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16.xml" ContentType="application/vnd.ms-office.chartcolorstyle+xml"/>
  <Override PartName="/xl/charts/colors17.xml" ContentType="application/vnd.ms-office.chartcolorstyle+xml"/>
  <Override PartName="/xl/charts/colors18.xml" ContentType="application/vnd.ms-office.chartcolorstyle+xml"/>
  <Override PartName="/xl/charts/colors19.xml" ContentType="application/vnd.ms-office.chartcolorstyle+xml"/>
  <Override PartName="/xl/charts/colors2.xml" ContentType="application/vnd.ms-office.chartcolorstyle+xml"/>
  <Override PartName="/xl/charts/colors20.xml" ContentType="application/vnd.ms-office.chartcolorstyle+xml"/>
  <Override PartName="/xl/charts/colors21.xml" ContentType="application/vnd.ms-office.chartcolorstyle+xml"/>
  <Override PartName="/xl/charts/colors22.xml" ContentType="application/vnd.ms-office.chartcolorstyle+xml"/>
  <Override PartName="/xl/charts/colors23.xml" ContentType="application/vnd.ms-office.chartcolorstyle+xml"/>
  <Override PartName="/xl/charts/colors24.xml" ContentType="application/vnd.ms-office.chartcolorstyle+xml"/>
  <Override PartName="/xl/charts/colors25.xml" ContentType="application/vnd.ms-office.chartcolorstyle+xml"/>
  <Override PartName="/xl/charts/colors26.xml" ContentType="application/vnd.ms-office.chartcolorstyle+xml"/>
  <Override PartName="/xl/charts/colors27.xml" ContentType="application/vnd.ms-office.chartcolorstyle+xml"/>
  <Override PartName="/xl/charts/colors28.xml" ContentType="application/vnd.ms-office.chartcolorstyle+xml"/>
  <Override PartName="/xl/charts/colors29.xml" ContentType="application/vnd.ms-office.chartcolorstyle+xml"/>
  <Override PartName="/xl/charts/colors3.xml" ContentType="application/vnd.ms-office.chartcolorstyle+xml"/>
  <Override PartName="/xl/charts/colors30.xml" ContentType="application/vnd.ms-office.chartcolorstyle+xml"/>
  <Override PartName="/xl/charts/colors31.xml" ContentType="application/vnd.ms-office.chartcolorstyle+xml"/>
  <Override PartName="/xl/charts/colors32.xml" ContentType="application/vnd.ms-office.chartcolorstyle+xml"/>
  <Override PartName="/xl/charts/colors33.xml" ContentType="application/vnd.ms-office.chartcolorstyle+xml"/>
  <Override PartName="/xl/charts/colors34.xml" ContentType="application/vnd.ms-office.chartcolorstyle+xml"/>
  <Override PartName="/xl/charts/colors35.xml" ContentType="application/vnd.ms-office.chartcolorstyle+xml"/>
  <Override PartName="/xl/charts/colors36.xml" ContentType="application/vnd.ms-office.chartcolorstyle+xml"/>
  <Override PartName="/xl/charts/colors37.xml" ContentType="application/vnd.ms-office.chartcolorstyle+xml"/>
  <Override PartName="/xl/charts/colors38.xml" ContentType="application/vnd.ms-office.chartcolorstyle+xml"/>
  <Override PartName="/xl/charts/colors39.xml" ContentType="application/vnd.ms-office.chartcolorstyle+xml"/>
  <Override PartName="/xl/charts/colors4.xml" ContentType="application/vnd.ms-office.chartcolorstyle+xml"/>
  <Override PartName="/xl/charts/colors40.xml" ContentType="application/vnd.ms-office.chartcolorstyle+xml"/>
  <Override PartName="/xl/charts/colors41.xml" ContentType="application/vnd.ms-office.chartcolorstyle+xml"/>
  <Override PartName="/xl/charts/colors42.xml" ContentType="application/vnd.ms-office.chartcolorstyle+xml"/>
  <Override PartName="/xl/charts/colors43.xml" ContentType="application/vnd.ms-office.chartcolorstyle+xml"/>
  <Override PartName="/xl/charts/colors44.xml" ContentType="application/vnd.ms-office.chartcolorstyle+xml"/>
  <Override PartName="/xl/charts/colors45.xml" ContentType="application/vnd.ms-office.chartcolorstyle+xml"/>
  <Override PartName="/xl/charts/colors46.xml" ContentType="application/vnd.ms-office.chartcolorstyle+xml"/>
  <Override PartName="/xl/charts/colors47.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16.xml" ContentType="application/vnd.ms-office.chartstyle+xml"/>
  <Override PartName="/xl/charts/style17.xml" ContentType="application/vnd.ms-office.chartstyle+xml"/>
  <Override PartName="/xl/charts/style18.xml" ContentType="application/vnd.ms-office.chartstyle+xml"/>
  <Override PartName="/xl/charts/style19.xml" ContentType="application/vnd.ms-office.chartstyle+xml"/>
  <Override PartName="/xl/charts/style2.xml" ContentType="application/vnd.ms-office.chartstyle+xml"/>
  <Override PartName="/xl/charts/style20.xml" ContentType="application/vnd.ms-office.chartstyle+xml"/>
  <Override PartName="/xl/charts/style21.xml" ContentType="application/vnd.ms-office.chartstyle+xml"/>
  <Override PartName="/xl/charts/style22.xml" ContentType="application/vnd.ms-office.chartstyle+xml"/>
  <Override PartName="/xl/charts/style23.xml" ContentType="application/vnd.ms-office.chartstyle+xml"/>
  <Override PartName="/xl/charts/style24.xml" ContentType="application/vnd.ms-office.chartstyle+xml"/>
  <Override PartName="/xl/charts/style25.xml" ContentType="application/vnd.ms-office.chartstyle+xml"/>
  <Override PartName="/xl/charts/style26.xml" ContentType="application/vnd.ms-office.chartstyle+xml"/>
  <Override PartName="/xl/charts/style27.xml" ContentType="application/vnd.ms-office.chartstyle+xml"/>
  <Override PartName="/xl/charts/style28.xml" ContentType="application/vnd.ms-office.chartstyle+xml"/>
  <Override PartName="/xl/charts/style29.xml" ContentType="application/vnd.ms-office.chartstyle+xml"/>
  <Override PartName="/xl/charts/style3.xml" ContentType="application/vnd.ms-office.chartstyle+xml"/>
  <Override PartName="/xl/charts/style30.xml" ContentType="application/vnd.ms-office.chartstyle+xml"/>
  <Override PartName="/xl/charts/style31.xml" ContentType="application/vnd.ms-office.chartstyle+xml"/>
  <Override PartName="/xl/charts/style32.xml" ContentType="application/vnd.ms-office.chartstyle+xml"/>
  <Override PartName="/xl/charts/style33.xml" ContentType="application/vnd.ms-office.chartstyle+xml"/>
  <Override PartName="/xl/charts/style34.xml" ContentType="application/vnd.ms-office.chartstyle+xml"/>
  <Override PartName="/xl/charts/style35.xml" ContentType="application/vnd.ms-office.chartstyle+xml"/>
  <Override PartName="/xl/charts/style36.xml" ContentType="application/vnd.ms-office.chartstyle+xml"/>
  <Override PartName="/xl/charts/style37.xml" ContentType="application/vnd.ms-office.chartstyle+xml"/>
  <Override PartName="/xl/charts/style38.xml" ContentType="application/vnd.ms-office.chartstyle+xml"/>
  <Override PartName="/xl/charts/style39.xml" ContentType="application/vnd.ms-office.chartstyle+xml"/>
  <Override PartName="/xl/charts/style4.xml" ContentType="application/vnd.ms-office.chartstyle+xml"/>
  <Override PartName="/xl/charts/style40.xml" ContentType="application/vnd.ms-office.chartstyle+xml"/>
  <Override PartName="/xl/charts/style41.xml" ContentType="application/vnd.ms-office.chartstyle+xml"/>
  <Override PartName="/xl/charts/style42.xml" ContentType="application/vnd.ms-office.chartstyle+xml"/>
  <Override PartName="/xl/charts/style43.xml" ContentType="application/vnd.ms-office.chartstyle+xml"/>
  <Override PartName="/xl/charts/style44.xml" ContentType="application/vnd.ms-office.chartstyle+xml"/>
  <Override PartName="/xl/charts/style45.xml" ContentType="application/vnd.ms-office.chartstyle+xml"/>
  <Override PartName="/xl/charts/style46.xml" ContentType="application/vnd.ms-office.chartstyle+xml"/>
  <Override PartName="/xl/charts/style47.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707" tabRatio="901" firstSheet="81" activeTab="103"/>
  </bookViews>
  <sheets>
    <sheet name="indicadores anuario" sheetId="129" r:id="rId1"/>
    <sheet name="C1" sheetId="126" r:id="rId2"/>
    <sheet name="TM101" sheetId="2" state="hidden" r:id="rId3"/>
    <sheet name="FT1" sheetId="38" r:id="rId4"/>
    <sheet name="C2" sheetId="127" r:id="rId5"/>
    <sheet name="FT2" sheetId="39" r:id="rId6"/>
    <sheet name="C3" sheetId="128" r:id="rId7"/>
    <sheet name="FT3" sheetId="40" r:id="rId8"/>
    <sheet name="C4" sheetId="5" r:id="rId9"/>
    <sheet name="FT4" sheetId="41" r:id="rId10"/>
    <sheet name="C5" sheetId="12" r:id="rId11"/>
    <sheet name="FT5" sheetId="42" r:id="rId12"/>
    <sheet name="C6" sheetId="13" r:id="rId13"/>
    <sheet name="FT6" sheetId="43" r:id="rId14"/>
    <sheet name="C7" sheetId="15" r:id="rId15"/>
    <sheet name="FT7" sheetId="130" r:id="rId16"/>
    <sheet name="C8" sheetId="16" r:id="rId17"/>
    <sheet name="FT8" sheetId="48" r:id="rId18"/>
    <sheet name="C9" sheetId="17" r:id="rId19"/>
    <sheet name="FT9" sheetId="47" r:id="rId20"/>
    <sheet name="TM102" sheetId="3" state="hidden" r:id="rId21"/>
    <sheet name="TM103" sheetId="4" state="hidden" r:id="rId22"/>
    <sheet name="PT101 (2)" sheetId="11" state="hidden" r:id="rId23"/>
    <sheet name="HR101" sheetId="6" state="hidden" r:id="rId24"/>
    <sheet name="HS101" sheetId="7" state="hidden" r:id="rId25"/>
    <sheet name="C10" sheetId="23" r:id="rId26"/>
    <sheet name="FT10" sheetId="45" r:id="rId27"/>
    <sheet name="C11" sheetId="24" r:id="rId28"/>
    <sheet name="FT11" sheetId="37" r:id="rId29"/>
    <sheet name="C12" sheetId="25" r:id="rId30"/>
    <sheet name="FT12" sheetId="36" r:id="rId31"/>
    <sheet name="C13" sheetId="26" r:id="rId32"/>
    <sheet name="FT13" sheetId="35" r:id="rId33"/>
    <sheet name="C14" sheetId="27" r:id="rId34"/>
    <sheet name="FT14" sheetId="34" r:id="rId35"/>
    <sheet name="C15" sheetId="28" r:id="rId36"/>
    <sheet name="FT15" sheetId="33" r:id="rId37"/>
    <sheet name="C16" sheetId="29" r:id="rId38"/>
    <sheet name="FT16" sheetId="32" r:id="rId39"/>
    <sheet name="C17" sheetId="30" r:id="rId40"/>
    <sheet name="FT17" sheetId="31" r:id="rId41"/>
    <sheet name="C18" sheetId="51" r:id="rId42"/>
    <sheet name="FT18" sheetId="52" r:id="rId43"/>
    <sheet name="C19" sheetId="55" r:id="rId44"/>
    <sheet name="FT19" sheetId="56" r:id="rId45"/>
    <sheet name="C20" sheetId="57" r:id="rId46"/>
    <sheet name="FT20" sheetId="58" r:id="rId47"/>
    <sheet name="C21" sheetId="59" r:id="rId48"/>
    <sheet name="FT21" sheetId="60" r:id="rId49"/>
    <sheet name="C22" sheetId="61" r:id="rId50"/>
    <sheet name="FT22" sheetId="62" r:id="rId51"/>
    <sheet name="C23" sheetId="63" r:id="rId52"/>
    <sheet name="FT23" sheetId="64" r:id="rId53"/>
    <sheet name="C24" sheetId="65" r:id="rId54"/>
    <sheet name="FT24" sheetId="66" r:id="rId55"/>
    <sheet name="C25" sheetId="67" r:id="rId56"/>
    <sheet name="FT25" sheetId="68" r:id="rId57"/>
    <sheet name="C26" sheetId="69" r:id="rId58"/>
    <sheet name="FT26" sheetId="70" r:id="rId59"/>
    <sheet name="C27" sheetId="71" r:id="rId60"/>
    <sheet name="FT27" sheetId="72" r:id="rId61"/>
    <sheet name="C28" sheetId="73" r:id="rId62"/>
    <sheet name="FT28" sheetId="74" r:id="rId63"/>
    <sheet name="C29" sheetId="75" r:id="rId64"/>
    <sheet name="FT29" sheetId="76" r:id="rId65"/>
    <sheet name="C30" sheetId="77" r:id="rId66"/>
    <sheet name="FT30" sheetId="78" r:id="rId67"/>
    <sheet name="C31" sheetId="79" r:id="rId68"/>
    <sheet name="FT31" sheetId="80" r:id="rId69"/>
    <sheet name="C32" sheetId="81" r:id="rId70"/>
    <sheet name="FT32" sheetId="82" r:id="rId71"/>
    <sheet name="C33" sheetId="83" r:id="rId72"/>
    <sheet name="FT33" sheetId="84" r:id="rId73"/>
    <sheet name="C34" sheetId="85" r:id="rId74"/>
    <sheet name="FT34" sheetId="86" r:id="rId75"/>
    <sheet name="C35" sheetId="87" r:id="rId76"/>
    <sheet name="FT35" sheetId="88" r:id="rId77"/>
    <sheet name="C36" sheetId="89" r:id="rId78"/>
    <sheet name="FT36" sheetId="90" r:id="rId79"/>
    <sheet name="C37" sheetId="91" r:id="rId80"/>
    <sheet name="FT37" sheetId="92" r:id="rId81"/>
    <sheet name="C38" sheetId="93" r:id="rId82"/>
    <sheet name="FT38" sheetId="94" r:id="rId83"/>
    <sheet name="C39" sheetId="95" r:id="rId84"/>
    <sheet name="FT39" sheetId="96" r:id="rId85"/>
    <sheet name="C40" sheetId="97" r:id="rId86"/>
    <sheet name="FT40" sheetId="98" r:id="rId87"/>
    <sheet name="C41" sheetId="99" r:id="rId88"/>
    <sheet name="FT41" sheetId="100" r:id="rId89"/>
    <sheet name="C42" sheetId="109" r:id="rId90"/>
    <sheet name="FT42" sheetId="113" r:id="rId91"/>
    <sheet name="C43" sheetId="110" r:id="rId92"/>
    <sheet name="FT43" sheetId="114" r:id="rId93"/>
    <sheet name="C44" sheetId="117" r:id="rId94"/>
    <sheet name="FT44" sheetId="118" r:id="rId95"/>
    <sheet name="C45" sheetId="119" r:id="rId96"/>
    <sheet name="FT45" sheetId="120" r:id="rId97"/>
    <sheet name="C46" sheetId="111" r:id="rId98"/>
    <sheet name="FT46" sheetId="115" r:id="rId99"/>
    <sheet name="C47" sheetId="112" r:id="rId100"/>
    <sheet name="FT47" sheetId="116" r:id="rId101"/>
    <sheet name="C48" sheetId="121" r:id="rId102"/>
    <sheet name="FT48" sheetId="122" r:id="rId103"/>
    <sheet name="C49" sheetId="123" r:id="rId104"/>
    <sheet name="FT49" sheetId="124" r:id="rId105"/>
  </sheets>
  <definedNames>
    <definedName name="\a">#REF!</definedName>
    <definedName name="\c">#N/A</definedName>
    <definedName name="\D">#REF!</definedName>
    <definedName name="\i">#N/A</definedName>
    <definedName name="\K">#REF!</definedName>
    <definedName name="\m">#N/A</definedName>
    <definedName name="\p">#REF!</definedName>
    <definedName name="\q">#N/A</definedName>
    <definedName name="\s">#N/A</definedName>
    <definedName name="\t">#N/A</definedName>
    <definedName name="\w">#N/A</definedName>
    <definedName name="\Z">#REF!</definedName>
    <definedName name="_" localSheetId="41">#REF!</definedName>
    <definedName name="_" localSheetId="43">#REF!</definedName>
    <definedName name="_" localSheetId="45">#REF!</definedName>
    <definedName name="_" localSheetId="47">#REF!</definedName>
    <definedName name="_" localSheetId="49">#REF!</definedName>
    <definedName name="_" localSheetId="51">#REF!</definedName>
    <definedName name="_" localSheetId="77">#REF!</definedName>
    <definedName name="_" localSheetId="79">#REF!</definedName>
    <definedName name="_" localSheetId="81">#REF!</definedName>
    <definedName name="_" localSheetId="83">#REF!</definedName>
    <definedName name="_" localSheetId="44">#REF!</definedName>
    <definedName name="_" localSheetId="46">#REF!</definedName>
    <definedName name="_" localSheetId="48">#REF!</definedName>
    <definedName name="_" localSheetId="50">#REF!</definedName>
    <definedName name="_" localSheetId="52">#REF!</definedName>
    <definedName name="_" localSheetId="78">#REF!</definedName>
    <definedName name="_" localSheetId="80">#REF!</definedName>
    <definedName name="_" localSheetId="82">#REF!</definedName>
    <definedName name="_" localSheetId="84">#REF!</definedName>
    <definedName name="_" localSheetId="88">#REF!</definedName>
    <definedName name="_" localSheetId="90">#REF!</definedName>
    <definedName name="_" localSheetId="94">#REF!</definedName>
    <definedName name="_" localSheetId="98">#REF!</definedName>
    <definedName name="_" localSheetId="100">#REF!</definedName>
    <definedName name="_" localSheetId="102">#REF!</definedName>
    <definedName name="_" localSheetId="104">#REF!</definedName>
    <definedName name="_" localSheetId="15">#REF!</definedName>
    <definedName name="_" localSheetId="17">#REF!</definedName>
    <definedName name="_" localSheetId="19">#REF!</definedName>
    <definedName name="_">#REF!</definedName>
    <definedName name="___________________key2" localSheetId="41">#REF!</definedName>
    <definedName name="___________________key2" localSheetId="43">#REF!</definedName>
    <definedName name="___________________key2" localSheetId="45">#REF!</definedName>
    <definedName name="___________________key2" localSheetId="47">#REF!</definedName>
    <definedName name="___________________key2" localSheetId="49">#REF!</definedName>
    <definedName name="___________________key2" localSheetId="51">#REF!</definedName>
    <definedName name="___________________key2" localSheetId="77">#REF!</definedName>
    <definedName name="___________________key2" localSheetId="79">#REF!</definedName>
    <definedName name="___________________key2" localSheetId="81">#REF!</definedName>
    <definedName name="___________________key2" localSheetId="83">#REF!</definedName>
    <definedName name="___________________key2" localSheetId="80">#REF!</definedName>
    <definedName name="___________________key2" localSheetId="82">#REF!</definedName>
    <definedName name="___________________key2" localSheetId="84">#REF!</definedName>
    <definedName name="___________________key2" localSheetId="88">#REF!</definedName>
    <definedName name="___________________key2" localSheetId="90">#REF!</definedName>
    <definedName name="___________________key2" localSheetId="94">#REF!</definedName>
    <definedName name="___________________key2" localSheetId="98">#REF!</definedName>
    <definedName name="___________________key2" localSheetId="100">#REF!</definedName>
    <definedName name="___________________key2" localSheetId="102">#REF!</definedName>
    <definedName name="___________________key2" localSheetId="104">#REF!</definedName>
    <definedName name="___________________key2" localSheetId="15">#REF!</definedName>
    <definedName name="___________________key2" localSheetId="17">#REF!</definedName>
    <definedName name="___________________key2" localSheetId="19">#REF!</definedName>
    <definedName name="___________________key2">#REF!</definedName>
    <definedName name="__________________key2" localSheetId="41">#REF!</definedName>
    <definedName name="__________________key2" localSheetId="43">#REF!</definedName>
    <definedName name="__________________key2" localSheetId="45">#REF!</definedName>
    <definedName name="__________________key2" localSheetId="47">#REF!</definedName>
    <definedName name="__________________key2" localSheetId="49">#REF!</definedName>
    <definedName name="__________________key2" localSheetId="51">#REF!</definedName>
    <definedName name="__________________key2" localSheetId="77">#REF!</definedName>
    <definedName name="__________________key2" localSheetId="79">#REF!</definedName>
    <definedName name="__________________key2" localSheetId="81">#REF!</definedName>
    <definedName name="__________________key2" localSheetId="83">#REF!</definedName>
    <definedName name="__________________key2" localSheetId="80">#REF!</definedName>
    <definedName name="__________________key2" localSheetId="82">#REF!</definedName>
    <definedName name="__________________key2" localSheetId="84">#REF!</definedName>
    <definedName name="__________________key2" localSheetId="88">#REF!</definedName>
    <definedName name="__________________key2" localSheetId="90">#REF!</definedName>
    <definedName name="__________________key2" localSheetId="94">#REF!</definedName>
    <definedName name="__________________key2" localSheetId="98">#REF!</definedName>
    <definedName name="__________________key2" localSheetId="100">#REF!</definedName>
    <definedName name="__________________key2" localSheetId="102">#REF!</definedName>
    <definedName name="__________________key2" localSheetId="104">#REF!</definedName>
    <definedName name="__________________key2" localSheetId="15">#REF!</definedName>
    <definedName name="__________________key2" localSheetId="17">#REF!</definedName>
    <definedName name="__________________key2" localSheetId="19">#REF!</definedName>
    <definedName name="__________________key2">#REF!</definedName>
    <definedName name="_________________key2" localSheetId="41">#REF!</definedName>
    <definedName name="_________________key2" localSheetId="43">#REF!</definedName>
    <definedName name="_________________key2" localSheetId="45">#REF!</definedName>
    <definedName name="_________________key2" localSheetId="47">#REF!</definedName>
    <definedName name="_________________key2" localSheetId="49">#REF!</definedName>
    <definedName name="_________________key2" localSheetId="51">#REF!</definedName>
    <definedName name="_________________key2" localSheetId="77">#REF!</definedName>
    <definedName name="_________________key2" localSheetId="88">#REF!</definedName>
    <definedName name="_________________key2" localSheetId="90">#REF!</definedName>
    <definedName name="_________________key2" localSheetId="94">#REF!</definedName>
    <definedName name="_________________key2" localSheetId="98">#REF!</definedName>
    <definedName name="_________________key2" localSheetId="100">#REF!</definedName>
    <definedName name="_________________key2" localSheetId="15">#REF!</definedName>
    <definedName name="_________________key2" localSheetId="17">#REF!</definedName>
    <definedName name="_________________key2" localSheetId="19">#REF!</definedName>
    <definedName name="_________________key2">#REF!</definedName>
    <definedName name="________________key2" localSheetId="41">#REF!</definedName>
    <definedName name="________________key2" localSheetId="43">#REF!</definedName>
    <definedName name="________________key2" localSheetId="45">#REF!</definedName>
    <definedName name="________________key2" localSheetId="47">#REF!</definedName>
    <definedName name="________________key2" localSheetId="49">#REF!</definedName>
    <definedName name="________________key2" localSheetId="51">#REF!</definedName>
    <definedName name="________________key2" localSheetId="77">#REF!</definedName>
    <definedName name="________________key2" localSheetId="88">#REF!</definedName>
    <definedName name="________________key2" localSheetId="90">#REF!</definedName>
    <definedName name="________________key2" localSheetId="94">#REF!</definedName>
    <definedName name="________________key2" localSheetId="98">#REF!</definedName>
    <definedName name="________________key2" localSheetId="100">#REF!</definedName>
    <definedName name="________________key2" localSheetId="15">#REF!</definedName>
    <definedName name="________________key2" localSheetId="17">#REF!</definedName>
    <definedName name="________________key2" localSheetId="19">#REF!</definedName>
    <definedName name="________________key2">#REF!</definedName>
    <definedName name="_______________key2" localSheetId="41">#REF!</definedName>
    <definedName name="_______________key2" localSheetId="43">#REF!</definedName>
    <definedName name="_______________key2" localSheetId="45">#REF!</definedName>
    <definedName name="_______________key2" localSheetId="47">#REF!</definedName>
    <definedName name="_______________key2" localSheetId="49">#REF!</definedName>
    <definedName name="_______________key2" localSheetId="51">#REF!</definedName>
    <definedName name="_______________key2" localSheetId="77">#REF!</definedName>
    <definedName name="_______________key2" localSheetId="88">#REF!</definedName>
    <definedName name="_______________key2" localSheetId="90">#REF!</definedName>
    <definedName name="_______________key2" localSheetId="94">#REF!</definedName>
    <definedName name="_______________key2" localSheetId="98">#REF!</definedName>
    <definedName name="_______________key2" localSheetId="100">#REF!</definedName>
    <definedName name="_______________key2" localSheetId="15">#REF!</definedName>
    <definedName name="_______________key2" localSheetId="17">#REF!</definedName>
    <definedName name="_______________key2" localSheetId="19">#REF!</definedName>
    <definedName name="_______________key2">#REF!</definedName>
    <definedName name="______________key2" localSheetId="41">#REF!</definedName>
    <definedName name="______________key2" localSheetId="43">#REF!</definedName>
    <definedName name="______________key2" localSheetId="45">#REF!</definedName>
    <definedName name="______________key2" localSheetId="47">#REF!</definedName>
    <definedName name="______________key2" localSheetId="49">#REF!</definedName>
    <definedName name="______________key2" localSheetId="51">#REF!</definedName>
    <definedName name="______________key2" localSheetId="77">#REF!</definedName>
    <definedName name="______________key2" localSheetId="88">#REF!</definedName>
    <definedName name="______________key2" localSheetId="90">#REF!</definedName>
    <definedName name="______________key2" localSheetId="94">#REF!</definedName>
    <definedName name="______________key2" localSheetId="98">#REF!</definedName>
    <definedName name="______________key2" localSheetId="100">#REF!</definedName>
    <definedName name="______________key2" localSheetId="15">#REF!</definedName>
    <definedName name="______________key2" localSheetId="17">#REF!</definedName>
    <definedName name="______________key2" localSheetId="19">#REF!</definedName>
    <definedName name="______________key2">#REF!</definedName>
    <definedName name="_____________key2" localSheetId="41">#REF!</definedName>
    <definedName name="_____________key2" localSheetId="43">#REF!</definedName>
    <definedName name="_____________key2" localSheetId="45">#REF!</definedName>
    <definedName name="_____________key2" localSheetId="47">#REF!</definedName>
    <definedName name="_____________key2" localSheetId="49">#REF!</definedName>
    <definedName name="_____________key2" localSheetId="51">#REF!</definedName>
    <definedName name="_____________key2" localSheetId="77">#REF!</definedName>
    <definedName name="_____________key2" localSheetId="88">#REF!</definedName>
    <definedName name="_____________key2" localSheetId="90">#REF!</definedName>
    <definedName name="_____________key2" localSheetId="94">#REF!</definedName>
    <definedName name="_____________key2" localSheetId="98">#REF!</definedName>
    <definedName name="_____________key2" localSheetId="100">#REF!</definedName>
    <definedName name="_____________key2" localSheetId="15">#REF!</definedName>
    <definedName name="_____________key2" localSheetId="17">#REF!</definedName>
    <definedName name="_____________key2" localSheetId="19">#REF!</definedName>
    <definedName name="_____________key2">#REF!</definedName>
    <definedName name="____________key2" localSheetId="41">#REF!</definedName>
    <definedName name="____________key2" localSheetId="43">#REF!</definedName>
    <definedName name="____________key2" localSheetId="45">#REF!</definedName>
    <definedName name="____________key2" localSheetId="47">#REF!</definedName>
    <definedName name="____________key2" localSheetId="49">#REF!</definedName>
    <definedName name="____________key2" localSheetId="51">#REF!</definedName>
    <definedName name="____________key2" localSheetId="77">#REF!</definedName>
    <definedName name="____________key2" localSheetId="86">#REF!</definedName>
    <definedName name="____________key2" localSheetId="88">#REF!</definedName>
    <definedName name="____________key2" localSheetId="90">#REF!</definedName>
    <definedName name="____________key2" localSheetId="94">#REF!</definedName>
    <definedName name="____________key2" localSheetId="98">#REF!</definedName>
    <definedName name="____________key2" localSheetId="100">#REF!</definedName>
    <definedName name="____________key2" localSheetId="15">#REF!</definedName>
    <definedName name="____________key2" localSheetId="17">#REF!</definedName>
    <definedName name="____________key2" localSheetId="19">#REF!</definedName>
    <definedName name="____________key2" hidden="1">#REF!</definedName>
    <definedName name="___________A2" localSheetId="88">#REF!</definedName>
    <definedName name="___________A2">#REF!</definedName>
    <definedName name="___________bol52" localSheetId="88">#REF!</definedName>
    <definedName name="___________bol52">#REF!</definedName>
    <definedName name="___________BTP1">#REF!</definedName>
    <definedName name="___________BTP2">#REF!</definedName>
    <definedName name="___________CDB1">#REF!</definedName>
    <definedName name="___________CDB2">#REF!</definedName>
    <definedName name="___________cdr2">#REF!</definedName>
    <definedName name="___________Cdr7">#REF!</definedName>
    <definedName name="___________Cdr8">#REF!</definedName>
    <definedName name="___________Dur1">#REF!</definedName>
    <definedName name="___________G7" localSheetId="93">#REF!</definedName>
    <definedName name="___________G7" localSheetId="95">#REF!</definedName>
    <definedName name="___________G7" localSheetId="103">#REF!</definedName>
    <definedName name="___________G7" localSheetId="88">#REF!</definedName>
    <definedName name="___________G7" localSheetId="94">#REF!</definedName>
    <definedName name="___________G7" localSheetId="96">#REF!</definedName>
    <definedName name="___________G7" localSheetId="104">#REF!</definedName>
    <definedName name="___________G7" hidden="1">#REF!</definedName>
    <definedName name="___________gas001" localSheetId="93">#REF!</definedName>
    <definedName name="___________gas001" localSheetId="95">#REF!</definedName>
    <definedName name="___________gas001" localSheetId="103">#REF!</definedName>
    <definedName name="___________gas001" localSheetId="88">#REF!</definedName>
    <definedName name="___________gas001" localSheetId="94">#REF!</definedName>
    <definedName name="___________gas001" localSheetId="96">#REF!</definedName>
    <definedName name="___________gas001" localSheetId="104">#REF!</definedName>
    <definedName name="___________gas001">#REF!</definedName>
    <definedName name="___________Gas01" localSheetId="93">#REF!</definedName>
    <definedName name="___________Gas01" localSheetId="95">#REF!</definedName>
    <definedName name="___________Gas01" localSheetId="103">#REF!</definedName>
    <definedName name="___________Gas01" localSheetId="88">#REF!</definedName>
    <definedName name="___________Gas01" localSheetId="94">#REF!</definedName>
    <definedName name="___________Gas01" localSheetId="96">#REF!</definedName>
    <definedName name="___________Gas01" localSheetId="104">#REF!</definedName>
    <definedName name="___________Gas01">#REF!</definedName>
    <definedName name="___________gas1" localSheetId="88">#REF!</definedName>
    <definedName name="___________gas1" localSheetId="94">#REF!</definedName>
    <definedName name="___________gas1">#REF!</definedName>
    <definedName name="___________Imp1" localSheetId="88">#REF!</definedName>
    <definedName name="___________Imp1" localSheetId="94">#REF!</definedName>
    <definedName name="___________Imp1">#REF!</definedName>
    <definedName name="___________Imp2" localSheetId="88">#REF!</definedName>
    <definedName name="___________Imp2" localSheetId="94">#REF!</definedName>
    <definedName name="___________Imp2">#REF!</definedName>
    <definedName name="___________key2" localSheetId="41">#REF!</definedName>
    <definedName name="___________key2" localSheetId="43">#REF!</definedName>
    <definedName name="___________key2" localSheetId="45">#REF!</definedName>
    <definedName name="___________key2" localSheetId="47">#REF!</definedName>
    <definedName name="___________key2" localSheetId="49">#REF!</definedName>
    <definedName name="___________key2" localSheetId="51">#REF!</definedName>
    <definedName name="___________key2" localSheetId="77">#REF!</definedName>
    <definedName name="___________key2" localSheetId="88">#REF!</definedName>
    <definedName name="___________key2" localSheetId="90">#REF!</definedName>
    <definedName name="___________key2" localSheetId="94">#REF!</definedName>
    <definedName name="___________key2" localSheetId="98">#REF!</definedName>
    <definedName name="___________key2" localSheetId="100">#REF!</definedName>
    <definedName name="___________key2" localSheetId="15">#REF!</definedName>
    <definedName name="___________key2" localSheetId="17">#REF!</definedName>
    <definedName name="___________key2" localSheetId="19">#REF!</definedName>
    <definedName name="___________key2" hidden="1">#REF!</definedName>
    <definedName name="___________p1" localSheetId="41">#REF!</definedName>
    <definedName name="___________p1" localSheetId="43">#REF!</definedName>
    <definedName name="___________p1" localSheetId="45">#REF!</definedName>
    <definedName name="___________p1" localSheetId="47">#REF!</definedName>
    <definedName name="___________p1" localSheetId="49">#REF!</definedName>
    <definedName name="___________p1" localSheetId="51">#REF!</definedName>
    <definedName name="___________p1" localSheetId="77">#REF!</definedName>
    <definedName name="___________p1" localSheetId="88">#REF!</definedName>
    <definedName name="___________p1" localSheetId="90">#REF!</definedName>
    <definedName name="___________p1" localSheetId="94">#REF!</definedName>
    <definedName name="___________p1" localSheetId="98">#REF!</definedName>
    <definedName name="___________p1" localSheetId="100">#REF!</definedName>
    <definedName name="___________p1" localSheetId="15">#REF!</definedName>
    <definedName name="___________p1" localSheetId="17">#REF!</definedName>
    <definedName name="___________p1" localSheetId="19">#REF!</definedName>
    <definedName name="___________p1">#REF!</definedName>
    <definedName name="___________RM1">#REF!</definedName>
    <definedName name="___________RM2">#REF!</definedName>
    <definedName name="__________A2">#REF!</definedName>
    <definedName name="__________bol52">#REF!</definedName>
    <definedName name="__________BTP1">#REF!</definedName>
    <definedName name="__________BTP2">#REF!</definedName>
    <definedName name="__________CDB1">#REF!</definedName>
    <definedName name="__________CDB2">#REF!</definedName>
    <definedName name="__________cdr2">#REF!</definedName>
    <definedName name="__________Cdr7">#REF!</definedName>
    <definedName name="__________Cdr8">#REF!</definedName>
    <definedName name="__________Dur1">#REF!</definedName>
    <definedName name="__________G7" localSheetId="93">#REF!</definedName>
    <definedName name="__________G7" localSheetId="95">#REF!</definedName>
    <definedName name="__________G7" localSheetId="103">#REF!</definedName>
    <definedName name="__________G7" localSheetId="88">#REF!</definedName>
    <definedName name="__________G7" localSheetId="94">#REF!</definedName>
    <definedName name="__________G7" localSheetId="96">#REF!</definedName>
    <definedName name="__________G7" localSheetId="104">#REF!</definedName>
    <definedName name="__________G7" hidden="1">#REF!</definedName>
    <definedName name="__________gas001" localSheetId="93">#REF!</definedName>
    <definedName name="__________gas001" localSheetId="95">#REF!</definedName>
    <definedName name="__________gas001" localSheetId="103">#REF!</definedName>
    <definedName name="__________gas001" localSheetId="88">#REF!</definedName>
    <definedName name="__________gas001" localSheetId="94">#REF!</definedName>
    <definedName name="__________gas001" localSheetId="96">#REF!</definedName>
    <definedName name="__________gas001" localSheetId="104">#REF!</definedName>
    <definedName name="__________gas001">#REF!</definedName>
    <definedName name="__________Gas01" localSheetId="93">#REF!</definedName>
    <definedName name="__________Gas01" localSheetId="95">#REF!</definedName>
    <definedName name="__________Gas01" localSheetId="103">#REF!</definedName>
    <definedName name="__________Gas01" localSheetId="88">#REF!</definedName>
    <definedName name="__________Gas01" localSheetId="94">#REF!</definedName>
    <definedName name="__________Gas01" localSheetId="96">#REF!</definedName>
    <definedName name="__________Gas01" localSheetId="104">#REF!</definedName>
    <definedName name="__________Gas01">#REF!</definedName>
    <definedName name="__________gas1" localSheetId="88">#REF!</definedName>
    <definedName name="__________gas1" localSheetId="94">#REF!</definedName>
    <definedName name="__________gas1">#REF!</definedName>
    <definedName name="__________Imp1" localSheetId="88">#REF!</definedName>
    <definedName name="__________Imp1" localSheetId="94">#REF!</definedName>
    <definedName name="__________Imp1">#REF!</definedName>
    <definedName name="__________Imp2" localSheetId="88">#REF!</definedName>
    <definedName name="__________Imp2" localSheetId="94">#REF!</definedName>
    <definedName name="__________Imp2">#REF!</definedName>
    <definedName name="__________key2" localSheetId="41">#REF!</definedName>
    <definedName name="__________key2" localSheetId="43">#REF!</definedName>
    <definedName name="__________key2" localSheetId="45">#REF!</definedName>
    <definedName name="__________key2" localSheetId="47">#REF!</definedName>
    <definedName name="__________key2" localSheetId="49">#REF!</definedName>
    <definedName name="__________key2" localSheetId="51">#REF!</definedName>
    <definedName name="__________key2" localSheetId="77">#REF!</definedName>
    <definedName name="__________key2" localSheetId="88">#REF!</definedName>
    <definedName name="__________key2" localSheetId="90">#REF!</definedName>
    <definedName name="__________key2" localSheetId="94">#REF!</definedName>
    <definedName name="__________key2" localSheetId="98">#REF!</definedName>
    <definedName name="__________key2" localSheetId="100">#REF!</definedName>
    <definedName name="__________key2" localSheetId="15">#REF!</definedName>
    <definedName name="__________key2" localSheetId="17">#REF!</definedName>
    <definedName name="__________key2" localSheetId="19">#REF!</definedName>
    <definedName name="__________key2" hidden="1">#REF!</definedName>
    <definedName name="__________p1" localSheetId="88">#REF!</definedName>
    <definedName name="__________p1" localSheetId="94">#REF!</definedName>
    <definedName name="__________p1">#REF!</definedName>
    <definedName name="__________RM1">#REF!</definedName>
    <definedName name="__________RM2">#REF!</definedName>
    <definedName name="_________A2">#REF!</definedName>
    <definedName name="_________bol52">#REF!</definedName>
    <definedName name="_________BTP1">#REF!</definedName>
    <definedName name="_________BTP2">#REF!</definedName>
    <definedName name="_________CDB1">#REF!</definedName>
    <definedName name="_________CDB2">#REF!</definedName>
    <definedName name="_________cdr2">#REF!</definedName>
    <definedName name="_________Cdr7">#REF!</definedName>
    <definedName name="_________Cdr8">#REF!</definedName>
    <definedName name="_________Dur1">#REF!</definedName>
    <definedName name="_________G7" localSheetId="93">#REF!</definedName>
    <definedName name="_________G7" localSheetId="95">#REF!</definedName>
    <definedName name="_________G7" localSheetId="103">#REF!</definedName>
    <definedName name="_________G7" localSheetId="88">#REF!</definedName>
    <definedName name="_________G7" localSheetId="94">#REF!</definedName>
    <definedName name="_________G7" localSheetId="96">#REF!</definedName>
    <definedName name="_________G7" localSheetId="104">#REF!</definedName>
    <definedName name="_________G7" hidden="1">#REF!</definedName>
    <definedName name="_________gas001" localSheetId="41">#REF!</definedName>
    <definedName name="_________gas001" localSheetId="43">#REF!</definedName>
    <definedName name="_________gas001" localSheetId="45">#REF!</definedName>
    <definedName name="_________gas001" localSheetId="47">#REF!</definedName>
    <definedName name="_________gas001" localSheetId="49">#REF!</definedName>
    <definedName name="_________gas001" localSheetId="51">#REF!</definedName>
    <definedName name="_________gas001" localSheetId="77">#REF!</definedName>
    <definedName name="_________gas001" localSheetId="86">#REF!</definedName>
    <definedName name="_________gas001" localSheetId="88">#REF!</definedName>
    <definedName name="_________gas001" localSheetId="90">#REF!</definedName>
    <definedName name="_________gas001" localSheetId="94">#REF!</definedName>
    <definedName name="_________gas001" localSheetId="98">#REF!</definedName>
    <definedName name="_________gas001" localSheetId="100">#REF!</definedName>
    <definedName name="_________gas001" localSheetId="15">#REF!</definedName>
    <definedName name="_________gas001" localSheetId="17">#REF!</definedName>
    <definedName name="_________gas001" localSheetId="19">#REF!</definedName>
    <definedName name="_________gas001">#REF!</definedName>
    <definedName name="_________Gas01" localSheetId="41">#REF!</definedName>
    <definedName name="_________Gas01" localSheetId="43">#REF!</definedName>
    <definedName name="_________Gas01" localSheetId="45">#REF!</definedName>
    <definedName name="_________Gas01" localSheetId="47">#REF!</definedName>
    <definedName name="_________Gas01" localSheetId="49">#REF!</definedName>
    <definedName name="_________Gas01" localSheetId="51">#REF!</definedName>
    <definedName name="_________Gas01" localSheetId="77">#REF!</definedName>
    <definedName name="_________Gas01" localSheetId="86">#REF!</definedName>
    <definedName name="_________Gas01" localSheetId="88">#REF!</definedName>
    <definedName name="_________Gas01" localSheetId="90">#REF!</definedName>
    <definedName name="_________Gas01" localSheetId="94">#REF!</definedName>
    <definedName name="_________Gas01" localSheetId="98">#REF!</definedName>
    <definedName name="_________Gas01" localSheetId="100">#REF!</definedName>
    <definedName name="_________Gas01" localSheetId="15">#REF!</definedName>
    <definedName name="_________Gas01" localSheetId="17">#REF!</definedName>
    <definedName name="_________Gas01" localSheetId="19">#REF!</definedName>
    <definedName name="_________Gas01">#REF!</definedName>
    <definedName name="_________gas1" localSheetId="41">#REF!</definedName>
    <definedName name="_________gas1" localSheetId="43">#REF!</definedName>
    <definedName name="_________gas1" localSheetId="45">#REF!</definedName>
    <definedName name="_________gas1" localSheetId="47">#REF!</definedName>
    <definedName name="_________gas1" localSheetId="49">#REF!</definedName>
    <definedName name="_________gas1" localSheetId="51">#REF!</definedName>
    <definedName name="_________gas1" localSheetId="77">#REF!</definedName>
    <definedName name="_________gas1" localSheetId="88">#REF!</definedName>
    <definedName name="_________gas1" localSheetId="90">#REF!</definedName>
    <definedName name="_________gas1" localSheetId="94">#REF!</definedName>
    <definedName name="_________gas1" localSheetId="98">#REF!</definedName>
    <definedName name="_________gas1" localSheetId="100">#REF!</definedName>
    <definedName name="_________gas1" localSheetId="15">#REF!</definedName>
    <definedName name="_________gas1" localSheetId="17">#REF!</definedName>
    <definedName name="_________gas1" localSheetId="19">#REF!</definedName>
    <definedName name="_________gas1">#REF!</definedName>
    <definedName name="_________Imp1" localSheetId="88">#REF!</definedName>
    <definedName name="_________Imp1" localSheetId="94">#REF!</definedName>
    <definedName name="_________Imp1">#REF!</definedName>
    <definedName name="_________Imp2" localSheetId="41">#REF!</definedName>
    <definedName name="_________Imp2" localSheetId="43">#REF!</definedName>
    <definedName name="_________Imp2" localSheetId="45">#REF!</definedName>
    <definedName name="_________Imp2" localSheetId="47">#REF!</definedName>
    <definedName name="_________Imp2" localSheetId="49">#REF!</definedName>
    <definedName name="_________Imp2" localSheetId="51">#REF!</definedName>
    <definedName name="_________Imp2" localSheetId="67">#REF!</definedName>
    <definedName name="_________Imp2" localSheetId="77">#REF!</definedName>
    <definedName name="_________Imp2" localSheetId="88">#REF!</definedName>
    <definedName name="_________Imp2" localSheetId="90">#REF!</definedName>
    <definedName name="_________Imp2" localSheetId="94">#REF!</definedName>
    <definedName name="_________Imp2" localSheetId="98">#REF!</definedName>
    <definedName name="_________Imp2" localSheetId="100">#REF!</definedName>
    <definedName name="_________Imp2" localSheetId="15">#REF!</definedName>
    <definedName name="_________Imp2" localSheetId="17">#REF!</definedName>
    <definedName name="_________Imp2" localSheetId="19">#REF!</definedName>
    <definedName name="_________Imp2">#REF!</definedName>
    <definedName name="_________key2" localSheetId="41">#REF!</definedName>
    <definedName name="_________key2" localSheetId="43">#REF!</definedName>
    <definedName name="_________key2" localSheetId="45">#REF!</definedName>
    <definedName name="_________key2" localSheetId="47">#REF!</definedName>
    <definedName name="_________key2" localSheetId="49">#REF!</definedName>
    <definedName name="_________key2" localSheetId="51">#REF!</definedName>
    <definedName name="_________key2" localSheetId="77">#REF!</definedName>
    <definedName name="_________key2" localSheetId="88">#REF!</definedName>
    <definedName name="_________key2" localSheetId="90">#REF!</definedName>
    <definedName name="_________key2" localSheetId="94">#REF!</definedName>
    <definedName name="_________key2" localSheetId="98">#REF!</definedName>
    <definedName name="_________key2" localSheetId="100">#REF!</definedName>
    <definedName name="_________key2" localSheetId="15">#REF!</definedName>
    <definedName name="_________key2" localSheetId="17">#REF!</definedName>
    <definedName name="_________key2" localSheetId="19">#REF!</definedName>
    <definedName name="_________key2" hidden="1">#REF!</definedName>
    <definedName name="_________p1" localSheetId="41">#REF!</definedName>
    <definedName name="_________p1" localSheetId="43">#REF!</definedName>
    <definedName name="_________p1" localSheetId="45">#REF!</definedName>
    <definedName name="_________p1" localSheetId="47">#REF!</definedName>
    <definedName name="_________p1" localSheetId="49">#REF!</definedName>
    <definedName name="_________p1" localSheetId="51">#REF!</definedName>
    <definedName name="_________p1" localSheetId="77">#REF!</definedName>
    <definedName name="_________p1" localSheetId="88">#REF!</definedName>
    <definedName name="_________p1" localSheetId="90">#REF!</definedName>
    <definedName name="_________p1" localSheetId="94">#REF!</definedName>
    <definedName name="_________p1" localSheetId="98">#REF!</definedName>
    <definedName name="_________p1" localSheetId="100">#REF!</definedName>
    <definedName name="_________p1" localSheetId="15">#REF!</definedName>
    <definedName name="_________p1" localSheetId="17">#REF!</definedName>
    <definedName name="_________p1" localSheetId="19">#REF!</definedName>
    <definedName name="_________p1">#REF!</definedName>
    <definedName name="_________RM1">#REF!</definedName>
    <definedName name="_________RM2">#REF!</definedName>
    <definedName name="________A2">#REF!</definedName>
    <definedName name="________bol52">#REF!</definedName>
    <definedName name="________BTP1">#REF!</definedName>
    <definedName name="________BTP2">#REF!</definedName>
    <definedName name="________CDB1">#REF!</definedName>
    <definedName name="________CDB2">#REF!</definedName>
    <definedName name="________cdr2">#REF!</definedName>
    <definedName name="________Cdr7">#REF!</definedName>
    <definedName name="________Cdr8">#REF!</definedName>
    <definedName name="________Dur1">#REF!</definedName>
    <definedName name="________FF1" localSheetId="41">#REF!</definedName>
    <definedName name="________FF1" localSheetId="43">#REF!</definedName>
    <definedName name="________FF1" localSheetId="45">#REF!</definedName>
    <definedName name="________FF1" localSheetId="47">#REF!</definedName>
    <definedName name="________FF1" localSheetId="49">#REF!</definedName>
    <definedName name="________FF1" localSheetId="51">#REF!</definedName>
    <definedName name="________FF1" localSheetId="77">#REF!</definedName>
    <definedName name="________FF1" localSheetId="88">#REF!</definedName>
    <definedName name="________FF1" localSheetId="90">#REF!</definedName>
    <definedName name="________FF1" localSheetId="94">#REF!</definedName>
    <definedName name="________FF1" localSheetId="98">#REF!</definedName>
    <definedName name="________FF1" localSheetId="100">#REF!</definedName>
    <definedName name="________FF1" localSheetId="15">#REF!</definedName>
    <definedName name="________FF1" localSheetId="17">#REF!</definedName>
    <definedName name="________FF1" localSheetId="19">#REF!</definedName>
    <definedName name="________FF1">#REF!</definedName>
    <definedName name="________G7" localSheetId="88">#REF!</definedName>
    <definedName name="________G7" localSheetId="94">#REF!</definedName>
    <definedName name="________G7" hidden="1">#REF!</definedName>
    <definedName name="________gas001" localSheetId="88">#REF!</definedName>
    <definedName name="________gas001" localSheetId="94">#REF!</definedName>
    <definedName name="________gas001">#REF!</definedName>
    <definedName name="________Gas01" localSheetId="88">#REF!</definedName>
    <definedName name="________Gas01" localSheetId="94">#REF!</definedName>
    <definedName name="________Gas01">#REF!</definedName>
    <definedName name="________gas1" localSheetId="88">#REF!</definedName>
    <definedName name="________gas1" localSheetId="94">#REF!</definedName>
    <definedName name="________gas1">#REF!</definedName>
    <definedName name="________Imp1" localSheetId="41">#REF!</definedName>
    <definedName name="________Imp1" localSheetId="43">#REF!</definedName>
    <definedName name="________Imp1" localSheetId="45">#REF!</definedName>
    <definedName name="________Imp1" localSheetId="47">#REF!</definedName>
    <definedName name="________Imp1" localSheetId="49">#REF!</definedName>
    <definedName name="________Imp1" localSheetId="51">#REF!</definedName>
    <definedName name="________Imp1" localSheetId="77">#REF!</definedName>
    <definedName name="________Imp1" localSheetId="88">#REF!</definedName>
    <definedName name="________Imp1" localSheetId="90">#REF!</definedName>
    <definedName name="________Imp1" localSheetId="94">#REF!</definedName>
    <definedName name="________Imp1" localSheetId="98">#REF!</definedName>
    <definedName name="________Imp1" localSheetId="100">#REF!</definedName>
    <definedName name="________Imp1" localSheetId="15">#REF!</definedName>
    <definedName name="________Imp1" localSheetId="17">#REF!</definedName>
    <definedName name="________Imp1" localSheetId="19">#REF!</definedName>
    <definedName name="________Imp1">#REF!</definedName>
    <definedName name="________Imp2" localSheetId="41">#REF!</definedName>
    <definedName name="________Imp2" localSheetId="43">#REF!</definedName>
    <definedName name="________Imp2" localSheetId="45">#REF!</definedName>
    <definedName name="________Imp2" localSheetId="47">#REF!</definedName>
    <definedName name="________Imp2" localSheetId="49">#REF!</definedName>
    <definedName name="________Imp2" localSheetId="51">#REF!</definedName>
    <definedName name="________Imp2" localSheetId="77">#REF!</definedName>
    <definedName name="________Imp2" localSheetId="88">#REF!</definedName>
    <definedName name="________Imp2" localSheetId="90">#REF!</definedName>
    <definedName name="________Imp2" localSheetId="94">#REF!</definedName>
    <definedName name="________Imp2" localSheetId="98">#REF!</definedName>
    <definedName name="________Imp2" localSheetId="100">#REF!</definedName>
    <definedName name="________Imp2" localSheetId="15">#REF!</definedName>
    <definedName name="________Imp2" localSheetId="17">#REF!</definedName>
    <definedName name="________Imp2" localSheetId="19">#REF!</definedName>
    <definedName name="________Imp2">#REF!</definedName>
    <definedName name="________key2" localSheetId="41">#REF!</definedName>
    <definedName name="________key2" localSheetId="43">#REF!</definedName>
    <definedName name="________key2" localSheetId="45">#REF!</definedName>
    <definedName name="________key2" localSheetId="47">#REF!</definedName>
    <definedName name="________key2" localSheetId="49">#REF!</definedName>
    <definedName name="________key2" localSheetId="51">#REF!</definedName>
    <definedName name="________key2" localSheetId="77">#REF!</definedName>
    <definedName name="________key2" localSheetId="88">#REF!</definedName>
    <definedName name="________key2" localSheetId="90">#REF!</definedName>
    <definedName name="________key2" localSheetId="94">#REF!</definedName>
    <definedName name="________key2" localSheetId="98">#REF!</definedName>
    <definedName name="________key2" localSheetId="100">#REF!</definedName>
    <definedName name="________key2" localSheetId="15">#REF!</definedName>
    <definedName name="________key2" localSheetId="17">#REF!</definedName>
    <definedName name="________key2" localSheetId="19">#REF!</definedName>
    <definedName name="________key2" hidden="1">#REF!</definedName>
    <definedName name="________p1" localSheetId="41">#REF!</definedName>
    <definedName name="________p1" localSheetId="43">#REF!</definedName>
    <definedName name="________p1" localSheetId="45">#REF!</definedName>
    <definedName name="________p1" localSheetId="47">#REF!</definedName>
    <definedName name="________p1" localSheetId="49">#REF!</definedName>
    <definedName name="________p1" localSheetId="51">#REF!</definedName>
    <definedName name="________p1" localSheetId="77">#REF!</definedName>
    <definedName name="________p1" localSheetId="88">#REF!</definedName>
    <definedName name="________p1" localSheetId="90">#REF!</definedName>
    <definedName name="________p1" localSheetId="94">#REF!</definedName>
    <definedName name="________p1" localSheetId="98">#REF!</definedName>
    <definedName name="________p1" localSheetId="100">#REF!</definedName>
    <definedName name="________p1" localSheetId="15">#REF!</definedName>
    <definedName name="________p1" localSheetId="17">#REF!</definedName>
    <definedName name="________p1" localSheetId="19">#REF!</definedName>
    <definedName name="________p1">#REF!</definedName>
    <definedName name="________RM1">#REF!</definedName>
    <definedName name="________RM2">#REF!</definedName>
    <definedName name="________TAB1998" localSheetId="41">#REF!</definedName>
    <definedName name="________TAB1998" localSheetId="43">#REF!</definedName>
    <definedName name="________TAB1998" localSheetId="45">#REF!</definedName>
    <definedName name="________TAB1998" localSheetId="47">#REF!</definedName>
    <definedName name="________TAB1998" localSheetId="49">#REF!</definedName>
    <definedName name="________TAB1998" localSheetId="51">#REF!</definedName>
    <definedName name="________TAB1998" localSheetId="77">#REF!</definedName>
    <definedName name="________TAB1998" localSheetId="88">#REF!</definedName>
    <definedName name="________TAB1998" localSheetId="90">#REF!</definedName>
    <definedName name="________TAB1998" localSheetId="94">#REF!</definedName>
    <definedName name="________TAB1998" localSheetId="98">#REF!</definedName>
    <definedName name="________TAB1998" localSheetId="100">#REF!</definedName>
    <definedName name="________TAB1998" localSheetId="15">#REF!</definedName>
    <definedName name="________TAB1998" localSheetId="17">#REF!</definedName>
    <definedName name="________TAB1998" localSheetId="19">#REF!</definedName>
    <definedName name="________TAB1998">#REF!</definedName>
    <definedName name="________TAB1999" localSheetId="41">#REF!</definedName>
    <definedName name="________TAB1999" localSheetId="43">#REF!</definedName>
    <definedName name="________TAB1999" localSheetId="45">#REF!</definedName>
    <definedName name="________TAB1999" localSheetId="47">#REF!</definedName>
    <definedName name="________TAB1999" localSheetId="49">#REF!</definedName>
    <definedName name="________TAB1999" localSheetId="51">#REF!</definedName>
    <definedName name="________TAB1999" localSheetId="77">#REF!</definedName>
    <definedName name="________TAB1999" localSheetId="88">#REF!</definedName>
    <definedName name="________TAB1999" localSheetId="90">#REF!</definedName>
    <definedName name="________TAB1999" localSheetId="94">#REF!</definedName>
    <definedName name="________TAB1999" localSheetId="98">#REF!</definedName>
    <definedName name="________TAB1999" localSheetId="100">#REF!</definedName>
    <definedName name="________TAB1999" localSheetId="15">#REF!</definedName>
    <definedName name="________TAB1999" localSheetId="17">#REF!</definedName>
    <definedName name="________TAB1999" localSheetId="19">#REF!</definedName>
    <definedName name="________TAB1999">#REF!</definedName>
    <definedName name="________TAB2000" localSheetId="41">#REF!</definedName>
    <definedName name="________TAB2000" localSheetId="43">#REF!</definedName>
    <definedName name="________TAB2000" localSheetId="45">#REF!</definedName>
    <definedName name="________TAB2000" localSheetId="47">#REF!</definedName>
    <definedName name="________TAB2000" localSheetId="49">#REF!</definedName>
    <definedName name="________TAB2000" localSheetId="51">#REF!</definedName>
    <definedName name="________TAB2000" localSheetId="77">#REF!</definedName>
    <definedName name="________TAB2000" localSheetId="88">#REF!</definedName>
    <definedName name="________TAB2000" localSheetId="90">#REF!</definedName>
    <definedName name="________TAB2000" localSheetId="94">#REF!</definedName>
    <definedName name="________TAB2000" localSheetId="98">#REF!</definedName>
    <definedName name="________TAB2000" localSheetId="100">#REF!</definedName>
    <definedName name="________TAB2000" localSheetId="15">#REF!</definedName>
    <definedName name="________TAB2000" localSheetId="17">#REF!</definedName>
    <definedName name="________TAB2000" localSheetId="19">#REF!</definedName>
    <definedName name="________TAB2000">#REF!</definedName>
    <definedName name="________TAB2001" localSheetId="41">#REF!</definedName>
    <definedName name="________TAB2001" localSheetId="43">#REF!</definedName>
    <definedName name="________TAB2001" localSheetId="45">#REF!</definedName>
    <definedName name="________TAB2001" localSheetId="47">#REF!</definedName>
    <definedName name="________TAB2001" localSheetId="49">#REF!</definedName>
    <definedName name="________TAB2001" localSheetId="51">#REF!</definedName>
    <definedName name="________TAB2001" localSheetId="77">#REF!</definedName>
    <definedName name="________TAB2001" localSheetId="88">#REF!</definedName>
    <definedName name="________TAB2001" localSheetId="90">#REF!</definedName>
    <definedName name="________TAB2001" localSheetId="94">#REF!</definedName>
    <definedName name="________TAB2001" localSheetId="98">#REF!</definedName>
    <definedName name="________TAB2001" localSheetId="100">#REF!</definedName>
    <definedName name="________TAB2001" localSheetId="15">#REF!</definedName>
    <definedName name="________TAB2001" localSheetId="17">#REF!</definedName>
    <definedName name="________TAB2001" localSheetId="19">#REF!</definedName>
    <definedName name="________TAB2001">#REF!</definedName>
    <definedName name="________TAB2002" localSheetId="41">#REF!</definedName>
    <definedName name="________TAB2002" localSheetId="43">#REF!</definedName>
    <definedName name="________TAB2002" localSheetId="45">#REF!</definedName>
    <definedName name="________TAB2002" localSheetId="47">#REF!</definedName>
    <definedName name="________TAB2002" localSheetId="49">#REF!</definedName>
    <definedName name="________TAB2002" localSheetId="51">#REF!</definedName>
    <definedName name="________TAB2002" localSheetId="77">#REF!</definedName>
    <definedName name="________TAB2002" localSheetId="88">#REF!</definedName>
    <definedName name="________TAB2002" localSheetId="90">#REF!</definedName>
    <definedName name="________TAB2002" localSheetId="94">#REF!</definedName>
    <definedName name="________TAB2002" localSheetId="98">#REF!</definedName>
    <definedName name="________TAB2002" localSheetId="100">#REF!</definedName>
    <definedName name="________TAB2002" localSheetId="15">#REF!</definedName>
    <definedName name="________TAB2002" localSheetId="17">#REF!</definedName>
    <definedName name="________TAB2002" localSheetId="19">#REF!</definedName>
    <definedName name="________TAB2002">#REF!</definedName>
    <definedName name="________TAB2003" localSheetId="41">#REF!</definedName>
    <definedName name="________TAB2003" localSheetId="43">#REF!</definedName>
    <definedName name="________TAB2003" localSheetId="45">#REF!</definedName>
    <definedName name="________TAB2003" localSheetId="47">#REF!</definedName>
    <definedName name="________TAB2003" localSheetId="49">#REF!</definedName>
    <definedName name="________TAB2003" localSheetId="51">#REF!</definedName>
    <definedName name="________TAB2003" localSheetId="77">#REF!</definedName>
    <definedName name="________TAB2003" localSheetId="88">#REF!</definedName>
    <definedName name="________TAB2003" localSheetId="90">#REF!</definedName>
    <definedName name="________TAB2003" localSheetId="94">#REF!</definedName>
    <definedName name="________TAB2003" localSheetId="98">#REF!</definedName>
    <definedName name="________TAB2003" localSheetId="100">#REF!</definedName>
    <definedName name="________TAB2003" localSheetId="15">#REF!</definedName>
    <definedName name="________TAB2003" localSheetId="17">#REF!</definedName>
    <definedName name="________TAB2003" localSheetId="19">#REF!</definedName>
    <definedName name="________TAB2003">#REF!</definedName>
    <definedName name="_______A2" localSheetId="88">#REF!</definedName>
    <definedName name="_______A2">#REF!</definedName>
    <definedName name="_______bol52" localSheetId="88">#REF!</definedName>
    <definedName name="_______bol52">#REF!</definedName>
    <definedName name="_______BTP1">#REF!</definedName>
    <definedName name="_______BTP2">#REF!</definedName>
    <definedName name="_______CDB1">#REF!</definedName>
    <definedName name="_______CDB2">#REF!</definedName>
    <definedName name="_______cdr2">#REF!</definedName>
    <definedName name="_______Cdr7">#REF!</definedName>
    <definedName name="_______Cdr8">#REF!</definedName>
    <definedName name="_______Dur1">#REF!</definedName>
    <definedName name="_______FF1" localSheetId="41">#REF!</definedName>
    <definedName name="_______FF1" localSheetId="43">#REF!</definedName>
    <definedName name="_______FF1" localSheetId="45">#REF!</definedName>
    <definedName name="_______FF1" localSheetId="47">#REF!</definedName>
    <definedName name="_______FF1" localSheetId="49">#REF!</definedName>
    <definedName name="_______FF1" localSheetId="51">#REF!</definedName>
    <definedName name="_______FF1" localSheetId="77">#REF!</definedName>
    <definedName name="_______FF1" localSheetId="88">#REF!</definedName>
    <definedName name="_______FF1" localSheetId="90">#REF!</definedName>
    <definedName name="_______FF1" localSheetId="94">#REF!</definedName>
    <definedName name="_______FF1" localSheetId="98">#REF!</definedName>
    <definedName name="_______FF1" localSheetId="100">#REF!</definedName>
    <definedName name="_______FF1" localSheetId="15">#REF!</definedName>
    <definedName name="_______FF1" localSheetId="17">#REF!</definedName>
    <definedName name="_______FF1" localSheetId="19">#REF!</definedName>
    <definedName name="_______FF1">#REF!</definedName>
    <definedName name="_______G7" localSheetId="41">#REF!</definedName>
    <definedName name="_______G7" localSheetId="43">#REF!</definedName>
    <definedName name="_______G7" localSheetId="45">#REF!</definedName>
    <definedName name="_______G7" localSheetId="47">#REF!</definedName>
    <definedName name="_______G7" localSheetId="49">#REF!</definedName>
    <definedName name="_______G7" localSheetId="51">#REF!</definedName>
    <definedName name="_______G7" localSheetId="77">#REF!</definedName>
    <definedName name="_______G7" localSheetId="86">#REF!</definedName>
    <definedName name="_______G7" localSheetId="88">#REF!</definedName>
    <definedName name="_______G7" localSheetId="90">#REF!</definedName>
    <definedName name="_______G7" localSheetId="94">#REF!</definedName>
    <definedName name="_______G7" localSheetId="98">#REF!</definedName>
    <definedName name="_______G7" localSheetId="100">#REF!</definedName>
    <definedName name="_______G7" localSheetId="15">#REF!</definedName>
    <definedName name="_______G7" localSheetId="17">#REF!</definedName>
    <definedName name="_______G7" localSheetId="19">#REF!</definedName>
    <definedName name="_______G7" hidden="1">#REF!</definedName>
    <definedName name="_______gas001" localSheetId="41">#REF!</definedName>
    <definedName name="_______gas001" localSheetId="43">#REF!</definedName>
    <definedName name="_______gas001" localSheetId="45">#REF!</definedName>
    <definedName name="_______gas001" localSheetId="47">#REF!</definedName>
    <definedName name="_______gas001" localSheetId="49">#REF!</definedName>
    <definedName name="_______gas001" localSheetId="51">#REF!</definedName>
    <definedName name="_______gas001" localSheetId="77">#REF!</definedName>
    <definedName name="_______gas001" localSheetId="86">#REF!</definedName>
    <definedName name="_______gas001" localSheetId="88">#REF!</definedName>
    <definedName name="_______gas001" localSheetId="90">#REF!</definedName>
    <definedName name="_______gas001" localSheetId="94">#REF!</definedName>
    <definedName name="_______gas001" localSheetId="98">#REF!</definedName>
    <definedName name="_______gas001" localSheetId="100">#REF!</definedName>
    <definedName name="_______gas001" localSheetId="15">#REF!</definedName>
    <definedName name="_______gas001" localSheetId="17">#REF!</definedName>
    <definedName name="_______gas001" localSheetId="19">#REF!</definedName>
    <definedName name="_______gas001">#REF!</definedName>
    <definedName name="_______Gas01" localSheetId="41">#REF!</definedName>
    <definedName name="_______Gas01" localSheetId="43">#REF!</definedName>
    <definedName name="_______Gas01" localSheetId="45">#REF!</definedName>
    <definedName name="_______Gas01" localSheetId="47">#REF!</definedName>
    <definedName name="_______Gas01" localSheetId="49">#REF!</definedName>
    <definedName name="_______Gas01" localSheetId="51">#REF!</definedName>
    <definedName name="_______Gas01" localSheetId="77">#REF!</definedName>
    <definedName name="_______Gas01" localSheetId="86">#REF!</definedName>
    <definedName name="_______Gas01" localSheetId="88">#REF!</definedName>
    <definedName name="_______Gas01" localSheetId="90">#REF!</definedName>
    <definedName name="_______Gas01" localSheetId="94">#REF!</definedName>
    <definedName name="_______Gas01" localSheetId="98">#REF!</definedName>
    <definedName name="_______Gas01" localSheetId="100">#REF!</definedName>
    <definedName name="_______Gas01" localSheetId="15">#REF!</definedName>
    <definedName name="_______Gas01" localSheetId="17">#REF!</definedName>
    <definedName name="_______Gas01" localSheetId="19">#REF!</definedName>
    <definedName name="_______Gas01">#REF!</definedName>
    <definedName name="_______gas1" localSheetId="41">#REF!</definedName>
    <definedName name="_______gas1" localSheetId="43">#REF!</definedName>
    <definedName name="_______gas1" localSheetId="45">#REF!</definedName>
    <definedName name="_______gas1" localSheetId="47">#REF!</definedName>
    <definedName name="_______gas1" localSheetId="49">#REF!</definedName>
    <definedName name="_______gas1" localSheetId="51">#REF!</definedName>
    <definedName name="_______gas1" localSheetId="77">#REF!</definedName>
    <definedName name="_______gas1" localSheetId="88">#REF!</definedName>
    <definedName name="_______gas1" localSheetId="90">#REF!</definedName>
    <definedName name="_______gas1" localSheetId="94">#REF!</definedName>
    <definedName name="_______gas1" localSheetId="98">#REF!</definedName>
    <definedName name="_______gas1" localSheetId="100">#REF!</definedName>
    <definedName name="_______gas1" localSheetId="15">#REF!</definedName>
    <definedName name="_______gas1" localSheetId="17">#REF!</definedName>
    <definedName name="_______gas1" localSheetId="19">#REF!</definedName>
    <definedName name="_______gas1">#REF!</definedName>
    <definedName name="_______Imp1" localSheetId="41">#REF!</definedName>
    <definedName name="_______Imp1" localSheetId="43">#REF!</definedName>
    <definedName name="_______Imp1" localSheetId="45">#REF!</definedName>
    <definedName name="_______Imp1" localSheetId="47">#REF!</definedName>
    <definedName name="_______Imp1" localSheetId="49">#REF!</definedName>
    <definedName name="_______Imp1" localSheetId="51">#REF!</definedName>
    <definedName name="_______Imp1" localSheetId="77">#REF!</definedName>
    <definedName name="_______Imp1" localSheetId="88">#REF!</definedName>
    <definedName name="_______Imp1" localSheetId="90">#REF!</definedName>
    <definedName name="_______Imp1" localSheetId="94">#REF!</definedName>
    <definedName name="_______Imp1" localSheetId="98">#REF!</definedName>
    <definedName name="_______Imp1" localSheetId="100">#REF!</definedName>
    <definedName name="_______Imp1" localSheetId="15">#REF!</definedName>
    <definedName name="_______Imp1" localSheetId="17">#REF!</definedName>
    <definedName name="_______Imp1" localSheetId="19">#REF!</definedName>
    <definedName name="_______Imp1">#REF!</definedName>
    <definedName name="_______Imp2" localSheetId="41">#REF!</definedName>
    <definedName name="_______Imp2" localSheetId="43">#REF!</definedName>
    <definedName name="_______Imp2" localSheetId="45">#REF!</definedName>
    <definedName name="_______Imp2" localSheetId="47">#REF!</definedName>
    <definedName name="_______Imp2" localSheetId="49">#REF!</definedName>
    <definedName name="_______Imp2" localSheetId="51">#REF!</definedName>
    <definedName name="_______Imp2" localSheetId="77">#REF!</definedName>
    <definedName name="_______Imp2" localSheetId="88">#REF!</definedName>
    <definedName name="_______Imp2" localSheetId="90">#REF!</definedName>
    <definedName name="_______Imp2" localSheetId="94">#REF!</definedName>
    <definedName name="_______Imp2" localSheetId="98">#REF!</definedName>
    <definedName name="_______Imp2" localSheetId="100">#REF!</definedName>
    <definedName name="_______Imp2" localSheetId="15">#REF!</definedName>
    <definedName name="_______Imp2" localSheetId="17">#REF!</definedName>
    <definedName name="_______Imp2" localSheetId="19">#REF!</definedName>
    <definedName name="_______Imp2">#REF!</definedName>
    <definedName name="_______key2" localSheetId="41">#REF!</definedName>
    <definedName name="_______key2" localSheetId="43">#REF!</definedName>
    <definedName name="_______key2" localSheetId="45">#REF!</definedName>
    <definedName name="_______key2" localSheetId="47">#REF!</definedName>
    <definedName name="_______key2" localSheetId="49">#REF!</definedName>
    <definedName name="_______key2" localSheetId="51">#REF!</definedName>
    <definedName name="_______key2" localSheetId="77">#REF!</definedName>
    <definedName name="_______key2" localSheetId="88">#REF!</definedName>
    <definedName name="_______key2" localSheetId="90">#REF!</definedName>
    <definedName name="_______key2" localSheetId="94">#REF!</definedName>
    <definedName name="_______key2" localSheetId="98">#REF!</definedName>
    <definedName name="_______key2" localSheetId="100">#REF!</definedName>
    <definedName name="_______key2" localSheetId="15">#REF!</definedName>
    <definedName name="_______key2" localSheetId="17">#REF!</definedName>
    <definedName name="_______key2" localSheetId="19">#REF!</definedName>
    <definedName name="_______key2" hidden="1">#REF!</definedName>
    <definedName name="_______p1" localSheetId="41">#REF!</definedName>
    <definedName name="_______p1" localSheetId="43">#REF!</definedName>
    <definedName name="_______p1" localSheetId="45">#REF!</definedName>
    <definedName name="_______p1" localSheetId="47">#REF!</definedName>
    <definedName name="_______p1" localSheetId="49">#REF!</definedName>
    <definedName name="_______p1" localSheetId="51">#REF!</definedName>
    <definedName name="_______p1" localSheetId="77">#REF!</definedName>
    <definedName name="_______p1" localSheetId="88">#REF!</definedName>
    <definedName name="_______p1" localSheetId="90">#REF!</definedName>
    <definedName name="_______p1" localSheetId="94">#REF!</definedName>
    <definedName name="_______p1" localSheetId="98">#REF!</definedName>
    <definedName name="_______p1" localSheetId="100">#REF!</definedName>
    <definedName name="_______p1" localSheetId="15">#REF!</definedName>
    <definedName name="_______p1" localSheetId="17">#REF!</definedName>
    <definedName name="_______p1" localSheetId="19">#REF!</definedName>
    <definedName name="_______p1">#REF!</definedName>
    <definedName name="_______RM1">#REF!</definedName>
    <definedName name="_______RM2">#REF!</definedName>
    <definedName name="_______TAB1998" localSheetId="41">#REF!</definedName>
    <definedName name="_______TAB1998" localSheetId="43">#REF!</definedName>
    <definedName name="_______TAB1998" localSheetId="45">#REF!</definedName>
    <definedName name="_______TAB1998" localSheetId="47">#REF!</definedName>
    <definedName name="_______TAB1998" localSheetId="49">#REF!</definedName>
    <definedName name="_______TAB1998" localSheetId="51">#REF!</definedName>
    <definedName name="_______TAB1998" localSheetId="77">#REF!</definedName>
    <definedName name="_______TAB1998" localSheetId="88">#REF!</definedName>
    <definedName name="_______TAB1998" localSheetId="90">#REF!</definedName>
    <definedName name="_______TAB1998" localSheetId="94">#REF!</definedName>
    <definedName name="_______TAB1998" localSheetId="98">#REF!</definedName>
    <definedName name="_______TAB1998" localSheetId="100">#REF!</definedName>
    <definedName name="_______TAB1998" localSheetId="15">#REF!</definedName>
    <definedName name="_______TAB1998" localSheetId="17">#REF!</definedName>
    <definedName name="_______TAB1998" localSheetId="19">#REF!</definedName>
    <definedName name="_______TAB1998">#REF!</definedName>
    <definedName name="_______TAB1999" localSheetId="41">#REF!</definedName>
    <definedName name="_______TAB1999" localSheetId="43">#REF!</definedName>
    <definedName name="_______TAB1999" localSheetId="45">#REF!</definedName>
    <definedName name="_______TAB1999" localSheetId="47">#REF!</definedName>
    <definedName name="_______TAB1999" localSheetId="49">#REF!</definedName>
    <definedName name="_______TAB1999" localSheetId="51">#REF!</definedName>
    <definedName name="_______TAB1999" localSheetId="77">#REF!</definedName>
    <definedName name="_______TAB1999" localSheetId="88">#REF!</definedName>
    <definedName name="_______TAB1999" localSheetId="90">#REF!</definedName>
    <definedName name="_______TAB1999" localSheetId="94">#REF!</definedName>
    <definedName name="_______TAB1999" localSheetId="98">#REF!</definedName>
    <definedName name="_______TAB1999" localSheetId="100">#REF!</definedName>
    <definedName name="_______TAB1999" localSheetId="15">#REF!</definedName>
    <definedName name="_______TAB1999" localSheetId="17">#REF!</definedName>
    <definedName name="_______TAB1999" localSheetId="19">#REF!</definedName>
    <definedName name="_______TAB1999">#REF!</definedName>
    <definedName name="_______TAB2000" localSheetId="41">#REF!</definedName>
    <definedName name="_______TAB2000" localSheetId="43">#REF!</definedName>
    <definedName name="_______TAB2000" localSheetId="45">#REF!</definedName>
    <definedName name="_______TAB2000" localSheetId="47">#REF!</definedName>
    <definedName name="_______TAB2000" localSheetId="49">#REF!</definedName>
    <definedName name="_______TAB2000" localSheetId="51">#REF!</definedName>
    <definedName name="_______TAB2000" localSheetId="77">#REF!</definedName>
    <definedName name="_______TAB2000" localSheetId="88">#REF!</definedName>
    <definedName name="_______TAB2000" localSheetId="90">#REF!</definedName>
    <definedName name="_______TAB2000" localSheetId="94">#REF!</definedName>
    <definedName name="_______TAB2000" localSheetId="98">#REF!</definedName>
    <definedName name="_______TAB2000" localSheetId="100">#REF!</definedName>
    <definedName name="_______TAB2000" localSheetId="15">#REF!</definedName>
    <definedName name="_______TAB2000" localSheetId="17">#REF!</definedName>
    <definedName name="_______TAB2000" localSheetId="19">#REF!</definedName>
    <definedName name="_______TAB2000">#REF!</definedName>
    <definedName name="_______TAB2001" localSheetId="41">#REF!</definedName>
    <definedName name="_______TAB2001" localSheetId="43">#REF!</definedName>
    <definedName name="_______TAB2001" localSheetId="45">#REF!</definedName>
    <definedName name="_______TAB2001" localSheetId="47">#REF!</definedName>
    <definedName name="_______TAB2001" localSheetId="49">#REF!</definedName>
    <definedName name="_______TAB2001" localSheetId="51">#REF!</definedName>
    <definedName name="_______TAB2001" localSheetId="77">#REF!</definedName>
    <definedName name="_______TAB2001" localSheetId="88">#REF!</definedName>
    <definedName name="_______TAB2001" localSheetId="90">#REF!</definedName>
    <definedName name="_______TAB2001" localSheetId="94">#REF!</definedName>
    <definedName name="_______TAB2001" localSheetId="98">#REF!</definedName>
    <definedName name="_______TAB2001" localSheetId="100">#REF!</definedName>
    <definedName name="_______TAB2001" localSheetId="15">#REF!</definedName>
    <definedName name="_______TAB2001" localSheetId="17">#REF!</definedName>
    <definedName name="_______TAB2001" localSheetId="19">#REF!</definedName>
    <definedName name="_______TAB2001">#REF!</definedName>
    <definedName name="_______TAB2002" localSheetId="41">#REF!</definedName>
    <definedName name="_______TAB2002" localSheetId="43">#REF!</definedName>
    <definedName name="_______TAB2002" localSheetId="45">#REF!</definedName>
    <definedName name="_______TAB2002" localSheetId="47">#REF!</definedName>
    <definedName name="_______TAB2002" localSheetId="49">#REF!</definedName>
    <definedName name="_______TAB2002" localSheetId="51">#REF!</definedName>
    <definedName name="_______TAB2002" localSheetId="77">#REF!</definedName>
    <definedName name="_______TAB2002" localSheetId="88">#REF!</definedName>
    <definedName name="_______TAB2002" localSheetId="90">#REF!</definedName>
    <definedName name="_______TAB2002" localSheetId="94">#REF!</definedName>
    <definedName name="_______TAB2002" localSheetId="98">#REF!</definedName>
    <definedName name="_______TAB2002" localSheetId="100">#REF!</definedName>
    <definedName name="_______TAB2002" localSheetId="15">#REF!</definedName>
    <definedName name="_______TAB2002" localSheetId="17">#REF!</definedName>
    <definedName name="_______TAB2002" localSheetId="19">#REF!</definedName>
    <definedName name="_______TAB2002">#REF!</definedName>
    <definedName name="_______TAB2003" localSheetId="41">#REF!</definedName>
    <definedName name="_______TAB2003" localSheetId="43">#REF!</definedName>
    <definedName name="_______TAB2003" localSheetId="45">#REF!</definedName>
    <definedName name="_______TAB2003" localSheetId="47">#REF!</definedName>
    <definedName name="_______TAB2003" localSheetId="49">#REF!</definedName>
    <definedName name="_______TAB2003" localSheetId="51">#REF!</definedName>
    <definedName name="_______TAB2003" localSheetId="77">#REF!</definedName>
    <definedName name="_______TAB2003" localSheetId="88">#REF!</definedName>
    <definedName name="_______TAB2003" localSheetId="90">#REF!</definedName>
    <definedName name="_______TAB2003" localSheetId="94">#REF!</definedName>
    <definedName name="_______TAB2003" localSheetId="98">#REF!</definedName>
    <definedName name="_______TAB2003" localSheetId="100">#REF!</definedName>
    <definedName name="_______TAB2003" localSheetId="15">#REF!</definedName>
    <definedName name="_______TAB2003" localSheetId="17">#REF!</definedName>
    <definedName name="_______TAB2003" localSheetId="19">#REF!</definedName>
    <definedName name="_______TAB2003">#REF!</definedName>
    <definedName name="______A2" localSheetId="88">#REF!</definedName>
    <definedName name="______A2">#REF!</definedName>
    <definedName name="______bol52" localSheetId="88">#REF!</definedName>
    <definedName name="______bol52">#REF!</definedName>
    <definedName name="______BTP1">#REF!</definedName>
    <definedName name="______BTP2">#REF!</definedName>
    <definedName name="______CDB1">#REF!</definedName>
    <definedName name="______CDB2">#REF!</definedName>
    <definedName name="______cdr2">#REF!</definedName>
    <definedName name="______Cdr7">#REF!</definedName>
    <definedName name="______Cdr8">#REF!</definedName>
    <definedName name="______Dur1">#REF!</definedName>
    <definedName name="______FF1" localSheetId="41">#REF!</definedName>
    <definedName name="______FF1" localSheetId="43">#REF!</definedName>
    <definedName name="______FF1" localSheetId="45">#REF!</definedName>
    <definedName name="______FF1" localSheetId="47">#REF!</definedName>
    <definedName name="______FF1" localSheetId="49">#REF!</definedName>
    <definedName name="______FF1" localSheetId="51">#REF!</definedName>
    <definedName name="______FF1" localSheetId="77">#REF!</definedName>
    <definedName name="______FF1" localSheetId="88">#REF!</definedName>
    <definedName name="______FF1" localSheetId="90">#REF!</definedName>
    <definedName name="______FF1" localSheetId="94">#REF!</definedName>
    <definedName name="______FF1" localSheetId="98">#REF!</definedName>
    <definedName name="______FF1" localSheetId="100">#REF!</definedName>
    <definedName name="______FF1" localSheetId="15">#REF!</definedName>
    <definedName name="______FF1" localSheetId="17">#REF!</definedName>
    <definedName name="______FF1" localSheetId="19">#REF!</definedName>
    <definedName name="______FF1">#REF!</definedName>
    <definedName name="______G7" localSheetId="41">#REF!</definedName>
    <definedName name="______G7" localSheetId="43">#REF!</definedName>
    <definedName name="______G7" localSheetId="45">#REF!</definedName>
    <definedName name="______G7" localSheetId="47">#REF!</definedName>
    <definedName name="______G7" localSheetId="49">#REF!</definedName>
    <definedName name="______G7" localSheetId="51">#REF!</definedName>
    <definedName name="______G7" localSheetId="77">#REF!</definedName>
    <definedName name="______G7" localSheetId="86">#REF!</definedName>
    <definedName name="______G7" localSheetId="88">#REF!</definedName>
    <definedName name="______G7" localSheetId="90">#REF!</definedName>
    <definedName name="______G7" localSheetId="94">#REF!</definedName>
    <definedName name="______G7" localSheetId="98">#REF!</definedName>
    <definedName name="______G7" localSheetId="100">#REF!</definedName>
    <definedName name="______G7" localSheetId="15">#REF!</definedName>
    <definedName name="______G7" localSheetId="17">#REF!</definedName>
    <definedName name="______G7" localSheetId="19">#REF!</definedName>
    <definedName name="______G7" hidden="1">#REF!</definedName>
    <definedName name="______gas001" localSheetId="41">#REF!</definedName>
    <definedName name="______gas001" localSheetId="43">#REF!</definedName>
    <definedName name="______gas001" localSheetId="45">#REF!</definedName>
    <definedName name="______gas001" localSheetId="47">#REF!</definedName>
    <definedName name="______gas001" localSheetId="49">#REF!</definedName>
    <definedName name="______gas001" localSheetId="51">#REF!</definedName>
    <definedName name="______gas001" localSheetId="77">#REF!</definedName>
    <definedName name="______gas001" localSheetId="86">#REF!</definedName>
    <definedName name="______gas001" localSheetId="88">#REF!</definedName>
    <definedName name="______gas001" localSheetId="90">#REF!</definedName>
    <definedName name="______gas001" localSheetId="94">#REF!</definedName>
    <definedName name="______gas001" localSheetId="98">#REF!</definedName>
    <definedName name="______gas001" localSheetId="100">#REF!</definedName>
    <definedName name="______gas001" localSheetId="15">#REF!</definedName>
    <definedName name="______gas001" localSheetId="17">#REF!</definedName>
    <definedName name="______gas001" localSheetId="19">#REF!</definedName>
    <definedName name="______gas001">#REF!</definedName>
    <definedName name="______Gas01" localSheetId="41">#REF!</definedName>
    <definedName name="______Gas01" localSheetId="43">#REF!</definedName>
    <definedName name="______Gas01" localSheetId="45">#REF!</definedName>
    <definedName name="______Gas01" localSheetId="47">#REF!</definedName>
    <definedName name="______Gas01" localSheetId="49">#REF!</definedName>
    <definedName name="______Gas01" localSheetId="51">#REF!</definedName>
    <definedName name="______Gas01" localSheetId="77">#REF!</definedName>
    <definedName name="______Gas01" localSheetId="86">#REF!</definedName>
    <definedName name="______Gas01" localSheetId="88">#REF!</definedName>
    <definedName name="______Gas01" localSheetId="90">#REF!</definedName>
    <definedName name="______Gas01" localSheetId="94">#REF!</definedName>
    <definedName name="______Gas01" localSheetId="98">#REF!</definedName>
    <definedName name="______Gas01" localSheetId="100">#REF!</definedName>
    <definedName name="______Gas01" localSheetId="15">#REF!</definedName>
    <definedName name="______Gas01" localSheetId="17">#REF!</definedName>
    <definedName name="______Gas01" localSheetId="19">#REF!</definedName>
    <definedName name="______Gas01">#REF!</definedName>
    <definedName name="______gas1" localSheetId="41">#REF!</definedName>
    <definedName name="______gas1" localSheetId="43">#REF!</definedName>
    <definedName name="______gas1" localSheetId="45">#REF!</definedName>
    <definedName name="______gas1" localSheetId="47">#REF!</definedName>
    <definedName name="______gas1" localSheetId="49">#REF!</definedName>
    <definedName name="______gas1" localSheetId="51">#REF!</definedName>
    <definedName name="______gas1" localSheetId="77">#REF!</definedName>
    <definedName name="______gas1" localSheetId="88">#REF!</definedName>
    <definedName name="______gas1" localSheetId="90">#REF!</definedName>
    <definedName name="______gas1" localSheetId="94">#REF!</definedName>
    <definedName name="______gas1" localSheetId="98">#REF!</definedName>
    <definedName name="______gas1" localSheetId="100">#REF!</definedName>
    <definedName name="______gas1" localSheetId="15">#REF!</definedName>
    <definedName name="______gas1" localSheetId="17">#REF!</definedName>
    <definedName name="______gas1" localSheetId="19">#REF!</definedName>
    <definedName name="______gas1">#REF!</definedName>
    <definedName name="______Imp1" localSheetId="41">#REF!</definedName>
    <definedName name="______Imp1" localSheetId="43">#REF!</definedName>
    <definedName name="______Imp1" localSheetId="45">#REF!</definedName>
    <definedName name="______Imp1" localSheetId="47">#REF!</definedName>
    <definedName name="______Imp1" localSheetId="49">#REF!</definedName>
    <definedName name="______Imp1" localSheetId="51">#REF!</definedName>
    <definedName name="______Imp1" localSheetId="77">#REF!</definedName>
    <definedName name="______Imp1" localSheetId="88">#REF!</definedName>
    <definedName name="______Imp1" localSheetId="90">#REF!</definedName>
    <definedName name="______Imp1" localSheetId="94">#REF!</definedName>
    <definedName name="______Imp1" localSheetId="98">#REF!</definedName>
    <definedName name="______Imp1" localSheetId="100">#REF!</definedName>
    <definedName name="______Imp1" localSheetId="15">#REF!</definedName>
    <definedName name="______Imp1" localSheetId="17">#REF!</definedName>
    <definedName name="______Imp1" localSheetId="19">#REF!</definedName>
    <definedName name="______Imp1">#REF!</definedName>
    <definedName name="______Imp2" localSheetId="41">#REF!</definedName>
    <definedName name="______Imp2" localSheetId="43">#REF!</definedName>
    <definedName name="______Imp2" localSheetId="45">#REF!</definedName>
    <definedName name="______Imp2" localSheetId="47">#REF!</definedName>
    <definedName name="______Imp2" localSheetId="49">#REF!</definedName>
    <definedName name="______Imp2" localSheetId="51">#REF!</definedName>
    <definedName name="______Imp2" localSheetId="77">#REF!</definedName>
    <definedName name="______Imp2" localSheetId="88">#REF!</definedName>
    <definedName name="______Imp2" localSheetId="90">#REF!</definedName>
    <definedName name="______Imp2" localSheetId="94">#REF!</definedName>
    <definedName name="______Imp2" localSheetId="98">#REF!</definedName>
    <definedName name="______Imp2" localSheetId="100">#REF!</definedName>
    <definedName name="______Imp2" localSheetId="15">#REF!</definedName>
    <definedName name="______Imp2" localSheetId="17">#REF!</definedName>
    <definedName name="______Imp2" localSheetId="19">#REF!</definedName>
    <definedName name="______Imp2">#REF!</definedName>
    <definedName name="______key2" localSheetId="41">#REF!</definedName>
    <definedName name="______key2" localSheetId="43">#REF!</definedName>
    <definedName name="______key2" localSheetId="45">#REF!</definedName>
    <definedName name="______key2" localSheetId="47">#REF!</definedName>
    <definedName name="______key2" localSheetId="49">#REF!</definedName>
    <definedName name="______key2" localSheetId="51">#REF!</definedName>
    <definedName name="______key2" localSheetId="77">#REF!</definedName>
    <definedName name="______key2" localSheetId="88">#REF!</definedName>
    <definedName name="______key2" localSheetId="90">#REF!</definedName>
    <definedName name="______key2" localSheetId="94">#REF!</definedName>
    <definedName name="______key2" localSheetId="98">#REF!</definedName>
    <definedName name="______key2" localSheetId="100">#REF!</definedName>
    <definedName name="______key2" localSheetId="15">#REF!</definedName>
    <definedName name="______key2" localSheetId="17">#REF!</definedName>
    <definedName name="______key2" localSheetId="19">#REF!</definedName>
    <definedName name="______key2" hidden="1">#REF!</definedName>
    <definedName name="______p1" localSheetId="41">#REF!</definedName>
    <definedName name="______p1" localSheetId="43">#REF!</definedName>
    <definedName name="______p1" localSheetId="45">#REF!</definedName>
    <definedName name="______p1" localSheetId="47">#REF!</definedName>
    <definedName name="______p1" localSheetId="49">#REF!</definedName>
    <definedName name="______p1" localSheetId="51">#REF!</definedName>
    <definedName name="______p1" localSheetId="77">#REF!</definedName>
    <definedName name="______p1" localSheetId="88">#REF!</definedName>
    <definedName name="______p1" localSheetId="90">#REF!</definedName>
    <definedName name="______p1" localSheetId="94">#REF!</definedName>
    <definedName name="______p1" localSheetId="98">#REF!</definedName>
    <definedName name="______p1" localSheetId="100">#REF!</definedName>
    <definedName name="______p1" localSheetId="15">#REF!</definedName>
    <definedName name="______p1" localSheetId="17">#REF!</definedName>
    <definedName name="______p1" localSheetId="19">#REF!</definedName>
    <definedName name="______p1">#REF!</definedName>
    <definedName name="______RM1">#REF!</definedName>
    <definedName name="______RM2">#REF!</definedName>
    <definedName name="______TAB1998" localSheetId="41">#REF!</definedName>
    <definedName name="______TAB1998" localSheetId="43">#REF!</definedName>
    <definedName name="______TAB1998" localSheetId="45">#REF!</definedName>
    <definedName name="______TAB1998" localSheetId="47">#REF!</definedName>
    <definedName name="______TAB1998" localSheetId="49">#REF!</definedName>
    <definedName name="______TAB1998" localSheetId="51">#REF!</definedName>
    <definedName name="______TAB1998" localSheetId="77">#REF!</definedName>
    <definedName name="______TAB1998" localSheetId="88">#REF!</definedName>
    <definedName name="______TAB1998" localSheetId="90">#REF!</definedName>
    <definedName name="______TAB1998" localSheetId="94">#REF!</definedName>
    <definedName name="______TAB1998" localSheetId="98">#REF!</definedName>
    <definedName name="______TAB1998" localSheetId="100">#REF!</definedName>
    <definedName name="______TAB1998" localSheetId="15">#REF!</definedName>
    <definedName name="______TAB1998" localSheetId="17">#REF!</definedName>
    <definedName name="______TAB1998" localSheetId="19">#REF!</definedName>
    <definedName name="______TAB1998">#REF!</definedName>
    <definedName name="______TAB1999" localSheetId="41">#REF!</definedName>
    <definedName name="______TAB1999" localSheetId="43">#REF!</definedName>
    <definedName name="______TAB1999" localSheetId="45">#REF!</definedName>
    <definedName name="______TAB1999" localSheetId="47">#REF!</definedName>
    <definedName name="______TAB1999" localSheetId="49">#REF!</definedName>
    <definedName name="______TAB1999" localSheetId="51">#REF!</definedName>
    <definedName name="______TAB1999" localSheetId="77">#REF!</definedName>
    <definedName name="______TAB1999" localSheetId="88">#REF!</definedName>
    <definedName name="______TAB1999" localSheetId="90">#REF!</definedName>
    <definedName name="______TAB1999" localSheetId="94">#REF!</definedName>
    <definedName name="______TAB1999" localSheetId="98">#REF!</definedName>
    <definedName name="______TAB1999" localSheetId="100">#REF!</definedName>
    <definedName name="______TAB1999" localSheetId="15">#REF!</definedName>
    <definedName name="______TAB1999" localSheetId="17">#REF!</definedName>
    <definedName name="______TAB1999" localSheetId="19">#REF!</definedName>
    <definedName name="______TAB1999">#REF!</definedName>
    <definedName name="______TAB2000" localSheetId="41">#REF!</definedName>
    <definedName name="______TAB2000" localSheetId="43">#REF!</definedName>
    <definedName name="______TAB2000" localSheetId="45">#REF!</definedName>
    <definedName name="______TAB2000" localSheetId="47">#REF!</definedName>
    <definedName name="______TAB2000" localSheetId="49">#REF!</definedName>
    <definedName name="______TAB2000" localSheetId="51">#REF!</definedName>
    <definedName name="______TAB2000" localSheetId="77">#REF!</definedName>
    <definedName name="______TAB2000" localSheetId="88">#REF!</definedName>
    <definedName name="______TAB2000" localSheetId="90">#REF!</definedName>
    <definedName name="______TAB2000" localSheetId="94">#REF!</definedName>
    <definedName name="______TAB2000" localSheetId="98">#REF!</definedName>
    <definedName name="______TAB2000" localSheetId="100">#REF!</definedName>
    <definedName name="______TAB2000" localSheetId="15">#REF!</definedName>
    <definedName name="______TAB2000" localSheetId="17">#REF!</definedName>
    <definedName name="______TAB2000" localSheetId="19">#REF!</definedName>
    <definedName name="______TAB2000">#REF!</definedName>
    <definedName name="______TAB2001" localSheetId="41">#REF!</definedName>
    <definedName name="______TAB2001" localSheetId="43">#REF!</definedName>
    <definedName name="______TAB2001" localSheetId="45">#REF!</definedName>
    <definedName name="______TAB2001" localSheetId="47">#REF!</definedName>
    <definedName name="______TAB2001" localSheetId="49">#REF!</definedName>
    <definedName name="______TAB2001" localSheetId="51">#REF!</definedName>
    <definedName name="______TAB2001" localSheetId="77">#REF!</definedName>
    <definedName name="______TAB2001" localSheetId="88">#REF!</definedName>
    <definedName name="______TAB2001" localSheetId="90">#REF!</definedName>
    <definedName name="______TAB2001" localSheetId="94">#REF!</definedName>
    <definedName name="______TAB2001" localSheetId="98">#REF!</definedName>
    <definedName name="______TAB2001" localSheetId="100">#REF!</definedName>
    <definedName name="______TAB2001" localSheetId="15">#REF!</definedName>
    <definedName name="______TAB2001" localSheetId="17">#REF!</definedName>
    <definedName name="______TAB2001" localSheetId="19">#REF!</definedName>
    <definedName name="______TAB2001">#REF!</definedName>
    <definedName name="______TAB2002" localSheetId="41">#REF!</definedName>
    <definedName name="______TAB2002" localSheetId="43">#REF!</definedName>
    <definedName name="______TAB2002" localSheetId="45">#REF!</definedName>
    <definedName name="______TAB2002" localSheetId="47">#REF!</definedName>
    <definedName name="______TAB2002" localSheetId="49">#REF!</definedName>
    <definedName name="______TAB2002" localSheetId="51">#REF!</definedName>
    <definedName name="______TAB2002" localSheetId="77">#REF!</definedName>
    <definedName name="______TAB2002" localSheetId="88">#REF!</definedName>
    <definedName name="______TAB2002" localSheetId="90">#REF!</definedName>
    <definedName name="______TAB2002" localSheetId="94">#REF!</definedName>
    <definedName name="______TAB2002" localSheetId="98">#REF!</definedName>
    <definedName name="______TAB2002" localSheetId="100">#REF!</definedName>
    <definedName name="______TAB2002" localSheetId="15">#REF!</definedName>
    <definedName name="______TAB2002" localSheetId="17">#REF!</definedName>
    <definedName name="______TAB2002" localSheetId="19">#REF!</definedName>
    <definedName name="______TAB2002">#REF!</definedName>
    <definedName name="______TAB2003" localSheetId="41">#REF!</definedName>
    <definedName name="______TAB2003" localSheetId="43">#REF!</definedName>
    <definedName name="______TAB2003" localSheetId="45">#REF!</definedName>
    <definedName name="______TAB2003" localSheetId="47">#REF!</definedName>
    <definedName name="______TAB2003" localSheetId="49">#REF!</definedName>
    <definedName name="______TAB2003" localSheetId="51">#REF!</definedName>
    <definedName name="______TAB2003" localSheetId="77">#REF!</definedName>
    <definedName name="______TAB2003" localSheetId="88">#REF!</definedName>
    <definedName name="______TAB2003" localSheetId="90">#REF!</definedName>
    <definedName name="______TAB2003" localSheetId="94">#REF!</definedName>
    <definedName name="______TAB2003" localSheetId="98">#REF!</definedName>
    <definedName name="______TAB2003" localSheetId="100">#REF!</definedName>
    <definedName name="______TAB2003" localSheetId="15">#REF!</definedName>
    <definedName name="______TAB2003" localSheetId="17">#REF!</definedName>
    <definedName name="______TAB2003" localSheetId="19">#REF!</definedName>
    <definedName name="______TAB2003">#REF!</definedName>
    <definedName name="_____A2" localSheetId="88">#REF!</definedName>
    <definedName name="_____A2">#REF!</definedName>
    <definedName name="_____bol52" localSheetId="88">#REF!</definedName>
    <definedName name="_____bol52">#REF!</definedName>
    <definedName name="_____BTP1">#REF!</definedName>
    <definedName name="_____BTP2">#REF!</definedName>
    <definedName name="_____CDB1">#REF!</definedName>
    <definedName name="_____CDB2">#REF!</definedName>
    <definedName name="_____cdr2">#REF!</definedName>
    <definedName name="_____Cdr7">#REF!</definedName>
    <definedName name="_____Cdr8">#REF!</definedName>
    <definedName name="_____Dur1">#REF!</definedName>
    <definedName name="_____FF1" localSheetId="41">#REF!</definedName>
    <definedName name="_____FF1" localSheetId="43">#REF!</definedName>
    <definedName name="_____FF1" localSheetId="45">#REF!</definedName>
    <definedName name="_____FF1" localSheetId="47">#REF!</definedName>
    <definedName name="_____FF1" localSheetId="49">#REF!</definedName>
    <definedName name="_____FF1" localSheetId="51">#REF!</definedName>
    <definedName name="_____FF1" localSheetId="77">#REF!</definedName>
    <definedName name="_____FF1" localSheetId="88">#REF!</definedName>
    <definedName name="_____FF1" localSheetId="90">#REF!</definedName>
    <definedName name="_____FF1" localSheetId="94">#REF!</definedName>
    <definedName name="_____FF1" localSheetId="98">#REF!</definedName>
    <definedName name="_____FF1" localSheetId="100">#REF!</definedName>
    <definedName name="_____FF1" localSheetId="15">#REF!</definedName>
    <definedName name="_____FF1" localSheetId="17">#REF!</definedName>
    <definedName name="_____FF1" localSheetId="19">#REF!</definedName>
    <definedName name="_____FF1">#REF!</definedName>
    <definedName name="_____G7" localSheetId="41">#REF!</definedName>
    <definedName name="_____G7" localSheetId="43">#REF!</definedName>
    <definedName name="_____G7" localSheetId="45">#REF!</definedName>
    <definedName name="_____G7" localSheetId="47">#REF!</definedName>
    <definedName name="_____G7" localSheetId="49">#REF!</definedName>
    <definedName name="_____G7" localSheetId="51">#REF!</definedName>
    <definedName name="_____G7" localSheetId="77">#REF!</definedName>
    <definedName name="_____G7" localSheetId="86">#REF!</definedName>
    <definedName name="_____G7" localSheetId="88">#REF!</definedName>
    <definedName name="_____G7" localSheetId="90">#REF!</definedName>
    <definedName name="_____G7" localSheetId="94">#REF!</definedName>
    <definedName name="_____G7" localSheetId="98">#REF!</definedName>
    <definedName name="_____G7" localSheetId="100">#REF!</definedName>
    <definedName name="_____G7" localSheetId="15">#REF!</definedName>
    <definedName name="_____G7" localSheetId="17">#REF!</definedName>
    <definedName name="_____G7" localSheetId="19">#REF!</definedName>
    <definedName name="_____G7" hidden="1">#REF!</definedName>
    <definedName name="_____gas001" localSheetId="41">#REF!</definedName>
    <definedName name="_____gas001" localSheetId="43">#REF!</definedName>
    <definedName name="_____gas001" localSheetId="45">#REF!</definedName>
    <definedName name="_____gas001" localSheetId="47">#REF!</definedName>
    <definedName name="_____gas001" localSheetId="49">#REF!</definedName>
    <definedName name="_____gas001" localSheetId="51">#REF!</definedName>
    <definedName name="_____gas001" localSheetId="77">#REF!</definedName>
    <definedName name="_____gas001" localSheetId="86">#REF!</definedName>
    <definedName name="_____gas001" localSheetId="88">#REF!</definedName>
    <definedName name="_____gas001" localSheetId="90">#REF!</definedName>
    <definedName name="_____gas001" localSheetId="94">#REF!</definedName>
    <definedName name="_____gas001" localSheetId="98">#REF!</definedName>
    <definedName name="_____gas001" localSheetId="100">#REF!</definedName>
    <definedName name="_____gas001" localSheetId="15">#REF!</definedName>
    <definedName name="_____gas001" localSheetId="17">#REF!</definedName>
    <definedName name="_____gas001" localSheetId="19">#REF!</definedName>
    <definedName name="_____gas001">#REF!</definedName>
    <definedName name="_____Gas01" localSheetId="41">#REF!</definedName>
    <definedName name="_____Gas01" localSheetId="43">#REF!</definedName>
    <definedName name="_____Gas01" localSheetId="45">#REF!</definedName>
    <definedName name="_____Gas01" localSheetId="47">#REF!</definedName>
    <definedName name="_____Gas01" localSheetId="49">#REF!</definedName>
    <definedName name="_____Gas01" localSheetId="51">#REF!</definedName>
    <definedName name="_____Gas01" localSheetId="77">#REF!</definedName>
    <definedName name="_____Gas01" localSheetId="86">#REF!</definedName>
    <definedName name="_____Gas01" localSheetId="88">#REF!</definedName>
    <definedName name="_____Gas01" localSheetId="90">#REF!</definedName>
    <definedName name="_____Gas01" localSheetId="94">#REF!</definedName>
    <definedName name="_____Gas01" localSheetId="98">#REF!</definedName>
    <definedName name="_____Gas01" localSheetId="100">#REF!</definedName>
    <definedName name="_____Gas01" localSheetId="15">#REF!</definedName>
    <definedName name="_____Gas01" localSheetId="17">#REF!</definedName>
    <definedName name="_____Gas01" localSheetId="19">#REF!</definedName>
    <definedName name="_____Gas01">#REF!</definedName>
    <definedName name="_____gas1" localSheetId="41">#REF!</definedName>
    <definedName name="_____gas1" localSheetId="43">#REF!</definedName>
    <definedName name="_____gas1" localSheetId="45">#REF!</definedName>
    <definedName name="_____gas1" localSheetId="47">#REF!</definedName>
    <definedName name="_____gas1" localSheetId="49">#REF!</definedName>
    <definedName name="_____gas1" localSheetId="51">#REF!</definedName>
    <definedName name="_____gas1" localSheetId="77">#REF!</definedName>
    <definedName name="_____gas1" localSheetId="88">#REF!</definedName>
    <definedName name="_____gas1" localSheetId="90">#REF!</definedName>
    <definedName name="_____gas1" localSheetId="94">#REF!</definedName>
    <definedName name="_____gas1" localSheetId="98">#REF!</definedName>
    <definedName name="_____gas1" localSheetId="100">#REF!</definedName>
    <definedName name="_____gas1" localSheetId="15">#REF!</definedName>
    <definedName name="_____gas1" localSheetId="17">#REF!</definedName>
    <definedName name="_____gas1" localSheetId="19">#REF!</definedName>
    <definedName name="_____gas1">#REF!</definedName>
    <definedName name="_____Imp1" localSheetId="41">#REF!</definedName>
    <definedName name="_____Imp1" localSheetId="43">#REF!</definedName>
    <definedName name="_____Imp1" localSheetId="45">#REF!</definedName>
    <definedName name="_____Imp1" localSheetId="47">#REF!</definedName>
    <definedName name="_____Imp1" localSheetId="49">#REF!</definedName>
    <definedName name="_____Imp1" localSheetId="51">#REF!</definedName>
    <definedName name="_____Imp1" localSheetId="77">#REF!</definedName>
    <definedName name="_____Imp1" localSheetId="88">#REF!</definedName>
    <definedName name="_____Imp1" localSheetId="90">#REF!</definedName>
    <definedName name="_____Imp1" localSheetId="94">#REF!</definedName>
    <definedName name="_____Imp1" localSheetId="98">#REF!</definedName>
    <definedName name="_____Imp1" localSheetId="100">#REF!</definedName>
    <definedName name="_____Imp1" localSheetId="15">#REF!</definedName>
    <definedName name="_____Imp1" localSheetId="17">#REF!</definedName>
    <definedName name="_____Imp1" localSheetId="19">#REF!</definedName>
    <definedName name="_____Imp1">#REF!</definedName>
    <definedName name="_____Imp2" localSheetId="41">#REF!</definedName>
    <definedName name="_____Imp2" localSheetId="43">#REF!</definedName>
    <definedName name="_____Imp2" localSheetId="45">#REF!</definedName>
    <definedName name="_____Imp2" localSheetId="47">#REF!</definedName>
    <definedName name="_____Imp2" localSheetId="49">#REF!</definedName>
    <definedName name="_____Imp2" localSheetId="51">#REF!</definedName>
    <definedName name="_____Imp2" localSheetId="77">#REF!</definedName>
    <definedName name="_____Imp2" localSheetId="88">#REF!</definedName>
    <definedName name="_____Imp2" localSheetId="90">#REF!</definedName>
    <definedName name="_____Imp2" localSheetId="94">#REF!</definedName>
    <definedName name="_____Imp2" localSheetId="98">#REF!</definedName>
    <definedName name="_____Imp2" localSheetId="100">#REF!</definedName>
    <definedName name="_____Imp2" localSheetId="15">#REF!</definedName>
    <definedName name="_____Imp2" localSheetId="17">#REF!</definedName>
    <definedName name="_____Imp2" localSheetId="19">#REF!</definedName>
    <definedName name="_____Imp2">#REF!</definedName>
    <definedName name="_____key2" localSheetId="41">#REF!</definedName>
    <definedName name="_____key2" localSheetId="43">#REF!</definedName>
    <definedName name="_____key2" localSheetId="45">#REF!</definedName>
    <definedName name="_____key2" localSheetId="47">#REF!</definedName>
    <definedName name="_____key2" localSheetId="49">#REF!</definedName>
    <definedName name="_____key2" localSheetId="51">#REF!</definedName>
    <definedName name="_____key2" localSheetId="77">#REF!</definedName>
    <definedName name="_____key2" localSheetId="88">#REF!</definedName>
    <definedName name="_____key2" localSheetId="90">#REF!</definedName>
    <definedName name="_____key2" localSheetId="94">#REF!</definedName>
    <definedName name="_____key2" localSheetId="98">#REF!</definedName>
    <definedName name="_____key2" localSheetId="100">#REF!</definedName>
    <definedName name="_____key2" localSheetId="15">#REF!</definedName>
    <definedName name="_____key2" localSheetId="17">#REF!</definedName>
    <definedName name="_____key2" localSheetId="19">#REF!</definedName>
    <definedName name="_____key2" hidden="1">#REF!</definedName>
    <definedName name="_____p1" localSheetId="41">#REF!</definedName>
    <definedName name="_____p1" localSheetId="43">#REF!</definedName>
    <definedName name="_____p1" localSheetId="45">#REF!</definedName>
    <definedName name="_____p1" localSheetId="47">#REF!</definedName>
    <definedName name="_____p1" localSheetId="49">#REF!</definedName>
    <definedName name="_____p1" localSheetId="51">#REF!</definedName>
    <definedName name="_____p1" localSheetId="77">#REF!</definedName>
    <definedName name="_____p1" localSheetId="88">#REF!</definedName>
    <definedName name="_____p1" localSheetId="90">#REF!</definedName>
    <definedName name="_____p1" localSheetId="94">#REF!</definedName>
    <definedName name="_____p1" localSheetId="98">#REF!</definedName>
    <definedName name="_____p1" localSheetId="100">#REF!</definedName>
    <definedName name="_____p1" localSheetId="15">#REF!</definedName>
    <definedName name="_____p1" localSheetId="17">#REF!</definedName>
    <definedName name="_____p1" localSheetId="19">#REF!</definedName>
    <definedName name="_____p1">#REF!</definedName>
    <definedName name="_____RM1">#REF!</definedName>
    <definedName name="_____RM2">#REF!</definedName>
    <definedName name="_____TAB1998" localSheetId="41">#REF!</definedName>
    <definedName name="_____TAB1998" localSheetId="43">#REF!</definedName>
    <definedName name="_____TAB1998" localSheetId="45">#REF!</definedName>
    <definedName name="_____TAB1998" localSheetId="47">#REF!</definedName>
    <definedName name="_____TAB1998" localSheetId="49">#REF!</definedName>
    <definedName name="_____TAB1998" localSheetId="51">#REF!</definedName>
    <definedName name="_____TAB1998" localSheetId="77">#REF!</definedName>
    <definedName name="_____TAB1998" localSheetId="88">#REF!</definedName>
    <definedName name="_____TAB1998" localSheetId="90">#REF!</definedName>
    <definedName name="_____TAB1998" localSheetId="94">#REF!</definedName>
    <definedName name="_____TAB1998" localSheetId="98">#REF!</definedName>
    <definedName name="_____TAB1998" localSheetId="100">#REF!</definedName>
    <definedName name="_____TAB1998" localSheetId="15">#REF!</definedName>
    <definedName name="_____TAB1998" localSheetId="17">#REF!</definedName>
    <definedName name="_____TAB1998" localSheetId="19">#REF!</definedName>
    <definedName name="_____TAB1998">#REF!</definedName>
    <definedName name="_____TAB1999" localSheetId="41">#REF!</definedName>
    <definedName name="_____TAB1999" localSheetId="43">#REF!</definedName>
    <definedName name="_____TAB1999" localSheetId="45">#REF!</definedName>
    <definedName name="_____TAB1999" localSheetId="47">#REF!</definedName>
    <definedName name="_____TAB1999" localSheetId="49">#REF!</definedName>
    <definedName name="_____TAB1999" localSheetId="51">#REF!</definedName>
    <definedName name="_____TAB1999" localSheetId="77">#REF!</definedName>
    <definedName name="_____TAB1999" localSheetId="88">#REF!</definedName>
    <definedName name="_____TAB1999" localSheetId="90">#REF!</definedName>
    <definedName name="_____TAB1999" localSheetId="94">#REF!</definedName>
    <definedName name="_____TAB1999" localSheetId="98">#REF!</definedName>
    <definedName name="_____TAB1999" localSheetId="100">#REF!</definedName>
    <definedName name="_____TAB1999" localSheetId="15">#REF!</definedName>
    <definedName name="_____TAB1999" localSheetId="17">#REF!</definedName>
    <definedName name="_____TAB1999" localSheetId="19">#REF!</definedName>
    <definedName name="_____TAB1999">#REF!</definedName>
    <definedName name="_____TAB2000" localSheetId="41">#REF!</definedName>
    <definedName name="_____TAB2000" localSheetId="43">#REF!</definedName>
    <definedName name="_____TAB2000" localSheetId="45">#REF!</definedName>
    <definedName name="_____TAB2000" localSheetId="47">#REF!</definedName>
    <definedName name="_____TAB2000" localSheetId="49">#REF!</definedName>
    <definedName name="_____TAB2000" localSheetId="51">#REF!</definedName>
    <definedName name="_____TAB2000" localSheetId="77">#REF!</definedName>
    <definedName name="_____TAB2000" localSheetId="88">#REF!</definedName>
    <definedName name="_____TAB2000" localSheetId="90">#REF!</definedName>
    <definedName name="_____TAB2000" localSheetId="94">#REF!</definedName>
    <definedName name="_____TAB2000" localSheetId="98">#REF!</definedName>
    <definedName name="_____TAB2000" localSheetId="100">#REF!</definedName>
    <definedName name="_____TAB2000" localSheetId="15">#REF!</definedName>
    <definedName name="_____TAB2000" localSheetId="17">#REF!</definedName>
    <definedName name="_____TAB2000" localSheetId="19">#REF!</definedName>
    <definedName name="_____TAB2000">#REF!</definedName>
    <definedName name="_____TAB2001" localSheetId="41">#REF!</definedName>
    <definedName name="_____TAB2001" localSheetId="43">#REF!</definedName>
    <definedName name="_____TAB2001" localSheetId="45">#REF!</definedName>
    <definedName name="_____TAB2001" localSheetId="47">#REF!</definedName>
    <definedName name="_____TAB2001" localSheetId="49">#REF!</definedName>
    <definedName name="_____TAB2001" localSheetId="51">#REF!</definedName>
    <definedName name="_____TAB2001" localSheetId="77">#REF!</definedName>
    <definedName name="_____TAB2001" localSheetId="88">#REF!</definedName>
    <definedName name="_____TAB2001" localSheetId="90">#REF!</definedName>
    <definedName name="_____TAB2001" localSheetId="94">#REF!</definedName>
    <definedName name="_____TAB2001" localSheetId="98">#REF!</definedName>
    <definedName name="_____TAB2001" localSheetId="100">#REF!</definedName>
    <definedName name="_____TAB2001" localSheetId="15">#REF!</definedName>
    <definedName name="_____TAB2001" localSheetId="17">#REF!</definedName>
    <definedName name="_____TAB2001" localSheetId="19">#REF!</definedName>
    <definedName name="_____TAB2001">#REF!</definedName>
    <definedName name="_____TAB2002" localSheetId="41">#REF!</definedName>
    <definedName name="_____TAB2002" localSheetId="43">#REF!</definedName>
    <definedName name="_____TAB2002" localSheetId="45">#REF!</definedName>
    <definedName name="_____TAB2002" localSheetId="47">#REF!</definedName>
    <definedName name="_____TAB2002" localSheetId="49">#REF!</definedName>
    <definedName name="_____TAB2002" localSheetId="51">#REF!</definedName>
    <definedName name="_____TAB2002" localSheetId="77">#REF!</definedName>
    <definedName name="_____TAB2002" localSheetId="88">#REF!</definedName>
    <definedName name="_____TAB2002" localSheetId="90">#REF!</definedName>
    <definedName name="_____TAB2002" localSheetId="94">#REF!</definedName>
    <definedName name="_____TAB2002" localSheetId="98">#REF!</definedName>
    <definedName name="_____TAB2002" localSheetId="100">#REF!</definedName>
    <definedName name="_____TAB2002" localSheetId="15">#REF!</definedName>
    <definedName name="_____TAB2002" localSheetId="17">#REF!</definedName>
    <definedName name="_____TAB2002" localSheetId="19">#REF!</definedName>
    <definedName name="_____TAB2002">#REF!</definedName>
    <definedName name="_____TAB2003" localSheetId="41">#REF!</definedName>
    <definedName name="_____TAB2003" localSheetId="43">#REF!</definedName>
    <definedName name="_____TAB2003" localSheetId="45">#REF!</definedName>
    <definedName name="_____TAB2003" localSheetId="47">#REF!</definedName>
    <definedName name="_____TAB2003" localSheetId="49">#REF!</definedName>
    <definedName name="_____TAB2003" localSheetId="51">#REF!</definedName>
    <definedName name="_____TAB2003" localSheetId="77">#REF!</definedName>
    <definedName name="_____TAB2003" localSheetId="88">#REF!</definedName>
    <definedName name="_____TAB2003" localSheetId="90">#REF!</definedName>
    <definedName name="_____TAB2003" localSheetId="94">#REF!</definedName>
    <definedName name="_____TAB2003" localSheetId="98">#REF!</definedName>
    <definedName name="_____TAB2003" localSheetId="100">#REF!</definedName>
    <definedName name="_____TAB2003" localSheetId="15">#REF!</definedName>
    <definedName name="_____TAB2003" localSheetId="17">#REF!</definedName>
    <definedName name="_____TAB2003" localSheetId="19">#REF!</definedName>
    <definedName name="_____TAB2003">#REF!</definedName>
    <definedName name="____A2" localSheetId="88">#REF!</definedName>
    <definedName name="____A2">#REF!</definedName>
    <definedName name="____bol52" localSheetId="88">#REF!</definedName>
    <definedName name="____bol52">#REF!</definedName>
    <definedName name="____BTP1">#REF!</definedName>
    <definedName name="____BTP2">#REF!</definedName>
    <definedName name="____CDB1">#REF!</definedName>
    <definedName name="____CDB2">#REF!</definedName>
    <definedName name="____cdr2">#REF!</definedName>
    <definedName name="____Cdr7">#REF!</definedName>
    <definedName name="____Cdr8">#REF!</definedName>
    <definedName name="____Dur1">#REF!</definedName>
    <definedName name="____G7" localSheetId="41">#REF!</definedName>
    <definedName name="____G7" localSheetId="43">#REF!</definedName>
    <definedName name="____G7" localSheetId="45">#REF!</definedName>
    <definedName name="____G7" localSheetId="47">#REF!</definedName>
    <definedName name="____G7" localSheetId="49">#REF!</definedName>
    <definedName name="____G7" localSheetId="51">#REF!</definedName>
    <definedName name="____G7" localSheetId="77">#REF!</definedName>
    <definedName name="____G7" localSheetId="86">#REF!</definedName>
    <definedName name="____G7" localSheetId="88">#REF!</definedName>
    <definedName name="____G7" localSheetId="90">#REF!</definedName>
    <definedName name="____G7" localSheetId="94">#REF!</definedName>
    <definedName name="____G7" localSheetId="98">#REF!</definedName>
    <definedName name="____G7" localSheetId="100">#REF!</definedName>
    <definedName name="____G7" localSheetId="15">#REF!</definedName>
    <definedName name="____G7" localSheetId="17">#REF!</definedName>
    <definedName name="____G7" localSheetId="19">#REF!</definedName>
    <definedName name="____G7" hidden="1">#REF!</definedName>
    <definedName name="____gas001" localSheetId="41">#REF!</definedName>
    <definedName name="____gas001" localSheetId="43">#REF!</definedName>
    <definedName name="____gas001" localSheetId="45">#REF!</definedName>
    <definedName name="____gas001" localSheetId="47">#REF!</definedName>
    <definedName name="____gas001" localSheetId="49">#REF!</definedName>
    <definedName name="____gas001" localSheetId="51">#REF!</definedName>
    <definedName name="____gas001" localSheetId="77">#REF!</definedName>
    <definedName name="____gas001" localSheetId="86">#REF!</definedName>
    <definedName name="____gas001" localSheetId="88">#REF!</definedName>
    <definedName name="____gas001" localSheetId="90">#REF!</definedName>
    <definedName name="____gas001" localSheetId="94">#REF!</definedName>
    <definedName name="____gas001" localSheetId="98">#REF!</definedName>
    <definedName name="____gas001" localSheetId="100">#REF!</definedName>
    <definedName name="____gas001" localSheetId="15">#REF!</definedName>
    <definedName name="____gas001" localSheetId="17">#REF!</definedName>
    <definedName name="____gas001" localSheetId="19">#REF!</definedName>
    <definedName name="____gas001">#REF!</definedName>
    <definedName name="____Gas01" localSheetId="41">#REF!</definedName>
    <definedName name="____Gas01" localSheetId="43">#REF!</definedName>
    <definedName name="____Gas01" localSheetId="45">#REF!</definedName>
    <definedName name="____Gas01" localSheetId="47">#REF!</definedName>
    <definedName name="____Gas01" localSheetId="49">#REF!</definedName>
    <definedName name="____Gas01" localSheetId="51">#REF!</definedName>
    <definedName name="____Gas01" localSheetId="77">#REF!</definedName>
    <definedName name="____Gas01" localSheetId="86">#REF!</definedName>
    <definedName name="____Gas01" localSheetId="88">#REF!</definedName>
    <definedName name="____Gas01" localSheetId="90">#REF!</definedName>
    <definedName name="____Gas01" localSheetId="94">#REF!</definedName>
    <definedName name="____Gas01" localSheetId="98">#REF!</definedName>
    <definedName name="____Gas01" localSheetId="100">#REF!</definedName>
    <definedName name="____Gas01" localSheetId="15">#REF!</definedName>
    <definedName name="____Gas01" localSheetId="17">#REF!</definedName>
    <definedName name="____Gas01" localSheetId="19">#REF!</definedName>
    <definedName name="____Gas01">#REF!</definedName>
    <definedName name="____gas1" localSheetId="41">#REF!</definedName>
    <definedName name="____gas1" localSheetId="43">#REF!</definedName>
    <definedName name="____gas1" localSheetId="45">#REF!</definedName>
    <definedName name="____gas1" localSheetId="47">#REF!</definedName>
    <definedName name="____gas1" localSheetId="49">#REF!</definedName>
    <definedName name="____gas1" localSheetId="51">#REF!</definedName>
    <definedName name="____gas1" localSheetId="77">#REF!</definedName>
    <definedName name="____gas1" localSheetId="88">#REF!</definedName>
    <definedName name="____gas1" localSheetId="90">#REF!</definedName>
    <definedName name="____gas1" localSheetId="94">#REF!</definedName>
    <definedName name="____gas1" localSheetId="98">#REF!</definedName>
    <definedName name="____gas1" localSheetId="100">#REF!</definedName>
    <definedName name="____gas1" localSheetId="15">#REF!</definedName>
    <definedName name="____gas1" localSheetId="17">#REF!</definedName>
    <definedName name="____gas1" localSheetId="19">#REF!</definedName>
    <definedName name="____gas1">#REF!</definedName>
    <definedName name="____Imp1" localSheetId="41">#REF!</definedName>
    <definedName name="____Imp1" localSheetId="43">#REF!</definedName>
    <definedName name="____Imp1" localSheetId="45">#REF!</definedName>
    <definedName name="____Imp1" localSheetId="47">#REF!</definedName>
    <definedName name="____Imp1" localSheetId="49">#REF!</definedName>
    <definedName name="____Imp1" localSheetId="51">#REF!</definedName>
    <definedName name="____Imp1" localSheetId="77">#REF!</definedName>
    <definedName name="____Imp1" localSheetId="88">#REF!</definedName>
    <definedName name="____Imp1" localSheetId="90">#REF!</definedName>
    <definedName name="____Imp1" localSheetId="94">#REF!</definedName>
    <definedName name="____Imp1" localSheetId="98">#REF!</definedName>
    <definedName name="____Imp1" localSheetId="100">#REF!</definedName>
    <definedName name="____Imp1" localSheetId="15">#REF!</definedName>
    <definedName name="____Imp1" localSheetId="17">#REF!</definedName>
    <definedName name="____Imp1" localSheetId="19">#REF!</definedName>
    <definedName name="____Imp1">#REF!</definedName>
    <definedName name="____Imp2" localSheetId="41">#REF!</definedName>
    <definedName name="____Imp2" localSheetId="43">#REF!</definedName>
    <definedName name="____Imp2" localSheetId="45">#REF!</definedName>
    <definedName name="____Imp2" localSheetId="47">#REF!</definedName>
    <definedName name="____Imp2" localSheetId="49">#REF!</definedName>
    <definedName name="____Imp2" localSheetId="51">#REF!</definedName>
    <definedName name="____Imp2" localSheetId="77">#REF!</definedName>
    <definedName name="____Imp2" localSheetId="88">#REF!</definedName>
    <definedName name="____Imp2" localSheetId="90">#REF!</definedName>
    <definedName name="____Imp2" localSheetId="94">#REF!</definedName>
    <definedName name="____Imp2" localSheetId="98">#REF!</definedName>
    <definedName name="____Imp2" localSheetId="100">#REF!</definedName>
    <definedName name="____Imp2" localSheetId="15">#REF!</definedName>
    <definedName name="____Imp2" localSheetId="17">#REF!</definedName>
    <definedName name="____Imp2" localSheetId="19">#REF!</definedName>
    <definedName name="____Imp2">#REF!</definedName>
    <definedName name="____key2" localSheetId="41">#REF!</definedName>
    <definedName name="____key2" localSheetId="43">#REF!</definedName>
    <definedName name="____key2" localSheetId="45">#REF!</definedName>
    <definedName name="____key2" localSheetId="47">#REF!</definedName>
    <definedName name="____key2" localSheetId="49">#REF!</definedName>
    <definedName name="____key2" localSheetId="51">#REF!</definedName>
    <definedName name="____key2" localSheetId="77">#REF!</definedName>
    <definedName name="____key2" localSheetId="88">#REF!</definedName>
    <definedName name="____key2" localSheetId="90">#REF!</definedName>
    <definedName name="____key2" localSheetId="94">#REF!</definedName>
    <definedName name="____key2" localSheetId="98">#REF!</definedName>
    <definedName name="____key2" localSheetId="100">#REF!</definedName>
    <definedName name="____key2" localSheetId="15">#REF!</definedName>
    <definedName name="____key2" localSheetId="17">#REF!</definedName>
    <definedName name="____key2" localSheetId="19">#REF!</definedName>
    <definedName name="____key2" hidden="1">#REF!</definedName>
    <definedName name="____p1" localSheetId="41">#REF!</definedName>
    <definedName name="____p1" localSheetId="43">#REF!</definedName>
    <definedName name="____p1" localSheetId="45">#REF!</definedName>
    <definedName name="____p1" localSheetId="47">#REF!</definedName>
    <definedName name="____p1" localSheetId="49">#REF!</definedName>
    <definedName name="____p1" localSheetId="51">#REF!</definedName>
    <definedName name="____p1" localSheetId="77">#REF!</definedName>
    <definedName name="____p1" localSheetId="88">#REF!</definedName>
    <definedName name="____p1" localSheetId="90">#REF!</definedName>
    <definedName name="____p1" localSheetId="94">#REF!</definedName>
    <definedName name="____p1" localSheetId="98">#REF!</definedName>
    <definedName name="____p1" localSheetId="100">#REF!</definedName>
    <definedName name="____p1" localSheetId="15">#REF!</definedName>
    <definedName name="____p1" localSheetId="17">#REF!</definedName>
    <definedName name="____p1" localSheetId="19">#REF!</definedName>
    <definedName name="____p1">#REF!</definedName>
    <definedName name="____RM1">#REF!</definedName>
    <definedName name="____RM2">#REF!</definedName>
    <definedName name="___A2">#REF!</definedName>
    <definedName name="___bol52">#REF!</definedName>
    <definedName name="___BTP1">#REF!</definedName>
    <definedName name="___BTP2">#REF!</definedName>
    <definedName name="___CDB1">#REF!</definedName>
    <definedName name="___CDB2">#REF!</definedName>
    <definedName name="___cdr2">#REF!</definedName>
    <definedName name="___Cdr7">#REF!</definedName>
    <definedName name="___Cdr8">#REF!</definedName>
    <definedName name="___Dur1">#REF!</definedName>
    <definedName name="___FF1" localSheetId="41">#REF!</definedName>
    <definedName name="___FF1" localSheetId="43">#REF!</definedName>
    <definedName name="___FF1" localSheetId="45">#REF!</definedName>
    <definedName name="___FF1" localSheetId="47">#REF!</definedName>
    <definedName name="___FF1" localSheetId="49">#REF!</definedName>
    <definedName name="___FF1" localSheetId="51">#REF!</definedName>
    <definedName name="___FF1" localSheetId="77">#REF!</definedName>
    <definedName name="___FF1" localSheetId="88">#REF!</definedName>
    <definedName name="___FF1" localSheetId="90">#REF!</definedName>
    <definedName name="___FF1" localSheetId="94">#REF!</definedName>
    <definedName name="___FF1" localSheetId="98">#REF!</definedName>
    <definedName name="___FF1" localSheetId="100">#REF!</definedName>
    <definedName name="___FF1" localSheetId="15">#REF!</definedName>
    <definedName name="___FF1" localSheetId="17">#REF!</definedName>
    <definedName name="___FF1" localSheetId="19">#REF!</definedName>
    <definedName name="___FF1">#REF!</definedName>
    <definedName name="___G7" localSheetId="41">#REF!</definedName>
    <definedName name="___G7" localSheetId="43">#REF!</definedName>
    <definedName name="___G7" localSheetId="45">#REF!</definedName>
    <definedName name="___G7" localSheetId="47">#REF!</definedName>
    <definedName name="___G7" localSheetId="49">#REF!</definedName>
    <definedName name="___G7" localSheetId="51">#REF!</definedName>
    <definedName name="___G7" localSheetId="77">#REF!</definedName>
    <definedName name="___G7" localSheetId="86">#REF!</definedName>
    <definedName name="___G7" localSheetId="88">#REF!</definedName>
    <definedName name="___G7" localSheetId="90">#REF!</definedName>
    <definedName name="___G7" localSheetId="94">#REF!</definedName>
    <definedName name="___G7" localSheetId="98">#REF!</definedName>
    <definedName name="___G7" localSheetId="100">#REF!</definedName>
    <definedName name="___G7" localSheetId="15">#REF!</definedName>
    <definedName name="___G7" localSheetId="17">#REF!</definedName>
    <definedName name="___G7" localSheetId="19">#REF!</definedName>
    <definedName name="___G7" hidden="1">#REF!</definedName>
    <definedName name="___gas001" localSheetId="41">#REF!</definedName>
    <definedName name="___gas001" localSheetId="43">#REF!</definedName>
    <definedName name="___gas001" localSheetId="45">#REF!</definedName>
    <definedName name="___gas001" localSheetId="47">#REF!</definedName>
    <definedName name="___gas001" localSheetId="49">#REF!</definedName>
    <definedName name="___gas001" localSheetId="51">#REF!</definedName>
    <definedName name="___gas001" localSheetId="77">#REF!</definedName>
    <definedName name="___gas001" localSheetId="86">#REF!</definedName>
    <definedName name="___gas001" localSheetId="88">#REF!</definedName>
    <definedName name="___gas001" localSheetId="90">#REF!</definedName>
    <definedName name="___gas001" localSheetId="94">#REF!</definedName>
    <definedName name="___gas001" localSheetId="98">#REF!</definedName>
    <definedName name="___gas001" localSheetId="100">#REF!</definedName>
    <definedName name="___gas001" localSheetId="15">#REF!</definedName>
    <definedName name="___gas001" localSheetId="17">#REF!</definedName>
    <definedName name="___gas001" localSheetId="19">#REF!</definedName>
    <definedName name="___gas001">#REF!</definedName>
    <definedName name="___Gas01" localSheetId="41">#REF!</definedName>
    <definedName name="___Gas01" localSheetId="43">#REF!</definedName>
    <definedName name="___Gas01" localSheetId="45">#REF!</definedName>
    <definedName name="___Gas01" localSheetId="47">#REF!</definedName>
    <definedName name="___Gas01" localSheetId="49">#REF!</definedName>
    <definedName name="___Gas01" localSheetId="51">#REF!</definedName>
    <definedName name="___Gas01" localSheetId="77">#REF!</definedName>
    <definedName name="___Gas01" localSheetId="86">#REF!</definedName>
    <definedName name="___Gas01" localSheetId="88">#REF!</definedName>
    <definedName name="___Gas01" localSheetId="90">#REF!</definedName>
    <definedName name="___Gas01" localSheetId="94">#REF!</definedName>
    <definedName name="___Gas01" localSheetId="98">#REF!</definedName>
    <definedName name="___Gas01" localSheetId="100">#REF!</definedName>
    <definedName name="___Gas01" localSheetId="15">#REF!</definedName>
    <definedName name="___Gas01" localSheetId="17">#REF!</definedName>
    <definedName name="___Gas01" localSheetId="19">#REF!</definedName>
    <definedName name="___Gas01">#REF!</definedName>
    <definedName name="___gas1" localSheetId="41">#REF!</definedName>
    <definedName name="___gas1" localSheetId="43">#REF!</definedName>
    <definedName name="___gas1" localSheetId="45">#REF!</definedName>
    <definedName name="___gas1" localSheetId="47">#REF!</definedName>
    <definedName name="___gas1" localSheetId="49">#REF!</definedName>
    <definedName name="___gas1" localSheetId="51">#REF!</definedName>
    <definedName name="___gas1" localSheetId="77">#REF!</definedName>
    <definedName name="___gas1" localSheetId="88">#REF!</definedName>
    <definedName name="___gas1" localSheetId="90">#REF!</definedName>
    <definedName name="___gas1" localSheetId="94">#REF!</definedName>
    <definedName name="___gas1" localSheetId="98">#REF!</definedName>
    <definedName name="___gas1" localSheetId="100">#REF!</definedName>
    <definedName name="___gas1" localSheetId="15">#REF!</definedName>
    <definedName name="___gas1" localSheetId="17">#REF!</definedName>
    <definedName name="___gas1" localSheetId="19">#REF!</definedName>
    <definedName name="___gas1">#REF!</definedName>
    <definedName name="___Imp1" localSheetId="41">#REF!</definedName>
    <definedName name="___Imp1" localSheetId="43">#REF!</definedName>
    <definedName name="___Imp1" localSheetId="45">#REF!</definedName>
    <definedName name="___Imp1" localSheetId="47">#REF!</definedName>
    <definedName name="___Imp1" localSheetId="49">#REF!</definedName>
    <definedName name="___Imp1" localSheetId="51">#REF!</definedName>
    <definedName name="___Imp1" localSheetId="77">#REF!</definedName>
    <definedName name="___Imp1" localSheetId="88">#REF!</definedName>
    <definedName name="___Imp1" localSheetId="90">#REF!</definedName>
    <definedName name="___Imp1" localSheetId="94">#REF!</definedName>
    <definedName name="___Imp1" localSheetId="98">#REF!</definedName>
    <definedName name="___Imp1" localSheetId="100">#REF!</definedName>
    <definedName name="___Imp1" localSheetId="15">#REF!</definedName>
    <definedName name="___Imp1" localSheetId="17">#REF!</definedName>
    <definedName name="___Imp1" localSheetId="19">#REF!</definedName>
    <definedName name="___Imp1">#REF!</definedName>
    <definedName name="___Imp2" localSheetId="41">#REF!</definedName>
    <definedName name="___Imp2" localSheetId="43">#REF!</definedName>
    <definedName name="___Imp2" localSheetId="45">#REF!</definedName>
    <definedName name="___Imp2" localSheetId="47">#REF!</definedName>
    <definedName name="___Imp2" localSheetId="49">#REF!</definedName>
    <definedName name="___Imp2" localSheetId="51">#REF!</definedName>
    <definedName name="___Imp2" localSheetId="77">#REF!</definedName>
    <definedName name="___Imp2" localSheetId="88">#REF!</definedName>
    <definedName name="___Imp2" localSheetId="90">#REF!</definedName>
    <definedName name="___Imp2" localSheetId="94">#REF!</definedName>
    <definedName name="___Imp2" localSheetId="98">#REF!</definedName>
    <definedName name="___Imp2" localSheetId="100">#REF!</definedName>
    <definedName name="___Imp2" localSheetId="15">#REF!</definedName>
    <definedName name="___Imp2" localSheetId="17">#REF!</definedName>
    <definedName name="___Imp2" localSheetId="19">#REF!</definedName>
    <definedName name="___Imp2">#REF!</definedName>
    <definedName name="___key2" localSheetId="41">#REF!</definedName>
    <definedName name="___key2" localSheetId="43">#REF!</definedName>
    <definedName name="___key2" localSheetId="45">#REF!</definedName>
    <definedName name="___key2" localSheetId="47">#REF!</definedName>
    <definedName name="___key2" localSheetId="49">#REF!</definedName>
    <definedName name="___key2" localSheetId="51">#REF!</definedName>
    <definedName name="___key2" localSheetId="77">#REF!</definedName>
    <definedName name="___key2" localSheetId="88">#REF!</definedName>
    <definedName name="___key2" localSheetId="90">#REF!</definedName>
    <definedName name="___key2" localSheetId="94">#REF!</definedName>
    <definedName name="___key2" localSheetId="98">#REF!</definedName>
    <definedName name="___key2" localSheetId="100">#REF!</definedName>
    <definedName name="___key2" localSheetId="15">#REF!</definedName>
    <definedName name="___key2" localSheetId="17">#REF!</definedName>
    <definedName name="___key2" localSheetId="19">#REF!</definedName>
    <definedName name="___key2" hidden="1">#REF!</definedName>
    <definedName name="___p1" localSheetId="41">#REF!</definedName>
    <definedName name="___p1" localSheetId="43">#REF!</definedName>
    <definedName name="___p1" localSheetId="45">#REF!</definedName>
    <definedName name="___p1" localSheetId="47">#REF!</definedName>
    <definedName name="___p1" localSheetId="49">#REF!</definedName>
    <definedName name="___p1" localSheetId="51">#REF!</definedName>
    <definedName name="___p1" localSheetId="77">#REF!</definedName>
    <definedName name="___p1" localSheetId="88">#REF!</definedName>
    <definedName name="___p1" localSheetId="90">#REF!</definedName>
    <definedName name="___p1" localSheetId="94">#REF!</definedName>
    <definedName name="___p1" localSheetId="98">#REF!</definedName>
    <definedName name="___p1" localSheetId="100">#REF!</definedName>
    <definedName name="___p1" localSheetId="15">#REF!</definedName>
    <definedName name="___p1" localSheetId="17">#REF!</definedName>
    <definedName name="___p1" localSheetId="19">#REF!</definedName>
    <definedName name="___p1">#REF!</definedName>
    <definedName name="___RM1">#REF!</definedName>
    <definedName name="___RM2">#REF!</definedName>
    <definedName name="___TAB1998" localSheetId="41">#REF!</definedName>
    <definedName name="___TAB1998" localSheetId="43">#REF!</definedName>
    <definedName name="___TAB1998" localSheetId="45">#REF!</definedName>
    <definedName name="___TAB1998" localSheetId="47">#REF!</definedName>
    <definedName name="___TAB1998" localSheetId="49">#REF!</definedName>
    <definedName name="___TAB1998" localSheetId="51">#REF!</definedName>
    <definedName name="___TAB1998" localSheetId="77">#REF!</definedName>
    <definedName name="___TAB1998" localSheetId="88">#REF!</definedName>
    <definedName name="___TAB1998" localSheetId="90">#REF!</definedName>
    <definedName name="___TAB1998" localSheetId="94">#REF!</definedName>
    <definedName name="___TAB1998" localSheetId="98">#REF!</definedName>
    <definedName name="___TAB1998" localSheetId="100">#REF!</definedName>
    <definedName name="___TAB1998" localSheetId="15">#REF!</definedName>
    <definedName name="___TAB1998" localSheetId="17">#REF!</definedName>
    <definedName name="___TAB1998" localSheetId="19">#REF!</definedName>
    <definedName name="___TAB1998">#REF!</definedName>
    <definedName name="___TAB1999" localSheetId="41">#REF!</definedName>
    <definedName name="___TAB1999" localSheetId="43">#REF!</definedName>
    <definedName name="___TAB1999" localSheetId="45">#REF!</definedName>
    <definedName name="___TAB1999" localSheetId="47">#REF!</definedName>
    <definedName name="___TAB1999" localSheetId="49">#REF!</definedName>
    <definedName name="___TAB1999" localSheetId="51">#REF!</definedName>
    <definedName name="___TAB1999" localSheetId="77">#REF!</definedName>
    <definedName name="___TAB1999" localSheetId="88">#REF!</definedName>
    <definedName name="___TAB1999" localSheetId="90">#REF!</definedName>
    <definedName name="___TAB1999" localSheetId="94">#REF!</definedName>
    <definedName name="___TAB1999" localSheetId="98">#REF!</definedName>
    <definedName name="___TAB1999" localSheetId="100">#REF!</definedName>
    <definedName name="___TAB1999" localSheetId="15">#REF!</definedName>
    <definedName name="___TAB1999" localSheetId="17">#REF!</definedName>
    <definedName name="___TAB1999" localSheetId="19">#REF!</definedName>
    <definedName name="___TAB1999">#REF!</definedName>
    <definedName name="___TAB2000" localSheetId="41">#REF!</definedName>
    <definedName name="___TAB2000" localSheetId="43">#REF!</definedName>
    <definedName name="___TAB2000" localSheetId="45">#REF!</definedName>
    <definedName name="___TAB2000" localSheetId="47">#REF!</definedName>
    <definedName name="___TAB2000" localSheetId="49">#REF!</definedName>
    <definedName name="___TAB2000" localSheetId="51">#REF!</definedName>
    <definedName name="___TAB2000" localSheetId="77">#REF!</definedName>
    <definedName name="___TAB2000" localSheetId="88">#REF!</definedName>
    <definedName name="___TAB2000" localSheetId="90">#REF!</definedName>
    <definedName name="___TAB2000" localSheetId="94">#REF!</definedName>
    <definedName name="___TAB2000" localSheetId="98">#REF!</definedName>
    <definedName name="___TAB2000" localSheetId="100">#REF!</definedName>
    <definedName name="___TAB2000" localSheetId="15">#REF!</definedName>
    <definedName name="___TAB2000" localSheetId="17">#REF!</definedName>
    <definedName name="___TAB2000" localSheetId="19">#REF!</definedName>
    <definedName name="___TAB2000">#REF!</definedName>
    <definedName name="___TAB2001" localSheetId="41">#REF!</definedName>
    <definedName name="___TAB2001" localSheetId="43">#REF!</definedName>
    <definedName name="___TAB2001" localSheetId="45">#REF!</definedName>
    <definedName name="___TAB2001" localSheetId="47">#REF!</definedName>
    <definedName name="___TAB2001" localSheetId="49">#REF!</definedName>
    <definedName name="___TAB2001" localSheetId="51">#REF!</definedName>
    <definedName name="___TAB2001" localSheetId="77">#REF!</definedName>
    <definedName name="___TAB2001" localSheetId="88">#REF!</definedName>
    <definedName name="___TAB2001" localSheetId="90">#REF!</definedName>
    <definedName name="___TAB2001" localSheetId="94">#REF!</definedName>
    <definedName name="___TAB2001" localSheetId="98">#REF!</definedName>
    <definedName name="___TAB2001" localSheetId="100">#REF!</definedName>
    <definedName name="___TAB2001" localSheetId="15">#REF!</definedName>
    <definedName name="___TAB2001" localSheetId="17">#REF!</definedName>
    <definedName name="___TAB2001" localSheetId="19">#REF!</definedName>
    <definedName name="___TAB2001">#REF!</definedName>
    <definedName name="___TAB2002" localSheetId="41">#REF!</definedName>
    <definedName name="___TAB2002" localSheetId="43">#REF!</definedName>
    <definedName name="___TAB2002" localSheetId="45">#REF!</definedName>
    <definedName name="___TAB2002" localSheetId="47">#REF!</definedName>
    <definedName name="___TAB2002" localSheetId="49">#REF!</definedName>
    <definedName name="___TAB2002" localSheetId="51">#REF!</definedName>
    <definedName name="___TAB2002" localSheetId="77">#REF!</definedName>
    <definedName name="___TAB2002" localSheetId="88">#REF!</definedName>
    <definedName name="___TAB2002" localSheetId="90">#REF!</definedName>
    <definedName name="___TAB2002" localSheetId="94">#REF!</definedName>
    <definedName name="___TAB2002" localSheetId="98">#REF!</definedName>
    <definedName name="___TAB2002" localSheetId="100">#REF!</definedName>
    <definedName name="___TAB2002" localSheetId="15">#REF!</definedName>
    <definedName name="___TAB2002" localSheetId="17">#REF!</definedName>
    <definedName name="___TAB2002" localSheetId="19">#REF!</definedName>
    <definedName name="___TAB2002">#REF!</definedName>
    <definedName name="___TAB2003" localSheetId="41">#REF!</definedName>
    <definedName name="___TAB2003" localSheetId="43">#REF!</definedName>
    <definedName name="___TAB2003" localSheetId="45">#REF!</definedName>
    <definedName name="___TAB2003" localSheetId="47">#REF!</definedName>
    <definedName name="___TAB2003" localSheetId="49">#REF!</definedName>
    <definedName name="___TAB2003" localSheetId="51">#REF!</definedName>
    <definedName name="___TAB2003" localSheetId="77">#REF!</definedName>
    <definedName name="___TAB2003" localSheetId="88">#REF!</definedName>
    <definedName name="___TAB2003" localSheetId="90">#REF!</definedName>
    <definedName name="___TAB2003" localSheetId="94">#REF!</definedName>
    <definedName name="___TAB2003" localSheetId="98">#REF!</definedName>
    <definedName name="___TAB2003" localSheetId="100">#REF!</definedName>
    <definedName name="___TAB2003" localSheetId="15">#REF!</definedName>
    <definedName name="___TAB2003" localSheetId="17">#REF!</definedName>
    <definedName name="___TAB2003" localSheetId="19">#REF!</definedName>
    <definedName name="___TAB2003">#REF!</definedName>
    <definedName name="__1__123Graph_ACHART_1" hidden="1">#REF!</definedName>
    <definedName name="__123Graph_A" hidden="1">#REF!</definedName>
    <definedName name="__123Graph_ACURRENT" hidden="1">#REF!</definedName>
    <definedName name="__123Graph_B" hidden="1">#REF!</definedName>
    <definedName name="__123Graph_BCURRENT" hidden="1">#REF!</definedName>
    <definedName name="__123Graph_D" hidden="1">#REF!</definedName>
    <definedName name="__123Graph_DCURRENT" hidden="1">#REF!</definedName>
    <definedName name="__123Graph_F" hidden="1">#REF!</definedName>
    <definedName name="__123Graph_FCURRENT" hidden="1">#REF!</definedName>
    <definedName name="__123Graph_X" hidden="1">#REF!</definedName>
    <definedName name="__123Graph_XCURRENT" hidden="1">#REF!</definedName>
    <definedName name="__2_" localSheetId="93">#REF!</definedName>
    <definedName name="__2_" localSheetId="95">#REF!</definedName>
    <definedName name="__2_" localSheetId="103">#REF!</definedName>
    <definedName name="__2_" localSheetId="88">#REF!</definedName>
    <definedName name="__2_" localSheetId="94">#REF!</definedName>
    <definedName name="__2_" localSheetId="96">#REF!</definedName>
    <definedName name="__2_" localSheetId="104">#REF!</definedName>
    <definedName name="__2_">#REF!</definedName>
    <definedName name="__2__123Graph_XCHART_1" hidden="1">#REF!</definedName>
    <definedName name="__4_0" localSheetId="93">#REF!</definedName>
    <definedName name="__4_0" localSheetId="95">#REF!</definedName>
    <definedName name="__4_0" localSheetId="103">#REF!</definedName>
    <definedName name="__4_0" localSheetId="88">#REF!</definedName>
    <definedName name="__4_0" localSheetId="94">#REF!</definedName>
    <definedName name="__4_0" localSheetId="96">#REF!</definedName>
    <definedName name="__4_0" localSheetId="104">#REF!</definedName>
    <definedName name="__4_0">#REF!</definedName>
    <definedName name="__A2" localSheetId="88">#REF!</definedName>
    <definedName name="__A2">#REF!</definedName>
    <definedName name="__bol52">#REF!</definedName>
    <definedName name="__BTP1">#REF!</definedName>
    <definedName name="__BTP2">#REF!</definedName>
    <definedName name="__CDB1">#REF!</definedName>
    <definedName name="__CDB2">#REF!</definedName>
    <definedName name="__cdr2">#REF!</definedName>
    <definedName name="__Cdr7">#REF!</definedName>
    <definedName name="__Cdr8">#REF!</definedName>
    <definedName name="__DES10" localSheetId="77">#REF!</definedName>
    <definedName name="__DES10" localSheetId="93">#REF!</definedName>
    <definedName name="__DES10" localSheetId="95">#REF!</definedName>
    <definedName name="__DES10" localSheetId="103">#REF!</definedName>
    <definedName name="__DES10" localSheetId="78">#REF!</definedName>
    <definedName name="__DES10" localSheetId="88">#REF!</definedName>
    <definedName name="__DES10" localSheetId="90">#REF!</definedName>
    <definedName name="__DES10" localSheetId="92">#REF!</definedName>
    <definedName name="__DES10" localSheetId="94">#REF!</definedName>
    <definedName name="__DES10" localSheetId="96">#REF!</definedName>
    <definedName name="__DES10" localSheetId="98">#REF!</definedName>
    <definedName name="__DES10" localSheetId="100">#REF!</definedName>
    <definedName name="__DES10" localSheetId="104">#REF!</definedName>
    <definedName name="__DES10" localSheetId="15">#REF!</definedName>
    <definedName name="__DES10" localSheetId="17">#REF!</definedName>
    <definedName name="__DES10" localSheetId="19">#REF!</definedName>
    <definedName name="__DES10">#REF!</definedName>
    <definedName name="__Dur1">#REF!</definedName>
    <definedName name="__FF1" localSheetId="41">#REF!</definedName>
    <definedName name="__FF1" localSheetId="43">#REF!</definedName>
    <definedName name="__FF1" localSheetId="45">#REF!</definedName>
    <definedName name="__FF1" localSheetId="47">#REF!</definedName>
    <definedName name="__FF1" localSheetId="49">#REF!</definedName>
    <definedName name="__FF1" localSheetId="51">#REF!</definedName>
    <definedName name="__FF1" localSheetId="77">#REF!</definedName>
    <definedName name="__FF1" localSheetId="88">#REF!</definedName>
    <definedName name="__FF1" localSheetId="90">#REF!</definedName>
    <definedName name="__FF1" localSheetId="94">#REF!</definedName>
    <definedName name="__FF1" localSheetId="98">#REF!</definedName>
    <definedName name="__FF1" localSheetId="100">#REF!</definedName>
    <definedName name="__FF1" localSheetId="15">#REF!</definedName>
    <definedName name="__FF1" localSheetId="17">#REF!</definedName>
    <definedName name="__FF1" localSheetId="19">#REF!</definedName>
    <definedName name="__FF1">#REF!</definedName>
    <definedName name="__G7" localSheetId="41">#REF!</definedName>
    <definedName name="__G7" localSheetId="43">#REF!</definedName>
    <definedName name="__G7" localSheetId="45">#REF!</definedName>
    <definedName name="__G7" localSheetId="47">#REF!</definedName>
    <definedName name="__G7" localSheetId="49">#REF!</definedName>
    <definedName name="__G7" localSheetId="51">#REF!</definedName>
    <definedName name="__G7" localSheetId="77">#REF!</definedName>
    <definedName name="__G7" localSheetId="86">#REF!</definedName>
    <definedName name="__G7" localSheetId="88">#REF!</definedName>
    <definedName name="__G7" localSheetId="90">#REF!</definedName>
    <definedName name="__G7" localSheetId="94">#REF!</definedName>
    <definedName name="__G7" localSheetId="98">#REF!</definedName>
    <definedName name="__G7" localSheetId="100">#REF!</definedName>
    <definedName name="__G7" localSheetId="15">#REF!</definedName>
    <definedName name="__G7" localSheetId="17">#REF!</definedName>
    <definedName name="__G7" localSheetId="19">#REF!</definedName>
    <definedName name="__G7" hidden="1">#REF!</definedName>
    <definedName name="__gas001" localSheetId="41">#REF!</definedName>
    <definedName name="__gas001" localSheetId="43">#REF!</definedName>
    <definedName name="__gas001" localSheetId="45">#REF!</definedName>
    <definedName name="__gas001" localSheetId="47">#REF!</definedName>
    <definedName name="__gas001" localSheetId="49">#REF!</definedName>
    <definedName name="__gas001" localSheetId="51">#REF!</definedName>
    <definedName name="__gas001" localSheetId="77">#REF!</definedName>
    <definedName name="__gas001" localSheetId="86">#REF!</definedName>
    <definedName name="__gas001" localSheetId="88">#REF!</definedName>
    <definedName name="__gas001" localSheetId="90">#REF!</definedName>
    <definedName name="__gas001" localSheetId="94">#REF!</definedName>
    <definedName name="__gas001" localSheetId="98">#REF!</definedName>
    <definedName name="__gas001" localSheetId="100">#REF!</definedName>
    <definedName name="__gas001" localSheetId="15">#REF!</definedName>
    <definedName name="__gas001" localSheetId="17">#REF!</definedName>
    <definedName name="__gas001" localSheetId="19">#REF!</definedName>
    <definedName name="__gas001">#REF!</definedName>
    <definedName name="__Gas01" localSheetId="41">#REF!</definedName>
    <definedName name="__Gas01" localSheetId="43">#REF!</definedName>
    <definedName name="__Gas01" localSheetId="45">#REF!</definedName>
    <definedName name="__Gas01" localSheetId="47">#REF!</definedName>
    <definedName name="__Gas01" localSheetId="49">#REF!</definedName>
    <definedName name="__Gas01" localSheetId="51">#REF!</definedName>
    <definedName name="__Gas01" localSheetId="77">#REF!</definedName>
    <definedName name="__Gas01" localSheetId="86">#REF!</definedName>
    <definedName name="__Gas01" localSheetId="88">#REF!</definedName>
    <definedName name="__Gas01" localSheetId="90">#REF!</definedName>
    <definedName name="__Gas01" localSheetId="94">#REF!</definedName>
    <definedName name="__Gas01" localSheetId="98">#REF!</definedName>
    <definedName name="__Gas01" localSheetId="100">#REF!</definedName>
    <definedName name="__Gas01" localSheetId="15">#REF!</definedName>
    <definedName name="__Gas01" localSheetId="17">#REF!</definedName>
    <definedName name="__Gas01" localSheetId="19">#REF!</definedName>
    <definedName name="__Gas01">#REF!</definedName>
    <definedName name="__gas1" localSheetId="41">#REF!</definedName>
    <definedName name="__gas1" localSheetId="43">#REF!</definedName>
    <definedName name="__gas1" localSheetId="45">#REF!</definedName>
    <definedName name="__gas1" localSheetId="47">#REF!</definedName>
    <definedName name="__gas1" localSheetId="49">#REF!</definedName>
    <definedName name="__gas1" localSheetId="51">#REF!</definedName>
    <definedName name="__gas1" localSheetId="77">#REF!</definedName>
    <definedName name="__gas1" localSheetId="88">#REF!</definedName>
    <definedName name="__gas1" localSheetId="90">#REF!</definedName>
    <definedName name="__gas1" localSheetId="94">#REF!</definedName>
    <definedName name="__gas1" localSheetId="98">#REF!</definedName>
    <definedName name="__gas1" localSheetId="100">#REF!</definedName>
    <definedName name="__gas1" localSheetId="15">#REF!</definedName>
    <definedName name="__gas1" localSheetId="17">#REF!</definedName>
    <definedName name="__gas1" localSheetId="19">#REF!</definedName>
    <definedName name="__gas1">#REF!</definedName>
    <definedName name="__Imp1" localSheetId="41">#REF!</definedName>
    <definedName name="__Imp1" localSheetId="43">#REF!</definedName>
    <definedName name="__Imp1" localSheetId="45">#REF!</definedName>
    <definedName name="__Imp1" localSheetId="47">#REF!</definedName>
    <definedName name="__Imp1" localSheetId="49">#REF!</definedName>
    <definedName name="__Imp1" localSheetId="51">#REF!</definedName>
    <definedName name="__Imp1" localSheetId="77">#REF!</definedName>
    <definedName name="__Imp1" localSheetId="88">#REF!</definedName>
    <definedName name="__Imp1" localSheetId="90">#REF!</definedName>
    <definedName name="__Imp1" localSheetId="94">#REF!</definedName>
    <definedName name="__Imp1" localSheetId="98">#REF!</definedName>
    <definedName name="__Imp1" localSheetId="100">#REF!</definedName>
    <definedName name="__Imp1" localSheetId="15">#REF!</definedName>
    <definedName name="__Imp1" localSheetId="17">#REF!</definedName>
    <definedName name="__Imp1" localSheetId="19">#REF!</definedName>
    <definedName name="__Imp1">#REF!</definedName>
    <definedName name="__Imp2" localSheetId="41">#REF!</definedName>
    <definedName name="__Imp2" localSheetId="43">#REF!</definedName>
    <definedName name="__Imp2" localSheetId="45">#REF!</definedName>
    <definedName name="__Imp2" localSheetId="47">#REF!</definedName>
    <definedName name="__Imp2" localSheetId="49">#REF!</definedName>
    <definedName name="__Imp2" localSheetId="51">#REF!</definedName>
    <definedName name="__Imp2" localSheetId="77">#REF!</definedName>
    <definedName name="__Imp2" localSheetId="88">#REF!</definedName>
    <definedName name="__Imp2" localSheetId="90">#REF!</definedName>
    <definedName name="__Imp2" localSheetId="94">#REF!</definedName>
    <definedName name="__Imp2" localSheetId="98">#REF!</definedName>
    <definedName name="__Imp2" localSheetId="100">#REF!</definedName>
    <definedName name="__Imp2" localSheetId="15">#REF!</definedName>
    <definedName name="__Imp2" localSheetId="17">#REF!</definedName>
    <definedName name="__Imp2" localSheetId="19">#REF!</definedName>
    <definedName name="__Imp2">#REF!</definedName>
    <definedName name="__key2" localSheetId="41">#REF!</definedName>
    <definedName name="__key2" localSheetId="43">#REF!</definedName>
    <definedName name="__key2" localSheetId="45">#REF!</definedName>
    <definedName name="__key2" localSheetId="47">#REF!</definedName>
    <definedName name="__key2" localSheetId="49">#REF!</definedName>
    <definedName name="__key2" localSheetId="51">#REF!</definedName>
    <definedName name="__key2" localSheetId="77">#REF!</definedName>
    <definedName name="__key2" localSheetId="88">#REF!</definedName>
    <definedName name="__key2" localSheetId="90">#REF!</definedName>
    <definedName name="__key2" localSheetId="94">#REF!</definedName>
    <definedName name="__key2" localSheetId="98">#REF!</definedName>
    <definedName name="__key2" localSheetId="100">#REF!</definedName>
    <definedName name="__key2" localSheetId="15">#REF!</definedName>
    <definedName name="__key2" localSheetId="17">#REF!</definedName>
    <definedName name="__key2" localSheetId="19">#REF!</definedName>
    <definedName name="__key2" hidden="1">#REF!</definedName>
    <definedName name="__p1" localSheetId="41">#REF!</definedName>
    <definedName name="__p1" localSheetId="43">#REF!</definedName>
    <definedName name="__p1" localSheetId="45">#REF!</definedName>
    <definedName name="__p1" localSheetId="47">#REF!</definedName>
    <definedName name="__p1" localSheetId="49">#REF!</definedName>
    <definedName name="__p1" localSheetId="51">#REF!</definedName>
    <definedName name="__p1" localSheetId="77">#REF!</definedName>
    <definedName name="__p1" localSheetId="88">#REF!</definedName>
    <definedName name="__p1" localSheetId="90">#REF!</definedName>
    <definedName name="__p1" localSheetId="94">#REF!</definedName>
    <definedName name="__p1" localSheetId="98">#REF!</definedName>
    <definedName name="__p1" localSheetId="100">#REF!</definedName>
    <definedName name="__p1" localSheetId="15">#REF!</definedName>
    <definedName name="__p1" localSheetId="17">#REF!</definedName>
    <definedName name="__p1" localSheetId="19">#REF!</definedName>
    <definedName name="__p1">#REF!</definedName>
    <definedName name="__R" localSheetId="77">#REF!</definedName>
    <definedName name="__R" localSheetId="88">#REF!</definedName>
    <definedName name="__R" localSheetId="90">#REF!</definedName>
    <definedName name="__R" localSheetId="94">#REF!</definedName>
    <definedName name="__R" localSheetId="98">#REF!</definedName>
    <definedName name="__R" localSheetId="100">#REF!</definedName>
    <definedName name="__R" localSheetId="15">#REF!</definedName>
    <definedName name="__R" localSheetId="17">#REF!</definedName>
    <definedName name="__R" localSheetId="19">#REF!</definedName>
    <definedName name="__R">#REF!</definedName>
    <definedName name="__RM1">#REF!</definedName>
    <definedName name="__RM2">#REF!</definedName>
    <definedName name="__TAB1998" localSheetId="41">#REF!</definedName>
    <definedName name="__TAB1998" localSheetId="43">#REF!</definedName>
    <definedName name="__TAB1998" localSheetId="45">#REF!</definedName>
    <definedName name="__TAB1998" localSheetId="47">#REF!</definedName>
    <definedName name="__TAB1998" localSheetId="49">#REF!</definedName>
    <definedName name="__TAB1998" localSheetId="51">#REF!</definedName>
    <definedName name="__TAB1998" localSheetId="77">#REF!</definedName>
    <definedName name="__TAB1998" localSheetId="88">#REF!</definedName>
    <definedName name="__TAB1998" localSheetId="90">#REF!</definedName>
    <definedName name="__TAB1998" localSheetId="94">#REF!</definedName>
    <definedName name="__TAB1998" localSheetId="98">#REF!</definedName>
    <definedName name="__TAB1998" localSheetId="100">#REF!</definedName>
    <definedName name="__TAB1998" localSheetId="15">#REF!</definedName>
    <definedName name="__TAB1998" localSheetId="17">#REF!</definedName>
    <definedName name="__TAB1998" localSheetId="19">#REF!</definedName>
    <definedName name="__TAB1998">#REF!</definedName>
    <definedName name="__TAB1999" localSheetId="41">#REF!</definedName>
    <definedName name="__TAB1999" localSheetId="43">#REF!</definedName>
    <definedName name="__TAB1999" localSheetId="45">#REF!</definedName>
    <definedName name="__TAB1999" localSheetId="47">#REF!</definedName>
    <definedName name="__TAB1999" localSheetId="49">#REF!</definedName>
    <definedName name="__TAB1999" localSheetId="51">#REF!</definedName>
    <definedName name="__TAB1999" localSheetId="77">#REF!</definedName>
    <definedName name="__TAB1999" localSheetId="88">#REF!</definedName>
    <definedName name="__TAB1999" localSheetId="90">#REF!</definedName>
    <definedName name="__TAB1999" localSheetId="94">#REF!</definedName>
    <definedName name="__TAB1999" localSheetId="98">#REF!</definedName>
    <definedName name="__TAB1999" localSheetId="100">#REF!</definedName>
    <definedName name="__TAB1999" localSheetId="15">#REF!</definedName>
    <definedName name="__TAB1999" localSheetId="17">#REF!</definedName>
    <definedName name="__TAB1999" localSheetId="19">#REF!</definedName>
    <definedName name="__TAB1999">#REF!</definedName>
    <definedName name="__TAB2000" localSheetId="41">#REF!</definedName>
    <definedName name="__TAB2000" localSheetId="43">#REF!</definedName>
    <definedName name="__TAB2000" localSheetId="45">#REF!</definedName>
    <definedName name="__TAB2000" localSheetId="47">#REF!</definedName>
    <definedName name="__TAB2000" localSheetId="49">#REF!</definedName>
    <definedName name="__TAB2000" localSheetId="51">#REF!</definedName>
    <definedName name="__TAB2000" localSheetId="77">#REF!</definedName>
    <definedName name="__TAB2000" localSheetId="88">#REF!</definedName>
    <definedName name="__TAB2000" localSheetId="90">#REF!</definedName>
    <definedName name="__TAB2000" localSheetId="94">#REF!</definedName>
    <definedName name="__TAB2000" localSheetId="98">#REF!</definedName>
    <definedName name="__TAB2000" localSheetId="100">#REF!</definedName>
    <definedName name="__TAB2000" localSheetId="15">#REF!</definedName>
    <definedName name="__TAB2000" localSheetId="17">#REF!</definedName>
    <definedName name="__TAB2000" localSheetId="19">#REF!</definedName>
    <definedName name="__TAB2000">#REF!</definedName>
    <definedName name="__TAB2001" localSheetId="41">#REF!</definedName>
    <definedName name="__TAB2001" localSheetId="43">#REF!</definedName>
    <definedName name="__TAB2001" localSheetId="45">#REF!</definedName>
    <definedName name="__TAB2001" localSheetId="47">#REF!</definedName>
    <definedName name="__TAB2001" localSheetId="49">#REF!</definedName>
    <definedName name="__TAB2001" localSheetId="51">#REF!</definedName>
    <definedName name="__TAB2001" localSheetId="77">#REF!</definedName>
    <definedName name="__TAB2001" localSheetId="88">#REF!</definedName>
    <definedName name="__TAB2001" localSheetId="90">#REF!</definedName>
    <definedName name="__TAB2001" localSheetId="94">#REF!</definedName>
    <definedName name="__TAB2001" localSheetId="98">#REF!</definedName>
    <definedName name="__TAB2001" localSheetId="100">#REF!</definedName>
    <definedName name="__TAB2001" localSheetId="15">#REF!</definedName>
    <definedName name="__TAB2001" localSheetId="17">#REF!</definedName>
    <definedName name="__TAB2001" localSheetId="19">#REF!</definedName>
    <definedName name="__TAB2001">#REF!</definedName>
    <definedName name="__TAB2002" localSheetId="41">#REF!</definedName>
    <definedName name="__TAB2002" localSheetId="43">#REF!</definedName>
    <definedName name="__TAB2002" localSheetId="45">#REF!</definedName>
    <definedName name="__TAB2002" localSheetId="47">#REF!</definedName>
    <definedName name="__TAB2002" localSheetId="49">#REF!</definedName>
    <definedName name="__TAB2002" localSheetId="51">#REF!</definedName>
    <definedName name="__TAB2002" localSheetId="77">#REF!</definedName>
    <definedName name="__TAB2002" localSheetId="88">#REF!</definedName>
    <definedName name="__TAB2002" localSheetId="90">#REF!</definedName>
    <definedName name="__TAB2002" localSheetId="94">#REF!</definedName>
    <definedName name="__TAB2002" localSheetId="98">#REF!</definedName>
    <definedName name="__TAB2002" localSheetId="100">#REF!</definedName>
    <definedName name="__TAB2002" localSheetId="15">#REF!</definedName>
    <definedName name="__TAB2002" localSheetId="17">#REF!</definedName>
    <definedName name="__TAB2002" localSheetId="19">#REF!</definedName>
    <definedName name="__TAB2002">#REF!</definedName>
    <definedName name="__TAB2003" localSheetId="41">#REF!</definedName>
    <definedName name="__TAB2003" localSheetId="43">#REF!</definedName>
    <definedName name="__TAB2003" localSheetId="45">#REF!</definedName>
    <definedName name="__TAB2003" localSheetId="47">#REF!</definedName>
    <definedName name="__TAB2003" localSheetId="49">#REF!</definedName>
    <definedName name="__TAB2003" localSheetId="51">#REF!</definedName>
    <definedName name="__TAB2003" localSheetId="77">#REF!</definedName>
    <definedName name="__TAB2003" localSheetId="88">#REF!</definedName>
    <definedName name="__TAB2003" localSheetId="90">#REF!</definedName>
    <definedName name="__TAB2003" localSheetId="94">#REF!</definedName>
    <definedName name="__TAB2003" localSheetId="98">#REF!</definedName>
    <definedName name="__TAB2003" localSheetId="100">#REF!</definedName>
    <definedName name="__TAB2003" localSheetId="15">#REF!</definedName>
    <definedName name="__TAB2003" localSheetId="17">#REF!</definedName>
    <definedName name="__TAB2003" localSheetId="19">#REF!</definedName>
    <definedName name="__TAB2003">#REF!</definedName>
    <definedName name="__VAR10" localSheetId="77">#REF!</definedName>
    <definedName name="__VAR10" localSheetId="88">#REF!</definedName>
    <definedName name="__VAR10" localSheetId="90">#REF!</definedName>
    <definedName name="__VAR10" localSheetId="94">#REF!</definedName>
    <definedName name="__VAR10" localSheetId="98">#REF!</definedName>
    <definedName name="__VAR10" localSheetId="100">#REF!</definedName>
    <definedName name="__VAR10" localSheetId="15">#REF!</definedName>
    <definedName name="__VAR10" localSheetId="17">#REF!</definedName>
    <definedName name="__VAR10" localSheetId="19">#REF!</definedName>
    <definedName name="__VAR10">#REF!</definedName>
    <definedName name="__VAR92" localSheetId="77">#REF!</definedName>
    <definedName name="__VAR92" localSheetId="88">#REF!</definedName>
    <definedName name="__VAR92" localSheetId="90">#REF!</definedName>
    <definedName name="__VAR92" localSheetId="94">#REF!</definedName>
    <definedName name="__VAR92" localSheetId="98">#REF!</definedName>
    <definedName name="__VAR92" localSheetId="100">#REF!</definedName>
    <definedName name="__VAR92" localSheetId="15">#REF!</definedName>
    <definedName name="__VAR92" localSheetId="17">#REF!</definedName>
    <definedName name="__VAR92" localSheetId="19">#REF!</definedName>
    <definedName name="__VAR92">#REF!</definedName>
    <definedName name="_1" localSheetId="88">#REF!</definedName>
    <definedName name="_1" localSheetId="94">#REF!</definedName>
    <definedName name="_1" hidden="1">#REF!</definedName>
    <definedName name="_1_" localSheetId="41">#REF!</definedName>
    <definedName name="_1_" localSheetId="43">#REF!</definedName>
    <definedName name="_1_" localSheetId="45">#REF!</definedName>
    <definedName name="_1_" localSheetId="47">#REF!</definedName>
    <definedName name="_1_" localSheetId="49">#REF!</definedName>
    <definedName name="_1_" localSheetId="51">#REF!</definedName>
    <definedName name="_1_" localSheetId="77">#REF!</definedName>
    <definedName name="_1_" localSheetId="86">#REF!</definedName>
    <definedName name="_1_" localSheetId="88">#REF!</definedName>
    <definedName name="_1_" localSheetId="90">#REF!</definedName>
    <definedName name="_1_" localSheetId="94">#REF!</definedName>
    <definedName name="_1_" localSheetId="98">#REF!</definedName>
    <definedName name="_1_" localSheetId="100">#REF!</definedName>
    <definedName name="_1_" localSheetId="15">#REF!</definedName>
    <definedName name="_1_" localSheetId="17">#REF!</definedName>
    <definedName name="_1_" localSheetId="19">#REF!</definedName>
    <definedName name="_1_">#REF!</definedName>
    <definedName name="_1__123Graph_ACHART_1" hidden="1">#REF!</definedName>
    <definedName name="_1__123Graph_AGráfico_1A" hidden="1">#REF!</definedName>
    <definedName name="_1_0" localSheetId="41">#REF!</definedName>
    <definedName name="_1_0" localSheetId="43">#REF!</definedName>
    <definedName name="_1_0" localSheetId="45">#REF!</definedName>
    <definedName name="_1_0" localSheetId="47">#REF!</definedName>
    <definedName name="_1_0" localSheetId="49">#REF!</definedName>
    <definedName name="_1_0" localSheetId="51">#REF!</definedName>
    <definedName name="_1_0" localSheetId="77">#REF!</definedName>
    <definedName name="_1_0" localSheetId="88">#REF!</definedName>
    <definedName name="_1_0" localSheetId="90">#REF!</definedName>
    <definedName name="_1_0" localSheetId="94">#REF!</definedName>
    <definedName name="_1_0" localSheetId="98">#REF!</definedName>
    <definedName name="_1_0" localSheetId="100">#REF!</definedName>
    <definedName name="_1_0" localSheetId="15">#REF!</definedName>
    <definedName name="_1_0" localSheetId="17">#REF!</definedName>
    <definedName name="_1_0" localSheetId="19">#REF!</definedName>
    <definedName name="_1_0">#REF!</definedName>
    <definedName name="_10_abc">#REF!</definedName>
    <definedName name="_16_0" localSheetId="41">#REF!</definedName>
    <definedName name="_16_0" localSheetId="43">#REF!</definedName>
    <definedName name="_16_0" localSheetId="45">#REF!</definedName>
    <definedName name="_16_0" localSheetId="47">#REF!</definedName>
    <definedName name="_16_0" localSheetId="49">#REF!</definedName>
    <definedName name="_16_0" localSheetId="51">#REF!</definedName>
    <definedName name="_16_0" localSheetId="77">#REF!</definedName>
    <definedName name="_16_0" localSheetId="86">#REF!</definedName>
    <definedName name="_16_0" localSheetId="88">#REF!</definedName>
    <definedName name="_16_0" localSheetId="90">#REF!</definedName>
    <definedName name="_16_0" localSheetId="94">#REF!</definedName>
    <definedName name="_16_0" localSheetId="98">#REF!</definedName>
    <definedName name="_16_0" localSheetId="100">#REF!</definedName>
    <definedName name="_16_0" localSheetId="15">#REF!</definedName>
    <definedName name="_16_0" localSheetId="17">#REF!</definedName>
    <definedName name="_16_0" localSheetId="19">#REF!</definedName>
    <definedName name="_16_0">#REF!</definedName>
    <definedName name="_2_" localSheetId="41">#REF!</definedName>
    <definedName name="_2_" localSheetId="43">#REF!</definedName>
    <definedName name="_2_" localSheetId="45">#REF!</definedName>
    <definedName name="_2_" localSheetId="47">#REF!</definedName>
    <definedName name="_2_" localSheetId="49">#REF!</definedName>
    <definedName name="_2_" localSheetId="51">#REF!</definedName>
    <definedName name="_2_" localSheetId="77">#REF!</definedName>
    <definedName name="_2_" localSheetId="86">#REF!</definedName>
    <definedName name="_2_" localSheetId="88">#REF!</definedName>
    <definedName name="_2_" localSheetId="90">#REF!</definedName>
    <definedName name="_2_" localSheetId="94">#REF!</definedName>
    <definedName name="_2_" localSheetId="98">#REF!</definedName>
    <definedName name="_2_" localSheetId="100">#REF!</definedName>
    <definedName name="_2_" localSheetId="15">#REF!</definedName>
    <definedName name="_2_" localSheetId="17">#REF!</definedName>
    <definedName name="_2_" localSheetId="19">#REF!</definedName>
    <definedName name="_2_">#REF!</definedName>
    <definedName name="_2__123Graph_ACHART_1" hidden="1">#REF!</definedName>
    <definedName name="_2__123Graph_BCHART_1" hidden="1">#REF!</definedName>
    <definedName name="_2__123Graph_XCHART_1" hidden="1">#REF!</definedName>
    <definedName name="_2_0" localSheetId="41">#REF!</definedName>
    <definedName name="_2_0" localSheetId="43">#REF!</definedName>
    <definedName name="_2_0" localSheetId="45">#REF!</definedName>
    <definedName name="_2_0" localSheetId="47">#REF!</definedName>
    <definedName name="_2_0" localSheetId="49">#REF!</definedName>
    <definedName name="_2_0" localSheetId="51">#REF!</definedName>
    <definedName name="_2_0" localSheetId="77">#REF!</definedName>
    <definedName name="_2_0" localSheetId="86">#REF!</definedName>
    <definedName name="_2_0" localSheetId="88">#REF!</definedName>
    <definedName name="_2_0" localSheetId="90">#REF!</definedName>
    <definedName name="_2_0" localSheetId="94">#REF!</definedName>
    <definedName name="_2_0" localSheetId="98">#REF!</definedName>
    <definedName name="_2_0" localSheetId="100">#REF!</definedName>
    <definedName name="_2_0" localSheetId="15">#REF!</definedName>
    <definedName name="_2_0" localSheetId="17">#REF!</definedName>
    <definedName name="_2_0" localSheetId="19">#REF!</definedName>
    <definedName name="_2_0">#REF!</definedName>
    <definedName name="_27_0" localSheetId="41">#REF!</definedName>
    <definedName name="_27_0" localSheetId="43">#REF!</definedName>
    <definedName name="_27_0" localSheetId="45">#REF!</definedName>
    <definedName name="_27_0" localSheetId="47">#REF!</definedName>
    <definedName name="_27_0" localSheetId="49">#REF!</definedName>
    <definedName name="_27_0" localSheetId="51">#REF!</definedName>
    <definedName name="_27_0" localSheetId="77">#REF!</definedName>
    <definedName name="_27_0" localSheetId="86">#REF!</definedName>
    <definedName name="_27_0" localSheetId="88">#REF!</definedName>
    <definedName name="_27_0" localSheetId="90">#REF!</definedName>
    <definedName name="_27_0" localSheetId="94">#REF!</definedName>
    <definedName name="_27_0" localSheetId="98">#REF!</definedName>
    <definedName name="_27_0" localSheetId="100">#REF!</definedName>
    <definedName name="_27_0" localSheetId="15">#REF!</definedName>
    <definedName name="_27_0" localSheetId="17">#REF!</definedName>
    <definedName name="_27_0" localSheetId="19">#REF!</definedName>
    <definedName name="_27_0">#REF!</definedName>
    <definedName name="_28_0" localSheetId="41">#REF!</definedName>
    <definedName name="_28_0" localSheetId="43">#REF!</definedName>
    <definedName name="_28_0" localSheetId="45">#REF!</definedName>
    <definedName name="_28_0" localSheetId="47">#REF!</definedName>
    <definedName name="_28_0" localSheetId="49">#REF!</definedName>
    <definedName name="_28_0" localSheetId="51">#REF!</definedName>
    <definedName name="_28_0" localSheetId="77">#REF!</definedName>
    <definedName name="_28_0" localSheetId="88">#REF!</definedName>
    <definedName name="_28_0" localSheetId="90">#REF!</definedName>
    <definedName name="_28_0" localSheetId="94">#REF!</definedName>
    <definedName name="_28_0" localSheetId="98">#REF!</definedName>
    <definedName name="_28_0" localSheetId="100">#REF!</definedName>
    <definedName name="_28_0" localSheetId="15">#REF!</definedName>
    <definedName name="_28_0" localSheetId="17">#REF!</definedName>
    <definedName name="_28_0" localSheetId="19">#REF!</definedName>
    <definedName name="_28_0">#REF!</definedName>
    <definedName name="_29_0" localSheetId="41">#REF!</definedName>
    <definedName name="_29_0" localSheetId="43">#REF!</definedName>
    <definedName name="_29_0" localSheetId="45">#REF!</definedName>
    <definedName name="_29_0" localSheetId="47">#REF!</definedName>
    <definedName name="_29_0" localSheetId="49">#REF!</definedName>
    <definedName name="_29_0" localSheetId="51">#REF!</definedName>
    <definedName name="_29_0" localSheetId="77">#REF!</definedName>
    <definedName name="_29_0" localSheetId="88">#REF!</definedName>
    <definedName name="_29_0" localSheetId="90">#REF!</definedName>
    <definedName name="_29_0" localSheetId="94">#REF!</definedName>
    <definedName name="_29_0" localSheetId="98">#REF!</definedName>
    <definedName name="_29_0" localSheetId="100">#REF!</definedName>
    <definedName name="_29_0" localSheetId="15">#REF!</definedName>
    <definedName name="_29_0" localSheetId="17">#REF!</definedName>
    <definedName name="_29_0" localSheetId="19">#REF!</definedName>
    <definedName name="_29_0">#REF!</definedName>
    <definedName name="_3__123Graph_ACHART_1" hidden="1">#REF!</definedName>
    <definedName name="_3__123Graph_BGráfico_1A" hidden="1">#REF!</definedName>
    <definedName name="_3__123Graph_XCHART_1" hidden="1">#REF!</definedName>
    <definedName name="_3_0" localSheetId="41">#REF!</definedName>
    <definedName name="_3_0" localSheetId="43">#REF!</definedName>
    <definedName name="_3_0" localSheetId="45">#REF!</definedName>
    <definedName name="_3_0" localSheetId="47">#REF!</definedName>
    <definedName name="_3_0" localSheetId="49">#REF!</definedName>
    <definedName name="_3_0" localSheetId="51">#REF!</definedName>
    <definedName name="_3_0" localSheetId="77">#REF!</definedName>
    <definedName name="_3_0" localSheetId="86">#REF!</definedName>
    <definedName name="_3_0" localSheetId="88">#REF!</definedName>
    <definedName name="_3_0" localSheetId="90">#REF!</definedName>
    <definedName name="_3_0" localSheetId="94">#REF!</definedName>
    <definedName name="_3_0" localSheetId="98">#REF!</definedName>
    <definedName name="_3_0" localSheetId="100">#REF!</definedName>
    <definedName name="_3_0" localSheetId="15">#REF!</definedName>
    <definedName name="_3_0" localSheetId="17">#REF!</definedName>
    <definedName name="_3_0" localSheetId="19">#REF!</definedName>
    <definedName name="_3_0">#REF!</definedName>
    <definedName name="_30_0" localSheetId="41">#REF!</definedName>
    <definedName name="_30_0" localSheetId="43">#REF!</definedName>
    <definedName name="_30_0" localSheetId="45">#REF!</definedName>
    <definedName name="_30_0" localSheetId="47">#REF!</definedName>
    <definedName name="_30_0" localSheetId="49">#REF!</definedName>
    <definedName name="_30_0" localSheetId="51">#REF!</definedName>
    <definedName name="_30_0" localSheetId="77">#REF!</definedName>
    <definedName name="_30_0" localSheetId="86">#REF!</definedName>
    <definedName name="_30_0" localSheetId="88">#REF!</definedName>
    <definedName name="_30_0" localSheetId="90">#REF!</definedName>
    <definedName name="_30_0" localSheetId="94">#REF!</definedName>
    <definedName name="_30_0" localSheetId="98">#REF!</definedName>
    <definedName name="_30_0" localSheetId="100">#REF!</definedName>
    <definedName name="_30_0" localSheetId="15">#REF!</definedName>
    <definedName name="_30_0" localSheetId="17">#REF!</definedName>
    <definedName name="_30_0" localSheetId="19">#REF!</definedName>
    <definedName name="_30_0">#REF!</definedName>
    <definedName name="_31_0" localSheetId="41">#REF!</definedName>
    <definedName name="_31_0" localSheetId="43">#REF!</definedName>
    <definedName name="_31_0" localSheetId="45">#REF!</definedName>
    <definedName name="_31_0" localSheetId="47">#REF!</definedName>
    <definedName name="_31_0" localSheetId="49">#REF!</definedName>
    <definedName name="_31_0" localSheetId="51">#REF!</definedName>
    <definedName name="_31_0" localSheetId="77">#REF!</definedName>
    <definedName name="_31_0" localSheetId="86">#REF!</definedName>
    <definedName name="_31_0" localSheetId="88">#REF!</definedName>
    <definedName name="_31_0" localSheetId="90">#REF!</definedName>
    <definedName name="_31_0" localSheetId="94">#REF!</definedName>
    <definedName name="_31_0" localSheetId="98">#REF!</definedName>
    <definedName name="_31_0" localSheetId="100">#REF!</definedName>
    <definedName name="_31_0" localSheetId="15">#REF!</definedName>
    <definedName name="_31_0" localSheetId="17">#REF!</definedName>
    <definedName name="_31_0" localSheetId="19">#REF!</definedName>
    <definedName name="_31_0">#REF!</definedName>
    <definedName name="_4__123Graph_CCHART_1" hidden="1">#REF!</definedName>
    <definedName name="_4__123Graph_XCHART_1" hidden="1">#REF!</definedName>
    <definedName name="_4_0" localSheetId="41">#REF!</definedName>
    <definedName name="_4_0" localSheetId="43">#REF!</definedName>
    <definedName name="_4_0" localSheetId="45">#REF!</definedName>
    <definedName name="_4_0" localSheetId="47">#REF!</definedName>
    <definedName name="_4_0" localSheetId="49">#REF!</definedName>
    <definedName name="_4_0" localSheetId="51">#REF!</definedName>
    <definedName name="_4_0" localSheetId="77">#REF!</definedName>
    <definedName name="_4_0" localSheetId="86">#REF!</definedName>
    <definedName name="_4_0" localSheetId="88">#REF!</definedName>
    <definedName name="_4_0" localSheetId="90">#REF!</definedName>
    <definedName name="_4_0" localSheetId="94">#REF!</definedName>
    <definedName name="_4_0" localSheetId="98">#REF!</definedName>
    <definedName name="_4_0" localSheetId="100">#REF!</definedName>
    <definedName name="_4_0" localSheetId="15">#REF!</definedName>
    <definedName name="_4_0" localSheetId="17">#REF!</definedName>
    <definedName name="_4_0" localSheetId="19">#REF!</definedName>
    <definedName name="_4_0">#REF!</definedName>
    <definedName name="_5__123Graph_CGráfico_1A" hidden="1">#REF!</definedName>
    <definedName name="_5_0" localSheetId="41">#REF!</definedName>
    <definedName name="_5_0" localSheetId="43">#REF!</definedName>
    <definedName name="_5_0" localSheetId="45">#REF!</definedName>
    <definedName name="_5_0" localSheetId="47">#REF!</definedName>
    <definedName name="_5_0" localSheetId="49">#REF!</definedName>
    <definedName name="_5_0" localSheetId="51">#REF!</definedName>
    <definedName name="_5_0" localSheetId="77">#REF!</definedName>
    <definedName name="_5_0" localSheetId="86">#REF!</definedName>
    <definedName name="_5_0" localSheetId="88">#REF!</definedName>
    <definedName name="_5_0" localSheetId="90">#REF!</definedName>
    <definedName name="_5_0" localSheetId="94">#REF!</definedName>
    <definedName name="_5_0" localSheetId="98">#REF!</definedName>
    <definedName name="_5_0" localSheetId="100">#REF!</definedName>
    <definedName name="_5_0" localSheetId="15">#REF!</definedName>
    <definedName name="_5_0" localSheetId="17">#REF!</definedName>
    <definedName name="_5_0" localSheetId="19">#REF!</definedName>
    <definedName name="_5_0">#REF!</definedName>
    <definedName name="_6__123Graph_DGráfico_1A" hidden="1">#REF!</definedName>
    <definedName name="_6_0" localSheetId="41">#REF!</definedName>
    <definedName name="_6_0" localSheetId="43">#REF!</definedName>
    <definedName name="_6_0" localSheetId="45">#REF!</definedName>
    <definedName name="_6_0" localSheetId="47">#REF!</definedName>
    <definedName name="_6_0" localSheetId="49">#REF!</definedName>
    <definedName name="_6_0" localSheetId="51">#REF!</definedName>
    <definedName name="_6_0" localSheetId="77">#REF!</definedName>
    <definedName name="_6_0" localSheetId="86">#REF!</definedName>
    <definedName name="_6_0" localSheetId="88">#REF!</definedName>
    <definedName name="_6_0" localSheetId="90">#REF!</definedName>
    <definedName name="_6_0" localSheetId="94">#REF!</definedName>
    <definedName name="_6_0" localSheetId="98">#REF!</definedName>
    <definedName name="_6_0" localSheetId="100">#REF!</definedName>
    <definedName name="_6_0" localSheetId="15">#REF!</definedName>
    <definedName name="_6_0" localSheetId="17">#REF!</definedName>
    <definedName name="_6_0" localSheetId="19">#REF!</definedName>
    <definedName name="_6_0">#REF!</definedName>
    <definedName name="_7.4" localSheetId="77">#REF!</definedName>
    <definedName name="_7.4" localSheetId="93">#REF!</definedName>
    <definedName name="_7.4" localSheetId="95">#REF!</definedName>
    <definedName name="_7.4" localSheetId="103">#REF!</definedName>
    <definedName name="_7.4" localSheetId="78">#REF!</definedName>
    <definedName name="_7.4" localSheetId="86">#REF!</definedName>
    <definedName name="_7.4" localSheetId="88">#REF!</definedName>
    <definedName name="_7.4" localSheetId="90">#REF!</definedName>
    <definedName name="_7.4" localSheetId="92">#REF!</definedName>
    <definedName name="_7.4" localSheetId="94">#REF!</definedName>
    <definedName name="_7.4" localSheetId="96">#REF!</definedName>
    <definedName name="_7.4" localSheetId="98">#REF!</definedName>
    <definedName name="_7.4" localSheetId="100">#REF!</definedName>
    <definedName name="_7.4" localSheetId="104">#REF!</definedName>
    <definedName name="_7.4" localSheetId="15">#REF!</definedName>
    <definedName name="_7.4" localSheetId="17">#REF!</definedName>
    <definedName name="_7.4" localSheetId="19">#REF!</definedName>
    <definedName name="_7.4">#N/A</definedName>
    <definedName name="_7.5" localSheetId="41">#REF!</definedName>
    <definedName name="_7.5" localSheetId="43">#REF!</definedName>
    <definedName name="_7.5" localSheetId="45">#REF!</definedName>
    <definedName name="_7.5" localSheetId="47">#REF!</definedName>
    <definedName name="_7.5" localSheetId="49">#REF!</definedName>
    <definedName name="_7.5" localSheetId="51">#REF!</definedName>
    <definedName name="_7.5" localSheetId="77">#REF!</definedName>
    <definedName name="_7.5" localSheetId="86">#REF!</definedName>
    <definedName name="_7.5" localSheetId="88">#REF!</definedName>
    <definedName name="_7.5" localSheetId="90">#REF!</definedName>
    <definedName name="_7.5" localSheetId="94">#REF!</definedName>
    <definedName name="_7.5" localSheetId="98">#REF!</definedName>
    <definedName name="_7.5" localSheetId="100">#REF!</definedName>
    <definedName name="_7.5" localSheetId="15">#REF!</definedName>
    <definedName name="_7.5" localSheetId="17">#REF!</definedName>
    <definedName name="_7.5" localSheetId="19">#REF!</definedName>
    <definedName name="_7.5">#REF!</definedName>
    <definedName name="_7.6" localSheetId="77">#REF!</definedName>
    <definedName name="_7.6" localSheetId="93">#REF!</definedName>
    <definedName name="_7.6" localSheetId="95">#REF!</definedName>
    <definedName name="_7.6" localSheetId="103">#REF!</definedName>
    <definedName name="_7.6" localSheetId="78">#REF!</definedName>
    <definedName name="_7.6" localSheetId="86">#REF!</definedName>
    <definedName name="_7.6" localSheetId="88">#REF!</definedName>
    <definedName name="_7.6" localSheetId="90">#REF!</definedName>
    <definedName name="_7.6" localSheetId="92">#REF!</definedName>
    <definedName name="_7.6" localSheetId="94">#REF!</definedName>
    <definedName name="_7.6" localSheetId="96">#REF!</definedName>
    <definedName name="_7.6" localSheetId="98">#REF!</definedName>
    <definedName name="_7.6" localSheetId="100">#REF!</definedName>
    <definedName name="_7.6" localSheetId="104">#REF!</definedName>
    <definedName name="_7.6" localSheetId="15">#REF!</definedName>
    <definedName name="_7.6" localSheetId="17">#REF!</definedName>
    <definedName name="_7.6" localSheetId="19">#REF!</definedName>
    <definedName name="_7.6">#N/A</definedName>
    <definedName name="_7.7" localSheetId="77">#REF!</definedName>
    <definedName name="_7.7" localSheetId="93">#REF!</definedName>
    <definedName name="_7.7" localSheetId="95">#REF!</definedName>
    <definedName name="_7.7" localSheetId="103">#REF!</definedName>
    <definedName name="_7.7" localSheetId="78">#REF!</definedName>
    <definedName name="_7.7" localSheetId="86">#REF!</definedName>
    <definedName name="_7.7" localSheetId="88">#REF!</definedName>
    <definedName name="_7.7" localSheetId="90">#REF!</definedName>
    <definedName name="_7.7" localSheetId="92">#REF!</definedName>
    <definedName name="_7.7" localSheetId="94">#REF!</definedName>
    <definedName name="_7.7" localSheetId="96">#REF!</definedName>
    <definedName name="_7.7" localSheetId="98">#REF!</definedName>
    <definedName name="_7.7" localSheetId="100">#REF!</definedName>
    <definedName name="_7.7" localSheetId="104">#REF!</definedName>
    <definedName name="_7.7" localSheetId="15">#REF!</definedName>
    <definedName name="_7.7" localSheetId="17">#REF!</definedName>
    <definedName name="_7.7" localSheetId="19">#REF!</definedName>
    <definedName name="_7.7">#N/A</definedName>
    <definedName name="_7_" localSheetId="41">#REF!</definedName>
    <definedName name="_7_" localSheetId="43">#REF!</definedName>
    <definedName name="_7_" localSheetId="45">#REF!</definedName>
    <definedName name="_7_" localSheetId="47">#REF!</definedName>
    <definedName name="_7_" localSheetId="49">#REF!</definedName>
    <definedName name="_7_" localSheetId="51">#REF!</definedName>
    <definedName name="_7_" localSheetId="77">#REF!</definedName>
    <definedName name="_7_" localSheetId="86">#REF!</definedName>
    <definedName name="_7_" localSheetId="88">#REF!</definedName>
    <definedName name="_7_" localSheetId="90">#REF!</definedName>
    <definedName name="_7_" localSheetId="94">#REF!</definedName>
    <definedName name="_7_" localSheetId="98">#REF!</definedName>
    <definedName name="_7_" localSheetId="100">#REF!</definedName>
    <definedName name="_7_" localSheetId="15">#REF!</definedName>
    <definedName name="_7_" localSheetId="17">#REF!</definedName>
    <definedName name="_7_" localSheetId="19">#REF!</definedName>
    <definedName name="_7_">#REF!</definedName>
    <definedName name="_7__123Graph_EGráfico_1A" hidden="1">#REF!</definedName>
    <definedName name="_7_0" localSheetId="93">#REF!</definedName>
    <definedName name="_7_0" localSheetId="95">#REF!</definedName>
    <definedName name="_7_0" localSheetId="103">#REF!</definedName>
    <definedName name="_7_0" localSheetId="88">#REF!</definedName>
    <definedName name="_7_0" localSheetId="94">#REF!</definedName>
    <definedName name="_7_0" localSheetId="96">#REF!</definedName>
    <definedName name="_7_0" localSheetId="104">#REF!</definedName>
    <definedName name="_7_0">#REF!</definedName>
    <definedName name="_8__123Graph_ACHART_1" hidden="1">#REF!</definedName>
    <definedName name="_8__123Graph_FGráfico_1A" hidden="1">#REF!</definedName>
    <definedName name="_9__123Graph_XCHART_1" hidden="1">#REF!</definedName>
    <definedName name="_9__123Graph_XGráfico_1A" hidden="1">#REF!</definedName>
    <definedName name="_A" localSheetId="77">#REF!</definedName>
    <definedName name="_A" localSheetId="93">#REF!</definedName>
    <definedName name="_A" localSheetId="95">#REF!</definedName>
    <definedName name="_A" localSheetId="103">#REF!</definedName>
    <definedName name="_A" localSheetId="78">#REF!</definedName>
    <definedName name="_A" localSheetId="88">#REF!</definedName>
    <definedName name="_A" localSheetId="90">#REF!</definedName>
    <definedName name="_A" localSheetId="92">#REF!</definedName>
    <definedName name="_A" localSheetId="94">#REF!</definedName>
    <definedName name="_A" localSheetId="96">#REF!</definedName>
    <definedName name="_A" localSheetId="98">#REF!</definedName>
    <definedName name="_A" localSheetId="100">#REF!</definedName>
    <definedName name="_A" localSheetId="104">#REF!</definedName>
    <definedName name="_A" localSheetId="15">#REF!</definedName>
    <definedName name="_A" localSheetId="17">#REF!</definedName>
    <definedName name="_A" localSheetId="19">#REF!</definedName>
    <definedName name="_A">#REF!</definedName>
    <definedName name="_A2">#REF!</definedName>
    <definedName name="_bol52">#REF!</definedName>
    <definedName name="_BTP1">#REF!</definedName>
    <definedName name="_BTP2">#REF!</definedName>
    <definedName name="_C" localSheetId="41">#REF!</definedName>
    <definedName name="_C" localSheetId="43">#REF!</definedName>
    <definedName name="_C" localSheetId="45">#REF!</definedName>
    <definedName name="_C" localSheetId="47">#REF!</definedName>
    <definedName name="_C" localSheetId="49">#REF!</definedName>
    <definedName name="_C" localSheetId="51">#REF!</definedName>
    <definedName name="_C" localSheetId="77">#REF!</definedName>
    <definedName name="_C" localSheetId="88">#REF!</definedName>
    <definedName name="_C" localSheetId="90">#REF!</definedName>
    <definedName name="_C" localSheetId="94">#REF!</definedName>
    <definedName name="_C" localSheetId="98">#REF!</definedName>
    <definedName name="_C" localSheetId="100">#REF!</definedName>
    <definedName name="_C" localSheetId="15">#REF!</definedName>
    <definedName name="_C" localSheetId="17">#REF!</definedName>
    <definedName name="_C" localSheetId="19">#REF!</definedName>
    <definedName name="_C">#REF!</definedName>
    <definedName name="_CDB1">#REF!</definedName>
    <definedName name="_CDB2">#REF!</definedName>
    <definedName name="_cdr2">#REF!</definedName>
    <definedName name="_Cdr7">#REF!</definedName>
    <definedName name="_Cdr8">#REF!</definedName>
    <definedName name="_DES10" localSheetId="77">#REF!</definedName>
    <definedName name="_DES10" localSheetId="93">#REF!</definedName>
    <definedName name="_DES10" localSheetId="95">#REF!</definedName>
    <definedName name="_DES10" localSheetId="103">#REF!</definedName>
    <definedName name="_DES10" localSheetId="78">#REF!</definedName>
    <definedName name="_DES10" localSheetId="88">#REF!</definedName>
    <definedName name="_DES10" localSheetId="90">#REF!</definedName>
    <definedName name="_DES10" localSheetId="92">#REF!</definedName>
    <definedName name="_DES10" localSheetId="94">#REF!</definedName>
    <definedName name="_DES10" localSheetId="96">#REF!</definedName>
    <definedName name="_DES10" localSheetId="98">#REF!</definedName>
    <definedName name="_DES10" localSheetId="100">#REF!</definedName>
    <definedName name="_DES10" localSheetId="104">#REF!</definedName>
    <definedName name="_DES10" localSheetId="15">#REF!</definedName>
    <definedName name="_DES10" localSheetId="17">#REF!</definedName>
    <definedName name="_DES10" localSheetId="19">#REF!</definedName>
    <definedName name="_DES10">#REF!</definedName>
    <definedName name="_Dur1">#REF!</definedName>
    <definedName name="_FF1" localSheetId="41">#REF!</definedName>
    <definedName name="_FF1" localSheetId="43">#REF!</definedName>
    <definedName name="_FF1" localSheetId="45">#REF!</definedName>
    <definedName name="_FF1" localSheetId="47">#REF!</definedName>
    <definedName name="_FF1" localSheetId="49">#REF!</definedName>
    <definedName name="_FF1" localSheetId="51">#REF!</definedName>
    <definedName name="_FF1" localSheetId="77">#REF!</definedName>
    <definedName name="_FF1" localSheetId="88">#REF!</definedName>
    <definedName name="_FF1" localSheetId="90">#REF!</definedName>
    <definedName name="_FF1" localSheetId="94">#REF!</definedName>
    <definedName name="_FF1" localSheetId="98">#REF!</definedName>
    <definedName name="_FF1" localSheetId="100">#REF!</definedName>
    <definedName name="_FF1" localSheetId="15">#REF!</definedName>
    <definedName name="_FF1" localSheetId="17">#REF!</definedName>
    <definedName name="_FF1" localSheetId="19">#REF!</definedName>
    <definedName name="_FF1">#REF!</definedName>
    <definedName name="_Fill" localSheetId="41">#REF!</definedName>
    <definedName name="_Fill" localSheetId="43">#REF!</definedName>
    <definedName name="_Fill" localSheetId="45">#REF!</definedName>
    <definedName name="_Fill" localSheetId="47">#REF!</definedName>
    <definedName name="_Fill" localSheetId="49">#REF!</definedName>
    <definedName name="_Fill" localSheetId="51">#REF!</definedName>
    <definedName name="_Fill" localSheetId="77">#REF!</definedName>
    <definedName name="_Fill" localSheetId="86">#REF!</definedName>
    <definedName name="_Fill" localSheetId="88">#REF!</definedName>
    <definedName name="_Fill" localSheetId="90">#REF!</definedName>
    <definedName name="_Fill" localSheetId="94">#REF!</definedName>
    <definedName name="_Fill" localSheetId="98">#REF!</definedName>
    <definedName name="_Fill" localSheetId="100">#REF!</definedName>
    <definedName name="_Fill" localSheetId="15">#REF!</definedName>
    <definedName name="_Fill" localSheetId="17">#REF!</definedName>
    <definedName name="_Fill" localSheetId="19">#REF!</definedName>
    <definedName name="_Fill" hidden="1">#REF!</definedName>
    <definedName name="_fill1" localSheetId="41">#REF!</definedName>
    <definedName name="_fill1" localSheetId="43">#REF!</definedName>
    <definedName name="_fill1" localSheetId="45">#REF!</definedName>
    <definedName name="_fill1" localSheetId="47">#REF!</definedName>
    <definedName name="_fill1" localSheetId="49">#REF!</definedName>
    <definedName name="_fill1" localSheetId="51">#REF!</definedName>
    <definedName name="_fill1" localSheetId="77">#REF!</definedName>
    <definedName name="_fill1" localSheetId="86">#REF!</definedName>
    <definedName name="_fill1" localSheetId="88">#REF!</definedName>
    <definedName name="_fill1" localSheetId="90">#REF!</definedName>
    <definedName name="_fill1" localSheetId="94">#REF!</definedName>
    <definedName name="_fill1" localSheetId="98">#REF!</definedName>
    <definedName name="_fill1" localSheetId="100">#REF!</definedName>
    <definedName name="_fill1" localSheetId="15">#REF!</definedName>
    <definedName name="_fill1" localSheetId="17">#REF!</definedName>
    <definedName name="_fill1" localSheetId="19">#REF!</definedName>
    <definedName name="_fill1" hidden="1">#REF!</definedName>
    <definedName name="_xlnm._FilterDatabase" localSheetId="71" hidden="1">'C33'!$A$3:$F$43</definedName>
    <definedName name="_xlnm._FilterDatabase" localSheetId="0" hidden="1">'indicadores anuario'!$B$1:$S$18</definedName>
    <definedName name="_G7" localSheetId="41">#REF!</definedName>
    <definedName name="_G7" localSheetId="43">#REF!</definedName>
    <definedName name="_G7" localSheetId="45">#REF!</definedName>
    <definedName name="_G7" localSheetId="47">#REF!</definedName>
    <definedName name="_G7" localSheetId="49">#REF!</definedName>
    <definedName name="_G7" localSheetId="51">#REF!</definedName>
    <definedName name="_G7" localSheetId="67">#REF!</definedName>
    <definedName name="_G7" localSheetId="77">#REF!</definedName>
    <definedName name="_G7" localSheetId="86">#REF!</definedName>
    <definedName name="_G7" localSheetId="88">#REF!</definedName>
    <definedName name="_G7" localSheetId="90">#REF!</definedName>
    <definedName name="_G7" localSheetId="94">#REF!</definedName>
    <definedName name="_G7" localSheetId="98">#REF!</definedName>
    <definedName name="_G7" localSheetId="100">#REF!</definedName>
    <definedName name="_G7" localSheetId="15">#REF!</definedName>
    <definedName name="_G7" localSheetId="17">#REF!</definedName>
    <definedName name="_G7" localSheetId="19">#REF!</definedName>
    <definedName name="_G7" hidden="1">#REF!</definedName>
    <definedName name="_gas001" localSheetId="41">#REF!</definedName>
    <definedName name="_gas001" localSheetId="43">#REF!</definedName>
    <definedName name="_gas001" localSheetId="45">#REF!</definedName>
    <definedName name="_gas001" localSheetId="47">#REF!</definedName>
    <definedName name="_gas001" localSheetId="49">#REF!</definedName>
    <definedName name="_gas001" localSheetId="51">#REF!</definedName>
    <definedName name="_gas001" localSheetId="77">#REF!</definedName>
    <definedName name="_gas001" localSheetId="88">#REF!</definedName>
    <definedName name="_gas001" localSheetId="90">#REF!</definedName>
    <definedName name="_gas001" localSheetId="94">#REF!</definedName>
    <definedName name="_gas001" localSheetId="98">#REF!</definedName>
    <definedName name="_gas001" localSheetId="100">#REF!</definedName>
    <definedName name="_gas001" localSheetId="15">#REF!</definedName>
    <definedName name="_gas001" localSheetId="17">#REF!</definedName>
    <definedName name="_gas001" localSheetId="19">#REF!</definedName>
    <definedName name="_gas001">#REF!</definedName>
    <definedName name="_Gas01" localSheetId="41">#REF!</definedName>
    <definedName name="_Gas01" localSheetId="43">#REF!</definedName>
    <definedName name="_Gas01" localSheetId="45">#REF!</definedName>
    <definedName name="_Gas01" localSheetId="47">#REF!</definedName>
    <definedName name="_Gas01" localSheetId="49">#REF!</definedName>
    <definedName name="_Gas01" localSheetId="51">#REF!</definedName>
    <definedName name="_Gas01" localSheetId="77">#REF!</definedName>
    <definedName name="_Gas01" localSheetId="88">#REF!</definedName>
    <definedName name="_Gas01" localSheetId="90">#REF!</definedName>
    <definedName name="_Gas01" localSheetId="94">#REF!</definedName>
    <definedName name="_Gas01" localSheetId="98">#REF!</definedName>
    <definedName name="_Gas01" localSheetId="100">#REF!</definedName>
    <definedName name="_Gas01" localSheetId="15">#REF!</definedName>
    <definedName name="_Gas01" localSheetId="17">#REF!</definedName>
    <definedName name="_Gas01" localSheetId="19">#REF!</definedName>
    <definedName name="_Gas01">#REF!</definedName>
    <definedName name="_gas1" localSheetId="41">#REF!</definedName>
    <definedName name="_gas1" localSheetId="43">#REF!</definedName>
    <definedName name="_gas1" localSheetId="45">#REF!</definedName>
    <definedName name="_gas1" localSheetId="47">#REF!</definedName>
    <definedName name="_gas1" localSheetId="49">#REF!</definedName>
    <definedName name="_gas1" localSheetId="51">#REF!</definedName>
    <definedName name="_gas1" localSheetId="77">#REF!</definedName>
    <definedName name="_gas1" localSheetId="88">#REF!</definedName>
    <definedName name="_gas1" localSheetId="90">#REF!</definedName>
    <definedName name="_gas1" localSheetId="94">#REF!</definedName>
    <definedName name="_gas1" localSheetId="98">#REF!</definedName>
    <definedName name="_gas1" localSheetId="100">#REF!</definedName>
    <definedName name="_gas1" localSheetId="15">#REF!</definedName>
    <definedName name="_gas1" localSheetId="17">#REF!</definedName>
    <definedName name="_gas1" localSheetId="19">#REF!</definedName>
    <definedName name="_gas1">#REF!</definedName>
    <definedName name="_H" localSheetId="77">#REF!</definedName>
    <definedName name="_H" localSheetId="88">#REF!</definedName>
    <definedName name="_H" localSheetId="90">#REF!</definedName>
    <definedName name="_H" localSheetId="94">#REF!</definedName>
    <definedName name="_H" localSheetId="98">#REF!</definedName>
    <definedName name="_H" localSheetId="100">#REF!</definedName>
    <definedName name="_H" localSheetId="15">#REF!</definedName>
    <definedName name="_H" localSheetId="17">#REF!</definedName>
    <definedName name="_H" localSheetId="19">#REF!</definedName>
    <definedName name="_H">#REF!</definedName>
    <definedName name="_Imp1" localSheetId="41">#REF!</definedName>
    <definedName name="_Imp1" localSheetId="43">#REF!</definedName>
    <definedName name="_Imp1" localSheetId="45">#REF!</definedName>
    <definedName name="_Imp1" localSheetId="47">#REF!</definedName>
    <definedName name="_Imp1" localSheetId="49">#REF!</definedName>
    <definedName name="_Imp1" localSheetId="51">#REF!</definedName>
    <definedName name="_Imp1" localSheetId="77">#REF!</definedName>
    <definedName name="_Imp1" localSheetId="88">#REF!</definedName>
    <definedName name="_Imp1" localSheetId="90">#REF!</definedName>
    <definedName name="_Imp1" localSheetId="94">#REF!</definedName>
    <definedName name="_Imp1" localSheetId="98">#REF!</definedName>
    <definedName name="_Imp1" localSheetId="100">#REF!</definedName>
    <definedName name="_Imp1" localSheetId="15">#REF!</definedName>
    <definedName name="_Imp1" localSheetId="17">#REF!</definedName>
    <definedName name="_Imp1" localSheetId="19">#REF!</definedName>
    <definedName name="_Imp1">#REF!</definedName>
    <definedName name="_Imp2" localSheetId="41">#REF!</definedName>
    <definedName name="_Imp2" localSheetId="43">#REF!</definedName>
    <definedName name="_Imp2" localSheetId="45">#REF!</definedName>
    <definedName name="_Imp2" localSheetId="47">#REF!</definedName>
    <definedName name="_Imp2" localSheetId="49">#REF!</definedName>
    <definedName name="_Imp2" localSheetId="51">#REF!</definedName>
    <definedName name="_Imp2" localSheetId="77">#REF!</definedName>
    <definedName name="_Imp2" localSheetId="88">#REF!</definedName>
    <definedName name="_Imp2" localSheetId="90">#REF!</definedName>
    <definedName name="_Imp2" localSheetId="94">#REF!</definedName>
    <definedName name="_Imp2" localSheetId="98">#REF!</definedName>
    <definedName name="_Imp2" localSheetId="100">#REF!</definedName>
    <definedName name="_Imp2" localSheetId="15">#REF!</definedName>
    <definedName name="_Imp2" localSheetId="17">#REF!</definedName>
    <definedName name="_Imp2" localSheetId="19">#REF!</definedName>
    <definedName name="_Imp2">#REF!</definedName>
    <definedName name="_key01" localSheetId="41">#REF!</definedName>
    <definedName name="_key01" localSheetId="43">#REF!</definedName>
    <definedName name="_key01" localSheetId="45">#REF!</definedName>
    <definedName name="_key01" localSheetId="47">#REF!</definedName>
    <definedName name="_key01" localSheetId="49">#REF!</definedName>
    <definedName name="_key01" localSheetId="51">#REF!</definedName>
    <definedName name="_key01" localSheetId="77">#REF!</definedName>
    <definedName name="_key01" localSheetId="88">#REF!</definedName>
    <definedName name="_key01" localSheetId="90">#REF!</definedName>
    <definedName name="_key01" localSheetId="94">#REF!</definedName>
    <definedName name="_key01" localSheetId="98">#REF!</definedName>
    <definedName name="_key01" localSheetId="100">#REF!</definedName>
    <definedName name="_key01" localSheetId="15">#REF!</definedName>
    <definedName name="_key01" localSheetId="17">#REF!</definedName>
    <definedName name="_key01" localSheetId="19">#REF!</definedName>
    <definedName name="_key01" hidden="1">#REF!</definedName>
    <definedName name="_Key1" localSheetId="41">#REF!</definedName>
    <definedName name="_Key1" localSheetId="43">#REF!</definedName>
    <definedName name="_Key1" localSheetId="45">#REF!</definedName>
    <definedName name="_Key1" localSheetId="47">#REF!</definedName>
    <definedName name="_Key1" localSheetId="49">#REF!</definedName>
    <definedName name="_Key1" localSheetId="51">#REF!</definedName>
    <definedName name="_Key1" localSheetId="77">#REF!</definedName>
    <definedName name="_Key1" localSheetId="88">#REF!</definedName>
    <definedName name="_Key1" localSheetId="90">#REF!</definedName>
    <definedName name="_Key1" localSheetId="94">#REF!</definedName>
    <definedName name="_Key1" localSheetId="98">#REF!</definedName>
    <definedName name="_Key1" localSheetId="100">#REF!</definedName>
    <definedName name="_Key1" localSheetId="15">#REF!</definedName>
    <definedName name="_Key1" localSheetId="17">#REF!</definedName>
    <definedName name="_Key1" localSheetId="19">#REF!</definedName>
    <definedName name="_Key1" hidden="1">#REF!</definedName>
    <definedName name="_Key2" hidden="1">#REF!</definedName>
    <definedName name="_Key2A" localSheetId="41">#REF!</definedName>
    <definedName name="_Key2A" localSheetId="43">#REF!</definedName>
    <definedName name="_Key2A" localSheetId="45">#REF!</definedName>
    <definedName name="_Key2A" localSheetId="47">#REF!</definedName>
    <definedName name="_Key2A" localSheetId="49">#REF!</definedName>
    <definedName name="_Key2A" localSheetId="51">#REF!</definedName>
    <definedName name="_Key2A" localSheetId="77">#REF!</definedName>
    <definedName name="_Key2A" localSheetId="88">#REF!</definedName>
    <definedName name="_Key2A" localSheetId="90">#REF!</definedName>
    <definedName name="_Key2A" localSheetId="94">#REF!</definedName>
    <definedName name="_Key2A" localSheetId="98">#REF!</definedName>
    <definedName name="_Key2A" localSheetId="100">#REF!</definedName>
    <definedName name="_Key2A" localSheetId="15">#REF!</definedName>
    <definedName name="_Key2A" localSheetId="17">#REF!</definedName>
    <definedName name="_Key2A" localSheetId="19">#REF!</definedName>
    <definedName name="_Key2A">#REF!</definedName>
    <definedName name="_key3" localSheetId="41">#REF!</definedName>
    <definedName name="_key3" localSheetId="43">#REF!</definedName>
    <definedName name="_key3" localSheetId="45">#REF!</definedName>
    <definedName name="_key3" localSheetId="47">#REF!</definedName>
    <definedName name="_key3" localSheetId="49">#REF!</definedName>
    <definedName name="_key3" localSheetId="51">#REF!</definedName>
    <definedName name="_key3" localSheetId="77">#REF!</definedName>
    <definedName name="_key3" localSheetId="86">#REF!</definedName>
    <definedName name="_key3" localSheetId="88">#REF!</definedName>
    <definedName name="_key3" localSheetId="90">#REF!</definedName>
    <definedName name="_key3" localSheetId="94">#REF!</definedName>
    <definedName name="_key3" localSheetId="98">#REF!</definedName>
    <definedName name="_key3" localSheetId="100">#REF!</definedName>
    <definedName name="_key3" localSheetId="15">#REF!</definedName>
    <definedName name="_key3" localSheetId="17">#REF!</definedName>
    <definedName name="_key3" localSheetId="19">#REF!</definedName>
    <definedName name="_key3" hidden="1">#REF!</definedName>
    <definedName name="_M" localSheetId="77">#REF!</definedName>
    <definedName name="_M" localSheetId="93">#REF!</definedName>
    <definedName name="_M" localSheetId="95">#REF!</definedName>
    <definedName name="_M" localSheetId="103">#REF!</definedName>
    <definedName name="_M" localSheetId="78">#REF!</definedName>
    <definedName name="_M" localSheetId="86">#REF!</definedName>
    <definedName name="_M" localSheetId="88">#REF!</definedName>
    <definedName name="_M" localSheetId="90">#REF!</definedName>
    <definedName name="_M" localSheetId="92">#REF!</definedName>
    <definedName name="_M" localSheetId="94">#REF!</definedName>
    <definedName name="_M" localSheetId="96">#REF!</definedName>
    <definedName name="_M" localSheetId="98">#REF!</definedName>
    <definedName name="_M" localSheetId="100">#REF!</definedName>
    <definedName name="_M" localSheetId="104">#REF!</definedName>
    <definedName name="_M" localSheetId="15">#REF!</definedName>
    <definedName name="_M" localSheetId="17">#REF!</definedName>
    <definedName name="_M" localSheetId="19">#REF!</definedName>
    <definedName name="_M">#N/A</definedName>
    <definedName name="_MatInverse_In" localSheetId="41">#REF!</definedName>
    <definedName name="_MatInverse_In" localSheetId="43">#REF!</definedName>
    <definedName name="_MatInverse_In" localSheetId="45">#REF!</definedName>
    <definedName name="_MatInverse_In" localSheetId="47">#REF!</definedName>
    <definedName name="_MatInverse_In" localSheetId="49">#REF!</definedName>
    <definedName name="_MatInverse_In" localSheetId="51">#REF!</definedName>
    <definedName name="_MatInverse_In" localSheetId="77">#REF!</definedName>
    <definedName name="_MatInverse_In" localSheetId="93">#REF!</definedName>
    <definedName name="_MatInverse_In" localSheetId="95">#REF!</definedName>
    <definedName name="_MatInverse_In" localSheetId="103">#REF!</definedName>
    <definedName name="_MatInverse_In" localSheetId="78">#REF!</definedName>
    <definedName name="_MatInverse_In" localSheetId="86">#REF!</definedName>
    <definedName name="_MatInverse_In" localSheetId="88">#REF!</definedName>
    <definedName name="_MatInverse_In" localSheetId="90">#REF!</definedName>
    <definedName name="_MatInverse_In" localSheetId="92">#REF!</definedName>
    <definedName name="_MatInverse_In" localSheetId="94">#REF!</definedName>
    <definedName name="_MatInverse_In" localSheetId="96">#REF!</definedName>
    <definedName name="_MatInverse_In" localSheetId="98">#REF!</definedName>
    <definedName name="_MatInverse_In" localSheetId="100">#REF!</definedName>
    <definedName name="_MatInverse_In" localSheetId="104">#REF!</definedName>
    <definedName name="_MatInverse_In" localSheetId="15">#REF!</definedName>
    <definedName name="_MatInverse_In" localSheetId="17">#REF!</definedName>
    <definedName name="_MatInverse_In" localSheetId="19">#REF!</definedName>
    <definedName name="_MatInverse_In" hidden="1">#REF!</definedName>
    <definedName name="_MatInverse_Out" localSheetId="41">#REF!</definedName>
    <definedName name="_MatInverse_Out" localSheetId="43">#REF!</definedName>
    <definedName name="_MatInverse_Out" localSheetId="45">#REF!</definedName>
    <definedName name="_MatInverse_Out" localSheetId="47">#REF!</definedName>
    <definedName name="_MatInverse_Out" localSheetId="49">#REF!</definedName>
    <definedName name="_MatInverse_Out" localSheetId="51">#REF!</definedName>
    <definedName name="_MatInverse_Out" localSheetId="77">#REF!</definedName>
    <definedName name="_MatInverse_Out" localSheetId="93">#REF!</definedName>
    <definedName name="_MatInverse_Out" localSheetId="95">#REF!</definedName>
    <definedName name="_MatInverse_Out" localSheetId="103">#REF!</definedName>
    <definedName name="_MatInverse_Out" localSheetId="78">#REF!</definedName>
    <definedName name="_MatInverse_Out" localSheetId="86">#REF!</definedName>
    <definedName name="_MatInverse_Out" localSheetId="88">#REF!</definedName>
    <definedName name="_MatInverse_Out" localSheetId="90">#REF!</definedName>
    <definedName name="_MatInverse_Out" localSheetId="92">#REF!</definedName>
    <definedName name="_MatInverse_Out" localSheetId="94">#REF!</definedName>
    <definedName name="_MatInverse_Out" localSheetId="96">#REF!</definedName>
    <definedName name="_MatInverse_Out" localSheetId="98">#REF!</definedName>
    <definedName name="_MatInverse_Out" localSheetId="100">#REF!</definedName>
    <definedName name="_MatInverse_Out" localSheetId="104">#REF!</definedName>
    <definedName name="_MatInverse_Out" localSheetId="15">#REF!</definedName>
    <definedName name="_MatInverse_Out" localSheetId="17">#REF!</definedName>
    <definedName name="_MatInverse_Out" localSheetId="19">#REF!</definedName>
    <definedName name="_MatInverse_Out" hidden="1">#REF!</definedName>
    <definedName name="_MatMult_A" localSheetId="41">#REF!</definedName>
    <definedName name="_MatMult_A" localSheetId="43">#REF!</definedName>
    <definedName name="_MatMult_A" localSheetId="45">#REF!</definedName>
    <definedName name="_MatMult_A" localSheetId="47">#REF!</definedName>
    <definedName name="_MatMult_A" localSheetId="49">#REF!</definedName>
    <definedName name="_MatMult_A" localSheetId="51">#REF!</definedName>
    <definedName name="_MatMult_A" localSheetId="77">#REF!</definedName>
    <definedName name="_MatMult_A" localSheetId="93">#REF!</definedName>
    <definedName name="_MatMult_A" localSheetId="95">#REF!</definedName>
    <definedName name="_MatMult_A" localSheetId="103">#REF!</definedName>
    <definedName name="_MatMult_A" localSheetId="78">#REF!</definedName>
    <definedName name="_MatMult_A" localSheetId="86">#REF!</definedName>
    <definedName name="_MatMult_A" localSheetId="88">#REF!</definedName>
    <definedName name="_MatMult_A" localSheetId="90">#REF!</definedName>
    <definedName name="_MatMult_A" localSheetId="92">#REF!</definedName>
    <definedName name="_MatMult_A" localSheetId="94">#REF!</definedName>
    <definedName name="_MatMult_A" localSheetId="96">#REF!</definedName>
    <definedName name="_MatMult_A" localSheetId="98">#REF!</definedName>
    <definedName name="_MatMult_A" localSheetId="100">#REF!</definedName>
    <definedName name="_MatMult_A" localSheetId="104">#REF!</definedName>
    <definedName name="_MatMult_A" localSheetId="15">#REF!</definedName>
    <definedName name="_MatMult_A" localSheetId="17">#REF!</definedName>
    <definedName name="_MatMult_A" localSheetId="19">#REF!</definedName>
    <definedName name="_MatMult_A" hidden="1">#REF!</definedName>
    <definedName name="_MatMult_AxB" localSheetId="41">#REF!</definedName>
    <definedName name="_MatMult_AxB" localSheetId="43">#REF!</definedName>
    <definedName name="_MatMult_AxB" localSheetId="45">#REF!</definedName>
    <definedName name="_MatMult_AxB" localSheetId="47">#REF!</definedName>
    <definedName name="_MatMult_AxB" localSheetId="49">#REF!</definedName>
    <definedName name="_MatMult_AxB" localSheetId="51">#REF!</definedName>
    <definedName name="_MatMult_AxB" localSheetId="77">#REF!</definedName>
    <definedName name="_MatMult_AxB" localSheetId="93">#REF!</definedName>
    <definedName name="_MatMult_AxB" localSheetId="95">#REF!</definedName>
    <definedName name="_MatMult_AxB" localSheetId="103">#REF!</definedName>
    <definedName name="_MatMult_AxB" localSheetId="78">#REF!</definedName>
    <definedName name="_MatMult_AxB" localSheetId="86">#REF!</definedName>
    <definedName name="_MatMult_AxB" localSheetId="88">#REF!</definedName>
    <definedName name="_MatMult_AxB" localSheetId="90">#REF!</definedName>
    <definedName name="_MatMult_AxB" localSheetId="92">#REF!</definedName>
    <definedName name="_MatMult_AxB" localSheetId="94">#REF!</definedName>
    <definedName name="_MatMult_AxB" localSheetId="96">#REF!</definedName>
    <definedName name="_MatMult_AxB" localSheetId="98">#REF!</definedName>
    <definedName name="_MatMult_AxB" localSheetId="100">#REF!</definedName>
    <definedName name="_MatMult_AxB" localSheetId="104">#REF!</definedName>
    <definedName name="_MatMult_AxB" localSheetId="15">#REF!</definedName>
    <definedName name="_MatMult_AxB" localSheetId="17">#REF!</definedName>
    <definedName name="_MatMult_AxB" localSheetId="19">#REF!</definedName>
    <definedName name="_MatMult_AxB" hidden="1">#REF!</definedName>
    <definedName name="_MatMult_B" localSheetId="41">#REF!</definedName>
    <definedName name="_MatMult_B" localSheetId="43">#REF!</definedName>
    <definedName name="_MatMult_B" localSheetId="45">#REF!</definedName>
    <definedName name="_MatMult_B" localSheetId="47">#REF!</definedName>
    <definedName name="_MatMult_B" localSheetId="49">#REF!</definedName>
    <definedName name="_MatMult_B" localSheetId="51">#REF!</definedName>
    <definedName name="_MatMult_B" localSheetId="77">#REF!</definedName>
    <definedName name="_MatMult_B" localSheetId="93">#REF!</definedName>
    <definedName name="_MatMult_B" localSheetId="95">#REF!</definedName>
    <definedName name="_MatMult_B" localSheetId="103">#REF!</definedName>
    <definedName name="_MatMult_B" localSheetId="78">#REF!</definedName>
    <definedName name="_MatMult_B" localSheetId="86">#REF!</definedName>
    <definedName name="_MatMult_B" localSheetId="88">#REF!</definedName>
    <definedName name="_MatMult_B" localSheetId="90">#REF!</definedName>
    <definedName name="_MatMult_B" localSheetId="92">#REF!</definedName>
    <definedName name="_MatMult_B" localSheetId="94">#REF!</definedName>
    <definedName name="_MatMult_B" localSheetId="96">#REF!</definedName>
    <definedName name="_MatMult_B" localSheetId="98">#REF!</definedName>
    <definedName name="_MatMult_B" localSheetId="100">#REF!</definedName>
    <definedName name="_MatMult_B" localSheetId="104">#REF!</definedName>
    <definedName name="_MatMult_B" localSheetId="15">#REF!</definedName>
    <definedName name="_MatMult_B" localSheetId="17">#REF!</definedName>
    <definedName name="_MatMult_B" localSheetId="19">#REF!</definedName>
    <definedName name="_MatMult_B" hidden="1">#REF!</definedName>
    <definedName name="_Order1" hidden="1">0</definedName>
    <definedName name="_Order2" hidden="1">0</definedName>
    <definedName name="_P" localSheetId="41">#REF!</definedName>
    <definedName name="_P" localSheetId="43">#REF!</definedName>
    <definedName name="_P" localSheetId="45">#REF!</definedName>
    <definedName name="_P" localSheetId="47">#REF!</definedName>
    <definedName name="_P" localSheetId="49">#REF!</definedName>
    <definedName name="_P" localSheetId="51">#REF!</definedName>
    <definedName name="_P" localSheetId="77">#REF!</definedName>
    <definedName name="_P" localSheetId="86">#REF!</definedName>
    <definedName name="_P" localSheetId="88">#REF!</definedName>
    <definedName name="_P" localSheetId="90">#REF!</definedName>
    <definedName name="_P" localSheetId="94">#REF!</definedName>
    <definedName name="_P" localSheetId="98">#REF!</definedName>
    <definedName name="_P" localSheetId="100">#REF!</definedName>
    <definedName name="_P" localSheetId="15">#REF!</definedName>
    <definedName name="_P" localSheetId="17">#REF!</definedName>
    <definedName name="_P" localSheetId="19">#REF!</definedName>
    <definedName name="_P">#REF!</definedName>
    <definedName name="_p1" localSheetId="41">#REF!</definedName>
    <definedName name="_p1" localSheetId="43">#REF!</definedName>
    <definedName name="_p1" localSheetId="45">#REF!</definedName>
    <definedName name="_p1" localSheetId="47">#REF!</definedName>
    <definedName name="_p1" localSheetId="49">#REF!</definedName>
    <definedName name="_p1" localSheetId="51">#REF!</definedName>
    <definedName name="_p1" localSheetId="77">#REF!</definedName>
    <definedName name="_p1" localSheetId="86">#REF!</definedName>
    <definedName name="_p1" localSheetId="88">#REF!</definedName>
    <definedName name="_p1" localSheetId="90">#REF!</definedName>
    <definedName name="_p1" localSheetId="94">#REF!</definedName>
    <definedName name="_p1" localSheetId="98">#REF!</definedName>
    <definedName name="_p1" localSheetId="100">#REF!</definedName>
    <definedName name="_p1" localSheetId="15">#REF!</definedName>
    <definedName name="_p1" localSheetId="17">#REF!</definedName>
    <definedName name="_p1" localSheetId="19">#REF!</definedName>
    <definedName name="_p1">#REF!</definedName>
    <definedName name="_Parse_Out" localSheetId="41">#REF!</definedName>
    <definedName name="_Parse_Out" localSheetId="43">#REF!</definedName>
    <definedName name="_Parse_Out" localSheetId="45">#REF!</definedName>
    <definedName name="_Parse_Out" localSheetId="47">#REF!</definedName>
    <definedName name="_Parse_Out" localSheetId="49">#REF!</definedName>
    <definedName name="_Parse_Out" localSheetId="51">#REF!</definedName>
    <definedName name="_Parse_Out" localSheetId="77">#REF!</definedName>
    <definedName name="_Parse_Out" localSheetId="88">#REF!</definedName>
    <definedName name="_Parse_Out" localSheetId="90">#REF!</definedName>
    <definedName name="_Parse_Out" localSheetId="94">#REF!</definedName>
    <definedName name="_Parse_Out" localSheetId="98">#REF!</definedName>
    <definedName name="_Parse_Out" localSheetId="100">#REF!</definedName>
    <definedName name="_Parse_Out" localSheetId="15">#REF!</definedName>
    <definedName name="_Parse_Out" localSheetId="17">#REF!</definedName>
    <definedName name="_Parse_Out" localSheetId="19">#REF!</definedName>
    <definedName name="_Parse_Out" hidden="1">#REF!</definedName>
    <definedName name="_Parse_Out8" localSheetId="41">#REF!</definedName>
    <definedName name="_Parse_Out8" localSheetId="43">#REF!</definedName>
    <definedName name="_Parse_Out8" localSheetId="45">#REF!</definedName>
    <definedName name="_Parse_Out8" localSheetId="47">#REF!</definedName>
    <definedName name="_Parse_Out8" localSheetId="49">#REF!</definedName>
    <definedName name="_Parse_Out8" localSheetId="51">#REF!</definedName>
    <definedName name="_Parse_Out8" localSheetId="77">#REF!</definedName>
    <definedName name="_Parse_Out8" localSheetId="88">#REF!</definedName>
    <definedName name="_Parse_Out8" localSheetId="90">#REF!</definedName>
    <definedName name="_Parse_Out8" localSheetId="94">#REF!</definedName>
    <definedName name="_Parse_Out8" localSheetId="98">#REF!</definedName>
    <definedName name="_Parse_Out8" localSheetId="100">#REF!</definedName>
    <definedName name="_Parse_Out8" localSheetId="15">#REF!</definedName>
    <definedName name="_Parse_Out8" localSheetId="17">#REF!</definedName>
    <definedName name="_Parse_Out8" localSheetId="19">#REF!</definedName>
    <definedName name="_Parse_Out8">#REF!</definedName>
    <definedName name="_R" localSheetId="77">#REF!</definedName>
    <definedName name="_R" localSheetId="88">#REF!</definedName>
    <definedName name="_R" localSheetId="90">#REF!</definedName>
    <definedName name="_R" localSheetId="94">#REF!</definedName>
    <definedName name="_R" localSheetId="98">#REF!</definedName>
    <definedName name="_R" localSheetId="100">#REF!</definedName>
    <definedName name="_R" localSheetId="15">#REF!</definedName>
    <definedName name="_R" localSheetId="17">#REF!</definedName>
    <definedName name="_R" localSheetId="19">#REF!</definedName>
    <definedName name="_R">#REF!</definedName>
    <definedName name="_RM1">#REF!</definedName>
    <definedName name="_RM2">#REF!</definedName>
    <definedName name="_S" localSheetId="41">#REF!</definedName>
    <definedName name="_S" localSheetId="43">#REF!</definedName>
    <definedName name="_S" localSheetId="45">#REF!</definedName>
    <definedName name="_S" localSheetId="47">#REF!</definedName>
    <definedName name="_S" localSheetId="49">#REF!</definedName>
    <definedName name="_S" localSheetId="51">#REF!</definedName>
    <definedName name="_S" localSheetId="77">#REF!</definedName>
    <definedName name="_S" localSheetId="86">#REF!</definedName>
    <definedName name="_S" localSheetId="88">#REF!</definedName>
    <definedName name="_S" localSheetId="90">#REF!</definedName>
    <definedName name="_S" localSheetId="94">#REF!</definedName>
    <definedName name="_S" localSheetId="98">#REF!</definedName>
    <definedName name="_S" localSheetId="100">#REF!</definedName>
    <definedName name="_S" localSheetId="15">#REF!</definedName>
    <definedName name="_S" localSheetId="17">#REF!</definedName>
    <definedName name="_S" localSheetId="19">#REF!</definedName>
    <definedName name="_S">#REF!</definedName>
    <definedName name="_Sort" localSheetId="41">#REF!</definedName>
    <definedName name="_Sort" localSheetId="43">#REF!</definedName>
    <definedName name="_Sort" localSheetId="45">#REF!</definedName>
    <definedName name="_Sort" localSheetId="47">#REF!</definedName>
    <definedName name="_Sort" localSheetId="49">#REF!</definedName>
    <definedName name="_Sort" localSheetId="51">#REF!</definedName>
    <definedName name="_Sort" localSheetId="77">#REF!</definedName>
    <definedName name="_Sort" localSheetId="86">#REF!</definedName>
    <definedName name="_Sort" localSheetId="88">#REF!</definedName>
    <definedName name="_Sort" localSheetId="90">#REF!</definedName>
    <definedName name="_Sort" localSheetId="94">#REF!</definedName>
    <definedName name="_Sort" localSheetId="98">#REF!</definedName>
    <definedName name="_Sort" localSheetId="100">#REF!</definedName>
    <definedName name="_Sort" localSheetId="15">#REF!</definedName>
    <definedName name="_Sort" localSheetId="17">#REF!</definedName>
    <definedName name="_Sort" localSheetId="19">#REF!</definedName>
    <definedName name="_Sort" hidden="1">#REF!</definedName>
    <definedName name="_sort01" localSheetId="41">#REF!</definedName>
    <definedName name="_sort01" localSheetId="43">#REF!</definedName>
    <definedName name="_sort01" localSheetId="45">#REF!</definedName>
    <definedName name="_sort01" localSheetId="47">#REF!</definedName>
    <definedName name="_sort01" localSheetId="49">#REF!</definedName>
    <definedName name="_sort01" localSheetId="51">#REF!</definedName>
    <definedName name="_sort01" localSheetId="77">#REF!</definedName>
    <definedName name="_sort01" localSheetId="86">#REF!</definedName>
    <definedName name="_sort01" localSheetId="88">#REF!</definedName>
    <definedName name="_sort01" localSheetId="90">#REF!</definedName>
    <definedName name="_sort01" localSheetId="94">#REF!</definedName>
    <definedName name="_sort01" localSheetId="98">#REF!</definedName>
    <definedName name="_sort01" localSheetId="100">#REF!</definedName>
    <definedName name="_sort01" localSheetId="15">#REF!</definedName>
    <definedName name="_sort01" localSheetId="17">#REF!</definedName>
    <definedName name="_sort01" localSheetId="19">#REF!</definedName>
    <definedName name="_sort01" hidden="1">#REF!</definedName>
    <definedName name="_sort1" localSheetId="41">#REF!</definedName>
    <definedName name="_sort1" localSheetId="43">#REF!</definedName>
    <definedName name="_sort1" localSheetId="45">#REF!</definedName>
    <definedName name="_sort1" localSheetId="47">#REF!</definedName>
    <definedName name="_sort1" localSheetId="49">#REF!</definedName>
    <definedName name="_sort1" localSheetId="51">#REF!</definedName>
    <definedName name="_sort1" localSheetId="77">#REF!</definedName>
    <definedName name="_sort1" localSheetId="88">#REF!</definedName>
    <definedName name="_sort1" localSheetId="90">#REF!</definedName>
    <definedName name="_sort1" localSheetId="94">#REF!</definedName>
    <definedName name="_sort1" localSheetId="98">#REF!</definedName>
    <definedName name="_sort1" localSheetId="100">#REF!</definedName>
    <definedName name="_sort1" localSheetId="15">#REF!</definedName>
    <definedName name="_sort1" localSheetId="17">#REF!</definedName>
    <definedName name="_sort1" localSheetId="19">#REF!</definedName>
    <definedName name="_sort1" hidden="1">#REF!</definedName>
    <definedName name="_TAB1998" localSheetId="41">#REF!</definedName>
    <definedName name="_TAB1998" localSheetId="43">#REF!</definedName>
    <definedName name="_TAB1998" localSheetId="45">#REF!</definedName>
    <definedName name="_TAB1998" localSheetId="47">#REF!</definedName>
    <definedName name="_TAB1998" localSheetId="49">#REF!</definedName>
    <definedName name="_TAB1998" localSheetId="51">#REF!</definedName>
    <definedName name="_TAB1998" localSheetId="77">#REF!</definedName>
    <definedName name="_TAB1998" localSheetId="88">#REF!</definedName>
    <definedName name="_TAB1998" localSheetId="90">#REF!</definedName>
    <definedName name="_TAB1998" localSheetId="94">#REF!</definedName>
    <definedName name="_TAB1998" localSheetId="98">#REF!</definedName>
    <definedName name="_TAB1998" localSheetId="100">#REF!</definedName>
    <definedName name="_TAB1998" localSheetId="15">#REF!</definedName>
    <definedName name="_TAB1998" localSheetId="17">#REF!</definedName>
    <definedName name="_TAB1998" localSheetId="19">#REF!</definedName>
    <definedName name="_TAB1998">#REF!</definedName>
    <definedName name="_TAB1999" localSheetId="41">#REF!</definedName>
    <definedName name="_TAB1999" localSheetId="43">#REF!</definedName>
    <definedName name="_TAB1999" localSheetId="45">#REF!</definedName>
    <definedName name="_TAB1999" localSheetId="47">#REF!</definedName>
    <definedName name="_TAB1999" localSheetId="49">#REF!</definedName>
    <definedName name="_TAB1999" localSheetId="51">#REF!</definedName>
    <definedName name="_TAB1999" localSheetId="77">#REF!</definedName>
    <definedName name="_TAB1999" localSheetId="88">#REF!</definedName>
    <definedName name="_TAB1999" localSheetId="90">#REF!</definedName>
    <definedName name="_TAB1999" localSheetId="94">#REF!</definedName>
    <definedName name="_TAB1999" localSheetId="98">#REF!</definedName>
    <definedName name="_TAB1999" localSheetId="100">#REF!</definedName>
    <definedName name="_TAB1999" localSheetId="15">#REF!</definedName>
    <definedName name="_TAB1999" localSheetId="17">#REF!</definedName>
    <definedName name="_TAB1999" localSheetId="19">#REF!</definedName>
    <definedName name="_TAB1999">#REF!</definedName>
    <definedName name="_TAB2000" localSheetId="41">#REF!</definedName>
    <definedName name="_TAB2000" localSheetId="43">#REF!</definedName>
    <definedName name="_TAB2000" localSheetId="45">#REF!</definedName>
    <definedName name="_TAB2000" localSheetId="47">#REF!</definedName>
    <definedName name="_TAB2000" localSheetId="49">#REF!</definedName>
    <definedName name="_TAB2000" localSheetId="51">#REF!</definedName>
    <definedName name="_TAB2000" localSheetId="77">#REF!</definedName>
    <definedName name="_TAB2000" localSheetId="88">#REF!</definedName>
    <definedName name="_TAB2000" localSheetId="90">#REF!</definedName>
    <definedName name="_TAB2000" localSheetId="94">#REF!</definedName>
    <definedName name="_TAB2000" localSheetId="98">#REF!</definedName>
    <definedName name="_TAB2000" localSheetId="100">#REF!</definedName>
    <definedName name="_TAB2000" localSheetId="15">#REF!</definedName>
    <definedName name="_TAB2000" localSheetId="17">#REF!</definedName>
    <definedName name="_TAB2000" localSheetId="19">#REF!</definedName>
    <definedName name="_TAB2000">#REF!</definedName>
    <definedName name="_TAB2001" localSheetId="41">#REF!</definedName>
    <definedName name="_TAB2001" localSheetId="43">#REF!</definedName>
    <definedName name="_TAB2001" localSheetId="45">#REF!</definedName>
    <definedName name="_TAB2001" localSheetId="47">#REF!</definedName>
    <definedName name="_TAB2001" localSheetId="49">#REF!</definedName>
    <definedName name="_TAB2001" localSheetId="51">#REF!</definedName>
    <definedName name="_TAB2001" localSheetId="77">#REF!</definedName>
    <definedName name="_TAB2001" localSheetId="88">#REF!</definedName>
    <definedName name="_TAB2001" localSheetId="90">#REF!</definedName>
    <definedName name="_TAB2001" localSheetId="94">#REF!</definedName>
    <definedName name="_TAB2001" localSheetId="98">#REF!</definedName>
    <definedName name="_TAB2001" localSheetId="100">#REF!</definedName>
    <definedName name="_TAB2001" localSheetId="15">#REF!</definedName>
    <definedName name="_TAB2001" localSheetId="17">#REF!</definedName>
    <definedName name="_TAB2001" localSheetId="19">#REF!</definedName>
    <definedName name="_TAB2001">#REF!</definedName>
    <definedName name="_TAB2002" localSheetId="41">#REF!</definedName>
    <definedName name="_TAB2002" localSheetId="43">#REF!</definedName>
    <definedName name="_TAB2002" localSheetId="45">#REF!</definedName>
    <definedName name="_TAB2002" localSheetId="47">#REF!</definedName>
    <definedName name="_TAB2002" localSheetId="49">#REF!</definedName>
    <definedName name="_TAB2002" localSheetId="51">#REF!</definedName>
    <definedName name="_TAB2002" localSheetId="77">#REF!</definedName>
    <definedName name="_TAB2002" localSheetId="88">#REF!</definedName>
    <definedName name="_TAB2002" localSheetId="90">#REF!</definedName>
    <definedName name="_TAB2002" localSheetId="94">#REF!</definedName>
    <definedName name="_TAB2002" localSheetId="98">#REF!</definedName>
    <definedName name="_TAB2002" localSheetId="100">#REF!</definedName>
    <definedName name="_TAB2002" localSheetId="15">#REF!</definedName>
    <definedName name="_TAB2002" localSheetId="17">#REF!</definedName>
    <definedName name="_TAB2002" localSheetId="19">#REF!</definedName>
    <definedName name="_TAB2002">#REF!</definedName>
    <definedName name="_TAB2003" localSheetId="41">#REF!</definedName>
    <definedName name="_TAB2003" localSheetId="43">#REF!</definedName>
    <definedName name="_TAB2003" localSheetId="45">#REF!</definedName>
    <definedName name="_TAB2003" localSheetId="47">#REF!</definedName>
    <definedName name="_TAB2003" localSheetId="49">#REF!</definedName>
    <definedName name="_TAB2003" localSheetId="51">#REF!</definedName>
    <definedName name="_TAB2003" localSheetId="77">#REF!</definedName>
    <definedName name="_TAB2003" localSheetId="88">#REF!</definedName>
    <definedName name="_TAB2003" localSheetId="90">#REF!</definedName>
    <definedName name="_TAB2003" localSheetId="94">#REF!</definedName>
    <definedName name="_TAB2003" localSheetId="98">#REF!</definedName>
    <definedName name="_TAB2003" localSheetId="100">#REF!</definedName>
    <definedName name="_TAB2003" localSheetId="15">#REF!</definedName>
    <definedName name="_TAB2003" localSheetId="17">#REF!</definedName>
    <definedName name="_TAB2003" localSheetId="19">#REF!</definedName>
    <definedName name="_TAB2003">#REF!</definedName>
    <definedName name="_VAR10" localSheetId="77">#REF!</definedName>
    <definedName name="_VAR10" localSheetId="88">#REF!</definedName>
    <definedName name="_VAR10" localSheetId="90">#REF!</definedName>
    <definedName name="_VAR10" localSheetId="94">#REF!</definedName>
    <definedName name="_VAR10" localSheetId="98">#REF!</definedName>
    <definedName name="_VAR10" localSheetId="100">#REF!</definedName>
    <definedName name="_VAR10" localSheetId="15">#REF!</definedName>
    <definedName name="_VAR10" localSheetId="17">#REF!</definedName>
    <definedName name="_VAR10" localSheetId="19">#REF!</definedName>
    <definedName name="_VAR10">#REF!</definedName>
    <definedName name="_VAR92" localSheetId="77">#REF!</definedName>
    <definedName name="_VAR92" localSheetId="88">#REF!</definedName>
    <definedName name="_VAR92" localSheetId="90">#REF!</definedName>
    <definedName name="_VAR92" localSheetId="94">#REF!</definedName>
    <definedName name="_VAR92" localSheetId="98">#REF!</definedName>
    <definedName name="_VAR92" localSheetId="100">#REF!</definedName>
    <definedName name="_VAR92" localSheetId="15">#REF!</definedName>
    <definedName name="_VAR92" localSheetId="17">#REF!</definedName>
    <definedName name="_VAR92" localSheetId="19">#REF!</definedName>
    <definedName name="_VAR92">#REF!</definedName>
    <definedName name="a" localSheetId="41">#REF!</definedName>
    <definedName name="a" localSheetId="43">#REF!</definedName>
    <definedName name="a" localSheetId="45">#REF!</definedName>
    <definedName name="a" localSheetId="47">#REF!</definedName>
    <definedName name="a" localSheetId="49">#REF!</definedName>
    <definedName name="a" localSheetId="51">#REF!</definedName>
    <definedName name="a" localSheetId="77">#REF!</definedName>
    <definedName name="a" localSheetId="88">#REF!</definedName>
    <definedName name="a" localSheetId="90">#REF!</definedName>
    <definedName name="a" localSheetId="94">#REF!</definedName>
    <definedName name="a" localSheetId="98">#REF!</definedName>
    <definedName name="a" localSheetId="100">#REF!</definedName>
    <definedName name="a" localSheetId="15">#REF!</definedName>
    <definedName name="a" localSheetId="17">#REF!</definedName>
    <definedName name="a" localSheetId="19">#REF!</definedName>
    <definedName name="a">#REF!</definedName>
    <definedName name="A_impresión_IM" localSheetId="41">#REF!</definedName>
    <definedName name="A_impresión_IM" localSheetId="43">#REF!</definedName>
    <definedName name="A_impresión_IM" localSheetId="45">#REF!</definedName>
    <definedName name="A_impresión_IM" localSheetId="47">#REF!</definedName>
    <definedName name="A_impresión_IM" localSheetId="49">#REF!</definedName>
    <definedName name="A_impresión_IM" localSheetId="51">#REF!</definedName>
    <definedName name="A_impresión_IM" localSheetId="77">#REF!</definedName>
    <definedName name="A_impresión_IM" localSheetId="88">#REF!</definedName>
    <definedName name="A_impresión_IM" localSheetId="90">#REF!</definedName>
    <definedName name="A_impresión_IM" localSheetId="94">#REF!</definedName>
    <definedName name="A_impresión_IM" localSheetId="98">#REF!</definedName>
    <definedName name="A_impresión_IM" localSheetId="100">#REF!</definedName>
    <definedName name="A_impresión_IM" localSheetId="15">#REF!</definedName>
    <definedName name="A_impresión_IM" localSheetId="17">#REF!</definedName>
    <definedName name="A_impresión_IM" localSheetId="19">#REF!</definedName>
    <definedName name="A_impresión_IM">#REF!</definedName>
    <definedName name="A87_" localSheetId="41">#REF!</definedName>
    <definedName name="A87_" localSheetId="43">#REF!</definedName>
    <definedName name="A87_" localSheetId="45">#REF!</definedName>
    <definedName name="A87_" localSheetId="47">#REF!</definedName>
    <definedName name="A87_" localSheetId="49">#REF!</definedName>
    <definedName name="A87_" localSheetId="51">#REF!</definedName>
    <definedName name="A87_" localSheetId="77">#REF!</definedName>
    <definedName name="A87_" localSheetId="88">#REF!</definedName>
    <definedName name="A87_" localSheetId="90">#REF!</definedName>
    <definedName name="A87_" localSheetId="94">#REF!</definedName>
    <definedName name="A87_" localSheetId="98">#REF!</definedName>
    <definedName name="A87_" localSheetId="100">#REF!</definedName>
    <definedName name="A87_" localSheetId="15">#REF!</definedName>
    <definedName name="A87_" localSheetId="17">#REF!</definedName>
    <definedName name="A87_" localSheetId="19">#REF!</definedName>
    <definedName name="A87_">#REF!</definedName>
    <definedName name="aa" localSheetId="41">#REF!</definedName>
    <definedName name="aa" localSheetId="43">#REF!</definedName>
    <definedName name="aa" localSheetId="45">#REF!</definedName>
    <definedName name="aa" localSheetId="47">#REF!</definedName>
    <definedName name="aa" localSheetId="49">#REF!</definedName>
    <definedName name="aa" localSheetId="51">#REF!</definedName>
    <definedName name="aa" localSheetId="77">#REF!</definedName>
    <definedName name="aa" localSheetId="88">#REF!</definedName>
    <definedName name="aa" localSheetId="90">#REF!</definedName>
    <definedName name="aa" localSheetId="94">#REF!</definedName>
    <definedName name="aa" localSheetId="98">#REF!</definedName>
    <definedName name="aa" localSheetId="100">#REF!</definedName>
    <definedName name="aa" localSheetId="15">#REF!</definedName>
    <definedName name="aa" localSheetId="17">#REF!</definedName>
    <definedName name="aa" localSheetId="19">#REF!</definedName>
    <definedName name="aa">#REF!</definedName>
    <definedName name="aaaa" localSheetId="41">#REF!</definedName>
    <definedName name="aaaa" localSheetId="43">#REF!</definedName>
    <definedName name="aaaa" localSheetId="45">#REF!</definedName>
    <definedName name="aaaa" localSheetId="47">#REF!</definedName>
    <definedName name="aaaa" localSheetId="49">#REF!</definedName>
    <definedName name="aaaa" localSheetId="51">#REF!</definedName>
    <definedName name="aaaa" localSheetId="77">#REF!</definedName>
    <definedName name="aaaa" localSheetId="88">#REF!</definedName>
    <definedName name="aaaa" localSheetId="90">#REF!</definedName>
    <definedName name="aaaa" localSheetId="94">#REF!</definedName>
    <definedName name="aaaa" localSheetId="98">#REF!</definedName>
    <definedName name="aaaa" localSheetId="100">#REF!</definedName>
    <definedName name="aaaa" localSheetId="15">#REF!</definedName>
    <definedName name="aaaa" localSheetId="17">#REF!</definedName>
    <definedName name="aaaa" localSheetId="19">#REF!</definedName>
    <definedName name="aaaa">#REF!</definedName>
    <definedName name="aaaaa" localSheetId="41">#REF!</definedName>
    <definedName name="aaaaa" localSheetId="43">#REF!</definedName>
    <definedName name="aaaaa" localSheetId="45">#REF!</definedName>
    <definedName name="aaaaa" localSheetId="47">#REF!</definedName>
    <definedName name="aaaaa" localSheetId="49">#REF!</definedName>
    <definedName name="aaaaa" localSheetId="51">#REF!</definedName>
    <definedName name="aaaaa" localSheetId="77">#REF!</definedName>
    <definedName name="aaaaa" localSheetId="88">#REF!</definedName>
    <definedName name="aaaaa" localSheetId="90">#REF!</definedName>
    <definedName name="aaaaa" localSheetId="94">#REF!</definedName>
    <definedName name="aaaaa" localSheetId="98">#REF!</definedName>
    <definedName name="aaaaa" localSheetId="100">#REF!</definedName>
    <definedName name="aaaaa" localSheetId="15">#REF!</definedName>
    <definedName name="aaaaa" localSheetId="17">#REF!</definedName>
    <definedName name="aaaaa" localSheetId="19">#REF!</definedName>
    <definedName name="aaaaa" hidden="1">#REF!</definedName>
    <definedName name="actual" localSheetId="41">#REF!</definedName>
    <definedName name="actual" localSheetId="43">#REF!</definedName>
    <definedName name="actual" localSheetId="45">#REF!</definedName>
    <definedName name="actual" localSheetId="47">#REF!</definedName>
    <definedName name="actual" localSheetId="49">#REF!</definedName>
    <definedName name="actual" localSheetId="51">#REF!</definedName>
    <definedName name="actual" localSheetId="77">#REF!</definedName>
    <definedName name="actual" localSheetId="88">#REF!</definedName>
    <definedName name="actual" localSheetId="90">#REF!</definedName>
    <definedName name="actual" localSheetId="94">#REF!</definedName>
    <definedName name="actual" localSheetId="98">#REF!</definedName>
    <definedName name="actual" localSheetId="100">#REF!</definedName>
    <definedName name="actual" localSheetId="15">#REF!</definedName>
    <definedName name="actual" localSheetId="17">#REF!</definedName>
    <definedName name="actual" localSheetId="19">#REF!</definedName>
    <definedName name="actual">#REF!</definedName>
    <definedName name="actual8" localSheetId="41">#REF!</definedName>
    <definedName name="actual8" localSheetId="43">#REF!</definedName>
    <definedName name="actual8" localSheetId="45">#REF!</definedName>
    <definedName name="actual8" localSheetId="47">#REF!</definedName>
    <definedName name="actual8" localSheetId="49">#REF!</definedName>
    <definedName name="actual8" localSheetId="51">#REF!</definedName>
    <definedName name="actual8" localSheetId="77">#REF!</definedName>
    <definedName name="actual8" localSheetId="88">#REF!</definedName>
    <definedName name="actual8" localSheetId="90">#REF!</definedName>
    <definedName name="actual8" localSheetId="94">#REF!</definedName>
    <definedName name="actual8" localSheetId="98">#REF!</definedName>
    <definedName name="actual8" localSheetId="100">#REF!</definedName>
    <definedName name="actual8" localSheetId="15">#REF!</definedName>
    <definedName name="actual8" localSheetId="17">#REF!</definedName>
    <definedName name="actual8" localSheetId="19">#REF!</definedName>
    <definedName name="actual8">#REF!</definedName>
    <definedName name="ada" localSheetId="88">#REF!</definedName>
    <definedName name="ada" hidden="1">#REF!</definedName>
    <definedName name="ADAN" localSheetId="41">#REF!</definedName>
    <definedName name="ADAN" localSheetId="43">#REF!</definedName>
    <definedName name="ADAN" localSheetId="45">#REF!</definedName>
    <definedName name="ADAN" localSheetId="47">#REF!</definedName>
    <definedName name="ADAN" localSheetId="49">#REF!</definedName>
    <definedName name="ADAN" localSheetId="51">#REF!</definedName>
    <definedName name="ADAN" localSheetId="77">#REF!</definedName>
    <definedName name="ADAN" localSheetId="88">#REF!</definedName>
    <definedName name="ADAN" localSheetId="90">#REF!</definedName>
    <definedName name="ADAN" localSheetId="94">#REF!</definedName>
    <definedName name="ADAN" localSheetId="98">#REF!</definedName>
    <definedName name="ADAN" localSheetId="100">#REF!</definedName>
    <definedName name="ADAN" localSheetId="15">#REF!</definedName>
    <definedName name="ADAN" localSheetId="17">#REF!</definedName>
    <definedName name="ADAN" localSheetId="19">#REF!</definedName>
    <definedName name="ADAN">#REF!</definedName>
    <definedName name="adicional" localSheetId="41">#REF!</definedName>
    <definedName name="adicional" localSheetId="43">#REF!</definedName>
    <definedName name="adicional" localSheetId="45">#REF!</definedName>
    <definedName name="adicional" localSheetId="47">#REF!</definedName>
    <definedName name="adicional" localSheetId="49">#REF!</definedName>
    <definedName name="adicional" localSheetId="51">#REF!</definedName>
    <definedName name="adicional" localSheetId="77">#REF!</definedName>
    <definedName name="adicional" localSheetId="86">#REF!</definedName>
    <definedName name="adicional" localSheetId="88">#REF!</definedName>
    <definedName name="adicional" localSheetId="90">#REF!</definedName>
    <definedName name="adicional" localSheetId="94">#REF!</definedName>
    <definedName name="adicional" localSheetId="98">#REF!</definedName>
    <definedName name="adicional" localSheetId="100">#REF!</definedName>
    <definedName name="adicional" localSheetId="15">#REF!</definedName>
    <definedName name="adicional" localSheetId="17">#REF!</definedName>
    <definedName name="adicional" localSheetId="19">#REF!</definedName>
    <definedName name="adicional">#REF!</definedName>
    <definedName name="AFRE" localSheetId="41">#REF!</definedName>
    <definedName name="AFRE" localSheetId="43">#REF!</definedName>
    <definedName name="AFRE" localSheetId="45">#REF!</definedName>
    <definedName name="AFRE" localSheetId="47">#REF!</definedName>
    <definedName name="AFRE" localSheetId="49">#REF!</definedName>
    <definedName name="AFRE" localSheetId="51">#REF!</definedName>
    <definedName name="AFRE" localSheetId="77">#REF!</definedName>
    <definedName name="AFRE" localSheetId="88">#REF!</definedName>
    <definedName name="AFRE" localSheetId="90">#REF!</definedName>
    <definedName name="AFRE" localSheetId="94">#REF!</definedName>
    <definedName name="AFRE" localSheetId="98">#REF!</definedName>
    <definedName name="AFRE" localSheetId="100">#REF!</definedName>
    <definedName name="AFRE" localSheetId="15">#REF!</definedName>
    <definedName name="AFRE" localSheetId="17">#REF!</definedName>
    <definedName name="AFRE" localSheetId="19">#REF!</definedName>
    <definedName name="AFRE">#REF!</definedName>
    <definedName name="ALIMENTOS" localSheetId="41">#REF!</definedName>
    <definedName name="ALIMENTOS" localSheetId="43">#REF!</definedName>
    <definedName name="ALIMENTOS" localSheetId="45">#REF!</definedName>
    <definedName name="ALIMENTOS" localSheetId="47">#REF!</definedName>
    <definedName name="ALIMENTOS" localSheetId="49">#REF!</definedName>
    <definedName name="ALIMENTOS" localSheetId="51">#REF!</definedName>
    <definedName name="ALIMENTOS" localSheetId="77">#REF!</definedName>
    <definedName name="ALIMENTOS" localSheetId="86">#REF!</definedName>
    <definedName name="ALIMENTOS" localSheetId="88">#REF!</definedName>
    <definedName name="ALIMENTOS" localSheetId="90">#REF!</definedName>
    <definedName name="ALIMENTOS" localSheetId="94">#REF!</definedName>
    <definedName name="ALIMENTOS" localSheetId="98">#REF!</definedName>
    <definedName name="ALIMENTOS" localSheetId="100">#REF!</definedName>
    <definedName name="ALIMENTOS" localSheetId="15">#REF!</definedName>
    <definedName name="ALIMENTOS" localSheetId="17">#REF!</definedName>
    <definedName name="ALIMENTOS" localSheetId="19">#REF!</definedName>
    <definedName name="ALIMENTOS">#REF!</definedName>
    <definedName name="AMESES" localSheetId="77">#REF!</definedName>
    <definedName name="AMESES" localSheetId="88">#REF!</definedName>
    <definedName name="AMESES" localSheetId="90">#REF!</definedName>
    <definedName name="AMESES" localSheetId="94">#REF!</definedName>
    <definedName name="AMESES" localSheetId="98">#REF!</definedName>
    <definedName name="AMESES" localSheetId="100">#REF!</definedName>
    <definedName name="AMESES" localSheetId="15">#REF!</definedName>
    <definedName name="AMESES" localSheetId="17">#REF!</definedName>
    <definedName name="AMESES" localSheetId="19">#REF!</definedName>
    <definedName name="AMESES">#REF!</definedName>
    <definedName name="anexo" localSheetId="88">#REF!</definedName>
    <definedName name="anexo">#REF!</definedName>
    <definedName name="anexo_especial" localSheetId="88">#REF!</definedName>
    <definedName name="anexo_especial">#REF!</definedName>
    <definedName name="anexos" localSheetId="88">#REF!</definedName>
    <definedName name="anexos">#REF!</definedName>
    <definedName name="Área_de_impresión8" localSheetId="41">#REF!</definedName>
    <definedName name="Área_de_impresión8" localSheetId="43">#REF!</definedName>
    <definedName name="Área_de_impresión8" localSheetId="45">#REF!</definedName>
    <definedName name="Área_de_impresión8" localSheetId="47">#REF!</definedName>
    <definedName name="Área_de_impresión8" localSheetId="49">#REF!</definedName>
    <definedName name="Área_de_impresión8" localSheetId="51">#REF!</definedName>
    <definedName name="Área_de_impresión8" localSheetId="55">#REF!</definedName>
    <definedName name="Área_de_impresión8" localSheetId="77">#REF!</definedName>
    <definedName name="Área_de_impresión8" localSheetId="56">#REF!</definedName>
    <definedName name="Área_de_impresión8" localSheetId="88">#REF!</definedName>
    <definedName name="Área_de_impresión8" localSheetId="90">#REF!</definedName>
    <definedName name="Área_de_impresión8" localSheetId="94">#REF!</definedName>
    <definedName name="Área_de_impresión8" localSheetId="98">#REF!</definedName>
    <definedName name="Área_de_impresión8" localSheetId="100">#REF!</definedName>
    <definedName name="Área_de_impresión8" localSheetId="15">#REF!</definedName>
    <definedName name="Área_de_impresión8" localSheetId="17">#REF!</definedName>
    <definedName name="Área_de_impresión8" localSheetId="19">#REF!</definedName>
    <definedName name="Área_de_impresión8">#REF!</definedName>
    <definedName name="area1" localSheetId="41">#REF!</definedName>
    <definedName name="area1" localSheetId="43">#REF!</definedName>
    <definedName name="area1" localSheetId="45">#REF!</definedName>
    <definedName name="area1" localSheetId="47">#REF!</definedName>
    <definedName name="area1" localSheetId="49">#REF!</definedName>
    <definedName name="area1" localSheetId="51">#REF!</definedName>
    <definedName name="area1" localSheetId="55">#REF!</definedName>
    <definedName name="area1" localSheetId="77">#REF!</definedName>
    <definedName name="area1" localSheetId="56">#REF!</definedName>
    <definedName name="area1" localSheetId="86">#REF!</definedName>
    <definedName name="area1" localSheetId="88">#REF!</definedName>
    <definedName name="area1" localSheetId="90">#REF!</definedName>
    <definedName name="area1" localSheetId="94">#REF!</definedName>
    <definedName name="area1" localSheetId="98">#REF!</definedName>
    <definedName name="area1" localSheetId="100">#REF!</definedName>
    <definedName name="area1" localSheetId="15">#REF!</definedName>
    <definedName name="area1" localSheetId="17">#REF!</definedName>
    <definedName name="area1" localSheetId="19">#REF!</definedName>
    <definedName name="area1">#REF!</definedName>
    <definedName name="area2" localSheetId="41">#REF!</definedName>
    <definedName name="area2" localSheetId="43">#REF!</definedName>
    <definedName name="area2" localSheetId="45">#REF!</definedName>
    <definedName name="area2" localSheetId="47">#REF!</definedName>
    <definedName name="area2" localSheetId="49">#REF!</definedName>
    <definedName name="area2" localSheetId="51">#REF!</definedName>
    <definedName name="area2" localSheetId="55">#REF!</definedName>
    <definedName name="area2" localSheetId="77">#REF!</definedName>
    <definedName name="area2" localSheetId="56">#REF!</definedName>
    <definedName name="area2" localSheetId="86">#REF!</definedName>
    <definedName name="area2" localSheetId="88">#REF!</definedName>
    <definedName name="area2" localSheetId="90">#REF!</definedName>
    <definedName name="area2" localSheetId="94">#REF!</definedName>
    <definedName name="area2" localSheetId="98">#REF!</definedName>
    <definedName name="area2" localSheetId="100">#REF!</definedName>
    <definedName name="area2" localSheetId="15">#REF!</definedName>
    <definedName name="area2" localSheetId="17">#REF!</definedName>
    <definedName name="area2" localSheetId="19">#REF!</definedName>
    <definedName name="area2">#REF!</definedName>
    <definedName name="area3" localSheetId="41">#REF!</definedName>
    <definedName name="area3" localSheetId="43">#REF!</definedName>
    <definedName name="area3" localSheetId="45">#REF!</definedName>
    <definedName name="area3" localSheetId="47">#REF!</definedName>
    <definedName name="area3" localSheetId="49">#REF!</definedName>
    <definedName name="area3" localSheetId="51">#REF!</definedName>
    <definedName name="area3" localSheetId="77">#REF!</definedName>
    <definedName name="area3" localSheetId="86">#REF!</definedName>
    <definedName name="area3" localSheetId="88">#REF!</definedName>
    <definedName name="area3" localSheetId="90">#REF!</definedName>
    <definedName name="area3" localSheetId="94">#REF!</definedName>
    <definedName name="area3" localSheetId="98">#REF!</definedName>
    <definedName name="area3" localSheetId="100">#REF!</definedName>
    <definedName name="area3" localSheetId="15">#REF!</definedName>
    <definedName name="area3" localSheetId="17">#REF!</definedName>
    <definedName name="area3" localSheetId="19">#REF!</definedName>
    <definedName name="area3">#REF!</definedName>
    <definedName name="area4" localSheetId="41">#REF!</definedName>
    <definedName name="area4" localSheetId="43">#REF!</definedName>
    <definedName name="area4" localSheetId="45">#REF!</definedName>
    <definedName name="area4" localSheetId="47">#REF!</definedName>
    <definedName name="area4" localSheetId="49">#REF!</definedName>
    <definedName name="area4" localSheetId="51">#REF!</definedName>
    <definedName name="area4" localSheetId="77">#REF!</definedName>
    <definedName name="area4" localSheetId="88">#REF!</definedName>
    <definedName name="area4" localSheetId="90">#REF!</definedName>
    <definedName name="area4" localSheetId="94">#REF!</definedName>
    <definedName name="area4" localSheetId="98">#REF!</definedName>
    <definedName name="area4" localSheetId="100">#REF!</definedName>
    <definedName name="area4" localSheetId="15">#REF!</definedName>
    <definedName name="area4" localSheetId="17">#REF!</definedName>
    <definedName name="area4" localSheetId="19">#REF!</definedName>
    <definedName name="area4">#REF!</definedName>
    <definedName name="AreaDeFechasC1">#REF!</definedName>
    <definedName name="AreaDeFechasC3">#REF!</definedName>
    <definedName name="AreaDeFechasC5">#REF!</definedName>
    <definedName name="AreaDeFechasC6">#REF!</definedName>
    <definedName name="AreaDeFechasC8" localSheetId="41">#REF!</definedName>
    <definedName name="AreaDeFechasC8" localSheetId="43">#REF!</definedName>
    <definedName name="AreaDeFechasC8" localSheetId="45">#REF!</definedName>
    <definedName name="AreaDeFechasC8" localSheetId="47">#REF!</definedName>
    <definedName name="AreaDeFechasC8" localSheetId="49">#REF!</definedName>
    <definedName name="AreaDeFechasC8" localSheetId="51">#REF!</definedName>
    <definedName name="AreaDeFechasC8" localSheetId="77">#REF!</definedName>
    <definedName name="AreaDeFechasC8" localSheetId="86">#REF!</definedName>
    <definedName name="AreaDeFechasC8" localSheetId="88">#REF!</definedName>
    <definedName name="AreaDeFechasC8" localSheetId="90">#REF!</definedName>
    <definedName name="AreaDeFechasC8" localSheetId="94">#REF!</definedName>
    <definedName name="AreaDeFechasC8" localSheetId="98">#REF!</definedName>
    <definedName name="AreaDeFechasC8" localSheetId="100">#REF!</definedName>
    <definedName name="AreaDeFechasC8" localSheetId="15">#REF!</definedName>
    <definedName name="AreaDeFechasC8" localSheetId="17">#REF!</definedName>
    <definedName name="AreaDeFechasC8" localSheetId="19">#REF!</definedName>
    <definedName name="AreaDeFechasC8">#REF!</definedName>
    <definedName name="AreaDeFechasDeCuadro1">#REF!</definedName>
    <definedName name="AreaDeFechasDeCuadro3">#REF!</definedName>
    <definedName name="AreaDeFechasDeCuadro5">#REF!</definedName>
    <definedName name="AreaDeFechasDeCuadro6" localSheetId="41">#REF!</definedName>
    <definedName name="AreaDeFechasDeCuadro6" localSheetId="43">#REF!</definedName>
    <definedName name="AreaDeFechasDeCuadro6" localSheetId="45">#REF!</definedName>
    <definedName name="AreaDeFechasDeCuadro6" localSheetId="47">#REF!</definedName>
    <definedName name="AreaDeFechasDeCuadro6" localSheetId="49">#REF!</definedName>
    <definedName name="AreaDeFechasDeCuadro6" localSheetId="51">#REF!</definedName>
    <definedName name="AreaDeFechasDeCuadro6" localSheetId="77">#REF!</definedName>
    <definedName name="AreaDeFechasDeCuadro6" localSheetId="86">#REF!</definedName>
    <definedName name="AreaDeFechasDeCuadro6" localSheetId="88">#REF!</definedName>
    <definedName name="AreaDeFechasDeCuadro6" localSheetId="90">#REF!</definedName>
    <definedName name="AreaDeFechasDeCuadro6" localSheetId="94">#REF!</definedName>
    <definedName name="AreaDeFechasDeCuadro6" localSheetId="98">#REF!</definedName>
    <definedName name="AreaDeFechasDeCuadro6" localSheetId="100">#REF!</definedName>
    <definedName name="AreaDeFechasDeCuadro6" localSheetId="15">#REF!</definedName>
    <definedName name="AreaDeFechasDeCuadro6" localSheetId="17">#REF!</definedName>
    <definedName name="AreaDeFechasDeCuadro6" localSheetId="19">#REF!</definedName>
    <definedName name="AreaDeFechasDeCuadro6">#REF!</definedName>
    <definedName name="AreaDeFechasDeCuadro8">#REF!</definedName>
    <definedName name="as">#REF!</definedName>
    <definedName name="asad" localSheetId="93">#REF!</definedName>
    <definedName name="asad" localSheetId="95">#REF!</definedName>
    <definedName name="asad" localSheetId="103">#REF!</definedName>
    <definedName name="asad" localSheetId="88">#REF!</definedName>
    <definedName name="asad" localSheetId="94">#REF!</definedName>
    <definedName name="asad" localSheetId="96">#REF!</definedName>
    <definedName name="asad" localSheetId="104">#REF!</definedName>
    <definedName name="asad">#REF!</definedName>
    <definedName name="asdd" localSheetId="88">#REF!,#REF!</definedName>
    <definedName name="asdd">#REF!,#REF!</definedName>
    <definedName name="asde" localSheetId="41">#REF!</definedName>
    <definedName name="asde" localSheetId="43">#REF!</definedName>
    <definedName name="asde" localSheetId="45">#REF!</definedName>
    <definedName name="asde" localSheetId="47">#REF!</definedName>
    <definedName name="asde" localSheetId="49">#REF!</definedName>
    <definedName name="asde" localSheetId="51">#REF!</definedName>
    <definedName name="asde" localSheetId="77">#REF!</definedName>
    <definedName name="asde" localSheetId="86">#REF!</definedName>
    <definedName name="asde" localSheetId="88">#REF!</definedName>
    <definedName name="asde" localSheetId="90">#REF!</definedName>
    <definedName name="asde" localSheetId="94">#REF!</definedName>
    <definedName name="asde" localSheetId="98">#REF!</definedName>
    <definedName name="asde" localSheetId="100">#REF!</definedName>
    <definedName name="asde" localSheetId="15">#REF!</definedName>
    <definedName name="asde" localSheetId="17">#REF!</definedName>
    <definedName name="asde" localSheetId="19">#REF!</definedName>
    <definedName name="asde" hidden="1">#REF!</definedName>
    <definedName name="axdas" localSheetId="88">#REF!</definedName>
    <definedName name="axdas" localSheetId="94">#REF!</definedName>
    <definedName name="axdas">#REF!</definedName>
    <definedName name="AYACUCHO" localSheetId="88">#REF!</definedName>
    <definedName name="AYACUCHO">#REF!</definedName>
    <definedName name="B" localSheetId="88">#REF!</definedName>
    <definedName name="B">#REF!</definedName>
    <definedName name="base0" localSheetId="88">#REF!</definedName>
    <definedName name="base0">#REF!</definedName>
    <definedName name="baseFP">#REF!</definedName>
    <definedName name="baseProm">#REF!</definedName>
    <definedName name="BLPH1" localSheetId="41">#REF!</definedName>
    <definedName name="BLPH1" localSheetId="43">#REF!</definedName>
    <definedName name="BLPH1" localSheetId="45">#REF!</definedName>
    <definedName name="BLPH1" localSheetId="47">#REF!</definedName>
    <definedName name="BLPH1" localSheetId="49">#REF!</definedName>
    <definedName name="BLPH1" localSheetId="51">#REF!</definedName>
    <definedName name="BLPH1" localSheetId="77">#REF!</definedName>
    <definedName name="BLPH1" localSheetId="86">#REF!</definedName>
    <definedName name="BLPH1" localSheetId="88">#REF!</definedName>
    <definedName name="BLPH1" localSheetId="90">#REF!</definedName>
    <definedName name="BLPH1" localSheetId="94">#REF!</definedName>
    <definedName name="BLPH1" localSheetId="98">#REF!</definedName>
    <definedName name="BLPH1" localSheetId="100">#REF!</definedName>
    <definedName name="BLPH1" localSheetId="15">#REF!</definedName>
    <definedName name="BLPH1" localSheetId="17">#REF!</definedName>
    <definedName name="BLPH1" localSheetId="19">#REF!</definedName>
    <definedName name="BLPH1" hidden="1">#REF!</definedName>
    <definedName name="BLPH100" localSheetId="41">#REF!</definedName>
    <definedName name="BLPH100" localSheetId="43">#REF!</definedName>
    <definedName name="BLPH100" localSheetId="45">#REF!</definedName>
    <definedName name="BLPH100" localSheetId="47">#REF!</definedName>
    <definedName name="BLPH100" localSheetId="49">#REF!</definedName>
    <definedName name="BLPH100" localSheetId="51">#REF!</definedName>
    <definedName name="BLPH100" localSheetId="77">#REF!</definedName>
    <definedName name="BLPH100" localSheetId="88">#REF!</definedName>
    <definedName name="BLPH100" localSheetId="90">#REF!</definedName>
    <definedName name="BLPH100" localSheetId="94">#REF!</definedName>
    <definedName name="BLPH100" localSheetId="98">#REF!</definedName>
    <definedName name="BLPH100" localSheetId="100">#REF!</definedName>
    <definedName name="BLPH100" localSheetId="15">#REF!</definedName>
    <definedName name="BLPH100" localSheetId="17">#REF!</definedName>
    <definedName name="BLPH100" localSheetId="19">#REF!</definedName>
    <definedName name="BLPH100">#REF!</definedName>
    <definedName name="BLPH101" localSheetId="41">#REF!</definedName>
    <definedName name="BLPH101" localSheetId="43">#REF!</definedName>
    <definedName name="BLPH101" localSheetId="45">#REF!</definedName>
    <definedName name="BLPH101" localSheetId="47">#REF!</definedName>
    <definedName name="BLPH101" localSheetId="49">#REF!</definedName>
    <definedName name="BLPH101" localSheetId="51">#REF!</definedName>
    <definedName name="BLPH101" localSheetId="77">#REF!</definedName>
    <definedName name="BLPH101" localSheetId="88">#REF!</definedName>
    <definedName name="BLPH101" localSheetId="90">#REF!</definedName>
    <definedName name="BLPH101" localSheetId="94">#REF!</definedName>
    <definedName name="BLPH101" localSheetId="98">#REF!</definedName>
    <definedName name="BLPH101" localSheetId="100">#REF!</definedName>
    <definedName name="BLPH101" localSheetId="15">#REF!</definedName>
    <definedName name="BLPH101" localSheetId="17">#REF!</definedName>
    <definedName name="BLPH101" localSheetId="19">#REF!</definedName>
    <definedName name="BLPH101">#REF!</definedName>
    <definedName name="BLPH104" localSheetId="41">#REF!</definedName>
    <definedName name="BLPH104" localSheetId="43">#REF!</definedName>
    <definedName name="BLPH104" localSheetId="45">#REF!</definedName>
    <definedName name="BLPH104" localSheetId="47">#REF!</definedName>
    <definedName name="BLPH104" localSheetId="49">#REF!</definedName>
    <definedName name="BLPH104" localSheetId="51">#REF!</definedName>
    <definedName name="BLPH104" localSheetId="77">#REF!</definedName>
    <definedName name="BLPH104" localSheetId="88">#REF!</definedName>
    <definedName name="BLPH104" localSheetId="90">#REF!</definedName>
    <definedName name="BLPH104" localSheetId="94">#REF!</definedName>
    <definedName name="BLPH104" localSheetId="98">#REF!</definedName>
    <definedName name="BLPH104" localSheetId="100">#REF!</definedName>
    <definedName name="BLPH104" localSheetId="15">#REF!</definedName>
    <definedName name="BLPH104" localSheetId="17">#REF!</definedName>
    <definedName name="BLPH104" localSheetId="19">#REF!</definedName>
    <definedName name="BLPH104">#REF!</definedName>
    <definedName name="BLPH109" localSheetId="41">#REF!</definedName>
    <definedName name="BLPH109" localSheetId="43">#REF!</definedName>
    <definedName name="BLPH109" localSheetId="45">#REF!</definedName>
    <definedName name="BLPH109" localSheetId="47">#REF!</definedName>
    <definedName name="BLPH109" localSheetId="49">#REF!</definedName>
    <definedName name="BLPH109" localSheetId="51">#REF!</definedName>
    <definedName name="BLPH109" localSheetId="77">#REF!</definedName>
    <definedName name="BLPH109" localSheetId="88">#REF!</definedName>
    <definedName name="BLPH109" localSheetId="90">#REF!</definedName>
    <definedName name="BLPH109" localSheetId="94">#REF!</definedName>
    <definedName name="BLPH109" localSheetId="98">#REF!</definedName>
    <definedName name="BLPH109" localSheetId="100">#REF!</definedName>
    <definedName name="BLPH109" localSheetId="15">#REF!</definedName>
    <definedName name="BLPH109" localSheetId="17">#REF!</definedName>
    <definedName name="BLPH109" localSheetId="19">#REF!</definedName>
    <definedName name="BLPH109">#REF!</definedName>
    <definedName name="BLPH110" localSheetId="41">#REF!</definedName>
    <definedName name="BLPH110" localSheetId="43">#REF!</definedName>
    <definedName name="BLPH110" localSheetId="45">#REF!</definedName>
    <definedName name="BLPH110" localSheetId="47">#REF!</definedName>
    <definedName name="BLPH110" localSheetId="49">#REF!</definedName>
    <definedName name="BLPH110" localSheetId="51">#REF!</definedName>
    <definedName name="BLPH110" localSheetId="77">#REF!</definedName>
    <definedName name="BLPH110" localSheetId="88">#REF!</definedName>
    <definedName name="BLPH110" localSheetId="90">#REF!</definedName>
    <definedName name="BLPH110" localSheetId="94">#REF!</definedName>
    <definedName name="BLPH110" localSheetId="98">#REF!</definedName>
    <definedName name="BLPH110" localSheetId="100">#REF!</definedName>
    <definedName name="BLPH110" localSheetId="15">#REF!</definedName>
    <definedName name="BLPH110" localSheetId="17">#REF!</definedName>
    <definedName name="BLPH110" localSheetId="19">#REF!</definedName>
    <definedName name="BLPH110">#REF!</definedName>
    <definedName name="BLPH111" localSheetId="41">#REF!</definedName>
    <definedName name="BLPH111" localSheetId="43">#REF!</definedName>
    <definedName name="BLPH111" localSheetId="45">#REF!</definedName>
    <definedName name="BLPH111" localSheetId="47">#REF!</definedName>
    <definedName name="BLPH111" localSheetId="49">#REF!</definedName>
    <definedName name="BLPH111" localSheetId="51">#REF!</definedName>
    <definedName name="BLPH111" localSheetId="77">#REF!</definedName>
    <definedName name="BLPH111" localSheetId="88">#REF!</definedName>
    <definedName name="BLPH111" localSheetId="90">#REF!</definedName>
    <definedName name="BLPH111" localSheetId="94">#REF!</definedName>
    <definedName name="BLPH111" localSheetId="98">#REF!</definedName>
    <definedName name="BLPH111" localSheetId="100">#REF!</definedName>
    <definedName name="BLPH111" localSheetId="15">#REF!</definedName>
    <definedName name="BLPH111" localSheetId="17">#REF!</definedName>
    <definedName name="BLPH111" localSheetId="19">#REF!</definedName>
    <definedName name="BLPH111">#REF!</definedName>
    <definedName name="BLPH136" localSheetId="41">#REF!</definedName>
    <definedName name="BLPH136" localSheetId="43">#REF!</definedName>
    <definedName name="BLPH136" localSheetId="45">#REF!</definedName>
    <definedName name="BLPH136" localSheetId="47">#REF!</definedName>
    <definedName name="BLPH136" localSheetId="49">#REF!</definedName>
    <definedName name="BLPH136" localSheetId="51">#REF!</definedName>
    <definedName name="BLPH136" localSheetId="77">#REF!</definedName>
    <definedName name="BLPH136" localSheetId="88">#REF!</definedName>
    <definedName name="BLPH136" localSheetId="90">#REF!</definedName>
    <definedName name="BLPH136" localSheetId="94">#REF!</definedName>
    <definedName name="BLPH136" localSheetId="98">#REF!</definedName>
    <definedName name="BLPH136" localSheetId="100">#REF!</definedName>
    <definedName name="BLPH136" localSheetId="15">#REF!</definedName>
    <definedName name="BLPH136" localSheetId="17">#REF!</definedName>
    <definedName name="BLPH136" localSheetId="19">#REF!</definedName>
    <definedName name="BLPH136">#REF!</definedName>
    <definedName name="BLPH137" localSheetId="41">#REF!</definedName>
    <definedName name="BLPH137" localSheetId="43">#REF!</definedName>
    <definedName name="BLPH137" localSheetId="45">#REF!</definedName>
    <definedName name="BLPH137" localSheetId="47">#REF!</definedName>
    <definedName name="BLPH137" localSheetId="49">#REF!</definedName>
    <definedName name="BLPH137" localSheetId="51">#REF!</definedName>
    <definedName name="BLPH137" localSheetId="77">#REF!</definedName>
    <definedName name="BLPH137" localSheetId="88">#REF!</definedName>
    <definedName name="BLPH137" localSheetId="90">#REF!</definedName>
    <definedName name="BLPH137" localSheetId="94">#REF!</definedName>
    <definedName name="BLPH137" localSheetId="98">#REF!</definedName>
    <definedName name="BLPH137" localSheetId="100">#REF!</definedName>
    <definedName name="BLPH137" localSheetId="15">#REF!</definedName>
    <definedName name="BLPH137" localSheetId="17">#REF!</definedName>
    <definedName name="BLPH137" localSheetId="19">#REF!</definedName>
    <definedName name="BLPH137">#REF!</definedName>
    <definedName name="BLPH138" localSheetId="41">#REF!</definedName>
    <definedName name="BLPH138" localSheetId="43">#REF!</definedName>
    <definedName name="BLPH138" localSheetId="45">#REF!</definedName>
    <definedName name="BLPH138" localSheetId="47">#REF!</definedName>
    <definedName name="BLPH138" localSheetId="49">#REF!</definedName>
    <definedName name="BLPH138" localSheetId="51">#REF!</definedName>
    <definedName name="BLPH138" localSheetId="77">#REF!</definedName>
    <definedName name="BLPH138" localSheetId="88">#REF!</definedName>
    <definedName name="BLPH138" localSheetId="90">#REF!</definedName>
    <definedName name="BLPH138" localSheetId="94">#REF!</definedName>
    <definedName name="BLPH138" localSheetId="98">#REF!</definedName>
    <definedName name="BLPH138" localSheetId="100">#REF!</definedName>
    <definedName name="BLPH138" localSheetId="15">#REF!</definedName>
    <definedName name="BLPH138" localSheetId="17">#REF!</definedName>
    <definedName name="BLPH138" localSheetId="19">#REF!</definedName>
    <definedName name="BLPH138">#REF!</definedName>
    <definedName name="BLPH139" localSheetId="41">#REF!</definedName>
    <definedName name="BLPH139" localSheetId="43">#REF!</definedName>
    <definedName name="BLPH139" localSheetId="45">#REF!</definedName>
    <definedName name="BLPH139" localSheetId="47">#REF!</definedName>
    <definedName name="BLPH139" localSheetId="49">#REF!</definedName>
    <definedName name="BLPH139" localSheetId="51">#REF!</definedName>
    <definedName name="BLPH139" localSheetId="77">#REF!</definedName>
    <definedName name="BLPH139" localSheetId="88">#REF!</definedName>
    <definedName name="BLPH139" localSheetId="90">#REF!</definedName>
    <definedName name="BLPH139" localSheetId="94">#REF!</definedName>
    <definedName name="BLPH139" localSheetId="98">#REF!</definedName>
    <definedName name="BLPH139" localSheetId="100">#REF!</definedName>
    <definedName name="BLPH139" localSheetId="15">#REF!</definedName>
    <definedName name="BLPH139" localSheetId="17">#REF!</definedName>
    <definedName name="BLPH139" localSheetId="19">#REF!</definedName>
    <definedName name="BLPH139">#REF!</definedName>
    <definedName name="BLPH140" localSheetId="41">#REF!</definedName>
    <definedName name="BLPH140" localSheetId="43">#REF!</definedName>
    <definedName name="BLPH140" localSheetId="45">#REF!</definedName>
    <definedName name="BLPH140" localSheetId="47">#REF!</definedName>
    <definedName name="BLPH140" localSheetId="49">#REF!</definedName>
    <definedName name="BLPH140" localSheetId="51">#REF!</definedName>
    <definedName name="BLPH140" localSheetId="77">#REF!</definedName>
    <definedName name="BLPH140" localSheetId="88">#REF!</definedName>
    <definedName name="BLPH140" localSheetId="90">#REF!</definedName>
    <definedName name="BLPH140" localSheetId="94">#REF!</definedName>
    <definedName name="BLPH140" localSheetId="98">#REF!</definedName>
    <definedName name="BLPH140" localSheetId="100">#REF!</definedName>
    <definedName name="BLPH140" localSheetId="15">#REF!</definedName>
    <definedName name="BLPH140" localSheetId="17">#REF!</definedName>
    <definedName name="BLPH140" localSheetId="19">#REF!</definedName>
    <definedName name="BLPH140">#REF!</definedName>
    <definedName name="BLPH141" localSheetId="41">#REF!</definedName>
    <definedName name="BLPH141" localSheetId="43">#REF!</definedName>
    <definedName name="BLPH141" localSheetId="45">#REF!</definedName>
    <definedName name="BLPH141" localSheetId="47">#REF!</definedName>
    <definedName name="BLPH141" localSheetId="49">#REF!</definedName>
    <definedName name="BLPH141" localSheetId="51">#REF!</definedName>
    <definedName name="BLPH141" localSheetId="77">#REF!</definedName>
    <definedName name="BLPH141" localSheetId="88">#REF!</definedName>
    <definedName name="BLPH141" localSheetId="90">#REF!</definedName>
    <definedName name="BLPH141" localSheetId="94">#REF!</definedName>
    <definedName name="BLPH141" localSheetId="98">#REF!</definedName>
    <definedName name="BLPH141" localSheetId="100">#REF!</definedName>
    <definedName name="BLPH141" localSheetId="15">#REF!</definedName>
    <definedName name="BLPH141" localSheetId="17">#REF!</definedName>
    <definedName name="BLPH141" localSheetId="19">#REF!</definedName>
    <definedName name="BLPH141">#REF!</definedName>
    <definedName name="BLPH142" localSheetId="41">#REF!</definedName>
    <definedName name="BLPH142" localSheetId="43">#REF!</definedName>
    <definedName name="BLPH142" localSheetId="45">#REF!</definedName>
    <definedName name="BLPH142" localSheetId="47">#REF!</definedName>
    <definedName name="BLPH142" localSheetId="49">#REF!</definedName>
    <definedName name="BLPH142" localSheetId="51">#REF!</definedName>
    <definedName name="BLPH142" localSheetId="77">#REF!</definedName>
    <definedName name="BLPH142" localSheetId="88">#REF!</definedName>
    <definedName name="BLPH142" localSheetId="90">#REF!</definedName>
    <definedName name="BLPH142" localSheetId="94">#REF!</definedName>
    <definedName name="BLPH142" localSheetId="98">#REF!</definedName>
    <definedName name="BLPH142" localSheetId="100">#REF!</definedName>
    <definedName name="BLPH142" localSheetId="15">#REF!</definedName>
    <definedName name="BLPH142" localSheetId="17">#REF!</definedName>
    <definedName name="BLPH142" localSheetId="19">#REF!</definedName>
    <definedName name="BLPH142">#REF!</definedName>
    <definedName name="BLPH143" localSheetId="41">#REF!</definedName>
    <definedName name="BLPH143" localSheetId="43">#REF!</definedName>
    <definedName name="BLPH143" localSheetId="45">#REF!</definedName>
    <definedName name="BLPH143" localSheetId="47">#REF!</definedName>
    <definedName name="BLPH143" localSheetId="49">#REF!</definedName>
    <definedName name="BLPH143" localSheetId="51">#REF!</definedName>
    <definedName name="BLPH143" localSheetId="77">#REF!</definedName>
    <definedName name="BLPH143" localSheetId="88">#REF!</definedName>
    <definedName name="BLPH143" localSheetId="90">#REF!</definedName>
    <definedName name="BLPH143" localSheetId="94">#REF!</definedName>
    <definedName name="BLPH143" localSheetId="98">#REF!</definedName>
    <definedName name="BLPH143" localSheetId="100">#REF!</definedName>
    <definedName name="BLPH143" localSheetId="15">#REF!</definedName>
    <definedName name="BLPH143" localSheetId="17">#REF!</definedName>
    <definedName name="BLPH143" localSheetId="19">#REF!</definedName>
    <definedName name="BLPH143">#REF!</definedName>
    <definedName name="BLPH144" localSheetId="41">#REF!</definedName>
    <definedName name="BLPH144" localSheetId="43">#REF!</definedName>
    <definedName name="BLPH144" localSheetId="45">#REF!</definedName>
    <definedName name="BLPH144" localSheetId="47">#REF!</definedName>
    <definedName name="BLPH144" localSheetId="49">#REF!</definedName>
    <definedName name="BLPH144" localSheetId="51">#REF!</definedName>
    <definedName name="BLPH144" localSheetId="77">#REF!</definedName>
    <definedName name="BLPH144" localSheetId="88">#REF!</definedName>
    <definedName name="BLPH144" localSheetId="90">#REF!</definedName>
    <definedName name="BLPH144" localSheetId="94">#REF!</definedName>
    <definedName name="BLPH144" localSheetId="98">#REF!</definedName>
    <definedName name="BLPH144" localSheetId="100">#REF!</definedName>
    <definedName name="BLPH144" localSheetId="15">#REF!</definedName>
    <definedName name="BLPH144" localSheetId="17">#REF!</definedName>
    <definedName name="BLPH144" localSheetId="19">#REF!</definedName>
    <definedName name="BLPH144">#REF!</definedName>
    <definedName name="BLPH145" localSheetId="41">#REF!</definedName>
    <definedName name="BLPH145" localSheetId="43">#REF!</definedName>
    <definedName name="BLPH145" localSheetId="45">#REF!</definedName>
    <definedName name="BLPH145" localSheetId="47">#REF!</definedName>
    <definedName name="BLPH145" localSheetId="49">#REF!</definedName>
    <definedName name="BLPH145" localSheetId="51">#REF!</definedName>
    <definedName name="BLPH145" localSheetId="77">#REF!</definedName>
    <definedName name="BLPH145" localSheetId="88">#REF!</definedName>
    <definedName name="BLPH145" localSheetId="90">#REF!</definedName>
    <definedName name="BLPH145" localSheetId="94">#REF!</definedName>
    <definedName name="BLPH145" localSheetId="98">#REF!</definedName>
    <definedName name="BLPH145" localSheetId="100">#REF!</definedName>
    <definedName name="BLPH145" localSheetId="15">#REF!</definedName>
    <definedName name="BLPH145" localSheetId="17">#REF!</definedName>
    <definedName name="BLPH145" localSheetId="19">#REF!</definedName>
    <definedName name="BLPH145">#REF!</definedName>
    <definedName name="BLPH146" localSheetId="41">#REF!</definedName>
    <definedName name="BLPH146" localSheetId="43">#REF!</definedName>
    <definedName name="BLPH146" localSheetId="45">#REF!</definedName>
    <definedName name="BLPH146" localSheetId="47">#REF!</definedName>
    <definedName name="BLPH146" localSheetId="49">#REF!</definedName>
    <definedName name="BLPH146" localSheetId="51">#REF!</definedName>
    <definedName name="BLPH146" localSheetId="77">#REF!</definedName>
    <definedName name="BLPH146" localSheetId="88">#REF!</definedName>
    <definedName name="BLPH146" localSheetId="90">#REF!</definedName>
    <definedName name="BLPH146" localSheetId="94">#REF!</definedName>
    <definedName name="BLPH146" localSheetId="98">#REF!</definedName>
    <definedName name="BLPH146" localSheetId="100">#REF!</definedName>
    <definedName name="BLPH146" localSheetId="15">#REF!</definedName>
    <definedName name="BLPH146" localSheetId="17">#REF!</definedName>
    <definedName name="BLPH146" localSheetId="19">#REF!</definedName>
    <definedName name="BLPH146">#REF!</definedName>
    <definedName name="BLPH147" localSheetId="41">#REF!</definedName>
    <definedName name="BLPH147" localSheetId="43">#REF!</definedName>
    <definedName name="BLPH147" localSheetId="45">#REF!</definedName>
    <definedName name="BLPH147" localSheetId="47">#REF!</definedName>
    <definedName name="BLPH147" localSheetId="49">#REF!</definedName>
    <definedName name="BLPH147" localSheetId="51">#REF!</definedName>
    <definedName name="BLPH147" localSheetId="77">#REF!</definedName>
    <definedName name="BLPH147" localSheetId="88">#REF!</definedName>
    <definedName name="BLPH147" localSheetId="90">#REF!</definedName>
    <definedName name="BLPH147" localSheetId="94">#REF!</definedName>
    <definedName name="BLPH147" localSheetId="98">#REF!</definedName>
    <definedName name="BLPH147" localSheetId="100">#REF!</definedName>
    <definedName name="BLPH147" localSheetId="15">#REF!</definedName>
    <definedName name="BLPH147" localSheetId="17">#REF!</definedName>
    <definedName name="BLPH147" localSheetId="19">#REF!</definedName>
    <definedName name="BLPH147">#REF!</definedName>
    <definedName name="BLPH148" localSheetId="41">#REF!</definedName>
    <definedName name="BLPH148" localSheetId="43">#REF!</definedName>
    <definedName name="BLPH148" localSheetId="45">#REF!</definedName>
    <definedName name="BLPH148" localSheetId="47">#REF!</definedName>
    <definedName name="BLPH148" localSheetId="49">#REF!</definedName>
    <definedName name="BLPH148" localSheetId="51">#REF!</definedName>
    <definedName name="BLPH148" localSheetId="77">#REF!</definedName>
    <definedName name="BLPH148" localSheetId="88">#REF!</definedName>
    <definedName name="BLPH148" localSheetId="90">#REF!</definedName>
    <definedName name="BLPH148" localSheetId="94">#REF!</definedName>
    <definedName name="BLPH148" localSheetId="98">#REF!</definedName>
    <definedName name="BLPH148" localSheetId="100">#REF!</definedName>
    <definedName name="BLPH148" localSheetId="15">#REF!</definedName>
    <definedName name="BLPH148" localSheetId="17">#REF!</definedName>
    <definedName name="BLPH148" localSheetId="19">#REF!</definedName>
    <definedName name="BLPH148">#REF!</definedName>
    <definedName name="BLPH149" localSheetId="41">#REF!</definedName>
    <definedName name="BLPH149" localSheetId="43">#REF!</definedName>
    <definedName name="BLPH149" localSheetId="45">#REF!</definedName>
    <definedName name="BLPH149" localSheetId="47">#REF!</definedName>
    <definedName name="BLPH149" localSheetId="49">#REF!</definedName>
    <definedName name="BLPH149" localSheetId="51">#REF!</definedName>
    <definedName name="BLPH149" localSheetId="77">#REF!</definedName>
    <definedName name="BLPH149" localSheetId="88">#REF!</definedName>
    <definedName name="BLPH149" localSheetId="90">#REF!</definedName>
    <definedName name="BLPH149" localSheetId="94">#REF!</definedName>
    <definedName name="BLPH149" localSheetId="98">#REF!</definedName>
    <definedName name="BLPH149" localSheetId="100">#REF!</definedName>
    <definedName name="BLPH149" localSheetId="15">#REF!</definedName>
    <definedName name="BLPH149" localSheetId="17">#REF!</definedName>
    <definedName name="BLPH149" localSheetId="19">#REF!</definedName>
    <definedName name="BLPH149">#REF!</definedName>
    <definedName name="BLPH150" localSheetId="41">#REF!</definedName>
    <definedName name="BLPH150" localSheetId="43">#REF!</definedName>
    <definedName name="BLPH150" localSheetId="45">#REF!</definedName>
    <definedName name="BLPH150" localSheetId="47">#REF!</definedName>
    <definedName name="BLPH150" localSheetId="49">#REF!</definedName>
    <definedName name="BLPH150" localSheetId="51">#REF!</definedName>
    <definedName name="BLPH150" localSheetId="77">#REF!</definedName>
    <definedName name="BLPH150" localSheetId="88">#REF!</definedName>
    <definedName name="BLPH150" localSheetId="90">#REF!</definedName>
    <definedName name="BLPH150" localSheetId="94">#REF!</definedName>
    <definedName name="BLPH150" localSheetId="98">#REF!</definedName>
    <definedName name="BLPH150" localSheetId="100">#REF!</definedName>
    <definedName name="BLPH150" localSheetId="15">#REF!</definedName>
    <definedName name="BLPH150" localSheetId="17">#REF!</definedName>
    <definedName name="BLPH150" localSheetId="19">#REF!</definedName>
    <definedName name="BLPH150">#REF!</definedName>
    <definedName name="BLPH151" localSheetId="41">#REF!</definedName>
    <definedName name="BLPH151" localSheetId="43">#REF!</definedName>
    <definedName name="BLPH151" localSheetId="45">#REF!</definedName>
    <definedName name="BLPH151" localSheetId="47">#REF!</definedName>
    <definedName name="BLPH151" localSheetId="49">#REF!</definedName>
    <definedName name="BLPH151" localSheetId="51">#REF!</definedName>
    <definedName name="BLPH151" localSheetId="77">#REF!</definedName>
    <definedName name="BLPH151" localSheetId="88">#REF!</definedName>
    <definedName name="BLPH151" localSheetId="90">#REF!</definedName>
    <definedName name="BLPH151" localSheetId="94">#REF!</definedName>
    <definedName name="BLPH151" localSheetId="98">#REF!</definedName>
    <definedName name="BLPH151" localSheetId="100">#REF!</definedName>
    <definedName name="BLPH151" localSheetId="15">#REF!</definedName>
    <definedName name="BLPH151" localSheetId="17">#REF!</definedName>
    <definedName name="BLPH151" localSheetId="19">#REF!</definedName>
    <definedName name="BLPH151">#REF!</definedName>
    <definedName name="BLPH152" localSheetId="41">#REF!</definedName>
    <definedName name="BLPH152" localSheetId="43">#REF!</definedName>
    <definedName name="BLPH152" localSheetId="45">#REF!</definedName>
    <definedName name="BLPH152" localSheetId="47">#REF!</definedName>
    <definedName name="BLPH152" localSheetId="49">#REF!</definedName>
    <definedName name="BLPH152" localSheetId="51">#REF!</definedName>
    <definedName name="BLPH152" localSheetId="77">#REF!</definedName>
    <definedName name="BLPH152" localSheetId="88">#REF!</definedName>
    <definedName name="BLPH152" localSheetId="90">#REF!</definedName>
    <definedName name="BLPH152" localSheetId="94">#REF!</definedName>
    <definedName name="BLPH152" localSheetId="98">#REF!</definedName>
    <definedName name="BLPH152" localSheetId="100">#REF!</definedName>
    <definedName name="BLPH152" localSheetId="15">#REF!</definedName>
    <definedName name="BLPH152" localSheetId="17">#REF!</definedName>
    <definedName name="BLPH152" localSheetId="19">#REF!</definedName>
    <definedName name="BLPH152">#REF!</definedName>
    <definedName name="BLPH153" localSheetId="41">#REF!</definedName>
    <definedName name="BLPH153" localSheetId="43">#REF!</definedName>
    <definedName name="BLPH153" localSheetId="45">#REF!</definedName>
    <definedName name="BLPH153" localSheetId="47">#REF!</definedName>
    <definedName name="BLPH153" localSheetId="49">#REF!</definedName>
    <definedName name="BLPH153" localSheetId="51">#REF!</definedName>
    <definedName name="BLPH153" localSheetId="77">#REF!</definedName>
    <definedName name="BLPH153" localSheetId="88">#REF!</definedName>
    <definedName name="BLPH153" localSheetId="90">#REF!</definedName>
    <definedName name="BLPH153" localSheetId="94">#REF!</definedName>
    <definedName name="BLPH153" localSheetId="98">#REF!</definedName>
    <definedName name="BLPH153" localSheetId="100">#REF!</definedName>
    <definedName name="BLPH153" localSheetId="15">#REF!</definedName>
    <definedName name="BLPH153" localSheetId="17">#REF!</definedName>
    <definedName name="BLPH153" localSheetId="19">#REF!</definedName>
    <definedName name="BLPH153">#REF!</definedName>
    <definedName name="BLPH159" localSheetId="41">#REF!</definedName>
    <definedName name="BLPH159" localSheetId="43">#REF!</definedName>
    <definedName name="BLPH159" localSheetId="45">#REF!</definedName>
    <definedName name="BLPH159" localSheetId="47">#REF!</definedName>
    <definedName name="BLPH159" localSheetId="49">#REF!</definedName>
    <definedName name="BLPH159" localSheetId="51">#REF!</definedName>
    <definedName name="BLPH159" localSheetId="77">#REF!</definedName>
    <definedName name="BLPH159" localSheetId="88">#REF!</definedName>
    <definedName name="BLPH159" localSheetId="90">#REF!</definedName>
    <definedName name="BLPH159" localSheetId="94">#REF!</definedName>
    <definedName name="BLPH159" localSheetId="98">#REF!</definedName>
    <definedName name="BLPH159" localSheetId="100">#REF!</definedName>
    <definedName name="BLPH159" localSheetId="15">#REF!</definedName>
    <definedName name="BLPH159" localSheetId="17">#REF!</definedName>
    <definedName name="BLPH159" localSheetId="19">#REF!</definedName>
    <definedName name="BLPH159">#REF!</definedName>
    <definedName name="BLPH33" localSheetId="41">#REF!</definedName>
    <definedName name="BLPH33" localSheetId="43">#REF!</definedName>
    <definedName name="BLPH33" localSheetId="45">#REF!</definedName>
    <definedName name="BLPH33" localSheetId="47">#REF!</definedName>
    <definedName name="BLPH33" localSheetId="49">#REF!</definedName>
    <definedName name="BLPH33" localSheetId="51">#REF!</definedName>
    <definedName name="BLPH33" localSheetId="77">#REF!</definedName>
    <definedName name="BLPH33" localSheetId="88">#REF!</definedName>
    <definedName name="BLPH33" localSheetId="90">#REF!</definedName>
    <definedName name="BLPH33" localSheetId="94">#REF!</definedName>
    <definedName name="BLPH33" localSheetId="98">#REF!</definedName>
    <definedName name="BLPH33" localSheetId="100">#REF!</definedName>
    <definedName name="BLPH33" localSheetId="15">#REF!</definedName>
    <definedName name="BLPH33" localSheetId="17">#REF!</definedName>
    <definedName name="BLPH33" localSheetId="19">#REF!</definedName>
    <definedName name="BLPH33">#REF!</definedName>
    <definedName name="BLPH34" localSheetId="41">#REF!</definedName>
    <definedName name="BLPH34" localSheetId="43">#REF!</definedName>
    <definedName name="BLPH34" localSheetId="45">#REF!</definedName>
    <definedName name="BLPH34" localSheetId="47">#REF!</definedName>
    <definedName name="BLPH34" localSheetId="49">#REF!</definedName>
    <definedName name="BLPH34" localSheetId="51">#REF!</definedName>
    <definedName name="BLPH34" localSheetId="77">#REF!</definedName>
    <definedName name="BLPH34" localSheetId="88">#REF!</definedName>
    <definedName name="BLPH34" localSheetId="90">#REF!</definedName>
    <definedName name="BLPH34" localSheetId="94">#REF!</definedName>
    <definedName name="BLPH34" localSheetId="98">#REF!</definedName>
    <definedName name="BLPH34" localSheetId="100">#REF!</definedName>
    <definedName name="BLPH34" localSheetId="15">#REF!</definedName>
    <definedName name="BLPH34" localSheetId="17">#REF!</definedName>
    <definedName name="BLPH34" localSheetId="19">#REF!</definedName>
    <definedName name="BLPH34">#REF!</definedName>
    <definedName name="BLPH35" localSheetId="41">#REF!</definedName>
    <definedName name="BLPH35" localSheetId="43">#REF!</definedName>
    <definedName name="BLPH35" localSheetId="45">#REF!</definedName>
    <definedName name="BLPH35" localSheetId="47">#REF!</definedName>
    <definedName name="BLPH35" localSheetId="49">#REF!</definedName>
    <definedName name="BLPH35" localSheetId="51">#REF!</definedName>
    <definedName name="BLPH35" localSheetId="77">#REF!</definedName>
    <definedName name="BLPH35" localSheetId="88">#REF!</definedName>
    <definedName name="BLPH35" localSheetId="90">#REF!</definedName>
    <definedName name="BLPH35" localSheetId="94">#REF!</definedName>
    <definedName name="BLPH35" localSheetId="98">#REF!</definedName>
    <definedName name="BLPH35" localSheetId="100">#REF!</definedName>
    <definedName name="BLPH35" localSheetId="15">#REF!</definedName>
    <definedName name="BLPH35" localSheetId="17">#REF!</definedName>
    <definedName name="BLPH35" localSheetId="19">#REF!</definedName>
    <definedName name="BLPH35">#REF!</definedName>
    <definedName name="BLPH36" localSheetId="41">#REF!</definedName>
    <definedName name="BLPH36" localSheetId="43">#REF!</definedName>
    <definedName name="BLPH36" localSheetId="45">#REF!</definedName>
    <definedName name="BLPH36" localSheetId="47">#REF!</definedName>
    <definedName name="BLPH36" localSheetId="49">#REF!</definedName>
    <definedName name="BLPH36" localSheetId="51">#REF!</definedName>
    <definedName name="BLPH36" localSheetId="77">#REF!</definedName>
    <definedName name="BLPH36" localSheetId="88">#REF!</definedName>
    <definedName name="BLPH36" localSheetId="90">#REF!</definedName>
    <definedName name="BLPH36" localSheetId="94">#REF!</definedName>
    <definedName name="BLPH36" localSheetId="98">#REF!</definedName>
    <definedName name="BLPH36" localSheetId="100">#REF!</definedName>
    <definedName name="BLPH36" localSheetId="15">#REF!</definedName>
    <definedName name="BLPH36" localSheetId="17">#REF!</definedName>
    <definedName name="BLPH36" localSheetId="19">#REF!</definedName>
    <definedName name="BLPH36">#REF!</definedName>
    <definedName name="BLPH37" localSheetId="41">#REF!</definedName>
    <definedName name="BLPH37" localSheetId="43">#REF!</definedName>
    <definedName name="BLPH37" localSheetId="45">#REF!</definedName>
    <definedName name="BLPH37" localSheetId="47">#REF!</definedName>
    <definedName name="BLPH37" localSheetId="49">#REF!</definedName>
    <definedName name="BLPH37" localSheetId="51">#REF!</definedName>
    <definedName name="BLPH37" localSheetId="77">#REF!</definedName>
    <definedName name="BLPH37" localSheetId="88">#REF!</definedName>
    <definedName name="BLPH37" localSheetId="90">#REF!</definedName>
    <definedName name="BLPH37" localSheetId="94">#REF!</definedName>
    <definedName name="BLPH37" localSheetId="98">#REF!</definedName>
    <definedName name="BLPH37" localSheetId="100">#REF!</definedName>
    <definedName name="BLPH37" localSheetId="15">#REF!</definedName>
    <definedName name="BLPH37" localSheetId="17">#REF!</definedName>
    <definedName name="BLPH37" localSheetId="19">#REF!</definedName>
    <definedName name="BLPH37">#REF!</definedName>
    <definedName name="BLPH38" localSheetId="41">#REF!</definedName>
    <definedName name="BLPH38" localSheetId="43">#REF!</definedName>
    <definedName name="BLPH38" localSheetId="45">#REF!</definedName>
    <definedName name="BLPH38" localSheetId="47">#REF!</definedName>
    <definedName name="BLPH38" localSheetId="49">#REF!</definedName>
    <definedName name="BLPH38" localSheetId="51">#REF!</definedName>
    <definedName name="BLPH38" localSheetId="77">#REF!</definedName>
    <definedName name="BLPH38" localSheetId="88">#REF!</definedName>
    <definedName name="BLPH38" localSheetId="90">#REF!</definedName>
    <definedName name="BLPH38" localSheetId="94">#REF!</definedName>
    <definedName name="BLPH38" localSheetId="98">#REF!</definedName>
    <definedName name="BLPH38" localSheetId="100">#REF!</definedName>
    <definedName name="BLPH38" localSheetId="15">#REF!</definedName>
    <definedName name="BLPH38" localSheetId="17">#REF!</definedName>
    <definedName name="BLPH38" localSheetId="19">#REF!</definedName>
    <definedName name="BLPH38">#REF!</definedName>
    <definedName name="BLPH39" localSheetId="41">#REF!</definedName>
    <definedName name="BLPH39" localSheetId="43">#REF!</definedName>
    <definedName name="BLPH39" localSheetId="45">#REF!</definedName>
    <definedName name="BLPH39" localSheetId="47">#REF!</definedName>
    <definedName name="BLPH39" localSheetId="49">#REF!</definedName>
    <definedName name="BLPH39" localSheetId="51">#REF!</definedName>
    <definedName name="BLPH39" localSheetId="77">#REF!</definedName>
    <definedName name="BLPH39" localSheetId="88">#REF!</definedName>
    <definedName name="BLPH39" localSheetId="90">#REF!</definedName>
    <definedName name="BLPH39" localSheetId="94">#REF!</definedName>
    <definedName name="BLPH39" localSheetId="98">#REF!</definedName>
    <definedName name="BLPH39" localSheetId="100">#REF!</definedName>
    <definedName name="BLPH39" localSheetId="15">#REF!</definedName>
    <definedName name="BLPH39" localSheetId="17">#REF!</definedName>
    <definedName name="BLPH39" localSheetId="19">#REF!</definedName>
    <definedName name="BLPH39">#REF!</definedName>
    <definedName name="BLPH49" localSheetId="41">#REF!</definedName>
    <definedName name="BLPH49" localSheetId="43">#REF!</definedName>
    <definedName name="BLPH49" localSheetId="45">#REF!</definedName>
    <definedName name="BLPH49" localSheetId="47">#REF!</definedName>
    <definedName name="BLPH49" localSheetId="49">#REF!</definedName>
    <definedName name="BLPH49" localSheetId="51">#REF!</definedName>
    <definedName name="BLPH49" localSheetId="77">#REF!</definedName>
    <definedName name="BLPH49" localSheetId="88">#REF!</definedName>
    <definedName name="BLPH49" localSheetId="90">#REF!</definedName>
    <definedName name="BLPH49" localSheetId="94">#REF!</definedName>
    <definedName name="BLPH49" localSheetId="98">#REF!</definedName>
    <definedName name="BLPH49" localSheetId="100">#REF!</definedName>
    <definedName name="BLPH49" localSheetId="15">#REF!</definedName>
    <definedName name="BLPH49" localSheetId="17">#REF!</definedName>
    <definedName name="BLPH49" localSheetId="19">#REF!</definedName>
    <definedName name="BLPH49">#REF!</definedName>
    <definedName name="BLPH50" localSheetId="41">#REF!</definedName>
    <definedName name="BLPH50" localSheetId="43">#REF!</definedName>
    <definedName name="BLPH50" localSheetId="45">#REF!</definedName>
    <definedName name="BLPH50" localSheetId="47">#REF!</definedName>
    <definedName name="BLPH50" localSheetId="49">#REF!</definedName>
    <definedName name="BLPH50" localSheetId="51">#REF!</definedName>
    <definedName name="BLPH50" localSheetId="77">#REF!</definedName>
    <definedName name="BLPH50" localSheetId="88">#REF!</definedName>
    <definedName name="BLPH50" localSheetId="90">#REF!</definedName>
    <definedName name="BLPH50" localSheetId="94">#REF!</definedName>
    <definedName name="BLPH50" localSheetId="98">#REF!</definedName>
    <definedName name="BLPH50" localSheetId="100">#REF!</definedName>
    <definedName name="BLPH50" localSheetId="15">#REF!</definedName>
    <definedName name="BLPH50" localSheetId="17">#REF!</definedName>
    <definedName name="BLPH50" localSheetId="19">#REF!</definedName>
    <definedName name="BLPH50">#REF!</definedName>
    <definedName name="BLPH51" localSheetId="41">#REF!</definedName>
    <definedName name="BLPH51" localSheetId="43">#REF!</definedName>
    <definedName name="BLPH51" localSheetId="45">#REF!</definedName>
    <definedName name="BLPH51" localSheetId="47">#REF!</definedName>
    <definedName name="BLPH51" localSheetId="49">#REF!</definedName>
    <definedName name="BLPH51" localSheetId="51">#REF!</definedName>
    <definedName name="BLPH51" localSheetId="77">#REF!</definedName>
    <definedName name="BLPH51" localSheetId="88">#REF!</definedName>
    <definedName name="BLPH51" localSheetId="90">#REF!</definedName>
    <definedName name="BLPH51" localSheetId="94">#REF!</definedName>
    <definedName name="BLPH51" localSheetId="98">#REF!</definedName>
    <definedName name="BLPH51" localSheetId="100">#REF!</definedName>
    <definedName name="BLPH51" localSheetId="15">#REF!</definedName>
    <definedName name="BLPH51" localSheetId="17">#REF!</definedName>
    <definedName name="BLPH51" localSheetId="19">#REF!</definedName>
    <definedName name="BLPH51">#REF!</definedName>
    <definedName name="BLPH52" localSheetId="41">#REF!</definedName>
    <definedName name="BLPH52" localSheetId="43">#REF!</definedName>
    <definedName name="BLPH52" localSheetId="45">#REF!</definedName>
    <definedName name="BLPH52" localSheetId="47">#REF!</definedName>
    <definedName name="BLPH52" localSheetId="49">#REF!</definedName>
    <definedName name="BLPH52" localSheetId="51">#REF!</definedName>
    <definedName name="BLPH52" localSheetId="77">#REF!</definedName>
    <definedName name="BLPH52" localSheetId="88">#REF!</definedName>
    <definedName name="BLPH52" localSheetId="90">#REF!</definedName>
    <definedName name="BLPH52" localSheetId="94">#REF!</definedName>
    <definedName name="BLPH52" localSheetId="98">#REF!</definedName>
    <definedName name="BLPH52" localSheetId="100">#REF!</definedName>
    <definedName name="BLPH52" localSheetId="15">#REF!</definedName>
    <definedName name="BLPH52" localSheetId="17">#REF!</definedName>
    <definedName name="BLPH52" localSheetId="19">#REF!</definedName>
    <definedName name="BLPH52">#REF!</definedName>
    <definedName name="BLPH53" localSheetId="41">#REF!</definedName>
    <definedName name="BLPH53" localSheetId="43">#REF!</definedName>
    <definedName name="BLPH53" localSheetId="45">#REF!</definedName>
    <definedName name="BLPH53" localSheetId="47">#REF!</definedName>
    <definedName name="BLPH53" localSheetId="49">#REF!</definedName>
    <definedName name="BLPH53" localSheetId="51">#REF!</definedName>
    <definedName name="BLPH53" localSheetId="77">#REF!</definedName>
    <definedName name="BLPH53" localSheetId="88">#REF!</definedName>
    <definedName name="BLPH53" localSheetId="90">#REF!</definedName>
    <definedName name="BLPH53" localSheetId="94">#REF!</definedName>
    <definedName name="BLPH53" localSheetId="98">#REF!</definedName>
    <definedName name="BLPH53" localSheetId="100">#REF!</definedName>
    <definedName name="BLPH53" localSheetId="15">#REF!</definedName>
    <definedName name="BLPH53" localSheetId="17">#REF!</definedName>
    <definedName name="BLPH53" localSheetId="19">#REF!</definedName>
    <definedName name="BLPH53">#REF!</definedName>
    <definedName name="BLPH61" localSheetId="41">#REF!</definedName>
    <definedName name="BLPH61" localSheetId="43">#REF!</definedName>
    <definedName name="BLPH61" localSheetId="45">#REF!</definedName>
    <definedName name="BLPH61" localSheetId="47">#REF!</definedName>
    <definedName name="BLPH61" localSheetId="49">#REF!</definedName>
    <definedName name="BLPH61" localSheetId="51">#REF!</definedName>
    <definedName name="BLPH61" localSheetId="67">#REF!</definedName>
    <definedName name="BLPH61" localSheetId="77">#REF!</definedName>
    <definedName name="BLPH61" localSheetId="88">#REF!</definedName>
    <definedName name="BLPH61" localSheetId="90">#REF!</definedName>
    <definedName name="BLPH61" localSheetId="94">#REF!</definedName>
    <definedName name="BLPH61" localSheetId="98">#REF!</definedName>
    <definedName name="BLPH61" localSheetId="100">#REF!</definedName>
    <definedName name="BLPH61" localSheetId="15">#REF!</definedName>
    <definedName name="BLPH61" localSheetId="17">#REF!</definedName>
    <definedName name="BLPH61" localSheetId="19">#REF!</definedName>
    <definedName name="BLPH61">#REF!</definedName>
    <definedName name="BLPH62" localSheetId="41">#REF!</definedName>
    <definedName name="BLPH62" localSheetId="43">#REF!</definedName>
    <definedName name="BLPH62" localSheetId="45">#REF!</definedName>
    <definedName name="BLPH62" localSheetId="47">#REF!</definedName>
    <definedName name="BLPH62" localSheetId="49">#REF!</definedName>
    <definedName name="BLPH62" localSheetId="51">#REF!</definedName>
    <definedName name="BLPH62" localSheetId="77">#REF!</definedName>
    <definedName name="BLPH62" localSheetId="88">#REF!</definedName>
    <definedName name="BLPH62" localSheetId="90">#REF!</definedName>
    <definedName name="BLPH62" localSheetId="94">#REF!</definedName>
    <definedName name="BLPH62" localSheetId="98">#REF!</definedName>
    <definedName name="BLPH62" localSheetId="100">#REF!</definedName>
    <definedName name="BLPH62" localSheetId="15">#REF!</definedName>
    <definedName name="BLPH62" localSheetId="17">#REF!</definedName>
    <definedName name="BLPH62" localSheetId="19">#REF!</definedName>
    <definedName name="BLPH62">#REF!</definedName>
    <definedName name="BLPH63" localSheetId="41">#REF!</definedName>
    <definedName name="BLPH63" localSheetId="43">#REF!</definedName>
    <definedName name="BLPH63" localSheetId="45">#REF!</definedName>
    <definedName name="BLPH63" localSheetId="47">#REF!</definedName>
    <definedName name="BLPH63" localSheetId="49">#REF!</definedName>
    <definedName name="BLPH63" localSheetId="51">#REF!</definedName>
    <definedName name="BLPH63" localSheetId="77">#REF!</definedName>
    <definedName name="BLPH63" localSheetId="88">#REF!</definedName>
    <definedName name="BLPH63" localSheetId="90">#REF!</definedName>
    <definedName name="BLPH63" localSheetId="94">#REF!</definedName>
    <definedName name="BLPH63" localSheetId="98">#REF!</definedName>
    <definedName name="BLPH63" localSheetId="100">#REF!</definedName>
    <definedName name="BLPH63" localSheetId="15">#REF!</definedName>
    <definedName name="BLPH63" localSheetId="17">#REF!</definedName>
    <definedName name="BLPH63" localSheetId="19">#REF!</definedName>
    <definedName name="BLPH63">#REF!</definedName>
    <definedName name="BLPH64" localSheetId="41">#REF!</definedName>
    <definedName name="BLPH64" localSheetId="43">#REF!</definedName>
    <definedName name="BLPH64" localSheetId="45">#REF!</definedName>
    <definedName name="BLPH64" localSheetId="47">#REF!</definedName>
    <definedName name="BLPH64" localSheetId="49">#REF!</definedName>
    <definedName name="BLPH64" localSheetId="51">#REF!</definedName>
    <definedName name="BLPH64" localSheetId="77">#REF!</definedName>
    <definedName name="BLPH64" localSheetId="88">#REF!</definedName>
    <definedName name="BLPH64" localSheetId="90">#REF!</definedName>
    <definedName name="BLPH64" localSheetId="94">#REF!</definedName>
    <definedName name="BLPH64" localSheetId="98">#REF!</definedName>
    <definedName name="BLPH64" localSheetId="100">#REF!</definedName>
    <definedName name="BLPH64" localSheetId="15">#REF!</definedName>
    <definedName name="BLPH64" localSheetId="17">#REF!</definedName>
    <definedName name="BLPH64" localSheetId="19">#REF!</definedName>
    <definedName name="BLPH64">#REF!</definedName>
    <definedName name="BLPH65" localSheetId="41">#REF!</definedName>
    <definedName name="BLPH65" localSheetId="43">#REF!</definedName>
    <definedName name="BLPH65" localSheetId="45">#REF!</definedName>
    <definedName name="BLPH65" localSheetId="47">#REF!</definedName>
    <definedName name="BLPH65" localSheetId="49">#REF!</definedName>
    <definedName name="BLPH65" localSheetId="51">#REF!</definedName>
    <definedName name="BLPH65" localSheetId="77">#REF!</definedName>
    <definedName name="BLPH65" localSheetId="88">#REF!</definedName>
    <definedName name="BLPH65" localSheetId="90">#REF!</definedName>
    <definedName name="BLPH65" localSheetId="94">#REF!</definedName>
    <definedName name="BLPH65" localSheetId="98">#REF!</definedName>
    <definedName name="BLPH65" localSheetId="100">#REF!</definedName>
    <definedName name="BLPH65" localSheetId="15">#REF!</definedName>
    <definedName name="BLPH65" localSheetId="17">#REF!</definedName>
    <definedName name="BLPH65" localSheetId="19">#REF!</definedName>
    <definedName name="BLPH65">#REF!</definedName>
    <definedName name="BLPH66" localSheetId="41">#REF!</definedName>
    <definedName name="BLPH66" localSheetId="43">#REF!</definedName>
    <definedName name="BLPH66" localSheetId="45">#REF!</definedName>
    <definedName name="BLPH66" localSheetId="47">#REF!</definedName>
    <definedName name="BLPH66" localSheetId="49">#REF!</definedName>
    <definedName name="BLPH66" localSheetId="51">#REF!</definedName>
    <definedName name="BLPH66" localSheetId="77">#REF!</definedName>
    <definedName name="BLPH66" localSheetId="88">#REF!</definedName>
    <definedName name="BLPH66" localSheetId="90">#REF!</definedName>
    <definedName name="BLPH66" localSheetId="94">#REF!</definedName>
    <definedName name="BLPH66" localSheetId="98">#REF!</definedName>
    <definedName name="BLPH66" localSheetId="100">#REF!</definedName>
    <definedName name="BLPH66" localSheetId="15">#REF!</definedName>
    <definedName name="BLPH66" localSheetId="17">#REF!</definedName>
    <definedName name="BLPH66" localSheetId="19">#REF!</definedName>
    <definedName name="BLPH66">#REF!</definedName>
    <definedName name="BLPH67" localSheetId="41">#REF!</definedName>
    <definedName name="BLPH67" localSheetId="43">#REF!</definedName>
    <definedName name="BLPH67" localSheetId="45">#REF!</definedName>
    <definedName name="BLPH67" localSheetId="47">#REF!</definedName>
    <definedName name="BLPH67" localSheetId="49">#REF!</definedName>
    <definedName name="BLPH67" localSheetId="51">#REF!</definedName>
    <definedName name="BLPH67" localSheetId="77">#REF!</definedName>
    <definedName name="BLPH67" localSheetId="88">#REF!</definedName>
    <definedName name="BLPH67" localSheetId="90">#REF!</definedName>
    <definedName name="BLPH67" localSheetId="94">#REF!</definedName>
    <definedName name="BLPH67" localSheetId="98">#REF!</definedName>
    <definedName name="BLPH67" localSheetId="100">#REF!</definedName>
    <definedName name="BLPH67" localSheetId="15">#REF!</definedName>
    <definedName name="BLPH67" localSheetId="17">#REF!</definedName>
    <definedName name="BLPH67" localSheetId="19">#REF!</definedName>
    <definedName name="BLPH67">#REF!</definedName>
    <definedName name="BLPH68" localSheetId="41">#REF!</definedName>
    <definedName name="BLPH68" localSheetId="43">#REF!</definedName>
    <definedName name="BLPH68" localSheetId="45">#REF!</definedName>
    <definedName name="BLPH68" localSheetId="47">#REF!</definedName>
    <definedName name="BLPH68" localSheetId="49">#REF!</definedName>
    <definedName name="BLPH68" localSheetId="51">#REF!</definedName>
    <definedName name="BLPH68" localSheetId="77">#REF!</definedName>
    <definedName name="BLPH68" localSheetId="88">#REF!</definedName>
    <definedName name="BLPH68" localSheetId="90">#REF!</definedName>
    <definedName name="BLPH68" localSheetId="94">#REF!</definedName>
    <definedName name="BLPH68" localSheetId="98">#REF!</definedName>
    <definedName name="BLPH68" localSheetId="100">#REF!</definedName>
    <definedName name="BLPH68" localSheetId="15">#REF!</definedName>
    <definedName name="BLPH68" localSheetId="17">#REF!</definedName>
    <definedName name="BLPH68" localSheetId="19">#REF!</definedName>
    <definedName name="BLPH68">#REF!</definedName>
    <definedName name="BLPH69" localSheetId="41">#REF!</definedName>
    <definedName name="BLPH69" localSheetId="43">#REF!</definedName>
    <definedName name="BLPH69" localSheetId="45">#REF!</definedName>
    <definedName name="BLPH69" localSheetId="47">#REF!</definedName>
    <definedName name="BLPH69" localSheetId="49">#REF!</definedName>
    <definedName name="BLPH69" localSheetId="51">#REF!</definedName>
    <definedName name="BLPH69" localSheetId="77">#REF!</definedName>
    <definedName name="BLPH69" localSheetId="88">#REF!</definedName>
    <definedName name="BLPH69" localSheetId="90">#REF!</definedName>
    <definedName name="BLPH69" localSheetId="94">#REF!</definedName>
    <definedName name="BLPH69" localSheetId="98">#REF!</definedName>
    <definedName name="BLPH69" localSheetId="100">#REF!</definedName>
    <definedName name="BLPH69" localSheetId="15">#REF!</definedName>
    <definedName name="BLPH69" localSheetId="17">#REF!</definedName>
    <definedName name="BLPH69" localSheetId="19">#REF!</definedName>
    <definedName name="BLPH69">#REF!</definedName>
    <definedName name="BLPH70" localSheetId="41">#REF!</definedName>
    <definedName name="BLPH70" localSheetId="43">#REF!</definedName>
    <definedName name="BLPH70" localSheetId="45">#REF!</definedName>
    <definedName name="BLPH70" localSheetId="47">#REF!</definedName>
    <definedName name="BLPH70" localSheetId="49">#REF!</definedName>
    <definedName name="BLPH70" localSheetId="51">#REF!</definedName>
    <definedName name="BLPH70" localSheetId="77">#REF!</definedName>
    <definedName name="BLPH70" localSheetId="88">#REF!</definedName>
    <definedName name="BLPH70" localSheetId="90">#REF!</definedName>
    <definedName name="BLPH70" localSheetId="94">#REF!</definedName>
    <definedName name="BLPH70" localSheetId="98">#REF!</definedName>
    <definedName name="BLPH70" localSheetId="100">#REF!</definedName>
    <definedName name="BLPH70" localSheetId="15">#REF!</definedName>
    <definedName name="BLPH70" localSheetId="17">#REF!</definedName>
    <definedName name="BLPH70" localSheetId="19">#REF!</definedName>
    <definedName name="BLPH70">#REF!</definedName>
    <definedName name="BLPH71" localSheetId="41">#REF!</definedName>
    <definedName name="BLPH71" localSheetId="43">#REF!</definedName>
    <definedName name="BLPH71" localSheetId="45">#REF!</definedName>
    <definedName name="BLPH71" localSheetId="47">#REF!</definedName>
    <definedName name="BLPH71" localSheetId="49">#REF!</definedName>
    <definedName name="BLPH71" localSheetId="51">#REF!</definedName>
    <definedName name="BLPH71" localSheetId="77">#REF!</definedName>
    <definedName name="BLPH71" localSheetId="88">#REF!</definedName>
    <definedName name="BLPH71" localSheetId="90">#REF!</definedName>
    <definedName name="BLPH71" localSheetId="94">#REF!</definedName>
    <definedName name="BLPH71" localSheetId="98">#REF!</definedName>
    <definedName name="BLPH71" localSheetId="100">#REF!</definedName>
    <definedName name="BLPH71" localSheetId="15">#REF!</definedName>
    <definedName name="BLPH71" localSheetId="17">#REF!</definedName>
    <definedName name="BLPH71" localSheetId="19">#REF!</definedName>
    <definedName name="BLPH71">#REF!</definedName>
    <definedName name="BLPH72" localSheetId="41">#REF!</definedName>
    <definedName name="BLPH72" localSheetId="43">#REF!</definedName>
    <definedName name="BLPH72" localSheetId="45">#REF!</definedName>
    <definedName name="BLPH72" localSheetId="47">#REF!</definedName>
    <definedName name="BLPH72" localSheetId="49">#REF!</definedName>
    <definedName name="BLPH72" localSheetId="51">#REF!</definedName>
    <definedName name="BLPH72" localSheetId="77">#REF!</definedName>
    <definedName name="BLPH72" localSheetId="88">#REF!</definedName>
    <definedName name="BLPH72" localSheetId="90">#REF!</definedName>
    <definedName name="BLPH72" localSheetId="94">#REF!</definedName>
    <definedName name="BLPH72" localSheetId="98">#REF!</definedName>
    <definedName name="BLPH72" localSheetId="100">#REF!</definedName>
    <definedName name="BLPH72" localSheetId="15">#REF!</definedName>
    <definedName name="BLPH72" localSheetId="17">#REF!</definedName>
    <definedName name="BLPH72" localSheetId="19">#REF!</definedName>
    <definedName name="BLPH72">#REF!</definedName>
    <definedName name="BLPH73" localSheetId="41">#REF!</definedName>
    <definedName name="BLPH73" localSheetId="43">#REF!</definedName>
    <definedName name="BLPH73" localSheetId="45">#REF!</definedName>
    <definedName name="BLPH73" localSheetId="47">#REF!</definedName>
    <definedName name="BLPH73" localSheetId="49">#REF!</definedName>
    <definedName name="BLPH73" localSheetId="51">#REF!</definedName>
    <definedName name="BLPH73" localSheetId="77">#REF!</definedName>
    <definedName name="BLPH73" localSheetId="88">#REF!</definedName>
    <definedName name="BLPH73" localSheetId="90">#REF!</definedName>
    <definedName name="BLPH73" localSheetId="94">#REF!</definedName>
    <definedName name="BLPH73" localSheetId="98">#REF!</definedName>
    <definedName name="BLPH73" localSheetId="100">#REF!</definedName>
    <definedName name="BLPH73" localSheetId="15">#REF!</definedName>
    <definedName name="BLPH73" localSheetId="17">#REF!</definedName>
    <definedName name="BLPH73" localSheetId="19">#REF!</definedName>
    <definedName name="BLPH73">#REF!</definedName>
    <definedName name="BLPH74" localSheetId="41">#REF!</definedName>
    <definedName name="BLPH74" localSheetId="43">#REF!</definedName>
    <definedName name="BLPH74" localSheetId="45">#REF!</definedName>
    <definedName name="BLPH74" localSheetId="47">#REF!</definedName>
    <definedName name="BLPH74" localSheetId="49">#REF!</definedName>
    <definedName name="BLPH74" localSheetId="51">#REF!</definedName>
    <definedName name="BLPH74" localSheetId="77">#REF!</definedName>
    <definedName name="BLPH74" localSheetId="88">#REF!</definedName>
    <definedName name="BLPH74" localSheetId="90">#REF!</definedName>
    <definedName name="BLPH74" localSheetId="94">#REF!</definedName>
    <definedName name="BLPH74" localSheetId="98">#REF!</definedName>
    <definedName name="BLPH74" localSheetId="100">#REF!</definedName>
    <definedName name="BLPH74" localSheetId="15">#REF!</definedName>
    <definedName name="BLPH74" localSheetId="17">#REF!</definedName>
    <definedName name="BLPH74" localSheetId="19">#REF!</definedName>
    <definedName name="BLPH74">#REF!</definedName>
    <definedName name="BLPH75" localSheetId="41">#REF!</definedName>
    <definedName name="BLPH75" localSheetId="43">#REF!</definedName>
    <definedName name="BLPH75" localSheetId="45">#REF!</definedName>
    <definedName name="BLPH75" localSheetId="47">#REF!</definedName>
    <definedName name="BLPH75" localSheetId="49">#REF!</definedName>
    <definedName name="BLPH75" localSheetId="51">#REF!</definedName>
    <definedName name="BLPH75" localSheetId="77">#REF!</definedName>
    <definedName name="BLPH75" localSheetId="88">#REF!</definedName>
    <definedName name="BLPH75" localSheetId="90">#REF!</definedName>
    <definedName name="BLPH75" localSheetId="94">#REF!</definedName>
    <definedName name="BLPH75" localSheetId="98">#REF!</definedName>
    <definedName name="BLPH75" localSheetId="100">#REF!</definedName>
    <definedName name="BLPH75" localSheetId="15">#REF!</definedName>
    <definedName name="BLPH75" localSheetId="17">#REF!</definedName>
    <definedName name="BLPH75" localSheetId="19">#REF!</definedName>
    <definedName name="BLPH75">#REF!</definedName>
    <definedName name="BLPH84" localSheetId="41">#REF!</definedName>
    <definedName name="BLPH84" localSheetId="43">#REF!</definedName>
    <definedName name="BLPH84" localSheetId="45">#REF!</definedName>
    <definedName name="BLPH84" localSheetId="47">#REF!</definedName>
    <definedName name="BLPH84" localSheetId="49">#REF!</definedName>
    <definedName name="BLPH84" localSheetId="51">#REF!</definedName>
    <definedName name="BLPH84" localSheetId="77">#REF!</definedName>
    <definedName name="BLPH84" localSheetId="88">#REF!</definedName>
    <definedName name="BLPH84" localSheetId="90">#REF!</definedName>
    <definedName name="BLPH84" localSheetId="94">#REF!</definedName>
    <definedName name="BLPH84" localSheetId="98">#REF!</definedName>
    <definedName name="BLPH84" localSheetId="100">#REF!</definedName>
    <definedName name="BLPH84" localSheetId="15">#REF!</definedName>
    <definedName name="BLPH84" localSheetId="17">#REF!</definedName>
    <definedName name="BLPH84" localSheetId="19">#REF!</definedName>
    <definedName name="BLPH84">#REF!</definedName>
    <definedName name="BLPH85" localSheetId="41">#REF!</definedName>
    <definedName name="BLPH85" localSheetId="43">#REF!</definedName>
    <definedName name="BLPH85" localSheetId="45">#REF!</definedName>
    <definedName name="BLPH85" localSheetId="47">#REF!</definedName>
    <definedName name="BLPH85" localSheetId="49">#REF!</definedName>
    <definedName name="BLPH85" localSheetId="51">#REF!</definedName>
    <definedName name="BLPH85" localSheetId="77">#REF!</definedName>
    <definedName name="BLPH85" localSheetId="88">#REF!</definedName>
    <definedName name="BLPH85" localSheetId="90">#REF!</definedName>
    <definedName name="BLPH85" localSheetId="94">#REF!</definedName>
    <definedName name="BLPH85" localSheetId="98">#REF!</definedName>
    <definedName name="BLPH85" localSheetId="100">#REF!</definedName>
    <definedName name="BLPH85" localSheetId="15">#REF!</definedName>
    <definedName name="BLPH85" localSheetId="17">#REF!</definedName>
    <definedName name="BLPH85" localSheetId="19">#REF!</definedName>
    <definedName name="BLPH85">#REF!</definedName>
    <definedName name="BLPH86" localSheetId="41">#REF!</definedName>
    <definedName name="BLPH86" localSheetId="43">#REF!</definedName>
    <definedName name="BLPH86" localSheetId="45">#REF!</definedName>
    <definedName name="BLPH86" localSheetId="47">#REF!</definedName>
    <definedName name="BLPH86" localSheetId="49">#REF!</definedName>
    <definedName name="BLPH86" localSheetId="51">#REF!</definedName>
    <definedName name="BLPH86" localSheetId="77">#REF!</definedName>
    <definedName name="BLPH86" localSheetId="88">#REF!</definedName>
    <definedName name="BLPH86" localSheetId="90">#REF!</definedName>
    <definedName name="BLPH86" localSheetId="94">#REF!</definedName>
    <definedName name="BLPH86" localSheetId="98">#REF!</definedName>
    <definedName name="BLPH86" localSheetId="100">#REF!</definedName>
    <definedName name="BLPH86" localSheetId="15">#REF!</definedName>
    <definedName name="BLPH86" localSheetId="17">#REF!</definedName>
    <definedName name="BLPH86" localSheetId="19">#REF!</definedName>
    <definedName name="BLPH86">#REF!</definedName>
    <definedName name="BLPH87" localSheetId="41">#REF!</definedName>
    <definedName name="BLPH87" localSheetId="43">#REF!</definedName>
    <definedName name="BLPH87" localSheetId="45">#REF!</definedName>
    <definedName name="BLPH87" localSheetId="47">#REF!</definedName>
    <definedName name="BLPH87" localSheetId="49">#REF!</definedName>
    <definedName name="BLPH87" localSheetId="51">#REF!</definedName>
    <definedName name="BLPH87" localSheetId="77">#REF!</definedName>
    <definedName name="BLPH87" localSheetId="88">#REF!</definedName>
    <definedName name="BLPH87" localSheetId="90">#REF!</definedName>
    <definedName name="BLPH87" localSheetId="94">#REF!</definedName>
    <definedName name="BLPH87" localSheetId="98">#REF!</definedName>
    <definedName name="BLPH87" localSheetId="100">#REF!</definedName>
    <definedName name="BLPH87" localSheetId="15">#REF!</definedName>
    <definedName name="BLPH87" localSheetId="17">#REF!</definedName>
    <definedName name="BLPH87" localSheetId="19">#REF!</definedName>
    <definedName name="BLPH87">#REF!</definedName>
    <definedName name="BLPH88" localSheetId="41">#REF!</definedName>
    <definedName name="BLPH88" localSheetId="43">#REF!</definedName>
    <definedName name="BLPH88" localSheetId="45">#REF!</definedName>
    <definedName name="BLPH88" localSheetId="47">#REF!</definedName>
    <definedName name="BLPH88" localSheetId="49">#REF!</definedName>
    <definedName name="BLPH88" localSheetId="51">#REF!</definedName>
    <definedName name="BLPH88" localSheetId="77">#REF!</definedName>
    <definedName name="BLPH88" localSheetId="88">#REF!</definedName>
    <definedName name="BLPH88" localSheetId="90">#REF!</definedName>
    <definedName name="BLPH88" localSheetId="94">#REF!</definedName>
    <definedName name="BLPH88" localSheetId="98">#REF!</definedName>
    <definedName name="BLPH88" localSheetId="100">#REF!</definedName>
    <definedName name="BLPH88" localSheetId="15">#REF!</definedName>
    <definedName name="BLPH88" localSheetId="17">#REF!</definedName>
    <definedName name="BLPH88" localSheetId="19">#REF!</definedName>
    <definedName name="BLPH88">#REF!</definedName>
    <definedName name="BLPH89" localSheetId="41">#REF!</definedName>
    <definedName name="BLPH89" localSheetId="43">#REF!</definedName>
    <definedName name="BLPH89" localSheetId="45">#REF!</definedName>
    <definedName name="BLPH89" localSheetId="47">#REF!</definedName>
    <definedName name="BLPH89" localSheetId="49">#REF!</definedName>
    <definedName name="BLPH89" localSheetId="51">#REF!</definedName>
    <definedName name="BLPH89" localSheetId="77">#REF!</definedName>
    <definedName name="BLPH89" localSheetId="88">#REF!</definedName>
    <definedName name="BLPH89" localSheetId="90">#REF!</definedName>
    <definedName name="BLPH89" localSheetId="94">#REF!</definedName>
    <definedName name="BLPH89" localSheetId="98">#REF!</definedName>
    <definedName name="BLPH89" localSheetId="100">#REF!</definedName>
    <definedName name="BLPH89" localSheetId="15">#REF!</definedName>
    <definedName name="BLPH89" localSheetId="17">#REF!</definedName>
    <definedName name="BLPH89" localSheetId="19">#REF!</definedName>
    <definedName name="BLPH89">#REF!</definedName>
    <definedName name="BLPH94" localSheetId="41">#REF!</definedName>
    <definedName name="BLPH94" localSheetId="43">#REF!</definedName>
    <definedName name="BLPH94" localSheetId="45">#REF!</definedName>
    <definedName name="BLPH94" localSheetId="47">#REF!</definedName>
    <definedName name="BLPH94" localSheetId="49">#REF!</definedName>
    <definedName name="BLPH94" localSheetId="51">#REF!</definedName>
    <definedName name="BLPH94" localSheetId="77">#REF!</definedName>
    <definedName name="BLPH94" localSheetId="88">#REF!</definedName>
    <definedName name="BLPH94" localSheetId="90">#REF!</definedName>
    <definedName name="BLPH94" localSheetId="94">#REF!</definedName>
    <definedName name="BLPH94" localSheetId="98">#REF!</definedName>
    <definedName name="BLPH94" localSheetId="100">#REF!</definedName>
    <definedName name="BLPH94" localSheetId="15">#REF!</definedName>
    <definedName name="BLPH94" localSheetId="17">#REF!</definedName>
    <definedName name="BLPH94" localSheetId="19">#REF!</definedName>
    <definedName name="BLPH94">#REF!</definedName>
    <definedName name="BLPH95" localSheetId="41">#REF!</definedName>
    <definedName name="BLPH95" localSheetId="43">#REF!</definedName>
    <definedName name="BLPH95" localSheetId="45">#REF!</definedName>
    <definedName name="BLPH95" localSheetId="47">#REF!</definedName>
    <definedName name="BLPH95" localSheetId="49">#REF!</definedName>
    <definedName name="BLPH95" localSheetId="51">#REF!</definedName>
    <definedName name="BLPH95" localSheetId="77">#REF!</definedName>
    <definedName name="BLPH95" localSheetId="88">#REF!</definedName>
    <definedName name="BLPH95" localSheetId="90">#REF!</definedName>
    <definedName name="BLPH95" localSheetId="94">#REF!</definedName>
    <definedName name="BLPH95" localSheetId="98">#REF!</definedName>
    <definedName name="BLPH95" localSheetId="100">#REF!</definedName>
    <definedName name="BLPH95" localSheetId="15">#REF!</definedName>
    <definedName name="BLPH95" localSheetId="17">#REF!</definedName>
    <definedName name="BLPH95" localSheetId="19">#REF!</definedName>
    <definedName name="BLPH95">#REF!</definedName>
    <definedName name="BLPH96" localSheetId="41">#REF!</definedName>
    <definedName name="BLPH96" localSheetId="43">#REF!</definedName>
    <definedName name="BLPH96" localSheetId="45">#REF!</definedName>
    <definedName name="BLPH96" localSheetId="47">#REF!</definedName>
    <definedName name="BLPH96" localSheetId="49">#REF!</definedName>
    <definedName name="BLPH96" localSheetId="51">#REF!</definedName>
    <definedName name="BLPH96" localSheetId="77">#REF!</definedName>
    <definedName name="BLPH96" localSheetId="88">#REF!</definedName>
    <definedName name="BLPH96" localSheetId="90">#REF!</definedName>
    <definedName name="BLPH96" localSheetId="94">#REF!</definedName>
    <definedName name="BLPH96" localSheetId="98">#REF!</definedName>
    <definedName name="BLPH96" localSheetId="100">#REF!</definedName>
    <definedName name="BLPH96" localSheetId="15">#REF!</definedName>
    <definedName name="BLPH96" localSheetId="17">#REF!</definedName>
    <definedName name="BLPH96" localSheetId="19">#REF!</definedName>
    <definedName name="BLPH96">#REF!</definedName>
    <definedName name="BLPH97" localSheetId="41">#REF!</definedName>
    <definedName name="BLPH97" localSheetId="43">#REF!</definedName>
    <definedName name="BLPH97" localSheetId="45">#REF!</definedName>
    <definedName name="BLPH97" localSheetId="47">#REF!</definedName>
    <definedName name="BLPH97" localSheetId="49">#REF!</definedName>
    <definedName name="BLPH97" localSheetId="51">#REF!</definedName>
    <definedName name="BLPH97" localSheetId="77">#REF!</definedName>
    <definedName name="BLPH97" localSheetId="88">#REF!</definedName>
    <definedName name="BLPH97" localSheetId="90">#REF!</definedName>
    <definedName name="BLPH97" localSheetId="94">#REF!</definedName>
    <definedName name="BLPH97" localSheetId="98">#REF!</definedName>
    <definedName name="BLPH97" localSheetId="100">#REF!</definedName>
    <definedName name="BLPH97" localSheetId="15">#REF!</definedName>
    <definedName name="BLPH97" localSheetId="17">#REF!</definedName>
    <definedName name="BLPH97" localSheetId="19">#REF!</definedName>
    <definedName name="BLPH97">#REF!</definedName>
    <definedName name="BLPH98" localSheetId="41">#REF!</definedName>
    <definedName name="BLPH98" localSheetId="43">#REF!</definedName>
    <definedName name="BLPH98" localSheetId="45">#REF!</definedName>
    <definedName name="BLPH98" localSheetId="47">#REF!</definedName>
    <definedName name="BLPH98" localSheetId="49">#REF!</definedName>
    <definedName name="BLPH98" localSheetId="51">#REF!</definedName>
    <definedName name="BLPH98" localSheetId="77">#REF!</definedName>
    <definedName name="BLPH98" localSheetId="88">#REF!</definedName>
    <definedName name="BLPH98" localSheetId="90">#REF!</definedName>
    <definedName name="BLPH98" localSheetId="94">#REF!</definedName>
    <definedName name="BLPH98" localSheetId="98">#REF!</definedName>
    <definedName name="BLPH98" localSheetId="100">#REF!</definedName>
    <definedName name="BLPH98" localSheetId="15">#REF!</definedName>
    <definedName name="BLPH98" localSheetId="17">#REF!</definedName>
    <definedName name="BLPH98" localSheetId="19">#REF!</definedName>
    <definedName name="BLPH98">#REF!</definedName>
    <definedName name="BLPH99" localSheetId="41">#REF!</definedName>
    <definedName name="BLPH99" localSheetId="43">#REF!</definedName>
    <definedName name="BLPH99" localSheetId="45">#REF!</definedName>
    <definedName name="BLPH99" localSheetId="47">#REF!</definedName>
    <definedName name="BLPH99" localSheetId="49">#REF!</definedName>
    <definedName name="BLPH99" localSheetId="51">#REF!</definedName>
    <definedName name="BLPH99" localSheetId="77">#REF!</definedName>
    <definedName name="BLPH99" localSheetId="88">#REF!</definedName>
    <definedName name="BLPH99" localSheetId="90">#REF!</definedName>
    <definedName name="BLPH99" localSheetId="94">#REF!</definedName>
    <definedName name="BLPH99" localSheetId="98">#REF!</definedName>
    <definedName name="BLPH99" localSheetId="100">#REF!</definedName>
    <definedName name="BLPH99" localSheetId="15">#REF!</definedName>
    <definedName name="BLPH99" localSheetId="17">#REF!</definedName>
    <definedName name="BLPH99" localSheetId="19">#REF!</definedName>
    <definedName name="BLPH99">#REF!</definedName>
    <definedName name="bol03_98" localSheetId="88">#REF!</definedName>
    <definedName name="bol03_98">#REF!</definedName>
    <definedName name="bos" localSheetId="41">#REF!</definedName>
    <definedName name="bos" localSheetId="43">#REF!</definedName>
    <definedName name="bos" localSheetId="45">#REF!</definedName>
    <definedName name="bos" localSheetId="47">#REF!</definedName>
    <definedName name="bos" localSheetId="49">#REF!</definedName>
    <definedName name="bos" localSheetId="51">#REF!</definedName>
    <definedName name="bos" localSheetId="77">#REF!</definedName>
    <definedName name="bos" localSheetId="86">#REF!</definedName>
    <definedName name="bos" localSheetId="88">#REF!</definedName>
    <definedName name="bos" localSheetId="90">#REF!</definedName>
    <definedName name="bos" localSheetId="94">#REF!</definedName>
    <definedName name="bos" localSheetId="98">#REF!</definedName>
    <definedName name="bos" localSheetId="100">#REF!</definedName>
    <definedName name="bos" localSheetId="15">#REF!</definedName>
    <definedName name="bos" localSheetId="17">#REF!</definedName>
    <definedName name="bos" localSheetId="19">#REF!</definedName>
    <definedName name="bos">#REF!</definedName>
    <definedName name="CABEZA1">#REF!</definedName>
    <definedName name="capitulo" localSheetId="41">#REF!</definedName>
    <definedName name="capitulo" localSheetId="43">#REF!</definedName>
    <definedName name="capitulo" localSheetId="45">#REF!</definedName>
    <definedName name="capitulo" localSheetId="47">#REF!</definedName>
    <definedName name="capitulo" localSheetId="49">#REF!</definedName>
    <definedName name="capitulo" localSheetId="51">#REF!</definedName>
    <definedName name="capitulo" localSheetId="77">#REF!</definedName>
    <definedName name="capitulo" localSheetId="86">#REF!</definedName>
    <definedName name="capitulo" localSheetId="88">#REF!</definedName>
    <definedName name="capitulo" localSheetId="90">#REF!</definedName>
    <definedName name="capitulo" localSheetId="94">#REF!</definedName>
    <definedName name="capitulo" localSheetId="98">#REF!</definedName>
    <definedName name="capitulo" localSheetId="100">#REF!</definedName>
    <definedName name="capitulo" localSheetId="15">#REF!</definedName>
    <definedName name="capitulo" localSheetId="17">#REF!</definedName>
    <definedName name="capitulo" localSheetId="19">#REF!</definedName>
    <definedName name="capitulo" hidden="1">#REF!</definedName>
    <definedName name="cara">#REF!</definedName>
    <definedName name="cartera" hidden="1">255</definedName>
    <definedName name="caudal">#REF!</definedName>
    <definedName name="caudal1" localSheetId="41">#REF!</definedName>
    <definedName name="caudal1" localSheetId="43">#REF!</definedName>
    <definedName name="caudal1" localSheetId="45">#REF!</definedName>
    <definedName name="caudal1" localSheetId="47">#REF!</definedName>
    <definedName name="caudal1" localSheetId="49">#REF!</definedName>
    <definedName name="caudal1" localSheetId="51">#REF!</definedName>
    <definedName name="caudal1" localSheetId="77">#REF!</definedName>
    <definedName name="caudal1" localSheetId="86">#REF!</definedName>
    <definedName name="caudal1" localSheetId="88">#REF!</definedName>
    <definedName name="caudal1" localSheetId="90">#REF!</definedName>
    <definedName name="caudal1" localSheetId="94">#REF!</definedName>
    <definedName name="caudal1" localSheetId="98">#REF!</definedName>
    <definedName name="caudal1" localSheetId="100">#REF!</definedName>
    <definedName name="caudal1" localSheetId="15">#REF!</definedName>
    <definedName name="caudal1" localSheetId="17">#REF!</definedName>
    <definedName name="caudal1" localSheetId="19">#REF!</definedName>
    <definedName name="caudal1">#REF!</definedName>
    <definedName name="cdr">#REF!</definedName>
    <definedName name="CEI_impresionç" localSheetId="41">#REF!</definedName>
    <definedName name="CEI_impresionç" localSheetId="43">#REF!</definedName>
    <definedName name="CEI_impresionç" localSheetId="45">#REF!</definedName>
    <definedName name="CEI_impresionç" localSheetId="47">#REF!</definedName>
    <definedName name="CEI_impresionç" localSheetId="49">#REF!</definedName>
    <definedName name="CEI_impresionç" localSheetId="51">#REF!</definedName>
    <definedName name="CEI_impresionç" localSheetId="77">#REF!</definedName>
    <definedName name="CEI_impresionç" localSheetId="88">#REF!</definedName>
    <definedName name="CEI_impresionç" localSheetId="90">#REF!</definedName>
    <definedName name="CEI_impresionç" localSheetId="94">#REF!</definedName>
    <definedName name="CEI_impresionç" localSheetId="98">#REF!</definedName>
    <definedName name="CEI_impresionç" localSheetId="100">#REF!</definedName>
    <definedName name="CEI_impresionç" localSheetId="15">#REF!</definedName>
    <definedName name="CEI_impresionç" localSheetId="17">#REF!</definedName>
    <definedName name="CEI_impresionç" localSheetId="19">#REF!</definedName>
    <definedName name="CEI_impresionç">#REF!</definedName>
    <definedName name="CODIGO" localSheetId="77">#REF!</definedName>
    <definedName name="CODIGO" localSheetId="93">#REF!</definedName>
    <definedName name="CODIGO" localSheetId="95">#REF!</definedName>
    <definedName name="CODIGO" localSheetId="103">#REF!</definedName>
    <definedName name="CODIGO" localSheetId="78">#REF!</definedName>
    <definedName name="CODIGO" localSheetId="86">#REF!</definedName>
    <definedName name="CODIGO" localSheetId="88">#REF!</definedName>
    <definedName name="CODIGO" localSheetId="90">#REF!</definedName>
    <definedName name="CODIGO" localSheetId="92">#REF!</definedName>
    <definedName name="CODIGO" localSheetId="94">#REF!</definedName>
    <definedName name="CODIGO" localSheetId="96">#REF!</definedName>
    <definedName name="CODIGO" localSheetId="98">#REF!</definedName>
    <definedName name="CODIGO" localSheetId="100">#REF!</definedName>
    <definedName name="CODIGO" localSheetId="104">#REF!</definedName>
    <definedName name="CODIGO" localSheetId="15">#REF!</definedName>
    <definedName name="CODIGO" localSheetId="17">#REF!</definedName>
    <definedName name="CODIGO" localSheetId="19">#REF!</definedName>
    <definedName name="CODIGO">#N/A</definedName>
    <definedName name="COMER" localSheetId="77">#REF!</definedName>
    <definedName name="COMER" localSheetId="93">#REF!</definedName>
    <definedName name="COMER" localSheetId="95">#REF!</definedName>
    <definedName name="COMER" localSheetId="103">#REF!</definedName>
    <definedName name="COMER" localSheetId="78">#REF!</definedName>
    <definedName name="COMER" localSheetId="88">#REF!</definedName>
    <definedName name="COMER" localSheetId="90">#REF!</definedName>
    <definedName name="COMER" localSheetId="92">#REF!</definedName>
    <definedName name="COMER" localSheetId="94">#REF!</definedName>
    <definedName name="COMER" localSheetId="96">#REF!</definedName>
    <definedName name="COMER" localSheetId="98">#REF!</definedName>
    <definedName name="COMER" localSheetId="100">#REF!</definedName>
    <definedName name="COMER" localSheetId="104">#REF!</definedName>
    <definedName name="COMER" localSheetId="15">#REF!</definedName>
    <definedName name="COMER" localSheetId="17">#REF!</definedName>
    <definedName name="COMER" localSheetId="19">#REF!</definedName>
    <definedName name="COMER">#REF!</definedName>
    <definedName name="COMER1" localSheetId="77">#REF!</definedName>
    <definedName name="COMER1" localSheetId="88">#REF!</definedName>
    <definedName name="COMER1" localSheetId="90">#REF!</definedName>
    <definedName name="COMER1" localSheetId="94">#REF!</definedName>
    <definedName name="COMER1" localSheetId="98">#REF!</definedName>
    <definedName name="COMER1" localSheetId="100">#REF!</definedName>
    <definedName name="COMER1" localSheetId="15">#REF!</definedName>
    <definedName name="COMER1" localSheetId="17">#REF!</definedName>
    <definedName name="COMER1" localSheetId="19">#REF!</definedName>
    <definedName name="COMER1">#REF!</definedName>
    <definedName name="CONSTA" localSheetId="77">#REF!</definedName>
    <definedName name="CONSTA" localSheetId="88">#REF!</definedName>
    <definedName name="CONSTA" localSheetId="90">#REF!</definedName>
    <definedName name="CONSTA" localSheetId="94">#REF!</definedName>
    <definedName name="CONSTA" localSheetId="98">#REF!</definedName>
    <definedName name="CONSTA" localSheetId="100">#REF!</definedName>
    <definedName name="CONSTA" localSheetId="15">#REF!</definedName>
    <definedName name="CONSTA" localSheetId="17">#REF!</definedName>
    <definedName name="CONSTA" localSheetId="19">#REF!</definedName>
    <definedName name="CONSTA">#REF!</definedName>
    <definedName name="consulta" localSheetId="41">#REF!</definedName>
    <definedName name="consulta" localSheetId="43">#REF!</definedName>
    <definedName name="consulta" localSheetId="45">#REF!</definedName>
    <definedName name="consulta" localSheetId="47">#REF!</definedName>
    <definedName name="consulta" localSheetId="49">#REF!</definedName>
    <definedName name="consulta" localSheetId="51">#REF!</definedName>
    <definedName name="consulta" localSheetId="77">#REF!</definedName>
    <definedName name="consulta" localSheetId="88">#REF!</definedName>
    <definedName name="consulta" localSheetId="90">#REF!</definedName>
    <definedName name="consulta" localSheetId="94">#REF!</definedName>
    <definedName name="consulta" localSheetId="98">#REF!</definedName>
    <definedName name="consulta" localSheetId="100">#REF!</definedName>
    <definedName name="consulta" localSheetId="15">#REF!</definedName>
    <definedName name="consulta" localSheetId="17">#REF!</definedName>
    <definedName name="consulta" localSheetId="19">#REF!</definedName>
    <definedName name="consulta">#REF!</definedName>
    <definedName name="CONSUMO_INTERNO" localSheetId="77">#REF!</definedName>
    <definedName name="CONSUMO_INTERNO" localSheetId="88">#REF!</definedName>
    <definedName name="CONSUMO_INTERNO" localSheetId="90">#REF!</definedName>
    <definedName name="CONSUMO_INTERNO" localSheetId="94">#REF!</definedName>
    <definedName name="CONSUMO_INTERNO" localSheetId="98">#REF!</definedName>
    <definedName name="CONSUMO_INTERNO" localSheetId="100">#REF!</definedName>
    <definedName name="CONSUMO_INTERNO" localSheetId="15">#REF!</definedName>
    <definedName name="CONSUMO_INTERNO" localSheetId="17">#REF!</definedName>
    <definedName name="CONSUMO_INTERNO" localSheetId="19">#REF!</definedName>
    <definedName name="CONSUMO_INTERNO">#REF!</definedName>
    <definedName name="CONTINENTAL" localSheetId="41">#REF!</definedName>
    <definedName name="CONTINENTAL" localSheetId="43">#REF!</definedName>
    <definedName name="CONTINENTAL" localSheetId="45">#REF!</definedName>
    <definedName name="CONTINENTAL" localSheetId="47">#REF!</definedName>
    <definedName name="CONTINENTAL" localSheetId="49">#REF!</definedName>
    <definedName name="CONTINENTAL" localSheetId="51">#REF!</definedName>
    <definedName name="CONTINENTAL" localSheetId="77">#REF!</definedName>
    <definedName name="CONTINENTAL" localSheetId="88">#REF!</definedName>
    <definedName name="CONTINENTAL" localSheetId="90">#REF!</definedName>
    <definedName name="CONTINENTAL" localSheetId="94">#REF!</definedName>
    <definedName name="CONTINENTAL" localSheetId="98">#REF!</definedName>
    <definedName name="CONTINENTAL" localSheetId="100">#REF!</definedName>
    <definedName name="CONTINENTAL" localSheetId="15">#REF!</definedName>
    <definedName name="CONTINENTAL" localSheetId="17">#REF!</definedName>
    <definedName name="CONTINENTAL" localSheetId="19">#REF!</definedName>
    <definedName name="CONTINENTAL">#REF!</definedName>
    <definedName name="CONTINENTAL8" localSheetId="41">#REF!</definedName>
    <definedName name="CONTINENTAL8" localSheetId="43">#REF!</definedName>
    <definedName name="CONTINENTAL8" localSheetId="45">#REF!</definedName>
    <definedName name="CONTINENTAL8" localSheetId="47">#REF!</definedName>
    <definedName name="CONTINENTAL8" localSheetId="49">#REF!</definedName>
    <definedName name="CONTINENTAL8" localSheetId="51">#REF!</definedName>
    <definedName name="CONTINENTAL8" localSheetId="77">#REF!</definedName>
    <definedName name="CONTINENTAL8" localSheetId="88">#REF!</definedName>
    <definedName name="CONTINENTAL8" localSheetId="90">#REF!</definedName>
    <definedName name="CONTINENTAL8" localSheetId="94">#REF!</definedName>
    <definedName name="CONTINENTAL8" localSheetId="98">#REF!</definedName>
    <definedName name="CONTINENTAL8" localSheetId="100">#REF!</definedName>
    <definedName name="CONTINENTAL8" localSheetId="15">#REF!</definedName>
    <definedName name="CONTINENTAL8" localSheetId="17">#REF!</definedName>
    <definedName name="CONTINENTAL8" localSheetId="19">#REF!</definedName>
    <definedName name="CONTINENTAL8">#REF!</definedName>
    <definedName name="copia" localSheetId="88">#REF!</definedName>
    <definedName name="copia" hidden="1">#REF!</definedName>
    <definedName name="copia7" localSheetId="88">#REF!</definedName>
    <definedName name="copia7" hidden="1">#REF!</definedName>
    <definedName name="CORR" localSheetId="77">#REF!</definedName>
    <definedName name="CORR" localSheetId="93">#REF!</definedName>
    <definedName name="CORR" localSheetId="95">#REF!</definedName>
    <definedName name="CORR" localSheetId="103">#REF!</definedName>
    <definedName name="CORR" localSheetId="78">#REF!</definedName>
    <definedName name="CORR" localSheetId="88">#REF!</definedName>
    <definedName name="CORR" localSheetId="90">#REF!</definedName>
    <definedName name="CORR" localSheetId="92">#REF!</definedName>
    <definedName name="CORR" localSheetId="94">#REF!</definedName>
    <definedName name="CORR" localSheetId="96">#REF!</definedName>
    <definedName name="CORR" localSheetId="98">#REF!</definedName>
    <definedName name="CORR" localSheetId="100">#REF!</definedName>
    <definedName name="CORR" localSheetId="104">#REF!</definedName>
    <definedName name="CORR" localSheetId="15">#REF!</definedName>
    <definedName name="CORR" localSheetId="17">#REF!</definedName>
    <definedName name="CORR" localSheetId="19">#REF!</definedName>
    <definedName name="CORR">#REF!</definedName>
    <definedName name="COSECHA" localSheetId="77">#REF!</definedName>
    <definedName name="COSECHA" localSheetId="88">#REF!</definedName>
    <definedName name="COSECHA" localSheetId="90">#REF!</definedName>
    <definedName name="COSECHA" localSheetId="94">#REF!</definedName>
    <definedName name="COSECHA" localSheetId="98">#REF!</definedName>
    <definedName name="COSECHA" localSheetId="100">#REF!</definedName>
    <definedName name="COSECHA" localSheetId="15">#REF!</definedName>
    <definedName name="COSECHA" localSheetId="17">#REF!</definedName>
    <definedName name="COSECHA" localSheetId="19">#REF!</definedName>
    <definedName name="COSECHA">#REF!</definedName>
    <definedName name="_xlnm.Criteria" localSheetId="41">#REF!</definedName>
    <definedName name="_xlnm.Criteria" localSheetId="43">#REF!</definedName>
    <definedName name="_xlnm.Criteria" localSheetId="45">#REF!</definedName>
    <definedName name="_xlnm.Criteria" localSheetId="47">#REF!</definedName>
    <definedName name="_xlnm.Criteria" localSheetId="49">#REF!</definedName>
    <definedName name="_xlnm.Criteria" localSheetId="51">#REF!</definedName>
    <definedName name="_xlnm.Criteria" localSheetId="77">#REF!</definedName>
    <definedName name="_xlnm.Criteria" localSheetId="86">#REF!</definedName>
    <definedName name="_xlnm.Criteria" localSheetId="88">#REF!</definedName>
    <definedName name="_xlnm.Criteria" localSheetId="90">#REF!</definedName>
    <definedName name="_xlnm.Criteria" localSheetId="94">#REF!</definedName>
    <definedName name="_xlnm.Criteria" localSheetId="98">#REF!</definedName>
    <definedName name="_xlnm.Criteria" localSheetId="100">#REF!</definedName>
    <definedName name="_xlnm.Criteria" localSheetId="15">#REF!</definedName>
    <definedName name="_xlnm.Criteria" localSheetId="17">#REF!</definedName>
    <definedName name="_xlnm.Criteria" localSheetId="19">#REF!</definedName>
    <definedName name="_xlnm.Criteria">#REF!</definedName>
    <definedName name="Criteria1">#REF!</definedName>
    <definedName name="CSP" localSheetId="41">#REF!</definedName>
    <definedName name="CSP" localSheetId="43">#REF!</definedName>
    <definedName name="CSP" localSheetId="45">#REF!</definedName>
    <definedName name="CSP" localSheetId="47">#REF!</definedName>
    <definedName name="CSP" localSheetId="49">#REF!</definedName>
    <definedName name="CSP" localSheetId="51">#REF!</definedName>
    <definedName name="CSP" localSheetId="77">#REF!</definedName>
    <definedName name="CSP" localSheetId="86">#REF!</definedName>
    <definedName name="CSP" localSheetId="88">#REF!</definedName>
    <definedName name="CSP" localSheetId="90">#REF!</definedName>
    <definedName name="CSP" localSheetId="94">#REF!</definedName>
    <definedName name="CSP" localSheetId="98">#REF!</definedName>
    <definedName name="CSP" localSheetId="100">#REF!</definedName>
    <definedName name="CSP" localSheetId="15">#REF!</definedName>
    <definedName name="CSP" localSheetId="17">#REF!</definedName>
    <definedName name="CSP" localSheetId="19">#REF!</definedName>
    <definedName name="CSP">#REF!</definedName>
    <definedName name="cua" localSheetId="88">#REF!</definedName>
    <definedName name="cua">#REF!</definedName>
    <definedName name="cuadro" localSheetId="88">#REF!</definedName>
    <definedName name="cuadro">#REF!</definedName>
    <definedName name="cuadro_mes" localSheetId="41">#REF!</definedName>
    <definedName name="cuadro_mes" localSheetId="43">#REF!</definedName>
    <definedName name="cuadro_mes" localSheetId="45">#REF!</definedName>
    <definedName name="cuadro_mes" localSheetId="47">#REF!</definedName>
    <definedName name="cuadro_mes" localSheetId="49">#REF!</definedName>
    <definedName name="cuadro_mes" localSheetId="51">#REF!</definedName>
    <definedName name="cuadro_mes" localSheetId="77">#REF!</definedName>
    <definedName name="cuadro_mes" localSheetId="86">#REF!</definedName>
    <definedName name="cuadro_mes" localSheetId="88">#REF!</definedName>
    <definedName name="cuadro_mes" localSheetId="90">#REF!</definedName>
    <definedName name="cuadro_mes" localSheetId="94">#REF!</definedName>
    <definedName name="cuadro_mes" localSheetId="98">#REF!</definedName>
    <definedName name="cuadro_mes" localSheetId="100">#REF!</definedName>
    <definedName name="cuadro_mes" localSheetId="15">#REF!</definedName>
    <definedName name="cuadro_mes" localSheetId="17">#REF!</definedName>
    <definedName name="cuadro_mes" localSheetId="19">#REF!</definedName>
    <definedName name="cuadro_mes">#REF!</definedName>
    <definedName name="Cuadro_N__001" localSheetId="41">#REF!</definedName>
    <definedName name="Cuadro_N__001" localSheetId="43">#REF!</definedName>
    <definedName name="Cuadro_N__001" localSheetId="45">#REF!</definedName>
    <definedName name="Cuadro_N__001" localSheetId="47">#REF!</definedName>
    <definedName name="Cuadro_N__001" localSheetId="49">#REF!</definedName>
    <definedName name="Cuadro_N__001" localSheetId="51">#REF!</definedName>
    <definedName name="Cuadro_N__001" localSheetId="77">#REF!</definedName>
    <definedName name="Cuadro_N__001" localSheetId="86">#REF!</definedName>
    <definedName name="Cuadro_N__001" localSheetId="88">#REF!</definedName>
    <definedName name="Cuadro_N__001" localSheetId="90">#REF!</definedName>
    <definedName name="Cuadro_N__001" localSheetId="94">#REF!</definedName>
    <definedName name="Cuadro_N__001" localSheetId="98">#REF!</definedName>
    <definedName name="Cuadro_N__001" localSheetId="100">#REF!</definedName>
    <definedName name="Cuadro_N__001" localSheetId="15">#REF!</definedName>
    <definedName name="Cuadro_N__001" localSheetId="17">#REF!</definedName>
    <definedName name="Cuadro_N__001" localSheetId="19">#REF!</definedName>
    <definedName name="Cuadro_N__001">#REF!</definedName>
    <definedName name="cuadro_N__002" localSheetId="41">#REF!</definedName>
    <definedName name="cuadro_N__002" localSheetId="43">#REF!</definedName>
    <definedName name="cuadro_N__002" localSheetId="45">#REF!</definedName>
    <definedName name="cuadro_N__002" localSheetId="47">#REF!</definedName>
    <definedName name="cuadro_N__002" localSheetId="49">#REF!</definedName>
    <definedName name="cuadro_N__002" localSheetId="51">#REF!</definedName>
    <definedName name="cuadro_N__002" localSheetId="77">#REF!</definedName>
    <definedName name="cuadro_N__002" localSheetId="86">#REF!</definedName>
    <definedName name="cuadro_N__002" localSheetId="88">#REF!</definedName>
    <definedName name="cuadro_N__002" localSheetId="90">#REF!</definedName>
    <definedName name="cuadro_N__002" localSheetId="94">#REF!</definedName>
    <definedName name="cuadro_N__002" localSheetId="98">#REF!</definedName>
    <definedName name="cuadro_N__002" localSheetId="100">#REF!</definedName>
    <definedName name="cuadro_N__002" localSheetId="15">#REF!</definedName>
    <definedName name="cuadro_N__002" localSheetId="17">#REF!</definedName>
    <definedName name="cuadro_N__002" localSheetId="19">#REF!</definedName>
    <definedName name="cuadro_N__002">#REF!</definedName>
    <definedName name="Cuadro_N__003" localSheetId="41">#REF!</definedName>
    <definedName name="Cuadro_N__003" localSheetId="43">#REF!</definedName>
    <definedName name="Cuadro_N__003" localSheetId="45">#REF!</definedName>
    <definedName name="Cuadro_N__003" localSheetId="47">#REF!</definedName>
    <definedName name="Cuadro_N__003" localSheetId="49">#REF!</definedName>
    <definedName name="Cuadro_N__003" localSheetId="51">#REF!</definedName>
    <definedName name="Cuadro_N__003" localSheetId="77">#REF!</definedName>
    <definedName name="Cuadro_N__003" localSheetId="88">#REF!</definedName>
    <definedName name="Cuadro_N__003" localSheetId="90">#REF!</definedName>
    <definedName name="Cuadro_N__003" localSheetId="94">#REF!</definedName>
    <definedName name="Cuadro_N__003" localSheetId="98">#REF!</definedName>
    <definedName name="Cuadro_N__003" localSheetId="100">#REF!</definedName>
    <definedName name="Cuadro_N__003" localSheetId="15">#REF!</definedName>
    <definedName name="Cuadro_N__003" localSheetId="17">#REF!</definedName>
    <definedName name="Cuadro_N__003" localSheetId="19">#REF!</definedName>
    <definedName name="Cuadro_N__003">#REF!</definedName>
    <definedName name="cuadro_n__004" localSheetId="41">#REF!</definedName>
    <definedName name="cuadro_n__004" localSheetId="43">#REF!</definedName>
    <definedName name="cuadro_n__004" localSheetId="45">#REF!</definedName>
    <definedName name="cuadro_n__004" localSheetId="47">#REF!</definedName>
    <definedName name="cuadro_n__004" localSheetId="49">#REF!</definedName>
    <definedName name="cuadro_n__004" localSheetId="51">#REF!</definedName>
    <definedName name="cuadro_n__004" localSheetId="77">#REF!</definedName>
    <definedName name="cuadro_n__004" localSheetId="88">#REF!</definedName>
    <definedName name="cuadro_n__004" localSheetId="90">#REF!</definedName>
    <definedName name="cuadro_n__004" localSheetId="94">#REF!</definedName>
    <definedName name="cuadro_n__004" localSheetId="98">#REF!</definedName>
    <definedName name="cuadro_n__004" localSheetId="100">#REF!</definedName>
    <definedName name="cuadro_n__004" localSheetId="15">#REF!</definedName>
    <definedName name="cuadro_n__004" localSheetId="17">#REF!</definedName>
    <definedName name="cuadro_n__004" localSheetId="19">#REF!</definedName>
    <definedName name="cuadro_n__004">#REF!</definedName>
    <definedName name="Cuadro_N__01" localSheetId="41">#REF!</definedName>
    <definedName name="Cuadro_N__01" localSheetId="43">#REF!</definedName>
    <definedName name="Cuadro_N__01" localSheetId="45">#REF!</definedName>
    <definedName name="Cuadro_N__01" localSheetId="47">#REF!</definedName>
    <definedName name="Cuadro_N__01" localSheetId="49">#REF!</definedName>
    <definedName name="Cuadro_N__01" localSheetId="51">#REF!</definedName>
    <definedName name="Cuadro_N__01" localSheetId="77">#REF!</definedName>
    <definedName name="Cuadro_N__01" localSheetId="88">#REF!</definedName>
    <definedName name="Cuadro_N__01" localSheetId="90">#REF!</definedName>
    <definedName name="Cuadro_N__01" localSheetId="94">#REF!</definedName>
    <definedName name="Cuadro_N__01" localSheetId="98">#REF!</definedName>
    <definedName name="Cuadro_N__01" localSheetId="100">#REF!</definedName>
    <definedName name="Cuadro_N__01" localSheetId="15">#REF!</definedName>
    <definedName name="Cuadro_N__01" localSheetId="17">#REF!</definedName>
    <definedName name="Cuadro_N__01" localSheetId="19">#REF!</definedName>
    <definedName name="Cuadro_N__01">#REF!</definedName>
    <definedName name="Cuadro_N__03" localSheetId="41">#REF!</definedName>
    <definedName name="Cuadro_N__03" localSheetId="43">#REF!</definedName>
    <definedName name="Cuadro_N__03" localSheetId="45">#REF!</definedName>
    <definedName name="Cuadro_N__03" localSheetId="47">#REF!</definedName>
    <definedName name="Cuadro_N__03" localSheetId="49">#REF!</definedName>
    <definedName name="Cuadro_N__03" localSheetId="51">#REF!</definedName>
    <definedName name="Cuadro_N__03" localSheetId="77">#REF!</definedName>
    <definedName name="Cuadro_N__03" localSheetId="88">#REF!</definedName>
    <definedName name="Cuadro_N__03" localSheetId="90">#REF!</definedName>
    <definedName name="Cuadro_N__03" localSheetId="94">#REF!</definedName>
    <definedName name="Cuadro_N__03" localSheetId="98">#REF!</definedName>
    <definedName name="Cuadro_N__03" localSheetId="100">#REF!</definedName>
    <definedName name="Cuadro_N__03" localSheetId="15">#REF!</definedName>
    <definedName name="Cuadro_N__03" localSheetId="17">#REF!</definedName>
    <definedName name="Cuadro_N__03" localSheetId="19">#REF!</definedName>
    <definedName name="Cuadro_N__03">#REF!</definedName>
    <definedName name="Cuadro_N__04" localSheetId="41">#REF!</definedName>
    <definedName name="Cuadro_N__04" localSheetId="43">#REF!</definedName>
    <definedName name="Cuadro_N__04" localSheetId="45">#REF!</definedName>
    <definedName name="Cuadro_N__04" localSheetId="47">#REF!</definedName>
    <definedName name="Cuadro_N__04" localSheetId="49">#REF!</definedName>
    <definedName name="Cuadro_N__04" localSheetId="51">#REF!</definedName>
    <definedName name="Cuadro_N__04" localSheetId="77">#REF!</definedName>
    <definedName name="Cuadro_N__04" localSheetId="88">#REF!</definedName>
    <definedName name="Cuadro_N__04" localSheetId="90">#REF!</definedName>
    <definedName name="Cuadro_N__04" localSheetId="94">#REF!</definedName>
    <definedName name="Cuadro_N__04" localSheetId="98">#REF!</definedName>
    <definedName name="Cuadro_N__04" localSheetId="100">#REF!</definedName>
    <definedName name="Cuadro_N__04" localSheetId="15">#REF!</definedName>
    <definedName name="Cuadro_N__04" localSheetId="17">#REF!</definedName>
    <definedName name="Cuadro_N__04" localSheetId="19">#REF!</definedName>
    <definedName name="Cuadro_N__04">#REF!</definedName>
    <definedName name="cuadro_N__05" localSheetId="41">#REF!</definedName>
    <definedName name="cuadro_N__05" localSheetId="43">#REF!</definedName>
    <definedName name="cuadro_N__05" localSheetId="45">#REF!</definedName>
    <definedName name="cuadro_N__05" localSheetId="47">#REF!</definedName>
    <definedName name="cuadro_N__05" localSheetId="49">#REF!</definedName>
    <definedName name="cuadro_N__05" localSheetId="51">#REF!</definedName>
    <definedName name="cuadro_N__05" localSheetId="77">#REF!</definedName>
    <definedName name="cuadro_N__05" localSheetId="88">#REF!</definedName>
    <definedName name="cuadro_N__05" localSheetId="90">#REF!</definedName>
    <definedName name="cuadro_N__05" localSheetId="94">#REF!</definedName>
    <definedName name="cuadro_N__05" localSheetId="98">#REF!</definedName>
    <definedName name="cuadro_N__05" localSheetId="100">#REF!</definedName>
    <definedName name="cuadro_N__05" localSheetId="15">#REF!</definedName>
    <definedName name="cuadro_N__05" localSheetId="17">#REF!</definedName>
    <definedName name="cuadro_N__05" localSheetId="19">#REF!</definedName>
    <definedName name="cuadro_N__05">#REF!</definedName>
    <definedName name="Cuadro_N__06" localSheetId="41">#REF!</definedName>
    <definedName name="Cuadro_N__06" localSheetId="43">#REF!</definedName>
    <definedName name="Cuadro_N__06" localSheetId="45">#REF!</definedName>
    <definedName name="Cuadro_N__06" localSheetId="47">#REF!</definedName>
    <definedName name="Cuadro_N__06" localSheetId="49">#REF!</definedName>
    <definedName name="Cuadro_N__06" localSheetId="51">#REF!</definedName>
    <definedName name="Cuadro_N__06" localSheetId="77">#REF!</definedName>
    <definedName name="Cuadro_N__06" localSheetId="88">#REF!</definedName>
    <definedName name="Cuadro_N__06" localSheetId="90">#REF!</definedName>
    <definedName name="Cuadro_N__06" localSheetId="94">#REF!</definedName>
    <definedName name="Cuadro_N__06" localSheetId="98">#REF!</definedName>
    <definedName name="Cuadro_N__06" localSheetId="100">#REF!</definedName>
    <definedName name="Cuadro_N__06" localSheetId="15">#REF!</definedName>
    <definedName name="Cuadro_N__06" localSheetId="17">#REF!</definedName>
    <definedName name="Cuadro_N__06" localSheetId="19">#REF!</definedName>
    <definedName name="Cuadro_N__06">#REF!</definedName>
    <definedName name="Cuadro_N__1" localSheetId="88">#REF!</definedName>
    <definedName name="Cuadro_N__1">#REF!</definedName>
    <definedName name="Cuadro_N__10" localSheetId="88">#REF!</definedName>
    <definedName name="Cuadro_N__10">#REF!</definedName>
    <definedName name="Cuadro_N__11" localSheetId="41">#REF!</definedName>
    <definedName name="Cuadro_N__11" localSheetId="43">#REF!</definedName>
    <definedName name="Cuadro_N__11" localSheetId="45">#REF!</definedName>
    <definedName name="Cuadro_N__11" localSheetId="47">#REF!</definedName>
    <definedName name="Cuadro_N__11" localSheetId="49">#REF!</definedName>
    <definedName name="Cuadro_N__11" localSheetId="51">#REF!</definedName>
    <definedName name="Cuadro_N__11" localSheetId="77">#REF!</definedName>
    <definedName name="Cuadro_N__11" localSheetId="86">#REF!</definedName>
    <definedName name="Cuadro_N__11" localSheetId="88">#REF!</definedName>
    <definedName name="Cuadro_N__11" localSheetId="90">#REF!</definedName>
    <definedName name="Cuadro_N__11" localSheetId="94">#REF!</definedName>
    <definedName name="Cuadro_N__11" localSheetId="98">#REF!</definedName>
    <definedName name="Cuadro_N__11" localSheetId="100">#REF!</definedName>
    <definedName name="Cuadro_N__11" localSheetId="15">#REF!</definedName>
    <definedName name="Cuadro_N__11" localSheetId="17">#REF!</definedName>
    <definedName name="Cuadro_N__11" localSheetId="19">#REF!</definedName>
    <definedName name="Cuadro_N__11">#REF!</definedName>
    <definedName name="Cuadro_N__12" localSheetId="88">#REF!</definedName>
    <definedName name="Cuadro_N__12">#REF!</definedName>
    <definedName name="Cuadro_N__13" localSheetId="88">#REF!</definedName>
    <definedName name="Cuadro_N__13">#REF!</definedName>
    <definedName name="Cuadro_N__14" localSheetId="41">#REF!</definedName>
    <definedName name="Cuadro_N__14" localSheetId="43">#REF!</definedName>
    <definedName name="Cuadro_N__14" localSheetId="45">#REF!</definedName>
    <definedName name="Cuadro_N__14" localSheetId="47">#REF!</definedName>
    <definedName name="Cuadro_N__14" localSheetId="49">#REF!</definedName>
    <definedName name="Cuadro_N__14" localSheetId="51">#REF!</definedName>
    <definedName name="Cuadro_N__14" localSheetId="77">#REF!</definedName>
    <definedName name="Cuadro_N__14" localSheetId="86">#REF!</definedName>
    <definedName name="Cuadro_N__14" localSheetId="88">#REF!</definedName>
    <definedName name="Cuadro_N__14" localSheetId="90">#REF!</definedName>
    <definedName name="Cuadro_N__14" localSheetId="94">#REF!</definedName>
    <definedName name="Cuadro_N__14" localSheetId="98">#REF!</definedName>
    <definedName name="Cuadro_N__14" localSheetId="100">#REF!</definedName>
    <definedName name="Cuadro_N__14" localSheetId="15">#REF!</definedName>
    <definedName name="Cuadro_N__14" localSheetId="17">#REF!</definedName>
    <definedName name="Cuadro_N__14" localSheetId="19">#REF!</definedName>
    <definedName name="Cuadro_N__14">#REF!</definedName>
    <definedName name="Cuadro_N__19" localSheetId="41">#REF!</definedName>
    <definedName name="Cuadro_N__19" localSheetId="43">#REF!</definedName>
    <definedName name="Cuadro_N__19" localSheetId="45">#REF!</definedName>
    <definedName name="Cuadro_N__19" localSheetId="47">#REF!</definedName>
    <definedName name="Cuadro_N__19" localSheetId="49">#REF!</definedName>
    <definedName name="Cuadro_N__19" localSheetId="51">#REF!</definedName>
    <definedName name="Cuadro_N__19" localSheetId="77">#REF!</definedName>
    <definedName name="Cuadro_N__19" localSheetId="86">#REF!</definedName>
    <definedName name="Cuadro_N__19" localSheetId="88">#REF!</definedName>
    <definedName name="Cuadro_N__19" localSheetId="90">#REF!</definedName>
    <definedName name="Cuadro_N__19" localSheetId="94">#REF!</definedName>
    <definedName name="Cuadro_N__19" localSheetId="98">#REF!</definedName>
    <definedName name="Cuadro_N__19" localSheetId="100">#REF!</definedName>
    <definedName name="Cuadro_N__19" localSheetId="15">#REF!</definedName>
    <definedName name="Cuadro_N__19" localSheetId="17">#REF!</definedName>
    <definedName name="Cuadro_N__19" localSheetId="19">#REF!</definedName>
    <definedName name="Cuadro_N__19">#REF!</definedName>
    <definedName name="Cuadro_N__2" localSheetId="41">#REF!</definedName>
    <definedName name="Cuadro_N__2" localSheetId="43">#REF!</definedName>
    <definedName name="Cuadro_N__2" localSheetId="45">#REF!</definedName>
    <definedName name="Cuadro_N__2" localSheetId="47">#REF!</definedName>
    <definedName name="Cuadro_N__2" localSheetId="49">#REF!</definedName>
    <definedName name="Cuadro_N__2" localSheetId="51">#REF!</definedName>
    <definedName name="Cuadro_N__2" localSheetId="77">#REF!</definedName>
    <definedName name="Cuadro_N__2" localSheetId="86">#REF!</definedName>
    <definedName name="Cuadro_N__2" localSheetId="88">#REF!</definedName>
    <definedName name="Cuadro_N__2" localSheetId="90">#REF!</definedName>
    <definedName name="Cuadro_N__2" localSheetId="94">#REF!</definedName>
    <definedName name="Cuadro_N__2" localSheetId="98">#REF!</definedName>
    <definedName name="Cuadro_N__2" localSheetId="100">#REF!</definedName>
    <definedName name="Cuadro_N__2" localSheetId="15">#REF!</definedName>
    <definedName name="Cuadro_N__2" localSheetId="17">#REF!</definedName>
    <definedName name="Cuadro_N__2" localSheetId="19">#REF!</definedName>
    <definedName name="Cuadro_N__2">#REF!</definedName>
    <definedName name="Cuadro_N__20" localSheetId="88">#REF!</definedName>
    <definedName name="Cuadro_N__20">#REF!</definedName>
    <definedName name="Cuadro_N__21" localSheetId="88">#REF!</definedName>
    <definedName name="Cuadro_N__21">#REF!</definedName>
    <definedName name="Cuadro_N__22" localSheetId="88">#REF!</definedName>
    <definedName name="Cuadro_N__22">#REF!</definedName>
    <definedName name="Cuadro_N__23" localSheetId="88">#REF!</definedName>
    <definedName name="Cuadro_N__23">#REF!</definedName>
    <definedName name="Cuadro_N__24" localSheetId="41">#REF!</definedName>
    <definedName name="Cuadro_N__24" localSheetId="43">#REF!</definedName>
    <definedName name="Cuadro_N__24" localSheetId="45">#REF!</definedName>
    <definedName name="Cuadro_N__24" localSheetId="47">#REF!</definedName>
    <definedName name="Cuadro_N__24" localSheetId="49">#REF!</definedName>
    <definedName name="Cuadro_N__24" localSheetId="51">#REF!</definedName>
    <definedName name="Cuadro_N__24" localSheetId="77">#REF!</definedName>
    <definedName name="Cuadro_N__24" localSheetId="86">#REF!</definedName>
    <definedName name="Cuadro_N__24" localSheetId="88">#REF!</definedName>
    <definedName name="Cuadro_N__24" localSheetId="90">#REF!</definedName>
    <definedName name="Cuadro_N__24" localSheetId="94">#REF!</definedName>
    <definedName name="Cuadro_N__24" localSheetId="98">#REF!</definedName>
    <definedName name="Cuadro_N__24" localSheetId="100">#REF!</definedName>
    <definedName name="Cuadro_N__24" localSheetId="15">#REF!</definedName>
    <definedName name="Cuadro_N__24" localSheetId="17">#REF!</definedName>
    <definedName name="Cuadro_N__24" localSheetId="19">#REF!</definedName>
    <definedName name="Cuadro_N__24">#REF!</definedName>
    <definedName name="Cuadro_N__25" localSheetId="41">#REF!</definedName>
    <definedName name="Cuadro_N__25" localSheetId="43">#REF!</definedName>
    <definedName name="Cuadro_N__25" localSheetId="45">#REF!</definedName>
    <definedName name="Cuadro_N__25" localSheetId="47">#REF!</definedName>
    <definedName name="Cuadro_N__25" localSheetId="49">#REF!</definedName>
    <definedName name="Cuadro_N__25" localSheetId="51">#REF!</definedName>
    <definedName name="Cuadro_N__25" localSheetId="77">#REF!</definedName>
    <definedName name="Cuadro_N__25" localSheetId="86">#REF!</definedName>
    <definedName name="Cuadro_N__25" localSheetId="88">#REF!</definedName>
    <definedName name="Cuadro_N__25" localSheetId="90">#REF!</definedName>
    <definedName name="Cuadro_N__25" localSheetId="94">#REF!</definedName>
    <definedName name="Cuadro_N__25" localSheetId="98">#REF!</definedName>
    <definedName name="Cuadro_N__25" localSheetId="100">#REF!</definedName>
    <definedName name="Cuadro_N__25" localSheetId="15">#REF!</definedName>
    <definedName name="Cuadro_N__25" localSheetId="17">#REF!</definedName>
    <definedName name="Cuadro_N__25" localSheetId="19">#REF!</definedName>
    <definedName name="Cuadro_N__25">#REF!</definedName>
    <definedName name="Cuadro_N__26" localSheetId="41">#REF!</definedName>
    <definedName name="Cuadro_N__26" localSheetId="43">#REF!</definedName>
    <definedName name="Cuadro_N__26" localSheetId="45">#REF!</definedName>
    <definedName name="Cuadro_N__26" localSheetId="47">#REF!</definedName>
    <definedName name="Cuadro_N__26" localSheetId="49">#REF!</definedName>
    <definedName name="Cuadro_N__26" localSheetId="51">#REF!</definedName>
    <definedName name="Cuadro_N__26" localSheetId="77">#REF!</definedName>
    <definedName name="Cuadro_N__26" localSheetId="86">#REF!</definedName>
    <definedName name="Cuadro_N__26" localSheetId="88">#REF!</definedName>
    <definedName name="Cuadro_N__26" localSheetId="90">#REF!</definedName>
    <definedName name="Cuadro_N__26" localSheetId="94">#REF!</definedName>
    <definedName name="Cuadro_N__26" localSheetId="98">#REF!</definedName>
    <definedName name="Cuadro_N__26" localSheetId="100">#REF!</definedName>
    <definedName name="Cuadro_N__26" localSheetId="15">#REF!</definedName>
    <definedName name="Cuadro_N__26" localSheetId="17">#REF!</definedName>
    <definedName name="Cuadro_N__26" localSheetId="19">#REF!</definedName>
    <definedName name="Cuadro_N__26">#REF!</definedName>
    <definedName name="Cuadro_N__3" localSheetId="41">#REF!</definedName>
    <definedName name="Cuadro_N__3" localSheetId="43">#REF!</definedName>
    <definedName name="Cuadro_N__3" localSheetId="45">#REF!</definedName>
    <definedName name="Cuadro_N__3" localSheetId="47">#REF!</definedName>
    <definedName name="Cuadro_N__3" localSheetId="49">#REF!</definedName>
    <definedName name="Cuadro_N__3" localSheetId="51">#REF!</definedName>
    <definedName name="Cuadro_N__3" localSheetId="77">#REF!</definedName>
    <definedName name="Cuadro_N__3" localSheetId="88">#REF!</definedName>
    <definedName name="Cuadro_N__3" localSheetId="90">#REF!</definedName>
    <definedName name="Cuadro_N__3" localSheetId="94">#REF!</definedName>
    <definedName name="Cuadro_N__3" localSheetId="98">#REF!</definedName>
    <definedName name="Cuadro_N__3" localSheetId="100">#REF!</definedName>
    <definedName name="Cuadro_N__3" localSheetId="15">#REF!</definedName>
    <definedName name="Cuadro_N__3" localSheetId="17">#REF!</definedName>
    <definedName name="Cuadro_N__3" localSheetId="19">#REF!</definedName>
    <definedName name="Cuadro_N__3">#REF!</definedName>
    <definedName name="Cuadro_N__30" localSheetId="41">#REF!</definedName>
    <definedName name="Cuadro_N__30" localSheetId="43">#REF!</definedName>
    <definedName name="Cuadro_N__30" localSheetId="45">#REF!</definedName>
    <definedName name="Cuadro_N__30" localSheetId="47">#REF!</definedName>
    <definedName name="Cuadro_N__30" localSheetId="49">#REF!</definedName>
    <definedName name="Cuadro_N__30" localSheetId="51">#REF!</definedName>
    <definedName name="Cuadro_N__30" localSheetId="77">#REF!</definedName>
    <definedName name="Cuadro_N__30" localSheetId="88">#REF!</definedName>
    <definedName name="Cuadro_N__30" localSheetId="90">#REF!</definedName>
    <definedName name="Cuadro_N__30" localSheetId="94">#REF!</definedName>
    <definedName name="Cuadro_N__30" localSheetId="98">#REF!</definedName>
    <definedName name="Cuadro_N__30" localSheetId="100">#REF!</definedName>
    <definedName name="Cuadro_N__30" localSheetId="15">#REF!</definedName>
    <definedName name="Cuadro_N__30" localSheetId="17">#REF!</definedName>
    <definedName name="Cuadro_N__30" localSheetId="19">#REF!</definedName>
    <definedName name="Cuadro_N__30">#REF!</definedName>
    <definedName name="Cuadro_N__31" localSheetId="41">#REF!</definedName>
    <definedName name="Cuadro_N__31" localSheetId="43">#REF!</definedName>
    <definedName name="Cuadro_N__31" localSheetId="45">#REF!</definedName>
    <definedName name="Cuadro_N__31" localSheetId="47">#REF!</definedName>
    <definedName name="Cuadro_N__31" localSheetId="49">#REF!</definedName>
    <definedName name="Cuadro_N__31" localSheetId="51">#REF!</definedName>
    <definedName name="Cuadro_N__31" localSheetId="77">#REF!</definedName>
    <definedName name="Cuadro_N__31" localSheetId="88">#REF!</definedName>
    <definedName name="Cuadro_N__31" localSheetId="90">#REF!</definedName>
    <definedName name="Cuadro_N__31" localSheetId="94">#REF!</definedName>
    <definedName name="Cuadro_N__31" localSheetId="98">#REF!</definedName>
    <definedName name="Cuadro_N__31" localSheetId="100">#REF!</definedName>
    <definedName name="Cuadro_N__31" localSheetId="15">#REF!</definedName>
    <definedName name="Cuadro_N__31" localSheetId="17">#REF!</definedName>
    <definedName name="Cuadro_N__31" localSheetId="19">#REF!</definedName>
    <definedName name="Cuadro_N__31">#REF!</definedName>
    <definedName name="Cuadro_N__32" localSheetId="41">#REF!</definedName>
    <definedName name="Cuadro_N__32" localSheetId="43">#REF!</definedName>
    <definedName name="Cuadro_N__32" localSheetId="45">#REF!</definedName>
    <definedName name="Cuadro_N__32" localSheetId="47">#REF!</definedName>
    <definedName name="Cuadro_N__32" localSheetId="49">#REF!</definedName>
    <definedName name="Cuadro_N__32" localSheetId="51">#REF!</definedName>
    <definedName name="Cuadro_N__32" localSheetId="77">#REF!</definedName>
    <definedName name="Cuadro_N__32" localSheetId="88">#REF!</definedName>
    <definedName name="Cuadro_N__32" localSheetId="90">#REF!</definedName>
    <definedName name="Cuadro_N__32" localSheetId="94">#REF!</definedName>
    <definedName name="Cuadro_N__32" localSheetId="98">#REF!</definedName>
    <definedName name="Cuadro_N__32" localSheetId="100">#REF!</definedName>
    <definedName name="Cuadro_N__32" localSheetId="15">#REF!</definedName>
    <definedName name="Cuadro_N__32" localSheetId="17">#REF!</definedName>
    <definedName name="Cuadro_N__32" localSheetId="19">#REF!</definedName>
    <definedName name="Cuadro_N__32">#REF!</definedName>
    <definedName name="Cuadro_N__4" localSheetId="41">#REF!</definedName>
    <definedName name="Cuadro_N__4" localSheetId="43">#REF!</definedName>
    <definedName name="Cuadro_N__4" localSheetId="45">#REF!</definedName>
    <definedName name="Cuadro_N__4" localSheetId="47">#REF!</definedName>
    <definedName name="Cuadro_N__4" localSheetId="49">#REF!</definedName>
    <definedName name="Cuadro_N__4" localSheetId="51">#REF!</definedName>
    <definedName name="Cuadro_N__4" localSheetId="77">#REF!</definedName>
    <definedName name="Cuadro_N__4" localSheetId="88">#REF!</definedName>
    <definedName name="Cuadro_N__4" localSheetId="90">#REF!</definedName>
    <definedName name="Cuadro_N__4" localSheetId="94">#REF!</definedName>
    <definedName name="Cuadro_N__4" localSheetId="98">#REF!</definedName>
    <definedName name="Cuadro_N__4" localSheetId="100">#REF!</definedName>
    <definedName name="Cuadro_N__4" localSheetId="15">#REF!</definedName>
    <definedName name="Cuadro_N__4" localSheetId="17">#REF!</definedName>
    <definedName name="Cuadro_N__4" localSheetId="19">#REF!</definedName>
    <definedName name="Cuadro_N__4">#REF!</definedName>
    <definedName name="Cuadro_N__5" localSheetId="41">#REF!</definedName>
    <definedName name="Cuadro_N__5" localSheetId="43">#REF!</definedName>
    <definedName name="Cuadro_N__5" localSheetId="45">#REF!</definedName>
    <definedName name="Cuadro_N__5" localSheetId="47">#REF!</definedName>
    <definedName name="Cuadro_N__5" localSheetId="49">#REF!</definedName>
    <definedName name="Cuadro_N__5" localSheetId="51">#REF!</definedName>
    <definedName name="Cuadro_N__5" localSheetId="77">#REF!</definedName>
    <definedName name="Cuadro_N__5" localSheetId="88">#REF!</definedName>
    <definedName name="Cuadro_N__5" localSheetId="90">#REF!</definedName>
    <definedName name="Cuadro_N__5" localSheetId="94">#REF!</definedName>
    <definedName name="Cuadro_N__5" localSheetId="98">#REF!</definedName>
    <definedName name="Cuadro_N__5" localSheetId="100">#REF!</definedName>
    <definedName name="Cuadro_N__5" localSheetId="15">#REF!</definedName>
    <definedName name="Cuadro_N__5" localSheetId="17">#REF!</definedName>
    <definedName name="Cuadro_N__5" localSheetId="19">#REF!</definedName>
    <definedName name="Cuadro_N__5">#REF!</definedName>
    <definedName name="cuadro_N__6" localSheetId="41">#REF!</definedName>
    <definedName name="cuadro_N__6" localSheetId="43">#REF!</definedName>
    <definedName name="cuadro_N__6" localSheetId="45">#REF!</definedName>
    <definedName name="cuadro_N__6" localSheetId="47">#REF!</definedName>
    <definedName name="cuadro_N__6" localSheetId="49">#REF!</definedName>
    <definedName name="cuadro_N__6" localSheetId="51">#REF!</definedName>
    <definedName name="cuadro_N__6" localSheetId="77">#REF!</definedName>
    <definedName name="cuadro_N__6" localSheetId="88">#REF!</definedName>
    <definedName name="cuadro_N__6" localSheetId="90">#REF!</definedName>
    <definedName name="cuadro_N__6" localSheetId="94">#REF!</definedName>
    <definedName name="cuadro_N__6" localSheetId="98">#REF!</definedName>
    <definedName name="cuadro_N__6" localSheetId="100">#REF!</definedName>
    <definedName name="cuadro_N__6" localSheetId="15">#REF!</definedName>
    <definedName name="cuadro_N__6" localSheetId="17">#REF!</definedName>
    <definedName name="cuadro_N__6" localSheetId="19">#REF!</definedName>
    <definedName name="cuadro_N__6">#REF!</definedName>
    <definedName name="Cuadro_N__8" localSheetId="88">#REF!</definedName>
    <definedName name="Cuadro_N__8">#REF!</definedName>
    <definedName name="Cuadro_N__9" localSheetId="88">#REF!</definedName>
    <definedName name="Cuadro_N__9">#REF!</definedName>
    <definedName name="Cuadro_N_1" localSheetId="41">#REF!</definedName>
    <definedName name="Cuadro_N_1" localSheetId="43">#REF!</definedName>
    <definedName name="Cuadro_N_1" localSheetId="45">#REF!</definedName>
    <definedName name="Cuadro_N_1" localSheetId="47">#REF!</definedName>
    <definedName name="Cuadro_N_1" localSheetId="49">#REF!</definedName>
    <definedName name="Cuadro_N_1" localSheetId="51">#REF!</definedName>
    <definedName name="Cuadro_N_1" localSheetId="77">#REF!</definedName>
    <definedName name="Cuadro_N_1" localSheetId="86">#REF!</definedName>
    <definedName name="Cuadro_N_1" localSheetId="88">#REF!</definedName>
    <definedName name="Cuadro_N_1" localSheetId="90">#REF!</definedName>
    <definedName name="Cuadro_N_1" localSheetId="94">#REF!</definedName>
    <definedName name="Cuadro_N_1" localSheetId="98">#REF!</definedName>
    <definedName name="Cuadro_N_1" localSheetId="100">#REF!</definedName>
    <definedName name="Cuadro_N_1" localSheetId="15">#REF!</definedName>
    <definedName name="Cuadro_N_1" localSheetId="17">#REF!</definedName>
    <definedName name="Cuadro_N_1" localSheetId="19">#REF!</definedName>
    <definedName name="Cuadro_N_1">#REF!</definedName>
    <definedName name="cuadro1" localSheetId="41">#REF!</definedName>
    <definedName name="cuadro1" localSheetId="43">#REF!</definedName>
    <definedName name="cuadro1" localSheetId="45">#REF!</definedName>
    <definedName name="cuadro1" localSheetId="47">#REF!</definedName>
    <definedName name="cuadro1" localSheetId="49">#REF!</definedName>
    <definedName name="cuadro1" localSheetId="51">#REF!</definedName>
    <definedName name="cuadro1" localSheetId="77">#REF!</definedName>
    <definedName name="cuadro1" localSheetId="86">#REF!</definedName>
    <definedName name="cuadro1" localSheetId="88">#REF!</definedName>
    <definedName name="cuadro1" localSheetId="90">#REF!</definedName>
    <definedName name="cuadro1" localSheetId="94">#REF!</definedName>
    <definedName name="cuadro1" localSheetId="98">#REF!</definedName>
    <definedName name="cuadro1" localSheetId="100">#REF!</definedName>
    <definedName name="cuadro1" localSheetId="15">#REF!</definedName>
    <definedName name="cuadro1" localSheetId="17">#REF!</definedName>
    <definedName name="cuadro1" localSheetId="19">#REF!</definedName>
    <definedName name="cuadro1">#REF!</definedName>
    <definedName name="cuadro2" localSheetId="41">#REF!</definedName>
    <definedName name="cuadro2" localSheetId="43">#REF!</definedName>
    <definedName name="cuadro2" localSheetId="45">#REF!</definedName>
    <definedName name="cuadro2" localSheetId="47">#REF!</definedName>
    <definedName name="cuadro2" localSheetId="49">#REF!</definedName>
    <definedName name="cuadro2" localSheetId="51">#REF!</definedName>
    <definedName name="cuadro2" localSheetId="77">#REF!</definedName>
    <definedName name="cuadro2" localSheetId="86">#REF!</definedName>
    <definedName name="cuadro2" localSheetId="88">#REF!</definedName>
    <definedName name="cuadro2" localSheetId="90">#REF!</definedName>
    <definedName name="cuadro2" localSheetId="94">#REF!</definedName>
    <definedName name="cuadro2" localSheetId="98">#REF!</definedName>
    <definedName name="cuadro2" localSheetId="100">#REF!</definedName>
    <definedName name="cuadro2" localSheetId="15">#REF!</definedName>
    <definedName name="cuadro2" localSheetId="17">#REF!</definedName>
    <definedName name="cuadro2" localSheetId="19">#REF!</definedName>
    <definedName name="cuadro2">#REF!</definedName>
    <definedName name="cuadros">#REF!</definedName>
    <definedName name="cv" localSheetId="41">#REF!</definedName>
    <definedName name="cv" localSheetId="43">#REF!</definedName>
    <definedName name="cv" localSheetId="45">#REF!</definedName>
    <definedName name="cv" localSheetId="47">#REF!</definedName>
    <definedName name="cv" localSheetId="49">#REF!</definedName>
    <definedName name="cv" localSheetId="51">#REF!</definedName>
    <definedName name="cv" localSheetId="77">#REF!</definedName>
    <definedName name="cv" localSheetId="88">#REF!</definedName>
    <definedName name="cv" localSheetId="90">#REF!</definedName>
    <definedName name="cv" localSheetId="94">#REF!</definedName>
    <definedName name="cv" localSheetId="98">#REF!</definedName>
    <definedName name="cv" localSheetId="100">#REF!</definedName>
    <definedName name="cv" localSheetId="15">#REF!</definedName>
    <definedName name="cv" localSheetId="17">#REF!</definedName>
    <definedName name="cv" localSheetId="19">#REF!</definedName>
    <definedName name="cv">#REF!</definedName>
    <definedName name="d" localSheetId="41">#REF!</definedName>
    <definedName name="d" localSheetId="43">#REF!</definedName>
    <definedName name="d" localSheetId="45">#REF!</definedName>
    <definedName name="d" localSheetId="47">#REF!</definedName>
    <definedName name="d" localSheetId="49">#REF!</definedName>
    <definedName name="d" localSheetId="51">#REF!</definedName>
    <definedName name="d" localSheetId="77">#REF!</definedName>
    <definedName name="d" localSheetId="93">#REF!</definedName>
    <definedName name="d" localSheetId="95">#REF!</definedName>
    <definedName name="d" localSheetId="103">#REF!</definedName>
    <definedName name="d" localSheetId="78">#REF!</definedName>
    <definedName name="d" localSheetId="86">#REF!</definedName>
    <definedName name="d" localSheetId="88">#REF!</definedName>
    <definedName name="d" localSheetId="90">#REF!</definedName>
    <definedName name="d" localSheetId="92">#REF!</definedName>
    <definedName name="d" localSheetId="94">#REF!</definedName>
    <definedName name="d" localSheetId="96">#REF!</definedName>
    <definedName name="d" localSheetId="98">#REF!</definedName>
    <definedName name="d" localSheetId="100">#REF!</definedName>
    <definedName name="d" localSheetId="104">#REF!</definedName>
    <definedName name="d" localSheetId="15">#REF!</definedName>
    <definedName name="d" localSheetId="17">#REF!</definedName>
    <definedName name="d" localSheetId="19">#REF!</definedName>
    <definedName name="d">#REF!</definedName>
    <definedName name="daklsñjfkjasñ" localSheetId="88">#REF!</definedName>
    <definedName name="daklsñjfkjasñ">#REF!</definedName>
    <definedName name="DAT">#REF!</definedName>
    <definedName name="DATA_V9" localSheetId="41">#REF!</definedName>
    <definedName name="DATA_V9" localSheetId="43">#REF!</definedName>
    <definedName name="DATA_V9" localSheetId="45">#REF!</definedName>
    <definedName name="DATA_V9" localSheetId="47">#REF!</definedName>
    <definedName name="DATA_V9" localSheetId="49">#REF!</definedName>
    <definedName name="DATA_V9" localSheetId="51">#REF!</definedName>
    <definedName name="DATA_V9" localSheetId="77">#REF!</definedName>
    <definedName name="DATA_V9" localSheetId="86">#REF!</definedName>
    <definedName name="DATA_V9" localSheetId="88">#REF!</definedName>
    <definedName name="DATA_V9" localSheetId="90">#REF!</definedName>
    <definedName name="DATA_V9" localSheetId="94">#REF!</definedName>
    <definedName name="DATA_V9" localSheetId="98">#REF!</definedName>
    <definedName name="DATA_V9" localSheetId="100">#REF!</definedName>
    <definedName name="DATA_V9" localSheetId="15">#REF!</definedName>
    <definedName name="DATA_V9" localSheetId="17">#REF!</definedName>
    <definedName name="DATA_V9" localSheetId="19">#REF!</definedName>
    <definedName name="DATA_V9">#REF!</definedName>
    <definedName name="Database" localSheetId="88">#REF!</definedName>
    <definedName name="Database">#REF!</definedName>
    <definedName name="Database1">#REF!</definedName>
    <definedName name="datos">#REF!</definedName>
    <definedName name="Datos_para_ApéndiceC1">#REF!</definedName>
    <definedName name="DATOS1">#REF!</definedName>
    <definedName name="DatosBase">#REF!</definedName>
    <definedName name="DATOSCOM" localSheetId="77">#REF!</definedName>
    <definedName name="DATOSCOM" localSheetId="93">#REF!</definedName>
    <definedName name="DATOSCOM" localSheetId="95">#REF!</definedName>
    <definedName name="DATOSCOM" localSheetId="103">#REF!</definedName>
    <definedName name="DATOSCOM" localSheetId="78">#REF!</definedName>
    <definedName name="DATOSCOM" localSheetId="88">#REF!</definedName>
    <definedName name="DATOSCOM" localSheetId="90">#REF!</definedName>
    <definedName name="DATOSCOM" localSheetId="92">#REF!</definedName>
    <definedName name="DATOSCOM" localSheetId="94">#REF!</definedName>
    <definedName name="DATOSCOM" localSheetId="96">#REF!</definedName>
    <definedName name="DATOSCOM" localSheetId="98">#REF!</definedName>
    <definedName name="DATOSCOM" localSheetId="100">#REF!</definedName>
    <definedName name="DATOSCOM" localSheetId="104">#REF!</definedName>
    <definedName name="DATOSCOM" localSheetId="15">#REF!</definedName>
    <definedName name="DATOSCOM" localSheetId="17">#REF!</definedName>
    <definedName name="DATOSCOM" localSheetId="19">#REF!</definedName>
    <definedName name="DATOSCOM">#REF!</definedName>
    <definedName name="datric04" localSheetId="41">#REF!</definedName>
    <definedName name="datric04" localSheetId="43">#REF!</definedName>
    <definedName name="datric04" localSheetId="45">#REF!</definedName>
    <definedName name="datric04" localSheetId="47">#REF!</definedName>
    <definedName name="datric04" localSheetId="49">#REF!</definedName>
    <definedName name="datric04" localSheetId="51">#REF!</definedName>
    <definedName name="datric04" localSheetId="77">#REF!</definedName>
    <definedName name="datric04" localSheetId="88">#REF!</definedName>
    <definedName name="datric04" localSheetId="90">#REF!</definedName>
    <definedName name="datric04" localSheetId="94">#REF!</definedName>
    <definedName name="datric04" localSheetId="98">#REF!</definedName>
    <definedName name="datric04" localSheetId="100">#REF!</definedName>
    <definedName name="datric04" localSheetId="15">#REF!</definedName>
    <definedName name="datric04" localSheetId="17">#REF!</definedName>
    <definedName name="datric04" localSheetId="19">#REF!</definedName>
    <definedName name="datric04">#REF!</definedName>
    <definedName name="DDDD" localSheetId="41">#REF!</definedName>
    <definedName name="DDDD" localSheetId="43">#REF!</definedName>
    <definedName name="DDDD" localSheetId="45">#REF!</definedName>
    <definedName name="DDDD" localSheetId="47">#REF!</definedName>
    <definedName name="DDDD" localSheetId="49">#REF!</definedName>
    <definedName name="DDDD" localSheetId="51">#REF!</definedName>
    <definedName name="DDDD" localSheetId="77">#REF!</definedName>
    <definedName name="DDDD" localSheetId="88">#REF!</definedName>
    <definedName name="DDDD" localSheetId="90">#REF!</definedName>
    <definedName name="DDDD" localSheetId="94">#REF!</definedName>
    <definedName name="DDDD" localSheetId="98">#REF!</definedName>
    <definedName name="DDDD" localSheetId="100">#REF!</definedName>
    <definedName name="DDDD" localSheetId="15">#REF!</definedName>
    <definedName name="DDDD" localSheetId="17">#REF!</definedName>
    <definedName name="DDDD" localSheetId="19">#REF!</definedName>
    <definedName name="DDDD">#REF!</definedName>
    <definedName name="deer" localSheetId="41">#REF!</definedName>
    <definedName name="deer" localSheetId="43">#REF!</definedName>
    <definedName name="deer" localSheetId="45">#REF!</definedName>
    <definedName name="deer" localSheetId="47">#REF!</definedName>
    <definedName name="deer" localSheetId="49">#REF!</definedName>
    <definedName name="deer" localSheetId="51">#REF!</definedName>
    <definedName name="deer" localSheetId="77">#REF!</definedName>
    <definedName name="deer" localSheetId="86">#REF!</definedName>
    <definedName name="deer" localSheetId="88">#REF!</definedName>
    <definedName name="deer" localSheetId="90">#REF!</definedName>
    <definedName name="deer" localSheetId="94">#REF!</definedName>
    <definedName name="deer" localSheetId="98">#REF!</definedName>
    <definedName name="deer" localSheetId="100">#REF!</definedName>
    <definedName name="deer" localSheetId="15">#REF!</definedName>
    <definedName name="deer" localSheetId="17">#REF!</definedName>
    <definedName name="deer" localSheetId="19">#REF!</definedName>
    <definedName name="deer">#REF!</definedName>
    <definedName name="dfasñljskña" localSheetId="88">#REF!</definedName>
    <definedName name="dfasñljskña">#REF!</definedName>
    <definedName name="dfsfd" localSheetId="41">#REF!</definedName>
    <definedName name="dfsfd" localSheetId="43">#REF!</definedName>
    <definedName name="dfsfd" localSheetId="45">#REF!</definedName>
    <definedName name="dfsfd" localSheetId="47">#REF!</definedName>
    <definedName name="dfsfd" localSheetId="49">#REF!</definedName>
    <definedName name="dfsfd" localSheetId="51">#REF!</definedName>
    <definedName name="dfsfd" localSheetId="77">#REF!</definedName>
    <definedName name="dfsfd" localSheetId="86">#REF!</definedName>
    <definedName name="dfsfd" localSheetId="88">#REF!</definedName>
    <definedName name="dfsfd" localSheetId="90">#REF!</definedName>
    <definedName name="dfsfd" localSheetId="94">#REF!</definedName>
    <definedName name="dfsfd" localSheetId="98">#REF!</definedName>
    <definedName name="dfsfd" localSheetId="100">#REF!</definedName>
    <definedName name="dfsfd" localSheetId="15">#REF!</definedName>
    <definedName name="dfsfd" localSheetId="17">#REF!</definedName>
    <definedName name="dfsfd" localSheetId="19">#REF!</definedName>
    <definedName name="dfsfd">#REF!</definedName>
    <definedName name="DíasHábiles">#REF!</definedName>
    <definedName name="Display_Week" localSheetId="16">#REF!</definedName>
    <definedName name="Display_Week" localSheetId="18">#REF!</definedName>
    <definedName name="Display_Week" localSheetId="28">#REF!</definedName>
    <definedName name="Display_Week" localSheetId="30">#REF!</definedName>
    <definedName name="Display_Week" localSheetId="32">#REF!</definedName>
    <definedName name="Display_Week" localSheetId="34">#REF!</definedName>
    <definedName name="Display_Week" localSheetId="36">#REF!</definedName>
    <definedName name="Display_Week" localSheetId="38">#REF!</definedName>
    <definedName name="Display_Week" localSheetId="40">#REF!</definedName>
    <definedName name="Display_Week" localSheetId="0">#REF!</definedName>
    <definedName name="Display_Week">#REF!</definedName>
    <definedName name="dklñfjadskfjañdf">#REF!</definedName>
    <definedName name="DOC" localSheetId="41">#REF!</definedName>
    <definedName name="DOC" localSheetId="43">#REF!</definedName>
    <definedName name="DOC" localSheetId="45">#REF!</definedName>
    <definedName name="DOC" localSheetId="47">#REF!</definedName>
    <definedName name="DOC" localSheetId="49">#REF!</definedName>
    <definedName name="DOC" localSheetId="51">#REF!</definedName>
    <definedName name="DOC" localSheetId="77">#REF!</definedName>
    <definedName name="DOC" localSheetId="88">#REF!</definedName>
    <definedName name="DOC" localSheetId="90">#REF!</definedName>
    <definedName name="DOC" localSheetId="94">#REF!</definedName>
    <definedName name="DOC" localSheetId="98">#REF!</definedName>
    <definedName name="DOC" localSheetId="100">#REF!</definedName>
    <definedName name="DOC" localSheetId="15">#REF!</definedName>
    <definedName name="DOC" localSheetId="17">#REF!</definedName>
    <definedName name="DOC" localSheetId="19">#REF!</definedName>
    <definedName name="DOC">#REF!</definedName>
    <definedName name="dos">#REF!</definedName>
    <definedName name="DPD" localSheetId="41">#REF!</definedName>
    <definedName name="DPD" localSheetId="43">#REF!</definedName>
    <definedName name="DPD" localSheetId="45">#REF!</definedName>
    <definedName name="DPD" localSheetId="47">#REF!</definedName>
    <definedName name="DPD" localSheetId="49">#REF!</definedName>
    <definedName name="DPD" localSheetId="51">#REF!</definedName>
    <definedName name="DPD" localSheetId="77">#REF!</definedName>
    <definedName name="DPD" localSheetId="88">#REF!</definedName>
    <definedName name="DPD" localSheetId="90">#REF!</definedName>
    <definedName name="DPD" localSheetId="94">#REF!</definedName>
    <definedName name="DPD" localSheetId="98">#REF!</definedName>
    <definedName name="DPD" localSheetId="100">#REF!</definedName>
    <definedName name="DPD" localSheetId="15">#REF!</definedName>
    <definedName name="DPD" localSheetId="17">#REF!</definedName>
    <definedName name="DPD" localSheetId="19">#REF!</definedName>
    <definedName name="DPD">#REF!</definedName>
    <definedName name="DurA">#REF!</definedName>
    <definedName name="E_DC91" localSheetId="77">#REF!</definedName>
    <definedName name="E_DC91" localSheetId="93">#REF!</definedName>
    <definedName name="E_DC91" localSheetId="95">#REF!</definedName>
    <definedName name="E_DC91" localSheetId="103">#REF!</definedName>
    <definedName name="E_DC91" localSheetId="78">#REF!</definedName>
    <definedName name="E_DC91" localSheetId="88">#REF!</definedName>
    <definedName name="E_DC91" localSheetId="90">#REF!</definedName>
    <definedName name="E_DC91" localSheetId="92">#REF!</definedName>
    <definedName name="E_DC91" localSheetId="94">#REF!</definedName>
    <definedName name="E_DC91" localSheetId="96">#REF!</definedName>
    <definedName name="E_DC91" localSheetId="98">#REF!</definedName>
    <definedName name="E_DC91" localSheetId="100">#REF!</definedName>
    <definedName name="E_DC91" localSheetId="104">#REF!</definedName>
    <definedName name="E_DC91" localSheetId="15">#REF!</definedName>
    <definedName name="E_DC91" localSheetId="17">#REF!</definedName>
    <definedName name="E_DC91" localSheetId="19">#REF!</definedName>
    <definedName name="E_DC91">#REF!</definedName>
    <definedName name="EMBI">#REF!</definedName>
    <definedName name="EMPCOM" localSheetId="77">#REF!</definedName>
    <definedName name="EMPCOM" localSheetId="93">#REF!</definedName>
    <definedName name="EMPCOM" localSheetId="95">#REF!</definedName>
    <definedName name="EMPCOM" localSheetId="103">#REF!</definedName>
    <definedName name="EMPCOM" localSheetId="78">#REF!</definedName>
    <definedName name="EMPCOM" localSheetId="88">#REF!</definedName>
    <definedName name="EMPCOM" localSheetId="90">#REF!</definedName>
    <definedName name="EMPCOM" localSheetId="92">#REF!</definedName>
    <definedName name="EMPCOM" localSheetId="94">#REF!</definedName>
    <definedName name="EMPCOM" localSheetId="96">#REF!</definedName>
    <definedName name="EMPCOM" localSheetId="98">#REF!</definedName>
    <definedName name="EMPCOM" localSheetId="100">#REF!</definedName>
    <definedName name="EMPCOM" localSheetId="104">#REF!</definedName>
    <definedName name="EMPCOM" localSheetId="15">#REF!</definedName>
    <definedName name="EMPCOM" localSheetId="17">#REF!</definedName>
    <definedName name="EMPCOM" localSheetId="19">#REF!</definedName>
    <definedName name="EMPCOM">#REF!</definedName>
    <definedName name="Ends">#REF!</definedName>
    <definedName name="erika" localSheetId="41">#REF!</definedName>
    <definedName name="erika" localSheetId="43">#REF!</definedName>
    <definedName name="erika" localSheetId="45">#REF!</definedName>
    <definedName name="erika" localSheetId="47">#REF!</definedName>
    <definedName name="erika" localSheetId="49">#REF!</definedName>
    <definedName name="erika" localSheetId="51">#REF!</definedName>
    <definedName name="erika" localSheetId="77">#REF!</definedName>
    <definedName name="erika" localSheetId="88">#REF!</definedName>
    <definedName name="erika" localSheetId="90">#REF!</definedName>
    <definedName name="erika" localSheetId="94">#REF!</definedName>
    <definedName name="erika" localSheetId="98">#REF!</definedName>
    <definedName name="erika" localSheetId="100">#REF!</definedName>
    <definedName name="erika" localSheetId="15">#REF!</definedName>
    <definedName name="erika" localSheetId="17">#REF!</definedName>
    <definedName name="erika" localSheetId="19">#REF!</definedName>
    <definedName name="erika">#REF!</definedName>
    <definedName name="estacion" localSheetId="1">#REF!</definedName>
    <definedName name="estacion" localSheetId="4">#REF!</definedName>
    <definedName name="estacion" localSheetId="6">#REF!</definedName>
    <definedName name="estacion" localSheetId="3">#REF!</definedName>
    <definedName name="estacion" localSheetId="26">#REF!</definedName>
    <definedName name="estacion" localSheetId="28">#REF!</definedName>
    <definedName name="estacion" localSheetId="30">#REF!</definedName>
    <definedName name="estacion" localSheetId="32">#REF!</definedName>
    <definedName name="estacion" localSheetId="34">#REF!</definedName>
    <definedName name="estacion" localSheetId="36">#REF!</definedName>
    <definedName name="estacion" localSheetId="38">#REF!</definedName>
    <definedName name="estacion" localSheetId="40">#REF!</definedName>
    <definedName name="estacion" localSheetId="5">#REF!</definedName>
    <definedName name="estacion" localSheetId="7">#REF!</definedName>
    <definedName name="estacion" localSheetId="9">#REF!</definedName>
    <definedName name="estacion" localSheetId="11">#REF!</definedName>
    <definedName name="estacion" localSheetId="13">#REF!</definedName>
    <definedName name="estacion" localSheetId="0">#REF!</definedName>
    <definedName name="estacion">#REF!</definedName>
    <definedName name="Excel_BuiltIn__FilterDatabase_23" localSheetId="41">#REF!</definedName>
    <definedName name="Excel_BuiltIn__FilterDatabase_23" localSheetId="43">#REF!</definedName>
    <definedName name="Excel_BuiltIn__FilterDatabase_23" localSheetId="45">#REF!</definedName>
    <definedName name="Excel_BuiltIn__FilterDatabase_23" localSheetId="47">#REF!</definedName>
    <definedName name="Excel_BuiltIn__FilterDatabase_23" localSheetId="49">#REF!</definedName>
    <definedName name="Excel_BuiltIn__FilterDatabase_23" localSheetId="51">#REF!</definedName>
    <definedName name="Excel_BuiltIn__FilterDatabase_23" localSheetId="77">#REF!</definedName>
    <definedName name="Excel_BuiltIn__FilterDatabase_23" localSheetId="88">#REF!</definedName>
    <definedName name="Excel_BuiltIn__FilterDatabase_23" localSheetId="90">#REF!</definedName>
    <definedName name="Excel_BuiltIn__FilterDatabase_23" localSheetId="94">#REF!</definedName>
    <definedName name="Excel_BuiltIn__FilterDatabase_23" localSheetId="98">#REF!</definedName>
    <definedName name="Excel_BuiltIn__FilterDatabase_23" localSheetId="100">#REF!</definedName>
    <definedName name="Excel_BuiltIn__FilterDatabase_23" localSheetId="15">#REF!</definedName>
    <definedName name="Excel_BuiltIn__FilterDatabase_23" localSheetId="17">#REF!</definedName>
    <definedName name="Excel_BuiltIn__FilterDatabase_23" localSheetId="19">#REF!</definedName>
    <definedName name="Excel_BuiltIn__FilterDatabase_23">#REF!</definedName>
    <definedName name="fadsfkañlj" localSheetId="88">#REF!,#REF!</definedName>
    <definedName name="fadsfkañlj">#REF!,#REF!</definedName>
    <definedName name="fajkdlñfjafklñdfjak" localSheetId="88">#REF!</definedName>
    <definedName name="fajkdlñfjafklñdfjak">#REF!</definedName>
    <definedName name="FBKF1" localSheetId="41">#REF!</definedName>
    <definedName name="FBKF1" localSheetId="43">#REF!</definedName>
    <definedName name="FBKF1" localSheetId="45">#REF!</definedName>
    <definedName name="FBKF1" localSheetId="47">#REF!</definedName>
    <definedName name="FBKF1" localSheetId="49">#REF!</definedName>
    <definedName name="FBKF1" localSheetId="51">#REF!</definedName>
    <definedName name="FBKF1" localSheetId="77">#REF!</definedName>
    <definedName name="FBKF1" localSheetId="88">#REF!</definedName>
    <definedName name="FBKF1" localSheetId="90">#REF!</definedName>
    <definedName name="FBKF1" localSheetId="94">#REF!</definedName>
    <definedName name="FBKF1" localSheetId="98">#REF!</definedName>
    <definedName name="FBKF1" localSheetId="100">#REF!</definedName>
    <definedName name="FBKF1" localSheetId="15">#REF!</definedName>
    <definedName name="FBKF1" localSheetId="17">#REF!</definedName>
    <definedName name="FBKF1" localSheetId="19">#REF!</definedName>
    <definedName name="FBKF1">#REF!</definedName>
    <definedName name="fecha" localSheetId="41">#REF!</definedName>
    <definedName name="fecha" localSheetId="43">#REF!</definedName>
    <definedName name="fecha" localSheetId="45">#REF!</definedName>
    <definedName name="fecha" localSheetId="47">#REF!</definedName>
    <definedName name="fecha" localSheetId="49">#REF!</definedName>
    <definedName name="fecha" localSheetId="51">#REF!</definedName>
    <definedName name="fecha" localSheetId="77">#REF!</definedName>
    <definedName name="fecha" localSheetId="88">#REF!</definedName>
    <definedName name="fecha" localSheetId="90">#REF!</definedName>
    <definedName name="fecha" localSheetId="94">#REF!</definedName>
    <definedName name="fecha" localSheetId="98">#REF!</definedName>
    <definedName name="fecha" localSheetId="100">#REF!</definedName>
    <definedName name="fecha" localSheetId="15">#REF!</definedName>
    <definedName name="fecha" localSheetId="17">#REF!</definedName>
    <definedName name="fecha" localSheetId="19">#REF!</definedName>
    <definedName name="fecha">#REF!</definedName>
    <definedName name="FechasDeCuadroAnexo">#REF!</definedName>
    <definedName name="FechasDeCuadroDeAFP">#REF!</definedName>
    <definedName name="FechasDeCuadroDeAhorro">#REF!</definedName>
    <definedName name="FechasDeCuadroDeBonos">#REF!</definedName>
    <definedName name="FechasPanelDeCuadroAnexo">#REF!</definedName>
    <definedName name="FechasPanelDeCuadroDeAFP">#REF!</definedName>
    <definedName name="FechasPanelDeCuadroDeAhorro">#REF!</definedName>
    <definedName name="FechasPanelDeCuadroDeBolsa">#REF!</definedName>
    <definedName name="FechasPanelDeCuadroDeBonos">#REF!</definedName>
    <definedName name="FechasPanelDeCuadroExtra">#REF!</definedName>
    <definedName name="FechasPanelDeTodosLosCuadros">#REF!</definedName>
    <definedName name="FemaleDa" localSheetId="41">#REF!</definedName>
    <definedName name="FemaleDa" localSheetId="43">#REF!</definedName>
    <definedName name="FemaleDa" localSheetId="45">#REF!</definedName>
    <definedName name="FemaleDa" localSheetId="47">#REF!</definedName>
    <definedName name="FemaleDa" localSheetId="49">#REF!</definedName>
    <definedName name="FemaleDa" localSheetId="51">#REF!</definedName>
    <definedName name="FemaleDa" localSheetId="77">#REF!</definedName>
    <definedName name="FemaleDa" localSheetId="86">#REF!</definedName>
    <definedName name="FemaleDa" localSheetId="88">#REF!</definedName>
    <definedName name="FemaleDa" localSheetId="90">#REF!</definedName>
    <definedName name="FemaleDa" localSheetId="94">#REF!</definedName>
    <definedName name="FemaleDa" localSheetId="98">#REF!</definedName>
    <definedName name="FemaleDa" localSheetId="100">#REF!</definedName>
    <definedName name="FemaleDa" localSheetId="15">#REF!</definedName>
    <definedName name="FemaleDa" localSheetId="17">#REF!</definedName>
    <definedName name="FemaleDa" localSheetId="19">#REF!</definedName>
    <definedName name="FemaleDa">#REF!</definedName>
    <definedName name="FER" localSheetId="77">#REF!</definedName>
    <definedName name="FER" localSheetId="88">#REF!</definedName>
    <definedName name="FER" localSheetId="90">#REF!</definedName>
    <definedName name="FER" localSheetId="94">#REF!</definedName>
    <definedName name="FER" localSheetId="98">#REF!</definedName>
    <definedName name="FER" localSheetId="100">#REF!</definedName>
    <definedName name="FER" localSheetId="15">#REF!</definedName>
    <definedName name="FER" localSheetId="17">#REF!</definedName>
    <definedName name="FER" localSheetId="19">#REF!</definedName>
    <definedName name="FER">#REF!</definedName>
    <definedName name="FERIADOS2023">#REF!</definedName>
    <definedName name="FF" localSheetId="41">#REF!</definedName>
    <definedName name="FF" localSheetId="43">#REF!</definedName>
    <definedName name="FF" localSheetId="45">#REF!</definedName>
    <definedName name="FF" localSheetId="47">#REF!</definedName>
    <definedName name="FF" localSheetId="49">#REF!</definedName>
    <definedName name="FF" localSheetId="51">#REF!</definedName>
    <definedName name="FF" localSheetId="77">#REF!</definedName>
    <definedName name="FF" localSheetId="88">#REF!</definedName>
    <definedName name="FF" localSheetId="90">#REF!</definedName>
    <definedName name="FF" localSheetId="94">#REF!</definedName>
    <definedName name="FF" localSheetId="98">#REF!</definedName>
    <definedName name="FF" localSheetId="100">#REF!</definedName>
    <definedName name="FF" localSheetId="15">#REF!</definedName>
    <definedName name="FF" localSheetId="17">#REF!</definedName>
    <definedName name="FF" localSheetId="19">#REF!</definedName>
    <definedName name="FF">#REF!</definedName>
    <definedName name="fgsg" localSheetId="88">#REF!</definedName>
    <definedName name="fgsg">#REF!</definedName>
    <definedName name="FIN" localSheetId="77">#REF!</definedName>
    <definedName name="FIN" localSheetId="93">#REF!</definedName>
    <definedName name="FIN" localSheetId="95">#REF!</definedName>
    <definedName name="FIN" localSheetId="103">#REF!</definedName>
    <definedName name="FIN" localSheetId="78">#REF!</definedName>
    <definedName name="FIN" localSheetId="86">#REF!</definedName>
    <definedName name="FIN" localSheetId="88">#REF!</definedName>
    <definedName name="FIN" localSheetId="90">#REF!</definedName>
    <definedName name="FIN" localSheetId="92">#REF!</definedName>
    <definedName name="FIN" localSheetId="94">#REF!</definedName>
    <definedName name="FIN" localSheetId="96">#REF!</definedName>
    <definedName name="FIN" localSheetId="98">#REF!</definedName>
    <definedName name="FIN" localSheetId="100">#REF!</definedName>
    <definedName name="FIN" localSheetId="104">#REF!</definedName>
    <definedName name="FIN" localSheetId="15">#REF!</definedName>
    <definedName name="FIN" localSheetId="17">#REF!</definedName>
    <definedName name="FIN" localSheetId="19">#REF!</definedName>
    <definedName name="FIN">#N/A</definedName>
    <definedName name="FLUJO" localSheetId="88">#REF!</definedName>
    <definedName name="FLUJO">#REF!</definedName>
    <definedName name="FRE" localSheetId="41">#REF!</definedName>
    <definedName name="FRE" localSheetId="43">#REF!</definedName>
    <definedName name="FRE" localSheetId="45">#REF!</definedName>
    <definedName name="FRE" localSheetId="47">#REF!</definedName>
    <definedName name="FRE" localSheetId="49">#REF!</definedName>
    <definedName name="FRE" localSheetId="51">#REF!</definedName>
    <definedName name="FRE" localSheetId="77">#REF!</definedName>
    <definedName name="FRE" localSheetId="86">#REF!</definedName>
    <definedName name="FRE" localSheetId="88">#REF!</definedName>
    <definedName name="FRE" localSheetId="90">#REF!</definedName>
    <definedName name="FRE" localSheetId="94">#REF!</definedName>
    <definedName name="FRE" localSheetId="98">#REF!</definedName>
    <definedName name="FRE" localSheetId="100">#REF!</definedName>
    <definedName name="FRE" localSheetId="15">#REF!</definedName>
    <definedName name="FRE" localSheetId="17">#REF!</definedName>
    <definedName name="FRE" localSheetId="19">#REF!</definedName>
    <definedName name="FRE">#REF!</definedName>
    <definedName name="fsdafasfsadfasd" localSheetId="88">#REF!</definedName>
    <definedName name="fsdafasfsadfasd" localSheetId="94">#REF!</definedName>
    <definedName name="fsdafasfsadfasd" hidden="1">#REF!</definedName>
    <definedName name="fsdf" localSheetId="88">#REF!</definedName>
    <definedName name="fsdf" localSheetId="94">#REF!</definedName>
    <definedName name="fsdf" hidden="1">#REF!</definedName>
    <definedName name="FUENTE" localSheetId="93">#REF!</definedName>
    <definedName name="FUENTE" localSheetId="95">#REF!</definedName>
    <definedName name="FUENTE" localSheetId="103">#REF!</definedName>
    <definedName name="FUENTE" localSheetId="94">#REF!</definedName>
    <definedName name="FUENTE" localSheetId="96">#REF!</definedName>
    <definedName name="FUENTE" localSheetId="104">#REF!</definedName>
    <definedName name="FUENTE">#N/A</definedName>
    <definedName name="g." localSheetId="41">#REF!</definedName>
    <definedName name="g." localSheetId="43">#REF!</definedName>
    <definedName name="g." localSheetId="45">#REF!</definedName>
    <definedName name="g." localSheetId="47">#REF!</definedName>
    <definedName name="g." localSheetId="49">#REF!</definedName>
    <definedName name="g." localSheetId="51">#REF!</definedName>
    <definedName name="g." localSheetId="77">#REF!</definedName>
    <definedName name="g." localSheetId="88">#REF!</definedName>
    <definedName name="g." localSheetId="90">#REF!</definedName>
    <definedName name="g." localSheetId="94">#REF!</definedName>
    <definedName name="g." localSheetId="98">#REF!</definedName>
    <definedName name="g." localSheetId="100">#REF!</definedName>
    <definedName name="g." localSheetId="15">#REF!</definedName>
    <definedName name="g." localSheetId="17">#REF!</definedName>
    <definedName name="g." localSheetId="19">#REF!</definedName>
    <definedName name="g.">#REF!</definedName>
    <definedName name="GABY" localSheetId="77">#REF!</definedName>
    <definedName name="GABY" localSheetId="88">#REF!</definedName>
    <definedName name="GABY" localSheetId="90">#REF!</definedName>
    <definedName name="GABY" localSheetId="94">#REF!</definedName>
    <definedName name="GABY" localSheetId="98">#REF!</definedName>
    <definedName name="GABY" localSheetId="100">#REF!</definedName>
    <definedName name="GABY" localSheetId="15">#REF!</definedName>
    <definedName name="GABY" localSheetId="17">#REF!</definedName>
    <definedName name="GABY" localSheetId="19">#REF!</definedName>
    <definedName name="GABY">#REF!</definedName>
    <definedName name="GAS" localSheetId="41">#REF!</definedName>
    <definedName name="GAS" localSheetId="43">#REF!</definedName>
    <definedName name="GAS" localSheetId="45">#REF!</definedName>
    <definedName name="GAS" localSheetId="47">#REF!</definedName>
    <definedName name="GAS" localSheetId="49">#REF!</definedName>
    <definedName name="GAS" localSheetId="51">#REF!</definedName>
    <definedName name="GAS" localSheetId="77">#REF!</definedName>
    <definedName name="GAS" localSheetId="86">#REF!</definedName>
    <definedName name="GAS" localSheetId="88">#REF!</definedName>
    <definedName name="GAS" localSheetId="90">#REF!</definedName>
    <definedName name="GAS" localSheetId="94">#REF!</definedName>
    <definedName name="GAS" localSheetId="98">#REF!</definedName>
    <definedName name="GAS" localSheetId="100">#REF!</definedName>
    <definedName name="GAS" localSheetId="15">#REF!</definedName>
    <definedName name="GAS" localSheetId="17">#REF!</definedName>
    <definedName name="GAS" localSheetId="19">#REF!</definedName>
    <definedName name="GAS">#REF!</definedName>
    <definedName name="gasto2" localSheetId="41">#REF!</definedName>
    <definedName name="gasto2" localSheetId="43">#REF!</definedName>
    <definedName name="gasto2" localSheetId="45">#REF!</definedName>
    <definedName name="gasto2" localSheetId="47">#REF!</definedName>
    <definedName name="gasto2" localSheetId="49">#REF!</definedName>
    <definedName name="gasto2" localSheetId="51">#REF!</definedName>
    <definedName name="gasto2" localSheetId="77">#REF!</definedName>
    <definedName name="gasto2" localSheetId="88">#REF!</definedName>
    <definedName name="gasto2" localSheetId="90">#REF!</definedName>
    <definedName name="gasto2" localSheetId="94">#REF!</definedName>
    <definedName name="gasto2" localSheetId="98">#REF!</definedName>
    <definedName name="gasto2" localSheetId="100">#REF!</definedName>
    <definedName name="gasto2" localSheetId="15">#REF!</definedName>
    <definedName name="gasto2" localSheetId="17">#REF!</definedName>
    <definedName name="gasto2" localSheetId="19">#REF!</definedName>
    <definedName name="gasto2">#REF!</definedName>
    <definedName name="gdgdg" localSheetId="41">#REF!</definedName>
    <definedName name="gdgdg" localSheetId="43">#REF!</definedName>
    <definedName name="gdgdg" localSheetId="45">#REF!</definedName>
    <definedName name="gdgdg" localSheetId="47">#REF!</definedName>
    <definedName name="gdgdg" localSheetId="49">#REF!</definedName>
    <definedName name="gdgdg" localSheetId="51">#REF!</definedName>
    <definedName name="gdgdg" localSheetId="77">#REF!</definedName>
    <definedName name="gdgdg" localSheetId="86">#REF!</definedName>
    <definedName name="gdgdg" localSheetId="88">#REF!</definedName>
    <definedName name="gdgdg" localSheetId="90">#REF!</definedName>
    <definedName name="gdgdg" localSheetId="94">#REF!</definedName>
    <definedName name="gdgdg" localSheetId="98">#REF!</definedName>
    <definedName name="gdgdg" localSheetId="100">#REF!</definedName>
    <definedName name="gdgdg" localSheetId="15">#REF!</definedName>
    <definedName name="gdgdg" localSheetId="17">#REF!</definedName>
    <definedName name="gdgdg" localSheetId="19">#REF!</definedName>
    <definedName name="gdgdg" hidden="1">#REF!</definedName>
    <definedName name="gfsg" localSheetId="88">#REF!</definedName>
    <definedName name="gfsg">#REF!</definedName>
    <definedName name="gm" localSheetId="41">#REF!</definedName>
    <definedName name="gm" localSheetId="43">#REF!</definedName>
    <definedName name="gm" localSheetId="45">#REF!</definedName>
    <definedName name="gm" localSheetId="47">#REF!</definedName>
    <definedName name="gm" localSheetId="49">#REF!</definedName>
    <definedName name="gm" localSheetId="51">#REF!</definedName>
    <definedName name="gm" localSheetId="77">#REF!</definedName>
    <definedName name="gm" localSheetId="88">#REF!</definedName>
    <definedName name="gm" localSheetId="90">#REF!</definedName>
    <definedName name="gm" localSheetId="94">#REF!</definedName>
    <definedName name="gm" localSheetId="98">#REF!</definedName>
    <definedName name="gm" localSheetId="100">#REF!</definedName>
    <definedName name="gm" localSheetId="15">#REF!</definedName>
    <definedName name="gm" localSheetId="17">#REF!</definedName>
    <definedName name="gm" localSheetId="19">#REF!</definedName>
    <definedName name="gm">#REF!</definedName>
    <definedName name="graf" localSheetId="41">#REF!</definedName>
    <definedName name="graf" localSheetId="43">#REF!</definedName>
    <definedName name="graf" localSheetId="45">#REF!</definedName>
    <definedName name="graf" localSheetId="47">#REF!</definedName>
    <definedName name="graf" localSheetId="49">#REF!</definedName>
    <definedName name="graf" localSheetId="51">#REF!</definedName>
    <definedName name="graf" localSheetId="77">#REF!</definedName>
    <definedName name="graf" localSheetId="86">#REF!</definedName>
    <definedName name="graf" localSheetId="88">#REF!</definedName>
    <definedName name="graf" localSheetId="90">#REF!</definedName>
    <definedName name="graf" localSheetId="94">#REF!</definedName>
    <definedName name="graf" localSheetId="98">#REF!</definedName>
    <definedName name="graf" localSheetId="100">#REF!</definedName>
    <definedName name="graf" localSheetId="15">#REF!</definedName>
    <definedName name="graf" localSheetId="17">#REF!</definedName>
    <definedName name="graf" localSheetId="19">#REF!</definedName>
    <definedName name="graf" hidden="1">#REF!</definedName>
    <definedName name="Graf_Options" localSheetId="88">#REF!</definedName>
    <definedName name="Graf_Options">#REF!</definedName>
    <definedName name="Grafico22n" localSheetId="41">#REF!</definedName>
    <definedName name="Grafico22n" localSheetId="43">#REF!</definedName>
    <definedName name="Grafico22n" localSheetId="45">#REF!</definedName>
    <definedName name="Grafico22n" localSheetId="47">#REF!</definedName>
    <definedName name="Grafico22n" localSheetId="49">#REF!</definedName>
    <definedName name="Grafico22n" localSheetId="51">#REF!</definedName>
    <definedName name="Grafico22n" localSheetId="77">#REF!</definedName>
    <definedName name="Grafico22n" localSheetId="86">#REF!</definedName>
    <definedName name="Grafico22n" localSheetId="88">#REF!</definedName>
    <definedName name="Grafico22n" localSheetId="90">#REF!</definedName>
    <definedName name="Grafico22n" localSheetId="94">#REF!</definedName>
    <definedName name="Grafico22n" localSheetId="98">#REF!</definedName>
    <definedName name="Grafico22n" localSheetId="100">#REF!</definedName>
    <definedName name="Grafico22n" localSheetId="15">#REF!</definedName>
    <definedName name="Grafico22n" localSheetId="17">#REF!</definedName>
    <definedName name="Grafico22n" localSheetId="19">#REF!</definedName>
    <definedName name="Grafico22n" hidden="1">#REF!</definedName>
    <definedName name="Graficos">#REF!</definedName>
    <definedName name="GRTES" localSheetId="41">#REF!</definedName>
    <definedName name="GRTES" localSheetId="43">#REF!</definedName>
    <definedName name="GRTES" localSheetId="45">#REF!</definedName>
    <definedName name="GRTES" localSheetId="47">#REF!</definedName>
    <definedName name="GRTES" localSheetId="49">#REF!</definedName>
    <definedName name="GRTES" localSheetId="51">#REF!</definedName>
    <definedName name="GRTES" localSheetId="77">#REF!</definedName>
    <definedName name="GRTES" localSheetId="86">#REF!</definedName>
    <definedName name="GRTES" localSheetId="88">#REF!</definedName>
    <definedName name="GRTES" localSheetId="90">#REF!</definedName>
    <definedName name="GRTES" localSheetId="94">#REF!</definedName>
    <definedName name="GRTES" localSheetId="98">#REF!</definedName>
    <definedName name="GRTES" localSheetId="100">#REF!</definedName>
    <definedName name="GRTES" localSheetId="15">#REF!</definedName>
    <definedName name="GRTES" localSheetId="17">#REF!</definedName>
    <definedName name="GRTES" localSheetId="19">#REF!</definedName>
    <definedName name="GRTES">#REF!</definedName>
    <definedName name="gsfdgs" localSheetId="88">#REF!,#REF!,#REF!,#REF!,#REF!</definedName>
    <definedName name="gsfdgs">#REF!,#REF!,#REF!,#REF!,#REF!</definedName>
    <definedName name="HAR" localSheetId="41">#REF!</definedName>
    <definedName name="HAR" localSheetId="43">#REF!</definedName>
    <definedName name="HAR" localSheetId="45">#REF!</definedName>
    <definedName name="HAR" localSheetId="47">#REF!</definedName>
    <definedName name="HAR" localSheetId="49">#REF!</definedName>
    <definedName name="HAR" localSheetId="51">#REF!</definedName>
    <definedName name="HAR" localSheetId="77">#REF!</definedName>
    <definedName name="HAR" localSheetId="86">#REF!</definedName>
    <definedName name="HAR" localSheetId="88">#REF!</definedName>
    <definedName name="HAR" localSheetId="90">#REF!</definedName>
    <definedName name="HAR" localSheetId="94">#REF!</definedName>
    <definedName name="HAR" localSheetId="98">#REF!</definedName>
    <definedName name="HAR" localSheetId="100">#REF!</definedName>
    <definedName name="HAR" localSheetId="15">#REF!</definedName>
    <definedName name="HAR" localSheetId="17">#REF!</definedName>
    <definedName name="HAR" localSheetId="19">#REF!</definedName>
    <definedName name="HAR">#REF!</definedName>
    <definedName name="HELP" localSheetId="41">#REF!</definedName>
    <definedName name="HELP" localSheetId="43">#REF!</definedName>
    <definedName name="HELP" localSheetId="45">#REF!</definedName>
    <definedName name="HELP" localSheetId="47">#REF!</definedName>
    <definedName name="HELP" localSheetId="49">#REF!</definedName>
    <definedName name="HELP" localSheetId="51">#REF!</definedName>
    <definedName name="HELP" localSheetId="77">#REF!</definedName>
    <definedName name="HELP" localSheetId="88">#REF!</definedName>
    <definedName name="HELP" localSheetId="90">#REF!</definedName>
    <definedName name="HELP" localSheetId="94">#REF!</definedName>
    <definedName name="HELP" localSheetId="98">#REF!</definedName>
    <definedName name="HELP" localSheetId="100">#REF!</definedName>
    <definedName name="HELP" localSheetId="15">#REF!</definedName>
    <definedName name="HELP" localSheetId="17">#REF!</definedName>
    <definedName name="HELP" localSheetId="19">#REF!</definedName>
    <definedName name="HELP">#REF!</definedName>
    <definedName name="HER" localSheetId="77">#REF!</definedName>
    <definedName name="HER" localSheetId="88">#REF!</definedName>
    <definedName name="HER" localSheetId="90">#REF!</definedName>
    <definedName name="HER" localSheetId="94">#REF!</definedName>
    <definedName name="HER" localSheetId="98">#REF!</definedName>
    <definedName name="HER" localSheetId="100">#REF!</definedName>
    <definedName name="HER" localSheetId="15">#REF!</definedName>
    <definedName name="HER" localSheetId="17">#REF!</definedName>
    <definedName name="HER" localSheetId="19">#REF!</definedName>
    <definedName name="HER">#REF!</definedName>
    <definedName name="hfghfh" localSheetId="41">#REF!</definedName>
    <definedName name="hfghfh" localSheetId="43">#REF!</definedName>
    <definedName name="hfghfh" localSheetId="45">#REF!</definedName>
    <definedName name="hfghfh" localSheetId="47">#REF!</definedName>
    <definedName name="hfghfh" localSheetId="49">#REF!</definedName>
    <definedName name="hfghfh" localSheetId="51">#REF!</definedName>
    <definedName name="hfghfh" localSheetId="77">#REF!</definedName>
    <definedName name="hfghfh" localSheetId="86">#REF!</definedName>
    <definedName name="hfghfh" localSheetId="88">#REF!</definedName>
    <definedName name="hfghfh" localSheetId="90">#REF!</definedName>
    <definedName name="hfghfh" localSheetId="94">#REF!</definedName>
    <definedName name="hfghfh" localSheetId="98">#REF!</definedName>
    <definedName name="hfghfh" localSheetId="100">#REF!</definedName>
    <definedName name="hfghfh" localSheetId="15">#REF!</definedName>
    <definedName name="hfghfh" localSheetId="17">#REF!</definedName>
    <definedName name="hfghfh" localSheetId="19">#REF!</definedName>
    <definedName name="hfghfh">#REF!</definedName>
    <definedName name="hhh" localSheetId="88">#REF!</definedName>
    <definedName name="hhh">#REF!</definedName>
    <definedName name="hi" localSheetId="41">#REF!</definedName>
    <definedName name="hi" localSheetId="43">#REF!</definedName>
    <definedName name="hi" localSheetId="45">#REF!</definedName>
    <definedName name="hi" localSheetId="47">#REF!</definedName>
    <definedName name="hi" localSheetId="49">#REF!</definedName>
    <definedName name="hi" localSheetId="51">#REF!</definedName>
    <definedName name="hi" localSheetId="77">#REF!</definedName>
    <definedName name="hi" localSheetId="88">#REF!</definedName>
    <definedName name="hi" localSheetId="90">#REF!</definedName>
    <definedName name="hi" localSheetId="94">#REF!</definedName>
    <definedName name="hi" localSheetId="98">#REF!</definedName>
    <definedName name="hi" localSheetId="100">#REF!</definedName>
    <definedName name="hi" localSheetId="15">#REF!</definedName>
    <definedName name="hi" localSheetId="17">#REF!</definedName>
    <definedName name="hi" localSheetId="19">#REF!</definedName>
    <definedName name="hi">#REF!</definedName>
    <definedName name="hjk" localSheetId="41">#REF!</definedName>
    <definedName name="hjk" localSheetId="43">#REF!</definedName>
    <definedName name="hjk" localSheetId="45">#REF!</definedName>
    <definedName name="hjk" localSheetId="47">#REF!</definedName>
    <definedName name="hjk" localSheetId="49">#REF!</definedName>
    <definedName name="hjk" localSheetId="51">#REF!</definedName>
    <definedName name="hjk" localSheetId="77">#REF!</definedName>
    <definedName name="hjk" localSheetId="88">#REF!</definedName>
    <definedName name="hjk" localSheetId="90">#REF!</definedName>
    <definedName name="hjk" localSheetId="94">#REF!</definedName>
    <definedName name="hjk" localSheetId="98">#REF!</definedName>
    <definedName name="hjk" localSheetId="100">#REF!</definedName>
    <definedName name="hjk" localSheetId="15">#REF!</definedName>
    <definedName name="hjk" localSheetId="17">#REF!</definedName>
    <definedName name="hjk" localSheetId="19">#REF!</definedName>
    <definedName name="hjk">#REF!</definedName>
    <definedName name="HO" localSheetId="41">#REF!</definedName>
    <definedName name="HO" localSheetId="43">#REF!</definedName>
    <definedName name="HO" localSheetId="45">#REF!</definedName>
    <definedName name="HO" localSheetId="47">#REF!</definedName>
    <definedName name="HO" localSheetId="49">#REF!</definedName>
    <definedName name="HO" localSheetId="51">#REF!</definedName>
    <definedName name="HO" localSheetId="77">#REF!</definedName>
    <definedName name="HO" localSheetId="86">#REF!</definedName>
    <definedName name="HO" localSheetId="88">#REF!</definedName>
    <definedName name="HO" localSheetId="90">#REF!</definedName>
    <definedName name="HO" localSheetId="94">#REF!</definedName>
    <definedName name="HO" localSheetId="98">#REF!</definedName>
    <definedName name="HO" localSheetId="100">#REF!</definedName>
    <definedName name="HO" localSheetId="15">#REF!</definedName>
    <definedName name="HO" localSheetId="17">#REF!</definedName>
    <definedName name="HO" localSheetId="19">#REF!</definedName>
    <definedName name="HO">#REF!</definedName>
    <definedName name="HO_2" localSheetId="88">#REF!</definedName>
    <definedName name="HO_2">#REF!</definedName>
    <definedName name="HOM" localSheetId="41">#REF!</definedName>
    <definedName name="HOM" localSheetId="43">#REF!</definedName>
    <definedName name="HOM" localSheetId="45">#REF!</definedName>
    <definedName name="HOM" localSheetId="47">#REF!</definedName>
    <definedName name="HOM" localSheetId="49">#REF!</definedName>
    <definedName name="HOM" localSheetId="51">#REF!</definedName>
    <definedName name="HOM" localSheetId="77">#REF!</definedName>
    <definedName name="HOM" localSheetId="88">#REF!</definedName>
    <definedName name="HOM" localSheetId="90">#REF!</definedName>
    <definedName name="HOM" localSheetId="94">#REF!</definedName>
    <definedName name="HOM" localSheetId="98">#REF!</definedName>
    <definedName name="HOM" localSheetId="100">#REF!</definedName>
    <definedName name="HOM" localSheetId="15">#REF!</definedName>
    <definedName name="HOM" localSheetId="17">#REF!</definedName>
    <definedName name="HOM" localSheetId="19">#REF!</definedName>
    <definedName name="HOM">#REF!</definedName>
    <definedName name="HTML1_1" hidden="1">"[ieim4000.xls]IECM4213!$A$1:$G$37"</definedName>
    <definedName name="HTML1_10" hidden="1">"pabad@inei.gob.pe"</definedName>
    <definedName name="HTML1_11" hidden="1">1</definedName>
    <definedName name="HTML1_12" hidden="1">"C:\IEWM\IEWM4213.htm"</definedName>
    <definedName name="HTML1_2" hidden="1">1</definedName>
    <definedName name="HTML1_3" hidden="1">"EVOLUCION DE LA TASA DE DESEMPLEO"</definedName>
    <definedName name="HTML1_4" hidden="1">""</definedName>
    <definedName name="HTML1_5" hidden="1">""</definedName>
    <definedName name="HTML1_6" hidden="1">1</definedName>
    <definedName name="HTML1_7" hidden="1">1</definedName>
    <definedName name="HTML1_8" hidden="1">"4/11/97"</definedName>
    <definedName name="HTML1_9" hidden="1">""</definedName>
    <definedName name="HTMLCount" hidden="1">1</definedName>
    <definedName name="IEric04" localSheetId="41">#REF!</definedName>
    <definedName name="IEric04" localSheetId="43">#REF!</definedName>
    <definedName name="IEric04" localSheetId="45">#REF!</definedName>
    <definedName name="IEric04" localSheetId="47">#REF!</definedName>
    <definedName name="IEric04" localSheetId="49">#REF!</definedName>
    <definedName name="IEric04" localSheetId="51">#REF!</definedName>
    <definedName name="IEric04" localSheetId="77">#REF!</definedName>
    <definedName name="IEric04" localSheetId="90">#REF!</definedName>
    <definedName name="IEric04" localSheetId="94">#REF!</definedName>
    <definedName name="IEric04" localSheetId="98">#REF!</definedName>
    <definedName name="IEric04" localSheetId="100">#REF!</definedName>
    <definedName name="IEric04" localSheetId="15">#REF!</definedName>
    <definedName name="IEric04" localSheetId="17">#REF!</definedName>
    <definedName name="IEric04" localSheetId="19">#REF!</definedName>
    <definedName name="IEric04">#REF!</definedName>
    <definedName name="II">#REF!</definedName>
    <definedName name="Imp" localSheetId="41">#REF!</definedName>
    <definedName name="Imp" localSheetId="43">#REF!</definedName>
    <definedName name="Imp" localSheetId="45">#REF!</definedName>
    <definedName name="Imp" localSheetId="47">#REF!</definedName>
    <definedName name="Imp" localSheetId="49">#REF!</definedName>
    <definedName name="Imp" localSheetId="51">#REF!</definedName>
    <definedName name="Imp" localSheetId="77">#REF!</definedName>
    <definedName name="Imp" localSheetId="86">#REF!</definedName>
    <definedName name="Imp" localSheetId="88">#REF!</definedName>
    <definedName name="Imp" localSheetId="90">#REF!</definedName>
    <definedName name="Imp" localSheetId="94">#REF!</definedName>
    <definedName name="Imp" localSheetId="98">#REF!</definedName>
    <definedName name="Imp" localSheetId="100">#REF!</definedName>
    <definedName name="Imp" localSheetId="15">#REF!</definedName>
    <definedName name="Imp" localSheetId="17">#REF!</definedName>
    <definedName name="Imp" localSheetId="19">#REF!</definedName>
    <definedName name="Imp">#REF!</definedName>
    <definedName name="IMPBICOM" localSheetId="77">#REF!</definedName>
    <definedName name="IMPBICOM" localSheetId="88">#REF!</definedName>
    <definedName name="IMPBICOM" localSheetId="90">#REF!</definedName>
    <definedName name="IMPBICOM" localSheetId="94">#REF!</definedName>
    <definedName name="IMPBICOM" localSheetId="98">#REF!</definedName>
    <definedName name="IMPBICOM" localSheetId="100">#REF!</definedName>
    <definedName name="IMPBICOM" localSheetId="15">#REF!</definedName>
    <definedName name="IMPBICOM" localSheetId="17">#REF!</definedName>
    <definedName name="IMPBICOM" localSheetId="19">#REF!</definedName>
    <definedName name="IMPBICOM">#REF!</definedName>
    <definedName name="IMPR" localSheetId="88">#REF!,#REF!,#REF!</definedName>
    <definedName name="IMPR">#REF!,#REF!,#REF!</definedName>
    <definedName name="IMPRESION" localSheetId="88">#REF!,#REF!</definedName>
    <definedName name="IMPRESION">#REF!,#REF!</definedName>
    <definedName name="Imprimir_área_IM" localSheetId="41">#REF!</definedName>
    <definedName name="Imprimir_área_IM" localSheetId="43">#REF!</definedName>
    <definedName name="Imprimir_área_IM" localSheetId="45">#REF!</definedName>
    <definedName name="Imprimir_área_IM" localSheetId="47">#REF!</definedName>
    <definedName name="Imprimir_área_IM" localSheetId="49">#REF!</definedName>
    <definedName name="Imprimir_área_IM" localSheetId="51">#REF!</definedName>
    <definedName name="Imprimir_área_IM" localSheetId="77">#REF!</definedName>
    <definedName name="Imprimir_área_IM" localSheetId="86">#REF!</definedName>
    <definedName name="Imprimir_área_IM" localSheetId="88">#REF!</definedName>
    <definedName name="Imprimir_área_IM" localSheetId="90">#REF!</definedName>
    <definedName name="Imprimir_área_IM" localSheetId="94">#REF!</definedName>
    <definedName name="Imprimir_área_IM" localSheetId="98">#REF!</definedName>
    <definedName name="Imprimir_área_IM" localSheetId="100">#REF!</definedName>
    <definedName name="Imprimir_área_IM" localSheetId="15">#REF!</definedName>
    <definedName name="Imprimir_área_IM" localSheetId="17">#REF!</definedName>
    <definedName name="Imprimir_área_IM" localSheetId="19">#REF!</definedName>
    <definedName name="Imprimir_área_IM">#REF!</definedName>
    <definedName name="IN" localSheetId="41">#REF!</definedName>
    <definedName name="IN" localSheetId="43">#REF!</definedName>
    <definedName name="IN" localSheetId="45">#REF!</definedName>
    <definedName name="IN" localSheetId="47">#REF!</definedName>
    <definedName name="IN" localSheetId="49">#REF!</definedName>
    <definedName name="IN" localSheetId="51">#REF!</definedName>
    <definedName name="IN" localSheetId="77">#REF!</definedName>
    <definedName name="IN" localSheetId="86">#REF!</definedName>
    <definedName name="IN" localSheetId="88">#REF!</definedName>
    <definedName name="IN" localSheetId="90">#REF!</definedName>
    <definedName name="IN" localSheetId="94">#REF!</definedName>
    <definedName name="IN" localSheetId="98">#REF!</definedName>
    <definedName name="IN" localSheetId="100">#REF!</definedName>
    <definedName name="IN" localSheetId="15">#REF!</definedName>
    <definedName name="IN" localSheetId="17">#REF!</definedName>
    <definedName name="IN" localSheetId="19">#REF!</definedName>
    <definedName name="IN">#REF!</definedName>
    <definedName name="IN_2" localSheetId="88">#REF!</definedName>
    <definedName name="IN_2">#REF!</definedName>
    <definedName name="INDI" localSheetId="77">#REF!</definedName>
    <definedName name="INDI" localSheetId="93">#REF!</definedName>
    <definedName name="INDI" localSheetId="95">#REF!</definedName>
    <definedName name="INDI" localSheetId="103">#REF!</definedName>
    <definedName name="INDI" localSheetId="78">#REF!</definedName>
    <definedName name="INDI" localSheetId="88">#REF!</definedName>
    <definedName name="INDI" localSheetId="90">#REF!</definedName>
    <definedName name="INDI" localSheetId="92">#REF!</definedName>
    <definedName name="INDI" localSheetId="94">#REF!</definedName>
    <definedName name="INDI" localSheetId="96">#REF!</definedName>
    <definedName name="INDI" localSheetId="98">#REF!</definedName>
    <definedName name="INDI" localSheetId="100">#REF!</definedName>
    <definedName name="INDI" localSheetId="104">#REF!</definedName>
    <definedName name="INDI" localSheetId="15">#REF!</definedName>
    <definedName name="INDI" localSheetId="17">#REF!</definedName>
    <definedName name="INDI" localSheetId="19">#REF!</definedName>
    <definedName name="INDI">#REF!</definedName>
    <definedName name="INDI8889" localSheetId="77">#REF!</definedName>
    <definedName name="INDI8889" localSheetId="88">#REF!</definedName>
    <definedName name="INDI8889" localSheetId="90">#REF!</definedName>
    <definedName name="INDI8889" localSheetId="94">#REF!</definedName>
    <definedName name="INDI8889" localSheetId="98">#REF!</definedName>
    <definedName name="INDI8889" localSheetId="100">#REF!</definedName>
    <definedName name="INDI8889" localSheetId="15">#REF!</definedName>
    <definedName name="INDI8889" localSheetId="17">#REF!</definedName>
    <definedName name="INDI8889" localSheetId="19">#REF!</definedName>
    <definedName name="INDI8889">#REF!</definedName>
    <definedName name="INDICE" localSheetId="77">#REF!</definedName>
    <definedName name="INDICE" localSheetId="93">#REF!</definedName>
    <definedName name="INDICE" localSheetId="95">#REF!</definedName>
    <definedName name="INDICE" localSheetId="103">#REF!</definedName>
    <definedName name="INDICE" localSheetId="78">#REF!</definedName>
    <definedName name="INDICE" localSheetId="86">#REF!</definedName>
    <definedName name="INDICE" localSheetId="88">#REF!</definedName>
    <definedName name="INDICE" localSheetId="90">#REF!</definedName>
    <definedName name="INDICE" localSheetId="92">#REF!</definedName>
    <definedName name="INDICE" localSheetId="94">#REF!</definedName>
    <definedName name="INDICE" localSheetId="96">#REF!</definedName>
    <definedName name="INDICE" localSheetId="98">#REF!</definedName>
    <definedName name="INDICE" localSheetId="100">#REF!</definedName>
    <definedName name="INDICE" localSheetId="104">#REF!</definedName>
    <definedName name="INDICE" localSheetId="15">#REF!</definedName>
    <definedName name="INDICE" localSheetId="17">#REF!</definedName>
    <definedName name="INDICE" localSheetId="19">#REF!</definedName>
    <definedName name="INDICE">#N/A</definedName>
    <definedName name="INDICE87" localSheetId="77">#REF!</definedName>
    <definedName name="INDICE87" localSheetId="93">#REF!</definedName>
    <definedName name="INDICE87" localSheetId="95">#REF!</definedName>
    <definedName name="INDICE87" localSheetId="103">#REF!</definedName>
    <definedName name="INDICE87" localSheetId="78">#REF!</definedName>
    <definedName name="INDICE87" localSheetId="88">#REF!</definedName>
    <definedName name="INDICE87" localSheetId="90">#REF!</definedName>
    <definedName name="INDICE87" localSheetId="92">#REF!</definedName>
    <definedName name="INDICE87" localSheetId="94">#REF!</definedName>
    <definedName name="INDICE87" localSheetId="96">#REF!</definedName>
    <definedName name="INDICE87" localSheetId="98">#REF!</definedName>
    <definedName name="INDICE87" localSheetId="100">#REF!</definedName>
    <definedName name="INDICE87" localSheetId="104">#REF!</definedName>
    <definedName name="INDICE87" localSheetId="15">#REF!</definedName>
    <definedName name="INDICE87" localSheetId="17">#REF!</definedName>
    <definedName name="INDICE87" localSheetId="19">#REF!</definedName>
    <definedName name="INDICE87">#REF!</definedName>
    <definedName name="INDICEALFABETICO" localSheetId="41">#REF!</definedName>
    <definedName name="INDICEALFABETICO" localSheetId="43">#REF!</definedName>
    <definedName name="INDICEALFABETICO" localSheetId="45">#REF!</definedName>
    <definedName name="INDICEALFABETICO" localSheetId="47">#REF!</definedName>
    <definedName name="INDICEALFABETICO" localSheetId="49">#REF!</definedName>
    <definedName name="INDICEALFABETICO" localSheetId="51">#REF!</definedName>
    <definedName name="INDICEALFABETICO" localSheetId="77">#REF!</definedName>
    <definedName name="INDICEALFABETICO" localSheetId="86">#REF!</definedName>
    <definedName name="INDICEALFABETICO" localSheetId="88">#REF!</definedName>
    <definedName name="INDICEALFABETICO" localSheetId="90">#REF!</definedName>
    <definedName name="INDICEALFABETICO" localSheetId="94">#REF!</definedName>
    <definedName name="INDICEALFABETICO" localSheetId="98">#REF!</definedName>
    <definedName name="INDICEALFABETICO" localSheetId="100">#REF!</definedName>
    <definedName name="INDICEALFABETICO" localSheetId="15">#REF!</definedName>
    <definedName name="INDICEALFABETICO" localSheetId="17">#REF!</definedName>
    <definedName name="INDICEALFABETICO" localSheetId="19">#REF!</definedName>
    <definedName name="INDICEALFABETICO">#REF!</definedName>
    <definedName name="inicio">#REF!</definedName>
    <definedName name="inicio1">#REF!</definedName>
    <definedName name="Input_File" localSheetId="41">#REF!</definedName>
    <definedName name="Input_File" localSheetId="43">#REF!</definedName>
    <definedName name="Input_File" localSheetId="45">#REF!</definedName>
    <definedName name="Input_File" localSheetId="47">#REF!</definedName>
    <definedName name="Input_File" localSheetId="49">#REF!</definedName>
    <definedName name="Input_File" localSheetId="51">#REF!</definedName>
    <definedName name="Input_File" localSheetId="77">#REF!</definedName>
    <definedName name="Input_File" localSheetId="86">#REF!</definedName>
    <definedName name="Input_File" localSheetId="88">#REF!</definedName>
    <definedName name="Input_File" localSheetId="90">#REF!</definedName>
    <definedName name="Input_File" localSheetId="94">#REF!</definedName>
    <definedName name="Input_File" localSheetId="98">#REF!</definedName>
    <definedName name="Input_File" localSheetId="100">#REF!</definedName>
    <definedName name="Input_File" localSheetId="15">#REF!</definedName>
    <definedName name="Input_File" localSheetId="17">#REF!</definedName>
    <definedName name="Input_File" localSheetId="19">#REF!</definedName>
    <definedName name="Input_File">#REF!</definedName>
    <definedName name="Inputs_C1">#REF!</definedName>
    <definedName name="Inputs_C1F">#REF!</definedName>
    <definedName name="Inputs_C3">#REF!</definedName>
    <definedName name="Inputs_C3F">#REF!</definedName>
    <definedName name="Inputs_C5">#REF!</definedName>
    <definedName name="Inputs_C5F">#REF!</definedName>
    <definedName name="Inputs_C6">#REF!</definedName>
    <definedName name="Inputs_C6F">#REF!</definedName>
    <definedName name="Inputs_C8" localSheetId="41">#REF!</definedName>
    <definedName name="Inputs_C8" localSheetId="43">#REF!</definedName>
    <definedName name="Inputs_C8" localSheetId="45">#REF!</definedName>
    <definedName name="Inputs_C8" localSheetId="47">#REF!</definedName>
    <definedName name="Inputs_C8" localSheetId="49">#REF!</definedName>
    <definedName name="Inputs_C8" localSheetId="51">#REF!</definedName>
    <definedName name="Inputs_C8" localSheetId="77">#REF!</definedName>
    <definedName name="Inputs_C8" localSheetId="86">#REF!</definedName>
    <definedName name="Inputs_C8" localSheetId="88">#REF!</definedName>
    <definedName name="Inputs_C8" localSheetId="90">#REF!</definedName>
    <definedName name="Inputs_C8" localSheetId="94">#REF!</definedName>
    <definedName name="Inputs_C8" localSheetId="98">#REF!</definedName>
    <definedName name="Inputs_C8" localSheetId="100">#REF!</definedName>
    <definedName name="Inputs_C8" localSheetId="15">#REF!</definedName>
    <definedName name="Inputs_C8" localSheetId="17">#REF!</definedName>
    <definedName name="Inputs_C8" localSheetId="19">#REF!</definedName>
    <definedName name="Inputs_C8">#REF!</definedName>
    <definedName name="Inputs_C8F" localSheetId="41">#REF!</definedName>
    <definedName name="Inputs_C8F" localSheetId="43">#REF!</definedName>
    <definedName name="Inputs_C8F" localSheetId="45">#REF!</definedName>
    <definedName name="Inputs_C8F" localSheetId="47">#REF!</definedName>
    <definedName name="Inputs_C8F" localSheetId="49">#REF!</definedName>
    <definedName name="Inputs_C8F" localSheetId="51">#REF!</definedName>
    <definedName name="Inputs_C8F" localSheetId="77">#REF!</definedName>
    <definedName name="Inputs_C8F" localSheetId="86">#REF!</definedName>
    <definedName name="Inputs_C8F" localSheetId="88">#REF!</definedName>
    <definedName name="Inputs_C8F" localSheetId="90">#REF!</definedName>
    <definedName name="Inputs_C8F" localSheetId="94">#REF!</definedName>
    <definedName name="Inputs_C8F" localSheetId="98">#REF!</definedName>
    <definedName name="Inputs_C8F" localSheetId="100">#REF!</definedName>
    <definedName name="Inputs_C8F" localSheetId="15">#REF!</definedName>
    <definedName name="Inputs_C8F" localSheetId="17">#REF!</definedName>
    <definedName name="Inputs_C8F" localSheetId="19">#REF!</definedName>
    <definedName name="Inputs_C8F">#REF!</definedName>
    <definedName name="INTERVALS">#REF!</definedName>
    <definedName name="INTERVALS_OLD">#REF!</definedName>
    <definedName name="INVALIDEZ" localSheetId="41">#REF!</definedName>
    <definedName name="INVALIDEZ" localSheetId="43">#REF!</definedName>
    <definedName name="INVALIDEZ" localSheetId="45">#REF!</definedName>
    <definedName name="INVALIDEZ" localSheetId="47">#REF!</definedName>
    <definedName name="INVALIDEZ" localSheetId="49">#REF!</definedName>
    <definedName name="INVALIDEZ" localSheetId="51">#REF!</definedName>
    <definedName name="INVALIDEZ" localSheetId="77">#REF!</definedName>
    <definedName name="INVALIDEZ" localSheetId="86">#REF!</definedName>
    <definedName name="INVALIDEZ" localSheetId="88">#REF!</definedName>
    <definedName name="INVALIDEZ" localSheetId="90">#REF!</definedName>
    <definedName name="INVALIDEZ" localSheetId="94">#REF!</definedName>
    <definedName name="INVALIDEZ" localSheetId="98">#REF!</definedName>
    <definedName name="INVALIDEZ" localSheetId="100">#REF!</definedName>
    <definedName name="INVALIDEZ" localSheetId="15">#REF!</definedName>
    <definedName name="INVALIDEZ" localSheetId="17">#REF!</definedName>
    <definedName name="INVALIDEZ" localSheetId="19">#REF!</definedName>
    <definedName name="INVALIDEZ">#REF!</definedName>
    <definedName name="INVERSION" localSheetId="41">#REF!</definedName>
    <definedName name="INVERSION" localSheetId="43">#REF!</definedName>
    <definedName name="INVERSION" localSheetId="45">#REF!</definedName>
    <definedName name="INVERSION" localSheetId="47">#REF!</definedName>
    <definedName name="INVERSION" localSheetId="49">#REF!</definedName>
    <definedName name="INVERSION" localSheetId="51">#REF!</definedName>
    <definedName name="INVERSION" localSheetId="77">#REF!</definedName>
    <definedName name="INVERSION" localSheetId="86">#REF!</definedName>
    <definedName name="INVERSION" localSheetId="88">#REF!</definedName>
    <definedName name="INVERSION" localSheetId="90">#REF!</definedName>
    <definedName name="INVERSION" localSheetId="94">#REF!</definedName>
    <definedName name="INVERSION" localSheetId="98">#REF!</definedName>
    <definedName name="INVERSION" localSheetId="100">#REF!</definedName>
    <definedName name="INVERSION" localSheetId="15">#REF!</definedName>
    <definedName name="INVERSION" localSheetId="17">#REF!</definedName>
    <definedName name="INVERSION" localSheetId="19">#REF!</definedName>
    <definedName name="INVERSION">#REF!</definedName>
    <definedName name="inversion001" localSheetId="41">#REF!</definedName>
    <definedName name="inversion001" localSheetId="43">#REF!</definedName>
    <definedName name="inversion001" localSheetId="45">#REF!</definedName>
    <definedName name="inversion001" localSheetId="47">#REF!</definedName>
    <definedName name="inversion001" localSheetId="49">#REF!</definedName>
    <definedName name="inversion001" localSheetId="51">#REF!</definedName>
    <definedName name="inversion001" localSheetId="77">#REF!</definedName>
    <definedName name="inversion001" localSheetId="86">#REF!</definedName>
    <definedName name="inversion001" localSheetId="88">#REF!</definedName>
    <definedName name="inversion001" localSheetId="90">#REF!</definedName>
    <definedName name="inversion001" localSheetId="94">#REF!</definedName>
    <definedName name="inversion001" localSheetId="98">#REF!</definedName>
    <definedName name="inversion001" localSheetId="100">#REF!</definedName>
    <definedName name="inversion001" localSheetId="15">#REF!</definedName>
    <definedName name="inversion001" localSheetId="17">#REF!</definedName>
    <definedName name="inversion001" localSheetId="19">#REF!</definedName>
    <definedName name="inversion001">#REF!</definedName>
    <definedName name="inversion01" localSheetId="41">#REF!</definedName>
    <definedName name="inversion01" localSheetId="43">#REF!</definedName>
    <definedName name="inversion01" localSheetId="45">#REF!</definedName>
    <definedName name="inversion01" localSheetId="47">#REF!</definedName>
    <definedName name="inversion01" localSheetId="49">#REF!</definedName>
    <definedName name="inversion01" localSheetId="51">#REF!</definedName>
    <definedName name="inversion01" localSheetId="77">#REF!</definedName>
    <definedName name="inversion01" localSheetId="88">#REF!</definedName>
    <definedName name="inversion01" localSheetId="90">#REF!</definedName>
    <definedName name="inversion01" localSheetId="94">#REF!</definedName>
    <definedName name="inversion01" localSheetId="98">#REF!</definedName>
    <definedName name="inversion01" localSheetId="100">#REF!</definedName>
    <definedName name="inversion01" localSheetId="15">#REF!</definedName>
    <definedName name="inversion01" localSheetId="17">#REF!</definedName>
    <definedName name="inversion01" localSheetId="19">#REF!</definedName>
    <definedName name="inversion01">#REF!</definedName>
    <definedName name="inversiones" localSheetId="41">#REF!</definedName>
    <definedName name="inversiones" localSheetId="43">#REF!</definedName>
    <definedName name="inversiones" localSheetId="45">#REF!</definedName>
    <definedName name="inversiones" localSheetId="47">#REF!</definedName>
    <definedName name="inversiones" localSheetId="49">#REF!</definedName>
    <definedName name="inversiones" localSheetId="51">#REF!</definedName>
    <definedName name="inversiones" localSheetId="77">#REF!</definedName>
    <definedName name="inversiones" localSheetId="88">#REF!</definedName>
    <definedName name="inversiones" localSheetId="90">#REF!</definedName>
    <definedName name="inversiones" localSheetId="94">#REF!</definedName>
    <definedName name="inversiones" localSheetId="98">#REF!</definedName>
    <definedName name="inversiones" localSheetId="100">#REF!</definedName>
    <definedName name="inversiones" localSheetId="15">#REF!</definedName>
    <definedName name="inversiones" localSheetId="17">#REF!</definedName>
    <definedName name="inversiones" localSheetId="19">#REF!</definedName>
    <definedName name="inversiones">#REF!</definedName>
    <definedName name="IPCs_2002_3">#REF!</definedName>
    <definedName name="IPCs_2002_3a">#REF!</definedName>
    <definedName name="IPE_03_04">#REF!</definedName>
    <definedName name="is" localSheetId="41">#REF!</definedName>
    <definedName name="is" localSheetId="43">#REF!</definedName>
    <definedName name="is" localSheetId="45">#REF!</definedName>
    <definedName name="is" localSheetId="47">#REF!</definedName>
    <definedName name="is" localSheetId="49">#REF!</definedName>
    <definedName name="is" localSheetId="51">#REF!</definedName>
    <definedName name="is" localSheetId="77">#REF!</definedName>
    <definedName name="is" localSheetId="88">#REF!</definedName>
    <definedName name="is" localSheetId="90">#REF!</definedName>
    <definedName name="is" localSheetId="94">#REF!</definedName>
    <definedName name="is" localSheetId="98">#REF!</definedName>
    <definedName name="is" localSheetId="100">#REF!</definedName>
    <definedName name="is" localSheetId="15">#REF!</definedName>
    <definedName name="is" localSheetId="17">#REF!</definedName>
    <definedName name="is" localSheetId="19">#REF!</definedName>
    <definedName name="is">#REF!</definedName>
    <definedName name="j" localSheetId="41">#REF!</definedName>
    <definedName name="j" localSheetId="43">#REF!</definedName>
    <definedName name="j" localSheetId="45">#REF!</definedName>
    <definedName name="j" localSheetId="47">#REF!</definedName>
    <definedName name="j" localSheetId="49">#REF!</definedName>
    <definedName name="j" localSheetId="51">#REF!</definedName>
    <definedName name="j" localSheetId="77">#REF!</definedName>
    <definedName name="j" localSheetId="86">#REF!</definedName>
    <definedName name="j" localSheetId="88">#REF!</definedName>
    <definedName name="j" localSheetId="90">#REF!</definedName>
    <definedName name="j" localSheetId="94">#REF!</definedName>
    <definedName name="j" localSheetId="98">#REF!</definedName>
    <definedName name="j" localSheetId="100">#REF!</definedName>
    <definedName name="j" localSheetId="15">#REF!</definedName>
    <definedName name="j" localSheetId="17">#REF!</definedName>
    <definedName name="j" localSheetId="19">#REF!</definedName>
    <definedName name="j" hidden="1">#REF!</definedName>
    <definedName name="jenny">#REF!</definedName>
    <definedName name="JET" localSheetId="77">#REF!</definedName>
    <definedName name="JET" localSheetId="93">#REF!</definedName>
    <definedName name="JET" localSheetId="95">#REF!</definedName>
    <definedName name="JET" localSheetId="103">#REF!</definedName>
    <definedName name="JET" localSheetId="78">#REF!</definedName>
    <definedName name="JET" localSheetId="86">#REF!</definedName>
    <definedName name="JET" localSheetId="88">#REF!</definedName>
    <definedName name="JET" localSheetId="90">#REF!</definedName>
    <definedName name="JET" localSheetId="92">#REF!</definedName>
    <definedName name="JET" localSheetId="94">#REF!</definedName>
    <definedName name="JET" localSheetId="96">#REF!</definedName>
    <definedName name="JET" localSheetId="98">#REF!</definedName>
    <definedName name="JET" localSheetId="100">#REF!</definedName>
    <definedName name="JET" localSheetId="104">#REF!</definedName>
    <definedName name="JET" localSheetId="15">#REF!</definedName>
    <definedName name="JET" localSheetId="17">#REF!</definedName>
    <definedName name="JET" localSheetId="19">#REF!</definedName>
    <definedName name="JET">#N/A</definedName>
    <definedName name="jhgfjh" localSheetId="88">#REF!,#REF!,#REF!</definedName>
    <definedName name="jhgfjh">#REF!,#REF!,#REF!</definedName>
    <definedName name="jhjbj" localSheetId="41">#REF!</definedName>
    <definedName name="jhjbj" localSheetId="43">#REF!</definedName>
    <definedName name="jhjbj" localSheetId="45">#REF!</definedName>
    <definedName name="jhjbj" localSheetId="47">#REF!</definedName>
    <definedName name="jhjbj" localSheetId="49">#REF!</definedName>
    <definedName name="jhjbj" localSheetId="51">#REF!</definedName>
    <definedName name="jhjbj" localSheetId="77">#REF!</definedName>
    <definedName name="jhjbj" localSheetId="86">#REF!</definedName>
    <definedName name="jhjbj" localSheetId="88">#REF!</definedName>
    <definedName name="jhjbj" localSheetId="90">#REF!</definedName>
    <definedName name="jhjbj" localSheetId="94">#REF!</definedName>
    <definedName name="jhjbj" localSheetId="98">#REF!</definedName>
    <definedName name="jhjbj" localSheetId="100">#REF!</definedName>
    <definedName name="jhjbj" localSheetId="15">#REF!</definedName>
    <definedName name="jhjbj" localSheetId="17">#REF!</definedName>
    <definedName name="jhjbj" localSheetId="19">#REF!</definedName>
    <definedName name="jhjbj">#REF!</definedName>
    <definedName name="jj" localSheetId="41">#REF!</definedName>
    <definedName name="jj" localSheetId="43">#REF!</definedName>
    <definedName name="jj" localSheetId="45">#REF!</definedName>
    <definedName name="jj" localSheetId="47">#REF!</definedName>
    <definedName name="jj" localSheetId="49">#REF!</definedName>
    <definedName name="jj" localSheetId="51">#REF!</definedName>
    <definedName name="jj" localSheetId="77">#REF!</definedName>
    <definedName name="jj" localSheetId="88">#REF!</definedName>
    <definedName name="jj" localSheetId="90">#REF!</definedName>
    <definedName name="jj" localSheetId="94">#REF!</definedName>
    <definedName name="jj" localSheetId="98">#REF!</definedName>
    <definedName name="jj" localSheetId="100">#REF!</definedName>
    <definedName name="jj" localSheetId="15">#REF!</definedName>
    <definedName name="jj" localSheetId="17">#REF!</definedName>
    <definedName name="jj" localSheetId="19">#REF!</definedName>
    <definedName name="jj">#REF!</definedName>
    <definedName name="jj___0" localSheetId="41">#REF!</definedName>
    <definedName name="jj___0" localSheetId="43">#REF!</definedName>
    <definedName name="jj___0" localSheetId="45">#REF!</definedName>
    <definedName name="jj___0" localSheetId="47">#REF!</definedName>
    <definedName name="jj___0" localSheetId="49">#REF!</definedName>
    <definedName name="jj___0" localSheetId="51">#REF!</definedName>
    <definedName name="jj___0" localSheetId="77">#REF!</definedName>
    <definedName name="jj___0" localSheetId="88">#REF!</definedName>
    <definedName name="jj___0" localSheetId="90">#REF!</definedName>
    <definedName name="jj___0" localSheetId="94">#REF!</definedName>
    <definedName name="jj___0" localSheetId="98">#REF!</definedName>
    <definedName name="jj___0" localSheetId="100">#REF!</definedName>
    <definedName name="jj___0" localSheetId="15">#REF!</definedName>
    <definedName name="jj___0" localSheetId="17">#REF!</definedName>
    <definedName name="jj___0" localSheetId="19">#REF!</definedName>
    <definedName name="jj___0">#REF!</definedName>
    <definedName name="jk" localSheetId="41">#REF!</definedName>
    <definedName name="jk" localSheetId="43">#REF!</definedName>
    <definedName name="jk" localSheetId="45">#REF!</definedName>
    <definedName name="jk" localSheetId="47">#REF!</definedName>
    <definedName name="jk" localSheetId="49">#REF!</definedName>
    <definedName name="jk" localSheetId="51">#REF!</definedName>
    <definedName name="jk" localSheetId="77">#REF!</definedName>
    <definedName name="jk" localSheetId="88">#REF!</definedName>
    <definedName name="jk" localSheetId="90">#REF!</definedName>
    <definedName name="jk" localSheetId="94">#REF!</definedName>
    <definedName name="jk" localSheetId="98">#REF!</definedName>
    <definedName name="jk" localSheetId="100">#REF!</definedName>
    <definedName name="jk" localSheetId="15">#REF!</definedName>
    <definedName name="jk" localSheetId="17">#REF!</definedName>
    <definedName name="jk" localSheetId="19">#REF!</definedName>
    <definedName name="jk">#REF!</definedName>
    <definedName name="jojolete" localSheetId="88">#REF!</definedName>
    <definedName name="jojolete" hidden="1">#REF!</definedName>
    <definedName name="k" localSheetId="41">#REF!</definedName>
    <definedName name="k" localSheetId="43">#REF!</definedName>
    <definedName name="k" localSheetId="45">#REF!</definedName>
    <definedName name="k" localSheetId="47">#REF!</definedName>
    <definedName name="k" localSheetId="49">#REF!</definedName>
    <definedName name="k" localSheetId="51">#REF!</definedName>
    <definedName name="k" localSheetId="77">#REF!</definedName>
    <definedName name="k" localSheetId="88">#REF!</definedName>
    <definedName name="k" localSheetId="90">#REF!</definedName>
    <definedName name="k" localSheetId="94">#REF!</definedName>
    <definedName name="k" localSheetId="98">#REF!</definedName>
    <definedName name="k" localSheetId="100">#REF!</definedName>
    <definedName name="k" localSheetId="15">#REF!</definedName>
    <definedName name="k" localSheetId="17">#REF!</definedName>
    <definedName name="k" localSheetId="19">#REF!</definedName>
    <definedName name="k">#REF!</definedName>
    <definedName name="kghiog" localSheetId="88">#REF!,#REF!</definedName>
    <definedName name="kghiog">#REF!,#REF!</definedName>
    <definedName name="kl" localSheetId="41">#REF!</definedName>
    <definedName name="kl" localSheetId="43">#REF!</definedName>
    <definedName name="kl" localSheetId="45">#REF!</definedName>
    <definedName name="kl" localSheetId="47">#REF!</definedName>
    <definedName name="kl" localSheetId="49">#REF!</definedName>
    <definedName name="kl" localSheetId="51">#REF!</definedName>
    <definedName name="kl" localSheetId="77">#REF!</definedName>
    <definedName name="kl" localSheetId="88">#REF!</definedName>
    <definedName name="kl" localSheetId="90">#REF!</definedName>
    <definedName name="kl" localSheetId="94">#REF!</definedName>
    <definedName name="kl" localSheetId="98">#REF!</definedName>
    <definedName name="kl" localSheetId="100">#REF!</definedName>
    <definedName name="kl" localSheetId="15">#REF!</definedName>
    <definedName name="kl" localSheetId="17">#REF!</definedName>
    <definedName name="kl" localSheetId="19">#REF!</definedName>
    <definedName name="kl">#REF!</definedName>
    <definedName name="leña" localSheetId="41">#REF!</definedName>
    <definedName name="leña" localSheetId="43">#REF!</definedName>
    <definedName name="leña" localSheetId="45">#REF!</definedName>
    <definedName name="leña" localSheetId="47">#REF!</definedName>
    <definedName name="leña" localSheetId="49">#REF!</definedName>
    <definedName name="leña" localSheetId="51">#REF!</definedName>
    <definedName name="leña" localSheetId="77">#REF!</definedName>
    <definedName name="leña" localSheetId="86">#REF!</definedName>
    <definedName name="leña" localSheetId="88">#REF!</definedName>
    <definedName name="leña" localSheetId="90">#REF!</definedName>
    <definedName name="leña" localSheetId="94">#REF!</definedName>
    <definedName name="leña" localSheetId="98">#REF!</definedName>
    <definedName name="leña" localSheetId="100">#REF!</definedName>
    <definedName name="leña" localSheetId="15">#REF!</definedName>
    <definedName name="leña" localSheetId="17">#REF!</definedName>
    <definedName name="leña" localSheetId="19">#REF!</definedName>
    <definedName name="leña">#REF!</definedName>
    <definedName name="Libor">#REF!</definedName>
    <definedName name="LIMA_I">#REF!</definedName>
    <definedName name="LIMA_II">#REF!</definedName>
    <definedName name="LISTA">#REF!</definedName>
    <definedName name="LTP">#REF!</definedName>
    <definedName name="LUN" localSheetId="77">#REF!</definedName>
    <definedName name="LUN" localSheetId="93">#REF!</definedName>
    <definedName name="LUN" localSheetId="95">#REF!</definedName>
    <definedName name="LUN" localSheetId="103">#REF!</definedName>
    <definedName name="LUN" localSheetId="78">#REF!</definedName>
    <definedName name="LUN" localSheetId="88">#REF!</definedName>
    <definedName name="LUN" localSheetId="90">#REF!</definedName>
    <definedName name="LUN" localSheetId="92">#REF!</definedName>
    <definedName name="LUN" localSheetId="94">#REF!</definedName>
    <definedName name="LUN" localSheetId="96">#REF!</definedName>
    <definedName name="LUN" localSheetId="98">#REF!</definedName>
    <definedName name="LUN" localSheetId="100">#REF!</definedName>
    <definedName name="LUN" localSheetId="104">#REF!</definedName>
    <definedName name="LUN" localSheetId="15">#REF!</definedName>
    <definedName name="LUN" localSheetId="17">#REF!</definedName>
    <definedName name="LUN" localSheetId="19">#REF!</definedName>
    <definedName name="LUN">#REF!</definedName>
    <definedName name="MACRO" localSheetId="77">#REF!</definedName>
    <definedName name="MACRO" localSheetId="93">#REF!</definedName>
    <definedName name="MACRO" localSheetId="95">#REF!</definedName>
    <definedName name="MACRO" localSheetId="103">#REF!</definedName>
    <definedName name="MACRO" localSheetId="78">#REF!</definedName>
    <definedName name="MACRO" localSheetId="86">#REF!</definedName>
    <definedName name="MACRO" localSheetId="88">#REF!</definedName>
    <definedName name="MACRO" localSheetId="90">#REF!</definedName>
    <definedName name="MACRO" localSheetId="92">#REF!</definedName>
    <definedName name="MACRO" localSheetId="94">#REF!</definedName>
    <definedName name="MACRO" localSheetId="96">#REF!</definedName>
    <definedName name="MACRO" localSheetId="98">#REF!</definedName>
    <definedName name="MACRO" localSheetId="100">#REF!</definedName>
    <definedName name="MACRO" localSheetId="104">#REF!</definedName>
    <definedName name="MACRO" localSheetId="15">#REF!</definedName>
    <definedName name="MACRO" localSheetId="17">#REF!</definedName>
    <definedName name="MACRO" localSheetId="19">#REF!</definedName>
    <definedName name="MACRO">#N/A</definedName>
    <definedName name="maestra">#REF!</definedName>
    <definedName name="maestro">#REF!</definedName>
    <definedName name="MaleData" localSheetId="41">#REF!</definedName>
    <definedName name="MaleData" localSheetId="43">#REF!</definedName>
    <definedName name="MaleData" localSheetId="45">#REF!</definedName>
    <definedName name="MaleData" localSheetId="47">#REF!</definedName>
    <definedName name="MaleData" localSheetId="49">#REF!</definedName>
    <definedName name="MaleData" localSheetId="51">#REF!</definedName>
    <definedName name="MaleData" localSheetId="77">#REF!</definedName>
    <definedName name="MaleData" localSheetId="86">#REF!</definedName>
    <definedName name="MaleData" localSheetId="88">#REF!</definedName>
    <definedName name="MaleData" localSheetId="90">#REF!</definedName>
    <definedName name="MaleData" localSheetId="94">#REF!</definedName>
    <definedName name="MaleData" localSheetId="98">#REF!</definedName>
    <definedName name="MaleData" localSheetId="100">#REF!</definedName>
    <definedName name="MaleData" localSheetId="15">#REF!</definedName>
    <definedName name="MaleData" localSheetId="17">#REF!</definedName>
    <definedName name="MaleData" localSheetId="19">#REF!</definedName>
    <definedName name="MaleData">#REF!</definedName>
    <definedName name="Maximum" localSheetId="41">#REF!</definedName>
    <definedName name="Maximum" localSheetId="43">#REF!</definedName>
    <definedName name="Maximum" localSheetId="45">#REF!</definedName>
    <definedName name="Maximum" localSheetId="47">#REF!</definedName>
    <definedName name="Maximum" localSheetId="49">#REF!</definedName>
    <definedName name="Maximum" localSheetId="51">#REF!</definedName>
    <definedName name="Maximum" localSheetId="77">#REF!</definedName>
    <definedName name="Maximum" localSheetId="86">#REF!</definedName>
    <definedName name="Maximum" localSheetId="88">#REF!</definedName>
    <definedName name="Maximum" localSheetId="90">#REF!</definedName>
    <definedName name="Maximum" localSheetId="94">#REF!</definedName>
    <definedName name="Maximum" localSheetId="98">#REF!</definedName>
    <definedName name="Maximum" localSheetId="100">#REF!</definedName>
    <definedName name="Maximum" localSheetId="15">#REF!</definedName>
    <definedName name="Maximum" localSheetId="17">#REF!</definedName>
    <definedName name="Maximum" localSheetId="19">#REF!</definedName>
    <definedName name="Maximum">#REF!</definedName>
    <definedName name="Maximum_used" localSheetId="41">#REF!</definedName>
    <definedName name="Maximum_used" localSheetId="43">#REF!</definedName>
    <definedName name="Maximum_used" localSheetId="45">#REF!</definedName>
    <definedName name="Maximum_used" localSheetId="47">#REF!</definedName>
    <definedName name="Maximum_used" localSheetId="49">#REF!</definedName>
    <definedName name="Maximum_used" localSheetId="51">#REF!</definedName>
    <definedName name="Maximum_used" localSheetId="77">#REF!</definedName>
    <definedName name="Maximum_used" localSheetId="86">#REF!</definedName>
    <definedName name="Maximum_used" localSheetId="88">#REF!</definedName>
    <definedName name="Maximum_used" localSheetId="90">#REF!</definedName>
    <definedName name="Maximum_used" localSheetId="94">#REF!</definedName>
    <definedName name="Maximum_used" localSheetId="98">#REF!</definedName>
    <definedName name="Maximum_used" localSheetId="100">#REF!</definedName>
    <definedName name="Maximum_used" localSheetId="15">#REF!</definedName>
    <definedName name="Maximum_used" localSheetId="17">#REF!</definedName>
    <definedName name="Maximum_used" localSheetId="19">#REF!</definedName>
    <definedName name="Maximum_used">#REF!</definedName>
    <definedName name="MENU">#REF!</definedName>
    <definedName name="MES" localSheetId="77">#REF!</definedName>
    <definedName name="MES" localSheetId="93">#REF!</definedName>
    <definedName name="MES" localSheetId="95">#REF!</definedName>
    <definedName name="MES" localSheetId="103">#REF!</definedName>
    <definedName name="MES" localSheetId="78">#REF!</definedName>
    <definedName name="MES" localSheetId="88">#REF!</definedName>
    <definedName name="MES" localSheetId="90">#REF!</definedName>
    <definedName name="MES" localSheetId="92">#REF!</definedName>
    <definedName name="MES" localSheetId="94">#REF!</definedName>
    <definedName name="MES" localSheetId="96">#REF!</definedName>
    <definedName name="MES" localSheetId="98">#REF!</definedName>
    <definedName name="MES" localSheetId="100">#REF!</definedName>
    <definedName name="MES" localSheetId="104">#REF!</definedName>
    <definedName name="MES" localSheetId="15">#REF!</definedName>
    <definedName name="MES" localSheetId="17">#REF!</definedName>
    <definedName name="MES" localSheetId="19">#REF!</definedName>
    <definedName name="MES">#REF!</definedName>
    <definedName name="Meses">#REF!</definedName>
    <definedName name="Meses1">#REF!</definedName>
    <definedName name="mio">#REF!</definedName>
    <definedName name="miuo" localSheetId="41">#REF!</definedName>
    <definedName name="miuo" localSheetId="43">#REF!</definedName>
    <definedName name="miuo" localSheetId="45">#REF!</definedName>
    <definedName name="miuo" localSheetId="47">#REF!</definedName>
    <definedName name="miuo" localSheetId="49">#REF!</definedName>
    <definedName name="miuo" localSheetId="51">#REF!</definedName>
    <definedName name="miuo" localSheetId="77">#REF!</definedName>
    <definedName name="miuo" localSheetId="86">#REF!</definedName>
    <definedName name="miuo" localSheetId="88">#REF!</definedName>
    <definedName name="miuo" localSheetId="90">#REF!</definedName>
    <definedName name="miuo" localSheetId="94">#REF!</definedName>
    <definedName name="miuo" localSheetId="98">#REF!</definedName>
    <definedName name="miuo" localSheetId="100">#REF!</definedName>
    <definedName name="miuo" localSheetId="15">#REF!</definedName>
    <definedName name="miuo" localSheetId="17">#REF!</definedName>
    <definedName name="miuo" localSheetId="19">#REF!</definedName>
    <definedName name="miuo">#REF!</definedName>
    <definedName name="n" localSheetId="41">#REF!</definedName>
    <definedName name="n" localSheetId="43">#REF!</definedName>
    <definedName name="n" localSheetId="45">#REF!</definedName>
    <definedName name="n" localSheetId="47">#REF!</definedName>
    <definedName name="n" localSheetId="49">#REF!</definedName>
    <definedName name="n" localSheetId="51">#REF!</definedName>
    <definedName name="n" localSheetId="77">#REF!</definedName>
    <definedName name="n" localSheetId="88">#REF!</definedName>
    <definedName name="n" localSheetId="90">#REF!</definedName>
    <definedName name="n" localSheetId="94">#REF!</definedName>
    <definedName name="n" localSheetId="98">#REF!</definedName>
    <definedName name="n" localSheetId="100">#REF!</definedName>
    <definedName name="n" localSheetId="15">#REF!</definedName>
    <definedName name="n" localSheetId="17">#REF!</definedName>
    <definedName name="n" localSheetId="19">#REF!</definedName>
    <definedName name="n">#REF!</definedName>
    <definedName name="N2O_1" localSheetId="94">#REF!</definedName>
    <definedName name="N2O_1">#REF!</definedName>
    <definedName name="NOM" localSheetId="41">#REF!</definedName>
    <definedName name="NOM" localSheetId="43">#REF!</definedName>
    <definedName name="NOM" localSheetId="45">#REF!</definedName>
    <definedName name="NOM" localSheetId="47">#REF!</definedName>
    <definedName name="NOM" localSheetId="49">#REF!</definedName>
    <definedName name="NOM" localSheetId="51">#REF!</definedName>
    <definedName name="NOM" localSheetId="77">#REF!</definedName>
    <definedName name="NOM" localSheetId="86">#REF!</definedName>
    <definedName name="NOM" localSheetId="88">#REF!</definedName>
    <definedName name="NOM" localSheetId="90">#REF!</definedName>
    <definedName name="NOM" localSheetId="94">#REF!</definedName>
    <definedName name="NOM" localSheetId="98">#REF!</definedName>
    <definedName name="NOM" localSheetId="100">#REF!</definedName>
    <definedName name="NOM" localSheetId="15">#REF!</definedName>
    <definedName name="NOM" localSheetId="17">#REF!</definedName>
    <definedName name="NOM" localSheetId="19">#REF!</definedName>
    <definedName name="NOM">#REF!</definedName>
    <definedName name="NombresDeSeriesC1">#REF!</definedName>
    <definedName name="NombresDeSeriesC3">#REF!</definedName>
    <definedName name="NombresDeSeriesC5">#REF!</definedName>
    <definedName name="NombresDeSeriesC6">#REF!</definedName>
    <definedName name="NOTA" localSheetId="93">#REF!</definedName>
    <definedName name="NOTA" localSheetId="95">#REF!</definedName>
    <definedName name="NOTA" localSheetId="103">#REF!</definedName>
    <definedName name="NOTA" localSheetId="94">#REF!</definedName>
    <definedName name="NOTA" localSheetId="96">#REF!</definedName>
    <definedName name="NOTA" localSheetId="104">#REF!</definedName>
    <definedName name="NOTA">#N/A</definedName>
    <definedName name="NUEVA">#REF!</definedName>
    <definedName name="NUMERO" localSheetId="77">#REF!</definedName>
    <definedName name="NUMERO" localSheetId="93">#REF!</definedName>
    <definedName name="NUMERO" localSheetId="95">#REF!</definedName>
    <definedName name="NUMERO" localSheetId="103">#REF!</definedName>
    <definedName name="NUMERO" localSheetId="78">#REF!</definedName>
    <definedName name="NUMERO" localSheetId="86">#REF!</definedName>
    <definedName name="NUMERO" localSheetId="88">#REF!</definedName>
    <definedName name="NUMERO" localSheetId="90">#REF!</definedName>
    <definedName name="NUMERO" localSheetId="92">#REF!</definedName>
    <definedName name="NUMERO" localSheetId="94">#REF!</definedName>
    <definedName name="NUMERO" localSheetId="96">#REF!</definedName>
    <definedName name="NUMERO" localSheetId="98">#REF!</definedName>
    <definedName name="NUMERO" localSheetId="100">#REF!</definedName>
    <definedName name="NUMERO" localSheetId="104">#REF!</definedName>
    <definedName name="NUMERO" localSheetId="15">#REF!</definedName>
    <definedName name="NUMERO" localSheetId="17">#REF!</definedName>
    <definedName name="NUMERO" localSheetId="19">#REF!</definedName>
    <definedName name="NUMERO">#N/A</definedName>
    <definedName name="NumeroDeFechasDeCuadroDeAFP">#REF!</definedName>
    <definedName name="NumeroDeFechasDeCuadroDeAhorro">#REF!</definedName>
    <definedName name="NumeroDeFechasDeCuadroDeAnexo">#REF!</definedName>
    <definedName name="NumeroDeFechasDeCuadroDeBonos">#REF!</definedName>
    <definedName name="NV" localSheetId="41">#REF!</definedName>
    <definedName name="NV" localSheetId="43">#REF!</definedName>
    <definedName name="NV" localSheetId="45">#REF!</definedName>
    <definedName name="NV" localSheetId="47">#REF!</definedName>
    <definedName name="NV" localSheetId="49">#REF!</definedName>
    <definedName name="NV" localSheetId="51">#REF!</definedName>
    <definedName name="NV" localSheetId="77">#REF!</definedName>
    <definedName name="NV" localSheetId="86">#REF!</definedName>
    <definedName name="NV" localSheetId="88">#REF!</definedName>
    <definedName name="NV" localSheetId="90">#REF!</definedName>
    <definedName name="NV" localSheetId="94">#REF!</definedName>
    <definedName name="NV" localSheetId="98">#REF!</definedName>
    <definedName name="NV" localSheetId="100">#REF!</definedName>
    <definedName name="NV" localSheetId="15">#REF!</definedName>
    <definedName name="NV" localSheetId="17">#REF!</definedName>
    <definedName name="NV" localSheetId="19">#REF!</definedName>
    <definedName name="NV">#REF!</definedName>
    <definedName name="NV_2" localSheetId="88">#REF!</definedName>
    <definedName name="NV_2">#REF!</definedName>
    <definedName name="ñññ" localSheetId="88">#REF!</definedName>
    <definedName name="ñññ">#REF!</definedName>
    <definedName name="OCT" localSheetId="41">#REF!</definedName>
    <definedName name="OCT" localSheetId="43">#REF!</definedName>
    <definedName name="OCT" localSheetId="45">#REF!</definedName>
    <definedName name="OCT" localSheetId="47">#REF!</definedName>
    <definedName name="OCT" localSheetId="49">#REF!</definedName>
    <definedName name="OCT" localSheetId="51">#REF!</definedName>
    <definedName name="OCT" localSheetId="77">#REF!</definedName>
    <definedName name="OCT" localSheetId="86">#REF!</definedName>
    <definedName name="OCT" localSheetId="88">#REF!</definedName>
    <definedName name="OCT" localSheetId="90">#REF!</definedName>
    <definedName name="OCT" localSheetId="94">#REF!</definedName>
    <definedName name="OCT" localSheetId="98">#REF!</definedName>
    <definedName name="OCT" localSheetId="100">#REF!</definedName>
    <definedName name="OCT" localSheetId="15">#REF!</definedName>
    <definedName name="OCT" localSheetId="17">#REF!</definedName>
    <definedName name="OCT" localSheetId="19">#REF!</definedName>
    <definedName name="OCT">#REF!</definedName>
    <definedName name="Ordenrent" localSheetId="88">#REF!</definedName>
    <definedName name="Ordenrent">#REF!</definedName>
    <definedName name="p" localSheetId="41">#REF!</definedName>
    <definedName name="p" localSheetId="43">#REF!</definedName>
    <definedName name="p" localSheetId="45">#REF!</definedName>
    <definedName name="p" localSheetId="47">#REF!</definedName>
    <definedName name="p" localSheetId="49">#REF!</definedName>
    <definedName name="p" localSheetId="51">#REF!</definedName>
    <definedName name="p" localSheetId="77">#REF!</definedName>
    <definedName name="p" localSheetId="86">#REF!</definedName>
    <definedName name="p" localSheetId="88">#REF!</definedName>
    <definedName name="p" localSheetId="90">#REF!</definedName>
    <definedName name="p" localSheetId="94">#REF!</definedName>
    <definedName name="p" localSheetId="98">#REF!</definedName>
    <definedName name="p" localSheetId="100">#REF!</definedName>
    <definedName name="p" localSheetId="15">#REF!</definedName>
    <definedName name="p" localSheetId="17">#REF!</definedName>
    <definedName name="p" localSheetId="19">#REF!</definedName>
    <definedName name="p">#REF!</definedName>
    <definedName name="pa" localSheetId="41">#REF!</definedName>
    <definedName name="pa" localSheetId="43">#REF!</definedName>
    <definedName name="pa" localSheetId="45">#REF!</definedName>
    <definedName name="pa" localSheetId="47">#REF!</definedName>
    <definedName name="pa" localSheetId="49">#REF!</definedName>
    <definedName name="pa" localSheetId="51">#REF!</definedName>
    <definedName name="pa" localSheetId="77">#REF!</definedName>
    <definedName name="pa" localSheetId="86">#REF!</definedName>
    <definedName name="pa" localSheetId="88">#REF!</definedName>
    <definedName name="pa" localSheetId="90">#REF!</definedName>
    <definedName name="pa" localSheetId="94">#REF!</definedName>
    <definedName name="pa" localSheetId="98">#REF!</definedName>
    <definedName name="pa" localSheetId="100">#REF!</definedName>
    <definedName name="pa" localSheetId="15">#REF!</definedName>
    <definedName name="pa" localSheetId="17">#REF!</definedName>
    <definedName name="pa" localSheetId="19">#REF!</definedName>
    <definedName name="pa">#REF!</definedName>
    <definedName name="PanelDeOpciones">#REF!</definedName>
    <definedName name="PanelDeOpcionesParaMenú">#REF!</definedName>
    <definedName name="PanelDeOpcionesSinTítulos">#REF!</definedName>
    <definedName name="PBI">#REF!</definedName>
    <definedName name="PE" localSheetId="41">#REF!</definedName>
    <definedName name="PE" localSheetId="43">#REF!</definedName>
    <definedName name="PE" localSheetId="45">#REF!</definedName>
    <definedName name="PE" localSheetId="47">#REF!</definedName>
    <definedName name="PE" localSheetId="49">#REF!</definedName>
    <definedName name="PE" localSheetId="51">#REF!</definedName>
    <definedName name="PE" localSheetId="77">#REF!</definedName>
    <definedName name="PE" localSheetId="88">#REF!</definedName>
    <definedName name="PE" localSheetId="90">#REF!</definedName>
    <definedName name="PE" localSheetId="94">#REF!</definedName>
    <definedName name="PE" localSheetId="98">#REF!</definedName>
    <definedName name="PE" localSheetId="100">#REF!</definedName>
    <definedName name="PE" localSheetId="15">#REF!</definedName>
    <definedName name="PE" localSheetId="17">#REF!</definedName>
    <definedName name="PE" localSheetId="19">#REF!</definedName>
    <definedName name="PE">#REF!</definedName>
    <definedName name="pegado" localSheetId="41">#REF!</definedName>
    <definedName name="pegado" localSheetId="43">#REF!</definedName>
    <definedName name="pegado" localSheetId="45">#REF!</definedName>
    <definedName name="pegado" localSheetId="47">#REF!</definedName>
    <definedName name="pegado" localSheetId="49">#REF!</definedName>
    <definedName name="pegado" localSheetId="51">#REF!</definedName>
    <definedName name="pegado" localSheetId="77">#REF!</definedName>
    <definedName name="pegado" localSheetId="86">#REF!</definedName>
    <definedName name="pegado" localSheetId="88">#REF!</definedName>
    <definedName name="pegado" localSheetId="90">#REF!</definedName>
    <definedName name="pegado" localSheetId="94">#REF!</definedName>
    <definedName name="pegado" localSheetId="98">#REF!</definedName>
    <definedName name="pegado" localSheetId="100">#REF!</definedName>
    <definedName name="pegado" localSheetId="15">#REF!</definedName>
    <definedName name="pegado" localSheetId="17">#REF!</definedName>
    <definedName name="pegado" localSheetId="19">#REF!</definedName>
    <definedName name="pegado" hidden="1">#REF!</definedName>
    <definedName name="pg" localSheetId="41">#REF!</definedName>
    <definedName name="pg" localSheetId="43">#REF!</definedName>
    <definedName name="pg" localSheetId="45">#REF!</definedName>
    <definedName name="pg" localSheetId="47">#REF!</definedName>
    <definedName name="pg" localSheetId="49">#REF!</definedName>
    <definedName name="pg" localSheetId="51">#REF!</definedName>
    <definedName name="pg" localSheetId="77">#REF!</definedName>
    <definedName name="pg" localSheetId="88">#REF!</definedName>
    <definedName name="pg" localSheetId="90">#REF!</definedName>
    <definedName name="pg" localSheetId="94">#REF!</definedName>
    <definedName name="pg" localSheetId="98">#REF!</definedName>
    <definedName name="pg" localSheetId="100">#REF!</definedName>
    <definedName name="pg" localSheetId="15">#REF!</definedName>
    <definedName name="pg" localSheetId="17">#REF!</definedName>
    <definedName name="pg" localSheetId="19">#REF!</definedName>
    <definedName name="pg">#REF!</definedName>
    <definedName name="pgraficos" hidden="1">#REF!</definedName>
    <definedName name="PIURA_I">#REF!</definedName>
    <definedName name="pk" localSheetId="41">#REF!</definedName>
    <definedName name="pk" localSheetId="43">#REF!</definedName>
    <definedName name="pk" localSheetId="45">#REF!</definedName>
    <definedName name="pk" localSheetId="47">#REF!</definedName>
    <definedName name="pk" localSheetId="49">#REF!</definedName>
    <definedName name="pk" localSheetId="51">#REF!</definedName>
    <definedName name="pk" localSheetId="77">#REF!</definedName>
    <definedName name="pk" localSheetId="88">#REF!</definedName>
    <definedName name="pk" localSheetId="90">#REF!</definedName>
    <definedName name="pk" localSheetId="94">#REF!</definedName>
    <definedName name="pk" localSheetId="98">#REF!</definedName>
    <definedName name="pk" localSheetId="100">#REF!</definedName>
    <definedName name="pk" localSheetId="15">#REF!</definedName>
    <definedName name="pk" localSheetId="17">#REF!</definedName>
    <definedName name="pk" localSheetId="19">#REF!</definedName>
    <definedName name="pk">#REF!</definedName>
    <definedName name="PLANTILLA" localSheetId="41">#REF!</definedName>
    <definedName name="PLANTILLA" localSheetId="43">#REF!</definedName>
    <definedName name="PLANTILLA" localSheetId="45">#REF!</definedName>
    <definedName name="PLANTILLA" localSheetId="47">#REF!</definedName>
    <definedName name="PLANTILLA" localSheetId="49">#REF!</definedName>
    <definedName name="PLANTILLA" localSheetId="51">#REF!</definedName>
    <definedName name="PLANTILLA" localSheetId="77">#REF!</definedName>
    <definedName name="PLANTILLA" localSheetId="86">#REF!</definedName>
    <definedName name="PLANTILLA" localSheetId="88">#REF!</definedName>
    <definedName name="PLANTILLA" localSheetId="90">#REF!</definedName>
    <definedName name="PLANTILLA" localSheetId="94">#REF!</definedName>
    <definedName name="PLANTILLA" localSheetId="98">#REF!</definedName>
    <definedName name="PLANTILLA" localSheetId="100">#REF!</definedName>
    <definedName name="PLANTILLA" localSheetId="15">#REF!</definedName>
    <definedName name="PLANTILLA" localSheetId="17">#REF!</definedName>
    <definedName name="PLANTILLA" localSheetId="19">#REF!</definedName>
    <definedName name="PLANTILLA">#REF!</definedName>
    <definedName name="pñ" localSheetId="41">#REF!</definedName>
    <definedName name="pñ" localSheetId="43">#REF!</definedName>
    <definedName name="pñ" localSheetId="45">#REF!</definedName>
    <definedName name="pñ" localSheetId="47">#REF!</definedName>
    <definedName name="pñ" localSheetId="49">#REF!</definedName>
    <definedName name="pñ" localSheetId="51">#REF!</definedName>
    <definedName name="pñ" localSheetId="77">#REF!</definedName>
    <definedName name="pñ" localSheetId="88">#REF!</definedName>
    <definedName name="pñ" localSheetId="90">#REF!</definedName>
    <definedName name="pñ" localSheetId="94">#REF!</definedName>
    <definedName name="pñ" localSheetId="98">#REF!</definedName>
    <definedName name="pñ" localSheetId="100">#REF!</definedName>
    <definedName name="pñ" localSheetId="15">#REF!</definedName>
    <definedName name="pñ" localSheetId="17">#REF!</definedName>
    <definedName name="pñ" localSheetId="19">#REF!</definedName>
    <definedName name="pñ">#REF!</definedName>
    <definedName name="POBLA">#REF!</definedName>
    <definedName name="pobr1" localSheetId="41">#REF!</definedName>
    <definedName name="pobr1" localSheetId="43">#REF!</definedName>
    <definedName name="pobr1" localSheetId="45">#REF!</definedName>
    <definedName name="pobr1" localSheetId="47">#REF!</definedName>
    <definedName name="pobr1" localSheetId="49">#REF!</definedName>
    <definedName name="pobr1" localSheetId="51">#REF!</definedName>
    <definedName name="pobr1" localSheetId="77">#REF!</definedName>
    <definedName name="pobr1" localSheetId="86">#REF!</definedName>
    <definedName name="pobr1" localSheetId="88">#REF!</definedName>
    <definedName name="pobr1" localSheetId="90">#REF!</definedName>
    <definedName name="pobr1" localSheetId="94">#REF!</definedName>
    <definedName name="pobr1" localSheetId="98">#REF!</definedName>
    <definedName name="pobr1" localSheetId="100">#REF!</definedName>
    <definedName name="pobr1" localSheetId="15">#REF!</definedName>
    <definedName name="pobr1" localSheetId="17">#REF!</definedName>
    <definedName name="pobr1" localSheetId="19">#REF!</definedName>
    <definedName name="pobr1">#REF!</definedName>
    <definedName name="porcentajes" localSheetId="41">#REF!</definedName>
    <definedName name="porcentajes" localSheetId="43">#REF!</definedName>
    <definedName name="porcentajes" localSheetId="45">#REF!</definedName>
    <definedName name="porcentajes" localSheetId="47">#REF!</definedName>
    <definedName name="porcentajes" localSheetId="49">#REF!</definedName>
    <definedName name="porcentajes" localSheetId="51">#REF!</definedName>
    <definedName name="porcentajes" localSheetId="77">#REF!</definedName>
    <definedName name="porcentajes" localSheetId="86">#REF!</definedName>
    <definedName name="porcentajes" localSheetId="88">#REF!</definedName>
    <definedName name="porcentajes" localSheetId="90">#REF!</definedName>
    <definedName name="porcentajes" localSheetId="94">#REF!</definedName>
    <definedName name="porcentajes" localSheetId="98">#REF!</definedName>
    <definedName name="porcentajes" localSheetId="100">#REF!</definedName>
    <definedName name="porcentajes" localSheetId="15">#REF!</definedName>
    <definedName name="porcentajes" localSheetId="17">#REF!</definedName>
    <definedName name="porcentajes" localSheetId="19">#REF!</definedName>
    <definedName name="porcentajes">#REF!</definedName>
    <definedName name="PR" localSheetId="41">#REF!</definedName>
    <definedName name="PR" localSheetId="43">#REF!</definedName>
    <definedName name="PR" localSheetId="45">#REF!</definedName>
    <definedName name="PR" localSheetId="47">#REF!</definedName>
    <definedName name="PR" localSheetId="49">#REF!</definedName>
    <definedName name="PR" localSheetId="51">#REF!</definedName>
    <definedName name="PR" localSheetId="77">#REF!</definedName>
    <definedName name="PR" localSheetId="86">#REF!</definedName>
    <definedName name="PR" localSheetId="88">#REF!</definedName>
    <definedName name="PR" localSheetId="90">#REF!</definedName>
    <definedName name="PR" localSheetId="94">#REF!</definedName>
    <definedName name="PR" localSheetId="98">#REF!</definedName>
    <definedName name="PR" localSheetId="100">#REF!</definedName>
    <definedName name="PR" localSheetId="15">#REF!</definedName>
    <definedName name="PR" localSheetId="17">#REF!</definedName>
    <definedName name="PR" localSheetId="19">#REF!</definedName>
    <definedName name="PR">#REF!</definedName>
    <definedName name="PR_2" localSheetId="88">#REF!</definedName>
    <definedName name="PR_2">#REF!</definedName>
    <definedName name="preci" localSheetId="88">#REF!</definedName>
    <definedName name="preci">#REF!</definedName>
    <definedName name="precipitacion" localSheetId="88">#REF!</definedName>
    <definedName name="precipitacion">#REF!</definedName>
    <definedName name="PreCuadro">#REF!</definedName>
    <definedName name="PreCuadroA">#REF!</definedName>
    <definedName name="PREPARA" localSheetId="77">#REF!</definedName>
    <definedName name="PREPARA" localSheetId="93">#REF!</definedName>
    <definedName name="PREPARA" localSheetId="95">#REF!</definedName>
    <definedName name="PREPARA" localSheetId="103">#REF!</definedName>
    <definedName name="PREPARA" localSheetId="78">#REF!</definedName>
    <definedName name="PREPARA" localSheetId="86">#REF!</definedName>
    <definedName name="PREPARA" localSheetId="88">#REF!</definedName>
    <definedName name="PREPARA" localSheetId="90">#REF!</definedName>
    <definedName name="PREPARA" localSheetId="92">#REF!</definedName>
    <definedName name="PREPARA" localSheetId="94">#REF!</definedName>
    <definedName name="PREPARA" localSheetId="96">#REF!</definedName>
    <definedName name="PREPARA" localSheetId="98">#REF!</definedName>
    <definedName name="PREPARA" localSheetId="100">#REF!</definedName>
    <definedName name="PREPARA" localSheetId="104">#REF!</definedName>
    <definedName name="PREPARA" localSheetId="15">#REF!</definedName>
    <definedName name="PREPARA" localSheetId="17">#REF!</definedName>
    <definedName name="PREPARA" localSheetId="19">#REF!</definedName>
    <definedName name="PREPARA">#N/A</definedName>
    <definedName name="presenta" localSheetId="88">#REF!</definedName>
    <definedName name="presenta">#REF!</definedName>
    <definedName name="PRINT" localSheetId="41">#REF!</definedName>
    <definedName name="PRINT" localSheetId="43">#REF!</definedName>
    <definedName name="PRINT" localSheetId="45">#REF!</definedName>
    <definedName name="PRINT" localSheetId="47">#REF!</definedName>
    <definedName name="PRINT" localSheetId="49">#REF!</definedName>
    <definedName name="PRINT" localSheetId="51">#REF!</definedName>
    <definedName name="PRINT" localSheetId="77">#REF!</definedName>
    <definedName name="PRINT" localSheetId="88">#REF!</definedName>
    <definedName name="PRINT" localSheetId="90">#REF!</definedName>
    <definedName name="PRINT" localSheetId="94">#REF!</definedName>
    <definedName name="PRINT" localSheetId="98">#REF!</definedName>
    <definedName name="PRINT" localSheetId="100">#REF!</definedName>
    <definedName name="PRINT" localSheetId="15">#REF!</definedName>
    <definedName name="PRINT" localSheetId="17">#REF!</definedName>
    <definedName name="PRINT" localSheetId="19">#REF!</definedName>
    <definedName name="PRINT">#REF!</definedName>
    <definedName name="_xlnm.Print_Area" localSheetId="47">'C21'!$A$1:$Y$40</definedName>
    <definedName name="_xlnm.Print_Area" localSheetId="49">'C22'!$A$1:$I$47</definedName>
    <definedName name="_xlnm.Print_Area" localSheetId="10">'C5'!$A$1:$K$32</definedName>
    <definedName name="_xlnm.Print_Area" localSheetId="42">'FT18'!$A$1:$C$20</definedName>
    <definedName name="_xlnm.Print_Area" localSheetId="44">'FT19'!$A$1:$C$20</definedName>
    <definedName name="_xlnm.Print_Area" localSheetId="46">'FT20'!$A$1:$C$20</definedName>
    <definedName name="_xlnm.Print_Area" localSheetId="48">'FT21'!$A$1:$C$20</definedName>
    <definedName name="_xlnm.Print_Area" localSheetId="50">'FT22'!$A$1:$C$20</definedName>
    <definedName name="_xlnm.Print_Area" localSheetId="52">'FT23'!$A$1:$C$20</definedName>
    <definedName name="_xlnm.Print_Area" localSheetId="0">'indicadores anuario'!$B$1:$Z$18</definedName>
    <definedName name="Print_Area_MI" localSheetId="88">#REF!</definedName>
    <definedName name="Print_Area_MI">#REF!</definedName>
    <definedName name="Project_Start" localSheetId="16">#REF!</definedName>
    <definedName name="Project_Start" localSheetId="18">#REF!</definedName>
    <definedName name="Project_Start" localSheetId="28">#REF!</definedName>
    <definedName name="Project_Start" localSheetId="30">#REF!</definedName>
    <definedName name="Project_Start" localSheetId="32">#REF!</definedName>
    <definedName name="Project_Start" localSheetId="34">#REF!</definedName>
    <definedName name="Project_Start" localSheetId="36">#REF!</definedName>
    <definedName name="Project_Start" localSheetId="38">#REF!</definedName>
    <definedName name="Project_Start" localSheetId="40">#REF!</definedName>
    <definedName name="Project_Start" localSheetId="0">#REF!</definedName>
    <definedName name="Project_Start">#REF!</definedName>
    <definedName name="Proms">#REF!</definedName>
    <definedName name="Pyramid_Filename" localSheetId="41">#REF!</definedName>
    <definedName name="Pyramid_Filename" localSheetId="43">#REF!</definedName>
    <definedName name="Pyramid_Filename" localSheetId="45">#REF!</definedName>
    <definedName name="Pyramid_Filename" localSheetId="47">#REF!</definedName>
    <definedName name="Pyramid_Filename" localSheetId="49">#REF!</definedName>
    <definedName name="Pyramid_Filename" localSheetId="51">#REF!</definedName>
    <definedName name="Pyramid_Filename" localSheetId="77">#REF!</definedName>
    <definedName name="Pyramid_Filename" localSheetId="86">#REF!</definedName>
    <definedName name="Pyramid_Filename" localSheetId="88">#REF!</definedName>
    <definedName name="Pyramid_Filename" localSheetId="90">#REF!</definedName>
    <definedName name="Pyramid_Filename" localSheetId="94">#REF!</definedName>
    <definedName name="Pyramid_Filename" localSheetId="98">#REF!</definedName>
    <definedName name="Pyramid_Filename" localSheetId="100">#REF!</definedName>
    <definedName name="Pyramid_Filename" localSheetId="15">#REF!</definedName>
    <definedName name="Pyramid_Filename" localSheetId="17">#REF!</definedName>
    <definedName name="Pyramid_Filename" localSheetId="19">#REF!</definedName>
    <definedName name="Pyramid_Filename">#REF!</definedName>
    <definedName name="Pyramid_Title" localSheetId="41">#REF!</definedName>
    <definedName name="Pyramid_Title" localSheetId="43">#REF!</definedName>
    <definedName name="Pyramid_Title" localSheetId="45">#REF!</definedName>
    <definedName name="Pyramid_Title" localSheetId="47">#REF!</definedName>
    <definedName name="Pyramid_Title" localSheetId="49">#REF!</definedName>
    <definedName name="Pyramid_Title" localSheetId="51">#REF!</definedName>
    <definedName name="Pyramid_Title" localSheetId="77">#REF!</definedName>
    <definedName name="Pyramid_Title" localSheetId="86">#REF!</definedName>
    <definedName name="Pyramid_Title" localSheetId="88">#REF!</definedName>
    <definedName name="Pyramid_Title" localSheetId="90">#REF!</definedName>
    <definedName name="Pyramid_Title" localSheetId="94">#REF!</definedName>
    <definedName name="Pyramid_Title" localSheetId="98">#REF!</definedName>
    <definedName name="Pyramid_Title" localSheetId="100">#REF!</definedName>
    <definedName name="Pyramid_Title" localSheetId="15">#REF!</definedName>
    <definedName name="Pyramid_Title" localSheetId="17">#REF!</definedName>
    <definedName name="Pyramid_Title" localSheetId="19">#REF!</definedName>
    <definedName name="Pyramid_Title">#REF!</definedName>
    <definedName name="PZs" localSheetId="41">#REF!</definedName>
    <definedName name="PZs" localSheetId="43">#REF!</definedName>
    <definedName name="PZs" localSheetId="45">#REF!</definedName>
    <definedName name="PZs" localSheetId="47">#REF!</definedName>
    <definedName name="PZs" localSheetId="49">#REF!</definedName>
    <definedName name="PZs" localSheetId="51">#REF!</definedName>
    <definedName name="PZs" localSheetId="77">#REF!</definedName>
    <definedName name="PZs" localSheetId="86">#REF!</definedName>
    <definedName name="PZs" localSheetId="88">#REF!</definedName>
    <definedName name="PZs" localSheetId="90">#REF!</definedName>
    <definedName name="PZs" localSheetId="94">#REF!</definedName>
    <definedName name="PZs" localSheetId="98">#REF!</definedName>
    <definedName name="PZs" localSheetId="100">#REF!</definedName>
    <definedName name="PZs" localSheetId="15">#REF!</definedName>
    <definedName name="PZs" localSheetId="17">#REF!</definedName>
    <definedName name="PZs" localSheetId="19">#REF!</definedName>
    <definedName name="PZs">#REF!</definedName>
    <definedName name="qp" localSheetId="41">#REF!</definedName>
    <definedName name="qp" localSheetId="43">#REF!</definedName>
    <definedName name="qp" localSheetId="45">#REF!</definedName>
    <definedName name="qp" localSheetId="47">#REF!</definedName>
    <definedName name="qp" localSheetId="49">#REF!</definedName>
    <definedName name="qp" localSheetId="51">#REF!</definedName>
    <definedName name="qp" localSheetId="77">#REF!</definedName>
    <definedName name="qp" localSheetId="88">#REF!</definedName>
    <definedName name="qp" localSheetId="90">#REF!</definedName>
    <definedName name="qp" localSheetId="94">#REF!</definedName>
    <definedName name="qp" localSheetId="98">#REF!</definedName>
    <definedName name="qp" localSheetId="100">#REF!</definedName>
    <definedName name="qp" localSheetId="15">#REF!</definedName>
    <definedName name="qp" localSheetId="17">#REF!</definedName>
    <definedName name="qp" localSheetId="19">#REF!</definedName>
    <definedName name="qp">#REF!</definedName>
    <definedName name="QQQQ">#REF!</definedName>
    <definedName name="Rango_Maestro">#REF!</definedName>
    <definedName name="rango0">#REF!</definedName>
    <definedName name="rango1">#REF!</definedName>
    <definedName name="REAL" localSheetId="41">#REF!</definedName>
    <definedName name="REAL" localSheetId="43">#REF!</definedName>
    <definedName name="REAL" localSheetId="45">#REF!</definedName>
    <definedName name="REAL" localSheetId="47">#REF!</definedName>
    <definedName name="REAL" localSheetId="49">#REF!</definedName>
    <definedName name="REAL" localSheetId="51">#REF!</definedName>
    <definedName name="REAL" localSheetId="77">#REF!</definedName>
    <definedName name="REAL" localSheetId="86">#REF!</definedName>
    <definedName name="REAL" localSheetId="88">#REF!</definedName>
    <definedName name="REAL" localSheetId="90">#REF!</definedName>
    <definedName name="REAL" localSheetId="94">#REF!</definedName>
    <definedName name="REAL" localSheetId="98">#REF!</definedName>
    <definedName name="REAL" localSheetId="100">#REF!</definedName>
    <definedName name="REAL" localSheetId="15">#REF!</definedName>
    <definedName name="REAL" localSheetId="17">#REF!</definedName>
    <definedName name="REAL" localSheetId="19">#REF!</definedName>
    <definedName name="REAL">#REF!</definedName>
    <definedName name="RedsBTPLTP">#REF!</definedName>
    <definedName name="RedsCDBCRP">#REF!</definedName>
    <definedName name="RENAMU2012" localSheetId="41">#REF!</definedName>
    <definedName name="RENAMU2012" localSheetId="43">#REF!</definedName>
    <definedName name="RENAMU2012" localSheetId="45">#REF!</definedName>
    <definedName name="RENAMU2012" localSheetId="47">#REF!</definedName>
    <definedName name="RENAMU2012" localSheetId="49">#REF!</definedName>
    <definedName name="RENAMU2012" localSheetId="51">#REF!</definedName>
    <definedName name="RENAMU2012" localSheetId="77">#REF!</definedName>
    <definedName name="RENAMU2012" localSheetId="88">#REF!</definedName>
    <definedName name="RENAMU2012" localSheetId="90">#REF!</definedName>
    <definedName name="RENAMU2012" localSheetId="94">#REF!</definedName>
    <definedName name="RENAMU2012" localSheetId="98">#REF!</definedName>
    <definedName name="RENAMU2012" localSheetId="100">#REF!</definedName>
    <definedName name="RENAMU2012" localSheetId="15">#REF!</definedName>
    <definedName name="RENAMU2012" localSheetId="17">#REF!</definedName>
    <definedName name="RENAMU2012" localSheetId="19">#REF!</definedName>
    <definedName name="RENAMU2012">#REF!</definedName>
    <definedName name="RENAMU2013" localSheetId="41">#REF!</definedName>
    <definedName name="RENAMU2013" localSheetId="43">#REF!</definedName>
    <definedName name="RENAMU2013" localSheetId="45">#REF!</definedName>
    <definedName name="RENAMU2013" localSheetId="47">#REF!</definedName>
    <definedName name="RENAMU2013" localSheetId="49">#REF!</definedName>
    <definedName name="RENAMU2013" localSheetId="51">#REF!</definedName>
    <definedName name="RENAMU2013" localSheetId="77">#REF!</definedName>
    <definedName name="RENAMU2013" localSheetId="88">#REF!</definedName>
    <definedName name="RENAMU2013" localSheetId="90">#REF!</definedName>
    <definedName name="RENAMU2013" localSheetId="94">#REF!</definedName>
    <definedName name="RENAMU2013" localSheetId="98">#REF!</definedName>
    <definedName name="RENAMU2013" localSheetId="100">#REF!</definedName>
    <definedName name="RENAMU2013" localSheetId="15">#REF!</definedName>
    <definedName name="RENAMU2013" localSheetId="17">#REF!</definedName>
    <definedName name="RENAMU2013" localSheetId="19">#REF!</definedName>
    <definedName name="RENAMU2013">#REF!</definedName>
    <definedName name="RENAMU2014" localSheetId="41">#REF!</definedName>
    <definedName name="RENAMU2014" localSheetId="43">#REF!</definedName>
    <definedName name="RENAMU2014" localSheetId="45">#REF!</definedName>
    <definedName name="RENAMU2014" localSheetId="47">#REF!</definedName>
    <definedName name="RENAMU2014" localSheetId="49">#REF!</definedName>
    <definedName name="RENAMU2014" localSheetId="51">#REF!</definedName>
    <definedName name="RENAMU2014" localSheetId="77">#REF!</definedName>
    <definedName name="RENAMU2014" localSheetId="88">#REF!</definedName>
    <definedName name="RENAMU2014" localSheetId="90">#REF!</definedName>
    <definedName name="RENAMU2014" localSheetId="94">#REF!</definedName>
    <definedName name="RENAMU2014" localSheetId="98">#REF!</definedName>
    <definedName name="RENAMU2014" localSheetId="100">#REF!</definedName>
    <definedName name="RENAMU2014" localSheetId="15">#REF!</definedName>
    <definedName name="RENAMU2014" localSheetId="17">#REF!</definedName>
    <definedName name="RENAMU2014" localSheetId="19">#REF!</definedName>
    <definedName name="RENAMU2014">#REF!</definedName>
    <definedName name="RENDIMIENTO" localSheetId="77">#REF!</definedName>
    <definedName name="RENDIMIENTO" localSheetId="88">#REF!</definedName>
    <definedName name="RENDIMIENTO" localSheetId="90">#REF!</definedName>
    <definedName name="RENDIMIENTO" localSheetId="94">#REF!</definedName>
    <definedName name="RENDIMIENTO" localSheetId="98">#REF!</definedName>
    <definedName name="RENDIMIENTO" localSheetId="100">#REF!</definedName>
    <definedName name="RENDIMIENTO" localSheetId="15">#REF!</definedName>
    <definedName name="RENDIMIENTO" localSheetId="17">#REF!</definedName>
    <definedName name="RENDIMIENTO" localSheetId="19">#REF!</definedName>
    <definedName name="RENDIMIENTO">#REF!</definedName>
    <definedName name="rentames" localSheetId="88">#REF!</definedName>
    <definedName name="rentames">#REF!</definedName>
    <definedName name="ResEMBIe">#REF!</definedName>
    <definedName name="ResEMBIf">#REF!</definedName>
    <definedName name="ResEMBIp">#REF!</definedName>
    <definedName name="rfd">#REF!</definedName>
    <definedName name="RO" localSheetId="41">#REF!</definedName>
    <definedName name="RO" localSheetId="43">#REF!</definedName>
    <definedName name="RO" localSheetId="45">#REF!</definedName>
    <definedName name="RO" localSheetId="47">#REF!</definedName>
    <definedName name="RO" localSheetId="49">#REF!</definedName>
    <definedName name="RO" localSheetId="51">#REF!</definedName>
    <definedName name="RO" localSheetId="77">#REF!</definedName>
    <definedName name="RO" localSheetId="86">#REF!</definedName>
    <definedName name="RO" localSheetId="88">#REF!</definedName>
    <definedName name="RO" localSheetId="90">#REF!</definedName>
    <definedName name="RO" localSheetId="94">#REF!</definedName>
    <definedName name="RO" localSheetId="98">#REF!</definedName>
    <definedName name="RO" localSheetId="100">#REF!</definedName>
    <definedName name="RO" localSheetId="15">#REF!</definedName>
    <definedName name="RO" localSheetId="17">#REF!</definedName>
    <definedName name="RO" localSheetId="19">#REF!</definedName>
    <definedName name="RO">#REF!</definedName>
    <definedName name="RO_2" localSheetId="88">#REF!</definedName>
    <definedName name="RO_2">#REF!</definedName>
    <definedName name="rr" localSheetId="93">#REF!</definedName>
    <definedName name="rr" localSheetId="95">#REF!</definedName>
    <definedName name="rr" localSheetId="103">#REF!</definedName>
    <definedName name="rr" localSheetId="88">#REF!</definedName>
    <definedName name="rr" localSheetId="94">#REF!</definedName>
    <definedName name="rr" localSheetId="96">#REF!</definedName>
    <definedName name="rr" localSheetId="104">#REF!</definedName>
    <definedName name="rr">#REF!</definedName>
    <definedName name="s" localSheetId="41">#REF!</definedName>
    <definedName name="s" localSheetId="43">#REF!</definedName>
    <definedName name="s" localSheetId="45">#REF!</definedName>
    <definedName name="s" localSheetId="47">#REF!</definedName>
    <definedName name="s" localSheetId="49">#REF!</definedName>
    <definedName name="s" localSheetId="51">#REF!</definedName>
    <definedName name="s" localSheetId="77">#REF!</definedName>
    <definedName name="s" localSheetId="86">#REF!</definedName>
    <definedName name="s" localSheetId="88">#REF!</definedName>
    <definedName name="s" localSheetId="90">#REF!</definedName>
    <definedName name="s" localSheetId="94">#REF!</definedName>
    <definedName name="s" localSheetId="98">#REF!</definedName>
    <definedName name="s" localSheetId="100">#REF!</definedName>
    <definedName name="s" localSheetId="15">#REF!</definedName>
    <definedName name="s" localSheetId="17">#REF!</definedName>
    <definedName name="s" localSheetId="19">#REF!</definedName>
    <definedName name="S">#REF!</definedName>
    <definedName name="S17b" localSheetId="88">#REF!</definedName>
    <definedName name="S17b">#REF!</definedName>
    <definedName name="sad" localSheetId="88">#REF!</definedName>
    <definedName name="sad">#REF!</definedName>
    <definedName name="sadadad" localSheetId="88">#REF!</definedName>
    <definedName name="sadadad" hidden="1">#REF!</definedName>
    <definedName name="sadgfdfs" localSheetId="88">#REF!,#REF!</definedName>
    <definedName name="sadgfdfs">#REF!,#REF!</definedName>
    <definedName name="salud" localSheetId="41">#REF!</definedName>
    <definedName name="salud" localSheetId="43">#REF!</definedName>
    <definedName name="salud" localSheetId="45">#REF!</definedName>
    <definedName name="salud" localSheetId="47">#REF!</definedName>
    <definedName name="salud" localSheetId="49">#REF!</definedName>
    <definedName name="salud" localSheetId="51">#REF!</definedName>
    <definedName name="salud" localSheetId="77">#REF!</definedName>
    <definedName name="salud" localSheetId="88">#REF!</definedName>
    <definedName name="salud" localSheetId="90">#REF!</definedName>
    <definedName name="salud" localSheetId="94">#REF!</definedName>
    <definedName name="salud" localSheetId="98">#REF!</definedName>
    <definedName name="salud" localSheetId="100">#REF!</definedName>
    <definedName name="salud" localSheetId="15">#REF!</definedName>
    <definedName name="salud" localSheetId="17">#REF!</definedName>
    <definedName name="salud" localSheetId="19">#REF!</definedName>
    <definedName name="salud">#REF!</definedName>
    <definedName name="SAUL" localSheetId="77">#REF!</definedName>
    <definedName name="SAUL" localSheetId="88">#REF!</definedName>
    <definedName name="SAUL" localSheetId="90">#REF!</definedName>
    <definedName name="SAUL" localSheetId="94">#REF!</definedName>
    <definedName name="SAUL" localSheetId="98">#REF!</definedName>
    <definedName name="SAUL" localSheetId="100">#REF!</definedName>
    <definedName name="SAUL" localSheetId="15">#REF!</definedName>
    <definedName name="SAUL" localSheetId="17">#REF!</definedName>
    <definedName name="SAUL" localSheetId="19">#REF!</definedName>
    <definedName name="SAUL">#REF!</definedName>
    <definedName name="sdd" localSheetId="88">#REF!,#REF!,#REF!,#REF!,#REF!</definedName>
    <definedName name="sdd">#REF!,#REF!,#REF!,#REF!,#REF!</definedName>
    <definedName name="sdsadfd" localSheetId="88">#REF!,#REF!,#REF!</definedName>
    <definedName name="sdsadfd">#REF!,#REF!,#REF!</definedName>
    <definedName name="Sector3" localSheetId="41">#REF!</definedName>
    <definedName name="Sector3" localSheetId="43">#REF!</definedName>
    <definedName name="Sector3" localSheetId="45">#REF!</definedName>
    <definedName name="Sector3" localSheetId="47">#REF!</definedName>
    <definedName name="Sector3" localSheetId="49">#REF!</definedName>
    <definedName name="Sector3" localSheetId="51">#REF!</definedName>
    <definedName name="Sector3" localSheetId="77">#REF!</definedName>
    <definedName name="Sector3" localSheetId="88">#REF!</definedName>
    <definedName name="Sector3" localSheetId="90">#REF!</definedName>
    <definedName name="Sector3" localSheetId="94">#REF!</definedName>
    <definedName name="Sector3" localSheetId="98">#REF!</definedName>
    <definedName name="Sector3" localSheetId="100">#REF!</definedName>
    <definedName name="Sector3" localSheetId="15">#REF!</definedName>
    <definedName name="Sector3" localSheetId="17">#REF!</definedName>
    <definedName name="Sector3" localSheetId="19">#REF!</definedName>
    <definedName name="Sector3">#REF!</definedName>
    <definedName name="Sector4" localSheetId="41">#REF!</definedName>
    <definedName name="Sector4" localSheetId="43">#REF!</definedName>
    <definedName name="Sector4" localSheetId="45">#REF!</definedName>
    <definedName name="Sector4" localSheetId="47">#REF!</definedName>
    <definedName name="Sector4" localSheetId="49">#REF!</definedName>
    <definedName name="Sector4" localSheetId="51">#REF!</definedName>
    <definedName name="Sector4" localSheetId="77">#REF!</definedName>
    <definedName name="Sector4" localSheetId="88">#REF!</definedName>
    <definedName name="Sector4" localSheetId="90">#REF!</definedName>
    <definedName name="Sector4" localSheetId="94">#REF!</definedName>
    <definedName name="Sector4" localSheetId="98">#REF!</definedName>
    <definedName name="Sector4" localSheetId="100">#REF!</definedName>
    <definedName name="Sector4" localSheetId="15">#REF!</definedName>
    <definedName name="Sector4" localSheetId="17">#REF!</definedName>
    <definedName name="Sector4" localSheetId="19">#REF!</definedName>
    <definedName name="Sector4">#REF!</definedName>
    <definedName name="sgfsg" localSheetId="41">#REF!</definedName>
    <definedName name="sgfsg" localSheetId="43">#REF!</definedName>
    <definedName name="sgfsg" localSheetId="45">#REF!</definedName>
    <definedName name="sgfsg" localSheetId="47">#REF!</definedName>
    <definedName name="sgfsg" localSheetId="49">#REF!</definedName>
    <definedName name="sgfsg" localSheetId="51">#REF!</definedName>
    <definedName name="sgfsg" localSheetId="77">#REF!</definedName>
    <definedName name="sgfsg" localSheetId="86">#REF!</definedName>
    <definedName name="sgfsg" localSheetId="88">#REF!</definedName>
    <definedName name="sgfsg" localSheetId="90">#REF!</definedName>
    <definedName name="sgfsg" localSheetId="94">#REF!</definedName>
    <definedName name="sgfsg" localSheetId="98">#REF!</definedName>
    <definedName name="sgfsg" localSheetId="100">#REF!</definedName>
    <definedName name="sgfsg" localSheetId="15">#REF!</definedName>
    <definedName name="sgfsg" localSheetId="17">#REF!</definedName>
    <definedName name="sgfsg" localSheetId="19">#REF!</definedName>
    <definedName name="sgfsg">#REF!</definedName>
    <definedName name="sh" localSheetId="41">#REF!</definedName>
    <definedName name="sh" localSheetId="43">#REF!</definedName>
    <definedName name="sh" localSheetId="45">#REF!</definedName>
    <definedName name="sh" localSheetId="47">#REF!</definedName>
    <definedName name="sh" localSheetId="49">#REF!</definedName>
    <definedName name="sh" localSheetId="51">#REF!</definedName>
    <definedName name="sh" localSheetId="77">#REF!</definedName>
    <definedName name="sh" localSheetId="88">#REF!</definedName>
    <definedName name="sh" localSheetId="90">#REF!</definedName>
    <definedName name="sh" localSheetId="94">#REF!</definedName>
    <definedName name="sh" localSheetId="98">#REF!</definedName>
    <definedName name="sh" localSheetId="100">#REF!</definedName>
    <definedName name="sh" localSheetId="15">#REF!</definedName>
    <definedName name="sh" localSheetId="17">#REF!</definedName>
    <definedName name="sh" localSheetId="19">#REF!</definedName>
    <definedName name="sh">#REF!</definedName>
    <definedName name="SIEMBRA" localSheetId="77">#REF!</definedName>
    <definedName name="SIEMBRA" localSheetId="88">#REF!</definedName>
    <definedName name="SIEMBRA" localSheetId="90">#REF!</definedName>
    <definedName name="SIEMBRA" localSheetId="94">#REF!</definedName>
    <definedName name="SIEMBRA" localSheetId="98">#REF!</definedName>
    <definedName name="SIEMBRA" localSheetId="100">#REF!</definedName>
    <definedName name="SIEMBRA" localSheetId="15">#REF!</definedName>
    <definedName name="SIEMBRA" localSheetId="17">#REF!</definedName>
    <definedName name="SIEMBRA" localSheetId="19">#REF!</definedName>
    <definedName name="SIEMBRA">#REF!</definedName>
    <definedName name="SIEMBRAS" localSheetId="77">#REF!</definedName>
    <definedName name="SIEMBRAS" localSheetId="88">#REF!</definedName>
    <definedName name="SIEMBRAS" localSheetId="90">#REF!</definedName>
    <definedName name="SIEMBRAS" localSheetId="94">#REF!</definedName>
    <definedName name="SIEMBRAS" localSheetId="98">#REF!</definedName>
    <definedName name="SIEMBRAS" localSheetId="100">#REF!</definedName>
    <definedName name="SIEMBRAS" localSheetId="15">#REF!</definedName>
    <definedName name="SIEMBRAS" localSheetId="17">#REF!</definedName>
    <definedName name="SIEMBRAS" localSheetId="19">#REF!</definedName>
    <definedName name="SIEMBRAS">#REF!</definedName>
    <definedName name="SOBREVIVENCIA" localSheetId="41">#REF!</definedName>
    <definedName name="SOBREVIVENCIA" localSheetId="43">#REF!</definedName>
    <definedName name="SOBREVIVENCIA" localSheetId="45">#REF!</definedName>
    <definedName name="SOBREVIVENCIA" localSheetId="47">#REF!</definedName>
    <definedName name="SOBREVIVENCIA" localSheetId="49">#REF!</definedName>
    <definedName name="SOBREVIVENCIA" localSheetId="51">#REF!</definedName>
    <definedName name="SOBREVIVENCIA" localSheetId="77">#REF!</definedName>
    <definedName name="SOBREVIVENCIA" localSheetId="86">#REF!</definedName>
    <definedName name="SOBREVIVENCIA" localSheetId="88">#REF!</definedName>
    <definedName name="SOBREVIVENCIA" localSheetId="90">#REF!</definedName>
    <definedName name="SOBREVIVENCIA" localSheetId="94">#REF!</definedName>
    <definedName name="SOBREVIVENCIA" localSheetId="98">#REF!</definedName>
    <definedName name="SOBREVIVENCIA" localSheetId="100">#REF!</definedName>
    <definedName name="SOBREVIVENCIA" localSheetId="15">#REF!</definedName>
    <definedName name="SOBREVIVENCIA" localSheetId="17">#REF!</definedName>
    <definedName name="SOBREVIVENCIA" localSheetId="19">#REF!</definedName>
    <definedName name="SOBREVIVENCIA">#REF!</definedName>
    <definedName name="SPSS" localSheetId="41">#REF!</definedName>
    <definedName name="SPSS" localSheetId="43">#REF!</definedName>
    <definedName name="SPSS" localSheetId="45">#REF!</definedName>
    <definedName name="SPSS" localSheetId="47">#REF!</definedName>
    <definedName name="SPSS" localSheetId="49">#REF!</definedName>
    <definedName name="SPSS" localSheetId="51">#REF!</definedName>
    <definedName name="SPSS" localSheetId="77">#REF!</definedName>
    <definedName name="SPSS" localSheetId="88">#REF!</definedName>
    <definedName name="SPSS" localSheetId="90">#REF!</definedName>
    <definedName name="SPSS" localSheetId="94">#REF!</definedName>
    <definedName name="SPSS" localSheetId="98">#REF!</definedName>
    <definedName name="SPSS" localSheetId="100">#REF!</definedName>
    <definedName name="SPSS" localSheetId="15">#REF!</definedName>
    <definedName name="SPSS" localSheetId="17">#REF!</definedName>
    <definedName name="SPSS" localSheetId="19">#REF!</definedName>
    <definedName name="SPSS">#REF!</definedName>
    <definedName name="sss" localSheetId="88">#REF!,#REF!</definedName>
    <definedName name="sss">#REF!,#REF!</definedName>
    <definedName name="sssas" localSheetId="41">#REF!</definedName>
    <definedName name="sssas" localSheetId="43">#REF!</definedName>
    <definedName name="sssas" localSheetId="45">#REF!</definedName>
    <definedName name="sssas" localSheetId="47">#REF!</definedName>
    <definedName name="sssas" localSheetId="49">#REF!</definedName>
    <definedName name="sssas" localSheetId="51">#REF!</definedName>
    <definedName name="sssas" localSheetId="77">#REF!</definedName>
    <definedName name="sssas" localSheetId="88">#REF!</definedName>
    <definedName name="sssas" localSheetId="90">#REF!</definedName>
    <definedName name="sssas" localSheetId="94">#REF!</definedName>
    <definedName name="sssas" localSheetId="98">#REF!</definedName>
    <definedName name="sssas" localSheetId="100">#REF!</definedName>
    <definedName name="sssas" localSheetId="15">#REF!</definedName>
    <definedName name="sssas" localSheetId="17">#REF!</definedName>
    <definedName name="sssas" localSheetId="19">#REF!</definedName>
    <definedName name="sssas">#REF!</definedName>
    <definedName name="Stop_at_age" localSheetId="41">#REF!</definedName>
    <definedName name="Stop_at_age" localSheetId="43">#REF!</definedName>
    <definedName name="Stop_at_age" localSheetId="45">#REF!</definedName>
    <definedName name="Stop_at_age" localSheetId="47">#REF!</definedName>
    <definedName name="Stop_at_age" localSheetId="49">#REF!</definedName>
    <definedName name="Stop_at_age" localSheetId="51">#REF!</definedName>
    <definedName name="Stop_at_age" localSheetId="77">#REF!</definedName>
    <definedName name="Stop_at_age" localSheetId="86">#REF!</definedName>
    <definedName name="Stop_at_age" localSheetId="88">#REF!</definedName>
    <definedName name="Stop_at_age" localSheetId="90">#REF!</definedName>
    <definedName name="Stop_at_age" localSheetId="94">#REF!</definedName>
    <definedName name="Stop_at_age" localSheetId="98">#REF!</definedName>
    <definedName name="Stop_at_age" localSheetId="100">#REF!</definedName>
    <definedName name="Stop_at_age" localSheetId="15">#REF!</definedName>
    <definedName name="Stop_at_age" localSheetId="17">#REF!</definedName>
    <definedName name="Stop_at_age" localSheetId="19">#REF!</definedName>
    <definedName name="Stop_at_age">#REF!</definedName>
    <definedName name="SUPERCOS" localSheetId="77">#REF!</definedName>
    <definedName name="SUPERCOS" localSheetId="88">#REF!</definedName>
    <definedName name="SUPERCOS" localSheetId="90">#REF!</definedName>
    <definedName name="SUPERCOS" localSheetId="94">#REF!</definedName>
    <definedName name="SUPERCOS" localSheetId="98">#REF!</definedName>
    <definedName name="SUPERCOS" localSheetId="100">#REF!</definedName>
    <definedName name="SUPERCOS" localSheetId="15">#REF!</definedName>
    <definedName name="SUPERCOS" localSheetId="17">#REF!</definedName>
    <definedName name="SUPERCOS" localSheetId="19">#REF!</definedName>
    <definedName name="SUPERCOS">#REF!</definedName>
    <definedName name="svs" localSheetId="88">#REF!</definedName>
    <definedName name="svs">#REF!</definedName>
    <definedName name="Tab_Títulos">#REF!</definedName>
    <definedName name="TAB1998___0" localSheetId="41">#REF!</definedName>
    <definedName name="TAB1998___0" localSheetId="43">#REF!</definedName>
    <definedName name="TAB1998___0" localSheetId="45">#REF!</definedName>
    <definedName name="TAB1998___0" localSheetId="47">#REF!</definedName>
    <definedName name="TAB1998___0" localSheetId="49">#REF!</definedName>
    <definedName name="TAB1998___0" localSheetId="51">#REF!</definedName>
    <definedName name="TAB1998___0" localSheetId="77">#REF!</definedName>
    <definedName name="TAB1998___0" localSheetId="88">#REF!</definedName>
    <definedName name="TAB1998___0" localSheetId="90">#REF!</definedName>
    <definedName name="TAB1998___0" localSheetId="94">#REF!</definedName>
    <definedName name="TAB1998___0" localSheetId="98">#REF!</definedName>
    <definedName name="TAB1998___0" localSheetId="100">#REF!</definedName>
    <definedName name="TAB1998___0" localSheetId="15">#REF!</definedName>
    <definedName name="TAB1998___0" localSheetId="17">#REF!</definedName>
    <definedName name="TAB1998___0" localSheetId="19">#REF!</definedName>
    <definedName name="TAB1998___0">#REF!</definedName>
    <definedName name="TAB1998___16" localSheetId="41">#REF!</definedName>
    <definedName name="TAB1998___16" localSheetId="43">#REF!</definedName>
    <definedName name="TAB1998___16" localSheetId="45">#REF!</definedName>
    <definedName name="TAB1998___16" localSheetId="47">#REF!</definedName>
    <definedName name="TAB1998___16" localSheetId="49">#REF!</definedName>
    <definedName name="TAB1998___16" localSheetId="51">#REF!</definedName>
    <definedName name="TAB1998___16" localSheetId="77">#REF!</definedName>
    <definedName name="TAB1998___16" localSheetId="88">#REF!</definedName>
    <definedName name="TAB1998___16" localSheetId="90">#REF!</definedName>
    <definedName name="TAB1998___16" localSheetId="94">#REF!</definedName>
    <definedName name="TAB1998___16" localSheetId="98">#REF!</definedName>
    <definedName name="TAB1998___16" localSheetId="100">#REF!</definedName>
    <definedName name="TAB1998___16" localSheetId="15">#REF!</definedName>
    <definedName name="TAB1998___16" localSheetId="17">#REF!</definedName>
    <definedName name="TAB1998___16" localSheetId="19">#REF!</definedName>
    <definedName name="TAB1998___16">#REF!</definedName>
    <definedName name="TAB1998___22" localSheetId="41">#REF!</definedName>
    <definedName name="TAB1998___22" localSheetId="43">#REF!</definedName>
    <definedName name="TAB1998___22" localSheetId="45">#REF!</definedName>
    <definedName name="TAB1998___22" localSheetId="47">#REF!</definedName>
    <definedName name="TAB1998___22" localSheetId="49">#REF!</definedName>
    <definedName name="TAB1998___22" localSheetId="51">#REF!</definedName>
    <definedName name="TAB1998___22" localSheetId="77">#REF!</definedName>
    <definedName name="TAB1998___22" localSheetId="88">#REF!</definedName>
    <definedName name="TAB1998___22" localSheetId="90">#REF!</definedName>
    <definedName name="TAB1998___22" localSheetId="94">#REF!</definedName>
    <definedName name="TAB1998___22" localSheetId="98">#REF!</definedName>
    <definedName name="TAB1998___22" localSheetId="100">#REF!</definedName>
    <definedName name="TAB1998___22" localSheetId="15">#REF!</definedName>
    <definedName name="TAB1998___22" localSheetId="17">#REF!</definedName>
    <definedName name="TAB1998___22" localSheetId="19">#REF!</definedName>
    <definedName name="TAB1998___22">#REF!</definedName>
    <definedName name="TAB1998___48" localSheetId="41">#REF!</definedName>
    <definedName name="TAB1998___48" localSheetId="43">#REF!</definedName>
    <definedName name="TAB1998___48" localSheetId="45">#REF!</definedName>
    <definedName name="TAB1998___48" localSheetId="47">#REF!</definedName>
    <definedName name="TAB1998___48" localSheetId="49">#REF!</definedName>
    <definedName name="TAB1998___48" localSheetId="51">#REF!</definedName>
    <definedName name="TAB1998___48" localSheetId="77">#REF!</definedName>
    <definedName name="TAB1998___48" localSheetId="88">#REF!</definedName>
    <definedName name="TAB1998___48" localSheetId="90">#REF!</definedName>
    <definedName name="TAB1998___48" localSheetId="94">#REF!</definedName>
    <definedName name="TAB1998___48" localSheetId="98">#REF!</definedName>
    <definedName name="TAB1998___48" localSheetId="100">#REF!</definedName>
    <definedName name="TAB1998___48" localSheetId="15">#REF!</definedName>
    <definedName name="TAB1998___48" localSheetId="17">#REF!</definedName>
    <definedName name="TAB1998___48" localSheetId="19">#REF!</definedName>
    <definedName name="TAB1998___48">#REF!</definedName>
    <definedName name="TAB1998___60" localSheetId="41">#REF!</definedName>
    <definedName name="TAB1998___60" localSheetId="43">#REF!</definedName>
    <definedName name="TAB1998___60" localSheetId="45">#REF!</definedName>
    <definedName name="TAB1998___60" localSheetId="47">#REF!</definedName>
    <definedName name="TAB1998___60" localSheetId="49">#REF!</definedName>
    <definedName name="TAB1998___60" localSheetId="51">#REF!</definedName>
    <definedName name="TAB1998___60" localSheetId="77">#REF!</definedName>
    <definedName name="TAB1998___60" localSheetId="88">#REF!</definedName>
    <definedName name="TAB1998___60" localSheetId="90">#REF!</definedName>
    <definedName name="TAB1998___60" localSheetId="94">#REF!</definedName>
    <definedName name="TAB1998___60" localSheetId="98">#REF!</definedName>
    <definedName name="TAB1998___60" localSheetId="100">#REF!</definedName>
    <definedName name="TAB1998___60" localSheetId="15">#REF!</definedName>
    <definedName name="TAB1998___60" localSheetId="17">#REF!</definedName>
    <definedName name="TAB1998___60" localSheetId="19">#REF!</definedName>
    <definedName name="TAB1998___60">#REF!</definedName>
    <definedName name="TAB1998___67" localSheetId="41">#REF!</definedName>
    <definedName name="TAB1998___67" localSheetId="43">#REF!</definedName>
    <definedName name="TAB1998___67" localSheetId="45">#REF!</definedName>
    <definedName name="TAB1998___67" localSheetId="47">#REF!</definedName>
    <definedName name="TAB1998___67" localSheetId="49">#REF!</definedName>
    <definedName name="TAB1998___67" localSheetId="51">#REF!</definedName>
    <definedName name="TAB1998___67" localSheetId="77">#REF!</definedName>
    <definedName name="TAB1998___67" localSheetId="88">#REF!</definedName>
    <definedName name="TAB1998___67" localSheetId="90">#REF!</definedName>
    <definedName name="TAB1998___67" localSheetId="94">#REF!</definedName>
    <definedName name="TAB1998___67" localSheetId="98">#REF!</definedName>
    <definedName name="TAB1998___67" localSheetId="100">#REF!</definedName>
    <definedName name="TAB1998___67" localSheetId="15">#REF!</definedName>
    <definedName name="TAB1998___67" localSheetId="17">#REF!</definedName>
    <definedName name="TAB1998___67" localSheetId="19">#REF!</definedName>
    <definedName name="TAB1998___67">#REF!</definedName>
    <definedName name="TAB1998___68" localSheetId="41">#REF!</definedName>
    <definedName name="TAB1998___68" localSheetId="43">#REF!</definedName>
    <definedName name="TAB1998___68" localSheetId="45">#REF!</definedName>
    <definedName name="TAB1998___68" localSheetId="47">#REF!</definedName>
    <definedName name="TAB1998___68" localSheetId="49">#REF!</definedName>
    <definedName name="TAB1998___68" localSheetId="51">#REF!</definedName>
    <definedName name="TAB1998___68" localSheetId="77">#REF!</definedName>
    <definedName name="TAB1998___68" localSheetId="88">#REF!</definedName>
    <definedName name="TAB1998___68" localSheetId="90">#REF!</definedName>
    <definedName name="TAB1998___68" localSheetId="94">#REF!</definedName>
    <definedName name="TAB1998___68" localSheetId="98">#REF!</definedName>
    <definedName name="TAB1998___68" localSheetId="100">#REF!</definedName>
    <definedName name="TAB1998___68" localSheetId="15">#REF!</definedName>
    <definedName name="TAB1998___68" localSheetId="17">#REF!</definedName>
    <definedName name="TAB1998___68" localSheetId="19">#REF!</definedName>
    <definedName name="TAB1998___68">#REF!</definedName>
    <definedName name="TAB1998___7" localSheetId="41">#REF!</definedName>
    <definedName name="TAB1998___7" localSheetId="43">#REF!</definedName>
    <definedName name="TAB1998___7" localSheetId="45">#REF!</definedName>
    <definedName name="TAB1998___7" localSheetId="47">#REF!</definedName>
    <definedName name="TAB1998___7" localSheetId="49">#REF!</definedName>
    <definedName name="TAB1998___7" localSheetId="51">#REF!</definedName>
    <definedName name="TAB1998___7" localSheetId="77">#REF!</definedName>
    <definedName name="TAB1998___7" localSheetId="88">#REF!</definedName>
    <definedName name="TAB1998___7" localSheetId="90">#REF!</definedName>
    <definedName name="TAB1998___7" localSheetId="94">#REF!</definedName>
    <definedName name="TAB1998___7" localSheetId="98">#REF!</definedName>
    <definedName name="TAB1998___7" localSheetId="100">#REF!</definedName>
    <definedName name="TAB1998___7" localSheetId="15">#REF!</definedName>
    <definedName name="TAB1998___7" localSheetId="17">#REF!</definedName>
    <definedName name="TAB1998___7" localSheetId="19">#REF!</definedName>
    <definedName name="TAB1998___7">#REF!</definedName>
    <definedName name="TAB1998___70" localSheetId="41">#REF!</definedName>
    <definedName name="TAB1998___70" localSheetId="43">#REF!</definedName>
    <definedName name="TAB1998___70" localSheetId="45">#REF!</definedName>
    <definedName name="TAB1998___70" localSheetId="47">#REF!</definedName>
    <definedName name="TAB1998___70" localSheetId="49">#REF!</definedName>
    <definedName name="TAB1998___70" localSheetId="51">#REF!</definedName>
    <definedName name="TAB1998___70" localSheetId="77">#REF!</definedName>
    <definedName name="TAB1998___70" localSheetId="88">#REF!</definedName>
    <definedName name="TAB1998___70" localSheetId="90">#REF!</definedName>
    <definedName name="TAB1998___70" localSheetId="94">#REF!</definedName>
    <definedName name="TAB1998___70" localSheetId="98">#REF!</definedName>
    <definedName name="TAB1998___70" localSheetId="100">#REF!</definedName>
    <definedName name="TAB1998___70" localSheetId="15">#REF!</definedName>
    <definedName name="TAB1998___70" localSheetId="17">#REF!</definedName>
    <definedName name="TAB1998___70" localSheetId="19">#REF!</definedName>
    <definedName name="TAB1998___70">#REF!</definedName>
    <definedName name="TAB1998___71" localSheetId="41">#REF!</definedName>
    <definedName name="TAB1998___71" localSheetId="43">#REF!</definedName>
    <definedName name="TAB1998___71" localSheetId="45">#REF!</definedName>
    <definedName name="TAB1998___71" localSheetId="47">#REF!</definedName>
    <definedName name="TAB1998___71" localSheetId="49">#REF!</definedName>
    <definedName name="TAB1998___71" localSheetId="51">#REF!</definedName>
    <definedName name="TAB1998___71" localSheetId="77">#REF!</definedName>
    <definedName name="TAB1998___71" localSheetId="88">#REF!</definedName>
    <definedName name="TAB1998___71" localSheetId="90">#REF!</definedName>
    <definedName name="TAB1998___71" localSheetId="94">#REF!</definedName>
    <definedName name="TAB1998___71" localSheetId="98">#REF!</definedName>
    <definedName name="TAB1998___71" localSheetId="100">#REF!</definedName>
    <definedName name="TAB1998___71" localSheetId="15">#REF!</definedName>
    <definedName name="TAB1998___71" localSheetId="17">#REF!</definedName>
    <definedName name="TAB1998___71" localSheetId="19">#REF!</definedName>
    <definedName name="TAB1998___71">#REF!</definedName>
    <definedName name="TAB1998___72" localSheetId="41">#REF!</definedName>
    <definedName name="TAB1998___72" localSheetId="43">#REF!</definedName>
    <definedName name="TAB1998___72" localSheetId="45">#REF!</definedName>
    <definedName name="TAB1998___72" localSheetId="47">#REF!</definedName>
    <definedName name="TAB1998___72" localSheetId="49">#REF!</definedName>
    <definedName name="TAB1998___72" localSheetId="51">#REF!</definedName>
    <definedName name="TAB1998___72" localSheetId="77">#REF!</definedName>
    <definedName name="TAB1998___72" localSheetId="88">#REF!</definedName>
    <definedName name="TAB1998___72" localSheetId="90">#REF!</definedName>
    <definedName name="TAB1998___72" localSheetId="94">#REF!</definedName>
    <definedName name="TAB1998___72" localSheetId="98">#REF!</definedName>
    <definedName name="TAB1998___72" localSheetId="100">#REF!</definedName>
    <definedName name="TAB1998___72" localSheetId="15">#REF!</definedName>
    <definedName name="TAB1998___72" localSheetId="17">#REF!</definedName>
    <definedName name="TAB1998___72" localSheetId="19">#REF!</definedName>
    <definedName name="TAB1998___72">#REF!</definedName>
    <definedName name="TAB1998___73" localSheetId="41">#REF!</definedName>
    <definedName name="TAB1998___73" localSheetId="43">#REF!</definedName>
    <definedName name="TAB1998___73" localSheetId="45">#REF!</definedName>
    <definedName name="TAB1998___73" localSheetId="47">#REF!</definedName>
    <definedName name="TAB1998___73" localSheetId="49">#REF!</definedName>
    <definedName name="TAB1998___73" localSheetId="51">#REF!</definedName>
    <definedName name="TAB1998___73" localSheetId="77">#REF!</definedName>
    <definedName name="TAB1998___73" localSheetId="88">#REF!</definedName>
    <definedName name="TAB1998___73" localSheetId="90">#REF!</definedName>
    <definedName name="TAB1998___73" localSheetId="94">#REF!</definedName>
    <definedName name="TAB1998___73" localSheetId="98">#REF!</definedName>
    <definedName name="TAB1998___73" localSheetId="100">#REF!</definedName>
    <definedName name="TAB1998___73" localSheetId="15">#REF!</definedName>
    <definedName name="TAB1998___73" localSheetId="17">#REF!</definedName>
    <definedName name="TAB1998___73" localSheetId="19">#REF!</definedName>
    <definedName name="TAB1998___73">#REF!</definedName>
    <definedName name="TAB1998___74" localSheetId="41">#REF!</definedName>
    <definedName name="TAB1998___74" localSheetId="43">#REF!</definedName>
    <definedName name="TAB1998___74" localSheetId="45">#REF!</definedName>
    <definedName name="TAB1998___74" localSheetId="47">#REF!</definedName>
    <definedName name="TAB1998___74" localSheetId="49">#REF!</definedName>
    <definedName name="TAB1998___74" localSheetId="51">#REF!</definedName>
    <definedName name="TAB1998___74" localSheetId="77">#REF!</definedName>
    <definedName name="TAB1998___74" localSheetId="88">#REF!</definedName>
    <definedName name="TAB1998___74" localSheetId="90">#REF!</definedName>
    <definedName name="TAB1998___74" localSheetId="94">#REF!</definedName>
    <definedName name="TAB1998___74" localSheetId="98">#REF!</definedName>
    <definedName name="TAB1998___74" localSheetId="100">#REF!</definedName>
    <definedName name="TAB1998___74" localSheetId="15">#REF!</definedName>
    <definedName name="TAB1998___74" localSheetId="17">#REF!</definedName>
    <definedName name="TAB1998___74" localSheetId="19">#REF!</definedName>
    <definedName name="TAB1998___74">#REF!</definedName>
    <definedName name="TAB1998___75" localSheetId="41">#REF!</definedName>
    <definedName name="TAB1998___75" localSheetId="43">#REF!</definedName>
    <definedName name="TAB1998___75" localSheetId="45">#REF!</definedName>
    <definedName name="TAB1998___75" localSheetId="47">#REF!</definedName>
    <definedName name="TAB1998___75" localSheetId="49">#REF!</definedName>
    <definedName name="TAB1998___75" localSheetId="51">#REF!</definedName>
    <definedName name="TAB1998___75" localSheetId="77">#REF!</definedName>
    <definedName name="TAB1998___75" localSheetId="88">#REF!</definedName>
    <definedName name="TAB1998___75" localSheetId="90">#REF!</definedName>
    <definedName name="TAB1998___75" localSheetId="94">#REF!</definedName>
    <definedName name="TAB1998___75" localSheetId="98">#REF!</definedName>
    <definedName name="TAB1998___75" localSheetId="100">#REF!</definedName>
    <definedName name="TAB1998___75" localSheetId="15">#REF!</definedName>
    <definedName name="TAB1998___75" localSheetId="17">#REF!</definedName>
    <definedName name="TAB1998___75" localSheetId="19">#REF!</definedName>
    <definedName name="TAB1998___75">#REF!</definedName>
    <definedName name="TAB1998___83" localSheetId="41">#REF!</definedName>
    <definedName name="TAB1998___83" localSheetId="43">#REF!</definedName>
    <definedName name="TAB1998___83" localSheetId="45">#REF!</definedName>
    <definedName name="TAB1998___83" localSheetId="47">#REF!</definedName>
    <definedName name="TAB1998___83" localSheetId="49">#REF!</definedName>
    <definedName name="TAB1998___83" localSheetId="51">#REF!</definedName>
    <definedName name="TAB1998___83" localSheetId="77">#REF!</definedName>
    <definedName name="TAB1998___83" localSheetId="88">#REF!</definedName>
    <definedName name="TAB1998___83" localSheetId="90">#REF!</definedName>
    <definedName name="TAB1998___83" localSheetId="94">#REF!</definedName>
    <definedName name="TAB1998___83" localSheetId="98">#REF!</definedName>
    <definedName name="TAB1998___83" localSheetId="100">#REF!</definedName>
    <definedName name="TAB1998___83" localSheetId="15">#REF!</definedName>
    <definedName name="TAB1998___83" localSheetId="17">#REF!</definedName>
    <definedName name="TAB1998___83" localSheetId="19">#REF!</definedName>
    <definedName name="TAB1998___83">#REF!</definedName>
    <definedName name="TAB1999___0" localSheetId="41">#REF!</definedName>
    <definedName name="TAB1999___0" localSheetId="43">#REF!</definedName>
    <definedName name="TAB1999___0" localSheetId="45">#REF!</definedName>
    <definedName name="TAB1999___0" localSheetId="47">#REF!</definedName>
    <definedName name="TAB1999___0" localSheetId="49">#REF!</definedName>
    <definedName name="TAB1999___0" localSheetId="51">#REF!</definedName>
    <definedName name="TAB1999___0" localSheetId="77">#REF!</definedName>
    <definedName name="TAB1999___0" localSheetId="88">#REF!</definedName>
    <definedName name="TAB1999___0" localSheetId="90">#REF!</definedName>
    <definedName name="TAB1999___0" localSheetId="94">#REF!</definedName>
    <definedName name="TAB1999___0" localSheetId="98">#REF!</definedName>
    <definedName name="TAB1999___0" localSheetId="100">#REF!</definedName>
    <definedName name="TAB1999___0" localSheetId="15">#REF!</definedName>
    <definedName name="TAB1999___0" localSheetId="17">#REF!</definedName>
    <definedName name="TAB1999___0" localSheetId="19">#REF!</definedName>
    <definedName name="TAB1999___0">#REF!</definedName>
    <definedName name="TAB1999___16" localSheetId="41">#REF!</definedName>
    <definedName name="TAB1999___16" localSheetId="43">#REF!</definedName>
    <definedName name="TAB1999___16" localSheetId="45">#REF!</definedName>
    <definedName name="TAB1999___16" localSheetId="47">#REF!</definedName>
    <definedName name="TAB1999___16" localSheetId="49">#REF!</definedName>
    <definedName name="TAB1999___16" localSheetId="51">#REF!</definedName>
    <definedName name="TAB1999___16" localSheetId="77">#REF!</definedName>
    <definedName name="TAB1999___16" localSheetId="88">#REF!</definedName>
    <definedName name="TAB1999___16" localSheetId="90">#REF!</definedName>
    <definedName name="TAB1999___16" localSheetId="94">#REF!</definedName>
    <definedName name="TAB1999___16" localSheetId="98">#REF!</definedName>
    <definedName name="TAB1999___16" localSheetId="100">#REF!</definedName>
    <definedName name="TAB1999___16" localSheetId="15">#REF!</definedName>
    <definedName name="TAB1999___16" localSheetId="17">#REF!</definedName>
    <definedName name="TAB1999___16" localSheetId="19">#REF!</definedName>
    <definedName name="TAB1999___16">#REF!</definedName>
    <definedName name="TAB1999___22" localSheetId="41">#REF!</definedName>
    <definedName name="TAB1999___22" localSheetId="43">#REF!</definedName>
    <definedName name="TAB1999___22" localSheetId="45">#REF!</definedName>
    <definedName name="TAB1999___22" localSheetId="47">#REF!</definedName>
    <definedName name="TAB1999___22" localSheetId="49">#REF!</definedName>
    <definedName name="TAB1999___22" localSheetId="51">#REF!</definedName>
    <definedName name="TAB1999___22" localSheetId="77">#REF!</definedName>
    <definedName name="TAB1999___22" localSheetId="88">#REF!</definedName>
    <definedName name="TAB1999___22" localSheetId="90">#REF!</definedName>
    <definedName name="TAB1999___22" localSheetId="94">#REF!</definedName>
    <definedName name="TAB1999___22" localSheetId="98">#REF!</definedName>
    <definedName name="TAB1999___22" localSheetId="100">#REF!</definedName>
    <definedName name="TAB1999___22" localSheetId="15">#REF!</definedName>
    <definedName name="TAB1999___22" localSheetId="17">#REF!</definedName>
    <definedName name="TAB1999___22" localSheetId="19">#REF!</definedName>
    <definedName name="TAB1999___22">#REF!</definedName>
    <definedName name="TAB1999___48" localSheetId="41">#REF!</definedName>
    <definedName name="TAB1999___48" localSheetId="43">#REF!</definedName>
    <definedName name="TAB1999___48" localSheetId="45">#REF!</definedName>
    <definedName name="TAB1999___48" localSheetId="47">#REF!</definedName>
    <definedName name="TAB1999___48" localSheetId="49">#REF!</definedName>
    <definedName name="TAB1999___48" localSheetId="51">#REF!</definedName>
    <definedName name="TAB1999___48" localSheetId="77">#REF!</definedName>
    <definedName name="TAB1999___48" localSheetId="88">#REF!</definedName>
    <definedName name="TAB1999___48" localSheetId="90">#REF!</definedName>
    <definedName name="TAB1999___48" localSheetId="94">#REF!</definedName>
    <definedName name="TAB1999___48" localSheetId="98">#REF!</definedName>
    <definedName name="TAB1999___48" localSheetId="100">#REF!</definedName>
    <definedName name="TAB1999___48" localSheetId="15">#REF!</definedName>
    <definedName name="TAB1999___48" localSheetId="17">#REF!</definedName>
    <definedName name="TAB1999___48" localSheetId="19">#REF!</definedName>
    <definedName name="TAB1999___48">#REF!</definedName>
    <definedName name="TAB1999___60" localSheetId="41">#REF!</definedName>
    <definedName name="TAB1999___60" localSheetId="43">#REF!</definedName>
    <definedName name="TAB1999___60" localSheetId="45">#REF!</definedName>
    <definedName name="TAB1999___60" localSheetId="47">#REF!</definedName>
    <definedName name="TAB1999___60" localSheetId="49">#REF!</definedName>
    <definedName name="TAB1999___60" localSheetId="51">#REF!</definedName>
    <definedName name="TAB1999___60" localSheetId="77">#REF!</definedName>
    <definedName name="TAB1999___60" localSheetId="88">#REF!</definedName>
    <definedName name="TAB1999___60" localSheetId="90">#REF!</definedName>
    <definedName name="TAB1999___60" localSheetId="94">#REF!</definedName>
    <definedName name="TAB1999___60" localSheetId="98">#REF!</definedName>
    <definedName name="TAB1999___60" localSheetId="100">#REF!</definedName>
    <definedName name="TAB1999___60" localSheetId="15">#REF!</definedName>
    <definedName name="TAB1999___60" localSheetId="17">#REF!</definedName>
    <definedName name="TAB1999___60" localSheetId="19">#REF!</definedName>
    <definedName name="TAB1999___60">#REF!</definedName>
    <definedName name="TAB1999___67" localSheetId="41">#REF!</definedName>
    <definedName name="TAB1999___67" localSheetId="43">#REF!</definedName>
    <definedName name="TAB1999___67" localSheetId="45">#REF!</definedName>
    <definedName name="TAB1999___67" localSheetId="47">#REF!</definedName>
    <definedName name="TAB1999___67" localSheetId="49">#REF!</definedName>
    <definedName name="TAB1999___67" localSheetId="51">#REF!</definedName>
    <definedName name="TAB1999___67" localSheetId="77">#REF!</definedName>
    <definedName name="TAB1999___67" localSheetId="88">#REF!</definedName>
    <definedName name="TAB1999___67" localSheetId="90">#REF!</definedName>
    <definedName name="TAB1999___67" localSheetId="94">#REF!</definedName>
    <definedName name="TAB1999___67" localSheetId="98">#REF!</definedName>
    <definedName name="TAB1999___67" localSheetId="100">#REF!</definedName>
    <definedName name="TAB1999___67" localSheetId="15">#REF!</definedName>
    <definedName name="TAB1999___67" localSheetId="17">#REF!</definedName>
    <definedName name="TAB1999___67" localSheetId="19">#REF!</definedName>
    <definedName name="TAB1999___67">#REF!</definedName>
    <definedName name="TAB1999___68" localSheetId="41">#REF!</definedName>
    <definedName name="TAB1999___68" localSheetId="43">#REF!</definedName>
    <definedName name="TAB1999___68" localSheetId="45">#REF!</definedName>
    <definedName name="TAB1999___68" localSheetId="47">#REF!</definedName>
    <definedName name="TAB1999___68" localSheetId="49">#REF!</definedName>
    <definedName name="TAB1999___68" localSheetId="51">#REF!</definedName>
    <definedName name="TAB1999___68" localSheetId="77">#REF!</definedName>
    <definedName name="TAB1999___68" localSheetId="88">#REF!</definedName>
    <definedName name="TAB1999___68" localSheetId="90">#REF!</definedName>
    <definedName name="TAB1999___68" localSheetId="94">#REF!</definedName>
    <definedName name="TAB1999___68" localSheetId="98">#REF!</definedName>
    <definedName name="TAB1999___68" localSheetId="100">#REF!</definedName>
    <definedName name="TAB1999___68" localSheetId="15">#REF!</definedName>
    <definedName name="TAB1999___68" localSheetId="17">#REF!</definedName>
    <definedName name="TAB1999___68" localSheetId="19">#REF!</definedName>
    <definedName name="TAB1999___68">#REF!</definedName>
    <definedName name="TAB1999___7" localSheetId="41">#REF!</definedName>
    <definedName name="TAB1999___7" localSheetId="43">#REF!</definedName>
    <definedName name="TAB1999___7" localSheetId="45">#REF!</definedName>
    <definedName name="TAB1999___7" localSheetId="47">#REF!</definedName>
    <definedName name="TAB1999___7" localSheetId="49">#REF!</definedName>
    <definedName name="TAB1999___7" localSheetId="51">#REF!</definedName>
    <definedName name="TAB1999___7" localSheetId="77">#REF!</definedName>
    <definedName name="TAB1999___7" localSheetId="88">#REF!</definedName>
    <definedName name="TAB1999___7" localSheetId="90">#REF!</definedName>
    <definedName name="TAB1999___7" localSheetId="94">#REF!</definedName>
    <definedName name="TAB1999___7" localSheetId="98">#REF!</definedName>
    <definedName name="TAB1999___7" localSheetId="100">#REF!</definedName>
    <definedName name="TAB1999___7" localSheetId="15">#REF!</definedName>
    <definedName name="TAB1999___7" localSheetId="17">#REF!</definedName>
    <definedName name="TAB1999___7" localSheetId="19">#REF!</definedName>
    <definedName name="TAB1999___7">#REF!</definedName>
    <definedName name="TAB1999___70" localSheetId="41">#REF!</definedName>
    <definedName name="TAB1999___70" localSheetId="43">#REF!</definedName>
    <definedName name="TAB1999___70" localSheetId="45">#REF!</definedName>
    <definedName name="TAB1999___70" localSheetId="47">#REF!</definedName>
    <definedName name="TAB1999___70" localSheetId="49">#REF!</definedName>
    <definedName name="TAB1999___70" localSheetId="51">#REF!</definedName>
    <definedName name="TAB1999___70" localSheetId="77">#REF!</definedName>
    <definedName name="TAB1999___70" localSheetId="88">#REF!</definedName>
    <definedName name="TAB1999___70" localSheetId="90">#REF!</definedName>
    <definedName name="TAB1999___70" localSheetId="94">#REF!</definedName>
    <definedName name="TAB1999___70" localSheetId="98">#REF!</definedName>
    <definedName name="TAB1999___70" localSheetId="100">#REF!</definedName>
    <definedName name="TAB1999___70" localSheetId="15">#REF!</definedName>
    <definedName name="TAB1999___70" localSheetId="17">#REF!</definedName>
    <definedName name="TAB1999___70" localSheetId="19">#REF!</definedName>
    <definedName name="TAB1999___70">#REF!</definedName>
    <definedName name="TAB1999___71" localSheetId="41">#REF!</definedName>
    <definedName name="TAB1999___71" localSheetId="43">#REF!</definedName>
    <definedName name="TAB1999___71" localSheetId="45">#REF!</definedName>
    <definedName name="TAB1999___71" localSheetId="47">#REF!</definedName>
    <definedName name="TAB1999___71" localSheetId="49">#REF!</definedName>
    <definedName name="TAB1999___71" localSheetId="51">#REF!</definedName>
    <definedName name="TAB1999___71" localSheetId="77">#REF!</definedName>
    <definedName name="TAB1999___71" localSheetId="88">#REF!</definedName>
    <definedName name="TAB1999___71" localSheetId="90">#REF!</definedName>
    <definedName name="TAB1999___71" localSheetId="94">#REF!</definedName>
    <definedName name="TAB1999___71" localSheetId="98">#REF!</definedName>
    <definedName name="TAB1999___71" localSheetId="100">#REF!</definedName>
    <definedName name="TAB1999___71" localSheetId="15">#REF!</definedName>
    <definedName name="TAB1999___71" localSheetId="17">#REF!</definedName>
    <definedName name="TAB1999___71" localSheetId="19">#REF!</definedName>
    <definedName name="TAB1999___71">#REF!</definedName>
    <definedName name="TAB1999___72" localSheetId="41">#REF!</definedName>
    <definedName name="TAB1999___72" localSheetId="43">#REF!</definedName>
    <definedName name="TAB1999___72" localSheetId="45">#REF!</definedName>
    <definedName name="TAB1999___72" localSheetId="47">#REF!</definedName>
    <definedName name="TAB1999___72" localSheetId="49">#REF!</definedName>
    <definedName name="TAB1999___72" localSheetId="51">#REF!</definedName>
    <definedName name="TAB1999___72" localSheetId="77">#REF!</definedName>
    <definedName name="TAB1999___72" localSheetId="88">#REF!</definedName>
    <definedName name="TAB1999___72" localSheetId="90">#REF!</definedName>
    <definedName name="TAB1999___72" localSheetId="94">#REF!</definedName>
    <definedName name="TAB1999___72" localSheetId="98">#REF!</definedName>
    <definedName name="TAB1999___72" localSheetId="100">#REF!</definedName>
    <definedName name="TAB1999___72" localSheetId="15">#REF!</definedName>
    <definedName name="TAB1999___72" localSheetId="17">#REF!</definedName>
    <definedName name="TAB1999___72" localSheetId="19">#REF!</definedName>
    <definedName name="TAB1999___72">#REF!</definedName>
    <definedName name="TAB1999___73" localSheetId="41">#REF!</definedName>
    <definedName name="TAB1999___73" localSheetId="43">#REF!</definedName>
    <definedName name="TAB1999___73" localSheetId="45">#REF!</definedName>
    <definedName name="TAB1999___73" localSheetId="47">#REF!</definedName>
    <definedName name="TAB1999___73" localSheetId="49">#REF!</definedName>
    <definedName name="TAB1999___73" localSheetId="51">#REF!</definedName>
    <definedName name="TAB1999___73" localSheetId="77">#REF!</definedName>
    <definedName name="TAB1999___73" localSheetId="88">#REF!</definedName>
    <definedName name="TAB1999___73" localSheetId="90">#REF!</definedName>
    <definedName name="TAB1999___73" localSheetId="94">#REF!</definedName>
    <definedName name="TAB1999___73" localSheetId="98">#REF!</definedName>
    <definedName name="TAB1999___73" localSheetId="100">#REF!</definedName>
    <definedName name="TAB1999___73" localSheetId="15">#REF!</definedName>
    <definedName name="TAB1999___73" localSheetId="17">#REF!</definedName>
    <definedName name="TAB1999___73" localSheetId="19">#REF!</definedName>
    <definedName name="TAB1999___73">#REF!</definedName>
    <definedName name="TAB1999___74" localSheetId="41">#REF!</definedName>
    <definedName name="TAB1999___74" localSheetId="43">#REF!</definedName>
    <definedName name="TAB1999___74" localSheetId="45">#REF!</definedName>
    <definedName name="TAB1999___74" localSheetId="47">#REF!</definedName>
    <definedName name="TAB1999___74" localSheetId="49">#REF!</definedName>
    <definedName name="TAB1999___74" localSheetId="51">#REF!</definedName>
    <definedName name="TAB1999___74" localSheetId="77">#REF!</definedName>
    <definedName name="TAB1999___74" localSheetId="88">#REF!</definedName>
    <definedName name="TAB1999___74" localSheetId="90">#REF!</definedName>
    <definedName name="TAB1999___74" localSheetId="94">#REF!</definedName>
    <definedName name="TAB1999___74" localSheetId="98">#REF!</definedName>
    <definedName name="TAB1999___74" localSheetId="100">#REF!</definedName>
    <definedName name="TAB1999___74" localSheetId="15">#REF!</definedName>
    <definedName name="TAB1999___74" localSheetId="17">#REF!</definedName>
    <definedName name="TAB1999___74" localSheetId="19">#REF!</definedName>
    <definedName name="TAB1999___74">#REF!</definedName>
    <definedName name="TAB1999___75" localSheetId="41">#REF!</definedName>
    <definedName name="TAB1999___75" localSheetId="43">#REF!</definedName>
    <definedName name="TAB1999___75" localSheetId="45">#REF!</definedName>
    <definedName name="TAB1999___75" localSheetId="47">#REF!</definedName>
    <definedName name="TAB1999___75" localSheetId="49">#REF!</definedName>
    <definedName name="TAB1999___75" localSheetId="51">#REF!</definedName>
    <definedName name="TAB1999___75" localSheetId="77">#REF!</definedName>
    <definedName name="TAB1999___75" localSheetId="88">#REF!</definedName>
    <definedName name="TAB1999___75" localSheetId="90">#REF!</definedName>
    <definedName name="TAB1999___75" localSheetId="94">#REF!</definedName>
    <definedName name="TAB1999___75" localSheetId="98">#REF!</definedName>
    <definedName name="TAB1999___75" localSheetId="100">#REF!</definedName>
    <definedName name="TAB1999___75" localSheetId="15">#REF!</definedName>
    <definedName name="TAB1999___75" localSheetId="17">#REF!</definedName>
    <definedName name="TAB1999___75" localSheetId="19">#REF!</definedName>
    <definedName name="TAB1999___75">#REF!</definedName>
    <definedName name="TAB1999___83" localSheetId="41">#REF!</definedName>
    <definedName name="TAB1999___83" localSheetId="43">#REF!</definedName>
    <definedName name="TAB1999___83" localSheetId="45">#REF!</definedName>
    <definedName name="TAB1999___83" localSheetId="47">#REF!</definedName>
    <definedName name="TAB1999___83" localSheetId="49">#REF!</definedName>
    <definedName name="TAB1999___83" localSheetId="51">#REF!</definedName>
    <definedName name="TAB1999___83" localSheetId="77">#REF!</definedName>
    <definedName name="TAB1999___83" localSheetId="88">#REF!</definedName>
    <definedName name="TAB1999___83" localSheetId="90">#REF!</definedName>
    <definedName name="TAB1999___83" localSheetId="94">#REF!</definedName>
    <definedName name="TAB1999___83" localSheetId="98">#REF!</definedName>
    <definedName name="TAB1999___83" localSheetId="100">#REF!</definedName>
    <definedName name="TAB1999___83" localSheetId="15">#REF!</definedName>
    <definedName name="TAB1999___83" localSheetId="17">#REF!</definedName>
    <definedName name="TAB1999___83" localSheetId="19">#REF!</definedName>
    <definedName name="TAB1999___83">#REF!</definedName>
    <definedName name="TAB2000___0" localSheetId="41">#REF!</definedName>
    <definedName name="TAB2000___0" localSheetId="43">#REF!</definedName>
    <definedName name="TAB2000___0" localSheetId="45">#REF!</definedName>
    <definedName name="TAB2000___0" localSheetId="47">#REF!</definedName>
    <definedName name="TAB2000___0" localSheetId="49">#REF!</definedName>
    <definedName name="TAB2000___0" localSheetId="51">#REF!</definedName>
    <definedName name="TAB2000___0" localSheetId="77">#REF!</definedName>
    <definedName name="TAB2000___0" localSheetId="88">#REF!</definedName>
    <definedName name="TAB2000___0" localSheetId="90">#REF!</definedName>
    <definedName name="TAB2000___0" localSheetId="94">#REF!</definedName>
    <definedName name="TAB2000___0" localSheetId="98">#REF!</definedName>
    <definedName name="TAB2000___0" localSheetId="100">#REF!</definedName>
    <definedName name="TAB2000___0" localSheetId="15">#REF!</definedName>
    <definedName name="TAB2000___0" localSheetId="17">#REF!</definedName>
    <definedName name="TAB2000___0" localSheetId="19">#REF!</definedName>
    <definedName name="TAB2000___0">#REF!</definedName>
    <definedName name="TAB2000___16" localSheetId="41">#REF!</definedName>
    <definedName name="TAB2000___16" localSheetId="43">#REF!</definedName>
    <definedName name="TAB2000___16" localSheetId="45">#REF!</definedName>
    <definedName name="TAB2000___16" localSheetId="47">#REF!</definedName>
    <definedName name="TAB2000___16" localSheetId="49">#REF!</definedName>
    <definedName name="TAB2000___16" localSheetId="51">#REF!</definedName>
    <definedName name="TAB2000___16" localSheetId="77">#REF!</definedName>
    <definedName name="TAB2000___16" localSheetId="88">#REF!</definedName>
    <definedName name="TAB2000___16" localSheetId="90">#REF!</definedName>
    <definedName name="TAB2000___16" localSheetId="94">#REF!</definedName>
    <definedName name="TAB2000___16" localSheetId="98">#REF!</definedName>
    <definedName name="TAB2000___16" localSheetId="100">#REF!</definedName>
    <definedName name="TAB2000___16" localSheetId="15">#REF!</definedName>
    <definedName name="TAB2000___16" localSheetId="17">#REF!</definedName>
    <definedName name="TAB2000___16" localSheetId="19">#REF!</definedName>
    <definedName name="TAB2000___16">#REF!</definedName>
    <definedName name="TAB2000___22" localSheetId="41">#REF!</definedName>
    <definedName name="TAB2000___22" localSheetId="43">#REF!</definedName>
    <definedName name="TAB2000___22" localSheetId="45">#REF!</definedName>
    <definedName name="TAB2000___22" localSheetId="47">#REF!</definedName>
    <definedName name="TAB2000___22" localSheetId="49">#REF!</definedName>
    <definedName name="TAB2000___22" localSheetId="51">#REF!</definedName>
    <definedName name="TAB2000___22" localSheetId="77">#REF!</definedName>
    <definedName name="TAB2000___22" localSheetId="88">#REF!</definedName>
    <definedName name="TAB2000___22" localSheetId="90">#REF!</definedName>
    <definedName name="TAB2000___22" localSheetId="94">#REF!</definedName>
    <definedName name="TAB2000___22" localSheetId="98">#REF!</definedName>
    <definedName name="TAB2000___22" localSheetId="100">#REF!</definedName>
    <definedName name="TAB2000___22" localSheetId="15">#REF!</definedName>
    <definedName name="TAB2000___22" localSheetId="17">#REF!</definedName>
    <definedName name="TAB2000___22" localSheetId="19">#REF!</definedName>
    <definedName name="TAB2000___22">#REF!</definedName>
    <definedName name="TAB2000___48" localSheetId="41">#REF!</definedName>
    <definedName name="TAB2000___48" localSheetId="43">#REF!</definedName>
    <definedName name="TAB2000___48" localSheetId="45">#REF!</definedName>
    <definedName name="TAB2000___48" localSheetId="47">#REF!</definedName>
    <definedName name="TAB2000___48" localSheetId="49">#REF!</definedName>
    <definedName name="TAB2000___48" localSheetId="51">#REF!</definedName>
    <definedName name="TAB2000___48" localSheetId="77">#REF!</definedName>
    <definedName name="TAB2000___48" localSheetId="88">#REF!</definedName>
    <definedName name="TAB2000___48" localSheetId="90">#REF!</definedName>
    <definedName name="TAB2000___48" localSheetId="94">#REF!</definedName>
    <definedName name="TAB2000___48" localSheetId="98">#REF!</definedName>
    <definedName name="TAB2000___48" localSheetId="100">#REF!</definedName>
    <definedName name="TAB2000___48" localSheetId="15">#REF!</definedName>
    <definedName name="TAB2000___48" localSheetId="17">#REF!</definedName>
    <definedName name="TAB2000___48" localSheetId="19">#REF!</definedName>
    <definedName name="TAB2000___48">#REF!</definedName>
    <definedName name="TAB2000___60" localSheetId="41">#REF!</definedName>
    <definedName name="TAB2000___60" localSheetId="43">#REF!</definedName>
    <definedName name="TAB2000___60" localSheetId="45">#REF!</definedName>
    <definedName name="TAB2000___60" localSheetId="47">#REF!</definedName>
    <definedName name="TAB2000___60" localSheetId="49">#REF!</definedName>
    <definedName name="TAB2000___60" localSheetId="51">#REF!</definedName>
    <definedName name="TAB2000___60" localSheetId="77">#REF!</definedName>
    <definedName name="TAB2000___60" localSheetId="88">#REF!</definedName>
    <definedName name="TAB2000___60" localSheetId="90">#REF!</definedName>
    <definedName name="TAB2000___60" localSheetId="94">#REF!</definedName>
    <definedName name="TAB2000___60" localSheetId="98">#REF!</definedName>
    <definedName name="TAB2000___60" localSheetId="100">#REF!</definedName>
    <definedName name="TAB2000___60" localSheetId="15">#REF!</definedName>
    <definedName name="TAB2000___60" localSheetId="17">#REF!</definedName>
    <definedName name="TAB2000___60" localSheetId="19">#REF!</definedName>
    <definedName name="TAB2000___60">#REF!</definedName>
    <definedName name="TAB2000___67" localSheetId="41">#REF!</definedName>
    <definedName name="TAB2000___67" localSheetId="43">#REF!</definedName>
    <definedName name="TAB2000___67" localSheetId="45">#REF!</definedName>
    <definedName name="TAB2000___67" localSheetId="47">#REF!</definedName>
    <definedName name="TAB2000___67" localSheetId="49">#REF!</definedName>
    <definedName name="TAB2000___67" localSheetId="51">#REF!</definedName>
    <definedName name="TAB2000___67" localSheetId="77">#REF!</definedName>
    <definedName name="TAB2000___67" localSheetId="88">#REF!</definedName>
    <definedName name="TAB2000___67" localSheetId="90">#REF!</definedName>
    <definedName name="TAB2000___67" localSheetId="94">#REF!</definedName>
    <definedName name="TAB2000___67" localSheetId="98">#REF!</definedName>
    <definedName name="TAB2000___67" localSheetId="100">#REF!</definedName>
    <definedName name="TAB2000___67" localSheetId="15">#REF!</definedName>
    <definedName name="TAB2000___67" localSheetId="17">#REF!</definedName>
    <definedName name="TAB2000___67" localSheetId="19">#REF!</definedName>
    <definedName name="TAB2000___67">#REF!</definedName>
    <definedName name="TAB2000___68" localSheetId="41">#REF!</definedName>
    <definedName name="TAB2000___68" localSheetId="43">#REF!</definedName>
    <definedName name="TAB2000___68" localSheetId="45">#REF!</definedName>
    <definedName name="TAB2000___68" localSheetId="47">#REF!</definedName>
    <definedName name="TAB2000___68" localSheetId="49">#REF!</definedName>
    <definedName name="TAB2000___68" localSheetId="51">#REF!</definedName>
    <definedName name="TAB2000___68" localSheetId="77">#REF!</definedName>
    <definedName name="TAB2000___68" localSheetId="88">#REF!</definedName>
    <definedName name="TAB2000___68" localSheetId="90">#REF!</definedName>
    <definedName name="TAB2000___68" localSheetId="94">#REF!</definedName>
    <definedName name="TAB2000___68" localSheetId="98">#REF!</definedName>
    <definedName name="TAB2000___68" localSheetId="100">#REF!</definedName>
    <definedName name="TAB2000___68" localSheetId="15">#REF!</definedName>
    <definedName name="TAB2000___68" localSheetId="17">#REF!</definedName>
    <definedName name="TAB2000___68" localSheetId="19">#REF!</definedName>
    <definedName name="TAB2000___68">#REF!</definedName>
    <definedName name="TAB2000___7" localSheetId="41">#REF!</definedName>
    <definedName name="TAB2000___7" localSheetId="43">#REF!</definedName>
    <definedName name="TAB2000___7" localSheetId="45">#REF!</definedName>
    <definedName name="TAB2000___7" localSheetId="47">#REF!</definedName>
    <definedName name="TAB2000___7" localSheetId="49">#REF!</definedName>
    <definedName name="TAB2000___7" localSheetId="51">#REF!</definedName>
    <definedName name="TAB2000___7" localSheetId="77">#REF!</definedName>
    <definedName name="TAB2000___7" localSheetId="88">#REF!</definedName>
    <definedName name="TAB2000___7" localSheetId="90">#REF!</definedName>
    <definedName name="TAB2000___7" localSheetId="94">#REF!</definedName>
    <definedName name="TAB2000___7" localSheetId="98">#REF!</definedName>
    <definedName name="TAB2000___7" localSheetId="100">#REF!</definedName>
    <definedName name="TAB2000___7" localSheetId="15">#REF!</definedName>
    <definedName name="TAB2000___7" localSheetId="17">#REF!</definedName>
    <definedName name="TAB2000___7" localSheetId="19">#REF!</definedName>
    <definedName name="TAB2000___7">#REF!</definedName>
    <definedName name="TAB2000___70" localSheetId="41">#REF!</definedName>
    <definedName name="TAB2000___70" localSheetId="43">#REF!</definedName>
    <definedName name="TAB2000___70" localSheetId="45">#REF!</definedName>
    <definedName name="TAB2000___70" localSheetId="47">#REF!</definedName>
    <definedName name="TAB2000___70" localSheetId="49">#REF!</definedName>
    <definedName name="TAB2000___70" localSheetId="51">#REF!</definedName>
    <definedName name="TAB2000___70" localSheetId="77">#REF!</definedName>
    <definedName name="TAB2000___70" localSheetId="88">#REF!</definedName>
    <definedName name="TAB2000___70" localSheetId="90">#REF!</definedName>
    <definedName name="TAB2000___70" localSheetId="94">#REF!</definedName>
    <definedName name="TAB2000___70" localSheetId="98">#REF!</definedName>
    <definedName name="TAB2000___70" localSheetId="100">#REF!</definedName>
    <definedName name="TAB2000___70" localSheetId="15">#REF!</definedName>
    <definedName name="TAB2000___70" localSheetId="17">#REF!</definedName>
    <definedName name="TAB2000___70" localSheetId="19">#REF!</definedName>
    <definedName name="TAB2000___70">#REF!</definedName>
    <definedName name="TAB2000___71" localSheetId="41">#REF!</definedName>
    <definedName name="TAB2000___71" localSheetId="43">#REF!</definedName>
    <definedName name="TAB2000___71" localSheetId="45">#REF!</definedName>
    <definedName name="TAB2000___71" localSheetId="47">#REF!</definedName>
    <definedName name="TAB2000___71" localSheetId="49">#REF!</definedName>
    <definedName name="TAB2000___71" localSheetId="51">#REF!</definedName>
    <definedName name="TAB2000___71" localSheetId="77">#REF!</definedName>
    <definedName name="TAB2000___71" localSheetId="88">#REF!</definedName>
    <definedName name="TAB2000___71" localSheetId="90">#REF!</definedName>
    <definedName name="TAB2000___71" localSheetId="94">#REF!</definedName>
    <definedName name="TAB2000___71" localSheetId="98">#REF!</definedName>
    <definedName name="TAB2000___71" localSheetId="100">#REF!</definedName>
    <definedName name="TAB2000___71" localSheetId="15">#REF!</definedName>
    <definedName name="TAB2000___71" localSheetId="17">#REF!</definedName>
    <definedName name="TAB2000___71" localSheetId="19">#REF!</definedName>
    <definedName name="TAB2000___71">#REF!</definedName>
    <definedName name="TAB2000___72" localSheetId="41">#REF!</definedName>
    <definedName name="TAB2000___72" localSheetId="43">#REF!</definedName>
    <definedName name="TAB2000___72" localSheetId="45">#REF!</definedName>
    <definedName name="TAB2000___72" localSheetId="47">#REF!</definedName>
    <definedName name="TAB2000___72" localSheetId="49">#REF!</definedName>
    <definedName name="TAB2000___72" localSheetId="51">#REF!</definedName>
    <definedName name="TAB2000___72" localSheetId="77">#REF!</definedName>
    <definedName name="TAB2000___72" localSheetId="88">#REF!</definedName>
    <definedName name="TAB2000___72" localSheetId="90">#REF!</definedName>
    <definedName name="TAB2000___72" localSheetId="94">#REF!</definedName>
    <definedName name="TAB2000___72" localSheetId="98">#REF!</definedName>
    <definedName name="TAB2000___72" localSheetId="100">#REF!</definedName>
    <definedName name="TAB2000___72" localSheetId="15">#REF!</definedName>
    <definedName name="TAB2000___72" localSheetId="17">#REF!</definedName>
    <definedName name="TAB2000___72" localSheetId="19">#REF!</definedName>
    <definedName name="TAB2000___72">#REF!</definedName>
    <definedName name="TAB2000___73" localSheetId="41">#REF!</definedName>
    <definedName name="TAB2000___73" localSheetId="43">#REF!</definedName>
    <definedName name="TAB2000___73" localSheetId="45">#REF!</definedName>
    <definedName name="TAB2000___73" localSheetId="47">#REF!</definedName>
    <definedName name="TAB2000___73" localSheetId="49">#REF!</definedName>
    <definedName name="TAB2000___73" localSheetId="51">#REF!</definedName>
    <definedName name="TAB2000___73" localSheetId="77">#REF!</definedName>
    <definedName name="TAB2000___73" localSheetId="88">#REF!</definedName>
    <definedName name="TAB2000___73" localSheetId="90">#REF!</definedName>
    <definedName name="TAB2000___73" localSheetId="94">#REF!</definedName>
    <definedName name="TAB2000___73" localSheetId="98">#REF!</definedName>
    <definedName name="TAB2000___73" localSheetId="100">#REF!</definedName>
    <definedName name="TAB2000___73" localSheetId="15">#REF!</definedName>
    <definedName name="TAB2000___73" localSheetId="17">#REF!</definedName>
    <definedName name="TAB2000___73" localSheetId="19">#REF!</definedName>
    <definedName name="TAB2000___73">#REF!</definedName>
    <definedName name="TAB2000___74" localSheetId="41">#REF!</definedName>
    <definedName name="TAB2000___74" localSheetId="43">#REF!</definedName>
    <definedName name="TAB2000___74" localSheetId="45">#REF!</definedName>
    <definedName name="TAB2000___74" localSheetId="47">#REF!</definedName>
    <definedName name="TAB2000___74" localSheetId="49">#REF!</definedName>
    <definedName name="TAB2000___74" localSheetId="51">#REF!</definedName>
    <definedName name="TAB2000___74" localSheetId="77">#REF!</definedName>
    <definedName name="TAB2000___74" localSheetId="88">#REF!</definedName>
    <definedName name="TAB2000___74" localSheetId="90">#REF!</definedName>
    <definedName name="TAB2000___74" localSheetId="94">#REF!</definedName>
    <definedName name="TAB2000___74" localSheetId="98">#REF!</definedName>
    <definedName name="TAB2000___74" localSheetId="100">#REF!</definedName>
    <definedName name="TAB2000___74" localSheetId="15">#REF!</definedName>
    <definedName name="TAB2000___74" localSheetId="17">#REF!</definedName>
    <definedName name="TAB2000___74" localSheetId="19">#REF!</definedName>
    <definedName name="TAB2000___74">#REF!</definedName>
    <definedName name="TAB2000___75" localSheetId="41">#REF!</definedName>
    <definedName name="TAB2000___75" localSheetId="43">#REF!</definedName>
    <definedName name="TAB2000___75" localSheetId="45">#REF!</definedName>
    <definedName name="TAB2000___75" localSheetId="47">#REF!</definedName>
    <definedName name="TAB2000___75" localSheetId="49">#REF!</definedName>
    <definedName name="TAB2000___75" localSheetId="51">#REF!</definedName>
    <definedName name="TAB2000___75" localSheetId="77">#REF!</definedName>
    <definedName name="TAB2000___75" localSheetId="88">#REF!</definedName>
    <definedName name="TAB2000___75" localSheetId="90">#REF!</definedName>
    <definedName name="TAB2000___75" localSheetId="94">#REF!</definedName>
    <definedName name="TAB2000___75" localSheetId="98">#REF!</definedName>
    <definedName name="TAB2000___75" localSheetId="100">#REF!</definedName>
    <definedName name="TAB2000___75" localSheetId="15">#REF!</definedName>
    <definedName name="TAB2000___75" localSheetId="17">#REF!</definedName>
    <definedName name="TAB2000___75" localSheetId="19">#REF!</definedName>
    <definedName name="TAB2000___75">#REF!</definedName>
    <definedName name="TAB2000___83" localSheetId="41">#REF!</definedName>
    <definedName name="TAB2000___83" localSheetId="43">#REF!</definedName>
    <definedName name="TAB2000___83" localSheetId="45">#REF!</definedName>
    <definedName name="TAB2000___83" localSheetId="47">#REF!</definedName>
    <definedName name="TAB2000___83" localSheetId="49">#REF!</definedName>
    <definedName name="TAB2000___83" localSheetId="51">#REF!</definedName>
    <definedName name="TAB2000___83" localSheetId="77">#REF!</definedName>
    <definedName name="TAB2000___83" localSheetId="88">#REF!</definedName>
    <definedName name="TAB2000___83" localSheetId="90">#REF!</definedName>
    <definedName name="TAB2000___83" localSheetId="94">#REF!</definedName>
    <definedName name="TAB2000___83" localSheetId="98">#REF!</definedName>
    <definedName name="TAB2000___83" localSheetId="100">#REF!</definedName>
    <definedName name="TAB2000___83" localSheetId="15">#REF!</definedName>
    <definedName name="TAB2000___83" localSheetId="17">#REF!</definedName>
    <definedName name="TAB2000___83" localSheetId="19">#REF!</definedName>
    <definedName name="TAB2000___83">#REF!</definedName>
    <definedName name="TAB2001___0" localSheetId="41">#REF!</definedName>
    <definedName name="TAB2001___0" localSheetId="43">#REF!</definedName>
    <definedName name="TAB2001___0" localSheetId="45">#REF!</definedName>
    <definedName name="TAB2001___0" localSheetId="47">#REF!</definedName>
    <definedName name="TAB2001___0" localSheetId="49">#REF!</definedName>
    <definedName name="TAB2001___0" localSheetId="51">#REF!</definedName>
    <definedName name="TAB2001___0" localSheetId="77">#REF!</definedName>
    <definedName name="TAB2001___0" localSheetId="88">#REF!</definedName>
    <definedName name="TAB2001___0" localSheetId="90">#REF!</definedName>
    <definedName name="TAB2001___0" localSheetId="94">#REF!</definedName>
    <definedName name="TAB2001___0" localSheetId="98">#REF!</definedName>
    <definedName name="TAB2001___0" localSheetId="100">#REF!</definedName>
    <definedName name="TAB2001___0" localSheetId="15">#REF!</definedName>
    <definedName name="TAB2001___0" localSheetId="17">#REF!</definedName>
    <definedName name="TAB2001___0" localSheetId="19">#REF!</definedName>
    <definedName name="TAB2001___0">#REF!</definedName>
    <definedName name="TAB2001___16" localSheetId="41">#REF!</definedName>
    <definedName name="TAB2001___16" localSheetId="43">#REF!</definedName>
    <definedName name="TAB2001___16" localSheetId="45">#REF!</definedName>
    <definedName name="TAB2001___16" localSheetId="47">#REF!</definedName>
    <definedName name="TAB2001___16" localSheetId="49">#REF!</definedName>
    <definedName name="TAB2001___16" localSheetId="51">#REF!</definedName>
    <definedName name="TAB2001___16" localSheetId="77">#REF!</definedName>
    <definedName name="TAB2001___16" localSheetId="88">#REF!</definedName>
    <definedName name="TAB2001___16" localSheetId="90">#REF!</definedName>
    <definedName name="TAB2001___16" localSheetId="94">#REF!</definedName>
    <definedName name="TAB2001___16" localSheetId="98">#REF!</definedName>
    <definedName name="TAB2001___16" localSheetId="100">#REF!</definedName>
    <definedName name="TAB2001___16" localSheetId="15">#REF!</definedName>
    <definedName name="TAB2001___16" localSheetId="17">#REF!</definedName>
    <definedName name="TAB2001___16" localSheetId="19">#REF!</definedName>
    <definedName name="TAB2001___16">#REF!</definedName>
    <definedName name="TAB2001___22" localSheetId="41">#REF!</definedName>
    <definedName name="TAB2001___22" localSheetId="43">#REF!</definedName>
    <definedName name="TAB2001___22" localSheetId="45">#REF!</definedName>
    <definedName name="TAB2001___22" localSheetId="47">#REF!</definedName>
    <definedName name="TAB2001___22" localSheetId="49">#REF!</definedName>
    <definedName name="TAB2001___22" localSheetId="51">#REF!</definedName>
    <definedName name="TAB2001___22" localSheetId="77">#REF!</definedName>
    <definedName name="TAB2001___22" localSheetId="88">#REF!</definedName>
    <definedName name="TAB2001___22" localSheetId="90">#REF!</definedName>
    <definedName name="TAB2001___22" localSheetId="94">#REF!</definedName>
    <definedName name="TAB2001___22" localSheetId="98">#REF!</definedName>
    <definedName name="TAB2001___22" localSheetId="100">#REF!</definedName>
    <definedName name="TAB2001___22" localSheetId="15">#REF!</definedName>
    <definedName name="TAB2001___22" localSheetId="17">#REF!</definedName>
    <definedName name="TAB2001___22" localSheetId="19">#REF!</definedName>
    <definedName name="TAB2001___22">#REF!</definedName>
    <definedName name="TAB2001___48" localSheetId="41">#REF!</definedName>
    <definedName name="TAB2001___48" localSheetId="43">#REF!</definedName>
    <definedName name="TAB2001___48" localSheetId="45">#REF!</definedName>
    <definedName name="TAB2001___48" localSheetId="47">#REF!</definedName>
    <definedName name="TAB2001___48" localSheetId="49">#REF!</definedName>
    <definedName name="TAB2001___48" localSheetId="51">#REF!</definedName>
    <definedName name="TAB2001___48" localSheetId="77">#REF!</definedName>
    <definedName name="TAB2001___48" localSheetId="88">#REF!</definedName>
    <definedName name="TAB2001___48" localSheetId="90">#REF!</definedName>
    <definedName name="TAB2001___48" localSheetId="94">#REF!</definedName>
    <definedName name="TAB2001___48" localSheetId="98">#REF!</definedName>
    <definedName name="TAB2001___48" localSheetId="100">#REF!</definedName>
    <definedName name="TAB2001___48" localSheetId="15">#REF!</definedName>
    <definedName name="TAB2001___48" localSheetId="17">#REF!</definedName>
    <definedName name="TAB2001___48" localSheetId="19">#REF!</definedName>
    <definedName name="TAB2001___48">#REF!</definedName>
    <definedName name="TAB2001___60" localSheetId="41">#REF!</definedName>
    <definedName name="TAB2001___60" localSheetId="43">#REF!</definedName>
    <definedName name="TAB2001___60" localSheetId="45">#REF!</definedName>
    <definedName name="TAB2001___60" localSheetId="47">#REF!</definedName>
    <definedName name="TAB2001___60" localSheetId="49">#REF!</definedName>
    <definedName name="TAB2001___60" localSheetId="51">#REF!</definedName>
    <definedName name="TAB2001___60" localSheetId="77">#REF!</definedName>
    <definedName name="TAB2001___60" localSheetId="88">#REF!</definedName>
    <definedName name="TAB2001___60" localSheetId="90">#REF!</definedName>
    <definedName name="TAB2001___60" localSheetId="94">#REF!</definedName>
    <definedName name="TAB2001___60" localSheetId="98">#REF!</definedName>
    <definedName name="TAB2001___60" localSheetId="100">#REF!</definedName>
    <definedName name="TAB2001___60" localSheetId="15">#REF!</definedName>
    <definedName name="TAB2001___60" localSheetId="17">#REF!</definedName>
    <definedName name="TAB2001___60" localSheetId="19">#REF!</definedName>
    <definedName name="TAB2001___60">#REF!</definedName>
    <definedName name="TAB2001___67" localSheetId="41">#REF!</definedName>
    <definedName name="TAB2001___67" localSheetId="43">#REF!</definedName>
    <definedName name="TAB2001___67" localSheetId="45">#REF!</definedName>
    <definedName name="TAB2001___67" localSheetId="47">#REF!</definedName>
    <definedName name="TAB2001___67" localSheetId="49">#REF!</definedName>
    <definedName name="TAB2001___67" localSheetId="51">#REF!</definedName>
    <definedName name="TAB2001___67" localSheetId="77">#REF!</definedName>
    <definedName name="TAB2001___67" localSheetId="88">#REF!</definedName>
    <definedName name="TAB2001___67" localSheetId="90">#REF!</definedName>
    <definedName name="TAB2001___67" localSheetId="94">#REF!</definedName>
    <definedName name="TAB2001___67" localSheetId="98">#REF!</definedName>
    <definedName name="TAB2001___67" localSheetId="100">#REF!</definedName>
    <definedName name="TAB2001___67" localSheetId="15">#REF!</definedName>
    <definedName name="TAB2001___67" localSheetId="17">#REF!</definedName>
    <definedName name="TAB2001___67" localSheetId="19">#REF!</definedName>
    <definedName name="TAB2001___67">#REF!</definedName>
    <definedName name="TAB2001___68" localSheetId="41">#REF!</definedName>
    <definedName name="TAB2001___68" localSheetId="43">#REF!</definedName>
    <definedName name="TAB2001___68" localSheetId="45">#REF!</definedName>
    <definedName name="TAB2001___68" localSheetId="47">#REF!</definedName>
    <definedName name="TAB2001___68" localSheetId="49">#REF!</definedName>
    <definedName name="TAB2001___68" localSheetId="51">#REF!</definedName>
    <definedName name="TAB2001___68" localSheetId="77">#REF!</definedName>
    <definedName name="TAB2001___68" localSheetId="88">#REF!</definedName>
    <definedName name="TAB2001___68" localSheetId="90">#REF!</definedName>
    <definedName name="TAB2001___68" localSheetId="94">#REF!</definedName>
    <definedName name="TAB2001___68" localSheetId="98">#REF!</definedName>
    <definedName name="TAB2001___68" localSheetId="100">#REF!</definedName>
    <definedName name="TAB2001___68" localSheetId="15">#REF!</definedName>
    <definedName name="TAB2001___68" localSheetId="17">#REF!</definedName>
    <definedName name="TAB2001___68" localSheetId="19">#REF!</definedName>
    <definedName name="TAB2001___68">#REF!</definedName>
    <definedName name="TAB2001___7" localSheetId="41">#REF!</definedName>
    <definedName name="TAB2001___7" localSheetId="43">#REF!</definedName>
    <definedName name="TAB2001___7" localSheetId="45">#REF!</definedName>
    <definedName name="TAB2001___7" localSheetId="47">#REF!</definedName>
    <definedName name="TAB2001___7" localSheetId="49">#REF!</definedName>
    <definedName name="TAB2001___7" localSheetId="51">#REF!</definedName>
    <definedName name="TAB2001___7" localSheetId="77">#REF!</definedName>
    <definedName name="TAB2001___7" localSheetId="88">#REF!</definedName>
    <definedName name="TAB2001___7" localSheetId="90">#REF!</definedName>
    <definedName name="TAB2001___7" localSheetId="94">#REF!</definedName>
    <definedName name="TAB2001___7" localSheetId="98">#REF!</definedName>
    <definedName name="TAB2001___7" localSheetId="100">#REF!</definedName>
    <definedName name="TAB2001___7" localSheetId="15">#REF!</definedName>
    <definedName name="TAB2001___7" localSheetId="17">#REF!</definedName>
    <definedName name="TAB2001___7" localSheetId="19">#REF!</definedName>
    <definedName name="TAB2001___7">#REF!</definedName>
    <definedName name="TAB2001___70" localSheetId="41">#REF!</definedName>
    <definedName name="TAB2001___70" localSheetId="43">#REF!</definedName>
    <definedName name="TAB2001___70" localSheetId="45">#REF!</definedName>
    <definedName name="TAB2001___70" localSheetId="47">#REF!</definedName>
    <definedName name="TAB2001___70" localSheetId="49">#REF!</definedName>
    <definedName name="TAB2001___70" localSheetId="51">#REF!</definedName>
    <definedName name="TAB2001___70" localSheetId="77">#REF!</definedName>
    <definedName name="TAB2001___70" localSheetId="88">#REF!</definedName>
    <definedName name="TAB2001___70" localSheetId="90">#REF!</definedName>
    <definedName name="TAB2001___70" localSheetId="94">#REF!</definedName>
    <definedName name="TAB2001___70" localSheetId="98">#REF!</definedName>
    <definedName name="TAB2001___70" localSheetId="100">#REF!</definedName>
    <definedName name="TAB2001___70" localSheetId="15">#REF!</definedName>
    <definedName name="TAB2001___70" localSheetId="17">#REF!</definedName>
    <definedName name="TAB2001___70" localSheetId="19">#REF!</definedName>
    <definedName name="TAB2001___70">#REF!</definedName>
    <definedName name="TAB2001___71" localSheetId="41">#REF!</definedName>
    <definedName name="TAB2001___71" localSheetId="43">#REF!</definedName>
    <definedName name="TAB2001___71" localSheetId="45">#REF!</definedName>
    <definedName name="TAB2001___71" localSheetId="47">#REF!</definedName>
    <definedName name="TAB2001___71" localSheetId="49">#REF!</definedName>
    <definedName name="TAB2001___71" localSheetId="51">#REF!</definedName>
    <definedName name="TAB2001___71" localSheetId="77">#REF!</definedName>
    <definedName name="TAB2001___71" localSheetId="88">#REF!</definedName>
    <definedName name="TAB2001___71" localSheetId="90">#REF!</definedName>
    <definedName name="TAB2001___71" localSheetId="94">#REF!</definedName>
    <definedName name="TAB2001___71" localSheetId="98">#REF!</definedName>
    <definedName name="TAB2001___71" localSheetId="100">#REF!</definedName>
    <definedName name="TAB2001___71" localSheetId="15">#REF!</definedName>
    <definedName name="TAB2001___71" localSheetId="17">#REF!</definedName>
    <definedName name="TAB2001___71" localSheetId="19">#REF!</definedName>
    <definedName name="TAB2001___71">#REF!</definedName>
    <definedName name="TAB2001___72" localSheetId="41">#REF!</definedName>
    <definedName name="TAB2001___72" localSheetId="43">#REF!</definedName>
    <definedName name="TAB2001___72" localSheetId="45">#REF!</definedName>
    <definedName name="TAB2001___72" localSheetId="47">#REF!</definedName>
    <definedName name="TAB2001___72" localSheetId="49">#REF!</definedName>
    <definedName name="TAB2001___72" localSheetId="51">#REF!</definedName>
    <definedName name="TAB2001___72" localSheetId="77">#REF!</definedName>
    <definedName name="TAB2001___72" localSheetId="88">#REF!</definedName>
    <definedName name="TAB2001___72" localSheetId="90">#REF!</definedName>
    <definedName name="TAB2001___72" localSheetId="94">#REF!</definedName>
    <definedName name="TAB2001___72" localSheetId="98">#REF!</definedName>
    <definedName name="TAB2001___72" localSheetId="100">#REF!</definedName>
    <definedName name="TAB2001___72" localSheetId="15">#REF!</definedName>
    <definedName name="TAB2001___72" localSheetId="17">#REF!</definedName>
    <definedName name="TAB2001___72" localSheetId="19">#REF!</definedName>
    <definedName name="TAB2001___72">#REF!</definedName>
    <definedName name="TAB2001___73" localSheetId="41">#REF!</definedName>
    <definedName name="TAB2001___73" localSheetId="43">#REF!</definedName>
    <definedName name="TAB2001___73" localSheetId="45">#REF!</definedName>
    <definedName name="TAB2001___73" localSheetId="47">#REF!</definedName>
    <definedName name="TAB2001___73" localSheetId="49">#REF!</definedName>
    <definedName name="TAB2001___73" localSheetId="51">#REF!</definedName>
    <definedName name="TAB2001___73" localSheetId="77">#REF!</definedName>
    <definedName name="TAB2001___73" localSheetId="88">#REF!</definedName>
    <definedName name="TAB2001___73" localSheetId="90">#REF!</definedName>
    <definedName name="TAB2001___73" localSheetId="94">#REF!</definedName>
    <definedName name="TAB2001___73" localSheetId="98">#REF!</definedName>
    <definedName name="TAB2001___73" localSheetId="100">#REF!</definedName>
    <definedName name="TAB2001___73" localSheetId="15">#REF!</definedName>
    <definedName name="TAB2001___73" localSheetId="17">#REF!</definedName>
    <definedName name="TAB2001___73" localSheetId="19">#REF!</definedName>
    <definedName name="TAB2001___73">#REF!</definedName>
    <definedName name="TAB2001___74" localSheetId="41">#REF!</definedName>
    <definedName name="TAB2001___74" localSheetId="43">#REF!</definedName>
    <definedName name="TAB2001___74" localSheetId="45">#REF!</definedName>
    <definedName name="TAB2001___74" localSheetId="47">#REF!</definedName>
    <definedName name="TAB2001___74" localSheetId="49">#REF!</definedName>
    <definedName name="TAB2001___74" localSheetId="51">#REF!</definedName>
    <definedName name="TAB2001___74" localSheetId="77">#REF!</definedName>
    <definedName name="TAB2001___74" localSheetId="88">#REF!</definedName>
    <definedName name="TAB2001___74" localSheetId="90">#REF!</definedName>
    <definedName name="TAB2001___74" localSheetId="94">#REF!</definedName>
    <definedName name="TAB2001___74" localSheetId="98">#REF!</definedName>
    <definedName name="TAB2001___74" localSheetId="100">#REF!</definedName>
    <definedName name="TAB2001___74" localSheetId="15">#REF!</definedName>
    <definedName name="TAB2001___74" localSheetId="17">#REF!</definedName>
    <definedName name="TAB2001___74" localSheetId="19">#REF!</definedName>
    <definedName name="TAB2001___74">#REF!</definedName>
    <definedName name="TAB2001___75" localSheetId="41">#REF!</definedName>
    <definedName name="TAB2001___75" localSheetId="43">#REF!</definedName>
    <definedName name="TAB2001___75" localSheetId="45">#REF!</definedName>
    <definedName name="TAB2001___75" localSheetId="47">#REF!</definedName>
    <definedName name="TAB2001___75" localSheetId="49">#REF!</definedName>
    <definedName name="TAB2001___75" localSheetId="51">#REF!</definedName>
    <definedName name="TAB2001___75" localSheetId="77">#REF!</definedName>
    <definedName name="TAB2001___75" localSheetId="88">#REF!</definedName>
    <definedName name="TAB2001___75" localSheetId="90">#REF!</definedName>
    <definedName name="TAB2001___75" localSheetId="94">#REF!</definedName>
    <definedName name="TAB2001___75" localSheetId="98">#REF!</definedName>
    <definedName name="TAB2001___75" localSheetId="100">#REF!</definedName>
    <definedName name="TAB2001___75" localSheetId="15">#REF!</definedName>
    <definedName name="TAB2001___75" localSheetId="17">#REF!</definedName>
    <definedName name="TAB2001___75" localSheetId="19">#REF!</definedName>
    <definedName name="TAB2001___75">#REF!</definedName>
    <definedName name="TAB2001___83" localSheetId="41">#REF!</definedName>
    <definedName name="TAB2001___83" localSheetId="43">#REF!</definedName>
    <definedName name="TAB2001___83" localSheetId="45">#REF!</definedName>
    <definedName name="TAB2001___83" localSheetId="47">#REF!</definedName>
    <definedName name="TAB2001___83" localSheetId="49">#REF!</definedName>
    <definedName name="TAB2001___83" localSheetId="51">#REF!</definedName>
    <definedName name="TAB2001___83" localSheetId="77">#REF!</definedName>
    <definedName name="TAB2001___83" localSheetId="88">#REF!</definedName>
    <definedName name="TAB2001___83" localSheetId="90">#REF!</definedName>
    <definedName name="TAB2001___83" localSheetId="94">#REF!</definedName>
    <definedName name="TAB2001___83" localSheetId="98">#REF!</definedName>
    <definedName name="TAB2001___83" localSheetId="100">#REF!</definedName>
    <definedName name="TAB2001___83" localSheetId="15">#REF!</definedName>
    <definedName name="TAB2001___83" localSheetId="17">#REF!</definedName>
    <definedName name="TAB2001___83" localSheetId="19">#REF!</definedName>
    <definedName name="TAB2001___83">#REF!</definedName>
    <definedName name="TAB2002___0" localSheetId="41">#REF!</definedName>
    <definedName name="TAB2002___0" localSheetId="43">#REF!</definedName>
    <definedName name="TAB2002___0" localSheetId="45">#REF!</definedName>
    <definedName name="TAB2002___0" localSheetId="47">#REF!</definedName>
    <definedName name="TAB2002___0" localSheetId="49">#REF!</definedName>
    <definedName name="TAB2002___0" localSheetId="51">#REF!</definedName>
    <definedName name="TAB2002___0" localSheetId="77">#REF!</definedName>
    <definedName name="TAB2002___0" localSheetId="88">#REF!</definedName>
    <definedName name="TAB2002___0" localSheetId="90">#REF!</definedName>
    <definedName name="TAB2002___0" localSheetId="94">#REF!</definedName>
    <definedName name="TAB2002___0" localSheetId="98">#REF!</definedName>
    <definedName name="TAB2002___0" localSheetId="100">#REF!</definedName>
    <definedName name="TAB2002___0" localSheetId="15">#REF!</definedName>
    <definedName name="TAB2002___0" localSheetId="17">#REF!</definedName>
    <definedName name="TAB2002___0" localSheetId="19">#REF!</definedName>
    <definedName name="TAB2002___0">#REF!</definedName>
    <definedName name="TAB2002___16" localSheetId="41">#REF!</definedName>
    <definedName name="TAB2002___16" localSheetId="43">#REF!</definedName>
    <definedName name="TAB2002___16" localSheetId="45">#REF!</definedName>
    <definedName name="TAB2002___16" localSheetId="47">#REF!</definedName>
    <definedName name="TAB2002___16" localSheetId="49">#REF!</definedName>
    <definedName name="TAB2002___16" localSheetId="51">#REF!</definedName>
    <definedName name="TAB2002___16" localSheetId="77">#REF!</definedName>
    <definedName name="TAB2002___16" localSheetId="88">#REF!</definedName>
    <definedName name="TAB2002___16" localSheetId="90">#REF!</definedName>
    <definedName name="TAB2002___16" localSheetId="94">#REF!</definedName>
    <definedName name="TAB2002___16" localSheetId="98">#REF!</definedName>
    <definedName name="TAB2002___16" localSheetId="100">#REF!</definedName>
    <definedName name="TAB2002___16" localSheetId="15">#REF!</definedName>
    <definedName name="TAB2002___16" localSheetId="17">#REF!</definedName>
    <definedName name="TAB2002___16" localSheetId="19">#REF!</definedName>
    <definedName name="TAB2002___16">#REF!</definedName>
    <definedName name="TAB2002___22" localSheetId="41">#REF!</definedName>
    <definedName name="TAB2002___22" localSheetId="43">#REF!</definedName>
    <definedName name="TAB2002___22" localSheetId="45">#REF!</definedName>
    <definedName name="TAB2002___22" localSheetId="47">#REF!</definedName>
    <definedName name="TAB2002___22" localSheetId="49">#REF!</definedName>
    <definedName name="TAB2002___22" localSheetId="51">#REF!</definedName>
    <definedName name="TAB2002___22" localSheetId="77">#REF!</definedName>
    <definedName name="TAB2002___22" localSheetId="88">#REF!</definedName>
    <definedName name="TAB2002___22" localSheetId="90">#REF!</definedName>
    <definedName name="TAB2002___22" localSheetId="94">#REF!</definedName>
    <definedName name="TAB2002___22" localSheetId="98">#REF!</definedName>
    <definedName name="TAB2002___22" localSheetId="100">#REF!</definedName>
    <definedName name="TAB2002___22" localSheetId="15">#REF!</definedName>
    <definedName name="TAB2002___22" localSheetId="17">#REF!</definedName>
    <definedName name="TAB2002___22" localSheetId="19">#REF!</definedName>
    <definedName name="TAB2002___22">#REF!</definedName>
    <definedName name="TAB2002___48" localSheetId="41">#REF!</definedName>
    <definedName name="TAB2002___48" localSheetId="43">#REF!</definedName>
    <definedName name="TAB2002___48" localSheetId="45">#REF!</definedName>
    <definedName name="TAB2002___48" localSheetId="47">#REF!</definedName>
    <definedName name="TAB2002___48" localSheetId="49">#REF!</definedName>
    <definedName name="TAB2002___48" localSheetId="51">#REF!</definedName>
    <definedName name="TAB2002___48" localSheetId="77">#REF!</definedName>
    <definedName name="TAB2002___48" localSheetId="88">#REF!</definedName>
    <definedName name="TAB2002___48" localSheetId="90">#REF!</definedName>
    <definedName name="TAB2002___48" localSheetId="94">#REF!</definedName>
    <definedName name="TAB2002___48" localSheetId="98">#REF!</definedName>
    <definedName name="TAB2002___48" localSheetId="100">#REF!</definedName>
    <definedName name="TAB2002___48" localSheetId="15">#REF!</definedName>
    <definedName name="TAB2002___48" localSheetId="17">#REF!</definedName>
    <definedName name="TAB2002___48" localSheetId="19">#REF!</definedName>
    <definedName name="TAB2002___48">#REF!</definedName>
    <definedName name="TAB2002___60" localSheetId="41">#REF!</definedName>
    <definedName name="TAB2002___60" localSheetId="43">#REF!</definedName>
    <definedName name="TAB2002___60" localSheetId="45">#REF!</definedName>
    <definedName name="TAB2002___60" localSheetId="47">#REF!</definedName>
    <definedName name="TAB2002___60" localSheetId="49">#REF!</definedName>
    <definedName name="TAB2002___60" localSheetId="51">#REF!</definedName>
    <definedName name="TAB2002___60" localSheetId="77">#REF!</definedName>
    <definedName name="TAB2002___60" localSheetId="88">#REF!</definedName>
    <definedName name="TAB2002___60" localSheetId="90">#REF!</definedName>
    <definedName name="TAB2002___60" localSheetId="94">#REF!</definedName>
    <definedName name="TAB2002___60" localSheetId="98">#REF!</definedName>
    <definedName name="TAB2002___60" localSheetId="100">#REF!</definedName>
    <definedName name="TAB2002___60" localSheetId="15">#REF!</definedName>
    <definedName name="TAB2002___60" localSheetId="17">#REF!</definedName>
    <definedName name="TAB2002___60" localSheetId="19">#REF!</definedName>
    <definedName name="TAB2002___60">#REF!</definedName>
    <definedName name="TAB2002___67" localSheetId="41">#REF!</definedName>
    <definedName name="TAB2002___67" localSheetId="43">#REF!</definedName>
    <definedName name="TAB2002___67" localSheetId="45">#REF!</definedName>
    <definedName name="TAB2002___67" localSheetId="47">#REF!</definedName>
    <definedName name="TAB2002___67" localSheetId="49">#REF!</definedName>
    <definedName name="TAB2002___67" localSheetId="51">#REF!</definedName>
    <definedName name="TAB2002___67" localSheetId="77">#REF!</definedName>
    <definedName name="TAB2002___67" localSheetId="88">#REF!</definedName>
    <definedName name="TAB2002___67" localSheetId="90">#REF!</definedName>
    <definedName name="TAB2002___67" localSheetId="94">#REF!</definedName>
    <definedName name="TAB2002___67" localSheetId="98">#REF!</definedName>
    <definedName name="TAB2002___67" localSheetId="100">#REF!</definedName>
    <definedName name="TAB2002___67" localSheetId="15">#REF!</definedName>
    <definedName name="TAB2002___67" localSheetId="17">#REF!</definedName>
    <definedName name="TAB2002___67" localSheetId="19">#REF!</definedName>
    <definedName name="TAB2002___67">#REF!</definedName>
    <definedName name="TAB2002___68" localSheetId="41">#REF!</definedName>
    <definedName name="TAB2002___68" localSheetId="43">#REF!</definedName>
    <definedName name="TAB2002___68" localSheetId="45">#REF!</definedName>
    <definedName name="TAB2002___68" localSheetId="47">#REF!</definedName>
    <definedName name="TAB2002___68" localSheetId="49">#REF!</definedName>
    <definedName name="TAB2002___68" localSheetId="51">#REF!</definedName>
    <definedName name="TAB2002___68" localSheetId="77">#REF!</definedName>
    <definedName name="TAB2002___68" localSheetId="88">#REF!</definedName>
    <definedName name="TAB2002___68" localSheetId="90">#REF!</definedName>
    <definedName name="TAB2002___68" localSheetId="94">#REF!</definedName>
    <definedName name="TAB2002___68" localSheetId="98">#REF!</definedName>
    <definedName name="TAB2002___68" localSheetId="100">#REF!</definedName>
    <definedName name="TAB2002___68" localSheetId="15">#REF!</definedName>
    <definedName name="TAB2002___68" localSheetId="17">#REF!</definedName>
    <definedName name="TAB2002___68" localSheetId="19">#REF!</definedName>
    <definedName name="TAB2002___68">#REF!</definedName>
    <definedName name="TAB2002___7" localSheetId="41">#REF!</definedName>
    <definedName name="TAB2002___7" localSheetId="43">#REF!</definedName>
    <definedName name="TAB2002___7" localSheetId="45">#REF!</definedName>
    <definedName name="TAB2002___7" localSheetId="47">#REF!</definedName>
    <definedName name="TAB2002___7" localSheetId="49">#REF!</definedName>
    <definedName name="TAB2002___7" localSheetId="51">#REF!</definedName>
    <definedName name="TAB2002___7" localSheetId="77">#REF!</definedName>
    <definedName name="TAB2002___7" localSheetId="88">#REF!</definedName>
    <definedName name="TAB2002___7" localSheetId="90">#REF!</definedName>
    <definedName name="TAB2002___7" localSheetId="94">#REF!</definedName>
    <definedName name="TAB2002___7" localSheetId="98">#REF!</definedName>
    <definedName name="TAB2002___7" localSheetId="100">#REF!</definedName>
    <definedName name="TAB2002___7" localSheetId="15">#REF!</definedName>
    <definedName name="TAB2002___7" localSheetId="17">#REF!</definedName>
    <definedName name="TAB2002___7" localSheetId="19">#REF!</definedName>
    <definedName name="TAB2002___7">#REF!</definedName>
    <definedName name="TAB2002___70" localSheetId="41">#REF!</definedName>
    <definedName name="TAB2002___70" localSheetId="43">#REF!</definedName>
    <definedName name="TAB2002___70" localSheetId="45">#REF!</definedName>
    <definedName name="TAB2002___70" localSheetId="47">#REF!</definedName>
    <definedName name="TAB2002___70" localSheetId="49">#REF!</definedName>
    <definedName name="TAB2002___70" localSheetId="51">#REF!</definedName>
    <definedName name="TAB2002___70" localSheetId="77">#REF!</definedName>
    <definedName name="TAB2002___70" localSheetId="88">#REF!</definedName>
    <definedName name="TAB2002___70" localSheetId="90">#REF!</definedName>
    <definedName name="TAB2002___70" localSheetId="94">#REF!</definedName>
    <definedName name="TAB2002___70" localSheetId="98">#REF!</definedName>
    <definedName name="TAB2002___70" localSheetId="100">#REF!</definedName>
    <definedName name="TAB2002___70" localSheetId="15">#REF!</definedName>
    <definedName name="TAB2002___70" localSheetId="17">#REF!</definedName>
    <definedName name="TAB2002___70" localSheetId="19">#REF!</definedName>
    <definedName name="TAB2002___70">#REF!</definedName>
    <definedName name="TAB2002___71" localSheetId="41">#REF!</definedName>
    <definedName name="TAB2002___71" localSheetId="43">#REF!</definedName>
    <definedName name="TAB2002___71" localSheetId="45">#REF!</definedName>
    <definedName name="TAB2002___71" localSheetId="47">#REF!</definedName>
    <definedName name="TAB2002___71" localSheetId="49">#REF!</definedName>
    <definedName name="TAB2002___71" localSheetId="51">#REF!</definedName>
    <definedName name="TAB2002___71" localSheetId="77">#REF!</definedName>
    <definedName name="TAB2002___71" localSheetId="88">#REF!</definedName>
    <definedName name="TAB2002___71" localSheetId="90">#REF!</definedName>
    <definedName name="TAB2002___71" localSheetId="94">#REF!</definedName>
    <definedName name="TAB2002___71" localSheetId="98">#REF!</definedName>
    <definedName name="TAB2002___71" localSheetId="100">#REF!</definedName>
    <definedName name="TAB2002___71" localSheetId="15">#REF!</definedName>
    <definedName name="TAB2002___71" localSheetId="17">#REF!</definedName>
    <definedName name="TAB2002___71" localSheetId="19">#REF!</definedName>
    <definedName name="TAB2002___71">#REF!</definedName>
    <definedName name="TAB2002___72" localSheetId="41">#REF!</definedName>
    <definedName name="TAB2002___72" localSheetId="43">#REF!</definedName>
    <definedName name="TAB2002___72" localSheetId="45">#REF!</definedName>
    <definedName name="TAB2002___72" localSheetId="47">#REF!</definedName>
    <definedName name="TAB2002___72" localSheetId="49">#REF!</definedName>
    <definedName name="TAB2002___72" localSheetId="51">#REF!</definedName>
    <definedName name="TAB2002___72" localSheetId="77">#REF!</definedName>
    <definedName name="TAB2002___72" localSheetId="88">#REF!</definedName>
    <definedName name="TAB2002___72" localSheetId="90">#REF!</definedName>
    <definedName name="TAB2002___72" localSheetId="94">#REF!</definedName>
    <definedName name="TAB2002___72" localSheetId="98">#REF!</definedName>
    <definedName name="TAB2002___72" localSheetId="100">#REF!</definedName>
    <definedName name="TAB2002___72" localSheetId="15">#REF!</definedName>
    <definedName name="TAB2002___72" localSheetId="17">#REF!</definedName>
    <definedName name="TAB2002___72" localSheetId="19">#REF!</definedName>
    <definedName name="TAB2002___72">#REF!</definedName>
    <definedName name="TAB2002___73" localSheetId="41">#REF!</definedName>
    <definedName name="TAB2002___73" localSheetId="43">#REF!</definedName>
    <definedName name="TAB2002___73" localSheetId="45">#REF!</definedName>
    <definedName name="TAB2002___73" localSheetId="47">#REF!</definedName>
    <definedName name="TAB2002___73" localSheetId="49">#REF!</definedName>
    <definedName name="TAB2002___73" localSheetId="51">#REF!</definedName>
    <definedName name="TAB2002___73" localSheetId="77">#REF!</definedName>
    <definedName name="TAB2002___73" localSheetId="88">#REF!</definedName>
    <definedName name="TAB2002___73" localSheetId="90">#REF!</definedName>
    <definedName name="TAB2002___73" localSheetId="94">#REF!</definedName>
    <definedName name="TAB2002___73" localSheetId="98">#REF!</definedName>
    <definedName name="TAB2002___73" localSheetId="100">#REF!</definedName>
    <definedName name="TAB2002___73" localSheetId="15">#REF!</definedName>
    <definedName name="TAB2002___73" localSheetId="17">#REF!</definedName>
    <definedName name="TAB2002___73" localSheetId="19">#REF!</definedName>
    <definedName name="TAB2002___73">#REF!</definedName>
    <definedName name="TAB2002___74" localSheetId="41">#REF!</definedName>
    <definedName name="TAB2002___74" localSheetId="43">#REF!</definedName>
    <definedName name="TAB2002___74" localSheetId="45">#REF!</definedName>
    <definedName name="TAB2002___74" localSheetId="47">#REF!</definedName>
    <definedName name="TAB2002___74" localSheetId="49">#REF!</definedName>
    <definedName name="TAB2002___74" localSheetId="51">#REF!</definedName>
    <definedName name="TAB2002___74" localSheetId="77">#REF!</definedName>
    <definedName name="TAB2002___74" localSheetId="88">#REF!</definedName>
    <definedName name="TAB2002___74" localSheetId="90">#REF!</definedName>
    <definedName name="TAB2002___74" localSheetId="94">#REF!</definedName>
    <definedName name="TAB2002___74" localSheetId="98">#REF!</definedName>
    <definedName name="TAB2002___74" localSheetId="100">#REF!</definedName>
    <definedName name="TAB2002___74" localSheetId="15">#REF!</definedName>
    <definedName name="TAB2002___74" localSheetId="17">#REF!</definedName>
    <definedName name="TAB2002___74" localSheetId="19">#REF!</definedName>
    <definedName name="TAB2002___74">#REF!</definedName>
    <definedName name="TAB2002___75" localSheetId="41">#REF!</definedName>
    <definedName name="TAB2002___75" localSheetId="43">#REF!</definedName>
    <definedName name="TAB2002___75" localSheetId="45">#REF!</definedName>
    <definedName name="TAB2002___75" localSheetId="47">#REF!</definedName>
    <definedName name="TAB2002___75" localSheetId="49">#REF!</definedName>
    <definedName name="TAB2002___75" localSheetId="51">#REF!</definedName>
    <definedName name="TAB2002___75" localSheetId="77">#REF!</definedName>
    <definedName name="TAB2002___75" localSheetId="88">#REF!</definedName>
    <definedName name="TAB2002___75" localSheetId="90">#REF!</definedName>
    <definedName name="TAB2002___75" localSheetId="94">#REF!</definedName>
    <definedName name="TAB2002___75" localSheetId="98">#REF!</definedName>
    <definedName name="TAB2002___75" localSheetId="100">#REF!</definedName>
    <definedName name="TAB2002___75" localSheetId="15">#REF!</definedName>
    <definedName name="TAB2002___75" localSheetId="17">#REF!</definedName>
    <definedName name="TAB2002___75" localSheetId="19">#REF!</definedName>
    <definedName name="TAB2002___75">#REF!</definedName>
    <definedName name="TAB2002___83" localSheetId="41">#REF!</definedName>
    <definedName name="TAB2002___83" localSheetId="43">#REF!</definedName>
    <definedName name="TAB2002___83" localSheetId="45">#REF!</definedName>
    <definedName name="TAB2002___83" localSheetId="47">#REF!</definedName>
    <definedName name="TAB2002___83" localSheetId="49">#REF!</definedName>
    <definedName name="TAB2002___83" localSheetId="51">#REF!</definedName>
    <definedName name="TAB2002___83" localSheetId="77">#REF!</definedName>
    <definedName name="TAB2002___83" localSheetId="88">#REF!</definedName>
    <definedName name="TAB2002___83" localSheetId="90">#REF!</definedName>
    <definedName name="TAB2002___83" localSheetId="94">#REF!</definedName>
    <definedName name="TAB2002___83" localSheetId="98">#REF!</definedName>
    <definedName name="TAB2002___83" localSheetId="100">#REF!</definedName>
    <definedName name="TAB2002___83" localSheetId="15">#REF!</definedName>
    <definedName name="TAB2002___83" localSheetId="17">#REF!</definedName>
    <definedName name="TAB2002___83" localSheetId="19">#REF!</definedName>
    <definedName name="TAB2002___83">#REF!</definedName>
    <definedName name="TAB2003___0" localSheetId="41">#REF!</definedName>
    <definedName name="TAB2003___0" localSheetId="43">#REF!</definedName>
    <definedName name="TAB2003___0" localSheetId="45">#REF!</definedName>
    <definedName name="TAB2003___0" localSheetId="47">#REF!</definedName>
    <definedName name="TAB2003___0" localSheetId="49">#REF!</definedName>
    <definedName name="TAB2003___0" localSheetId="51">#REF!</definedName>
    <definedName name="TAB2003___0" localSheetId="77">#REF!</definedName>
    <definedName name="TAB2003___0" localSheetId="88">#REF!</definedName>
    <definedName name="TAB2003___0" localSheetId="90">#REF!</definedName>
    <definedName name="TAB2003___0" localSheetId="94">#REF!</definedName>
    <definedName name="TAB2003___0" localSheetId="98">#REF!</definedName>
    <definedName name="TAB2003___0" localSheetId="100">#REF!</definedName>
    <definedName name="TAB2003___0" localSheetId="15">#REF!</definedName>
    <definedName name="TAB2003___0" localSheetId="17">#REF!</definedName>
    <definedName name="TAB2003___0" localSheetId="19">#REF!</definedName>
    <definedName name="TAB2003___0">#REF!</definedName>
    <definedName name="TAB2003___16" localSheetId="41">#REF!</definedName>
    <definedName name="TAB2003___16" localSheetId="43">#REF!</definedName>
    <definedName name="TAB2003___16" localSheetId="45">#REF!</definedName>
    <definedName name="TAB2003___16" localSheetId="47">#REF!</definedName>
    <definedName name="TAB2003___16" localSheetId="49">#REF!</definedName>
    <definedName name="TAB2003___16" localSheetId="51">#REF!</definedName>
    <definedName name="TAB2003___16" localSheetId="77">#REF!</definedName>
    <definedName name="TAB2003___16" localSheetId="88">#REF!</definedName>
    <definedName name="TAB2003___16" localSheetId="90">#REF!</definedName>
    <definedName name="TAB2003___16" localSheetId="94">#REF!</definedName>
    <definedName name="TAB2003___16" localSheetId="98">#REF!</definedName>
    <definedName name="TAB2003___16" localSheetId="100">#REF!</definedName>
    <definedName name="TAB2003___16" localSheetId="15">#REF!</definedName>
    <definedName name="TAB2003___16" localSheetId="17">#REF!</definedName>
    <definedName name="TAB2003___16" localSheetId="19">#REF!</definedName>
    <definedName name="TAB2003___16">#REF!</definedName>
    <definedName name="TAB2003___22" localSheetId="41">#REF!</definedName>
    <definedName name="TAB2003___22" localSheetId="43">#REF!</definedName>
    <definedName name="TAB2003___22" localSheetId="45">#REF!</definedName>
    <definedName name="TAB2003___22" localSheetId="47">#REF!</definedName>
    <definedName name="TAB2003___22" localSheetId="49">#REF!</definedName>
    <definedName name="TAB2003___22" localSheetId="51">#REF!</definedName>
    <definedName name="TAB2003___22" localSheetId="77">#REF!</definedName>
    <definedName name="TAB2003___22" localSheetId="88">#REF!</definedName>
    <definedName name="TAB2003___22" localSheetId="90">#REF!</definedName>
    <definedName name="TAB2003___22" localSheetId="94">#REF!</definedName>
    <definedName name="TAB2003___22" localSheetId="98">#REF!</definedName>
    <definedName name="TAB2003___22" localSheetId="100">#REF!</definedName>
    <definedName name="TAB2003___22" localSheetId="15">#REF!</definedName>
    <definedName name="TAB2003___22" localSheetId="17">#REF!</definedName>
    <definedName name="TAB2003___22" localSheetId="19">#REF!</definedName>
    <definedName name="TAB2003___22">#REF!</definedName>
    <definedName name="TAB2003___48" localSheetId="41">#REF!</definedName>
    <definedName name="TAB2003___48" localSheetId="43">#REF!</definedName>
    <definedName name="TAB2003___48" localSheetId="45">#REF!</definedName>
    <definedName name="TAB2003___48" localSheetId="47">#REF!</definedName>
    <definedName name="TAB2003___48" localSheetId="49">#REF!</definedName>
    <definedName name="TAB2003___48" localSheetId="51">#REF!</definedName>
    <definedName name="TAB2003___48" localSheetId="77">#REF!</definedName>
    <definedName name="TAB2003___48" localSheetId="88">#REF!</definedName>
    <definedName name="TAB2003___48" localSheetId="90">#REF!</definedName>
    <definedName name="TAB2003___48" localSheetId="94">#REF!</definedName>
    <definedName name="TAB2003___48" localSheetId="98">#REF!</definedName>
    <definedName name="TAB2003___48" localSheetId="100">#REF!</definedName>
    <definedName name="TAB2003___48" localSheetId="15">#REF!</definedName>
    <definedName name="TAB2003___48" localSheetId="17">#REF!</definedName>
    <definedName name="TAB2003___48" localSheetId="19">#REF!</definedName>
    <definedName name="TAB2003___48">#REF!</definedName>
    <definedName name="TAB2003___60" localSheetId="41">#REF!</definedName>
    <definedName name="TAB2003___60" localSheetId="43">#REF!</definedName>
    <definedName name="TAB2003___60" localSheetId="45">#REF!</definedName>
    <definedName name="TAB2003___60" localSheetId="47">#REF!</definedName>
    <definedName name="TAB2003___60" localSheetId="49">#REF!</definedName>
    <definedName name="TAB2003___60" localSheetId="51">#REF!</definedName>
    <definedName name="TAB2003___60" localSheetId="77">#REF!</definedName>
    <definedName name="TAB2003___60" localSheetId="88">#REF!</definedName>
    <definedName name="TAB2003___60" localSheetId="90">#REF!</definedName>
    <definedName name="TAB2003___60" localSheetId="94">#REF!</definedName>
    <definedName name="TAB2003___60" localSheetId="98">#REF!</definedName>
    <definedName name="TAB2003___60" localSheetId="100">#REF!</definedName>
    <definedName name="TAB2003___60" localSheetId="15">#REF!</definedName>
    <definedName name="TAB2003___60" localSheetId="17">#REF!</definedName>
    <definedName name="TAB2003___60" localSheetId="19">#REF!</definedName>
    <definedName name="TAB2003___60">#REF!</definedName>
    <definedName name="TAB2003___67" localSheetId="41">#REF!</definedName>
    <definedName name="TAB2003___67" localSheetId="43">#REF!</definedName>
    <definedName name="TAB2003___67" localSheetId="45">#REF!</definedName>
    <definedName name="TAB2003___67" localSheetId="47">#REF!</definedName>
    <definedName name="TAB2003___67" localSheetId="49">#REF!</definedName>
    <definedName name="TAB2003___67" localSheetId="51">#REF!</definedName>
    <definedName name="TAB2003___67" localSheetId="77">#REF!</definedName>
    <definedName name="TAB2003___67" localSheetId="88">#REF!</definedName>
    <definedName name="TAB2003___67" localSheetId="90">#REF!</definedName>
    <definedName name="TAB2003___67" localSheetId="94">#REF!</definedName>
    <definedName name="TAB2003___67" localSheetId="98">#REF!</definedName>
    <definedName name="TAB2003___67" localSheetId="100">#REF!</definedName>
    <definedName name="TAB2003___67" localSheetId="15">#REF!</definedName>
    <definedName name="TAB2003___67" localSheetId="17">#REF!</definedName>
    <definedName name="TAB2003___67" localSheetId="19">#REF!</definedName>
    <definedName name="TAB2003___67">#REF!</definedName>
    <definedName name="TAB2003___68" localSheetId="41">#REF!</definedName>
    <definedName name="TAB2003___68" localSheetId="43">#REF!</definedName>
    <definedName name="TAB2003___68" localSheetId="45">#REF!</definedName>
    <definedName name="TAB2003___68" localSheetId="47">#REF!</definedName>
    <definedName name="TAB2003___68" localSheetId="49">#REF!</definedName>
    <definedName name="TAB2003___68" localSheetId="51">#REF!</definedName>
    <definedName name="TAB2003___68" localSheetId="77">#REF!</definedName>
    <definedName name="TAB2003___68" localSheetId="88">#REF!</definedName>
    <definedName name="TAB2003___68" localSheetId="90">#REF!</definedName>
    <definedName name="TAB2003___68" localSheetId="94">#REF!</definedName>
    <definedName name="TAB2003___68" localSheetId="98">#REF!</definedName>
    <definedName name="TAB2003___68" localSheetId="100">#REF!</definedName>
    <definedName name="TAB2003___68" localSheetId="15">#REF!</definedName>
    <definedName name="TAB2003___68" localSheetId="17">#REF!</definedName>
    <definedName name="TAB2003___68" localSheetId="19">#REF!</definedName>
    <definedName name="TAB2003___68">#REF!</definedName>
    <definedName name="TAB2003___7" localSheetId="41">#REF!</definedName>
    <definedName name="TAB2003___7" localSheetId="43">#REF!</definedName>
    <definedName name="TAB2003___7" localSheetId="45">#REF!</definedName>
    <definedName name="TAB2003___7" localSheetId="47">#REF!</definedName>
    <definedName name="TAB2003___7" localSheetId="49">#REF!</definedName>
    <definedName name="TAB2003___7" localSheetId="51">#REF!</definedName>
    <definedName name="TAB2003___7" localSheetId="77">#REF!</definedName>
    <definedName name="TAB2003___7" localSheetId="88">#REF!</definedName>
    <definedName name="TAB2003___7" localSheetId="90">#REF!</definedName>
    <definedName name="TAB2003___7" localSheetId="94">#REF!</definedName>
    <definedName name="TAB2003___7" localSheetId="98">#REF!</definedName>
    <definedName name="TAB2003___7" localSheetId="100">#REF!</definedName>
    <definedName name="TAB2003___7" localSheetId="15">#REF!</definedName>
    <definedName name="TAB2003___7" localSheetId="17">#REF!</definedName>
    <definedName name="TAB2003___7" localSheetId="19">#REF!</definedName>
    <definedName name="TAB2003___7">#REF!</definedName>
    <definedName name="TAB2003___70" localSheetId="41">#REF!</definedName>
    <definedName name="TAB2003___70" localSheetId="43">#REF!</definedName>
    <definedName name="TAB2003___70" localSheetId="45">#REF!</definedName>
    <definedName name="TAB2003___70" localSheetId="47">#REF!</definedName>
    <definedName name="TAB2003___70" localSheetId="49">#REF!</definedName>
    <definedName name="TAB2003___70" localSheetId="51">#REF!</definedName>
    <definedName name="TAB2003___70" localSheetId="77">#REF!</definedName>
    <definedName name="TAB2003___70" localSheetId="88">#REF!</definedName>
    <definedName name="TAB2003___70" localSheetId="90">#REF!</definedName>
    <definedName name="TAB2003___70" localSheetId="94">#REF!</definedName>
    <definedName name="TAB2003___70" localSheetId="98">#REF!</definedName>
    <definedName name="TAB2003___70" localSheetId="100">#REF!</definedName>
    <definedName name="TAB2003___70" localSheetId="15">#REF!</definedName>
    <definedName name="TAB2003___70" localSheetId="17">#REF!</definedName>
    <definedName name="TAB2003___70" localSheetId="19">#REF!</definedName>
    <definedName name="TAB2003___70">#REF!</definedName>
    <definedName name="TAB2003___71" localSheetId="41">#REF!</definedName>
    <definedName name="TAB2003___71" localSheetId="43">#REF!</definedName>
    <definedName name="TAB2003___71" localSheetId="45">#REF!</definedName>
    <definedName name="TAB2003___71" localSheetId="47">#REF!</definedName>
    <definedName name="TAB2003___71" localSheetId="49">#REF!</definedName>
    <definedName name="TAB2003___71" localSheetId="51">#REF!</definedName>
    <definedName name="TAB2003___71" localSheetId="77">#REF!</definedName>
    <definedName name="TAB2003___71" localSheetId="88">#REF!</definedName>
    <definedName name="TAB2003___71" localSheetId="90">#REF!</definedName>
    <definedName name="TAB2003___71" localSheetId="94">#REF!</definedName>
    <definedName name="TAB2003___71" localSheetId="98">#REF!</definedName>
    <definedName name="TAB2003___71" localSheetId="100">#REF!</definedName>
    <definedName name="TAB2003___71" localSheetId="15">#REF!</definedName>
    <definedName name="TAB2003___71" localSheetId="17">#REF!</definedName>
    <definedName name="TAB2003___71" localSheetId="19">#REF!</definedName>
    <definedName name="TAB2003___71">#REF!</definedName>
    <definedName name="TAB2003___72" localSheetId="41">#REF!</definedName>
    <definedName name="TAB2003___72" localSheetId="43">#REF!</definedName>
    <definedName name="TAB2003___72" localSheetId="45">#REF!</definedName>
    <definedName name="TAB2003___72" localSheetId="47">#REF!</definedName>
    <definedName name="TAB2003___72" localSheetId="49">#REF!</definedName>
    <definedName name="TAB2003___72" localSheetId="51">#REF!</definedName>
    <definedName name="TAB2003___72" localSheetId="77">#REF!</definedName>
    <definedName name="TAB2003___72" localSheetId="88">#REF!</definedName>
    <definedName name="TAB2003___72" localSheetId="90">#REF!</definedName>
    <definedName name="TAB2003___72" localSheetId="94">#REF!</definedName>
    <definedName name="TAB2003___72" localSheetId="98">#REF!</definedName>
    <definedName name="TAB2003___72" localSheetId="100">#REF!</definedName>
    <definedName name="TAB2003___72" localSheetId="15">#REF!</definedName>
    <definedName name="TAB2003___72" localSheetId="17">#REF!</definedName>
    <definedName name="TAB2003___72" localSheetId="19">#REF!</definedName>
    <definedName name="TAB2003___72">#REF!</definedName>
    <definedName name="TAB2003___73" localSheetId="41">#REF!</definedName>
    <definedName name="TAB2003___73" localSheetId="43">#REF!</definedName>
    <definedName name="TAB2003___73" localSheetId="45">#REF!</definedName>
    <definedName name="TAB2003___73" localSheetId="47">#REF!</definedName>
    <definedName name="TAB2003___73" localSheetId="49">#REF!</definedName>
    <definedName name="TAB2003___73" localSheetId="51">#REF!</definedName>
    <definedName name="TAB2003___73" localSheetId="77">#REF!</definedName>
    <definedName name="TAB2003___73" localSheetId="88">#REF!</definedName>
    <definedName name="TAB2003___73" localSheetId="90">#REF!</definedName>
    <definedName name="TAB2003___73" localSheetId="94">#REF!</definedName>
    <definedName name="TAB2003___73" localSheetId="98">#REF!</definedName>
    <definedName name="TAB2003___73" localSheetId="100">#REF!</definedName>
    <definedName name="TAB2003___73" localSheetId="15">#REF!</definedName>
    <definedName name="TAB2003___73" localSheetId="17">#REF!</definedName>
    <definedName name="TAB2003___73" localSheetId="19">#REF!</definedName>
    <definedName name="TAB2003___73">#REF!</definedName>
    <definedName name="TAB2003___74" localSheetId="41">#REF!</definedName>
    <definedName name="TAB2003___74" localSheetId="43">#REF!</definedName>
    <definedName name="TAB2003___74" localSheetId="45">#REF!</definedName>
    <definedName name="TAB2003___74" localSheetId="47">#REF!</definedName>
    <definedName name="TAB2003___74" localSheetId="49">#REF!</definedName>
    <definedName name="TAB2003___74" localSheetId="51">#REF!</definedName>
    <definedName name="TAB2003___74" localSheetId="77">#REF!</definedName>
    <definedName name="TAB2003___74" localSheetId="88">#REF!</definedName>
    <definedName name="TAB2003___74" localSheetId="90">#REF!</definedName>
    <definedName name="TAB2003___74" localSheetId="94">#REF!</definedName>
    <definedName name="TAB2003___74" localSheetId="98">#REF!</definedName>
    <definedName name="TAB2003___74" localSheetId="100">#REF!</definedName>
    <definedName name="TAB2003___74" localSheetId="15">#REF!</definedName>
    <definedName name="TAB2003___74" localSheetId="17">#REF!</definedName>
    <definedName name="TAB2003___74" localSheetId="19">#REF!</definedName>
    <definedName name="TAB2003___74">#REF!</definedName>
    <definedName name="TAB2003___75" localSheetId="41">#REF!</definedName>
    <definedName name="TAB2003___75" localSheetId="43">#REF!</definedName>
    <definedName name="TAB2003___75" localSheetId="45">#REF!</definedName>
    <definedName name="TAB2003___75" localSheetId="47">#REF!</definedName>
    <definedName name="TAB2003___75" localSheetId="49">#REF!</definedName>
    <definedName name="TAB2003___75" localSheetId="51">#REF!</definedName>
    <definedName name="TAB2003___75" localSheetId="77">#REF!</definedName>
    <definedName name="TAB2003___75" localSheetId="88">#REF!</definedName>
    <definedName name="TAB2003___75" localSheetId="90">#REF!</definedName>
    <definedName name="TAB2003___75" localSheetId="94">#REF!</definedName>
    <definedName name="TAB2003___75" localSheetId="98">#REF!</definedName>
    <definedName name="TAB2003___75" localSheetId="100">#REF!</definedName>
    <definedName name="TAB2003___75" localSheetId="15">#REF!</definedName>
    <definedName name="TAB2003___75" localSheetId="17">#REF!</definedName>
    <definedName name="TAB2003___75" localSheetId="19">#REF!</definedName>
    <definedName name="TAB2003___75">#REF!</definedName>
    <definedName name="TAB2003___83" localSheetId="41">#REF!</definedName>
    <definedName name="TAB2003___83" localSheetId="43">#REF!</definedName>
    <definedName name="TAB2003___83" localSheetId="45">#REF!</definedName>
    <definedName name="TAB2003___83" localSheetId="47">#REF!</definedName>
    <definedName name="TAB2003___83" localSheetId="49">#REF!</definedName>
    <definedName name="TAB2003___83" localSheetId="51">#REF!</definedName>
    <definedName name="TAB2003___83" localSheetId="77">#REF!</definedName>
    <definedName name="TAB2003___83" localSheetId="88">#REF!</definedName>
    <definedName name="TAB2003___83" localSheetId="90">#REF!</definedName>
    <definedName name="TAB2003___83" localSheetId="94">#REF!</definedName>
    <definedName name="TAB2003___83" localSheetId="98">#REF!</definedName>
    <definedName name="TAB2003___83" localSheetId="100">#REF!</definedName>
    <definedName name="TAB2003___83" localSheetId="15">#REF!</definedName>
    <definedName name="TAB2003___83" localSheetId="17">#REF!</definedName>
    <definedName name="TAB2003___83" localSheetId="19">#REF!</definedName>
    <definedName name="TAB2003___83">#REF!</definedName>
    <definedName name="tabla" localSheetId="88">#REF!</definedName>
    <definedName name="tabla" localSheetId="94">#REF!</definedName>
    <definedName name="tabla">#REF!</definedName>
    <definedName name="tabla___0" localSheetId="41">#REF!</definedName>
    <definedName name="tabla___0" localSheetId="43">#REF!</definedName>
    <definedName name="tabla___0" localSheetId="45">#REF!</definedName>
    <definedName name="tabla___0" localSheetId="47">#REF!</definedName>
    <definedName name="tabla___0" localSheetId="49">#REF!</definedName>
    <definedName name="tabla___0" localSheetId="51">#REF!</definedName>
    <definedName name="tabla___0" localSheetId="77">#REF!</definedName>
    <definedName name="tabla___0" localSheetId="88">#REF!</definedName>
    <definedName name="tabla___0" localSheetId="90">#REF!</definedName>
    <definedName name="tabla___0" localSheetId="94">#REF!</definedName>
    <definedName name="tabla___0" localSheetId="98">#REF!</definedName>
    <definedName name="tabla___0" localSheetId="100">#REF!</definedName>
    <definedName name="tabla___0" localSheetId="15">#REF!</definedName>
    <definedName name="tabla___0" localSheetId="17">#REF!</definedName>
    <definedName name="tabla___0" localSheetId="19">#REF!</definedName>
    <definedName name="tabla___0">#REF!</definedName>
    <definedName name="tabla___11" localSheetId="41">#REF!</definedName>
    <definedName name="tabla___11" localSheetId="43">#REF!</definedName>
    <definedName name="tabla___11" localSheetId="45">#REF!</definedName>
    <definedName name="tabla___11" localSheetId="47">#REF!</definedName>
    <definedName name="tabla___11" localSheetId="49">#REF!</definedName>
    <definedName name="tabla___11" localSheetId="51">#REF!</definedName>
    <definedName name="tabla___11" localSheetId="77">#REF!</definedName>
    <definedName name="tabla___11" localSheetId="88">#REF!</definedName>
    <definedName name="tabla___11" localSheetId="90">#REF!</definedName>
    <definedName name="tabla___11" localSheetId="94">#REF!</definedName>
    <definedName name="tabla___11" localSheetId="98">#REF!</definedName>
    <definedName name="tabla___11" localSheetId="100">#REF!</definedName>
    <definedName name="tabla___11" localSheetId="15">#REF!</definedName>
    <definedName name="tabla___11" localSheetId="17">#REF!</definedName>
    <definedName name="tabla___11" localSheetId="19">#REF!</definedName>
    <definedName name="tabla___11">#REF!</definedName>
    <definedName name="tabla___16" localSheetId="41">#REF!</definedName>
    <definedName name="tabla___16" localSheetId="43">#REF!</definedName>
    <definedName name="tabla___16" localSheetId="45">#REF!</definedName>
    <definedName name="tabla___16" localSheetId="47">#REF!</definedName>
    <definedName name="tabla___16" localSheetId="49">#REF!</definedName>
    <definedName name="tabla___16" localSheetId="51">#REF!</definedName>
    <definedName name="tabla___16" localSheetId="77">#REF!</definedName>
    <definedName name="tabla___16" localSheetId="88">#REF!</definedName>
    <definedName name="tabla___16" localSheetId="90">#REF!</definedName>
    <definedName name="tabla___16" localSheetId="94">#REF!</definedName>
    <definedName name="tabla___16" localSheetId="98">#REF!</definedName>
    <definedName name="tabla___16" localSheetId="100">#REF!</definedName>
    <definedName name="tabla___16" localSheetId="15">#REF!</definedName>
    <definedName name="tabla___16" localSheetId="17">#REF!</definedName>
    <definedName name="tabla___16" localSheetId="19">#REF!</definedName>
    <definedName name="tabla___16">#REF!</definedName>
    <definedName name="tabla___22" localSheetId="41">#REF!</definedName>
    <definedName name="tabla___22" localSheetId="43">#REF!</definedName>
    <definedName name="tabla___22" localSheetId="45">#REF!</definedName>
    <definedName name="tabla___22" localSheetId="47">#REF!</definedName>
    <definedName name="tabla___22" localSheetId="49">#REF!</definedName>
    <definedName name="tabla___22" localSheetId="51">#REF!</definedName>
    <definedName name="tabla___22" localSheetId="77">#REF!</definedName>
    <definedName name="tabla___22" localSheetId="88">#REF!</definedName>
    <definedName name="tabla___22" localSheetId="90">#REF!</definedName>
    <definedName name="tabla___22" localSheetId="94">#REF!</definedName>
    <definedName name="tabla___22" localSheetId="98">#REF!</definedName>
    <definedName name="tabla___22" localSheetId="100">#REF!</definedName>
    <definedName name="tabla___22" localSheetId="15">#REF!</definedName>
    <definedName name="tabla___22" localSheetId="17">#REF!</definedName>
    <definedName name="tabla___22" localSheetId="19">#REF!</definedName>
    <definedName name="tabla___22">#REF!</definedName>
    <definedName name="tabla___48" localSheetId="41">#REF!</definedName>
    <definedName name="tabla___48" localSheetId="43">#REF!</definedName>
    <definedName name="tabla___48" localSheetId="45">#REF!</definedName>
    <definedName name="tabla___48" localSheetId="47">#REF!</definedName>
    <definedName name="tabla___48" localSheetId="49">#REF!</definedName>
    <definedName name="tabla___48" localSheetId="51">#REF!</definedName>
    <definedName name="tabla___48" localSheetId="77">#REF!</definedName>
    <definedName name="tabla___48" localSheetId="88">#REF!</definedName>
    <definedName name="tabla___48" localSheetId="90">#REF!</definedName>
    <definedName name="tabla___48" localSheetId="94">#REF!</definedName>
    <definedName name="tabla___48" localSheetId="98">#REF!</definedName>
    <definedName name="tabla___48" localSheetId="100">#REF!</definedName>
    <definedName name="tabla___48" localSheetId="15">#REF!</definedName>
    <definedName name="tabla___48" localSheetId="17">#REF!</definedName>
    <definedName name="tabla___48" localSheetId="19">#REF!</definedName>
    <definedName name="tabla___48">#REF!</definedName>
    <definedName name="tabla___60" localSheetId="41">#REF!</definedName>
    <definedName name="tabla___60" localSheetId="43">#REF!</definedName>
    <definedName name="tabla___60" localSheetId="45">#REF!</definedName>
    <definedName name="tabla___60" localSheetId="47">#REF!</definedName>
    <definedName name="tabla___60" localSheetId="49">#REF!</definedName>
    <definedName name="tabla___60" localSheetId="51">#REF!</definedName>
    <definedName name="tabla___60" localSheetId="77">#REF!</definedName>
    <definedName name="tabla___60" localSheetId="88">#REF!</definedName>
    <definedName name="tabla___60" localSheetId="90">#REF!</definedName>
    <definedName name="tabla___60" localSheetId="94">#REF!</definedName>
    <definedName name="tabla___60" localSheetId="98">#REF!</definedName>
    <definedName name="tabla___60" localSheetId="100">#REF!</definedName>
    <definedName name="tabla___60" localSheetId="15">#REF!</definedName>
    <definedName name="tabla___60" localSheetId="17">#REF!</definedName>
    <definedName name="tabla___60" localSheetId="19">#REF!</definedName>
    <definedName name="tabla___60">#REF!</definedName>
    <definedName name="tabla___67" localSheetId="41">#REF!</definedName>
    <definedName name="tabla___67" localSheetId="43">#REF!</definedName>
    <definedName name="tabla___67" localSheetId="45">#REF!</definedName>
    <definedName name="tabla___67" localSheetId="47">#REF!</definedName>
    <definedName name="tabla___67" localSheetId="49">#REF!</definedName>
    <definedName name="tabla___67" localSheetId="51">#REF!</definedName>
    <definedName name="tabla___67" localSheetId="77">#REF!</definedName>
    <definedName name="tabla___67" localSheetId="88">#REF!</definedName>
    <definedName name="tabla___67" localSheetId="90">#REF!</definedName>
    <definedName name="tabla___67" localSheetId="94">#REF!</definedName>
    <definedName name="tabla___67" localSheetId="98">#REF!</definedName>
    <definedName name="tabla___67" localSheetId="100">#REF!</definedName>
    <definedName name="tabla___67" localSheetId="15">#REF!</definedName>
    <definedName name="tabla___67" localSheetId="17">#REF!</definedName>
    <definedName name="tabla___67" localSheetId="19">#REF!</definedName>
    <definedName name="tabla___67">#REF!</definedName>
    <definedName name="tabla___68" localSheetId="41">#REF!</definedName>
    <definedName name="tabla___68" localSheetId="43">#REF!</definedName>
    <definedName name="tabla___68" localSheetId="45">#REF!</definedName>
    <definedName name="tabla___68" localSheetId="47">#REF!</definedName>
    <definedName name="tabla___68" localSheetId="49">#REF!</definedName>
    <definedName name="tabla___68" localSheetId="51">#REF!</definedName>
    <definedName name="tabla___68" localSheetId="77">#REF!</definedName>
    <definedName name="tabla___68" localSheetId="88">#REF!</definedName>
    <definedName name="tabla___68" localSheetId="90">#REF!</definedName>
    <definedName name="tabla___68" localSheetId="94">#REF!</definedName>
    <definedName name="tabla___68" localSheetId="98">#REF!</definedName>
    <definedName name="tabla___68" localSheetId="100">#REF!</definedName>
    <definedName name="tabla___68" localSheetId="15">#REF!</definedName>
    <definedName name="tabla___68" localSheetId="17">#REF!</definedName>
    <definedName name="tabla___68" localSheetId="19">#REF!</definedName>
    <definedName name="tabla___68">#REF!</definedName>
    <definedName name="tabla___7" localSheetId="41">#REF!</definedName>
    <definedName name="tabla___7" localSheetId="43">#REF!</definedName>
    <definedName name="tabla___7" localSheetId="45">#REF!</definedName>
    <definedName name="tabla___7" localSheetId="47">#REF!</definedName>
    <definedName name="tabla___7" localSheetId="49">#REF!</definedName>
    <definedName name="tabla___7" localSheetId="51">#REF!</definedName>
    <definedName name="tabla___7" localSheetId="77">#REF!</definedName>
    <definedName name="tabla___7" localSheetId="88">#REF!</definedName>
    <definedName name="tabla___7" localSheetId="90">#REF!</definedName>
    <definedName name="tabla___7" localSheetId="94">#REF!</definedName>
    <definedName name="tabla___7" localSheetId="98">#REF!</definedName>
    <definedName name="tabla___7" localSheetId="100">#REF!</definedName>
    <definedName name="tabla___7" localSheetId="15">#REF!</definedName>
    <definedName name="tabla___7" localSheetId="17">#REF!</definedName>
    <definedName name="tabla___7" localSheetId="19">#REF!</definedName>
    <definedName name="tabla___7">#REF!</definedName>
    <definedName name="tabla___70" localSheetId="41">#REF!</definedName>
    <definedName name="tabla___70" localSheetId="43">#REF!</definedName>
    <definedName name="tabla___70" localSheetId="45">#REF!</definedName>
    <definedName name="tabla___70" localSheetId="47">#REF!</definedName>
    <definedName name="tabla___70" localSheetId="49">#REF!</definedName>
    <definedName name="tabla___70" localSheetId="51">#REF!</definedName>
    <definedName name="tabla___70" localSheetId="77">#REF!</definedName>
    <definedName name="tabla___70" localSheetId="88">#REF!</definedName>
    <definedName name="tabla___70" localSheetId="90">#REF!</definedName>
    <definedName name="tabla___70" localSheetId="94">#REF!</definedName>
    <definedName name="tabla___70" localSheetId="98">#REF!</definedName>
    <definedName name="tabla___70" localSheetId="100">#REF!</definedName>
    <definedName name="tabla___70" localSheetId="15">#REF!</definedName>
    <definedName name="tabla___70" localSheetId="17">#REF!</definedName>
    <definedName name="tabla___70" localSheetId="19">#REF!</definedName>
    <definedName name="tabla___70">#REF!</definedName>
    <definedName name="tabla___71" localSheetId="41">#REF!</definedName>
    <definedName name="tabla___71" localSheetId="43">#REF!</definedName>
    <definedName name="tabla___71" localSheetId="45">#REF!</definedName>
    <definedName name="tabla___71" localSheetId="47">#REF!</definedName>
    <definedName name="tabla___71" localSheetId="49">#REF!</definedName>
    <definedName name="tabla___71" localSheetId="51">#REF!</definedName>
    <definedName name="tabla___71" localSheetId="77">#REF!</definedName>
    <definedName name="tabla___71" localSheetId="88">#REF!</definedName>
    <definedName name="tabla___71" localSheetId="90">#REF!</definedName>
    <definedName name="tabla___71" localSheetId="94">#REF!</definedName>
    <definedName name="tabla___71" localSheetId="98">#REF!</definedName>
    <definedName name="tabla___71" localSheetId="100">#REF!</definedName>
    <definedName name="tabla___71" localSheetId="15">#REF!</definedName>
    <definedName name="tabla___71" localSheetId="17">#REF!</definedName>
    <definedName name="tabla___71" localSheetId="19">#REF!</definedName>
    <definedName name="tabla___71">#REF!</definedName>
    <definedName name="tabla___72" localSheetId="41">#REF!</definedName>
    <definedName name="tabla___72" localSheetId="43">#REF!</definedName>
    <definedName name="tabla___72" localSheetId="45">#REF!</definedName>
    <definedName name="tabla___72" localSheetId="47">#REF!</definedName>
    <definedName name="tabla___72" localSheetId="49">#REF!</definedName>
    <definedName name="tabla___72" localSheetId="51">#REF!</definedName>
    <definedName name="tabla___72" localSheetId="77">#REF!</definedName>
    <definedName name="tabla___72" localSheetId="88">#REF!</definedName>
    <definedName name="tabla___72" localSheetId="90">#REF!</definedName>
    <definedName name="tabla___72" localSheetId="94">#REF!</definedName>
    <definedName name="tabla___72" localSheetId="98">#REF!</definedName>
    <definedName name="tabla___72" localSheetId="100">#REF!</definedName>
    <definedName name="tabla___72" localSheetId="15">#REF!</definedName>
    <definedName name="tabla___72" localSheetId="17">#REF!</definedName>
    <definedName name="tabla___72" localSheetId="19">#REF!</definedName>
    <definedName name="tabla___72">#REF!</definedName>
    <definedName name="tabla___73" localSheetId="41">#REF!</definedName>
    <definedName name="tabla___73" localSheetId="43">#REF!</definedName>
    <definedName name="tabla___73" localSheetId="45">#REF!</definedName>
    <definedName name="tabla___73" localSheetId="47">#REF!</definedName>
    <definedName name="tabla___73" localSheetId="49">#REF!</definedName>
    <definedName name="tabla___73" localSheetId="51">#REF!</definedName>
    <definedName name="tabla___73" localSheetId="77">#REF!</definedName>
    <definedName name="tabla___73" localSheetId="88">#REF!</definedName>
    <definedName name="tabla___73" localSheetId="90">#REF!</definedName>
    <definedName name="tabla___73" localSheetId="94">#REF!</definedName>
    <definedName name="tabla___73" localSheetId="98">#REF!</definedName>
    <definedName name="tabla___73" localSheetId="100">#REF!</definedName>
    <definedName name="tabla___73" localSheetId="15">#REF!</definedName>
    <definedName name="tabla___73" localSheetId="17">#REF!</definedName>
    <definedName name="tabla___73" localSheetId="19">#REF!</definedName>
    <definedName name="tabla___73">#REF!</definedName>
    <definedName name="tabla___74" localSheetId="41">#REF!</definedName>
    <definedName name="tabla___74" localSheetId="43">#REF!</definedName>
    <definedName name="tabla___74" localSheetId="45">#REF!</definedName>
    <definedName name="tabla___74" localSheetId="47">#REF!</definedName>
    <definedName name="tabla___74" localSheetId="49">#REF!</definedName>
    <definedName name="tabla___74" localSheetId="51">#REF!</definedName>
    <definedName name="tabla___74" localSheetId="77">#REF!</definedName>
    <definedName name="tabla___74" localSheetId="88">#REF!</definedName>
    <definedName name="tabla___74" localSheetId="90">#REF!</definedName>
    <definedName name="tabla___74" localSheetId="94">#REF!</definedName>
    <definedName name="tabla___74" localSheetId="98">#REF!</definedName>
    <definedName name="tabla___74" localSheetId="100">#REF!</definedName>
    <definedName name="tabla___74" localSheetId="15">#REF!</definedName>
    <definedName name="tabla___74" localSheetId="17">#REF!</definedName>
    <definedName name="tabla___74" localSheetId="19">#REF!</definedName>
    <definedName name="tabla___74">#REF!</definedName>
    <definedName name="tabla___75" localSheetId="41">#REF!</definedName>
    <definedName name="tabla___75" localSheetId="43">#REF!</definedName>
    <definedName name="tabla___75" localSheetId="45">#REF!</definedName>
    <definedName name="tabla___75" localSheetId="47">#REF!</definedName>
    <definedName name="tabla___75" localSheetId="49">#REF!</definedName>
    <definedName name="tabla___75" localSheetId="51">#REF!</definedName>
    <definedName name="tabla___75" localSheetId="77">#REF!</definedName>
    <definedName name="tabla___75" localSheetId="88">#REF!</definedName>
    <definedName name="tabla___75" localSheetId="90">#REF!</definedName>
    <definedName name="tabla___75" localSheetId="94">#REF!</definedName>
    <definedName name="tabla___75" localSheetId="98">#REF!</definedName>
    <definedName name="tabla___75" localSheetId="100">#REF!</definedName>
    <definedName name="tabla___75" localSheetId="15">#REF!</definedName>
    <definedName name="tabla___75" localSheetId="17">#REF!</definedName>
    <definedName name="tabla___75" localSheetId="19">#REF!</definedName>
    <definedName name="tabla___75">#REF!</definedName>
    <definedName name="tabla___8" localSheetId="41">#REF!</definedName>
    <definedName name="tabla___8" localSheetId="43">#REF!</definedName>
    <definedName name="tabla___8" localSheetId="45">#REF!</definedName>
    <definedName name="tabla___8" localSheetId="47">#REF!</definedName>
    <definedName name="tabla___8" localSheetId="49">#REF!</definedName>
    <definedName name="tabla___8" localSheetId="51">#REF!</definedName>
    <definedName name="tabla___8" localSheetId="77">#REF!</definedName>
    <definedName name="tabla___8" localSheetId="88">#REF!</definedName>
    <definedName name="tabla___8" localSheetId="90">#REF!</definedName>
    <definedName name="tabla___8" localSheetId="94">#REF!</definedName>
    <definedName name="tabla___8" localSheetId="98">#REF!</definedName>
    <definedName name="tabla___8" localSheetId="100">#REF!</definedName>
    <definedName name="tabla___8" localSheetId="15">#REF!</definedName>
    <definedName name="tabla___8" localSheetId="17">#REF!</definedName>
    <definedName name="tabla___8" localSheetId="19">#REF!</definedName>
    <definedName name="tabla___8">#REF!</definedName>
    <definedName name="tabla___83" localSheetId="41">#REF!</definedName>
    <definedName name="tabla___83" localSheetId="43">#REF!</definedName>
    <definedName name="tabla___83" localSheetId="45">#REF!</definedName>
    <definedName name="tabla___83" localSheetId="47">#REF!</definedName>
    <definedName name="tabla___83" localSheetId="49">#REF!</definedName>
    <definedName name="tabla___83" localSheetId="51">#REF!</definedName>
    <definedName name="tabla___83" localSheetId="77">#REF!</definedName>
    <definedName name="tabla___83" localSheetId="88">#REF!</definedName>
    <definedName name="tabla___83" localSheetId="90">#REF!</definedName>
    <definedName name="tabla___83" localSheetId="94">#REF!</definedName>
    <definedName name="tabla___83" localSheetId="98">#REF!</definedName>
    <definedName name="tabla___83" localSheetId="100">#REF!</definedName>
    <definedName name="tabla___83" localSheetId="15">#REF!</definedName>
    <definedName name="tabla___83" localSheetId="17">#REF!</definedName>
    <definedName name="tabla___83" localSheetId="19">#REF!</definedName>
    <definedName name="tabla___83">#REF!</definedName>
    <definedName name="Tabla_de_Meses">#REF!</definedName>
    <definedName name="TABLA00" localSheetId="41">#REF!</definedName>
    <definedName name="TABLA00" localSheetId="43">#REF!</definedName>
    <definedName name="TABLA00" localSheetId="45">#REF!</definedName>
    <definedName name="TABLA00" localSheetId="47">#REF!</definedName>
    <definedName name="TABLA00" localSheetId="49">#REF!</definedName>
    <definedName name="TABLA00" localSheetId="51">#REF!</definedName>
    <definedName name="TABLA00" localSheetId="77">#REF!</definedName>
    <definedName name="TABLA00" localSheetId="88">#REF!</definedName>
    <definedName name="TABLA00" localSheetId="90">#REF!</definedName>
    <definedName name="TABLA00" localSheetId="94">#REF!</definedName>
    <definedName name="TABLA00" localSheetId="98">#REF!</definedName>
    <definedName name="TABLA00" localSheetId="100">#REF!</definedName>
    <definedName name="TABLA00" localSheetId="15">#REF!</definedName>
    <definedName name="TABLA00" localSheetId="17">#REF!</definedName>
    <definedName name="TABLA00" localSheetId="19">#REF!</definedName>
    <definedName name="TABLA00">#REF!</definedName>
    <definedName name="TABLA00___0" localSheetId="41">#REF!</definedName>
    <definedName name="TABLA00___0" localSheetId="43">#REF!</definedName>
    <definedName name="TABLA00___0" localSheetId="45">#REF!</definedName>
    <definedName name="TABLA00___0" localSheetId="47">#REF!</definedName>
    <definedName name="TABLA00___0" localSheetId="49">#REF!</definedName>
    <definedName name="TABLA00___0" localSheetId="51">#REF!</definedName>
    <definedName name="TABLA00___0" localSheetId="77">#REF!</definedName>
    <definedName name="TABLA00___0" localSheetId="88">#REF!</definedName>
    <definedName name="TABLA00___0" localSheetId="90">#REF!</definedName>
    <definedName name="TABLA00___0" localSheetId="94">#REF!</definedName>
    <definedName name="TABLA00___0" localSheetId="98">#REF!</definedName>
    <definedName name="TABLA00___0" localSheetId="100">#REF!</definedName>
    <definedName name="TABLA00___0" localSheetId="15">#REF!</definedName>
    <definedName name="TABLA00___0" localSheetId="17">#REF!</definedName>
    <definedName name="TABLA00___0" localSheetId="19">#REF!</definedName>
    <definedName name="TABLA00___0">#REF!</definedName>
    <definedName name="TABLA00___11" localSheetId="41">#REF!</definedName>
    <definedName name="TABLA00___11" localSheetId="43">#REF!</definedName>
    <definedName name="TABLA00___11" localSheetId="45">#REF!</definedName>
    <definedName name="TABLA00___11" localSheetId="47">#REF!</definedName>
    <definedName name="TABLA00___11" localSheetId="49">#REF!</definedName>
    <definedName name="TABLA00___11" localSheetId="51">#REF!</definedName>
    <definedName name="TABLA00___11" localSheetId="77">#REF!</definedName>
    <definedName name="TABLA00___11" localSheetId="88">#REF!</definedName>
    <definedName name="TABLA00___11" localSheetId="90">#REF!</definedName>
    <definedName name="TABLA00___11" localSheetId="94">#REF!</definedName>
    <definedName name="TABLA00___11" localSheetId="98">#REF!</definedName>
    <definedName name="TABLA00___11" localSheetId="100">#REF!</definedName>
    <definedName name="TABLA00___11" localSheetId="15">#REF!</definedName>
    <definedName name="TABLA00___11" localSheetId="17">#REF!</definedName>
    <definedName name="TABLA00___11" localSheetId="19">#REF!</definedName>
    <definedName name="TABLA00___11">#REF!</definedName>
    <definedName name="TABLA00___16" localSheetId="41">#REF!</definedName>
    <definedName name="TABLA00___16" localSheetId="43">#REF!</definedName>
    <definedName name="TABLA00___16" localSheetId="45">#REF!</definedName>
    <definedName name="TABLA00___16" localSheetId="47">#REF!</definedName>
    <definedName name="TABLA00___16" localSheetId="49">#REF!</definedName>
    <definedName name="TABLA00___16" localSheetId="51">#REF!</definedName>
    <definedName name="TABLA00___16" localSheetId="77">#REF!</definedName>
    <definedName name="TABLA00___16" localSheetId="88">#REF!</definedName>
    <definedName name="TABLA00___16" localSheetId="90">#REF!</definedName>
    <definedName name="TABLA00___16" localSheetId="94">#REF!</definedName>
    <definedName name="TABLA00___16" localSheetId="98">#REF!</definedName>
    <definedName name="TABLA00___16" localSheetId="100">#REF!</definedName>
    <definedName name="TABLA00___16" localSheetId="15">#REF!</definedName>
    <definedName name="TABLA00___16" localSheetId="17">#REF!</definedName>
    <definedName name="TABLA00___16" localSheetId="19">#REF!</definedName>
    <definedName name="TABLA00___16">#REF!</definedName>
    <definedName name="TABLA00___22" localSheetId="41">#REF!</definedName>
    <definedName name="TABLA00___22" localSheetId="43">#REF!</definedName>
    <definedName name="TABLA00___22" localSheetId="45">#REF!</definedName>
    <definedName name="TABLA00___22" localSheetId="47">#REF!</definedName>
    <definedName name="TABLA00___22" localSheetId="49">#REF!</definedName>
    <definedName name="TABLA00___22" localSheetId="51">#REF!</definedName>
    <definedName name="TABLA00___22" localSheetId="77">#REF!</definedName>
    <definedName name="TABLA00___22" localSheetId="88">#REF!</definedName>
    <definedName name="TABLA00___22" localSheetId="90">#REF!</definedName>
    <definedName name="TABLA00___22" localSheetId="94">#REF!</definedName>
    <definedName name="TABLA00___22" localSheetId="98">#REF!</definedName>
    <definedName name="TABLA00___22" localSheetId="100">#REF!</definedName>
    <definedName name="TABLA00___22" localSheetId="15">#REF!</definedName>
    <definedName name="TABLA00___22" localSheetId="17">#REF!</definedName>
    <definedName name="TABLA00___22" localSheetId="19">#REF!</definedName>
    <definedName name="TABLA00___22">#REF!</definedName>
    <definedName name="TABLA00___48" localSheetId="41">#REF!</definedName>
    <definedName name="TABLA00___48" localSheetId="43">#REF!</definedName>
    <definedName name="TABLA00___48" localSheetId="45">#REF!</definedName>
    <definedName name="TABLA00___48" localSheetId="47">#REF!</definedName>
    <definedName name="TABLA00___48" localSheetId="49">#REF!</definedName>
    <definedName name="TABLA00___48" localSheetId="51">#REF!</definedName>
    <definedName name="TABLA00___48" localSheetId="77">#REF!</definedName>
    <definedName name="TABLA00___48" localSheetId="93">#REF!</definedName>
    <definedName name="TABLA00___48" localSheetId="95">#REF!</definedName>
    <definedName name="TABLA00___48" localSheetId="103">#REF!</definedName>
    <definedName name="TABLA00___48" localSheetId="88">#REF!</definedName>
    <definedName name="TABLA00___48" localSheetId="90">#REF!</definedName>
    <definedName name="TABLA00___48" localSheetId="94">#REF!</definedName>
    <definedName name="TABLA00___48" localSheetId="96">#REF!</definedName>
    <definedName name="TABLA00___48" localSheetId="98">#REF!</definedName>
    <definedName name="TABLA00___48" localSheetId="100">#REF!</definedName>
    <definedName name="TABLA00___48" localSheetId="104">#REF!</definedName>
    <definedName name="TABLA00___48" localSheetId="15">#REF!</definedName>
    <definedName name="TABLA00___48" localSheetId="17">#REF!</definedName>
    <definedName name="TABLA00___48" localSheetId="19">#REF!</definedName>
    <definedName name="TABLA00___48">#REF!</definedName>
    <definedName name="TABLA00___60" localSheetId="41">#REF!</definedName>
    <definedName name="TABLA00___60" localSheetId="43">#REF!</definedName>
    <definedName name="TABLA00___60" localSheetId="45">#REF!</definedName>
    <definedName name="TABLA00___60" localSheetId="47">#REF!</definedName>
    <definedName name="TABLA00___60" localSheetId="49">#REF!</definedName>
    <definedName name="TABLA00___60" localSheetId="51">#REF!</definedName>
    <definedName name="TABLA00___60" localSheetId="77">#REF!</definedName>
    <definedName name="TABLA00___60" localSheetId="88">#REF!</definedName>
    <definedName name="TABLA00___60" localSheetId="90">#REF!</definedName>
    <definedName name="TABLA00___60" localSheetId="94">#REF!</definedName>
    <definedName name="TABLA00___60" localSheetId="98">#REF!</definedName>
    <definedName name="TABLA00___60" localSheetId="100">#REF!</definedName>
    <definedName name="TABLA00___60" localSheetId="15">#REF!</definedName>
    <definedName name="TABLA00___60" localSheetId="17">#REF!</definedName>
    <definedName name="TABLA00___60" localSheetId="19">#REF!</definedName>
    <definedName name="TABLA00___60">#REF!</definedName>
    <definedName name="TABLA00___67" localSheetId="41">#REF!</definedName>
    <definedName name="TABLA00___67" localSheetId="43">#REF!</definedName>
    <definedName name="TABLA00___67" localSheetId="45">#REF!</definedName>
    <definedName name="TABLA00___67" localSheetId="47">#REF!</definedName>
    <definedName name="TABLA00___67" localSheetId="49">#REF!</definedName>
    <definedName name="TABLA00___67" localSheetId="51">#REF!</definedName>
    <definedName name="TABLA00___67" localSheetId="77">#REF!</definedName>
    <definedName name="TABLA00___67" localSheetId="88">#REF!</definedName>
    <definedName name="TABLA00___67" localSheetId="90">#REF!</definedName>
    <definedName name="TABLA00___67" localSheetId="94">#REF!</definedName>
    <definedName name="TABLA00___67" localSheetId="98">#REF!</definedName>
    <definedName name="TABLA00___67" localSheetId="100">#REF!</definedName>
    <definedName name="TABLA00___67" localSheetId="15">#REF!</definedName>
    <definedName name="TABLA00___67" localSheetId="17">#REF!</definedName>
    <definedName name="TABLA00___67" localSheetId="19">#REF!</definedName>
    <definedName name="TABLA00___67">#REF!</definedName>
    <definedName name="TABLA00___68" localSheetId="41">#REF!</definedName>
    <definedName name="TABLA00___68" localSheetId="43">#REF!</definedName>
    <definedName name="TABLA00___68" localSheetId="45">#REF!</definedName>
    <definedName name="TABLA00___68" localSheetId="47">#REF!</definedName>
    <definedName name="TABLA00___68" localSheetId="49">#REF!</definedName>
    <definedName name="TABLA00___68" localSheetId="51">#REF!</definedName>
    <definedName name="TABLA00___68" localSheetId="77">#REF!</definedName>
    <definedName name="TABLA00___68" localSheetId="88">#REF!</definedName>
    <definedName name="TABLA00___68" localSheetId="90">#REF!</definedName>
    <definedName name="TABLA00___68" localSheetId="94">#REF!</definedName>
    <definedName name="TABLA00___68" localSheetId="98">#REF!</definedName>
    <definedName name="TABLA00___68" localSheetId="100">#REF!</definedName>
    <definedName name="TABLA00___68" localSheetId="15">#REF!</definedName>
    <definedName name="TABLA00___68" localSheetId="17">#REF!</definedName>
    <definedName name="TABLA00___68" localSheetId="19">#REF!</definedName>
    <definedName name="TABLA00___68">#REF!</definedName>
    <definedName name="TABLA00___7" localSheetId="41">#REF!</definedName>
    <definedName name="TABLA00___7" localSheetId="43">#REF!</definedName>
    <definedName name="TABLA00___7" localSheetId="45">#REF!</definedName>
    <definedName name="TABLA00___7" localSheetId="47">#REF!</definedName>
    <definedName name="TABLA00___7" localSheetId="49">#REF!</definedName>
    <definedName name="TABLA00___7" localSheetId="51">#REF!</definedName>
    <definedName name="TABLA00___7" localSheetId="77">#REF!</definedName>
    <definedName name="TABLA00___7" localSheetId="88">#REF!</definedName>
    <definedName name="TABLA00___7" localSheetId="90">#REF!</definedName>
    <definedName name="TABLA00___7" localSheetId="94">#REF!</definedName>
    <definedName name="TABLA00___7" localSheetId="98">#REF!</definedName>
    <definedName name="TABLA00___7" localSheetId="100">#REF!</definedName>
    <definedName name="TABLA00___7" localSheetId="15">#REF!</definedName>
    <definedName name="TABLA00___7" localSheetId="17">#REF!</definedName>
    <definedName name="TABLA00___7" localSheetId="19">#REF!</definedName>
    <definedName name="TABLA00___7">#REF!</definedName>
    <definedName name="TABLA00___70" localSheetId="41">#REF!</definedName>
    <definedName name="TABLA00___70" localSheetId="43">#REF!</definedName>
    <definedName name="TABLA00___70" localSheetId="45">#REF!</definedName>
    <definedName name="TABLA00___70" localSheetId="47">#REF!</definedName>
    <definedName name="TABLA00___70" localSheetId="49">#REF!</definedName>
    <definedName name="TABLA00___70" localSheetId="51">#REF!</definedName>
    <definedName name="TABLA00___70" localSheetId="77">#REF!</definedName>
    <definedName name="TABLA00___70" localSheetId="88">#REF!</definedName>
    <definedName name="TABLA00___70" localSheetId="90">#REF!</definedName>
    <definedName name="TABLA00___70" localSheetId="94">#REF!</definedName>
    <definedName name="TABLA00___70" localSheetId="98">#REF!</definedName>
    <definedName name="TABLA00___70" localSheetId="100">#REF!</definedName>
    <definedName name="TABLA00___70" localSheetId="15">#REF!</definedName>
    <definedName name="TABLA00___70" localSheetId="17">#REF!</definedName>
    <definedName name="TABLA00___70" localSheetId="19">#REF!</definedName>
    <definedName name="TABLA00___70">#REF!</definedName>
    <definedName name="TABLA00___71" localSheetId="41">#REF!</definedName>
    <definedName name="TABLA00___71" localSheetId="43">#REF!</definedName>
    <definedName name="TABLA00___71" localSheetId="45">#REF!</definedName>
    <definedName name="TABLA00___71" localSheetId="47">#REF!</definedName>
    <definedName name="TABLA00___71" localSheetId="49">#REF!</definedName>
    <definedName name="TABLA00___71" localSheetId="51">#REF!</definedName>
    <definedName name="TABLA00___71" localSheetId="77">#REF!</definedName>
    <definedName name="TABLA00___71" localSheetId="88">#REF!</definedName>
    <definedName name="TABLA00___71" localSheetId="90">#REF!</definedName>
    <definedName name="TABLA00___71" localSheetId="94">#REF!</definedName>
    <definedName name="TABLA00___71" localSheetId="98">#REF!</definedName>
    <definedName name="TABLA00___71" localSheetId="100">#REF!</definedName>
    <definedName name="TABLA00___71" localSheetId="15">#REF!</definedName>
    <definedName name="TABLA00___71" localSheetId="17">#REF!</definedName>
    <definedName name="TABLA00___71" localSheetId="19">#REF!</definedName>
    <definedName name="TABLA00___71">#REF!</definedName>
    <definedName name="TABLA00___72" localSheetId="41">#REF!</definedName>
    <definedName name="TABLA00___72" localSheetId="43">#REF!</definedName>
    <definedName name="TABLA00___72" localSheetId="45">#REF!</definedName>
    <definedName name="TABLA00___72" localSheetId="47">#REF!</definedName>
    <definedName name="TABLA00___72" localSheetId="49">#REF!</definedName>
    <definedName name="TABLA00___72" localSheetId="51">#REF!</definedName>
    <definedName name="TABLA00___72" localSheetId="77">#REF!</definedName>
    <definedName name="TABLA00___72" localSheetId="88">#REF!</definedName>
    <definedName name="TABLA00___72" localSheetId="90">#REF!</definedName>
    <definedName name="TABLA00___72" localSheetId="94">#REF!</definedName>
    <definedName name="TABLA00___72" localSheetId="98">#REF!</definedName>
    <definedName name="TABLA00___72" localSheetId="100">#REF!</definedName>
    <definedName name="TABLA00___72" localSheetId="15">#REF!</definedName>
    <definedName name="TABLA00___72" localSheetId="17">#REF!</definedName>
    <definedName name="TABLA00___72" localSheetId="19">#REF!</definedName>
    <definedName name="TABLA00___72">#REF!</definedName>
    <definedName name="TABLA00___73" localSheetId="41">#REF!</definedName>
    <definedName name="TABLA00___73" localSheetId="43">#REF!</definedName>
    <definedName name="TABLA00___73" localSheetId="45">#REF!</definedName>
    <definedName name="TABLA00___73" localSheetId="47">#REF!</definedName>
    <definedName name="TABLA00___73" localSheetId="49">#REF!</definedName>
    <definedName name="TABLA00___73" localSheetId="51">#REF!</definedName>
    <definedName name="TABLA00___73" localSheetId="77">#REF!</definedName>
    <definedName name="TABLA00___73" localSheetId="88">#REF!</definedName>
    <definedName name="TABLA00___73" localSheetId="90">#REF!</definedName>
    <definedName name="TABLA00___73" localSheetId="94">#REF!</definedName>
    <definedName name="TABLA00___73" localSheetId="98">#REF!</definedName>
    <definedName name="TABLA00___73" localSheetId="100">#REF!</definedName>
    <definedName name="TABLA00___73" localSheetId="15">#REF!</definedName>
    <definedName name="TABLA00___73" localSheetId="17">#REF!</definedName>
    <definedName name="TABLA00___73" localSheetId="19">#REF!</definedName>
    <definedName name="TABLA00___73">#REF!</definedName>
    <definedName name="TABLA00___74" localSheetId="41">#REF!</definedName>
    <definedName name="TABLA00___74" localSheetId="43">#REF!</definedName>
    <definedName name="TABLA00___74" localSheetId="45">#REF!</definedName>
    <definedName name="TABLA00___74" localSheetId="47">#REF!</definedName>
    <definedName name="TABLA00___74" localSheetId="49">#REF!</definedName>
    <definedName name="TABLA00___74" localSheetId="51">#REF!</definedName>
    <definedName name="TABLA00___74" localSheetId="77">#REF!</definedName>
    <definedName name="TABLA00___74" localSheetId="88">#REF!</definedName>
    <definedName name="TABLA00___74" localSheetId="90">#REF!</definedName>
    <definedName name="TABLA00___74" localSheetId="94">#REF!</definedName>
    <definedName name="TABLA00___74" localSheetId="98">#REF!</definedName>
    <definedName name="TABLA00___74" localSheetId="100">#REF!</definedName>
    <definedName name="TABLA00___74" localSheetId="15">#REF!</definedName>
    <definedName name="TABLA00___74" localSheetId="17">#REF!</definedName>
    <definedName name="TABLA00___74" localSheetId="19">#REF!</definedName>
    <definedName name="TABLA00___74">#REF!</definedName>
    <definedName name="TABLA00___75" localSheetId="41">#REF!</definedName>
    <definedName name="TABLA00___75" localSheetId="43">#REF!</definedName>
    <definedName name="TABLA00___75" localSheetId="45">#REF!</definedName>
    <definedName name="TABLA00___75" localSheetId="47">#REF!</definedName>
    <definedName name="TABLA00___75" localSheetId="49">#REF!</definedName>
    <definedName name="TABLA00___75" localSheetId="51">#REF!</definedName>
    <definedName name="TABLA00___75" localSheetId="77">#REF!</definedName>
    <definedName name="TABLA00___75" localSheetId="88">#REF!</definedName>
    <definedName name="TABLA00___75" localSheetId="90">#REF!</definedName>
    <definedName name="TABLA00___75" localSheetId="94">#REF!</definedName>
    <definedName name="TABLA00___75" localSheetId="98">#REF!</definedName>
    <definedName name="TABLA00___75" localSheetId="100">#REF!</definedName>
    <definedName name="TABLA00___75" localSheetId="15">#REF!</definedName>
    <definedName name="TABLA00___75" localSheetId="17">#REF!</definedName>
    <definedName name="TABLA00___75" localSheetId="19">#REF!</definedName>
    <definedName name="TABLA00___75">#REF!</definedName>
    <definedName name="TABLA00___8" localSheetId="41">#REF!</definedName>
    <definedName name="TABLA00___8" localSheetId="43">#REF!</definedName>
    <definedName name="TABLA00___8" localSheetId="45">#REF!</definedName>
    <definedName name="TABLA00___8" localSheetId="47">#REF!</definedName>
    <definedName name="TABLA00___8" localSheetId="49">#REF!</definedName>
    <definedName name="TABLA00___8" localSheetId="51">#REF!</definedName>
    <definedName name="TABLA00___8" localSheetId="77">#REF!</definedName>
    <definedName name="TABLA00___8" localSheetId="88">#REF!</definedName>
    <definedName name="TABLA00___8" localSheetId="90">#REF!</definedName>
    <definedName name="TABLA00___8" localSheetId="94">#REF!</definedName>
    <definedName name="TABLA00___8" localSheetId="98">#REF!</definedName>
    <definedName name="TABLA00___8" localSheetId="100">#REF!</definedName>
    <definedName name="TABLA00___8" localSheetId="15">#REF!</definedName>
    <definedName name="TABLA00___8" localSheetId="17">#REF!</definedName>
    <definedName name="TABLA00___8" localSheetId="19">#REF!</definedName>
    <definedName name="TABLA00___8">#REF!</definedName>
    <definedName name="TABLA00___83" localSheetId="41">#REF!</definedName>
    <definedName name="TABLA00___83" localSheetId="43">#REF!</definedName>
    <definedName name="TABLA00___83" localSheetId="45">#REF!</definedName>
    <definedName name="TABLA00___83" localSheetId="47">#REF!</definedName>
    <definedName name="TABLA00___83" localSheetId="49">#REF!</definedName>
    <definedName name="TABLA00___83" localSheetId="51">#REF!</definedName>
    <definedName name="TABLA00___83" localSheetId="77">#REF!</definedName>
    <definedName name="TABLA00___83" localSheetId="88">#REF!</definedName>
    <definedName name="TABLA00___83" localSheetId="90">#REF!</definedName>
    <definedName name="TABLA00___83" localSheetId="94">#REF!</definedName>
    <definedName name="TABLA00___83" localSheetId="98">#REF!</definedName>
    <definedName name="TABLA00___83" localSheetId="100">#REF!</definedName>
    <definedName name="TABLA00___83" localSheetId="15">#REF!</definedName>
    <definedName name="TABLA00___83" localSheetId="17">#REF!</definedName>
    <definedName name="TABLA00___83" localSheetId="19">#REF!</definedName>
    <definedName name="TABLA00___83">#REF!</definedName>
    <definedName name="TABLA01" localSheetId="41">#REF!</definedName>
    <definedName name="TABLA01" localSheetId="43">#REF!</definedName>
    <definedName name="TABLA01" localSheetId="45">#REF!</definedName>
    <definedName name="TABLA01" localSheetId="47">#REF!</definedName>
    <definedName name="TABLA01" localSheetId="49">#REF!</definedName>
    <definedName name="TABLA01" localSheetId="51">#REF!</definedName>
    <definedName name="TABLA01" localSheetId="77">#REF!</definedName>
    <definedName name="TABLA01" localSheetId="88">#REF!</definedName>
    <definedName name="TABLA01" localSheetId="90">#REF!</definedName>
    <definedName name="TABLA01" localSheetId="94">#REF!</definedName>
    <definedName name="TABLA01" localSheetId="98">#REF!</definedName>
    <definedName name="TABLA01" localSheetId="100">#REF!</definedName>
    <definedName name="TABLA01" localSheetId="15">#REF!</definedName>
    <definedName name="TABLA01" localSheetId="17">#REF!</definedName>
    <definedName name="TABLA01" localSheetId="19">#REF!</definedName>
    <definedName name="TABLA01">#REF!</definedName>
    <definedName name="TABLA01___0" localSheetId="41">#REF!</definedName>
    <definedName name="TABLA01___0" localSheetId="43">#REF!</definedName>
    <definedName name="TABLA01___0" localSheetId="45">#REF!</definedName>
    <definedName name="TABLA01___0" localSheetId="47">#REF!</definedName>
    <definedName name="TABLA01___0" localSheetId="49">#REF!</definedName>
    <definedName name="TABLA01___0" localSheetId="51">#REF!</definedName>
    <definedName name="TABLA01___0" localSheetId="77">#REF!</definedName>
    <definedName name="TABLA01___0" localSheetId="88">#REF!</definedName>
    <definedName name="TABLA01___0" localSheetId="90">#REF!</definedName>
    <definedName name="TABLA01___0" localSheetId="94">#REF!</definedName>
    <definedName name="TABLA01___0" localSheetId="98">#REF!</definedName>
    <definedName name="TABLA01___0" localSheetId="100">#REF!</definedName>
    <definedName name="TABLA01___0" localSheetId="15">#REF!</definedName>
    <definedName name="TABLA01___0" localSheetId="17">#REF!</definedName>
    <definedName name="TABLA01___0" localSheetId="19">#REF!</definedName>
    <definedName name="TABLA01___0">#REF!</definedName>
    <definedName name="TABLA01___11" localSheetId="41">#REF!</definedName>
    <definedName name="TABLA01___11" localSheetId="43">#REF!</definedName>
    <definedName name="TABLA01___11" localSheetId="45">#REF!</definedName>
    <definedName name="TABLA01___11" localSheetId="47">#REF!</definedName>
    <definedName name="TABLA01___11" localSheetId="49">#REF!</definedName>
    <definedName name="TABLA01___11" localSheetId="51">#REF!</definedName>
    <definedName name="TABLA01___11" localSheetId="77">#REF!</definedName>
    <definedName name="TABLA01___11" localSheetId="88">#REF!</definedName>
    <definedName name="TABLA01___11" localSheetId="90">#REF!</definedName>
    <definedName name="TABLA01___11" localSheetId="94">#REF!</definedName>
    <definedName name="TABLA01___11" localSheetId="98">#REF!</definedName>
    <definedName name="TABLA01___11" localSheetId="100">#REF!</definedName>
    <definedName name="TABLA01___11" localSheetId="15">#REF!</definedName>
    <definedName name="TABLA01___11" localSheetId="17">#REF!</definedName>
    <definedName name="TABLA01___11" localSheetId="19">#REF!</definedName>
    <definedName name="TABLA01___11">#REF!</definedName>
    <definedName name="TABLA01___16" localSheetId="41">#REF!</definedName>
    <definedName name="TABLA01___16" localSheetId="43">#REF!</definedName>
    <definedName name="TABLA01___16" localSheetId="45">#REF!</definedName>
    <definedName name="TABLA01___16" localSheetId="47">#REF!</definedName>
    <definedName name="TABLA01___16" localSheetId="49">#REF!</definedName>
    <definedName name="TABLA01___16" localSheetId="51">#REF!</definedName>
    <definedName name="TABLA01___16" localSheetId="77">#REF!</definedName>
    <definedName name="TABLA01___16" localSheetId="88">#REF!</definedName>
    <definedName name="TABLA01___16" localSheetId="90">#REF!</definedName>
    <definedName name="TABLA01___16" localSheetId="94">#REF!</definedName>
    <definedName name="TABLA01___16" localSheetId="98">#REF!</definedName>
    <definedName name="TABLA01___16" localSheetId="100">#REF!</definedName>
    <definedName name="TABLA01___16" localSheetId="15">#REF!</definedName>
    <definedName name="TABLA01___16" localSheetId="17">#REF!</definedName>
    <definedName name="TABLA01___16" localSheetId="19">#REF!</definedName>
    <definedName name="TABLA01___16">#REF!</definedName>
    <definedName name="TABLA01___22" localSheetId="41">#REF!</definedName>
    <definedName name="TABLA01___22" localSheetId="43">#REF!</definedName>
    <definedName name="TABLA01___22" localSheetId="45">#REF!</definedName>
    <definedName name="TABLA01___22" localSheetId="47">#REF!</definedName>
    <definedName name="TABLA01___22" localSheetId="49">#REF!</definedName>
    <definedName name="TABLA01___22" localSheetId="51">#REF!</definedName>
    <definedName name="TABLA01___22" localSheetId="77">#REF!</definedName>
    <definedName name="TABLA01___22" localSheetId="88">#REF!</definedName>
    <definedName name="TABLA01___22" localSheetId="90">#REF!</definedName>
    <definedName name="TABLA01___22" localSheetId="94">#REF!</definedName>
    <definedName name="TABLA01___22" localSheetId="98">#REF!</definedName>
    <definedName name="TABLA01___22" localSheetId="100">#REF!</definedName>
    <definedName name="TABLA01___22" localSheetId="15">#REF!</definedName>
    <definedName name="TABLA01___22" localSheetId="17">#REF!</definedName>
    <definedName name="TABLA01___22" localSheetId="19">#REF!</definedName>
    <definedName name="TABLA01___22">#REF!</definedName>
    <definedName name="TABLA01___48" localSheetId="41">#REF!</definedName>
    <definedName name="TABLA01___48" localSheetId="43">#REF!</definedName>
    <definedName name="TABLA01___48" localSheetId="45">#REF!</definedName>
    <definedName name="TABLA01___48" localSheetId="47">#REF!</definedName>
    <definedName name="TABLA01___48" localSheetId="49">#REF!</definedName>
    <definedName name="TABLA01___48" localSheetId="51">#REF!</definedName>
    <definedName name="TABLA01___48" localSheetId="77">#REF!</definedName>
    <definedName name="TABLA01___48" localSheetId="88">#REF!</definedName>
    <definedName name="TABLA01___48" localSheetId="90">#REF!</definedName>
    <definedName name="TABLA01___48" localSheetId="94">#REF!</definedName>
    <definedName name="TABLA01___48" localSheetId="98">#REF!</definedName>
    <definedName name="TABLA01___48" localSheetId="100">#REF!</definedName>
    <definedName name="TABLA01___48" localSheetId="15">#REF!</definedName>
    <definedName name="TABLA01___48" localSheetId="17">#REF!</definedName>
    <definedName name="TABLA01___48" localSheetId="19">#REF!</definedName>
    <definedName name="TABLA01___48">#REF!</definedName>
    <definedName name="TABLA01___60" localSheetId="41">#REF!</definedName>
    <definedName name="TABLA01___60" localSheetId="43">#REF!</definedName>
    <definedName name="TABLA01___60" localSheetId="45">#REF!</definedName>
    <definedName name="TABLA01___60" localSheetId="47">#REF!</definedName>
    <definedName name="TABLA01___60" localSheetId="49">#REF!</definedName>
    <definedName name="TABLA01___60" localSheetId="51">#REF!</definedName>
    <definedName name="TABLA01___60" localSheetId="77">#REF!</definedName>
    <definedName name="TABLA01___60" localSheetId="88">#REF!</definedName>
    <definedName name="TABLA01___60" localSheetId="90">#REF!</definedName>
    <definedName name="TABLA01___60" localSheetId="94">#REF!</definedName>
    <definedName name="TABLA01___60" localSheetId="98">#REF!</definedName>
    <definedName name="TABLA01___60" localSheetId="100">#REF!</definedName>
    <definedName name="TABLA01___60" localSheetId="15">#REF!</definedName>
    <definedName name="TABLA01___60" localSheetId="17">#REF!</definedName>
    <definedName name="TABLA01___60" localSheetId="19">#REF!</definedName>
    <definedName name="TABLA01___60">#REF!</definedName>
    <definedName name="TABLA01___67" localSheetId="41">#REF!</definedName>
    <definedName name="TABLA01___67" localSheetId="43">#REF!</definedName>
    <definedName name="TABLA01___67" localSheetId="45">#REF!</definedName>
    <definedName name="TABLA01___67" localSheetId="47">#REF!</definedName>
    <definedName name="TABLA01___67" localSheetId="49">#REF!</definedName>
    <definedName name="TABLA01___67" localSheetId="51">#REF!</definedName>
    <definedName name="TABLA01___67" localSheetId="77">#REF!</definedName>
    <definedName name="TABLA01___67" localSheetId="88">#REF!</definedName>
    <definedName name="TABLA01___67" localSheetId="90">#REF!</definedName>
    <definedName name="TABLA01___67" localSheetId="94">#REF!</definedName>
    <definedName name="TABLA01___67" localSheetId="98">#REF!</definedName>
    <definedName name="TABLA01___67" localSheetId="100">#REF!</definedName>
    <definedName name="TABLA01___67" localSheetId="15">#REF!</definedName>
    <definedName name="TABLA01___67" localSheetId="17">#REF!</definedName>
    <definedName name="TABLA01___67" localSheetId="19">#REF!</definedName>
    <definedName name="TABLA01___67">#REF!</definedName>
    <definedName name="TABLA01___68" localSheetId="41">#REF!</definedName>
    <definedName name="TABLA01___68" localSheetId="43">#REF!</definedName>
    <definedName name="TABLA01___68" localSheetId="45">#REF!</definedName>
    <definedName name="TABLA01___68" localSheetId="47">#REF!</definedName>
    <definedName name="TABLA01___68" localSheetId="49">#REF!</definedName>
    <definedName name="TABLA01___68" localSheetId="51">#REF!</definedName>
    <definedName name="TABLA01___68" localSheetId="77">#REF!</definedName>
    <definedName name="TABLA01___68" localSheetId="88">#REF!</definedName>
    <definedName name="TABLA01___68" localSheetId="90">#REF!</definedName>
    <definedName name="TABLA01___68" localSheetId="94">#REF!</definedName>
    <definedName name="TABLA01___68" localSheetId="98">#REF!</definedName>
    <definedName name="TABLA01___68" localSheetId="100">#REF!</definedName>
    <definedName name="TABLA01___68" localSheetId="15">#REF!</definedName>
    <definedName name="TABLA01___68" localSheetId="17">#REF!</definedName>
    <definedName name="TABLA01___68" localSheetId="19">#REF!</definedName>
    <definedName name="TABLA01___68">#REF!</definedName>
    <definedName name="TABLA01___7" localSheetId="41">#REF!</definedName>
    <definedName name="TABLA01___7" localSheetId="43">#REF!</definedName>
    <definedName name="TABLA01___7" localSheetId="45">#REF!</definedName>
    <definedName name="TABLA01___7" localSheetId="47">#REF!</definedName>
    <definedName name="TABLA01___7" localSheetId="49">#REF!</definedName>
    <definedName name="TABLA01___7" localSheetId="51">#REF!</definedName>
    <definedName name="TABLA01___7" localSheetId="77">#REF!</definedName>
    <definedName name="TABLA01___7" localSheetId="88">#REF!</definedName>
    <definedName name="TABLA01___7" localSheetId="90">#REF!</definedName>
    <definedName name="TABLA01___7" localSheetId="94">#REF!</definedName>
    <definedName name="TABLA01___7" localSheetId="98">#REF!</definedName>
    <definedName name="TABLA01___7" localSheetId="100">#REF!</definedName>
    <definedName name="TABLA01___7" localSheetId="15">#REF!</definedName>
    <definedName name="TABLA01___7" localSheetId="17">#REF!</definedName>
    <definedName name="TABLA01___7" localSheetId="19">#REF!</definedName>
    <definedName name="TABLA01___7">#REF!</definedName>
    <definedName name="TABLA01___70" localSheetId="41">#REF!</definedName>
    <definedName name="TABLA01___70" localSheetId="43">#REF!</definedName>
    <definedName name="TABLA01___70" localSheetId="45">#REF!</definedName>
    <definedName name="TABLA01___70" localSheetId="47">#REF!</definedName>
    <definedName name="TABLA01___70" localSheetId="49">#REF!</definedName>
    <definedName name="TABLA01___70" localSheetId="51">#REF!</definedName>
    <definedName name="TABLA01___70" localSheetId="77">#REF!</definedName>
    <definedName name="TABLA01___70" localSheetId="88">#REF!</definedName>
    <definedName name="TABLA01___70" localSheetId="90">#REF!</definedName>
    <definedName name="TABLA01___70" localSheetId="94">#REF!</definedName>
    <definedName name="TABLA01___70" localSheetId="98">#REF!</definedName>
    <definedName name="TABLA01___70" localSheetId="100">#REF!</definedName>
    <definedName name="TABLA01___70" localSheetId="15">#REF!</definedName>
    <definedName name="TABLA01___70" localSheetId="17">#REF!</definedName>
    <definedName name="TABLA01___70" localSheetId="19">#REF!</definedName>
    <definedName name="TABLA01___70">#REF!</definedName>
    <definedName name="TABLA01___71" localSheetId="41">#REF!</definedName>
    <definedName name="TABLA01___71" localSheetId="43">#REF!</definedName>
    <definedName name="TABLA01___71" localSheetId="45">#REF!</definedName>
    <definedName name="TABLA01___71" localSheetId="47">#REF!</definedName>
    <definedName name="TABLA01___71" localSheetId="49">#REF!</definedName>
    <definedName name="TABLA01___71" localSheetId="51">#REF!</definedName>
    <definedName name="TABLA01___71" localSheetId="77">#REF!</definedName>
    <definedName name="TABLA01___71" localSheetId="88">#REF!</definedName>
    <definedName name="TABLA01___71" localSheetId="90">#REF!</definedName>
    <definedName name="TABLA01___71" localSheetId="94">#REF!</definedName>
    <definedName name="TABLA01___71" localSheetId="98">#REF!</definedName>
    <definedName name="TABLA01___71" localSheetId="100">#REF!</definedName>
    <definedName name="TABLA01___71" localSheetId="15">#REF!</definedName>
    <definedName name="TABLA01___71" localSheetId="17">#REF!</definedName>
    <definedName name="TABLA01___71" localSheetId="19">#REF!</definedName>
    <definedName name="TABLA01___71">#REF!</definedName>
    <definedName name="TABLA01___72" localSheetId="41">#REF!</definedName>
    <definedName name="TABLA01___72" localSheetId="43">#REF!</definedName>
    <definedName name="TABLA01___72" localSheetId="45">#REF!</definedName>
    <definedName name="TABLA01___72" localSheetId="47">#REF!</definedName>
    <definedName name="TABLA01___72" localSheetId="49">#REF!</definedName>
    <definedName name="TABLA01___72" localSheetId="51">#REF!</definedName>
    <definedName name="TABLA01___72" localSheetId="77">#REF!</definedName>
    <definedName name="TABLA01___72" localSheetId="88">#REF!</definedName>
    <definedName name="TABLA01___72" localSheetId="90">#REF!</definedName>
    <definedName name="TABLA01___72" localSheetId="94">#REF!</definedName>
    <definedName name="TABLA01___72" localSheetId="98">#REF!</definedName>
    <definedName name="TABLA01___72" localSheetId="100">#REF!</definedName>
    <definedName name="TABLA01___72" localSheetId="15">#REF!</definedName>
    <definedName name="TABLA01___72" localSheetId="17">#REF!</definedName>
    <definedName name="TABLA01___72" localSheetId="19">#REF!</definedName>
    <definedName name="TABLA01___72">#REF!</definedName>
    <definedName name="TABLA01___73" localSheetId="41">#REF!</definedName>
    <definedName name="TABLA01___73" localSheetId="43">#REF!</definedName>
    <definedName name="TABLA01___73" localSheetId="45">#REF!</definedName>
    <definedName name="TABLA01___73" localSheetId="47">#REF!</definedName>
    <definedName name="TABLA01___73" localSheetId="49">#REF!</definedName>
    <definedName name="TABLA01___73" localSheetId="51">#REF!</definedName>
    <definedName name="TABLA01___73" localSheetId="77">#REF!</definedName>
    <definedName name="TABLA01___73" localSheetId="88">#REF!</definedName>
    <definedName name="TABLA01___73" localSheetId="90">#REF!</definedName>
    <definedName name="TABLA01___73" localSheetId="94">#REF!</definedName>
    <definedName name="TABLA01___73" localSheetId="98">#REF!</definedName>
    <definedName name="TABLA01___73" localSheetId="100">#REF!</definedName>
    <definedName name="TABLA01___73" localSheetId="15">#REF!</definedName>
    <definedName name="TABLA01___73" localSheetId="17">#REF!</definedName>
    <definedName name="TABLA01___73" localSheetId="19">#REF!</definedName>
    <definedName name="TABLA01___73">#REF!</definedName>
    <definedName name="TABLA01___74" localSheetId="41">#REF!</definedName>
    <definedName name="TABLA01___74" localSheetId="43">#REF!</definedName>
    <definedName name="TABLA01___74" localSheetId="45">#REF!</definedName>
    <definedName name="TABLA01___74" localSheetId="47">#REF!</definedName>
    <definedName name="TABLA01___74" localSheetId="49">#REF!</definedName>
    <definedName name="TABLA01___74" localSheetId="51">#REF!</definedName>
    <definedName name="TABLA01___74" localSheetId="77">#REF!</definedName>
    <definedName name="TABLA01___74" localSheetId="88">#REF!</definedName>
    <definedName name="TABLA01___74" localSheetId="90">#REF!</definedName>
    <definedName name="TABLA01___74" localSheetId="94">#REF!</definedName>
    <definedName name="TABLA01___74" localSheetId="98">#REF!</definedName>
    <definedName name="TABLA01___74" localSheetId="100">#REF!</definedName>
    <definedName name="TABLA01___74" localSheetId="15">#REF!</definedName>
    <definedName name="TABLA01___74" localSheetId="17">#REF!</definedName>
    <definedName name="TABLA01___74" localSheetId="19">#REF!</definedName>
    <definedName name="TABLA01___74">#REF!</definedName>
    <definedName name="TABLA01___75" localSheetId="41">#REF!</definedName>
    <definedName name="TABLA01___75" localSheetId="43">#REF!</definedName>
    <definedName name="TABLA01___75" localSheetId="45">#REF!</definedName>
    <definedName name="TABLA01___75" localSheetId="47">#REF!</definedName>
    <definedName name="TABLA01___75" localSheetId="49">#REF!</definedName>
    <definedName name="TABLA01___75" localSheetId="51">#REF!</definedName>
    <definedName name="TABLA01___75" localSheetId="77">#REF!</definedName>
    <definedName name="TABLA01___75" localSheetId="88">#REF!</definedName>
    <definedName name="TABLA01___75" localSheetId="90">#REF!</definedName>
    <definedName name="TABLA01___75" localSheetId="94">#REF!</definedName>
    <definedName name="TABLA01___75" localSheetId="98">#REF!</definedName>
    <definedName name="TABLA01___75" localSheetId="100">#REF!</definedName>
    <definedName name="TABLA01___75" localSheetId="15">#REF!</definedName>
    <definedName name="TABLA01___75" localSheetId="17">#REF!</definedName>
    <definedName name="TABLA01___75" localSheetId="19">#REF!</definedName>
    <definedName name="TABLA01___75">#REF!</definedName>
    <definedName name="TABLA01___8" localSheetId="41">#REF!</definedName>
    <definedName name="TABLA01___8" localSheetId="43">#REF!</definedName>
    <definedName name="TABLA01___8" localSheetId="45">#REF!</definedName>
    <definedName name="TABLA01___8" localSheetId="47">#REF!</definedName>
    <definedName name="TABLA01___8" localSheetId="49">#REF!</definedName>
    <definedName name="TABLA01___8" localSheetId="51">#REF!</definedName>
    <definedName name="TABLA01___8" localSheetId="77">#REF!</definedName>
    <definedName name="TABLA01___8" localSheetId="88">#REF!</definedName>
    <definedName name="TABLA01___8" localSheetId="90">#REF!</definedName>
    <definedName name="TABLA01___8" localSheetId="94">#REF!</definedName>
    <definedName name="TABLA01___8" localSheetId="98">#REF!</definedName>
    <definedName name="TABLA01___8" localSheetId="100">#REF!</definedName>
    <definedName name="TABLA01___8" localSheetId="15">#REF!</definedName>
    <definedName name="TABLA01___8" localSheetId="17">#REF!</definedName>
    <definedName name="TABLA01___8" localSheetId="19">#REF!</definedName>
    <definedName name="TABLA01___8">#REF!</definedName>
    <definedName name="TABLA01___83" localSheetId="41">#REF!</definedName>
    <definedName name="TABLA01___83" localSheetId="43">#REF!</definedName>
    <definedName name="TABLA01___83" localSheetId="45">#REF!</definedName>
    <definedName name="TABLA01___83" localSheetId="47">#REF!</definedName>
    <definedName name="TABLA01___83" localSheetId="49">#REF!</definedName>
    <definedName name="TABLA01___83" localSheetId="51">#REF!</definedName>
    <definedName name="TABLA01___83" localSheetId="77">#REF!</definedName>
    <definedName name="TABLA01___83" localSheetId="88">#REF!</definedName>
    <definedName name="TABLA01___83" localSheetId="90">#REF!</definedName>
    <definedName name="TABLA01___83" localSheetId="94">#REF!</definedName>
    <definedName name="TABLA01___83" localSheetId="98">#REF!</definedName>
    <definedName name="TABLA01___83" localSheetId="100">#REF!</definedName>
    <definedName name="TABLA01___83" localSheetId="15">#REF!</definedName>
    <definedName name="TABLA01___83" localSheetId="17">#REF!</definedName>
    <definedName name="TABLA01___83" localSheetId="19">#REF!</definedName>
    <definedName name="TABLA01___83">#REF!</definedName>
    <definedName name="TABLA02" localSheetId="41">#REF!</definedName>
    <definedName name="TABLA02" localSheetId="43">#REF!</definedName>
    <definedName name="TABLA02" localSheetId="45">#REF!</definedName>
    <definedName name="TABLA02" localSheetId="47">#REF!</definedName>
    <definedName name="TABLA02" localSheetId="49">#REF!</definedName>
    <definedName name="TABLA02" localSheetId="51">#REF!</definedName>
    <definedName name="TABLA02" localSheetId="77">#REF!</definedName>
    <definedName name="TABLA02" localSheetId="88">#REF!</definedName>
    <definedName name="TABLA02" localSheetId="90">#REF!</definedName>
    <definedName name="TABLA02" localSheetId="94">#REF!</definedName>
    <definedName name="TABLA02" localSheetId="98">#REF!</definedName>
    <definedName name="TABLA02" localSheetId="100">#REF!</definedName>
    <definedName name="TABLA02" localSheetId="15">#REF!</definedName>
    <definedName name="TABLA02" localSheetId="17">#REF!</definedName>
    <definedName name="TABLA02" localSheetId="19">#REF!</definedName>
    <definedName name="TABLA02">#REF!</definedName>
    <definedName name="TABLA02___0" localSheetId="41">#REF!</definedName>
    <definedName name="TABLA02___0" localSheetId="43">#REF!</definedName>
    <definedName name="TABLA02___0" localSheetId="45">#REF!</definedName>
    <definedName name="TABLA02___0" localSheetId="47">#REF!</definedName>
    <definedName name="TABLA02___0" localSheetId="49">#REF!</definedName>
    <definedName name="TABLA02___0" localSheetId="51">#REF!</definedName>
    <definedName name="TABLA02___0" localSheetId="77">#REF!</definedName>
    <definedName name="TABLA02___0" localSheetId="88">#REF!</definedName>
    <definedName name="TABLA02___0" localSheetId="90">#REF!</definedName>
    <definedName name="TABLA02___0" localSheetId="94">#REF!</definedName>
    <definedName name="TABLA02___0" localSheetId="98">#REF!</definedName>
    <definedName name="TABLA02___0" localSheetId="100">#REF!</definedName>
    <definedName name="TABLA02___0" localSheetId="15">#REF!</definedName>
    <definedName name="TABLA02___0" localSheetId="17">#REF!</definedName>
    <definedName name="TABLA02___0" localSheetId="19">#REF!</definedName>
    <definedName name="TABLA02___0">#REF!</definedName>
    <definedName name="TABLA02___11" localSheetId="41">#REF!</definedName>
    <definedName name="TABLA02___11" localSheetId="43">#REF!</definedName>
    <definedName name="TABLA02___11" localSheetId="45">#REF!</definedName>
    <definedName name="TABLA02___11" localSheetId="47">#REF!</definedName>
    <definedName name="TABLA02___11" localSheetId="49">#REF!</definedName>
    <definedName name="TABLA02___11" localSheetId="51">#REF!</definedName>
    <definedName name="TABLA02___11" localSheetId="77">#REF!</definedName>
    <definedName name="TABLA02___11" localSheetId="88">#REF!</definedName>
    <definedName name="TABLA02___11" localSheetId="90">#REF!</definedName>
    <definedName name="TABLA02___11" localSheetId="94">#REF!</definedName>
    <definedName name="TABLA02___11" localSheetId="98">#REF!</definedName>
    <definedName name="TABLA02___11" localSheetId="100">#REF!</definedName>
    <definedName name="TABLA02___11" localSheetId="15">#REF!</definedName>
    <definedName name="TABLA02___11" localSheetId="17">#REF!</definedName>
    <definedName name="TABLA02___11" localSheetId="19">#REF!</definedName>
    <definedName name="TABLA02___11">#REF!</definedName>
    <definedName name="TABLA02___16" localSheetId="41">#REF!</definedName>
    <definedName name="TABLA02___16" localSheetId="43">#REF!</definedName>
    <definedName name="TABLA02___16" localSheetId="45">#REF!</definedName>
    <definedName name="TABLA02___16" localSheetId="47">#REF!</definedName>
    <definedName name="TABLA02___16" localSheetId="49">#REF!</definedName>
    <definedName name="TABLA02___16" localSheetId="51">#REF!</definedName>
    <definedName name="TABLA02___16" localSheetId="77">#REF!</definedName>
    <definedName name="TABLA02___16" localSheetId="88">#REF!</definedName>
    <definedName name="TABLA02___16" localSheetId="90">#REF!</definedName>
    <definedName name="TABLA02___16" localSheetId="94">#REF!</definedName>
    <definedName name="TABLA02___16" localSheetId="98">#REF!</definedName>
    <definedName name="TABLA02___16" localSheetId="100">#REF!</definedName>
    <definedName name="TABLA02___16" localSheetId="15">#REF!</definedName>
    <definedName name="TABLA02___16" localSheetId="17">#REF!</definedName>
    <definedName name="TABLA02___16" localSheetId="19">#REF!</definedName>
    <definedName name="TABLA02___16">#REF!</definedName>
    <definedName name="TABLA02___22" localSheetId="41">#REF!</definedName>
    <definedName name="TABLA02___22" localSheetId="43">#REF!</definedName>
    <definedName name="TABLA02___22" localSheetId="45">#REF!</definedName>
    <definedName name="TABLA02___22" localSheetId="47">#REF!</definedName>
    <definedName name="TABLA02___22" localSheetId="49">#REF!</definedName>
    <definedName name="TABLA02___22" localSheetId="51">#REF!</definedName>
    <definedName name="TABLA02___22" localSheetId="77">#REF!</definedName>
    <definedName name="TABLA02___22" localSheetId="88">#REF!</definedName>
    <definedName name="TABLA02___22" localSheetId="90">#REF!</definedName>
    <definedName name="TABLA02___22" localSheetId="94">#REF!</definedName>
    <definedName name="TABLA02___22" localSheetId="98">#REF!</definedName>
    <definedName name="TABLA02___22" localSheetId="100">#REF!</definedName>
    <definedName name="TABLA02___22" localSheetId="15">#REF!</definedName>
    <definedName name="TABLA02___22" localSheetId="17">#REF!</definedName>
    <definedName name="TABLA02___22" localSheetId="19">#REF!</definedName>
    <definedName name="TABLA02___22">#REF!</definedName>
    <definedName name="TABLA02___48" localSheetId="41">#REF!</definedName>
    <definedName name="TABLA02___48" localSheetId="43">#REF!</definedName>
    <definedName name="TABLA02___48" localSheetId="45">#REF!</definedName>
    <definedName name="TABLA02___48" localSheetId="47">#REF!</definedName>
    <definedName name="TABLA02___48" localSheetId="49">#REF!</definedName>
    <definedName name="TABLA02___48" localSheetId="51">#REF!</definedName>
    <definedName name="TABLA02___48" localSheetId="77">#REF!</definedName>
    <definedName name="TABLA02___48" localSheetId="88">#REF!</definedName>
    <definedName name="TABLA02___48" localSheetId="90">#REF!</definedName>
    <definedName name="TABLA02___48" localSheetId="94">#REF!</definedName>
    <definedName name="TABLA02___48" localSheetId="98">#REF!</definedName>
    <definedName name="TABLA02___48" localSheetId="100">#REF!</definedName>
    <definedName name="TABLA02___48" localSheetId="15">#REF!</definedName>
    <definedName name="TABLA02___48" localSheetId="17">#REF!</definedName>
    <definedName name="TABLA02___48" localSheetId="19">#REF!</definedName>
    <definedName name="TABLA02___48">#REF!</definedName>
    <definedName name="TABLA02___60" localSheetId="41">#REF!</definedName>
    <definedName name="TABLA02___60" localSheetId="43">#REF!</definedName>
    <definedName name="TABLA02___60" localSheetId="45">#REF!</definedName>
    <definedName name="TABLA02___60" localSheetId="47">#REF!</definedName>
    <definedName name="TABLA02___60" localSheetId="49">#REF!</definedName>
    <definedName name="TABLA02___60" localSheetId="51">#REF!</definedName>
    <definedName name="TABLA02___60" localSheetId="77">#REF!</definedName>
    <definedName name="TABLA02___60" localSheetId="88">#REF!</definedName>
    <definedName name="TABLA02___60" localSheetId="90">#REF!</definedName>
    <definedName name="TABLA02___60" localSheetId="94">#REF!</definedName>
    <definedName name="TABLA02___60" localSheetId="98">#REF!</definedName>
    <definedName name="TABLA02___60" localSheetId="100">#REF!</definedName>
    <definedName name="TABLA02___60" localSheetId="15">#REF!</definedName>
    <definedName name="TABLA02___60" localSheetId="17">#REF!</definedName>
    <definedName name="TABLA02___60" localSheetId="19">#REF!</definedName>
    <definedName name="TABLA02___60">#REF!</definedName>
    <definedName name="TABLA02___67" localSheetId="41">#REF!</definedName>
    <definedName name="TABLA02___67" localSheetId="43">#REF!</definedName>
    <definedName name="TABLA02___67" localSheetId="45">#REF!</definedName>
    <definedName name="TABLA02___67" localSheetId="47">#REF!</definedName>
    <definedName name="TABLA02___67" localSheetId="49">#REF!</definedName>
    <definedName name="TABLA02___67" localSheetId="51">#REF!</definedName>
    <definedName name="TABLA02___67" localSheetId="77">#REF!</definedName>
    <definedName name="TABLA02___67" localSheetId="88">#REF!</definedName>
    <definedName name="TABLA02___67" localSheetId="90">#REF!</definedName>
    <definedName name="TABLA02___67" localSheetId="94">#REF!</definedName>
    <definedName name="TABLA02___67" localSheetId="98">#REF!</definedName>
    <definedName name="TABLA02___67" localSheetId="100">#REF!</definedName>
    <definedName name="TABLA02___67" localSheetId="15">#REF!</definedName>
    <definedName name="TABLA02___67" localSheetId="17">#REF!</definedName>
    <definedName name="TABLA02___67" localSheetId="19">#REF!</definedName>
    <definedName name="TABLA02___67">#REF!</definedName>
    <definedName name="TABLA02___68" localSheetId="41">#REF!</definedName>
    <definedName name="TABLA02___68" localSheetId="43">#REF!</definedName>
    <definedName name="TABLA02___68" localSheetId="45">#REF!</definedName>
    <definedName name="TABLA02___68" localSheetId="47">#REF!</definedName>
    <definedName name="TABLA02___68" localSheetId="49">#REF!</definedName>
    <definedName name="TABLA02___68" localSheetId="51">#REF!</definedName>
    <definedName name="TABLA02___68" localSheetId="77">#REF!</definedName>
    <definedName name="TABLA02___68" localSheetId="88">#REF!</definedName>
    <definedName name="TABLA02___68" localSheetId="90">#REF!</definedName>
    <definedName name="TABLA02___68" localSheetId="94">#REF!</definedName>
    <definedName name="TABLA02___68" localSheetId="98">#REF!</definedName>
    <definedName name="TABLA02___68" localSheetId="100">#REF!</definedName>
    <definedName name="TABLA02___68" localSheetId="15">#REF!</definedName>
    <definedName name="TABLA02___68" localSheetId="17">#REF!</definedName>
    <definedName name="TABLA02___68" localSheetId="19">#REF!</definedName>
    <definedName name="TABLA02___68">#REF!</definedName>
    <definedName name="TABLA02___7" localSheetId="41">#REF!</definedName>
    <definedName name="TABLA02___7" localSheetId="43">#REF!</definedName>
    <definedName name="TABLA02___7" localSheetId="45">#REF!</definedName>
    <definedName name="TABLA02___7" localSheetId="47">#REF!</definedName>
    <definedName name="TABLA02___7" localSheetId="49">#REF!</definedName>
    <definedName name="TABLA02___7" localSheetId="51">#REF!</definedName>
    <definedName name="TABLA02___7" localSheetId="77">#REF!</definedName>
    <definedName name="TABLA02___7" localSheetId="88">#REF!</definedName>
    <definedName name="TABLA02___7" localSheetId="90">#REF!</definedName>
    <definedName name="TABLA02___7" localSheetId="94">#REF!</definedName>
    <definedName name="TABLA02___7" localSheetId="98">#REF!</definedName>
    <definedName name="TABLA02___7" localSheetId="100">#REF!</definedName>
    <definedName name="TABLA02___7" localSheetId="15">#REF!</definedName>
    <definedName name="TABLA02___7" localSheetId="17">#REF!</definedName>
    <definedName name="TABLA02___7" localSheetId="19">#REF!</definedName>
    <definedName name="TABLA02___7">#REF!</definedName>
    <definedName name="TABLA02___70" localSheetId="41">#REF!</definedName>
    <definedName name="TABLA02___70" localSheetId="43">#REF!</definedName>
    <definedName name="TABLA02___70" localSheetId="45">#REF!</definedName>
    <definedName name="TABLA02___70" localSheetId="47">#REF!</definedName>
    <definedName name="TABLA02___70" localSheetId="49">#REF!</definedName>
    <definedName name="TABLA02___70" localSheetId="51">#REF!</definedName>
    <definedName name="TABLA02___70" localSheetId="77">#REF!</definedName>
    <definedName name="TABLA02___70" localSheetId="88">#REF!</definedName>
    <definedName name="TABLA02___70" localSheetId="90">#REF!</definedName>
    <definedName name="TABLA02___70" localSheetId="94">#REF!</definedName>
    <definedName name="TABLA02___70" localSheetId="98">#REF!</definedName>
    <definedName name="TABLA02___70" localSheetId="100">#REF!</definedName>
    <definedName name="TABLA02___70" localSheetId="15">#REF!</definedName>
    <definedName name="TABLA02___70" localSheetId="17">#REF!</definedName>
    <definedName name="TABLA02___70" localSheetId="19">#REF!</definedName>
    <definedName name="TABLA02___70">#REF!</definedName>
    <definedName name="TABLA02___71" localSheetId="41">#REF!</definedName>
    <definedName name="TABLA02___71" localSheetId="43">#REF!</definedName>
    <definedName name="TABLA02___71" localSheetId="45">#REF!</definedName>
    <definedName name="TABLA02___71" localSheetId="47">#REF!</definedName>
    <definedName name="TABLA02___71" localSheetId="49">#REF!</definedName>
    <definedName name="TABLA02___71" localSheetId="51">#REF!</definedName>
    <definedName name="TABLA02___71" localSheetId="77">#REF!</definedName>
    <definedName name="TABLA02___71" localSheetId="88">#REF!</definedName>
    <definedName name="TABLA02___71" localSheetId="90">#REF!</definedName>
    <definedName name="TABLA02___71" localSheetId="94">#REF!</definedName>
    <definedName name="TABLA02___71" localSheetId="98">#REF!</definedName>
    <definedName name="TABLA02___71" localSheetId="100">#REF!</definedName>
    <definedName name="TABLA02___71" localSheetId="15">#REF!</definedName>
    <definedName name="TABLA02___71" localSheetId="17">#REF!</definedName>
    <definedName name="TABLA02___71" localSheetId="19">#REF!</definedName>
    <definedName name="TABLA02___71">#REF!</definedName>
    <definedName name="TABLA02___72" localSheetId="41">#REF!</definedName>
    <definedName name="TABLA02___72" localSheetId="43">#REF!</definedName>
    <definedName name="TABLA02___72" localSheetId="45">#REF!</definedName>
    <definedName name="TABLA02___72" localSheetId="47">#REF!</definedName>
    <definedName name="TABLA02___72" localSheetId="49">#REF!</definedName>
    <definedName name="TABLA02___72" localSheetId="51">#REF!</definedName>
    <definedName name="TABLA02___72" localSheetId="77">#REF!</definedName>
    <definedName name="TABLA02___72" localSheetId="88">#REF!</definedName>
    <definedName name="TABLA02___72" localSheetId="90">#REF!</definedName>
    <definedName name="TABLA02___72" localSheetId="94">#REF!</definedName>
    <definedName name="TABLA02___72" localSheetId="98">#REF!</definedName>
    <definedName name="TABLA02___72" localSheetId="100">#REF!</definedName>
    <definedName name="TABLA02___72" localSheetId="15">#REF!</definedName>
    <definedName name="TABLA02___72" localSheetId="17">#REF!</definedName>
    <definedName name="TABLA02___72" localSheetId="19">#REF!</definedName>
    <definedName name="TABLA02___72">#REF!</definedName>
    <definedName name="TABLA02___73" localSheetId="41">#REF!</definedName>
    <definedName name="TABLA02___73" localSheetId="43">#REF!</definedName>
    <definedName name="TABLA02___73" localSheetId="45">#REF!</definedName>
    <definedName name="TABLA02___73" localSheetId="47">#REF!</definedName>
    <definedName name="TABLA02___73" localSheetId="49">#REF!</definedName>
    <definedName name="TABLA02___73" localSheetId="51">#REF!</definedName>
    <definedName name="TABLA02___73" localSheetId="77">#REF!</definedName>
    <definedName name="TABLA02___73" localSheetId="88">#REF!</definedName>
    <definedName name="TABLA02___73" localSheetId="90">#REF!</definedName>
    <definedName name="TABLA02___73" localSheetId="94">#REF!</definedName>
    <definedName name="TABLA02___73" localSheetId="98">#REF!</definedName>
    <definedName name="TABLA02___73" localSheetId="100">#REF!</definedName>
    <definedName name="TABLA02___73" localSheetId="15">#REF!</definedName>
    <definedName name="TABLA02___73" localSheetId="17">#REF!</definedName>
    <definedName name="TABLA02___73" localSheetId="19">#REF!</definedName>
    <definedName name="TABLA02___73">#REF!</definedName>
    <definedName name="TABLA02___74" localSheetId="41">#REF!</definedName>
    <definedName name="TABLA02___74" localSheetId="43">#REF!</definedName>
    <definedName name="TABLA02___74" localSheetId="45">#REF!</definedName>
    <definedName name="TABLA02___74" localSheetId="47">#REF!</definedName>
    <definedName name="TABLA02___74" localSheetId="49">#REF!</definedName>
    <definedName name="TABLA02___74" localSheetId="51">#REF!</definedName>
    <definedName name="TABLA02___74" localSheetId="77">#REF!</definedName>
    <definedName name="TABLA02___74" localSheetId="88">#REF!</definedName>
    <definedName name="TABLA02___74" localSheetId="90">#REF!</definedName>
    <definedName name="TABLA02___74" localSheetId="94">#REF!</definedName>
    <definedName name="TABLA02___74" localSheetId="98">#REF!</definedName>
    <definedName name="TABLA02___74" localSheetId="100">#REF!</definedName>
    <definedName name="TABLA02___74" localSheetId="15">#REF!</definedName>
    <definedName name="TABLA02___74" localSheetId="17">#REF!</definedName>
    <definedName name="TABLA02___74" localSheetId="19">#REF!</definedName>
    <definedName name="TABLA02___74">#REF!</definedName>
    <definedName name="TABLA02___75" localSheetId="41">#REF!</definedName>
    <definedName name="TABLA02___75" localSheetId="43">#REF!</definedName>
    <definedName name="TABLA02___75" localSheetId="45">#REF!</definedName>
    <definedName name="TABLA02___75" localSheetId="47">#REF!</definedName>
    <definedName name="TABLA02___75" localSheetId="49">#REF!</definedName>
    <definedName name="TABLA02___75" localSheetId="51">#REF!</definedName>
    <definedName name="TABLA02___75" localSheetId="77">#REF!</definedName>
    <definedName name="TABLA02___75" localSheetId="88">#REF!</definedName>
    <definedName name="TABLA02___75" localSheetId="90">#REF!</definedName>
    <definedName name="TABLA02___75" localSheetId="94">#REF!</definedName>
    <definedName name="TABLA02___75" localSheetId="98">#REF!</definedName>
    <definedName name="TABLA02___75" localSheetId="100">#REF!</definedName>
    <definedName name="TABLA02___75" localSheetId="15">#REF!</definedName>
    <definedName name="TABLA02___75" localSheetId="17">#REF!</definedName>
    <definedName name="TABLA02___75" localSheetId="19">#REF!</definedName>
    <definedName name="TABLA02___75">#REF!</definedName>
    <definedName name="TABLA02___8" localSheetId="41">#REF!</definedName>
    <definedName name="TABLA02___8" localSheetId="43">#REF!</definedName>
    <definedName name="TABLA02___8" localSheetId="45">#REF!</definedName>
    <definedName name="TABLA02___8" localSheetId="47">#REF!</definedName>
    <definedName name="TABLA02___8" localSheetId="49">#REF!</definedName>
    <definedName name="TABLA02___8" localSheetId="51">#REF!</definedName>
    <definedName name="TABLA02___8" localSheetId="77">#REF!</definedName>
    <definedName name="TABLA02___8" localSheetId="88">#REF!</definedName>
    <definedName name="TABLA02___8" localSheetId="90">#REF!</definedName>
    <definedName name="TABLA02___8" localSheetId="94">#REF!</definedName>
    <definedName name="TABLA02___8" localSheetId="98">#REF!</definedName>
    <definedName name="TABLA02___8" localSheetId="100">#REF!</definedName>
    <definedName name="TABLA02___8" localSheetId="15">#REF!</definedName>
    <definedName name="TABLA02___8" localSheetId="17">#REF!</definedName>
    <definedName name="TABLA02___8" localSheetId="19">#REF!</definedName>
    <definedName name="TABLA02___8">#REF!</definedName>
    <definedName name="TABLA02___83" localSheetId="41">#REF!</definedName>
    <definedName name="TABLA02___83" localSheetId="43">#REF!</definedName>
    <definedName name="TABLA02___83" localSheetId="45">#REF!</definedName>
    <definedName name="TABLA02___83" localSheetId="47">#REF!</definedName>
    <definedName name="TABLA02___83" localSheetId="49">#REF!</definedName>
    <definedName name="TABLA02___83" localSheetId="51">#REF!</definedName>
    <definedName name="TABLA02___83" localSheetId="77">#REF!</definedName>
    <definedName name="TABLA02___83" localSheetId="88">#REF!</definedName>
    <definedName name="TABLA02___83" localSheetId="90">#REF!</definedName>
    <definedName name="TABLA02___83" localSheetId="94">#REF!</definedName>
    <definedName name="TABLA02___83" localSheetId="98">#REF!</definedName>
    <definedName name="TABLA02___83" localSheetId="100">#REF!</definedName>
    <definedName name="TABLA02___83" localSheetId="15">#REF!</definedName>
    <definedName name="TABLA02___83" localSheetId="17">#REF!</definedName>
    <definedName name="TABLA02___83" localSheetId="19">#REF!</definedName>
    <definedName name="TABLA02___83">#REF!</definedName>
    <definedName name="TABLA03" localSheetId="41">#REF!</definedName>
    <definedName name="TABLA03" localSheetId="43">#REF!</definedName>
    <definedName name="TABLA03" localSheetId="45">#REF!</definedName>
    <definedName name="TABLA03" localSheetId="47">#REF!</definedName>
    <definedName name="TABLA03" localSheetId="49">#REF!</definedName>
    <definedName name="TABLA03" localSheetId="51">#REF!</definedName>
    <definedName name="TABLA03" localSheetId="77">#REF!</definedName>
    <definedName name="TABLA03" localSheetId="88">#REF!</definedName>
    <definedName name="TABLA03" localSheetId="90">#REF!</definedName>
    <definedName name="TABLA03" localSheetId="94">#REF!</definedName>
    <definedName name="TABLA03" localSheetId="98">#REF!</definedName>
    <definedName name="TABLA03" localSheetId="100">#REF!</definedName>
    <definedName name="TABLA03" localSheetId="15">#REF!</definedName>
    <definedName name="TABLA03" localSheetId="17">#REF!</definedName>
    <definedName name="TABLA03" localSheetId="19">#REF!</definedName>
    <definedName name="TABLA03">#REF!</definedName>
    <definedName name="TABLA03___0" localSheetId="41">#REF!</definedName>
    <definedName name="TABLA03___0" localSheetId="43">#REF!</definedName>
    <definedName name="TABLA03___0" localSheetId="45">#REF!</definedName>
    <definedName name="TABLA03___0" localSheetId="47">#REF!</definedName>
    <definedName name="TABLA03___0" localSheetId="49">#REF!</definedName>
    <definedName name="TABLA03___0" localSheetId="51">#REF!</definedName>
    <definedName name="TABLA03___0" localSheetId="77">#REF!</definedName>
    <definedName name="TABLA03___0" localSheetId="88">#REF!</definedName>
    <definedName name="TABLA03___0" localSheetId="90">#REF!</definedName>
    <definedName name="TABLA03___0" localSheetId="94">#REF!</definedName>
    <definedName name="TABLA03___0" localSheetId="98">#REF!</definedName>
    <definedName name="TABLA03___0" localSheetId="100">#REF!</definedName>
    <definedName name="TABLA03___0" localSheetId="15">#REF!</definedName>
    <definedName name="TABLA03___0" localSheetId="17">#REF!</definedName>
    <definedName name="TABLA03___0" localSheetId="19">#REF!</definedName>
    <definedName name="TABLA03___0">#REF!</definedName>
    <definedName name="TABLA03___11" localSheetId="41">#REF!</definedName>
    <definedName name="TABLA03___11" localSheetId="43">#REF!</definedName>
    <definedName name="TABLA03___11" localSheetId="45">#REF!</definedName>
    <definedName name="TABLA03___11" localSheetId="47">#REF!</definedName>
    <definedName name="TABLA03___11" localSheetId="49">#REF!</definedName>
    <definedName name="TABLA03___11" localSheetId="51">#REF!</definedName>
    <definedName name="TABLA03___11" localSheetId="77">#REF!</definedName>
    <definedName name="TABLA03___11" localSheetId="88">#REF!</definedName>
    <definedName name="TABLA03___11" localSheetId="90">#REF!</definedName>
    <definedName name="TABLA03___11" localSheetId="94">#REF!</definedName>
    <definedName name="TABLA03___11" localSheetId="98">#REF!</definedName>
    <definedName name="TABLA03___11" localSheetId="100">#REF!</definedName>
    <definedName name="TABLA03___11" localSheetId="15">#REF!</definedName>
    <definedName name="TABLA03___11" localSheetId="17">#REF!</definedName>
    <definedName name="TABLA03___11" localSheetId="19">#REF!</definedName>
    <definedName name="TABLA03___11">#REF!</definedName>
    <definedName name="TABLA03___16" localSheetId="41">#REF!</definedName>
    <definedName name="TABLA03___16" localSheetId="43">#REF!</definedName>
    <definedName name="TABLA03___16" localSheetId="45">#REF!</definedName>
    <definedName name="TABLA03___16" localSheetId="47">#REF!</definedName>
    <definedName name="TABLA03___16" localSheetId="49">#REF!</definedName>
    <definedName name="TABLA03___16" localSheetId="51">#REF!</definedName>
    <definedName name="TABLA03___16" localSheetId="77">#REF!</definedName>
    <definedName name="TABLA03___16" localSheetId="88">#REF!</definedName>
    <definedName name="TABLA03___16" localSheetId="90">#REF!</definedName>
    <definedName name="TABLA03___16" localSheetId="94">#REF!</definedName>
    <definedName name="TABLA03___16" localSheetId="98">#REF!</definedName>
    <definedName name="TABLA03___16" localSheetId="100">#REF!</definedName>
    <definedName name="TABLA03___16" localSheetId="15">#REF!</definedName>
    <definedName name="TABLA03___16" localSheetId="17">#REF!</definedName>
    <definedName name="TABLA03___16" localSheetId="19">#REF!</definedName>
    <definedName name="TABLA03___16">#REF!</definedName>
    <definedName name="TABLA03___22" localSheetId="41">#REF!</definedName>
    <definedName name="TABLA03___22" localSheetId="43">#REF!</definedName>
    <definedName name="TABLA03___22" localSheetId="45">#REF!</definedName>
    <definedName name="TABLA03___22" localSheetId="47">#REF!</definedName>
    <definedName name="TABLA03___22" localSheetId="49">#REF!</definedName>
    <definedName name="TABLA03___22" localSheetId="51">#REF!</definedName>
    <definedName name="TABLA03___22" localSheetId="77">#REF!</definedName>
    <definedName name="TABLA03___22" localSheetId="88">#REF!</definedName>
    <definedName name="TABLA03___22" localSheetId="90">#REF!</definedName>
    <definedName name="TABLA03___22" localSheetId="94">#REF!</definedName>
    <definedName name="TABLA03___22" localSheetId="98">#REF!</definedName>
    <definedName name="TABLA03___22" localSheetId="100">#REF!</definedName>
    <definedName name="TABLA03___22" localSheetId="15">#REF!</definedName>
    <definedName name="TABLA03___22" localSheetId="17">#REF!</definedName>
    <definedName name="TABLA03___22" localSheetId="19">#REF!</definedName>
    <definedName name="TABLA03___22">#REF!</definedName>
    <definedName name="TABLA03___48" localSheetId="41">#REF!</definedName>
    <definedName name="TABLA03___48" localSheetId="43">#REF!</definedName>
    <definedName name="TABLA03___48" localSheetId="45">#REF!</definedName>
    <definedName name="TABLA03___48" localSheetId="47">#REF!</definedName>
    <definedName name="TABLA03___48" localSheetId="49">#REF!</definedName>
    <definedName name="TABLA03___48" localSheetId="51">#REF!</definedName>
    <definedName name="TABLA03___48" localSheetId="77">#REF!</definedName>
    <definedName name="TABLA03___48" localSheetId="88">#REF!</definedName>
    <definedName name="TABLA03___48" localSheetId="90">#REF!</definedName>
    <definedName name="TABLA03___48" localSheetId="94">#REF!</definedName>
    <definedName name="TABLA03___48" localSheetId="98">#REF!</definedName>
    <definedName name="TABLA03___48" localSheetId="100">#REF!</definedName>
    <definedName name="TABLA03___48" localSheetId="15">#REF!</definedName>
    <definedName name="TABLA03___48" localSheetId="17">#REF!</definedName>
    <definedName name="TABLA03___48" localSheetId="19">#REF!</definedName>
    <definedName name="TABLA03___48">#REF!</definedName>
    <definedName name="TABLA03___60" localSheetId="41">#REF!</definedName>
    <definedName name="TABLA03___60" localSheetId="43">#REF!</definedName>
    <definedName name="TABLA03___60" localSheetId="45">#REF!</definedName>
    <definedName name="TABLA03___60" localSheetId="47">#REF!</definedName>
    <definedName name="TABLA03___60" localSheetId="49">#REF!</definedName>
    <definedName name="TABLA03___60" localSheetId="51">#REF!</definedName>
    <definedName name="TABLA03___60" localSheetId="77">#REF!</definedName>
    <definedName name="TABLA03___60" localSheetId="88">#REF!</definedName>
    <definedName name="TABLA03___60" localSheetId="90">#REF!</definedName>
    <definedName name="TABLA03___60" localSheetId="94">#REF!</definedName>
    <definedName name="TABLA03___60" localSheetId="98">#REF!</definedName>
    <definedName name="TABLA03___60" localSheetId="100">#REF!</definedName>
    <definedName name="TABLA03___60" localSheetId="15">#REF!</definedName>
    <definedName name="TABLA03___60" localSheetId="17">#REF!</definedName>
    <definedName name="TABLA03___60" localSheetId="19">#REF!</definedName>
    <definedName name="TABLA03___60">#REF!</definedName>
    <definedName name="TABLA03___67" localSheetId="41">#REF!</definedName>
    <definedName name="TABLA03___67" localSheetId="43">#REF!</definedName>
    <definedName name="TABLA03___67" localSheetId="45">#REF!</definedName>
    <definedName name="TABLA03___67" localSheetId="47">#REF!</definedName>
    <definedName name="TABLA03___67" localSheetId="49">#REF!</definedName>
    <definedName name="TABLA03___67" localSheetId="51">#REF!</definedName>
    <definedName name="TABLA03___67" localSheetId="77">#REF!</definedName>
    <definedName name="TABLA03___67" localSheetId="88">#REF!</definedName>
    <definedName name="TABLA03___67" localSheetId="90">#REF!</definedName>
    <definedName name="TABLA03___67" localSheetId="94">#REF!</definedName>
    <definedName name="TABLA03___67" localSheetId="98">#REF!</definedName>
    <definedName name="TABLA03___67" localSheetId="100">#REF!</definedName>
    <definedName name="TABLA03___67" localSheetId="15">#REF!</definedName>
    <definedName name="TABLA03___67" localSheetId="17">#REF!</definedName>
    <definedName name="TABLA03___67" localSheetId="19">#REF!</definedName>
    <definedName name="TABLA03___67">#REF!</definedName>
    <definedName name="TABLA03___68" localSheetId="41">#REF!</definedName>
    <definedName name="TABLA03___68" localSheetId="43">#REF!</definedName>
    <definedName name="TABLA03___68" localSheetId="45">#REF!</definedName>
    <definedName name="TABLA03___68" localSheetId="47">#REF!</definedName>
    <definedName name="TABLA03___68" localSheetId="49">#REF!</definedName>
    <definedName name="TABLA03___68" localSheetId="51">#REF!</definedName>
    <definedName name="TABLA03___68" localSheetId="77">#REF!</definedName>
    <definedName name="TABLA03___68" localSheetId="88">#REF!</definedName>
    <definedName name="TABLA03___68" localSheetId="90">#REF!</definedName>
    <definedName name="TABLA03___68" localSheetId="94">#REF!</definedName>
    <definedName name="TABLA03___68" localSheetId="98">#REF!</definedName>
    <definedName name="TABLA03___68" localSheetId="100">#REF!</definedName>
    <definedName name="TABLA03___68" localSheetId="15">#REF!</definedName>
    <definedName name="TABLA03___68" localSheetId="17">#REF!</definedName>
    <definedName name="TABLA03___68" localSheetId="19">#REF!</definedName>
    <definedName name="TABLA03___68">#REF!</definedName>
    <definedName name="TABLA03___7" localSheetId="41">#REF!</definedName>
    <definedName name="TABLA03___7" localSheetId="43">#REF!</definedName>
    <definedName name="TABLA03___7" localSheetId="45">#REF!</definedName>
    <definedName name="TABLA03___7" localSheetId="47">#REF!</definedName>
    <definedName name="TABLA03___7" localSheetId="49">#REF!</definedName>
    <definedName name="TABLA03___7" localSheetId="51">#REF!</definedName>
    <definedName name="TABLA03___7" localSheetId="77">#REF!</definedName>
    <definedName name="TABLA03___7" localSheetId="88">#REF!</definedName>
    <definedName name="TABLA03___7" localSheetId="90">#REF!</definedName>
    <definedName name="TABLA03___7" localSheetId="94">#REF!</definedName>
    <definedName name="TABLA03___7" localSheetId="98">#REF!</definedName>
    <definedName name="TABLA03___7" localSheetId="100">#REF!</definedName>
    <definedName name="TABLA03___7" localSheetId="15">#REF!</definedName>
    <definedName name="TABLA03___7" localSheetId="17">#REF!</definedName>
    <definedName name="TABLA03___7" localSheetId="19">#REF!</definedName>
    <definedName name="TABLA03___7">#REF!</definedName>
    <definedName name="TABLA03___70" localSheetId="41">#REF!</definedName>
    <definedName name="TABLA03___70" localSheetId="43">#REF!</definedName>
    <definedName name="TABLA03___70" localSheetId="45">#REF!</definedName>
    <definedName name="TABLA03___70" localSheetId="47">#REF!</definedName>
    <definedName name="TABLA03___70" localSheetId="49">#REF!</definedName>
    <definedName name="TABLA03___70" localSheetId="51">#REF!</definedName>
    <definedName name="TABLA03___70" localSheetId="77">#REF!</definedName>
    <definedName name="TABLA03___70" localSheetId="88">#REF!</definedName>
    <definedName name="TABLA03___70" localSheetId="90">#REF!</definedName>
    <definedName name="TABLA03___70" localSheetId="94">#REF!</definedName>
    <definedName name="TABLA03___70" localSheetId="98">#REF!</definedName>
    <definedName name="TABLA03___70" localSheetId="100">#REF!</definedName>
    <definedName name="TABLA03___70" localSheetId="15">#REF!</definedName>
    <definedName name="TABLA03___70" localSheetId="17">#REF!</definedName>
    <definedName name="TABLA03___70" localSheetId="19">#REF!</definedName>
    <definedName name="TABLA03___70">#REF!</definedName>
    <definedName name="TABLA03___71" localSheetId="41">#REF!</definedName>
    <definedName name="TABLA03___71" localSheetId="43">#REF!</definedName>
    <definedName name="TABLA03___71" localSheetId="45">#REF!</definedName>
    <definedName name="TABLA03___71" localSheetId="47">#REF!</definedName>
    <definedName name="TABLA03___71" localSheetId="49">#REF!</definedName>
    <definedName name="TABLA03___71" localSheetId="51">#REF!</definedName>
    <definedName name="TABLA03___71" localSheetId="77">#REF!</definedName>
    <definedName name="TABLA03___71" localSheetId="88">#REF!</definedName>
    <definedName name="TABLA03___71" localSheetId="90">#REF!</definedName>
    <definedName name="TABLA03___71" localSheetId="94">#REF!</definedName>
    <definedName name="TABLA03___71" localSheetId="98">#REF!</definedName>
    <definedName name="TABLA03___71" localSheetId="100">#REF!</definedName>
    <definedName name="TABLA03___71" localSheetId="15">#REF!</definedName>
    <definedName name="TABLA03___71" localSheetId="17">#REF!</definedName>
    <definedName name="TABLA03___71" localSheetId="19">#REF!</definedName>
    <definedName name="TABLA03___71">#REF!</definedName>
    <definedName name="TABLA03___72" localSheetId="41">#REF!</definedName>
    <definedName name="TABLA03___72" localSheetId="43">#REF!</definedName>
    <definedName name="TABLA03___72" localSheetId="45">#REF!</definedName>
    <definedName name="TABLA03___72" localSheetId="47">#REF!</definedName>
    <definedName name="TABLA03___72" localSheetId="49">#REF!</definedName>
    <definedName name="TABLA03___72" localSheetId="51">#REF!</definedName>
    <definedName name="TABLA03___72" localSheetId="77">#REF!</definedName>
    <definedName name="TABLA03___72" localSheetId="88">#REF!</definedName>
    <definedName name="TABLA03___72" localSheetId="90">#REF!</definedName>
    <definedName name="TABLA03___72" localSheetId="94">#REF!</definedName>
    <definedName name="TABLA03___72" localSheetId="98">#REF!</definedName>
    <definedName name="TABLA03___72" localSheetId="100">#REF!</definedName>
    <definedName name="TABLA03___72" localSheetId="15">#REF!</definedName>
    <definedName name="TABLA03___72" localSheetId="17">#REF!</definedName>
    <definedName name="TABLA03___72" localSheetId="19">#REF!</definedName>
    <definedName name="TABLA03___72">#REF!</definedName>
    <definedName name="TABLA03___73" localSheetId="41">#REF!</definedName>
    <definedName name="TABLA03___73" localSheetId="43">#REF!</definedName>
    <definedName name="TABLA03___73" localSheetId="45">#REF!</definedName>
    <definedName name="TABLA03___73" localSheetId="47">#REF!</definedName>
    <definedName name="TABLA03___73" localSheetId="49">#REF!</definedName>
    <definedName name="TABLA03___73" localSheetId="51">#REF!</definedName>
    <definedName name="TABLA03___73" localSheetId="77">#REF!</definedName>
    <definedName name="TABLA03___73" localSheetId="88">#REF!</definedName>
    <definedName name="TABLA03___73" localSheetId="90">#REF!</definedName>
    <definedName name="TABLA03___73" localSheetId="94">#REF!</definedName>
    <definedName name="TABLA03___73" localSheetId="98">#REF!</definedName>
    <definedName name="TABLA03___73" localSheetId="100">#REF!</definedName>
    <definedName name="TABLA03___73" localSheetId="15">#REF!</definedName>
    <definedName name="TABLA03___73" localSheetId="17">#REF!</definedName>
    <definedName name="TABLA03___73" localSheetId="19">#REF!</definedName>
    <definedName name="TABLA03___73">#REF!</definedName>
    <definedName name="TABLA03___74" localSheetId="41">#REF!</definedName>
    <definedName name="TABLA03___74" localSheetId="43">#REF!</definedName>
    <definedName name="TABLA03___74" localSheetId="45">#REF!</definedName>
    <definedName name="TABLA03___74" localSheetId="47">#REF!</definedName>
    <definedName name="TABLA03___74" localSheetId="49">#REF!</definedName>
    <definedName name="TABLA03___74" localSheetId="51">#REF!</definedName>
    <definedName name="TABLA03___74" localSheetId="77">#REF!</definedName>
    <definedName name="TABLA03___74" localSheetId="88">#REF!</definedName>
    <definedName name="TABLA03___74" localSheetId="90">#REF!</definedName>
    <definedName name="TABLA03___74" localSheetId="94">#REF!</definedName>
    <definedName name="TABLA03___74" localSheetId="98">#REF!</definedName>
    <definedName name="TABLA03___74" localSheetId="100">#REF!</definedName>
    <definedName name="TABLA03___74" localSheetId="15">#REF!</definedName>
    <definedName name="TABLA03___74" localSheetId="17">#REF!</definedName>
    <definedName name="TABLA03___74" localSheetId="19">#REF!</definedName>
    <definedName name="TABLA03___74">#REF!</definedName>
    <definedName name="TABLA03___75" localSheetId="41">#REF!</definedName>
    <definedName name="TABLA03___75" localSheetId="43">#REF!</definedName>
    <definedName name="TABLA03___75" localSheetId="45">#REF!</definedName>
    <definedName name="TABLA03___75" localSheetId="47">#REF!</definedName>
    <definedName name="TABLA03___75" localSheetId="49">#REF!</definedName>
    <definedName name="TABLA03___75" localSheetId="51">#REF!</definedName>
    <definedName name="TABLA03___75" localSheetId="77">#REF!</definedName>
    <definedName name="TABLA03___75" localSheetId="88">#REF!</definedName>
    <definedName name="TABLA03___75" localSheetId="90">#REF!</definedName>
    <definedName name="TABLA03___75" localSheetId="94">#REF!</definedName>
    <definedName name="TABLA03___75" localSheetId="98">#REF!</definedName>
    <definedName name="TABLA03___75" localSheetId="100">#REF!</definedName>
    <definedName name="TABLA03___75" localSheetId="15">#REF!</definedName>
    <definedName name="TABLA03___75" localSheetId="17">#REF!</definedName>
    <definedName name="TABLA03___75" localSheetId="19">#REF!</definedName>
    <definedName name="TABLA03___75">#REF!</definedName>
    <definedName name="TABLA03___8" localSheetId="41">#REF!</definedName>
    <definedName name="TABLA03___8" localSheetId="43">#REF!</definedName>
    <definedName name="TABLA03___8" localSheetId="45">#REF!</definedName>
    <definedName name="TABLA03___8" localSheetId="47">#REF!</definedName>
    <definedName name="TABLA03___8" localSheetId="49">#REF!</definedName>
    <definedName name="TABLA03___8" localSheetId="51">#REF!</definedName>
    <definedName name="TABLA03___8" localSheetId="77">#REF!</definedName>
    <definedName name="TABLA03___8" localSheetId="88">#REF!</definedName>
    <definedName name="TABLA03___8" localSheetId="90">#REF!</definedName>
    <definedName name="TABLA03___8" localSheetId="94">#REF!</definedName>
    <definedName name="TABLA03___8" localSheetId="98">#REF!</definedName>
    <definedName name="TABLA03___8" localSheetId="100">#REF!</definedName>
    <definedName name="TABLA03___8" localSheetId="15">#REF!</definedName>
    <definedName name="TABLA03___8" localSheetId="17">#REF!</definedName>
    <definedName name="TABLA03___8" localSheetId="19">#REF!</definedName>
    <definedName name="TABLA03___8">#REF!</definedName>
    <definedName name="TABLA03___83" localSheetId="41">#REF!</definedName>
    <definedName name="TABLA03___83" localSheetId="43">#REF!</definedName>
    <definedName name="TABLA03___83" localSheetId="45">#REF!</definedName>
    <definedName name="TABLA03___83" localSheetId="47">#REF!</definedName>
    <definedName name="TABLA03___83" localSheetId="49">#REF!</definedName>
    <definedName name="TABLA03___83" localSheetId="51">#REF!</definedName>
    <definedName name="TABLA03___83" localSheetId="77">#REF!</definedName>
    <definedName name="TABLA03___83" localSheetId="88">#REF!</definedName>
    <definedName name="TABLA03___83" localSheetId="90">#REF!</definedName>
    <definedName name="TABLA03___83" localSheetId="94">#REF!</definedName>
    <definedName name="TABLA03___83" localSheetId="98">#REF!</definedName>
    <definedName name="TABLA03___83" localSheetId="100">#REF!</definedName>
    <definedName name="TABLA03___83" localSheetId="15">#REF!</definedName>
    <definedName name="TABLA03___83" localSheetId="17">#REF!</definedName>
    <definedName name="TABLA03___83" localSheetId="19">#REF!</definedName>
    <definedName name="TABLA03___83">#REF!</definedName>
    <definedName name="TABLA2000" localSheetId="41">#REF!</definedName>
    <definedName name="TABLA2000" localSheetId="43">#REF!</definedName>
    <definedName name="TABLA2000" localSheetId="45">#REF!</definedName>
    <definedName name="TABLA2000" localSheetId="47">#REF!</definedName>
    <definedName name="TABLA2000" localSheetId="49">#REF!</definedName>
    <definedName name="TABLA2000" localSheetId="51">#REF!</definedName>
    <definedName name="TABLA2000" localSheetId="77">#REF!</definedName>
    <definedName name="TABLA2000" localSheetId="88">#REF!</definedName>
    <definedName name="TABLA2000" localSheetId="90">#REF!</definedName>
    <definedName name="TABLA2000" localSheetId="94">#REF!</definedName>
    <definedName name="TABLA2000" localSheetId="98">#REF!</definedName>
    <definedName name="TABLA2000" localSheetId="100">#REF!</definedName>
    <definedName name="TABLA2000" localSheetId="15">#REF!</definedName>
    <definedName name="TABLA2000" localSheetId="17">#REF!</definedName>
    <definedName name="TABLA2000" localSheetId="19">#REF!</definedName>
    <definedName name="TABLA2000">#REF!</definedName>
    <definedName name="TABLA2001" localSheetId="41">#REF!</definedName>
    <definedName name="TABLA2001" localSheetId="43">#REF!</definedName>
    <definedName name="TABLA2001" localSheetId="45">#REF!</definedName>
    <definedName name="TABLA2001" localSheetId="47">#REF!</definedName>
    <definedName name="TABLA2001" localSheetId="49">#REF!</definedName>
    <definedName name="TABLA2001" localSheetId="51">#REF!</definedName>
    <definedName name="TABLA2001" localSheetId="77">#REF!</definedName>
    <definedName name="TABLA2001" localSheetId="88">#REF!</definedName>
    <definedName name="TABLA2001" localSheetId="90">#REF!</definedName>
    <definedName name="TABLA2001" localSheetId="94">#REF!</definedName>
    <definedName name="TABLA2001" localSheetId="98">#REF!</definedName>
    <definedName name="TABLA2001" localSheetId="100">#REF!</definedName>
    <definedName name="TABLA2001" localSheetId="15">#REF!</definedName>
    <definedName name="TABLA2001" localSheetId="17">#REF!</definedName>
    <definedName name="TABLA2001" localSheetId="19">#REF!</definedName>
    <definedName name="TABLA2001">#REF!</definedName>
    <definedName name="TABLA2002" localSheetId="41">#REF!</definedName>
    <definedName name="TABLA2002" localSheetId="43">#REF!</definedName>
    <definedName name="TABLA2002" localSheetId="45">#REF!</definedName>
    <definedName name="TABLA2002" localSheetId="47">#REF!</definedName>
    <definedName name="TABLA2002" localSheetId="49">#REF!</definedName>
    <definedName name="TABLA2002" localSheetId="51">#REF!</definedName>
    <definedName name="TABLA2002" localSheetId="77">#REF!</definedName>
    <definedName name="TABLA2002" localSheetId="88">#REF!</definedName>
    <definedName name="TABLA2002" localSheetId="90">#REF!</definedName>
    <definedName name="TABLA2002" localSheetId="94">#REF!</definedName>
    <definedName name="TABLA2002" localSheetId="98">#REF!</definedName>
    <definedName name="TABLA2002" localSheetId="100">#REF!</definedName>
    <definedName name="TABLA2002" localSheetId="15">#REF!</definedName>
    <definedName name="TABLA2002" localSheetId="17">#REF!</definedName>
    <definedName name="TABLA2002" localSheetId="19">#REF!</definedName>
    <definedName name="TABLA2002">#REF!</definedName>
    <definedName name="TABLA2003" localSheetId="41">#REF!</definedName>
    <definedName name="TABLA2003" localSheetId="43">#REF!</definedName>
    <definedName name="TABLA2003" localSheetId="45">#REF!</definedName>
    <definedName name="TABLA2003" localSheetId="47">#REF!</definedName>
    <definedName name="TABLA2003" localSheetId="49">#REF!</definedName>
    <definedName name="TABLA2003" localSheetId="51">#REF!</definedName>
    <definedName name="TABLA2003" localSheetId="77">#REF!</definedName>
    <definedName name="TABLA2003" localSheetId="88">#REF!</definedName>
    <definedName name="TABLA2003" localSheetId="90">#REF!</definedName>
    <definedName name="TABLA2003" localSheetId="94">#REF!</definedName>
    <definedName name="TABLA2003" localSheetId="98">#REF!</definedName>
    <definedName name="TABLA2003" localSheetId="100">#REF!</definedName>
    <definedName name="TABLA2003" localSheetId="15">#REF!</definedName>
    <definedName name="TABLA2003" localSheetId="17">#REF!</definedName>
    <definedName name="TABLA2003" localSheetId="19">#REF!</definedName>
    <definedName name="TABLA2003">#REF!</definedName>
    <definedName name="TABLA98" localSheetId="41">#REF!</definedName>
    <definedName name="TABLA98" localSheetId="43">#REF!</definedName>
    <definedName name="TABLA98" localSheetId="45">#REF!</definedName>
    <definedName name="TABLA98" localSheetId="47">#REF!</definedName>
    <definedName name="TABLA98" localSheetId="49">#REF!</definedName>
    <definedName name="TABLA98" localSheetId="51">#REF!</definedName>
    <definedName name="TABLA98" localSheetId="77">#REF!</definedName>
    <definedName name="TABLA98" localSheetId="88">#REF!</definedName>
    <definedName name="TABLA98" localSheetId="90">#REF!</definedName>
    <definedName name="TABLA98" localSheetId="94">#REF!</definedName>
    <definedName name="TABLA98" localSheetId="98">#REF!</definedName>
    <definedName name="TABLA98" localSheetId="100">#REF!</definedName>
    <definedName name="TABLA98" localSheetId="15">#REF!</definedName>
    <definedName name="TABLA98" localSheetId="17">#REF!</definedName>
    <definedName name="TABLA98" localSheetId="19">#REF!</definedName>
    <definedName name="TABLA98">#REF!</definedName>
    <definedName name="TABLA99" localSheetId="41">#REF!</definedName>
    <definedName name="TABLA99" localSheetId="43">#REF!</definedName>
    <definedName name="TABLA99" localSheetId="45">#REF!</definedName>
    <definedName name="TABLA99" localSheetId="47">#REF!</definedName>
    <definedName name="TABLA99" localSheetId="49">#REF!</definedName>
    <definedName name="TABLA99" localSheetId="51">#REF!</definedName>
    <definedName name="TABLA99" localSheetId="77">#REF!</definedName>
    <definedName name="TABLA99" localSheetId="88">#REF!</definedName>
    <definedName name="TABLA99" localSheetId="90">#REF!</definedName>
    <definedName name="TABLA99" localSheetId="94">#REF!</definedName>
    <definedName name="TABLA99" localSheetId="98">#REF!</definedName>
    <definedName name="TABLA99" localSheetId="100">#REF!</definedName>
    <definedName name="TABLA99" localSheetId="15">#REF!</definedName>
    <definedName name="TABLA99" localSheetId="17">#REF!</definedName>
    <definedName name="TABLA99" localSheetId="19">#REF!</definedName>
    <definedName name="TABLA99">#REF!</definedName>
    <definedName name="TablaMeses">#REF!</definedName>
    <definedName name="TC">#REF!</definedName>
    <definedName name="TC_2002_3">#REF!</definedName>
    <definedName name="TC_2002_3a">#REF!</definedName>
    <definedName name="TCR">#REF!</definedName>
    <definedName name="Test" localSheetId="41">#REF!</definedName>
    <definedName name="Test" localSheetId="43">#REF!</definedName>
    <definedName name="Test" localSheetId="45">#REF!</definedName>
    <definedName name="Test" localSheetId="47">#REF!</definedName>
    <definedName name="Test" localSheetId="49">#REF!</definedName>
    <definedName name="Test" localSheetId="51">#REF!</definedName>
    <definedName name="Test" localSheetId="77">#REF!</definedName>
    <definedName name="Test" localSheetId="86">#REF!</definedName>
    <definedName name="Test" localSheetId="88">#REF!</definedName>
    <definedName name="Test" localSheetId="90">#REF!</definedName>
    <definedName name="Test" localSheetId="94">#REF!</definedName>
    <definedName name="Test" localSheetId="98">#REF!</definedName>
    <definedName name="Test" localSheetId="100">#REF!</definedName>
    <definedName name="Test" localSheetId="15">#REF!</definedName>
    <definedName name="Test" localSheetId="17">#REF!</definedName>
    <definedName name="Test" localSheetId="19">#REF!</definedName>
    <definedName name="Test">#REF!</definedName>
    <definedName name="TITL" localSheetId="41">#REF!</definedName>
    <definedName name="TITL" localSheetId="43">#REF!</definedName>
    <definedName name="TITL" localSheetId="45">#REF!</definedName>
    <definedName name="TITL" localSheetId="47">#REF!</definedName>
    <definedName name="TITL" localSheetId="49">#REF!</definedName>
    <definedName name="TITL" localSheetId="51">#REF!</definedName>
    <definedName name="TITL" localSheetId="77">#REF!</definedName>
    <definedName name="TITL" localSheetId="86">#REF!</definedName>
    <definedName name="TITL" localSheetId="88">#REF!</definedName>
    <definedName name="TITL" localSheetId="90">#REF!</definedName>
    <definedName name="TITL" localSheetId="94">#REF!</definedName>
    <definedName name="TITL" localSheetId="98">#REF!</definedName>
    <definedName name="TITL" localSheetId="100">#REF!</definedName>
    <definedName name="TITL" localSheetId="15">#REF!</definedName>
    <definedName name="TITL" localSheetId="17">#REF!</definedName>
    <definedName name="TITL" localSheetId="19">#REF!</definedName>
    <definedName name="TITL">#REF!</definedName>
    <definedName name="TOTAL" localSheetId="41">#REF!</definedName>
    <definedName name="TOTAL" localSheetId="43">#REF!</definedName>
    <definedName name="TOTAL" localSheetId="45">#REF!</definedName>
    <definedName name="TOTAL" localSheetId="47">#REF!</definedName>
    <definedName name="TOTAL" localSheetId="49">#REF!</definedName>
    <definedName name="TOTAL" localSheetId="51">#REF!</definedName>
    <definedName name="TOTAL" localSheetId="77">#REF!</definedName>
    <definedName name="TOTAL" localSheetId="88">#REF!</definedName>
    <definedName name="TOTAL" localSheetId="90">#REF!</definedName>
    <definedName name="TOTAL" localSheetId="94">#REF!</definedName>
    <definedName name="TOTAL" localSheetId="98">#REF!</definedName>
    <definedName name="TOTAL" localSheetId="100">#REF!</definedName>
    <definedName name="TOTAL" localSheetId="15">#REF!</definedName>
    <definedName name="TOTAL" localSheetId="17">#REF!</definedName>
    <definedName name="TOTAL" localSheetId="19">#REF!</definedName>
    <definedName name="TOTAL">#REF!</definedName>
    <definedName name="TOTAL8" localSheetId="41">#REF!</definedName>
    <definedName name="TOTAL8" localSheetId="43">#REF!</definedName>
    <definedName name="TOTAL8" localSheetId="45">#REF!</definedName>
    <definedName name="TOTAL8" localSheetId="47">#REF!</definedName>
    <definedName name="TOTAL8" localSheetId="49">#REF!</definedName>
    <definedName name="TOTAL8" localSheetId="51">#REF!</definedName>
    <definedName name="TOTAL8" localSheetId="77">#REF!</definedName>
    <definedName name="TOTAL8" localSheetId="88">#REF!</definedName>
    <definedName name="TOTAL8" localSheetId="90">#REF!</definedName>
    <definedName name="TOTAL8" localSheetId="94">#REF!</definedName>
    <definedName name="TOTAL8" localSheetId="98">#REF!</definedName>
    <definedName name="TOTAL8" localSheetId="100">#REF!</definedName>
    <definedName name="TOTAL8" localSheetId="15">#REF!</definedName>
    <definedName name="TOTAL8" localSheetId="17">#REF!</definedName>
    <definedName name="TOTAL8" localSheetId="19">#REF!</definedName>
    <definedName name="TOTAL8">#REF!</definedName>
    <definedName name="treint" localSheetId="88">#REF!</definedName>
    <definedName name="treint">#REF!</definedName>
    <definedName name="TUTOR" localSheetId="41">#REF!</definedName>
    <definedName name="TUTOR" localSheetId="43">#REF!</definedName>
    <definedName name="TUTOR" localSheetId="45">#REF!</definedName>
    <definedName name="TUTOR" localSheetId="47">#REF!</definedName>
    <definedName name="TUTOR" localSheetId="49">#REF!</definedName>
    <definedName name="TUTOR" localSheetId="51">#REF!</definedName>
    <definedName name="TUTOR" localSheetId="77">#REF!</definedName>
    <definedName name="TUTOR" localSheetId="86">#REF!</definedName>
    <definedName name="TUTOR" localSheetId="88">#REF!</definedName>
    <definedName name="TUTOR" localSheetId="90">#REF!</definedName>
    <definedName name="TUTOR" localSheetId="94">#REF!</definedName>
    <definedName name="TUTOR" localSheetId="98">#REF!</definedName>
    <definedName name="TUTOR" localSheetId="100">#REF!</definedName>
    <definedName name="TUTOR" localSheetId="15">#REF!</definedName>
    <definedName name="TUTOR" localSheetId="17">#REF!</definedName>
    <definedName name="TUTOR" localSheetId="19">#REF!</definedName>
    <definedName name="TUTOR">#REF!</definedName>
    <definedName name="UN" localSheetId="41">#REF!</definedName>
    <definedName name="UN" localSheetId="43">#REF!</definedName>
    <definedName name="UN" localSheetId="45">#REF!</definedName>
    <definedName name="UN" localSheetId="47">#REF!</definedName>
    <definedName name="UN" localSheetId="49">#REF!</definedName>
    <definedName name="UN" localSheetId="51">#REF!</definedName>
    <definedName name="UN" localSheetId="77">#REF!</definedName>
    <definedName name="UN" localSheetId="86">#REF!</definedName>
    <definedName name="UN" localSheetId="88">#REF!</definedName>
    <definedName name="UN" localSheetId="90">#REF!</definedName>
    <definedName name="UN" localSheetId="94">#REF!</definedName>
    <definedName name="UN" localSheetId="98">#REF!</definedName>
    <definedName name="UN" localSheetId="100">#REF!</definedName>
    <definedName name="UN" localSheetId="15">#REF!</definedName>
    <definedName name="UN" localSheetId="17">#REF!</definedName>
    <definedName name="UN" localSheetId="19">#REF!</definedName>
    <definedName name="UN">#REF!</definedName>
    <definedName name="UN_2" localSheetId="88">#REF!</definedName>
    <definedName name="UN_2">#REF!</definedName>
    <definedName name="uno" localSheetId="41">#REF!</definedName>
    <definedName name="uno" localSheetId="43">#REF!</definedName>
    <definedName name="uno" localSheetId="45">#REF!</definedName>
    <definedName name="uno" localSheetId="47">#REF!</definedName>
    <definedName name="uno" localSheetId="49">#REF!</definedName>
    <definedName name="uno" localSheetId="51">#REF!</definedName>
    <definedName name="uno" localSheetId="77">#REF!</definedName>
    <definedName name="uno" localSheetId="86">#REF!</definedName>
    <definedName name="uno" localSheetId="88">#REF!</definedName>
    <definedName name="uno" localSheetId="90">#REF!</definedName>
    <definedName name="uno" localSheetId="94">#REF!</definedName>
    <definedName name="uno" localSheetId="98">#REF!</definedName>
    <definedName name="uno" localSheetId="100">#REF!</definedName>
    <definedName name="uno" localSheetId="15">#REF!</definedName>
    <definedName name="uno" localSheetId="17">#REF!</definedName>
    <definedName name="uno" localSheetId="19">#REF!</definedName>
    <definedName name="uno">#REF!</definedName>
    <definedName name="VALOR" localSheetId="77">#REF!</definedName>
    <definedName name="VALOR" localSheetId="93">#REF!</definedName>
    <definedName name="VALOR" localSheetId="95">#REF!</definedName>
    <definedName name="VALOR" localSheetId="103">#REF!</definedName>
    <definedName name="VALOR" localSheetId="78">#REF!</definedName>
    <definedName name="VALOR" localSheetId="86">#REF!</definedName>
    <definedName name="VALOR" localSheetId="88">#REF!</definedName>
    <definedName name="VALOR" localSheetId="90">#REF!</definedName>
    <definedName name="VALOR" localSheetId="92">#REF!</definedName>
    <definedName name="VALOR" localSheetId="94">#REF!</definedName>
    <definedName name="VALOR" localSheetId="96">#REF!</definedName>
    <definedName name="VALOR" localSheetId="98">#REF!</definedName>
    <definedName name="VALOR" localSheetId="100">#REF!</definedName>
    <definedName name="VALOR" localSheetId="104">#REF!</definedName>
    <definedName name="VALOR" localSheetId="15">#REF!</definedName>
    <definedName name="VALOR" localSheetId="17">#REF!</definedName>
    <definedName name="VALOR" localSheetId="19">#REF!</definedName>
    <definedName name="VALOR">#N/A</definedName>
    <definedName name="VARACU" localSheetId="77">#REF!</definedName>
    <definedName name="VARACU" localSheetId="93">#REF!</definedName>
    <definedName name="VARACU" localSheetId="95">#REF!</definedName>
    <definedName name="VARACU" localSheetId="103">#REF!</definedName>
    <definedName name="VARACU" localSheetId="78">#REF!</definedName>
    <definedName name="VARACU" localSheetId="86">#REF!</definedName>
    <definedName name="VARACU" localSheetId="88">#REF!</definedName>
    <definedName name="VARACU" localSheetId="90">#REF!</definedName>
    <definedName name="VARACU" localSheetId="92">#REF!</definedName>
    <definedName name="VARACU" localSheetId="94">#REF!</definedName>
    <definedName name="VARACU" localSheetId="96">#REF!</definedName>
    <definedName name="VARACU" localSheetId="98">#REF!</definedName>
    <definedName name="VARACU" localSheetId="100">#REF!</definedName>
    <definedName name="VARACU" localSheetId="104">#REF!</definedName>
    <definedName name="VARACU" localSheetId="15">#REF!</definedName>
    <definedName name="VARACU" localSheetId="17">#REF!</definedName>
    <definedName name="VARACU" localSheetId="19">#REF!</definedName>
    <definedName name="VARACU">#N/A</definedName>
    <definedName name="VARACUM" localSheetId="77">#REF!</definedName>
    <definedName name="VARACUM" localSheetId="93">#REF!</definedName>
    <definedName name="VARACUM" localSheetId="95">#REF!</definedName>
    <definedName name="VARACUM" localSheetId="103">#REF!</definedName>
    <definedName name="VARACUM" localSheetId="78">#REF!</definedName>
    <definedName name="VARACUM" localSheetId="88">#REF!</definedName>
    <definedName name="VARACUM" localSheetId="90">#REF!</definedName>
    <definedName name="VARACUM" localSheetId="92">#REF!</definedName>
    <definedName name="VARACUM" localSheetId="94">#REF!</definedName>
    <definedName name="VARACUM" localSheetId="96">#REF!</definedName>
    <definedName name="VARACUM" localSheetId="98">#REF!</definedName>
    <definedName name="VARACUM" localSheetId="100">#REF!</definedName>
    <definedName name="VARACUM" localSheetId="104">#REF!</definedName>
    <definedName name="VARACUM" localSheetId="15">#REF!</definedName>
    <definedName name="VARACUM" localSheetId="17">#REF!</definedName>
    <definedName name="VARACUM" localSheetId="19">#REF!</definedName>
    <definedName name="VARACUM">#REF!</definedName>
    <definedName name="VARMEN" localSheetId="77">#REF!</definedName>
    <definedName name="VARMEN" localSheetId="93">#REF!</definedName>
    <definedName name="VARMEN" localSheetId="95">#REF!</definedName>
    <definedName name="VARMEN" localSheetId="103">#REF!</definedName>
    <definedName name="VARMEN" localSheetId="78">#REF!</definedName>
    <definedName name="VARMEN" localSheetId="86">#REF!</definedName>
    <definedName name="VARMEN" localSheetId="88">#REF!</definedName>
    <definedName name="VARMEN" localSheetId="90">#REF!</definedName>
    <definedName name="VARMEN" localSheetId="92">#REF!</definedName>
    <definedName name="VARMEN" localSheetId="94">#REF!</definedName>
    <definedName name="VARMEN" localSheetId="96">#REF!</definedName>
    <definedName name="VARMEN" localSheetId="98">#REF!</definedName>
    <definedName name="VARMEN" localSheetId="100">#REF!</definedName>
    <definedName name="VARMEN" localSheetId="104">#REF!</definedName>
    <definedName name="VARMEN" localSheetId="15">#REF!</definedName>
    <definedName name="VARMEN" localSheetId="17">#REF!</definedName>
    <definedName name="VARMEN" localSheetId="19">#REF!</definedName>
    <definedName name="VARMEN">#N/A</definedName>
    <definedName name="ves" localSheetId="41">#REF!</definedName>
    <definedName name="ves" localSheetId="43">#REF!</definedName>
    <definedName name="ves" localSheetId="45">#REF!</definedName>
    <definedName name="ves" localSheetId="47">#REF!</definedName>
    <definedName name="ves" localSheetId="49">#REF!</definedName>
    <definedName name="ves" localSheetId="51">#REF!</definedName>
    <definedName name="ves" localSheetId="77">#REF!</definedName>
    <definedName name="ves" localSheetId="88">#REF!</definedName>
    <definedName name="ves" localSheetId="90">#REF!</definedName>
    <definedName name="ves" localSheetId="94">#REF!</definedName>
    <definedName name="ves" localSheetId="98">#REF!</definedName>
    <definedName name="ves" localSheetId="100">#REF!</definedName>
    <definedName name="ves" localSheetId="15">#REF!</definedName>
    <definedName name="ves" localSheetId="17">#REF!</definedName>
    <definedName name="ves" localSheetId="19">#REF!</definedName>
    <definedName name="ves">#REF!</definedName>
    <definedName name="VOL" localSheetId="77">#REF!</definedName>
    <definedName name="VOL" localSheetId="88">#REF!</definedName>
    <definedName name="VOL" localSheetId="90">#REF!</definedName>
    <definedName name="VOL" localSheetId="94">#REF!</definedName>
    <definedName name="VOL" localSheetId="98">#REF!</definedName>
    <definedName name="VOL" localSheetId="100">#REF!</definedName>
    <definedName name="VOL" localSheetId="15">#REF!</definedName>
    <definedName name="VOL" localSheetId="17">#REF!</definedName>
    <definedName name="VOL" localSheetId="19">#REF!</definedName>
    <definedName name="VOL">#REF!</definedName>
    <definedName name="VOLUMEN" localSheetId="77">#REF!</definedName>
    <definedName name="VOLUMEN" localSheetId="93">#REF!</definedName>
    <definedName name="VOLUMEN" localSheetId="95">#REF!</definedName>
    <definedName name="VOLUMEN" localSheetId="103">#REF!</definedName>
    <definedName name="VOLUMEN" localSheetId="78">#REF!</definedName>
    <definedName name="VOLUMEN" localSheetId="86">#REF!</definedName>
    <definedName name="VOLUMEN" localSheetId="88">#REF!</definedName>
    <definedName name="VOLUMEN" localSheetId="90">#REF!</definedName>
    <definedName name="VOLUMEN" localSheetId="92">#REF!</definedName>
    <definedName name="VOLUMEN" localSheetId="94">#REF!</definedName>
    <definedName name="VOLUMEN" localSheetId="96">#REF!</definedName>
    <definedName name="VOLUMEN" localSheetId="98">#REF!</definedName>
    <definedName name="VOLUMEN" localSheetId="100">#REF!</definedName>
    <definedName name="VOLUMEN" localSheetId="104">#REF!</definedName>
    <definedName name="VOLUMEN" localSheetId="15">#REF!</definedName>
    <definedName name="VOLUMEN" localSheetId="17">#REF!</definedName>
    <definedName name="VOLUMEN" localSheetId="19">#REF!</definedName>
    <definedName name="VOLUMEN">#N/A</definedName>
    <definedName name="VVALOR" localSheetId="77">#REF!</definedName>
    <definedName name="VVALOR" localSheetId="93">#REF!</definedName>
    <definedName name="VVALOR" localSheetId="95">#REF!</definedName>
    <definedName name="VVALOR" localSheetId="103">#REF!</definedName>
    <definedName name="VVALOR" localSheetId="78">#REF!</definedName>
    <definedName name="VVALOR" localSheetId="86">#REF!</definedName>
    <definedName name="VVALOR" localSheetId="88">#REF!</definedName>
    <definedName name="VVALOR" localSheetId="90">#REF!</definedName>
    <definedName name="VVALOR" localSheetId="92">#REF!</definedName>
    <definedName name="VVALOR" localSheetId="94">#REF!</definedName>
    <definedName name="VVALOR" localSheetId="96">#REF!</definedName>
    <definedName name="VVALOR" localSheetId="98">#REF!</definedName>
    <definedName name="VVALOR" localSheetId="100">#REF!</definedName>
    <definedName name="VVALOR" localSheetId="104">#REF!</definedName>
    <definedName name="VVALOR" localSheetId="15">#REF!</definedName>
    <definedName name="VVALOR" localSheetId="17">#REF!</definedName>
    <definedName name="VVALOR" localSheetId="19">#REF!</definedName>
    <definedName name="VVALOR">#N/A</definedName>
    <definedName name="wwwww" localSheetId="93">#REF!</definedName>
    <definedName name="wwwww" localSheetId="95">#REF!</definedName>
    <definedName name="wwwww" localSheetId="103">#REF!</definedName>
    <definedName name="wwwww" localSheetId="88">#REF!</definedName>
    <definedName name="wwwww" localSheetId="94">#REF!</definedName>
    <definedName name="wwwww" localSheetId="96">#REF!</definedName>
    <definedName name="wwwww" localSheetId="104">#REF!</definedName>
    <definedName name="wwwww">#REF!</definedName>
    <definedName name="x" localSheetId="41">#REF!</definedName>
    <definedName name="x" localSheetId="43">#REF!</definedName>
    <definedName name="x" localSheetId="45">#REF!</definedName>
    <definedName name="x" localSheetId="47">#REF!</definedName>
    <definedName name="x" localSheetId="49">#REF!</definedName>
    <definedName name="x" localSheetId="51">#REF!</definedName>
    <definedName name="x" localSheetId="77">#REF!</definedName>
    <definedName name="x" localSheetId="86">#REF!</definedName>
    <definedName name="x" localSheetId="88">#REF!</definedName>
    <definedName name="x" localSheetId="90">#REF!</definedName>
    <definedName name="x" localSheetId="94">#REF!</definedName>
    <definedName name="x" localSheetId="98">#REF!</definedName>
    <definedName name="x" localSheetId="100">#REF!</definedName>
    <definedName name="x" localSheetId="15">#REF!</definedName>
    <definedName name="x" localSheetId="17">#REF!</definedName>
    <definedName name="x" localSheetId="19">#REF!</definedName>
    <definedName name="x">#REF!</definedName>
    <definedName name="xCol">#REF!</definedName>
    <definedName name="xCurrent">#REF!</definedName>
    <definedName name="xRuta">#REF!</definedName>
    <definedName name="xRuta2">#REF!</definedName>
    <definedName name="xx" localSheetId="41">#REF!</definedName>
    <definedName name="xx" localSheetId="43">#REF!</definedName>
    <definedName name="xx" localSheetId="45">#REF!</definedName>
    <definedName name="xx" localSheetId="47">#REF!</definedName>
    <definedName name="xx" localSheetId="49">#REF!</definedName>
    <definedName name="xx" localSheetId="51">#REF!</definedName>
    <definedName name="xx" localSheetId="77">#REF!</definedName>
    <definedName name="xx" localSheetId="93">#REF!</definedName>
    <definedName name="xx" localSheetId="95">#REF!</definedName>
    <definedName name="xx" localSheetId="103">#REF!</definedName>
    <definedName name="xx" localSheetId="78">#REF!</definedName>
    <definedName name="xx" localSheetId="86">#REF!</definedName>
    <definedName name="xx" localSheetId="88">#REF!</definedName>
    <definedName name="xx" localSheetId="90">#REF!</definedName>
    <definedName name="xx" localSheetId="92">#REF!</definedName>
    <definedName name="xx" localSheetId="94">#REF!</definedName>
    <definedName name="xx" localSheetId="96">#REF!</definedName>
    <definedName name="xx" localSheetId="98">#REF!</definedName>
    <definedName name="xx" localSheetId="100">#REF!</definedName>
    <definedName name="xx" localSheetId="104">#REF!</definedName>
    <definedName name="xx" localSheetId="15">#REF!</definedName>
    <definedName name="xx" localSheetId="17">#REF!</definedName>
    <definedName name="xx" localSheetId="19">#REF!</definedName>
    <definedName name="xx">#REF!</definedName>
    <definedName name="xxAMano">#REF!</definedName>
    <definedName name="xxDate" localSheetId="41">#REF!</definedName>
    <definedName name="xxDate" localSheetId="43">#REF!</definedName>
    <definedName name="xxDate" localSheetId="45">#REF!</definedName>
    <definedName name="xxDate" localSheetId="47">#REF!</definedName>
    <definedName name="xxDate" localSheetId="49">#REF!</definedName>
    <definedName name="xxDate" localSheetId="51">#REF!</definedName>
    <definedName name="xxDate" localSheetId="77">#REF!</definedName>
    <definedName name="xxDate" localSheetId="86">#REF!</definedName>
    <definedName name="xxDate" localSheetId="88">#REF!</definedName>
    <definedName name="xxDate" localSheetId="90">#REF!</definedName>
    <definedName name="xxDate" localSheetId="94">#REF!</definedName>
    <definedName name="xxDate" localSheetId="98">#REF!</definedName>
    <definedName name="xxDate" localSheetId="100">#REF!</definedName>
    <definedName name="xxDate" localSheetId="15">#REF!</definedName>
    <definedName name="xxDate" localSheetId="17">#REF!</definedName>
    <definedName name="xxDate" localSheetId="19">#REF!</definedName>
    <definedName name="xxDate">#REF!</definedName>
    <definedName name="xxDEF">#REF!</definedName>
    <definedName name="xxDesF" localSheetId="41">#REF!</definedName>
    <definedName name="xxDesF" localSheetId="43">#REF!</definedName>
    <definedName name="xxDesF" localSheetId="45">#REF!</definedName>
    <definedName name="xxDesF" localSheetId="47">#REF!</definedName>
    <definedName name="xxDesF" localSheetId="49">#REF!</definedName>
    <definedName name="xxDesF" localSheetId="51">#REF!</definedName>
    <definedName name="xxDesF" localSheetId="77">#REF!</definedName>
    <definedName name="xxDesF" localSheetId="86">#REF!</definedName>
    <definedName name="xxDesF" localSheetId="88">#REF!</definedName>
    <definedName name="xxDesF" localSheetId="90">#REF!</definedName>
    <definedName name="xxDesF" localSheetId="94">#REF!</definedName>
    <definedName name="xxDesF" localSheetId="98">#REF!</definedName>
    <definedName name="xxDesF" localSheetId="100">#REF!</definedName>
    <definedName name="xxDesF" localSheetId="15">#REF!</definedName>
    <definedName name="xxDesF" localSheetId="17">#REF!</definedName>
    <definedName name="xxDesF" localSheetId="19">#REF!</definedName>
    <definedName name="xxDesF">#REF!</definedName>
    <definedName name="xxEditarCifrasEnCuadros">#REF!</definedName>
    <definedName name="xxEscalaMínima">#REF!</definedName>
    <definedName name="xxFechaFin">#REF!</definedName>
    <definedName name="xxFechaInicio">#REF!</definedName>
    <definedName name="xxFinalFechasC1">#REF!</definedName>
    <definedName name="xxFinalFechasC3">#REF!</definedName>
    <definedName name="xxFinalFechasC5">#REF!</definedName>
    <definedName name="xxFinalFechasC6">#REF!</definedName>
    <definedName name="xxFinalFechasC8" localSheetId="41">#REF!</definedName>
    <definedName name="xxFinalFechasC8" localSheetId="43">#REF!</definedName>
    <definedName name="xxFinalFechasC8" localSheetId="45">#REF!</definedName>
    <definedName name="xxFinalFechasC8" localSheetId="47">#REF!</definedName>
    <definedName name="xxFinalFechasC8" localSheetId="49">#REF!</definedName>
    <definedName name="xxFinalFechasC8" localSheetId="51">#REF!</definedName>
    <definedName name="xxFinalFechasC8" localSheetId="77">#REF!</definedName>
    <definedName name="xxFinalFechasC8" localSheetId="86">#REF!</definedName>
    <definedName name="xxFinalFechasC8" localSheetId="88">#REF!</definedName>
    <definedName name="xxFinalFechasC8" localSheetId="90">#REF!</definedName>
    <definedName name="xxFinalFechasC8" localSheetId="94">#REF!</definedName>
    <definedName name="xxFinalFechasC8" localSheetId="98">#REF!</definedName>
    <definedName name="xxFinalFechasC8" localSheetId="100">#REF!</definedName>
    <definedName name="xxFinalFechasC8" localSheetId="15">#REF!</definedName>
    <definedName name="xxFinalFechasC8" localSheetId="17">#REF!</definedName>
    <definedName name="xxFinalFechasC8" localSheetId="19">#REF!</definedName>
    <definedName name="xxFinalFechasC8">#REF!</definedName>
    <definedName name="xxFinalSeriesC1">#REF!</definedName>
    <definedName name="xxFinalSeriesC3">#REF!</definedName>
    <definedName name="xxFinalSeriesC5">#REF!</definedName>
    <definedName name="xxFinalSeriesC6">#REF!</definedName>
    <definedName name="xxFinalSeriesC8" localSheetId="41">#REF!</definedName>
    <definedName name="xxFinalSeriesC8" localSheetId="43">#REF!</definedName>
    <definedName name="xxFinalSeriesC8" localSheetId="45">#REF!</definedName>
    <definedName name="xxFinalSeriesC8" localSheetId="47">#REF!</definedName>
    <definedName name="xxFinalSeriesC8" localSheetId="49">#REF!</definedName>
    <definedName name="xxFinalSeriesC8" localSheetId="51">#REF!</definedName>
    <definedName name="xxFinalSeriesC8" localSheetId="77">#REF!</definedName>
    <definedName name="xxFinalSeriesC8" localSheetId="86">#REF!</definedName>
    <definedName name="xxFinalSeriesC8" localSheetId="88">#REF!</definedName>
    <definedName name="xxFinalSeriesC8" localSheetId="90">#REF!</definedName>
    <definedName name="xxFinalSeriesC8" localSheetId="94">#REF!</definedName>
    <definedName name="xxFinalSeriesC8" localSheetId="98">#REF!</definedName>
    <definedName name="xxFinalSeriesC8" localSheetId="100">#REF!</definedName>
    <definedName name="xxFinalSeriesC8" localSheetId="15">#REF!</definedName>
    <definedName name="xxFinalSeriesC8" localSheetId="17">#REF!</definedName>
    <definedName name="xxFinalSeriesC8" localSheetId="19">#REF!</definedName>
    <definedName name="xxFinalSeriesC8">#REF!</definedName>
    <definedName name="xxIdiomaEspañol">#REF!</definedName>
    <definedName name="xxIdiomaInglés">#REF!</definedName>
    <definedName name="xxInicioFechasC1">#REF!</definedName>
    <definedName name="xxInicioFechasC3">#REF!</definedName>
    <definedName name="xxInicioFechasC5">#REF!</definedName>
    <definedName name="xxInicioFechasC6">#REF!</definedName>
    <definedName name="xxInicioFechasC8" localSheetId="41">#REF!</definedName>
    <definedName name="xxInicioFechasC8" localSheetId="43">#REF!</definedName>
    <definedName name="xxInicioFechasC8" localSheetId="45">#REF!</definedName>
    <definedName name="xxInicioFechasC8" localSheetId="47">#REF!</definedName>
    <definedName name="xxInicioFechasC8" localSheetId="49">#REF!</definedName>
    <definedName name="xxInicioFechasC8" localSheetId="51">#REF!</definedName>
    <definedName name="xxInicioFechasC8" localSheetId="77">#REF!</definedName>
    <definedName name="xxInicioFechasC8" localSheetId="86">#REF!</definedName>
    <definedName name="xxInicioFechasC8" localSheetId="88">#REF!</definedName>
    <definedName name="xxInicioFechasC8" localSheetId="90">#REF!</definedName>
    <definedName name="xxInicioFechasC8" localSheetId="94">#REF!</definedName>
    <definedName name="xxInicioFechasC8" localSheetId="98">#REF!</definedName>
    <definedName name="xxInicioFechasC8" localSheetId="100">#REF!</definedName>
    <definedName name="xxInicioFechasC8" localSheetId="15">#REF!</definedName>
    <definedName name="xxInicioFechasC8" localSheetId="17">#REF!</definedName>
    <definedName name="xxInicioFechasC8" localSheetId="19">#REF!</definedName>
    <definedName name="xxInicioFechasC8">#REF!</definedName>
    <definedName name="xxInicioSeriesC1">#REF!</definedName>
    <definedName name="xxInicioSeriesC3">#REF!</definedName>
    <definedName name="xxInicioSeriesC5">#REF!</definedName>
    <definedName name="xxInicioSeriesC6">#REF!</definedName>
    <definedName name="xxInicioSeriesC8" localSheetId="41">#REF!</definedName>
    <definedName name="xxInicioSeriesC8" localSheetId="43">#REF!</definedName>
    <definedName name="xxInicioSeriesC8" localSheetId="45">#REF!</definedName>
    <definedName name="xxInicioSeriesC8" localSheetId="47">#REF!</definedName>
    <definedName name="xxInicioSeriesC8" localSheetId="49">#REF!</definedName>
    <definedName name="xxInicioSeriesC8" localSheetId="51">#REF!</definedName>
    <definedName name="xxInicioSeriesC8" localSheetId="77">#REF!</definedName>
    <definedName name="xxInicioSeriesC8" localSheetId="86">#REF!</definedName>
    <definedName name="xxInicioSeriesC8" localSheetId="88">#REF!</definedName>
    <definedName name="xxInicioSeriesC8" localSheetId="90">#REF!</definedName>
    <definedName name="xxInicioSeriesC8" localSheetId="94">#REF!</definedName>
    <definedName name="xxInicioSeriesC8" localSheetId="98">#REF!</definedName>
    <definedName name="xxInicioSeriesC8" localSheetId="100">#REF!</definedName>
    <definedName name="xxInicioSeriesC8" localSheetId="15">#REF!</definedName>
    <definedName name="xxInicioSeriesC8" localSheetId="17">#REF!</definedName>
    <definedName name="xxInicioSeriesC8" localSheetId="19">#REF!</definedName>
    <definedName name="xxInicioSeriesC8">#REF!</definedName>
    <definedName name="xxInterpol" localSheetId="41">#REF!</definedName>
    <definedName name="xxInterpol" localSheetId="43">#REF!</definedName>
    <definedName name="xxInterpol" localSheetId="45">#REF!</definedName>
    <definedName name="xxInterpol" localSheetId="47">#REF!</definedName>
    <definedName name="xxInterpol" localSheetId="49">#REF!</definedName>
    <definedName name="xxInterpol" localSheetId="51">#REF!</definedName>
    <definedName name="xxInterpol" localSheetId="77">#REF!</definedName>
    <definedName name="xxInterpol" localSheetId="86">#REF!</definedName>
    <definedName name="xxInterpol" localSheetId="88">#REF!</definedName>
    <definedName name="xxInterpol" localSheetId="90">#REF!</definedName>
    <definedName name="xxInterpol" localSheetId="94">#REF!</definedName>
    <definedName name="xxInterpol" localSheetId="98">#REF!</definedName>
    <definedName name="xxInterpol" localSheetId="100">#REF!</definedName>
    <definedName name="xxInterpol" localSheetId="15">#REF!</definedName>
    <definedName name="xxInterpol" localSheetId="17">#REF!</definedName>
    <definedName name="xxInterpol" localSheetId="19">#REF!</definedName>
    <definedName name="xxInterpol">#REF!</definedName>
    <definedName name="xxLanguage">#REF!</definedName>
    <definedName name="xxLapso" localSheetId="41">#REF!</definedName>
    <definedName name="xxLapso" localSheetId="43">#REF!</definedName>
    <definedName name="xxLapso" localSheetId="45">#REF!</definedName>
    <definedName name="xxLapso" localSheetId="47">#REF!</definedName>
    <definedName name="xxLapso" localSheetId="49">#REF!</definedName>
    <definedName name="xxLapso" localSheetId="51">#REF!</definedName>
    <definedName name="xxLapso" localSheetId="77">#REF!</definedName>
    <definedName name="xxLapso" localSheetId="86">#REF!</definedName>
    <definedName name="xxLapso" localSheetId="88">#REF!</definedName>
    <definedName name="xxLapso" localSheetId="90">#REF!</definedName>
    <definedName name="xxLapso" localSheetId="94">#REF!</definedName>
    <definedName name="xxLapso" localSheetId="98">#REF!</definedName>
    <definedName name="xxLapso" localSheetId="100">#REF!</definedName>
    <definedName name="xxLapso" localSheetId="15">#REF!</definedName>
    <definedName name="xxLapso" localSheetId="17">#REF!</definedName>
    <definedName name="xxLapso" localSheetId="19">#REF!</definedName>
    <definedName name="xxLapso">#REF!</definedName>
    <definedName name="xxLastDate" localSheetId="41">#REF!</definedName>
    <definedName name="xxLastDate" localSheetId="43">#REF!</definedName>
    <definedName name="xxLastDate" localSheetId="45">#REF!</definedName>
    <definedName name="xxLastDate" localSheetId="47">#REF!</definedName>
    <definedName name="xxLastDate" localSheetId="49">#REF!</definedName>
    <definedName name="xxLastDate" localSheetId="51">#REF!</definedName>
    <definedName name="xxLastDate" localSheetId="77">#REF!</definedName>
    <definedName name="xxLastDate" localSheetId="86">#REF!</definedName>
    <definedName name="xxLastDate" localSheetId="88">#REF!</definedName>
    <definedName name="xxLastDate" localSheetId="90">#REF!</definedName>
    <definedName name="xxLastDate" localSheetId="94">#REF!</definedName>
    <definedName name="xxLastDate" localSheetId="98">#REF!</definedName>
    <definedName name="xxLastDate" localSheetId="100">#REF!</definedName>
    <definedName name="xxLastDate" localSheetId="15">#REF!</definedName>
    <definedName name="xxLastDate" localSheetId="17">#REF!</definedName>
    <definedName name="xxLastDate" localSheetId="19">#REF!</definedName>
    <definedName name="xxLastDate">#REF!</definedName>
    <definedName name="xxMercado" localSheetId="41">#REF!</definedName>
    <definedName name="xxMercado" localSheetId="43">#REF!</definedName>
    <definedName name="xxMercado" localSheetId="45">#REF!</definedName>
    <definedName name="xxMercado" localSheetId="47">#REF!</definedName>
    <definedName name="xxMercado" localSheetId="49">#REF!</definedName>
    <definedName name="xxMercado" localSheetId="51">#REF!</definedName>
    <definedName name="xxMercado" localSheetId="77">#REF!</definedName>
    <definedName name="xxMercado" localSheetId="86">#REF!</definedName>
    <definedName name="xxMercado" localSheetId="88">#REF!</definedName>
    <definedName name="xxMercado" localSheetId="90">#REF!</definedName>
    <definedName name="xxMercado" localSheetId="94">#REF!</definedName>
    <definedName name="xxMercado" localSheetId="98">#REF!</definedName>
    <definedName name="xxMercado" localSheetId="100">#REF!</definedName>
    <definedName name="xxMercado" localSheetId="15">#REF!</definedName>
    <definedName name="xxMercado" localSheetId="17">#REF!</definedName>
    <definedName name="xxMercado" localSheetId="19">#REF!</definedName>
    <definedName name="xxMercado">#REF!</definedName>
    <definedName name="xxNumeroDeFechasC1">#REF!</definedName>
    <definedName name="xxNumeroDeFechasC3">#REF!</definedName>
    <definedName name="xxNumeroDeFechasC5">#REF!</definedName>
    <definedName name="xxNumeroDeFechasC6">#REF!</definedName>
    <definedName name="xxNumeroDeFechasC8" localSheetId="41">#REF!</definedName>
    <definedName name="xxNumeroDeFechasC8" localSheetId="43">#REF!</definedName>
    <definedName name="xxNumeroDeFechasC8" localSheetId="45">#REF!</definedName>
    <definedName name="xxNumeroDeFechasC8" localSheetId="47">#REF!</definedName>
    <definedName name="xxNumeroDeFechasC8" localSheetId="49">#REF!</definedName>
    <definedName name="xxNumeroDeFechasC8" localSheetId="51">#REF!</definedName>
    <definedName name="xxNumeroDeFechasC8" localSheetId="77">#REF!</definedName>
    <definedName name="xxNumeroDeFechasC8" localSheetId="86">#REF!</definedName>
    <definedName name="xxNumeroDeFechasC8" localSheetId="88">#REF!</definedName>
    <definedName name="xxNumeroDeFechasC8" localSheetId="90">#REF!</definedName>
    <definedName name="xxNumeroDeFechasC8" localSheetId="94">#REF!</definedName>
    <definedName name="xxNumeroDeFechasC8" localSheetId="98">#REF!</definedName>
    <definedName name="xxNumeroDeFechasC8" localSheetId="100">#REF!</definedName>
    <definedName name="xxNumeroDeFechasC8" localSheetId="15">#REF!</definedName>
    <definedName name="xxNumeroDeFechasC8" localSheetId="17">#REF!</definedName>
    <definedName name="xxNumeroDeFechasC8" localSheetId="19">#REF!</definedName>
    <definedName name="xxNumeroDeFechasC8">#REF!</definedName>
    <definedName name="xxOpcionesFAME">#REF!</definedName>
    <definedName name="xxPorcentaje">#REF!</definedName>
    <definedName name="xxPromD">#REF!</definedName>
    <definedName name="xxReal">#REF!</definedName>
    <definedName name="xxSecundary" localSheetId="41">#REF!</definedName>
    <definedName name="xxSecundary" localSheetId="43">#REF!</definedName>
    <definedName name="xxSecundary" localSheetId="45">#REF!</definedName>
    <definedName name="xxSecundary" localSheetId="47">#REF!</definedName>
    <definedName name="xxSecundary" localSheetId="49">#REF!</definedName>
    <definedName name="xxSecundary" localSheetId="51">#REF!</definedName>
    <definedName name="xxSecundary" localSheetId="77">#REF!</definedName>
    <definedName name="xxSecundary" localSheetId="86">#REF!</definedName>
    <definedName name="xxSecundary" localSheetId="88">#REF!</definedName>
    <definedName name="xxSecundary" localSheetId="90">#REF!</definedName>
    <definedName name="xxSecundary" localSheetId="94">#REF!</definedName>
    <definedName name="xxSecundary" localSheetId="98">#REF!</definedName>
    <definedName name="xxSecundary" localSheetId="100">#REF!</definedName>
    <definedName name="xxSecundary" localSheetId="15">#REF!</definedName>
    <definedName name="xxSecundary" localSheetId="17">#REF!</definedName>
    <definedName name="xxSecundary" localSheetId="19">#REF!</definedName>
    <definedName name="xxSecundary">#REF!</definedName>
    <definedName name="xxSelectBTP1">#REF!</definedName>
    <definedName name="xxSelectCDB1">#REF!</definedName>
    <definedName name="xxSufijoEspañol">#REF!</definedName>
    <definedName name="xxSufijoInglés">#REF!</definedName>
    <definedName name="xxTC">#REF!</definedName>
    <definedName name="xxTolerance" localSheetId="41">#REF!</definedName>
    <definedName name="xxTolerance" localSheetId="43">#REF!</definedName>
    <definedName name="xxTolerance" localSheetId="45">#REF!</definedName>
    <definedName name="xxTolerance" localSheetId="47">#REF!</definedName>
    <definedName name="xxTolerance" localSheetId="49">#REF!</definedName>
    <definedName name="xxTolerance" localSheetId="51">#REF!</definedName>
    <definedName name="xxTolerance" localSheetId="77">#REF!</definedName>
    <definedName name="xxTolerance" localSheetId="86">#REF!</definedName>
    <definedName name="xxTolerance" localSheetId="88">#REF!</definedName>
    <definedName name="xxTolerance" localSheetId="90">#REF!</definedName>
    <definedName name="xxTolerance" localSheetId="94">#REF!</definedName>
    <definedName name="xxTolerance" localSheetId="98">#REF!</definedName>
    <definedName name="xxTolerance" localSheetId="100">#REF!</definedName>
    <definedName name="xxTolerance" localSheetId="15">#REF!</definedName>
    <definedName name="xxTolerance" localSheetId="17">#REF!</definedName>
    <definedName name="xxTolerance" localSheetId="19">#REF!</definedName>
    <definedName name="xxTolerance">#REF!</definedName>
    <definedName name="xxUltimaFechaCuadroDeAFP">#REF!</definedName>
    <definedName name="xxUltimaFechaCuadroDeAhorro">#REF!</definedName>
    <definedName name="xxUltimaFechaCuadroDeBolsa">#REF!</definedName>
    <definedName name="xxUltimaFechaCuadroDeBonos">#REF!</definedName>
    <definedName name="xxUltimaFechaCuadroDeTasas">#REF!</definedName>
    <definedName name="xxUltimaFechaDeCuadroAnexo">#REF!</definedName>
    <definedName name="xxx" localSheetId="41">#REF!</definedName>
    <definedName name="xxx" localSheetId="43">#REF!</definedName>
    <definedName name="xxx" localSheetId="45">#REF!</definedName>
    <definedName name="xxx" localSheetId="47">#REF!</definedName>
    <definedName name="xxx" localSheetId="49">#REF!</definedName>
    <definedName name="xxx" localSheetId="51">#REF!</definedName>
    <definedName name="xxx" localSheetId="77">#REF!</definedName>
    <definedName name="xxx" localSheetId="86">#REF!</definedName>
    <definedName name="xxx" localSheetId="88">#REF!</definedName>
    <definedName name="xxx" localSheetId="90">#REF!</definedName>
    <definedName name="xxx" localSheetId="94">#REF!</definedName>
    <definedName name="xxx" localSheetId="98">#REF!</definedName>
    <definedName name="xxx" localSheetId="100">#REF!</definedName>
    <definedName name="xxx" localSheetId="15">#REF!</definedName>
    <definedName name="xxx" localSheetId="17">#REF!</definedName>
    <definedName name="xxx" localSheetId="19">#REF!</definedName>
    <definedName name="xxx" hidden="1">#REF!</definedName>
    <definedName name="xxxx" localSheetId="41">#REF!</definedName>
    <definedName name="xxxx" localSheetId="43">#REF!</definedName>
    <definedName name="xxxx" localSheetId="45">#REF!</definedName>
    <definedName name="xxxx" localSheetId="47">#REF!</definedName>
    <definedName name="xxxx" localSheetId="49">#REF!</definedName>
    <definedName name="xxxx" localSheetId="51">#REF!</definedName>
    <definedName name="xxxx" localSheetId="77">#REF!</definedName>
    <definedName name="xxxx" localSheetId="86">#REF!</definedName>
    <definedName name="xxxx" localSheetId="88">#REF!</definedName>
    <definedName name="xxxx" localSheetId="90">#REF!</definedName>
    <definedName name="xxxx" localSheetId="94">#REF!</definedName>
    <definedName name="xxxx" localSheetId="98">#REF!</definedName>
    <definedName name="xxxx" localSheetId="100">#REF!</definedName>
    <definedName name="xxxx" localSheetId="15">#REF!</definedName>
    <definedName name="xxxx" localSheetId="17">#REF!</definedName>
    <definedName name="xxxx" localSheetId="19">#REF!</definedName>
    <definedName name="xxxx" hidden="1">#REF!</definedName>
    <definedName name="xxxxxxx" localSheetId="41">#REF!</definedName>
    <definedName name="xxxxxxx" localSheetId="43">#REF!</definedName>
    <definedName name="xxxxxxx" localSheetId="45">#REF!</definedName>
    <definedName name="xxxxxxx" localSheetId="47">#REF!</definedName>
    <definedName name="xxxxxxx" localSheetId="49">#REF!</definedName>
    <definedName name="xxxxxxx" localSheetId="51">#REF!</definedName>
    <definedName name="xxxxxxx" localSheetId="77">#REF!</definedName>
    <definedName name="xxxxxxx" localSheetId="86">#REF!</definedName>
    <definedName name="xxxxxxx" localSheetId="88">#REF!</definedName>
    <definedName name="xxxxxxx" localSheetId="90">#REF!</definedName>
    <definedName name="xxxxxxx" localSheetId="94">#REF!</definedName>
    <definedName name="xxxxxxx" localSheetId="98">#REF!</definedName>
    <definedName name="xxxxxxx" localSheetId="100">#REF!</definedName>
    <definedName name="xxxxxxx" localSheetId="15">#REF!</definedName>
    <definedName name="xxxxxxx" localSheetId="17">#REF!</definedName>
    <definedName name="xxxxxxx" localSheetId="19">#REF!</definedName>
    <definedName name="xxxxxxx">#REF!</definedName>
    <definedName name="xxxxxxxxxxx" localSheetId="41">#REF!</definedName>
    <definedName name="xxxxxxxxxxx" localSheetId="43">#REF!</definedName>
    <definedName name="xxxxxxxxxxx" localSheetId="45">#REF!</definedName>
    <definedName name="xxxxxxxxxxx" localSheetId="47">#REF!</definedName>
    <definedName name="xxxxxxxxxxx" localSheetId="49">#REF!</definedName>
    <definedName name="xxxxxxxxxxx" localSheetId="51">#REF!</definedName>
    <definedName name="xxxxxxxxxxx" localSheetId="77">#REF!</definedName>
    <definedName name="xxxxxxxxxxx" localSheetId="88">#REF!</definedName>
    <definedName name="xxxxxxxxxxx" localSheetId="90">#REF!</definedName>
    <definedName name="xxxxxxxxxxx" localSheetId="94">#REF!</definedName>
    <definedName name="xxxxxxxxxxx" localSheetId="98">#REF!</definedName>
    <definedName name="xxxxxxxxxxx" localSheetId="100">#REF!</definedName>
    <definedName name="xxxxxxxxxxx" localSheetId="15">#REF!</definedName>
    <definedName name="xxxxxxxxxxx" localSheetId="17">#REF!</definedName>
    <definedName name="xxxxxxxxxxx" localSheetId="19">#REF!</definedName>
    <definedName name="xxxxxxxxxxx">#REF!</definedName>
    <definedName name="xxxxxxxxxxxxxx" localSheetId="41">#REF!</definedName>
    <definedName name="xxxxxxxxxxxxxx" localSheetId="43">#REF!</definedName>
    <definedName name="xxxxxxxxxxxxxx" localSheetId="45">#REF!</definedName>
    <definedName name="xxxxxxxxxxxxxx" localSheetId="47">#REF!</definedName>
    <definedName name="xxxxxxxxxxxxxx" localSheetId="49">#REF!</definedName>
    <definedName name="xxxxxxxxxxxxxx" localSheetId="51">#REF!</definedName>
    <definedName name="xxxxxxxxxxxxxx" localSheetId="77">#REF!</definedName>
    <definedName name="xxxxxxxxxxxxxx" localSheetId="88">#REF!</definedName>
    <definedName name="xxxxxxxxxxxxxx" localSheetId="90">#REF!</definedName>
    <definedName name="xxxxxxxxxxxxxx" localSheetId="94">#REF!</definedName>
    <definedName name="xxxxxxxxxxxxxx" localSheetId="98">#REF!</definedName>
    <definedName name="xxxxxxxxxxxxxx" localSheetId="100">#REF!</definedName>
    <definedName name="xxxxxxxxxxxxxx" localSheetId="15">#REF!</definedName>
    <definedName name="xxxxxxxxxxxxxx" localSheetId="17">#REF!</definedName>
    <definedName name="xxxxxxxxxxxxxx" localSheetId="19">#REF!</definedName>
    <definedName name="xxxxxxxxxxxxxx">#REF!</definedName>
    <definedName name="xxxxxxxxxxxxxxxx" localSheetId="41">#REF!</definedName>
    <definedName name="xxxxxxxxxxxxxxxx" localSheetId="43">#REF!</definedName>
    <definedName name="xxxxxxxxxxxxxxxx" localSheetId="45">#REF!</definedName>
    <definedName name="xxxxxxxxxxxxxxxx" localSheetId="47">#REF!</definedName>
    <definedName name="xxxxxxxxxxxxxxxx" localSheetId="49">#REF!</definedName>
    <definedName name="xxxxxxxxxxxxxxxx" localSheetId="51">#REF!</definedName>
    <definedName name="xxxxxxxxxxxxxxxx" localSheetId="77">#REF!</definedName>
    <definedName name="xxxxxxxxxxxxxxxx" localSheetId="88">#REF!</definedName>
    <definedName name="xxxxxxxxxxxxxxxx" localSheetId="90">#REF!</definedName>
    <definedName name="xxxxxxxxxxxxxxxx" localSheetId="94">#REF!</definedName>
    <definedName name="xxxxxxxxxxxxxxxx" localSheetId="98">#REF!</definedName>
    <definedName name="xxxxxxxxxxxxxxxx" localSheetId="100">#REF!</definedName>
    <definedName name="xxxxxxxxxxxxxxxx" localSheetId="15">#REF!</definedName>
    <definedName name="xxxxxxxxxxxxxxxx" localSheetId="17">#REF!</definedName>
    <definedName name="xxxxxxxxxxxxxxxx" localSheetId="19">#REF!</definedName>
    <definedName name="xxxxxxxxxxxxxxxx">#REF!</definedName>
    <definedName name="xy" localSheetId="41">#REF!</definedName>
    <definedName name="xy" localSheetId="43">#REF!</definedName>
    <definedName name="xy" localSheetId="45">#REF!</definedName>
    <definedName name="xy" localSheetId="47">#REF!</definedName>
    <definedName name="xy" localSheetId="49">#REF!</definedName>
    <definedName name="xy" localSheetId="51">#REF!</definedName>
    <definedName name="xy" localSheetId="77">#REF!</definedName>
    <definedName name="xy" localSheetId="88">#REF!</definedName>
    <definedName name="xy" localSheetId="90">#REF!</definedName>
    <definedName name="xy" localSheetId="94">#REF!</definedName>
    <definedName name="xy" localSheetId="98">#REF!</definedName>
    <definedName name="xy" localSheetId="100">#REF!</definedName>
    <definedName name="xy" localSheetId="15">#REF!</definedName>
    <definedName name="xy" localSheetId="17">#REF!</definedName>
    <definedName name="xy" localSheetId="19">#REF!</definedName>
    <definedName name="xy">#REF!</definedName>
    <definedName name="Y" localSheetId="77">#REF!</definedName>
    <definedName name="Y" localSheetId="88">#REF!</definedName>
    <definedName name="Y" localSheetId="90">#REF!</definedName>
    <definedName name="Y" localSheetId="94">#REF!</definedName>
    <definedName name="Y" localSheetId="98">#REF!</definedName>
    <definedName name="Y" localSheetId="100">#REF!</definedName>
    <definedName name="Y" localSheetId="15">#REF!</definedName>
    <definedName name="Y" localSheetId="17">#REF!</definedName>
    <definedName name="Y" localSheetId="19">#REF!</definedName>
    <definedName name="Y">#REF!</definedName>
    <definedName name="ye" localSheetId="41">#REF!</definedName>
    <definedName name="ye" localSheetId="43">#REF!</definedName>
    <definedName name="ye" localSheetId="45">#REF!</definedName>
    <definedName name="ye" localSheetId="47">#REF!</definedName>
    <definedName name="ye" localSheetId="49">#REF!</definedName>
    <definedName name="ye" localSheetId="51">#REF!</definedName>
    <definedName name="ye" localSheetId="77">#REF!</definedName>
    <definedName name="ye" localSheetId="88">#REF!</definedName>
    <definedName name="ye" localSheetId="90">#REF!</definedName>
    <definedName name="ye" localSheetId="94">#REF!</definedName>
    <definedName name="ye" localSheetId="98">#REF!</definedName>
    <definedName name="ye" localSheetId="100">#REF!</definedName>
    <definedName name="ye" localSheetId="15">#REF!</definedName>
    <definedName name="ye" localSheetId="17">#REF!</definedName>
    <definedName name="ye" localSheetId="19">#REF!</definedName>
    <definedName name="ye">#REF!</definedName>
    <definedName name="YieldsDAY">#REF!</definedName>
    <definedName name="YieldsFIN">#REF!</definedName>
    <definedName name="YieldsPRM">#REF!</definedName>
    <definedName name="yu" localSheetId="41">#REF!</definedName>
    <definedName name="yu" localSheetId="43">#REF!</definedName>
    <definedName name="yu" localSheetId="45">#REF!</definedName>
    <definedName name="yu" localSheetId="47">#REF!</definedName>
    <definedName name="yu" localSheetId="49">#REF!</definedName>
    <definedName name="yu" localSheetId="51">#REF!</definedName>
    <definedName name="yu" localSheetId="77">#REF!</definedName>
    <definedName name="yu" localSheetId="88">#REF!</definedName>
    <definedName name="yu" localSheetId="90">#REF!</definedName>
    <definedName name="yu" localSheetId="94">#REF!</definedName>
    <definedName name="yu" localSheetId="98">#REF!</definedName>
    <definedName name="yu" localSheetId="100">#REF!</definedName>
    <definedName name="yu" localSheetId="15">#REF!</definedName>
    <definedName name="yu" localSheetId="17">#REF!</definedName>
    <definedName name="yu" localSheetId="19">#REF!</definedName>
    <definedName name="yu">#REF!</definedName>
    <definedName name="zssdd" localSheetId="41">#REF!</definedName>
    <definedName name="zssdd" localSheetId="43">#REF!</definedName>
    <definedName name="zssdd" localSheetId="45">#REF!</definedName>
    <definedName name="zssdd" localSheetId="47">#REF!</definedName>
    <definedName name="zssdd" localSheetId="49">#REF!</definedName>
    <definedName name="zssdd" localSheetId="51">#REF!</definedName>
    <definedName name="zssdd" localSheetId="77">#REF!</definedName>
    <definedName name="zssdd" localSheetId="86">#REF!</definedName>
    <definedName name="zssdd" localSheetId="88">#REF!</definedName>
    <definedName name="zssdd" localSheetId="90">#REF!</definedName>
    <definedName name="zssdd" localSheetId="94">#REF!</definedName>
    <definedName name="zssdd" localSheetId="98">#REF!</definedName>
    <definedName name="zssdd" localSheetId="100">#REF!</definedName>
    <definedName name="zssdd" localSheetId="15">#REF!</definedName>
    <definedName name="zssdd" localSheetId="17">#REF!</definedName>
    <definedName name="zssdd" localSheetId="19">#REF!</definedName>
    <definedName name="zssdd">#REF!</definedName>
    <definedName name="zzzz" localSheetId="88">#REF!</definedName>
    <definedName name="zz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
  </authors>
  <commentList>
    <comment ref="I68" authorId="0">
      <text>
        <r>
          <rPr>
            <sz val="10"/>
            <color rgb="FF000000"/>
            <rFont val="Calibri"/>
            <scheme val="minor"/>
            <charset val="0"/>
          </rPr>
          <t>solo prov Lima</t>
        </r>
      </text>
    </comment>
  </commentList>
</comments>
</file>

<file path=xl/sharedStrings.xml><?xml version="1.0" encoding="utf-8"?>
<sst xmlns="http://schemas.openxmlformats.org/spreadsheetml/2006/main" count="6884" uniqueCount="1826">
  <si>
    <t>new_ID</t>
  </si>
  <si>
    <t>ID</t>
  </si>
  <si>
    <t>Indicador</t>
  </si>
  <si>
    <t>Unidad de Medida</t>
  </si>
  <si>
    <t>2014</t>
  </si>
  <si>
    <t>2015</t>
  </si>
  <si>
    <t>2016</t>
  </si>
  <si>
    <t>2017</t>
  </si>
  <si>
    <t>2018</t>
  </si>
  <si>
    <t>2019</t>
  </si>
  <si>
    <t>2020</t>
  </si>
  <si>
    <t>2021</t>
  </si>
  <si>
    <t>2022</t>
  </si>
  <si>
    <t>2023</t>
  </si>
  <si>
    <t>Total</t>
  </si>
  <si>
    <t>Observaciones</t>
  </si>
  <si>
    <t>Entidad</t>
  </si>
  <si>
    <t>Ámbito</t>
  </si>
  <si>
    <t>Mapa/Infografia</t>
  </si>
  <si>
    <t>PNA</t>
  </si>
  <si>
    <t>SINIA</t>
  </si>
  <si>
    <t>INEA</t>
  </si>
  <si>
    <t>ODS</t>
  </si>
  <si>
    <t>MDEA</t>
  </si>
  <si>
    <t>PDF</t>
  </si>
  <si>
    <t>APP</t>
  </si>
  <si>
    <t>Temperatura del aire promedio anual en estación de medición según departamento</t>
  </si>
  <si>
    <t>Grados Celsius</t>
  </si>
  <si>
    <t>SENAMHI</t>
  </si>
  <si>
    <t>Departamento</t>
  </si>
  <si>
    <t>Mapa</t>
  </si>
  <si>
    <t>1.1.1 a</t>
  </si>
  <si>
    <t>Cuadro 1</t>
  </si>
  <si>
    <t>1.1.1 - 1</t>
  </si>
  <si>
    <t>Temperatura máxima promedio anual en estación de medición según departamento</t>
  </si>
  <si>
    <t>Cuadro 2</t>
  </si>
  <si>
    <t>1.1.1 - 2</t>
  </si>
  <si>
    <t>Temperatura mínima promedio anual en estación de medición según departamento</t>
  </si>
  <si>
    <t>Cuadro 3</t>
  </si>
  <si>
    <t>1.1.1 - 3</t>
  </si>
  <si>
    <t>Precipitación total anual en estación de medición según departamento</t>
  </si>
  <si>
    <t>Milimetros</t>
  </si>
  <si>
    <t>1.1.1 b</t>
  </si>
  <si>
    <t>Cuadro 4</t>
  </si>
  <si>
    <t>1.1.1 - 4</t>
  </si>
  <si>
    <t>Humedad relativa promedio anual en estación de medición según departamento</t>
  </si>
  <si>
    <t>Porcentaje</t>
  </si>
  <si>
    <t>1.1.1 c</t>
  </si>
  <si>
    <t>Cuadro 5</t>
  </si>
  <si>
    <t>1.1.1 - 5</t>
  </si>
  <si>
    <t>Horas de sol total anual en estación de medición según departamento</t>
  </si>
  <si>
    <t>Horas</t>
  </si>
  <si>
    <t>1.1.1 d</t>
  </si>
  <si>
    <t>Cuadro 6</t>
  </si>
  <si>
    <t>1.1.1 - 6</t>
  </si>
  <si>
    <t>Radiación ultravioleta promedio y máximo anual según principales provincias</t>
  </si>
  <si>
    <t>UV</t>
  </si>
  <si>
    <t>agrupado por provincias</t>
  </si>
  <si>
    <t>Provincia</t>
  </si>
  <si>
    <t>1.1.1 e</t>
  </si>
  <si>
    <t>Cuadro 7</t>
  </si>
  <si>
    <t>1.1.1 - 7</t>
  </si>
  <si>
    <t>Radiación ultravioleta promedio y máximo anual según principales departamentos</t>
  </si>
  <si>
    <t>agrupado por dptos</t>
  </si>
  <si>
    <t>Cuadro 8</t>
  </si>
  <si>
    <t>1.1.1 - 8</t>
  </si>
  <si>
    <t>Ozono atmosférico mínimo, máximo y promedio anual en la estación de Marcapomacocha</t>
  </si>
  <si>
    <t>DU</t>
  </si>
  <si>
    <t>Otros</t>
  </si>
  <si>
    <t>1.1.1 f</t>
  </si>
  <si>
    <t>Cuadro 9</t>
  </si>
  <si>
    <t>1.1.1 - 9</t>
  </si>
  <si>
    <t>Número de clasificación climática por departamento</t>
  </si>
  <si>
    <t>Número</t>
  </si>
  <si>
    <t>data disponible de 2023</t>
  </si>
  <si>
    <t>Infografía</t>
  </si>
  <si>
    <t>1.1.1 h</t>
  </si>
  <si>
    <t>Cuadro 10</t>
  </si>
  <si>
    <t>1.1.1 - 10</t>
  </si>
  <si>
    <t>Distribución de superficie de lagunas de origen glaciar por cordillera</t>
  </si>
  <si>
    <t>Km2</t>
  </si>
  <si>
    <t>data disponible de  2016 y 2020. SI VA INDICADOR</t>
  </si>
  <si>
    <t>INAIGEM</t>
  </si>
  <si>
    <t>1.1.2 a</t>
  </si>
  <si>
    <t>Cuadro 11</t>
  </si>
  <si>
    <t>1.1.2 - 1</t>
  </si>
  <si>
    <t>Lagunas de origen glaciar por cordillera</t>
  </si>
  <si>
    <t>data disponible de  2016 y 2020. Falta descripción en FT
SI VA INDICADOR</t>
  </si>
  <si>
    <t>Cuadro 12</t>
  </si>
  <si>
    <t>1.1.2 - 2</t>
  </si>
  <si>
    <t>Lagunas de origen glaciar por departamento</t>
  </si>
  <si>
    <t>Cuadro 13</t>
  </si>
  <si>
    <t>1.1.2 - 3</t>
  </si>
  <si>
    <t>Distribución de superficie glaciar por cordillera</t>
  </si>
  <si>
    <t>1.1.2 b</t>
  </si>
  <si>
    <t>Cuadro 14</t>
  </si>
  <si>
    <t>1.1.2 - 4</t>
  </si>
  <si>
    <t>Glaciares libres de detritos por cordillera</t>
  </si>
  <si>
    <t>Cuadro 15</t>
  </si>
  <si>
    <t>1.1.2 - 5</t>
  </si>
  <si>
    <t>Fluctuación del frente glaciar Huillca</t>
  </si>
  <si>
    <t>Metros</t>
  </si>
  <si>
    <t>Cuadro 16</t>
  </si>
  <si>
    <t>1.1.2 - 6</t>
  </si>
  <si>
    <t>Aporte anual por fusión del glaciar Huillca</t>
  </si>
  <si>
    <t>Metros cúbicos</t>
  </si>
  <si>
    <t>Falta formula de FT</t>
  </si>
  <si>
    <t>Cuadro 17</t>
  </si>
  <si>
    <t>1.1.2 - 7</t>
  </si>
  <si>
    <t>Superficie priorizadas para la recuperación de los ecosistemas degradados</t>
  </si>
  <si>
    <t>Hectáreas</t>
  </si>
  <si>
    <t>solo data disponible 2018</t>
  </si>
  <si>
    <t>DGOTGIRN</t>
  </si>
  <si>
    <t>1.2.1 a</t>
  </si>
  <si>
    <t>Cuadro 18</t>
  </si>
  <si>
    <t>1.2.1 - 1</t>
  </si>
  <si>
    <t>Superficie de los ecosistemas degradados</t>
  </si>
  <si>
    <t>Cuadro 19</t>
  </si>
  <si>
    <t>1.2.1 - 2</t>
  </si>
  <si>
    <t>Pérdida de la cobertura vegetal por unidad de ecosistemas costeros, andinos, de yunga y selva tropical</t>
  </si>
  <si>
    <t>precisar formula, esta como imagen</t>
  </si>
  <si>
    <t>Cuadro 20</t>
  </si>
  <si>
    <t>1.2.1 - 3</t>
  </si>
  <si>
    <t>Superficie de ecosistemas degradados por región natural, según tipo</t>
  </si>
  <si>
    <t>Cuadro 21</t>
  </si>
  <si>
    <t>1.2.1 - 4</t>
  </si>
  <si>
    <t>Superficie degradada por ecosistema terrestre natural</t>
  </si>
  <si>
    <t>Cuadro 22</t>
  </si>
  <si>
    <t>1.2.1 - 5</t>
  </si>
  <si>
    <t>Iniciativas de recuperación de ecosistemas identificadas por departamento</t>
  </si>
  <si>
    <t>Cuadro 23</t>
  </si>
  <si>
    <t>1.2.1 - 6</t>
  </si>
  <si>
    <t>Superficie de humedales Ramsar</t>
  </si>
  <si>
    <t>DGDB</t>
  </si>
  <si>
    <t>Cuadro 24</t>
  </si>
  <si>
    <t>1.2.1 - 7</t>
  </si>
  <si>
    <t>Superficie de humedales por tipo de ecosistemas y regiones naturales</t>
  </si>
  <si>
    <t>Cuadro 25</t>
  </si>
  <si>
    <t>1.2.1 - 8</t>
  </si>
  <si>
    <t>Inventario Nacional de Bofedales</t>
  </si>
  <si>
    <t>solo disponible de 2023. SI VA INDICADOR</t>
  </si>
  <si>
    <t>Cuadro 26</t>
  </si>
  <si>
    <t>1.2.1 - 9</t>
  </si>
  <si>
    <t>Superficie de ANP por nivel de administración</t>
  </si>
  <si>
    <t>SERNARP</t>
  </si>
  <si>
    <t>1.2.2 a</t>
  </si>
  <si>
    <t>Cuadro 27</t>
  </si>
  <si>
    <t>1.2.2 - 1</t>
  </si>
  <si>
    <t>ANP por nivel de administración</t>
  </si>
  <si>
    <t>Cuadro 28</t>
  </si>
  <si>
    <t>1.2.2 - 2</t>
  </si>
  <si>
    <t xml:space="preserve">Superficie de ANP de administración nacional con categoría definitiva y transitoria </t>
  </si>
  <si>
    <t>Cuadro 29</t>
  </si>
  <si>
    <t>1.2.2 - 3</t>
  </si>
  <si>
    <t>ANP de administración nacional con categoría definitiva y transitoria</t>
  </si>
  <si>
    <t>Cuadro 30</t>
  </si>
  <si>
    <t>1.2.2 - 4</t>
  </si>
  <si>
    <t>Número de acuerdos de conservación suscritos por ANP</t>
  </si>
  <si>
    <t>Cuadro 31</t>
  </si>
  <si>
    <t>1.2.2 - 5</t>
  </si>
  <si>
    <t>Deforestación de la muestra de ANP en ocho ecosistemas de la amazonía peruana</t>
  </si>
  <si>
    <t>Cuadro 32</t>
  </si>
  <si>
    <t>1.2.2 - 6</t>
  </si>
  <si>
    <t>Deforestación por ANP del bioma amazónico</t>
  </si>
  <si>
    <t>Cuadro 33</t>
  </si>
  <si>
    <t>1.2.2 - 7</t>
  </si>
  <si>
    <t>Número de visitantes por ANP</t>
  </si>
  <si>
    <t>Cuadro 34</t>
  </si>
  <si>
    <t>1.2.2 - 8</t>
  </si>
  <si>
    <t>Número de visitantes por categoria de ANP</t>
  </si>
  <si>
    <t xml:space="preserve">Número </t>
  </si>
  <si>
    <t>Cuadro 35</t>
  </si>
  <si>
    <t>1.2.2 - 9</t>
  </si>
  <si>
    <t>Ingresos brutos directos generados por la actividad turística</t>
  </si>
  <si>
    <t>Soles</t>
  </si>
  <si>
    <t>Cuadro 36</t>
  </si>
  <si>
    <t>1.2.2 - 10</t>
  </si>
  <si>
    <t>Especies de fauna y flora existentes</t>
  </si>
  <si>
    <t>1.2.2 b</t>
  </si>
  <si>
    <t>Cuadro 37</t>
  </si>
  <si>
    <t>1.2.2 - 11</t>
  </si>
  <si>
    <t>Especies de fauna y flora amenazadas</t>
  </si>
  <si>
    <t>hay data de 2004 y 2006</t>
  </si>
  <si>
    <t>Cuadro 38</t>
  </si>
  <si>
    <t>1.2.2 - 12</t>
  </si>
  <si>
    <t>Especies de fauna y flora endémicas</t>
  </si>
  <si>
    <t>Cuadro 39</t>
  </si>
  <si>
    <t>1.2.2 - 13</t>
  </si>
  <si>
    <t>Superficie de bosque húmedo amazónico según departamento</t>
  </si>
  <si>
    <t>PNCBMCC</t>
  </si>
  <si>
    <t>1.2.3 a</t>
  </si>
  <si>
    <t>Cuadro 40</t>
  </si>
  <si>
    <t>1.2.3 - 1</t>
  </si>
  <si>
    <t>Porcentaje de la superficie departamental y bosque húmedo amazónico según departamento</t>
  </si>
  <si>
    <t>Cuadro 41</t>
  </si>
  <si>
    <t>1.2.3 - 2</t>
  </si>
  <si>
    <t>Promedio anual de partículas inferiores a 2,5 micras (PM2,5) en el aire de los Distritos de la Provincia de Lima por estaciones de medición</t>
  </si>
  <si>
    <t xml:space="preserve">Microgramo por metro cúbico (μg/m³)
</t>
  </si>
  <si>
    <t>op1</t>
  </si>
  <si>
    <t>c3</t>
  </si>
  <si>
    <t>cap 2</t>
  </si>
  <si>
    <t>ods 7</t>
  </si>
  <si>
    <t>1.3.1 a</t>
  </si>
  <si>
    <t>Cuadro 42</t>
  </si>
  <si>
    <t>1.3.1 - 1</t>
  </si>
  <si>
    <t>Promedio anual de partículas inferiores a 10 micras (PM10) en el aire de los Distritos de la Provincia de Lima por estaciones de medición</t>
  </si>
  <si>
    <t>Cuadro 43</t>
  </si>
  <si>
    <t>1.3.1 - 2</t>
  </si>
  <si>
    <t>Material particulado con diámetro menor a 2,5 micras (PM2,5) promedio anual según estaciones de monitoreo de OEFA</t>
  </si>
  <si>
    <t>OEFA</t>
  </si>
  <si>
    <t>Cuadro 44</t>
  </si>
  <si>
    <t>1.3.1 - 3</t>
  </si>
  <si>
    <t>Material particulado con diámetro menor a 10 micras (PM10) promedio mensual y anual según estaciones de monitoreo de OEFA</t>
  </si>
  <si>
    <t>Cuadro 45</t>
  </si>
  <si>
    <t>1.3.1 - 4</t>
  </si>
  <si>
    <t>Promedio anual de dióxido de nitrógeno (NO2) en Lima Metropolitana por estaciones de medición</t>
  </si>
  <si>
    <t>1.3.1 b</t>
  </si>
  <si>
    <t>Cuadro 46</t>
  </si>
  <si>
    <t>1.3.1 - 5</t>
  </si>
  <si>
    <t>Promedio anual de dióxido de azufre (SO2) en el aire de la Provincia de Lima por estaciones de medicion</t>
  </si>
  <si>
    <t>Cuadro 47</t>
  </si>
  <si>
    <t>1.3.1 - 6</t>
  </si>
  <si>
    <t>Dióxido de azufre (SO2) promedio anual según estaciones de monitoreo de OEFA</t>
  </si>
  <si>
    <t>Cuadro 48</t>
  </si>
  <si>
    <t>1.3.1 - 7</t>
  </si>
  <si>
    <t>Sulfuro de hidrógeno (H2S) promedio anual según estaciones de monitoreo de OEFA</t>
  </si>
  <si>
    <t>Cuadro 49</t>
  </si>
  <si>
    <t>1.3.1 - 8</t>
  </si>
  <si>
    <t>Número de negocios sostenibles identificados en el Catálogo de Eco y Bionegocios según departamentos</t>
  </si>
  <si>
    <t xml:space="preserve">Número
</t>
  </si>
  <si>
    <t>DGEFA</t>
  </si>
  <si>
    <t>2.1.1 a</t>
  </si>
  <si>
    <t>Cuadro 50</t>
  </si>
  <si>
    <t>2.1.1 - 1</t>
  </si>
  <si>
    <t xml:space="preserve">Número de negocios sostenibles identificados en el Catálogo de Eco y Bionegocios según rubro
</t>
  </si>
  <si>
    <t>Cuadro 51</t>
  </si>
  <si>
    <t>2.1.1 - 2</t>
  </si>
  <si>
    <t>Ahorro total de los recursos de agua, energía y papel reportados por las entidades públicas</t>
  </si>
  <si>
    <t>DGCA</t>
  </si>
  <si>
    <t>Nacional</t>
  </si>
  <si>
    <t>2.1.1 b</t>
  </si>
  <si>
    <t>Cuadro 52</t>
  </si>
  <si>
    <t>2.1.1 - 3</t>
  </si>
  <si>
    <t>Ahorro en el consumo de agua reportados por las entidades públicas</t>
  </si>
  <si>
    <t>m3</t>
  </si>
  <si>
    <t>Cuadro 53</t>
  </si>
  <si>
    <t>2.1.1 - 4</t>
  </si>
  <si>
    <t>Ahorro en el consumo de energía reportados por las entidades públicas</t>
  </si>
  <si>
    <t>kWh</t>
  </si>
  <si>
    <t>nueva</t>
  </si>
  <si>
    <t>Cuadro 54</t>
  </si>
  <si>
    <t>2.1.1 - 5</t>
  </si>
  <si>
    <t>Ahorro del consumo del recurso papel reportados por las entidades públicas</t>
  </si>
  <si>
    <t>kg</t>
  </si>
  <si>
    <t>Cuadro 55</t>
  </si>
  <si>
    <t>2.1.1 - 6</t>
  </si>
  <si>
    <t>Instituciones públicas del Gobierno Nacional, Regional y Local que reportan medidas de ecoeficiencia</t>
  </si>
  <si>
    <t>número</t>
  </si>
  <si>
    <t>Cuadro 56</t>
  </si>
  <si>
    <t>2.1.1 - 7</t>
  </si>
  <si>
    <t>Instituciones públicas del Gobierno Nacional, Regional, Local y autónomos que cuentan con Planes de Ecoeficiencia vigente</t>
  </si>
  <si>
    <t>Cuadro 57</t>
  </si>
  <si>
    <t>2.1.1 - 8</t>
  </si>
  <si>
    <t>Pérdida de la superficie de la cobertura vegetal</t>
  </si>
  <si>
    <t>2.2.1 a</t>
  </si>
  <si>
    <t>Cuadro 58</t>
  </si>
  <si>
    <t>2.2.1 - 1</t>
  </si>
  <si>
    <t>Pérdida de bosque húmedo amazónico según departamento</t>
  </si>
  <si>
    <t>Cuadro 59</t>
  </si>
  <si>
    <t>2.2.1 - 2</t>
  </si>
  <si>
    <t>Variación anual de la tasa de la pérdida de bosques húmedos amazónicos</t>
  </si>
  <si>
    <t>Cuadro 60</t>
  </si>
  <si>
    <t>2.2.1 - 3</t>
  </si>
  <si>
    <t>Pérdida de bosques húmedo amazónico por categoría territorial</t>
  </si>
  <si>
    <t>Cuadro 61</t>
  </si>
  <si>
    <t>2.2.1 - 4</t>
  </si>
  <si>
    <t>Cambio de usos de la tierra en bosque húmedo amazónico</t>
  </si>
  <si>
    <t>2.2.1 b</t>
  </si>
  <si>
    <t>Cuadro 62</t>
  </si>
  <si>
    <t>2.2.1 - 5</t>
  </si>
  <si>
    <t>Porcentaje de campos de cultivo con presencia ilegal de OVM en el Perú</t>
  </si>
  <si>
    <t>2.3.1</t>
  </si>
  <si>
    <t>Cuadro 63</t>
  </si>
  <si>
    <t>2.3.1 - 1</t>
  </si>
  <si>
    <t>Control de ingreso de OVM con fines de cultivo o crianza</t>
  </si>
  <si>
    <t>Cuadro 64</t>
  </si>
  <si>
    <t>2.3.1 - 2</t>
  </si>
  <si>
    <t>Índice de cultivos nativos de la agrobiodiversidad conservados</t>
  </si>
  <si>
    <t>Índice</t>
  </si>
  <si>
    <t>solo data total</t>
  </si>
  <si>
    <t>Cuadro 65</t>
  </si>
  <si>
    <t>2.3.1 - 3</t>
  </si>
  <si>
    <t>Generación per cápita de residuos sólidos domiciliarios urbanos</t>
  </si>
  <si>
    <t>Kilogramos por habitante por día (kg/hab/día)</t>
  </si>
  <si>
    <t>DGRS</t>
  </si>
  <si>
    <t>3.1.1</t>
  </si>
  <si>
    <t>Cuadro 66</t>
  </si>
  <si>
    <t>3.1.1 - 1</t>
  </si>
  <si>
    <t>Generación anual de residuos sólidos domiciliarios urbanos</t>
  </si>
  <si>
    <t>Toneladas</t>
  </si>
  <si>
    <t>Cuadro 67</t>
  </si>
  <si>
    <t>3.1.1 - 2</t>
  </si>
  <si>
    <t>Generación anual de residuos sólidos no domiciliarios</t>
  </si>
  <si>
    <t>Cuadro 68</t>
  </si>
  <si>
    <t>3.1.1 - 3</t>
  </si>
  <si>
    <t>Generación per cápita de residuos sólidos municipales</t>
  </si>
  <si>
    <t>Cuadro 69</t>
  </si>
  <si>
    <t>3.1.1 - 4</t>
  </si>
  <si>
    <t>Generación anual de residuos sólidos municipales</t>
  </si>
  <si>
    <t>Cuadro 70</t>
  </si>
  <si>
    <t>3.1.1 - 5</t>
  </si>
  <si>
    <t>Composición promedio de residuos sólidos domiciliarios</t>
  </si>
  <si>
    <t>data incompleta o insuficiente</t>
  </si>
  <si>
    <t>Cuadro 71</t>
  </si>
  <si>
    <t>3.1.1 - 6</t>
  </si>
  <si>
    <t>Residuos sólidos municipales dispuestos en una infraestructura de disposición final adecuada</t>
  </si>
  <si>
    <t>3.1.2</t>
  </si>
  <si>
    <t>Cuadro 72</t>
  </si>
  <si>
    <t>3.1.2 - 1</t>
  </si>
  <si>
    <t>Porcentaje de residuos sólidos municipales generados que se disponen en una infraestructura de disposición final adecuada</t>
  </si>
  <si>
    <t>Cuadro 73</t>
  </si>
  <si>
    <t>3.1.2 - 2</t>
  </si>
  <si>
    <t>Valorización de residuos sólidos municipales</t>
  </si>
  <si>
    <t>3.2.1</t>
  </si>
  <si>
    <t>Cuadro 74</t>
  </si>
  <si>
    <t>3.2.1 - 1</t>
  </si>
  <si>
    <t>Porcentaje de residuos sólidos municipales valorizados respecto a lo generado</t>
  </si>
  <si>
    <t>Cuadro 75</t>
  </si>
  <si>
    <t>3.2.1 - 2</t>
  </si>
  <si>
    <t>Cantidad de municipalidades que implementan efectivamente la valorización de residuos sólidos inorgánicos</t>
  </si>
  <si>
    <t>Cuadro 76</t>
  </si>
  <si>
    <t>3.2.1 - 3</t>
  </si>
  <si>
    <t>Cantidad de municipalidades que implementan efectivamente la valorización de residuos sólidos orgánicos</t>
  </si>
  <si>
    <t>Cuadro 77</t>
  </si>
  <si>
    <t>3.2.1 - 4</t>
  </si>
  <si>
    <t>Productores de aparatos eléctricos y electrónicos (AEE) que presentaron declaración anual en el SIGERSOL</t>
  </si>
  <si>
    <t>3.2.2</t>
  </si>
  <si>
    <t>Cuadro 78</t>
  </si>
  <si>
    <t>3.2.2 - 1</t>
  </si>
  <si>
    <t>Cantidad anual de RAEE manejado por operadores de RAEE</t>
  </si>
  <si>
    <t>Cuadro 79</t>
  </si>
  <si>
    <t>3.2.2 - 2</t>
  </si>
  <si>
    <t>Número de sismos ocurridos</t>
  </si>
  <si>
    <t>Falta información en FT</t>
  </si>
  <si>
    <t>IGP</t>
  </si>
  <si>
    <t>4.1.1 a</t>
  </si>
  <si>
    <t>Cuadro 80</t>
  </si>
  <si>
    <t>4.1.1 - 1</t>
  </si>
  <si>
    <t>Rango de magnitudes de los sismos</t>
  </si>
  <si>
    <t>Magnitud</t>
  </si>
  <si>
    <t>Cuadro 81</t>
  </si>
  <si>
    <t>4.1.1 - 2</t>
  </si>
  <si>
    <t xml:space="preserve">Número de alertas de los peligros volcánicos por volcán </t>
  </si>
  <si>
    <t>4.1.1 b</t>
  </si>
  <si>
    <t>Cuadro 82</t>
  </si>
  <si>
    <t>4.1.1 - 3</t>
  </si>
  <si>
    <t xml:space="preserve">Número de boletines vulcanológicos emitidos por volcán </t>
  </si>
  <si>
    <t>Cuadro 83</t>
  </si>
  <si>
    <t>4.1.1 - 4</t>
  </si>
  <si>
    <t>Número de monitoreo en las estaciones en las quebradas Huaycoloro y Rioseco</t>
  </si>
  <si>
    <t>Cuadro 84</t>
  </si>
  <si>
    <t>4.1.1 - 5</t>
  </si>
  <si>
    <t>Helada meteorológica de mayor magnitud mensual en estación de medición según departamento</t>
  </si>
  <si>
    <t>4.1.2 a</t>
  </si>
  <si>
    <t>Cuadro 85</t>
  </si>
  <si>
    <t>4.1.2 - 1</t>
  </si>
  <si>
    <t>Número de eventos de friajes total anual a nivel nacional</t>
  </si>
  <si>
    <t>Cuadro 86</t>
  </si>
  <si>
    <t>4.1.2 - 2</t>
  </si>
  <si>
    <t>Emisiones de dióxido de carbono equivalente</t>
  </si>
  <si>
    <t>Gigagramos de dióxido de carbono equivalente (Gg CO2eq)</t>
  </si>
  <si>
    <t>DGCCD</t>
  </si>
  <si>
    <t>4.2.1 a</t>
  </si>
  <si>
    <t>Cuadro 87</t>
  </si>
  <si>
    <t>4.2.1 - 1</t>
  </si>
  <si>
    <t>Emisiones de dióxido de carbono equivalente per cápita</t>
  </si>
  <si>
    <t>Toneladas de dióxido de carbono equivalente por habitante (t CO2eq)</t>
  </si>
  <si>
    <t>Cuadro 88</t>
  </si>
  <si>
    <t>4.2.1 - 2</t>
  </si>
  <si>
    <t>Distribución de las emisiones de GEI por sectores IPCC en el INGEI</t>
  </si>
  <si>
    <t>GgC02eq</t>
  </si>
  <si>
    <t>Cuadro 89</t>
  </si>
  <si>
    <t>4.2.1 - 3</t>
  </si>
  <si>
    <t>Emisiones de GEI sin UTCUTS y por sector IPCC</t>
  </si>
  <si>
    <t>Gg CO2eq</t>
  </si>
  <si>
    <t>Cuadro 90</t>
  </si>
  <si>
    <t>4.2.1 - 4</t>
  </si>
  <si>
    <t>Porcentaje de emisiones de GEI por sector IPCC</t>
  </si>
  <si>
    <t>Cuadro 91</t>
  </si>
  <si>
    <t>4.2.1 - 5</t>
  </si>
  <si>
    <t>Número de comunidades amazónicas en el ámbito de intervención del IIAP</t>
  </si>
  <si>
    <t>no precisa año</t>
  </si>
  <si>
    <t>IIAP</t>
  </si>
  <si>
    <t>5.1.1</t>
  </si>
  <si>
    <t>Cuadro 92</t>
  </si>
  <si>
    <t>5.1.1 - 1</t>
  </si>
  <si>
    <t>Mujeres que participan en el programa de voluntariado ambiental del MINAM</t>
  </si>
  <si>
    <t>DGECIA</t>
  </si>
  <si>
    <t>Cuadro 93</t>
  </si>
  <si>
    <t>5.1.1 - 2</t>
  </si>
  <si>
    <t>Conflictos socioambientales gestionados de manera prioritaria con participación del MINAM</t>
  </si>
  <si>
    <t>OGASA</t>
  </si>
  <si>
    <t>5.2.1 a</t>
  </si>
  <si>
    <t>Cuadro 94</t>
  </si>
  <si>
    <t>5.2.1 - 1</t>
  </si>
  <si>
    <t>Avanzada Social realizada por el Senace</t>
  </si>
  <si>
    <t>SENACE</t>
  </si>
  <si>
    <t>Cuadro 95</t>
  </si>
  <si>
    <t>5.2.1 - 2</t>
  </si>
  <si>
    <t>Número de casos ambientales registrados en el Sistema Único de Administración de Expedientes de las Procuradurías Públicas (SAEP)</t>
  </si>
  <si>
    <t>resumido a nivel de dpto</t>
  </si>
  <si>
    <t>PROCURADURIA</t>
  </si>
  <si>
    <t>5.1.2</t>
  </si>
  <si>
    <t>Cuadro 96</t>
  </si>
  <si>
    <t>5.2.2 - 1</t>
  </si>
  <si>
    <t>Número de casos por tipo de delitos ambientales registrados en el Sistema Único de Administración de Expedientes de las Procuradurías Públicas (SAEP)</t>
  </si>
  <si>
    <t>se realizaron mejoras al indicador enviado</t>
  </si>
  <si>
    <t>Cuadro 97</t>
  </si>
  <si>
    <t>5.2.2 - 2</t>
  </si>
  <si>
    <t>Numero de proyectos de inversión pública en el ámbito de intervención del PEPENAR</t>
  </si>
  <si>
    <t>PEPENAR</t>
  </si>
  <si>
    <t>6.1.1</t>
  </si>
  <si>
    <t>?????</t>
  </si>
  <si>
    <t>6.1.1 -</t>
  </si>
  <si>
    <t xml:space="preserve">Inversiones del Sector Ambiente según presupuesto y nivel de ejecución 										</t>
  </si>
  <si>
    <t>Soles y Porcentaje</t>
  </si>
  <si>
    <t>No concuerda con Consulta Amigable MEF / NO presenta Formato 1 de Indicadores</t>
  </si>
  <si>
    <t>OGPP</t>
  </si>
  <si>
    <t>6.1.1 a</t>
  </si>
  <si>
    <t>Cuadro 98</t>
  </si>
  <si>
    <t>6.1.1 - 1</t>
  </si>
  <si>
    <t xml:space="preserve">Número de inversiones con presupuesto del Sector Ambiente	</t>
  </si>
  <si>
    <t>Cuadro 99</t>
  </si>
  <si>
    <t>6.1.1 - 2</t>
  </si>
  <si>
    <t>Monto de inversión pública en el ámbito de intervención del PEPENAR</t>
  </si>
  <si>
    <t>Cuadro 100</t>
  </si>
  <si>
    <t>6.1.1 - 3</t>
  </si>
  <si>
    <t>Proyectos aprobados por SENACE por tipo de estudio de impacto ambiental e instrumentos de gestión ambiental</t>
  </si>
  <si>
    <t>Cuadro 101</t>
  </si>
  <si>
    <t>6.1.1 - 4</t>
  </si>
  <si>
    <t>Proyectos aprobados por SENACE por sectores</t>
  </si>
  <si>
    <t>Cuadro 102</t>
  </si>
  <si>
    <t>6.1.1 - 5</t>
  </si>
  <si>
    <t>Proyectos aprobados por SENACE por años</t>
  </si>
  <si>
    <t>Cuadro 103</t>
  </si>
  <si>
    <t>6.1.1 - 6</t>
  </si>
  <si>
    <t>Expedientes ingresados por IGA por sectores</t>
  </si>
  <si>
    <t>Cuadro 104</t>
  </si>
  <si>
    <t>6.1.1 - 7</t>
  </si>
  <si>
    <t>Expedientes ingresados por IGA por años</t>
  </si>
  <si>
    <t>Cuadro 105</t>
  </si>
  <si>
    <t>6.1.1 - 8</t>
  </si>
  <si>
    <t>Inversiones aprobadas por sectores</t>
  </si>
  <si>
    <t>Dolares</t>
  </si>
  <si>
    <t>Cuadro 106</t>
  </si>
  <si>
    <t>6.1.1 - 9</t>
  </si>
  <si>
    <t>Inversiones aprobadas por años</t>
  </si>
  <si>
    <t>Cuadro 107</t>
  </si>
  <si>
    <t>6.1.1 - 10</t>
  </si>
  <si>
    <t>Porcentaje de Gobiernos Subnacionales del SNGA que mejoran su desempeño</t>
  </si>
  <si>
    <t>DGPIGA</t>
  </si>
  <si>
    <t>6.2.1</t>
  </si>
  <si>
    <t>Cuadro 108</t>
  </si>
  <si>
    <t>6.2.1 - 1</t>
  </si>
  <si>
    <t xml:space="preserve">Número de gobiernos regionales y locales de nivel provincial asesorados en la implementación de los Sistemas Regionales y Locales de Gestión Ambiental </t>
  </si>
  <si>
    <t>Mejorar definición del indicador</t>
  </si>
  <si>
    <t>Cuadro 109</t>
  </si>
  <si>
    <t>6.2.1 - 2</t>
  </si>
  <si>
    <t>Acciones de apoyo y asistencia técnica realizadas por el IIAP a los gobiernos regionales y locales</t>
  </si>
  <si>
    <t>Cuadro 110</t>
  </si>
  <si>
    <t>6.2.1 - 3</t>
  </si>
  <si>
    <t>Acciones de supervisión ambiental ejecutadas por OEFA</t>
  </si>
  <si>
    <t>Cuadro 111</t>
  </si>
  <si>
    <t>6.2.1 - 4</t>
  </si>
  <si>
    <t>Número de convenios y acuerdos interinstitucionales del MINAM con agencias y entidades de cooperación técnica internacional</t>
  </si>
  <si>
    <t>OGCAI</t>
  </si>
  <si>
    <t>6.2.2</t>
  </si>
  <si>
    <t>Cuadro 112</t>
  </si>
  <si>
    <t>6.2.2 - 1</t>
  </si>
  <si>
    <t>Número de convenios suscritos por el IIAP y otros mecanismos de colaboración</t>
  </si>
  <si>
    <t>Cuadro 113</t>
  </si>
  <si>
    <t>6.2.2 - 2</t>
  </si>
  <si>
    <t>Número de usuarios que acceden a información ambiental del SINIA</t>
  </si>
  <si>
    <t>6.3.1 a</t>
  </si>
  <si>
    <t>Cuadro 114</t>
  </si>
  <si>
    <t>6.3.1 - 1</t>
  </si>
  <si>
    <t>Tipo de información ambiental disponible en el SINIA</t>
  </si>
  <si>
    <t>Cuadro 115</t>
  </si>
  <si>
    <t>6.3.1 - 2</t>
  </si>
  <si>
    <t>Regiones con sistemas de información ambiental regional implementados</t>
  </si>
  <si>
    <t>Cuadro 116</t>
  </si>
  <si>
    <t>6.3.1 - 3</t>
  </si>
  <si>
    <t>Provincias con sistemas de información ambiental local implementados</t>
  </si>
  <si>
    <t>Cuadro 117</t>
  </si>
  <si>
    <t>6.3.1 - 4</t>
  </si>
  <si>
    <t>Número de investigadores nacionales y extranjeros que cuenta el IIAP</t>
  </si>
  <si>
    <t>6.3.1 b</t>
  </si>
  <si>
    <t>Cuadro 118</t>
  </si>
  <si>
    <t>6.3.1 - 5</t>
  </si>
  <si>
    <t>Número de investigaciones en las regiones amazónicas</t>
  </si>
  <si>
    <t>Cuadro 119</t>
  </si>
  <si>
    <t>6.3.1 - 6</t>
  </si>
  <si>
    <t>Tipo de investigaciones realizadas por el IIAP</t>
  </si>
  <si>
    <t>no hay data</t>
  </si>
  <si>
    <t>Cuadro 120</t>
  </si>
  <si>
    <t>6.3.1 - 7</t>
  </si>
  <si>
    <t>Número de proyectos de investigación realizadas por el IIAP por fuente de financiamiento</t>
  </si>
  <si>
    <t>Cuadro 121</t>
  </si>
  <si>
    <t>6.3.1 - 8</t>
  </si>
  <si>
    <t>Número de investigación en cambio climático realizadas por el IIAP</t>
  </si>
  <si>
    <t>Cuadro 122</t>
  </si>
  <si>
    <t>6.3.1 - 9</t>
  </si>
  <si>
    <t>Número de investigaciones en deforestación realizadas por el IIAP</t>
  </si>
  <si>
    <t>Cuadro 123</t>
  </si>
  <si>
    <t>6.3.1 - 10</t>
  </si>
  <si>
    <t>Número de publicaciones generada por el IIAP</t>
  </si>
  <si>
    <t>Cuadro 124</t>
  </si>
  <si>
    <t>6.3.1 - 11</t>
  </si>
  <si>
    <t>Número de campañas y acciones de educación, información y comunicación ambiental</t>
  </si>
  <si>
    <t>6.3.2</t>
  </si>
  <si>
    <t>Cuadro 125</t>
  </si>
  <si>
    <t>6.3.2 - 1</t>
  </si>
  <si>
    <t>Gobiernos locales con Programa Municipal EDUCCA aprobados</t>
  </si>
  <si>
    <t>Cuadro 126</t>
  </si>
  <si>
    <t>6.3.2 - 2</t>
  </si>
  <si>
    <t>Índice de comportamiento ambiental de la ciudadanía</t>
  </si>
  <si>
    <t>Indice</t>
  </si>
  <si>
    <t>Cuadro 127</t>
  </si>
  <si>
    <t>6.3.2 - 3</t>
  </si>
  <si>
    <t>Número de postulaciones enviadas al Premio Nacional Ambiental Antonio por departamentos</t>
  </si>
  <si>
    <t>Cuadro 128</t>
  </si>
  <si>
    <t>Número de postulaciones enviadas al Premio Nacional Ambiental Antonio Brack por temática ambiental</t>
  </si>
  <si>
    <t>Cuadro 129</t>
  </si>
  <si>
    <t>6.3.2 - 4</t>
  </si>
  <si>
    <t>Número de postulaciones enviadas al Premio Nacional Ambiental Antonio Brack por categoría</t>
  </si>
  <si>
    <t>Cuadro 130</t>
  </si>
  <si>
    <t>6.3.2 - 5</t>
  </si>
  <si>
    <t>Temperatura del aire promedio anual en estación de medición según departamento, 2014-2023 (Grados Celsius)</t>
  </si>
  <si>
    <t>inicio</t>
  </si>
  <si>
    <t>Amazonas</t>
  </si>
  <si>
    <t>Áncash</t>
  </si>
  <si>
    <t>Apurímac</t>
  </si>
  <si>
    <t>Arequipa</t>
  </si>
  <si>
    <t>Ayacucho</t>
  </si>
  <si>
    <t>Cajamarca</t>
  </si>
  <si>
    <t>Cusco</t>
  </si>
  <si>
    <t>Huancavelica</t>
  </si>
  <si>
    <t>Huánuco</t>
  </si>
  <si>
    <t>Ica</t>
  </si>
  <si>
    <t>Junín</t>
  </si>
  <si>
    <t>La Libertad</t>
  </si>
  <si>
    <t>Lambayeque</t>
  </si>
  <si>
    <t>Lima</t>
  </si>
  <si>
    <t>Loreto</t>
  </si>
  <si>
    <t>Madre de Dios</t>
  </si>
  <si>
    <t>Moquegua</t>
  </si>
  <si>
    <t>Pasco</t>
  </si>
  <si>
    <t>Piura</t>
  </si>
  <si>
    <t>Puno</t>
  </si>
  <si>
    <t>San Martín</t>
  </si>
  <si>
    <t>Tacna</t>
  </si>
  <si>
    <t>Tumbes</t>
  </si>
  <si>
    <t>Ucayali</t>
  </si>
  <si>
    <t>Nota:</t>
  </si>
  <si>
    <t>1/ Es el valor de la temperatura del aire promedio anual en la estación de medición, ubicada principalmente en capital de departamento.</t>
  </si>
  <si>
    <t>2/ (…) No se cuentan con estadísticas.</t>
  </si>
  <si>
    <t>Fuente: Senamhi</t>
  </si>
  <si>
    <t>DIRECCIÓN DE REDES DE OBSERVACIÓN Y DATOS</t>
  </si>
  <si>
    <t>TEMPERATURA DEL AIRE PROMEDIO MENSUAL EN ESTACIÓN DE MEDICIÓN SEGÚN DEPARTAMENTO, 2023*</t>
  </si>
  <si>
    <t>TEMPERATURA DEL AIRE PROMEDIO ANUAL EN ESTACIÓN DE MEDICIÓN SEGÚN DEPARTAMENTO, 2023*</t>
  </si>
  <si>
    <t>(Grados Celsius)</t>
  </si>
  <si>
    <t>DEPARTAMENTO</t>
  </si>
  <si>
    <t>2023*</t>
  </si>
  <si>
    <t>ENE</t>
  </si>
  <si>
    <t>FEB</t>
  </si>
  <si>
    <t>MAR</t>
  </si>
  <si>
    <t>ABR</t>
  </si>
  <si>
    <t>MAY</t>
  </si>
  <si>
    <t>JUN</t>
  </si>
  <si>
    <t>JUL</t>
  </si>
  <si>
    <t>AGO</t>
  </si>
  <si>
    <t>SEP</t>
  </si>
  <si>
    <t>OCT</t>
  </si>
  <si>
    <t>NOV</t>
  </si>
  <si>
    <t>DIC</t>
  </si>
  <si>
    <t>AMAZONAS</t>
  </si>
  <si>
    <t>...</t>
  </si>
  <si>
    <t>ANCASH</t>
  </si>
  <si>
    <t>Ancash</t>
  </si>
  <si>
    <t>APURIMAC</t>
  </si>
  <si>
    <t>AREQUIPA</t>
  </si>
  <si>
    <t>AYACUCHO</t>
  </si>
  <si>
    <t>CAJAMARCA</t>
  </si>
  <si>
    <t>CUSCO</t>
  </si>
  <si>
    <t>HUANCAVELICA</t>
  </si>
  <si>
    <t>HUANUCO</t>
  </si>
  <si>
    <t>ICA</t>
  </si>
  <si>
    <t>JUNIN</t>
  </si>
  <si>
    <t>LA LIBERTAD</t>
  </si>
  <si>
    <t>LAMBAYEQUE</t>
  </si>
  <si>
    <t>LIMA</t>
  </si>
  <si>
    <t>LORETO</t>
  </si>
  <si>
    <t>MADRE DE DIOS</t>
  </si>
  <si>
    <t>MOQUEGUA</t>
  </si>
  <si>
    <t>PASCO</t>
  </si>
  <si>
    <t>PIURA</t>
  </si>
  <si>
    <t>PUNO</t>
  </si>
  <si>
    <t>…</t>
  </si>
  <si>
    <t>SAN MARTIN</t>
  </si>
  <si>
    <t>TACNA</t>
  </si>
  <si>
    <t>TUMBES</t>
  </si>
  <si>
    <t>UCAYALI</t>
  </si>
  <si>
    <r>
      <rPr>
        <b/>
        <sz val="9"/>
        <color indexed="8"/>
        <rFont val="Calibri"/>
        <charset val="134"/>
      </rPr>
      <t>FUENTE</t>
    </r>
    <r>
      <rPr>
        <sz val="9"/>
        <color indexed="8"/>
        <rFont val="Calibri"/>
        <charset val="134"/>
      </rPr>
      <t xml:space="preserve"> : SERVICIO NACIONAL DE METEOROLOGIA E HIDROLOGIA (SENAMHI)</t>
    </r>
  </si>
  <si>
    <t>1/ Es el valor de la temperatura del aire promedio mensual en la estación de medición, ubicada principalmente en capital de departamento.</t>
  </si>
  <si>
    <t>2/ Estadísticas al 30 de setiembre del 2023</t>
  </si>
  <si>
    <t>3/ (…) No se cuentan con Estadísticas.</t>
  </si>
  <si>
    <t>Nombre del indicador o estadística ambiental</t>
  </si>
  <si>
    <t>Finalidad</t>
  </si>
  <si>
    <t>Con fines de pronósticos y alertas hidrometeorológicas, trabajos  de  investigación y estudios en climatología, clasificación climática y agroclimática, modelamiento, pérdidas de láminas de agua, etc.</t>
  </si>
  <si>
    <t>Descripción/Definición</t>
  </si>
  <si>
    <t>La temperatura del aire es uno de los elementos climáticos que está en relación directa con el balance de energía, es decir, su valor o magnitud depende de la fracción de Radiación Neta (Rn). Sin embargo, esta relación directa, entre temperatura y Rn es afectado por otros factores como se ve a continuación:
-	El movimiento de rotación de la tierra que da origen al ciclo diurno y el movimiento de traslación que origina el ciclo anual.
-	La amplitud de estas ondas (ciclo diurno de temperatura) son alterados por: la superficie sobre la cual incide la radiación solar, masas de aire, nubosidad, transparencia atmosférica, relieve topográfico, etc.</t>
  </si>
  <si>
    <t>Unidad de medida</t>
  </si>
  <si>
    <t>Grado centígrados
(°C)</t>
  </si>
  <si>
    <t>Fórmula de cálculo</t>
  </si>
  <si>
    <t>Tapa = Suma de la temperatura del aire promedio mensual (Tapm) / Número de meses con temperatura (n) del año.
Donde: 
Tapa = temperatura del aire promedio anual
Tapm = temperatura del aire promedio mensual
n = número de meses del año.</t>
  </si>
  <si>
    <t>Metodología de cálculo</t>
  </si>
  <si>
    <t>La temperatura del aire promedio anual es información procesada de los datos provenientes de la lectura del termómetro y de los termómetros extremos (máximos y mínimos) de las estaciones de medición ubicadas principalmente en capital de departamento.</t>
  </si>
  <si>
    <t>Fuente</t>
  </si>
  <si>
    <t>Servicio Nacional de Meteorología e Hidrología.</t>
  </si>
  <si>
    <t>Unidad orgánica generadora</t>
  </si>
  <si>
    <t>Dirección de Redes de Observación y Datos</t>
  </si>
  <si>
    <t>URL</t>
  </si>
  <si>
    <t>https://www.senamhi.gob.pe</t>
  </si>
  <si>
    <t>Periodicidad de generación de la información por la entidad</t>
  </si>
  <si>
    <t>Anual
Mensual
Diaria</t>
  </si>
  <si>
    <t>Periodicidad de entrega/registro de la información por la entidad</t>
  </si>
  <si>
    <t>Anual</t>
  </si>
  <si>
    <t>Periodo de serie de tiempo</t>
  </si>
  <si>
    <t>2014-2023</t>
  </si>
  <si>
    <t>Ámbito geográfico</t>
  </si>
  <si>
    <t>Nacional
Departamental
Provincial
Distrital
Estación de medición</t>
  </si>
  <si>
    <t>Limitaciones</t>
  </si>
  <si>
    <t>Ninguna</t>
  </si>
  <si>
    <t>Relación con objetivos de política, normas, metas ambientales nacionales</t>
  </si>
  <si>
    <t>* Politica Nacional del Ambiente (PNA)
* INEI Sistema Estadístico Nacional
* Programa Presupuestal 0068. Reducción de Vulnerabilidad y Atención de Emergencias por Desastres</t>
  </si>
  <si>
    <t>Relación con iniciativas internacionales</t>
  </si>
  <si>
    <t>Organización Meteorologica Mundial (OMM)</t>
  </si>
  <si>
    <t>Datos del contacto</t>
  </si>
  <si>
    <t>Vannia Jaqueline Aliaga Nestares / Luis Roberto Zevallos Cárhuaz</t>
  </si>
  <si>
    <t>Correo electrónico</t>
  </si>
  <si>
    <t>valiaga@senamhi.gob.pe / lzevallos@senamhi.gob.pe</t>
  </si>
  <si>
    <t>Teléfono/celular</t>
  </si>
  <si>
    <t>945641580 / 982569940</t>
  </si>
  <si>
    <t>Clasificación MDEA</t>
  </si>
  <si>
    <t>Rango de datos</t>
  </si>
  <si>
    <t>A3:K27</t>
  </si>
  <si>
    <t>Temperatura máxima promedio anual en estación de medición según departamento, 2014-2023 (Grados Celsius)</t>
  </si>
  <si>
    <t>1/ Es el valor de la temperatura máxima promedio anual en la estación de medición, ubicada principalmente en capital de departamento.</t>
  </si>
  <si>
    <t>Con fines de pronósticos y alertas hidrometeorológicas, (alertar a la población sobre posibles olas de calor) y estudios en Climatología.</t>
  </si>
  <si>
    <t>La temperatura es la magnitud física que expresa el grado o nivel de calor de los cuerpos o del ambiente. 
Temperatura Máxima: Es el valor más alto de la temperatura registrada durante un periodo de observación.</t>
  </si>
  <si>
    <t>Tmpa = Suma de la temperatura máxima mensual (Tmm) / Número de meses con temperatura máxima (n) del año.
Donde: 
Tmpm = temperatura máxima promedio anual
Tmm = temperatura máxima mensual
n = número de meses del año.</t>
  </si>
  <si>
    <t>La temperatura máxima promedio anual es información procesada de los datos provenientes de la lectura de la temperatura máxima promedio mensual de las estaciones de medición ubicadas principalmente en capital de departamento.</t>
  </si>
  <si>
    <t>Ninguna.</t>
  </si>
  <si>
    <t>Temperatura mínima promedio anual en estación de medición según departamento, 2014-2023 (Grados Celsius)</t>
  </si>
  <si>
    <t>1/ Es el valor de la temperatura mínima promedio anual en la estación de medición, ubicada principalmente en capital de departamento.</t>
  </si>
  <si>
    <t>2/ (…) No se cuentan con Estadísticas.</t>
  </si>
  <si>
    <t>Con fines de pronósticos y alertas hidrometeorológicas, ocurrencia de “friajes”, heladas meteorológicas y agronómicas, trabajos específicos e investigación en Climatología.</t>
  </si>
  <si>
    <t>Es el valor más bajo de la temperatura del aire registrada durante un periodo de observación.
La temperatura mínima es uno de los elementos más importantes del tiempo, que ejerce gran influencia en la vida humana,  en los animales y plantas. Es un elemento determinante de las condiciones de vida y productividad en las diversas regiones del país.</t>
  </si>
  <si>
    <t>Tmipa = Suma de la temperatura mínima mensual (Tmim) / Número de meses con temperatura mínima (n) del año.
Donde: 
Tmipa = temperatura mínima promedio anual
Tmim = temperatura mínima mensual
n = número de meses del año.</t>
  </si>
  <si>
    <t>La temperatura mínima promedio anual es información procesada de los datos provenientes de la lectura de la temperatura mínima promedio mensual de las estaciones de medición ubicadas principalmente en capital de departamento.</t>
  </si>
  <si>
    <t>Precipitación total anual en estación de medición según departamento, 2014-2023 (Milímetros)</t>
  </si>
  <si>
    <t>1/ Es el acumulado de la precipitación total anual en la estación de medición, ubicada principalmente en capital de departamento.</t>
  </si>
  <si>
    <t>2/ (…) No se cuentan con Estadísticas por Emergencia Sanitaria</t>
  </si>
  <si>
    <t>Con fines de pronósticos y alertas hidrometeorológicas. Trabajos específicos en Climatología. En agricultura es de suma importancia, la lluvia ejerce sobre el terreno influencia mecánica, fertilizante, física y química, factores que en ocasiones favorecen y en otras desfavorecen las labores agrícolas.</t>
  </si>
  <si>
    <t>La precipitación se define como el producto líquido o sólido de la condensación del vapor de agua que cae de las nubes o del aire y se deposita en el suelo; comprende la lluvia, el granizo, la nieve, el rocío, la escarcha y la precipitación de la neblina.
El agua es importante para la existencia de los organismos vivos y para el ecosistema; el conocimiento de la distribución de la precipitación permite mejorar la planificación, contar con un calendario agrícola, conocer la disponibilidad de agua o escasez de agua en una localidad, etc. En Perú los principales factores que condicionan la precipitación son la presencia de la cordillera de los Andes, el Anticiclón del  Pacifico  Sur,  la  Corriente de Humboldt y las perturbaciones de la Circulación General de la Atmósfera.</t>
  </si>
  <si>
    <t>Milimetros
(mm)</t>
  </si>
  <si>
    <t>Ppta = Suma de la precipitación total mensual (Pptm) de los (n) meses del año.
Donde: 
Ppta = precipitación total anual
Pptm = precipitación total mensual
n = número de meses del año</t>
  </si>
  <si>
    <t>La cantidad de precipitación se mide con el pluviómetro que cuentan con una probeta graduada, o con el pluviógrafo que tiene una banda registradora y son valores acumulados en periodos de tiempo establecidos de las estaciones de medición ubicadas principalmente en capital de departamento.</t>
  </si>
  <si>
    <t>Humedad relativa promedio anual en estación de medición según departamento, 2014-2023 (Porcentaje)</t>
  </si>
  <si>
    <t>1/ Es el valor de la humedad relativa promedio anual en la estación de medición, ubicada principalmente en capital de departamento.</t>
  </si>
  <si>
    <t>Permite evaluar la situación y tendencias de la humedad relativa del aire a través de series históricas.</t>
  </si>
  <si>
    <t>La humedad relativa del aire es el porcentaje de humedad que contiene el aire con respecto al total que es capaz de contener como función de su temperatura y su presión. En otras palabras, la humedad relativa del aire es la relación porcentual entre la cantidad de vapor de agua que tiene el aire y el máximo que podría contener a una temperatura y presión determinada.</t>
  </si>
  <si>
    <t>Porcentaje
(%)</t>
  </si>
  <si>
    <t>HRpa = Suma de la humedad relativa mensual (HRpm) / Número de meses con humedad relativa (n) del año.
Donde: 
HRpa = humedad relativa promedio anual
HRpm = humedad relativa promedio mensual
n = número de meses del año</t>
  </si>
  <si>
    <t>La humedad relativa del aire se calcula en función de la temperatura registrada en los termómetros de bulbo seco y húmedo de las estaciones de medición ubicadas principalmente en capital de departamento.</t>
  </si>
  <si>
    <t>Horas de sol total anual en estación de medición según departamento, 2014-2023 (Horas)</t>
  </si>
  <si>
    <t>2020 a/</t>
  </si>
  <si>
    <t>2021 a/</t>
  </si>
  <si>
    <t>2022 a/</t>
  </si>
  <si>
    <t>1/ Es el acumulado de las horas de sol total anual en la estación de medición, ubicada principalmente en capital de departamento.</t>
  </si>
  <si>
    <t>a/ No se cuentan con estadísticas por la emergencia sanitaria.</t>
  </si>
  <si>
    <t>Con fines de diagnóstico y verificación de pronósticos meteorológicos, trabajos  de  investigación y estudios en climatología, clasificación climática y agroclimática, además permite establecer si las condiciones del cielo se presentaron cubiertas o despejadas.</t>
  </si>
  <si>
    <t>Es la cantidad de horas con brillo solar en un lugar y en un tiempo determinado.</t>
  </si>
  <si>
    <t>Horas
(horas)</t>
  </si>
  <si>
    <t>HSta = Suma de las horas de sol total mensual (HStm) de los (n) meses del año.
Donde: 
HSta = horas de sol total anual
HStm = horas de sol total mes
n = número de meses del año.</t>
  </si>
  <si>
    <t>El dato se obtiene por el espacio de banda que ha sido quemada por el sol; este registro se anota diariamente a las  19H00 local en las estaciones de medición ubicadas principalmente en capital de departamento. El instrumento que registra el brillo solar es el Heliógrafo.
La banda registradora consta de divisiones de 30 minutos y los espacios quemados de esta banda se suman para dar horas y minutos de brillo solar que ha existido durante el día.</t>
  </si>
  <si>
    <t>Anual
Mensual</t>
  </si>
  <si>
    <t>Radiación Ultravioleta promedio y máximo anual según principales provincias, 2014-2023 (Índice de radiación ultravioleta)</t>
  </si>
  <si>
    <t>Valor</t>
  </si>
  <si>
    <t xml:space="preserve">Promedio </t>
  </si>
  <si>
    <t>Máximo</t>
  </si>
  <si>
    <t>Radiación Ultravioleta promedio y máximo anual según principales provincias</t>
  </si>
  <si>
    <t>Conocer las condiciones de la intensidad de la radiación ultravioleta a través del indicador de IUV, es importante para la toma de decisiones en cuanto a la exposición solar.</t>
  </si>
  <si>
    <t>El IUV, es un indicador de la intensidad de la radiación solar ultravioleta (UV) incidente sobre la superficie de la tierra, que posiblemente traiga problemas de salud en la piel.</t>
  </si>
  <si>
    <r>
      <rPr>
        <sz val="9"/>
        <color indexed="8"/>
        <rFont val="Calibri"/>
        <charset val="134"/>
      </rPr>
      <t>(</t>
    </r>
    <r>
      <rPr>
        <sz val="9"/>
        <color rgb="FF000000"/>
        <rFont val="Calibri"/>
        <charset val="134"/>
      </rPr>
      <t>Índice de radiación ultravioleta</t>
    </r>
    <r>
      <rPr>
        <sz val="9"/>
        <color indexed="8"/>
        <rFont val="Calibri"/>
        <charset val="134"/>
      </rPr>
      <t>)</t>
    </r>
  </si>
  <si>
    <t>Índice Ultravioleta Solar (IUV) máximo mensual 
Índice Ultravioleta Solar (IUV) promedio mensual</t>
  </si>
  <si>
    <t xml:space="preserve">Debido a que la red de vigilancia del IUV del Senamhi cuenta con equipos de medición diferentes, se sugiere coordinar con la DRD-SGR la metedología del cálculo </t>
  </si>
  <si>
    <t xml:space="preserve">Fuente </t>
  </si>
  <si>
    <t>Subdirección de Gestión de Datos de la Dirección de Redes de observación y Datos (SGD/DRD)</t>
  </si>
  <si>
    <t>https://www.senamhi.gob.pe/servicios/?p=radiacion-uv</t>
  </si>
  <si>
    <t>IUV Máximo diario
IUV Máximo mensual</t>
  </si>
  <si>
    <t>Distrital
Estación de medición</t>
  </si>
  <si>
    <t xml:space="preserve">Condiciones internas no favorables para el equipo  </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</si>
  <si>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Organización Mundial de la Salud</t>
  </si>
  <si>
    <t>Kris Milagros Correa Marrou/Jhojan Pool Rojas Quincho</t>
  </si>
  <si>
    <t>kcorrea@senamhi.gob.pe/jprojas@senamhi.gob.pe</t>
  </si>
  <si>
    <t>987707349/949844476</t>
  </si>
  <si>
    <t>A3:L13</t>
  </si>
  <si>
    <r>
      <rPr>
        <b/>
        <sz val="8"/>
        <color theme="1"/>
        <rFont val="Calibri"/>
        <charset val="134"/>
        <scheme val="minor"/>
      </rPr>
      <t>Radiación Ultravioleta promedio anual según principales departamentos, 2014-2023 (</t>
    </r>
    <r>
      <rPr>
        <b/>
        <sz val="8"/>
        <color rgb="FF000000"/>
        <rFont val="Calibri"/>
        <charset val="134"/>
        <scheme val="minor"/>
      </rPr>
      <t>Índice de radiación ultravioleta</t>
    </r>
    <r>
      <rPr>
        <b/>
        <sz val="8"/>
        <color theme="1"/>
        <rFont val="Calibri"/>
        <charset val="134"/>
        <scheme val="minor"/>
      </rPr>
      <t>)</t>
    </r>
  </si>
  <si>
    <t>Radiación Ultravioleta promedio y máximo anual según principales departamentos</t>
  </si>
  <si>
    <t>A3:L23</t>
  </si>
  <si>
    <r>
      <rPr>
        <b/>
        <sz val="8"/>
        <color theme="1"/>
        <rFont val="Calibri"/>
        <charset val="134"/>
        <scheme val="minor"/>
      </rPr>
      <t>Ozono atmosférico mínimo, máximo y promedio anual en la estación de Marcapomacocha, 2014-2023 (</t>
    </r>
    <r>
      <rPr>
        <b/>
        <sz val="8"/>
        <color rgb="FF000000"/>
        <rFont val="Calibri"/>
        <charset val="134"/>
        <scheme val="minor"/>
      </rPr>
      <t>Unidades Dobson)</t>
    </r>
  </si>
  <si>
    <t>Mínimo</t>
  </si>
  <si>
    <t xml:space="preserve">Nota: Ubicación - Marcapomacocha, Yauli, Junín. Latitud: 11.40° S. Longitud: 76.34° W. Altitud: 4470 m s.n.m.           </t>
  </si>
  <si>
    <t>La medición de la concentración de ozono en superficie se realiza mediante fotometría ultravioleta, utilizando la propiedad de las moléculas de ozono para absorber parte de la radiación ultravioleta, permitiendo estimar la concentración ambiente en función de la atenuación de la misma.</t>
  </si>
  <si>
    <t>El ozono atmosférico actúa como filtro de los rayos ultravioletas procedentes del Sol; por ello es importante la presencia de la llamada "capa de ozono".</t>
  </si>
  <si>
    <t>Unidades Dobson
(U.D.)</t>
  </si>
  <si>
    <t>Media aritmética</t>
  </si>
  <si>
    <t>El ozono atmosférico tiene una frecuencia de medición diaria el cual corresponde al promedio aritmético de los datos horarios registrados por el espectrofotómetro DOBSON.                                                                                                                                                                                                                   El valor mensual de la concentración de ozono, es el promedio de como mínimo 23 días continuos (75% de datos válidos)</t>
  </si>
  <si>
    <t>Diaria
Mensual</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</si>
  <si>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</si>
  <si>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A3:K6</t>
  </si>
  <si>
    <t>TEMPERATURA MÁXIMA PROMEDIO MENSUAL EN ESTACIÓN DE MEDICIÓN SEGÚN DEPARTAMENTO, 2023*</t>
  </si>
  <si>
    <t>TEMPERATURA MÁXIMA PROMEDIO ANUAL EN ESTACIÓN DE MEDICIÓN SEGÚN DEPARTAMENTO, 2023*</t>
  </si>
  <si>
    <t>1/ Es el valor de la temperatura máxima promedio mensual en la estación de medición, ubicada principalmente en capital de departamento.</t>
  </si>
  <si>
    <t>TEMPERATURA MÍNIMA PROMEDIO MENSUAL EN ESTACIÓN DE MEDICIÓN SEGÚN DEPARTAMENTO, 2023*</t>
  </si>
  <si>
    <t>TEMPERATURA MÍNIMA PROMEDIO ANUAL EN ESTACIÓN DE MEDICIÓN SEGÚN DEPARTAMENTO, 2023*</t>
  </si>
  <si>
    <t>1/ Es el valor de la temperatura mínima promedio mensual en la estación de medición, ubicada principalmente en capital de departamento.</t>
  </si>
  <si>
    <t>PRECIPITACIÓN TOTAL MENSUAL EN ESTACIÓN DE MEDICIÓN SEGÚN DEPARTAMENTO, 2023*</t>
  </si>
  <si>
    <t>PRECIPITACIÓN TOTAL ANUAL EN ESTACIÓN DE MEDICIÓN SEGÚN DEPARTAMENTO, 2023*</t>
  </si>
  <si>
    <t>(Milimetros)</t>
  </si>
  <si>
    <t>1/ Es el acumulado de la precipitación total mensual en la estación de medición, ubicada principalmente en capital de departamento.</t>
  </si>
  <si>
    <t>HUMEDAD RELATIVA PROMEDIO MENSUAL EN ESTACIÓN DE MEDICIÓN SEGÚN DEPARTAMENTO, 2023*</t>
  </si>
  <si>
    <t>HUMEDAD RELATIVA PROMEDIO ANUAL EN ESTACIÓN DE MEDICIÓN SEGÚN DEPARTAMENTO, 2023*</t>
  </si>
  <si>
    <t>(Porcentaje)</t>
  </si>
  <si>
    <t>1/ Es el valor de la humedad relativa promedio mensual en la estación de medición, ubicada principalmente en capital de departamento.</t>
  </si>
  <si>
    <t>HORAS DE SOL TOTAL MENSUAL EN ESTACIÓN DE MEDICIÓN SEGÚN DEPARTAMENTO, 2023*</t>
  </si>
  <si>
    <t>HORAS DE SOL TOTAL ANUAL EN ESTACIÓN DE MEDICIÓN SEGÚN DEPARTAMENTO,  2023*</t>
  </si>
  <si>
    <t>(Horas)</t>
  </si>
  <si>
    <t>1/ Es el acumulado de las horas de sol total mensual en la estación de medición, ubicada principalmente en capital de departamento.</t>
  </si>
  <si>
    <t>Número de clasificación climática por departamento, 2023 (número)</t>
  </si>
  <si>
    <t>Número de climas</t>
  </si>
  <si>
    <t>Es una herramienta que permite conocer los tipos de clima del Perú, como parte de nuestra
realidad física territorial. Asimismo, sirve como insumo para la generación de estudios de Zonificación Ecológica y Económica, elaboración de servicios climáticos y reducción del riesgo de desastre e información climática base para la implementación de las Contribuciones Determinadas a Nivel Nacional (NDC) en la áreas tematicas.</t>
  </si>
  <si>
    <t>Es una representación temática espacial que nos permite identificar los 38 tipos de clima del Perú, como resultado de la interacción entre los diferentes factores climáticos que lo afectan y su posición geográfica en el trópico, a la cordillera de los andes, la cual configura una fisiografía compleja. Entre los climas de mayor extensión tenemos al árido y templado en la costa, lluvioso y frio en la sierra, y muy lluvioso y cálido en la selva.</t>
  </si>
  <si>
    <t>Número
(n°)</t>
  </si>
  <si>
    <t>Están basados en tres índices climáticos: precipitación efectiva (PE), concentración estacional de humedad (CEH) y eficiencia térmica (ET). Indices correspondiente a la metodología Thornthwaite (1931), con una adaptación a las condiciones climáticas y geográficas del Perú.</t>
  </si>
  <si>
    <t xml:space="preserve">La metodología se encuentra descrita en el documento técnico del Mapa de Clasificación Climática del Perú (2020), el cual se encuentra publicado en el siguiente link: https://www.senamhi.gob.pe/load/file/01404SENA-4.pdf </t>
  </si>
  <si>
    <t>Dirección de Meteorología y Evaluación Ambiental Atmosférica</t>
  </si>
  <si>
    <t>https://www.senamhi.gob.pe/?&amp;p=mapa-climatico-del-peru</t>
  </si>
  <si>
    <t>La actual y vigente clasificación climática se publicó el 2020, puesto que este tipo de mapa climático se actualiza cuando se estime conveniente por la entidad.</t>
  </si>
  <si>
    <t>1981-2010</t>
  </si>
  <si>
    <t>Nacional
Zona Climática</t>
  </si>
  <si>
    <t>Organización Meteorológica Mundial (OMM)</t>
  </si>
  <si>
    <t>Vannia Jaqueline Aliaga Nestares / Grinia Jesús Ávalos Roldán</t>
  </si>
  <si>
    <t>valiaga@senamhi.gob.pe / gavalos@senamhi.gob.pe</t>
  </si>
  <si>
    <t>945641580 / 952834161</t>
  </si>
  <si>
    <t>A3:B27</t>
  </si>
  <si>
    <t>Distribución de superficie de lagunas de origen glaciar por cordillera, 2016 y 2020 (Km2)</t>
  </si>
  <si>
    <t>Cordillera</t>
  </si>
  <si>
    <t>Blanca</t>
  </si>
  <si>
    <t>Huayhuash</t>
  </si>
  <si>
    <t>Huallanca</t>
  </si>
  <si>
    <t>Raura</t>
  </si>
  <si>
    <t>Huagoruncho</t>
  </si>
  <si>
    <t>Central</t>
  </si>
  <si>
    <t>La Viuda</t>
  </si>
  <si>
    <t>chonta</t>
  </si>
  <si>
    <t>Huaytapallana</t>
  </si>
  <si>
    <t>Huanzo</t>
  </si>
  <si>
    <t>Vilcabamba</t>
  </si>
  <si>
    <t>Urubamba</t>
  </si>
  <si>
    <t>La Raya</t>
  </si>
  <si>
    <t>Vilcanota</t>
  </si>
  <si>
    <t>carabaya</t>
  </si>
  <si>
    <t>Apolobamba</t>
  </si>
  <si>
    <t>Ampato</t>
  </si>
  <si>
    <t>Chila</t>
  </si>
  <si>
    <t>Volcanica</t>
  </si>
  <si>
    <t>Barroso</t>
  </si>
  <si>
    <t>Nota: La actualización de este indicador se realiza cada 5 años.</t>
  </si>
  <si>
    <t>Fuente: Inaigem</t>
  </si>
  <si>
    <t>Distribucion de la superficie de lagunas de origen glaciar por cordillera</t>
  </si>
  <si>
    <t>El indicador tiene por finalidad, visibilizar el estado actual de las lagunas en cuanto a extension del espejo de agua con el fin de dar una idea sobre la oferta de agua con la que se cuenta</t>
  </si>
  <si>
    <t>Es la estimacion de la superficie de lagunas de origen glaciar con respecto al ambito de las cordilleras glaciares en la que se ubica.</t>
  </si>
  <si>
    <r>
      <rPr>
        <sz val="9"/>
        <color rgb="FF000000"/>
        <rFont val="Calibri"/>
        <charset val="134"/>
        <scheme val="minor"/>
      </rPr>
      <t>km</t>
    </r>
    <r>
      <rPr>
        <vertAlign val="superscript"/>
        <sz val="9"/>
        <color rgb="FF000000"/>
        <rFont val="Calibri"/>
        <charset val="134"/>
        <scheme val="minor"/>
      </rPr>
      <t>2</t>
    </r>
  </si>
  <si>
    <t xml:space="preserve">Se calcula de manera automática con herrmientas SIG. </t>
  </si>
  <si>
    <t xml:space="preserve">Para obtener la superficie de lagunas por cordillera, inicialmente se aplica indice NDWI, cada poligono obtenido pasa por revisión, linalmente se estima la superficie con herramientas SIG.  </t>
  </si>
  <si>
    <t>Instituto Nacional de Investigación en Glaciares y Ecosistemas de Montaña (INAIGEM)</t>
  </si>
  <si>
    <t>Direccion de Investigacion en Glaciares</t>
  </si>
  <si>
    <t>https://app.powerbi.com/view?r=eyJrIjoiYTc1NmIyZjYtY2I4Zi00YzYzLWE3OTQtMjIyZjEzNjkwNTE5IiwidCI6IjM5Nzg2ODMxLTVjN2UtNDNkZS05MDdlLWM1YzIwODcxMGQ0YyJ9</t>
  </si>
  <si>
    <t>cada 5 años</t>
  </si>
  <si>
    <t>2016 - 2020</t>
  </si>
  <si>
    <t xml:space="preserve">Cordillera
20 cordilleras: Blanca, Raura, Huayhuash, Huallanca, Huaytapallana, Central, Chonta, Huagoruncho, La Viuda, Huanzo, Chila, Ampato, Vilcabamba, Vilcanota, Urubamba, La Raya, Carabaya, Apolobamba, Barroso y Volcánica. </t>
  </si>
  <si>
    <t xml:space="preserve">Poca disponibilidad de imágenes satelitales de buena calidad en lagunas zonas. </t>
  </si>
  <si>
    <t>Ley de Recursos hidricos</t>
  </si>
  <si>
    <t>ODS, CEPAL, CAN, ONU ambiente</t>
  </si>
  <si>
    <t>A3:C24</t>
  </si>
  <si>
    <t>Lagunas de origen glaciar por cordillera, 2016 y 2020 (Número)</t>
  </si>
  <si>
    <t>Carabaya</t>
  </si>
  <si>
    <t>Chonta</t>
  </si>
  <si>
    <t>Volcánica</t>
  </si>
  <si>
    <t>El indicador tiene por finalidad, visibilizar la cantidad de lagunas de origen glaciar por cordillera que cuenta nuestro pais.</t>
  </si>
  <si>
    <t>Es la cantidad de lagunas de origen glaciar con respecto al ambito de las cordilleras glaciares en la que se ubica</t>
  </si>
  <si>
    <t xml:space="preserve">De manera automática usando herramoientas SIG. </t>
  </si>
  <si>
    <t xml:space="preserve">Mediante la aplicación del índice NDWI a las imágenes satelitales SENTINEL 2, luego cada polígono obtenido pasa por una revisón, donde se evaluó cada poligono obtenido con el NDWI con el fin de validar si es una laguna. </t>
  </si>
  <si>
    <t>2016 y 2020</t>
  </si>
  <si>
    <t>Ley de Recursos hidricos, Ley del Cambio climatico y Politica Nacional del Ambiente</t>
  </si>
  <si>
    <t>Lagunas de origen glaciar por departamento, 2016 y 2020 (Número)</t>
  </si>
  <si>
    <t>Áncash/Huánuco*</t>
  </si>
  <si>
    <t>Apurímac/Cusco*</t>
  </si>
  <si>
    <t>Cusco/Puno*</t>
  </si>
  <si>
    <t>Huancavelica/Junín*</t>
  </si>
  <si>
    <t>Junín/Lima*</t>
  </si>
  <si>
    <t>Lima/Huancavelica*</t>
  </si>
  <si>
    <t>Lima/Junín*</t>
  </si>
  <si>
    <t>Puno/Tacna*</t>
  </si>
  <si>
    <r>
      <rPr>
        <sz val="9"/>
        <color rgb="FF000000"/>
        <rFont val="Calibri"/>
        <charset val="134"/>
      </rPr>
      <t xml:space="preserve">Huánuco / Lima </t>
    </r>
    <r>
      <rPr>
        <sz val="9"/>
        <color rgb="FF0000FF"/>
        <rFont val="Calibri"/>
        <charset val="134"/>
      </rPr>
      <t>*</t>
    </r>
  </si>
  <si>
    <t xml:space="preserve">Nota: los datos con * indican que son lagunas de origen glaciar se encuentran entre dos o más límites departamentales  </t>
  </si>
  <si>
    <t>El indicador tiene por finalidad, visibilizar la cantidad de lagunas de origen glaciar por departamento que cuenta nuestro pais.</t>
  </si>
  <si>
    <t>Es la cantidad de lagunas de origen glaciar con respecto al ambito de los departamentos en la que se ubica</t>
  </si>
  <si>
    <t xml:space="preserve">De manera automática con herramientas SIG </t>
  </si>
  <si>
    <t>Departamental
14 departamentos: Ancash, Huánuco, Apurímac, Arequipa, Ayacucho, Cusco, Huancavelica, Lima, Ica, Junín, Moquegua, Pasco, Puno, Tacna.</t>
  </si>
  <si>
    <t>A3:C27</t>
  </si>
  <si>
    <r>
      <rPr>
        <b/>
        <sz val="9"/>
        <color indexed="8"/>
        <rFont val="Calibri"/>
        <charset val="134"/>
      </rPr>
      <t>Distribución de superficie glaciar por cordillera, 2016 y 2020 (Km</t>
    </r>
    <r>
      <rPr>
        <b/>
        <vertAlign val="superscript"/>
        <sz val="9"/>
        <color indexed="8"/>
        <rFont val="Calibri"/>
        <charset val="134"/>
      </rPr>
      <t>2</t>
    </r>
    <r>
      <rPr>
        <b/>
        <sz val="9"/>
        <color indexed="8"/>
        <rFont val="Calibri"/>
        <charset val="134"/>
      </rPr>
      <t>)</t>
    </r>
  </si>
  <si>
    <t>Nota: Los datos corresponden unicamente a glaciares libres de detritos, la actualización de este indicador se realiza cada 5 años.</t>
  </si>
  <si>
    <t>Distribucion de la superficie glaciar por cordillera</t>
  </si>
  <si>
    <t>El indicador tiene por finalidad, visibilizar el estado actual de los glaciares en terminos de superficie con el fin de cuantificar las reservas de agua solida con la que se cuenta y cuales son los nieles de perdida a lo largo del tiempo</t>
  </si>
  <si>
    <t>Es la estimacion de la superficie de un glaciar respecto al ambito de las cordilleras glaciares en la que se ubica</t>
  </si>
  <si>
    <t>Para la estimación de la superficie se utilizó herramientas de Sistemas de Informaciòn Geográfica (Geometry)</t>
  </si>
  <si>
    <t>La superficie glaciar por cordillera se calcula mediante la aplicacion del indice normalizado de nieve (NDSI), obtenida por aplicacion de las banda espectrales de las imagenes satelitales Sentinel 2, los cuales identifican las areas con cobertura glaciar, debido a su s niveles de reflectividad. dicho dato es obtenido para todo el ambito de una determinada cordillera.</t>
  </si>
  <si>
    <t>Dirección de Investigación en Glaciares</t>
  </si>
  <si>
    <t>Cordillera
Departamental</t>
  </si>
  <si>
    <t>El dato de superficie contempla superficie plana, obtenida mediante imagen satelital</t>
  </si>
  <si>
    <t>Politica Nacional del Ambiente
Ley del Cambio climatico
Ley de Recursos hidricos</t>
  </si>
  <si>
    <t>A3:C22</t>
  </si>
  <si>
    <t>Glaciares libres de detritos por cordillera, 2016 y 2020 (Número)</t>
  </si>
  <si>
    <t>Los resultados corresponden a glaciares limpios y cubiertos por detritos. La actualización de este indicador se realiza cada 5 años.</t>
  </si>
  <si>
    <r>
      <rPr>
        <sz val="9"/>
        <color rgb="FF000000"/>
        <rFont val="Calibri"/>
        <charset val="134"/>
        <scheme val="minor"/>
      </rPr>
      <t xml:space="preserve">El indicador tiene por finalidad, visibilizar el estado actual de los glaciares </t>
    </r>
    <r>
      <rPr>
        <sz val="9"/>
        <color rgb="FF0033CC"/>
        <rFont val="Calibri"/>
        <charset val="134"/>
        <scheme val="minor"/>
      </rPr>
      <t>de las principales cordillares del pais.</t>
    </r>
  </si>
  <si>
    <t>Corresponde a la cuantificacion de la cantidad de glaciares existes dentro del ambito de cada una de las 20 cordilleras glaciares</t>
  </si>
  <si>
    <t>Conteo de glaciares individualizados mediante herramientas de Sistemas de Informaciòn Geográfica</t>
  </si>
  <si>
    <r>
      <rPr>
        <sz val="9"/>
        <color rgb="FF000000"/>
        <rFont val="Calibri"/>
        <charset val="134"/>
        <scheme val="minor"/>
      </rPr>
      <t>el dato de superficie contempla superficie plana, obtenida mediante imagen</t>
    </r>
    <r>
      <rPr>
        <sz val="9"/>
        <color rgb="FF0033CC"/>
        <rFont val="Calibri"/>
        <charset val="134"/>
        <scheme val="minor"/>
      </rPr>
      <t xml:space="preserve"> satelital</t>
    </r>
  </si>
  <si>
    <t>Fluctuación del frente glaciar Huillca, 2017-2022 (metros)</t>
  </si>
  <si>
    <t>Glaciar</t>
  </si>
  <si>
    <t>Huillca</t>
  </si>
  <si>
    <t>Conocer el aporte volumetrico del glaciar Huillca a la unidad hidrografica Quitaracsa respecto a la gestion de riesgo de desastres y recursos hidricos en cuencas glaciares.</t>
  </si>
  <si>
    <t>Las mediciones de fluctuacion del la lengua glaciar del Huillca, evidencia el proceso de retroceso glaciar existente, como consecuencia de proceso dinamico intensiicado por los cambios en la variabilidad climatica regional, local y mundial en zonas de montaña (cuenca alta).</t>
  </si>
  <si>
    <t>Metros
(m)</t>
  </si>
  <si>
    <t>Para la estimación de la superficie se utilizó herramientas de Sistemas de
Informaciòn Geográfica (Geometry)</t>
  </si>
  <si>
    <t>El método directo es el empleado para la estimación del balance de masa, se realiza con la implementación de una red de balizas en la zona de ablación, pozos de acumulación en la zona de acumulación, monumentación topográfica para la superficie y el frente glaciar.
Al obtener la ablación por cada baliza de la red de control, durante el periodo de estudio (año hidrológico), se puede conocer por medio de interpolación el valor de ablación entre balizas, estableciendo así las líneas o Isolíneas que nos permitirán conocer las regiones de pérdidas y sus valores de cada una de ellas.</t>
  </si>
  <si>
    <t>Dirección de Investigacion en Glaciares</t>
  </si>
  <si>
    <t>2016-2022
2023 (en procesamiento)</t>
  </si>
  <si>
    <t>Departamental</t>
  </si>
  <si>
    <t>Podrian existe solo limitaciones climaticas las cuales pueden generar retraso de las expediciones, debido al mal tiempo durante eses periodo.</t>
  </si>
  <si>
    <t>Ley de Recursos hidricos, Ley del Cambio climatico y  Politica Nacional del Ambiente</t>
  </si>
  <si>
    <t>WGMS, ODS, CEPAL, CAN, ONU ambiente</t>
  </si>
  <si>
    <t>Luzmila Rosario Davila Roller</t>
  </si>
  <si>
    <t>ldavila@inaigem.gob.pe</t>
  </si>
  <si>
    <t>A3:H4</t>
  </si>
  <si>
    <t>Aporte anual por fusión del glaciar Huillca, 2017-2022 (metros cúbicos)</t>
  </si>
  <si>
    <t>EL aporte volumetrico del balance de masa glaciar del Huillca, como consecuencia de proceso de fusion del hielo como consecuencia de los cambios en la variabilidad climatica regional, local y mundial en zonas de montaña.</t>
  </si>
  <si>
    <t>metros cúbicos
(m3)</t>
  </si>
  <si>
    <t>Para la estimacion topografica del perimetro lineal desde los puntos ijos topograicos o bases topograicas, se emplea un angulo de elevacon con respecto a a horizontal de 39 grados, obteniendouna ecuacion trigonometrica sen(angulo agudo)=Cateto opuesto/hipotenusa, posterior a eso y determinar la altura de cota final = hi (altura del instrumento) + hx (altura desde el punto del visor del equipo respecto a la horizontal dle terreno),</t>
  </si>
  <si>
    <t>Superficie priorizadas para la recuperación de los ecosistemas degradados, 2018 a/ (hectáreas)</t>
  </si>
  <si>
    <t>Departamentos</t>
  </si>
  <si>
    <t>Superficies de ecosistemas degradados año 2018 1/</t>
  </si>
  <si>
    <t>MINAM</t>
  </si>
  <si>
    <t>SERNANP</t>
  </si>
  <si>
    <t>Callao</t>
  </si>
  <si>
    <t>1/ No se incluye en esta brecha a ecosistemas marinos, cuerpos de agua artificial o naturales (lagos, lagunas, ríos), plantaciones forestales, vegetación secundaria, zona agrícola, minera, urbana y bosques de producción permanente.</t>
  </si>
  <si>
    <t>Fuente: Mapa de cambios de cobertura vegetal y Tendencias Negativas de la Productividad Primaria Neta de la DGOTGIRN.
Mapa de pérdida de Bosques y Fragmentación de bosques del Programa Nacional de Conservación de Bosques (PNCBMCC).</t>
  </si>
  <si>
    <t>Elaboración: Ministerio del Ambiente (MINAM). Dirección General de Ordenamiento Territorial y de la Gestión Integrada de los Recursos Naturales (DGOTGIRN).</t>
  </si>
  <si>
    <t>Superficie priorizada para la recuperación de los ecosistemas degradados</t>
  </si>
  <si>
    <t>Permite medir directamente la brecha de cobertura para la prestación de servicios de recuperación de ecosistemas y consiguientemente el cierre de dicha brecha está vinculado directamente con la ejecución de proyectos de inversión.
El monitoreo de los avances en el cierre se puede realizar a partir de los reportes periódicos del Banco de Inversiones.</t>
  </si>
  <si>
    <t xml:space="preserve">La degradación de ecosistemas es la pérdida total o parcial de algunos de sus componentes esenciales (agua, suelo y especies), que altera su estructura natural y funcionamiento; disminuyendo, por tanto, su capacidad de proveer bienes y servicios ecosistémicos (R.M 178-2019-MINAM). La identificación de las áreas degradadas en los ecosistemas terrestres se basa en el uso de indicadores medibles en el espacio y en el tiempo como el cambio de la cobertura de la tierra y la fragmentación (modificación de la estructura) y la pérdida de productividad primaria (funcionamiento). </t>
  </si>
  <si>
    <t>Hectáreas
(ha)
miles de hectáreas
(miles de ha)</t>
  </si>
  <si>
    <t>Variables:
Nº ha de ED que requieren de recuperación
Nº ha de ED con intervención de recuperación
Nº ha de ED con intervención de recuperación
N° ha de ED  = Nº ha de ED que requieren de recuperación + Nº ha de ED con intervención de recuperación</t>
  </si>
  <si>
    <t>Se basa en una aproximación metodológica considerando tres indicadores: cobertura de la tierra, productividad de la tierra (aplicables a todo el país) y fragmentación  (solo bosques), que permiten generar una interpretación de la degradación a nivel nacional.</t>
  </si>
  <si>
    <t>Imágenes de satélite MODIS y LandSAT. 
Mapa de cambios de cobertura vegetal y Tendencias Negativas de la Productividad Primaria Neta de la DGOTGIRN.
Mapa de pérdida de Bosques y Fragmentación de bosques del Programa Nacional de Conservación de Bosques (PNCBMCC).</t>
  </si>
  <si>
    <t>Dirección General de Ordenamiento Territorial y de la Gestión Integrada de los Recursos Naturales</t>
  </si>
  <si>
    <t>https://geoservidor.minam.gob.pe/informacion-institucional/publicaciones/</t>
  </si>
  <si>
    <t>Nacional
Departamental</t>
  </si>
  <si>
    <t>Actualmente la metodología para la identificación de áreas degradadas en ecosistemas es válida para ecosistemas terrestres y con menor eficiencia en ecosistemas con poca o escasa vegetación; sin embargo, se viene trabajando dicha información que permitirá mejorar la estimación de las superficies.
No existe información oficial, a nivel nacional, disponible que evidencie el deterioro físico y químico del suelo, así como de la disminución de la cantidad o alteración de la calidad del recurso hídrico.
Los ecosistemas son dinámicos y heterogéneos, por lo que se hace difícil contar con criterios estandarizados que recojan todas las características de la degradación de los distintos ecosistemas, por ello el presente indicador presenta una aproximación de la medición estándar de la degradación en base a las metodologías y la tecnología actual.</t>
  </si>
  <si>
    <t>Politica Nacional del Ambiente (PNA)
Programación Multianual de Inversiones (PMI)</t>
  </si>
  <si>
    <t>Convención de las Naciones Unidades para la Lucha contra la Desertificación y la Sequía sobre Neutralidad de la Degradación de las Tierras (NDT).</t>
  </si>
  <si>
    <t>Raúl Tinoco Rodriguez</t>
  </si>
  <si>
    <t>ptinoco@minam.gob.pe</t>
  </si>
  <si>
    <t>B3:D30</t>
  </si>
  <si>
    <t>Superficie de los ecosistemas degradados, 2015-2022 (hectáreas)</t>
  </si>
  <si>
    <t>Conocer la proporción de pérdida de superficies por ecosistemas degradados a nivel departamental. 
El proposito de su medición es permitir la Gestión de ecosistemas. Movilizar inversiones en recuperación de los ecosistemas. Conservación/recuperación de ecosistemas.</t>
  </si>
  <si>
    <t>Hectáreas
(ha)</t>
  </si>
  <si>
    <t>Variables:
AD: Área degradada.  (integración espacial)
PPN:Dinámica de la productividad de la tierra.
CCV: Cambio de cobertura vegetal.
PB: Pérdida de Bosque (selva)
FB: Fragmentación de Bosque (selva)
AD  = PPN + CCV + PB + FB (integración espacial)</t>
  </si>
  <si>
    <t>2015-2022</t>
  </si>
  <si>
    <t>El cálculo de degradación se produce de manera anual con un desfase de 1 año aproximadamente.
Esta tabla muestra las superficies degradadas en ecosisitemas naturales terrestres (No considera vegetación secundaria, áreas agricolas, áreas urbanas y áreas mineras).</t>
  </si>
  <si>
    <t>A4:I30</t>
  </si>
  <si>
    <t>Pérdida de la cobertura vegetal por unidad de ecosistemas costeros, andinos, de yunga y selva tropical, 2014-2023 (hectáreas)</t>
  </si>
  <si>
    <t xml:space="preserve">Region Natural </t>
  </si>
  <si>
    <t>Ecosistema 1/</t>
  </si>
  <si>
    <t>2023 2/</t>
  </si>
  <si>
    <t>Yunga</t>
  </si>
  <si>
    <t>Bosque altimontano (Pluvial) de Yunga</t>
  </si>
  <si>
    <t>Bosque montano de Yunga</t>
  </si>
  <si>
    <t>Bosque basimontano de Yunga</t>
  </si>
  <si>
    <t>Selva Tropical</t>
  </si>
  <si>
    <t>Bosque aluvial inundable</t>
  </si>
  <si>
    <t>Bosque de colina alta</t>
  </si>
  <si>
    <t>Bosque de colina baja</t>
  </si>
  <si>
    <t>Bosque de colina de Sierra del Divisor</t>
  </si>
  <si>
    <t>Bosque de terraza no inundable</t>
  </si>
  <si>
    <t>Bosque estacionalmente seco oriental (Huallaga, Ene - Perené, Urubamba)</t>
  </si>
  <si>
    <t>Pacal</t>
  </si>
  <si>
    <t>Pantano de palmeras</t>
  </si>
  <si>
    <t>Pantano herbáceo-arbustivo</t>
  </si>
  <si>
    <t>Varillal</t>
  </si>
  <si>
    <t>Andina</t>
  </si>
  <si>
    <t>Bofedal</t>
  </si>
  <si>
    <t>Bosque estacionalmente seco interandino (Marañón, Mantaro, Pampas y Apurímac)</t>
  </si>
  <si>
    <t>Bosque relicto altoandino (Queñoal y otros)</t>
  </si>
  <si>
    <t>Bosque relicto montano de vertiente occidental</t>
  </si>
  <si>
    <t>Jalca</t>
  </si>
  <si>
    <t>Matorral andino</t>
  </si>
  <si>
    <t>Pajonal de puna húmeda</t>
  </si>
  <si>
    <t>Pajonal de puna seca</t>
  </si>
  <si>
    <t>Páramo</t>
  </si>
  <si>
    <t>Zona periglaciar y glaciar</t>
  </si>
  <si>
    <t>Costa</t>
  </si>
  <si>
    <t>Bosque estacionalmente seco de colina y montaña</t>
  </si>
  <si>
    <t>Bosque estacionalmente seco de llanura</t>
  </si>
  <si>
    <t>Bosque estacionalmente seco ribereño (Algarrobal)</t>
  </si>
  <si>
    <t>Bosque Tropical del Pacífico (Tumbes)</t>
  </si>
  <si>
    <t>Desierto costero</t>
  </si>
  <si>
    <t>Loma costera</t>
  </si>
  <si>
    <t>Manglar</t>
  </si>
  <si>
    <t>Matorral xérico</t>
  </si>
  <si>
    <t>1/ En el análisis de pérdida por departamento, no se ha considerado a los ecosistemas acuáticos y las zonas intervenidas.</t>
  </si>
  <si>
    <t>2/ Dato hasta julio 2023</t>
  </si>
  <si>
    <t>Fuente: Imágenes de satélite de los sensores MODIS (NDVI) y TRMM (Precipitaciones) - NASA
Mapa Nacional de Ecosistemas (DGOTGIRN).</t>
  </si>
  <si>
    <t>Implementación de una herramienta para la detección de los cambios de cobertura y uso del territorio, brindando información de alertas tempranas sobre el aumento y disminución de la cobertura de la tierra a través del sistema Terra-i Perú., correspondiente a un analisis a nivel de Region Natural y Ecosistema.</t>
  </si>
  <si>
    <t>Esta herramienta tiene un ámbito de monitoreo a nivel nacional y utiliza imágenes satelitales MODIS (NDVI) y TRMM (precipitaciones) que permiten obtener información en tiempo real, cada 16 días y con una resolución espacial de 250 metros, sobre los cambios de la cobertura de la tierra. Esta característica la convierte en un insumo importante para las actividades relacionadas  con la conservación, recuperación y el uso sostenible de los ecosistemas, la biodiversidad, la adaptación al cambio climático y la gestión de riesgos de desastres, entre otros, pero  de manera especial, para el diseño de políticas públicas relacionadas con el Ordenamiento Territorial.</t>
  </si>
  <si>
    <t>El sistema se basa en la premisa de que la vegetación natural sigue un patrón predecible de cambios en el verdor de una fecha a otra provocada por sitio específico de la tierra y las condiciones climáticas en el mismo período. La llamada red neuronal es "entrenada" para comprender el patrón normal de cambios en el verdor de la vegetación para un sitio en relación con el terreno y las precipitaciones. Luego se marca como áreas de cambio los sitios donde el verdor de la vegetación se modifica repentinamente más allá de los límites normales de los valores predichos respecto a los valores reales de la imagen satelital. Estos procesos son ejecutados en varios servidores y es actualizado con nuevas imágenes cada 16 días y con una resolución de 250 m.</t>
  </si>
  <si>
    <t>Imágenes de satélite de los sensores MODIS (NDVI) y TRMM (Precipitaciones)
Mapa Nacional de Ecosistemas.</t>
  </si>
  <si>
    <t>Mensual</t>
  </si>
  <si>
    <t>Trimestral</t>
  </si>
  <si>
    <t>Nacional
Region natural
Ecosistemas</t>
  </si>
  <si>
    <t>Para garantizar una mayor confiabilidad del análisis de imágenes satelitales, es importante evaluar la precisión de las detecciones correspondientes a los cambios en la cobertura del suelo mediante la realización de procesos detallados de validación y verificación en el campo, siendo necesario el uso de utilizan drones UAV como una alternativa a la validación de campo y reducir los tiempos de validación de la informacion.</t>
  </si>
  <si>
    <t>International Center for Tropical Agriculture</t>
  </si>
  <si>
    <t>Luis Quispe</t>
  </si>
  <si>
    <t>lquispec@minam.gob.pe</t>
  </si>
  <si>
    <t>A3:L35</t>
  </si>
  <si>
    <t>Superficie de ecosistemas degradados por región natural, según tipo, 2015-2022 (hectáreas)</t>
  </si>
  <si>
    <t>Tipo 1/</t>
  </si>
  <si>
    <t>costa y sierra</t>
  </si>
  <si>
    <t>selva</t>
  </si>
  <si>
    <t>Tendencia negativa de la productividad de los ecosistemas</t>
  </si>
  <si>
    <t>Cambios en la cobertura vegetal</t>
  </si>
  <si>
    <t>Cambios en la cobertura vegetal y Tendencia negativa de la productividad de los ecosistemas</t>
  </si>
  <si>
    <t>Pérdida de bosque</t>
  </si>
  <si>
    <t>Fragmentación de bosques</t>
  </si>
  <si>
    <t>Cambios en la cobertura vegetal y Pérdida de bosque</t>
  </si>
  <si>
    <t>Cambios en la cobertura vegetal y Fragmentación de bosques</t>
  </si>
  <si>
    <t>Pérdida de bosque y Tendencia negativa de la productividad de los ecosistemas</t>
  </si>
  <si>
    <t>Tendencia negativa de la productividad de los ecosistemas y Fragmentación de bosques</t>
  </si>
  <si>
    <t>Cambios en la cobertura vegetal, Tendencia negativa de la productividad de los ecosistemas y Pérdida de bosque</t>
  </si>
  <si>
    <t>Cambios en la cobertura vegetal, Tendencia negativa de la productividad de los ecosistemas y Fragmentación de bosques</t>
  </si>
  <si>
    <t>Tendencia negativa de la productividad de los ecosistemas y Perdida de bosque</t>
  </si>
  <si>
    <t>1/ Esta tabla muestra las superficies degradadas en ecosisitemas naturales terrestres (No considera vegetación secundaria, áreas agricolas, áreas urbanas y áreas mineras).</t>
  </si>
  <si>
    <t>Superficie de ecosistemas degradados por región natural según tipo</t>
  </si>
  <si>
    <t>Conocer la proporción de pérdida de superficies de ecosistemas por degradacion. 
El proposito de su medición es permitir la Gestión de ecosistemas. Movilizar inversiones en recuperación de los ecosistemas. Conservación/recuperación de ecosistemas.</t>
  </si>
  <si>
    <t>A3:Y17</t>
  </si>
  <si>
    <t>Superficie degradada por ecosistema terrestre natural, 2015-2022 (hectáreas)</t>
  </si>
  <si>
    <t xml:space="preserve">Ecosistemas </t>
  </si>
  <si>
    <t>Bosque relicto mesoandino</t>
  </si>
  <si>
    <t>Bosque tropical del Pacífico (Tumbes)</t>
  </si>
  <si>
    <t>Humedal costero</t>
  </si>
  <si>
    <t>Plantación forestal</t>
  </si>
  <si>
    <t>Sabana húmeda con palmeras (Pampa del Heath)</t>
  </si>
  <si>
    <t>Vegetación secundaria</t>
  </si>
  <si>
    <t>Zona agrícola</t>
  </si>
  <si>
    <t>Zona minera</t>
  </si>
  <si>
    <t>Zona urbana</t>
  </si>
  <si>
    <t>Conocer la proporción de pérdida de superficies por ecosistemas degradados. 
El proposito de su medición es permitir la Gestión de ecosistemas. Movilizar inversiones en recuperación de los ecosistemas. Conservación/recuperación de ecosistemas.</t>
  </si>
  <si>
    <t>Nacional
Ecosistemas</t>
  </si>
  <si>
    <t>A3:I43</t>
  </si>
  <si>
    <t>Iniciativas de recuperación de ecosistemas identificadas por departamento, 2016-2022 (número)</t>
  </si>
  <si>
    <t>Identificar las áreas recuperadas a traves de inversión pública en el ámbito de la brecha de superficies degradadas por cambio de cobertura vegetal.</t>
  </si>
  <si>
    <t>Proyectos en ejecución sobre recuperación de ecosistemas y otras temáticas vinculadas en ámbito nacional, regional y local.</t>
  </si>
  <si>
    <t>Condición de la consulta para el filtrado de los registros:
Si Proyecto de Inversion Corresponde a Proyectos de Recuperación
Resultado de Proyectos de Recuperacion a nivel de Departamento, Provincia y Distrito
Registro final de consulta</t>
  </si>
  <si>
    <t>Analisis de los proyectos de inversión filtrados a nivel departamental, provincial y distrital, relacionados a recuperacion de ecosistemas, asimismo se selecciona el periodo de consulta, teniendose un listado o registro de los proyectos que cumplen con la condición.</t>
  </si>
  <si>
    <t>MEF
https://ofi5.mef.gob.pe/invierte/consultapublica/consultainversiones</t>
  </si>
  <si>
    <t>2016-2022</t>
  </si>
  <si>
    <t>Solo se considera los proyectos de inversion de recuperación identificados en el aplicativo de Invierte.pe, no considera los proyectos o iniciativas privadasfuera del sistema.</t>
  </si>
  <si>
    <t>FAO - Organización de las Naciones Unidas para la Alimentación y la Agricultura</t>
  </si>
  <si>
    <t>Luis Garay Vera</t>
  </si>
  <si>
    <t>lgaray@minam.gob.pe</t>
  </si>
  <si>
    <t>A3:H29</t>
  </si>
  <si>
    <t>Superficie de humedales Ramsar, 2014-2023 (hectáreas)</t>
  </si>
  <si>
    <t>2023 a/</t>
  </si>
  <si>
    <t>b/</t>
  </si>
  <si>
    <t>a/ información a setiembre de 2023</t>
  </si>
  <si>
    <t>b/ Corresponde a los departamentos de Junin y Pasco. Para ica corresponde tambien superficie de mar</t>
  </si>
  <si>
    <t>Fuente: Web Ramsar. MINAM-DGDB</t>
  </si>
  <si>
    <t>Elaboración: MINAM-DGDB</t>
  </si>
  <si>
    <t xml:space="preserve"> Superficie de humedales Ramsar</t>
  </si>
  <si>
    <t>Dar a conocer la superficie de humedales del pais y de departamentos que tienen la designación como de importancia internacional bajo el Convenio de Ramsar.</t>
  </si>
  <si>
    <t>Un sitio Ramsar es un humedal designado como de importancia internacional bajo el Convenio de Ramsar</t>
  </si>
  <si>
    <t>Σ ssr = ssr dpto 1 + ssr dpto 2 + ssr dpto 3 + … ssr dpto n  
Donde:
Σ ssr = Suma de la superficie total de los sitios Ramsar en el año 1
ssr dpto 1 = Superficie de los sitios Ramsar del departamento 1 en el año 1
ssr dpto n = Superficie de los sitios Ramsar del departamento n en el año ñ</t>
  </si>
  <si>
    <t>Sumatoria de la superficie de los sitios Ramsar del Perú</t>
  </si>
  <si>
    <t>Web Ramsar</t>
  </si>
  <si>
    <r>
      <rPr>
        <sz val="9"/>
        <color theme="1"/>
        <rFont val="Calibri"/>
        <charset val="134"/>
      </rPr>
      <t xml:space="preserve">Servicio de información de sitios Ramsar
</t>
    </r>
    <r>
      <rPr>
        <sz val="9"/>
        <color rgb="FF0000FF"/>
        <rFont val="Calibri"/>
        <charset val="134"/>
      </rPr>
      <t>Dirección General de Diversidad Biológica (DGDB)</t>
    </r>
  </si>
  <si>
    <t>https://rsis.ramsar.org/es/ris-search?f%5B0%5D=regionCountry_es_ss%3AAmerica%20Latina%20y%20el%20Caribe&amp;f%5B1%5D=regionCountry_es_ss%3APer%C3%BA&amp;pagetab=1</t>
  </si>
  <si>
    <t>Los datos e información dependen de la actualización de la información que se registra en la pagina web.</t>
  </si>
  <si>
    <t>Politica Nacional del Ambiente
Estrategia Nacional de Diversidad biológica</t>
  </si>
  <si>
    <t>La Convención Relativa a los humedales de Importancia Internacional, especialmente como Hábitat de Aves Acuáticas</t>
  </si>
  <si>
    <t>Mario Menendez Huapaya</t>
  </si>
  <si>
    <t>mmenendez@minam.gob.pe</t>
  </si>
  <si>
    <t>Anexo 1563</t>
  </si>
  <si>
    <t>A3:K29</t>
  </si>
  <si>
    <t>Superficie de humedales por tipo de ecosistemas y regiones naturales, 2019 (hectáreas)</t>
  </si>
  <si>
    <t>Regiones naturales</t>
  </si>
  <si>
    <t>Ecosistema</t>
  </si>
  <si>
    <t>Superficie (ha)</t>
  </si>
  <si>
    <t>%</t>
  </si>
  <si>
    <t>Bosque aluvial inundable 1/</t>
  </si>
  <si>
    <t>Andino</t>
  </si>
  <si>
    <t>Ecosistemas Acuáticos</t>
  </si>
  <si>
    <t>Lago y laguna</t>
  </si>
  <si>
    <t>Río</t>
  </si>
  <si>
    <t xml:space="preserve">* Inundado por crecientes normales e incluye zonas con inundación temporal (semanas o pocos meses). </t>
  </si>
  <si>
    <t>Documento "Definiciones Conceptuales de los Ecosistemas del Perú". Es tambien un ecosistema forestal</t>
  </si>
  <si>
    <t>Fuente: MINAM-DGDB. Mapa Nacional de Ecosistemas</t>
  </si>
  <si>
    <t xml:space="preserve">Dar a conocer la superficie de humedales del pais </t>
  </si>
  <si>
    <t xml:space="preserve">Son las extensiones o superficies cubiertas o saturadas de egua bajo un regimen hidrico natural o artificial, permanente o temporal, dulce, salobre o salado, y que albergan comunidades biológicas caracteristicas que proveen servicios ecosistemicos".
</t>
  </si>
  <si>
    <t>Σ sh = sh dpto 1 + sh dpto 2 + sh dpto 3 + … sh dpto n  
Donde:
Σ sh = Suma de la superficie total de humedales en el año 1
sh dpto 1 = Superficie de humedales del departamento 1 en el año 1
sh dpto n = Superficie de humedales del departamento n en el año ñ</t>
  </si>
  <si>
    <t>Es la sumatoria de la superficie de humedales del pais</t>
  </si>
  <si>
    <r>
      <rPr>
        <sz val="9"/>
        <color rgb="FF0000FF"/>
        <rFont val="Calibri"/>
        <charset val="134"/>
      </rPr>
      <t>Ministerio del Ambiente.</t>
    </r>
    <r>
      <rPr>
        <sz val="9"/>
        <color rgb="FF000000"/>
        <rFont val="Calibri"/>
        <charset val="134"/>
      </rPr>
      <t xml:space="preserve"> Mapa Nacional de Ecosistemas</t>
    </r>
  </si>
  <si>
    <t>DGDB-DGOTGIRN</t>
  </si>
  <si>
    <t>https://sinia.minam.gob.pe/mapas/mapa-nacional-ecosistemas-peru</t>
  </si>
  <si>
    <r>
      <rPr>
        <sz val="9"/>
        <color rgb="FF000000"/>
        <rFont val="Calibri"/>
        <charset val="134"/>
      </rPr>
      <t xml:space="preserve">Nacional
</t>
    </r>
    <r>
      <rPr>
        <sz val="9"/>
        <color rgb="FF0000FF"/>
        <rFont val="Calibri"/>
        <charset val="134"/>
      </rPr>
      <t>Regiones naturales</t>
    </r>
  </si>
  <si>
    <t>Los datos e información corresponden al Mapa Nacional de Ecosistemas, el cual para este tipo de ecosistema no se representa con precisión.</t>
  </si>
  <si>
    <t>Politica Nacional del Ambiente
Estrategia Nacional de Diversidad Biológica
Estrategia Nacional de Humedales</t>
  </si>
  <si>
    <t>A3:D12</t>
  </si>
  <si>
    <t>Inventario Nacional de Bofedales, 2023 (hectárea)</t>
  </si>
  <si>
    <t>Nota: la identificación de bofedales en base a las imágenes satelitales sentinel 1 y 2 de la ES</t>
  </si>
  <si>
    <t>Se busca cerrar brechas de información sobre los bofedales y su importancia para nuestro país, así como, proporcionar información detallada a nivel departamental, distrital y provincial, que sea útil para las autoridades locales y regionales en la gestión de estos ecosistemas.</t>
  </si>
  <si>
    <t>El Inventario Nacional de Bofedales del Perú es un documento técnico y base de datos que proporciona información detallada sobre la extensión y ubicación de los bofedales en el país. Los bofedales son humedales altoandinos que desempeñan un papel fundamental en la captura de carbono, la regulación del agua y el suministro de forraje para el ganado.</t>
  </si>
  <si>
    <t>Técnica geomática de árbol de decisiones en base a altitud, índice de posición topográfica, pendiente, índice de humedad e intensidad para la discriminación de bofedales de otros ecosistemas.</t>
  </si>
  <si>
    <t>El inventario utiliza técnicas geoespaciales con imágenes satelitales y firmas espectrales donde la discriminación de los bofedales se basa en una metodología innovadora basada en árboles de decisiones que permite delimitar y clasificar estos ecosistemas.</t>
  </si>
  <si>
    <t>Dirección de Investigación en Ecosistemas de Montaña (DIEM)</t>
  </si>
  <si>
    <t>https://repositorio.inaigem.gob.pe/items/61d605a3-5bba-4357-a1fc-a716d595af8a</t>
  </si>
  <si>
    <t>Quinquenal (5 años)</t>
  </si>
  <si>
    <t>Se tienen coeficientes de concordancia para la macroregión páramo norte de 0.28, Centro 0.67 y Sur 0.83</t>
  </si>
  <si>
    <t>ODS, ONU ambiente</t>
  </si>
  <si>
    <t>Helder Mallqui Meza</t>
  </si>
  <si>
    <t>hmallqui@inaigem.gob.pe</t>
  </si>
  <si>
    <t>A3:B29</t>
  </si>
  <si>
    <t>Superficie de ANP por nivel de administración, 2014-2023 (hectárea)</t>
  </si>
  <si>
    <t>Nivel de administración</t>
  </si>
  <si>
    <t>ANP de administración nacional</t>
  </si>
  <si>
    <t>Áreas de Conservación Regional (ACR)</t>
  </si>
  <si>
    <t>Áreas de Conservación Privada (ACP)</t>
  </si>
  <si>
    <t>Fuente: Minam - Sernarp - Lista oficial de ANP</t>
  </si>
  <si>
    <t>Elaboración: Minam - Dgecia - Diiia</t>
  </si>
  <si>
    <t>Superficie de Áreas Naturales Protegidas por nivel de administración</t>
  </si>
  <si>
    <t>La finalidad de este indicador es medir la superficie por hectareas de Áreas Naturales Protegidas por niveles de administración: nacional (ANP), regional (ACR) y privada (ACP).</t>
  </si>
  <si>
    <t>Este indicador mide la superfice del pais cubierta por áreas naturales protegidas  por niveles de administración: nacional (ANP), regional (ACR) y privada (ACP) por año, la informacion será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</si>
  <si>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Sup. Total ANPna</t>
    </r>
    <r>
      <rPr>
        <b/>
        <vertAlign val="subscript"/>
        <sz val="10"/>
        <color rgb="FF000000"/>
        <rFont val="Calibri"/>
        <charset val="134"/>
        <scheme val="minor"/>
      </rPr>
      <t>j</t>
    </r>
    <r>
      <rPr>
        <b/>
        <sz val="10"/>
        <color rgb="FF000000"/>
        <rFont val="Calibri"/>
        <charset val="134"/>
        <scheme val="minor"/>
      </rPr>
      <t xml:space="preserve"> = ∑ SupANP</t>
    </r>
    <r>
      <rPr>
        <b/>
        <vertAlign val="subscript"/>
        <sz val="10"/>
        <color rgb="FF000000"/>
        <rFont val="Calibri"/>
        <charset val="134"/>
        <scheme val="minor"/>
      </rPr>
      <t>j</t>
    </r>
    <r>
      <rPr>
        <b/>
        <sz val="10"/>
        <color rgb="FF000000"/>
        <rFont val="Calibri"/>
        <charset val="134"/>
        <scheme val="minor"/>
      </rPr>
      <t xml:space="preserve"> + supACR</t>
    </r>
    <r>
      <rPr>
        <b/>
        <vertAlign val="subscript"/>
        <sz val="10"/>
        <color rgb="FF000000"/>
        <rFont val="Calibri"/>
        <charset val="134"/>
        <scheme val="minor"/>
      </rPr>
      <t>j</t>
    </r>
    <r>
      <rPr>
        <b/>
        <sz val="10"/>
        <color rgb="FF000000"/>
        <rFont val="Calibri"/>
        <charset val="134"/>
        <scheme val="minor"/>
      </rPr>
      <t xml:space="preserve"> + supACP</t>
    </r>
    <r>
      <rPr>
        <b/>
        <vertAlign val="subscript"/>
        <sz val="10"/>
        <color rgb="FF000000"/>
        <rFont val="Calibri"/>
        <charset val="134"/>
        <scheme val="minor"/>
      </rPr>
      <t xml:space="preserve">j
</t>
    </r>
    <r>
      <rPr>
        <sz val="10"/>
        <color rgb="FF000000"/>
        <rFont val="Calibri"/>
        <charset val="134"/>
        <scheme val="minor"/>
      </rPr>
      <t xml:space="preserve">
Donde:
Sup Total ANP = Es la superficie total de areas naturales protegidas (nacional, regional y privada).
na</t>
    </r>
    <r>
      <rPr>
        <vertAlign val="subscript"/>
        <sz val="10"/>
        <color rgb="FF000000"/>
        <rFont val="Calibri"/>
        <charset val="134"/>
        <scheme val="minor"/>
      </rPr>
      <t xml:space="preserve"> </t>
    </r>
    <r>
      <rPr>
        <sz val="10"/>
        <color rgb="FF000000"/>
        <rFont val="Calibri"/>
        <charset val="134"/>
        <scheme val="minor"/>
      </rPr>
      <t>= nivel de administración.
supANPj = es la superficie de ANP de administración nacional i establecida en el año j. 
supACRi = es la superficie de Areas de Conseracion Regional i establecida en el año j. 
supACPj= es la superficie de Areas de Conservación Privada i establecida en el año j.</t>
    </r>
  </si>
  <si>
    <t>Las ANP de administración nacional con categoria definitiva se establecen mediante Decreto Supremo, Ley, Resolución Suprema y Resolución Ministerial. Para determinar la superficie de ANP por nivel de administración establedida por año, se utilizará la información de las areas naturales protegidas establecidas y categorizadas a partir del registro del listado oficial de ANP que se publica y actualiza continuamente.</t>
  </si>
  <si>
    <t>Servicio Nacional de Áreas Naturales Protegidas por el Estado - SERNANP</t>
  </si>
  <si>
    <t>Unidad Operativa Funcional Gestion de la Información (UOFGI)</t>
  </si>
  <si>
    <t>https://www.gob.pe/institucion/sernanp/informes-publicaciones/2560580-listado-oficial-de-las-areas-naturales-protegidas</t>
  </si>
  <si>
    <t>Se genera y actualiza continuamente.</t>
  </si>
  <si>
    <t>Anualmente</t>
  </si>
  <si>
    <t>Nacional
Nivel de administración</t>
  </si>
  <si>
    <t>Se se consideran las areas naturales protegidas de administracion nacional con categoria definitiva, no se condieran las zonas reservadas por ser areas transitorias y las areas de conservación regional.</t>
  </si>
  <si>
    <t>El indicador se relaciona con el objetivo 1 del Eje de politica 1: Conservación y aprovechamiento sostenible de los recursos naturales y de la diversidad biológica, de la Politica Nacional del Ambiente</t>
  </si>
  <si>
    <t>Aporta ala meta 3 del Plan Estategico de Diversidad Biologica Kuming Montreal del Convenio de Diversidad Biológica.</t>
  </si>
  <si>
    <t>Marisela Huancauqui Torres</t>
  </si>
  <si>
    <t>mhuancauqui@sernanp.gob.pe</t>
  </si>
  <si>
    <t>A4:K8</t>
  </si>
  <si>
    <t>ANP por nivel de administración, 2014-2023 (número)</t>
  </si>
  <si>
    <t>Áreas Naturales Protegidas de administración nacional (ANP)</t>
  </si>
  <si>
    <t>Areas de Conservación Regional (ACR)</t>
  </si>
  <si>
    <t>TOTAL</t>
  </si>
  <si>
    <t>Fuente: Minam - Sernarp - Reporte de visitantes de las ANP</t>
  </si>
  <si>
    <t>Áreas Naturales Protegidas por nivel de administración</t>
  </si>
  <si>
    <t>La finalidad de este indicador es medir el número de Áreas Naturales Protegidas establecidas y/o reconocidas de según nivel de administración.</t>
  </si>
  <si>
    <t>Este indicador mide el número de áreas naturales protegidas de administracion nacional (ANP), regional (ACR) y privada (ACP) establecidas y/o reconocidas por año, la informacion sera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</si>
  <si>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 xml:space="preserve">
N° ANPna</t>
    </r>
    <r>
      <rPr>
        <b/>
        <vertAlign val="subscript"/>
        <sz val="10"/>
        <color rgb="FF000000"/>
        <rFont val="Calibri"/>
        <charset val="134"/>
        <scheme val="minor"/>
      </rPr>
      <t xml:space="preserve">j </t>
    </r>
    <r>
      <rPr>
        <b/>
        <sz val="10"/>
        <color rgb="FF000000"/>
        <rFont val="Calibri"/>
        <charset val="134"/>
        <scheme val="minor"/>
      </rPr>
      <t>= ∑ ANP</t>
    </r>
    <r>
      <rPr>
        <b/>
        <vertAlign val="subscript"/>
        <sz val="10"/>
        <color rgb="FF000000"/>
        <rFont val="Calibri"/>
        <charset val="134"/>
        <scheme val="minor"/>
      </rPr>
      <t>j</t>
    </r>
    <r>
      <rPr>
        <b/>
        <sz val="10"/>
        <color rgb="FF000000"/>
        <rFont val="Calibri"/>
        <charset val="134"/>
        <scheme val="minor"/>
      </rPr>
      <t xml:space="preserve"> + ACR</t>
    </r>
    <r>
      <rPr>
        <b/>
        <vertAlign val="subscript"/>
        <sz val="10"/>
        <color rgb="FF000000"/>
        <rFont val="Calibri"/>
        <charset val="134"/>
        <scheme val="minor"/>
      </rPr>
      <t xml:space="preserve">j </t>
    </r>
    <r>
      <rPr>
        <b/>
        <sz val="10"/>
        <color rgb="FF000000"/>
        <rFont val="Calibri"/>
        <charset val="134"/>
        <scheme val="minor"/>
      </rPr>
      <t>+ ACP</t>
    </r>
    <r>
      <rPr>
        <b/>
        <vertAlign val="subscript"/>
        <sz val="10"/>
        <color rgb="FF000000"/>
        <rFont val="Calibri"/>
        <charset val="134"/>
        <scheme val="minor"/>
      </rPr>
      <t>j</t>
    </r>
    <r>
      <rPr>
        <b/>
        <sz val="10"/>
        <color rgb="FF000000"/>
        <rFont val="Calibri"/>
        <charset val="134"/>
        <scheme val="minor"/>
      </rPr>
      <t xml:space="preserve">
</t>
    </r>
    <r>
      <rPr>
        <sz val="10"/>
        <color rgb="FF000000"/>
        <rFont val="Calibri"/>
        <charset val="134"/>
        <scheme val="minor"/>
      </rPr>
      <t xml:space="preserve">
Donde:
N° ANPna = Es el numero total de areas naturales protegidas por niveles de administracion establecidas y/o reconocidas en el año j.
ANP</t>
    </r>
    <r>
      <rPr>
        <vertAlign val="subscript"/>
        <sz val="10"/>
        <color rgb="FF000000"/>
        <rFont val="Calibri"/>
        <charset val="134"/>
        <scheme val="minor"/>
      </rPr>
      <t xml:space="preserve">j </t>
    </r>
    <r>
      <rPr>
        <sz val="10"/>
        <color rgb="FF000000"/>
        <rFont val="Calibri"/>
        <charset val="134"/>
        <scheme val="minor"/>
      </rPr>
      <t>= es el numero de ANP de administración nacional con categoria definitiva y transitoria i establecida en el año j. 
ACRi = es el numero de Areas de Conseracion Regional i establecida en el año j. 
ACPi = es el numero de Areas de Conservacion Privada i  reconocida en el año j.</t>
    </r>
  </si>
  <si>
    <t xml:space="preserve">Las ANP de administración nacional, regional y privada se establecen mediante Decreto Supremo, Ley, Resolución Suprema, Resolucion Ministerial. Para determinar el número de ANP establedidas y/o reconocidas por año, se utilizará la información de las areas naturales protegidas establecidas de nivel nacional, regional y pricvada a partir del registro del listado oficial de ANP que se publica y actualiza continuamente. 
Con la sumatoria se obtendrá el valor total de ANP de administración nacional, regional y privada establecidas y/o reconocidas anualmente. </t>
  </si>
  <si>
    <t>Se se consideran las areas naturales protegidas de administracion nacional regional y privada.</t>
  </si>
  <si>
    <t>A3:K7</t>
  </si>
  <si>
    <t>Superficie de ANP de administración nacional con categoría definitiva y transitoria, 2014-2023 (hectárea)</t>
  </si>
  <si>
    <t>Categoría</t>
  </si>
  <si>
    <t xml:space="preserve">Parques Nacionales </t>
  </si>
  <si>
    <t>Santuarios Nacionales</t>
  </si>
  <si>
    <t xml:space="preserve">Santuarios Históricos </t>
  </si>
  <si>
    <t xml:space="preserve">Reservas Nacionales </t>
  </si>
  <si>
    <t xml:space="preserve">Refugios de Vida Silvestre </t>
  </si>
  <si>
    <t>Reservas Paisajísticas</t>
  </si>
  <si>
    <t xml:space="preserve">Reservas Comunales </t>
  </si>
  <si>
    <t xml:space="preserve">Bosques de Protección </t>
  </si>
  <si>
    <t>Cotos de Caza</t>
  </si>
  <si>
    <t>Transitorias - Zonas Reservadas</t>
  </si>
  <si>
    <t xml:space="preserve">Superficie de Áreas Naturales Protegidas de administración nacional con categoría definitiva y transitoria </t>
  </si>
  <si>
    <t>La finalidad de este indicador es medir la superficie por hectareas de Áreas Naturales Protegidas de administración nacional con categoria definitiva y transitorias.</t>
  </si>
  <si>
    <t>Este indicador mide la superfice del pais cubierta por áreas naturales protegidas de administracion nacional con categoría definicitva y transitorias por año, la informacion será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</si>
  <si>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 xml:space="preserve">
Sup. Total ANP</t>
    </r>
    <r>
      <rPr>
        <b/>
        <vertAlign val="subscript"/>
        <sz val="10"/>
        <color rgb="FF000000"/>
        <rFont val="Calibri"/>
        <charset val="134"/>
        <scheme val="minor"/>
      </rPr>
      <t>j</t>
    </r>
    <r>
      <rPr>
        <b/>
        <sz val="10"/>
        <color rgb="FF000000"/>
        <rFont val="Calibri"/>
        <charset val="134"/>
        <scheme val="minor"/>
      </rPr>
      <t xml:space="preserve"> = ∑ Sup ANP</t>
    </r>
    <r>
      <rPr>
        <b/>
        <vertAlign val="subscript"/>
        <sz val="10"/>
        <color rgb="FF000000"/>
        <rFont val="Calibri"/>
        <charset val="134"/>
        <scheme val="minor"/>
      </rPr>
      <t xml:space="preserve">i
</t>
    </r>
    <r>
      <rPr>
        <sz val="10"/>
        <color rgb="FF000000"/>
        <rFont val="Calibri"/>
        <charset val="134"/>
        <scheme val="minor"/>
      </rPr>
      <t xml:space="preserve">
Donde:
Sup Total ANP = Es la superficie total de areas naturales protegidas de administracion nacional con categoria definitiva y transitorias.
n</t>
    </r>
    <r>
      <rPr>
        <vertAlign val="subscript"/>
        <sz val="10"/>
        <color rgb="FF000000"/>
        <rFont val="Calibri"/>
        <charset val="134"/>
        <scheme val="minor"/>
      </rPr>
      <t xml:space="preserve">ij </t>
    </r>
    <r>
      <rPr>
        <sz val="10"/>
        <color rgb="FF000000"/>
        <rFont val="Calibri"/>
        <charset val="134"/>
        <scheme val="minor"/>
      </rPr>
      <t>= Es la superficie del ANP i de adminstracción nacional establecida con categoria definitiva y transitorias en el año j
∑n</t>
    </r>
    <r>
      <rPr>
        <vertAlign val="subscript"/>
        <sz val="10"/>
        <color rgb="FF000000"/>
        <rFont val="Calibri"/>
        <charset val="134"/>
        <scheme val="minor"/>
      </rPr>
      <t xml:space="preserve">ij </t>
    </r>
    <r>
      <rPr>
        <sz val="10"/>
        <color rgb="FF000000"/>
        <rFont val="Calibri"/>
        <charset val="134"/>
        <scheme val="minor"/>
      </rPr>
      <t xml:space="preserve">= Es la sumatoria que permitirá obtener la superficie total de ANP de adminstracción nacional establecida con categoria definitiva y transitorias, en el año j. </t>
    </r>
  </si>
  <si>
    <t>Las ANP de administración nacional con categoria definitiva se establecen mediante Decreto Supremo, Ley, Resolución Suprema. para determinar la superficie de ANP de administración nacional con categoria definitiva establedida por año, se utilizará la información de las areas naturales protegidas establecidas y categorizadas a partir del registro del listado oficial de ANP que se publica y actualiza continuamente.</t>
  </si>
  <si>
    <t>Nacional
Categorías</t>
  </si>
  <si>
    <t>El indicador se relaciona con el componente 1  del MDEA, subcomponente 1.2 Cobertura terrestre, ecosistemas y biodiversidad.
Ademas, se relaciona con el Objetivo 15: del los ODS: Gestionar sosteniblemente los bosques, luchar contra la desertificación, detener e invertir la degradación de las tierras, detener la pérdida de biodiversidad.</t>
  </si>
  <si>
    <t>A4:K15</t>
  </si>
  <si>
    <t>ANP de administración nacional con categoría definitiva y transitoria, 2014-2023 (número)</t>
  </si>
  <si>
    <t>ANP Transitorias - Zonas Reservadas</t>
  </si>
  <si>
    <t>Áreas Naturales Protegidas de administración nacional con categoría definitiva y transitoria</t>
  </si>
  <si>
    <t>La finalidad de este indicador es medir el numero de Áreas Naturales Protegidas establecidas de administración nacional con categoria definitiva y transitoria, las mismas son las herramientas más efectivas para conservar los ecosistemas, y permiten la adaptación de la biodiversidad y enfrentar los efectos del cambio climático.</t>
  </si>
  <si>
    <t>Este indicador mide el numero de áreas naturales protegidas de administracion nacional con categoria definitiva y transitoria establecidas por año, la informacion sera remitida anualmente por la Unidad Operativa Funcional de Gestión de la Información (UOFGI) del SERNANP.</t>
  </si>
  <si>
    <r>
      <rPr>
        <sz val="10"/>
        <color rgb="FF000000"/>
        <rFont val="Calibri"/>
        <charset val="134"/>
        <scheme val="minor"/>
      </rPr>
      <t>El indicador se obtendra a partir de la siguiente fórmula:
N° ANP</t>
    </r>
    <r>
      <rPr>
        <vertAlign val="subscript"/>
        <sz val="10"/>
        <color rgb="FF000000"/>
        <rFont val="Calibri"/>
        <charset val="134"/>
        <scheme val="minor"/>
      </rPr>
      <t xml:space="preserve">j </t>
    </r>
    <r>
      <rPr>
        <sz val="10"/>
        <color rgb="FF000000"/>
        <rFont val="Calibri"/>
        <charset val="134"/>
        <scheme val="minor"/>
      </rPr>
      <t>= ∑ n</t>
    </r>
    <r>
      <rPr>
        <vertAlign val="subscript"/>
        <sz val="10"/>
        <color rgb="FF000000"/>
        <rFont val="Calibri"/>
        <charset val="134"/>
        <scheme val="minor"/>
      </rPr>
      <t xml:space="preserve">ij
</t>
    </r>
    <r>
      <rPr>
        <sz val="10"/>
        <color rgb="FF000000"/>
        <rFont val="Calibri"/>
        <charset val="134"/>
        <scheme val="minor"/>
      </rPr>
      <t xml:space="preserve">
Donde:
N° ANP = Es el numero total de areas naturales protegidas establecidas de administración nacional con categoria definitiva y transitoria en el año j.
n</t>
    </r>
    <r>
      <rPr>
        <vertAlign val="subscript"/>
        <sz val="10"/>
        <color rgb="FF000000"/>
        <rFont val="Calibri"/>
        <charset val="134"/>
        <scheme val="minor"/>
      </rPr>
      <t xml:space="preserve">i </t>
    </r>
    <r>
      <rPr>
        <sz val="10"/>
        <color rgb="FF000000"/>
        <rFont val="Calibri"/>
        <charset val="134"/>
        <scheme val="minor"/>
      </rPr>
      <t xml:space="preserve">= es el numero de ANP de administración nacional con categoria definitiva y transitoria i establecida en el año j. </t>
    </r>
  </si>
  <si>
    <t xml:space="preserve">Las ANP de administración nacional se establecen mediante Decreto Supremo, Ley, Resolución Suprema, y Resolución Ministerial. Para determinar el número de ANP establedidas por año, se utilizará la información de las areas naturales protegidas establecidas con categoria definitiva y transitoria a partir del registro del listado oficial de ANP que se publica y actualiza continuamente. 
Con la sumatoria se obtendrá el valor total de ANP de administración nacional con categoria definitiva y transitoria establecidas anualmente. </t>
  </si>
  <si>
    <t>Se consideran las areas naturales protegidas de administracion nacional con categoria definitiva y transitoria.</t>
  </si>
  <si>
    <t>El indicador se relaciona con el objetivo 1 del Eje de politica 1: Conservación y aprovechamiento sostenible de los recursos naturales y de la diversidad biológica, de la Politica Nacional del Ambiente.</t>
  </si>
  <si>
    <t>A3:K14</t>
  </si>
  <si>
    <t>Número de acuerdos de conservación suscritos por ANP, 2014-2023 (número)</t>
  </si>
  <si>
    <t>ANP</t>
  </si>
  <si>
    <t>P.N Cerros de Amotope</t>
  </si>
  <si>
    <t>P.N Otishi/RC Ashaninka</t>
  </si>
  <si>
    <t>P.N Cordillera Azul</t>
  </si>
  <si>
    <t>P.N Sierra del Divisor</t>
  </si>
  <si>
    <t>P.N Sierra del Divisor / Adendas 2</t>
  </si>
  <si>
    <t>P.N Yanachaga Chemillén</t>
  </si>
  <si>
    <t>P.N Ichigkat Muja</t>
  </si>
  <si>
    <t>P.N Tingo María</t>
  </si>
  <si>
    <t xml:space="preserve">P.N Tingo María / Adenda </t>
  </si>
  <si>
    <t>P.N Alto Purús</t>
  </si>
  <si>
    <t>P.N Bahuja Sonene</t>
  </si>
  <si>
    <t>P.N Yaguas</t>
  </si>
  <si>
    <t>B.P Alto Mayo</t>
  </si>
  <si>
    <t>B.P Pui Pui</t>
  </si>
  <si>
    <t>B.P San Matias San Carlos</t>
  </si>
  <si>
    <t>R.N San Fernando</t>
  </si>
  <si>
    <t xml:space="preserve">C.C. El Angolo </t>
  </si>
  <si>
    <t>R.C. El Sira</t>
  </si>
  <si>
    <t>R.C. Tuntanain</t>
  </si>
  <si>
    <t xml:space="preserve">R.C Amarakaeri </t>
  </si>
  <si>
    <t>R.N Pucaruro</t>
  </si>
  <si>
    <t xml:space="preserve">R.C Ashaninka </t>
  </si>
  <si>
    <t>R.C Airo Pai</t>
  </si>
  <si>
    <t>R.C Purús</t>
  </si>
  <si>
    <t>R.C Yanesha</t>
  </si>
  <si>
    <t xml:space="preserve">R.N de Junín </t>
  </si>
  <si>
    <t>S.N Laguna de Mejía</t>
  </si>
  <si>
    <t>S.N  Pampa Hermosa</t>
  </si>
  <si>
    <t xml:space="preserve">S.N  Calipuy </t>
  </si>
  <si>
    <t>S.N Megantoni</t>
  </si>
  <si>
    <t>S.N de Huayllay</t>
  </si>
  <si>
    <t>R.V.S. Los Pantanos de Villa</t>
  </si>
  <si>
    <t>R.P Nor Yauyos Cochas</t>
  </si>
  <si>
    <t>R.P Subcuenca del Cotahuasi</t>
  </si>
  <si>
    <t>R.N. Illescas</t>
  </si>
  <si>
    <t>Z.R Santiago Comaina</t>
  </si>
  <si>
    <t xml:space="preserve">Z.R Chancay Baños </t>
  </si>
  <si>
    <t>S.H Pampa de Ayacucho</t>
  </si>
  <si>
    <t>S.N Cordillera del Colán</t>
  </si>
  <si>
    <t>R.N Alpahuayo Mishana</t>
  </si>
  <si>
    <t>R.N Salinas y Aguada Blanca</t>
  </si>
  <si>
    <t>R.N de Paracas</t>
  </si>
  <si>
    <t>R.N de Lachay</t>
  </si>
  <si>
    <t>R.N Tambopata</t>
  </si>
  <si>
    <t xml:space="preserve">R.N Sistema de Islas, Islotes y Puntas Guaneras </t>
  </si>
  <si>
    <t>R.N Pacaya Samiria</t>
  </si>
  <si>
    <t>Z.R. Ancón</t>
  </si>
  <si>
    <t>Fuente: Reporte de acuerdos de conservacion de las ANP</t>
  </si>
  <si>
    <t>Elaboración: Propia</t>
  </si>
  <si>
    <t>Número de Acuerdos de Conservacion suscritos por área natural protegida</t>
  </si>
  <si>
    <t>Fortalecer los mecanismos de participación  de las Area Natural Protegida (ANP)  para la conservación en los ecosistemas, con la finalidad de  reducir o evitar los impactos y los riesgos del cambio climático.</t>
  </si>
  <si>
    <t>El Acuerdo de Conservación (AdC) es un mecanismo volutnario orientado a fortalecer la gestión efectiva de las ANP. Se basa entre una alianza entre el SERNANP y los actores con intereses comunes (Comunidades Nativas, Ong, Personas Naturales, Personas Juridicas, Ecas, Los acuerdos son una aliza voluntaria) que definen (o establecen), de manera legítima, compromisos, durante un período de tiempo y en un ámbito definido, en base a beneficios mutuos y otros mecanismos no necesariamente económicos, con el fin de generar bienestar a las personas asegurando el mantenimimento de la biodiversidad y los SSEE que brindan las ANP, ZA y sus paisajes asociados.</t>
  </si>
  <si>
    <t xml:space="preserve">Numero de Acuerdos de Conservacion suscritos,  por ANP
NAdC = ∑ nij
Donde:
nij:  Número de acuerdos registrados en el mes i en la ANP j. </t>
  </si>
  <si>
    <t>Especificaciones técnicas:
Se toma como referencia el documento “ docuemento de trabajo Nº 33 Base conceptual de acuerdos de conservación, propuesta de directiva para su implementación en el marco del Sistema Nacional de Áreas
Naturales Protegidas por el Estado (SINANPE) y formatos estándar y se seleccionan los siguientes criterios para la medición de la pertinencia cultural: 
- El servicio es entregado anivel nacional 
- Adaptar la prestación del servicio y las acciones a realziar, de acuerdo a las características geográficas, ambientales, sociales, lingüísticas y culturales (prácticas, valores y creencias) de la población objetivo.</t>
  </si>
  <si>
    <t>Direccion de Gestion de Areas Naturales Protegidas- Servicio Nacional de Áreas Naturales Protegidas por el Estado (SERNANP)</t>
  </si>
  <si>
    <t xml:space="preserve">Trimestral </t>
  </si>
  <si>
    <t>Nacional (Los acuerdos de conservacion se firman dentro del area natural protegida, fuera del area natural protegida, zona de amortiguamiento y en el paisaje asociado)
Área natural protegida</t>
  </si>
  <si>
    <t>El indicador no contempa todos los criterios de la pertinencia cultural en los servicios públicos establecidos en los “Lineamientos para incorporar el enfoque intercultural en la prestación de los servicios públicos".</t>
  </si>
  <si>
    <t>Se relaciona con el Objetivo 15: de los Objetivos de Desarrollo Sostenible,  Meta 15.1: Para 2020, velar por la conservación, el restablecimiento y el uso sostenible de los ecosistemas terrestres y los ecosistemas interiores de agua dulce y los servicios que proporcionan, en particular los bosques, los humedales, las montañas y las zonas áridas, en consonancia con las obligaciones contraídas en virtud de acuerdos internacionales.
Aporta ala meta 9 del Plan estategico de diversidad Biologica Kuming Montreal del Convenio de Diversidad Biológica.</t>
  </si>
  <si>
    <t>Werhner Atoche Montoya</t>
  </si>
  <si>
    <t xml:space="preserve">watoche@sernanp.gob.pe </t>
  </si>
  <si>
    <t>A3:K52</t>
  </si>
  <si>
    <t>Deforestación de la muestra de ANP en ocho ecosistemas de la amazonia peruana, 2020-2023 (hectáreas)</t>
  </si>
  <si>
    <r>
      <rPr>
        <b/>
        <sz val="10"/>
        <color theme="0"/>
        <rFont val="Calibri"/>
        <charset val="134"/>
        <scheme val="minor"/>
      </rPr>
      <t xml:space="preserve">2020 </t>
    </r>
    <r>
      <rPr>
        <b/>
        <vertAlign val="superscript"/>
        <sz val="10"/>
        <color theme="0"/>
        <rFont val="Calibri"/>
        <charset val="134"/>
        <scheme val="minor"/>
      </rPr>
      <t>a/</t>
    </r>
  </si>
  <si>
    <r>
      <rPr>
        <b/>
        <sz val="10"/>
        <color theme="0"/>
        <rFont val="Calibri"/>
        <charset val="134"/>
        <scheme val="minor"/>
      </rPr>
      <t xml:space="preserve">2021 </t>
    </r>
    <r>
      <rPr>
        <b/>
        <vertAlign val="superscript"/>
        <sz val="10"/>
        <color theme="0"/>
        <rFont val="Calibri"/>
        <charset val="134"/>
        <scheme val="minor"/>
      </rPr>
      <t>a/</t>
    </r>
  </si>
  <si>
    <r>
      <rPr>
        <b/>
        <sz val="10"/>
        <color theme="0"/>
        <rFont val="Calibri"/>
        <charset val="134"/>
        <scheme val="minor"/>
      </rPr>
      <t xml:space="preserve">2022 </t>
    </r>
    <r>
      <rPr>
        <b/>
        <vertAlign val="superscript"/>
        <sz val="10"/>
        <color theme="0"/>
        <rFont val="Calibri"/>
        <charset val="134"/>
        <scheme val="minor"/>
      </rPr>
      <t>b/</t>
    </r>
  </si>
  <si>
    <r>
      <rPr>
        <b/>
        <sz val="10"/>
        <color theme="0"/>
        <rFont val="Calibri"/>
        <charset val="134"/>
        <scheme val="minor"/>
      </rPr>
      <t xml:space="preserve">2023 </t>
    </r>
    <r>
      <rPr>
        <b/>
        <vertAlign val="superscript"/>
        <sz val="10"/>
        <color theme="0"/>
        <rFont val="Calibri"/>
        <charset val="134"/>
        <scheme val="minor"/>
      </rPr>
      <t>c/</t>
    </r>
  </si>
  <si>
    <t>* Se muestra al área deforestada hasta septiembre del 2023</t>
  </si>
  <si>
    <t>a) Data de deforestación del informe n.° 104-2023-SERNANP-DDE, Informe de deforestación del 2022 en ANP del ámbito amazónico y análisis espacial respecto a la zonificación, tipo de bosque y comparación con la deforestación del 2021.</t>
  </si>
  <si>
    <t>b)  Data de deforestación  del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</si>
  <si>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</si>
  <si>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Nota: Es el área de deforestación de la muestra de ANP en ocho ecosistemas de la amazonía</t>
  </si>
  <si>
    <t>Fuente: Servicio Nacional de Areas Naturales Protegidas Por el Estado, Dirección de Desarrollo Estrategico.</t>
  </si>
  <si>
    <t>Elaboración: Servicio Nacional de Areas Naturales Protegidas Por el Estado, Dirección de Desarrollo Estrategico.</t>
  </si>
  <si>
    <t>Conocer la pérdida de bosque por actividades antrópicas (deforestación) en ocho ecosistemas forestales de la amazonia peruana dentro de las Areas Naturales Protegidas definitivas y Zonas Reservadas del bioma amazónico.</t>
  </si>
  <si>
    <t>Deforestación consiste en perdida de bosque ocasionadas por actividades humanas.</t>
  </si>
  <si>
    <t xml:space="preserve">El calculo del área se realiza dentro de un software de sistemas de información geograficas (SIG) </t>
  </si>
  <si>
    <t>Identificación visual mediante fotointerpretación de imágenes satelitales, y su posterior digitalización como shapefile de tipo poligono. La informacion deforestacion acumalada en bosques primarios y secundarios del periodo 2020-2023 (septiembre) se intersecta con la informacion del mapa de ecosistema del MINAM 2018.</t>
  </si>
  <si>
    <t>Dirección de Desarrollo Estratégico</t>
  </si>
  <si>
    <t>https://geospatial.sernanp.gob.pe/arcgis_portal/apps/experiencebuilder/experience/?id=07d6e8656e9d46d29437923eaf4d797a</t>
  </si>
  <si>
    <t>A solicitud</t>
  </si>
  <si>
    <t>2020-2023
(septiembre)</t>
  </si>
  <si>
    <t>Nacional
Ecosistema</t>
  </si>
  <si>
    <t>El indicador solo evalua el bioma amazónico</t>
  </si>
  <si>
    <t>teledeteccion.dde@sernanp.gob.pe</t>
  </si>
  <si>
    <t>A3:E11</t>
  </si>
  <si>
    <t>Deforestación por ANP del bioma amazónico, 2020-2023 (hectárea)</t>
  </si>
  <si>
    <t>CODIGO</t>
  </si>
  <si>
    <r>
      <rPr>
        <b/>
        <sz val="10"/>
        <color theme="0"/>
        <rFont val="Calibri"/>
        <charset val="134"/>
        <scheme val="minor"/>
      </rPr>
      <t>2020</t>
    </r>
    <r>
      <rPr>
        <b/>
        <vertAlign val="superscript"/>
        <sz val="10"/>
        <color theme="0"/>
        <rFont val="Calibri"/>
        <charset val="134"/>
        <scheme val="minor"/>
      </rPr>
      <t>a</t>
    </r>
  </si>
  <si>
    <r>
      <rPr>
        <b/>
        <sz val="10"/>
        <color theme="0"/>
        <rFont val="Calibri"/>
        <charset val="134"/>
        <scheme val="minor"/>
      </rPr>
      <t>2021</t>
    </r>
    <r>
      <rPr>
        <b/>
        <vertAlign val="superscript"/>
        <sz val="10"/>
        <color theme="0"/>
        <rFont val="Calibri"/>
        <charset val="134"/>
        <scheme val="minor"/>
      </rPr>
      <t>a</t>
    </r>
  </si>
  <si>
    <r>
      <rPr>
        <b/>
        <sz val="10"/>
        <color theme="0"/>
        <rFont val="Calibri"/>
        <charset val="134"/>
        <scheme val="minor"/>
      </rPr>
      <t>2022</t>
    </r>
    <r>
      <rPr>
        <b/>
        <vertAlign val="superscript"/>
        <sz val="10"/>
        <color theme="0"/>
        <rFont val="Calibri"/>
        <charset val="134"/>
        <scheme val="minor"/>
      </rPr>
      <t>b</t>
    </r>
  </si>
  <si>
    <r>
      <rPr>
        <b/>
        <sz val="10"/>
        <color theme="0"/>
        <rFont val="Calibri"/>
        <charset val="134"/>
        <scheme val="minor"/>
      </rPr>
      <t>2023</t>
    </r>
    <r>
      <rPr>
        <b/>
        <vertAlign val="superscript"/>
        <sz val="10"/>
        <color theme="0"/>
        <rFont val="Calibri"/>
        <charset val="134"/>
        <scheme val="minor"/>
      </rPr>
      <t>c</t>
    </r>
  </si>
  <si>
    <t>RC02</t>
  </si>
  <si>
    <t>Reserva Comunal El Sira</t>
  </si>
  <si>
    <t>BP04</t>
  </si>
  <si>
    <t>Bosque de Protección San Matias-San Carlos</t>
  </si>
  <si>
    <t>RN08</t>
  </si>
  <si>
    <t>Reserva Nacional Pacaya-Samiria</t>
  </si>
  <si>
    <t>BP06</t>
  </si>
  <si>
    <t>Bosque de Protección Alto Mayo</t>
  </si>
  <si>
    <t>RN09</t>
  </si>
  <si>
    <t>Reserva Nacional Tambopata</t>
  </si>
  <si>
    <t>PN08</t>
  </si>
  <si>
    <t>Parque Nacional Bahuaja-Sonene</t>
  </si>
  <si>
    <t>PN03</t>
  </si>
  <si>
    <t>Parque Nacional del Manu</t>
  </si>
  <si>
    <t>ZR03</t>
  </si>
  <si>
    <t>Zona Reservada Santiago Comaina</t>
  </si>
  <si>
    <t>RC04</t>
  </si>
  <si>
    <t>Reserva Comunal Ashaninka</t>
  </si>
  <si>
    <t>RC01</t>
  </si>
  <si>
    <t>Reserva Comunal Yanesha</t>
  </si>
  <si>
    <t>ZR11</t>
  </si>
  <si>
    <t>Zona Reservada Río Nieva</t>
  </si>
  <si>
    <t>RC05</t>
  </si>
  <si>
    <t>Reserva Comunal Machiguenga</t>
  </si>
  <si>
    <t>PN07</t>
  </si>
  <si>
    <t>Parque Nacional Yanachaga-Chemillén</t>
  </si>
  <si>
    <t>RN10</t>
  </si>
  <si>
    <t>Reserva Nacional Allpahuayo Mishana</t>
  </si>
  <si>
    <t>PN10</t>
  </si>
  <si>
    <t>Parque Nacional Otishi</t>
  </si>
  <si>
    <t>RC10</t>
  </si>
  <si>
    <t>Reserva Comunal Huimeki</t>
  </si>
  <si>
    <t>PN14</t>
  </si>
  <si>
    <t>Parque Nacional Sierra del Divisor</t>
  </si>
  <si>
    <t>SN06</t>
  </si>
  <si>
    <t>Santuario Nacional Megantoni</t>
  </si>
  <si>
    <t>SN09</t>
  </si>
  <si>
    <t>Santuario Nacional Cordillera de Colán</t>
  </si>
  <si>
    <t>RC03</t>
  </si>
  <si>
    <t>Reserva Comunal Amarakaeri</t>
  </si>
  <si>
    <t>PN02</t>
  </si>
  <si>
    <t>Parque Nacional de Tingo María</t>
  </si>
  <si>
    <t>RC07</t>
  </si>
  <si>
    <t>Reserva Comunal Tuntanain</t>
  </si>
  <si>
    <t>PN09</t>
  </si>
  <si>
    <t>Parque Nacional Cordillera Azul</t>
  </si>
  <si>
    <t>PN12</t>
  </si>
  <si>
    <t>Parque Nacional Ichigkat Muja-Cordillera del Cóndor</t>
  </si>
  <si>
    <t>RN12</t>
  </si>
  <si>
    <t>Reserva Nacional Matsés</t>
  </si>
  <si>
    <t>RC09</t>
  </si>
  <si>
    <t>Reserva Comunal Airo Pai</t>
  </si>
  <si>
    <t>SN08</t>
  </si>
  <si>
    <t>Santuario Nacional Tabaconas-Namballe</t>
  </si>
  <si>
    <t>RN14</t>
  </si>
  <si>
    <t>Reserva Nacional Pucacuro</t>
  </si>
  <si>
    <t>RC06</t>
  </si>
  <si>
    <t>Reserva Comunal Purús</t>
  </si>
  <si>
    <t>SH03</t>
  </si>
  <si>
    <t>Santuario Histórico Machupicchu</t>
  </si>
  <si>
    <t>PN11</t>
  </si>
  <si>
    <t>Parque Nacional Alto Purús</t>
  </si>
  <si>
    <t>ZR07</t>
  </si>
  <si>
    <t>Zona Reservada Sierra del Divisor</t>
  </si>
  <si>
    <t>SN07</t>
  </si>
  <si>
    <t>Santuario Nacional Pampa Hermosa</t>
  </si>
  <si>
    <t>PN13</t>
  </si>
  <si>
    <t>Parque Nacional Güeppí-Sekime</t>
  </si>
  <si>
    <t>BP03</t>
  </si>
  <si>
    <t>Bosque de Proteccion de Pui Pui</t>
  </si>
  <si>
    <t>PN06</t>
  </si>
  <si>
    <t>Parque Nacional del Río Abiseo</t>
  </si>
  <si>
    <t>PN15</t>
  </si>
  <si>
    <t>Parque Nacional Yaguas</t>
  </si>
  <si>
    <t>RC08</t>
  </si>
  <si>
    <t>Reserva Comunal Chayu Naín</t>
  </si>
  <si>
    <t>Total general</t>
  </si>
  <si>
    <t>a)    Informe n.° 104-2023-SERNANP-DDE, Informe de deforestación del 2022 en ANP del ámbito amazónico y análisis espacial respecto a la zonificación, tipo de bosque y comparación con la deforestación del 2021.</t>
  </si>
  <si>
    <t>b)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</si>
  <si>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</si>
  <si>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Es el área deforestada dentro de las ANP del bioma amazónico</t>
  </si>
  <si>
    <t>Fuente:</t>
  </si>
  <si>
    <t>Servicio Nacional de Areas Naturales Protegidas Por el Estado, Dirección de Desarrollo Estrategico.</t>
  </si>
  <si>
    <t>Conocer el área deforestada dentro de las Areas Naturales Protegidas definitivas y Zonas Reservadas del bioma amazónico.</t>
  </si>
  <si>
    <t>Deforestación consiste en perdida forestal ocasionadas por actividades humanas.</t>
  </si>
  <si>
    <t>Identificación visual mediante fotointerpretación de imágenes satelitales, y su posterior digitalización como shapefile de tipo poligono.</t>
  </si>
  <si>
    <t>Dirección de Desarrollo Estratégico, Unidad de Gestión de Información</t>
  </si>
  <si>
    <t>Semanal</t>
  </si>
  <si>
    <t>Nacional
ANP</t>
  </si>
  <si>
    <t>A3:F42</t>
  </si>
  <si>
    <t>Número de visitantes por ANP, 2014-2023 (número)</t>
  </si>
  <si>
    <t>BP Alto Mayo</t>
  </si>
  <si>
    <t>BP Pagaibamba</t>
  </si>
  <si>
    <t>BP San Matías San Carlos</t>
  </si>
  <si>
    <t>CC El Angolo</t>
  </si>
  <si>
    <t>PN Huascarán</t>
  </si>
  <si>
    <t>PN Manu</t>
  </si>
  <si>
    <t>PN Alto Purus</t>
  </si>
  <si>
    <t>PN Bahuaja Sonene</t>
  </si>
  <si>
    <t>PN Cerros de Amotape</t>
  </si>
  <si>
    <t>PN Coordillera Azul</t>
  </si>
  <si>
    <t>PN Cutervo</t>
  </si>
  <si>
    <t>PN Río Abiseo</t>
  </si>
  <si>
    <t>PN Tingo María</t>
  </si>
  <si>
    <t>PN Yanachaga Chemillén</t>
  </si>
  <si>
    <t>RN Junín</t>
  </si>
  <si>
    <t>RN Lachay</t>
  </si>
  <si>
    <t>RN Pacaya Samiria</t>
  </si>
  <si>
    <t>RN Allpahuayo Mishana</t>
  </si>
  <si>
    <t>RN Calipuy</t>
  </si>
  <si>
    <t>RN Pampa Galera Barbara de A'chille</t>
  </si>
  <si>
    <t>RN Paracas</t>
  </si>
  <si>
    <t>RN Salinas y Aguada Blanca</t>
  </si>
  <si>
    <t>RN San Fernando</t>
  </si>
  <si>
    <t>RN SIIPG - Ballestas</t>
  </si>
  <si>
    <t>RN SIIPG - Isla Guañape</t>
  </si>
  <si>
    <t>RN SIIPG - Isla Lobo de Afuera</t>
  </si>
  <si>
    <t>RN SIIPG - Isla Lobo de Tierra</t>
  </si>
  <si>
    <t>RN SIIPG - Isla Santa</t>
  </si>
  <si>
    <t>RN SIIPG - Palomino</t>
  </si>
  <si>
    <t>RN SIIPG - Punta Coles</t>
  </si>
  <si>
    <t>RN SIIPG - Punta San Juan</t>
  </si>
  <si>
    <t>RN Tambopata</t>
  </si>
  <si>
    <t>RN Titicaca</t>
  </si>
  <si>
    <t>RP Nor Yauyos cochas</t>
  </si>
  <si>
    <t>RP Subcuenca del Cotahuasi</t>
  </si>
  <si>
    <t>RVS Laquipampa</t>
  </si>
  <si>
    <t>RVS Pantanos de Villa</t>
  </si>
  <si>
    <t>SH Bosque de Pómac</t>
  </si>
  <si>
    <t>SH Chacamarca</t>
  </si>
  <si>
    <t>SH Machupicchu</t>
  </si>
  <si>
    <t>SH Pampa de Ayacucho</t>
  </si>
  <si>
    <t>SN Ampay</t>
  </si>
  <si>
    <t>SN Lagunas de Mejía</t>
  </si>
  <si>
    <t xml:space="preserve">SN Manglares de Tumbes </t>
  </si>
  <si>
    <t>SN Calipuy</t>
  </si>
  <si>
    <t>SN Huayllay</t>
  </si>
  <si>
    <t>SN Megantoni</t>
  </si>
  <si>
    <t>SN Pampa Hermosa</t>
  </si>
  <si>
    <t>SN Tabaconas Namballe</t>
  </si>
  <si>
    <t>ZR Ancón</t>
  </si>
  <si>
    <t>ZR Chancay y Baños</t>
  </si>
  <si>
    <t>ZR Illescas</t>
  </si>
  <si>
    <t>ZR Lomas de Ancón</t>
  </si>
  <si>
    <t>ZR Sierra del Divisor</t>
  </si>
  <si>
    <t>RC Amarakaeri</t>
  </si>
  <si>
    <t>Fuente: SERNANP. Reporte de visitantes de las ANP</t>
  </si>
  <si>
    <t>Número de visitantes por area natural protegida</t>
  </si>
  <si>
    <t xml:space="preserve">El indicador permite cuantificar la afluencia turística, a partir del número de visitas que se realizan mensualmente </t>
  </si>
  <si>
    <t>El número de visitas se entiende como el aprovechamiento del recurso natural paisaje realizado por una persona que ingresa al area natural protegida</t>
  </si>
  <si>
    <t xml:space="preserve">Número de visitantes por area natural protegida
NV = ∑ nij
NV: Número de visitas
nij:  Número de visitas (entrada de un turista al día) registradas en el mes j por registro de visitantes i </t>
  </si>
  <si>
    <t xml:space="preserve">Los datos sobre el número de visitas se obtendrán en el puesto de control al momento del ingreso de visitantes a la ANP, siendo una obligación del operador y/o visitante entregar una lista (Registro de visitantes) con la información de los visitantes y los boletos de ingreso respectivos. </t>
  </si>
  <si>
    <t>Jefatura de la ANP</t>
  </si>
  <si>
    <t xml:space="preserve"> -  Limitada comunicación (internet) entre los puestos de vigilancia y control y la sede de la Jefatura.
 -  Poco personal que limita el envió de la información en forma oportuna.</t>
  </si>
  <si>
    <t>Carlos Alberto Romero Cotrina</t>
  </si>
  <si>
    <t>cromeroc@sernanp.gob.pe</t>
  </si>
  <si>
    <t>A3:K59</t>
  </si>
  <si>
    <t>Número de visitantes por categoría de ANP, 2014-2023 (número)</t>
  </si>
  <si>
    <t xml:space="preserve">Bosque de Proteccion </t>
  </si>
  <si>
    <t xml:space="preserve">Parque Nacional </t>
  </si>
  <si>
    <t>Reserva Nacional</t>
  </si>
  <si>
    <t>Reserva Paisajistica</t>
  </si>
  <si>
    <t xml:space="preserve">Refugio de Vida Silvestre </t>
  </si>
  <si>
    <t>Santuario histórico</t>
  </si>
  <si>
    <t xml:space="preserve">Santuario Nacional </t>
  </si>
  <si>
    <t xml:space="preserve">Zona Reservada </t>
  </si>
  <si>
    <t>Reserva comunal</t>
  </si>
  <si>
    <t>Número de visitantes por categoria de area natural protegida</t>
  </si>
  <si>
    <t>El indicador permite cuantificar la afluencia turística, a partir del número de visitas que se realizan mensualmente, por categoria de area natural protegida (ANP)</t>
  </si>
  <si>
    <t>El número de visitas se entiende como el aprovechamiento del recurso natural paisaje 
realizado por una persona que ingresa a la ANP</t>
  </si>
  <si>
    <t xml:space="preserve">Número de visitantes por categoria de area natural protegida
NVC = ∑ nij
Donde:
NVC: Número de visitas por categoria de area natural protegida
nij:  Número de visitas (entrada de un turista al día) registradas en el mes j por registro de visitantes i en  ANP, serado por categoria. </t>
  </si>
  <si>
    <t xml:space="preserve">Los datos sobre el número de visitas, por categoria de ANP, se obtendrán en el puesto de control al momento del ingreso de visitantes a la ANP, siendo una obligación del operador y/o visitante entregar una lista (Registro de visitantes) con la información de los visitantes y los boletos de ingreso respectivos. </t>
  </si>
  <si>
    <t>Ingresos brutos directos generados por la actividad turística en ANP, 2014-2023 (Soles)</t>
  </si>
  <si>
    <t>Ingresos por venta de boletos en ANP</t>
  </si>
  <si>
    <t>SaN Fernando</t>
  </si>
  <si>
    <t>RN SIIPG - Islas Guañape</t>
  </si>
  <si>
    <t>RN. Pampa Galeras</t>
  </si>
  <si>
    <t>RN Alpahuayo Mishana</t>
  </si>
  <si>
    <t>SN Manglares de Tumbes</t>
  </si>
  <si>
    <t>PN Yanachaga Chemillen</t>
  </si>
  <si>
    <t>SH Bosque Pomac</t>
  </si>
  <si>
    <t>RN SIIPG - Islas Cavinzas</t>
  </si>
  <si>
    <t xml:space="preserve">PN Tingo María </t>
  </si>
  <si>
    <t xml:space="preserve">RN Tambopata  </t>
  </si>
  <si>
    <t>PN Huascaran</t>
  </si>
  <si>
    <t>RN Sistema de Islas Islotes y Puntas G.</t>
  </si>
  <si>
    <t>Ingresos por pago de derechos en ANP</t>
  </si>
  <si>
    <t xml:space="preserve">SH Pampa Ayacucho </t>
  </si>
  <si>
    <t>Refugio de Vida Silvestre Laquipampa</t>
  </si>
  <si>
    <t>RC. Purus</t>
  </si>
  <si>
    <t>SBP Huallay</t>
  </si>
  <si>
    <t>Minam - Sernarp - Reporte de recaudación</t>
  </si>
  <si>
    <t>Elaboración:</t>
  </si>
  <si>
    <t>Minam - Dgecia - Diiia</t>
  </si>
  <si>
    <t>Ingresos brutos directos generados por la actividad turística en áreas naturales protegidas</t>
  </si>
  <si>
    <t>La finalidad es hacer seguimiento a los ingresos que benefician al area natural protegida</t>
  </si>
  <si>
    <t xml:space="preserve">Son los ingresos que perciben las areas naturales protegidas por la actividad turística. </t>
  </si>
  <si>
    <r>
      <rPr>
        <b/>
        <sz val="10"/>
        <rFont val="Calibri"/>
        <charset val="134"/>
        <scheme val="minor"/>
      </rPr>
      <t>IBD= IDI</t>
    </r>
    <r>
      <rPr>
        <b/>
        <vertAlign val="subscript"/>
        <sz val="10"/>
        <rFont val="Calibri"/>
        <charset val="134"/>
        <scheme val="minor"/>
      </rPr>
      <t>i</t>
    </r>
    <r>
      <rPr>
        <b/>
        <sz val="10"/>
        <rFont val="Calibri"/>
        <charset val="134"/>
        <scheme val="minor"/>
      </rPr>
      <t>+TUPA</t>
    </r>
    <r>
      <rPr>
        <b/>
        <vertAlign val="subscript"/>
        <sz val="10"/>
        <rFont val="Calibri"/>
        <charset val="134"/>
        <scheme val="minor"/>
      </rPr>
      <t>i</t>
    </r>
    <r>
      <rPr>
        <b/>
        <sz val="10"/>
        <rFont val="Calibri"/>
        <charset val="134"/>
        <scheme val="minor"/>
      </rPr>
      <t>+PDA</t>
    </r>
    <r>
      <rPr>
        <b/>
        <vertAlign val="subscript"/>
        <sz val="10"/>
        <rFont val="Calibri"/>
        <charset val="134"/>
        <scheme val="minor"/>
      </rPr>
      <t>i</t>
    </r>
    <r>
      <rPr>
        <b/>
        <sz val="10"/>
        <rFont val="Calibri"/>
        <charset val="134"/>
        <scheme val="minor"/>
      </rPr>
      <t>+PDV</t>
    </r>
    <r>
      <rPr>
        <b/>
        <vertAlign val="subscript"/>
        <sz val="10"/>
        <rFont val="Calibri"/>
        <charset val="134"/>
        <scheme val="minor"/>
      </rPr>
      <t>i</t>
    </r>
    <r>
      <rPr>
        <b/>
        <sz val="10"/>
        <rFont val="Calibri"/>
        <charset val="134"/>
        <scheme val="minor"/>
      </rPr>
      <t>+Pf</t>
    </r>
    <r>
      <rPr>
        <b/>
        <vertAlign val="subscript"/>
        <sz val="10"/>
        <rFont val="Calibri"/>
        <charset val="134"/>
        <scheme val="minor"/>
      </rPr>
      <t>i</t>
    </r>
    <r>
      <rPr>
        <b/>
        <sz val="10"/>
        <rFont val="Calibri"/>
        <charset val="134"/>
        <scheme val="minor"/>
      </rPr>
      <t xml:space="preserve">
</t>
    </r>
    <r>
      <rPr>
        <sz val="10"/>
        <rFont val="Calibri"/>
        <charset val="134"/>
        <scheme val="minor"/>
      </rPr>
      <t>Donde: 
IBD: Ingresos brutos directos generados
IDI</t>
    </r>
    <r>
      <rPr>
        <vertAlign val="subscript"/>
        <sz val="10"/>
        <rFont val="Calibri"/>
        <charset val="134"/>
        <scheme val="minor"/>
      </rPr>
      <t>i</t>
    </r>
    <r>
      <rPr>
        <sz val="10"/>
        <rFont val="Calibri"/>
        <charset val="134"/>
        <scheme val="minor"/>
      </rPr>
      <t>: Pago de derecho de ingreso (boleto), en el mes i
TUPA: Pago por la solicitud de derecho de aprovechamiento
PDA</t>
    </r>
    <r>
      <rPr>
        <vertAlign val="subscript"/>
        <sz val="10"/>
        <rFont val="Calibri"/>
        <charset val="134"/>
        <scheme val="minor"/>
      </rPr>
      <t>i</t>
    </r>
    <r>
      <rPr>
        <sz val="10"/>
        <rFont val="Calibri"/>
        <charset val="134"/>
        <scheme val="minor"/>
      </rPr>
      <t>:  Pago del derecho de aprovechamiento, en el mes i
PDV</t>
    </r>
    <r>
      <rPr>
        <vertAlign val="subscript"/>
        <sz val="10"/>
        <rFont val="Calibri"/>
        <charset val="134"/>
        <scheme val="minor"/>
      </rPr>
      <t>i</t>
    </r>
    <r>
      <rPr>
        <sz val="10"/>
        <rFont val="Calibri"/>
        <charset val="134"/>
        <scheme val="minor"/>
      </rPr>
      <t>: Pago de derecho de vigencia de concesiones turísticas, en el mes i
Pf</t>
    </r>
    <r>
      <rPr>
        <vertAlign val="subscript"/>
        <sz val="10"/>
        <rFont val="Calibri"/>
        <charset val="134"/>
        <scheme val="minor"/>
      </rPr>
      <t>i</t>
    </r>
    <r>
      <rPr>
        <sz val="10"/>
        <rFont val="Calibri"/>
        <charset val="134"/>
        <scheme val="minor"/>
      </rPr>
      <t>: Pago por el derecho de filmaciones y tomas fotográficas, en el mes i</t>
    </r>
  </si>
  <si>
    <t>Los ingresos directos incluyen el pago de derecho de ingreso (IDI) a la Reserva Nacional, pago de solicitud de derecho de aprovechamiento (TUPA), pago del derecho de aprovechamiento (PDA) y pago de derecho de vigencia de concesiones turísticas (PDV), pago por el derecho de filmaciones y tomas fotográficas.</t>
  </si>
  <si>
    <t>Oficina de Administracion del SERNANP</t>
  </si>
  <si>
    <t>A3:K51</t>
  </si>
  <si>
    <t>Especies de fauna y flora existentes, 2014-2023 (número)</t>
  </si>
  <si>
    <t>Anfibios</t>
  </si>
  <si>
    <t>Reptiles</t>
  </si>
  <si>
    <t>Aves</t>
  </si>
  <si>
    <t>Mamíferos</t>
  </si>
  <si>
    <t>Peces continentales</t>
  </si>
  <si>
    <t>Peces marinos</t>
  </si>
  <si>
    <t>Crustáceos marinos</t>
  </si>
  <si>
    <t>Angiospermas y gimnospermas</t>
  </si>
  <si>
    <t>Nota: Los registros de nuevas especies de flora descritas para Perú usan como fuente a International Plant Names Index (IPNI).</t>
  </si>
  <si>
    <t>Angiospermas: Son plantas con tejidos y órganos perfectamente diferenciados. Tienen flores que producen semillas encerradas y protegidas por la pared del ovario (carpelos) que, posteriormente, se convierte en fruto. Las angiospermas pueden ser plantas herbáceas, arbustivas o arbóreas; pueden variar mucho en lo que respecta a flores, apéndice y formas de vida. Por sus semillas se clasifican en monocotiledóneas y dicotiledóneas.</t>
  </si>
  <si>
    <t>Gimnospermas: Son plantas vasculares y productoras de semillas. Sus semillas no se forman en un ovario cerrado, sino que se encuentran desnudas.</t>
  </si>
  <si>
    <r>
      <rPr>
        <sz val="10"/>
        <color theme="1"/>
        <rFont val="Calibri"/>
        <charset val="134"/>
        <scheme val="minor"/>
      </rPr>
      <t xml:space="preserve">Fuente: Ministerio del Ambiente (MINAM). </t>
    </r>
    <r>
      <rPr>
        <sz val="10"/>
        <color rgb="FF0000FF"/>
        <rFont val="Calibri"/>
        <charset val="134"/>
        <scheme val="minor"/>
      </rPr>
      <t>Dirección General de Diversidad Biológica (DGDB)</t>
    </r>
  </si>
  <si>
    <t>Elaboración: Yuri Beraún / Harol Gutiérrez / Frida Rodríguez</t>
  </si>
  <si>
    <t>Describir cuantitativamente la diversidad de especies de los principales taxones de la vida silvestre a nivel nacional para promover su conservación y aprovechamiento sostenible</t>
  </si>
  <si>
    <t xml:space="preserve">La descripción cuantitativa se refiere a la riqueza de especies de flora y fauna silvestre en nuestro territorio en términos de número de especies de taxones principales. Se emplean taxones relevantes considerando la megadiversidad de nuestro país, la misma que se encuentra en proceso de estudio constante. </t>
  </si>
  <si>
    <t>∑ Especies silvestres (An+Re+Av+Ma+Pc+Pm+C+AG) registradas a nivel nacional / ∑ Especies silvestres  (An+Re+Av+Ma+Pc+Pm+Cr+AG) a nivel global*100
An=Anfibios, Re=Reptiles, Av= Aves, Ma=Mamíferos, Pc=Peces continentales, Pm=Peces  marinos, Cr=Crustáceos marinos, AG=Angiospermas y Gimnospermas</t>
  </si>
  <si>
    <r>
      <rPr>
        <sz val="10"/>
        <color theme="1"/>
        <rFont val="Calibri"/>
        <charset val="134"/>
        <scheme val="minor"/>
      </rP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Peces marinos (año). Utilizando como referencia base el documento "Listado de peces y crustáceos del Perú" (MINAM, 2020) y el incremento de especies descubiertas por año.
vii) Crustáceos marino (año). Utilizando como referencia base el documento "Listado de peces y crustáceos del Perú" (MINAM, 2020) y el incremento de especies descubiertas por año.
vii) Angiospermas y gimnospermas (año). Utilizando como referencia base el documento "An integrated assessment of the vascular plant species of the Americas" (Ulloa </t>
    </r>
    <r>
      <rPr>
        <i/>
        <sz val="10"/>
        <color theme="1"/>
        <rFont val="Calibri"/>
        <charset val="134"/>
        <scheme val="minor"/>
      </rPr>
      <t>et al.</t>
    </r>
    <r>
      <rPr>
        <sz val="10"/>
        <color theme="1"/>
        <rFont val="Calibri"/>
        <charset val="134"/>
        <scheme val="minor"/>
      </rPr>
      <t>, 2017) y el incremento de especies descubiertas por año.</t>
    </r>
  </si>
  <si>
    <t>Ministerio del Ambiente</t>
  </si>
  <si>
    <r>
      <rPr>
        <sz val="10"/>
        <color rgb="FF0000FF"/>
        <rFont val="Calibri"/>
        <charset val="134"/>
        <scheme val="minor"/>
      </rPr>
      <t xml:space="preserve">Dirección General de Diversidad Biológica (DGDB). </t>
    </r>
    <r>
      <rPr>
        <sz val="10"/>
        <color theme="1"/>
        <rFont val="Calibri"/>
        <charset val="134"/>
        <scheme val="minor"/>
      </rPr>
      <t>Dirección de Conservación de Ecosistemas y Especies</t>
    </r>
  </si>
  <si>
    <t>-</t>
  </si>
  <si>
    <t>Nacional
Categoría</t>
  </si>
  <si>
    <t>No se dispone de infromación sistematizada de la totalidad de taxones de vida silvestre a nivel departamental.</t>
  </si>
  <si>
    <t>Política Nacional del Ambiente al 2030. OP 1: Mejorar la conservación de las especies y de la diversidad genética.
Estrategia Nacional para Reducir el Tráfico Ilegal de Fauna Silvestre. OE 1. Educar, sensibilizar y difundir información a la ciudadanía sobre tráfico ilegal de fauna silvestre.
Plan Estratégico Institucional del Ministerio del Ambiente 2022-2026. OEI 1: Mejorar la gestión sostenible y la conservación de la diversidad biológica y los servicios ecosistémicos con énfasis en la puesta en valor del capital natural bajo un enfoque de gestión integrada del territorio y de los recursos naturales.</t>
  </si>
  <si>
    <t xml:space="preserve">Marco Global para la Diversidad Biológica de Kunming-Montreal. </t>
  </si>
  <si>
    <t>Yuri Beraún Baca
Harol Gutiérrez Peralta</t>
  </si>
  <si>
    <t>yberaun@minam.gob.pe
hgutierrez@minam.gob.pe</t>
  </si>
  <si>
    <t>01 6116000 anexos 1747 - 1739</t>
  </si>
  <si>
    <t>A3:N12</t>
  </si>
  <si>
    <t>Especies de fauna y flora amenazadas, 2004, 2006 y 2014 (número)</t>
  </si>
  <si>
    <t>Fauna silvestre 2014</t>
  </si>
  <si>
    <t>Flora silvestre 2006</t>
  </si>
  <si>
    <t>Fauna silvestre</t>
  </si>
  <si>
    <t>Flora Silvestre</t>
  </si>
  <si>
    <r>
      <rPr>
        <b/>
        <sz val="10"/>
        <color theme="1"/>
        <rFont val="Calibri"/>
        <charset val="134"/>
        <scheme val="minor"/>
      </rPr>
      <t xml:space="preserve">2004 </t>
    </r>
    <r>
      <rPr>
        <b/>
        <vertAlign val="superscript"/>
        <sz val="10"/>
        <color theme="1"/>
        <rFont val="Calibri"/>
        <charset val="134"/>
        <scheme val="minor"/>
      </rPr>
      <t>a/</t>
    </r>
  </si>
  <si>
    <r>
      <rPr>
        <b/>
        <sz val="10"/>
        <color theme="1"/>
        <rFont val="Calibri"/>
        <charset val="134"/>
        <scheme val="minor"/>
      </rPr>
      <t xml:space="preserve">2014 </t>
    </r>
    <r>
      <rPr>
        <b/>
        <vertAlign val="superscript"/>
        <sz val="10"/>
        <color theme="1"/>
        <rFont val="Calibri"/>
        <charset val="134"/>
        <scheme val="minor"/>
      </rPr>
      <t>b/</t>
    </r>
  </si>
  <si>
    <t>2006 c/</t>
  </si>
  <si>
    <t>Invertebrados</t>
  </si>
  <si>
    <t>Orquídeas</t>
  </si>
  <si>
    <t xml:space="preserve">Cactus </t>
  </si>
  <si>
    <r>
      <rPr>
        <b/>
        <sz val="10"/>
        <color theme="1"/>
        <rFont val="Calibri"/>
        <charset val="134"/>
        <scheme val="minor"/>
      </rPr>
      <t xml:space="preserve">Otros grupos </t>
    </r>
    <r>
      <rPr>
        <b/>
        <vertAlign val="superscript"/>
        <sz val="10"/>
        <color theme="1"/>
        <rFont val="Calibri"/>
        <charset val="134"/>
        <scheme val="minor"/>
      </rPr>
      <t>d/</t>
    </r>
  </si>
  <si>
    <t>En peligro crítico</t>
  </si>
  <si>
    <t>En peligro</t>
  </si>
  <si>
    <t>Vulnerable</t>
  </si>
  <si>
    <r>
      <rPr>
        <b/>
        <sz val="10"/>
        <color theme="1"/>
        <rFont val="Calibri"/>
        <charset val="134"/>
        <scheme val="minor"/>
      </rPr>
      <t xml:space="preserve">Nota: </t>
    </r>
    <r>
      <rPr>
        <sz val="10"/>
        <color theme="1"/>
        <rFont val="Calibri"/>
        <charset val="134"/>
        <scheme val="minor"/>
      </rPr>
      <t>El Reglamento para la Gestión de Fauna Silvestre (Decreto Supremo N° 019-2015-MINAGRI, establece en su artículo Nº 110 que el Servicio Nacional Forestal y de Fauna Silvestre (SERFOR), en coordinación con el Ministerio del Ambiente (MINAM) y, cuando corresponda, con la participación del Ministerio de La Producción, elabora la clasificación oficial de especies de flora silvestre categorizadas como amenazadas, la cual se aprueba por Decreto Supremo refrendado por el Ministerio de Agricultura y Riego (MINAGRI) y el MINAM. Dicha clasificación se actualiza como máximo cada cuatro (4) años, manteniendo su vigencia hasta la aprobación de su actualización.</t>
    </r>
  </si>
  <si>
    <r>
      <rPr>
        <vertAlign val="superscript"/>
        <sz val="10"/>
        <color theme="1"/>
        <rFont val="Calibri"/>
        <charset val="134"/>
        <scheme val="minor"/>
      </rPr>
      <t xml:space="preserve">a/ </t>
    </r>
    <r>
      <rPr>
        <sz val="10"/>
        <color theme="1"/>
        <rFont val="Calibri"/>
        <charset val="134"/>
        <scheme val="minor"/>
      </rPr>
      <t>Especies establecidas en el Decreto Supremo N° 034-2004-AG, derogado por el Decreto Supremo Nº 04-2014-MINAGRI publicado el 8 de abril de 2014.</t>
    </r>
  </si>
  <si>
    <r>
      <rPr>
        <vertAlign val="superscript"/>
        <sz val="10"/>
        <color theme="1"/>
        <rFont val="Calibri"/>
        <charset val="134"/>
        <scheme val="minor"/>
      </rPr>
      <t xml:space="preserve">b/ </t>
    </r>
    <r>
      <rPr>
        <sz val="10"/>
        <color theme="1"/>
        <rFont val="Calibri"/>
        <charset val="134"/>
        <scheme val="minor"/>
      </rPr>
      <t>Especies establecidas en el Decreto Supremo Nº 004-2014-MINAGRI, que aprueba la actualización de la lista de clasificación y categorización de las especies amenazadas de fauna silvestre legalmente protegidas.</t>
    </r>
  </si>
  <si>
    <r>
      <rPr>
        <vertAlign val="superscript"/>
        <sz val="10"/>
        <color theme="1"/>
        <rFont val="Calibri"/>
        <charset val="134"/>
        <scheme val="minor"/>
      </rPr>
      <t xml:space="preserve">c/ </t>
    </r>
    <r>
      <rPr>
        <sz val="10"/>
        <color theme="1"/>
        <rFont val="Calibri"/>
        <charset val="134"/>
        <scheme val="minor"/>
      </rPr>
      <t>Especies establecidas en el Decreto Supremo Nº 043-2006-AG, que aprueba la categorización de especies amenazadas de flora silvestre.</t>
    </r>
  </si>
  <si>
    <r>
      <rPr>
        <vertAlign val="superscript"/>
        <sz val="10"/>
        <color theme="1"/>
        <rFont val="Calibri"/>
        <charset val="134"/>
        <scheme val="minor"/>
      </rPr>
      <t xml:space="preserve">d/ </t>
    </r>
    <r>
      <rPr>
        <sz val="10"/>
        <color theme="1"/>
        <rFont val="Calibri"/>
        <charset val="134"/>
        <scheme val="minor"/>
      </rPr>
      <t>Pteridofitas, Gimnospermas y Angiospermas</t>
    </r>
  </si>
  <si>
    <t>Describir cuantitativamente la diversidad de especies amenazadas de flora y fauna silvestre a nivel nacional para promover su conservación y aprovechamiento sostenible</t>
  </si>
  <si>
    <t>La descripción cuantitativa se refiere al número de especies de flora y fauna silvestre clasificadas en algún grado de amenaza según la legislación nacional. Se emplean para tal fin los instrumentos normativos vinculantes de la materia.</t>
  </si>
  <si>
    <t>∑ Especies amenazadas (CR+EN+VU) registradas a nivel nacional
CR=En Peligro Crítico, EN=En peligro, VU=Vulnerables</t>
  </si>
  <si>
    <t>Se utilizan 3 categorías de amenaza para los taxones de fauna y flora silvestre según los listados de clasificación oficial, para medir su variación en el tiempo:
i) 2004 (año).  Especies de fauna silvestre establecidas en el Decreto Supremo N° 034-2004-AG, derogado por el Decreto Supremo N° 004-2014-MINAGRI publicado el 8 de abril de 2014.
ii) 2014 (año). Especies establecidas en el Decreto Supremo Nº 004-2014-MINAGRI, que aprueba la actualización de la lista de clasificación y categorización de las especies amenazadas de fauna silvestre legalmente protegidas.
iii) 2006 (año). c/ Especies establecidas en el Decreto Supremo Nº 043-2006-AG, que aprueba la categorización de especies amenazadas de flora silvestre.</t>
  </si>
  <si>
    <r>
      <rPr>
        <sz val="10"/>
        <color rgb="FF0000FF"/>
        <rFont val="Calibri"/>
        <charset val="134"/>
        <scheme val="minor"/>
      </rPr>
      <t>Dirección General de Diversidad Biológica (DGDB)</t>
    </r>
    <r>
      <rPr>
        <sz val="10"/>
        <color theme="1"/>
        <rFont val="Calibri"/>
        <charset val="134"/>
        <scheme val="minor"/>
      </rPr>
      <t>. Dirección de Conservación de Ecosistemas y Especies</t>
    </r>
  </si>
  <si>
    <t>2004-2014</t>
  </si>
  <si>
    <t>Las clasificaciones oficiales no se actualizan cada 4 años según lo establece la normativa.</t>
  </si>
  <si>
    <t>A4:P10</t>
  </si>
  <si>
    <t>Especies de fauna y flora endémicas, 2014-2023 (número)</t>
  </si>
  <si>
    <t>Especie</t>
  </si>
  <si>
    <r>
      <rPr>
        <b/>
        <sz val="10"/>
        <color theme="1"/>
        <rFont val="Calibri"/>
        <charset val="134"/>
        <scheme val="minor"/>
      </rPr>
      <t xml:space="preserve">Nota: </t>
    </r>
    <r>
      <rPr>
        <sz val="10"/>
        <color theme="1"/>
        <rFont val="Calibri"/>
        <charset val="134"/>
        <scheme val="minor"/>
      </rPr>
      <t xml:space="preserve"> El número de especies endémicas ha sufrido variaciones debido a distintos factores además del descubrimiento de nuevas especies, entre otros. Los registros de nuevas especies de flora descritas para Perú usan como fuente a International Plant Names Index (IPNI).</t>
    </r>
  </si>
  <si>
    <r>
      <rPr>
        <b/>
        <sz val="10"/>
        <color theme="1"/>
        <rFont val="Calibri"/>
        <charset val="134"/>
        <scheme val="minor"/>
      </rPr>
      <t>Especie endémica</t>
    </r>
    <r>
      <rPr>
        <sz val="10"/>
        <color theme="1"/>
        <rFont val="Calibri"/>
        <charset val="134"/>
        <scheme val="minor"/>
      </rPr>
      <t xml:space="preserve">: Toda especie cuyo rango de distribución natural está limitado a una zona geográfica restringida. A diferencia de las especies nativas, al referirnos a las especies endémicas, estas solo están distribuidas dentro de un único país (Perú). </t>
    </r>
  </si>
  <si>
    <t>Describir cuantitativamente la diversidad de especies endémicas de los principales taxones de la vida silvestre a nivel nacional para promover su conservación y aprovechamiento sostenible</t>
  </si>
  <si>
    <t xml:space="preserve">La descripción cuantitativa se refiere a la diversidad de especies de flora y fauna silvestre endémicas en términos de número de especies de taxones principales. Se emplean taxones relevantes considerando la megadiversidad de nuestro país, la misma que se encuentra en proceso de estudio constante. </t>
  </si>
  <si>
    <t>∑ Especies endémicas (An+Re+Av+Ma+Pc+Pm+C+AG) registradas a nivel nacional)
An=Anfibios, Re=Reptiles, Av= Aves, Ma=Mamíferos, Pc=Peces continentales, Pm=Peces  marinos, Cr=Crustáceos marinos, AG=Angiospermas y Gimnospermas</t>
  </si>
  <si>
    <r>
      <rPr>
        <sz val="10"/>
        <color theme="1"/>
        <rFont val="Calibri"/>
        <charset val="134"/>
        <scheme val="minor"/>
      </rP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Angiospermas y gimnospermas (año). Utilizando como referencia base el documento "An integrated assessment of the vascular plant species of the Americas" (Ulloa </t>
    </r>
    <r>
      <rPr>
        <i/>
        <sz val="10"/>
        <color theme="1"/>
        <rFont val="Calibri"/>
        <charset val="134"/>
        <scheme val="minor"/>
      </rPr>
      <t>et al.</t>
    </r>
    <r>
      <rPr>
        <sz val="10"/>
        <color theme="1"/>
        <rFont val="Calibri"/>
        <charset val="134"/>
        <scheme val="minor"/>
      </rPr>
      <t>, 2017) y el incremento de especies descubiertas por año.</t>
    </r>
  </si>
  <si>
    <t>Nacional
Especie</t>
  </si>
  <si>
    <t>A3:N10</t>
  </si>
  <si>
    <t>Superficie de bosque húmedo amazónico según departamento, 2014-2021 (hectárea)</t>
  </si>
  <si>
    <r>
      <rPr>
        <b/>
        <sz val="10"/>
        <color rgb="FF000000"/>
        <rFont val="Calibri"/>
        <charset val="134"/>
        <scheme val="minor"/>
      </rPr>
      <t>Nota:</t>
    </r>
    <r>
      <rPr>
        <sz val="10"/>
        <color rgb="FF000000"/>
        <rFont val="Calibri"/>
        <charset val="134"/>
        <scheme val="minor"/>
      </rPr>
      <t xml:space="preserve"> Los totales pueden diferir por efecto de redondeo. Para mayor información del monitoreo de los bosques visite GEOBOSQUES, http://geobosques.minam.gob.pe/geobosque/view/index.php</t>
    </r>
  </si>
  <si>
    <t>Fuente: Ministerio del Ambiente (MINAM) - Programa Nacional de Conservación de Bosques para la Mitigación del Cambio Climático (PNCBMCC).</t>
  </si>
  <si>
    <t>Conocer la superficie de bosques húmedos amazónicos a nivel departamental</t>
  </si>
  <si>
    <t>Para el ámbito de estos bosques se utilizó el Mapa de Cobertura Vegetal del MINAM, y el uso de imágenes de satélite LANDSAT, la línea de base del monitoreo fue el año 2000, año que se define para la medición de la pérdida de bosques hacia adelante, siendo la medición de la superficie con cobertura boscosa a partir del pixel Landsat de 0.09 ha; al igual que la pérdida</t>
  </si>
  <si>
    <t>Análisis espacial mediante sistemas de información geográfica entre el límite del departamental y la cobertura de bosque húmedo amazónico</t>
  </si>
  <si>
    <t>Clasificación de imágenes de satélite LANDSAT (Lansat Enhanced Thematic Mapper), la cual tiene las siguientes etapas: Pre-Procesamiento, etapa donde se ajustan y calibran las variaciones de las imágenes de satélite, clasificación de la pérdida de bosques, post clasificación, evaluación de exactitud.
Mayor detalle del proceso metodológico: https://geobosques.minam.gob.pe/geobosque/descargas_geobosque/perdida/documentos/Protocolo_Metodologico_Deteccion_Perdida_de_Bosque.pdf?Tue%20Feb%2021%202023%2013:06:55%20GMT-0500%20(hora%20est%C3%A1ndar%20de%20Per%C3%BA)</t>
  </si>
  <si>
    <t>MINAM - MIDAGRI</t>
  </si>
  <si>
    <t>Programa Nacional de Conservación de Bosques para la Mitigación del Cambio Climático</t>
  </si>
  <si>
    <t>https://geobosques.minam.gob.pe</t>
  </si>
  <si>
    <t>2014-2021</t>
  </si>
  <si>
    <t>La información solo está disponible para el ámbito de los Bosques Húmedos Amazónicos.
La capacidad de detección depende de la resolución de las imágenes de satélite LANDSAT que son de 30 metros</t>
  </si>
  <si>
    <t>Politica Nacional del Ambiente (PNA)</t>
  </si>
  <si>
    <t>Rolando Vivanco Vicencio</t>
  </si>
  <si>
    <t>rvivanco@bosques.gob.pe</t>
  </si>
  <si>
    <t>Porcentaje de la superficie departamental y bosque húmedo amazónico según departamento, 2014-2021 (Porcentaje)</t>
  </si>
  <si>
    <t>El Inventario Nacional Forestal (INF), define un bosque como un “ecosistema predominantemente arbóreo que debe tener una superficie mayor que 0,5 ha, con un ancho mínimo de 20 metros y presentar una cobertura de copas mínima del 10 %".
Para el ámbito de estos bosques se utilizó el Mapa de Cobertura Vegetal del MINAM, y el uso de imágenes de satélite LANDSAT, la línea de base del monitoreo fue el año 2000, año en el que se define que es Bosque y que es No Bosque.</t>
  </si>
  <si>
    <t>A3:I29</t>
  </si>
  <si>
    <t>Promedio anual de partículas inferiores a 2,5 micras (PM2,5) en el aire de los Distritos de la Provincia de Lima por estaciones de medición, 2014-2023 (microgramo por metro cúbico)</t>
  </si>
  <si>
    <t>Año</t>
  </si>
  <si>
    <t>Ate</t>
  </si>
  <si>
    <t>San Borja</t>
  </si>
  <si>
    <t>Jesús María (Campo de Marte)</t>
  </si>
  <si>
    <t>Santa Anita</t>
  </si>
  <si>
    <t>Villa María 
del Triunfo</t>
  </si>
  <si>
    <t>Ceres</t>
  </si>
  <si>
    <t xml:space="preserve">Huachipa      </t>
  </si>
  <si>
    <t xml:space="preserve">San Juan de Lurigancho      </t>
  </si>
  <si>
    <t xml:space="preserve">San Martín de Porres            </t>
  </si>
  <si>
    <t>Carabayllo</t>
  </si>
  <si>
    <t>Puente Piedra</t>
  </si>
  <si>
    <t>Nota: (…) No se cuenta con estadísticas. Hasta el año 2019 operaron las estaciones de Ate y Huachipa. 
En 2020 y 2021, no se cuenta con estadísticas por la emergencia sanitaria.
En 2023 entro en operación la estación de Ceres</t>
  </si>
  <si>
    <r>
      <rPr>
        <b/>
        <i/>
        <sz val="10"/>
        <color rgb="FF000000"/>
        <rFont val="Calibri"/>
        <charset val="134"/>
        <scheme val="minor"/>
      </rPr>
      <t>Promedio anual de partículas inferiores a 2,5 micras (PM</t>
    </r>
    <r>
      <rPr>
        <b/>
        <i/>
        <vertAlign val="subscript"/>
        <sz val="10"/>
        <color rgb="FF000000"/>
        <rFont val="Calibri"/>
        <charset val="134"/>
        <scheme val="minor"/>
      </rPr>
      <t>2,5</t>
    </r>
    <r>
      <rPr>
        <b/>
        <i/>
        <sz val="10"/>
        <color rgb="FF000000"/>
        <rFont val="Calibri"/>
        <charset val="134"/>
        <scheme val="minor"/>
      </rPr>
      <t>) en el aire de los distritos de la provincia de Lima por estaciones de medición</t>
    </r>
  </si>
  <si>
    <t>Mide la concentración de partículas sólidas o líquidas de polvo, cenizas, hollín, etc, cuyo diámetro es igual o inferior a 2.5 micras.</t>
  </si>
  <si>
    <t>Son aquellas partículas sólidas o líquidas de polvo, cenizas, hollin, partículas metálicas, cemento o polen, dispersas en la atmósfera, cuyo diámetro es igual o inferior a 2,5 micras.</t>
  </si>
  <si>
    <t>microgramo por metro cúbico
(µg/m³)</t>
  </si>
  <si>
    <t xml:space="preserve">media aritmética </t>
  </si>
  <si>
    <r>
      <rPr>
        <sz val="10"/>
        <color rgb="FF000000"/>
        <rFont val="Calibri"/>
        <charset val="134"/>
        <scheme val="minor"/>
      </rPr>
      <t>La concentración de PM</t>
    </r>
    <r>
      <rPr>
        <vertAlign val="subscript"/>
        <sz val="10"/>
        <color rgb="FF000000"/>
        <rFont val="Calibri"/>
        <charset val="134"/>
        <scheme val="minor"/>
      </rPr>
      <t>2,5</t>
    </r>
    <r>
      <rPr>
        <sz val="10"/>
        <color rgb="FF000000"/>
        <rFont val="Calibri"/>
        <charset val="134"/>
        <scheme val="minor"/>
      </rPr>
      <t>,tiene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PM2,5, es el promedio de como mínimo 23 días continuos (75% de información válida)
Los criterios de evaluación en cuanto a estándares de calidad ambiental (ECAs) de aire, se dan en dos periodos: 
24 horas: No debe exceder en valores de 50 µg/m³ más de 7 veces al año 
Anual: La media arimética anual no debe exceder los 25 µg/m³</t>
    </r>
  </si>
  <si>
    <t>https://www.senamhi.gob.pe/servicios/?dp=lima&amp;p=monitoreo-calidad-del-aire</t>
  </si>
  <si>
    <t>Horaria
Diaria
Mensual
Anual</t>
  </si>
  <si>
    <t>Departamental
Provincial
Distrital
Estación de medición</t>
  </si>
  <si>
    <t>* Politica Nacional del Ambiente (PNA)
* INEI Sistema Estadístico Nacional
* Programa Presupuestal 0068. Reducción de Vulnerabilidad y Atención de Emergencias por Desastres
* Programa Presupuestal 0096. Gestión de la Calidad del Aire</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</si>
  <si>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Comisión Económica para América Latina y el Caribe (CEPAL).-
• Clasificación Ambiental
   - Indicador: Calidad Ambiental: Niveles medios anuales de partículas finas (ponderados por población), por ubicación (en microgramos por metro cúbico) EN_ATM_PM25
Iniciativa Latinoamericana y Caribeña para el Desarrollo Sostenible (ILAC)
• Tema 3. Vulnerabilidad, asentamientos humanos y ciudades sostenibles
   - Meta ILAC 3.3. Contaminación del aire</t>
  </si>
  <si>
    <t>Promedio anual de partículas inferiores a 10 micras (PM10) en el aire de los Distritos de la Provincia de Lima por estaciones de medición, 2014-2023 (microgramo por metro cúbico)</t>
  </si>
  <si>
    <t xml:space="preserve">Carabayllo    </t>
  </si>
  <si>
    <t xml:space="preserve">Puente Piedra         </t>
  </si>
  <si>
    <t>Nota: (…) No se cuenta con estadísticas.
Hasta el año 2019 operaron las estaciones de Ate y Huachipa. 
En 2020 y 2021, no se cuenta con estadísticas por la emergencia sanitaria.
En 2023 entro en operación la estación de Ceres</t>
  </si>
  <si>
    <r>
      <rPr>
        <b/>
        <i/>
        <sz val="10"/>
        <color rgb="FF000000"/>
        <rFont val="Calibri"/>
        <charset val="134"/>
        <scheme val="minor"/>
      </rPr>
      <t>Promedio anual de partículas inferiores a 10 micras (PM</t>
    </r>
    <r>
      <rPr>
        <b/>
        <i/>
        <vertAlign val="subscript"/>
        <sz val="10"/>
        <color rgb="FF000000"/>
        <rFont val="Calibri"/>
        <charset val="134"/>
        <scheme val="minor"/>
      </rPr>
      <t>10</t>
    </r>
    <r>
      <rPr>
        <b/>
        <i/>
        <sz val="10"/>
        <color rgb="FF000000"/>
        <rFont val="Calibri"/>
        <charset val="134"/>
        <scheme val="minor"/>
      </rPr>
      <t>) en el aire de los distritos de la provincia de Lima por estaciones de medición</t>
    </r>
  </si>
  <si>
    <t>Mide la concentración de partículas sólidas o líquidas de polvo, cenizas, hollín, etc, dispersas en la atmósfera cuyo diámetro aerodinámico es menor que 10 micras.</t>
  </si>
  <si>
    <t>Son partículas sólidas o líquidas de polvo, cenizas, hollín, etc, dispersas en la atmósfera, y cuyo diámetro aerodinámico es menor que 10 micras.</t>
  </si>
  <si>
    <t>La concentración de PM10 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PM10, es el promedio de como mínimo 23 días continuos (75% de información válida)
Los criterios de evaluación en cuanto a estándares de calidad ambiental (ECAs) de aire, se dan en dos periodos: 
24 horas: No debe exceder en valores de 100 µg/m³ más de 7 veces al año 
Anual: La media arimética anual no debe exceder los 50 µg/m³</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</si>
  <si>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</si>
  <si>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A4:L14</t>
  </si>
  <si>
    <t>Material particulado con diámetro menor a 2,5 micras (PM2,5) promedio anual según estaciones de monitoreo de OEFA, 2020-2023 (microgramo por metro cúbico)</t>
  </si>
  <si>
    <t>Distrito</t>
  </si>
  <si>
    <t>Estación</t>
  </si>
  <si>
    <t>Columna1</t>
  </si>
  <si>
    <t>2023 1/</t>
  </si>
  <si>
    <t>Huari</t>
  </si>
  <si>
    <t>San Marcos</t>
  </si>
  <si>
    <t>Ayash Huaripampa</t>
  </si>
  <si>
    <t>Evolución diaria de PM2,5 estación Ayash Huaripampa, 2022</t>
  </si>
  <si>
    <t>Santa</t>
  </si>
  <si>
    <t>Chimbote</t>
  </si>
  <si>
    <t>Evolución diaria de PM2,5 estación Chimbote, 2022</t>
  </si>
  <si>
    <t>Juprog</t>
  </si>
  <si>
    <t>Evolución diaria de PM2,5 estación Juprog, 2022</t>
  </si>
  <si>
    <t>Sima</t>
  </si>
  <si>
    <t>Evolución diaria de PM2,5 por estación Sima, 2022</t>
  </si>
  <si>
    <t>Cotabambas</t>
  </si>
  <si>
    <t>Chalhuahuacho</t>
  </si>
  <si>
    <t>Challhuahuacho</t>
  </si>
  <si>
    <t>Evolución diaria de PM2,5 estación Colquijirca, 2022</t>
  </si>
  <si>
    <t>Mara</t>
  </si>
  <si>
    <t>Evolución diaria de PM2,5 estación Mara, 2022</t>
  </si>
  <si>
    <t xml:space="preserve">Cotabambas </t>
  </si>
  <si>
    <t>Pitic</t>
  </si>
  <si>
    <t>Evolución diaria de PM2,5 estación Pitic, 2022</t>
  </si>
  <si>
    <t>Socabaya</t>
  </si>
  <si>
    <t>Socaba</t>
  </si>
  <si>
    <t>Evolución diaria de PM2,5 estación Socabaya, 2022</t>
  </si>
  <si>
    <t>Uchumayo</t>
  </si>
  <si>
    <t>Chumbivilcas</t>
  </si>
  <si>
    <t>Capacmarca</t>
  </si>
  <si>
    <t>Evolución diaria de PM2,5 estación Ccapacmarca, 2022</t>
  </si>
  <si>
    <t>Espinar</t>
  </si>
  <si>
    <t>Ccapacmarca</t>
  </si>
  <si>
    <t>Evolución diaria de PM2,5 estación Espinar, 2022</t>
  </si>
  <si>
    <t>Pisco</t>
  </si>
  <si>
    <t>Paracas</t>
  </si>
  <si>
    <t xml:space="preserve"> Pisco - Paracas CA-PISCO-01</t>
  </si>
  <si>
    <t>Evolución diaria de PM2,5 estación Pisco - Paracas CA-PISCO-01, 2022</t>
  </si>
  <si>
    <t xml:space="preserve">Túpac Amaru Inca </t>
  </si>
  <si>
    <t>Pisco - Túpac Amaru CA-PISCO-02</t>
  </si>
  <si>
    <t>Evolución diaria de PM2,5 estación Pisco - Túpac Amaru CA-PISCO-02, 2022</t>
  </si>
  <si>
    <t>Pisco - Pisco CA-PISCO-03</t>
  </si>
  <si>
    <t>Evolución diaria de PM2,5 estación Pisco - Pisco CA-PISCO-03, 2022</t>
  </si>
  <si>
    <t>Ascope</t>
  </si>
  <si>
    <t>Casa Grande</t>
  </si>
  <si>
    <t>Evolución diaria de PM2,5 estación Casa Grande, 2022</t>
  </si>
  <si>
    <t>Roma</t>
  </si>
  <si>
    <t>Evolución diaria de PM2,5 estación Roma, 2022</t>
  </si>
  <si>
    <t>Lurigancho Chosica</t>
  </si>
  <si>
    <t>Huachipa - Nievería</t>
  </si>
  <si>
    <t>Evolución diaria de PM2,5 estación Huachipa - Nievería, 2022</t>
  </si>
  <si>
    <t>Huachipa - El Paraíso</t>
  </si>
  <si>
    <t>Evolución diaria de PM2,5 estación Huachipa - El Paraíso, 2022</t>
  </si>
  <si>
    <t>Huachipa - Santa María,</t>
  </si>
  <si>
    <t>Evolución diaria de PM2,5 estación Huachipa - Santa María, 2022</t>
  </si>
  <si>
    <t>Los Andes</t>
  </si>
  <si>
    <t>Cajamarquilla-ROJ</t>
  </si>
  <si>
    <t>Ilo</t>
  </si>
  <si>
    <t>Ilo - Bolognesi</t>
  </si>
  <si>
    <t>Evolución diaria de PM2,5 estación Ilo - Bolognesi, 2022</t>
  </si>
  <si>
    <t>Pacocha</t>
  </si>
  <si>
    <t xml:space="preserve"> Ilo - Pacocha</t>
  </si>
  <si>
    <t>Evolución diaria de PM2,5 estación Ilo - Pacocha, 2022</t>
  </si>
  <si>
    <t>Ilo - José Pardo</t>
  </si>
  <si>
    <t>Evolución diaria de PM2,5 estación Ilo - José Pardo, 2022</t>
  </si>
  <si>
    <t>Mariscal Nieto</t>
  </si>
  <si>
    <t>Torata</t>
  </si>
  <si>
    <t>Tala</t>
  </si>
  <si>
    <t>Evolución diaria de PM2,5 estación Tala, 2022</t>
  </si>
  <si>
    <t>Tinyahuarco</t>
  </si>
  <si>
    <t>Colquijirca</t>
  </si>
  <si>
    <t>Evolución diaria de PM2,5 estación Uchumayo, 2022</t>
  </si>
  <si>
    <t>Huaraucaca</t>
  </si>
  <si>
    <t>Evolución diaria de PM2,5 estación Challhuahuacho, 2022</t>
  </si>
  <si>
    <t>Simón Bolivar</t>
  </si>
  <si>
    <t>Paragsha</t>
  </si>
  <si>
    <t>Paita</t>
  </si>
  <si>
    <t>La Huaca</t>
  </si>
  <si>
    <t>Evolución diaria de PM2,5 estación La Huaca, 2022</t>
  </si>
  <si>
    <t>Macacará</t>
  </si>
  <si>
    <t>Evolución diaria de PM2,5 estación Macacará, 2022</t>
  </si>
  <si>
    <t>Coronel Portillo</t>
  </si>
  <si>
    <t>Calleria</t>
  </si>
  <si>
    <t>Carboneras Pucallpa</t>
  </si>
  <si>
    <t>Nota: ECA PM2,5 (24 horas) 50 μg/m³</t>
  </si>
  <si>
    <t>- Durante el proceso de cálculo de los promedios anuales, se aplicó el criterio de suficiencia de datos (75%) en cada paso: primero, al promediar los datos diarios validados a nivel mensual, y luego al promediar los datos mensuales a nivel anual.</t>
  </si>
  <si>
    <t>1/ Información desde enero a Noviembre. La información a diciembre se encuentra en proceso de validación.</t>
  </si>
  <si>
    <t>Fuente: Organismo de Evaluación y Fiscalización Ambiental (OEFA). Dirección de Evaluación Ambiental.</t>
  </si>
  <si>
    <r>
      <rPr>
        <b/>
        <i/>
        <sz val="10"/>
        <color theme="1"/>
        <rFont val="Calibri"/>
        <charset val="134"/>
        <scheme val="minor"/>
      </rPr>
      <t>Material particulado con diámetro menor a 2,5 micras (PM</t>
    </r>
    <r>
      <rPr>
        <b/>
        <i/>
        <vertAlign val="subscript"/>
        <sz val="10"/>
        <color theme="1"/>
        <rFont val="Calibri"/>
        <charset val="134"/>
        <scheme val="minor"/>
      </rPr>
      <t>2,5</t>
    </r>
    <r>
      <rPr>
        <b/>
        <i/>
        <sz val="10"/>
        <color theme="1"/>
        <rFont val="Calibri"/>
        <charset val="134"/>
        <scheme val="minor"/>
      </rPr>
      <t>) promedio anual según estaciones de monitoreo de OEFA</t>
    </r>
  </si>
  <si>
    <r>
      <rPr>
        <sz val="10"/>
        <color rgb="FF000000"/>
        <rFont val="Calibri"/>
        <charset val="134"/>
        <scheme val="minor"/>
      </rPr>
      <t xml:space="preserve">Evaluar y monitorear la calidad del aire a través del parámetro material particulado </t>
    </r>
    <r>
      <rPr>
        <sz val="10"/>
        <color rgb="FF0000FF"/>
        <rFont val="Calibri"/>
        <charset val="134"/>
        <scheme val="minor"/>
      </rPr>
      <t>PM2,5</t>
    </r>
    <r>
      <rPr>
        <sz val="10"/>
        <color rgb="FF000000"/>
        <rFont val="Calibri"/>
        <charset val="134"/>
        <scheme val="minor"/>
      </rPr>
      <t xml:space="preserve"> en ámbito de influencia de los administrados del OEFA.</t>
    </r>
  </si>
  <si>
    <t>Promedio aritmético de las mediciones obtenidas en las estaciones de monitoreo automáticas.</t>
  </si>
  <si>
    <t>∑Di/n</t>
  </si>
  <si>
    <t>Di: Sumatoria de los valores de PM2,5
n: Cantidad de valores evaluador durante el día
El PM2,5 se refieren a las partículas suspendidas en el aire con un diámetro  menor a 2,5 micrómetros. Estas partículas pueden ser generadas por diversas fuentes, como emisiones de combustión, procesos industriales y actividades vehiculares.</t>
  </si>
  <si>
    <t>Organismo de Evaluación y Fiscalización Ambiental (OEFA)</t>
  </si>
  <si>
    <t>Dirección de Evaluación Ambiental
Dirección de Políticas y Estrategias en Fizcalización ambiental / Coordinación de Sistematización Estadísticas y Optimización de procesos</t>
  </si>
  <si>
    <t>www.oefa.gob.pe</t>
  </si>
  <si>
    <t>Diario</t>
  </si>
  <si>
    <t>2020-2022</t>
  </si>
  <si>
    <t>Las mediciones pueden verse afectadas por factores meteorológicos, variaciones estacionales y la ubicación de las estaciones de monitoreo.</t>
  </si>
  <si>
    <t>Jhon Arias Chavez / Eddy Arangoitia Sanchez</t>
  </si>
  <si>
    <t>jarias@oefa.gob.pe / earangoitia@oefa.gob.pe</t>
  </si>
  <si>
    <t>204 9900 Anexo 7116</t>
  </si>
  <si>
    <t>Estaciones de Monitoreo</t>
  </si>
  <si>
    <t>Codigo de la estación - Nombre de la Estación - Ubigeo</t>
  </si>
  <si>
    <t>CA-AYAS-01_bd_PM2.5 - Estación Asash Huaripampa - San Marcos /Huari /Ancash</t>
  </si>
  <si>
    <t>CA-CG-03_bd_PM2.5 - Estación Casa Grande - Casa Grande Ascope /La Libertad</t>
  </si>
  <si>
    <t>CA-CH-03_bd_PM2.5 - Estación Chimbote - Chimbote /Santa /Ancash</t>
  </si>
  <si>
    <t>CA-COLQ-01_bd_PM2.5 - Estación Colquijirca -  Tinyahuarco /Pasco /Pasco</t>
  </si>
  <si>
    <t>CA-CHA-01_bd_PM2.5 - Estación Chalhuahuacho - Chalhuahuacho /Cotabambas /Apurímac</t>
  </si>
  <si>
    <t>CA-CP-01_bd_PM2.5 - Estación Ccapacmarca - Capacmarca /Chumbivilcas /Cusco</t>
  </si>
  <si>
    <t>CA-ESP-01_bd_PM2.5 - Estación Espinar - Espinar /Espinar /Cusco</t>
  </si>
  <si>
    <t>CA-HU-01_bd_PM2.5 - Estación Huachipa - Lurigancho Chosica /Lima /Lima</t>
  </si>
  <si>
    <t>CA-HU-04_bd_PM2.5 - Estación Huachipa El Paraiso - Lurigancho Chosica /Lima /Lima</t>
  </si>
  <si>
    <t>CA-HU-09_bd_PM2.5 - Estación Huachipa Santa María - Lurigancho Chosica /Lima /Lima</t>
  </si>
  <si>
    <t>CA-HUA-01_bd_PM2.5 - Estación La Huaca - La Huaca /Paita / Piura</t>
  </si>
  <si>
    <t>CA-HUAR-01_bd_PM2.5 - Estación Huaraucaca - Tinyahuarco /Pasco /Pasco</t>
  </si>
  <si>
    <t>CA-ILO-01_bd_PM2.5 - Estación Ilo Bolognesi - Ilo /Ilo /Moquegua</t>
  </si>
  <si>
    <t>CA-ILO-02_bd_PM2.5 - Estación Ilo - Pacocha - Pacocha /Ilo /Moquegua</t>
  </si>
  <si>
    <t>CA-ILO-03_bd_PM2.5 - Estación Ilo - José Pardo - Ilo /Ilo /Moquegua</t>
  </si>
  <si>
    <t>CA-JUPR-01_bd_PM2.5 - Estación Juprog - San Marcos /Huari /Ancash</t>
  </si>
  <si>
    <t>CA-MAC-01_bd_PM2.5 - Estación Macacará - La Huaca /Paita / Piura</t>
  </si>
  <si>
    <t>CA-MAR-01_bd_PM2.5 - Estación Mara - Mara /Cotabambas /Apurímac</t>
  </si>
  <si>
    <t>CA-PISCO-01_bd_PM2.5 - Estación Pisco Paracas - Paracas /Pisco /Ica</t>
  </si>
  <si>
    <t>CA-PISCO-02_bd_PM2.5  - Estación Pisco - Túpac Amaru  -Túpac Amaru Inca /Pisco /Ica</t>
  </si>
  <si>
    <t>CA-PISCO-03_bd_PM2.5 - Estación Pisco - Pisco /Pisco /Ica</t>
  </si>
  <si>
    <t>CA-PIT-01_bd_PM2.5 Estación Pitic - Mara /Cotabambas /Apurímac</t>
  </si>
  <si>
    <t>CA-ROM-01_bd_PM2.5 Estación Roma - Casa Grande Ascope /La Libertad</t>
  </si>
  <si>
    <t>CA-SIM-01_bd_PM2.5  - Estación Sma - Chimbote /Santa /Ancash</t>
  </si>
  <si>
    <t>CA-SOC-01_bd_PM2.5 - Estación Socabaya - Socabaya /Arequipa /Arequipa</t>
  </si>
  <si>
    <t>CA-TAL-01_bd_PM2.5 - Estación Tala - Torata /Mariscal Nieto /Moquegua</t>
  </si>
  <si>
    <t>CA-UCH-01_bd_PM2.5 -Estación Uchumayo - Uchumayo /Arequipa /Arequipa</t>
  </si>
  <si>
    <t>A3:I35</t>
  </si>
  <si>
    <r>
      <rPr>
        <b/>
        <sz val="10"/>
        <color theme="1"/>
        <rFont val="Calibri"/>
        <charset val="134"/>
        <scheme val="minor"/>
      </rPr>
      <t xml:space="preserve">Material particulado con diámetro menor a 10 micras (PM10) </t>
    </r>
    <r>
      <rPr>
        <b/>
        <sz val="10"/>
        <color rgb="FF0000FF"/>
        <rFont val="Calibri"/>
        <charset val="134"/>
        <scheme val="minor"/>
      </rPr>
      <t>promedio anual según estaciones</t>
    </r>
    <r>
      <rPr>
        <b/>
        <sz val="10"/>
        <color theme="1"/>
        <rFont val="Calibri"/>
        <charset val="134"/>
        <scheme val="minor"/>
      </rPr>
      <t xml:space="preserve"> de monitoreo de OEFA</t>
    </r>
  </si>
  <si>
    <t>Microgramo por metro cúbico (μg/m³)</t>
  </si>
  <si>
    <t>Ayash Huaripampa, 2022</t>
  </si>
  <si>
    <t>Evolución diaria de PM10 estación Ayash Huaripampa, 2022</t>
  </si>
  <si>
    <t>Evolución diaria de PM10 estación Chimbote, 2022</t>
  </si>
  <si>
    <t>Evolución diaria de PM10 estación Juprog, 2022</t>
  </si>
  <si>
    <t>Evolución diaria de PM10 estación Sima, 2022</t>
  </si>
  <si>
    <t>Evolución diaria de PM10 estación Challhuahuacho, 2022</t>
  </si>
  <si>
    <t>Evolución diaria de PM10 estación Mara, 2022</t>
  </si>
  <si>
    <t>Evolución diaria de PM10 estación Pitic, 2022</t>
  </si>
  <si>
    <t>Evolución diaria de PM10 estación Socabaya, 2022</t>
  </si>
  <si>
    <t>Evolución diaria de PM10 estación Uchumayo, 2022</t>
  </si>
  <si>
    <t>Evolución diaria de PM10 estación Ccapacmarca, 2022</t>
  </si>
  <si>
    <t>Velille</t>
  </si>
  <si>
    <t>Evolución diaria de PM10 estación Espinar, 2022</t>
  </si>
  <si>
    <t>Evolución diaria de PM 10 estación Pisco - Paracas CA-PISCO-01, 2022</t>
  </si>
  <si>
    <t>Evolución diaria de PM10 estación Pisco - Túpac Amaru CA-PISCO-02, 2022</t>
  </si>
  <si>
    <t>Evolución diaria de PM10 estación Pisco - Pisco CA-PISCO-03, 2022</t>
  </si>
  <si>
    <t>Evolución diaria de PM10 estación Casa Grande, 2022</t>
  </si>
  <si>
    <t>Evolución diaria de PM10 estación Roma, 2022</t>
  </si>
  <si>
    <t>Evolución diaria de PM10 estación Huachipa - Nievería, 2022</t>
  </si>
  <si>
    <t>Evolución diaria de PM10 estación Huachipa - El Paraíso, 2022</t>
  </si>
  <si>
    <t>Evolución diaria de PM10 estación Huachipa - Santa María, 2022</t>
  </si>
  <si>
    <t>Evolución diaria de PM10 estación Ilo - Bolognesi, 2022</t>
  </si>
  <si>
    <t>Evolución diaria de PM 10 estación Ilo - Pacocha, 2022</t>
  </si>
  <si>
    <t>Evolución diaria de PM10 estación Ilo - José Pardo, 2022</t>
  </si>
  <si>
    <t>Evolución diaria de PM10 estación Tala, 2022</t>
  </si>
  <si>
    <t>Evolución diaria de PM10 estación Colquijirca, 2022</t>
  </si>
  <si>
    <t>Evolución diaria de PM10 estación Huaraucaca, 2022</t>
  </si>
  <si>
    <t>Evolución diaria de PM10 estación Paragsha, 2022</t>
  </si>
  <si>
    <t>Evolución diaria de PM10 estación La Huaca, 2022</t>
  </si>
  <si>
    <t>Evolución diaria de PM10 estación Macacará, 2022</t>
  </si>
  <si>
    <t>Talara</t>
  </si>
  <si>
    <t>Pariñas</t>
  </si>
  <si>
    <t xml:space="preserve">Nota: ECA PM10 (24 horas) 100 μg/m³
</t>
  </si>
  <si>
    <t>1/ Información desde enero a Noviembre.  La información a diciembre se encuentra en proceso de validación.</t>
  </si>
  <si>
    <r>
      <rPr>
        <b/>
        <i/>
        <sz val="10"/>
        <color theme="1"/>
        <rFont val="Calibri"/>
        <charset val="134"/>
        <scheme val="minor"/>
      </rPr>
      <t>Material particulado con diámetro menor a 10 micras (PM</t>
    </r>
    <r>
      <rPr>
        <b/>
        <i/>
        <vertAlign val="subscript"/>
        <sz val="10"/>
        <color theme="1"/>
        <rFont val="Calibri"/>
        <charset val="134"/>
        <scheme val="minor"/>
      </rPr>
      <t>10</t>
    </r>
    <r>
      <rPr>
        <b/>
        <i/>
        <sz val="10"/>
        <color theme="1"/>
        <rFont val="Calibri"/>
        <charset val="134"/>
        <scheme val="minor"/>
      </rPr>
      <t>) promedio anual según estaciones de monitoreo de OEFA</t>
    </r>
  </si>
  <si>
    <t>Evaluar y monitorear la calidad del aire a través del parámetro material particulado PM10 en ámbito de influencia de los administrados del OEFA.</t>
  </si>
  <si>
    <t>∑Ci/n</t>
  </si>
  <si>
    <t>Ci: Sumatoria de los valores de PM10
n: Cantidad de valores evaluador durante el día
El PM10 se refiere a las partículas suspendidas en el aire con un diámetro menor a 10 micrómetros. Estas partículas pueden ser generadas por diversas fuentes, como emisiones industriales, polvo, actividades de combustión y transporte.</t>
  </si>
  <si>
    <t>2019-2023</t>
  </si>
  <si>
    <t>CA-AYAS-01_bd_PM10 - /Estación Asash Huaripampa - /San Marcos /Huari /Ancash</t>
  </si>
  <si>
    <t>CA-CG-03_bd_PM10 - /Estación Casa Grande - /Casa Grande Ascope /La Libertad</t>
  </si>
  <si>
    <t>CA-CH-03_bd_PM10 - /Estación Chimbote - /Chimbote /Santa /Ancash</t>
  </si>
  <si>
    <t>CA-COLQ-01_bd_PM10 - /Estación Colquijirca - / Tinyahuarco /Pasco /Pasco</t>
  </si>
  <si>
    <t>CA-CHA-01_bd_PM10 - /Estación Chalhuahuacho - /Chalhuahuacho /Cotabambas /Apurímac</t>
  </si>
  <si>
    <t>CA-CP-01_bd_PM10 - /Estación Ccapacmarca - /Capacmarca /Chumbivilcas /Cusco</t>
  </si>
  <si>
    <t>CA-ESP-01_bd_PM10 - /Estación Espinar - /Espinar /Espinar /Cusco</t>
  </si>
  <si>
    <t>CA-HU-01_bd_PM10 - /Estación Huachipa - /Lurigancho Chosica /Lima /Lima</t>
  </si>
  <si>
    <t>CA-HU-04_bd_PM10 - /Estación Huachipa El Paraiso - /Lurigancho Chosica /Lima /Lima</t>
  </si>
  <si>
    <t>CA-HU-09_bd_PM10 - /Estación Huachipa Santa María - /Lurigancho Chosica /Lima /Lima</t>
  </si>
  <si>
    <t>CA-HUA-01_bd_PM10 - /Estación La Huaca - /La Huaca /Paita / Piura</t>
  </si>
  <si>
    <t>CA-HUAR-01_bd_PM10 - /Estación Huaraucaca - /Tinyahuarco /Pasco /Pasco</t>
  </si>
  <si>
    <t>CA-ILO-01_bd_PM10 - /Estación Ilo Bolognesi - /Ilo /Ilo /Moquegua</t>
  </si>
  <si>
    <t>CA-ILO-02_bd_PM10 - /Estación Ilo - /Pacocha - /Pacocha /Ilo /Moquegua</t>
  </si>
  <si>
    <t>CA-ILO-03_bd_PM10 - /Estación Ilo - /José Pardo - /Ilo /Ilo /Moquegua</t>
  </si>
  <si>
    <t>CA-JUPR-01_bd_PM10 - /Estación Juprog - /San Marcos /Huari /Ancash</t>
  </si>
  <si>
    <t>CA-MAC-01_bd_PM10 - /Estación Macacará - /La Huaca /Paita / Piura</t>
  </si>
  <si>
    <t>CA-MAR-01_bd_PM10 - /Estación Mara - /Mara /Cotabambas /Apurímac</t>
  </si>
  <si>
    <t>CA-PISCO-01_bd_PM10 - /Estación Pisco Paracas - /Paracas /Pisco /Ica</t>
  </si>
  <si>
    <t>CA-PISCO-02_bd_PM10  - /Estación Pisco - /Túpac Amaru  -Túpac Amaru Inca /Pisco /Ica</t>
  </si>
  <si>
    <t>CA-PISCO-03_bd_PM10 - /Estación Pisco - /Pisco /Pisco /Ica</t>
  </si>
  <si>
    <t>CA-PIT-01_bd_PM10 Estación Pitic - /Mara /Cotabambas /Apurímac</t>
  </si>
  <si>
    <t>CA-ROM-01_bd_PM10 Estación Roma - /Casa Grande Ascope /La Libertad</t>
  </si>
  <si>
    <t>CA-SB-01_bd_PM10 Estación Paragsha - /Simón Bolivar /Pasco /Pasco</t>
  </si>
  <si>
    <t>CA-SIM-01_bd_PM10  - /Estación Sma - /Chimbote /Santa /Ancash</t>
  </si>
  <si>
    <t>CA-SOC-01_bd_PM10 - /Estación Socabaya - /Socabaya /Arequipa /Arequipa</t>
  </si>
  <si>
    <t>CA-TAL-01_bd_PM10 - /Estación Tala - /Torata /Mariscal Nieto /Moquegua</t>
  </si>
  <si>
    <t>CA-UCH-01_bd_PM10 -Estación Uchumayo - /Uchumayo /Arequipa /Arequipa</t>
  </si>
  <si>
    <t>B4:K37</t>
  </si>
  <si>
    <t>Promedio anual de dióxido de nitrógeno (NO2) en Lima Metropolitana por estaciones de medición, 2014-2023 (microgramo por metro cúbico)</t>
  </si>
  <si>
    <t>Nota: (…) No se cuenta con estadísticas. En 2020 y 2021, no se cuenta con estadísticas por la emergencia sanitaria</t>
  </si>
  <si>
    <r>
      <rPr>
        <b/>
        <i/>
        <sz val="10"/>
        <color rgb="FF000000"/>
        <rFont val="Calibri"/>
        <charset val="134"/>
        <scheme val="minor"/>
      </rPr>
      <t>Promedio anual de dióxido de nitrógeno (NO</t>
    </r>
    <r>
      <rPr>
        <b/>
        <i/>
        <vertAlign val="subscript"/>
        <sz val="10"/>
        <color rgb="FF000000"/>
        <rFont val="Calibri"/>
        <charset val="134"/>
        <scheme val="minor"/>
      </rPr>
      <t>2</t>
    </r>
    <r>
      <rPr>
        <b/>
        <i/>
        <sz val="10"/>
        <color rgb="FF000000"/>
        <rFont val="Calibri"/>
        <charset val="134"/>
        <scheme val="minor"/>
      </rPr>
      <t>) en Lima Metropolitana por estaciones de medición</t>
    </r>
  </si>
  <si>
    <t>Mide la concentración del gas dióxido de nitrógeno que se encuentra en la atmósfera</t>
  </si>
  <si>
    <r>
      <rPr>
        <sz val="10"/>
        <color rgb="FF000000"/>
        <rFont val="Calibri"/>
        <charset val="134"/>
        <scheme val="minor"/>
      </rPr>
      <t>El dióxido de nitrógeno (NO</t>
    </r>
    <r>
      <rPr>
        <vertAlign val="subscript"/>
        <sz val="10"/>
        <color rgb="FF000000"/>
        <rFont val="Calibri"/>
        <charset val="134"/>
        <scheme val="minor"/>
      </rPr>
      <t>2</t>
    </r>
    <r>
      <rPr>
        <sz val="10"/>
        <color rgb="FF000000"/>
        <rFont val="Calibri"/>
        <charset val="134"/>
        <scheme val="minor"/>
      </rPr>
      <t>), es un compuesto químico formado por los elementos nitrógeno y oxígeno, uno de los principales contaminantes entre los varios óxidos de nitrógeno.
El dióxido de nitrógeno es de color marrón-amarillento. Se forma como subproducto en los procesos de combustión a altas temperaturas, como en los vehículos motorizados y las plantas eléctricas. Por ello es un contaminante frecuente en zonas urbanas.</t>
    </r>
  </si>
  <si>
    <r>
      <rPr>
        <sz val="10"/>
        <color rgb="FF000000"/>
        <rFont val="Calibri"/>
        <charset val="134"/>
        <scheme val="minor"/>
      </rPr>
      <t>La concentración de NO</t>
    </r>
    <r>
      <rPr>
        <vertAlign val="subscript"/>
        <sz val="10"/>
        <color rgb="FF000000"/>
        <rFont val="Calibri"/>
        <charset val="134"/>
        <scheme val="minor"/>
      </rPr>
      <t>2</t>
    </r>
    <r>
      <rPr>
        <sz val="10"/>
        <color rgb="FF000000"/>
        <rFont val="Calibri"/>
        <charset val="134"/>
        <scheme val="minor"/>
      </rPr>
      <t>, tiene una frecuencia de medición horaria el cual corresponde al promedio aritmético horario (promedio de 60 minutos), considerando que la cantidad mínima de información es de 75% (45 minutos de información válida para generar un promedio horario).                                                                                                                                                                                                                                                                                                                                                                                                                                                                                                                                                                                                                                                                                                                                                                                                                                                                        El valor anual de la concentración de NO</t>
    </r>
    <r>
      <rPr>
        <vertAlign val="subscript"/>
        <sz val="10"/>
        <color rgb="FF000000"/>
        <rFont val="Calibri"/>
        <charset val="134"/>
        <scheme val="minor"/>
      </rPr>
      <t>2</t>
    </r>
    <r>
      <rPr>
        <sz val="10"/>
        <color rgb="FF000000"/>
        <rFont val="Calibri"/>
        <charset val="134"/>
        <scheme val="minor"/>
      </rPr>
      <t>, corresponde al promedio de todas las concentraciones mensuales obtenidas a lo largo de cada año. S debe considerar como mínimo información de al menos 9 meses (75% de información válida)
Los criterios de evaluación en cuanto a estándares de calidad ambiental (ECAs) de aire, se dan en dos periodos: 
1 hora: No debe exceder en valores de 200 µg/m³ más de 24 veces al año 
Anual: La media arimética anual no debe exceder los 100 µg/m³.                                                                                                                                                                                                                                                                                                                      Cabe precisar se ha tomado como referencia el Decreto Supremo N° 003-2017-MINAM.- Aprueban Estándares de Calidad Ambiental (ECA) para Aire y establecen Disposiciones Complementarias.</t>
    </r>
  </si>
  <si>
    <t>Horaria
Anual</t>
  </si>
  <si>
    <t>Promedio anual de dióxido de azufre (SO2) en el aire de la Provincia de Lima por estaciones de medición, 2014-2023 (microgramo por metro cúbico)</t>
  </si>
  <si>
    <r>
      <rPr>
        <b/>
        <i/>
        <sz val="10"/>
        <color rgb="FF000000"/>
        <rFont val="Calibri"/>
        <charset val="134"/>
        <scheme val="minor"/>
      </rPr>
      <t>Promedio anual de dióxido de azufre (SO</t>
    </r>
    <r>
      <rPr>
        <b/>
        <i/>
        <vertAlign val="subscript"/>
        <sz val="10"/>
        <color rgb="FF000000"/>
        <rFont val="Calibri"/>
        <charset val="134"/>
        <scheme val="minor"/>
      </rPr>
      <t>2</t>
    </r>
    <r>
      <rPr>
        <b/>
        <i/>
        <sz val="10"/>
        <color rgb="FF000000"/>
        <rFont val="Calibri"/>
        <charset val="134"/>
        <scheme val="minor"/>
      </rPr>
      <t>) en el aire de la provincia de Lima por estaciones de medición</t>
    </r>
  </si>
  <si>
    <t>Mide la concentración del gas dióxido de azufre que se encuentra en la atmósfera</t>
  </si>
  <si>
    <r>
      <rPr>
        <sz val="10"/>
        <color rgb="FF000000"/>
        <rFont val="Calibri"/>
        <charset val="134"/>
        <scheme val="minor"/>
      </rPr>
      <t>El dióxido de azufre es un óxido cuya fórmula molecular es SO</t>
    </r>
    <r>
      <rPr>
        <vertAlign val="subscript"/>
        <sz val="10"/>
        <color rgb="FF000000"/>
        <rFont val="Calibri"/>
        <charset val="134"/>
        <scheme val="minor"/>
      </rPr>
      <t>2</t>
    </r>
    <r>
      <rPr>
        <sz val="10"/>
        <color rgb="FF000000"/>
        <rFont val="Calibri"/>
        <charset val="134"/>
        <scheme val="minor"/>
      </rPr>
      <t>. Es un gas incoloro con un característico olor irritante. Se trata de una sustancia reductora que, con el tiempo, el contacto con el aire y la humedad, se convierte en trióxido de azufre.</t>
    </r>
  </si>
  <si>
    <r>
      <rPr>
        <sz val="10"/>
        <color rgb="FF000000"/>
        <rFont val="Calibri"/>
        <charset val="134"/>
        <scheme val="minor"/>
      </rPr>
      <t>La concentración de SO</t>
    </r>
    <r>
      <rPr>
        <vertAlign val="subscript"/>
        <sz val="10"/>
        <color rgb="FF000000"/>
        <rFont val="Calibri"/>
        <charset val="134"/>
        <scheme val="minor"/>
      </rPr>
      <t>2</t>
    </r>
    <r>
      <rPr>
        <sz val="10"/>
        <color rgb="FF000000"/>
        <rFont val="Calibri"/>
        <charset val="134"/>
        <scheme val="minor"/>
      </rPr>
      <t>, tiene una frecuencia de medición horaria el cual corresponde al promedio aritmético horario (promedio de 60 minutos), considerando que la cantidad mínima de información es de 75% (45 minutos de información válida para generar un promedio horario).                                                                                                                                                  La media aritmética diaria corresponde al promedio de las 24 horas de un día, se debe considerar que la mínina cantidad de información para este caso corresponde al 75% de datos (18 horas de információn válida por día).                                                                                                                                                                                                                                                                                                           
El criterio de evaluación en cuanto a estándares de calidad ambiental (ECAs) de aire, se da en el periodo de 24 horas y no debe exceder en valores de 250 µg/m³ más de 7 veces al año.                                                                                                                                                                                                 Cabe precisar se ha tomado como referencia el Decreto Supremo N° 003-2017-MINAM.- Aprueban Estándares de Calidad Ambiental (ECA) para Aire y establecen Disposiciones Complementarias.</t>
    </r>
  </si>
  <si>
    <t>Horaria
24 Horas</t>
  </si>
  <si>
    <t>* Politica Nacional del Ambiente (PNA)
* INEI Sistema Estadístico Nacional
* Programa Presupuestal 0068. Reducción de
Vulnerabilidad y Atención de Emergencias por Desastres
* Programa Presupuestal 0096. Gestión de la Calidad del Aire</t>
  </si>
  <si>
    <t>Dióxido de azufre (SO2) promedio anual según estaciones de monitoreo de OEFA, 2018-2023 (microgramo por metro cúbico)</t>
  </si>
  <si>
    <t>Columna2</t>
  </si>
  <si>
    <t>Columna3</t>
  </si>
  <si>
    <t>Junin</t>
  </si>
  <si>
    <t>Yauli</t>
  </si>
  <si>
    <t>La Oroya</t>
  </si>
  <si>
    <t>Evolución diaria de dióxido de azufre estación Chimbote, 2022</t>
  </si>
  <si>
    <t>Evolución diaria de dióxido de azufre estación Ilo - Bolognesi, 2022</t>
  </si>
  <si>
    <t>Ilo - Pacocha</t>
  </si>
  <si>
    <t>Evolución diaria de dióxido de azufre estación Ilo - Pacocha, 2022</t>
  </si>
  <si>
    <t>José Pardo</t>
  </si>
  <si>
    <t>Evolución diaria de dióxido de azufre estación Ilo - José Pardo, 2022</t>
  </si>
  <si>
    <t>Pisco - Paracas CA-PISCO-01</t>
  </si>
  <si>
    <t>Evolución diaria de dióxido de azufre estación Pisco - Paracas CA-PISCO-01, 2022</t>
  </si>
  <si>
    <t>Evolución diaria de dióxido de azufre estación Pisco - Túpac Amaru CA-PISCO-02, 2022</t>
  </si>
  <si>
    <t>Evolución diaria de dióxido de azufre estación Pisco - Pisco CA-PISCO-03, 2022</t>
  </si>
  <si>
    <t>Evolución diaria de dióxido de azufre estación Los Andes, 2022</t>
  </si>
  <si>
    <t>Evolución diaria de dióxido de azufre estación Cajamarquilla-ROJ, 2022</t>
  </si>
  <si>
    <t>Evolución diaria de dióxido de azufre estación Sima, 2022</t>
  </si>
  <si>
    <t>Evolución diaria de dióxido de azufre estación Talara, 2022</t>
  </si>
  <si>
    <t>Simón Bolívar</t>
  </si>
  <si>
    <t>Nota: ECA SO2 (24 horas) 250 μg/m³</t>
  </si>
  <si>
    <t xml:space="preserve">- Durante el proceso de cálculo de los promedios anuales, se aplicó el criterio de suficiencia de datos (75%) en cada paso: primero, al promediar los datos diarios validados a nivel mensual, y luego al promediar los datos mensuales a nivel anual. </t>
  </si>
  <si>
    <t>Evaluar y monitorear la calidad del aire a través del parámetro de dióxido de azufre en ámbito de influencia de los administrados del OEFA.</t>
  </si>
  <si>
    <t>∑Bi/n</t>
  </si>
  <si>
    <t>Bi: Sumatoria de los valores del Dióxido de azufre
n: Cantidad de valores evaluador durante el día
El SO2 es un gas incoloro y con un olor fuerte y desagradable. Es un contaminante atmosférico común generado por la quema de combustibles fósiles, especialmente en la industria y la generación de energía.</t>
  </si>
  <si>
    <t>2018-2023</t>
  </si>
  <si>
    <t>Puntos de monitoreo</t>
  </si>
  <si>
    <t>CA-CC-01_bd_SO2 - Estación La Oroya - La Oroya /Yauli /Junin</t>
  </si>
  <si>
    <t>CA-CH-03_bd_SO2 - Estación Chimbote - Chimbote /Santa /Ancash</t>
  </si>
  <si>
    <t>CA-ILO-01_bd_SO2 - Estación Ilo - Bolognesi  - Ilo /Ilo /Moquegua</t>
  </si>
  <si>
    <t>CA-ILO-02_bd_SO2 - Estación Ilo - Pacocha - Pacocha /Ilo /Moquegua</t>
  </si>
  <si>
    <t>CA-ILO-03_bd_SO2 - Estación Ilo - José Pardo - Ilo /Ilo /Moquegua</t>
  </si>
  <si>
    <t>CA-PISCO-01_bd_SO2 - Estación Pisco -Paracas  - Paracas /Pisco /Ica</t>
  </si>
  <si>
    <t>CA-PISCO-02_bd_SO2 - Estación Pisco - Túpac Amaru - Túpac Amaru Inca /Pisco /Ica</t>
  </si>
  <si>
    <t>CA-PISCO-03_bd_SO2 - Estación Pisco - Pisco /Pisco /Ica</t>
  </si>
  <si>
    <t>CA-RZC-01_bd_SO2 - Estación Los Andes - Luricancho Chosica /Lima /Lima</t>
  </si>
  <si>
    <t>CA-RZC-02_bd_SO2 - Estación Cajamarquilla - Lurigancho Chosica /Lima /Lima</t>
  </si>
  <si>
    <t>CA-SIM-01_bd_SO2 - Estación Sma - Chimbote /Santa /Ancash</t>
  </si>
  <si>
    <t>CA-TA-01_bd_SO2 - Estación Talara  - Pariñas /Talara /Piura</t>
  </si>
  <si>
    <t>A4:M18</t>
  </si>
  <si>
    <t>Sulfuro de hidrógeno (H2S) promedio anual según estaciones de monitoreo de OEFA, 2018-2023 (microgramo por metro cúbico)</t>
  </si>
  <si>
    <t>Evolución diaria de H2S estación Chimbote, 2022</t>
  </si>
  <si>
    <t>Evolución diaria de H2S estación Ilo - Bolognesi, 2022</t>
  </si>
  <si>
    <t>Evolución diaria de H2S estación Ilo - Pacocha, 2022</t>
  </si>
  <si>
    <t>Evolución diaria de H2S estación Ilo - José Pardo, 2022</t>
  </si>
  <si>
    <t>Evolución diaria de H2S estación Pisco - Paracas CA-PISCO-01, 2022</t>
  </si>
  <si>
    <t>Evolución diaria de H2S estación Pisco - Túpac Amaru CA-PISCO-02, 2022</t>
  </si>
  <si>
    <t>Evolución diaria de H2S estación Pisco - Pisco CA-PISCO-03, 2022</t>
  </si>
  <si>
    <t>Evolución diaria de H2S estación Sima, 2022</t>
  </si>
  <si>
    <t>Nota: ECA H2S (24 horas) 150 μg/m³</t>
  </si>
  <si>
    <r>
      <rPr>
        <b/>
        <i/>
        <sz val="10"/>
        <color theme="1"/>
        <rFont val="Calibri"/>
        <charset val="134"/>
        <scheme val="minor"/>
      </rPr>
      <t>Sulfuro de hidrógeno (H</t>
    </r>
    <r>
      <rPr>
        <b/>
        <i/>
        <vertAlign val="subscript"/>
        <sz val="10"/>
        <color theme="1"/>
        <rFont val="Calibri"/>
        <charset val="134"/>
        <scheme val="minor"/>
      </rPr>
      <t>2</t>
    </r>
    <r>
      <rPr>
        <b/>
        <i/>
        <sz val="10"/>
        <color theme="1"/>
        <rFont val="Calibri"/>
        <charset val="134"/>
        <scheme val="minor"/>
      </rPr>
      <t>S) promedio anual según estaciones de monitoreo de OEFA</t>
    </r>
  </si>
  <si>
    <t>Evaluar y monitorear la calidad del aire a través del parámetro Sulfuro de Hidrógeno en ámbito de influencia de los administrados del OEFA.</t>
  </si>
  <si>
    <t>∑Ai/n</t>
  </si>
  <si>
    <t>Ai: Sumatoria de los valores del Sulfuro de Hidrogeno
n: Cantidad de valores evaluador durante el día
El H2S es un gas incoloro y con un olor característico a huevo podrido. Se produce principalmente por la descomposición de materia orgánica y procesos industriales. Es un contaminante atmosférico que puede causar efectos adversos en la salud humana y el medio ambiente.</t>
  </si>
  <si>
    <t>CA-CH-03_bd_H2S - Estación Chimbote -  Chimbote / Santa / Ancash</t>
  </si>
  <si>
    <t>CA-ILO-01_bd_H2S - Estación Ilo - Bolognesi  - Ilo /Ilo /Moquegua</t>
  </si>
  <si>
    <t>CA-ILO-02_bd_H2S - Estación Ilo - Pacocha - Pacocha /Ilo /Moquegua</t>
  </si>
  <si>
    <t>CA-ILO-03_bd_H2S - Estación Ilo - José Pardo - Ilo /Ilo /Moquegua</t>
  </si>
  <si>
    <t>CA-PISCO-01_bd_H2S - Estación Pisco - Paracas - Paracas /Pisco /Ica</t>
  </si>
  <si>
    <t>CA-PISCO-02_bd_H2S - Estación Pisco - Túpac Amaru - Tupac Amaru Inca /Pisco /Ica</t>
  </si>
  <si>
    <t>CA-PISCO-03_bd_H2S - Estación Pisco - Pisco /Pisco /Ica</t>
  </si>
  <si>
    <t>CA-SIM-01_bd_H2S - Estación Sima -  Chimbote /Santa / Ancash</t>
  </si>
  <si>
    <t>A4:K13</t>
  </si>
</sst>
</file>

<file path=xl/styles.xml><?xml version="1.0" encoding="utf-8"?>
<styleSheet xmlns="http://schemas.openxmlformats.org/spreadsheetml/2006/main" xmlns:mc="http://schemas.openxmlformats.org/markup-compatibility/2006" xmlns:xr9="http://schemas.microsoft.com/office/spreadsheetml/2016/revision9" mc:Ignorable="xr9">
  <numFmts count="22">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 ###\ ###"/>
    <numFmt numFmtId="180" formatCode="###\ ###\ ###"/>
    <numFmt numFmtId="181" formatCode="\ #.0000\ ###\ ###"/>
    <numFmt numFmtId="182" formatCode="\ ###\ ###\ ###"/>
    <numFmt numFmtId="183" formatCode="\ #\ ###\ ###"/>
    <numFmt numFmtId="184" formatCode="0#0000"/>
    <numFmt numFmtId="185" formatCode="#,##0.0"/>
    <numFmt numFmtId="186" formatCode="#\ ##0.0"/>
    <numFmt numFmtId="187" formatCode="#\ ###.00"/>
    <numFmt numFmtId="188" formatCode="#\ ###\ ###.00"/>
    <numFmt numFmtId="189" formatCode="#.00\ ###\ ###"/>
    <numFmt numFmtId="190" formatCode="#,###,###"/>
    <numFmt numFmtId="191" formatCode="#\ ###\ ##0"/>
    <numFmt numFmtId="192" formatCode="#\ ###\ ###.0"/>
    <numFmt numFmtId="193" formatCode="#\ ###\ ##0.00"/>
    <numFmt numFmtId="194" formatCode="#\ ###.0"/>
    <numFmt numFmtId="195" formatCode="#.0\ ###\ ###"/>
  </numFmts>
  <fonts count="152">
    <font>
      <sz val="10"/>
      <color indexed="8"/>
      <name val="Arial"/>
      <charset val="134"/>
    </font>
    <font>
      <sz val="10"/>
      <color theme="1"/>
      <name val="Calibri"/>
      <charset val="134"/>
      <scheme val="minor"/>
    </font>
    <font>
      <b/>
      <sz val="10"/>
      <color theme="1"/>
      <name val="Calibri"/>
      <charset val="134"/>
      <scheme val="minor"/>
    </font>
    <font>
      <b/>
      <i/>
      <sz val="10"/>
      <color theme="1"/>
      <name val="Calibri"/>
      <charset val="134"/>
      <scheme val="minor"/>
    </font>
    <font>
      <b/>
      <sz val="8"/>
      <color rgb="FF000000"/>
      <name val="Arial"/>
      <charset val="134"/>
    </font>
    <font>
      <b/>
      <sz val="10"/>
      <color rgb="FF000000"/>
      <name val="Calibri"/>
      <charset val="134"/>
      <scheme val="minor"/>
    </font>
    <font>
      <sz val="10"/>
      <color rgb="FF000000"/>
      <name val="Calibri"/>
      <charset val="134"/>
      <scheme val="minor"/>
    </font>
    <font>
      <sz val="10"/>
      <name val="Calibri"/>
      <charset val="134"/>
      <scheme val="minor"/>
    </font>
    <font>
      <sz val="10"/>
      <color rgb="FF0000FF"/>
      <name val="Calibri"/>
      <charset val="134"/>
      <scheme val="minor"/>
    </font>
    <font>
      <u/>
      <sz val="10"/>
      <color theme="10"/>
      <name val="Calibri"/>
      <charset val="134"/>
      <scheme val="minor"/>
    </font>
    <font>
      <b/>
      <i/>
      <sz val="10"/>
      <color rgb="FF000000"/>
      <name val="Calibri"/>
      <charset val="134"/>
      <scheme val="minor"/>
    </font>
    <font>
      <b/>
      <sz val="9"/>
      <color theme="1"/>
      <name val="Calibri"/>
      <charset val="134"/>
      <scheme val="minor"/>
    </font>
    <font>
      <sz val="9"/>
      <color theme="1"/>
      <name val="Calibri"/>
      <charset val="134"/>
      <scheme val="minor"/>
    </font>
    <font>
      <b/>
      <sz val="10"/>
      <color indexed="8"/>
      <name val="Calibri"/>
      <charset val="134"/>
    </font>
    <font>
      <i/>
      <sz val="10"/>
      <color theme="1"/>
      <name val="Calibri"/>
      <charset val="134"/>
      <scheme val="minor"/>
    </font>
    <font>
      <sz val="8"/>
      <color theme="1"/>
      <name val="Arial"/>
      <charset val="134"/>
    </font>
    <font>
      <b/>
      <sz val="10"/>
      <color theme="0"/>
      <name val="Calibri"/>
      <charset val="134"/>
      <scheme val="minor"/>
    </font>
    <font>
      <b/>
      <sz val="10"/>
      <color rgb="FFFFFFFF"/>
      <name val="Calibri"/>
      <charset val="134"/>
      <scheme val="minor"/>
    </font>
    <font>
      <sz val="10"/>
      <color rgb="FF1F1F1F"/>
      <name val="Calibri"/>
      <charset val="134"/>
      <scheme val="minor"/>
    </font>
    <font>
      <u/>
      <sz val="10"/>
      <color rgb="FF0563C1"/>
      <name val="Calibri"/>
      <charset val="134"/>
      <scheme val="minor"/>
    </font>
    <font>
      <b/>
      <sz val="10"/>
      <color indexed="8"/>
      <name val="Calibri"/>
      <charset val="134"/>
      <scheme val="minor"/>
    </font>
    <font>
      <b/>
      <sz val="10"/>
      <name val="Calibri"/>
      <charset val="134"/>
      <scheme val="minor"/>
    </font>
    <font>
      <sz val="10"/>
      <color indexed="8"/>
      <name val="Calibri"/>
      <charset val="134"/>
      <scheme val="minor"/>
    </font>
    <font>
      <b/>
      <sz val="8"/>
      <color theme="1"/>
      <name val="Arial"/>
      <charset val="134"/>
    </font>
    <font>
      <b/>
      <sz val="8"/>
      <name val="Arial"/>
      <charset val="134"/>
    </font>
    <font>
      <sz val="10"/>
      <color rgb="FFFF0000"/>
      <name val="Calibri"/>
      <charset val="134"/>
      <scheme val="minor"/>
    </font>
    <font>
      <sz val="10"/>
      <color rgb="FF3B4A1E"/>
      <name val="Calibri"/>
      <charset val="134"/>
      <scheme val="minor"/>
    </font>
    <font>
      <sz val="9"/>
      <color rgb="FF000000"/>
      <name val="Calibri"/>
      <charset val="134"/>
    </font>
    <font>
      <b/>
      <sz val="10"/>
      <color theme="4"/>
      <name val="Calibri"/>
      <charset val="134"/>
      <scheme val="minor"/>
    </font>
    <font>
      <b/>
      <sz val="10"/>
      <color theme="8"/>
      <name val="Calibri"/>
      <charset val="134"/>
      <scheme val="minor"/>
    </font>
    <font>
      <u/>
      <sz val="10"/>
      <color theme="1"/>
      <name val="Calibri"/>
      <charset val="134"/>
      <scheme val="minor"/>
    </font>
    <font>
      <i/>
      <sz val="8"/>
      <color theme="1"/>
      <name val="Arial"/>
      <charset val="134"/>
    </font>
    <font>
      <b/>
      <sz val="10"/>
      <color rgb="FFFF0000"/>
      <name val="Calibri"/>
      <charset val="134"/>
      <scheme val="minor"/>
    </font>
    <font>
      <b/>
      <i/>
      <sz val="10"/>
      <name val="Calibri"/>
      <charset val="134"/>
      <scheme val="minor"/>
    </font>
    <font>
      <sz val="10"/>
      <color theme="4"/>
      <name val="Calibri"/>
      <charset val="134"/>
      <scheme val="minor"/>
    </font>
    <font>
      <sz val="8"/>
      <color rgb="FF000000"/>
      <name val="Arial"/>
      <charset val="134"/>
    </font>
    <font>
      <i/>
      <sz val="10"/>
      <color rgb="FF000000"/>
      <name val="Calibri"/>
      <charset val="134"/>
      <scheme val="minor"/>
    </font>
    <font>
      <b/>
      <sz val="8"/>
      <color theme="0"/>
      <name val="Arial"/>
      <charset val="134"/>
    </font>
    <font>
      <u/>
      <sz val="10"/>
      <color rgb="FF0070C0"/>
      <name val="Calibri"/>
      <charset val="134"/>
      <scheme val="minor"/>
    </font>
    <font>
      <b/>
      <i/>
      <sz val="10"/>
      <color theme="4"/>
      <name val="Calibri"/>
      <charset val="134"/>
      <scheme val="minor"/>
    </font>
    <font>
      <b/>
      <sz val="10"/>
      <color rgb="FF000000"/>
      <name val="Calibri"/>
      <charset val="134"/>
    </font>
    <font>
      <b/>
      <i/>
      <sz val="10"/>
      <color theme="8"/>
      <name val="Calibri"/>
      <charset val="134"/>
      <scheme val="minor"/>
    </font>
    <font>
      <b/>
      <sz val="10"/>
      <color rgb="FF0000FF"/>
      <name val="Calibri"/>
      <charset val="134"/>
      <scheme val="minor"/>
    </font>
    <font>
      <i/>
      <sz val="10"/>
      <color theme="4"/>
      <name val="Calibri"/>
      <charset val="134"/>
      <scheme val="minor"/>
    </font>
    <font>
      <sz val="10"/>
      <color theme="1"/>
      <name val="Calibri"/>
      <charset val="134"/>
    </font>
    <font>
      <b/>
      <sz val="10"/>
      <color theme="4"/>
      <name val="Calibri"/>
      <charset val="134"/>
    </font>
    <font>
      <sz val="10"/>
      <name val="Calibri"/>
      <charset val="134"/>
    </font>
    <font>
      <sz val="10"/>
      <color theme="4"/>
      <name val="Calibri"/>
      <charset val="134"/>
    </font>
    <font>
      <b/>
      <sz val="10"/>
      <color theme="1"/>
      <name val="Calibri"/>
      <charset val="134"/>
    </font>
    <font>
      <b/>
      <sz val="9"/>
      <color rgb="FF000000"/>
      <name val="Calibri"/>
      <charset val="134"/>
      <scheme val="minor"/>
    </font>
    <font>
      <b/>
      <i/>
      <sz val="9"/>
      <color rgb="FF000000"/>
      <name val="Calibri"/>
      <charset val="134"/>
      <scheme val="minor"/>
    </font>
    <font>
      <sz val="9"/>
      <color rgb="FF000000"/>
      <name val="Calibri"/>
      <charset val="134"/>
      <scheme val="minor"/>
    </font>
    <font>
      <sz val="9"/>
      <color rgb="FF0000FF"/>
      <name val="Calibri"/>
      <charset val="134"/>
      <scheme val="minor"/>
    </font>
    <font>
      <sz val="9"/>
      <name val="Calibri"/>
      <charset val="134"/>
      <scheme val="minor"/>
    </font>
    <font>
      <u/>
      <sz val="9"/>
      <color rgb="FF0563C1"/>
      <name val="Calibri"/>
      <charset val="134"/>
      <scheme val="minor"/>
    </font>
    <font>
      <sz val="9"/>
      <color theme="1"/>
      <name val="Calibri"/>
      <charset val="134"/>
    </font>
    <font>
      <b/>
      <sz val="9"/>
      <color indexed="8"/>
      <name val="Calibri"/>
      <charset val="134"/>
    </font>
    <font>
      <b/>
      <sz val="8"/>
      <color rgb="FFFFFFFF"/>
      <name val="Arial"/>
      <charset val="134"/>
    </font>
    <font>
      <b/>
      <sz val="9"/>
      <color rgb="FFFFFFFF"/>
      <name val="Calibri"/>
      <charset val="134"/>
    </font>
    <font>
      <sz val="8"/>
      <color rgb="FF000000"/>
      <name val="Calibri"/>
      <charset val="134"/>
      <scheme val="minor"/>
    </font>
    <font>
      <b/>
      <sz val="9"/>
      <color rgb="FF000000"/>
      <name val="Calibri"/>
      <charset val="134"/>
    </font>
    <font>
      <sz val="9"/>
      <color rgb="FF0000FF"/>
      <name val="Calibri"/>
      <charset val="134"/>
    </font>
    <font>
      <b/>
      <sz val="9"/>
      <color theme="1"/>
      <name val="Calibri"/>
      <charset val="134"/>
    </font>
    <font>
      <b/>
      <i/>
      <sz val="9"/>
      <color theme="1"/>
      <name val="Calibri"/>
      <charset val="134"/>
    </font>
    <font>
      <u/>
      <sz val="9"/>
      <color theme="10"/>
      <name val="Calibri"/>
      <charset val="134"/>
    </font>
    <font>
      <sz val="11"/>
      <color theme="1"/>
      <name val="Calibri"/>
      <charset val="134"/>
    </font>
    <font>
      <b/>
      <sz val="9"/>
      <name val="Calibri"/>
      <charset val="134"/>
    </font>
    <font>
      <sz val="9"/>
      <name val="Calibri"/>
      <charset val="134"/>
    </font>
    <font>
      <sz val="9"/>
      <color rgb="FFFF0000"/>
      <name val="Calibri"/>
      <charset val="134"/>
    </font>
    <font>
      <sz val="11"/>
      <color rgb="FF000000"/>
      <name val="Calibri"/>
      <charset val="134"/>
      <scheme val="minor"/>
    </font>
    <font>
      <b/>
      <sz val="9"/>
      <color theme="0"/>
      <name val="Calibri"/>
      <charset val="134"/>
    </font>
    <font>
      <b/>
      <i/>
      <sz val="9"/>
      <color rgb="FF000000"/>
      <name val="Calibri"/>
      <charset val="134"/>
    </font>
    <font>
      <sz val="9"/>
      <color rgb="FF0563C1"/>
      <name val="Calibri"/>
      <charset val="134"/>
      <scheme val="minor"/>
    </font>
    <font>
      <sz val="11"/>
      <color rgb="FF000000"/>
      <name val="Calibri"/>
      <charset val="134"/>
    </font>
    <font>
      <u/>
      <sz val="11"/>
      <color rgb="FF0563C1"/>
      <name val="Calibri"/>
      <charset val="134"/>
      <scheme val="minor"/>
    </font>
    <font>
      <u/>
      <sz val="9"/>
      <color rgb="FF0563C1"/>
      <name val="Calibri"/>
      <charset val="134"/>
    </font>
    <font>
      <i/>
      <sz val="9"/>
      <color rgb="FF000000"/>
      <name val="Calibri"/>
      <charset val="134"/>
    </font>
    <font>
      <sz val="9"/>
      <color rgb="FFFF0000"/>
      <name val="Calibri"/>
      <charset val="134"/>
      <scheme val="minor"/>
    </font>
    <font>
      <sz val="9"/>
      <color indexed="8"/>
      <name val="Arial"/>
      <charset val="134"/>
    </font>
    <font>
      <sz val="9"/>
      <color indexed="8"/>
      <name val="Calibri"/>
      <charset val="134"/>
    </font>
    <font>
      <u/>
      <sz val="9"/>
      <color rgb="FF000000"/>
      <name val="Calibri"/>
      <charset val="134"/>
      <scheme val="minor"/>
    </font>
    <font>
      <u/>
      <sz val="9"/>
      <color rgb="FF0000FF"/>
      <name val="Calibri"/>
      <charset val="134"/>
      <scheme val="minor"/>
    </font>
    <font>
      <b/>
      <i/>
      <sz val="9"/>
      <color theme="1"/>
      <name val="Calibri"/>
      <charset val="134"/>
      <scheme val="minor"/>
    </font>
    <font>
      <u/>
      <sz val="9"/>
      <color theme="10"/>
      <name val="Calibri"/>
      <charset val="134"/>
      <scheme val="minor"/>
    </font>
    <font>
      <sz val="8"/>
      <name val="Calibri"/>
      <charset val="134"/>
    </font>
    <font>
      <b/>
      <sz val="16"/>
      <name val="Times New Roman"/>
      <charset val="134"/>
    </font>
    <font>
      <b/>
      <sz val="11"/>
      <name val="Arial"/>
      <charset val="134"/>
    </font>
    <font>
      <sz val="8"/>
      <name val="Arial"/>
      <charset val="134"/>
    </font>
    <font>
      <b/>
      <sz val="11"/>
      <name val="Calibri"/>
      <charset val="134"/>
      <scheme val="minor"/>
    </font>
    <font>
      <b/>
      <sz val="10"/>
      <color indexed="8"/>
      <name val="Arial"/>
      <charset val="134"/>
    </font>
    <font>
      <b/>
      <sz val="11"/>
      <color theme="1"/>
      <name val="Calibri"/>
      <charset val="134"/>
      <scheme val="minor"/>
    </font>
    <font>
      <sz val="8"/>
      <color rgb="FF0000FF"/>
      <name val="Calibri"/>
      <charset val="134"/>
    </font>
    <font>
      <sz val="9"/>
      <color rgb="FF0000FF"/>
      <name val="Arial"/>
      <charset val="134"/>
    </font>
    <font>
      <b/>
      <u/>
      <sz val="9"/>
      <color theme="10"/>
      <name val="Calibri"/>
      <charset val="134"/>
      <scheme val="minor"/>
    </font>
    <font>
      <sz val="8"/>
      <color theme="1"/>
      <name val="Calibri"/>
      <charset val="134"/>
      <scheme val="minor"/>
    </font>
    <font>
      <b/>
      <sz val="8"/>
      <color theme="1"/>
      <name val="Calibri"/>
      <charset val="134"/>
      <scheme val="minor"/>
    </font>
    <font>
      <u/>
      <sz val="8"/>
      <color theme="10"/>
      <name val="Arial"/>
      <charset val="134"/>
    </font>
    <font>
      <b/>
      <sz val="8"/>
      <name val="Calibri"/>
      <charset val="134"/>
    </font>
    <font>
      <sz val="8"/>
      <name val="Calibri"/>
      <charset val="134"/>
      <scheme val="minor"/>
    </font>
    <font>
      <sz val="8"/>
      <color indexed="8"/>
      <name val="Calibri"/>
      <charset val="134"/>
    </font>
    <font>
      <b/>
      <u/>
      <sz val="8"/>
      <color theme="10"/>
      <name val="Arial"/>
      <charset val="134"/>
    </font>
    <font>
      <b/>
      <sz val="8"/>
      <color rgb="FF000000"/>
      <name val="Calibri"/>
      <charset val="134"/>
    </font>
    <font>
      <sz val="8"/>
      <color rgb="FF000000"/>
      <name val="Calibri"/>
      <charset val="134"/>
    </font>
    <font>
      <sz val="8"/>
      <color theme="1"/>
      <name val="Calibri"/>
      <charset val="134"/>
    </font>
    <font>
      <sz val="8"/>
      <color indexed="8"/>
      <name val="Arial"/>
      <charset val="134"/>
    </font>
    <font>
      <b/>
      <sz val="8"/>
      <name val="Calibri"/>
      <charset val="134"/>
      <scheme val="minor"/>
    </font>
    <font>
      <b/>
      <sz val="8"/>
      <name val="Times New Roman"/>
      <charset val="134"/>
    </font>
    <font>
      <sz val="8"/>
      <color rgb="FF0000FF"/>
      <name val="Arial"/>
      <charset val="134"/>
    </font>
    <font>
      <sz val="8"/>
      <color indexed="8"/>
      <name val="Calibri"/>
      <charset val="134"/>
      <scheme val="minor"/>
    </font>
    <font>
      <sz val="8"/>
      <color rgb="FFFF0000"/>
      <name val="Calibri"/>
      <charset val="134"/>
      <scheme val="minor"/>
    </font>
    <font>
      <b/>
      <sz val="8"/>
      <color rgb="FFFF0000"/>
      <name val="Calibri"/>
      <charset val="134"/>
    </font>
    <font>
      <b/>
      <sz val="8"/>
      <color theme="0"/>
      <name val="Calibri"/>
      <charset val="134"/>
    </font>
    <font>
      <sz val="7"/>
      <color theme="1"/>
      <name val="Calibri"/>
      <charset val="134"/>
    </font>
    <font>
      <b/>
      <sz val="8"/>
      <color theme="0"/>
      <name val="Calibri"/>
      <charset val="134"/>
      <scheme val="minor"/>
    </font>
    <font>
      <sz val="8"/>
      <color rgb="FFFF0000"/>
      <name val="Calibri"/>
      <charset val="134"/>
    </font>
    <font>
      <sz val="11"/>
      <color theme="1"/>
      <name val="Calibri"/>
      <charset val="134"/>
      <scheme val="minor"/>
    </font>
    <font>
      <u/>
      <sz val="10"/>
      <color theme="1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8"/>
      <name val="Arial Narrow"/>
      <charset val="134"/>
    </font>
    <font>
      <u/>
      <sz val="11"/>
      <color theme="10"/>
      <name val="Calibri"/>
      <charset val="134"/>
      <scheme val="minor"/>
    </font>
    <font>
      <sz val="10"/>
      <name val="Arial"/>
      <charset val="134"/>
    </font>
    <font>
      <b/>
      <i/>
      <vertAlign val="subscript"/>
      <sz val="10"/>
      <color theme="1"/>
      <name val="Calibri"/>
      <charset val="134"/>
      <scheme val="minor"/>
    </font>
    <font>
      <b/>
      <i/>
      <vertAlign val="subscript"/>
      <sz val="10"/>
      <color rgb="FF000000"/>
      <name val="Calibri"/>
      <charset val="134"/>
      <scheme val="minor"/>
    </font>
    <font>
      <vertAlign val="subscript"/>
      <sz val="10"/>
      <color rgb="FF000000"/>
      <name val="Calibri"/>
      <charset val="134"/>
      <scheme val="minor"/>
    </font>
    <font>
      <b/>
      <vertAlign val="superscript"/>
      <sz val="10"/>
      <color theme="1"/>
      <name val="Calibri"/>
      <charset val="134"/>
      <scheme val="minor"/>
    </font>
    <font>
      <vertAlign val="superscript"/>
      <sz val="10"/>
      <color theme="1"/>
      <name val="Calibri"/>
      <charset val="134"/>
      <scheme val="minor"/>
    </font>
    <font>
      <b/>
      <vertAlign val="subscript"/>
      <sz val="10"/>
      <name val="Calibri"/>
      <charset val="134"/>
      <scheme val="minor"/>
    </font>
    <font>
      <vertAlign val="subscript"/>
      <sz val="10"/>
      <name val="Calibri"/>
      <charset val="134"/>
      <scheme val="minor"/>
    </font>
    <font>
      <b/>
      <vertAlign val="superscript"/>
      <sz val="10"/>
      <color theme="0"/>
      <name val="Calibri"/>
      <charset val="134"/>
      <scheme val="minor"/>
    </font>
    <font>
      <b/>
      <vertAlign val="subscript"/>
      <sz val="10"/>
      <color rgb="FF000000"/>
      <name val="Calibri"/>
      <charset val="134"/>
      <scheme val="minor"/>
    </font>
    <font>
      <sz val="9"/>
      <color rgb="FF0033CC"/>
      <name val="Calibri"/>
      <charset val="134"/>
      <scheme val="minor"/>
    </font>
    <font>
      <vertAlign val="superscript"/>
      <sz val="9"/>
      <color rgb="FF000000"/>
      <name val="Calibri"/>
      <charset val="134"/>
      <scheme val="minor"/>
    </font>
    <font>
      <b/>
      <vertAlign val="superscript"/>
      <sz val="9"/>
      <color indexed="8"/>
      <name val="Calibri"/>
      <charset val="134"/>
    </font>
    <font>
      <b/>
      <sz val="8"/>
      <color rgb="FF000000"/>
      <name val="Calibri"/>
      <charset val="134"/>
      <scheme val="minor"/>
    </font>
    <font>
      <sz val="10"/>
      <color rgb="FF000000"/>
      <name val="Calibri"/>
      <charset val="0"/>
      <scheme val="minor"/>
    </font>
  </fonts>
  <fills count="68">
    <fill>
      <patternFill patternType="none"/>
    </fill>
    <fill>
      <patternFill patternType="gray125"/>
    </fill>
    <fill>
      <patternFill patternType="solid">
        <fgColor rgb="FFBDD6EE"/>
        <bgColor rgb="FFBDD6EE"/>
      </patternFill>
    </fill>
    <fill>
      <patternFill patternType="solid">
        <fgColor rgb="FFDEEAF6"/>
        <bgColor rgb="FFDEEAF6"/>
      </patternFill>
    </fill>
    <fill>
      <patternFill patternType="solid">
        <fgColor theme="8"/>
        <bgColor theme="8"/>
      </patternFill>
    </fill>
    <fill>
      <patternFill patternType="solid">
        <fgColor rgb="FFD9E2F3"/>
        <bgColor rgb="FFD9E2F3"/>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theme="8" tint="0.599993896298105"/>
        <bgColor indexed="64"/>
      </patternFill>
    </fill>
    <fill>
      <patternFill patternType="solid">
        <fgColor rgb="FFFFFF00"/>
        <bgColor indexed="64"/>
      </patternFill>
    </fill>
    <fill>
      <patternFill patternType="solid">
        <fgColor theme="6" tint="0.799951170384838"/>
        <bgColor indexed="64"/>
      </patternFill>
    </fill>
    <fill>
      <patternFill patternType="solid">
        <fgColor theme="0" tint="-0.14996795556505"/>
        <bgColor indexed="64"/>
      </patternFill>
    </fill>
    <fill>
      <patternFill patternType="solid">
        <fgColor theme="4" tint="0.599993896298105"/>
        <bgColor indexed="64"/>
      </patternFill>
    </fill>
    <fill>
      <patternFill patternType="solid">
        <fgColor rgb="FF0070C0"/>
        <bgColor rgb="FF0070C0"/>
      </patternFill>
    </fill>
    <fill>
      <patternFill patternType="solid">
        <fgColor rgb="FFFFFFFF"/>
        <bgColor theme="5" tint="-0.249977111117893"/>
      </patternFill>
    </fill>
    <fill>
      <patternFill patternType="solid">
        <fgColor rgb="FFFFFFFF"/>
        <bgColor theme="5"/>
      </patternFill>
    </fill>
    <fill>
      <patternFill patternType="solid">
        <fgColor rgb="FFD8D8D8"/>
        <bgColor rgb="FFD8D8D8"/>
      </patternFill>
    </fill>
    <fill>
      <patternFill patternType="solid">
        <fgColor theme="8" tint="0.599993896298105"/>
        <bgColor rgb="FFBDD6EE"/>
      </patternFill>
    </fill>
    <fill>
      <patternFill patternType="solid">
        <fgColor theme="0" tint="-0.14996795556505"/>
        <bgColor rgb="FF0070C0"/>
      </patternFill>
    </fill>
    <fill>
      <patternFill patternType="solid">
        <fgColor rgb="FF00FFFF"/>
        <bgColor indexed="64"/>
      </patternFill>
    </fill>
    <fill>
      <patternFill patternType="solid">
        <fgColor theme="8" tint="0.799951170384838"/>
        <bgColor indexed="64"/>
      </patternFill>
    </fill>
    <fill>
      <patternFill patternType="solid">
        <fgColor theme="8" tint="0.799951170384838"/>
        <bgColor rgb="FFD8D8D8"/>
      </patternFill>
    </fill>
    <fill>
      <patternFill patternType="solid">
        <fgColor theme="4" tint="-0.249977111117893"/>
        <bgColor indexed="64"/>
      </patternFill>
    </fill>
    <fill>
      <patternFill patternType="solid">
        <fgColor rgb="FFF3F3F3"/>
        <bgColor rgb="FFF3F3F3"/>
      </patternFill>
    </fill>
    <fill>
      <patternFill patternType="solid">
        <fgColor rgb="FFEFEFEF"/>
        <bgColor rgb="FFEFEFEF"/>
      </patternFill>
    </fill>
    <fill>
      <patternFill patternType="solid">
        <fgColor theme="2" tint="-0.0999786370433668"/>
        <bgColor indexed="64"/>
      </patternFill>
    </fill>
    <fill>
      <patternFill patternType="solid">
        <fgColor rgb="FFBCD5ED"/>
        <bgColor rgb="FFBCD5ED"/>
      </patternFill>
    </fill>
    <fill>
      <patternFill patternType="solid">
        <fgColor rgb="FF006FC0"/>
        <bgColor rgb="FF006FC0"/>
      </patternFill>
    </fill>
    <fill>
      <patternFill patternType="solid">
        <fgColor rgb="FF9CC2E5"/>
        <bgColor rgb="FF9CC2E5"/>
      </patternFill>
    </fill>
    <fill>
      <patternFill patternType="solid">
        <fgColor rgb="FFFFFFFF"/>
        <bgColor indexed="64"/>
      </patternFill>
    </fill>
    <fill>
      <patternFill patternType="solid">
        <fgColor rgb="FFD7D7D7"/>
        <bgColor rgb="FFD7D7D7"/>
      </patternFill>
    </fill>
    <fill>
      <patternFill patternType="solid">
        <fgColor theme="0" tint="-0.0499893185216834"/>
        <bgColor indexed="9"/>
      </patternFill>
    </fill>
    <fill>
      <patternFill patternType="solid">
        <fgColor theme="0" tint="-0.0499893185216834"/>
        <bgColor indexed="64"/>
      </patternFill>
    </fill>
    <fill>
      <patternFill patternType="solid">
        <fgColor rgb="FF0070C0"/>
        <bgColor indexed="64"/>
      </patternFill>
    </fill>
    <fill>
      <patternFill patternType="solid">
        <fgColor theme="4"/>
        <bgColor theme="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rgb="FFD9D9D9"/>
        <bgColor rgb="FF000000"/>
      </patternFill>
    </fill>
  </fills>
  <borders count="72">
    <border>
      <left/>
      <right/>
      <top/>
      <bottom/>
      <diagonal/>
    </border>
    <border>
      <left style="thin">
        <color rgb="FFA5A5A5"/>
      </left>
      <right style="thin">
        <color rgb="FFA5A5A5"/>
      </right>
      <top style="thin">
        <color rgb="FFA5A5A5"/>
      </top>
      <bottom style="thin">
        <color rgb="FFA5A5A5"/>
      </bottom>
      <diagonal/>
    </border>
    <border>
      <left style="thin">
        <color rgb="FF000000"/>
      </left>
      <right style="thin">
        <color rgb="FF000000"/>
      </right>
      <top style="thin">
        <color rgb="FF000000"/>
      </top>
      <bottom style="thin">
        <color rgb="FF000000"/>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8EAADB"/>
      </left>
      <right/>
      <top style="thin">
        <color rgb="FF8EAADB"/>
      </top>
      <bottom style="thin">
        <color rgb="FF8EAADB"/>
      </bottom>
      <diagonal/>
    </border>
    <border>
      <left/>
      <right/>
      <top style="thin">
        <color rgb="FF8EAADB"/>
      </top>
      <bottom style="thin">
        <color rgb="FF8EAADB"/>
      </bottom>
      <diagonal/>
    </border>
    <border>
      <left/>
      <right/>
      <top style="thin">
        <color rgb="FF8EAADB"/>
      </top>
      <bottom/>
      <diagonal/>
    </border>
    <border>
      <left/>
      <right/>
      <top/>
      <bottom style="thin">
        <color rgb="FF000000"/>
      </bottom>
      <diagonal/>
    </border>
    <border>
      <left style="thin">
        <color rgb="FF9CC2E5"/>
      </left>
      <right/>
      <top style="thin">
        <color rgb="FF9CC2E5"/>
      </top>
      <bottom/>
      <diagonal/>
    </border>
    <border>
      <left/>
      <right/>
      <top style="thin">
        <color rgb="FF9CC2E5"/>
      </top>
      <bottom/>
      <diagonal/>
    </border>
    <border>
      <left style="thin">
        <color rgb="FFA5A5A5"/>
      </left>
      <right/>
      <top style="thin">
        <color rgb="FFA5A5A5"/>
      </top>
      <bottom style="thin">
        <color rgb="FFA5A5A5"/>
      </bottom>
      <diagonal/>
    </border>
    <border>
      <left style="thin">
        <color rgb="FFA5A5A5"/>
      </left>
      <right/>
      <top style="thin">
        <color rgb="FFA5A5A5"/>
      </top>
      <bottom/>
      <diagonal/>
    </border>
    <border>
      <left style="thin">
        <color rgb="FFBFBFBF"/>
      </left>
      <right/>
      <top style="thin">
        <color rgb="FFBFBFBF"/>
      </top>
      <bottom/>
      <diagonal/>
    </border>
    <border>
      <left style="thin">
        <color rgb="FFBFBFBF"/>
      </left>
      <right/>
      <top/>
      <bottom style="thin">
        <color rgb="FFBFBFBF"/>
      </bottom>
      <diagonal/>
    </border>
    <border>
      <left style="thin">
        <color rgb="FFA5A5A5"/>
      </left>
      <right/>
      <top/>
      <bottom style="thin">
        <color rgb="FFA5A5A5"/>
      </bottom>
      <diagonal/>
    </border>
    <border>
      <left style="thin">
        <color rgb="FFA5A5A5"/>
      </left>
      <right/>
      <top/>
      <bottom/>
      <diagonal/>
    </border>
    <border>
      <left/>
      <right/>
      <top style="thin">
        <color rgb="FFA5A5A5"/>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rgb="FFBFBFBF"/>
      </left>
      <right style="thin">
        <color rgb="FFBFBFBF"/>
      </right>
      <top style="thin">
        <color rgb="FFBFBFBF"/>
      </top>
      <bottom style="thin">
        <color rgb="FFBFBFBF"/>
      </bottom>
      <diagonal/>
    </border>
    <border>
      <left/>
      <right style="thin">
        <color rgb="FFA5A5A5"/>
      </right>
      <top style="thin">
        <color rgb="FFA5A5A5"/>
      </top>
      <bottom/>
      <diagonal/>
    </border>
    <border>
      <left/>
      <right style="thin">
        <color rgb="FFA5A5A5"/>
      </right>
      <top/>
      <bottom/>
      <diagonal/>
    </border>
    <border>
      <left/>
      <right/>
      <top style="thin">
        <color rgb="FF385623"/>
      </top>
      <bottom/>
      <diagonal/>
    </border>
    <border>
      <left/>
      <right style="thick">
        <color rgb="FF385623"/>
      </right>
      <top style="thin">
        <color rgb="FF385623"/>
      </top>
      <bottom style="thin">
        <color rgb="FF385623"/>
      </bottom>
      <diagonal/>
    </border>
    <border>
      <left/>
      <right/>
      <top style="thin">
        <color rgb="FF385623"/>
      </top>
      <bottom style="thin">
        <color rgb="FF385623"/>
      </bottom>
      <diagonal/>
    </border>
    <border>
      <left/>
      <right style="thick">
        <color rgb="FF385623"/>
      </right>
      <top/>
      <bottom/>
      <diagonal/>
    </border>
    <border>
      <left/>
      <right style="thick">
        <color rgb="FF385623"/>
      </right>
      <top/>
      <bottom style="thin">
        <color rgb="FF385623"/>
      </bottom>
      <diagonal/>
    </border>
    <border>
      <left/>
      <right/>
      <top/>
      <bottom style="thin">
        <color rgb="FF385623"/>
      </bottom>
      <diagonal/>
    </border>
    <border>
      <left/>
      <right/>
      <top style="medium">
        <color rgb="FF375623"/>
      </top>
      <bottom/>
      <diagonal/>
    </border>
    <border>
      <left/>
      <right/>
      <top/>
      <bottom style="medium">
        <color rgb="FF000000"/>
      </bottom>
      <diagonal/>
    </border>
    <border>
      <left style="thin">
        <color auto="1"/>
      </left>
      <right style="thin">
        <color auto="1"/>
      </right>
      <top style="thin">
        <color auto="1"/>
      </top>
      <bottom style="thin">
        <color auto="1"/>
      </bottom>
      <diagonal/>
    </border>
    <border>
      <left style="thin">
        <color rgb="FFBFBFBF"/>
      </left>
      <right/>
      <top style="thin">
        <color rgb="FFBFBFBF"/>
      </top>
      <bottom style="thin">
        <color rgb="FFBFBFBF"/>
      </bottom>
      <diagonal/>
    </border>
    <border>
      <left/>
      <right style="thin">
        <color rgb="FFBFBFBF"/>
      </right>
      <top style="thin">
        <color rgb="FFBFBFBF"/>
      </top>
      <bottom style="thin">
        <color rgb="FFBFBFBF"/>
      </bottom>
      <diagonal/>
    </border>
    <border>
      <left style="thin">
        <color auto="1"/>
      </left>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auto="1"/>
      </right>
      <top style="thin">
        <color rgb="FF000000"/>
      </top>
      <bottom style="thin">
        <color auto="1"/>
      </bottom>
      <diagonal/>
    </border>
    <border>
      <left style="thin">
        <color auto="1"/>
      </left>
      <right style="thin">
        <color auto="1"/>
      </right>
      <top style="thin">
        <color rgb="FF000000"/>
      </top>
      <bottom style="thin">
        <color auto="1"/>
      </bottom>
      <diagonal/>
    </border>
    <border>
      <left style="thin">
        <color rgb="FF000000"/>
      </left>
      <right style="thin">
        <color auto="1"/>
      </right>
      <top style="thin">
        <color auto="1"/>
      </top>
      <bottom style="thin">
        <color auto="1"/>
      </bottom>
      <diagonal/>
    </border>
    <border>
      <left style="thin">
        <color rgb="FF000000"/>
      </left>
      <right style="thin">
        <color auto="1"/>
      </right>
      <top style="thin">
        <color auto="1"/>
      </top>
      <bottom style="thin">
        <color rgb="FF000000"/>
      </bottom>
      <diagonal/>
    </border>
    <border>
      <left style="thin">
        <color auto="1"/>
      </left>
      <right style="thin">
        <color auto="1"/>
      </right>
      <top style="thin">
        <color auto="1"/>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
      <left/>
      <right/>
      <top style="medium">
        <color auto="1"/>
      </top>
      <bottom/>
      <diagonal/>
    </border>
    <border>
      <left/>
      <right/>
      <top style="thin">
        <color auto="1"/>
      </top>
      <bottom style="medium">
        <color auto="1"/>
      </bottom>
      <diagonal/>
    </border>
    <border>
      <left/>
      <right/>
      <top style="thin">
        <color rgb="FFA5A5A5"/>
      </top>
      <bottom style="thin">
        <color rgb="FFA5A5A5"/>
      </bottom>
      <diagonal/>
    </border>
    <border>
      <left style="thin">
        <color theme="4" tint="0.399945066682943"/>
      </left>
      <right/>
      <top style="thin">
        <color theme="4" tint="0.399945066682943"/>
      </top>
      <bottom style="thin">
        <color theme="4" tint="0.399945066682943"/>
      </bottom>
      <diagonal/>
    </border>
    <border>
      <left style="thin">
        <color theme="4" tint="0.399945066682943"/>
      </left>
      <right/>
      <top style="thin">
        <color theme="4" tint="0.399945066682943"/>
      </top>
      <bottom/>
      <diagonal/>
    </border>
    <border>
      <left/>
      <right/>
      <top style="thin">
        <color theme="4" tint="0.399945066682943"/>
      </top>
      <bottom/>
      <diagonal/>
    </border>
    <border>
      <left/>
      <right style="thin">
        <color theme="4" tint="0.399945066682943"/>
      </right>
      <top style="thin">
        <color theme="4" tint="0.399945066682943"/>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74">
    <xf numFmtId="0" fontId="0" fillId="0" borderId="0"/>
    <xf numFmtId="176" fontId="115" fillId="0" borderId="0" applyFont="0" applyFill="0" applyBorder="0" applyAlignment="0" applyProtection="0">
      <alignment vertical="center"/>
    </xf>
    <xf numFmtId="44" fontId="115" fillId="0" borderId="0" applyFont="0" applyFill="0" applyBorder="0" applyAlignment="0" applyProtection="0">
      <alignment vertical="center"/>
    </xf>
    <xf numFmtId="9" fontId="115" fillId="0" borderId="0" applyFont="0" applyFill="0" applyBorder="0" applyAlignment="0" applyProtection="0">
      <alignment vertical="center"/>
    </xf>
    <xf numFmtId="177" fontId="115" fillId="0" borderId="0" applyFont="0" applyFill="0" applyBorder="0" applyAlignment="0" applyProtection="0">
      <alignment vertical="center"/>
    </xf>
    <xf numFmtId="42" fontId="115" fillId="0" borderId="0" applyFont="0" applyFill="0" applyBorder="0" applyAlignment="0" applyProtection="0">
      <alignment vertical="center"/>
    </xf>
    <xf numFmtId="0" fontId="116" fillId="0" borderId="0" applyNumberFormat="0" applyFill="0" applyBorder="0" applyAlignment="0" applyProtection="0"/>
    <xf numFmtId="0" fontId="117" fillId="0" borderId="0" applyNumberFormat="0" applyFill="0" applyBorder="0" applyAlignment="0" applyProtection="0">
      <alignment vertical="center"/>
    </xf>
    <xf numFmtId="0" fontId="115" fillId="36" borderId="64" applyNumberFormat="0" applyFont="0" applyAlignment="0" applyProtection="0">
      <alignment vertical="center"/>
    </xf>
    <xf numFmtId="0" fontId="118" fillId="0" borderId="0" applyNumberFormat="0" applyFill="0" applyBorder="0" applyAlignment="0" applyProtection="0">
      <alignment vertical="center"/>
    </xf>
    <xf numFmtId="0" fontId="119" fillId="0" borderId="0" applyNumberFormat="0" applyFill="0" applyBorder="0" applyAlignment="0" applyProtection="0">
      <alignment vertical="center"/>
    </xf>
    <xf numFmtId="0" fontId="120" fillId="0" borderId="0" applyNumberFormat="0" applyFill="0" applyBorder="0" applyAlignment="0" applyProtection="0">
      <alignment vertical="center"/>
    </xf>
    <xf numFmtId="0" fontId="121" fillId="0" borderId="65" applyNumberFormat="0" applyFill="0" applyAlignment="0" applyProtection="0">
      <alignment vertical="center"/>
    </xf>
    <xf numFmtId="0" fontId="122" fillId="0" borderId="65" applyNumberFormat="0" applyFill="0" applyAlignment="0" applyProtection="0">
      <alignment vertical="center"/>
    </xf>
    <xf numFmtId="0" fontId="123" fillId="0" borderId="66" applyNumberFormat="0" applyFill="0" applyAlignment="0" applyProtection="0">
      <alignment vertical="center"/>
    </xf>
    <xf numFmtId="0" fontId="123" fillId="0" borderId="0" applyNumberFormat="0" applyFill="0" applyBorder="0" applyAlignment="0" applyProtection="0">
      <alignment vertical="center"/>
    </xf>
    <xf numFmtId="0" fontId="124" fillId="37" borderId="67" applyNumberFormat="0" applyAlignment="0" applyProtection="0">
      <alignment vertical="center"/>
    </xf>
    <xf numFmtId="0" fontId="125" fillId="38" borderId="68" applyNumberFormat="0" applyAlignment="0" applyProtection="0">
      <alignment vertical="center"/>
    </xf>
    <xf numFmtId="0" fontId="126" fillId="38" borderId="67" applyNumberFormat="0" applyAlignment="0" applyProtection="0">
      <alignment vertical="center"/>
    </xf>
    <xf numFmtId="0" fontId="127" fillId="39" borderId="69" applyNumberFormat="0" applyAlignment="0" applyProtection="0">
      <alignment vertical="center"/>
    </xf>
    <xf numFmtId="0" fontId="128" fillId="0" borderId="70" applyNumberFormat="0" applyFill="0" applyAlignment="0" applyProtection="0">
      <alignment vertical="center"/>
    </xf>
    <xf numFmtId="0" fontId="129" fillId="0" borderId="71" applyNumberFormat="0" applyFill="0" applyAlignment="0" applyProtection="0">
      <alignment vertical="center"/>
    </xf>
    <xf numFmtId="0" fontId="130" fillId="40" borderId="0" applyNumberFormat="0" applyBorder="0" applyAlignment="0" applyProtection="0">
      <alignment vertical="center"/>
    </xf>
    <xf numFmtId="0" fontId="131" fillId="41" borderId="0" applyNumberFormat="0" applyBorder="0" applyAlignment="0" applyProtection="0">
      <alignment vertical="center"/>
    </xf>
    <xf numFmtId="0" fontId="132" fillId="42" borderId="0" applyNumberFormat="0" applyBorder="0" applyAlignment="0" applyProtection="0">
      <alignment vertical="center"/>
    </xf>
    <xf numFmtId="0" fontId="133" fillId="43" borderId="0" applyNumberFormat="0" applyBorder="0" applyAlignment="0" applyProtection="0">
      <alignment vertical="center"/>
    </xf>
    <xf numFmtId="0" fontId="134" fillId="44" borderId="0" applyNumberFormat="0" applyBorder="0" applyAlignment="0" applyProtection="0">
      <alignment vertical="center"/>
    </xf>
    <xf numFmtId="0" fontId="134" fillId="45" borderId="0" applyNumberFormat="0" applyBorder="0" applyAlignment="0" applyProtection="0">
      <alignment vertical="center"/>
    </xf>
    <xf numFmtId="0" fontId="133" fillId="46" borderId="0" applyNumberFormat="0" applyBorder="0" applyAlignment="0" applyProtection="0">
      <alignment vertical="center"/>
    </xf>
    <xf numFmtId="0" fontId="133" fillId="47" borderId="0" applyNumberFormat="0" applyBorder="0" applyAlignment="0" applyProtection="0">
      <alignment vertical="center"/>
    </xf>
    <xf numFmtId="0" fontId="134" fillId="48" borderId="0" applyNumberFormat="0" applyBorder="0" applyAlignment="0" applyProtection="0">
      <alignment vertical="center"/>
    </xf>
    <xf numFmtId="0" fontId="134" fillId="49" borderId="0" applyNumberFormat="0" applyBorder="0" applyAlignment="0" applyProtection="0">
      <alignment vertical="center"/>
    </xf>
    <xf numFmtId="0" fontId="133" fillId="50" borderId="0" applyNumberFormat="0" applyBorder="0" applyAlignment="0" applyProtection="0">
      <alignment vertical="center"/>
    </xf>
    <xf numFmtId="0" fontId="133" fillId="51" borderId="0" applyNumberFormat="0" applyBorder="0" applyAlignment="0" applyProtection="0">
      <alignment vertical="center"/>
    </xf>
    <xf numFmtId="0" fontId="134" fillId="52" borderId="0" applyNumberFormat="0" applyBorder="0" applyAlignment="0" applyProtection="0">
      <alignment vertical="center"/>
    </xf>
    <xf numFmtId="0" fontId="115" fillId="53" borderId="0" applyNumberFormat="0" applyBorder="0" applyAlignment="0" applyProtection="0"/>
    <xf numFmtId="0" fontId="133" fillId="54" borderId="0" applyNumberFormat="0" applyBorder="0" applyAlignment="0" applyProtection="0">
      <alignment vertical="center"/>
    </xf>
    <xf numFmtId="0" fontId="133" fillId="55" borderId="0" applyNumberFormat="0" applyBorder="0" applyAlignment="0" applyProtection="0">
      <alignment vertical="center"/>
    </xf>
    <xf numFmtId="0" fontId="134" fillId="56" borderId="0" applyNumberFormat="0" applyBorder="0" applyAlignment="0" applyProtection="0">
      <alignment vertical="center"/>
    </xf>
    <xf numFmtId="0" fontId="134" fillId="57" borderId="0" applyNumberFormat="0" applyBorder="0" applyAlignment="0" applyProtection="0">
      <alignment vertical="center"/>
    </xf>
    <xf numFmtId="0" fontId="133" fillId="58" borderId="0" applyNumberFormat="0" applyBorder="0" applyAlignment="0" applyProtection="0">
      <alignment vertical="center"/>
    </xf>
    <xf numFmtId="0" fontId="133" fillId="59" borderId="0" applyNumberFormat="0" applyBorder="0" applyAlignment="0" applyProtection="0">
      <alignment vertical="center"/>
    </xf>
    <xf numFmtId="0" fontId="134" fillId="60" borderId="0" applyNumberFormat="0" applyBorder="0" applyAlignment="0" applyProtection="0">
      <alignment vertical="center"/>
    </xf>
    <xf numFmtId="0" fontId="134" fillId="61" borderId="0" applyNumberFormat="0" applyBorder="0" applyAlignment="0" applyProtection="0">
      <alignment vertical="center"/>
    </xf>
    <xf numFmtId="0" fontId="133" fillId="62" borderId="0" applyNumberFormat="0" applyBorder="0" applyAlignment="0" applyProtection="0">
      <alignment vertical="center"/>
    </xf>
    <xf numFmtId="0" fontId="133" fillId="63" borderId="0" applyNumberFormat="0" applyBorder="0" applyAlignment="0" applyProtection="0">
      <alignment vertical="center"/>
    </xf>
    <xf numFmtId="0" fontId="134" fillId="64" borderId="0" applyNumberFormat="0" applyBorder="0" applyAlignment="0" applyProtection="0">
      <alignment vertical="center"/>
    </xf>
    <xf numFmtId="0" fontId="134" fillId="65" borderId="0" applyNumberFormat="0" applyBorder="0" applyAlignment="0" applyProtection="0">
      <alignment vertical="center"/>
    </xf>
    <xf numFmtId="0" fontId="133" fillId="66" borderId="0" applyNumberFormat="0" applyBorder="0" applyAlignment="0" applyProtection="0">
      <alignment vertical="center"/>
    </xf>
    <xf numFmtId="0" fontId="115" fillId="53" borderId="0" applyNumberFormat="0" applyBorder="0" applyAlignment="0" applyProtection="0"/>
    <xf numFmtId="178" fontId="5" fillId="67" borderId="0" applyAlignment="0">
      <alignment horizontal="center" vertical="center"/>
    </xf>
    <xf numFmtId="0" fontId="135" fillId="0" borderId="0"/>
    <xf numFmtId="0" fontId="135" fillId="0" borderId="0"/>
    <xf numFmtId="0" fontId="136" fillId="0" borderId="0" applyNumberFormat="0" applyFill="0" applyBorder="0" applyAlignment="0" applyProtection="0"/>
    <xf numFmtId="0" fontId="115" fillId="0" borderId="0"/>
    <xf numFmtId="0" fontId="7" fillId="0" borderId="0"/>
    <xf numFmtId="0" fontId="6" fillId="0" borderId="0"/>
    <xf numFmtId="0" fontId="115" fillId="0" borderId="0"/>
    <xf numFmtId="0" fontId="6" fillId="0" borderId="0"/>
    <xf numFmtId="0" fontId="115" fillId="0" borderId="0"/>
    <xf numFmtId="0" fontId="115" fillId="0" borderId="0"/>
    <xf numFmtId="0" fontId="137" fillId="0" borderId="0"/>
    <xf numFmtId="0" fontId="115" fillId="0" borderId="0"/>
    <xf numFmtId="0" fontId="7" fillId="0" borderId="0"/>
    <xf numFmtId="0" fontId="115" fillId="0" borderId="0"/>
    <xf numFmtId="0" fontId="115" fillId="0" borderId="0"/>
    <xf numFmtId="0" fontId="7" fillId="0" borderId="0"/>
    <xf numFmtId="0" fontId="0" fillId="0" borderId="0"/>
    <xf numFmtId="0" fontId="0" fillId="0" borderId="0"/>
    <xf numFmtId="0" fontId="135" fillId="0" borderId="0"/>
    <xf numFmtId="0" fontId="6" fillId="0" borderId="0"/>
    <xf numFmtId="0" fontId="69" fillId="0" borderId="0"/>
    <xf numFmtId="0" fontId="137" fillId="0" borderId="0"/>
    <xf numFmtId="9" fontId="6" fillId="0" borderId="0" applyFont="0" applyFill="0" applyBorder="0" applyAlignment="0" applyProtection="0"/>
  </cellStyleXfs>
  <cellXfs count="917">
    <xf numFmtId="0" fontId="0" fillId="0" borderId="0" xfId="0"/>
    <xf numFmtId="0" fontId="1" fillId="0" borderId="0" xfId="57" applyFont="1"/>
    <xf numFmtId="0" fontId="2" fillId="2" borderId="1" xfId="57" applyFont="1" applyFill="1" applyBorder="1" applyAlignment="1">
      <alignment horizontal="center" vertical="center" wrapText="1"/>
    </xf>
    <xf numFmtId="0" fontId="2" fillId="3" borderId="1" xfId="57" applyFont="1" applyFill="1" applyBorder="1" applyAlignment="1">
      <alignment vertical="center" wrapText="1"/>
    </xf>
    <xf numFmtId="0" fontId="3" fillId="0" borderId="1" xfId="57" applyFont="1" applyBorder="1" applyAlignment="1">
      <alignment vertical="center" wrapText="1"/>
    </xf>
    <xf numFmtId="0" fontId="4" fillId="2" borderId="1" xfId="57" applyFont="1" applyFill="1" applyBorder="1" applyAlignment="1">
      <alignment horizontal="center" vertical="center" wrapText="1"/>
    </xf>
    <xf numFmtId="0" fontId="5" fillId="3" borderId="1" xfId="57" applyFont="1" applyFill="1" applyBorder="1" applyAlignment="1">
      <alignment vertical="center" wrapText="1"/>
    </xf>
    <xf numFmtId="0" fontId="6" fillId="0" borderId="1" xfId="57" applyFont="1" applyBorder="1" applyAlignment="1">
      <alignment vertical="center" wrapText="1"/>
    </xf>
    <xf numFmtId="0" fontId="1" fillId="0" borderId="1" xfId="57" applyFont="1" applyBorder="1" applyAlignment="1">
      <alignment vertical="center" wrapText="1"/>
    </xf>
    <xf numFmtId="0" fontId="5" fillId="2" borderId="1" xfId="57" applyFont="1" applyFill="1" applyBorder="1" applyAlignment="1">
      <alignment horizontal="center" vertical="center" wrapText="1"/>
    </xf>
    <xf numFmtId="0" fontId="6" fillId="0" borderId="2" xfId="71" applyFont="1" applyBorder="1" applyAlignment="1">
      <alignment vertical="center" wrapText="1"/>
    </xf>
    <xf numFmtId="0" fontId="5" fillId="2" borderId="3" xfId="57" applyFont="1" applyFill="1" applyBorder="1" applyAlignment="1">
      <alignment horizontal="center" vertical="center" wrapText="1"/>
    </xf>
    <xf numFmtId="0" fontId="2" fillId="3" borderId="1" xfId="57" applyFont="1" applyFill="1" applyBorder="1" applyAlignment="1">
      <alignment vertical="center"/>
    </xf>
    <xf numFmtId="0" fontId="5" fillId="2" borderId="4" xfId="57" applyFont="1" applyFill="1" applyBorder="1" applyAlignment="1">
      <alignment horizontal="center" vertical="center" wrapText="1"/>
    </xf>
    <xf numFmtId="0" fontId="5" fillId="3" borderId="5" xfId="57" applyFont="1" applyFill="1" applyBorder="1" applyAlignment="1">
      <alignment vertical="center" wrapText="1"/>
    </xf>
    <xf numFmtId="0" fontId="7" fillId="0" borderId="6" xfId="57" applyFont="1" applyBorder="1"/>
    <xf numFmtId="0" fontId="3" fillId="3" borderId="5" xfId="57" applyFont="1" applyFill="1" applyBorder="1" applyAlignment="1">
      <alignment vertical="center" wrapText="1"/>
    </xf>
    <xf numFmtId="0" fontId="8" fillId="0" borderId="1" xfId="57" applyFont="1" applyBorder="1" applyAlignment="1">
      <alignment vertical="center" wrapText="1"/>
    </xf>
    <xf numFmtId="0" fontId="2" fillId="2" borderId="7" xfId="57" applyFont="1" applyFill="1" applyBorder="1" applyAlignment="1">
      <alignment horizontal="center" vertical="center"/>
    </xf>
    <xf numFmtId="0" fontId="9" fillId="0" borderId="1" xfId="57" applyFont="1" applyBorder="1" applyAlignment="1">
      <alignment vertical="center" wrapText="1"/>
    </xf>
    <xf numFmtId="0" fontId="6" fillId="0" borderId="1" xfId="57" applyFont="1" applyBorder="1" applyAlignment="1">
      <alignment horizontal="left" vertical="center" wrapText="1"/>
    </xf>
    <xf numFmtId="0" fontId="2" fillId="3" borderId="1" xfId="57" applyFont="1" applyFill="1" applyBorder="1" applyAlignment="1">
      <alignment horizontal="left" vertical="center"/>
    </xf>
    <xf numFmtId="0" fontId="1" fillId="0" borderId="1" xfId="57" applyFont="1" applyBorder="1" applyAlignment="1">
      <alignment horizontal="left" vertical="center" wrapText="1"/>
    </xf>
    <xf numFmtId="0" fontId="7" fillId="0" borderId="8" xfId="57" applyFont="1" applyBorder="1"/>
    <xf numFmtId="0" fontId="10" fillId="3" borderId="1" xfId="57" applyFont="1" applyFill="1" applyBorder="1" applyAlignment="1">
      <alignment vertical="center" wrapText="1"/>
    </xf>
    <xf numFmtId="0" fontId="7" fillId="0" borderId="7" xfId="57" applyFont="1" applyBorder="1"/>
    <xf numFmtId="0" fontId="11" fillId="2" borderId="1" xfId="70" applyFont="1" applyFill="1" applyBorder="1" applyAlignment="1">
      <alignment horizontal="center" vertical="center"/>
    </xf>
    <xf numFmtId="0" fontId="11" fillId="3" borderId="1" xfId="70" applyFont="1" applyFill="1" applyBorder="1" applyAlignment="1">
      <alignment horizontal="left" vertical="center" wrapText="1"/>
    </xf>
    <xf numFmtId="0" fontId="12" fillId="0" borderId="1" xfId="70" applyFont="1" applyBorder="1" applyAlignment="1">
      <alignment horizontal="left" vertical="center"/>
    </xf>
    <xf numFmtId="0" fontId="5" fillId="2" borderId="0" xfId="57" applyFont="1" applyFill="1" applyAlignment="1">
      <alignment horizontal="center" vertical="center" wrapText="1"/>
    </xf>
    <xf numFmtId="0" fontId="5" fillId="3" borderId="0" xfId="57" applyFont="1" applyFill="1" applyAlignment="1">
      <alignment horizontal="center" vertical="center" wrapText="1"/>
    </xf>
    <xf numFmtId="0" fontId="1" fillId="0" borderId="2" xfId="57" applyFont="1" applyBorder="1"/>
    <xf numFmtId="0" fontId="7" fillId="0" borderId="0" xfId="57" applyFont="1"/>
    <xf numFmtId="0" fontId="6" fillId="0" borderId="2" xfId="57" applyFont="1" applyBorder="1" applyAlignment="1">
      <alignment vertical="center" wrapText="1"/>
    </xf>
    <xf numFmtId="0" fontId="13" fillId="0" borderId="0" xfId="0" applyFont="1"/>
    <xf numFmtId="0" fontId="14" fillId="0" borderId="0" xfId="57" applyFont="1"/>
    <xf numFmtId="0" fontId="15" fillId="0" borderId="0" xfId="57" applyFont="1"/>
    <xf numFmtId="1" fontId="16" fillId="4" borderId="9" xfId="57" applyNumberFormat="1" applyFont="1" applyFill="1" applyBorder="1" applyAlignment="1">
      <alignment horizontal="center" vertical="center"/>
    </xf>
    <xf numFmtId="1" fontId="16" fillId="4" borderId="10" xfId="57" applyNumberFormat="1" applyFont="1" applyFill="1" applyBorder="1" applyAlignment="1">
      <alignment horizontal="center" vertical="center"/>
    </xf>
    <xf numFmtId="0" fontId="16" fillId="4" borderId="10" xfId="57" applyFont="1" applyFill="1" applyBorder="1" applyAlignment="1">
      <alignment horizontal="center" vertical="center" wrapText="1"/>
    </xf>
    <xf numFmtId="1" fontId="17" fillId="4" borderId="10" xfId="57" applyNumberFormat="1" applyFont="1" applyFill="1" applyBorder="1" applyAlignment="1">
      <alignment horizontal="center" vertical="center"/>
    </xf>
    <xf numFmtId="0" fontId="1" fillId="5" borderId="9" xfId="57" applyFont="1" applyFill="1" applyBorder="1"/>
    <xf numFmtId="0" fontId="1" fillId="5" borderId="10" xfId="57" applyFont="1" applyFill="1" applyBorder="1"/>
    <xf numFmtId="2" fontId="1" fillId="5" borderId="10" xfId="57" applyNumberFormat="1" applyFont="1" applyFill="1" applyBorder="1" applyAlignment="1">
      <alignment horizontal="center" vertical="center"/>
    </xf>
    <xf numFmtId="0" fontId="1" fillId="0" borderId="9" xfId="57" applyFont="1" applyBorder="1"/>
    <xf numFmtId="0" fontId="1" fillId="0" borderId="10" xfId="57" applyFont="1" applyBorder="1"/>
    <xf numFmtId="2" fontId="1" fillId="0" borderId="10" xfId="57" applyNumberFormat="1" applyFont="1" applyBorder="1" applyAlignment="1">
      <alignment horizontal="center" vertical="center"/>
    </xf>
    <xf numFmtId="0" fontId="1" fillId="6" borderId="10" xfId="57" applyFont="1" applyFill="1" applyBorder="1"/>
    <xf numFmtId="2" fontId="1" fillId="5" borderId="11" xfId="57" applyNumberFormat="1" applyFont="1" applyFill="1" applyBorder="1" applyAlignment="1">
      <alignment horizontal="center" vertical="center"/>
    </xf>
    <xf numFmtId="49" fontId="1" fillId="7" borderId="0" xfId="57" applyNumberFormat="1" applyFont="1" applyFill="1" applyAlignment="1">
      <alignment horizontal="left" vertical="top"/>
    </xf>
    <xf numFmtId="0" fontId="18" fillId="8" borderId="0" xfId="57" applyFont="1" applyFill="1" applyAlignment="1">
      <alignment vertical="center"/>
    </xf>
    <xf numFmtId="3" fontId="8" fillId="0" borderId="0" xfId="57" applyNumberFormat="1" applyFont="1" applyAlignment="1">
      <alignment vertical="center"/>
    </xf>
    <xf numFmtId="3" fontId="1" fillId="7" borderId="0" xfId="57" applyNumberFormat="1" applyFont="1" applyFill="1" applyAlignment="1">
      <alignment vertical="center"/>
    </xf>
    <xf numFmtId="2" fontId="1" fillId="5" borderId="0" xfId="57" applyNumberFormat="1" applyFont="1" applyFill="1" applyAlignment="1">
      <alignment horizontal="center" vertical="center"/>
    </xf>
    <xf numFmtId="2" fontId="1" fillId="0" borderId="0" xfId="57" applyNumberFormat="1" applyFont="1" applyAlignment="1">
      <alignment horizontal="center" vertical="center"/>
    </xf>
    <xf numFmtId="0" fontId="7" fillId="0" borderId="12" xfId="57" applyFont="1" applyBorder="1"/>
    <xf numFmtId="0" fontId="2" fillId="0" borderId="0" xfId="57" applyFont="1"/>
    <xf numFmtId="1" fontId="16" fillId="4" borderId="13" xfId="57" applyNumberFormat="1" applyFont="1" applyFill="1" applyBorder="1" applyAlignment="1">
      <alignment horizontal="left" vertical="center"/>
    </xf>
    <xf numFmtId="1" fontId="16" fillId="4" borderId="14" xfId="57" applyNumberFormat="1" applyFont="1" applyFill="1" applyBorder="1" applyAlignment="1">
      <alignment horizontal="center" vertical="center"/>
    </xf>
    <xf numFmtId="0" fontId="16" fillId="4" borderId="14" xfId="57" applyFont="1" applyFill="1" applyBorder="1"/>
    <xf numFmtId="1" fontId="17" fillId="4" borderId="14" xfId="57" applyNumberFormat="1" applyFont="1" applyFill="1" applyBorder="1" applyAlignment="1">
      <alignment horizontal="center" vertical="center"/>
    </xf>
    <xf numFmtId="0" fontId="1" fillId="5" borderId="0" xfId="57" applyFont="1" applyFill="1" applyAlignment="1">
      <alignment horizontal="left" vertical="center" wrapText="1"/>
    </xf>
    <xf numFmtId="0" fontId="1" fillId="5" borderId="0" xfId="57" applyFont="1" applyFill="1" applyAlignment="1">
      <alignment horizontal="left" vertical="center"/>
    </xf>
    <xf numFmtId="0" fontId="1" fillId="5" borderId="0" xfId="57" applyFont="1" applyFill="1"/>
    <xf numFmtId="0" fontId="1" fillId="0" borderId="0" xfId="57" applyFont="1" applyAlignment="1">
      <alignment horizontal="left" vertical="center"/>
    </xf>
    <xf numFmtId="0" fontId="1" fillId="6" borderId="0" xfId="57" applyFont="1" applyFill="1"/>
    <xf numFmtId="0" fontId="6" fillId="0" borderId="0" xfId="71" applyFont="1"/>
    <xf numFmtId="0" fontId="5" fillId="2" borderId="15" xfId="71" applyFont="1" applyFill="1" applyBorder="1" applyAlignment="1">
      <alignment horizontal="center" vertical="center" wrapText="1"/>
    </xf>
    <xf numFmtId="0" fontId="5" fillId="3" borderId="2" xfId="71" applyFont="1" applyFill="1" applyBorder="1" applyAlignment="1">
      <alignment vertical="center" wrapText="1"/>
    </xf>
    <xf numFmtId="0" fontId="10" fillId="0" borderId="2" xfId="71" applyFont="1" applyBorder="1" applyAlignment="1">
      <alignment wrapText="1"/>
    </xf>
    <xf numFmtId="0" fontId="4" fillId="2" borderId="15" xfId="71" applyFont="1" applyFill="1" applyBorder="1" applyAlignment="1">
      <alignment horizontal="center" vertical="center" wrapText="1"/>
    </xf>
    <xf numFmtId="0" fontId="6" fillId="0" borderId="2" xfId="71" applyFont="1" applyBorder="1" applyAlignment="1">
      <alignment wrapText="1"/>
    </xf>
    <xf numFmtId="0" fontId="5" fillId="2" borderId="16" xfId="71" applyFont="1" applyFill="1" applyBorder="1" applyAlignment="1">
      <alignment horizontal="center" vertical="center" wrapText="1"/>
    </xf>
    <xf numFmtId="0" fontId="5" fillId="3" borderId="2" xfId="71" applyFont="1" applyFill="1" applyBorder="1" applyAlignment="1">
      <alignment vertical="center"/>
    </xf>
    <xf numFmtId="0" fontId="6" fillId="0" borderId="2" xfId="71" applyFont="1" applyBorder="1" applyAlignment="1">
      <alignment horizontal="left" vertical="center" wrapText="1"/>
    </xf>
    <xf numFmtId="0" fontId="5" fillId="2" borderId="17" xfId="71" applyFont="1" applyFill="1" applyBorder="1" applyAlignment="1">
      <alignment horizontal="center" vertical="center" wrapText="1"/>
    </xf>
    <xf numFmtId="0" fontId="7" fillId="0" borderId="18" xfId="71" applyFont="1" applyBorder="1"/>
    <xf numFmtId="0" fontId="10" fillId="3" borderId="2" xfId="71" applyFont="1" applyFill="1" applyBorder="1" applyAlignment="1">
      <alignment vertical="center" wrapText="1"/>
    </xf>
    <xf numFmtId="0" fontId="5" fillId="2" borderId="19" xfId="71" applyFont="1" applyFill="1" applyBorder="1" applyAlignment="1">
      <alignment horizontal="center" vertical="center"/>
    </xf>
    <xf numFmtId="0" fontId="19" fillId="0" borderId="2" xfId="71" applyFont="1" applyBorder="1" applyAlignment="1">
      <alignment vertical="center" wrapText="1"/>
    </xf>
    <xf numFmtId="0" fontId="5" fillId="3" borderId="2" xfId="71" applyFont="1" applyFill="1" applyBorder="1" applyAlignment="1">
      <alignment horizontal="left" vertical="center"/>
    </xf>
    <xf numFmtId="0" fontId="6" fillId="0" borderId="2" xfId="71" applyFont="1" applyBorder="1" applyAlignment="1">
      <alignment horizontal="left" vertical="center"/>
    </xf>
    <xf numFmtId="0" fontId="6" fillId="0" borderId="2" xfId="71" applyFont="1" applyBorder="1" applyAlignment="1">
      <alignment horizontal="left" vertical="top" wrapText="1"/>
    </xf>
    <xf numFmtId="0" fontId="7" fillId="0" borderId="20" xfId="71" applyFont="1" applyBorder="1"/>
    <xf numFmtId="0" fontId="9" fillId="0" borderId="2" xfId="53" applyFont="1" applyBorder="1" applyAlignment="1">
      <alignment horizontal="left" vertical="center" wrapText="1"/>
    </xf>
    <xf numFmtId="0" fontId="7" fillId="0" borderId="19" xfId="71" applyFont="1" applyBorder="1"/>
    <xf numFmtId="0" fontId="20" fillId="0" borderId="0" xfId="0" applyFont="1"/>
    <xf numFmtId="0" fontId="21" fillId="9" borderId="0" xfId="51" applyFont="1" applyFill="1" applyAlignment="1">
      <alignment horizontal="center" vertical="center" wrapText="1"/>
    </xf>
    <xf numFmtId="0" fontId="20" fillId="10" borderId="0" xfId="51" applyFont="1" applyFill="1" applyAlignment="1">
      <alignment horizontal="center" vertical="center" wrapText="1"/>
    </xf>
    <xf numFmtId="0" fontId="20" fillId="9" borderId="0" xfId="51" applyFont="1" applyFill="1" applyAlignment="1">
      <alignment horizontal="center" vertical="center" wrapText="1"/>
    </xf>
    <xf numFmtId="1" fontId="22" fillId="0" borderId="0" xfId="61" applyNumberFormat="1" applyFont="1" applyAlignment="1">
      <alignment horizontal="right"/>
    </xf>
    <xf numFmtId="178" fontId="6" fillId="0" borderId="0" xfId="61" applyNumberFormat="1" applyFont="1"/>
    <xf numFmtId="178" fontId="6" fillId="0" borderId="0" xfId="49" applyNumberFormat="1" applyFont="1" applyFill="1" applyBorder="1" applyAlignment="1"/>
    <xf numFmtId="178" fontId="6" fillId="0" borderId="0" xfId="50" applyFont="1" applyFill="1" applyAlignment="1"/>
    <xf numFmtId="178" fontId="6" fillId="0" borderId="0" xfId="57" applyNumberFormat="1" applyFont="1" applyAlignment="1">
      <alignment vertical="center"/>
    </xf>
    <xf numFmtId="0" fontId="1" fillId="11" borderId="0" xfId="57" applyFont="1" applyFill="1"/>
    <xf numFmtId="178" fontId="6" fillId="11" borderId="0" xfId="64" applyNumberFormat="1" applyFont="1" applyFill="1" applyAlignment="1">
      <alignment vertical="center"/>
    </xf>
    <xf numFmtId="1" fontId="22" fillId="11" borderId="0" xfId="61" applyNumberFormat="1" applyFont="1" applyFill="1" applyAlignment="1">
      <alignment horizontal="right"/>
    </xf>
    <xf numFmtId="0" fontId="1" fillId="0" borderId="0" xfId="57" applyFont="1" applyAlignment="1">
      <alignment horizontal="right"/>
    </xf>
    <xf numFmtId="178" fontId="22" fillId="0" borderId="0" xfId="61" applyNumberFormat="1" applyFont="1" applyAlignment="1">
      <alignment horizontal="right"/>
    </xf>
    <xf numFmtId="178" fontId="6" fillId="0" borderId="0" xfId="57" applyNumberFormat="1" applyFont="1"/>
    <xf numFmtId="0" fontId="1" fillId="0" borderId="0" xfId="57" applyFont="1" applyAlignment="1">
      <alignment horizontal="left"/>
    </xf>
    <xf numFmtId="178" fontId="5" fillId="0" borderId="0" xfId="57" applyNumberFormat="1" applyFont="1" applyAlignment="1">
      <alignment horizontal="center"/>
    </xf>
    <xf numFmtId="178" fontId="6" fillId="0" borderId="0" xfId="64" applyNumberFormat="1" applyFont="1" applyAlignment="1">
      <alignment vertical="center"/>
    </xf>
    <xf numFmtId="178" fontId="1" fillId="0" borderId="0" xfId="57" applyNumberFormat="1" applyFont="1"/>
    <xf numFmtId="178" fontId="6" fillId="12" borderId="0" xfId="61" applyNumberFormat="1" applyFont="1" applyFill="1"/>
    <xf numFmtId="1" fontId="22" fillId="12" borderId="0" xfId="61" applyNumberFormat="1" applyFont="1" applyFill="1" applyAlignment="1">
      <alignment horizontal="right"/>
    </xf>
    <xf numFmtId="0" fontId="3" fillId="0" borderId="1" xfId="57" applyFont="1" applyBorder="1" applyAlignment="1">
      <alignment horizontal="left" vertical="center" wrapText="1"/>
    </xf>
    <xf numFmtId="0" fontId="5" fillId="2" borderId="21" xfId="57" applyFont="1" applyFill="1" applyBorder="1" applyAlignment="1">
      <alignment horizontal="center" vertical="center" wrapText="1"/>
    </xf>
    <xf numFmtId="0" fontId="5" fillId="3" borderId="21" xfId="57" applyFont="1" applyFill="1" applyBorder="1" applyAlignment="1">
      <alignment horizontal="center" vertical="center" wrapText="1"/>
    </xf>
    <xf numFmtId="0" fontId="2" fillId="0" borderId="0" xfId="57" applyFont="1" applyAlignment="1">
      <alignment horizontal="left" vertical="center"/>
    </xf>
    <xf numFmtId="0" fontId="2" fillId="0" borderId="0" xfId="57" applyFont="1" applyAlignment="1">
      <alignment vertical="center"/>
    </xf>
    <xf numFmtId="1" fontId="21" fillId="0" borderId="0" xfId="57" applyNumberFormat="1" applyFont="1" applyAlignment="1">
      <alignment horizontal="center" vertical="center"/>
    </xf>
    <xf numFmtId="1" fontId="21" fillId="0" borderId="0" xfId="57" applyNumberFormat="1" applyFont="1" applyAlignment="1">
      <alignment horizontal="left" vertical="center"/>
    </xf>
    <xf numFmtId="0" fontId="7" fillId="0" borderId="0" xfId="57" applyFont="1" applyAlignment="1">
      <alignment horizontal="center"/>
    </xf>
    <xf numFmtId="49" fontId="1" fillId="0" borderId="0" xfId="57" applyNumberFormat="1" applyFont="1" applyAlignment="1">
      <alignment horizontal="left" vertical="top" wrapText="1"/>
    </xf>
    <xf numFmtId="49" fontId="1" fillId="0" borderId="0" xfId="57" applyNumberFormat="1" applyFont="1" applyAlignment="1">
      <alignment vertical="center" wrapText="1"/>
    </xf>
    <xf numFmtId="49" fontId="1" fillId="0" borderId="0" xfId="57" applyNumberFormat="1" applyFont="1" applyAlignment="1">
      <alignment horizontal="left" vertical="top"/>
    </xf>
    <xf numFmtId="0" fontId="8" fillId="0" borderId="0" xfId="57" applyFont="1"/>
    <xf numFmtId="0" fontId="18" fillId="0" borderId="0" xfId="57" applyFont="1" applyAlignment="1">
      <alignment vertical="center"/>
    </xf>
    <xf numFmtId="1" fontId="21" fillId="4" borderId="0" xfId="57" applyNumberFormat="1" applyFont="1" applyFill="1" applyAlignment="1">
      <alignment horizontal="center" vertical="center"/>
    </xf>
    <xf numFmtId="1" fontId="23" fillId="13" borderId="22" xfId="57" applyNumberFormat="1" applyFont="1" applyFill="1" applyBorder="1" applyAlignment="1">
      <alignment horizontal="left" vertical="center"/>
    </xf>
    <xf numFmtId="1" fontId="2" fillId="13" borderId="23" xfId="57" applyNumberFormat="1" applyFont="1" applyFill="1" applyBorder="1" applyAlignment="1">
      <alignment horizontal="center" vertical="center"/>
    </xf>
    <xf numFmtId="1" fontId="2" fillId="13" borderId="23" xfId="57" applyNumberFormat="1" applyFont="1" applyFill="1" applyBorder="1" applyAlignment="1">
      <alignment horizontal="left" vertical="center"/>
    </xf>
    <xf numFmtId="0" fontId="16" fillId="13" borderId="23" xfId="57" applyFont="1" applyFill="1" applyBorder="1" applyAlignment="1">
      <alignment horizontal="center" vertical="center" wrapText="1"/>
    </xf>
    <xf numFmtId="1" fontId="21" fillId="13" borderId="23" xfId="57" applyNumberFormat="1" applyFont="1" applyFill="1" applyBorder="1" applyAlignment="1">
      <alignment horizontal="center" vertical="center"/>
    </xf>
    <xf numFmtId="0" fontId="1" fillId="0" borderId="24" xfId="57" applyFont="1" applyBorder="1"/>
    <xf numFmtId="0" fontId="1" fillId="0" borderId="25" xfId="57" applyFont="1" applyBorder="1"/>
    <xf numFmtId="0" fontId="1" fillId="0" borderId="26" xfId="57" applyFont="1" applyBorder="1"/>
    <xf numFmtId="2" fontId="1" fillId="0" borderId="26" xfId="57" applyNumberFormat="1" applyFont="1" applyBorder="1" applyAlignment="1">
      <alignment horizontal="center" vertical="center"/>
    </xf>
    <xf numFmtId="49" fontId="8" fillId="0" borderId="0" xfId="57" applyNumberFormat="1" applyFont="1"/>
    <xf numFmtId="3" fontId="1" fillId="0" borderId="0" xfId="57" applyNumberFormat="1" applyFont="1" applyAlignment="1">
      <alignment vertical="center"/>
    </xf>
    <xf numFmtId="0" fontId="1" fillId="0" borderId="0" xfId="57" applyFont="1" applyAlignment="1">
      <alignment vertical="center"/>
    </xf>
    <xf numFmtId="1" fontId="21" fillId="13" borderId="27" xfId="57" applyNumberFormat="1" applyFont="1" applyFill="1" applyBorder="1" applyAlignment="1">
      <alignment horizontal="center" vertical="center"/>
    </xf>
    <xf numFmtId="2" fontId="1" fillId="0" borderId="28" xfId="57" applyNumberFormat="1" applyFont="1" applyBorder="1" applyAlignment="1">
      <alignment horizontal="center" vertical="center"/>
    </xf>
    <xf numFmtId="2" fontId="1" fillId="0" borderId="29" xfId="57" applyNumberFormat="1" applyFont="1" applyBorder="1" applyAlignment="1">
      <alignment horizontal="center" vertical="center"/>
    </xf>
    <xf numFmtId="0" fontId="6" fillId="0" borderId="0" xfId="71" applyFont="1" applyAlignment="1">
      <alignment vertical="center"/>
    </xf>
    <xf numFmtId="0" fontId="5" fillId="0" borderId="0" xfId="0" applyFont="1"/>
    <xf numFmtId="0" fontId="2" fillId="10" borderId="0" xfId="57" applyFont="1" applyFill="1" applyAlignment="1">
      <alignment horizontal="center" vertical="center"/>
    </xf>
    <xf numFmtId="178" fontId="6" fillId="0" borderId="0" xfId="49" applyNumberFormat="1" applyFont="1" applyFill="1" applyBorder="1" applyAlignment="1">
      <alignment horizontal="right"/>
    </xf>
    <xf numFmtId="178" fontId="6" fillId="0" borderId="0" xfId="57" applyNumberFormat="1" applyFont="1" applyAlignment="1">
      <alignment horizontal="right"/>
    </xf>
    <xf numFmtId="178" fontId="6" fillId="0" borderId="0" xfId="64" applyNumberFormat="1" applyFont="1" applyAlignment="1">
      <alignment horizontal="right" vertical="center"/>
    </xf>
    <xf numFmtId="178" fontId="1" fillId="0" borderId="0" xfId="57" applyNumberFormat="1" applyFont="1" applyAlignment="1">
      <alignment horizontal="right" vertical="center"/>
    </xf>
    <xf numFmtId="178" fontId="6" fillId="0" borderId="0" xfId="60" applyNumberFormat="1" applyFont="1" applyAlignment="1">
      <alignment horizontal="right" vertical="center"/>
    </xf>
    <xf numFmtId="178" fontId="1" fillId="0" borderId="0" xfId="57" applyNumberFormat="1" applyFont="1" applyAlignment="1">
      <alignment horizontal="right"/>
    </xf>
    <xf numFmtId="0" fontId="5" fillId="0" borderId="0" xfId="57" applyFont="1" applyAlignment="1">
      <alignment horizontal="center" vertical="center" wrapText="1"/>
    </xf>
    <xf numFmtId="0" fontId="1" fillId="0" borderId="0" xfId="57" applyFont="1" applyAlignment="1">
      <alignment horizontal="left" wrapText="1"/>
    </xf>
    <xf numFmtId="0" fontId="24" fillId="9" borderId="0" xfId="51" applyFont="1" applyFill="1" applyAlignment="1">
      <alignment horizontal="center" vertical="center" wrapText="1"/>
    </xf>
    <xf numFmtId="0" fontId="6" fillId="0" borderId="0" xfId="71" applyFont="1" applyAlignment="1">
      <alignment horizontal="left" vertical="center"/>
    </xf>
    <xf numFmtId="0" fontId="6" fillId="0" borderId="0" xfId="71" applyFont="1" applyAlignment="1">
      <alignment horizontal="right" vertical="center"/>
    </xf>
    <xf numFmtId="0" fontId="5" fillId="2" borderId="1" xfId="71" applyFont="1" applyFill="1" applyBorder="1" applyAlignment="1">
      <alignment horizontal="center" vertical="center"/>
    </xf>
    <xf numFmtId="0" fontId="5" fillId="3" borderId="1" xfId="71" applyFont="1" applyFill="1" applyBorder="1" applyAlignment="1">
      <alignment vertical="center" wrapText="1"/>
    </xf>
    <xf numFmtId="0" fontId="5" fillId="0" borderId="1" xfId="71" applyFont="1" applyBorder="1" applyAlignment="1">
      <alignment horizontal="left" vertical="center"/>
    </xf>
    <xf numFmtId="0" fontId="4" fillId="2" borderId="1" xfId="71" applyFont="1" applyFill="1" applyBorder="1" applyAlignment="1">
      <alignment horizontal="center" vertical="center"/>
    </xf>
    <xf numFmtId="0" fontId="5" fillId="3" borderId="1" xfId="71" applyFont="1" applyFill="1" applyBorder="1" applyAlignment="1">
      <alignment horizontal="left" vertical="center" wrapText="1"/>
    </xf>
    <xf numFmtId="0" fontId="25" fillId="0" borderId="1" xfId="71" applyFont="1" applyBorder="1" applyAlignment="1">
      <alignment horizontal="left" vertical="center" wrapText="1"/>
    </xf>
    <xf numFmtId="0" fontId="6" fillId="0" borderId="1" xfId="71" applyFont="1" applyBorder="1" applyAlignment="1">
      <alignment horizontal="left" vertical="center" wrapText="1"/>
    </xf>
    <xf numFmtId="0" fontId="5" fillId="2" borderId="1" xfId="71" applyFont="1" applyFill="1" applyBorder="1" applyAlignment="1">
      <alignment horizontal="center" vertical="center" wrapText="1"/>
    </xf>
    <xf numFmtId="0" fontId="5" fillId="2" borderId="3" xfId="71" applyFont="1" applyFill="1" applyBorder="1" applyAlignment="1">
      <alignment horizontal="center" vertical="center" wrapText="1"/>
    </xf>
    <xf numFmtId="0" fontId="5" fillId="3" borderId="1" xfId="71" applyFont="1" applyFill="1" applyBorder="1" applyAlignment="1">
      <alignment vertical="center"/>
    </xf>
    <xf numFmtId="0" fontId="5" fillId="2" borderId="4" xfId="71" applyFont="1" applyFill="1" applyBorder="1" applyAlignment="1">
      <alignment horizontal="center" vertical="center"/>
    </xf>
    <xf numFmtId="0" fontId="5" fillId="3" borderId="5" xfId="71" applyFont="1" applyFill="1" applyBorder="1" applyAlignment="1">
      <alignment horizontal="left" vertical="center" wrapText="1"/>
    </xf>
    <xf numFmtId="0" fontId="6" fillId="0" borderId="0" xfId="71" applyFont="1" applyAlignment="1">
      <alignment horizontal="left" vertical="center" wrapText="1"/>
    </xf>
    <xf numFmtId="0" fontId="7" fillId="0" borderId="6" xfId="71" applyFont="1" applyBorder="1"/>
    <xf numFmtId="0" fontId="5" fillId="3" borderId="5" xfId="71" applyFont="1" applyFill="1" applyBorder="1" applyAlignment="1">
      <alignment vertical="center" wrapText="1"/>
    </xf>
    <xf numFmtId="0" fontId="5" fillId="2" borderId="7" xfId="71" applyFont="1" applyFill="1" applyBorder="1" applyAlignment="1">
      <alignment horizontal="center" vertical="center"/>
    </xf>
    <xf numFmtId="0" fontId="19" fillId="0" borderId="1" xfId="71" applyFont="1" applyBorder="1" applyAlignment="1">
      <alignment horizontal="left" vertical="center" wrapText="1"/>
    </xf>
    <xf numFmtId="0" fontId="5" fillId="3" borderId="3" xfId="71" applyFont="1" applyFill="1" applyBorder="1" applyAlignment="1">
      <alignment horizontal="left" vertical="center" wrapText="1"/>
    </xf>
    <xf numFmtId="0" fontId="6" fillId="0" borderId="1" xfId="71" applyFont="1" applyBorder="1" applyAlignment="1">
      <alignment horizontal="left" vertical="center"/>
    </xf>
    <xf numFmtId="0" fontId="5" fillId="2" borderId="3" xfId="71" applyFont="1" applyFill="1" applyBorder="1" applyAlignment="1">
      <alignment vertical="center" wrapText="1"/>
    </xf>
    <xf numFmtId="0" fontId="5" fillId="3" borderId="3" xfId="71" applyFont="1" applyFill="1" applyBorder="1" applyAlignment="1">
      <alignment vertical="center" wrapText="1"/>
    </xf>
    <xf numFmtId="0" fontId="5" fillId="3" borderId="1" xfId="71" applyFont="1" applyFill="1" applyBorder="1" applyAlignment="1">
      <alignment horizontal="left" vertical="center"/>
    </xf>
    <xf numFmtId="0" fontId="6" fillId="0" borderId="3" xfId="71" applyFont="1" applyBorder="1" applyAlignment="1">
      <alignment horizontal="left" vertical="center"/>
    </xf>
    <xf numFmtId="0" fontId="5" fillId="3" borderId="16" xfId="71" applyFont="1" applyFill="1" applyBorder="1" applyAlignment="1">
      <alignment horizontal="left" vertical="center" wrapText="1"/>
    </xf>
    <xf numFmtId="0" fontId="6" fillId="0" borderId="30" xfId="71" applyFont="1" applyBorder="1" applyAlignment="1">
      <alignment horizontal="left" vertical="center"/>
    </xf>
    <xf numFmtId="0" fontId="5" fillId="2" borderId="31" xfId="71" applyFont="1" applyFill="1" applyBorder="1" applyAlignment="1">
      <alignment horizontal="center" vertical="center" wrapText="1"/>
    </xf>
    <xf numFmtId="0" fontId="7" fillId="0" borderId="32" xfId="71" applyFont="1" applyBorder="1"/>
    <xf numFmtId="0" fontId="5" fillId="3" borderId="16" xfId="71" applyFont="1" applyFill="1" applyBorder="1" applyAlignment="1">
      <alignment vertical="center" wrapText="1"/>
    </xf>
    <xf numFmtId="0" fontId="19" fillId="0" borderId="30" xfId="71" applyFont="1" applyBorder="1" applyAlignment="1">
      <alignment horizontal="left" vertical="center" wrapText="1"/>
    </xf>
    <xf numFmtId="1" fontId="6" fillId="0" borderId="0" xfId="71" applyNumberFormat="1" applyFont="1"/>
    <xf numFmtId="0" fontId="26" fillId="0" borderId="0" xfId="71" applyFont="1" applyAlignment="1">
      <alignment vertical="center"/>
    </xf>
    <xf numFmtId="0" fontId="17" fillId="14" borderId="30" xfId="71" applyFont="1" applyFill="1" applyBorder="1" applyAlignment="1">
      <alignment horizontal="center"/>
    </xf>
    <xf numFmtId="0" fontId="17" fillId="14" borderId="30" xfId="71" applyFont="1" applyFill="1" applyBorder="1" applyAlignment="1">
      <alignment horizontal="center" vertical="center"/>
    </xf>
    <xf numFmtId="0" fontId="27" fillId="15" borderId="2" xfId="71" applyFont="1" applyFill="1" applyBorder="1" applyAlignment="1">
      <alignment horizontal="left" vertical="center"/>
    </xf>
    <xf numFmtId="178" fontId="6" fillId="0" borderId="30" xfId="71" applyNumberFormat="1" applyFont="1" applyBorder="1" applyAlignment="1">
      <alignment horizontal="right"/>
    </xf>
    <xf numFmtId="0" fontId="27" fillId="16" borderId="2" xfId="71" applyFont="1" applyFill="1" applyBorder="1" applyAlignment="1">
      <alignment horizontal="left" vertical="center"/>
    </xf>
    <xf numFmtId="2" fontId="5" fillId="17" borderId="30" xfId="71" applyNumberFormat="1" applyFont="1" applyFill="1" applyBorder="1" applyAlignment="1">
      <alignment horizontal="left"/>
    </xf>
    <xf numFmtId="178" fontId="5" fillId="17" borderId="30" xfId="71" applyNumberFormat="1" applyFont="1" applyFill="1" applyBorder="1" applyAlignment="1">
      <alignment horizontal="right"/>
    </xf>
    <xf numFmtId="3" fontId="6" fillId="0" borderId="0" xfId="71" applyNumberFormat="1" applyFont="1"/>
    <xf numFmtId="3" fontId="5" fillId="0" borderId="0" xfId="71" applyNumberFormat="1" applyFont="1" applyAlignment="1">
      <alignment vertical="center"/>
    </xf>
    <xf numFmtId="3" fontId="28" fillId="0" borderId="0" xfId="71" applyNumberFormat="1" applyFont="1" applyAlignment="1">
      <alignment vertical="center"/>
    </xf>
    <xf numFmtId="0" fontId="6" fillId="0" borderId="0" xfId="71" applyFont="1" applyAlignment="1">
      <alignment vertical="top"/>
    </xf>
    <xf numFmtId="0" fontId="2" fillId="2" borderId="1" xfId="70" applyFont="1" applyFill="1" applyBorder="1" applyAlignment="1">
      <alignment horizontal="center" vertical="center" wrapText="1"/>
    </xf>
    <xf numFmtId="0" fontId="10" fillId="0" borderId="1" xfId="71" applyFont="1" applyBorder="1" applyAlignment="1">
      <alignment horizontal="left" vertical="center"/>
    </xf>
    <xf numFmtId="0" fontId="4" fillId="2" borderId="1" xfId="70" applyFont="1" applyFill="1" applyBorder="1" applyAlignment="1">
      <alignment horizontal="center" vertical="center" wrapText="1"/>
    </xf>
    <xf numFmtId="0" fontId="5" fillId="2" borderId="1" xfId="70" applyFont="1" applyFill="1" applyBorder="1" applyAlignment="1">
      <alignment horizontal="center" vertical="center" wrapText="1"/>
    </xf>
    <xf numFmtId="0" fontId="25" fillId="0" borderId="1" xfId="71" applyFont="1" applyBorder="1" applyAlignment="1">
      <alignment horizontal="left" vertical="center"/>
    </xf>
    <xf numFmtId="0" fontId="5" fillId="2" borderId="3" xfId="70" applyFont="1" applyFill="1" applyBorder="1" applyAlignment="1">
      <alignment horizontal="center" vertical="center" wrapText="1"/>
    </xf>
    <xf numFmtId="0" fontId="5" fillId="2" borderId="4" xfId="70" applyFont="1" applyFill="1" applyBorder="1" applyAlignment="1">
      <alignment horizontal="center" vertical="center" wrapText="1"/>
    </xf>
    <xf numFmtId="0" fontId="7" fillId="0" borderId="6" xfId="70" applyFont="1" applyBorder="1"/>
    <xf numFmtId="0" fontId="2" fillId="2" borderId="7" xfId="70" applyFont="1" applyFill="1" applyBorder="1" applyAlignment="1">
      <alignment horizontal="center" vertical="center"/>
    </xf>
    <xf numFmtId="0" fontId="7" fillId="0" borderId="8" xfId="70" applyFont="1" applyBorder="1"/>
    <xf numFmtId="0" fontId="7" fillId="0" borderId="7" xfId="70" applyFont="1" applyBorder="1"/>
    <xf numFmtId="0" fontId="25" fillId="0" borderId="0" xfId="71" applyFont="1" applyAlignment="1">
      <alignment vertical="center"/>
    </xf>
    <xf numFmtId="179" fontId="26" fillId="0" borderId="0" xfId="71" applyNumberFormat="1" applyFont="1" applyAlignment="1">
      <alignment vertical="center"/>
    </xf>
    <xf numFmtId="0" fontId="17" fillId="14" borderId="30" xfId="71" applyFont="1" applyFill="1" applyBorder="1" applyAlignment="1">
      <alignment horizontal="left"/>
    </xf>
    <xf numFmtId="179" fontId="6" fillId="0" borderId="30" xfId="71" applyNumberFormat="1" applyFont="1" applyBorder="1" applyAlignment="1">
      <alignment horizontal="center"/>
    </xf>
    <xf numFmtId="179" fontId="6" fillId="0" borderId="30" xfId="71" applyNumberFormat="1" applyFont="1" applyBorder="1" applyAlignment="1">
      <alignment horizontal="right"/>
    </xf>
    <xf numFmtId="0" fontId="5" fillId="17" borderId="30" xfId="71" applyFont="1" applyFill="1" applyBorder="1" applyAlignment="1">
      <alignment horizontal="center"/>
    </xf>
    <xf numFmtId="179" fontId="5" fillId="17" borderId="30" xfId="71" applyNumberFormat="1" applyFont="1" applyFill="1" applyBorder="1" applyAlignment="1">
      <alignment horizontal="center"/>
    </xf>
    <xf numFmtId="179" fontId="5" fillId="17" borderId="30" xfId="71" applyNumberFormat="1" applyFont="1" applyFill="1" applyBorder="1" applyAlignment="1">
      <alignment horizontal="right"/>
    </xf>
    <xf numFmtId="0" fontId="6" fillId="0" borderId="33" xfId="71" applyFont="1" applyBorder="1" applyAlignment="1">
      <alignment vertical="center"/>
    </xf>
    <xf numFmtId="0" fontId="7" fillId="0" borderId="33" xfId="71" applyFont="1" applyBorder="1"/>
    <xf numFmtId="3" fontId="6" fillId="0" borderId="0" xfId="71" applyNumberFormat="1" applyFont="1" applyAlignment="1">
      <alignment vertical="center"/>
    </xf>
    <xf numFmtId="3" fontId="29" fillId="0" borderId="0" xfId="71" applyNumberFormat="1" applyFont="1" applyAlignment="1">
      <alignment vertical="center"/>
    </xf>
    <xf numFmtId="0" fontId="5" fillId="0" borderId="0" xfId="71" applyFont="1"/>
    <xf numFmtId="0" fontId="6" fillId="0" borderId="0" xfId="70"/>
    <xf numFmtId="0" fontId="1" fillId="0" borderId="0" xfId="70" applyFont="1"/>
    <xf numFmtId="0" fontId="2" fillId="3" borderId="1" xfId="70" applyFont="1" applyFill="1" applyBorder="1" applyAlignment="1">
      <alignment vertical="center" wrapText="1"/>
    </xf>
    <xf numFmtId="0" fontId="3" fillId="0" borderId="1" xfId="70" applyFont="1" applyBorder="1" applyAlignment="1">
      <alignment vertical="center" wrapText="1"/>
    </xf>
    <xf numFmtId="0" fontId="5" fillId="3" borderId="1" xfId="70" applyFont="1" applyFill="1" applyBorder="1" applyAlignment="1">
      <alignment vertical="center" wrapText="1"/>
    </xf>
    <xf numFmtId="0" fontId="6" fillId="0" borderId="1" xfId="70" applyBorder="1" applyAlignment="1">
      <alignment vertical="center" wrapText="1"/>
    </xf>
    <xf numFmtId="0" fontId="1" fillId="0" borderId="1" xfId="70" applyFont="1" applyBorder="1" applyAlignment="1">
      <alignment vertical="center" wrapText="1"/>
    </xf>
    <xf numFmtId="0" fontId="2" fillId="3" borderId="1" xfId="70" applyFont="1" applyFill="1" applyBorder="1" applyAlignment="1">
      <alignment vertical="center"/>
    </xf>
    <xf numFmtId="0" fontId="1" fillId="0" borderId="1" xfId="70" applyFont="1" applyBorder="1" applyAlignment="1">
      <alignment horizontal="left" vertical="center" wrapText="1"/>
    </xf>
    <xf numFmtId="0" fontId="5" fillId="3" borderId="5" xfId="70" applyFont="1" applyFill="1" applyBorder="1" applyAlignment="1">
      <alignment vertical="center" wrapText="1"/>
    </xf>
    <xf numFmtId="0" fontId="2" fillId="3" borderId="5" xfId="70" applyFont="1" applyFill="1" applyBorder="1" applyAlignment="1">
      <alignment vertical="center" wrapText="1"/>
    </xf>
    <xf numFmtId="0" fontId="2" fillId="3" borderId="1" xfId="70" applyFont="1" applyFill="1" applyBorder="1" applyAlignment="1">
      <alignment horizontal="left" vertical="center"/>
    </xf>
    <xf numFmtId="0" fontId="11" fillId="0" borderId="1" xfId="70" applyFont="1" applyBorder="1" applyAlignment="1">
      <alignment horizontal="left" vertical="center"/>
    </xf>
    <xf numFmtId="0" fontId="2" fillId="0" borderId="0" xfId="70" applyFont="1"/>
    <xf numFmtId="0" fontId="14" fillId="0" borderId="0" xfId="70" applyFont="1"/>
    <xf numFmtId="0" fontId="23" fillId="2" borderId="34" xfId="70" applyFont="1" applyFill="1" applyBorder="1" applyAlignment="1">
      <alignment horizontal="center" vertical="center" wrapText="1"/>
    </xf>
    <xf numFmtId="0" fontId="2" fillId="2" borderId="35" xfId="70" applyFont="1" applyFill="1" applyBorder="1" applyAlignment="1">
      <alignment horizontal="right" vertical="center"/>
    </xf>
    <xf numFmtId="0" fontId="1" fillId="0" borderId="36" xfId="70" applyFont="1" applyBorder="1" applyAlignment="1">
      <alignment vertical="center"/>
    </xf>
    <xf numFmtId="3" fontId="1" fillId="0" borderId="0" xfId="70" applyNumberFormat="1" applyFont="1" applyAlignment="1">
      <alignment horizontal="right" vertical="center"/>
    </xf>
    <xf numFmtId="3" fontId="30" fillId="0" borderId="0" xfId="70" applyNumberFormat="1" applyFont="1" applyAlignment="1">
      <alignment horizontal="right" vertical="center"/>
    </xf>
    <xf numFmtId="0" fontId="1" fillId="0" borderId="37" xfId="70" applyFont="1" applyBorder="1" applyAlignment="1">
      <alignment vertical="center"/>
    </xf>
    <xf numFmtId="180" fontId="1" fillId="0" borderId="38" xfId="70" applyNumberFormat="1" applyFont="1" applyBorder="1" applyAlignment="1">
      <alignment horizontal="right" vertical="center"/>
    </xf>
    <xf numFmtId="0" fontId="2" fillId="17" borderId="36" xfId="70" applyFont="1" applyFill="1" applyBorder="1" applyAlignment="1">
      <alignment vertical="center" wrapText="1"/>
    </xf>
    <xf numFmtId="180" fontId="2" fillId="17" borderId="0" xfId="70" applyNumberFormat="1" applyFont="1" applyFill="1" applyAlignment="1">
      <alignment horizontal="right" vertical="center"/>
    </xf>
    <xf numFmtId="0" fontId="2" fillId="0" borderId="33" xfId="70" applyFont="1" applyBorder="1" applyAlignment="1">
      <alignment horizontal="left" vertical="center" wrapText="1"/>
    </xf>
    <xf numFmtId="0" fontId="7" fillId="0" borderId="33" xfId="70" applyFont="1" applyBorder="1"/>
    <xf numFmtId="0" fontId="2" fillId="0" borderId="0" xfId="70" applyFont="1" applyAlignment="1">
      <alignment horizontal="left" vertical="center" wrapText="1"/>
    </xf>
    <xf numFmtId="0" fontId="1" fillId="0" borderId="0" xfId="70" applyFont="1" applyAlignment="1">
      <alignment vertical="center"/>
    </xf>
    <xf numFmtId="0" fontId="25" fillId="0" borderId="0" xfId="70" applyFont="1" applyAlignment="1">
      <alignment vertical="center"/>
    </xf>
    <xf numFmtId="0" fontId="1" fillId="0" borderId="0" xfId="70" applyFont="1" applyAlignment="1">
      <alignment vertical="center" wrapText="1"/>
    </xf>
    <xf numFmtId="180" fontId="6" fillId="0" borderId="39" xfId="70" applyNumberFormat="1" applyBorder="1" applyAlignment="1">
      <alignment horizontal="right" wrapText="1"/>
    </xf>
    <xf numFmtId="180" fontId="6" fillId="0" borderId="0" xfId="70" applyNumberFormat="1" applyAlignment="1">
      <alignment horizontal="right" wrapText="1"/>
    </xf>
    <xf numFmtId="180" fontId="6" fillId="0" borderId="40" xfId="70" applyNumberFormat="1" applyBorder="1" applyAlignment="1">
      <alignment horizontal="right" wrapText="1"/>
    </xf>
    <xf numFmtId="0" fontId="31" fillId="0" borderId="0" xfId="70" applyFont="1"/>
    <xf numFmtId="49" fontId="2" fillId="2" borderId="41" xfId="70" applyNumberFormat="1" applyFont="1" applyFill="1" applyBorder="1" applyAlignment="1">
      <alignment horizontal="left" vertical="center" wrapText="1"/>
    </xf>
    <xf numFmtId="0" fontId="2" fillId="9" borderId="41" xfId="70" applyFont="1" applyFill="1" applyBorder="1" applyAlignment="1">
      <alignment horizontal="center"/>
    </xf>
    <xf numFmtId="0" fontId="2" fillId="18" borderId="41" xfId="70" applyFont="1" applyFill="1" applyBorder="1" applyAlignment="1">
      <alignment horizontal="center" vertical="center" wrapText="1"/>
    </xf>
    <xf numFmtId="0" fontId="7" fillId="9" borderId="41" xfId="70" applyFont="1" applyFill="1" applyBorder="1"/>
    <xf numFmtId="0" fontId="2" fillId="18" borderId="41" xfId="70" applyFont="1" applyFill="1" applyBorder="1" applyAlignment="1">
      <alignment horizontal="center" vertical="center"/>
    </xf>
    <xf numFmtId="0" fontId="2" fillId="2" borderId="41" xfId="70" applyFont="1" applyFill="1" applyBorder="1" applyAlignment="1">
      <alignment horizontal="center" vertical="center" wrapText="1"/>
    </xf>
    <xf numFmtId="0" fontId="2" fillId="2" borderId="41" xfId="70" applyFont="1" applyFill="1" applyBorder="1" applyAlignment="1">
      <alignment horizontal="center" vertical="center"/>
    </xf>
    <xf numFmtId="0" fontId="1" fillId="0" borderId="41" xfId="70" applyFont="1" applyBorder="1" applyAlignment="1">
      <alignment horizontal="left" vertical="center" wrapText="1"/>
    </xf>
    <xf numFmtId="1" fontId="1" fillId="0" borderId="41" xfId="70" applyNumberFormat="1" applyFont="1" applyBorder="1" applyAlignment="1">
      <alignment horizontal="right" vertical="center"/>
    </xf>
    <xf numFmtId="1" fontId="1" fillId="0" borderId="41" xfId="70" applyNumberFormat="1" applyFont="1" applyBorder="1" applyAlignment="1">
      <alignment horizontal="right" vertical="center" wrapText="1"/>
    </xf>
    <xf numFmtId="0" fontId="1" fillId="0" borderId="41" xfId="70" applyFont="1" applyBorder="1" applyAlignment="1">
      <alignment horizontal="right" vertical="center"/>
    </xf>
    <xf numFmtId="0" fontId="2" fillId="17" borderId="41" xfId="70" applyFont="1" applyFill="1" applyBorder="1" applyAlignment="1">
      <alignment vertical="center" wrapText="1"/>
    </xf>
    <xf numFmtId="1" fontId="2" fillId="17" borderId="41" xfId="70" applyNumberFormat="1" applyFont="1" applyFill="1" applyBorder="1" applyAlignment="1">
      <alignment horizontal="right" vertical="center"/>
    </xf>
    <xf numFmtId="0" fontId="2" fillId="17" borderId="41" xfId="70" applyFont="1" applyFill="1" applyBorder="1" applyAlignment="1">
      <alignment horizontal="right" vertical="center"/>
    </xf>
    <xf numFmtId="0" fontId="1" fillId="0" borderId="0" xfId="70" applyFont="1" applyAlignment="1">
      <alignment horizontal="left" vertical="top"/>
    </xf>
    <xf numFmtId="181" fontId="32" fillId="0" borderId="0" xfId="70" applyNumberFormat="1" applyFont="1" applyAlignment="1">
      <alignment horizontal="right" vertical="center"/>
    </xf>
    <xf numFmtId="181" fontId="2" fillId="0" borderId="0" xfId="70" applyNumberFormat="1" applyFont="1" applyAlignment="1">
      <alignment horizontal="right" vertical="center"/>
    </xf>
    <xf numFmtId="182" fontId="1" fillId="0" borderId="0" xfId="70" applyNumberFormat="1" applyFont="1" applyAlignment="1">
      <alignment horizontal="left" vertical="center"/>
    </xf>
    <xf numFmtId="0" fontId="1" fillId="0" borderId="0" xfId="70" applyFont="1" applyAlignment="1">
      <alignment horizontal="left" vertical="center" wrapText="1"/>
    </xf>
    <xf numFmtId="1" fontId="1" fillId="0" borderId="41" xfId="70" applyNumberFormat="1" applyFont="1" applyBorder="1"/>
    <xf numFmtId="1" fontId="1" fillId="0" borderId="41" xfId="70" applyNumberFormat="1" applyFont="1" applyBorder="1" applyAlignment="1">
      <alignment vertical="center" wrapText="1"/>
    </xf>
    <xf numFmtId="0" fontId="23" fillId="2" borderId="0" xfId="70" applyFont="1" applyFill="1" applyAlignment="1">
      <alignment horizontal="center" vertical="center" wrapText="1"/>
    </xf>
    <xf numFmtId="0" fontId="2" fillId="2" borderId="0" xfId="70" applyFont="1" applyFill="1" applyAlignment="1">
      <alignment horizontal="right" vertical="center" wrapText="1"/>
    </xf>
    <xf numFmtId="183" fontId="1" fillId="0" borderId="0" xfId="70" applyNumberFormat="1" applyFont="1" applyAlignment="1">
      <alignment horizontal="right" vertical="center"/>
    </xf>
    <xf numFmtId="0" fontId="1" fillId="0" borderId="0" xfId="70" applyFont="1" applyAlignment="1">
      <alignment horizontal="right" vertical="center"/>
    </xf>
    <xf numFmtId="0" fontId="1" fillId="0" borderId="0" xfId="70" applyFont="1" applyAlignment="1">
      <alignment horizontal="right"/>
    </xf>
    <xf numFmtId="0" fontId="2" fillId="17" borderId="0" xfId="70" applyFont="1" applyFill="1" applyAlignment="1">
      <alignment vertical="center" wrapText="1"/>
    </xf>
    <xf numFmtId="183" fontId="2" fillId="17" borderId="0" xfId="70" applyNumberFormat="1" applyFont="1" applyFill="1" applyAlignment="1">
      <alignment horizontal="right" vertical="center"/>
    </xf>
    <xf numFmtId="182" fontId="2" fillId="17" borderId="0" xfId="70" applyNumberFormat="1" applyFont="1" applyFill="1"/>
    <xf numFmtId="0" fontId="7" fillId="0" borderId="0" xfId="70" applyFont="1"/>
    <xf numFmtId="179" fontId="6" fillId="0" borderId="0" xfId="70" applyNumberFormat="1" applyAlignment="1">
      <alignment horizontal="right" wrapText="1"/>
    </xf>
    <xf numFmtId="183" fontId="1" fillId="7" borderId="0" xfId="70" applyNumberFormat="1" applyFont="1" applyFill="1" applyAlignment="1">
      <alignment horizontal="right" vertical="center"/>
    </xf>
    <xf numFmtId="179" fontId="2" fillId="17" borderId="0" xfId="70" applyNumberFormat="1" applyFont="1" applyFill="1"/>
    <xf numFmtId="0" fontId="33" fillId="0" borderId="1" xfId="57" applyFont="1" applyBorder="1" applyAlignment="1">
      <alignment vertical="center" wrapText="1"/>
    </xf>
    <xf numFmtId="0" fontId="7" fillId="0" borderId="1" xfId="57" applyFont="1" applyBorder="1" applyAlignment="1">
      <alignment vertical="center" wrapText="1"/>
    </xf>
    <xf numFmtId="0" fontId="2" fillId="3" borderId="5" xfId="57" applyFont="1" applyFill="1" applyBorder="1" applyAlignment="1">
      <alignment vertical="center" wrapText="1"/>
    </xf>
    <xf numFmtId="0" fontId="9" fillId="0" borderId="1" xfId="53" applyFont="1" applyBorder="1" applyAlignment="1">
      <alignment vertical="center" wrapText="1"/>
    </xf>
    <xf numFmtId="0" fontId="1" fillId="0" borderId="0" xfId="57" applyFont="1" applyAlignment="1">
      <alignment horizontal="center"/>
    </xf>
    <xf numFmtId="0" fontId="5" fillId="0" borderId="0" xfId="0" applyFont="1" applyAlignment="1">
      <alignment horizontal="left"/>
    </xf>
    <xf numFmtId="0" fontId="2" fillId="0" borderId="0" xfId="57" applyFont="1" applyAlignment="1">
      <alignment horizontal="center"/>
    </xf>
    <xf numFmtId="0" fontId="16" fillId="14" borderId="6" xfId="57" applyFont="1" applyFill="1" applyBorder="1" applyAlignment="1">
      <alignment horizontal="left"/>
    </xf>
    <xf numFmtId="0" fontId="16" fillId="14" borderId="6" xfId="57" applyFont="1" applyFill="1" applyBorder="1" applyAlignment="1">
      <alignment horizontal="center"/>
    </xf>
    <xf numFmtId="0" fontId="2" fillId="12" borderId="0" xfId="57" applyFont="1" applyFill="1"/>
    <xf numFmtId="0" fontId="16" fillId="19" borderId="6" xfId="57" applyFont="1" applyFill="1" applyBorder="1" applyAlignment="1">
      <alignment horizontal="center"/>
    </xf>
    <xf numFmtId="184" fontId="1" fillId="0" borderId="30" xfId="57" applyNumberFormat="1" applyFont="1" applyBorder="1" applyAlignment="1">
      <alignment horizontal="left"/>
    </xf>
    <xf numFmtId="1" fontId="1" fillId="10" borderId="30" xfId="57" applyNumberFormat="1" applyFont="1" applyFill="1" applyBorder="1" applyAlignment="1">
      <alignment horizontal="center"/>
    </xf>
    <xf numFmtId="179" fontId="1" fillId="10" borderId="30" xfId="57" applyNumberFormat="1" applyFont="1" applyFill="1" applyBorder="1" applyAlignment="1">
      <alignment horizontal="center"/>
    </xf>
    <xf numFmtId="179" fontId="1" fillId="0" borderId="30" xfId="57" applyNumberFormat="1" applyFont="1" applyBorder="1" applyAlignment="1">
      <alignment horizontal="center"/>
    </xf>
    <xf numFmtId="184" fontId="1" fillId="20" borderId="30" xfId="57" applyNumberFormat="1" applyFont="1" applyFill="1" applyBorder="1" applyAlignment="1">
      <alignment horizontal="left"/>
    </xf>
    <xf numFmtId="0" fontId="2" fillId="17" borderId="42" xfId="57" applyFont="1" applyFill="1" applyBorder="1" applyAlignment="1">
      <alignment horizontal="left"/>
    </xf>
    <xf numFmtId="4" fontId="2" fillId="17" borderId="30" xfId="57" applyNumberFormat="1" applyFont="1" applyFill="1" applyBorder="1" applyAlignment="1">
      <alignment horizontal="center"/>
    </xf>
    <xf numFmtId="0" fontId="2" fillId="17" borderId="42" xfId="57" applyFont="1" applyFill="1" applyBorder="1" applyAlignment="1">
      <alignment horizontal="center"/>
    </xf>
    <xf numFmtId="179" fontId="2" fillId="17" borderId="30" xfId="57" applyNumberFormat="1" applyFont="1" applyFill="1" applyBorder="1" applyAlignment="1">
      <alignment horizontal="center"/>
    </xf>
    <xf numFmtId="0" fontId="16" fillId="0" borderId="0" xfId="57" applyFont="1"/>
    <xf numFmtId="4" fontId="21" fillId="0" borderId="0" xfId="57" applyNumberFormat="1" applyFont="1" applyAlignment="1">
      <alignment horizontal="center"/>
    </xf>
    <xf numFmtId="0" fontId="34" fillId="0" borderId="0" xfId="57" applyFont="1"/>
    <xf numFmtId="4" fontId="1" fillId="0" borderId="30" xfId="57" applyNumberFormat="1" applyFont="1" applyBorder="1" applyAlignment="1">
      <alignment horizontal="center"/>
    </xf>
    <xf numFmtId="179" fontId="1" fillId="21" borderId="30" xfId="57" applyNumberFormat="1" applyFont="1" applyFill="1" applyBorder="1" applyAlignment="1">
      <alignment horizontal="center"/>
    </xf>
    <xf numFmtId="1" fontId="1" fillId="21" borderId="30" xfId="57" applyNumberFormat="1" applyFont="1" applyFill="1" applyBorder="1" applyAlignment="1">
      <alignment horizontal="center"/>
    </xf>
    <xf numFmtId="179" fontId="2" fillId="22" borderId="30" xfId="57" applyNumberFormat="1" applyFont="1" applyFill="1" applyBorder="1" applyAlignment="1">
      <alignment horizontal="center"/>
    </xf>
    <xf numFmtId="4" fontId="7" fillId="0" borderId="0" xfId="57" applyNumberFormat="1" applyFont="1" applyAlignment="1">
      <alignment horizontal="center"/>
    </xf>
    <xf numFmtId="0" fontId="16" fillId="14" borderId="30" xfId="57" applyFont="1" applyFill="1" applyBorder="1" applyAlignment="1">
      <alignment horizontal="left"/>
    </xf>
    <xf numFmtId="0" fontId="16" fillId="14" borderId="30" xfId="57" applyFont="1" applyFill="1" applyBorder="1" applyAlignment="1">
      <alignment horizontal="center"/>
    </xf>
    <xf numFmtId="0" fontId="1" fillId="0" borderId="30" xfId="57" applyFont="1" applyBorder="1"/>
    <xf numFmtId="179" fontId="1" fillId="0" borderId="30" xfId="57" applyNumberFormat="1" applyFont="1" applyBorder="1" applyAlignment="1">
      <alignment horizontal="right"/>
    </xf>
    <xf numFmtId="1" fontId="1" fillId="0" borderId="30" xfId="57" applyNumberFormat="1" applyFont="1" applyBorder="1" applyAlignment="1">
      <alignment horizontal="right"/>
    </xf>
    <xf numFmtId="0" fontId="2" fillId="17" borderId="43" xfId="57" applyFont="1" applyFill="1" applyBorder="1"/>
    <xf numFmtId="179" fontId="2" fillId="17" borderId="30" xfId="57" applyNumberFormat="1" applyFont="1" applyFill="1" applyBorder="1" applyAlignment="1">
      <alignment horizontal="right"/>
    </xf>
    <xf numFmtId="179" fontId="21" fillId="0" borderId="0" xfId="57" applyNumberFormat="1" applyFont="1" applyAlignment="1">
      <alignment horizontal="center"/>
    </xf>
    <xf numFmtId="179" fontId="6" fillId="21" borderId="30" xfId="57" applyNumberFormat="1" applyFont="1" applyFill="1" applyBorder="1" applyAlignment="1">
      <alignment horizontal="right"/>
    </xf>
    <xf numFmtId="1" fontId="1" fillId="21" borderId="30" xfId="57" applyNumberFormat="1" applyFont="1" applyFill="1" applyBorder="1" applyAlignment="1">
      <alignment horizontal="right"/>
    </xf>
    <xf numFmtId="0" fontId="21" fillId="0" borderId="0" xfId="57" applyFont="1" applyAlignment="1">
      <alignment horizontal="center"/>
    </xf>
    <xf numFmtId="3" fontId="1" fillId="21" borderId="30" xfId="57" applyNumberFormat="1" applyFont="1" applyFill="1" applyBorder="1"/>
    <xf numFmtId="179" fontId="1" fillId="21" borderId="30" xfId="57" applyNumberFormat="1" applyFont="1" applyFill="1" applyBorder="1"/>
    <xf numFmtId="3" fontId="1" fillId="0" borderId="0" xfId="57" applyNumberFormat="1" applyFont="1" applyAlignment="1">
      <alignment horizontal="center"/>
    </xf>
    <xf numFmtId="0" fontId="1" fillId="2" borderId="1" xfId="57" applyFont="1" applyFill="1" applyBorder="1" applyAlignment="1">
      <alignment horizontal="center" vertical="center" wrapText="1"/>
    </xf>
    <xf numFmtId="0" fontId="1" fillId="3" borderId="1" xfId="57" applyFont="1" applyFill="1" applyBorder="1" applyAlignment="1">
      <alignment vertical="center" wrapText="1"/>
    </xf>
    <xf numFmtId="0" fontId="35" fillId="2" borderId="1" xfId="57" applyFont="1" applyFill="1" applyBorder="1" applyAlignment="1">
      <alignment horizontal="center" vertical="center" wrapText="1"/>
    </xf>
    <xf numFmtId="0" fontId="6" fillId="3" borderId="1" xfId="57" applyFont="1" applyFill="1" applyBorder="1" applyAlignment="1">
      <alignment vertical="center" wrapText="1"/>
    </xf>
    <xf numFmtId="0" fontId="6" fillId="2" borderId="1" xfId="57" applyFont="1" applyFill="1" applyBorder="1" applyAlignment="1">
      <alignment horizontal="center" vertical="center" wrapText="1"/>
    </xf>
    <xf numFmtId="0" fontId="6" fillId="2" borderId="3" xfId="57" applyFont="1" applyFill="1" applyBorder="1" applyAlignment="1">
      <alignment horizontal="center" vertical="center" wrapText="1"/>
    </xf>
    <xf numFmtId="0" fontId="1" fillId="3" borderId="1" xfId="57" applyFont="1" applyFill="1" applyBorder="1" applyAlignment="1">
      <alignment vertical="center"/>
    </xf>
    <xf numFmtId="0" fontId="6" fillId="2" borderId="4" xfId="57" applyFont="1" applyFill="1" applyBorder="1" applyAlignment="1">
      <alignment horizontal="center" vertical="center" wrapText="1"/>
    </xf>
    <xf numFmtId="0" fontId="6" fillId="3" borderId="5" xfId="57" applyFont="1" applyFill="1" applyBorder="1" applyAlignment="1">
      <alignment vertical="center" wrapText="1"/>
    </xf>
    <xf numFmtId="0" fontId="6" fillId="2" borderId="6" xfId="57" applyFont="1" applyFill="1" applyBorder="1" applyAlignment="1">
      <alignment horizontal="center" vertical="center" wrapText="1"/>
    </xf>
    <xf numFmtId="0" fontId="14" fillId="3" borderId="5" xfId="57" applyFont="1" applyFill="1" applyBorder="1" applyAlignment="1">
      <alignment vertical="center" wrapText="1"/>
    </xf>
    <xf numFmtId="0" fontId="1" fillId="2" borderId="7" xfId="57" applyFont="1" applyFill="1" applyBorder="1" applyAlignment="1">
      <alignment horizontal="center" vertical="center"/>
    </xf>
    <xf numFmtId="0" fontId="1" fillId="3" borderId="1" xfId="57" applyFont="1" applyFill="1" applyBorder="1" applyAlignment="1">
      <alignment horizontal="left" vertical="center"/>
    </xf>
    <xf numFmtId="0" fontId="1" fillId="0" borderId="1" xfId="57" applyFont="1" applyBorder="1" applyAlignment="1">
      <alignment horizontal="left" vertical="center"/>
    </xf>
    <xf numFmtId="0" fontId="6" fillId="2" borderId="8" xfId="57" applyFont="1" applyFill="1" applyBorder="1" applyAlignment="1">
      <alignment horizontal="center" vertical="center" wrapText="1"/>
    </xf>
    <xf numFmtId="0" fontId="36" fillId="3" borderId="1" xfId="57" applyFont="1" applyFill="1" applyBorder="1" applyAlignment="1">
      <alignment vertical="center" wrapText="1"/>
    </xf>
    <xf numFmtId="0" fontId="6" fillId="2" borderId="7" xfId="57" applyFont="1" applyFill="1" applyBorder="1" applyAlignment="1">
      <alignment horizontal="center" vertical="center" wrapText="1"/>
    </xf>
    <xf numFmtId="0" fontId="3" fillId="0" borderId="0" xfId="57" applyFont="1"/>
    <xf numFmtId="0" fontId="37" fillId="23" borderId="41" xfId="57" applyFont="1" applyFill="1" applyBorder="1" applyAlignment="1">
      <alignment horizontal="center" vertical="center"/>
    </xf>
    <xf numFmtId="0" fontId="16" fillId="23" borderId="41" xfId="57" applyFont="1" applyFill="1" applyBorder="1" applyAlignment="1">
      <alignment horizontal="left" vertical="center"/>
    </xf>
    <xf numFmtId="0" fontId="16" fillId="23" borderId="41" xfId="57" applyFont="1" applyFill="1" applyBorder="1" applyAlignment="1">
      <alignment horizontal="center" vertical="center"/>
    </xf>
    <xf numFmtId="0" fontId="1" fillId="0" borderId="41" xfId="57" applyFont="1" applyBorder="1" applyAlignment="1">
      <alignment horizontal="center"/>
    </xf>
    <xf numFmtId="0" fontId="1" fillId="0" borderId="41" xfId="57" applyFont="1" applyBorder="1" applyAlignment="1">
      <alignment horizontal="left"/>
    </xf>
    <xf numFmtId="178" fontId="1" fillId="0" borderId="41" xfId="57" applyNumberFormat="1" applyFont="1" applyBorder="1" applyAlignment="1">
      <alignment horizontal="right"/>
    </xf>
    <xf numFmtId="185" fontId="1" fillId="21" borderId="2" xfId="57" applyNumberFormat="1" applyFont="1" applyFill="1" applyBorder="1" applyAlignment="1">
      <alignment horizontal="right"/>
    </xf>
    <xf numFmtId="0" fontId="2" fillId="12" borderId="44" xfId="57" applyFont="1" applyFill="1" applyBorder="1"/>
    <xf numFmtId="186" fontId="2" fillId="12" borderId="41" xfId="57" applyNumberFormat="1" applyFont="1" applyFill="1" applyBorder="1" applyAlignment="1">
      <alignment horizontal="right"/>
    </xf>
    <xf numFmtId="0" fontId="1" fillId="0" borderId="23" xfId="57" applyFont="1" applyBorder="1"/>
    <xf numFmtId="0" fontId="1" fillId="0" borderId="0" xfId="57" applyFont="1" applyAlignment="1">
      <alignment vertical="center" wrapText="1"/>
    </xf>
    <xf numFmtId="0" fontId="1" fillId="0" borderId="0" xfId="57" applyFont="1" applyAlignment="1">
      <alignment horizontal="left" vertical="center" wrapText="1"/>
    </xf>
    <xf numFmtId="0" fontId="1" fillId="0" borderId="0" xfId="62" applyFont="1"/>
    <xf numFmtId="0" fontId="3" fillId="0" borderId="0" xfId="62" applyFont="1"/>
    <xf numFmtId="0" fontId="2" fillId="0" borderId="0" xfId="62" applyFont="1"/>
    <xf numFmtId="0" fontId="37" fillId="23" borderId="0" xfId="62" applyFont="1" applyFill="1" applyAlignment="1">
      <alignment vertical="center"/>
    </xf>
    <xf numFmtId="0" fontId="16" fillId="23" borderId="41" xfId="62" applyFont="1" applyFill="1" applyBorder="1" applyAlignment="1">
      <alignment horizontal="center" vertical="center"/>
    </xf>
    <xf numFmtId="0" fontId="1" fillId="0" borderId="41" xfId="62" applyFont="1" applyBorder="1" applyAlignment="1">
      <alignment horizontal="left" vertical="center"/>
    </xf>
    <xf numFmtId="187" fontId="1" fillId="0" borderId="41" xfId="62" applyNumberFormat="1" applyFont="1" applyBorder="1" applyAlignment="1">
      <alignment horizontal="right" vertical="center"/>
    </xf>
    <xf numFmtId="4" fontId="1" fillId="21" borderId="2" xfId="57" applyNumberFormat="1" applyFont="1" applyFill="1" applyBorder="1" applyAlignment="1">
      <alignment horizontal="right" vertical="center"/>
    </xf>
    <xf numFmtId="2" fontId="1" fillId="0" borderId="41" xfId="62" applyNumberFormat="1" applyFont="1" applyBorder="1" applyAlignment="1">
      <alignment horizontal="right" vertical="center"/>
    </xf>
    <xf numFmtId="0" fontId="2" fillId="12" borderId="41" xfId="62" applyFont="1" applyFill="1" applyBorder="1" applyAlignment="1">
      <alignment horizontal="left" vertical="center"/>
    </xf>
    <xf numFmtId="187" fontId="2" fillId="12" borderId="41" xfId="62" applyNumberFormat="1" applyFont="1" applyFill="1" applyBorder="1" applyAlignment="1">
      <alignment horizontal="right" vertical="center"/>
    </xf>
    <xf numFmtId="0" fontId="1" fillId="0" borderId="23" xfId="62" applyFont="1" applyBorder="1" applyAlignment="1">
      <alignment horizontal="left"/>
    </xf>
    <xf numFmtId="0" fontId="1" fillId="0" borderId="0" xfId="62" applyFont="1" applyAlignment="1">
      <alignment horizontal="left" vertical="center" wrapText="1"/>
    </xf>
    <xf numFmtId="0" fontId="1" fillId="0" borderId="0" xfId="62" applyFont="1" applyAlignment="1">
      <alignment horizontal="left"/>
    </xf>
    <xf numFmtId="0" fontId="7" fillId="0" borderId="1" xfId="57" applyFont="1" applyBorder="1" applyAlignment="1">
      <alignment horizontal="left" vertical="center" wrapText="1"/>
    </xf>
    <xf numFmtId="0" fontId="7" fillId="0" borderId="6" xfId="57" applyFont="1" applyBorder="1" applyAlignment="1">
      <alignment horizontal="center"/>
    </xf>
    <xf numFmtId="0" fontId="7" fillId="0" borderId="8" xfId="57" applyFont="1" applyBorder="1" applyAlignment="1">
      <alignment horizontal="center"/>
    </xf>
    <xf numFmtId="0" fontId="38" fillId="0" borderId="1" xfId="53" applyFont="1" applyBorder="1" applyAlignment="1">
      <alignment vertical="center" wrapText="1"/>
    </xf>
    <xf numFmtId="0" fontId="7" fillId="0" borderId="7" xfId="57" applyFont="1" applyBorder="1" applyAlignment="1">
      <alignment horizontal="center"/>
    </xf>
    <xf numFmtId="0" fontId="16" fillId="14" borderId="30" xfId="57" applyFont="1" applyFill="1" applyBorder="1"/>
    <xf numFmtId="0" fontId="2" fillId="0" borderId="30" xfId="57" applyFont="1" applyBorder="1"/>
    <xf numFmtId="0" fontId="1" fillId="0" borderId="30" xfId="57" applyFont="1" applyBorder="1" applyAlignment="1">
      <alignment wrapText="1"/>
    </xf>
    <xf numFmtId="0" fontId="2" fillId="17" borderId="30" xfId="57" applyFont="1" applyFill="1" applyBorder="1"/>
    <xf numFmtId="0" fontId="2" fillId="24" borderId="30" xfId="57" applyFont="1" applyFill="1" applyBorder="1"/>
    <xf numFmtId="0" fontId="2" fillId="25" borderId="30" xfId="57" applyFont="1" applyFill="1" applyBorder="1"/>
    <xf numFmtId="0" fontId="39" fillId="0" borderId="1" xfId="57" applyFont="1" applyBorder="1" applyAlignment="1">
      <alignment vertical="center" wrapText="1"/>
    </xf>
    <xf numFmtId="0" fontId="28" fillId="0" borderId="1" xfId="57" applyFont="1" applyBorder="1" applyAlignment="1">
      <alignment vertical="center" wrapText="1"/>
    </xf>
    <xf numFmtId="0" fontId="21" fillId="0" borderId="6" xfId="57" applyFont="1" applyBorder="1"/>
    <xf numFmtId="0" fontId="21" fillId="0" borderId="8" xfId="57" applyFont="1" applyBorder="1"/>
    <xf numFmtId="0" fontId="21" fillId="0" borderId="7" xfId="57" applyFont="1" applyBorder="1"/>
    <xf numFmtId="0" fontId="40" fillId="0" borderId="0" xfId="0" applyFont="1"/>
    <xf numFmtId="0" fontId="21" fillId="0" borderId="0" xfId="57" applyFont="1"/>
    <xf numFmtId="0" fontId="23" fillId="9" borderId="0" xfId="57" applyFont="1" applyFill="1"/>
    <xf numFmtId="0" fontId="2" fillId="9" borderId="0" xfId="57" applyFont="1" applyFill="1" applyAlignment="1">
      <alignment horizontal="center"/>
    </xf>
    <xf numFmtId="1" fontId="1" fillId="0" borderId="0" xfId="57" applyNumberFormat="1" applyFont="1" applyAlignment="1">
      <alignment horizontal="center"/>
    </xf>
    <xf numFmtId="0" fontId="2" fillId="26" borderId="0" xfId="57" applyFont="1" applyFill="1" applyAlignment="1">
      <alignment horizontal="left"/>
    </xf>
    <xf numFmtId="1" fontId="2" fillId="26" borderId="0" xfId="57" applyNumberFormat="1" applyFont="1" applyFill="1" applyAlignment="1">
      <alignment horizontal="center"/>
    </xf>
    <xf numFmtId="0" fontId="2" fillId="0" borderId="0" xfId="57" applyFont="1" applyAlignment="1">
      <alignment horizontal="right"/>
    </xf>
    <xf numFmtId="1" fontId="1" fillId="0" borderId="0" xfId="57" applyNumberFormat="1" applyFont="1"/>
    <xf numFmtId="3" fontId="1" fillId="0" borderId="0" xfId="57" applyNumberFormat="1" applyFont="1"/>
    <xf numFmtId="0" fontId="41" fillId="0" borderId="1" xfId="57" applyFont="1" applyBorder="1" applyAlignment="1">
      <alignment vertical="center" wrapText="1"/>
    </xf>
    <xf numFmtId="0" fontId="42" fillId="0" borderId="0" xfId="57" applyFont="1"/>
    <xf numFmtId="0" fontId="43" fillId="0" borderId="0" xfId="57" applyFont="1"/>
    <xf numFmtId="0" fontId="2" fillId="9" borderId="41" xfId="57" applyFont="1" applyFill="1" applyBorder="1" applyAlignment="1">
      <alignment horizontal="left"/>
    </xf>
    <xf numFmtId="0" fontId="2" fillId="9" borderId="41" xfId="57" applyFont="1" applyFill="1" applyBorder="1" applyAlignment="1">
      <alignment horizontal="center" vertical="center"/>
    </xf>
    <xf numFmtId="0" fontId="1" fillId="0" borderId="41" xfId="57" applyFont="1" applyBorder="1"/>
    <xf numFmtId="188" fontId="1" fillId="0" borderId="41" xfId="57" applyNumberFormat="1" applyFont="1" applyBorder="1" applyAlignment="1">
      <alignment horizontal="right"/>
    </xf>
    <xf numFmtId="4" fontId="2" fillId="26" borderId="41" xfId="57" applyNumberFormat="1" applyFont="1" applyFill="1" applyBorder="1" applyAlignment="1">
      <alignment horizontal="left"/>
    </xf>
    <xf numFmtId="188" fontId="2" fillId="26" borderId="41" xfId="57" applyNumberFormat="1" applyFont="1" applyFill="1" applyBorder="1" applyAlignment="1">
      <alignment horizontal="right"/>
    </xf>
    <xf numFmtId="0" fontId="34" fillId="0" borderId="1" xfId="57" applyFont="1" applyBorder="1" applyAlignment="1">
      <alignment vertical="center" wrapText="1"/>
    </xf>
    <xf numFmtId="0" fontId="28" fillId="0" borderId="0" xfId="57" applyFont="1"/>
    <xf numFmtId="0" fontId="23" fillId="9" borderId="0" xfId="57" applyFont="1" applyFill="1" applyAlignment="1">
      <alignment horizontal="center"/>
    </xf>
    <xf numFmtId="1" fontId="1" fillId="21" borderId="0" xfId="57" applyNumberFormat="1" applyFont="1" applyFill="1" applyAlignment="1">
      <alignment horizontal="center"/>
    </xf>
    <xf numFmtId="0" fontId="1" fillId="21" borderId="0" xfId="57" applyFont="1" applyFill="1" applyAlignment="1">
      <alignment horizontal="center"/>
    </xf>
    <xf numFmtId="0" fontId="12" fillId="0" borderId="0" xfId="59" applyFont="1"/>
    <xf numFmtId="0" fontId="44" fillId="0" borderId="0" xfId="57" applyFont="1"/>
    <xf numFmtId="0" fontId="45" fillId="0" borderId="0" xfId="57" applyFont="1"/>
    <xf numFmtId="0" fontId="46" fillId="0" borderId="0" xfId="57" applyFont="1"/>
    <xf numFmtId="0" fontId="47" fillId="0" borderId="0" xfId="57" applyFont="1"/>
    <xf numFmtId="0" fontId="48" fillId="9" borderId="0" xfId="57" applyFont="1" applyFill="1" applyAlignment="1">
      <alignment horizontal="left"/>
    </xf>
    <xf numFmtId="0" fontId="48" fillId="9" borderId="0" xfId="57" applyFont="1" applyFill="1" applyAlignment="1">
      <alignment horizontal="center"/>
    </xf>
    <xf numFmtId="188" fontId="44" fillId="0" borderId="0" xfId="57" applyNumberFormat="1" applyFont="1"/>
    <xf numFmtId="0" fontId="48" fillId="0" borderId="0" xfId="57" applyFont="1" applyAlignment="1">
      <alignment horizontal="left"/>
    </xf>
    <xf numFmtId="188" fontId="48" fillId="0" borderId="0" xfId="57" applyNumberFormat="1" applyFont="1" applyAlignment="1">
      <alignment horizontal="center"/>
    </xf>
    <xf numFmtId="0" fontId="47" fillId="0" borderId="0" xfId="54" applyFont="1"/>
    <xf numFmtId="188" fontId="44" fillId="21" borderId="0" xfId="54" applyNumberFormat="1" applyFont="1" applyFill="1" applyAlignment="1">
      <alignment horizontal="right" wrapText="1"/>
    </xf>
    <xf numFmtId="188" fontId="48" fillId="21" borderId="0" xfId="57" applyNumberFormat="1" applyFont="1" applyFill="1" applyAlignment="1">
      <alignment horizontal="center"/>
    </xf>
    <xf numFmtId="0" fontId="49" fillId="27" borderId="2" xfId="59" applyFont="1" applyFill="1" applyBorder="1" applyAlignment="1">
      <alignment horizontal="center" vertical="center" wrapText="1"/>
    </xf>
    <xf numFmtId="0" fontId="49" fillId="3" borderId="2" xfId="59" applyFont="1" applyFill="1" applyBorder="1" applyAlignment="1">
      <alignment vertical="center" wrapText="1"/>
    </xf>
    <xf numFmtId="0" fontId="50" fillId="0" borderId="2" xfId="59" applyFont="1" applyBorder="1" applyAlignment="1">
      <alignment vertical="center" wrapText="1"/>
    </xf>
    <xf numFmtId="0" fontId="4" fillId="27" borderId="2" xfId="59" applyFont="1" applyFill="1" applyBorder="1" applyAlignment="1">
      <alignment horizontal="center" vertical="center" wrapText="1"/>
    </xf>
    <xf numFmtId="0" fontId="51" fillId="0" borderId="2" xfId="59" applyFont="1" applyBorder="1" applyAlignment="1">
      <alignment vertical="center" wrapText="1"/>
    </xf>
    <xf numFmtId="0" fontId="51" fillId="6" borderId="2" xfId="59" applyFont="1" applyFill="1" applyBorder="1" applyAlignment="1">
      <alignment vertical="center" wrapText="1"/>
    </xf>
    <xf numFmtId="0" fontId="49" fillId="27" borderId="45" xfId="59" applyFont="1" applyFill="1" applyBorder="1" applyAlignment="1">
      <alignment horizontal="center" vertical="center" wrapText="1"/>
    </xf>
    <xf numFmtId="0" fontId="52" fillId="0" borderId="2" xfId="59" applyFont="1" applyBorder="1" applyAlignment="1">
      <alignment vertical="center" wrapText="1"/>
    </xf>
    <xf numFmtId="0" fontId="53" fillId="0" borderId="46" xfId="59" applyFont="1" applyBorder="1"/>
    <xf numFmtId="0" fontId="50" fillId="3" borderId="2" xfId="59" applyFont="1" applyFill="1" applyBorder="1" applyAlignment="1">
      <alignment vertical="center" wrapText="1"/>
    </xf>
    <xf numFmtId="0" fontId="54" fillId="0" borderId="2" xfId="59" applyFont="1" applyBorder="1" applyAlignment="1">
      <alignment vertical="center" wrapText="1"/>
    </xf>
    <xf numFmtId="0" fontId="51" fillId="0" borderId="2" xfId="59" applyFont="1" applyBorder="1" applyAlignment="1">
      <alignment horizontal="left" vertical="center" wrapText="1"/>
    </xf>
    <xf numFmtId="0" fontId="51" fillId="27" borderId="2" xfId="59" applyFont="1" applyFill="1" applyBorder="1" applyAlignment="1">
      <alignment horizontal="center" vertical="center" wrapText="1"/>
    </xf>
    <xf numFmtId="0" fontId="53" fillId="0" borderId="47" xfId="59" applyFont="1" applyBorder="1"/>
    <xf numFmtId="0" fontId="54" fillId="0" borderId="2" xfId="59" applyFont="1" applyBorder="1" applyAlignment="1">
      <alignment horizontal="left" vertical="center" wrapText="1"/>
    </xf>
    <xf numFmtId="0" fontId="55" fillId="0" borderId="0" xfId="59" applyFont="1"/>
    <xf numFmtId="0" fontId="56" fillId="0" borderId="0" xfId="0" applyFont="1"/>
    <xf numFmtId="0" fontId="57" fillId="28" borderId="2" xfId="59" applyFont="1" applyFill="1" applyBorder="1" applyAlignment="1">
      <alignment vertical="center" wrapText="1"/>
    </xf>
    <xf numFmtId="0" fontId="58" fillId="28" borderId="2" xfId="59" applyFont="1" applyFill="1" applyBorder="1" applyAlignment="1">
      <alignment horizontal="right" vertical="center" wrapText="1"/>
    </xf>
    <xf numFmtId="188" fontId="27" fillId="0" borderId="2" xfId="59" applyNumberFormat="1" applyFont="1" applyBorder="1" applyAlignment="1">
      <alignment horizontal="right" vertical="center" wrapText="1"/>
    </xf>
    <xf numFmtId="0" fontId="59" fillId="0" borderId="41" xfId="65" applyFont="1" applyBorder="1" applyAlignment="1">
      <alignment horizontal="right" vertical="center"/>
    </xf>
    <xf numFmtId="0" fontId="60" fillId="17" borderId="2" xfId="59" applyFont="1" applyFill="1" applyBorder="1" applyAlignment="1">
      <alignment vertical="center" wrapText="1"/>
    </xf>
    <xf numFmtId="188" fontId="60" fillId="17" borderId="2" xfId="59" applyNumberFormat="1" applyFont="1" applyFill="1" applyBorder="1" applyAlignment="1">
      <alignment horizontal="right" vertical="center" wrapText="1"/>
    </xf>
    <xf numFmtId="0" fontId="27" fillId="0" borderId="0" xfId="59" applyFont="1" applyAlignment="1">
      <alignment vertical="center"/>
    </xf>
    <xf numFmtId="0" fontId="61" fillId="0" borderId="0" xfId="59" applyFont="1"/>
    <xf numFmtId="0" fontId="55" fillId="0" borderId="0" xfId="70" applyFont="1"/>
    <xf numFmtId="0" fontId="62" fillId="2" borderId="1" xfId="70" applyFont="1" applyFill="1" applyBorder="1" applyAlignment="1">
      <alignment horizontal="center" vertical="center" wrapText="1"/>
    </xf>
    <xf numFmtId="0" fontId="62" fillId="3" borderId="1" xfId="70" applyFont="1" applyFill="1" applyBorder="1" applyAlignment="1">
      <alignment vertical="center" wrapText="1"/>
    </xf>
    <xf numFmtId="0" fontId="63" fillId="0" borderId="1" xfId="70" applyFont="1" applyBorder="1" applyAlignment="1">
      <alignment vertical="center" wrapText="1"/>
    </xf>
    <xf numFmtId="0" fontId="60" fillId="3" borderId="1" xfId="70" applyFont="1" applyFill="1" applyBorder="1" applyAlignment="1">
      <alignment vertical="center" wrapText="1"/>
    </xf>
    <xf numFmtId="0" fontId="27" fillId="0" borderId="1" xfId="70" applyFont="1" applyBorder="1" applyAlignment="1">
      <alignment vertical="center" wrapText="1"/>
    </xf>
    <xf numFmtId="0" fontId="55" fillId="0" borderId="1" xfId="70" applyFont="1" applyBorder="1" applyAlignment="1">
      <alignment vertical="center" wrapText="1"/>
    </xf>
    <xf numFmtId="0" fontId="60" fillId="2" borderId="1" xfId="70" applyFont="1" applyFill="1" applyBorder="1" applyAlignment="1">
      <alignment horizontal="center" vertical="center" wrapText="1"/>
    </xf>
    <xf numFmtId="0" fontId="61" fillId="0" borderId="1" xfId="70" applyFont="1" applyBorder="1" applyAlignment="1">
      <alignment vertical="center" wrapText="1"/>
    </xf>
    <xf numFmtId="0" fontId="60" fillId="2" borderId="3" xfId="70" applyFont="1" applyFill="1" applyBorder="1" applyAlignment="1">
      <alignment horizontal="center" vertical="center" wrapText="1"/>
    </xf>
    <xf numFmtId="0" fontId="62" fillId="3" borderId="1" xfId="70" applyFont="1" applyFill="1" applyBorder="1" applyAlignment="1">
      <alignment vertical="center"/>
    </xf>
    <xf numFmtId="0" fontId="55" fillId="0" borderId="1" xfId="70" applyFont="1" applyBorder="1" applyAlignment="1">
      <alignment vertical="center"/>
    </xf>
    <xf numFmtId="0" fontId="60" fillId="2" borderId="4" xfId="70" applyFont="1" applyFill="1" applyBorder="1" applyAlignment="1">
      <alignment horizontal="center" vertical="center" wrapText="1"/>
    </xf>
    <xf numFmtId="0" fontId="60" fillId="3" borderId="5" xfId="70" applyFont="1" applyFill="1" applyBorder="1" applyAlignment="1">
      <alignment vertical="center" wrapText="1"/>
    </xf>
    <xf numFmtId="0" fontId="46" fillId="0" borderId="6" xfId="70" applyFont="1" applyBorder="1"/>
    <xf numFmtId="0" fontId="62" fillId="3" borderId="5" xfId="70" applyFont="1" applyFill="1" applyBorder="1" applyAlignment="1">
      <alignment vertical="center" wrapText="1"/>
    </xf>
    <xf numFmtId="0" fontId="62" fillId="2" borderId="7" xfId="70" applyFont="1" applyFill="1" applyBorder="1" applyAlignment="1">
      <alignment horizontal="center" vertical="center"/>
    </xf>
    <xf numFmtId="0" fontId="64" fillId="0" borderId="1" xfId="70" applyFont="1" applyBorder="1" applyAlignment="1">
      <alignment vertical="center" wrapText="1"/>
    </xf>
    <xf numFmtId="0" fontId="61" fillId="0" borderId="1" xfId="70" applyFont="1" applyBorder="1" applyAlignment="1">
      <alignment horizontal="left" vertical="center" wrapText="1"/>
    </xf>
    <xf numFmtId="0" fontId="62" fillId="3" borderId="1" xfId="70" applyFont="1" applyFill="1" applyBorder="1" applyAlignment="1">
      <alignment horizontal="left" vertical="center"/>
    </xf>
    <xf numFmtId="0" fontId="55" fillId="0" borderId="1" xfId="70" applyFont="1" applyBorder="1" applyAlignment="1">
      <alignment horizontal="left" vertical="center" wrapText="1"/>
    </xf>
    <xf numFmtId="0" fontId="46" fillId="0" borderId="8" xfId="70" applyFont="1" applyBorder="1"/>
    <xf numFmtId="0" fontId="46" fillId="0" borderId="7" xfId="70" applyFont="1" applyBorder="1"/>
    <xf numFmtId="0" fontId="65" fillId="0" borderId="0" xfId="70" applyFont="1"/>
    <xf numFmtId="0" fontId="27" fillId="0" borderId="0" xfId="70" applyFont="1"/>
    <xf numFmtId="0" fontId="66" fillId="0" borderId="0" xfId="0" applyFont="1"/>
    <xf numFmtId="0" fontId="67" fillId="0" borderId="0" xfId="70" applyFont="1"/>
    <xf numFmtId="0" fontId="24" fillId="29" borderId="2" xfId="70" applyFont="1" applyFill="1" applyBorder="1" applyAlignment="1">
      <alignment vertical="center"/>
    </xf>
    <xf numFmtId="0" fontId="66" fillId="29" borderId="2" xfId="70" applyFont="1" applyFill="1" applyBorder="1" applyAlignment="1">
      <alignment vertical="center"/>
    </xf>
    <xf numFmtId="0" fontId="66" fillId="29" borderId="2" xfId="70" applyFont="1" applyFill="1" applyBorder="1" applyAlignment="1">
      <alignment horizontal="center" vertical="center"/>
    </xf>
    <xf numFmtId="0" fontId="68" fillId="0" borderId="0" xfId="70" applyFont="1"/>
    <xf numFmtId="0" fontId="67" fillId="0" borderId="45" xfId="70" applyFont="1" applyBorder="1" applyAlignment="1">
      <alignment horizontal="left" vertical="center" wrapText="1"/>
    </xf>
    <xf numFmtId="0" fontId="67" fillId="0" borderId="2" xfId="70" applyFont="1" applyBorder="1" applyAlignment="1">
      <alignment vertical="center"/>
    </xf>
    <xf numFmtId="179" fontId="67" fillId="0" borderId="2" xfId="70" applyNumberFormat="1" applyFont="1" applyBorder="1" applyAlignment="1">
      <alignment horizontal="right" vertical="center"/>
    </xf>
    <xf numFmtId="2" fontId="67" fillId="0" borderId="2" xfId="70" applyNumberFormat="1" applyFont="1" applyBorder="1"/>
    <xf numFmtId="0" fontId="67" fillId="0" borderId="47" xfId="70" applyFont="1" applyBorder="1"/>
    <xf numFmtId="0" fontId="67" fillId="0" borderId="46" xfId="70" applyFont="1" applyBorder="1"/>
    <xf numFmtId="0" fontId="67" fillId="0" borderId="2" xfId="70" applyFont="1" applyBorder="1" applyAlignment="1">
      <alignment horizontal="left" vertical="center"/>
    </xf>
    <xf numFmtId="0" fontId="66" fillId="17" borderId="2" xfId="70" applyFont="1" applyFill="1" applyBorder="1"/>
    <xf numFmtId="0" fontId="67" fillId="17" borderId="2" xfId="70" applyFont="1" applyFill="1" applyBorder="1"/>
    <xf numFmtId="179" fontId="66" fillId="17" borderId="2" xfId="70" applyNumberFormat="1" applyFont="1" applyFill="1" applyBorder="1"/>
    <xf numFmtId="189" fontId="66" fillId="17" borderId="2" xfId="70" applyNumberFormat="1" applyFont="1" applyFill="1" applyBorder="1"/>
    <xf numFmtId="0" fontId="66" fillId="0" borderId="0" xfId="70" applyFont="1"/>
    <xf numFmtId="179" fontId="66" fillId="0" borderId="0" xfId="70" applyNumberFormat="1" applyFont="1"/>
    <xf numFmtId="0" fontId="66" fillId="0" borderId="0" xfId="70" applyFont="1" applyAlignment="1">
      <alignment horizontal="center"/>
    </xf>
    <xf numFmtId="4" fontId="67" fillId="0" borderId="0" xfId="70" applyNumberFormat="1" applyFont="1"/>
    <xf numFmtId="0" fontId="69" fillId="0" borderId="0" xfId="71"/>
    <xf numFmtId="0" fontId="27" fillId="0" borderId="0" xfId="71" applyFont="1" applyAlignment="1">
      <alignment vertical="center"/>
    </xf>
    <xf numFmtId="0" fontId="62" fillId="0" borderId="0" xfId="70" applyFont="1"/>
    <xf numFmtId="0" fontId="37" fillId="14" borderId="2" xfId="70" applyFont="1" applyFill="1" applyBorder="1"/>
    <xf numFmtId="0" fontId="70" fillId="14" borderId="2" xfId="70" applyFont="1" applyFill="1" applyBorder="1"/>
    <xf numFmtId="179" fontId="55" fillId="0" borderId="2" xfId="70" applyNumberFormat="1" applyFont="1" applyBorder="1"/>
    <xf numFmtId="0" fontId="62" fillId="17" borderId="2" xfId="70" applyFont="1" applyFill="1" applyBorder="1"/>
    <xf numFmtId="179" fontId="62" fillId="17" borderId="2" xfId="70" applyNumberFormat="1" applyFont="1" applyFill="1" applyBorder="1"/>
    <xf numFmtId="0" fontId="70" fillId="0" borderId="0" xfId="70" applyFont="1"/>
    <xf numFmtId="0" fontId="61" fillId="0" borderId="0" xfId="70" applyFont="1"/>
    <xf numFmtId="0" fontId="70" fillId="14" borderId="2" xfId="70" applyFont="1" applyFill="1" applyBorder="1" applyAlignment="1">
      <alignment horizontal="center"/>
    </xf>
    <xf numFmtId="0" fontId="27" fillId="0" borderId="0" xfId="71" applyFont="1" applyAlignment="1">
      <alignment horizontal="left" vertical="center"/>
    </xf>
    <xf numFmtId="0" fontId="27" fillId="0" borderId="0" xfId="71" applyFont="1" applyAlignment="1">
      <alignment horizontal="right" vertical="center"/>
    </xf>
    <xf numFmtId="0" fontId="60" fillId="2" borderId="1" xfId="71" applyFont="1" applyFill="1" applyBorder="1" applyAlignment="1">
      <alignment horizontal="center" vertical="center"/>
    </xf>
    <xf numFmtId="0" fontId="60" fillId="3" borderId="1" xfId="71" applyFont="1" applyFill="1" applyBorder="1" applyAlignment="1">
      <alignment vertical="center" wrapText="1"/>
    </xf>
    <xf numFmtId="0" fontId="71" fillId="0" borderId="1" xfId="71" applyFont="1" applyBorder="1" applyAlignment="1">
      <alignment horizontal="left" vertical="center"/>
    </xf>
    <xf numFmtId="0" fontId="60" fillId="3" borderId="1" xfId="71" applyFont="1" applyFill="1" applyBorder="1" applyAlignment="1">
      <alignment horizontal="left" vertical="center" wrapText="1"/>
    </xf>
    <xf numFmtId="0" fontId="27" fillId="0" borderId="1" xfId="71" applyFont="1" applyBorder="1" applyAlignment="1">
      <alignment horizontal="left" vertical="center" wrapText="1"/>
    </xf>
    <xf numFmtId="0" fontId="61" fillId="0" borderId="1" xfId="71" applyFont="1" applyBorder="1" applyAlignment="1">
      <alignment horizontal="left" vertical="center" wrapText="1"/>
    </xf>
    <xf numFmtId="0" fontId="60" fillId="2" borderId="1" xfId="71" applyFont="1" applyFill="1" applyBorder="1" applyAlignment="1">
      <alignment horizontal="center" vertical="center" wrapText="1"/>
    </xf>
    <xf numFmtId="0" fontId="60" fillId="2" borderId="3" xfId="71" applyFont="1" applyFill="1" applyBorder="1" applyAlignment="1">
      <alignment horizontal="center" vertical="center" wrapText="1"/>
    </xf>
    <xf numFmtId="0" fontId="60" fillId="3" borderId="1" xfId="71" applyFont="1" applyFill="1" applyBorder="1" applyAlignment="1">
      <alignment vertical="center"/>
    </xf>
    <xf numFmtId="0" fontId="60" fillId="2" borderId="4" xfId="71" applyFont="1" applyFill="1" applyBorder="1" applyAlignment="1">
      <alignment horizontal="center" vertical="center"/>
    </xf>
    <xf numFmtId="0" fontId="60" fillId="3" borderId="5" xfId="71" applyFont="1" applyFill="1" applyBorder="1" applyAlignment="1">
      <alignment horizontal="left" vertical="center" wrapText="1"/>
    </xf>
    <xf numFmtId="0" fontId="72" fillId="0" borderId="1" xfId="71" applyFont="1" applyBorder="1" applyAlignment="1">
      <alignment horizontal="left" vertical="center" wrapText="1"/>
    </xf>
    <xf numFmtId="0" fontId="27" fillId="0" borderId="0" xfId="71" applyFont="1" applyAlignment="1">
      <alignment horizontal="left" vertical="center" wrapText="1"/>
    </xf>
    <xf numFmtId="0" fontId="73" fillId="0" borderId="6" xfId="71" applyFont="1" applyBorder="1"/>
    <xf numFmtId="0" fontId="60" fillId="3" borderId="5" xfId="71" applyFont="1" applyFill="1" applyBorder="1" applyAlignment="1">
      <alignment vertical="center" wrapText="1"/>
    </xf>
    <xf numFmtId="0" fontId="60" fillId="2" borderId="7" xfId="71" applyFont="1" applyFill="1" applyBorder="1" applyAlignment="1">
      <alignment horizontal="center" vertical="center"/>
    </xf>
    <xf numFmtId="0" fontId="54" fillId="0" borderId="1" xfId="71" applyFont="1" applyBorder="1" applyAlignment="1">
      <alignment horizontal="left" vertical="center" wrapText="1"/>
    </xf>
    <xf numFmtId="0" fontId="60" fillId="3" borderId="3" xfId="71" applyFont="1" applyFill="1" applyBorder="1" applyAlignment="1">
      <alignment vertical="center" wrapText="1"/>
    </xf>
    <xf numFmtId="0" fontId="27" fillId="0" borderId="1" xfId="71" applyFont="1" applyBorder="1" applyAlignment="1">
      <alignment horizontal="left" vertical="center"/>
    </xf>
    <xf numFmtId="0" fontId="60" fillId="2" borderId="3" xfId="71" applyFont="1" applyFill="1" applyBorder="1" applyAlignment="1">
      <alignment vertical="center" wrapText="1"/>
    </xf>
    <xf numFmtId="0" fontId="60" fillId="3" borderId="1" xfId="71" applyFont="1" applyFill="1" applyBorder="1" applyAlignment="1">
      <alignment horizontal="left" vertical="center"/>
    </xf>
    <xf numFmtId="0" fontId="27" fillId="0" borderId="3" xfId="71" applyFont="1" applyBorder="1" applyAlignment="1">
      <alignment horizontal="left" vertical="center" wrapText="1"/>
    </xf>
    <xf numFmtId="0" fontId="60" fillId="3" borderId="16" xfId="71" applyFont="1" applyFill="1" applyBorder="1" applyAlignment="1">
      <alignment vertical="center" wrapText="1"/>
    </xf>
    <xf numFmtId="0" fontId="27" fillId="0" borderId="30" xfId="71" applyFont="1" applyBorder="1" applyAlignment="1">
      <alignment horizontal="left" vertical="center"/>
    </xf>
    <xf numFmtId="0" fontId="60" fillId="2" borderId="31" xfId="71" applyFont="1" applyFill="1" applyBorder="1" applyAlignment="1">
      <alignment horizontal="center" vertical="center" wrapText="1"/>
    </xf>
    <xf numFmtId="0" fontId="73" fillId="0" borderId="32" xfId="71" applyFont="1" applyBorder="1"/>
    <xf numFmtId="0" fontId="74" fillId="0" borderId="0" xfId="71" applyFont="1"/>
    <xf numFmtId="0" fontId="27" fillId="0" borderId="0" xfId="71" applyFont="1"/>
    <xf numFmtId="0" fontId="60" fillId="0" borderId="0" xfId="71" applyFont="1"/>
    <xf numFmtId="0" fontId="57" fillId="14" borderId="2" xfId="71" applyFont="1" applyFill="1" applyBorder="1" applyAlignment="1">
      <alignment horizontal="center" vertical="center"/>
    </xf>
    <xf numFmtId="1" fontId="58" fillId="14" borderId="2" xfId="71" applyNumberFormat="1" applyFont="1" applyFill="1" applyBorder="1"/>
    <xf numFmtId="0" fontId="59" fillId="0" borderId="48" xfId="65" applyFont="1" applyBorder="1" applyAlignment="1">
      <alignment horizontal="right" vertical="center"/>
    </xf>
    <xf numFmtId="0" fontId="59" fillId="0" borderId="49" xfId="65" applyFont="1" applyBorder="1" applyAlignment="1">
      <alignment horizontal="right" vertical="center"/>
    </xf>
    <xf numFmtId="3" fontId="27" fillId="15" borderId="49" xfId="71" applyNumberFormat="1" applyFont="1" applyFill="1" applyBorder="1" applyAlignment="1">
      <alignment vertical="center"/>
    </xf>
    <xf numFmtId="0" fontId="59" fillId="0" borderId="50" xfId="65" applyFont="1" applyBorder="1" applyAlignment="1">
      <alignment horizontal="right" vertical="center"/>
    </xf>
    <xf numFmtId="3" fontId="27" fillId="16" borderId="41" xfId="71" applyNumberFormat="1" applyFont="1" applyFill="1" applyBorder="1" applyAlignment="1">
      <alignment vertical="center"/>
    </xf>
    <xf numFmtId="3" fontId="27" fillId="15" borderId="41" xfId="71" applyNumberFormat="1" applyFont="1" applyFill="1" applyBorder="1" applyAlignment="1">
      <alignment vertical="center"/>
    </xf>
    <xf numFmtId="3" fontId="27" fillId="16" borderId="50" xfId="71" applyNumberFormat="1" applyFont="1" applyFill="1" applyBorder="1" applyAlignment="1">
      <alignment vertical="center"/>
    </xf>
    <xf numFmtId="0" fontId="59" fillId="0" borderId="51" xfId="65" applyFont="1" applyBorder="1" applyAlignment="1">
      <alignment horizontal="right" vertical="center"/>
    </xf>
    <xf numFmtId="0" fontId="59" fillId="0" borderId="52" xfId="65" applyFont="1" applyBorder="1" applyAlignment="1">
      <alignment horizontal="right" vertical="center"/>
    </xf>
    <xf numFmtId="3" fontId="27" fillId="15" borderId="52" xfId="71" applyNumberFormat="1" applyFont="1" applyFill="1" applyBorder="1" applyAlignment="1">
      <alignment vertical="center"/>
    </xf>
    <xf numFmtId="0" fontId="60" fillId="17" borderId="2" xfId="71" applyFont="1" applyFill="1" applyBorder="1"/>
    <xf numFmtId="1" fontId="60" fillId="17" borderId="2" xfId="71" applyNumberFormat="1" applyFont="1" applyFill="1" applyBorder="1"/>
    <xf numFmtId="190" fontId="27" fillId="0" borderId="0" xfId="71" applyNumberFormat="1" applyFont="1"/>
    <xf numFmtId="0" fontId="68" fillId="0" borderId="0" xfId="71" applyFont="1"/>
    <xf numFmtId="0" fontId="75" fillId="0" borderId="1" xfId="71" applyFont="1" applyBorder="1" applyAlignment="1">
      <alignment horizontal="left" vertical="center" wrapText="1"/>
    </xf>
    <xf numFmtId="0" fontId="54" fillId="0" borderId="0" xfId="71" applyFont="1"/>
    <xf numFmtId="0" fontId="57" fillId="14" borderId="2" xfId="71" applyFont="1" applyFill="1" applyBorder="1" applyAlignment="1">
      <alignment horizontal="left" vertical="center"/>
    </xf>
    <xf numFmtId="0" fontId="27" fillId="15" borderId="53" xfId="71" applyFont="1" applyFill="1" applyBorder="1" applyAlignment="1">
      <alignment horizontal="left" vertical="center"/>
    </xf>
    <xf numFmtId="188" fontId="27" fillId="15" borderId="2" xfId="71" applyNumberFormat="1" applyFont="1" applyFill="1" applyBorder="1" applyAlignment="1">
      <alignment vertical="center"/>
    </xf>
    <xf numFmtId="0" fontId="27" fillId="16" borderId="53" xfId="71" applyFont="1" applyFill="1" applyBorder="1" applyAlignment="1">
      <alignment horizontal="left" vertical="center"/>
    </xf>
    <xf numFmtId="188" fontId="27" fillId="16" borderId="2" xfId="71" applyNumberFormat="1" applyFont="1" applyFill="1" applyBorder="1" applyAlignment="1">
      <alignment vertical="center"/>
    </xf>
    <xf numFmtId="188" fontId="60" fillId="17" borderId="2" xfId="71" applyNumberFormat="1" applyFont="1" applyFill="1" applyBorder="1"/>
    <xf numFmtId="188" fontId="27" fillId="15" borderId="2" xfId="71" applyNumberFormat="1" applyFont="1" applyFill="1" applyBorder="1" applyAlignment="1">
      <alignment vertical="center" wrapText="1"/>
    </xf>
    <xf numFmtId="0" fontId="56" fillId="0" borderId="0" xfId="0" applyFont="1" applyAlignment="1">
      <alignment horizontal="left" vertical="center"/>
    </xf>
    <xf numFmtId="0" fontId="60" fillId="0" borderId="0" xfId="71" applyFont="1" applyAlignment="1">
      <alignment vertical="center"/>
    </xf>
    <xf numFmtId="1" fontId="58" fillId="14" borderId="2" xfId="71" applyNumberFormat="1" applyFont="1" applyFill="1" applyBorder="1" applyAlignment="1">
      <alignment horizontal="center" vertical="center"/>
    </xf>
    <xf numFmtId="0" fontId="58" fillId="14" borderId="2" xfId="71" applyFont="1" applyFill="1" applyBorder="1" applyAlignment="1">
      <alignment horizontal="left" vertical="center"/>
    </xf>
    <xf numFmtId="0" fontId="58" fillId="14" borderId="2" xfId="71" applyFont="1" applyFill="1" applyBorder="1" applyAlignment="1">
      <alignment horizontal="center" vertical="center"/>
    </xf>
    <xf numFmtId="0" fontId="27" fillId="30" borderId="2" xfId="71" applyFont="1" applyFill="1" applyBorder="1" applyAlignment="1">
      <alignment vertical="center" wrapText="1"/>
    </xf>
    <xf numFmtId="191" fontId="27" fillId="30" borderId="2" xfId="71" applyNumberFormat="1" applyFont="1" applyFill="1" applyBorder="1" applyAlignment="1">
      <alignment horizontal="right" vertical="center"/>
    </xf>
    <xf numFmtId="0" fontId="27" fillId="0" borderId="47" xfId="71" applyFont="1" applyBorder="1" applyAlignment="1">
      <alignment vertical="center"/>
    </xf>
    <xf numFmtId="0" fontId="27" fillId="30" borderId="46" xfId="71" applyFont="1" applyFill="1" applyBorder="1" applyAlignment="1">
      <alignment vertical="center" wrapText="1"/>
    </xf>
    <xf numFmtId="0" fontId="60" fillId="17" borderId="2" xfId="71" applyFont="1" applyFill="1" applyBorder="1" applyAlignment="1">
      <alignment vertical="center"/>
    </xf>
    <xf numFmtId="191" fontId="60" fillId="17" borderId="2" xfId="71" applyNumberFormat="1" applyFont="1" applyFill="1" applyBorder="1" applyAlignment="1">
      <alignment horizontal="right" vertical="center"/>
    </xf>
    <xf numFmtId="190" fontId="27" fillId="0" borderId="0" xfId="71" applyNumberFormat="1" applyFont="1" applyAlignment="1">
      <alignment vertical="center"/>
    </xf>
    <xf numFmtId="0" fontId="68" fillId="0" borderId="0" xfId="71" applyFont="1" applyAlignment="1">
      <alignment vertical="center"/>
    </xf>
    <xf numFmtId="1" fontId="58" fillId="14" borderId="53" xfId="71" applyNumberFormat="1" applyFont="1" applyFill="1" applyBorder="1" applyAlignment="1">
      <alignment horizontal="center" vertical="center"/>
    </xf>
    <xf numFmtId="1" fontId="58" fillId="14" borderId="54" xfId="71" applyNumberFormat="1" applyFont="1" applyFill="1" applyBorder="1" applyAlignment="1">
      <alignment horizontal="center" vertical="center"/>
    </xf>
    <xf numFmtId="1" fontId="58" fillId="14" borderId="55" xfId="71" applyNumberFormat="1" applyFont="1" applyFill="1" applyBorder="1" applyAlignment="1">
      <alignment horizontal="center" vertical="center"/>
    </xf>
    <xf numFmtId="191" fontId="27" fillId="30" borderId="2" xfId="71" applyNumberFormat="1" applyFont="1" applyFill="1" applyBorder="1" applyAlignment="1">
      <alignment horizontal="right" vertical="center" wrapText="1"/>
    </xf>
    <xf numFmtId="191" fontId="27" fillId="30" borderId="2" xfId="71" applyNumberFormat="1" applyFont="1" applyFill="1" applyBorder="1" applyAlignment="1">
      <alignment vertical="center"/>
    </xf>
    <xf numFmtId="0" fontId="27" fillId="0" borderId="6" xfId="71" applyFont="1" applyBorder="1"/>
    <xf numFmtId="0" fontId="27" fillId="0" borderId="32" xfId="71" applyFont="1" applyBorder="1"/>
    <xf numFmtId="0" fontId="75" fillId="0" borderId="0" xfId="71" applyFont="1"/>
    <xf numFmtId="0" fontId="27" fillId="0" borderId="0" xfId="71" applyFont="1" applyAlignment="1">
      <alignment horizontal="center"/>
    </xf>
    <xf numFmtId="0" fontId="56" fillId="0" borderId="0" xfId="0" applyFont="1" applyAlignment="1">
      <alignment horizontal="left"/>
    </xf>
    <xf numFmtId="0" fontId="57" fillId="14" borderId="2" xfId="71" applyFont="1" applyFill="1" applyBorder="1" applyAlignment="1">
      <alignment horizontal="center" vertical="center" wrapText="1"/>
    </xf>
    <xf numFmtId="0" fontId="27" fillId="15" borderId="45" xfId="71" applyFont="1" applyFill="1" applyBorder="1" applyAlignment="1">
      <alignment horizontal="center" vertical="center" wrapText="1"/>
    </xf>
    <xf numFmtId="49" fontId="27" fillId="0" borderId="2" xfId="71" applyNumberFormat="1" applyFont="1" applyBorder="1" applyAlignment="1">
      <alignment wrapText="1"/>
    </xf>
    <xf numFmtId="192" fontId="27" fillId="0" borderId="2" xfId="71" applyNumberFormat="1" applyFont="1" applyBorder="1" applyAlignment="1">
      <alignment horizontal="right"/>
    </xf>
    <xf numFmtId="192" fontId="27" fillId="0" borderId="2" xfId="71" applyNumberFormat="1" applyFont="1" applyBorder="1" applyAlignment="1">
      <alignment horizontal="right" vertical="center"/>
    </xf>
    <xf numFmtId="0" fontId="27" fillId="15" borderId="47" xfId="71" applyFont="1" applyFill="1" applyBorder="1" applyAlignment="1">
      <alignment horizontal="center" vertical="center" wrapText="1"/>
    </xf>
    <xf numFmtId="0" fontId="27" fillId="15" borderId="46" xfId="71" applyFont="1" applyFill="1" applyBorder="1" applyAlignment="1">
      <alignment horizontal="center" vertical="center" wrapText="1"/>
    </xf>
    <xf numFmtId="0" fontId="27" fillId="16" borderId="45" xfId="71" applyFont="1" applyFill="1" applyBorder="1" applyAlignment="1">
      <alignment horizontal="center" vertical="center" wrapText="1"/>
    </xf>
    <xf numFmtId="0" fontId="27" fillId="0" borderId="2" xfId="71" applyFont="1" applyBorder="1" applyAlignment="1">
      <alignment wrapText="1"/>
    </xf>
    <xf numFmtId="0" fontId="27" fillId="16" borderId="47" xfId="71" applyFont="1" applyFill="1" applyBorder="1" applyAlignment="1">
      <alignment horizontal="center" vertical="center" wrapText="1"/>
    </xf>
    <xf numFmtId="178" fontId="27" fillId="0" borderId="2" xfId="71" applyNumberFormat="1" applyFont="1" applyBorder="1" applyAlignment="1">
      <alignment horizontal="right" vertical="center"/>
    </xf>
    <xf numFmtId="0" fontId="27" fillId="16" borderId="46" xfId="71" applyFont="1" applyFill="1" applyBorder="1" applyAlignment="1">
      <alignment horizontal="center" vertical="center" wrapText="1"/>
    </xf>
    <xf numFmtId="178" fontId="27" fillId="0" borderId="53" xfId="71" applyNumberFormat="1" applyFont="1" applyBorder="1" applyAlignment="1">
      <alignment horizontal="right" vertical="center"/>
    </xf>
    <xf numFmtId="0" fontId="27" fillId="0" borderId="45" xfId="71" applyFont="1" applyBorder="1" applyAlignment="1">
      <alignment wrapText="1"/>
    </xf>
    <xf numFmtId="178" fontId="27" fillId="0" borderId="45" xfId="71" applyNumberFormat="1" applyFont="1" applyBorder="1" applyAlignment="1">
      <alignment horizontal="right" vertical="center"/>
    </xf>
    <xf numFmtId="0" fontId="27" fillId="0" borderId="41" xfId="71" applyFont="1" applyBorder="1" applyAlignment="1">
      <alignment horizontal="center"/>
    </xf>
    <xf numFmtId="0" fontId="60" fillId="17" borderId="41" xfId="71" applyFont="1" applyFill="1" applyBorder="1"/>
    <xf numFmtId="192" fontId="60" fillId="17" borderId="41" xfId="71" applyNumberFormat="1" applyFont="1" applyFill="1" applyBorder="1"/>
    <xf numFmtId="192" fontId="60" fillId="17" borderId="55" xfId="71" applyNumberFormat="1" applyFont="1" applyFill="1" applyBorder="1"/>
    <xf numFmtId="192" fontId="60" fillId="17" borderId="2" xfId="71" applyNumberFormat="1" applyFont="1" applyFill="1" applyBorder="1"/>
    <xf numFmtId="0" fontId="27" fillId="0" borderId="0" xfId="71" applyFont="1" applyAlignment="1">
      <alignment horizontal="left"/>
    </xf>
    <xf numFmtId="0" fontId="68" fillId="0" borderId="0" xfId="71" applyFont="1" applyAlignment="1">
      <alignment horizontal="left"/>
    </xf>
    <xf numFmtId="192" fontId="27" fillId="0" borderId="53" xfId="71" applyNumberFormat="1" applyFont="1" applyBorder="1" applyAlignment="1">
      <alignment horizontal="right" vertical="center"/>
    </xf>
    <xf numFmtId="0" fontId="51" fillId="0" borderId="0" xfId="71" applyFont="1"/>
    <xf numFmtId="0" fontId="27" fillId="0" borderId="0" xfId="71" applyFont="1" applyAlignment="1">
      <alignment horizontal="center" vertical="center"/>
    </xf>
    <xf numFmtId="0" fontId="27" fillId="0" borderId="6" xfId="71" applyFont="1" applyBorder="1" applyAlignment="1">
      <alignment horizontal="center"/>
    </xf>
    <xf numFmtId="0" fontId="27" fillId="0" borderId="30" xfId="71" applyFont="1" applyBorder="1" applyAlignment="1">
      <alignment horizontal="left" vertical="center" wrapText="1"/>
    </xf>
    <xf numFmtId="0" fontId="27" fillId="0" borderId="32" xfId="71" applyFont="1" applyBorder="1" applyAlignment="1">
      <alignment horizontal="center"/>
    </xf>
    <xf numFmtId="0" fontId="51" fillId="0" borderId="0" xfId="71" applyFont="1" applyAlignment="1">
      <alignment vertical="center"/>
    </xf>
    <xf numFmtId="0" fontId="76" fillId="0" borderId="0" xfId="71" applyFont="1" applyAlignment="1">
      <alignment wrapText="1"/>
    </xf>
    <xf numFmtId="0" fontId="35" fillId="0" borderId="0" xfId="71" applyFont="1"/>
    <xf numFmtId="0" fontId="58" fillId="14" borderId="45" xfId="71" applyFont="1" applyFill="1" applyBorder="1" applyAlignment="1">
      <alignment horizontal="left" vertical="center"/>
    </xf>
    <xf numFmtId="1" fontId="58" fillId="14" borderId="45" xfId="71" applyNumberFormat="1" applyFont="1" applyFill="1" applyBorder="1" applyAlignment="1">
      <alignment horizontal="center"/>
    </xf>
    <xf numFmtId="193" fontId="27" fillId="0" borderId="0" xfId="71" applyNumberFormat="1" applyFont="1" applyAlignment="1">
      <alignment horizontal="right" vertical="center"/>
    </xf>
    <xf numFmtId="0" fontId="60" fillId="12" borderId="0" xfId="71" applyFont="1" applyFill="1"/>
    <xf numFmtId="193" fontId="60" fillId="12" borderId="0" xfId="71" applyNumberFormat="1" applyFont="1" applyFill="1" applyAlignment="1">
      <alignment horizontal="right"/>
    </xf>
    <xf numFmtId="188" fontId="27" fillId="0" borderId="0" xfId="71" applyNumberFormat="1" applyFont="1" applyAlignment="1">
      <alignment horizontal="right" vertical="center" wrapText="1"/>
    </xf>
    <xf numFmtId="188" fontId="27" fillId="0" borderId="0" xfId="71" applyNumberFormat="1" applyFont="1" applyAlignment="1">
      <alignment horizontal="right" vertical="center"/>
    </xf>
    <xf numFmtId="188" fontId="60" fillId="12" borderId="0" xfId="71" applyNumberFormat="1" applyFont="1" applyFill="1" applyAlignment="1">
      <alignment horizontal="right"/>
    </xf>
    <xf numFmtId="0" fontId="51" fillId="0" borderId="0" xfId="71" applyFont="1" applyAlignment="1">
      <alignment horizontal="left" vertical="center"/>
    </xf>
    <xf numFmtId="0" fontId="51" fillId="0" borderId="0" xfId="71" applyFont="1" applyAlignment="1">
      <alignment horizontal="right" vertical="center"/>
    </xf>
    <xf numFmtId="0" fontId="49" fillId="2" borderId="1" xfId="71" applyFont="1" applyFill="1" applyBorder="1" applyAlignment="1">
      <alignment horizontal="center" vertical="center"/>
    </xf>
    <xf numFmtId="0" fontId="49" fillId="3" borderId="1" xfId="71" applyFont="1" applyFill="1" applyBorder="1" applyAlignment="1">
      <alignment vertical="center" wrapText="1"/>
    </xf>
    <xf numFmtId="0" fontId="50" fillId="0" borderId="1" xfId="71" applyFont="1" applyBorder="1" applyAlignment="1">
      <alignment horizontal="left" vertical="center"/>
    </xf>
    <xf numFmtId="0" fontId="49" fillId="3" borderId="1" xfId="71" applyFont="1" applyFill="1" applyBorder="1" applyAlignment="1">
      <alignment horizontal="left" vertical="center" wrapText="1"/>
    </xf>
    <xf numFmtId="0" fontId="51" fillId="0" borderId="1" xfId="71" applyFont="1" applyBorder="1" applyAlignment="1">
      <alignment horizontal="left" vertical="center" wrapText="1"/>
    </xf>
    <xf numFmtId="0" fontId="77" fillId="0" borderId="1" xfId="71" applyFont="1" applyBorder="1" applyAlignment="1">
      <alignment horizontal="left" vertical="center" wrapText="1"/>
    </xf>
    <xf numFmtId="0" fontId="49" fillId="2" borderId="1" xfId="71" applyFont="1" applyFill="1" applyBorder="1" applyAlignment="1">
      <alignment horizontal="center" vertical="center" wrapText="1"/>
    </xf>
    <xf numFmtId="0" fontId="49" fillId="2" borderId="3" xfId="71" applyFont="1" applyFill="1" applyBorder="1" applyAlignment="1">
      <alignment horizontal="center" vertical="center" wrapText="1"/>
    </xf>
    <xf numFmtId="0" fontId="49" fillId="3" borderId="1" xfId="71" applyFont="1" applyFill="1" applyBorder="1" applyAlignment="1">
      <alignment vertical="center"/>
    </xf>
    <xf numFmtId="0" fontId="49" fillId="2" borderId="4" xfId="71" applyFont="1" applyFill="1" applyBorder="1" applyAlignment="1">
      <alignment horizontal="center" vertical="center"/>
    </xf>
    <xf numFmtId="0" fontId="49" fillId="3" borderId="5" xfId="71" applyFont="1" applyFill="1" applyBorder="1" applyAlignment="1">
      <alignment horizontal="left" vertical="center" wrapText="1"/>
    </xf>
    <xf numFmtId="0" fontId="51" fillId="0" borderId="6" xfId="71" applyFont="1" applyBorder="1"/>
    <xf numFmtId="0" fontId="49" fillId="3" borderId="5" xfId="71" applyFont="1" applyFill="1" applyBorder="1" applyAlignment="1">
      <alignment vertical="center" wrapText="1"/>
    </xf>
    <xf numFmtId="0" fontId="49" fillId="2" borderId="7" xfId="71" applyFont="1" applyFill="1" applyBorder="1" applyAlignment="1">
      <alignment horizontal="center" vertical="center"/>
    </xf>
    <xf numFmtId="0" fontId="49" fillId="3" borderId="3" xfId="71" applyFont="1" applyFill="1" applyBorder="1" applyAlignment="1">
      <alignment vertical="center" wrapText="1"/>
    </xf>
    <xf numFmtId="0" fontId="51" fillId="0" borderId="1" xfId="71" applyFont="1" applyBorder="1" applyAlignment="1">
      <alignment horizontal="left" vertical="center"/>
    </xf>
    <xf numFmtId="0" fontId="49" fillId="3" borderId="1" xfId="71" applyFont="1" applyFill="1" applyBorder="1" applyAlignment="1">
      <alignment horizontal="left" vertical="center"/>
    </xf>
    <xf numFmtId="0" fontId="51" fillId="0" borderId="3" xfId="71" applyFont="1" applyBorder="1" applyAlignment="1">
      <alignment horizontal="left" vertical="center" wrapText="1"/>
    </xf>
    <xf numFmtId="0" fontId="49" fillId="3" borderId="16" xfId="71" applyFont="1" applyFill="1" applyBorder="1" applyAlignment="1">
      <alignment vertical="center" wrapText="1"/>
    </xf>
    <xf numFmtId="0" fontId="51" fillId="0" borderId="30" xfId="71" applyFont="1" applyBorder="1" applyAlignment="1">
      <alignment horizontal="left" vertical="center" wrapText="1"/>
    </xf>
    <xf numFmtId="0" fontId="49" fillId="2" borderId="31" xfId="71" applyFont="1" applyFill="1" applyBorder="1" applyAlignment="1">
      <alignment horizontal="center" vertical="center" wrapText="1"/>
    </xf>
    <xf numFmtId="0" fontId="51" fillId="0" borderId="30" xfId="71" applyFont="1" applyBorder="1" applyAlignment="1">
      <alignment horizontal="left" vertical="center"/>
    </xf>
    <xf numFmtId="0" fontId="51" fillId="0" borderId="32" xfId="71" applyFont="1" applyBorder="1"/>
    <xf numFmtId="0" fontId="12" fillId="0" borderId="0" xfId="71" applyFont="1" applyAlignment="1">
      <alignment horizontal="left" vertical="center"/>
    </xf>
    <xf numFmtId="0" fontId="57" fillId="14" borderId="41" xfId="71" applyFont="1" applyFill="1" applyBorder="1" applyAlignment="1">
      <alignment horizontal="left" vertical="center"/>
    </xf>
    <xf numFmtId="0" fontId="58" fillId="14" borderId="41" xfId="71" applyFont="1" applyFill="1" applyBorder="1" applyAlignment="1">
      <alignment horizontal="center" vertical="center" wrapText="1"/>
    </xf>
    <xf numFmtId="0" fontId="58" fillId="14" borderId="41" xfId="71" applyFont="1" applyFill="1" applyBorder="1" applyAlignment="1">
      <alignment horizontal="left" vertical="center"/>
    </xf>
    <xf numFmtId="1" fontId="58" fillId="14" borderId="41" xfId="71" applyNumberFormat="1" applyFont="1" applyFill="1" applyBorder="1" applyAlignment="1">
      <alignment horizontal="center"/>
    </xf>
    <xf numFmtId="0" fontId="27" fillId="0" borderId="41" xfId="71" applyFont="1" applyBorder="1" applyAlignment="1">
      <alignment horizontal="left" vertical="center"/>
    </xf>
    <xf numFmtId="179" fontId="27" fillId="0" borderId="41" xfId="71" applyNumberFormat="1" applyFont="1" applyBorder="1" applyAlignment="1">
      <alignment horizontal="right"/>
    </xf>
    <xf numFmtId="0" fontId="59" fillId="0" borderId="0" xfId="65" applyFont="1" applyAlignment="1">
      <alignment horizontal="right" vertical="center"/>
    </xf>
    <xf numFmtId="179" fontId="60" fillId="17" borderId="41" xfId="71" applyNumberFormat="1" applyFont="1" applyFill="1" applyBorder="1"/>
    <xf numFmtId="0" fontId="27" fillId="0" borderId="0" xfId="71" applyFont="1" applyAlignment="1">
      <alignment horizontal="left" wrapText="1"/>
    </xf>
    <xf numFmtId="0" fontId="12" fillId="0" borderId="0" xfId="59" applyFont="1" applyAlignment="1">
      <alignment wrapText="1"/>
    </xf>
    <xf numFmtId="0" fontId="51" fillId="0" borderId="0" xfId="59" applyFont="1" applyAlignment="1">
      <alignment wrapText="1"/>
    </xf>
    <xf numFmtId="0" fontId="49" fillId="27" borderId="41" xfId="59" applyFont="1" applyFill="1" applyBorder="1" applyAlignment="1">
      <alignment horizontal="center" vertical="center" wrapText="1"/>
    </xf>
    <xf numFmtId="0" fontId="49" fillId="3" borderId="41" xfId="59" applyFont="1" applyFill="1" applyBorder="1" applyAlignment="1">
      <alignment vertical="center" wrapText="1"/>
    </xf>
    <xf numFmtId="0" fontId="50" fillId="0" borderId="41" xfId="59" applyFont="1" applyBorder="1" applyAlignment="1">
      <alignment vertical="center" wrapText="1"/>
    </xf>
    <xf numFmtId="0" fontId="51" fillId="0" borderId="41" xfId="59" applyFont="1" applyBorder="1" applyAlignment="1">
      <alignment vertical="center" wrapText="1"/>
    </xf>
    <xf numFmtId="0" fontId="52" fillId="0" borderId="41" xfId="59" applyFont="1" applyBorder="1" applyAlignment="1">
      <alignment vertical="center" wrapText="1"/>
    </xf>
    <xf numFmtId="0" fontId="53" fillId="0" borderId="41" xfId="59" applyFont="1" applyBorder="1" applyAlignment="1">
      <alignment wrapText="1"/>
    </xf>
    <xf numFmtId="0" fontId="50" fillId="3" borderId="41" xfId="59" applyFont="1" applyFill="1" applyBorder="1" applyAlignment="1">
      <alignment vertical="center" wrapText="1"/>
    </xf>
    <xf numFmtId="0" fontId="51" fillId="0" borderId="41" xfId="59" applyFont="1" applyBorder="1" applyAlignment="1">
      <alignment horizontal="left" vertical="center" wrapText="1"/>
    </xf>
    <xf numFmtId="0" fontId="54" fillId="0" borderId="41" xfId="59" applyFont="1" applyBorder="1" applyAlignment="1">
      <alignment horizontal="left" vertical="center" wrapText="1"/>
    </xf>
    <xf numFmtId="0" fontId="78" fillId="0" borderId="0" xfId="0" applyFont="1"/>
    <xf numFmtId="0" fontId="4" fillId="31" borderId="0" xfId="0" applyFont="1" applyFill="1" applyAlignment="1">
      <alignment vertical="center" wrapText="1"/>
    </xf>
    <xf numFmtId="0" fontId="60" fillId="31" borderId="0" xfId="0" applyFont="1" applyFill="1" applyAlignment="1">
      <alignment horizontal="center" vertical="center" wrapText="1"/>
    </xf>
    <xf numFmtId="0" fontId="79" fillId="0" borderId="0" xfId="0" applyFont="1"/>
    <xf numFmtId="0" fontId="79" fillId="0" borderId="0" xfId="0" applyFont="1" applyAlignment="1">
      <alignment horizontal="center"/>
    </xf>
    <xf numFmtId="0" fontId="12" fillId="0" borderId="0" xfId="59" applyFont="1" applyAlignment="1">
      <alignment horizontal="center"/>
    </xf>
    <xf numFmtId="0" fontId="51" fillId="0" borderId="0" xfId="59" applyFont="1" applyAlignment="1">
      <alignment horizontal="center"/>
    </xf>
    <xf numFmtId="0" fontId="51" fillId="0" borderId="0" xfId="59" applyFont="1"/>
    <xf numFmtId="0" fontId="12" fillId="0" borderId="41" xfId="59" applyFont="1" applyBorder="1"/>
    <xf numFmtId="0" fontId="49" fillId="0" borderId="41" xfId="59" applyFont="1" applyBorder="1" applyAlignment="1">
      <alignment vertical="center" wrapText="1"/>
    </xf>
    <xf numFmtId="0" fontId="53" fillId="0" borderId="41" xfId="59" applyFont="1" applyBorder="1" applyAlignment="1">
      <alignment horizontal="center"/>
    </xf>
    <xf numFmtId="0" fontId="53" fillId="0" borderId="41" xfId="59" applyFont="1" applyBorder="1"/>
    <xf numFmtId="0" fontId="60" fillId="31" borderId="0" xfId="0" applyFont="1" applyFill="1" applyAlignment="1">
      <alignment vertical="center" wrapText="1"/>
    </xf>
    <xf numFmtId="0" fontId="27" fillId="0" borderId="0" xfId="0" applyFont="1" applyAlignment="1">
      <alignment vertical="center" wrapText="1"/>
    </xf>
    <xf numFmtId="0" fontId="27" fillId="0" borderId="0" xfId="0" applyFont="1" applyAlignment="1">
      <alignment horizontal="right" vertical="center" wrapText="1"/>
    </xf>
    <xf numFmtId="0" fontId="60" fillId="0" borderId="0" xfId="0" applyFont="1" applyAlignment="1">
      <alignment vertical="center" wrapText="1"/>
    </xf>
    <xf numFmtId="0" fontId="60" fillId="0" borderId="0" xfId="0" applyFont="1" applyAlignment="1">
      <alignment horizontal="right" vertical="center" wrapText="1"/>
    </xf>
    <xf numFmtId="0" fontId="27" fillId="0" borderId="0" xfId="0" applyFont="1" applyAlignment="1">
      <alignment vertical="center"/>
    </xf>
    <xf numFmtId="0" fontId="27" fillId="0" borderId="0" xfId="0" applyFont="1"/>
    <xf numFmtId="0" fontId="51" fillId="0" borderId="0" xfId="59" applyFont="1" applyAlignment="1">
      <alignment vertical="center"/>
    </xf>
    <xf numFmtId="0" fontId="51" fillId="0" borderId="0" xfId="59" applyFont="1" applyAlignment="1">
      <alignment horizontal="left" vertical="center"/>
    </xf>
    <xf numFmtId="0" fontId="78" fillId="0" borderId="0" xfId="0" applyFont="1" applyAlignment="1">
      <alignment vertical="center"/>
    </xf>
    <xf numFmtId="0" fontId="56" fillId="0" borderId="0" xfId="0" applyFont="1" applyAlignment="1">
      <alignment vertical="center"/>
    </xf>
    <xf numFmtId="0" fontId="4" fillId="17" borderId="0" xfId="0" applyFont="1" applyFill="1" applyAlignment="1">
      <alignment vertical="center" wrapText="1"/>
    </xf>
    <xf numFmtId="0" fontId="60" fillId="17" borderId="0" xfId="0" applyFont="1" applyFill="1" applyAlignment="1">
      <alignment vertical="center" wrapText="1"/>
    </xf>
    <xf numFmtId="2" fontId="60" fillId="0" borderId="0" xfId="0" applyNumberFormat="1" applyFont="1" applyAlignment="1">
      <alignment vertical="center" wrapText="1"/>
    </xf>
    <xf numFmtId="0" fontId="51" fillId="8" borderId="41" xfId="59" applyFont="1" applyFill="1" applyBorder="1" applyAlignment="1">
      <alignment vertical="center" wrapText="1"/>
    </xf>
    <xf numFmtId="0" fontId="80" fillId="0" borderId="41" xfId="59" applyFont="1" applyBorder="1" applyAlignment="1">
      <alignment vertical="center" wrapText="1"/>
    </xf>
    <xf numFmtId="0" fontId="60" fillId="0" borderId="0" xfId="0" applyFont="1"/>
    <xf numFmtId="0" fontId="67" fillId="0" borderId="0" xfId="0" applyFont="1"/>
    <xf numFmtId="0" fontId="81" fillId="0" borderId="41" xfId="59" applyFont="1" applyBorder="1" applyAlignment="1">
      <alignment vertical="center" wrapText="1"/>
    </xf>
    <xf numFmtId="0" fontId="60" fillId="0" borderId="0" xfId="0" applyFont="1" applyAlignment="1">
      <alignment vertical="center"/>
    </xf>
    <xf numFmtId="0" fontId="51" fillId="0" borderId="41" xfId="59" applyFont="1" applyBorder="1" applyAlignment="1">
      <alignment wrapText="1"/>
    </xf>
    <xf numFmtId="0" fontId="49" fillId="2" borderId="41" xfId="59" applyFont="1" applyFill="1" applyBorder="1" applyAlignment="1">
      <alignment horizontal="center" vertical="center"/>
    </xf>
    <xf numFmtId="0" fontId="51" fillId="0" borderId="41" xfId="59" applyFont="1" applyBorder="1"/>
    <xf numFmtId="0" fontId="24" fillId="12" borderId="0" xfId="0" applyFont="1" applyFill="1" applyAlignment="1">
      <alignment horizontal="center"/>
    </xf>
    <xf numFmtId="0" fontId="66" fillId="12" borderId="0" xfId="0" applyFont="1" applyFill="1" applyAlignment="1">
      <alignment horizontal="center"/>
    </xf>
    <xf numFmtId="2" fontId="27" fillId="0" borderId="0" xfId="0" applyNumberFormat="1" applyFont="1" applyAlignment="1">
      <alignment horizontal="right" vertical="center" wrapText="1"/>
    </xf>
    <xf numFmtId="0" fontId="51" fillId="0" borderId="0" xfId="70" applyFont="1" applyAlignment="1">
      <alignment horizontal="center"/>
    </xf>
    <xf numFmtId="0" fontId="51" fillId="0" borderId="0" xfId="70" applyFont="1"/>
    <xf numFmtId="0" fontId="11" fillId="3" borderId="1" xfId="70" applyFont="1" applyFill="1" applyBorder="1" applyAlignment="1">
      <alignment vertical="center" wrapText="1"/>
    </xf>
    <xf numFmtId="0" fontId="82" fillId="0" borderId="1" xfId="70" applyFont="1" applyBorder="1" applyAlignment="1">
      <alignment horizontal="left" vertical="center"/>
    </xf>
    <xf numFmtId="0" fontId="12" fillId="0" borderId="1" xfId="70" applyFont="1" applyBorder="1" applyAlignment="1">
      <alignment horizontal="left" vertical="center" wrapText="1"/>
    </xf>
    <xf numFmtId="0" fontId="49" fillId="2" borderId="1" xfId="70" applyFont="1" applyFill="1" applyBorder="1" applyAlignment="1">
      <alignment horizontal="center" vertical="center" wrapText="1"/>
    </xf>
    <xf numFmtId="0" fontId="49" fillId="3" borderId="1" xfId="70" applyFont="1" applyFill="1" applyBorder="1" applyAlignment="1">
      <alignment vertical="center" wrapText="1"/>
    </xf>
    <xf numFmtId="0" fontId="49" fillId="2" borderId="3" xfId="70" applyFont="1" applyFill="1" applyBorder="1" applyAlignment="1">
      <alignment horizontal="center" vertical="center" wrapText="1"/>
    </xf>
    <xf numFmtId="0" fontId="11" fillId="3" borderId="1" xfId="70" applyFont="1" applyFill="1" applyBorder="1" applyAlignment="1">
      <alignment vertical="center"/>
    </xf>
    <xf numFmtId="0" fontId="11" fillId="2" borderId="4" xfId="70" applyFont="1" applyFill="1" applyBorder="1" applyAlignment="1">
      <alignment horizontal="center" vertical="center"/>
    </xf>
    <xf numFmtId="0" fontId="11" fillId="3" borderId="5" xfId="70" applyFont="1" applyFill="1" applyBorder="1" applyAlignment="1">
      <alignment horizontal="left" vertical="center" wrapText="1"/>
    </xf>
    <xf numFmtId="0" fontId="53" fillId="0" borderId="6" xfId="70" applyFont="1" applyBorder="1" applyAlignment="1">
      <alignment horizontal="center"/>
    </xf>
    <xf numFmtId="0" fontId="82" fillId="3" borderId="5" xfId="70" applyFont="1" applyFill="1" applyBorder="1" applyAlignment="1">
      <alignment vertical="center" wrapText="1"/>
    </xf>
    <xf numFmtId="0" fontId="11" fillId="2" borderId="7" xfId="70" applyFont="1" applyFill="1" applyBorder="1" applyAlignment="1">
      <alignment horizontal="center" vertical="center"/>
    </xf>
    <xf numFmtId="0" fontId="83" fillId="0" borderId="1" xfId="70" applyFont="1" applyBorder="1" applyAlignment="1">
      <alignment horizontal="left" vertical="center" wrapText="1"/>
    </xf>
    <xf numFmtId="0" fontId="11" fillId="3" borderId="3" xfId="70" applyFont="1" applyFill="1" applyBorder="1" applyAlignment="1">
      <alignment vertical="center" wrapText="1"/>
    </xf>
    <xf numFmtId="0" fontId="12" fillId="0" borderId="3" xfId="70" applyFont="1" applyBorder="1" applyAlignment="1">
      <alignment vertical="center" wrapText="1"/>
    </xf>
    <xf numFmtId="0" fontId="49" fillId="3" borderId="3" xfId="70" applyFont="1" applyFill="1" applyBorder="1" applyAlignment="1">
      <alignment vertical="center" wrapText="1"/>
    </xf>
    <xf numFmtId="0" fontId="11" fillId="3" borderId="1" xfId="70" applyFont="1" applyFill="1" applyBorder="1" applyAlignment="1">
      <alignment horizontal="left" vertical="center"/>
    </xf>
    <xf numFmtId="0" fontId="12" fillId="0" borderId="3" xfId="70" applyFont="1" applyBorder="1" applyAlignment="1">
      <alignment horizontal="left" vertical="center" wrapText="1"/>
    </xf>
    <xf numFmtId="0" fontId="11" fillId="3" borderId="16" xfId="70" applyFont="1" applyFill="1" applyBorder="1" applyAlignment="1">
      <alignment vertical="center" wrapText="1"/>
    </xf>
    <xf numFmtId="0" fontId="12" fillId="0" borderId="30" xfId="70" applyFont="1" applyBorder="1" applyAlignment="1">
      <alignment horizontal="left" vertical="center"/>
    </xf>
    <xf numFmtId="0" fontId="49" fillId="2" borderId="31" xfId="70" applyFont="1" applyFill="1" applyBorder="1" applyAlignment="1">
      <alignment horizontal="center" vertical="center" wrapText="1"/>
    </xf>
    <xf numFmtId="0" fontId="53" fillId="0" borderId="32" xfId="70" applyFont="1" applyBorder="1" applyAlignment="1">
      <alignment horizontal="center"/>
    </xf>
    <xf numFmtId="0" fontId="50" fillId="3" borderId="16" xfId="70" applyFont="1" applyFill="1" applyBorder="1" applyAlignment="1">
      <alignment vertical="center" wrapText="1"/>
    </xf>
    <xf numFmtId="0" fontId="83" fillId="0" borderId="30" xfId="70" applyFont="1" applyBorder="1" applyAlignment="1">
      <alignment horizontal="left" vertical="center" wrapText="1"/>
    </xf>
    <xf numFmtId="0" fontId="50" fillId="3" borderId="1" xfId="70" applyFont="1" applyFill="1" applyBorder="1" applyAlignment="1">
      <alignment vertical="center" wrapText="1"/>
    </xf>
    <xf numFmtId="0" fontId="84" fillId="0" borderId="0" xfId="0" applyFont="1" applyAlignment="1">
      <alignment horizontal="left" vertical="center"/>
    </xf>
    <xf numFmtId="0" fontId="85" fillId="0" borderId="0" xfId="61" applyFont="1" applyAlignment="1">
      <alignment horizontal="center" vertical="center"/>
    </xf>
    <xf numFmtId="0" fontId="86" fillId="0" borderId="0" xfId="61" applyFont="1" applyAlignment="1">
      <alignment horizontal="center" vertical="center"/>
    </xf>
    <xf numFmtId="0" fontId="87" fillId="0" borderId="0" xfId="61" applyFont="1" applyAlignment="1">
      <alignment horizontal="center" vertical="center"/>
    </xf>
    <xf numFmtId="0" fontId="88" fillId="0" borderId="0" xfId="61" applyFont="1" applyAlignment="1">
      <alignment horizontal="center"/>
    </xf>
    <xf numFmtId="0" fontId="88" fillId="0" borderId="56" xfId="61" applyFont="1" applyBorder="1" applyAlignment="1">
      <alignment horizontal="center"/>
    </xf>
    <xf numFmtId="0" fontId="89" fillId="32" borderId="57" xfId="0" applyFont="1" applyFill="1" applyBorder="1" applyAlignment="1">
      <alignment horizontal="center" vertical="center"/>
    </xf>
    <xf numFmtId="0" fontId="90" fillId="33" borderId="57" xfId="0" applyFont="1" applyFill="1" applyBorder="1" applyAlignment="1">
      <alignment horizontal="center"/>
    </xf>
    <xf numFmtId="0" fontId="89" fillId="32" borderId="56" xfId="0" applyFont="1" applyFill="1" applyBorder="1" applyAlignment="1">
      <alignment horizontal="center" vertical="center"/>
    </xf>
    <xf numFmtId="178" fontId="89" fillId="32" borderId="58" xfId="0" applyNumberFormat="1" applyFont="1" applyFill="1" applyBorder="1" applyAlignment="1">
      <alignment horizontal="center"/>
    </xf>
    <xf numFmtId="0" fontId="78" fillId="32" borderId="0" xfId="0" applyFont="1" applyFill="1"/>
    <xf numFmtId="178" fontId="78" fillId="0" borderId="0" xfId="0" applyNumberFormat="1" applyFont="1" applyAlignment="1">
      <alignment horizontal="center"/>
    </xf>
    <xf numFmtId="0" fontId="78" fillId="32" borderId="56" xfId="0" applyFont="1" applyFill="1" applyBorder="1"/>
    <xf numFmtId="178" fontId="78" fillId="0" borderId="56" xfId="0" applyNumberFormat="1" applyFont="1" applyBorder="1" applyAlignment="1">
      <alignment horizontal="center"/>
    </xf>
    <xf numFmtId="0" fontId="12" fillId="0" borderId="0" xfId="0" applyFont="1"/>
    <xf numFmtId="0" fontId="0" fillId="0" borderId="0" xfId="0" applyAlignment="1">
      <alignment horizontal="center"/>
    </xf>
    <xf numFmtId="0" fontId="87" fillId="0" borderId="0" xfId="61" applyFont="1" applyAlignment="1">
      <alignment vertical="center"/>
    </xf>
    <xf numFmtId="178" fontId="78" fillId="10" borderId="0" xfId="0" applyNumberFormat="1" applyFont="1" applyFill="1" applyAlignment="1">
      <alignment horizontal="center"/>
    </xf>
    <xf numFmtId="0" fontId="91" fillId="0" borderId="0" xfId="68" applyFont="1" applyAlignment="1">
      <alignment horizontal="left" vertical="center"/>
    </xf>
    <xf numFmtId="178" fontId="92" fillId="0" borderId="0" xfId="0" applyNumberFormat="1" applyFont="1" applyAlignment="1">
      <alignment horizontal="right"/>
    </xf>
    <xf numFmtId="192" fontId="52" fillId="0" borderId="0" xfId="0" applyNumberFormat="1" applyFont="1"/>
    <xf numFmtId="178" fontId="78" fillId="10" borderId="56" xfId="0" applyNumberFormat="1" applyFont="1" applyFill="1" applyBorder="1" applyAlignment="1">
      <alignment horizontal="center"/>
    </xf>
    <xf numFmtId="178" fontId="0" fillId="0" borderId="0" xfId="0" applyNumberFormat="1" applyAlignment="1">
      <alignment horizontal="center"/>
    </xf>
    <xf numFmtId="1" fontId="78" fillId="0" borderId="0" xfId="0" applyNumberFormat="1" applyFont="1" applyAlignment="1">
      <alignment horizontal="center"/>
    </xf>
    <xf numFmtId="1" fontId="78" fillId="0" borderId="56" xfId="0" applyNumberFormat="1" applyFont="1" applyBorder="1" applyAlignment="1">
      <alignment horizontal="center"/>
    </xf>
    <xf numFmtId="1" fontId="12" fillId="0" borderId="0" xfId="0" applyNumberFormat="1" applyFont="1" applyAlignment="1">
      <alignment horizontal="center"/>
    </xf>
    <xf numFmtId="1" fontId="52" fillId="0" borderId="0" xfId="0" applyNumberFormat="1" applyFont="1"/>
    <xf numFmtId="1" fontId="12" fillId="10" borderId="0" xfId="0" applyNumberFormat="1" applyFont="1" applyFill="1" applyAlignment="1">
      <alignment horizontal="center"/>
    </xf>
    <xf numFmtId="1" fontId="52" fillId="10" borderId="0" xfId="0" applyNumberFormat="1" applyFont="1" applyFill="1"/>
    <xf numFmtId="1" fontId="12" fillId="0" borderId="56" xfId="0" applyNumberFormat="1" applyFont="1" applyBorder="1" applyAlignment="1">
      <alignment horizontal="center"/>
    </xf>
    <xf numFmtId="194" fontId="78" fillId="0" borderId="0" xfId="0" applyNumberFormat="1" applyFont="1" applyAlignment="1">
      <alignment horizontal="center"/>
    </xf>
    <xf numFmtId="0" fontId="61" fillId="0" borderId="0" xfId="68" applyFont="1" applyAlignment="1">
      <alignment horizontal="left" vertical="center"/>
    </xf>
    <xf numFmtId="194" fontId="52" fillId="0" borderId="0" xfId="0" applyNumberFormat="1" applyFont="1"/>
    <xf numFmtId="194" fontId="78" fillId="0" borderId="56" xfId="0" applyNumberFormat="1" applyFont="1" applyBorder="1" applyAlignment="1">
      <alignment horizontal="center"/>
    </xf>
    <xf numFmtId="178" fontId="12" fillId="0" borderId="0" xfId="0" applyNumberFormat="1" applyFont="1" applyAlignment="1">
      <alignment horizontal="center"/>
    </xf>
    <xf numFmtId="0" fontId="91" fillId="0" borderId="0" xfId="0" applyFont="1" applyAlignment="1">
      <alignment horizontal="left" vertical="center"/>
    </xf>
    <xf numFmtId="178" fontId="52" fillId="0" borderId="0" xfId="0" applyNumberFormat="1" applyFont="1"/>
    <xf numFmtId="178" fontId="12" fillId="10" borderId="0" xfId="0" applyNumberFormat="1" applyFont="1" applyFill="1" applyAlignment="1">
      <alignment horizontal="center"/>
    </xf>
    <xf numFmtId="178" fontId="52" fillId="10" borderId="0" xfId="0" applyNumberFormat="1" applyFont="1" applyFill="1"/>
    <xf numFmtId="178" fontId="12" fillId="0" borderId="56" xfId="0" applyNumberFormat="1" applyFont="1" applyBorder="1" applyAlignment="1">
      <alignment horizontal="center"/>
    </xf>
    <xf numFmtId="178" fontId="52" fillId="10" borderId="0" xfId="0" applyNumberFormat="1" applyFont="1" applyFill="1" applyAlignment="1">
      <alignment horizontal="center"/>
    </xf>
    <xf numFmtId="178" fontId="52" fillId="0" borderId="0" xfId="0" applyNumberFormat="1" applyFont="1" applyAlignment="1">
      <alignment horizontal="center"/>
    </xf>
    <xf numFmtId="0" fontId="49" fillId="3" borderId="15" xfId="71" applyFont="1" applyFill="1" applyBorder="1" applyAlignment="1">
      <alignment vertical="center" wrapText="1"/>
    </xf>
    <xf numFmtId="0" fontId="50" fillId="0" borderId="2" xfId="71" applyFont="1" applyBorder="1" applyAlignment="1">
      <alignment vertical="center" wrapText="1"/>
    </xf>
    <xf numFmtId="0" fontId="93" fillId="2" borderId="1" xfId="71" applyFont="1" applyFill="1" applyBorder="1" applyAlignment="1">
      <alignment horizontal="center" vertical="center" wrapText="1"/>
    </xf>
    <xf numFmtId="0" fontId="51" fillId="0" borderId="2" xfId="71" applyFont="1" applyBorder="1" applyAlignment="1">
      <alignment vertical="center" wrapText="1"/>
    </xf>
    <xf numFmtId="0" fontId="49" fillId="3" borderId="15" xfId="71" applyFont="1" applyFill="1" applyBorder="1" applyAlignment="1">
      <alignment vertical="center"/>
    </xf>
    <xf numFmtId="0" fontId="51" fillId="0" borderId="2" xfId="71" applyFont="1" applyBorder="1" applyAlignment="1">
      <alignment horizontal="left" vertical="center" wrapText="1"/>
    </xf>
    <xf numFmtId="0" fontId="49" fillId="2" borderId="4" xfId="71" applyFont="1" applyFill="1" applyBorder="1" applyAlignment="1">
      <alignment horizontal="center" vertical="center" wrapText="1"/>
    </xf>
    <xf numFmtId="0" fontId="49" fillId="3" borderId="59" xfId="71" applyFont="1" applyFill="1" applyBorder="1" applyAlignment="1">
      <alignment vertical="center" wrapText="1"/>
    </xf>
    <xf numFmtId="0" fontId="53" fillId="0" borderId="6" xfId="71" applyFont="1" applyBorder="1"/>
    <xf numFmtId="0" fontId="50" fillId="3" borderId="59" xfId="71" applyFont="1" applyFill="1" applyBorder="1" applyAlignment="1">
      <alignment vertical="center" wrapText="1"/>
    </xf>
    <xf numFmtId="0" fontId="54" fillId="0" borderId="2" xfId="71" applyFont="1" applyBorder="1" applyAlignment="1">
      <alignment vertical="center" wrapText="1"/>
    </xf>
    <xf numFmtId="0" fontId="49" fillId="3" borderId="15" xfId="71" applyFont="1" applyFill="1" applyBorder="1" applyAlignment="1">
      <alignment horizontal="left" vertical="center"/>
    </xf>
    <xf numFmtId="0" fontId="51" fillId="0" borderId="2" xfId="71" applyFont="1" applyBorder="1" applyAlignment="1">
      <alignment horizontal="left" vertical="center"/>
    </xf>
    <xf numFmtId="0" fontId="51" fillId="0" borderId="2" xfId="71" applyFont="1" applyBorder="1" applyAlignment="1">
      <alignment horizontal="left" vertical="top" wrapText="1"/>
    </xf>
    <xf numFmtId="0" fontId="53" fillId="0" borderId="8" xfId="71" applyFont="1" applyBorder="1"/>
    <xf numFmtId="0" fontId="50" fillId="3" borderId="15" xfId="71" applyFont="1" applyFill="1" applyBorder="1" applyAlignment="1">
      <alignment vertical="center" wrapText="1"/>
    </xf>
    <xf numFmtId="0" fontId="83" fillId="0" borderId="2" xfId="53" applyFont="1" applyBorder="1" applyAlignment="1">
      <alignment horizontal="left" vertical="center" wrapText="1"/>
    </xf>
    <xf numFmtId="0" fontId="53" fillId="0" borderId="7" xfId="71" applyFont="1" applyBorder="1"/>
    <xf numFmtId="0" fontId="12" fillId="0" borderId="0" xfId="71" applyFont="1"/>
    <xf numFmtId="0" fontId="94" fillId="0" borderId="0" xfId="65" applyFont="1" applyAlignment="1">
      <alignment horizontal="center"/>
    </xf>
    <xf numFmtId="0" fontId="94" fillId="0" borderId="0" xfId="59" applyFont="1"/>
    <xf numFmtId="0" fontId="94" fillId="0" borderId="0" xfId="65" applyFont="1"/>
    <xf numFmtId="0" fontId="95" fillId="0" borderId="0" xfId="65" applyFont="1" applyAlignment="1">
      <alignment horizontal="left" vertical="center"/>
    </xf>
    <xf numFmtId="0" fontId="96" fillId="0" borderId="0" xfId="65" applyFont="1"/>
    <xf numFmtId="0" fontId="97" fillId="12" borderId="0" xfId="0" applyFont="1" applyFill="1" applyAlignment="1">
      <alignment horizontal="center"/>
    </xf>
    <xf numFmtId="0" fontId="98" fillId="0" borderId="0" xfId="51" applyFont="1" applyAlignment="1">
      <alignment horizontal="left" vertical="center" wrapText="1"/>
    </xf>
    <xf numFmtId="178" fontId="59" fillId="0" borderId="0" xfId="69" applyNumberFormat="1" applyFont="1" applyAlignment="1">
      <alignment horizontal="center"/>
    </xf>
    <xf numFmtId="178" fontId="59" fillId="0" borderId="0" xfId="35" applyNumberFormat="1" applyFont="1" applyFill="1" applyBorder="1" applyAlignment="1">
      <alignment horizontal="center"/>
    </xf>
    <xf numFmtId="178" fontId="59" fillId="0" borderId="0" xfId="50" applyFont="1" applyFill="1" applyAlignment="1">
      <alignment horizontal="center"/>
    </xf>
    <xf numFmtId="0" fontId="98" fillId="0" borderId="0" xfId="52" applyFont="1" applyAlignment="1">
      <alignment vertical="center"/>
    </xf>
    <xf numFmtId="0" fontId="98" fillId="0" borderId="0" xfId="59" applyFont="1"/>
    <xf numFmtId="0" fontId="99" fillId="0" borderId="0" xfId="0" applyFont="1"/>
    <xf numFmtId="178" fontId="59" fillId="0" borderId="0" xfId="65" applyNumberFormat="1" applyFont="1" applyAlignment="1">
      <alignment horizontal="center" vertical="center"/>
    </xf>
    <xf numFmtId="0" fontId="51" fillId="0" borderId="2" xfId="71" applyFont="1" applyBorder="1" applyAlignment="1">
      <alignment wrapText="1"/>
    </xf>
    <xf numFmtId="0" fontId="80" fillId="0" borderId="0" xfId="71" applyFont="1"/>
    <xf numFmtId="0" fontId="94" fillId="0" borderId="0" xfId="65" applyFont="1" applyAlignment="1">
      <alignment horizontal="left" vertical="center"/>
    </xf>
    <xf numFmtId="0" fontId="98" fillId="0" borderId="0" xfId="51" applyFont="1" applyAlignment="1">
      <alignment horizontal="center" vertical="center" wrapText="1"/>
    </xf>
    <xf numFmtId="1" fontId="59" fillId="0" borderId="0" xfId="65" applyNumberFormat="1" applyFont="1" applyAlignment="1">
      <alignment horizontal="right"/>
    </xf>
    <xf numFmtId="1" fontId="94" fillId="0" borderId="0" xfId="65" applyNumberFormat="1" applyFont="1"/>
    <xf numFmtId="0" fontId="95" fillId="0" borderId="0" xfId="65" applyFont="1"/>
    <xf numFmtId="0" fontId="100" fillId="0" borderId="0" xfId="69" applyFont="1" applyAlignment="1">
      <alignment horizontal="left"/>
    </xf>
    <xf numFmtId="0" fontId="101" fillId="0" borderId="0" xfId="69" applyFont="1" applyAlignment="1">
      <alignment horizontal="left"/>
    </xf>
    <xf numFmtId="0" fontId="4" fillId="12" borderId="0" xfId="69" applyFont="1" applyFill="1" applyAlignment="1">
      <alignment horizontal="left"/>
    </xf>
    <xf numFmtId="0" fontId="97" fillId="12" borderId="0" xfId="51" applyFont="1" applyFill="1" applyAlignment="1">
      <alignment vertical="center" wrapText="1"/>
    </xf>
    <xf numFmtId="0" fontId="101" fillId="12" borderId="0" xfId="69" applyFont="1" applyFill="1" applyAlignment="1">
      <alignment horizontal="center"/>
    </xf>
    <xf numFmtId="0" fontId="84" fillId="0" borderId="0" xfId="72" applyFont="1" applyAlignment="1">
      <alignment vertical="center"/>
    </xf>
    <xf numFmtId="0" fontId="84" fillId="0" borderId="0" xfId="51" applyFont="1" applyAlignment="1">
      <alignment horizontal="left" vertical="center" wrapText="1"/>
    </xf>
    <xf numFmtId="1" fontId="102" fillId="0" borderId="0" xfId="65" applyNumberFormat="1" applyFont="1" applyAlignment="1">
      <alignment horizontal="right"/>
    </xf>
    <xf numFmtId="0" fontId="102" fillId="0" borderId="0" xfId="69" applyFont="1" applyAlignment="1">
      <alignment horizontal="right"/>
    </xf>
    <xf numFmtId="0" fontId="103" fillId="0" borderId="0" xfId="65" applyFont="1" applyAlignment="1">
      <alignment vertical="center"/>
    </xf>
    <xf numFmtId="1" fontId="102" fillId="0" borderId="0" xfId="69" applyNumberFormat="1" applyFont="1" applyAlignment="1">
      <alignment horizontal="right"/>
    </xf>
    <xf numFmtId="0" fontId="93" fillId="2" borderId="1" xfId="70" applyFont="1" applyFill="1" applyBorder="1" applyAlignment="1">
      <alignment horizontal="center" vertical="center"/>
    </xf>
    <xf numFmtId="0" fontId="53" fillId="0" borderId="6" xfId="70" applyFont="1" applyBorder="1"/>
    <xf numFmtId="0" fontId="49" fillId="2" borderId="3" xfId="70" applyFont="1" applyFill="1" applyBorder="1" applyAlignment="1">
      <alignment vertical="center" wrapText="1"/>
    </xf>
    <xf numFmtId="0" fontId="12" fillId="0" borderId="41" xfId="70" applyFont="1" applyBorder="1" applyAlignment="1">
      <alignment horizontal="left" vertical="center" wrapText="1"/>
    </xf>
    <xf numFmtId="0" fontId="53" fillId="0" borderId="32" xfId="70" applyFont="1" applyBorder="1"/>
    <xf numFmtId="0" fontId="104" fillId="0" borderId="0" xfId="0" applyFont="1"/>
    <xf numFmtId="0" fontId="105" fillId="0" borderId="0" xfId="61" applyFont="1" applyAlignment="1">
      <alignment vertical="center"/>
    </xf>
    <xf numFmtId="0" fontId="106" fillId="0" borderId="0" xfId="61" applyFont="1" applyAlignment="1">
      <alignment vertical="center"/>
    </xf>
    <xf numFmtId="0" fontId="96" fillId="0" borderId="0" xfId="0" applyFont="1"/>
    <xf numFmtId="0" fontId="24" fillId="12" borderId="0" xfId="0" applyFont="1" applyFill="1" applyAlignment="1">
      <alignment horizontal="left"/>
    </xf>
    <xf numFmtId="0" fontId="97" fillId="12" borderId="0" xfId="0" applyFont="1" applyFill="1" applyAlignment="1">
      <alignment horizontal="left"/>
    </xf>
    <xf numFmtId="178" fontId="35" fillId="0" borderId="0" xfId="0" applyNumberFormat="1" applyFont="1" applyAlignment="1">
      <alignment horizontal="right"/>
    </xf>
    <xf numFmtId="178" fontId="102" fillId="0" borderId="0" xfId="0" applyNumberFormat="1" applyFont="1"/>
    <xf numFmtId="179" fontId="107" fillId="0" borderId="0" xfId="0" applyNumberFormat="1" applyFont="1" applyAlignment="1">
      <alignment horizontal="right"/>
    </xf>
    <xf numFmtId="0" fontId="94" fillId="0" borderId="0" xfId="0" applyFont="1"/>
    <xf numFmtId="195" fontId="107" fillId="0" borderId="0" xfId="0" applyNumberFormat="1" applyFont="1" applyAlignment="1">
      <alignment horizontal="right"/>
    </xf>
    <xf numFmtId="178" fontId="102" fillId="0" borderId="0" xfId="0" applyNumberFormat="1" applyFont="1" applyAlignment="1">
      <alignment horizontal="right"/>
    </xf>
    <xf numFmtId="195" fontId="102" fillId="0" borderId="0" xfId="0" applyNumberFormat="1" applyFont="1"/>
    <xf numFmtId="0" fontId="97" fillId="0" borderId="0" xfId="61" applyFont="1" applyAlignment="1">
      <alignment vertical="center"/>
    </xf>
    <xf numFmtId="0" fontId="97" fillId="12" borderId="0" xfId="0" applyFont="1" applyFill="1" applyAlignment="1">
      <alignment horizontal="center" vertical="center"/>
    </xf>
    <xf numFmtId="178" fontId="94" fillId="0" borderId="0" xfId="0" applyNumberFormat="1" applyFont="1" applyAlignment="1">
      <alignment horizontal="right"/>
    </xf>
    <xf numFmtId="178" fontId="84" fillId="0" borderId="0" xfId="0" applyNumberFormat="1" applyFont="1"/>
    <xf numFmtId="0" fontId="108" fillId="0" borderId="0" xfId="0" applyFont="1"/>
    <xf numFmtId="0" fontId="97" fillId="0" borderId="0" xfId="61" applyFont="1" applyAlignment="1">
      <alignment horizontal="left" vertical="center"/>
    </xf>
    <xf numFmtId="178" fontId="98" fillId="0" borderId="0" xfId="0" applyNumberFormat="1" applyFont="1"/>
    <xf numFmtId="178" fontId="102" fillId="0" borderId="0" xfId="56" applyNumberFormat="1" applyFont="1"/>
    <xf numFmtId="178" fontId="87" fillId="0" borderId="0" xfId="0" applyNumberFormat="1" applyFont="1" applyAlignment="1">
      <alignment horizontal="right"/>
    </xf>
    <xf numFmtId="0" fontId="96" fillId="0" borderId="0" xfId="6" applyFont="1" applyAlignment="1">
      <alignment vertical="center"/>
    </xf>
    <xf numFmtId="0" fontId="24" fillId="0" borderId="0" xfId="61" applyFont="1" applyAlignment="1">
      <alignment vertical="center"/>
    </xf>
    <xf numFmtId="0" fontId="96" fillId="0" borderId="0" xfId="6" applyFont="1" applyAlignment="1">
      <alignment horizontal="left" vertical="center"/>
    </xf>
    <xf numFmtId="0" fontId="24" fillId="0" borderId="0" xfId="61" applyFont="1" applyAlignment="1">
      <alignment horizontal="center" vertical="center"/>
    </xf>
    <xf numFmtId="178" fontId="103" fillId="0" borderId="0" xfId="0" applyNumberFormat="1" applyFont="1" applyAlignment="1">
      <alignment horizontal="right"/>
    </xf>
    <xf numFmtId="0" fontId="11" fillId="2" borderId="41" xfId="70" applyFont="1" applyFill="1" applyBorder="1" applyAlignment="1">
      <alignment horizontal="center" vertical="center"/>
    </xf>
    <xf numFmtId="0" fontId="11" fillId="3" borderId="41" xfId="70" applyFont="1" applyFill="1" applyBorder="1" applyAlignment="1">
      <alignment vertical="center" wrapText="1"/>
    </xf>
    <xf numFmtId="0" fontId="82" fillId="0" borderId="41" xfId="70" applyFont="1" applyBorder="1" applyAlignment="1">
      <alignment horizontal="left" vertical="center"/>
    </xf>
    <xf numFmtId="0" fontId="11" fillId="3" borderId="41" xfId="70" applyFont="1" applyFill="1" applyBorder="1" applyAlignment="1">
      <alignment horizontal="left" vertical="center" wrapText="1"/>
    </xf>
    <xf numFmtId="0" fontId="49" fillId="2" borderId="41" xfId="70" applyFont="1" applyFill="1" applyBorder="1" applyAlignment="1">
      <alignment horizontal="center" vertical="center" wrapText="1"/>
    </xf>
    <xf numFmtId="0" fontId="49" fillId="3" borderId="41" xfId="70" applyFont="1" applyFill="1" applyBorder="1" applyAlignment="1">
      <alignment vertical="center" wrapText="1"/>
    </xf>
    <xf numFmtId="0" fontId="11" fillId="3" borderId="41" xfId="70" applyFont="1" applyFill="1" applyBorder="1" applyAlignment="1">
      <alignment vertical="center"/>
    </xf>
    <xf numFmtId="0" fontId="53" fillId="0" borderId="41" xfId="70" applyFont="1" applyBorder="1" applyAlignment="1">
      <alignment horizontal="center"/>
    </xf>
    <xf numFmtId="0" fontId="82" fillId="3" borderId="41" xfId="70" applyFont="1" applyFill="1" applyBorder="1" applyAlignment="1">
      <alignment vertical="center" wrapText="1"/>
    </xf>
    <xf numFmtId="0" fontId="83" fillId="0" borderId="41" xfId="70" applyFont="1" applyBorder="1" applyAlignment="1">
      <alignment horizontal="left" vertical="center" wrapText="1"/>
    </xf>
    <xf numFmtId="0" fontId="12" fillId="0" borderId="41" xfId="70" applyFont="1" applyBorder="1" applyAlignment="1">
      <alignment horizontal="left" vertical="center"/>
    </xf>
    <xf numFmtId="0" fontId="11" fillId="3" borderId="41" xfId="70" applyFont="1" applyFill="1" applyBorder="1" applyAlignment="1">
      <alignment horizontal="left" vertical="center"/>
    </xf>
    <xf numFmtId="0" fontId="50" fillId="3" borderId="41" xfId="70" applyFont="1" applyFill="1" applyBorder="1" applyAlignment="1">
      <alignment vertical="center" wrapText="1"/>
    </xf>
    <xf numFmtId="0" fontId="80" fillId="0" borderId="0" xfId="70" applyFont="1"/>
    <xf numFmtId="0" fontId="96" fillId="0" borderId="0" xfId="6" applyFont="1"/>
    <xf numFmtId="0" fontId="98" fillId="0" borderId="0" xfId="55" applyFont="1" applyAlignment="1">
      <alignment horizontal="left" vertical="center"/>
    </xf>
    <xf numFmtId="0" fontId="109" fillId="0" borderId="0" xfId="55" applyFont="1" applyAlignment="1">
      <alignment horizontal="center" vertical="center"/>
    </xf>
    <xf numFmtId="0" fontId="98" fillId="0" borderId="0" xfId="55" applyFont="1" applyAlignment="1">
      <alignment horizontal="center" vertical="center"/>
    </xf>
    <xf numFmtId="0" fontId="98" fillId="0" borderId="0" xfId="55" applyFont="1" applyAlignment="1">
      <alignment vertical="center"/>
    </xf>
    <xf numFmtId="0" fontId="110" fillId="34" borderId="60" xfId="55" applyFont="1" applyFill="1" applyBorder="1" applyAlignment="1">
      <alignment horizontal="center" vertical="center"/>
    </xf>
    <xf numFmtId="0" fontId="111" fillId="34" borderId="61" xfId="55" applyFont="1" applyFill="1" applyBorder="1" applyAlignment="1">
      <alignment horizontal="left" vertical="center"/>
    </xf>
    <xf numFmtId="0" fontId="111" fillId="34" borderId="62" xfId="55" applyFont="1" applyFill="1" applyBorder="1" applyAlignment="1">
      <alignment vertical="center"/>
    </xf>
    <xf numFmtId="0" fontId="111" fillId="34" borderId="62" xfId="55" applyFont="1" applyFill="1" applyBorder="1" applyAlignment="1">
      <alignment horizontal="left" vertical="center"/>
    </xf>
    <xf numFmtId="0" fontId="111" fillId="14" borderId="62" xfId="55" applyFont="1" applyFill="1" applyBorder="1" applyAlignment="1">
      <alignment horizontal="left" vertical="center"/>
    </xf>
    <xf numFmtId="0" fontId="103" fillId="0" borderId="0" xfId="55" applyFont="1" applyAlignment="1">
      <alignment horizontal="center" vertical="center"/>
    </xf>
    <xf numFmtId="0" fontId="109" fillId="0" borderId="0" xfId="55" applyFont="1" applyAlignment="1">
      <alignment vertical="center"/>
    </xf>
    <xf numFmtId="0" fontId="84" fillId="0" borderId="0" xfId="55" applyFont="1" applyAlignment="1">
      <alignment vertical="center"/>
    </xf>
    <xf numFmtId="0" fontId="84" fillId="0" borderId="0" xfId="58" applyFont="1" applyAlignment="1">
      <alignment vertical="center"/>
    </xf>
    <xf numFmtId="0" fontId="102" fillId="0" borderId="0" xfId="58" applyFont="1" applyAlignment="1">
      <alignment horizontal="center" vertical="center"/>
    </xf>
    <xf numFmtId="0" fontId="84" fillId="0" borderId="0" xfId="55" applyFont="1" applyAlignment="1">
      <alignment vertical="center" wrapText="1"/>
    </xf>
    <xf numFmtId="0" fontId="84" fillId="0" borderId="0" xfId="58" applyFont="1" applyAlignment="1">
      <alignment vertical="center" wrapText="1"/>
    </xf>
    <xf numFmtId="0" fontId="111" fillId="14" borderId="62" xfId="55" applyFont="1" applyFill="1" applyBorder="1" applyAlignment="1">
      <alignment horizontal="center" vertical="center"/>
    </xf>
    <xf numFmtId="9" fontId="84" fillId="0" borderId="0" xfId="55" applyNumberFormat="1" applyFont="1" applyAlignment="1">
      <alignment horizontal="center" vertical="center"/>
    </xf>
    <xf numFmtId="0" fontId="98" fillId="0" borderId="0" xfId="63" applyFont="1" applyAlignment="1">
      <alignment horizontal="left" vertical="center"/>
    </xf>
    <xf numFmtId="0" fontId="102" fillId="0" borderId="0" xfId="58" applyFont="1" applyAlignment="1">
      <alignment horizontal="left" vertical="center"/>
    </xf>
    <xf numFmtId="0" fontId="112" fillId="0" borderId="0" xfId="66" applyFont="1" applyAlignment="1">
      <alignment vertical="center"/>
    </xf>
    <xf numFmtId="0" fontId="111" fillId="34" borderId="62" xfId="55" applyFont="1" applyFill="1" applyBorder="1" applyAlignment="1">
      <alignment horizontal="center" vertical="center"/>
    </xf>
    <xf numFmtId="0" fontId="113" fillId="34" borderId="62" xfId="55" applyFont="1" applyFill="1" applyBorder="1" applyAlignment="1">
      <alignment horizontal="center" vertical="center"/>
    </xf>
    <xf numFmtId="0" fontId="113" fillId="35" borderId="62" xfId="55" applyFont="1" applyFill="1" applyBorder="1" applyAlignment="1">
      <alignment horizontal="center" vertical="center"/>
    </xf>
    <xf numFmtId="0" fontId="113" fillId="34" borderId="63" xfId="55" applyFont="1" applyFill="1" applyBorder="1" applyAlignment="1">
      <alignment horizontal="center" vertical="center"/>
    </xf>
    <xf numFmtId="0" fontId="98" fillId="10" borderId="0" xfId="55" applyFont="1" applyFill="1" applyAlignment="1">
      <alignment horizontal="center" vertical="center"/>
    </xf>
    <xf numFmtId="0" fontId="84" fillId="0" borderId="0" xfId="58" applyFont="1" applyAlignment="1">
      <alignment horizontal="left" vertical="center"/>
    </xf>
    <xf numFmtId="0" fontId="84" fillId="0" borderId="0" xfId="63" applyFont="1" applyAlignment="1">
      <alignment horizontal="left" vertical="center"/>
    </xf>
    <xf numFmtId="0" fontId="84" fillId="0" borderId="0" xfId="63" applyFont="1" applyAlignment="1">
      <alignment vertical="center"/>
    </xf>
    <xf numFmtId="0" fontId="103" fillId="0" borderId="0" xfId="55" applyFont="1" applyAlignment="1">
      <alignment vertical="center"/>
    </xf>
    <xf numFmtId="0" fontId="114" fillId="0" borderId="0" xfId="55" applyFont="1" applyAlignment="1">
      <alignment horizontal="center" vertical="center"/>
    </xf>
    <xf numFmtId="0" fontId="84" fillId="0" borderId="0" xfId="55" applyFont="1" applyAlignment="1">
      <alignment horizontal="left" vertical="center" wrapText="1"/>
    </xf>
    <xf numFmtId="0" fontId="103" fillId="0" borderId="0" xfId="58" applyFont="1" applyAlignment="1">
      <alignment horizontal="center" vertical="center"/>
    </xf>
    <xf numFmtId="0" fontId="84" fillId="0" borderId="0" xfId="66" applyFont="1" applyAlignment="1">
      <alignment vertical="center"/>
    </xf>
    <xf numFmtId="0" fontId="98" fillId="0" borderId="0" xfId="63" applyFont="1" applyAlignment="1">
      <alignment horizontal="left" vertical="center" wrapText="1"/>
    </xf>
    <xf numFmtId="0" fontId="103" fillId="0" borderId="0" xfId="58" applyFont="1" applyAlignment="1">
      <alignment vertical="center"/>
    </xf>
    <xf numFmtId="0" fontId="103" fillId="0" borderId="0" xfId="66" applyFont="1" applyAlignment="1">
      <alignment horizontal="left" vertical="center"/>
    </xf>
    <xf numFmtId="9" fontId="114" fillId="0" borderId="0" xfId="55" applyNumberFormat="1" applyFont="1" applyAlignment="1">
      <alignment horizontal="center" vertical="center"/>
    </xf>
    <xf numFmtId="0" fontId="109" fillId="0" borderId="0" xfId="55" applyFont="1" applyAlignment="1">
      <alignment horizontal="left" vertical="center"/>
    </xf>
    <xf numFmtId="0" fontId="98" fillId="0" borderId="0" xfId="55" applyFont="1" applyAlignment="1">
      <alignment horizontal="left" vertical="center" wrapText="1"/>
    </xf>
    <xf numFmtId="9" fontId="103" fillId="0" borderId="0" xfId="73" applyFont="1" applyFill="1" applyBorder="1" applyAlignment="1">
      <alignment horizontal="center" vertical="center"/>
    </xf>
    <xf numFmtId="0" fontId="103" fillId="0" borderId="0" xfId="55" applyFont="1" applyAlignment="1">
      <alignment vertical="center" wrapText="1"/>
    </xf>
    <xf numFmtId="0" fontId="91" fillId="0" borderId="0" xfId="55" applyFont="1" applyAlignment="1">
      <alignment vertical="center"/>
    </xf>
    <xf numFmtId="0" fontId="105" fillId="0" borderId="0" xfId="55" applyFont="1" applyAlignment="1">
      <alignment horizontal="left" vertical="center"/>
    </xf>
    <xf numFmtId="1" fontId="22" fillId="0" borderId="0" xfId="61" applyNumberFormat="1" applyFont="1" applyAlignment="1" quotePrefix="1">
      <alignment horizontal="right"/>
    </xf>
    <xf numFmtId="1" fontId="22" fillId="12" borderId="0" xfId="61" applyNumberFormat="1" applyFont="1" applyFill="1" applyAlignment="1" quotePrefix="1">
      <alignment horizontal="right"/>
    </xf>
    <xf numFmtId="1" fontId="22" fillId="11" borderId="0" xfId="61" applyNumberFormat="1" applyFont="1" applyFill="1" applyAlignment="1" quotePrefix="1">
      <alignment horizontal="right"/>
    </xf>
  </cellXfs>
  <cellStyles count="7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40% - Énfasis3 2" xfId="49"/>
    <cellStyle name="anuario" xfId="50"/>
    <cellStyle name="Cancel 2 2" xfId="51"/>
    <cellStyle name="Cancel_Inf.tec.set4 2" xfId="52"/>
    <cellStyle name="Hipervínculo 2" xfId="53"/>
    <cellStyle name="Normal 10" xfId="54"/>
    <cellStyle name="Normal 11" xfId="55"/>
    <cellStyle name="Normal 2" xfId="56"/>
    <cellStyle name="Normal 2 2" xfId="57"/>
    <cellStyle name="Normal 2 3" xfId="58"/>
    <cellStyle name="Normal 27 2" xfId="59"/>
    <cellStyle name="Normal 27 2 2" xfId="60"/>
    <cellStyle name="Normal 3" xfId="61"/>
    <cellStyle name="Normal 3 2" xfId="62"/>
    <cellStyle name="Normal 3 3" xfId="63"/>
    <cellStyle name="Normal 32" xfId="64"/>
    <cellStyle name="Normal 4" xfId="65"/>
    <cellStyle name="Normal 4 2" xfId="66"/>
    <cellStyle name="Normal 5" xfId="67"/>
    <cellStyle name="Normal 6" xfId="68"/>
    <cellStyle name="Normal 7" xfId="69"/>
    <cellStyle name="Normal 8" xfId="70"/>
    <cellStyle name="Normal 9" xfId="71"/>
    <cellStyle name="Normal_radiación solar" xfId="72"/>
    <cellStyle name="Porcentaje 2" xfId="73"/>
  </cellStyles>
  <dxfs count="25">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b val="0"/>
        <i val="0"/>
        <strike val="0"/>
        <u val="none"/>
        <sz val="10"/>
        <color theme="1"/>
      </font>
      <alignment horizontal="center"/>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9E2F3"/>
          <bgColor rgb="FFD9E2F3"/>
        </patternFill>
      </fill>
    </dxf>
    <dxf>
      <fill>
        <patternFill patternType="solid">
          <fgColor rgb="FFDEEAF6"/>
          <bgColor rgb="FFDEEAF6"/>
        </patternFill>
      </fill>
    </dxf>
  </dxfs>
  <tableStyles count="5" defaultTableStyle="TableStyleMedium2" defaultPivotStyle="PivotStyleLight16">
    <tableStyle name="1-style" pivot="0" count="4" xr9:uid="{1FDFD05D-7AA7-4CD2-9192-756F041D3E08}">
      <tableStyleElement type="headerRow" dxfId="14"/>
      <tableStyleElement type="totalRow" dxfId="13"/>
      <tableStyleElement type="firstRowStripe" dxfId="12"/>
      <tableStyleElement type="secondRowStripe" dxfId="11"/>
    </tableStyle>
    <tableStyle name="1-style 2" pivot="0" count="4" xr9:uid="{7BAD1AB3-D529-43BC-AECB-50655F6230BD}">
      <tableStyleElement type="headerRow" dxfId="18"/>
      <tableStyleElement type="totalRow" dxfId="17"/>
      <tableStyleElement type="firstRowStripe" dxfId="16"/>
      <tableStyleElement type="secondRowStripe" dxfId="15"/>
    </tableStyle>
    <tableStyle name="2-style" pivot="0" count="4" xr9:uid="{B81215A8-98ED-4FE9-9248-904B9EDC1BE2}">
      <tableStyleElement type="headerRow" dxfId="22"/>
      <tableStyleElement type="totalRow" dxfId="21"/>
      <tableStyleElement type="firstRowStripe" dxfId="20"/>
      <tableStyleElement type="secondRowStripe" dxfId="19"/>
    </tableStyle>
    <tableStyle name="3-style" pivot="0" count="2" xr9:uid="{D08ADC4B-5521-4B56-8346-A219E704203E}">
      <tableStyleElement type="firstRowStripe" dxfId="24"/>
      <tableStyleElement type="secondRowStripe" dxfId="23"/>
    </tableStyle>
    <tableStyle name="Invisible" pivot="0" table="0" count="0" xr9:uid="{A7B38C08-FED4-4BB5-85C5-122C0E2EC480}"/>
  </tableStyles>
  <colors>
    <mruColors>
      <color rgb="009999FF"/>
      <color rgb="00009900"/>
      <color rgb="000000FF"/>
      <color rgb="00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worksheet" Target="worksheets/sheet99.xml"/><Relationship Id="rId98" Type="http://schemas.openxmlformats.org/officeDocument/2006/relationships/worksheet" Target="worksheets/sheet98.xml"/><Relationship Id="rId97" Type="http://schemas.openxmlformats.org/officeDocument/2006/relationships/worksheet" Target="worksheets/sheet97.xml"/><Relationship Id="rId96" Type="http://schemas.openxmlformats.org/officeDocument/2006/relationships/worksheet" Target="worksheets/sheet96.xml"/><Relationship Id="rId95" Type="http://schemas.openxmlformats.org/officeDocument/2006/relationships/worksheet" Target="worksheets/sheet95.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9" Type="http://schemas.openxmlformats.org/officeDocument/2006/relationships/sharedStrings" Target="sharedStrings.xml"/><Relationship Id="rId108" Type="http://schemas.openxmlformats.org/officeDocument/2006/relationships/styles" Target="styles.xml"/><Relationship Id="rId107" Type="http://schemas.openxmlformats.org/officeDocument/2006/relationships/theme" Target="theme/theme1.xml"/><Relationship Id="rId106" Type="http://schemas.openxmlformats.org/officeDocument/2006/relationships/customXml" Target="../customXml/item1.xml"/><Relationship Id="rId105" Type="http://schemas.openxmlformats.org/officeDocument/2006/relationships/worksheet" Target="worksheets/sheet105.xml"/><Relationship Id="rId104" Type="http://schemas.openxmlformats.org/officeDocument/2006/relationships/worksheet" Target="worksheets/sheet104.xml"/><Relationship Id="rId103" Type="http://schemas.openxmlformats.org/officeDocument/2006/relationships/worksheet" Target="worksheets/sheet103.xml"/><Relationship Id="rId102" Type="http://schemas.openxmlformats.org/officeDocument/2006/relationships/worksheet" Target="worksheets/sheet102.xml"/><Relationship Id="rId101" Type="http://schemas.openxmlformats.org/officeDocument/2006/relationships/worksheet" Target="worksheets/sheet101.xml"/><Relationship Id="rId100" Type="http://schemas.openxmlformats.org/officeDocument/2006/relationships/worksheet" Target="worksheets/sheet100.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'C1'!$A$4:$A$27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'C1'!$K$4:$K$27</c:f>
              <c:numCache>
                <c:formatCode>0.0</c:formatCode>
                <c:ptCount val="24"/>
                <c:pt idx="0">
                  <c:v>15.4833333333333</c:v>
                </c:pt>
                <c:pt idx="1">
                  <c:v>12.3111111111111</c:v>
                </c:pt>
                <c:pt idx="2">
                  <c:v>14.4</c:v>
                </c:pt>
                <c:pt idx="3">
                  <c:v>17.3416666666667</c:v>
                </c:pt>
                <c:pt idx="4">
                  <c:v>17.9</c:v>
                </c:pt>
                <c:pt idx="5">
                  <c:v>15.3916666666667</c:v>
                </c:pt>
                <c:pt idx="6">
                  <c:v>12.6</c:v>
                </c:pt>
                <c:pt idx="7">
                  <c:v>10.7333333333333</c:v>
                </c:pt>
                <c:pt idx="8">
                  <c:v>21.0166666666667</c:v>
                </c:pt>
                <c:pt idx="9">
                  <c:v>22.9083333333333</c:v>
                </c:pt>
                <c:pt idx="10">
                  <c:v>12.4083333333333</c:v>
                </c:pt>
                <c:pt idx="11">
                  <c:v>22.9416666666667</c:v>
                </c:pt>
                <c:pt idx="12">
                  <c:v>23.85</c:v>
                </c:pt>
                <c:pt idx="13">
                  <c:v>21.45</c:v>
                </c:pt>
                <c:pt idx="14">
                  <c:v>27.9333333333333</c:v>
                </c:pt>
                <c:pt idx="15">
                  <c:v>27.0916666666667</c:v>
                </c:pt>
                <c:pt idx="16">
                  <c:v>20.8</c:v>
                </c:pt>
                <c:pt idx="17">
                  <c:v>5.78333333333333</c:v>
                </c:pt>
                <c:pt idx="18">
                  <c:v>26.7916666666667</c:v>
                </c:pt>
                <c:pt idx="19">
                  <c:v>12.9</c:v>
                </c:pt>
                <c:pt idx="20">
                  <c:v>23.4833333333333</c:v>
                </c:pt>
                <c:pt idx="21">
                  <c:v>19.3083333333333</c:v>
                </c:pt>
                <c:pt idx="22">
                  <c:v>27.25</c:v>
                </c:pt>
                <c:pt idx="23">
                  <c:v>26.6</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'TM101'!$V$8:$V$31</c:f>
              <c:numCache>
                <c:formatCode>0.0</c:formatCode>
                <c:ptCount val="24"/>
                <c:pt idx="0">
                  <c:v>15.15</c:v>
                </c:pt>
                <c:pt idx="1">
                  <c:v>12.1857142857143</c:v>
                </c:pt>
                <c:pt idx="2">
                  <c:v>14.4</c:v>
                </c:pt>
                <c:pt idx="3">
                  <c:v>16.7777777777778</c:v>
                </c:pt>
                <c:pt idx="4">
                  <c:v>17.0666666666667</c:v>
                </c:pt>
                <c:pt idx="5">
                  <c:v>15.1666666666667</c:v>
                </c:pt>
                <c:pt idx="6">
                  <c:v>11.8375</c:v>
                </c:pt>
                <c:pt idx="7">
                  <c:v>10.4</c:v>
                </c:pt>
                <c:pt idx="8">
                  <c:v>20.8333333333333</c:v>
                </c:pt>
                <c:pt idx="9">
                  <c:v>22.4666666666667</c:v>
                </c:pt>
                <c:pt idx="10">
                  <c:v>11.8888888888889</c:v>
                </c:pt>
                <c:pt idx="11">
                  <c:v>23.3777777777778</c:v>
                </c:pt>
                <c:pt idx="12">
                  <c:v>24.5375</c:v>
                </c:pt>
                <c:pt idx="13">
                  <c:v>21.9333333333333</c:v>
                </c:pt>
                <c:pt idx="14">
                  <c:v>27.7333333333333</c:v>
                </c:pt>
                <c:pt idx="15">
                  <c:v>26.1285714285714</c:v>
                </c:pt>
                <c:pt idx="16">
                  <c:v>20.1428571428571</c:v>
                </c:pt>
                <c:pt idx="17">
                  <c:v>5.54444444444444</c:v>
                </c:pt>
                <c:pt idx="18">
                  <c:v>27.0777777777778</c:v>
                </c:pt>
                <c:pt idx="19">
                  <c:v>11.4</c:v>
                </c:pt>
                <c:pt idx="20">
                  <c:v>22.8833333333333</c:v>
                </c:pt>
                <c:pt idx="21">
                  <c:v>19.575</c:v>
                </c:pt>
                <c:pt idx="22">
                  <c:v>27.2444444444444</c:v>
                </c:pt>
                <c:pt idx="23">
                  <c:v>26.4777777777778</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'C2'!$A$4:$A$27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'C2'!$K$4:$K$27</c:f>
              <c:numCache>
                <c:formatCode>0.0</c:formatCode>
                <c:ptCount val="24"/>
                <c:pt idx="0">
                  <c:v>19.96</c:v>
                </c:pt>
                <c:pt idx="1">
                  <c:v>22.5555555555556</c:v>
                </c:pt>
                <c:pt idx="2">
                  <c:v>21</c:v>
                </c:pt>
                <c:pt idx="3">
                  <c:v>24.825</c:v>
                </c:pt>
                <c:pt idx="4">
                  <c:v>28.4416666666667</c:v>
                </c:pt>
                <c:pt idx="5">
                  <c:v>22.275</c:v>
                </c:pt>
                <c:pt idx="6">
                  <c:v>22.1583333333333</c:v>
                </c:pt>
                <c:pt idx="7">
                  <c:v>17.2333333333333</c:v>
                </c:pt>
                <c:pt idx="8">
                  <c:v>27.175</c:v>
                </c:pt>
                <c:pt idx="9">
                  <c:v>30.1083333333333</c:v>
                </c:pt>
                <c:pt idx="10">
                  <c:v>20.4666666666667</c:v>
                </c:pt>
                <c:pt idx="11">
                  <c:v>26.65</c:v>
                </c:pt>
                <c:pt idx="12">
                  <c:v>28.4666666666667</c:v>
                </c:pt>
                <c:pt idx="13">
                  <c:v>24.5916666666667</c:v>
                </c:pt>
                <c:pt idx="14">
                  <c:v>32.4416666666667</c:v>
                </c:pt>
                <c:pt idx="15">
                  <c:v>32.0583333333333</c:v>
                </c:pt>
                <c:pt idx="16">
                  <c:v>28.1</c:v>
                </c:pt>
                <c:pt idx="17">
                  <c:v>12</c:v>
                </c:pt>
                <c:pt idx="18">
                  <c:v>32.175</c:v>
                </c:pt>
                <c:pt idx="19">
                  <c:v>19.56</c:v>
                </c:pt>
                <c:pt idx="20">
                  <c:v>29.0916666666667</c:v>
                </c:pt>
                <c:pt idx="21">
                  <c:v>24.55</c:v>
                </c:pt>
                <c:pt idx="22">
                  <c:v>31.4</c:v>
                </c:pt>
                <c:pt idx="23">
                  <c:v>32.9583333333333</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'C3'!$A$4:$A$27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'C3'!$K$4:$K$27</c:f>
              <c:numCache>
                <c:formatCode>0.0</c:formatCode>
                <c:ptCount val="24"/>
                <c:pt idx="0">
                  <c:v>9.60833333333333</c:v>
                </c:pt>
                <c:pt idx="1">
                  <c:v>3.85555555555556</c:v>
                </c:pt>
                <c:pt idx="2">
                  <c:v>8.1</c:v>
                </c:pt>
                <c:pt idx="3">
                  <c:v>10.4416666666667</c:v>
                </c:pt>
                <c:pt idx="4">
                  <c:v>7.99166666666667</c:v>
                </c:pt>
                <c:pt idx="5">
                  <c:v>8.85</c:v>
                </c:pt>
                <c:pt idx="6">
                  <c:v>4.4</c:v>
                </c:pt>
                <c:pt idx="7">
                  <c:v>2.375</c:v>
                </c:pt>
                <c:pt idx="8">
                  <c:v>15.0833333333333</c:v>
                </c:pt>
                <c:pt idx="9">
                  <c:v>15.1583333333333</c:v>
                </c:pt>
                <c:pt idx="10">
                  <c:v>4.33333333333333</c:v>
                </c:pt>
                <c:pt idx="11">
                  <c:v>19.3416666666667</c:v>
                </c:pt>
                <c:pt idx="12">
                  <c:v>19.7166666666667</c:v>
                </c:pt>
                <c:pt idx="13">
                  <c:v>19.4666666666667</c:v>
                </c:pt>
                <c:pt idx="14">
                  <c:v>23.3818181818182</c:v>
                </c:pt>
                <c:pt idx="15">
                  <c:v>22.5083333333333</c:v>
                </c:pt>
                <c:pt idx="16">
                  <c:v>12.5545454545455</c:v>
                </c:pt>
                <c:pt idx="17">
                  <c:v>0.608333333333333</c:v>
                </c:pt>
                <c:pt idx="18">
                  <c:v>22.1083333333333</c:v>
                </c:pt>
                <c:pt idx="19">
                  <c:v>4.82</c:v>
                </c:pt>
                <c:pt idx="20">
                  <c:v>19.525</c:v>
                </c:pt>
                <c:pt idx="21">
                  <c:v>15.2</c:v>
                </c:pt>
                <c:pt idx="22">
                  <c:v>23.475</c:v>
                </c:pt>
                <c:pt idx="23">
                  <c:v>21.35</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{"Amazonas","Ancash","Apurímac","Arequipa","Ayacucho","Cajamarca","Cusco","Huancavelica","Huánuco","Ica","Junín","La Libertad","Lambayeque","Lima","Loreto","Madre de Dios","Moquegua","Pasco","Piura","Puno","San Martín","Tacna","Tumbes","Ucayali"}</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{889.3,397.5,349.9,127.5,567,825.6,665.3,921.5,474.2,4.3,602.6,46.7,88.3,16.4,2308.2,2268.7,6.1,882,676.9,220.1,1430.9,33.1,822.6,2308.7}</c:f>
              <c:numCache>
                <c:formatCode>General</c:formatCode>
                <c:ptCount val="24"/>
                <c:pt idx="0">
                  <c:v>889.3</c:v>
                </c:pt>
                <c:pt idx="1">
                  <c:v>397.5</c:v>
                </c:pt>
                <c:pt idx="2">
                  <c:v>349.9</c:v>
                </c:pt>
                <c:pt idx="3">
                  <c:v>127.5</c:v>
                </c:pt>
                <c:pt idx="4">
                  <c:v>567</c:v>
                </c:pt>
                <c:pt idx="5">
                  <c:v>825.6</c:v>
                </c:pt>
                <c:pt idx="6">
                  <c:v>665.3</c:v>
                </c:pt>
                <c:pt idx="7">
                  <c:v>921.5</c:v>
                </c:pt>
                <c:pt idx="8">
                  <c:v>474.2</c:v>
                </c:pt>
                <c:pt idx="9">
                  <c:v>4.3</c:v>
                </c:pt>
                <c:pt idx="10">
                  <c:v>602.6</c:v>
                </c:pt>
                <c:pt idx="11">
                  <c:v>46.7</c:v>
                </c:pt>
                <c:pt idx="12">
                  <c:v>88.3</c:v>
                </c:pt>
                <c:pt idx="13">
                  <c:v>16.4</c:v>
                </c:pt>
                <c:pt idx="14">
                  <c:v>2308.2</c:v>
                </c:pt>
                <c:pt idx="15">
                  <c:v>2268.7</c:v>
                </c:pt>
                <c:pt idx="16">
                  <c:v>6.1</c:v>
                </c:pt>
                <c:pt idx="17">
                  <c:v>882</c:v>
                </c:pt>
                <c:pt idx="18">
                  <c:v>676.9</c:v>
                </c:pt>
                <c:pt idx="19">
                  <c:v>220.1</c:v>
                </c:pt>
                <c:pt idx="20">
                  <c:v>1430.9</c:v>
                </c:pt>
                <c:pt idx="21">
                  <c:v>33.1</c:v>
                </c:pt>
                <c:pt idx="22">
                  <c:v>822.6</c:v>
                </c:pt>
                <c:pt idx="23">
                  <c:v>2308.7</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solidFill>
                <a:schemeClr val="accent4">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{"Amazonas","Ancash","Apurímac","Arequipa","Ayacucho","Cajamarca","Cusco","Huancavelica","Huánuco","Ica","Junín","La Libertad","Lambayeque","Lima","Loreto","Madre de Dios","Moquegua","Pasco","Piura","Puno","San Martín","Tacna","Tumbes","Ucayali"}</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80.9583333333333,88.0166666666667,73.35,80.375,63.1583333333333,78.975,81.0583333333333,65.725,82.4666666666667,65.2111111111111,79.5833333333333,73.4,80.3333333333333,87.9833333333333,68.3083333333333,70.2333333333333,56.94,69.8090909090909,90.8916666666667,50.2666666666667,79.3916666666667,86.025,84.7416666666667,75.125}</c:f>
              <c:numCache>
                <c:formatCode>General</c:formatCode>
                <c:ptCount val="24"/>
                <c:pt idx="0">
                  <c:v>80.9583333333333</c:v>
                </c:pt>
                <c:pt idx="1">
                  <c:v>88.0166666666667</c:v>
                </c:pt>
                <c:pt idx="2">
                  <c:v>73.35</c:v>
                </c:pt>
                <c:pt idx="3">
                  <c:v>80.375</c:v>
                </c:pt>
                <c:pt idx="4">
                  <c:v>63.1583333333333</c:v>
                </c:pt>
                <c:pt idx="5">
                  <c:v>78.975</c:v>
                </c:pt>
                <c:pt idx="6">
                  <c:v>81.0583333333333</c:v>
                </c:pt>
                <c:pt idx="7">
                  <c:v>65.725</c:v>
                </c:pt>
                <c:pt idx="8">
                  <c:v>82.4666666666667</c:v>
                </c:pt>
                <c:pt idx="9">
                  <c:v>65.2111111111111</c:v>
                </c:pt>
                <c:pt idx="10">
                  <c:v>79.5833333333333</c:v>
                </c:pt>
                <c:pt idx="11">
                  <c:v>73.4</c:v>
                </c:pt>
                <c:pt idx="12">
                  <c:v>80.3333333333333</c:v>
                </c:pt>
                <c:pt idx="13">
                  <c:v>87.9833333333333</c:v>
                </c:pt>
                <c:pt idx="14">
                  <c:v>68.3083333333333</c:v>
                </c:pt>
                <c:pt idx="15">
                  <c:v>70.2333333333333</c:v>
                </c:pt>
                <c:pt idx="16">
                  <c:v>56.94</c:v>
                </c:pt>
                <c:pt idx="17">
                  <c:v>69.8090909090909</c:v>
                </c:pt>
                <c:pt idx="18">
                  <c:v>90.8916666666667</c:v>
                </c:pt>
                <c:pt idx="19">
                  <c:v>50.2666666666667</c:v>
                </c:pt>
                <c:pt idx="20">
                  <c:v>79.3916666666667</c:v>
                </c:pt>
                <c:pt idx="21">
                  <c:v>86.025</c:v>
                </c:pt>
                <c:pt idx="22">
                  <c:v>84.7416666666667</c:v>
                </c:pt>
                <c:pt idx="23">
                  <c:v>75.125</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{"Ancash","Apurímac","Arequipa","Ayacucho","Cajamarca","Cusco","Huancavelica","Huánuco","Ica","Junín","La Libertad","Lima","Loreto","Madre de Dios","Pasco","Piura","Puno","San Martín","Tacna"}</c:f>
              <c:strCache>
                <c:ptCount val="19"/>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Lima</c:v>
                </c:pt>
                <c:pt idx="12">
                  <c:v>Loreto</c:v>
                </c:pt>
                <c:pt idx="13">
                  <c:v>Madre de Dios</c:v>
                </c:pt>
                <c:pt idx="14">
                  <c:v>Pasco</c:v>
                </c:pt>
                <c:pt idx="15">
                  <c:v>Piura</c:v>
                </c:pt>
                <c:pt idx="16">
                  <c:v>Puno</c:v>
                </c:pt>
                <c:pt idx="17">
                  <c:v>San Martín</c:v>
                </c:pt>
                <c:pt idx="18">
                  <c:v>Tacna</c:v>
                </c:pt>
              </c:strCache>
            </c:strRef>
          </c:cat>
          <c:val>
            <c:numRef>
              <c:f>{1142.4,1179.3,1630.7,2434.9,2093.9,1965.1,1716.6,1919.9,2486.3,2522.5,2068.7,1026.6,1146.6,1887.6,1636,1970.3,1259.5,1457.8,2649.6}</c:f>
              <c:numCache>
                <c:formatCode>General</c:formatCode>
                <c:ptCount val="19"/>
                <c:pt idx="0">
                  <c:v>1142.4</c:v>
                </c:pt>
                <c:pt idx="1">
                  <c:v>1179.3</c:v>
                </c:pt>
                <c:pt idx="2">
                  <c:v>1630.7</c:v>
                </c:pt>
                <c:pt idx="3">
                  <c:v>2434.9</c:v>
                </c:pt>
                <c:pt idx="4">
                  <c:v>2093.9</c:v>
                </c:pt>
                <c:pt idx="5">
                  <c:v>1965.1</c:v>
                </c:pt>
                <c:pt idx="6">
                  <c:v>1716.6</c:v>
                </c:pt>
                <c:pt idx="7">
                  <c:v>1919.9</c:v>
                </c:pt>
                <c:pt idx="8">
                  <c:v>2486.3</c:v>
                </c:pt>
                <c:pt idx="9">
                  <c:v>2522.5</c:v>
                </c:pt>
                <c:pt idx="10">
                  <c:v>2068.7</c:v>
                </c:pt>
                <c:pt idx="11">
                  <c:v>1026.6</c:v>
                </c:pt>
                <c:pt idx="12">
                  <c:v>1146.6</c:v>
                </c:pt>
                <c:pt idx="13">
                  <c:v>1887.6</c:v>
                </c:pt>
                <c:pt idx="14">
                  <c:v>1636</c:v>
                </c:pt>
                <c:pt idx="15">
                  <c:v>1970.3</c:v>
                </c:pt>
                <c:pt idx="16">
                  <c:v>1259.5</c:v>
                </c:pt>
                <c:pt idx="17">
                  <c:v>1457.8</c:v>
                </c:pt>
                <c:pt idx="18">
                  <c:v>2649.6</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CCFF"/>
            </a:solidFill>
            <a:ln>
              <a:no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baseline="0">
                    <a:solidFill>
                      <a:srgbClr val="00B0F0"/>
                    </a:solidFill>
                    <a:latin typeface="Calibri" panose="020F0502020204030204" pitchFamily="34" charset="0"/>
                    <a:ea typeface="+mn-ea"/>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{"Cusco Promedio ","Cusco Máximo","Ica Promedio ","Ica Máximo","Junin Promedio ","Junin Máximo","Lima Promedio ","Lima Máximo"}</c:f>
              <c:strCache>
                <c:ptCount val="8"/>
                <c:pt idx="0">
                  <c:v>Cusco Promedio </c:v>
                </c:pt>
                <c:pt idx="1">
                  <c:v>Cusco Máximo</c:v>
                </c:pt>
                <c:pt idx="2">
                  <c:v>Ica Promedio </c:v>
                </c:pt>
                <c:pt idx="3">
                  <c:v>Ica Máximo</c:v>
                </c:pt>
                <c:pt idx="4">
                  <c:v>Junin Promedio </c:v>
                </c:pt>
                <c:pt idx="5">
                  <c:v>Junin Máximo</c:v>
                </c:pt>
                <c:pt idx="6">
                  <c:v>Lima Promedio </c:v>
                </c:pt>
                <c:pt idx="7">
                  <c:v>Lima Máximo</c:v>
                </c:pt>
              </c:strCache>
            </c:strRef>
          </c:cat>
          <c:val>
            <c:numRef>
              <c:f>{11.4,13.9,10.3333333333333,12.2222222222222,10,12.7,4.91666666666667,6.41666666666667}</c:f>
              <c:numCache>
                <c:formatCode>General</c:formatCode>
                <c:ptCount val="8"/>
                <c:pt idx="0">
                  <c:v>11.4</c:v>
                </c:pt>
                <c:pt idx="1">
                  <c:v>13.9</c:v>
                </c:pt>
                <c:pt idx="2">
                  <c:v>10.3333333333333</c:v>
                </c:pt>
                <c:pt idx="3">
                  <c:v>12.2222222222222</c:v>
                </c:pt>
                <c:pt idx="4">
                  <c:v>10</c:v>
                </c:pt>
                <c:pt idx="5">
                  <c:v>12.7</c:v>
                </c:pt>
                <c:pt idx="6">
                  <c:v>4.91666666666667</c:v>
                </c:pt>
                <c:pt idx="7">
                  <c:v>6.41666666666667</c:v>
                </c:pt>
              </c:numCache>
            </c:numRef>
          </c:val>
        </c:ser>
        <c:dLbls>
          <c:showLegendKey val="0"/>
          <c:showVal val="1"/>
          <c:showCatName val="0"/>
          <c:showSerName val="0"/>
          <c:showPercent val="0"/>
          <c:showBubbleSize val="0"/>
        </c:dLbls>
        <c:gapWidth val="50"/>
        <c:axId val="348623936"/>
        <c:axId val="348535568"/>
      </c:barChart>
      <c:catAx>
        <c:axId val="34862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mn-ea"/>
                <a:cs typeface="Calibri" panose="020F0502020204030204" pitchFamily="34" charset="0"/>
              </a:defRPr>
            </a:pPr>
          </a:p>
        </c:txPr>
        <c:crossAx val="348535568"/>
        <c:crosses val="autoZero"/>
        <c:auto val="1"/>
        <c:lblAlgn val="ctr"/>
        <c:lblOffset val="100"/>
        <c:noMultiLvlLbl val="0"/>
      </c:catAx>
      <c:valAx>
        <c:axId val="348535568"/>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mn-ea"/>
                <a:cs typeface="Calibri" panose="020F0502020204030204" pitchFamily="34" charset="0"/>
              </a:defRPr>
            </a:pPr>
          </a:p>
        </c:txPr>
        <c:crossAx val="348623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{"Cajamarca","Huánuco","Moquegua","Piura","Tacna"}</c:f>
              <c:strCache>
                <c:ptCount val="5"/>
                <c:pt idx="0">
                  <c:v>Cajamarca</c:v>
                </c:pt>
                <c:pt idx="1">
                  <c:v>Huánuco</c:v>
                </c:pt>
                <c:pt idx="2">
                  <c:v>Moquegua</c:v>
                </c:pt>
                <c:pt idx="3">
                  <c:v>Piura</c:v>
                </c:pt>
                <c:pt idx="4">
                  <c:v>Tacna</c:v>
                </c:pt>
              </c:strCache>
            </c:strRef>
          </c:cat>
          <c:val>
            <c:numRef>
              <c:f>{12.25,10.4166666666667,12.375,7.81818181818182,8.5}</c:f>
              <c:numCache>
                <c:formatCode>General</c:formatCode>
                <c:ptCount val="5"/>
                <c:pt idx="0">
                  <c:v>12.25</c:v>
                </c:pt>
                <c:pt idx="1">
                  <c:v>10.4166666666667</c:v>
                </c:pt>
                <c:pt idx="2">
                  <c:v>12.375</c:v>
                </c:pt>
                <c:pt idx="3">
                  <c:v>7.81818181818182</c:v>
                </c:pt>
                <c:pt idx="4">
                  <c:v>8.5</c:v>
                </c:pt>
              </c:numCache>
            </c:numRef>
          </c:val>
        </c:ser>
        <c:dLbls>
          <c:showLegendKey val="0"/>
          <c:showVal val="0"/>
          <c:showCatName val="0"/>
          <c:showSerName val="0"/>
          <c:showPercent val="0"/>
          <c:showBubbleSize val="0"/>
        </c:dLbls>
        <c:gapWidth val="219"/>
        <c:overlap val="-27"/>
        <c:axId val="37004639"/>
        <c:axId val="1875665743"/>
      </c:barChart>
      <c:catAx>
        <c:axId val="3700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crossAx val="1875665743"/>
        <c:crosses val="autoZero"/>
        <c:auto val="1"/>
        <c:lblAlgn val="ctr"/>
        <c:lblOffset val="100"/>
        <c:noMultiLvlLbl val="0"/>
      </c:catAx>
      <c:valAx>
        <c:axId val="187566574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7004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'C9'!$A$5</c:f>
              <c:strCache>
                <c:ptCount val="1"/>
                <c:pt idx="0">
                  <c:v>Máximo</c:v>
                </c:pt>
              </c:strCache>
            </c:strRef>
          </c:tx>
          <c:spPr>
            <a:solidFill>
              <a:srgbClr val="00B050"/>
            </a:solidFill>
            <a:ln>
              <a:solidFill>
                <a:srgbClr val="00B05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8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{253.109090909091,247.041666666667,245.125,247.358333333333,247.95,247.344259259259,250.357134920635,249.007291666667,247.452430555556,248.133333333333}</c:f>
              <c:numCache>
                <c:formatCode>General</c:formatCode>
                <c:ptCount val="10"/>
                <c:pt idx="0">
                  <c:v>253.109090909091</c:v>
                </c:pt>
                <c:pt idx="1">
                  <c:v>247.041666666667</c:v>
                </c:pt>
                <c:pt idx="2">
                  <c:v>245.125</c:v>
                </c:pt>
                <c:pt idx="3">
                  <c:v>247.358333333333</c:v>
                </c:pt>
                <c:pt idx="4">
                  <c:v>247.95</c:v>
                </c:pt>
                <c:pt idx="5">
                  <c:v>247.344259259259</c:v>
                </c:pt>
                <c:pt idx="6">
                  <c:v>250.357134920635</c:v>
                </c:pt>
                <c:pt idx="7">
                  <c:v>249.007291666667</c:v>
                </c:pt>
                <c:pt idx="8">
                  <c:v>247.452430555556</c:v>
                </c:pt>
                <c:pt idx="9">
                  <c:v>248.133333333333</c:v>
                </c:pt>
              </c:numCache>
            </c:numRef>
          </c:val>
        </c:ser>
        <c:ser>
          <c:idx val="2"/>
          <c:order val="2"/>
          <c:tx>
            <c:strRef>
              <c:f>'C9'!$A$6</c:f>
              <c:strCache>
                <c:ptCount val="1"/>
                <c:pt idx="0">
                  <c:v>Mínimo</c:v>
                </c:pt>
              </c:strCache>
            </c:strRef>
          </c:tx>
          <c:spPr>
            <a:solidFill>
              <a:srgbClr val="0070C0"/>
            </a:solidFill>
            <a:ln>
              <a:solidFill>
                <a:schemeClr val="accent1"/>
              </a:solidFill>
            </a:ln>
            <a:effectLst/>
          </c:spPr>
          <c:invertIfNegative val="0"/>
          <c:dLbls>
            <c:dLbl>
              <c:idx val="1"/>
              <c:layout>
                <c:manualLayout>
                  <c:x val="0.0172268693430129"/>
                  <c:y val="-0.00477746960381996"/>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123049066735806"/>
                  <c:y val="0.0047774696038198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47658880082967"/>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270707946818775"/>
                  <c:y val="-8.75859309365494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123049066735808"/>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147658880082968"/>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0984392533886444"/>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0738294400414822"/>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{239.218181818182,236.333333333333,236.275,239.55,240.233333333333,240.278796296296,239.998531746032,240.557083333333,240.920763888889,239.275}</c:f>
              <c:numCache>
                <c:formatCode>General</c:formatCode>
                <c:ptCount val="10"/>
                <c:pt idx="0">
                  <c:v>239.218181818182</c:v>
                </c:pt>
                <c:pt idx="1">
                  <c:v>236.333333333333</c:v>
                </c:pt>
                <c:pt idx="2">
                  <c:v>236.275</c:v>
                </c:pt>
                <c:pt idx="3">
                  <c:v>239.55</c:v>
                </c:pt>
                <c:pt idx="4">
                  <c:v>240.233333333333</c:v>
                </c:pt>
                <c:pt idx="5">
                  <c:v>240.278796296296</c:v>
                </c:pt>
                <c:pt idx="6">
                  <c:v>239.998531746032</c:v>
                </c:pt>
                <c:pt idx="7">
                  <c:v>240.557083333333</c:v>
                </c:pt>
                <c:pt idx="8">
                  <c:v>240.920763888889</c:v>
                </c:pt>
                <c:pt idx="9">
                  <c:v>239.275</c:v>
                </c:pt>
              </c:numCache>
            </c:numRef>
          </c:val>
        </c:ser>
        <c:dLbls>
          <c:showLegendKey val="0"/>
          <c:showVal val="0"/>
          <c:showCatName val="0"/>
          <c:showSerName val="0"/>
          <c:showPercent val="0"/>
          <c:showBubbleSize val="0"/>
        </c:dLbls>
        <c:gapWidth val="219"/>
        <c:axId val="1289766880"/>
        <c:axId val="1289769712"/>
      </c:barChart>
      <c:lineChart>
        <c:grouping val="standard"/>
        <c:varyColors val="0"/>
        <c:ser>
          <c:idx val="0"/>
          <c:order val="0"/>
          <c:tx>
            <c:strRef>
              <c:f>'C9'!$A$4</c:f>
              <c:strCache>
                <c:ptCount val="1"/>
                <c:pt idx="0">
                  <c:v>Promedio </c:v>
                </c:pt>
              </c:strCache>
            </c:strRef>
          </c:tx>
          <c:spPr>
            <a:ln w="15875" cap="rnd">
              <a:solidFill>
                <a:schemeClr val="accent2">
                  <a:lumMod val="50000"/>
                </a:schemeClr>
              </a:solidFill>
              <a:round/>
            </a:ln>
            <a:effectLst/>
          </c:spPr>
          <c:marker>
            <c:symbol val="circle"/>
            <c:size val="7"/>
            <c:spPr>
              <a:solidFill>
                <a:schemeClr val="bg1"/>
              </a:solidFill>
              <a:ln w="12700">
                <a:solidFill>
                  <a:schemeClr val="accent2">
                    <a:lumMod val="50000"/>
                  </a:schemeClr>
                </a:solidFill>
              </a:ln>
              <a:effectLst/>
            </c:spPr>
          </c:marker>
          <c:dLbls>
            <c:delete val="1"/>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{246.363636363636,240.975,240.008333333333,242.575,243.75,242.929851155581,244.559100833276,244.534882070124,244.28841232857,243.475}</c:f>
              <c:numCache>
                <c:formatCode>General</c:formatCode>
                <c:ptCount val="10"/>
                <c:pt idx="0">
                  <c:v>246.363636363636</c:v>
                </c:pt>
                <c:pt idx="1">
                  <c:v>240.975</c:v>
                </c:pt>
                <c:pt idx="2">
                  <c:v>240.008333333333</c:v>
                </c:pt>
                <c:pt idx="3">
                  <c:v>242.575</c:v>
                </c:pt>
                <c:pt idx="4">
                  <c:v>243.75</c:v>
                </c:pt>
                <c:pt idx="5">
                  <c:v>242.929851155581</c:v>
                </c:pt>
                <c:pt idx="6">
                  <c:v>244.559100833276</c:v>
                </c:pt>
                <c:pt idx="7">
                  <c:v>244.534882070124</c:v>
                </c:pt>
                <c:pt idx="8">
                  <c:v>244.28841232857</c:v>
                </c:pt>
                <c:pt idx="9">
                  <c:v>243.475</c:v>
                </c:pt>
              </c:numCache>
            </c:numRef>
          </c:val>
          <c:smooth val="0"/>
        </c:ser>
        <c:dLbls>
          <c:showLegendKey val="0"/>
          <c:showVal val="0"/>
          <c:showCatName val="0"/>
          <c:showSerName val="0"/>
          <c:showPercent val="0"/>
          <c:showBubbleSize val="0"/>
        </c:dLbls>
        <c:marker val="1"/>
        <c:smooth val="0"/>
        <c:axId val="1289766880"/>
        <c:axId val="1289769712"/>
      </c:lineChart>
      <c:catAx>
        <c:axId val="128976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89769712"/>
        <c:crosses val="autoZero"/>
        <c:auto val="1"/>
        <c:lblAlgn val="ctr"/>
        <c:lblOffset val="100"/>
        <c:noMultiLvlLbl val="0"/>
      </c:catAx>
      <c:valAx>
        <c:axId val="1289769712"/>
        <c:scaling>
          <c:orientation val="minMax"/>
        </c:scaling>
        <c:delete val="0"/>
        <c:axPos val="l"/>
        <c:majorGridlines>
          <c:spPr>
            <a:ln w="317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897668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'TM102'!$W$8</c:f>
              <c:strCache>
                <c:ptCount val="1"/>
                <c:pt idx="0">
                  <c:v>19.4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'TM102'!$V$9:$V$31</c:f>
              <c:strCache>
                <c:ptCount val="23"/>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Lambayeque</c:v>
                </c:pt>
                <c:pt idx="12">
                  <c:v>Lima</c:v>
                </c:pt>
                <c:pt idx="13">
                  <c:v>Loreto</c:v>
                </c:pt>
                <c:pt idx="14">
                  <c:v>Madre de Dios</c:v>
                </c:pt>
                <c:pt idx="15">
                  <c:v>Moquegua</c:v>
                </c:pt>
                <c:pt idx="16">
                  <c:v>Pasco</c:v>
                </c:pt>
                <c:pt idx="17">
                  <c:v>Piura</c:v>
                </c:pt>
                <c:pt idx="18">
                  <c:v>Puno</c:v>
                </c:pt>
                <c:pt idx="19">
                  <c:v>San Martín</c:v>
                </c:pt>
                <c:pt idx="20">
                  <c:v>Tacna</c:v>
                </c:pt>
                <c:pt idx="21">
                  <c:v>Tumbes</c:v>
                </c:pt>
                <c:pt idx="22">
                  <c:v>Ucayali</c:v>
                </c:pt>
              </c:strCache>
            </c:strRef>
          </c:cat>
          <c:val>
            <c:numRef>
              <c:f>'TM102'!$W$9:$W$31</c:f>
              <c:numCache>
                <c:formatCode>0.0</c:formatCode>
                <c:ptCount val="23"/>
                <c:pt idx="0">
                  <c:v>22.9285714285714</c:v>
                </c:pt>
                <c:pt idx="1">
                  <c:v>21</c:v>
                </c:pt>
                <c:pt idx="2">
                  <c:v>24.5</c:v>
                </c:pt>
                <c:pt idx="3">
                  <c:v>28.1888888888889</c:v>
                </c:pt>
                <c:pt idx="4">
                  <c:v>22.1888888888889</c:v>
                </c:pt>
                <c:pt idx="5">
                  <c:v>21.8</c:v>
                </c:pt>
                <c:pt idx="6">
                  <c:v>17.1444444444444</c:v>
                </c:pt>
                <c:pt idx="7">
                  <c:v>27.2111111111111</c:v>
                </c:pt>
                <c:pt idx="8">
                  <c:v>29.5222222222222</c:v>
                </c:pt>
                <c:pt idx="9">
                  <c:v>20.3222222222222</c:v>
                </c:pt>
                <c:pt idx="10">
                  <c:v>27.0666666666667</c:v>
                </c:pt>
                <c:pt idx="11">
                  <c:v>29.1375</c:v>
                </c:pt>
                <c:pt idx="12">
                  <c:v>25.0444444444444</c:v>
                </c:pt>
                <c:pt idx="13">
                  <c:v>32.2</c:v>
                </c:pt>
                <c:pt idx="14">
                  <c:v>30.7571428571429</c:v>
                </c:pt>
                <c:pt idx="15">
                  <c:v>27.7</c:v>
                </c:pt>
                <c:pt idx="16">
                  <c:v>12.0444444444444</c:v>
                </c:pt>
                <c:pt idx="17">
                  <c:v>32.2333333333333</c:v>
                </c:pt>
                <c:pt idx="18">
                  <c:v>18.5</c:v>
                </c:pt>
                <c:pt idx="19">
                  <c:v>27.9833333333333</c:v>
                </c:pt>
                <c:pt idx="20">
                  <c:v>24.6125</c:v>
                </c:pt>
                <c:pt idx="21">
                  <c:v>31.3444444444444</c:v>
                </c:pt>
                <c:pt idx="22">
                  <c:v>32.9222222222222</c:v>
                </c:pt>
              </c:numCache>
            </c:numRef>
          </c:val>
        </c:ser>
        <c:dLbls>
          <c:showLegendKey val="0"/>
          <c:showVal val="0"/>
          <c:showCatName val="0"/>
          <c:showSerName val="0"/>
          <c:showPercent val="0"/>
          <c:showBubbleSize val="0"/>
        </c:dLbls>
        <c:gapWidth val="219"/>
        <c:overlap val="-27"/>
        <c:axId val="1445105616"/>
        <c:axId val="1575413023"/>
      </c:barChart>
      <c:catAx>
        <c:axId val="144510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75413023"/>
        <c:crosses val="autoZero"/>
        <c:auto val="1"/>
        <c:lblAlgn val="ctr"/>
        <c:lblOffset val="100"/>
        <c:noMultiLvlLbl val="0"/>
      </c:catAx>
      <c:valAx>
        <c:axId val="15754130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445105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7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'TM102'!$V$8:$V$31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'TM102'!$W$8:$W$31</c:f>
              <c:numCache>
                <c:formatCode>0.0</c:formatCode>
                <c:ptCount val="24"/>
                <c:pt idx="0">
                  <c:v>19.4333333333333</c:v>
                </c:pt>
                <c:pt idx="1">
                  <c:v>22.9285714285714</c:v>
                </c:pt>
                <c:pt idx="2">
                  <c:v>21</c:v>
                </c:pt>
                <c:pt idx="3">
                  <c:v>24.5</c:v>
                </c:pt>
                <c:pt idx="4">
                  <c:v>28.1888888888889</c:v>
                </c:pt>
                <c:pt idx="5">
                  <c:v>22.1888888888889</c:v>
                </c:pt>
                <c:pt idx="6">
                  <c:v>21.8</c:v>
                </c:pt>
                <c:pt idx="7">
                  <c:v>17.1444444444444</c:v>
                </c:pt>
                <c:pt idx="8">
                  <c:v>27.2111111111111</c:v>
                </c:pt>
                <c:pt idx="9">
                  <c:v>29.5222222222222</c:v>
                </c:pt>
                <c:pt idx="10">
                  <c:v>20.3222222222222</c:v>
                </c:pt>
                <c:pt idx="11">
                  <c:v>27.0666666666667</c:v>
                </c:pt>
                <c:pt idx="12">
                  <c:v>29.1375</c:v>
                </c:pt>
                <c:pt idx="13">
                  <c:v>25.0444444444444</c:v>
                </c:pt>
                <c:pt idx="14">
                  <c:v>32.2</c:v>
                </c:pt>
                <c:pt idx="15">
                  <c:v>30.7571428571429</c:v>
                </c:pt>
                <c:pt idx="16">
                  <c:v>27.7</c:v>
                </c:pt>
                <c:pt idx="17">
                  <c:v>12.0444444444444</c:v>
                </c:pt>
                <c:pt idx="18">
                  <c:v>32.2333333333333</c:v>
                </c:pt>
                <c:pt idx="19">
                  <c:v>18.5</c:v>
                </c:pt>
                <c:pt idx="20">
                  <c:v>27.9833333333333</c:v>
                </c:pt>
                <c:pt idx="21">
                  <c:v>24.6125</c:v>
                </c:pt>
                <c:pt idx="22">
                  <c:v>31.3444444444444</c:v>
                </c:pt>
                <c:pt idx="23">
                  <c:v>32.9222222222222</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'TM103'!$U$8:$U$31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'TM103'!$V$8:$V$31</c:f>
              <c:numCache>
                <c:formatCode>0.0</c:formatCode>
                <c:ptCount val="24"/>
                <c:pt idx="0">
                  <c:v>9.2875</c:v>
                </c:pt>
                <c:pt idx="1">
                  <c:v>3.08571428571429</c:v>
                </c:pt>
                <c:pt idx="2">
                  <c:v>8.1</c:v>
                </c:pt>
                <c:pt idx="3">
                  <c:v>9.92222222222222</c:v>
                </c:pt>
                <c:pt idx="4">
                  <c:v>6.86666666666667</c:v>
                </c:pt>
                <c:pt idx="5">
                  <c:v>8.3</c:v>
                </c:pt>
                <c:pt idx="6">
                  <c:v>3.175</c:v>
                </c:pt>
                <c:pt idx="7">
                  <c:v>1.71111111111111</c:v>
                </c:pt>
                <c:pt idx="8">
                  <c:v>14.5666666666667</c:v>
                </c:pt>
                <c:pt idx="9">
                  <c:v>15.0777777777778</c:v>
                </c:pt>
                <c:pt idx="10">
                  <c:v>3.51111111111111</c:v>
                </c:pt>
                <c:pt idx="11">
                  <c:v>19.7333333333333</c:v>
                </c:pt>
                <c:pt idx="12">
                  <c:v>20.4125</c:v>
                </c:pt>
                <c:pt idx="13">
                  <c:v>19.9666666666667</c:v>
                </c:pt>
                <c:pt idx="14">
                  <c:v>23.15</c:v>
                </c:pt>
                <c:pt idx="15">
                  <c:v>21.7571428571429</c:v>
                </c:pt>
                <c:pt idx="16">
                  <c:v>12.5428571428571</c:v>
                </c:pt>
                <c:pt idx="17">
                  <c:v>0.088888888888889</c:v>
                </c:pt>
                <c:pt idx="18">
                  <c:v>22.4666666666667</c:v>
                </c:pt>
                <c:pt idx="19">
                  <c:v>2.1</c:v>
                </c:pt>
                <c:pt idx="20">
                  <c:v>19.4166666666667</c:v>
                </c:pt>
                <c:pt idx="21">
                  <c:v>15.5125</c:v>
                </c:pt>
                <c:pt idx="22">
                  <c:v>23.5333333333333</c:v>
                </c:pt>
                <c:pt idx="23">
                  <c:v>21.0111111111111</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(2)'!$T$8:$T$31</c:f>
              <c:numCache>
                <c:formatCode>#\ ###.0</c:formatCode>
                <c:ptCount val="24"/>
                <c:pt idx="0">
                  <c:v>0</c:v>
                </c:pt>
                <c:pt idx="1">
                  <c:v>0</c:v>
                </c:pt>
                <c:pt idx="2">
                  <c:v>0</c:v>
                </c:pt>
                <c:pt idx="3">
                  <c:v>124.2</c:v>
                </c:pt>
                <c:pt idx="4">
                  <c:v>392</c:v>
                </c:pt>
                <c:pt idx="5">
                  <c:v>457.9</c:v>
                </c:pt>
                <c:pt idx="6">
                  <c:v>0</c:v>
                </c:pt>
                <c:pt idx="7">
                  <c:v>597.1</c:v>
                </c:pt>
                <c:pt idx="8">
                  <c:v>334.9</c:v>
                </c:pt>
                <c:pt idx="9">
                  <c:v>4.3</c:v>
                </c:pt>
                <c:pt idx="10">
                  <c:v>380.1</c:v>
                </c:pt>
                <c:pt idx="11">
                  <c:v>42.4</c:v>
                </c:pt>
                <c:pt idx="12">
                  <c:v>0</c:v>
                </c:pt>
                <c:pt idx="13">
                  <c:v>13.6</c:v>
                </c:pt>
                <c:pt idx="14">
                  <c:v>1813.4</c:v>
                </c:pt>
                <c:pt idx="15">
                  <c:v>0</c:v>
                </c:pt>
                <c:pt idx="16">
                  <c:v>0</c:v>
                </c:pt>
                <c:pt idx="17">
                  <c:v>521.6</c:v>
                </c:pt>
                <c:pt idx="18">
                  <c:v>664.8</c:v>
                </c:pt>
                <c:pt idx="19">
                  <c:v>0</c:v>
                </c:pt>
                <c:pt idx="20">
                  <c:v>0</c:v>
                </c:pt>
                <c:pt idx="21">
                  <c:v>0</c:v>
                </c:pt>
                <c:pt idx="22">
                  <c:v>790.6</c:v>
                </c:pt>
                <c:pt idx="23">
                  <c:v>1736.5</c:v>
                </c:pt>
              </c:numCache>
            </c:numRef>
          </c:val>
        </c:ser>
        <c:ser>
          <c:idx val="1"/>
          <c:order val="1"/>
          <c:tx>
            <c:strRef>
              <c:f>'PT101 (2)'!$U$8:$U$10</c:f>
              <c:strCache>
                <c:ptCount val="1"/>
                <c:pt idx="0">
                  <c:v>Amazonas Ancash Apurímac</c:v>
                </c:pt>
              </c:strCache>
            </c:strRef>
          </c:tx>
          <c:spPr>
            <a:solidFill>
              <a:schemeClr val="accent2"/>
            </a:solidFill>
            <a:ln>
              <a:noFill/>
            </a:ln>
            <a:effectLst/>
          </c:spPr>
          <c:invertIfNegative val="0"/>
          <c:dLbls>
            <c:delete val="1"/>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(2)'!$U$11:$U$31</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dLbls>
        <c:gapWidth val="219"/>
        <c:overlap val="-27"/>
        <c:axId val="403025999"/>
        <c:axId val="405177823"/>
      </c:barChart>
      <c:catAx>
        <c:axId val="40302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05177823"/>
        <c:crosses val="autoZero"/>
        <c:auto val="1"/>
        <c:lblAlgn val="ctr"/>
        <c:lblOffset val="100"/>
        <c:noMultiLvlLbl val="0"/>
      </c:catAx>
      <c:valAx>
        <c:axId val="4051778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03025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(2)'!$V$8:$V$31</c:f>
              <c:numCache>
                <c:formatCode>#\ ###.0</c:formatCode>
                <c:ptCount val="24"/>
                <c:pt idx="0">
                  <c:v>573.6</c:v>
                </c:pt>
                <c:pt idx="1">
                  <c:v>198.1</c:v>
                </c:pt>
                <c:pt idx="2">
                  <c:v>349.9</c:v>
                </c:pt>
                <c:pt idx="3">
                  <c:v>124.2</c:v>
                </c:pt>
                <c:pt idx="4">
                  <c:v>392</c:v>
                </c:pt>
                <c:pt idx="5">
                  <c:v>457.9</c:v>
                </c:pt>
                <c:pt idx="6">
                  <c:v>362.5</c:v>
                </c:pt>
                <c:pt idx="7">
                  <c:v>597.1</c:v>
                </c:pt>
                <c:pt idx="8">
                  <c:v>334.9</c:v>
                </c:pt>
                <c:pt idx="9">
                  <c:v>4.3</c:v>
                </c:pt>
                <c:pt idx="10">
                  <c:v>380.1</c:v>
                </c:pt>
                <c:pt idx="11">
                  <c:v>42.4</c:v>
                </c:pt>
                <c:pt idx="12">
                  <c:v>68.3</c:v>
                </c:pt>
                <c:pt idx="13">
                  <c:v>13.6</c:v>
                </c:pt>
                <c:pt idx="14">
                  <c:v>1813.4</c:v>
                </c:pt>
                <c:pt idx="15">
                  <c:v>1203.2</c:v>
                </c:pt>
                <c:pt idx="16">
                  <c:v>5.1</c:v>
                </c:pt>
                <c:pt idx="17">
                  <c:v>521.6</c:v>
                </c:pt>
                <c:pt idx="18">
                  <c:v>664.8</c:v>
                </c:pt>
                <c:pt idx="19">
                  <c:v>5.1</c:v>
                </c:pt>
                <c:pt idx="20">
                  <c:v>893.9</c:v>
                </c:pt>
                <c:pt idx="21">
                  <c:v>17.5</c:v>
                </c:pt>
                <c:pt idx="22">
                  <c:v>790.6</c:v>
                </c:pt>
                <c:pt idx="23">
                  <c:v>1736.5</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99FF"/>
            </a:solidFill>
            <a:ln>
              <a:solidFill>
                <a:srgbClr val="9999FF"/>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'HR101'!$U$8:$U$31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'HR101'!$V$8:$V$31</c:f>
              <c:numCache>
                <c:formatCode>0</c:formatCode>
                <c:ptCount val="24"/>
                <c:pt idx="0">
                  <c:v>79.575</c:v>
                </c:pt>
                <c:pt idx="1">
                  <c:v>63.8285714285714</c:v>
                </c:pt>
                <c:pt idx="2">
                  <c:v>75.125</c:v>
                </c:pt>
                <c:pt idx="3">
                  <c:v>51.8666666666667</c:v>
                </c:pt>
                <c:pt idx="4">
                  <c:v>67.5777777777778</c:v>
                </c:pt>
                <c:pt idx="5">
                  <c:v>62.2</c:v>
                </c:pt>
                <c:pt idx="6">
                  <c:v>73.55</c:v>
                </c:pt>
                <c:pt idx="7">
                  <c:v>87.9888888888889</c:v>
                </c:pt>
                <c:pt idx="8">
                  <c:v>64.8555555555556</c:v>
                </c:pt>
                <c:pt idx="9">
                  <c:v>71.4333333333333</c:v>
                </c:pt>
                <c:pt idx="10">
                  <c:v>81.1888888888889</c:v>
                </c:pt>
                <c:pt idx="11">
                  <c:v>83.2666666666667</c:v>
                </c:pt>
                <c:pt idx="12">
                  <c:v>81.325</c:v>
                </c:pt>
                <c:pt idx="13">
                  <c:v>84.4666666666667</c:v>
                </c:pt>
                <c:pt idx="14">
                  <c:v>87.4444444444444</c:v>
                </c:pt>
                <c:pt idx="15">
                  <c:v>93.2142857142857</c:v>
                </c:pt>
                <c:pt idx="16">
                  <c:v>71.0142857142857</c:v>
                </c:pt>
                <c:pt idx="17">
                  <c:v>79.7444444444444</c:v>
                </c:pt>
                <c:pt idx="18">
                  <c:v>73.5</c:v>
                </c:pt>
                <c:pt idx="19">
                  <c:v>49.3</c:v>
                </c:pt>
                <c:pt idx="20">
                  <c:v>83.5833333333333</c:v>
                </c:pt>
                <c:pt idx="21">
                  <c:v>81.375</c:v>
                </c:pt>
                <c:pt idx="22">
                  <c:v>80.6444444444444</c:v>
                </c:pt>
                <c:pt idx="23">
                  <c:v>85.8444444444444</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'HS101'!$U$8:$U$31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'HS101'!$V$8:$V$31</c:f>
              <c:numCache>
                <c:formatCode>0.0</c:formatCode>
                <c:ptCount val="24"/>
                <c:pt idx="0">
                  <c:v>0</c:v>
                </c:pt>
                <c:pt idx="1" c:formatCode="#\ ###\ ###.0">
                  <c:v>902</c:v>
                </c:pt>
                <c:pt idx="2" c:formatCode="#\ ###\ ###.0">
                  <c:v>1179.3</c:v>
                </c:pt>
                <c:pt idx="3" c:formatCode="#\ ###\ ###.0">
                  <c:v>1630.7</c:v>
                </c:pt>
                <c:pt idx="4" c:formatCode="#\ ###\ ###.0">
                  <c:v>1913.1</c:v>
                </c:pt>
                <c:pt idx="5" c:formatCode="#\ ###\ ###.0">
                  <c:v>1673.2</c:v>
                </c:pt>
                <c:pt idx="6" c:formatCode="#\ ###\ ###.0">
                  <c:v>1350.2</c:v>
                </c:pt>
                <c:pt idx="7" c:formatCode="#\ ###\ ###.0">
                  <c:v>1362.7</c:v>
                </c:pt>
                <c:pt idx="8" c:formatCode="#\ ###\ ###.0">
                  <c:v>1577.2</c:v>
                </c:pt>
                <c:pt idx="9" c:formatCode="#\ ###\ ###.0">
                  <c:v>1742.2</c:v>
                </c:pt>
                <c:pt idx="10" c:formatCode="#\ ###\ ###.0">
                  <c:v>2004</c:v>
                </c:pt>
                <c:pt idx="11" c:formatCode="#\ ###\ ###.0">
                  <c:v>1512</c:v>
                </c:pt>
                <c:pt idx="12">
                  <c:v>0</c:v>
                </c:pt>
                <c:pt idx="13" c:formatCode="#\ ###\ ###.0">
                  <c:v>739.4</c:v>
                </c:pt>
                <c:pt idx="14" c:formatCode="#\ ###\ ###.0">
                  <c:v>871.8</c:v>
                </c:pt>
                <c:pt idx="15" c:formatCode="#\ ###\ ###.0">
                  <c:v>969</c:v>
                </c:pt>
                <c:pt idx="16">
                  <c:v>0</c:v>
                </c:pt>
                <c:pt idx="17" c:formatCode="#\ ###\ ###.0">
                  <c:v>1370.2</c:v>
                </c:pt>
                <c:pt idx="18" c:formatCode="#\ ###\ ###.0">
                  <c:v>1331.1</c:v>
                </c:pt>
                <c:pt idx="19" c:formatCode="#\ ###\ ###.0">
                  <c:v>554.3</c:v>
                </c:pt>
                <c:pt idx="20" c:formatCode="#\ ###\ ###.0">
                  <c:v>606.3</c:v>
                </c:pt>
                <c:pt idx="21" c:formatCode="#\ ###\ ###.0">
                  <c:v>1738</c:v>
                </c:pt>
                <c:pt idx="22">
                  <c:v>0</c:v>
                </c:pt>
                <c:pt idx="23">
                  <c:v>0</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75000"/>
              </a:schemeClr>
            </a:solidFill>
            <a:ln>
              <a:solidFill>
                <a:schemeClr val="bg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{"Amazonas","Ancash","Apurímac","Arequipa","Ayacucho","Cajamarca","Cusco","Huancavelica","Huánuco","Ica","Junín","La Libertad","Lambayeque","Lima","Loreto","Madre de dios","Moquegua","Pasco","Piura","Puno","San Martín","Tacna","Tumbes","Ucayali"}</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{8,16,10,12,17,15,16,15,14,7,17,13,9,12,4,5,12,9,11,18,7,8,8,4}</c:f>
              <c:numCache>
                <c:formatCode>General</c:formatCode>
                <c:ptCount val="24"/>
                <c:pt idx="0">
                  <c:v>8</c:v>
                </c:pt>
                <c:pt idx="1">
                  <c:v>16</c:v>
                </c:pt>
                <c:pt idx="2">
                  <c:v>10</c:v>
                </c:pt>
                <c:pt idx="3">
                  <c:v>12</c:v>
                </c:pt>
                <c:pt idx="4">
                  <c:v>17</c:v>
                </c:pt>
                <c:pt idx="5">
                  <c:v>15</c:v>
                </c:pt>
                <c:pt idx="6">
                  <c:v>16</c:v>
                </c:pt>
                <c:pt idx="7">
                  <c:v>15</c:v>
                </c:pt>
                <c:pt idx="8">
                  <c:v>14</c:v>
                </c:pt>
                <c:pt idx="9">
                  <c:v>7</c:v>
                </c:pt>
                <c:pt idx="10">
                  <c:v>17</c:v>
                </c:pt>
                <c:pt idx="11">
                  <c:v>13</c:v>
                </c:pt>
                <c:pt idx="12">
                  <c:v>9</c:v>
                </c:pt>
                <c:pt idx="13">
                  <c:v>12</c:v>
                </c:pt>
                <c:pt idx="14">
                  <c:v>4</c:v>
                </c:pt>
                <c:pt idx="15">
                  <c:v>5</c:v>
                </c:pt>
                <c:pt idx="16">
                  <c:v>12</c:v>
                </c:pt>
                <c:pt idx="17">
                  <c:v>9</c:v>
                </c:pt>
                <c:pt idx="18">
                  <c:v>11</c:v>
                </c:pt>
                <c:pt idx="19">
                  <c:v>18</c:v>
                </c:pt>
                <c:pt idx="20">
                  <c:v>7</c:v>
                </c:pt>
                <c:pt idx="21">
                  <c:v>8</c:v>
                </c:pt>
                <c:pt idx="22">
                  <c:v>8</c:v>
                </c:pt>
                <c:pt idx="23">
                  <c:v>4</c:v>
                </c:pt>
              </c:numCache>
            </c:numRef>
          </c:val>
        </c:ser>
        <c:dLbls>
          <c:showLegendKey val="0"/>
          <c:showVal val="0"/>
          <c:showCatName val="0"/>
          <c:showSerName val="0"/>
          <c:showPercent val="0"/>
          <c:showBubbleSize val="0"/>
        </c:dLbls>
        <c:gapWidth val="182"/>
        <c:axId val="668858639"/>
        <c:axId val="609211151"/>
      </c:barChart>
      <c:catAx>
        <c:axId val="66885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09211151"/>
        <c:crosses val="autoZero"/>
        <c:auto val="1"/>
        <c:lblAlgn val="ctr"/>
        <c:lblOffset val="100"/>
        <c:noMultiLvlLbl val="0"/>
      </c:catAx>
      <c:valAx>
        <c:axId val="6092111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68858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spPr>
            <a:solidFill>
              <a:schemeClr val="bg1">
                <a:lumMod val="75000"/>
              </a:schemeClr>
            </a:solidFill>
            <a:ln w="12700">
              <a:solidFill>
                <a:schemeClr val="tx1">
                  <a:lumMod val="65000"/>
                  <a:lumOff val="35000"/>
                </a:schemeClr>
              </a:solidFill>
            </a:ln>
            <a:effectLst/>
          </c:spPr>
          <c:dLbls>
            <c:dLbl>
              <c:idx val="0"/>
              <c:layout>
                <c:manualLayout>
                  <c:x val="0.0200333889816361"/>
                  <c:y val="-0.11740041928721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63626723223754"/>
                  <c:y val="-0.0728100113765643"/>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27253446447508"/>
                  <c:y val="-0.0910125142207053"/>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106044538706257"/>
                  <c:y val="-0.16382252559727"/>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0191080568799526"/>
                  <c:y val="-0.309199251117501"/>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178074568725653"/>
                  <c:y val="-0.205450733752621"/>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0636267232237532"/>
                  <c:y val="-0.145620022753129"/>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0212089077412505"/>
                  <c:y val="-0.145620022753129"/>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0.00848356309650045"/>
                  <c:y val="-0.063708759954493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0"/>
                  <c:y val="-0.1729237770193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0.00424178154825034"/>
                  <c:y val="-0.1683731513083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0.00667779632721202"/>
                  <c:y val="-0.22641509433962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5"/>
              <c:layout>
                <c:manualLayout>
                  <c:x val="0.00424178154825027"/>
                  <c:y val="-0.12286689419795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6"/>
              <c:layout>
                <c:manualLayout>
                  <c:x val="0"/>
                  <c:y val="-0.1774744027303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7"/>
              <c:layout>
                <c:manualLayout>
                  <c:x val="0.00848356309650053"/>
                  <c:y val="-0.045506257110352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8"/>
              <c:layout>
                <c:manualLayout>
                  <c:x val="-0.00424178154825027"/>
                  <c:y val="-0.03185437997724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9"/>
              <c:layout>
                <c:manualLayout>
                  <c:x val="-0.00890372843628269"/>
                  <c:y val="-0.243186582809224"/>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1" vertOverflow="ellipsis" vert="horz" wrap="square" lIns="38100" tIns="19050" rIns="38100" bIns="19050" anchor="t"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{"Blanca","Huayhuash","Huallanca","Raura","Huagoruncho","Central","La Viuda","Chonta","Huaytapallana","Huanzo","Vilcabamba","Urubamba","La Raya","Vilcanota","carabaya","Apolobamba","Ampato","Chila","Volcanica","Barroso"}</c:f>
              <c:strCache>
                <c:ptCount val="20"/>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pt idx="18">
                  <c:v>Volcanica</c:v>
                </c:pt>
                <c:pt idx="19">
                  <c:v>Barroso</c:v>
                </c:pt>
              </c:strCache>
            </c:strRef>
          </c:cat>
          <c:val>
            <c:numRef>
              <c:f>{55.47,6.42,3.19,23.81,42.03,81.8,149.52,110.86,51.21,62.52,4.68,18.15,76.05,64.48,102.62,36.15,77.58,7.36,1.38,106.02}</c:f>
              <c:numCache>
                <c:formatCode>General</c:formatCode>
                <c:ptCount val="20"/>
                <c:pt idx="0">
                  <c:v>55.47</c:v>
                </c:pt>
                <c:pt idx="1">
                  <c:v>6.42</c:v>
                </c:pt>
                <c:pt idx="2">
                  <c:v>3.19</c:v>
                </c:pt>
                <c:pt idx="3">
                  <c:v>23.81</c:v>
                </c:pt>
                <c:pt idx="4">
                  <c:v>42.03</c:v>
                </c:pt>
                <c:pt idx="5">
                  <c:v>81.8</c:v>
                </c:pt>
                <c:pt idx="6">
                  <c:v>149.52</c:v>
                </c:pt>
                <c:pt idx="7">
                  <c:v>110.86</c:v>
                </c:pt>
                <c:pt idx="8">
                  <c:v>51.21</c:v>
                </c:pt>
                <c:pt idx="9">
                  <c:v>62.52</c:v>
                </c:pt>
                <c:pt idx="10">
                  <c:v>4.68</c:v>
                </c:pt>
                <c:pt idx="11">
                  <c:v>18.15</c:v>
                </c:pt>
                <c:pt idx="12">
                  <c:v>76.05</c:v>
                </c:pt>
                <c:pt idx="13">
                  <c:v>64.48</c:v>
                </c:pt>
                <c:pt idx="14">
                  <c:v>102.62</c:v>
                </c:pt>
                <c:pt idx="15">
                  <c:v>36.15</c:v>
                </c:pt>
                <c:pt idx="16">
                  <c:v>77.58</c:v>
                </c:pt>
                <c:pt idx="17">
                  <c:v>7.36</c:v>
                </c:pt>
                <c:pt idx="18">
                  <c:v>1.38</c:v>
                </c:pt>
                <c:pt idx="19">
                  <c:v>106.02</c:v>
                </c:pt>
              </c:numCache>
            </c:numRef>
          </c:val>
        </c:ser>
        <c:dLbls>
          <c:showLegendKey val="0"/>
          <c:showVal val="0"/>
          <c:showCatName val="0"/>
          <c:showSerName val="0"/>
          <c:showPercent val="0"/>
          <c:showBubbleSize val="0"/>
        </c:dLbls>
        <c:axId val="987906239"/>
        <c:axId val="33776798"/>
      </c:areaChart>
      <c:catAx>
        <c:axId val="987906239"/>
        <c:scaling>
          <c:orientation val="minMax"/>
        </c:scaling>
        <c:delete val="0"/>
        <c:axPos val="b"/>
        <c:title>
          <c:layout/>
          <c:overlay val="0"/>
          <c:spPr>
            <a:noFill/>
            <a:ln>
              <a:noFill/>
            </a:ln>
            <a:effectLst/>
          </c:spPr>
          <c:tx>
            <c:rich>
              <a:bodyPr/>
              <a:lstStyle/>
              <a:p>
                <a:pPr>
                  <a:defRPr/>
                </a:pPr>
              </a:p>
            </c:rich>
          </c:tx>
        </c:title>
        <c:numFmt formatCode="General" sourceLinked="1"/>
        <c:majorTickMark val="out"/>
        <c:minorTickMark val="none"/>
        <c:tickLblPos val="nextTo"/>
        <c:spPr>
          <a:noFill/>
          <a:ln w="6350" cap="flat" cmpd="sng" algn="ctr">
            <a:solidFill>
              <a:schemeClr val="tx1"/>
            </a:solidFill>
            <a:prstDash val="solid"/>
            <a:round/>
          </a:ln>
          <a:effectLst/>
        </c:spPr>
        <c:txPr>
          <a:bodyPr rot="-5400000" spcFirstLastPara="1"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33776798"/>
        <c:crosses val="autoZero"/>
        <c:auto val="1"/>
        <c:lblAlgn val="ctr"/>
        <c:lblOffset val="100"/>
        <c:noMultiLvlLbl val="1"/>
      </c:catAx>
      <c:valAx>
        <c:axId val="33776798"/>
        <c:scaling>
          <c:orientation val="minMax"/>
        </c:scaling>
        <c:delete val="0"/>
        <c:axPos val="l"/>
        <c:majorGridlines>
          <c:spPr>
            <a:ln w="6350" cap="flat" cmpd="sng" algn="ctr">
              <a:solidFill>
                <a:srgbClr val="B7B7B7"/>
              </a:solidFill>
              <a:prstDash val="sysDash"/>
              <a:round/>
            </a:ln>
            <a:effectLst/>
          </c:spPr>
        </c:majorGridlines>
        <c:title>
          <c:layout/>
          <c:overlay val="0"/>
          <c:spPr>
            <a:noFill/>
            <a:ln>
              <a:noFill/>
            </a:ln>
            <a:effectLst/>
          </c:spPr>
          <c:tx>
            <c:rich>
              <a:bodyPr/>
              <a:lstStyle/>
              <a:p>
                <a:pPr>
                  <a:defRPr/>
                </a:pPr>
              </a:p>
            </c:rich>
          </c:tx>
        </c:title>
        <c:numFmt formatCode="General" sourceLinked="1"/>
        <c:majorTickMark val="none"/>
        <c:minorTickMark val="none"/>
        <c:tickLblPos val="nextTo"/>
        <c:spPr>
          <a:noFill/>
          <a:ln w="6350" cap="flat" cmpd="sng" algn="ctr">
            <a:solidFill>
              <a:schemeClr val="tx1"/>
            </a:solidFill>
            <a:prstDash val="solid"/>
            <a:round/>
          </a:ln>
          <a:effectLst/>
        </c:spPr>
        <c:txPr>
          <a:bodyPr rot="-60000000" spcFirstLastPara="1"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987906239"/>
        <c:crosses val="autoZero"/>
        <c:crossBetween val="midCat"/>
      </c:valAx>
      <c:spPr>
        <a:solidFill>
          <a:schemeClr val="bg1"/>
        </a:solidFill>
        <a:ln>
          <a:noFill/>
        </a:ln>
        <a:effectLst/>
      </c:spPr>
    </c:plotArea>
    <c:plotVisOnly val="1"/>
    <c:dispBlanksAs val="zero"/>
    <c:showDLblsOverMax val="1"/>
  </c:chart>
  <c:spPr>
    <a:solidFill>
      <a:schemeClr val="bg1"/>
    </a:solidFill>
    <a:ln w="6350" cap="flat" cmpd="sng" algn="ctr">
      <a:solidFill>
        <a:schemeClr val="tx1">
          <a:tint val="75000"/>
        </a:schemeClr>
      </a:solidFill>
      <a:prstDash val="solid"/>
      <a:round/>
    </a:ln>
    <a:effectLst/>
  </c:spPr>
  <c:txPr>
    <a:bodyPr/>
    <a:lstStyle/>
    <a:p>
      <a:pPr>
        <a:defRPr lang="en-US"/>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2E75B6"/>
            </a:solidFill>
            <a:ln cmpd="sng">
              <a:solidFill>
                <a:schemeClr val="accent5">
                  <a:lumMod val="75000"/>
                </a:schemeClr>
              </a:solidFill>
            </a:ln>
          </c:spPr>
          <c:invertIfNegative val="1"/>
          <c:dPt>
            <c:idx val="0"/>
            <c:invertIfNegative val="1"/>
            <c:bubble3D val="0"/>
            <c:spPr>
              <a:solidFill>
                <a:srgbClr val="2E75B6"/>
              </a:solidFill>
              <a:ln cmpd="sng">
                <a:solidFill>
                  <a:schemeClr val="accent5">
                    <a:lumMod val="75000"/>
                  </a:schemeClr>
                </a:solidFill>
              </a:ln>
            </c:spPr>
          </c:dPt>
          <c:dPt>
            <c:idx val="1"/>
            <c:invertIfNegative val="1"/>
            <c:bubble3D val="0"/>
            <c:spPr>
              <a:solidFill>
                <a:srgbClr val="2E75B6"/>
              </a:solidFill>
              <a:ln cmpd="sng">
                <a:solidFill>
                  <a:schemeClr val="accent5">
                    <a:lumMod val="75000"/>
                  </a:schemeClr>
                </a:solidFill>
              </a:ln>
            </c:spPr>
          </c:dPt>
          <c:dPt>
            <c:idx val="2"/>
            <c:invertIfNegative val="1"/>
            <c:bubble3D val="0"/>
            <c:spPr>
              <a:solidFill>
                <a:srgbClr val="2E75B6"/>
              </a:solidFill>
              <a:ln cmpd="sng">
                <a:solidFill>
                  <a:schemeClr val="accent5">
                    <a:lumMod val="75000"/>
                  </a:schemeClr>
                </a:solidFill>
              </a:ln>
            </c:spPr>
          </c:dPt>
          <c:dPt>
            <c:idx val="3"/>
            <c:invertIfNegative val="1"/>
            <c:bubble3D val="0"/>
            <c:spPr>
              <a:solidFill>
                <a:srgbClr val="2E75B6"/>
              </a:solidFill>
              <a:ln cmpd="sng">
                <a:solidFill>
                  <a:schemeClr val="accent5">
                    <a:lumMod val="75000"/>
                  </a:schemeClr>
                </a:solidFill>
              </a:ln>
            </c:spPr>
          </c:dPt>
          <c:dPt>
            <c:idx val="4"/>
            <c:invertIfNegative val="1"/>
            <c:bubble3D val="0"/>
            <c:spPr>
              <a:solidFill>
                <a:srgbClr val="2E75B6"/>
              </a:solidFill>
              <a:ln cmpd="sng">
                <a:solidFill>
                  <a:schemeClr val="accent5">
                    <a:lumMod val="75000"/>
                  </a:schemeClr>
                </a:solidFill>
              </a:ln>
            </c:spPr>
          </c:dPt>
          <c:dPt>
            <c:idx val="5"/>
            <c:invertIfNegative val="1"/>
            <c:bubble3D val="0"/>
            <c:spPr>
              <a:solidFill>
                <a:srgbClr val="2E75B6"/>
              </a:solidFill>
              <a:ln cmpd="sng">
                <a:solidFill>
                  <a:schemeClr val="accent5">
                    <a:lumMod val="75000"/>
                  </a:schemeClr>
                </a:solidFill>
              </a:ln>
            </c:spPr>
          </c:dPt>
          <c:dPt>
            <c:idx val="6"/>
            <c:invertIfNegative val="1"/>
            <c:bubble3D val="0"/>
            <c:spPr>
              <a:solidFill>
                <a:srgbClr val="2E75B6"/>
              </a:solidFill>
              <a:ln cmpd="sng">
                <a:solidFill>
                  <a:schemeClr val="accent5">
                    <a:lumMod val="75000"/>
                  </a:schemeClr>
                </a:solidFill>
              </a:ln>
            </c:spPr>
          </c:dPt>
          <c:dPt>
            <c:idx val="7"/>
            <c:invertIfNegative val="1"/>
            <c:bubble3D val="0"/>
            <c:spPr>
              <a:solidFill>
                <a:srgbClr val="2E75B6"/>
              </a:solidFill>
              <a:ln cmpd="sng">
                <a:solidFill>
                  <a:schemeClr val="accent5">
                    <a:lumMod val="75000"/>
                  </a:schemeClr>
                </a:solidFill>
              </a:ln>
            </c:spPr>
          </c:dPt>
          <c:dPt>
            <c:idx val="8"/>
            <c:invertIfNegative val="1"/>
            <c:bubble3D val="0"/>
            <c:spPr>
              <a:solidFill>
                <a:srgbClr val="2E75B6"/>
              </a:solidFill>
              <a:ln cmpd="sng">
                <a:solidFill>
                  <a:schemeClr val="accent5">
                    <a:lumMod val="75000"/>
                  </a:schemeClr>
                </a:solidFill>
              </a:ln>
            </c:spPr>
          </c:dPt>
          <c:dPt>
            <c:idx val="9"/>
            <c:invertIfNegative val="1"/>
            <c:bubble3D val="0"/>
            <c:spPr>
              <a:solidFill>
                <a:srgbClr val="2E75B6"/>
              </a:solidFill>
              <a:ln cmpd="sng">
                <a:solidFill>
                  <a:schemeClr val="accent5">
                    <a:lumMod val="75000"/>
                  </a:schemeClr>
                </a:solidFill>
              </a:ln>
            </c:spPr>
          </c:dPt>
          <c:dPt>
            <c:idx val="10"/>
            <c:invertIfNegative val="1"/>
            <c:bubble3D val="0"/>
            <c:spPr>
              <a:solidFill>
                <a:srgbClr val="2E75B6"/>
              </a:solidFill>
              <a:ln cmpd="sng">
                <a:solidFill>
                  <a:schemeClr val="accent5">
                    <a:lumMod val="75000"/>
                  </a:schemeClr>
                </a:solidFill>
              </a:ln>
            </c:spPr>
          </c:dPt>
          <c:dPt>
            <c:idx val="11"/>
            <c:invertIfNegative val="1"/>
            <c:bubble3D val="0"/>
            <c:spPr>
              <a:solidFill>
                <a:srgbClr val="2E75B6"/>
              </a:solidFill>
              <a:ln cmpd="sng">
                <a:solidFill>
                  <a:schemeClr val="accent5">
                    <a:lumMod val="75000"/>
                  </a:schemeClr>
                </a:solidFill>
              </a:ln>
            </c:spPr>
          </c:dPt>
          <c:dPt>
            <c:idx val="12"/>
            <c:invertIfNegative val="1"/>
            <c:bubble3D val="0"/>
            <c:spPr>
              <a:solidFill>
                <a:srgbClr val="2E75B6"/>
              </a:solidFill>
              <a:ln cmpd="sng">
                <a:solidFill>
                  <a:schemeClr val="accent5">
                    <a:lumMod val="75000"/>
                  </a:schemeClr>
                </a:solidFill>
              </a:ln>
            </c:spPr>
          </c:dPt>
          <c:dPt>
            <c:idx val="13"/>
            <c:invertIfNegative val="1"/>
            <c:bubble3D val="0"/>
            <c:spPr>
              <a:solidFill>
                <a:srgbClr val="2E75B6"/>
              </a:solidFill>
              <a:ln cmpd="sng">
                <a:solidFill>
                  <a:schemeClr val="accent5">
                    <a:lumMod val="75000"/>
                  </a:schemeClr>
                </a:solidFill>
              </a:ln>
            </c:spPr>
          </c:dPt>
          <c:dPt>
            <c:idx val="14"/>
            <c:invertIfNegative val="1"/>
            <c:bubble3D val="0"/>
            <c:spPr>
              <a:solidFill>
                <a:srgbClr val="2E75B6"/>
              </a:solidFill>
              <a:ln cmpd="sng">
                <a:solidFill>
                  <a:schemeClr val="accent5">
                    <a:lumMod val="75000"/>
                  </a:schemeClr>
                </a:solidFill>
              </a:ln>
            </c:spPr>
          </c:dPt>
          <c:dPt>
            <c:idx val="15"/>
            <c:invertIfNegative val="1"/>
            <c:bubble3D val="0"/>
            <c:spPr>
              <a:solidFill>
                <a:srgbClr val="2E75B6"/>
              </a:solidFill>
              <a:ln cmpd="sng">
                <a:solidFill>
                  <a:schemeClr val="accent5">
                    <a:lumMod val="75000"/>
                  </a:schemeClr>
                </a:solidFill>
              </a:ln>
            </c:spPr>
          </c:dPt>
          <c:dPt>
            <c:idx val="16"/>
            <c:invertIfNegative val="1"/>
            <c:bubble3D val="0"/>
            <c:spPr>
              <a:solidFill>
                <a:srgbClr val="2E75B6"/>
              </a:solidFill>
              <a:ln cmpd="sng">
                <a:solidFill>
                  <a:schemeClr val="accent5">
                    <a:lumMod val="75000"/>
                  </a:schemeClr>
                </a:solidFill>
              </a:ln>
            </c:spPr>
          </c:dPt>
          <c:dPt>
            <c:idx val="17"/>
            <c:invertIfNegative val="1"/>
            <c:bubble3D val="0"/>
            <c:spPr>
              <a:solidFill>
                <a:srgbClr val="2E75B6"/>
              </a:solidFill>
              <a:ln cmpd="sng">
                <a:solidFill>
                  <a:schemeClr val="accent5">
                    <a:lumMod val="75000"/>
                  </a:schemeClr>
                </a:solidFill>
              </a:ln>
            </c:spPr>
          </c:dPt>
          <c:dPt>
            <c:idx val="18"/>
            <c:invertIfNegative val="1"/>
            <c:bubble3D val="0"/>
            <c:spPr>
              <a:solidFill>
                <a:srgbClr val="2E75B6"/>
              </a:solidFill>
              <a:ln cmpd="sng">
                <a:solidFill>
                  <a:schemeClr val="accent5">
                    <a:lumMod val="75000"/>
                  </a:schemeClr>
                </a:solidFill>
              </a:ln>
            </c:spPr>
          </c:dPt>
          <c:dPt>
            <c:idx val="19"/>
            <c:invertIfNegative val="1"/>
            <c:bubble3D val="0"/>
            <c:spPr>
              <a:solidFill>
                <a:srgbClr val="2E75B6"/>
              </a:solidFill>
              <a:ln cmpd="sng">
                <a:solidFill>
                  <a:schemeClr val="accent5">
                    <a:lumMod val="75000"/>
                  </a:schemeClr>
                </a:solidFill>
              </a:ln>
            </c:spPr>
          </c:dPt>
          <c:dLbls>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ext>
            </c:extLst>
          </c:dLbls>
          <c:cat>
            <c:strRef>
              <c:f>{"Ampato","Apolobamba","Blanca","Carabaya","Central","Chila","Chonta","Huagoruncho","Huallanca","Huanzo","Huayhuash","Huaytapallana","La Raya","La Viuda","Raura","Urubamba","Vilcabamba","Vilcanota","Barroso","Volcánica"}</c:f>
              <c:strCache>
                <c:ptCount val="20"/>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pt idx="18">
                  <c:v>Barroso</c:v>
                </c:pt>
                <c:pt idx="19">
                  <c:v>Volcánica</c:v>
                </c:pt>
              </c:strCache>
            </c:strRef>
          </c:cat>
          <c:val>
            <c:numRef>
              <c:f>{105,207,850,1347,797,57,626,616,71,512,101,953,165,745,183,309,160,578,61,23}</c:f>
              <c:numCache>
                <c:formatCode>General</c:formatCode>
                <c:ptCount val="20"/>
                <c:pt idx="0">
                  <c:v>105</c:v>
                </c:pt>
                <c:pt idx="1">
                  <c:v>207</c:v>
                </c:pt>
                <c:pt idx="2">
                  <c:v>850</c:v>
                </c:pt>
                <c:pt idx="3">
                  <c:v>1347</c:v>
                </c:pt>
                <c:pt idx="4">
                  <c:v>797</c:v>
                </c:pt>
                <c:pt idx="5">
                  <c:v>57</c:v>
                </c:pt>
                <c:pt idx="6">
                  <c:v>626</c:v>
                </c:pt>
                <c:pt idx="7">
                  <c:v>616</c:v>
                </c:pt>
                <c:pt idx="8">
                  <c:v>71</c:v>
                </c:pt>
                <c:pt idx="9">
                  <c:v>512</c:v>
                </c:pt>
                <c:pt idx="10">
                  <c:v>101</c:v>
                </c:pt>
                <c:pt idx="11">
                  <c:v>953</c:v>
                </c:pt>
                <c:pt idx="12">
                  <c:v>165</c:v>
                </c:pt>
                <c:pt idx="13">
                  <c:v>745</c:v>
                </c:pt>
                <c:pt idx="14">
                  <c:v>183</c:v>
                </c:pt>
                <c:pt idx="15">
                  <c:v>309</c:v>
                </c:pt>
                <c:pt idx="16">
                  <c:v>160</c:v>
                </c:pt>
                <c:pt idx="17">
                  <c:v>578</c:v>
                </c:pt>
                <c:pt idx="18">
                  <c:v>61</c:v>
                </c:pt>
                <c:pt idx="19">
                  <c:v>23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571474028"/>
        <c:axId val="1597930923"/>
      </c:barChart>
      <c:catAx>
        <c:axId val="571474028"/>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597930923"/>
        <c:crosses val="autoZero"/>
        <c:auto val="1"/>
        <c:lblAlgn val="ctr"/>
        <c:lblOffset val="100"/>
        <c:noMultiLvlLbl val="1"/>
      </c:catAx>
      <c:valAx>
        <c:axId val="1597930923"/>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71474028"/>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1"/>
        <c:ser>
          <c:idx val="0"/>
          <c:order val="0"/>
          <c:spPr>
            <a:solidFill>
              <a:srgbClr val="00B0F0"/>
            </a:solidFill>
            <a:ln cmpd="sng">
              <a:solidFill>
                <a:srgbClr val="00B0F0"/>
              </a:solidFill>
            </a:ln>
          </c:spPr>
          <c:invertIfNegative val="1"/>
          <c:dPt>
            <c:idx val="0"/>
            <c:invertIfNegative val="1"/>
            <c:bubble3D val="0"/>
            <c:spPr>
              <a:solidFill>
                <a:srgbClr val="00B0F0"/>
              </a:solidFill>
              <a:ln cmpd="sng">
                <a:solidFill>
                  <a:srgbClr val="00B0F0"/>
                </a:solidFill>
              </a:ln>
            </c:spPr>
          </c:dPt>
          <c:dPt>
            <c:idx val="1"/>
            <c:invertIfNegative val="1"/>
            <c:bubble3D val="0"/>
            <c:spPr>
              <a:solidFill>
                <a:srgbClr val="00B0F0"/>
              </a:solidFill>
              <a:ln cmpd="sng">
                <a:solidFill>
                  <a:srgbClr val="00B0F0"/>
                </a:solidFill>
              </a:ln>
            </c:spPr>
          </c:dPt>
          <c:dPt>
            <c:idx val="2"/>
            <c:invertIfNegative val="1"/>
            <c:bubble3D val="0"/>
            <c:spPr>
              <a:solidFill>
                <a:srgbClr val="00B0F0"/>
              </a:solidFill>
              <a:ln cmpd="sng">
                <a:solidFill>
                  <a:srgbClr val="00B0F0"/>
                </a:solidFill>
              </a:ln>
            </c:spPr>
          </c:dPt>
          <c:dPt>
            <c:idx val="3"/>
            <c:invertIfNegative val="1"/>
            <c:bubble3D val="0"/>
            <c:spPr>
              <a:solidFill>
                <a:srgbClr val="00B0F0"/>
              </a:solidFill>
              <a:ln cmpd="sng">
                <a:solidFill>
                  <a:srgbClr val="00B0F0"/>
                </a:solidFill>
              </a:ln>
            </c:spPr>
          </c:dPt>
          <c:dPt>
            <c:idx val="4"/>
            <c:invertIfNegative val="1"/>
            <c:bubble3D val="0"/>
            <c:spPr>
              <a:solidFill>
                <a:srgbClr val="00B0F0"/>
              </a:solidFill>
              <a:ln cmpd="sng">
                <a:solidFill>
                  <a:srgbClr val="00B0F0"/>
                </a:solidFill>
              </a:ln>
            </c:spPr>
          </c:dPt>
          <c:dPt>
            <c:idx val="5"/>
            <c:invertIfNegative val="1"/>
            <c:bubble3D val="0"/>
            <c:spPr>
              <a:solidFill>
                <a:srgbClr val="00B0F0"/>
              </a:solidFill>
              <a:ln cmpd="sng">
                <a:solidFill>
                  <a:srgbClr val="00B0F0"/>
                </a:solidFill>
              </a:ln>
            </c:spPr>
          </c:dPt>
          <c:dPt>
            <c:idx val="6"/>
            <c:invertIfNegative val="1"/>
            <c:bubble3D val="0"/>
            <c:spPr>
              <a:solidFill>
                <a:srgbClr val="00B0F0"/>
              </a:solidFill>
              <a:ln cmpd="sng">
                <a:solidFill>
                  <a:srgbClr val="00B0F0"/>
                </a:solidFill>
              </a:ln>
            </c:spPr>
          </c:dPt>
          <c:dPt>
            <c:idx val="7"/>
            <c:invertIfNegative val="1"/>
            <c:bubble3D val="0"/>
            <c:spPr>
              <a:solidFill>
                <a:srgbClr val="00B0F0"/>
              </a:solidFill>
              <a:ln cmpd="sng">
                <a:solidFill>
                  <a:srgbClr val="00B0F0"/>
                </a:solidFill>
              </a:ln>
            </c:spPr>
          </c:dPt>
          <c:dPt>
            <c:idx val="8"/>
            <c:invertIfNegative val="1"/>
            <c:bubble3D val="0"/>
            <c:spPr>
              <a:solidFill>
                <a:srgbClr val="00B0F0"/>
              </a:solidFill>
              <a:ln cmpd="sng">
                <a:solidFill>
                  <a:srgbClr val="00B0F0"/>
                </a:solidFill>
              </a:ln>
            </c:spPr>
          </c:dPt>
          <c:dPt>
            <c:idx val="9"/>
            <c:invertIfNegative val="1"/>
            <c:bubble3D val="0"/>
            <c:spPr>
              <a:solidFill>
                <a:srgbClr val="00B0F0"/>
              </a:solidFill>
              <a:ln cmpd="sng">
                <a:solidFill>
                  <a:srgbClr val="00B0F0"/>
                </a:solidFill>
              </a:ln>
            </c:spPr>
          </c:dPt>
          <c:dPt>
            <c:idx val="10"/>
            <c:invertIfNegative val="1"/>
            <c:bubble3D val="0"/>
            <c:spPr>
              <a:solidFill>
                <a:srgbClr val="00B0F0"/>
              </a:solidFill>
              <a:ln cmpd="sng">
                <a:solidFill>
                  <a:srgbClr val="00B0F0"/>
                </a:solidFill>
              </a:ln>
            </c:spPr>
          </c:dPt>
          <c:dPt>
            <c:idx val="11"/>
            <c:invertIfNegative val="1"/>
            <c:bubble3D val="0"/>
            <c:spPr>
              <a:solidFill>
                <a:srgbClr val="00B0F0"/>
              </a:solidFill>
              <a:ln cmpd="sng">
                <a:solidFill>
                  <a:srgbClr val="00B0F0"/>
                </a:solidFill>
              </a:ln>
            </c:spPr>
          </c:dPt>
          <c:dPt>
            <c:idx val="12"/>
            <c:invertIfNegative val="1"/>
            <c:bubble3D val="0"/>
            <c:spPr>
              <a:solidFill>
                <a:srgbClr val="00B0F0"/>
              </a:solidFill>
              <a:ln cmpd="sng">
                <a:solidFill>
                  <a:srgbClr val="00B0F0"/>
                </a:solidFill>
              </a:ln>
            </c:spPr>
          </c:dPt>
          <c:dPt>
            <c:idx val="13"/>
            <c:invertIfNegative val="1"/>
            <c:bubble3D val="0"/>
            <c:spPr>
              <a:solidFill>
                <a:srgbClr val="00B0F0"/>
              </a:solidFill>
              <a:ln cmpd="sng">
                <a:solidFill>
                  <a:srgbClr val="00B0F0"/>
                </a:solidFill>
              </a:ln>
            </c:spPr>
          </c:dPt>
          <c:dPt>
            <c:idx val="14"/>
            <c:invertIfNegative val="1"/>
            <c:bubble3D val="0"/>
            <c:spPr>
              <a:solidFill>
                <a:srgbClr val="00B0F0"/>
              </a:solidFill>
              <a:ln cmpd="sng">
                <a:solidFill>
                  <a:srgbClr val="00B0F0"/>
                </a:solidFill>
              </a:ln>
            </c:spPr>
          </c:dPt>
          <c:dPt>
            <c:idx val="15"/>
            <c:invertIfNegative val="1"/>
            <c:bubble3D val="0"/>
            <c:spPr>
              <a:solidFill>
                <a:srgbClr val="00B0F0"/>
              </a:solidFill>
              <a:ln cmpd="sng">
                <a:solidFill>
                  <a:srgbClr val="00B0F0"/>
                </a:solidFill>
              </a:ln>
            </c:spPr>
          </c:dPt>
          <c:dPt>
            <c:idx val="16"/>
            <c:invertIfNegative val="1"/>
            <c:bubble3D val="0"/>
            <c:spPr>
              <a:solidFill>
                <a:srgbClr val="00B0F0"/>
              </a:solidFill>
              <a:ln cmpd="sng">
                <a:solidFill>
                  <a:srgbClr val="00B0F0"/>
                </a:solidFill>
              </a:ln>
            </c:spPr>
          </c:dPt>
          <c:dPt>
            <c:idx val="17"/>
            <c:invertIfNegative val="1"/>
            <c:bubble3D val="0"/>
            <c:spPr>
              <a:solidFill>
                <a:srgbClr val="00B0F0"/>
              </a:solidFill>
              <a:ln cmpd="sng">
                <a:solidFill>
                  <a:srgbClr val="00B0F0"/>
                </a:solidFill>
              </a:ln>
            </c:spPr>
          </c:dPt>
          <c:dPt>
            <c:idx val="18"/>
            <c:invertIfNegative val="1"/>
            <c:bubble3D val="0"/>
            <c:spPr>
              <a:solidFill>
                <a:srgbClr val="00B0F0"/>
              </a:solidFill>
              <a:ln cmpd="sng">
                <a:solidFill>
                  <a:srgbClr val="00B0F0"/>
                </a:solidFill>
              </a:ln>
            </c:spPr>
          </c:dPt>
          <c:dPt>
            <c:idx val="19"/>
            <c:invertIfNegative val="1"/>
            <c:bubble3D val="0"/>
            <c:spPr>
              <a:solidFill>
                <a:srgbClr val="00B0F0"/>
              </a:solidFill>
              <a:ln cmpd="sng">
                <a:solidFill>
                  <a:srgbClr val="00B0F0"/>
                </a:solidFill>
              </a:ln>
            </c:spPr>
          </c:dPt>
          <c:dLbls>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rgbClr val="00B0F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ext>
            </c:extLst>
          </c:dLbls>
          <c:cat>
            <c:strRef>
              <c:f>{"Ancash","Apurímac","Arequipa","Ayacucho","Cusco","Huancavelica","Huánuco","Junín","Lima","Moquegua","Pasco","Puno","Tacna","Ica","Ancash/Huánuco*","Apurímac/Cusco*","Huancavelica/Junín*","Junín/Lima*","Puno/Tacna*","Huánuco / Lima *"}</c:f>
              <c:strCache>
                <c:ptCount val="20"/>
                <c:pt idx="0">
                  <c:v>Ancash</c:v>
                </c:pt>
                <c:pt idx="1">
                  <c:v>Apurímac</c:v>
                </c:pt>
                <c:pt idx="2">
                  <c:v>Arequipa</c:v>
                </c:pt>
                <c:pt idx="3">
                  <c:v>Ayacucho</c:v>
                </c:pt>
                <c:pt idx="4">
                  <c:v>Cusco</c:v>
                </c:pt>
                <c:pt idx="5">
                  <c:v>Huancavelica</c:v>
                </c:pt>
                <c:pt idx="6">
                  <c:v>Huánuco</c:v>
                </c:pt>
                <c:pt idx="7">
                  <c:v>Junín</c:v>
                </c:pt>
                <c:pt idx="8">
                  <c:v>Lima</c:v>
                </c:pt>
                <c:pt idx="9">
                  <c:v>Moquegua</c:v>
                </c:pt>
                <c:pt idx="10">
                  <c:v>Pasco</c:v>
                </c:pt>
                <c:pt idx="11">
                  <c:v>Puno</c:v>
                </c:pt>
                <c:pt idx="12">
                  <c:v>Tacna</c:v>
                </c:pt>
                <c:pt idx="13">
                  <c:v>Ica</c:v>
                </c:pt>
                <c:pt idx="14">
                  <c:v>Ancash/Huánuco*</c:v>
                </c:pt>
                <c:pt idx="15">
                  <c:v>Apurímac/Cusco*</c:v>
                </c:pt>
                <c:pt idx="16">
                  <c:v>Huancavelica/Junín*</c:v>
                </c:pt>
                <c:pt idx="17">
                  <c:v>Junín/Lima*</c:v>
                </c:pt>
                <c:pt idx="18">
                  <c:v>Puno/Tacna*</c:v>
                </c:pt>
                <c:pt idx="19">
                  <c:v>Huánuco / Lima *</c:v>
                </c:pt>
              </c:strCache>
            </c:strRef>
          </c:cat>
          <c:val>
            <c:numRef>
              <c:f>{937,207,375,127,1288,547,448,1435,953,32,544,1532,26,1,1,1,2,8,1,1}</c:f>
              <c:numCache>
                <c:formatCode>General</c:formatCode>
                <c:ptCount val="20"/>
                <c:pt idx="0">
                  <c:v>937</c:v>
                </c:pt>
                <c:pt idx="1">
                  <c:v>207</c:v>
                </c:pt>
                <c:pt idx="2">
                  <c:v>375</c:v>
                </c:pt>
                <c:pt idx="3">
                  <c:v>127</c:v>
                </c:pt>
                <c:pt idx="4">
                  <c:v>1288</c:v>
                </c:pt>
                <c:pt idx="5">
                  <c:v>547</c:v>
                </c:pt>
                <c:pt idx="6">
                  <c:v>448</c:v>
                </c:pt>
                <c:pt idx="7">
                  <c:v>1435</c:v>
                </c:pt>
                <c:pt idx="8">
                  <c:v>953</c:v>
                </c:pt>
                <c:pt idx="9">
                  <c:v>32</c:v>
                </c:pt>
                <c:pt idx="10">
                  <c:v>544</c:v>
                </c:pt>
                <c:pt idx="11">
                  <c:v>1532</c:v>
                </c:pt>
                <c:pt idx="12">
                  <c:v>26</c:v>
                </c:pt>
                <c:pt idx="13">
                  <c:v>1</c:v>
                </c:pt>
                <c:pt idx="14">
                  <c:v>1</c:v>
                </c:pt>
                <c:pt idx="15">
                  <c:v>1</c:v>
                </c:pt>
                <c:pt idx="16">
                  <c:v>2</c:v>
                </c:pt>
                <c:pt idx="17">
                  <c:v>8</c:v>
                </c:pt>
                <c:pt idx="18">
                  <c:v>1</c:v>
                </c:pt>
                <c:pt idx="19">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046826742"/>
        <c:axId val="433460719"/>
      </c:barChart>
      <c:catAx>
        <c:axId val="1046826742"/>
        <c:scaling>
          <c:orientation val="minMax"/>
        </c:scaling>
        <c:delete val="0"/>
        <c:axPos val="l"/>
        <c:title>
          <c:layout/>
          <c:overlay val="0"/>
          <c:tx>
            <c:rich>
              <a:bodyPr/>
              <a:lstStyle/>
              <a:p>
                <a:pPr>
                  <a:defRPr/>
                </a:pPr>
              </a:p>
            </c:rich>
          </c:tx>
        </c:title>
        <c:numFmt formatCode="General" sourceLinked="1"/>
        <c:majorTickMark val="out"/>
        <c:minorTickMark val="none"/>
        <c:tickLblPos val="nextTo"/>
        <c:txPr>
          <a:bodyPr rot="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433460719"/>
        <c:crosses val="autoZero"/>
        <c:auto val="1"/>
        <c:lblAlgn val="ctr"/>
        <c:lblOffset val="100"/>
        <c:noMultiLvlLbl val="1"/>
      </c:catAx>
      <c:valAx>
        <c:axId val="433460719"/>
        <c:scaling>
          <c:orientation val="minMax"/>
        </c:scaling>
        <c:delete val="0"/>
        <c:axPos val="b"/>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046826742"/>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tx>
            <c:strRef>
              <c:f>2020</c:f>
              <c:strCache>
                <c:ptCount val="1"/>
                <c:pt idx="0">
                  <c:v>2020</c:v>
                </c:pt>
              </c:strCache>
            </c:strRef>
          </c:tx>
          <c:spPr>
            <a:solidFill>
              <a:schemeClr val="bg1">
                <a:lumMod val="75000"/>
              </a:schemeClr>
            </a:solidFill>
            <a:ln w="19050" cmpd="sng">
              <a:solidFill>
                <a:schemeClr val="tx1">
                  <a:lumMod val="50000"/>
                  <a:lumOff val="50000"/>
                </a:schemeClr>
              </a:solidFill>
            </a:ln>
          </c:spPr>
          <c:dLbls>
            <c:dLbl>
              <c:idx val="0"/>
              <c:layout>
                <c:manualLayout>
                  <c:x val="0.0181921546333144"/>
                  <c:y val="-0.26108374384236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909607731665717"/>
                  <c:y val="-0.073891625615763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227401932916434"/>
                  <c:y val="-0.0394088669950739"/>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22740193291643"/>
                  <c:y val="-0.0443349753694581"/>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0.0443349753694581"/>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
                  <c:y val="-0.0591133004926108"/>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8.33797455260889e-17"/>
                  <c:y val="-0.0246305418719212"/>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22740193291643"/>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
                  <c:y val="-0.0443349753694582"/>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045480386583286"/>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8.33797455260889e-17"/>
                  <c:y val="-0.10837438423645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8.33797455260889e-17"/>
                  <c:y val="-0.0541871921182266"/>
                </c:manualLayout>
              </c:layout>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0.00454803865832851"/>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0.0022740193291643"/>
                  <c:y val="-0.18226600985221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0.0022740193291643"/>
                  <c:y val="-0.04926108374384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5"/>
              <c:layout>
                <c:manualLayout>
                  <c:x val="0"/>
                  <c:y val="-0.049261083743842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6"/>
              <c:layout>
                <c:manualLayout>
                  <c:x val="0"/>
                  <c:y val="-0.059113300492610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7"/>
              <c:layout>
                <c:manualLayout>
                  <c:x val="0.00454803865832843"/>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{"Blanca","Huayhuash","Huallanca","Raura","Huagoruncho","Central","La Viuda","Chonta","Huaytapallana","Huanzo","Vilcabamba","Urubamba","La Raya","Vilcanota","Carabaya","Apolobamba","Ampato","Chila"}</c:f>
              <c:strCache>
                <c:ptCount val="18"/>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strCache>
            </c:strRef>
          </c:cat>
          <c:val>
            <c:numRef>
              <c:f>{424.86,49.63,4.64,23.73,6.54,39.61,3.4,0.37,19.29,2.31,94.06,22.06,1.5,243.29,27.89,35.08,51.98,0.07}</c:f>
              <c:numCache>
                <c:formatCode>General</c:formatCode>
                <c:ptCount val="18"/>
                <c:pt idx="0">
                  <c:v>424.86</c:v>
                </c:pt>
                <c:pt idx="1">
                  <c:v>49.63</c:v>
                </c:pt>
                <c:pt idx="2">
                  <c:v>4.64</c:v>
                </c:pt>
                <c:pt idx="3">
                  <c:v>23.73</c:v>
                </c:pt>
                <c:pt idx="4">
                  <c:v>6.54</c:v>
                </c:pt>
                <c:pt idx="5">
                  <c:v>39.61</c:v>
                </c:pt>
                <c:pt idx="6">
                  <c:v>3.4</c:v>
                </c:pt>
                <c:pt idx="7">
                  <c:v>0.37</c:v>
                </c:pt>
                <c:pt idx="8">
                  <c:v>19.29</c:v>
                </c:pt>
                <c:pt idx="9">
                  <c:v>2.31</c:v>
                </c:pt>
                <c:pt idx="10">
                  <c:v>94.06</c:v>
                </c:pt>
                <c:pt idx="11">
                  <c:v>22.06</c:v>
                </c:pt>
                <c:pt idx="12">
                  <c:v>1.5</c:v>
                </c:pt>
                <c:pt idx="13">
                  <c:v>243.29</c:v>
                </c:pt>
                <c:pt idx="14">
                  <c:v>27.89</c:v>
                </c:pt>
                <c:pt idx="15">
                  <c:v>35.08</c:v>
                </c:pt>
                <c:pt idx="16">
                  <c:v>51.98</c:v>
                </c:pt>
                <c:pt idx="17">
                  <c:v>0.07</c:v>
                </c:pt>
              </c:numCache>
            </c:numRef>
          </c:val>
        </c:ser>
        <c:dLbls>
          <c:showLegendKey val="0"/>
          <c:showVal val="0"/>
          <c:showCatName val="0"/>
          <c:showSerName val="0"/>
          <c:showPercent val="0"/>
          <c:showBubbleSize val="0"/>
        </c:dLbls>
        <c:axId val="614086602"/>
        <c:axId val="1781762739"/>
      </c:areaChart>
      <c:catAx>
        <c:axId val="614086602"/>
        <c:scaling>
          <c:orientation val="minMax"/>
        </c:scaling>
        <c:delete val="0"/>
        <c:axPos val="b"/>
        <c:title>
          <c:layout/>
          <c:overlay val="0"/>
          <c:tx>
            <c:rich>
              <a:bodyPr/>
              <a:lstStyle/>
              <a:p>
                <a:pPr>
                  <a:defRPr/>
                </a:pPr>
              </a:p>
            </c:rich>
          </c:tx>
        </c:title>
        <c:numFmt formatCode="General" sourceLinked="1"/>
        <c:majorTickMark val="out"/>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1781762739"/>
        <c:crosses val="autoZero"/>
        <c:auto val="1"/>
        <c:lblAlgn val="ctr"/>
        <c:lblOffset val="100"/>
        <c:noMultiLvlLbl val="1"/>
      </c:catAx>
      <c:valAx>
        <c:axId val="1781762739"/>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614086602"/>
        <c:crosses val="autoZero"/>
        <c:crossBetween val="midCat"/>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1"/>
          <c:order val="0"/>
          <c:tx>
            <c:strRef>
              <c:f>2020</c:f>
              <c:strCache>
                <c:ptCount val="1"/>
                <c:pt idx="0">
                  <c:v>2020</c:v>
                </c:pt>
              </c:strCache>
            </c:strRef>
          </c:tx>
          <c:spPr>
            <a:solidFill>
              <a:srgbClr val="00B0F0"/>
            </a:solidFill>
            <a:ln cmpd="sng">
              <a:solidFill>
                <a:srgbClr val="00B0F0"/>
              </a:solidFill>
            </a:ln>
          </c:spPr>
          <c:invertIfNegative val="1"/>
          <c:dPt>
            <c:idx val="0"/>
            <c:invertIfNegative val="1"/>
            <c:bubble3D val="0"/>
            <c:spPr>
              <a:solidFill>
                <a:srgbClr val="00B0F0"/>
              </a:solidFill>
              <a:ln cmpd="sng">
                <a:solidFill>
                  <a:srgbClr val="00B0F0"/>
                </a:solidFill>
              </a:ln>
            </c:spPr>
          </c:dPt>
          <c:dPt>
            <c:idx val="1"/>
            <c:invertIfNegative val="1"/>
            <c:bubble3D val="0"/>
            <c:spPr>
              <a:solidFill>
                <a:srgbClr val="00B0F0"/>
              </a:solidFill>
              <a:ln cmpd="sng">
                <a:solidFill>
                  <a:srgbClr val="00B0F0"/>
                </a:solidFill>
              </a:ln>
            </c:spPr>
          </c:dPt>
          <c:dPt>
            <c:idx val="2"/>
            <c:invertIfNegative val="1"/>
            <c:bubble3D val="0"/>
            <c:spPr>
              <a:solidFill>
                <a:srgbClr val="00B0F0"/>
              </a:solidFill>
              <a:ln cmpd="sng">
                <a:solidFill>
                  <a:srgbClr val="00B0F0"/>
                </a:solidFill>
              </a:ln>
            </c:spPr>
          </c:dPt>
          <c:dPt>
            <c:idx val="3"/>
            <c:invertIfNegative val="1"/>
            <c:bubble3D val="0"/>
            <c:spPr>
              <a:solidFill>
                <a:srgbClr val="00B0F0"/>
              </a:solidFill>
              <a:ln cmpd="sng">
                <a:solidFill>
                  <a:srgbClr val="00B0F0"/>
                </a:solidFill>
              </a:ln>
            </c:spPr>
          </c:dPt>
          <c:dPt>
            <c:idx val="4"/>
            <c:invertIfNegative val="1"/>
            <c:bubble3D val="0"/>
            <c:spPr>
              <a:solidFill>
                <a:srgbClr val="00B0F0"/>
              </a:solidFill>
              <a:ln cmpd="sng">
                <a:solidFill>
                  <a:srgbClr val="00B0F0"/>
                </a:solidFill>
              </a:ln>
            </c:spPr>
          </c:dPt>
          <c:dPt>
            <c:idx val="5"/>
            <c:invertIfNegative val="1"/>
            <c:bubble3D val="0"/>
            <c:spPr>
              <a:solidFill>
                <a:srgbClr val="00B0F0"/>
              </a:solidFill>
              <a:ln cmpd="sng">
                <a:solidFill>
                  <a:srgbClr val="00B0F0"/>
                </a:solidFill>
              </a:ln>
            </c:spPr>
          </c:dPt>
          <c:dPt>
            <c:idx val="6"/>
            <c:invertIfNegative val="1"/>
            <c:bubble3D val="0"/>
            <c:spPr>
              <a:solidFill>
                <a:srgbClr val="00B0F0"/>
              </a:solidFill>
              <a:ln cmpd="sng">
                <a:solidFill>
                  <a:srgbClr val="00B0F0"/>
                </a:solidFill>
              </a:ln>
            </c:spPr>
          </c:dPt>
          <c:dPt>
            <c:idx val="7"/>
            <c:invertIfNegative val="1"/>
            <c:bubble3D val="0"/>
            <c:spPr>
              <a:solidFill>
                <a:srgbClr val="00B0F0"/>
              </a:solidFill>
              <a:ln cmpd="sng">
                <a:solidFill>
                  <a:srgbClr val="00B0F0"/>
                </a:solidFill>
              </a:ln>
            </c:spPr>
          </c:dPt>
          <c:dPt>
            <c:idx val="8"/>
            <c:invertIfNegative val="1"/>
            <c:bubble3D val="0"/>
            <c:spPr>
              <a:solidFill>
                <a:srgbClr val="00B0F0"/>
              </a:solidFill>
              <a:ln cmpd="sng">
                <a:solidFill>
                  <a:srgbClr val="00B0F0"/>
                </a:solidFill>
              </a:ln>
            </c:spPr>
          </c:dPt>
          <c:dPt>
            <c:idx val="9"/>
            <c:invertIfNegative val="1"/>
            <c:bubble3D val="0"/>
            <c:spPr>
              <a:solidFill>
                <a:srgbClr val="00B0F0"/>
              </a:solidFill>
              <a:ln cmpd="sng">
                <a:solidFill>
                  <a:srgbClr val="00B0F0"/>
                </a:solidFill>
              </a:ln>
            </c:spPr>
          </c:dPt>
          <c:dPt>
            <c:idx val="10"/>
            <c:invertIfNegative val="1"/>
            <c:bubble3D val="0"/>
            <c:spPr>
              <a:solidFill>
                <a:srgbClr val="00B0F0"/>
              </a:solidFill>
              <a:ln cmpd="sng">
                <a:solidFill>
                  <a:srgbClr val="00B0F0"/>
                </a:solidFill>
              </a:ln>
            </c:spPr>
          </c:dPt>
          <c:dPt>
            <c:idx val="11"/>
            <c:invertIfNegative val="1"/>
            <c:bubble3D val="0"/>
            <c:spPr>
              <a:solidFill>
                <a:srgbClr val="00B0F0"/>
              </a:solidFill>
              <a:ln cmpd="sng">
                <a:solidFill>
                  <a:srgbClr val="00B0F0"/>
                </a:solidFill>
              </a:ln>
            </c:spPr>
          </c:dPt>
          <c:dPt>
            <c:idx val="12"/>
            <c:invertIfNegative val="1"/>
            <c:bubble3D val="0"/>
            <c:spPr>
              <a:solidFill>
                <a:srgbClr val="00B0F0"/>
              </a:solidFill>
              <a:ln cmpd="sng">
                <a:solidFill>
                  <a:srgbClr val="00B0F0"/>
                </a:solidFill>
              </a:ln>
            </c:spPr>
          </c:dPt>
          <c:dPt>
            <c:idx val="13"/>
            <c:invertIfNegative val="1"/>
            <c:bubble3D val="0"/>
            <c:spPr>
              <a:solidFill>
                <a:srgbClr val="00B0F0"/>
              </a:solidFill>
              <a:ln cmpd="sng">
                <a:solidFill>
                  <a:srgbClr val="00B0F0"/>
                </a:solidFill>
              </a:ln>
            </c:spPr>
          </c:dPt>
          <c:dPt>
            <c:idx val="14"/>
            <c:invertIfNegative val="1"/>
            <c:bubble3D val="0"/>
            <c:spPr>
              <a:solidFill>
                <a:srgbClr val="00B0F0"/>
              </a:solidFill>
              <a:ln cmpd="sng">
                <a:solidFill>
                  <a:srgbClr val="00B0F0"/>
                </a:solidFill>
              </a:ln>
            </c:spPr>
          </c:dPt>
          <c:dPt>
            <c:idx val="15"/>
            <c:invertIfNegative val="1"/>
            <c:bubble3D val="0"/>
            <c:spPr>
              <a:solidFill>
                <a:srgbClr val="00B0F0"/>
              </a:solidFill>
              <a:ln cmpd="sng">
                <a:solidFill>
                  <a:srgbClr val="00B0F0"/>
                </a:solidFill>
              </a:ln>
            </c:spPr>
          </c:dPt>
          <c:dPt>
            <c:idx val="16"/>
            <c:invertIfNegative val="1"/>
            <c:bubble3D val="0"/>
            <c:spPr>
              <a:solidFill>
                <a:srgbClr val="00B0F0"/>
              </a:solidFill>
              <a:ln cmpd="sng">
                <a:solidFill>
                  <a:srgbClr val="00B0F0"/>
                </a:solidFill>
              </a:ln>
            </c:spPr>
          </c:dPt>
          <c:dPt>
            <c:idx val="17"/>
            <c:invertIfNegative val="1"/>
            <c:bubble3D val="0"/>
            <c:spPr>
              <a:solidFill>
                <a:srgbClr val="00B0F0"/>
              </a:solidFill>
              <a:ln cmpd="sng">
                <a:solidFill>
                  <a:srgbClr val="00B0F0"/>
                </a:solidFill>
              </a:ln>
            </c:spPr>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{"Ampato","Apolobamba","Blanca","Carabaya","Central","Chila","Chonta","Huagoruncho","Huallanca","Huanzo","Huayhuash","Huaytapallana","La Raya","La Viuda","Raura","Urubamba","Vilcabamba","Vilcanota"}</c:f>
              <c:strCache>
                <c:ptCount val="18"/>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strCache>
            </c:strRef>
          </c:cat>
          <c:val>
            <c:numRef>
              <c:f>{48,74,511,132,122,2,4,35,28,17,86,90,20,45,76,95,319,380}</c:f>
              <c:numCache>
                <c:formatCode>General</c:formatCode>
                <c:ptCount val="18"/>
                <c:pt idx="0">
                  <c:v>48</c:v>
                </c:pt>
                <c:pt idx="1">
                  <c:v>74</c:v>
                </c:pt>
                <c:pt idx="2">
                  <c:v>511</c:v>
                </c:pt>
                <c:pt idx="3">
                  <c:v>132</c:v>
                </c:pt>
                <c:pt idx="4">
                  <c:v>122</c:v>
                </c:pt>
                <c:pt idx="5">
                  <c:v>2</c:v>
                </c:pt>
                <c:pt idx="6">
                  <c:v>4</c:v>
                </c:pt>
                <c:pt idx="7">
                  <c:v>35</c:v>
                </c:pt>
                <c:pt idx="8">
                  <c:v>28</c:v>
                </c:pt>
                <c:pt idx="9">
                  <c:v>17</c:v>
                </c:pt>
                <c:pt idx="10">
                  <c:v>86</c:v>
                </c:pt>
                <c:pt idx="11">
                  <c:v>90</c:v>
                </c:pt>
                <c:pt idx="12">
                  <c:v>20</c:v>
                </c:pt>
                <c:pt idx="13">
                  <c:v>45</c:v>
                </c:pt>
                <c:pt idx="14">
                  <c:v>76</c:v>
                </c:pt>
                <c:pt idx="15">
                  <c:v>95</c:v>
                </c:pt>
                <c:pt idx="16">
                  <c:v>319</c:v>
                </c:pt>
                <c:pt idx="17">
                  <c:v>380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95117248"/>
        <c:axId val="2052641233"/>
      </c:barChart>
      <c:catAx>
        <c:axId val="95117248"/>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2052641233"/>
        <c:crosses val="autoZero"/>
        <c:auto val="1"/>
        <c:lblAlgn val="ctr"/>
        <c:lblOffset val="100"/>
        <c:noMultiLvlLbl val="1"/>
      </c:catAx>
      <c:valAx>
        <c:axId val="2052641233"/>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95117248"/>
        <c:crosses val="autoZero"/>
        <c:crossBetween val="between"/>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7C8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{2017,2018,2019,2020,2021,2022}</c:f>
              <c:numCache>
                <c:formatCode>General</c:formatCode>
                <c:ptCount val="6"/>
                <c:pt idx="0">
                  <c:v>2017</c:v>
                </c:pt>
                <c:pt idx="1">
                  <c:v>2018</c:v>
                </c:pt>
                <c:pt idx="2">
                  <c:v>2019</c:v>
                </c:pt>
                <c:pt idx="3">
                  <c:v>2020</c:v>
                </c:pt>
                <c:pt idx="4">
                  <c:v>2021</c:v>
                </c:pt>
                <c:pt idx="5">
                  <c:v>2022</c:v>
                </c:pt>
              </c:numCache>
            </c:numRef>
          </c:cat>
          <c:val>
            <c:numRef>
              <c:f>{-21.99,-9.64,-17.73,-16.07,-7.02,-18.41}</c:f>
              <c:numCache>
                <c:formatCode>General</c:formatCode>
                <c:ptCount val="6"/>
                <c:pt idx="0">
                  <c:v>-21.99</c:v>
                </c:pt>
                <c:pt idx="1">
                  <c:v>-9.64</c:v>
                </c:pt>
                <c:pt idx="2">
                  <c:v>-17.73</c:v>
                </c:pt>
                <c:pt idx="3">
                  <c:v>-16.07</c:v>
                </c:pt>
                <c:pt idx="4">
                  <c:v>-7.02</c:v>
                </c:pt>
                <c:pt idx="5">
                  <c:v>-18.41</c:v>
                </c:pt>
              </c:numCache>
            </c:numRef>
          </c:val>
        </c:ser>
        <c:dLbls>
          <c:showLegendKey val="0"/>
          <c:showVal val="0"/>
          <c:showCatName val="0"/>
          <c:showSerName val="0"/>
          <c:showPercent val="0"/>
          <c:showBubbleSize val="0"/>
        </c:dLbls>
        <c:gapWidth val="219"/>
        <c:overlap val="-27"/>
        <c:axId val="113326848"/>
        <c:axId val="854846080"/>
      </c:barChart>
      <c:catAx>
        <c:axId val="11332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54846080"/>
        <c:crosses val="autoZero"/>
        <c:auto val="1"/>
        <c:lblAlgn val="ctr"/>
        <c:lblOffset val="100"/>
        <c:noMultiLvlLbl val="0"/>
      </c:catAx>
      <c:valAx>
        <c:axId val="85484608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13326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1"/>
        <c:ser>
          <c:idx val="0"/>
          <c:order val="0"/>
          <c:spPr>
            <a:solidFill>
              <a:schemeClr val="bg1">
                <a:lumMod val="85000"/>
              </a:schemeClr>
            </a:solidFill>
            <a:ln cmpd="sng">
              <a:solidFill>
                <a:schemeClr val="tx1">
                  <a:lumMod val="50000"/>
                  <a:lumOff val="50000"/>
                </a:schemeClr>
              </a:solidFill>
            </a:ln>
          </c:spPr>
          <c:dLbls>
            <c:dLbl>
              <c:idx val="0"/>
              <c:layout>
                <c:manualLayout>
                  <c:x val="0.0401757689893283"/>
                  <c:y val="-0.26666666666666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502197112366609"/>
                  <c:y val="-0.168888888888889"/>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251098556183293"/>
                  <c:y val="-0.26222222222222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150659133709981"/>
                  <c:y val="-0.244444444444444"/>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0753295668549915"/>
                  <c:y val="-0.208888888888889"/>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502197112366604"/>
                  <c:y val="-0.368888888888889"/>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en-US" sz="600" b="0" i="0" u="none" strike="noStrike" kern="1200" baseline="0">
                    <a:solidFill>
                      <a:schemeClr val="bg1">
                        <a:lumMod val="50000"/>
                      </a:schemeClr>
                    </a:solidFill>
                    <a:latin typeface="Calibri" panose="020F0502020204030204"/>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numRef>
              <c:f>{2017,2018,2019,2020,2021,2022}</c:f>
              <c:numCache>
                <c:formatCode>General</c:formatCode>
                <c:ptCount val="6"/>
                <c:pt idx="0">
                  <c:v>2017</c:v>
                </c:pt>
                <c:pt idx="1">
                  <c:v>2018</c:v>
                </c:pt>
                <c:pt idx="2">
                  <c:v>2019</c:v>
                </c:pt>
                <c:pt idx="3">
                  <c:v>2020</c:v>
                </c:pt>
                <c:pt idx="4">
                  <c:v>2021</c:v>
                </c:pt>
                <c:pt idx="5">
                  <c:v>2022</c:v>
                </c:pt>
              </c:numCache>
            </c:numRef>
          </c:cat>
          <c:val>
            <c:numRef>
              <c:f>{1859017,1078368,2120278,1866973,1319358,3189386}</c:f>
              <c:numCache>
                <c:formatCode>General</c:formatCode>
                <c:ptCount val="6"/>
                <c:pt idx="0">
                  <c:v>1859017</c:v>
                </c:pt>
                <c:pt idx="1">
                  <c:v>1078368</c:v>
                </c:pt>
                <c:pt idx="2">
                  <c:v>2120278</c:v>
                </c:pt>
                <c:pt idx="3">
                  <c:v>1866973</c:v>
                </c:pt>
                <c:pt idx="4">
                  <c:v>1319358</c:v>
                </c:pt>
                <c:pt idx="5">
                  <c:v>3189386</c:v>
                </c:pt>
              </c:numCache>
            </c:numRef>
          </c:val>
        </c:ser>
        <c:dLbls>
          <c:showLegendKey val="0"/>
          <c:showVal val="0"/>
          <c:showCatName val="0"/>
          <c:showSerName val="0"/>
          <c:showPercent val="0"/>
          <c:showBubbleSize val="0"/>
        </c:dLbls>
        <c:axId val="28058930"/>
        <c:axId val="126906445"/>
      </c:areaChart>
      <c:catAx>
        <c:axId val="28058930"/>
        <c:scaling>
          <c:orientation val="minMax"/>
        </c:scaling>
        <c:delete val="0"/>
        <c:axPos val="b"/>
        <c:title>
          <c:layout/>
          <c:overlay val="0"/>
          <c:tx>
            <c:rich>
              <a:bodyPr/>
              <a:lstStyle/>
              <a:p>
                <a:pPr>
                  <a:defRPr/>
                </a:pPr>
              </a:p>
            </c:rich>
          </c:tx>
        </c:title>
        <c:numFmt formatCode="General" sourceLinked="1"/>
        <c:majorTickMark val="out"/>
        <c:minorTickMark val="none"/>
        <c:tickLblPos val="nextTo"/>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126906445"/>
        <c:crosses val="autoZero"/>
        <c:auto val="1"/>
        <c:lblAlgn val="ctr"/>
        <c:lblOffset val="100"/>
        <c:noMultiLvlLbl val="1"/>
      </c:catAx>
      <c:valAx>
        <c:axId val="126906445"/>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28058930"/>
        <c:crosses val="autoZero"/>
        <c:crossBetween val="midCat"/>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{"Amazonas","Ancash","Apurímac","Arequipa","Ayacucho","Cajamarca","Callao","Cusco","Huancavelica","Huánuco","Ica","Junín","La Libertad","Lambayeque","Lima","Loreto","Madre de Dios","Moquegua","Pasco","Piura","Puno","San Martin","Tacna","Tumbes","Ucayali"}</c:f>
              <c:strCache>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{210038.94,18413.74,1439.96,113294.19,10590.99,64497.74,230.96,190186.14,6076.8,168114.88,32040.96,281893.5,12012.58,22177.15,73123.71,804627.64,131506.54,8932.99,100677.86,129939.03,116964.11,352648.28,18089.94,67920.55,283208.41}</c:f>
              <c:numCache>
                <c:formatCode>General</c:formatCode>
                <c:ptCount val="25"/>
                <c:pt idx="0">
                  <c:v>210038.94</c:v>
                </c:pt>
                <c:pt idx="1">
                  <c:v>18413.74</c:v>
                </c:pt>
                <c:pt idx="2">
                  <c:v>1439.96</c:v>
                </c:pt>
                <c:pt idx="3">
                  <c:v>113294.19</c:v>
                </c:pt>
                <c:pt idx="4">
                  <c:v>10590.99</c:v>
                </c:pt>
                <c:pt idx="5">
                  <c:v>64497.74</c:v>
                </c:pt>
                <c:pt idx="6">
                  <c:v>230.96</c:v>
                </c:pt>
                <c:pt idx="7">
                  <c:v>190186.14</c:v>
                </c:pt>
                <c:pt idx="8">
                  <c:v>6076.8</c:v>
                </c:pt>
                <c:pt idx="9">
                  <c:v>168114.88</c:v>
                </c:pt>
                <c:pt idx="10">
                  <c:v>32040.96</c:v>
                </c:pt>
                <c:pt idx="11">
                  <c:v>281893.5</c:v>
                </c:pt>
                <c:pt idx="12">
                  <c:v>12012.58</c:v>
                </c:pt>
                <c:pt idx="13">
                  <c:v>22177.15</c:v>
                </c:pt>
                <c:pt idx="14">
                  <c:v>73123.71</c:v>
                </c:pt>
                <c:pt idx="15">
                  <c:v>804627.64</c:v>
                </c:pt>
                <c:pt idx="16">
                  <c:v>131506.54</c:v>
                </c:pt>
                <c:pt idx="17">
                  <c:v>8932.99</c:v>
                </c:pt>
                <c:pt idx="18">
                  <c:v>100677.86</c:v>
                </c:pt>
                <c:pt idx="19">
                  <c:v>129939.03</c:v>
                </c:pt>
                <c:pt idx="20">
                  <c:v>116964.11</c:v>
                </c:pt>
                <c:pt idx="21">
                  <c:v>352648.28</c:v>
                </c:pt>
                <c:pt idx="22">
                  <c:v>18089.94</c:v>
                </c:pt>
                <c:pt idx="23">
                  <c:v>67920.55</c:v>
                </c:pt>
                <c:pt idx="24">
                  <c:v>283208.41</c:v>
                </c:pt>
              </c:numCache>
            </c:numRef>
          </c:val>
        </c:ser>
        <c:dLbls>
          <c:showLegendKey val="0"/>
          <c:showVal val="0"/>
          <c:showCatName val="0"/>
          <c:showSerName val="0"/>
          <c:showPercent val="0"/>
          <c:showBubbleSize val="0"/>
        </c:dLbls>
        <c:gapWidth val="219"/>
        <c:overlap val="-27"/>
        <c:axId val="531483951"/>
        <c:axId val="601954111"/>
      </c:barChart>
      <c:catAx>
        <c:axId val="53148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01954111"/>
        <c:crosses val="autoZero"/>
        <c:auto val="1"/>
        <c:lblAlgn val="ctr"/>
        <c:lblOffset val="100"/>
        <c:noMultiLvlLbl val="0"/>
      </c:catAx>
      <c:valAx>
        <c:axId val="60195411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31483951"/>
        <c:crosses val="autoZero"/>
        <c:crossBetween val="between"/>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a:t>Miles de ha</a:t>
                  </a:r>
                  <a:endParaRPr lang="en-US"/>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{"Amazonas","Ancash","Apurímac","Arequipa","Ayacucho","Cajamarca","Callao","Cusco","Huancavelica","Huánuco","Ica","Junín","La Libertad","Lambayeque","Lima","Loreto","Madre de Dios","Moquegua","Pasco","Piura","Puno","San Martin","Tacna","Tumbes","Ucayali"}</c:f>
              <c:strCache>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{1119165,33625.44,15537.78,56776.5,230696.91,327841.83,725.13,1555628.4,25275.96,1354880.88,36207.63,1280484,135208.08,78652.44,66682.08,4773598.29,1750682.88,17822.16,772075.62,182896.2,653749.2,2290785.12,15961.05,31393.71,2477337.57}</c:f>
              <c:numCache>
                <c:formatCode>General</c:formatCode>
                <c:ptCount val="25"/>
                <c:pt idx="0">
                  <c:v>1119165</c:v>
                </c:pt>
                <c:pt idx="1">
                  <c:v>33625.44</c:v>
                </c:pt>
                <c:pt idx="2">
                  <c:v>15537.78</c:v>
                </c:pt>
                <c:pt idx="3">
                  <c:v>56776.5</c:v>
                </c:pt>
                <c:pt idx="4">
                  <c:v>230696.91</c:v>
                </c:pt>
                <c:pt idx="5">
                  <c:v>327841.83</c:v>
                </c:pt>
                <c:pt idx="6">
                  <c:v>725.13</c:v>
                </c:pt>
                <c:pt idx="7">
                  <c:v>1555628.4</c:v>
                </c:pt>
                <c:pt idx="8">
                  <c:v>25275.96</c:v>
                </c:pt>
                <c:pt idx="9">
                  <c:v>1354880.88</c:v>
                </c:pt>
                <c:pt idx="10">
                  <c:v>36207.63</c:v>
                </c:pt>
                <c:pt idx="11">
                  <c:v>1280484</c:v>
                </c:pt>
                <c:pt idx="12">
                  <c:v>135208.08</c:v>
                </c:pt>
                <c:pt idx="13">
                  <c:v>78652.44</c:v>
                </c:pt>
                <c:pt idx="14">
                  <c:v>66682.08</c:v>
                </c:pt>
                <c:pt idx="15">
                  <c:v>4773598.29</c:v>
                </c:pt>
                <c:pt idx="16">
                  <c:v>1750682.88</c:v>
                </c:pt>
                <c:pt idx="17">
                  <c:v>17822.16</c:v>
                </c:pt>
                <c:pt idx="18">
                  <c:v>772075.62</c:v>
                </c:pt>
                <c:pt idx="19">
                  <c:v>182896.2</c:v>
                </c:pt>
                <c:pt idx="20">
                  <c:v>653749.2</c:v>
                </c:pt>
                <c:pt idx="21">
                  <c:v>2290785.12</c:v>
                </c:pt>
                <c:pt idx="22">
                  <c:v>15961.05</c:v>
                </c:pt>
                <c:pt idx="23">
                  <c:v>31393.71</c:v>
                </c:pt>
                <c:pt idx="24">
                  <c:v>2477337.57</c:v>
                </c:pt>
              </c:numCache>
            </c:numRef>
          </c:val>
        </c:ser>
        <c:dLbls>
          <c:showLegendKey val="0"/>
          <c:showVal val="0"/>
          <c:showCatName val="0"/>
          <c:showSerName val="0"/>
          <c:showPercent val="0"/>
          <c:showBubbleSize val="0"/>
        </c:dLbls>
        <c:gapWidth val="150"/>
        <c:axId val="685014063"/>
        <c:axId val="678596831"/>
      </c:barChart>
      <c:catAx>
        <c:axId val="685014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8596831"/>
        <c:crosses val="autoZero"/>
        <c:auto val="1"/>
        <c:lblAlgn val="ctr"/>
        <c:lblOffset val="100"/>
        <c:noMultiLvlLbl val="0"/>
      </c:catAx>
      <c:valAx>
        <c:axId val="67859683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85014063"/>
        <c:crosses val="autoZero"/>
        <c:crossBetween val="between"/>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Miles de ha</a:t>
                  </a:r>
                  <a:endParaRPr lang="es-PE"/>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75000"/>
                </a:schemeClr>
              </a:solidFill>
            </a:ln>
            <a:effectLst>
              <a:innerShdw dist="12700" dir="16200000">
                <a:schemeClr val="lt1">
                  <a:alpha val="75000"/>
                </a:schemeClr>
              </a:innerShdw>
            </a:effectLst>
          </c:spPr>
          <c:dLbls>
            <c:dLbl>
              <c:idx val="0"/>
              <c:layout>
                <c:manualLayout>
                  <c:x val="0.0230680465596733"/>
                  <c:y val="-0.16808628453119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461360931193466"/>
                  <c:y val="-0.13628617664691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27681655871608"/>
                  <c:y val="-0.136286176646917"/>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692041396790199"/>
                  <c:y val="-0.413401402495647"/>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15340232798367"/>
                  <c:y val="-0.190800647305683"/>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692041396790199"/>
                  <c:y val="-0.2089721375252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0922721862386932"/>
                  <c:y val="-0.218057882635066"/>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692041396790191"/>
                  <c:y val="-0.2089721375252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0461360931193466"/>
                  <c:y val="-0.249857990519347"/>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230680465596733"/>
                  <c:y val="-0.0863145785430472"/>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strRef>
              <c:f>{"2014","2015","2016","2017","2018","2019","2020","2021","2022","2023 2/"}</c:f>
              <c:strCache>
                <c:ptCount val="10"/>
                <c:pt idx="0">
                  <c:v>2014</c:v>
                </c:pt>
                <c:pt idx="1">
                  <c:v>2015</c:v>
                </c:pt>
                <c:pt idx="2">
                  <c:v>2016</c:v>
                </c:pt>
                <c:pt idx="3">
                  <c:v>2017</c:v>
                </c:pt>
                <c:pt idx="4">
                  <c:v>2018</c:v>
                </c:pt>
                <c:pt idx="5">
                  <c:v>2019</c:v>
                </c:pt>
                <c:pt idx="6">
                  <c:v>2020</c:v>
                </c:pt>
                <c:pt idx="7">
                  <c:v>2021</c:v>
                </c:pt>
                <c:pt idx="8">
                  <c:v>2022</c:v>
                </c:pt>
                <c:pt idx="9">
                  <c:v>2023 2/</c:v>
                </c:pt>
              </c:strCache>
            </c:strRef>
          </c:cat>
          <c:val>
            <c:numRef>
              <c:f>{67926.64,32415.52,35616.82,175612.33,59222.31,82811.83,85468.3,80787.23,98845.83,21206.4}</c:f>
              <c:numCache>
                <c:formatCode>General</c:formatCode>
                <c:ptCount val="10"/>
                <c:pt idx="0">
                  <c:v>67926.64</c:v>
                </c:pt>
                <c:pt idx="1">
                  <c:v>32415.52</c:v>
                </c:pt>
                <c:pt idx="2">
                  <c:v>35616.82</c:v>
                </c:pt>
                <c:pt idx="3">
                  <c:v>175612.33</c:v>
                </c:pt>
                <c:pt idx="4">
                  <c:v>59222.31</c:v>
                </c:pt>
                <c:pt idx="5">
                  <c:v>82811.83</c:v>
                </c:pt>
                <c:pt idx="6">
                  <c:v>85468.3</c:v>
                </c:pt>
                <c:pt idx="7">
                  <c:v>80787.23</c:v>
                </c:pt>
                <c:pt idx="8">
                  <c:v>98845.83</c:v>
                </c:pt>
                <c:pt idx="9">
                  <c:v>21206.4</c:v>
                </c:pt>
              </c:numCache>
            </c:numRef>
          </c:val>
        </c:ser>
        <c:dLbls>
          <c:showLegendKey val="0"/>
          <c:showVal val="0"/>
          <c:showCatName val="0"/>
          <c:showSerName val="0"/>
          <c:showPercent val="0"/>
          <c:showBubbleSize val="0"/>
        </c:dLbls>
        <c:dropLines>
          <c:spPr>
            <a:ln w="9525" cap="flat" cmpd="sng" algn="ctr">
              <a:solidFill>
                <a:schemeClr val="accent6">
                  <a:lumMod val="50000"/>
                  <a:alpha val="40000"/>
                </a:schemeClr>
              </a:solidFill>
              <a:prstDash val="sysDash"/>
              <a:round/>
            </a:ln>
            <a:effectLst/>
          </c:spPr>
        </c:dropLines>
        <c:axId val="810987759"/>
        <c:axId val="674665551"/>
      </c:areaChart>
      <c:catAx>
        <c:axId val="8109877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4665551"/>
        <c:crosses val="autoZero"/>
        <c:auto val="1"/>
        <c:lblAlgn val="ctr"/>
        <c:lblOffset val="100"/>
        <c:noMultiLvlLbl val="0"/>
      </c:catAx>
      <c:valAx>
        <c:axId val="674665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1098775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lt1">
          <a:lumMod val="75000"/>
        </a:schemeClr>
      </a:solidFill>
      <a:round/>
    </a:ln>
    <a:effectLst/>
  </c:spPr>
  <c:txPr>
    <a:bodyPr/>
    <a:lstStyle/>
    <a:p>
      <a:pPr>
        <a:defRPr lang="en-US" sz="80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20000"/>
                <a:lumOff val="80000"/>
              </a:schemeClr>
            </a:solidFill>
            <a:ln>
              <a:solidFill>
                <a:schemeClr val="accent6">
                  <a:lumMod val="75000"/>
                </a:schemeClr>
              </a:solidFill>
            </a:ln>
            <a:effectLst>
              <a:innerShdw dist="12700" dir="16200000">
                <a:schemeClr val="lt1">
                  <a:alpha val="75000"/>
                </a:schemeClr>
              </a:innerShdw>
            </a:effectLst>
          </c:spPr>
          <c:dLbls>
            <c:dLbl>
              <c:idx val="0"/>
              <c:layout>
                <c:manualLayout>
                  <c:x val="0.00778210116731518"/>
                  <c:y val="-0.19468021430865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233463035019455"/>
                  <c:y val="-0.24900957644130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778210116731513"/>
                  <c:y val="-0.27164681066324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778210116731527"/>
                  <c:y val="-0.2852291511964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03761348897536"/>
                  <c:y val="-0.316921279107116"/>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778210116731527"/>
                  <c:y val="-0.348613407017828"/>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311284046692607"/>
                  <c:y val="-0.407470215994864"/>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83073727933541"/>
                  <c:y val="-0.44821707780860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numRef>
              <c:f>{2015,2016,2017,2018,2019,2020,2021,2022}</c:f>
              <c:numCache>
                <c:formatCode>General</c:formatCode>
                <c:ptCount val="8"/>
                <c:pt idx="0">
                  <c:v>2015</c:v>
                </c:pt>
                <c:pt idx="1">
                  <c:v>2016</c:v>
                </c:pt>
                <c:pt idx="2">
                  <c:v>2017</c:v>
                </c:pt>
                <c:pt idx="3">
                  <c:v>2018</c:v>
                </c:pt>
                <c:pt idx="4">
                  <c:v>2019</c:v>
                </c:pt>
                <c:pt idx="5">
                  <c:v>2020</c:v>
                </c:pt>
                <c:pt idx="6">
                  <c:v>2021</c:v>
                </c:pt>
                <c:pt idx="7">
                  <c:v>2022</c:v>
                </c:pt>
              </c:numCache>
            </c:numRef>
          </c:cat>
          <c:val>
            <c:numRef>
              <c:f>{15110233.65,15590987.91,15785823.15,15860786.31,15994832.4,16172380.62,16484266.8899995,16834241.61}</c:f>
              <c:numCache>
                <c:formatCode>General</c:formatCode>
                <c:ptCount val="8"/>
                <c:pt idx="0">
                  <c:v>15110233.65</c:v>
                </c:pt>
                <c:pt idx="1">
                  <c:v>15590987.91</c:v>
                </c:pt>
                <c:pt idx="2">
                  <c:v>15785823.15</c:v>
                </c:pt>
                <c:pt idx="3">
                  <c:v>15860786.31</c:v>
                </c:pt>
                <c:pt idx="4">
                  <c:v>15994832.4</c:v>
                </c:pt>
                <c:pt idx="5">
                  <c:v>16172380.62</c:v>
                </c:pt>
                <c:pt idx="6">
                  <c:v>16484266.8899995</c:v>
                </c:pt>
                <c:pt idx="7">
                  <c:v>16834241.61</c:v>
                </c:pt>
              </c:numCache>
            </c:numRef>
          </c:val>
        </c:ser>
        <c:dLbls>
          <c:showLegendKey val="0"/>
          <c:showVal val="0"/>
          <c:showCatName val="0"/>
          <c:showSerName val="0"/>
          <c:showPercent val="0"/>
          <c:showBubbleSize val="0"/>
        </c:dLbls>
        <c:dropLines>
          <c:spPr>
            <a:ln w="9525" cap="flat" cmpd="sng" algn="ctr">
              <a:solidFill>
                <a:schemeClr val="accent6">
                  <a:lumMod val="75000"/>
                  <a:alpha val="40000"/>
                </a:schemeClr>
              </a:solidFill>
              <a:prstDash val="sysDash"/>
              <a:round/>
            </a:ln>
            <a:effectLst/>
          </c:spPr>
        </c:dropLines>
        <c:axId val="860531935"/>
        <c:axId val="678569551"/>
      </c:areaChart>
      <c:catAx>
        <c:axId val="8605319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5">
                <a:lumMod val="40000"/>
                <a:lumOff val="60000"/>
              </a:schemeClr>
            </a:solidFill>
            <a:ln>
              <a:solidFill>
                <a:schemeClr val="accent5">
                  <a:lumMod val="75000"/>
                </a:schemeClr>
              </a:solidFill>
            </a:ln>
            <a:effectLst>
              <a:innerShdw dist="12700" dir="16200000">
                <a:schemeClr val="lt1">
                  <a:alpha val="75000"/>
                </a:schemeClr>
              </a:innerShdw>
            </a:effectLst>
          </c:spPr>
          <c:dLbls>
            <c:dLbl>
              <c:idx val="0"/>
              <c:layout>
                <c:manualLayout>
                  <c:x val="0.0202431705382622"/>
                  <c:y val="-0.221844816289106"/>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233463035019455"/>
                  <c:y val="-0.24900957644130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778210116731513"/>
                  <c:y val="-0.27164681066324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778210116731527"/>
                  <c:y val="-0.2852291511964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03761348897536"/>
                  <c:y val="-0.316921279107116"/>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778210116731527"/>
                  <c:y val="-0.348613407017828"/>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311284046692607"/>
                  <c:y val="-0.407470215994864"/>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83073727933541"/>
                  <c:y val="-0.448217077808602"/>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numRef>
              <c:f>{2015,2016,2017,2018,2019,2020,2021,2022}</c:f>
              <c:numCache>
                <c:formatCode>General</c:formatCode>
                <c:ptCount val="8"/>
                <c:pt idx="0">
                  <c:v>2015</c:v>
                </c:pt>
                <c:pt idx="1">
                  <c:v>2016</c:v>
                </c:pt>
                <c:pt idx="2">
                  <c:v>2017</c:v>
                </c:pt>
                <c:pt idx="3">
                  <c:v>2018</c:v>
                </c:pt>
                <c:pt idx="4">
                  <c:v>2019</c:v>
                </c:pt>
                <c:pt idx="5">
                  <c:v>2020</c:v>
                </c:pt>
                <c:pt idx="6">
                  <c:v>2021</c:v>
                </c:pt>
                <c:pt idx="7">
                  <c:v>2022</c:v>
                </c:pt>
              </c:numCache>
            </c:numRef>
          </c:cat>
          <c:val>
            <c:numRef>
              <c:f>{16856218.44,17324080.02,17477107.29,17577507.51,18012378.87,18615703.6800001,19071366.39,19283690.16}</c:f>
              <c:numCache>
                <c:formatCode>General</c:formatCode>
                <c:ptCount val="8"/>
                <c:pt idx="0">
                  <c:v>16856218.44</c:v>
                </c:pt>
                <c:pt idx="1">
                  <c:v>17324080.02</c:v>
                </c:pt>
                <c:pt idx="2">
                  <c:v>17477107.29</c:v>
                </c:pt>
                <c:pt idx="3">
                  <c:v>17577507.51</c:v>
                </c:pt>
                <c:pt idx="4">
                  <c:v>18012378.87</c:v>
                </c:pt>
                <c:pt idx="5">
                  <c:v>18615703.6800001</c:v>
                </c:pt>
                <c:pt idx="6">
                  <c:v>19071366.39</c:v>
                </c:pt>
                <c:pt idx="7">
                  <c:v>19283690.16</c:v>
                </c:pt>
              </c:numCache>
            </c:numRef>
          </c:val>
        </c:ser>
        <c:dLbls>
          <c:showLegendKey val="0"/>
          <c:showVal val="0"/>
          <c:showCatName val="0"/>
          <c:showSerName val="0"/>
          <c:showPercent val="0"/>
          <c:showBubbleSize val="0"/>
        </c:dLbls>
        <c:dropLines>
          <c:spPr>
            <a:ln w="9525" cap="flat" cmpd="sng" algn="ctr">
              <a:solidFill>
                <a:srgbClr val="0070C0">
                  <a:alpha val="40000"/>
                </a:srgbClr>
              </a:solidFill>
              <a:prstDash val="sysDash"/>
              <a:round/>
            </a:ln>
            <a:effectLst/>
          </c:spPr>
        </c:dropLines>
        <c:axId val="860531935"/>
        <c:axId val="678569551"/>
      </c:areaChart>
      <c:catAx>
        <c:axId val="8605319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12700" cap="rnd">
              <a:solidFill>
                <a:srgbClr val="7030A0"/>
              </a:solidFill>
              <a:round/>
            </a:ln>
            <a:effectLst/>
          </c:spPr>
          <c:marker>
            <c:symbol val="diamond"/>
            <c:size val="7"/>
            <c:spPr>
              <a:solidFill>
                <a:schemeClr val="bg1"/>
              </a:solidFill>
              <a:ln w="12700">
                <a:solidFill>
                  <a:srgbClr val="7030A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{2016,2017,2018,2019,2020,2021,2022}</c:f>
              <c:numCache>
                <c:formatCode>General</c:formatCode>
                <c:ptCount val="7"/>
                <c:pt idx="0">
                  <c:v>2016</c:v>
                </c:pt>
                <c:pt idx="1">
                  <c:v>2017</c:v>
                </c:pt>
                <c:pt idx="2">
                  <c:v>2018</c:v>
                </c:pt>
                <c:pt idx="3">
                  <c:v>2019</c:v>
                </c:pt>
                <c:pt idx="4">
                  <c:v>2020</c:v>
                </c:pt>
                <c:pt idx="5">
                  <c:v>2021</c:v>
                </c:pt>
                <c:pt idx="6">
                  <c:v>2022</c:v>
                </c:pt>
              </c:numCache>
            </c:numRef>
          </c:cat>
          <c:val>
            <c:numRef>
              <c:f>{3,7,14,15,23,16,21}</c:f>
              <c:numCache>
                <c:formatCode>General</c:formatCode>
                <c:ptCount val="7"/>
                <c:pt idx="0">
                  <c:v>3</c:v>
                </c:pt>
                <c:pt idx="1">
                  <c:v>7</c:v>
                </c:pt>
                <c:pt idx="2">
                  <c:v>14</c:v>
                </c:pt>
                <c:pt idx="3">
                  <c:v>15</c:v>
                </c:pt>
                <c:pt idx="4">
                  <c:v>23</c:v>
                </c:pt>
                <c:pt idx="5">
                  <c:v>16</c:v>
                </c:pt>
                <c:pt idx="6">
                  <c:v>21</c:v>
                </c:pt>
              </c:numCache>
            </c:numRef>
          </c:val>
          <c:smooth val="0"/>
        </c:ser>
        <c:dLbls>
          <c:showLegendKey val="0"/>
          <c:showVal val="0"/>
          <c:showCatName val="0"/>
          <c:showSerName val="0"/>
          <c:showPercent val="0"/>
          <c:showBubbleSize val="0"/>
        </c:dLbls>
        <c:marker val="1"/>
        <c:smooth val="0"/>
        <c:axId val="326745791"/>
        <c:axId val="452652559"/>
      </c:lineChart>
      <c:catAx>
        <c:axId val="326745791"/>
        <c:scaling>
          <c:orientation val="minMax"/>
        </c:scaling>
        <c:delete val="0"/>
        <c:axPos val="b"/>
        <c:numFmt formatCode="General" sourceLinked="1"/>
        <c:majorTickMark val="none"/>
        <c:minorTickMark val="out"/>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2652559"/>
        <c:crosses val="autoZero"/>
        <c:auto val="1"/>
        <c:lblAlgn val="ctr"/>
        <c:lblOffset val="100"/>
        <c:noMultiLvlLbl val="0"/>
      </c:catAx>
      <c:valAx>
        <c:axId val="45265255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26745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385723"/>
            </a:solidFill>
            <a:ln cmpd="sng">
              <a:solidFill>
                <a:schemeClr val="accent6">
                  <a:lumMod val="50000"/>
                </a:schemeClr>
              </a:solidFill>
            </a:ln>
          </c:spPr>
          <c:invertIfNegative val="1"/>
          <c:dPt>
            <c:idx val="0"/>
            <c:invertIfNegative val="1"/>
            <c:bubble3D val="0"/>
            <c:spPr>
              <a:solidFill>
                <a:srgbClr val="385723"/>
              </a:solidFill>
              <a:ln cmpd="sng">
                <a:solidFill>
                  <a:schemeClr val="accent6">
                    <a:lumMod val="50000"/>
                  </a:schemeClr>
                </a:solidFill>
              </a:ln>
            </c:spPr>
          </c:dPt>
          <c:dPt>
            <c:idx val="1"/>
            <c:invertIfNegative val="1"/>
            <c:bubble3D val="0"/>
            <c:spPr>
              <a:solidFill>
                <a:srgbClr val="385723"/>
              </a:solidFill>
              <a:ln cmpd="sng">
                <a:solidFill>
                  <a:schemeClr val="accent6">
                    <a:lumMod val="50000"/>
                  </a:schemeClr>
                </a:solidFill>
              </a:ln>
            </c:spPr>
          </c:dPt>
          <c:dPt>
            <c:idx val="2"/>
            <c:invertIfNegative val="1"/>
            <c:bubble3D val="0"/>
            <c:spPr>
              <a:solidFill>
                <a:srgbClr val="385723"/>
              </a:solidFill>
              <a:ln cmpd="sng">
                <a:solidFill>
                  <a:schemeClr val="accent6">
                    <a:lumMod val="50000"/>
                  </a:schemeClr>
                </a:solidFill>
              </a:ln>
            </c:spPr>
          </c:dPt>
          <c:dPt>
            <c:idx val="3"/>
            <c:invertIfNegative val="1"/>
            <c:bubble3D val="0"/>
            <c:spPr>
              <a:solidFill>
                <a:srgbClr val="385723"/>
              </a:solidFill>
              <a:ln cmpd="sng">
                <a:solidFill>
                  <a:schemeClr val="accent6">
                    <a:lumMod val="50000"/>
                  </a:schemeClr>
                </a:solidFill>
              </a:ln>
            </c:spPr>
          </c:dPt>
          <c:dPt>
            <c:idx val="4"/>
            <c:invertIfNegative val="1"/>
            <c:bubble3D val="0"/>
            <c:spPr>
              <a:solidFill>
                <a:srgbClr val="385723"/>
              </a:solidFill>
              <a:ln cmpd="sng">
                <a:solidFill>
                  <a:schemeClr val="accent6">
                    <a:lumMod val="50000"/>
                  </a:schemeClr>
                </a:solidFill>
              </a:ln>
            </c:spPr>
          </c:dPt>
          <c:dPt>
            <c:idx val="5"/>
            <c:invertIfNegative val="1"/>
            <c:bubble3D val="0"/>
            <c:spPr>
              <a:solidFill>
                <a:srgbClr val="385723"/>
              </a:solidFill>
              <a:ln cmpd="sng">
                <a:solidFill>
                  <a:schemeClr val="accent6">
                    <a:lumMod val="50000"/>
                  </a:schemeClr>
                </a:solidFill>
              </a:ln>
            </c:spPr>
          </c:dPt>
          <c:dPt>
            <c:idx val="6"/>
            <c:invertIfNegative val="1"/>
            <c:bubble3D val="0"/>
            <c:spPr>
              <a:solidFill>
                <a:srgbClr val="385723"/>
              </a:solidFill>
              <a:ln cmpd="sng">
                <a:solidFill>
                  <a:schemeClr val="accent6">
                    <a:lumMod val="50000"/>
                  </a:schemeClr>
                </a:solidFill>
              </a:ln>
            </c:spPr>
          </c:dPt>
          <c:dPt>
            <c:idx val="7"/>
            <c:invertIfNegative val="1"/>
            <c:bubble3D val="0"/>
            <c:spPr>
              <a:solidFill>
                <a:srgbClr val="385723"/>
              </a:solidFill>
              <a:ln cmpd="sng">
                <a:solidFill>
                  <a:schemeClr val="accent6">
                    <a:lumMod val="50000"/>
                  </a:schemeClr>
                </a:solidFill>
              </a:ln>
            </c:spPr>
          </c:dPt>
          <c:dPt>
            <c:idx val="8"/>
            <c:invertIfNegative val="1"/>
            <c:bubble3D val="0"/>
            <c:spPr>
              <a:solidFill>
                <a:srgbClr val="385723"/>
              </a:solidFill>
              <a:ln cmpd="sng">
                <a:solidFill>
                  <a:schemeClr val="accent6">
                    <a:lumMod val="50000"/>
                  </a:schemeClr>
                </a:solidFill>
              </a:ln>
            </c:spPr>
          </c:dPt>
          <c:dPt>
            <c:idx val="9"/>
            <c:invertIfNegative val="1"/>
            <c:bubble3D val="0"/>
            <c:spPr>
              <a:solidFill>
                <a:srgbClr val="385723"/>
              </a:solidFill>
              <a:ln cmpd="sng">
                <a:solidFill>
                  <a:schemeClr val="accent6">
                    <a:lumMod val="50000"/>
                  </a:schemeClr>
                </a:solidFill>
              </a:ln>
            </c:spPr>
          </c:dPt>
          <c:dLbls>
            <c:numFmt formatCode="#,##0.00" sourceLinked="0"/>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{"2014","2015","2016","2017","2018","2019","2020","2021","2022","2023 a/"}</c:f>
              <c:strCache>
                <c:ptCount val="10"/>
                <c:pt idx="0">
                  <c:v>2014</c:v>
                </c:pt>
                <c:pt idx="1">
                  <c:v>2015</c:v>
                </c:pt>
                <c:pt idx="2">
                  <c:v>2016</c:v>
                </c:pt>
                <c:pt idx="3">
                  <c:v>2017</c:v>
                </c:pt>
                <c:pt idx="4">
                  <c:v>2018</c:v>
                </c:pt>
                <c:pt idx="5">
                  <c:v>2019</c:v>
                </c:pt>
                <c:pt idx="6">
                  <c:v>2020</c:v>
                </c:pt>
                <c:pt idx="7">
                  <c:v>2021</c:v>
                </c:pt>
                <c:pt idx="8">
                  <c:v>2022</c:v>
                </c:pt>
                <c:pt idx="9">
                  <c:v>2023 a/</c:v>
                </c:pt>
              </c:strCache>
            </c:strRef>
          </c:cat>
          <c:val>
            <c:numRef>
              <c:f>{6784041.45,6784041.45,6784041.45,6784041.45,6784041.45,6784041.45,6784041.45,6789685.247,6789685.247,6789685.247}</c:f>
              <c:numCache>
                <c:formatCode>General</c:formatCode>
                <c:ptCount val="10"/>
                <c:pt idx="0">
                  <c:v>6784041.45</c:v>
                </c:pt>
                <c:pt idx="1">
                  <c:v>6784041.45</c:v>
                </c:pt>
                <c:pt idx="2">
                  <c:v>6784041.45</c:v>
                </c:pt>
                <c:pt idx="3">
                  <c:v>6784041.45</c:v>
                </c:pt>
                <c:pt idx="4">
                  <c:v>6784041.45</c:v>
                </c:pt>
                <c:pt idx="5">
                  <c:v>6784041.45</c:v>
                </c:pt>
                <c:pt idx="6">
                  <c:v>6784041.45</c:v>
                </c:pt>
                <c:pt idx="7">
                  <c:v>6789685.247</c:v>
                </c:pt>
                <c:pt idx="8">
                  <c:v>6789685.247</c:v>
                </c:pt>
                <c:pt idx="9">
                  <c:v>6789685.247</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553425497"/>
        <c:axId val="1180202578"/>
      </c:barChart>
      <c:catAx>
        <c:axId val="1553425497"/>
        <c:scaling>
          <c:orientation val="minMax"/>
        </c:scaling>
        <c:delete val="0"/>
        <c:axPos val="b"/>
        <c:title>
          <c:layout/>
          <c:overlay val="0"/>
          <c:tx>
            <c:rich>
              <a:bodyPr/>
              <a:lstStyle/>
              <a:p>
                <a:pPr>
                  <a:defRPr/>
                </a:pPr>
              </a:p>
            </c:rich>
          </c:tx>
        </c:title>
        <c:numFmt formatCode="General" sourceLinked="1"/>
        <c:majorTickMark val="out"/>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180202578"/>
        <c:crosses val="autoZero"/>
        <c:auto val="1"/>
        <c:lblAlgn val="ctr"/>
        <c:lblOffset val="100"/>
        <c:noMultiLvlLbl val="1"/>
      </c:catAx>
      <c:valAx>
        <c:axId val="1180202578"/>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0.00"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553425497"/>
        <c:crosses val="autoZero"/>
        <c:crossBetween val="between"/>
        <c:dispUnits>
          <c:builtInUnit val="millions"/>
          <c:dispUnitsLbl>
            <c:layout/>
            <c:tx>
              <c:rich>
                <a:bodyPr rot="-5400000" spcFirstLastPara="0" vertOverflow="ellipsis" vert="horz" wrap="square" anchor="ctr" anchorCtr="1">
                  <a:spAutoFit/>
                </a:bodyPr>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b="0"/>
                    <a:t>Millones de ha</a:t>
                  </a:r>
                  <a:endParaRPr lang="en-US" b="0"/>
                </a:p>
              </c:rich>
            </c:tx>
            <c:txPr>
              <a:bodyPr rot="-5400000" spcFirstLastPara="0" vertOverflow="ellipsis" vert="horz" wrap="square" anchor="ctr" anchorCtr="1">
                <a:spAutoFit/>
              </a:bodyPr>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56"/>
      <c:depthPercent val="100"/>
      <c:rAngAx val="0"/>
    </c:view3D>
    <c:floor>
      <c:thickness val="0"/>
      <c:spPr>
        <a:noFill/>
        <a:ln>
          <a:noFill/>
        </a:ln>
        <a:effectLst/>
      </c:spPr>
    </c:floor>
    <c:sideWall>
      <c:thickness val="0"/>
      <c:spPr>
        <a:noFill/>
        <a:ln>
          <a:noFill/>
        </a:ln>
        <a:effectLst/>
      </c:spPr>
    </c:sideWall>
    <c:backWall>
      <c:thickness val="0"/>
      <c:spPr>
        <a:noFill/>
        <a:ln>
          <a:noFill/>
        </a:ln>
        <a:effectLst/>
      </c:spPr>
    </c:backWall>
    <c:plotArea>
      <c:layout>
        <c:manualLayout>
          <c:layoutTarget val="inner"/>
          <c:xMode val="edge"/>
          <c:yMode val="edge"/>
          <c:x val="0.0651199929122784"/>
          <c:y val="0.138449994113456"/>
          <c:w val="0.84725627650974"/>
          <c:h val="0.819438763558774"/>
        </c:manualLayout>
      </c:layout>
      <c:pie3DChart>
        <c:varyColors val="1"/>
        <c:ser>
          <c:idx val="0"/>
          <c:order val="0"/>
          <c:explosion val="0"/>
          <c:dPt>
            <c:idx val="0"/>
            <c:bubble3D val="0"/>
            <c:spPr>
              <a:solidFill>
                <a:schemeClr val="accent6">
                  <a:lumMod val="40000"/>
                  <a:lumOff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6"/>
            <c:bubble3D val="0"/>
            <c:spPr>
              <a:solidFill>
                <a:srgbClr val="00B0F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Lbls>
            <c:dLbl>
              <c:idx val="0"/>
              <c:layout>
                <c:manualLayout>
                  <c:x val="-0.0123691817003888"/>
                  <c:y val="-0.0535760450435908"/>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1"/>
              <c:layout>
                <c:manualLayout>
                  <c:x val="-0.258751902587519"/>
                  <c:y val="-0.173737318464227"/>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2"/>
              <c:layout>
                <c:manualLayout>
                  <c:x val="0.249619482496195"/>
                  <c:y val="-0.0686868468346944"/>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3"/>
              <c:layout>
                <c:manualLayout>
                  <c:x val="-0.131167812884149"/>
                  <c:y val="-0.0203188928928176"/>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4"/>
              <c:layout>
                <c:manualLayout>
                  <c:x val="-0.184802374386746"/>
                  <c:y val="-0.103114649240879"/>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159535975724553"/>
                      <c:h val="0.0774180647714018"/>
                    </c:manualLayout>
                  </c15:layout>
                </c:ext>
              </c:extLst>
            </c:dLbl>
            <c:dLbl>
              <c:idx val="5"/>
              <c:layout>
                <c:manualLayout>
                  <c:x val="0.00324595501511678"/>
                  <c:y val="-0.0798873788858775"/>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6"/>
              <c:layout>
                <c:manualLayout>
                  <c:x val="0.0938737721076005"/>
                  <c:y val="-0.0063025465067307"/>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7"/>
              <c:layout>
                <c:manualLayout>
                  <c:x val="-0.109704641350211"/>
                  <c:y val="0.0655105575467313"/>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numFmt formatCode="0.00%" sourceLinked="0"/>
            <c:spPr>
              <a:noFill/>
              <a:ln>
                <a:noFill/>
              </a:ln>
              <a:effectLst/>
            </c:spPr>
            <c:txPr>
              <a:bodyPr rot="0" spcFirstLastPara="0"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0"/>
            <c:showCatName val="1"/>
            <c:showSerName val="0"/>
            <c:showPercent val="1"/>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strRef>
              <c:f>{"Pantano herbáceo-arbustivo","Pantano de palmeras","Bosque aluvial inundable 1/","Bofedal","Manglar","Humedal costero","Lago y laguna","Río"}</c:f>
              <c:strCache>
                <c:ptCount val="8"/>
                <c:pt idx="0">
                  <c:v>Pantano herbáceo-arbustivo</c:v>
                </c:pt>
                <c:pt idx="1">
                  <c:v>Pantano de palmeras</c:v>
                </c:pt>
                <c:pt idx="2">
                  <c:v>Bosque aluvial inundable 1/</c:v>
                </c:pt>
                <c:pt idx="3">
                  <c:v>Bofedal</c:v>
                </c:pt>
                <c:pt idx="4">
                  <c:v>Manglar</c:v>
                </c:pt>
                <c:pt idx="5">
                  <c:v>Humedal costero</c:v>
                </c:pt>
                <c:pt idx="6">
                  <c:v>Lago y laguna</c:v>
                </c:pt>
                <c:pt idx="7">
                  <c:v>Río</c:v>
                </c:pt>
              </c:strCache>
            </c:strRef>
          </c:cat>
          <c:val>
            <c:numRef>
              <c:f>{4.34895817039351,30.215884465198,49.4097528681952,2.9965634481813,0.035136155270664,0.310326286886279,4.62371459452545,8.05966401134954}</c:f>
              <c:numCache>
                <c:formatCode>General</c:formatCode>
                <c:ptCount val="8"/>
                <c:pt idx="0">
                  <c:v>4.34895817039351</c:v>
                </c:pt>
                <c:pt idx="1">
                  <c:v>30.215884465198</c:v>
                </c:pt>
                <c:pt idx="2">
                  <c:v>49.4097528681952</c:v>
                </c:pt>
                <c:pt idx="3">
                  <c:v>2.9965634481813</c:v>
                </c:pt>
                <c:pt idx="4">
                  <c:v>0.035136155270664</c:v>
                </c:pt>
                <c:pt idx="5">
                  <c:v>0.310326286886279</c:v>
                </c:pt>
                <c:pt idx="6">
                  <c:v>4.62371459452545</c:v>
                </c:pt>
                <c:pt idx="7">
                  <c:v>8.05966401134954</c:v>
                </c:pt>
              </c:numCache>
            </c:numRef>
          </c:val>
        </c:ser>
        <c:dLbls>
          <c:showLegendKey val="0"/>
          <c:showVal val="0"/>
          <c:showCatName val="1"/>
          <c:showSerName val="0"/>
          <c:showPercent val="0"/>
          <c:showBubbleSize val="0"/>
        </c:dLbls>
      </c:pie3DChart>
      <c:spPr>
        <a:noFill/>
        <a:ln>
          <a:noFill/>
        </a:ln>
        <a:effectLst/>
      </c:spPr>
    </c:plotArea>
    <c:plotVisOnly val="1"/>
    <c:dispBlanksAs val="zero"/>
    <c:showDLblsOverMax val="1"/>
  </c:chart>
  <c:spPr>
    <a:solidFill>
      <a:schemeClr val="bg1"/>
    </a:solidFill>
    <a:ln w="9525" cap="flat" cmpd="sng" algn="ctr">
      <a:solidFill>
        <a:schemeClr val="tx1">
          <a:lumMod val="15000"/>
          <a:lumOff val="85000"/>
        </a:schemeClr>
      </a:solidFill>
      <a:prstDash val="solid"/>
      <a:round/>
    </a:ln>
    <a:effectLst/>
  </c:spPr>
  <c:txPr>
    <a:bodyPr/>
    <a:lstStyle/>
    <a:p>
      <a:pPr>
        <a:defRPr lang="en-US" sz="7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0070C0"/>
            </a:solidFill>
            <a:ln cmpd="sng">
              <a:solidFill>
                <a:srgbClr val="0070C0"/>
              </a:solidFill>
            </a:ln>
          </c:spPr>
          <c:invertIfNegative val="1"/>
          <c:dPt>
            <c:idx val="0"/>
            <c:invertIfNegative val="1"/>
            <c:bubble3D val="0"/>
            <c:spPr>
              <a:solidFill>
                <a:srgbClr val="0070C0"/>
              </a:solidFill>
              <a:ln cmpd="sng">
                <a:solidFill>
                  <a:srgbClr val="0070C0"/>
                </a:solidFill>
              </a:ln>
            </c:spPr>
          </c:dPt>
          <c:dPt>
            <c:idx val="1"/>
            <c:invertIfNegative val="1"/>
            <c:bubble3D val="0"/>
            <c:spPr>
              <a:solidFill>
                <a:srgbClr val="0070C0"/>
              </a:solidFill>
              <a:ln cmpd="sng">
                <a:solidFill>
                  <a:srgbClr val="0070C0"/>
                </a:solidFill>
              </a:ln>
            </c:spPr>
          </c:dPt>
          <c:dPt>
            <c:idx val="2"/>
            <c:invertIfNegative val="1"/>
            <c:bubble3D val="0"/>
            <c:spPr>
              <a:solidFill>
                <a:srgbClr val="0070C0"/>
              </a:solidFill>
              <a:ln cmpd="sng">
                <a:solidFill>
                  <a:srgbClr val="0070C0"/>
                </a:solidFill>
              </a:ln>
            </c:spPr>
          </c:dPt>
          <c:dPt>
            <c:idx val="3"/>
            <c:invertIfNegative val="1"/>
            <c:bubble3D val="0"/>
            <c:spPr>
              <a:solidFill>
                <a:srgbClr val="0070C0"/>
              </a:solidFill>
              <a:ln cmpd="sng">
                <a:solidFill>
                  <a:srgbClr val="0070C0"/>
                </a:solidFill>
              </a:ln>
            </c:spPr>
          </c:dPt>
          <c:dPt>
            <c:idx val="4"/>
            <c:invertIfNegative val="1"/>
            <c:bubble3D val="0"/>
            <c:spPr>
              <a:solidFill>
                <a:srgbClr val="0070C0"/>
              </a:solidFill>
              <a:ln cmpd="sng">
                <a:solidFill>
                  <a:srgbClr val="0070C0"/>
                </a:solidFill>
              </a:ln>
            </c:spPr>
          </c:dPt>
          <c:dPt>
            <c:idx val="5"/>
            <c:invertIfNegative val="1"/>
            <c:bubble3D val="0"/>
            <c:spPr>
              <a:solidFill>
                <a:srgbClr val="0070C0"/>
              </a:solidFill>
              <a:ln cmpd="sng">
                <a:solidFill>
                  <a:srgbClr val="0070C0"/>
                </a:solidFill>
              </a:ln>
            </c:spPr>
          </c:dPt>
          <c:dPt>
            <c:idx val="6"/>
            <c:invertIfNegative val="1"/>
            <c:bubble3D val="0"/>
            <c:spPr>
              <a:solidFill>
                <a:srgbClr val="0070C0"/>
              </a:solidFill>
              <a:ln cmpd="sng">
                <a:solidFill>
                  <a:srgbClr val="0070C0"/>
                </a:solidFill>
              </a:ln>
            </c:spPr>
          </c:dPt>
          <c:dPt>
            <c:idx val="7"/>
            <c:invertIfNegative val="1"/>
            <c:bubble3D val="0"/>
            <c:spPr>
              <a:solidFill>
                <a:srgbClr val="0070C0"/>
              </a:solidFill>
              <a:ln cmpd="sng">
                <a:solidFill>
                  <a:srgbClr val="0070C0"/>
                </a:solidFill>
              </a:ln>
            </c:spPr>
          </c:dPt>
          <c:dPt>
            <c:idx val="8"/>
            <c:invertIfNegative val="1"/>
            <c:bubble3D val="0"/>
            <c:spPr>
              <a:solidFill>
                <a:srgbClr val="0070C0"/>
              </a:solidFill>
              <a:ln cmpd="sng">
                <a:solidFill>
                  <a:srgbClr val="0070C0"/>
                </a:solidFill>
              </a:ln>
            </c:spPr>
          </c:dPt>
          <c:dPt>
            <c:idx val="9"/>
            <c:invertIfNegative val="1"/>
            <c:bubble3D val="0"/>
            <c:spPr>
              <a:solidFill>
                <a:srgbClr val="0070C0"/>
              </a:solidFill>
              <a:ln cmpd="sng">
                <a:solidFill>
                  <a:srgbClr val="0070C0"/>
                </a:solidFill>
              </a:ln>
            </c:spPr>
          </c:dPt>
          <c:dPt>
            <c:idx val="10"/>
            <c:invertIfNegative val="1"/>
            <c:bubble3D val="0"/>
            <c:spPr>
              <a:solidFill>
                <a:srgbClr val="0070C0"/>
              </a:solidFill>
              <a:ln cmpd="sng">
                <a:solidFill>
                  <a:srgbClr val="0070C0"/>
                </a:solidFill>
              </a:ln>
            </c:spPr>
          </c:dPt>
          <c:dPt>
            <c:idx val="11"/>
            <c:invertIfNegative val="1"/>
            <c:bubble3D val="0"/>
            <c:spPr>
              <a:solidFill>
                <a:srgbClr val="0070C0"/>
              </a:solidFill>
              <a:ln cmpd="sng">
                <a:solidFill>
                  <a:srgbClr val="0070C0"/>
                </a:solidFill>
              </a:ln>
            </c:spPr>
          </c:dPt>
          <c:dPt>
            <c:idx val="12"/>
            <c:invertIfNegative val="1"/>
            <c:bubble3D val="0"/>
            <c:spPr>
              <a:solidFill>
                <a:srgbClr val="0070C0"/>
              </a:solidFill>
              <a:ln cmpd="sng">
                <a:solidFill>
                  <a:srgbClr val="0070C0"/>
                </a:solidFill>
              </a:ln>
            </c:spPr>
          </c:dPt>
          <c:dPt>
            <c:idx val="13"/>
            <c:invertIfNegative val="1"/>
            <c:bubble3D val="0"/>
            <c:spPr>
              <a:solidFill>
                <a:srgbClr val="0070C0"/>
              </a:solidFill>
              <a:ln cmpd="sng">
                <a:solidFill>
                  <a:srgbClr val="0070C0"/>
                </a:solidFill>
              </a:ln>
            </c:spPr>
          </c:dPt>
          <c:dPt>
            <c:idx val="14"/>
            <c:invertIfNegative val="1"/>
            <c:bubble3D val="0"/>
            <c:spPr>
              <a:solidFill>
                <a:srgbClr val="0070C0"/>
              </a:solidFill>
              <a:ln cmpd="sng">
                <a:solidFill>
                  <a:srgbClr val="0070C0"/>
                </a:solidFill>
              </a:ln>
            </c:spPr>
          </c:dPt>
          <c:dPt>
            <c:idx val="15"/>
            <c:invertIfNegative val="1"/>
            <c:bubble3D val="0"/>
            <c:spPr>
              <a:solidFill>
                <a:srgbClr val="0070C0"/>
              </a:solidFill>
              <a:ln cmpd="sng">
                <a:solidFill>
                  <a:srgbClr val="0070C0"/>
                </a:solidFill>
              </a:ln>
            </c:spPr>
          </c:dPt>
          <c:dPt>
            <c:idx val="16"/>
            <c:invertIfNegative val="1"/>
            <c:bubble3D val="0"/>
            <c:spPr>
              <a:solidFill>
                <a:srgbClr val="0070C0"/>
              </a:solidFill>
              <a:ln cmpd="sng">
                <a:solidFill>
                  <a:srgbClr val="0070C0"/>
                </a:solidFill>
              </a:ln>
            </c:spPr>
          </c:dPt>
          <c:dPt>
            <c:idx val="17"/>
            <c:invertIfNegative val="1"/>
            <c:bubble3D val="0"/>
            <c:spPr>
              <a:solidFill>
                <a:srgbClr val="0070C0"/>
              </a:solidFill>
              <a:ln cmpd="sng">
                <a:solidFill>
                  <a:srgbClr val="0070C0"/>
                </a:solidFill>
              </a:ln>
            </c:spPr>
          </c:dPt>
          <c:dPt>
            <c:idx val="18"/>
            <c:invertIfNegative val="1"/>
            <c:bubble3D val="0"/>
            <c:spPr>
              <a:solidFill>
                <a:srgbClr val="0070C0"/>
              </a:solidFill>
              <a:ln cmpd="sng">
                <a:solidFill>
                  <a:srgbClr val="0070C0"/>
                </a:solidFill>
              </a:ln>
            </c:spPr>
          </c:dPt>
          <c:dLbls>
            <c:dLbl>
              <c:idx val="17"/>
              <c:layout>
                <c:manualLayout>
                  <c:x val="0"/>
                  <c:y val="-0.04232802822046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{"Amazonas","Ancash","Apurimac","Arequipa","Ayacucho","Cajamarca","Cusco","Huancavelica","Huanuco","Ica","Junin","La Libertad","Lima","Moquegua","Pasco","Piura","Puno","San Martin","Tacna"}</c:f>
              <c:strCache>
                <c:ptCount val="19"/>
                <c:pt idx="0">
                  <c:v>Amazonas</c:v>
                </c:pt>
                <c:pt idx="1">
                  <c:v>Ancash</c:v>
                </c:pt>
                <c:pt idx="2">
                  <c:v>Apurimac</c:v>
                </c:pt>
                <c:pt idx="3">
                  <c:v>Arequipa</c:v>
                </c:pt>
                <c:pt idx="4">
                  <c:v>Ayacucho</c:v>
                </c:pt>
                <c:pt idx="5">
                  <c:v>Cajamarca</c:v>
                </c:pt>
                <c:pt idx="6">
                  <c:v>Cusco</c:v>
                </c:pt>
                <c:pt idx="7">
                  <c:v>Huancavelica</c:v>
                </c:pt>
                <c:pt idx="8">
                  <c:v>Huanuco</c:v>
                </c:pt>
                <c:pt idx="9">
                  <c:v>Ica</c:v>
                </c:pt>
                <c:pt idx="10">
                  <c:v>Junin</c:v>
                </c:pt>
                <c:pt idx="11">
                  <c:v>La Libertad</c:v>
                </c:pt>
                <c:pt idx="12">
                  <c:v>Lima</c:v>
                </c:pt>
                <c:pt idx="13">
                  <c:v>Moquegua</c:v>
                </c:pt>
                <c:pt idx="14">
                  <c:v>Pasco</c:v>
                </c:pt>
                <c:pt idx="15">
                  <c:v>Piura</c:v>
                </c:pt>
                <c:pt idx="16">
                  <c:v>Puno</c:v>
                </c:pt>
                <c:pt idx="17">
                  <c:v>San Martin</c:v>
                </c:pt>
                <c:pt idx="18">
                  <c:v>Tacna</c:v>
                </c:pt>
              </c:strCache>
            </c:strRef>
          </c:cat>
          <c:val>
            <c:numRef>
              <c:f>{1267,30883.9,51017.8,133434.8,102597.3,5539.7,131262.4,50581.9,26475.3,159.1,60860.2,9407.3,19717.4,19786.9,40444.8,1997.3,343015.6,13696,10065.9}</c:f>
              <c:numCache>
                <c:formatCode>General</c:formatCode>
                <c:ptCount val="19"/>
                <c:pt idx="0">
                  <c:v>1267</c:v>
                </c:pt>
                <c:pt idx="1">
                  <c:v>30883.9</c:v>
                </c:pt>
                <c:pt idx="2">
                  <c:v>51017.8</c:v>
                </c:pt>
                <c:pt idx="3">
                  <c:v>133434.8</c:v>
                </c:pt>
                <c:pt idx="4">
                  <c:v>102597.3</c:v>
                </c:pt>
                <c:pt idx="5">
                  <c:v>5539.7</c:v>
                </c:pt>
                <c:pt idx="6">
                  <c:v>131262.4</c:v>
                </c:pt>
                <c:pt idx="7">
                  <c:v>50581.9</c:v>
                </c:pt>
                <c:pt idx="8">
                  <c:v>26475.3</c:v>
                </c:pt>
                <c:pt idx="9">
                  <c:v>159.1</c:v>
                </c:pt>
                <c:pt idx="10">
                  <c:v>60860.2</c:v>
                </c:pt>
                <c:pt idx="11">
                  <c:v>9407.3</c:v>
                </c:pt>
                <c:pt idx="12">
                  <c:v>19717.4</c:v>
                </c:pt>
                <c:pt idx="13">
                  <c:v>19786.9</c:v>
                </c:pt>
                <c:pt idx="14">
                  <c:v>40444.8</c:v>
                </c:pt>
                <c:pt idx="15">
                  <c:v>1997.3</c:v>
                </c:pt>
                <c:pt idx="16">
                  <c:v>343015.6</c:v>
                </c:pt>
                <c:pt idx="17">
                  <c:v>13696</c:v>
                </c:pt>
                <c:pt idx="18">
                  <c:v>10065.9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413401949"/>
        <c:axId val="585131050"/>
      </c:barChart>
      <c:catAx>
        <c:axId val="413401949"/>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585131050"/>
        <c:crosses val="autoZero"/>
        <c:auto val="1"/>
        <c:lblAlgn val="ctr"/>
        <c:lblOffset val="100"/>
        <c:noMultiLvlLbl val="1"/>
      </c:catAx>
      <c:valAx>
        <c:axId val="585131050"/>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413401949"/>
        <c:crosses val="autoZero"/>
        <c:crossBetween val="midCat"/>
      </c:valAx>
    </c:plotArea>
    <c:plotVisOnly val="1"/>
    <c:dispBlanksAs val="zero"/>
    <c:showDLblsOverMax val="1"/>
  </c:chart>
  <c:spPr>
    <a:ln w="6350" cap="flat" cmpd="sng" algn="ctr">
      <a:solidFill>
        <a:schemeClr val="bg1">
          <a:lumMod val="85000"/>
        </a:schemeClr>
      </a:solidFill>
      <a:prstDash val="solid"/>
      <a:round/>
    </a:ln>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#REF!</c:f>
              <c:strCache>
                <c:ptCount val="1"/>
                <c:pt idx="0">
                  <c:v>#REF!</c:v>
                </c:pt>
              </c:strCache>
            </c:strRef>
          </c:tx>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{22185964.6542,22404925.7172,22461076.084314,22661090.284614,22936546.869109,23030304.748209,23071661.838309,29651428.18818,29639024.02868,29678809}</c:f>
              <c:numCache>
                <c:formatCode>General</c:formatCode>
                <c:ptCount val="10"/>
                <c:pt idx="0">
                  <c:v>22185964.6542</c:v>
                </c:pt>
                <c:pt idx="1">
                  <c:v>22404925.7172</c:v>
                </c:pt>
                <c:pt idx="2">
                  <c:v>22461076.084314</c:v>
                </c:pt>
                <c:pt idx="3">
                  <c:v>22661090.284614</c:v>
                </c:pt>
                <c:pt idx="4">
                  <c:v>22936546.869109</c:v>
                </c:pt>
                <c:pt idx="5">
                  <c:v>23030304.748209</c:v>
                </c:pt>
                <c:pt idx="6">
                  <c:v>23071661.838309</c:v>
                </c:pt>
                <c:pt idx="7">
                  <c:v>29651428.18818</c:v>
                </c:pt>
                <c:pt idx="8">
                  <c:v>29639024.02868</c:v>
                </c:pt>
                <c:pt idx="9">
                  <c:v>29678809</c:v>
                </c:pt>
              </c:numCache>
            </c:numRef>
          </c:val>
        </c:ser>
        <c:dLbls>
          <c:showLegendKey val="0"/>
          <c:showVal val="1"/>
          <c:showCatName val="0"/>
          <c:showSerName val="0"/>
          <c:showPercent val="0"/>
          <c:showBubbleSize val="0"/>
        </c:dLbls>
        <c:gapWidth val="219"/>
        <c:overlap val="-27"/>
        <c:axId val="1292905744"/>
        <c:axId val="1499894320"/>
      </c:barChart>
      <c:catAx>
        <c:axId val="129290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499894320"/>
        <c:crosses val="autoZero"/>
        <c:auto val="1"/>
        <c:lblAlgn val="ctr"/>
        <c:lblOffset val="100"/>
        <c:noMultiLvlLbl val="0"/>
      </c:catAx>
      <c:valAx>
        <c:axId val="149989432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92905744"/>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solidFill>
                        <a:sysClr val="windowText" lastClr="000000"/>
                      </a:solidFill>
                    </a:rPr>
                    <a:t>Millones de ha</a:t>
                  </a:r>
                  <a:endParaRPr lang="es-PE">
                    <a:solidFill>
                      <a:sysClr val="windowText" lastClr="000000"/>
                    </a:solidFill>
                  </a:endParaRP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b="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"ANP"</c:f>
              <c:strCache>
                <c:ptCount val="1"/>
                <c:pt idx="0">
                  <c:v>ANP</c:v>
                </c:pt>
              </c:strCache>
            </c:strRef>
          </c:tx>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{2021,2022,2023}</c:f>
              <c:numCache>
                <c:formatCode>General</c:formatCode>
                <c:ptCount val="3"/>
                <c:pt idx="0">
                  <c:v>2021</c:v>
                </c:pt>
                <c:pt idx="1">
                  <c:v>2022</c:v>
                </c:pt>
                <c:pt idx="2">
                  <c:v>2023</c:v>
                </c:pt>
              </c:numCache>
            </c:numRef>
          </c:cat>
          <c:val>
            <c:numRef>
              <c:f>{76,76,76}</c:f>
              <c:numCache>
                <c:formatCode>General</c:formatCode>
                <c:ptCount val="3"/>
                <c:pt idx="0">
                  <c:v>76</c:v>
                </c:pt>
                <c:pt idx="1">
                  <c:v>76</c:v>
                </c:pt>
                <c:pt idx="2">
                  <c:v>76</c:v>
                </c:pt>
              </c:numCache>
            </c:numRef>
          </c:val>
        </c:ser>
        <c:ser>
          <c:idx val="1"/>
          <c:order val="1"/>
          <c:tx>
            <c:strRef>
              <c:f>"ACR"</c:f>
              <c:strCache>
                <c:ptCount val="1"/>
                <c:pt idx="0">
                  <c:v>ACR</c:v>
                </c:pt>
              </c:strCache>
            </c:strRef>
          </c:tx>
          <c:spPr>
            <a:solidFill>
              <a:srgbClr val="00B0F0"/>
            </a:solidFill>
            <a:ln w="25400">
              <a:solidFill>
                <a:srgbClr val="00B0F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{2021,2022,2023}</c:f>
              <c:numCache>
                <c:formatCode>General</c:formatCode>
                <c:ptCount val="3"/>
                <c:pt idx="0">
                  <c:v>2021</c:v>
                </c:pt>
                <c:pt idx="1">
                  <c:v>2022</c:v>
                </c:pt>
                <c:pt idx="2">
                  <c:v>2023</c:v>
                </c:pt>
              </c:numCache>
            </c:numRef>
          </c:cat>
          <c:val>
            <c:numRef>
              <c:f>{32,32,32}</c:f>
              <c:numCache>
                <c:formatCode>General</c:formatCode>
                <c:ptCount val="3"/>
                <c:pt idx="0">
                  <c:v>32</c:v>
                </c:pt>
                <c:pt idx="1">
                  <c:v>32</c:v>
                </c:pt>
                <c:pt idx="2">
                  <c:v>32</c:v>
                </c:pt>
              </c:numCache>
            </c:numRef>
          </c:val>
        </c:ser>
        <c:ser>
          <c:idx val="2"/>
          <c:order val="2"/>
          <c:tx>
            <c:strRef>
              <c:f>"ACP"</c:f>
              <c:strCache>
                <c:ptCount val="1"/>
                <c:pt idx="0">
                  <c:v>ACP</c:v>
                </c:pt>
              </c:strCache>
            </c:strRef>
          </c:tx>
          <c:spPr>
            <a:solidFill>
              <a:schemeClr val="bg1">
                <a:lumMod val="65000"/>
              </a:schemeClr>
            </a:solidFill>
            <a:ln>
              <a:solidFill>
                <a:schemeClr val="bg1">
                  <a:lumMod val="6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{2021,2022,2023}</c:f>
              <c:numCache>
                <c:formatCode>General</c:formatCode>
                <c:ptCount val="3"/>
                <c:pt idx="0">
                  <c:v>2021</c:v>
                </c:pt>
                <c:pt idx="1">
                  <c:v>2022</c:v>
                </c:pt>
                <c:pt idx="2">
                  <c:v>2023</c:v>
                </c:pt>
              </c:numCache>
            </c:numRef>
          </c:cat>
          <c:val>
            <c:numRef>
              <c:f>{149,143,138}</c:f>
              <c:numCache>
                <c:formatCode>General</c:formatCode>
                <c:ptCount val="3"/>
                <c:pt idx="0">
                  <c:v>149</c:v>
                </c:pt>
                <c:pt idx="1">
                  <c:v>143</c:v>
                </c:pt>
                <c:pt idx="2">
                  <c:v>138</c:v>
                </c:pt>
              </c:numCache>
            </c:numRef>
          </c:val>
        </c:ser>
        <c:dLbls>
          <c:showLegendKey val="0"/>
          <c:showVal val="0"/>
          <c:showCatName val="0"/>
          <c:showSerName val="0"/>
          <c:showPercent val="0"/>
          <c:showBubbleSize val="0"/>
        </c:dLbls>
        <c:gapWidth val="150"/>
        <c:overlap val="100"/>
        <c:axId val="740354639"/>
        <c:axId val="608002543"/>
      </c:barChart>
      <c:catAx>
        <c:axId val="740354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08002543"/>
        <c:crosses val="autoZero"/>
        <c:auto val="1"/>
        <c:lblAlgn val="ctr"/>
        <c:lblOffset val="100"/>
        <c:noMultiLvlLbl val="0"/>
      </c:catAx>
      <c:valAx>
        <c:axId val="608002543"/>
        <c:scaling>
          <c:orientation val="minMax"/>
          <c:max val="260"/>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40354639"/>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{19518146.58,19304993.64,19304993.64,19456485.32,19456485.591,19445523.451,19445523.451,25683827.321,25683827.321,25684104.961}</c:f>
              <c:numCache>
                <c:formatCode>General</c:formatCode>
                <c:ptCount val="10"/>
                <c:pt idx="0">
                  <c:v>19518146.58</c:v>
                </c:pt>
                <c:pt idx="1">
                  <c:v>19304993.64</c:v>
                </c:pt>
                <c:pt idx="2">
                  <c:v>19304993.64</c:v>
                </c:pt>
                <c:pt idx="3">
                  <c:v>19456485.32</c:v>
                </c:pt>
                <c:pt idx="4">
                  <c:v>19456485.591</c:v>
                </c:pt>
                <c:pt idx="5">
                  <c:v>19445523.451</c:v>
                </c:pt>
                <c:pt idx="6">
                  <c:v>19445523.451</c:v>
                </c:pt>
                <c:pt idx="7">
                  <c:v>25683827.321</c:v>
                </c:pt>
                <c:pt idx="8">
                  <c:v>25683827.321</c:v>
                </c:pt>
                <c:pt idx="9">
                  <c:v>25684104.961</c:v>
                </c:pt>
              </c:numCache>
            </c:numRef>
          </c:val>
        </c:ser>
        <c:dLbls>
          <c:showLegendKey val="0"/>
          <c:showVal val="1"/>
          <c:showCatName val="0"/>
          <c:showSerName val="0"/>
          <c:showPercent val="0"/>
          <c:showBubbleSize val="0"/>
        </c:dLbls>
        <c:gapWidth val="219"/>
        <c:overlap val="-27"/>
        <c:axId val="1295991920"/>
        <c:axId val="1508317712"/>
      </c:barChart>
      <c:catAx>
        <c:axId val="129599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08317712"/>
        <c:crosses val="autoZero"/>
        <c:auto val="1"/>
        <c:lblAlgn val="ctr"/>
        <c:lblOffset val="100"/>
        <c:noMultiLvlLbl val="0"/>
      </c:catAx>
      <c:valAx>
        <c:axId val="150831771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95991920"/>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ha</a:t>
                  </a:r>
                  <a:endParaRPr lang="es-PE"/>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{"Parques Nacionales ","Santuarios Nacionales","Santuarios Históricos ","Reservas Nacionales ","Refugios de Vida Silvestre ","Reservas Paisajísticas","Reservas Comunales ","Bosques de Protección ","Cotos de Caza","ANP Transitorias - Zonas Reservadas"}</c:f>
              <c:strCache>
                <c:ptCount val="10"/>
                <c:pt idx="0">
                  <c:v>Parques Nacionales </c:v>
                </c:pt>
                <c:pt idx="1">
                  <c:v>Santuarios Nacionales</c:v>
                </c:pt>
                <c:pt idx="2">
                  <c:v>Santuarios Históricos </c:v>
                </c:pt>
                <c:pt idx="3">
                  <c:v>Reservas Nacionales </c:v>
                </c:pt>
                <c:pt idx="4">
                  <c:v>Refugios de Vida Silvestre </c:v>
                </c:pt>
                <c:pt idx="5">
                  <c:v>Reservas Paisajísticas</c:v>
                </c:pt>
                <c:pt idx="6">
                  <c:v>Reservas Comunales </c:v>
                </c:pt>
                <c:pt idx="7">
                  <c:v>Bosques de Protección </c:v>
                </c:pt>
                <c:pt idx="8">
                  <c:v>Cotos de Caza</c:v>
                </c:pt>
                <c:pt idx="9">
                  <c:v>ANP Transitorias - Zonas Reservadas</c:v>
                </c:pt>
              </c:strCache>
            </c:strRef>
          </c:cat>
          <c:val>
            <c:numRef>
              <c:f>{15,9,4,17,3,2,10,6,2,8}</c:f>
              <c:numCache>
                <c:formatCode>General</c:formatCode>
                <c:ptCount val="10"/>
                <c:pt idx="0">
                  <c:v>15</c:v>
                </c:pt>
                <c:pt idx="1">
                  <c:v>9</c:v>
                </c:pt>
                <c:pt idx="2">
                  <c:v>4</c:v>
                </c:pt>
                <c:pt idx="3">
                  <c:v>17</c:v>
                </c:pt>
                <c:pt idx="4">
                  <c:v>3</c:v>
                </c:pt>
                <c:pt idx="5">
                  <c:v>2</c:v>
                </c:pt>
                <c:pt idx="6">
                  <c:v>10</c:v>
                </c:pt>
                <c:pt idx="7">
                  <c:v>6</c:v>
                </c:pt>
                <c:pt idx="8">
                  <c:v>2</c:v>
                </c:pt>
                <c:pt idx="9">
                  <c:v>8</c:v>
                </c:pt>
              </c:numCache>
            </c:numRef>
          </c:val>
        </c:ser>
        <c:dLbls>
          <c:showLegendKey val="0"/>
          <c:showVal val="0"/>
          <c:showCatName val="0"/>
          <c:showSerName val="0"/>
          <c:showPercent val="0"/>
          <c:showBubbleSize val="0"/>
        </c:dLbls>
        <c:gapWidth val="150"/>
        <c:axId val="468186943"/>
        <c:axId val="795330127"/>
      </c:barChart>
      <c:catAx>
        <c:axId val="468186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95330127"/>
        <c:crosses val="autoZero"/>
        <c:auto val="1"/>
        <c:lblAlgn val="ctr"/>
        <c:lblOffset val="100"/>
        <c:noMultiLvlLbl val="0"/>
      </c:catAx>
      <c:valAx>
        <c:axId val="79533012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68186943"/>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{15,11,6,14,23,235,33,55,45,44}</c:f>
              <c:numCache>
                <c:formatCode>General</c:formatCode>
                <c:ptCount val="10"/>
                <c:pt idx="0">
                  <c:v>15</c:v>
                </c:pt>
                <c:pt idx="1">
                  <c:v>11</c:v>
                </c:pt>
                <c:pt idx="2">
                  <c:v>6</c:v>
                </c:pt>
                <c:pt idx="3">
                  <c:v>14</c:v>
                </c:pt>
                <c:pt idx="4">
                  <c:v>23</c:v>
                </c:pt>
                <c:pt idx="5">
                  <c:v>235</c:v>
                </c:pt>
                <c:pt idx="6">
                  <c:v>33</c:v>
                </c:pt>
                <c:pt idx="7">
                  <c:v>55</c:v>
                </c:pt>
                <c:pt idx="8">
                  <c:v>45</c:v>
                </c:pt>
                <c:pt idx="9">
                  <c:v>44</c:v>
                </c:pt>
              </c:numCache>
            </c:numRef>
          </c:val>
        </c:ser>
        <c:dLbls>
          <c:showLegendKey val="0"/>
          <c:showVal val="1"/>
          <c:showCatName val="0"/>
          <c:showSerName val="0"/>
          <c:showPercent val="0"/>
          <c:showBubbleSize val="0"/>
        </c:dLbls>
        <c:gapWidth val="219"/>
        <c:axId val="1787008592"/>
        <c:axId val="1713468016"/>
      </c:barChart>
      <c:catAx>
        <c:axId val="17870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13468016"/>
        <c:crosses val="autoZero"/>
        <c:auto val="1"/>
        <c:lblAlgn val="ctr"/>
        <c:lblOffset val="100"/>
        <c:noMultiLvlLbl val="0"/>
      </c:catAx>
      <c:valAx>
        <c:axId val="171346801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87008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50000"/>
                </a:schemeClr>
              </a:solidFill>
            </a:ln>
            <a:effectLst/>
          </c:spPr>
          <c:dLbls>
            <c:dLbl>
              <c:idx val="0"/>
              <c:layout>
                <c:manualLayout>
                  <c:x val="0.0209663792025997"/>
                  <c:y val="-0.39085856563093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131040097237943"/>
                  <c:y val="-0.315690541988697"/>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524160388951777"/>
                  <c:y val="-0.235515166245536"/>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262080194475876"/>
                  <c:y val="-0.110241141646846"/>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0.080175375743161"/>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
                  <c:y val="-0.0551205708234233"/>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{"Bosque basimontano de Yunga","Bosque de colina baja","Bosque aluvial inundable","Bosque montano de Yunga","Bosque de terraza no inundable","Bosque de colina alta","Bosque altimontano (Pluvial) de Yunga"}</c:f>
              <c:strCache>
                <c:ptCount val="7"/>
                <c:pt idx="0">
                  <c:v>Bosque basimontano de Yunga</c:v>
                </c:pt>
                <c:pt idx="1">
                  <c:v>Bosque de colina baja</c:v>
                </c:pt>
                <c:pt idx="2">
                  <c:v>Bosque aluvial inundable</c:v>
                </c:pt>
                <c:pt idx="3">
                  <c:v>Bosque montano de Yunga</c:v>
                </c:pt>
                <c:pt idx="4">
                  <c:v>Bosque de terraza no inundable</c:v>
                </c:pt>
                <c:pt idx="5">
                  <c:v>Bosque de colina alta</c:v>
                </c:pt>
                <c:pt idx="6">
                  <c:v>Bosque altimontano (Pluvial) de Yunga</c:v>
                </c:pt>
              </c:strCache>
            </c:strRef>
          </c:cat>
          <c:val>
            <c:numRef>
              <c:f>{445.1,369.2,266,85.3,71.5,36.4,0}</c:f>
              <c:numCache>
                <c:formatCode>General</c:formatCode>
                <c:ptCount val="7"/>
                <c:pt idx="0">
                  <c:v>445.1</c:v>
                </c:pt>
                <c:pt idx="1">
                  <c:v>369.2</c:v>
                </c:pt>
                <c:pt idx="2">
                  <c:v>266</c:v>
                </c:pt>
                <c:pt idx="3">
                  <c:v>85.3</c:v>
                </c:pt>
                <c:pt idx="4">
                  <c:v>71.5</c:v>
                </c:pt>
                <c:pt idx="5">
                  <c:v>36.4</c:v>
                </c:pt>
                <c:pt idx="6">
                  <c:v>0</c:v>
                </c:pt>
              </c:numCache>
            </c:numRef>
          </c:val>
        </c:ser>
        <c:dLbls>
          <c:showLegendKey val="0"/>
          <c:showVal val="0"/>
          <c:showCatName val="0"/>
          <c:showSerName val="0"/>
          <c:showPercent val="0"/>
          <c:showBubbleSize val="0"/>
        </c:dLbls>
        <c:axId val="400427295"/>
        <c:axId val="843526239"/>
      </c:areaChart>
      <c:catAx>
        <c:axId val="400427295"/>
        <c:scaling>
          <c:orientation val="minMax"/>
        </c:scaling>
        <c:delete val="0"/>
        <c:axPos val="b"/>
        <c:minorGridlines>
          <c:spPr>
            <a:ln w="9525" cap="flat" cmpd="sng" algn="ctr">
              <a:solidFill>
                <a:schemeClr val="tx1">
                  <a:lumMod val="5000"/>
                  <a:lumOff val="95000"/>
                </a:schemeClr>
              </a:solidFill>
              <a:prstDash val="sysDash"/>
              <a:round/>
            </a:ln>
            <a:effectLst/>
          </c:spPr>
        </c:min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43526239"/>
        <c:crosses val="autoZero"/>
        <c:auto val="1"/>
        <c:lblAlgn val="ctr"/>
        <c:lblOffset val="100"/>
        <c:noMultiLvlLbl val="0"/>
      </c:catAx>
      <c:valAx>
        <c:axId val="84352623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0042729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#REF!</c:f>
              <c:strCache>
                <c:ptCount val="1"/>
                <c:pt idx="0">
                  <c:v>#REF!</c:v>
                </c:pt>
              </c:strCache>
            </c:strRef>
          </c:tx>
          <c:spPr>
            <a:solidFill>
              <a:schemeClr val="accent6">
                <a:lumMod val="60000"/>
                <a:lumOff val="40000"/>
              </a:schemeClr>
            </a:solidFill>
            <a:ln>
              <a:solidFill>
                <a:schemeClr val="accent6">
                  <a:lumMod val="75000"/>
                </a:schemeClr>
              </a:solidFill>
            </a:ln>
            <a:effectLst>
              <a:innerShdw dist="12700" dir="16200000">
                <a:schemeClr val="lt1">
                  <a:alpha val="75000"/>
                </a:schemeClr>
              </a:innerShdw>
            </a:effectLst>
          </c:spPr>
          <c:dLbls>
            <c:dLbl>
              <c:idx val="0"/>
              <c:layout>
                <c:manualLayout>
                  <c:x val="0.019536015779563"/>
                  <c:y val="-0.420361030546511"/>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732600591733616"/>
                  <c:y val="-0.451012355690527"/>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244200197244528"/>
                  <c:y val="-0.367815901728197"/>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268620216968991"/>
                  <c:y val="-0.25834688335671"/>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numRef>
              <c:f>{2020,2021,2022,2023}</c:f>
              <c:numCache>
                <c:formatCode>General</c:formatCode>
                <c:ptCount val="4"/>
                <c:pt idx="0">
                  <c:v>2020</c:v>
                </c:pt>
                <c:pt idx="1">
                  <c:v>2021</c:v>
                </c:pt>
                <c:pt idx="2">
                  <c:v>2022</c:v>
                </c:pt>
                <c:pt idx="3">
                  <c:v>2023</c:v>
                </c:pt>
              </c:numCache>
            </c:numRef>
          </c:cat>
          <c:val>
            <c:numRef>
              <c:f>{2833.84280690336,3304.46248035673,2342.60488933955,1586.91}</c:f>
              <c:numCache>
                <c:formatCode>General</c:formatCode>
                <c:ptCount val="4"/>
                <c:pt idx="0">
                  <c:v>2833.84280690336</c:v>
                </c:pt>
                <c:pt idx="1">
                  <c:v>3304.46248035673</c:v>
                </c:pt>
                <c:pt idx="2">
                  <c:v>2342.60488933955</c:v>
                </c:pt>
                <c:pt idx="3">
                  <c:v>1586.91</c:v>
                </c:pt>
              </c:numCache>
            </c:numRef>
          </c:val>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845398192"/>
        <c:axId val="1848170688"/>
      </c:areaChart>
      <c:catAx>
        <c:axId val="1845398192"/>
        <c:scaling>
          <c:orientation val="minMax"/>
        </c:scaling>
        <c:delete val="0"/>
        <c:axPos val="b"/>
        <c:minorGridlines>
          <c:spPr>
            <a:ln>
              <a:gradFill>
                <a:gsLst>
                  <a:gs pos="100000">
                    <a:schemeClr val="dk1">
                      <a:lumMod val="95000"/>
                      <a:lumOff val="5000"/>
                      <a:alpha val="42000"/>
                    </a:schemeClr>
                  </a:gs>
                  <a:gs pos="0">
                    <a:schemeClr val="lt1">
                      <a:lumMod val="65000"/>
                      <a:alpha val="36000"/>
                    </a:schemeClr>
                  </a:gs>
                </a:gsLst>
                <a:lin ang="5400000" scaled="0"/>
              </a:gradFill>
              <a:prstDash val="sysDash"/>
            </a:ln>
            <a:effectLst/>
          </c:spPr>
        </c:minorGridlines>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848170688"/>
        <c:crosses val="autoZero"/>
        <c:auto val="1"/>
        <c:lblAlgn val="ctr"/>
        <c:lblOffset val="100"/>
        <c:noMultiLvlLbl val="0"/>
      </c:catAx>
      <c:valAx>
        <c:axId val="184817068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 #\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845398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#REF!</c:f>
              <c:strCache>
                <c:ptCount val="1"/>
                <c:pt idx="0">
                  <c:v>#REF!</c:v>
                </c:pt>
              </c:strCache>
            </c:strRef>
          </c:tx>
          <c:spPr>
            <a:solidFill>
              <a:schemeClr val="accent1">
                <a:lumMod val="60000"/>
                <a:lumOff val="40000"/>
              </a:schemeClr>
            </a:solidFill>
            <a:ln>
              <a:solidFill>
                <a:schemeClr val="accent1">
                  <a:lumMod val="60000"/>
                  <a:lumOff val="4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{1311720,1603082,1830682,2112513,2403062,2736650,722593,1422335,2167394,1998568}</c:f>
              <c:numCache>
                <c:formatCode>General</c:formatCode>
                <c:ptCount val="10"/>
                <c:pt idx="0">
                  <c:v>1311720</c:v>
                </c:pt>
                <c:pt idx="1">
                  <c:v>1603082</c:v>
                </c:pt>
                <c:pt idx="2">
                  <c:v>1830682</c:v>
                </c:pt>
                <c:pt idx="3">
                  <c:v>2112513</c:v>
                </c:pt>
                <c:pt idx="4">
                  <c:v>2403062</c:v>
                </c:pt>
                <c:pt idx="5">
                  <c:v>2736650</c:v>
                </c:pt>
                <c:pt idx="6">
                  <c:v>722593</c:v>
                </c:pt>
                <c:pt idx="7">
                  <c:v>1422335</c:v>
                </c:pt>
                <c:pt idx="8">
                  <c:v>2167394</c:v>
                </c:pt>
                <c:pt idx="9">
                  <c:v>1998568</c:v>
                </c:pt>
              </c:numCache>
            </c:numRef>
          </c:val>
        </c:ser>
        <c:dLbls>
          <c:showLegendKey val="0"/>
          <c:showVal val="1"/>
          <c:showCatName val="0"/>
          <c:showSerName val="0"/>
          <c:showPercent val="0"/>
          <c:showBubbleSize val="0"/>
        </c:dLbls>
        <c:gapWidth val="100"/>
        <c:overlap val="-24"/>
        <c:axId val="1529302624"/>
        <c:axId val="1499894816"/>
      </c:barChart>
      <c:catAx>
        <c:axId val="152930262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499894816"/>
        <c:crosses val="autoZero"/>
        <c:auto val="1"/>
        <c:lblAlgn val="ctr"/>
        <c:lblOffset val="100"/>
        <c:noMultiLvlLbl val="0"/>
      </c:catAx>
      <c:valAx>
        <c:axId val="1499894816"/>
        <c:scaling>
          <c:orientation val="minMax"/>
        </c:scaling>
        <c:delete val="0"/>
        <c:axPos val="l"/>
        <c:majorGridlines>
          <c:spPr>
            <a:ln w="9525" cap="flat" cmpd="sng" algn="ctr">
              <a:solidFill>
                <a:schemeClr val="tx2">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29302624"/>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b="0">
                      <a:solidFill>
                        <a:sysClr val="windowText" lastClr="000000"/>
                      </a:solidFill>
                    </a:rPr>
                    <a:t>Millones de visitantes</a:t>
                  </a:r>
                  <a:endParaRPr lang="es-PE" b="0">
                    <a:solidFill>
                      <a:sysClr val="windowText" lastClr="000000"/>
                    </a:solidFill>
                  </a:endParaRP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{"Bosque de Proteccion ","Parque Nacional ","Reserva Nacional","Reserva Paisajistica","Refugio de Vida Silvestre ","Santuario histórico","Santuario Nacional ","Zona Reservada "}</c:f>
              <c:strCache>
                <c:ptCount val="8"/>
                <c:pt idx="0">
                  <c:v>Bosque de Proteccion </c:v>
                </c:pt>
                <c:pt idx="1">
                  <c:v>Parque Nacional </c:v>
                </c:pt>
                <c:pt idx="2">
                  <c:v>Reserva Nacional</c:v>
                </c:pt>
                <c:pt idx="3">
                  <c:v>Reserva Paisajistica</c:v>
                </c:pt>
                <c:pt idx="4">
                  <c:v>Refugio de Vida Silvestre </c:v>
                </c:pt>
                <c:pt idx="5">
                  <c:v>Santuario histórico</c:v>
                </c:pt>
                <c:pt idx="6">
                  <c:v>Santuario Nacional </c:v>
                </c:pt>
                <c:pt idx="7">
                  <c:v>Zona Reservada </c:v>
                </c:pt>
              </c:strCache>
            </c:strRef>
          </c:cat>
          <c:val>
            <c:numRef>
              <c:f>{348,352617,1073397,126940,52057,333771,49577,9891}</c:f>
              <c:numCache>
                <c:formatCode>General</c:formatCode>
                <c:ptCount val="8"/>
                <c:pt idx="0">
                  <c:v>348</c:v>
                </c:pt>
                <c:pt idx="1">
                  <c:v>352617</c:v>
                </c:pt>
                <c:pt idx="2">
                  <c:v>1073397</c:v>
                </c:pt>
                <c:pt idx="3">
                  <c:v>126940</c:v>
                </c:pt>
                <c:pt idx="4">
                  <c:v>52057</c:v>
                </c:pt>
                <c:pt idx="5">
                  <c:v>333771</c:v>
                </c:pt>
                <c:pt idx="6">
                  <c:v>49577</c:v>
                </c:pt>
                <c:pt idx="7">
                  <c:v>9891</c:v>
                </c:pt>
              </c:numCache>
            </c:numRef>
          </c:val>
        </c:ser>
        <c:dLbls>
          <c:showLegendKey val="0"/>
          <c:showVal val="0"/>
          <c:showCatName val="0"/>
          <c:showSerName val="0"/>
          <c:showPercent val="0"/>
          <c:showBubbleSize val="0"/>
        </c:dLbls>
        <c:gapWidth val="150"/>
        <c:axId val="1845406832"/>
        <c:axId val="1713443872"/>
      </c:barChart>
      <c:catAx>
        <c:axId val="184540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13443872"/>
        <c:crosses val="autoZero"/>
        <c:auto val="1"/>
        <c:lblAlgn val="ctr"/>
        <c:lblOffset val="100"/>
        <c:noMultiLvlLbl val="0"/>
      </c:catAx>
      <c:valAx>
        <c:axId val="171344387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845406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2">
                <a:lumMod val="65000"/>
              </a:schemeClr>
            </a:solidFill>
            <a:ln>
              <a:solidFill>
                <a:schemeClr val="bg2">
                  <a:lumMod val="65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{"PN Tingo María ","RN Tambopata  ","RN Paracas","PN Huascaran","RN Sistema de Islas Islotes y Puntas G.","SH Machupicchu"}</c:f>
              <c:strCache>
                <c:ptCount val="6"/>
                <c:pt idx="0">
                  <c:v>PN Tingo María </c:v>
                </c:pt>
                <c:pt idx="1">
                  <c:v>RN Tambopata  </c:v>
                </c:pt>
                <c:pt idx="2">
                  <c:v>RN Paracas</c:v>
                </c:pt>
                <c:pt idx="3">
                  <c:v>PN Huascaran</c:v>
                </c:pt>
                <c:pt idx="4">
                  <c:v>RN Sistema de Islas Islotes y Puntas G.</c:v>
                </c:pt>
                <c:pt idx="5">
                  <c:v>SH Machupicchu</c:v>
                </c:pt>
              </c:strCache>
            </c:strRef>
          </c:cat>
          <c:val>
            <c:numRef>
              <c:f>{959329.9,1311538.6,3460812.8,3018526.6,3745788.6,789299.37}</c:f>
              <c:numCache>
                <c:formatCode>General</c:formatCode>
                <c:ptCount val="6"/>
                <c:pt idx="0">
                  <c:v>959329.9</c:v>
                </c:pt>
                <c:pt idx="1">
                  <c:v>1311538.6</c:v>
                </c:pt>
                <c:pt idx="2">
                  <c:v>3460812.8</c:v>
                </c:pt>
                <c:pt idx="3">
                  <c:v>3018526.6</c:v>
                </c:pt>
                <c:pt idx="4">
                  <c:v>3745788.6</c:v>
                </c:pt>
                <c:pt idx="5">
                  <c:v>789299.37</c:v>
                </c:pt>
              </c:numCache>
            </c:numRef>
          </c:val>
        </c:ser>
        <c:dLbls>
          <c:showLegendKey val="0"/>
          <c:showVal val="0"/>
          <c:showCatName val="0"/>
          <c:showSerName val="0"/>
          <c:showPercent val="0"/>
          <c:showBubbleSize val="0"/>
        </c:dLbls>
        <c:gapWidth val="219"/>
        <c:axId val="745583759"/>
        <c:axId val="732142351"/>
      </c:barChart>
      <c:catAx>
        <c:axId val="74558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32142351"/>
        <c:crosses val="autoZero"/>
        <c:auto val="1"/>
        <c:lblAlgn val="ctr"/>
        <c:lblOffset val="100"/>
        <c:noMultiLvlLbl val="0"/>
      </c:catAx>
      <c:valAx>
        <c:axId val="7321423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45583759"/>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S/</a:t>
                  </a:r>
                  <a:endParaRPr lang="es-PE"/>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5">
                <a:lumMod val="75000"/>
              </a:schemeClr>
            </a:solidFill>
            <a:ln>
              <a:solidFill>
                <a:schemeClr val="accent5">
                  <a:lumMod val="75000"/>
                </a:schemeClr>
              </a:solid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{"Anfibios","Reptiles","Aves","Mamíferos","Peces continentales","Peces marinos","Crustáceos marinos","Angiospermas y gimnospermas"}</c:f>
              <c:strCache>
                <c:ptCount val="8"/>
                <c:pt idx="0">
                  <c:v>Anfibios</c:v>
                </c:pt>
                <c:pt idx="1">
                  <c:v>Reptiles</c:v>
                </c:pt>
                <c:pt idx="2">
                  <c:v>Aves</c:v>
                </c:pt>
                <c:pt idx="3">
                  <c:v>Mamíferos</c:v>
                </c:pt>
                <c:pt idx="4">
                  <c:v>Peces continentales</c:v>
                </c:pt>
                <c:pt idx="5">
                  <c:v>Peces marinos</c:v>
                </c:pt>
                <c:pt idx="6">
                  <c:v>Crustáceos marinos</c:v>
                </c:pt>
                <c:pt idx="7">
                  <c:v>Angiospermas y gimnospermas</c:v>
                </c:pt>
              </c:strCache>
            </c:strRef>
          </c:cat>
          <c:val>
            <c:numRef>
              <c:f>{663,510,1897,569,1480,942,388,19804}</c:f>
              <c:numCache>
                <c:formatCode>General</c:formatCode>
                <c:ptCount val="8"/>
                <c:pt idx="0">
                  <c:v>663</c:v>
                </c:pt>
                <c:pt idx="1">
                  <c:v>510</c:v>
                </c:pt>
                <c:pt idx="2">
                  <c:v>1897</c:v>
                </c:pt>
                <c:pt idx="3">
                  <c:v>569</c:v>
                </c:pt>
                <c:pt idx="4">
                  <c:v>1480</c:v>
                </c:pt>
                <c:pt idx="5">
                  <c:v>942</c:v>
                </c:pt>
                <c:pt idx="6">
                  <c:v>388</c:v>
                </c:pt>
                <c:pt idx="7">
                  <c:v>19804</c:v>
                </c:pt>
              </c:numCache>
            </c:numRef>
          </c:val>
        </c:ser>
        <c:dLbls>
          <c:showLegendKey val="0"/>
          <c:showVal val="1"/>
          <c:showCatName val="0"/>
          <c:showSerName val="0"/>
          <c:showPercent val="0"/>
          <c:showBubbleSize val="0"/>
        </c:dLbls>
        <c:gapWidth val="50"/>
        <c:axId val="444881567"/>
        <c:axId val="425535535"/>
      </c:barChart>
      <c:catAx>
        <c:axId val="44488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25535535"/>
        <c:crosses val="autoZero"/>
        <c:auto val="1"/>
        <c:lblAlgn val="ctr"/>
        <c:lblOffset val="100"/>
        <c:noMultiLvlLbl val="0"/>
      </c:catAx>
      <c:valAx>
        <c:axId val="42553553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448815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'C38'!$M$3</c:f>
              <c:strCache>
                <c:ptCount val="1"/>
                <c:pt idx="0">
                  <c:v>Flora silvestre 2006</c:v>
                </c:pt>
              </c:strCache>
            </c:strRef>
          </c:tx>
          <c:spPr>
            <a:solidFill>
              <a:srgbClr val="C00000"/>
            </a:solidFill>
            <a:ln>
              <a:solidFill>
                <a:srgbClr val="C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{"En peligro crítico","En peligro","Vulnerable"}</c:f>
              <c:strCache>
                <c:ptCount val="3"/>
                <c:pt idx="0">
                  <c:v>En peligro crítico</c:v>
                </c:pt>
                <c:pt idx="1">
                  <c:v>En peligro</c:v>
                </c:pt>
                <c:pt idx="2">
                  <c:v>Vulnerable</c:v>
                </c:pt>
              </c:strCache>
            </c:strRef>
          </c:cat>
          <c:val>
            <c:numRef>
              <c:f>{194,73,391}</c:f>
              <c:numCache>
                <c:formatCode>General</c:formatCode>
                <c:ptCount val="3"/>
                <c:pt idx="0">
                  <c:v>194</c:v>
                </c:pt>
                <c:pt idx="1">
                  <c:v>73</c:v>
                </c:pt>
                <c:pt idx="2">
                  <c:v>391</c:v>
                </c:pt>
              </c:numCache>
            </c:numRef>
          </c:val>
        </c:ser>
        <c:ser>
          <c:idx val="0"/>
          <c:order val="1"/>
          <c:tx>
            <c:strRef>
              <c:f>'C38'!$G$3</c:f>
              <c:strCache>
                <c:ptCount val="1"/>
                <c:pt idx="0">
                  <c:v>Fauna silvestre 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66CC"/>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{"En peligro crítico","En peligro","Vulnerable"}</c:f>
              <c:strCache>
                <c:ptCount val="3"/>
                <c:pt idx="0">
                  <c:v>En peligro crítico</c:v>
                </c:pt>
                <c:pt idx="1">
                  <c:v>En peligro</c:v>
                </c:pt>
                <c:pt idx="2">
                  <c:v>Vulnerable</c:v>
                </c:pt>
              </c:strCache>
            </c:strRef>
          </c:cat>
          <c:val>
            <c:numRef>
              <c:f>{64,122,203}</c:f>
              <c:numCache>
                <c:formatCode>General</c:formatCode>
                <c:ptCount val="3"/>
                <c:pt idx="0">
                  <c:v>64</c:v>
                </c:pt>
                <c:pt idx="1">
                  <c:v>122</c:v>
                </c:pt>
                <c:pt idx="2">
                  <c:v>203</c:v>
                </c:pt>
              </c:numCache>
            </c:numRef>
          </c:val>
        </c:ser>
        <c:dLbls>
          <c:showLegendKey val="0"/>
          <c:showVal val="0"/>
          <c:showCatName val="0"/>
          <c:showSerName val="0"/>
          <c:showPercent val="0"/>
          <c:showBubbleSize val="0"/>
        </c:dLbls>
        <c:gapWidth val="219"/>
        <c:overlap val="-27"/>
        <c:axId val="465128351"/>
        <c:axId val="456927407"/>
      </c:barChart>
      <c:catAx>
        <c:axId val="46512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6927407"/>
        <c:crosses val="autoZero"/>
        <c:auto val="1"/>
        <c:lblAlgn val="ctr"/>
        <c:lblOffset val="100"/>
        <c:noMultiLvlLbl val="0"/>
      </c:catAx>
      <c:valAx>
        <c:axId val="45692740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65128351"/>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A6A6A6"/>
            </a:solidFill>
            <a:ln cmpd="sng">
              <a:solidFill>
                <a:schemeClr val="bg1">
                  <a:lumMod val="65000"/>
                </a:schemeClr>
              </a:solidFill>
            </a:ln>
          </c:spPr>
          <c:invertIfNegative val="1"/>
          <c:dPt>
            <c:idx val="0"/>
            <c:invertIfNegative val="1"/>
            <c:bubble3D val="0"/>
            <c:spPr>
              <a:solidFill>
                <a:srgbClr val="A6A6A6"/>
              </a:solidFill>
              <a:ln cmpd="sng">
                <a:solidFill>
                  <a:schemeClr val="bg1">
                    <a:lumMod val="65000"/>
                  </a:schemeClr>
                </a:solidFill>
              </a:ln>
            </c:spPr>
          </c:dPt>
          <c:dPt>
            <c:idx val="1"/>
            <c:invertIfNegative val="1"/>
            <c:bubble3D val="0"/>
            <c:spPr>
              <a:solidFill>
                <a:srgbClr val="A6A6A6"/>
              </a:solidFill>
              <a:ln cmpd="sng">
                <a:solidFill>
                  <a:schemeClr val="bg1">
                    <a:lumMod val="65000"/>
                  </a:schemeClr>
                </a:solidFill>
              </a:ln>
            </c:spPr>
          </c:dPt>
          <c:dPt>
            <c:idx val="2"/>
            <c:invertIfNegative val="1"/>
            <c:bubble3D val="0"/>
            <c:spPr>
              <a:solidFill>
                <a:srgbClr val="A6A6A6"/>
              </a:solidFill>
              <a:ln cmpd="sng">
                <a:solidFill>
                  <a:schemeClr val="bg1">
                    <a:lumMod val="65000"/>
                  </a:schemeClr>
                </a:solidFill>
              </a:ln>
            </c:spPr>
          </c:dPt>
          <c:dPt>
            <c:idx val="3"/>
            <c:invertIfNegative val="1"/>
            <c:bubble3D val="0"/>
            <c:spPr>
              <a:solidFill>
                <a:srgbClr val="A6A6A6"/>
              </a:solidFill>
              <a:ln cmpd="sng">
                <a:solidFill>
                  <a:schemeClr val="bg1">
                    <a:lumMod val="65000"/>
                  </a:schemeClr>
                </a:solidFill>
              </a:ln>
            </c:spPr>
          </c:dPt>
          <c:dPt>
            <c:idx val="4"/>
            <c:invertIfNegative val="1"/>
            <c:bubble3D val="0"/>
            <c:spPr>
              <a:solidFill>
                <a:srgbClr val="A6A6A6"/>
              </a:solidFill>
              <a:ln cmpd="sng">
                <a:solidFill>
                  <a:schemeClr val="bg1">
                    <a:lumMod val="65000"/>
                  </a:schemeClr>
                </a:solidFill>
              </a:ln>
            </c:spPr>
          </c:dPt>
          <c:dPt>
            <c:idx val="5"/>
            <c:invertIfNegative val="1"/>
            <c:bubble3D val="0"/>
            <c:spPr>
              <a:solidFill>
                <a:srgbClr val="A6A6A6"/>
              </a:solidFill>
              <a:ln cmpd="sng">
                <a:solidFill>
                  <a:schemeClr val="bg1">
                    <a:lumMod val="65000"/>
                  </a:schemeClr>
                </a:solidFill>
              </a:ln>
            </c:spPr>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{"Anfibios","Reptiles","Aves","Mamíferos","Peces continentales","Angiospermas y gimnospermas"}</c:f>
              <c:strCache>
                <c:ptCount val="6"/>
                <c:pt idx="0">
                  <c:v>Anfibios</c:v>
                </c:pt>
                <c:pt idx="1">
                  <c:v>Reptiles</c:v>
                </c:pt>
                <c:pt idx="2">
                  <c:v>Aves</c:v>
                </c:pt>
                <c:pt idx="3">
                  <c:v>Mamíferos</c:v>
                </c:pt>
                <c:pt idx="4">
                  <c:v>Peces continentales</c:v>
                </c:pt>
                <c:pt idx="5">
                  <c:v>Angiospermas y gimnospermas</c:v>
                </c:pt>
              </c:strCache>
            </c:strRef>
          </c:cat>
          <c:val>
            <c:numRef>
              <c:f>{357,171,117,87,75,7835}</c:f>
              <c:numCache>
                <c:formatCode>General</c:formatCode>
                <c:ptCount val="6"/>
                <c:pt idx="0">
                  <c:v>357</c:v>
                </c:pt>
                <c:pt idx="1">
                  <c:v>171</c:v>
                </c:pt>
                <c:pt idx="2">
                  <c:v>117</c:v>
                </c:pt>
                <c:pt idx="3">
                  <c:v>87</c:v>
                </c:pt>
                <c:pt idx="4">
                  <c:v>75</c:v>
                </c:pt>
                <c:pt idx="5">
                  <c:v>7835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459159498"/>
        <c:axId val="1501804069"/>
      </c:barChart>
      <c:catAx>
        <c:axId val="1459159498"/>
        <c:scaling>
          <c:orientation val="maxMin"/>
        </c:scaling>
        <c:delete val="0"/>
        <c:axPos val="b"/>
        <c:title>
          <c:layout/>
          <c:overlay val="0"/>
          <c:tx>
            <c:rich>
              <a:bodyPr/>
              <a:lstStyle/>
              <a:p>
                <a:pPr>
                  <a:defRPr/>
                </a:pPr>
              </a:p>
            </c:rich>
          </c:tx>
        </c:title>
        <c:numFmt formatCode="General" sourceLinked="1"/>
        <c:majorTickMark val="none"/>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501804069"/>
        <c:crosses val="autoZero"/>
        <c:auto val="1"/>
        <c:lblAlgn val="ctr"/>
        <c:lblOffset val="100"/>
        <c:noMultiLvlLbl val="1"/>
      </c:catAx>
      <c:valAx>
        <c:axId val="1501804069"/>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459159498"/>
        <c:crosses val="max"/>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rgbClr val="00CC99"/>
            </a:solidFill>
            <a:ln w="12700">
              <a:solidFill>
                <a:schemeClr val="accent6">
                  <a:lumMod val="50000"/>
                </a:schemeClr>
              </a:solidFill>
            </a:ln>
            <a:effectLst/>
          </c:spPr>
          <c:dLbls>
            <c:dLbl>
              <c:idx val="0"/>
              <c:layout>
                <c:manualLayout>
                  <c:x val="0.00690051753881541"/>
                  <c:y val="-0.0559440559440559"/>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
                  <c:y val="-0.041860465116279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
                  <c:y val="-0.0511627906976744"/>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
                  <c:y val="-0.0792540792540792"/>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0212652808624524"/>
                  <c:y val="-0.0325581395348837"/>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
                  <c:y val="-0.0512820512820514"/>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8.43386845200634e-17"/>
                  <c:y val="-0.055944055944056"/>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106326404312264"/>
                  <c:y val="-0.0418604651162791"/>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
                  <c:y val="-0.326340326340326"/>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161012075905693"/>
                  <c:y val="-0.121212121212121"/>
                </c:manualLayout>
              </c:layout>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0.00230017251293839"/>
                  <c:y val="-0.046620046620046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0"/>
                  <c:y val="-0.037209302325581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0"/>
                  <c:y val="-0.03729603729603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0"/>
                  <c:y val="-0.079254079254079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0.00230017251293864"/>
                  <c:y val="-0.130536130536131"/>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dk1">
                          <a:lumMod val="35000"/>
                          <a:lumOff val="65000"/>
                        </a:schemeClr>
                      </a:solidFill>
                      <a:round/>
                    </a:ln>
                    <a:effectLst/>
                  </c:spPr>
                </c15:leaderLines>
              </c:ext>
            </c:extLst>
          </c:dLbls>
          <c:cat>
            <c:strRef>
              <c:f>{"Amazonas"," Ayacucho","Cajamarca","Cusco","Huancavelica","Huanuco","Junin","La Libertad","Loreto","Madre de Dios","Pasco","Piura","Puno","San Martin","Ucayali"}</c:f>
              <c:strCache>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Cache>
            </c:strRef>
          </c:cat>
          <c:val>
            <c:numRef>
              <c:f>{2810056.5,204151.23,344175.21,3042630.18,17014.32,1498083.03,1804080.69,68037.66,34970194.89,7838184.96,1367967.78,41372.73,1411865.19,3300276.51,9214824.24}</c:f>
              <c:numCache>
                <c:formatCode>General</c:formatCode>
                <c:ptCount val="15"/>
                <c:pt idx="0">
                  <c:v>2810056.5</c:v>
                </c:pt>
                <c:pt idx="1">
                  <c:v>204151.23</c:v>
                </c:pt>
                <c:pt idx="2">
                  <c:v>344175.21</c:v>
                </c:pt>
                <c:pt idx="3">
                  <c:v>3042630.18</c:v>
                </c:pt>
                <c:pt idx="4">
                  <c:v>17014.32</c:v>
                </c:pt>
                <c:pt idx="5">
                  <c:v>1498083.03</c:v>
                </c:pt>
                <c:pt idx="6">
                  <c:v>1804080.69</c:v>
                </c:pt>
                <c:pt idx="7">
                  <c:v>68037.66</c:v>
                </c:pt>
                <c:pt idx="8">
                  <c:v>34970194.89</c:v>
                </c:pt>
                <c:pt idx="9">
                  <c:v>7838184.96</c:v>
                </c:pt>
                <c:pt idx="10">
                  <c:v>1367967.78</c:v>
                </c:pt>
                <c:pt idx="11">
                  <c:v>41372.73</c:v>
                </c:pt>
                <c:pt idx="12">
                  <c:v>1411865.19</c:v>
                </c:pt>
                <c:pt idx="13">
                  <c:v>3300276.51</c:v>
                </c:pt>
                <c:pt idx="14">
                  <c:v>9214824.24</c:v>
                </c:pt>
              </c:numCache>
            </c:numRef>
          </c:val>
        </c:ser>
        <c:dLbls>
          <c:showLegendKey val="0"/>
          <c:showVal val="0"/>
          <c:showCatName val="0"/>
          <c:showSerName val="0"/>
          <c:showPercent val="0"/>
          <c:showBubbleSize val="0"/>
        </c:dLbls>
        <c:axId val="522852991"/>
        <c:axId val="25751967"/>
      </c:area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vert="horz" wrap="square" anchor="ctr" anchorCtr="1"/>
          <a:lstStyle/>
          <a:p>
            <a:pPr>
              <a:defRPr lang="en-US"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 ###\ ###"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22852991"/>
        <c:crosses val="autoZero"/>
        <c:crossBetween val="midCat"/>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b="0">
                      <a:solidFill>
                        <a:sysClr val="windowText" lastClr="000000"/>
                      </a:solidFill>
                    </a:rPr>
                    <a:t>Miles</a:t>
                  </a:r>
                  <a:r>
                    <a:rPr lang="en-US" b="0" baseline="0">
                      <a:solidFill>
                        <a:sysClr val="windowText" lastClr="000000"/>
                      </a:solidFill>
                    </a:rPr>
                    <a:t> de ha</a:t>
                  </a:r>
                  <a:endParaRPr lang="en-US" b="0">
                    <a:solidFill>
                      <a:sysClr val="windowText" lastClr="000000"/>
                    </a:solidFill>
                  </a:endParaRP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chemeClr val="accent6">
                  <a:lumMod val="60000"/>
                  <a:lumOff val="40000"/>
                </a:schemeClr>
              </a:fgClr>
              <a:bgClr>
                <a:srgbClr val="008000"/>
              </a:bgClr>
            </a:pattFill>
            <a:ln>
              <a:solidFill>
                <a:schemeClr val="accent6">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dk1">
                          <a:lumMod val="35000"/>
                          <a:lumOff val="65000"/>
                        </a:schemeClr>
                      </a:solidFill>
                      <a:round/>
                    </a:ln>
                    <a:effectLst/>
                  </c:spPr>
                </c15:leaderLines>
              </c:ext>
            </c:extLst>
          </c:dLbls>
          <c:cat>
            <c:strRef>
              <c:f>{"Amazonas"," Ayacucho","Cajamarca","Cusco","Huancavelica","Huanuco","Junin","La Libertad","Loreto","Madre de Dios","Pasco","Piura","Puno","San Martin","Ucayali"}</c:f>
              <c:strCache>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Cache>
            </c:strRef>
          </c:cat>
          <c:val>
            <c:numRef>
              <c:f>{71.5953831333331,4.65941257292057,10.3342574382287,42.2666775020316,0.768783998532407,40.4656869723106,40.6977109689412,2.66815399276076,94.8217033548963,91.8890426719456,54.6622123373281,1.16028128724672,19.6095111043209,64.325627833745,89.9885706964281}</c:f>
              <c:numCache>
                <c:formatCode>General</c:formatCode>
                <c:ptCount val="15"/>
                <c:pt idx="0">
                  <c:v>71.5953831333331</c:v>
                </c:pt>
                <c:pt idx="1">
                  <c:v>4.65941257292057</c:v>
                </c:pt>
                <c:pt idx="2">
                  <c:v>10.3342574382287</c:v>
                </c:pt>
                <c:pt idx="3">
                  <c:v>42.2666775020316</c:v>
                </c:pt>
                <c:pt idx="4">
                  <c:v>0.768783998532407</c:v>
                </c:pt>
                <c:pt idx="5">
                  <c:v>40.4656869723106</c:v>
                </c:pt>
                <c:pt idx="6">
                  <c:v>40.6977109689412</c:v>
                </c:pt>
                <c:pt idx="7">
                  <c:v>2.66815399276076</c:v>
                </c:pt>
                <c:pt idx="8">
                  <c:v>94.8217033548963</c:v>
                </c:pt>
                <c:pt idx="9">
                  <c:v>91.8890426719456</c:v>
                </c:pt>
                <c:pt idx="10">
                  <c:v>54.6622123373281</c:v>
                </c:pt>
                <c:pt idx="11">
                  <c:v>1.16028128724672</c:v>
                </c:pt>
                <c:pt idx="12">
                  <c:v>19.6095111043209</c:v>
                </c:pt>
                <c:pt idx="13">
                  <c:v>64.325627833745</c:v>
                </c:pt>
                <c:pt idx="14">
                  <c:v>89.9885706964281</c:v>
                </c:pt>
              </c:numCache>
            </c:numRef>
          </c:val>
        </c:ser>
        <c:dLbls>
          <c:showLegendKey val="0"/>
          <c:showVal val="0"/>
          <c:showCatName val="0"/>
          <c:showSerName val="0"/>
          <c:showPercent val="0"/>
          <c:showBubbleSize val="0"/>
        </c:dLbls>
        <c:gapWidth val="150"/>
        <c:axId val="522852991"/>
        <c:axId val="25751967"/>
      </c:bar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vert="horz" wrap="square" anchor="ctr" anchorCtr="1"/>
          <a:lstStyle/>
          <a:p>
            <a:pPr>
              <a:defRPr lang="en-US"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22852991"/>
        <c:crosses val="autoZero"/>
        <c:crossBetween val="between"/>
      </c:valAx>
      <c:spPr>
        <a:no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{"Ceres","San Borja","Jesús Maria","Santa Anita","VMT","SJL","SMP","Carabayllo","Puente Piedra"}</c:f>
              <c:strCache>
                <c:ptCount val="9"/>
                <c:pt idx="0">
                  <c:v>Ceres</c:v>
                </c:pt>
                <c:pt idx="1">
                  <c:v>San Borja</c:v>
                </c:pt>
                <c:pt idx="2">
                  <c:v>Jesús Maria</c:v>
                </c:pt>
                <c:pt idx="3">
                  <c:v>Santa Anita</c:v>
                </c:pt>
                <c:pt idx="4">
                  <c:v>VMT</c:v>
                </c:pt>
                <c:pt idx="5">
                  <c:v>SJL</c:v>
                </c:pt>
                <c:pt idx="6">
                  <c:v>SMP</c:v>
                </c:pt>
                <c:pt idx="7">
                  <c:v>Carabayllo</c:v>
                </c:pt>
                <c:pt idx="8">
                  <c:v>Puente Piedra</c:v>
                </c:pt>
              </c:strCache>
            </c:strRef>
          </c:cat>
          <c:val>
            <c:numRef>
              <c:f>{39.4344325341527,18.3844091351533,14.8,23.7584574036586,22.3642438675787,28.7385119366539,17.4962864231695,28.3939162305853,27.3636732076718}</c:f>
              <c:numCache>
                <c:formatCode>General</c:formatCode>
                <c:ptCount val="9"/>
                <c:pt idx="0">
                  <c:v>39.4344325341527</c:v>
                </c:pt>
                <c:pt idx="1">
                  <c:v>18.3844091351533</c:v>
                </c:pt>
                <c:pt idx="2">
                  <c:v>14.8</c:v>
                </c:pt>
                <c:pt idx="3">
                  <c:v>23.7584574036586</c:v>
                </c:pt>
                <c:pt idx="4">
                  <c:v>22.3642438675787</c:v>
                </c:pt>
                <c:pt idx="5">
                  <c:v>28.7385119366539</c:v>
                </c:pt>
                <c:pt idx="6">
                  <c:v>17.4962864231695</c:v>
                </c:pt>
                <c:pt idx="7">
                  <c:v>28.3939162305853</c:v>
                </c:pt>
                <c:pt idx="8">
                  <c:v>27.3636732076718</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{"Ceres","San Borja","Jesús Maria","Santa Anita","VMT","SJL","SMP","Carabayllo"}</c:f>
              <c:strCache>
                <c:ptCount val="8"/>
                <c:pt idx="0">
                  <c:v>Ceres</c:v>
                </c:pt>
                <c:pt idx="1">
                  <c:v>San Borja</c:v>
                </c:pt>
                <c:pt idx="2">
                  <c:v>Jesús Maria</c:v>
                </c:pt>
                <c:pt idx="3">
                  <c:v>Santa Anita</c:v>
                </c:pt>
                <c:pt idx="4">
                  <c:v>VMT</c:v>
                </c:pt>
                <c:pt idx="5">
                  <c:v>SJL</c:v>
                </c:pt>
                <c:pt idx="6">
                  <c:v>SMP</c:v>
                </c:pt>
                <c:pt idx="7">
                  <c:v>Carabayllo</c:v>
                </c:pt>
              </c:strCache>
            </c:strRef>
          </c:cat>
          <c:val>
            <c:numRef>
              <c:f>{66.0101363358832,53.847273349911,18.5492719457157,34.7249902702174,43.2429551061598,52.498943543668,28.3020941724744,47.2182567459101}</c:f>
              <c:numCache>
                <c:formatCode>General</c:formatCode>
                <c:ptCount val="8"/>
                <c:pt idx="0">
                  <c:v>66.0101363358832</c:v>
                </c:pt>
                <c:pt idx="1">
                  <c:v>53.847273349911</c:v>
                </c:pt>
                <c:pt idx="2">
                  <c:v>18.5492719457157</c:v>
                </c:pt>
                <c:pt idx="3">
                  <c:v>34.7249902702174</c:v>
                </c:pt>
                <c:pt idx="4">
                  <c:v>43.2429551061598</c:v>
                </c:pt>
                <c:pt idx="5">
                  <c:v>52.498943543668</c:v>
                </c:pt>
                <c:pt idx="6">
                  <c:v>28.3020941724744</c:v>
                </c:pt>
                <c:pt idx="7">
                  <c:v>47.2182567459101</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{"Juprog","Challhuahuacho","Pisco - Túpac Amaru CA-PISCO-02","Pisco - Pisco CA-PISCO-03","Ilo - Bolognesi"," Ilo - Pacocha","Ilo - José Pardo"}</c:f>
              <c:strCache>
                <c:ptCount val="7"/>
                <c:pt idx="0">
                  <c:v>Juprog</c:v>
                </c:pt>
                <c:pt idx="1">
                  <c:v>Challhuahuacho</c:v>
                </c:pt>
                <c:pt idx="2">
                  <c:v>Pisco - Túpac Amaru CA-PISCO-02</c:v>
                </c:pt>
                <c:pt idx="3">
                  <c:v>Pisco - Pisco CA-PISCO-03</c:v>
                </c:pt>
                <c:pt idx="4">
                  <c:v>Ilo - Bolognesi</c:v>
                </c:pt>
                <c:pt idx="5">
                  <c:v> Ilo - Pacocha</c:v>
                </c:pt>
                <c:pt idx="6">
                  <c:v>Ilo - José Pardo</c:v>
                </c:pt>
              </c:strCache>
            </c:strRef>
          </c:cat>
          <c:val>
            <c:numRef>
              <c:f>{6.9,9,20.2,19.1,10.6,16.4,11.7}</c:f>
              <c:numCache>
                <c:formatCode>General</c:formatCode>
                <c:ptCount val="7"/>
                <c:pt idx="0">
                  <c:v>6.9</c:v>
                </c:pt>
                <c:pt idx="1">
                  <c:v>9</c:v>
                </c:pt>
                <c:pt idx="2">
                  <c:v>20.2</c:v>
                </c:pt>
                <c:pt idx="3">
                  <c:v>19.1</c:v>
                </c:pt>
                <c:pt idx="4">
                  <c:v>10.6</c:v>
                </c:pt>
                <c:pt idx="5">
                  <c:v>16.4</c:v>
                </c:pt>
                <c:pt idx="6">
                  <c:v>11.7</c:v>
                </c:pt>
              </c:numCache>
            </c:numRef>
          </c:val>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"#REF! #REF! #REF! #REF! #REF! #REF!"</c:f>
              <c:strCache>
                <c:ptCount val="1"/>
                <c:pt idx="0">
                  <c:v>#REF! #REF! #REF! #REF! #REF! #REF!</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{"Juprog","Challhuahuacho","Pisco - Pisco CA-PISCO-03","Ilo - Bolognesi"," Ilo - Pacocha","Ilo - José Pardo"}</c:f>
              <c:strCache>
                <c:ptCount val="6"/>
                <c:pt idx="0">
                  <c:v>Juprog</c:v>
                </c:pt>
                <c:pt idx="1">
                  <c:v>Challhuahuacho</c:v>
                </c:pt>
                <c:pt idx="2">
                  <c:v>Pisco - Pisco CA-PISCO-03</c:v>
                </c:pt>
                <c:pt idx="3">
                  <c:v>Ilo - Bolognesi</c:v>
                </c:pt>
                <c:pt idx="4">
                  <c:v> Ilo - Pacocha</c:v>
                </c:pt>
                <c:pt idx="5">
                  <c:v>Ilo - José Pardo</c:v>
                </c:pt>
              </c:strCache>
            </c:strRef>
          </c:cat>
          <c:val>
            <c:numRef>
              <c:f>{12.8,44,34,18.5,23.54,19.7}</c:f>
              <c:numCache>
                <c:formatCode>General</c:formatCode>
                <c:ptCount val="6"/>
                <c:pt idx="0">
                  <c:v>12.8</c:v>
                </c:pt>
                <c:pt idx="1">
                  <c:v>44</c:v>
                </c:pt>
                <c:pt idx="2">
                  <c:v>34</c:v>
                </c:pt>
                <c:pt idx="3">
                  <c:v>18.5</c:v>
                </c:pt>
                <c:pt idx="4">
                  <c:v>23.54</c:v>
                </c:pt>
                <c:pt idx="5">
                  <c:v>19.7</c:v>
                </c:pt>
              </c:numCache>
            </c:numRef>
          </c:val>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50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{"Ceres","San Borja","Jesús María","Santa Anita","VMT","SJL","SMP","Carabayllo","Puente Piedra"}</c:f>
              <c:strCache>
                <c:ptCount val="9"/>
                <c:pt idx="0">
                  <c:v>Ceres</c:v>
                </c:pt>
                <c:pt idx="1">
                  <c:v>San Borja</c:v>
                </c:pt>
                <c:pt idx="2">
                  <c:v>Jesús María</c:v>
                </c:pt>
                <c:pt idx="3">
                  <c:v>Santa Anita</c:v>
                </c:pt>
                <c:pt idx="4">
                  <c:v>VMT</c:v>
                </c:pt>
                <c:pt idx="5">
                  <c:v>SJL</c:v>
                </c:pt>
                <c:pt idx="6">
                  <c:v>SMP</c:v>
                </c:pt>
                <c:pt idx="7">
                  <c:v>Carabayllo</c:v>
                </c:pt>
                <c:pt idx="8">
                  <c:v>Puente Piedra</c:v>
                </c:pt>
              </c:strCache>
            </c:strRef>
          </c:cat>
          <c:val>
            <c:numRef>
              <c:f>{29.0522207106163,15.7606039785721,12.0445457343512,23.0243715559636,10.6237619149212,31.0809730333758,19.153697200545,20.9098152593562,25.96}</c:f>
              <c:numCache>
                <c:formatCode>General</c:formatCode>
                <c:ptCount val="9"/>
                <c:pt idx="0">
                  <c:v>29.0522207106163</c:v>
                </c:pt>
                <c:pt idx="1">
                  <c:v>15.7606039785721</c:v>
                </c:pt>
                <c:pt idx="2">
                  <c:v>12.0445457343512</c:v>
                </c:pt>
                <c:pt idx="3">
                  <c:v>23.0243715559636</c:v>
                </c:pt>
                <c:pt idx="4">
                  <c:v>10.6237619149212</c:v>
                </c:pt>
                <c:pt idx="5">
                  <c:v>31.0809730333758</c:v>
                </c:pt>
                <c:pt idx="6">
                  <c:v>19.153697200545</c:v>
                </c:pt>
                <c:pt idx="7">
                  <c:v>20.9098152593562</c:v>
                </c:pt>
                <c:pt idx="8">
                  <c:v>25.96</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{"Ate","San Borja","Santa Anita","VMT","Huachipa","SJL","SMP","Carabayllo","Puente Piedra"}</c:f>
              <c:strCache>
                <c:ptCount val="9"/>
                <c:pt idx="0">
                  <c:v>Ate</c:v>
                </c:pt>
                <c:pt idx="1">
                  <c:v>San Borja</c:v>
                </c:pt>
                <c:pt idx="2">
                  <c:v>Santa Anita</c:v>
                </c:pt>
                <c:pt idx="3">
                  <c:v>VMT</c:v>
                </c:pt>
                <c:pt idx="4">
                  <c:v>Huachipa</c:v>
                </c:pt>
                <c:pt idx="5">
                  <c:v>SJL</c:v>
                </c:pt>
                <c:pt idx="6">
                  <c:v>SMP</c:v>
                </c:pt>
                <c:pt idx="7">
                  <c:v>Carabayllo</c:v>
                </c:pt>
                <c:pt idx="8">
                  <c:v>Puente Piedra</c:v>
                </c:pt>
              </c:strCache>
            </c:strRef>
          </c:cat>
          <c:val>
            <c:numRef>
              <c:f>{10.2496879800307,3.12906879988568,25.0149705323725,19.687174230867,34.9098826973719,12.0290402837652,36.6244288472965,8.23560252293918,14.5957954545455}</c:f>
              <c:numCache>
                <c:formatCode>General</c:formatCode>
                <c:ptCount val="9"/>
                <c:pt idx="0">
                  <c:v>10.2496879800307</c:v>
                </c:pt>
                <c:pt idx="1">
                  <c:v>3.12906879988568</c:v>
                </c:pt>
                <c:pt idx="2">
                  <c:v>25.0149705323725</c:v>
                </c:pt>
                <c:pt idx="3">
                  <c:v>19.687174230867</c:v>
                </c:pt>
                <c:pt idx="4">
                  <c:v>34.9098826973719</c:v>
                </c:pt>
                <c:pt idx="5">
                  <c:v>12.0290402837652</c:v>
                </c:pt>
                <c:pt idx="6">
                  <c:v>36.6244288472965</c:v>
                </c:pt>
                <c:pt idx="7">
                  <c:v>8.23560252293918</c:v>
                </c:pt>
                <c:pt idx="8">
                  <c:v>14.5957954545455</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{"La Oroya","Ilo - Bolognesi","Ilo - Pacocha","Ilo - José Pardo","Pisco - Túpac Amaru CA-PISCO-02","Pisco - Pisco CA-PISCO-03"}</c:f>
              <c:strCache>
                <c:ptCount val="6"/>
                <c:pt idx="0">
                  <c:v>La Oroya</c:v>
                </c:pt>
                <c:pt idx="1">
                  <c:v>Ilo - Bolognesi</c:v>
                </c:pt>
                <c:pt idx="2">
                  <c:v>Ilo - Pacocha</c:v>
                </c:pt>
                <c:pt idx="3">
                  <c:v>Ilo - José Pardo</c:v>
                </c:pt>
                <c:pt idx="4">
                  <c:v>Pisco - Túpac Amaru CA-PISCO-02</c:v>
                </c:pt>
                <c:pt idx="5">
                  <c:v>Pisco - Pisco CA-PISCO-03</c:v>
                </c:pt>
              </c:strCache>
            </c:strRef>
          </c:cat>
          <c:val>
            <c:numRef>
              <c:f>{9.3,14.9,21.6,11.1,6.5,8.4}</c:f>
              <c:numCache>
                <c:formatCode>General</c:formatCode>
                <c:ptCount val="6"/>
                <c:pt idx="0">
                  <c:v>9.3</c:v>
                </c:pt>
                <c:pt idx="1">
                  <c:v>14.9</c:v>
                </c:pt>
                <c:pt idx="2">
                  <c:v>21.6</c:v>
                </c:pt>
                <c:pt idx="3">
                  <c:v>11.1</c:v>
                </c:pt>
                <c:pt idx="4">
                  <c:v>6.5</c:v>
                </c:pt>
                <c:pt idx="5">
                  <c:v>8.4</c:v>
                </c:pt>
              </c:numCache>
            </c:numRef>
          </c:val>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50000"/>
              </a:schemeClr>
            </a:solidFill>
            <a:ln>
              <a:solidFill>
                <a:schemeClr val="bg1">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{"Chimbote","Ilo - Bolognesi","Ilo - Pacocha","Ilo - José Pardo"}</c:f>
              <c:strCache>
                <c:ptCount val="4"/>
                <c:pt idx="0">
                  <c:v>Chimbote</c:v>
                </c:pt>
                <c:pt idx="1">
                  <c:v>Ilo - Bolognesi</c:v>
                </c:pt>
                <c:pt idx="2">
                  <c:v>Ilo - Pacocha</c:v>
                </c:pt>
                <c:pt idx="3">
                  <c:v>Ilo - José Pardo</c:v>
                </c:pt>
              </c:strCache>
            </c:strRef>
          </c:cat>
          <c:val>
            <c:numRef>
              <c:f>{19.3,7.1,13.4,5.9}</c:f>
              <c:numCache>
                <c:formatCode>General</c:formatCode>
                <c:ptCount val="4"/>
                <c:pt idx="0">
                  <c:v>19.3</c:v>
                </c:pt>
                <c:pt idx="1">
                  <c:v>7.1</c:v>
                </c:pt>
                <c:pt idx="2">
                  <c:v>13.4</c:v>
                </c:pt>
                <c:pt idx="3">
                  <c:v>5.9</c:v>
                </c:pt>
              </c:numCache>
            </c:numRef>
          </c:val>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9.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12.xml"/><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3.xml"/></Relationships>
</file>

<file path=xl/drawings/_rels/drawing1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15.xml"/><Relationship Id="rId1" Type="http://schemas.openxmlformats.org/officeDocument/2006/relationships/chart" Target="../charts/chart14.xml"/></Relationships>
</file>

<file path=xl/drawings/_rels/drawing2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6.xml"/></Relationships>
</file>

<file path=xl/drawings/_rels/drawing2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7.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5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11</xdr:col>
      <xdr:colOff>219061</xdr:colOff>
      <xdr:row>2</xdr:row>
      <xdr:rowOff>110745</xdr:rowOff>
    </xdr:from>
    <xdr:to>
      <xdr:col>19</xdr:col>
      <xdr:colOff>702199</xdr:colOff>
      <xdr:row>20</xdr:row>
      <xdr:rowOff>74140</xdr:rowOff>
    </xdr:to>
    <xdr:graphicFrame>
      <xdr:nvGraphicFramePr>
        <xdr:cNvPr id="2" name="Gráfico 1"/>
        <xdr:cNvGraphicFramePr/>
      </xdr:nvGraphicFramePr>
      <xdr:xfrm>
        <a:off x="5567680" y="369570"/>
        <a:ext cx="6457315" cy="229489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xdr:colOff>
      <xdr:row>0</xdr:row>
      <xdr:rowOff>0</xdr:rowOff>
    </xdr:from>
    <xdr:to>
      <xdr:col>0</xdr:col>
      <xdr:colOff>1416097</xdr:colOff>
      <xdr:row>3</xdr:row>
      <xdr:rowOff>56030</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141605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750795</xdr:colOff>
      <xdr:row>0</xdr:row>
      <xdr:rowOff>0</xdr:rowOff>
    </xdr:from>
    <xdr:to>
      <xdr:col>15</xdr:col>
      <xdr:colOff>642891</xdr:colOff>
      <xdr:row>3</xdr:row>
      <xdr:rowOff>56030</xdr:rowOff>
    </xdr:to>
    <xdr:pic>
      <xdr:nvPicPr>
        <xdr:cNvPr id="5"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361170" y="0"/>
          <a:ext cx="147701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549087</xdr:colOff>
      <xdr:row>7</xdr:row>
      <xdr:rowOff>29135</xdr:rowOff>
    </xdr:from>
    <xdr:to>
      <xdr:col>31</xdr:col>
      <xdr:colOff>37352</xdr:colOff>
      <xdr:row>24</xdr:row>
      <xdr:rowOff>74706</xdr:rowOff>
    </xdr:to>
    <xdr:graphicFrame>
      <xdr:nvGraphicFramePr>
        <xdr:cNvPr id="3" name="Gráfico 2"/>
        <xdr:cNvGraphicFramePr/>
      </xdr:nvGraphicFramePr>
      <xdr:xfrm>
        <a:off x="16703040" y="1373505"/>
        <a:ext cx="6620510" cy="2895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2</xdr:col>
      <xdr:colOff>2676525</xdr:colOff>
      <xdr:row>4</xdr:row>
      <xdr:rowOff>400050</xdr:rowOff>
    </xdr:from>
    <xdr:to>
      <xdr:col>2</xdr:col>
      <xdr:colOff>4295775</xdr:colOff>
      <xdr:row>4</xdr:row>
      <xdr:rowOff>717550</xdr:rowOff>
    </xdr:to>
    <mc:AlternateContent xmlns:mc="http://schemas.openxmlformats.org/markup-compatibility/2006">
      <mc:Choice xmlns:a14="http://schemas.microsoft.com/office/drawing/2010/main" Requires="a14">
        <xdr:sp>
          <xdr:nvSpPr>
            <xdr:cNvPr id="2" name="Cuadro de texto 1"/>
            <xdr:cNvSpPr txBox="1"/>
          </xdr:nvSpPr>
          <xdr:spPr>
            <a:xfrm>
              <a:off x="6128385" y="235458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𝑇𝑎𝑝𝑚</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𝑇𝑎𝑝𝑑</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𝑑𝑖𝑎𝑠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6128385" y="235458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𝑇𝑎𝑝𝑚</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𝑇𝑎𝑝𝑑</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𝑑𝑖𝑎𝑠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11</xdr:col>
      <xdr:colOff>423334</xdr:colOff>
      <xdr:row>3</xdr:row>
      <xdr:rowOff>42334</xdr:rowOff>
    </xdr:from>
    <xdr:to>
      <xdr:col>20</xdr:col>
      <xdr:colOff>400923</xdr:colOff>
      <xdr:row>21</xdr:row>
      <xdr:rowOff>42334</xdr:rowOff>
    </xdr:to>
    <xdr:graphicFrame>
      <xdr:nvGraphicFramePr>
        <xdr:cNvPr id="2" name="Gráfico 1"/>
        <xdr:cNvGraphicFramePr/>
      </xdr:nvGraphicFramePr>
      <xdr:xfrm>
        <a:off x="5779770" y="430530"/>
        <a:ext cx="6698615" cy="23317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2</xdr:col>
      <xdr:colOff>2762250</xdr:colOff>
      <xdr:row>4</xdr:row>
      <xdr:rowOff>400050</xdr:rowOff>
    </xdr:from>
    <xdr:to>
      <xdr:col>2</xdr:col>
      <xdr:colOff>4343400</xdr:colOff>
      <xdr:row>4</xdr:row>
      <xdr:rowOff>717550</xdr:rowOff>
    </xdr:to>
    <mc:AlternateContent xmlns:mc="http://schemas.openxmlformats.org/markup-compatibility/2006">
      <mc:Choice xmlns:a14="http://schemas.microsoft.com/office/drawing/2010/main" Requires="a14">
        <xdr:sp>
          <xdr:nvSpPr>
            <xdr:cNvPr id="2" name="Cuadro de texto 2"/>
            <xdr:cNvSpPr txBox="1"/>
          </xdr:nvSpPr>
          <xdr:spPr>
            <a:xfrm>
              <a:off x="6214110" y="146685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2"/>
            <xdr:cNvSpPr txBox="1"/>
          </xdr:nvSpPr>
          <xdr:spPr>
            <a:xfrm>
              <a:off x="6214110" y="146685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xdr:row>
      <xdr:rowOff>0</xdr:rowOff>
    </xdr:from>
    <xdr:to>
      <xdr:col>20</xdr:col>
      <xdr:colOff>739588</xdr:colOff>
      <xdr:row>20</xdr:row>
      <xdr:rowOff>145676</xdr:rowOff>
    </xdr:to>
    <xdr:graphicFrame>
      <xdr:nvGraphicFramePr>
        <xdr:cNvPr id="2" name="Gráfico 1"/>
        <xdr:cNvGraphicFramePr/>
      </xdr:nvGraphicFramePr>
      <xdr:xfrm>
        <a:off x="5996940" y="411480"/>
        <a:ext cx="6713220" cy="232791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xdr:col>
      <xdr:colOff>2562225</xdr:colOff>
      <xdr:row>4</xdr:row>
      <xdr:rowOff>428625</xdr:rowOff>
    </xdr:from>
    <xdr:to>
      <xdr:col>2</xdr:col>
      <xdr:colOff>4143375</xdr:colOff>
      <xdr:row>4</xdr:row>
      <xdr:rowOff>746125</xdr:rowOff>
    </xdr:to>
    <mc:AlternateContent xmlns:mc="http://schemas.openxmlformats.org/markup-compatibility/2006">
      <mc:Choice xmlns:a14="http://schemas.microsoft.com/office/drawing/2010/main" Requires="a14">
        <xdr:sp>
          <xdr:nvSpPr>
            <xdr:cNvPr id="2" name="Cuadro de texto 1"/>
            <xdr:cNvSpPr txBox="1"/>
          </xdr:nvSpPr>
          <xdr:spPr>
            <a:xfrm>
              <a:off x="6014085" y="18002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6014085" y="18002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11</xdr:col>
      <xdr:colOff>666750</xdr:colOff>
      <xdr:row>6</xdr:row>
      <xdr:rowOff>9525</xdr:rowOff>
    </xdr:from>
    <xdr:to>
      <xdr:col>19</xdr:col>
      <xdr:colOff>330835</xdr:colOff>
      <xdr:row>23</xdr:row>
      <xdr:rowOff>73025</xdr:rowOff>
    </xdr:to>
    <xdr:graphicFrame>
      <xdr:nvGraphicFramePr>
        <xdr:cNvPr id="6" name="Gráfico 5"/>
        <xdr:cNvGraphicFramePr/>
      </xdr:nvGraphicFramePr>
      <xdr:xfrm>
        <a:off x="5947410" y="786765"/>
        <a:ext cx="5942965" cy="22656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2</xdr:col>
      <xdr:colOff>2476500</xdr:colOff>
      <xdr:row>4</xdr:row>
      <xdr:rowOff>247650</xdr:rowOff>
    </xdr:from>
    <xdr:to>
      <xdr:col>2</xdr:col>
      <xdr:colOff>4057650</xdr:colOff>
      <xdr:row>4</xdr:row>
      <xdr:rowOff>660400</xdr:rowOff>
    </xdr:to>
    <mc:AlternateContent xmlns:mc="http://schemas.openxmlformats.org/markup-compatibility/2006">
      <mc:Choice xmlns:a14="http://schemas.microsoft.com/office/drawing/2010/main" Requires="a14">
        <xdr:sp>
          <xdr:nvSpPr>
            <xdr:cNvPr id="2" name="Cuadro de texto 1"/>
            <xdr:cNvSpPr txBox="1"/>
          </xdr:nvSpPr>
          <xdr:spPr>
            <a:xfrm>
              <a:off x="5928360" y="2381250"/>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𝑃𝑝𝑡𝑚</m:t>
                                </m:r>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5928360" y="2381250"/>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11</xdr:col>
      <xdr:colOff>552450</xdr:colOff>
      <xdr:row>5</xdr:row>
      <xdr:rowOff>114300</xdr:rowOff>
    </xdr:from>
    <xdr:to>
      <xdr:col>19</xdr:col>
      <xdr:colOff>216535</xdr:colOff>
      <xdr:row>21</xdr:row>
      <xdr:rowOff>99695</xdr:rowOff>
    </xdr:to>
    <xdr:graphicFrame>
      <xdr:nvGraphicFramePr>
        <xdr:cNvPr id="11" name="Gráfico 10"/>
        <xdr:cNvGraphicFramePr/>
      </xdr:nvGraphicFramePr>
      <xdr:xfrm>
        <a:off x="5833110" y="762000"/>
        <a:ext cx="5942965" cy="205803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2</xdr:col>
      <xdr:colOff>2590800</xdr:colOff>
      <xdr:row>4</xdr:row>
      <xdr:rowOff>276225</xdr:rowOff>
    </xdr:from>
    <xdr:to>
      <xdr:col>2</xdr:col>
      <xdr:colOff>4210050</xdr:colOff>
      <xdr:row>4</xdr:row>
      <xdr:rowOff>593725</xdr:rowOff>
    </xdr:to>
    <mc:AlternateContent xmlns:mc="http://schemas.openxmlformats.org/markup-compatibility/2006">
      <mc:Choice xmlns:a14="http://schemas.microsoft.com/office/drawing/2010/main" Requires="a14">
        <xdr:sp>
          <xdr:nvSpPr>
            <xdr:cNvPr id="2" name="Cuadro de texto 1"/>
            <xdr:cNvSpPr txBox="1"/>
          </xdr:nvSpPr>
          <xdr:spPr>
            <a:xfrm>
              <a:off x="6042660" y="1495425"/>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6042660" y="1495425"/>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11</xdr:col>
      <xdr:colOff>628650</xdr:colOff>
      <xdr:row>6</xdr:row>
      <xdr:rowOff>104775</xdr:rowOff>
    </xdr:from>
    <xdr:to>
      <xdr:col>19</xdr:col>
      <xdr:colOff>292735</xdr:colOff>
      <xdr:row>22</xdr:row>
      <xdr:rowOff>81280</xdr:rowOff>
    </xdr:to>
    <xdr:graphicFrame>
      <xdr:nvGraphicFramePr>
        <xdr:cNvPr id="9" name="Gráfico 8"/>
        <xdr:cNvGraphicFramePr/>
      </xdr:nvGraphicFramePr>
      <xdr:xfrm>
        <a:off x="6061710" y="882015"/>
        <a:ext cx="5942965" cy="20491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2</xdr:col>
      <xdr:colOff>2486025</xdr:colOff>
      <xdr:row>4</xdr:row>
      <xdr:rowOff>257175</xdr:rowOff>
    </xdr:from>
    <xdr:to>
      <xdr:col>2</xdr:col>
      <xdr:colOff>4067175</xdr:colOff>
      <xdr:row>4</xdr:row>
      <xdr:rowOff>669925</xdr:rowOff>
    </xdr:to>
    <mc:AlternateContent xmlns:mc="http://schemas.openxmlformats.org/markup-compatibility/2006">
      <mc:Choice xmlns:a14="http://schemas.microsoft.com/office/drawing/2010/main" Requires="a14">
        <xdr:sp>
          <xdr:nvSpPr>
            <xdr:cNvPr id="5" name="Cuadro de texto 1"/>
            <xdr:cNvSpPr txBox="1"/>
          </xdr:nvSpPr>
          <xdr:spPr>
            <a:xfrm>
              <a:off x="5937885"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𝐻𝑆𝑡𝑚</m:t>
                                </m:r>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5" name="Cuadro de texto 1"/>
            <xdr:cNvSpPr txBox="1"/>
          </xdr:nvSpPr>
          <xdr:spPr>
            <a:xfrm>
              <a:off x="5937885"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4</xdr:col>
      <xdr:colOff>104775</xdr:colOff>
      <xdr:row>16</xdr:row>
      <xdr:rowOff>114300</xdr:rowOff>
    </xdr:from>
    <xdr:to>
      <xdr:col>15</xdr:col>
      <xdr:colOff>581025</xdr:colOff>
      <xdr:row>31</xdr:row>
      <xdr:rowOff>76835</xdr:rowOff>
    </xdr:to>
    <xdr:graphicFrame>
      <xdr:nvGraphicFramePr>
        <xdr:cNvPr id="4" name="Gráfico 3"/>
        <xdr:cNvGraphicFramePr/>
      </xdr:nvGraphicFramePr>
      <xdr:xfrm>
        <a:off x="1994535" y="2453640"/>
        <a:ext cx="4834890" cy="190563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13</xdr:col>
      <xdr:colOff>247650</xdr:colOff>
      <xdr:row>6</xdr:row>
      <xdr:rowOff>57150</xdr:rowOff>
    </xdr:from>
    <xdr:to>
      <xdr:col>23</xdr:col>
      <xdr:colOff>647700</xdr:colOff>
      <xdr:row>24</xdr:row>
      <xdr:rowOff>61595</xdr:rowOff>
    </xdr:to>
    <xdr:graphicFrame>
      <xdr:nvGraphicFramePr>
        <xdr:cNvPr id="5" name="Gráfico 4"/>
        <xdr:cNvGraphicFramePr/>
      </xdr:nvGraphicFramePr>
      <xdr:xfrm>
        <a:off x="6480810" y="834390"/>
        <a:ext cx="5322570" cy="23361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2</xdr:col>
      <xdr:colOff>9525</xdr:colOff>
      <xdr:row>12</xdr:row>
      <xdr:rowOff>66675</xdr:rowOff>
    </xdr:from>
    <xdr:to>
      <xdr:col>11</xdr:col>
      <xdr:colOff>711835</xdr:colOff>
      <xdr:row>32</xdr:row>
      <xdr:rowOff>90805</xdr:rowOff>
    </xdr:to>
    <xdr:graphicFrame>
      <xdr:nvGraphicFramePr>
        <xdr:cNvPr id="4" name="Gráfico 3"/>
        <xdr:cNvGraphicFramePr/>
      </xdr:nvGraphicFramePr>
      <xdr:xfrm>
        <a:off x="1205865" y="1663065"/>
        <a:ext cx="5914390" cy="26149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9525</xdr:rowOff>
    </xdr:from>
    <xdr:to>
      <xdr:col>0</xdr:col>
      <xdr:colOff>1123950</xdr:colOff>
      <xdr:row>3</xdr:row>
      <xdr:rowOff>65943</xdr:rowOff>
    </xdr:to>
    <xdr:pic>
      <xdr:nvPicPr>
        <xdr:cNvPr id="2"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0" y="9525"/>
          <a:ext cx="112395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66675</xdr:colOff>
      <xdr:row>0</xdr:row>
      <xdr:rowOff>0</xdr:rowOff>
    </xdr:from>
    <xdr:to>
      <xdr:col>15</xdr:col>
      <xdr:colOff>428625</xdr:colOff>
      <xdr:row>3</xdr:row>
      <xdr:rowOff>56418</xdr:rowOff>
    </xdr:to>
    <xdr:pic>
      <xdr:nvPicPr>
        <xdr:cNvPr id="5"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8974455" y="0"/>
          <a:ext cx="115443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41088</xdr:colOff>
      <xdr:row>37</xdr:row>
      <xdr:rowOff>36605</xdr:rowOff>
    </xdr:from>
    <xdr:to>
      <xdr:col>25</xdr:col>
      <xdr:colOff>44823</xdr:colOff>
      <xdr:row>55</xdr:row>
      <xdr:rowOff>134471</xdr:rowOff>
    </xdr:to>
    <xdr:graphicFrame>
      <xdr:nvGraphicFramePr>
        <xdr:cNvPr id="3" name="Gráfico 2"/>
        <xdr:cNvGraphicFramePr/>
      </xdr:nvGraphicFramePr>
      <xdr:xfrm>
        <a:off x="12118340" y="6419850"/>
        <a:ext cx="5962650" cy="311531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0</xdr:colOff>
      <xdr:row>7</xdr:row>
      <xdr:rowOff>0</xdr:rowOff>
    </xdr:from>
    <xdr:to>
      <xdr:col>32</xdr:col>
      <xdr:colOff>250265</xdr:colOff>
      <xdr:row>24</xdr:row>
      <xdr:rowOff>45571</xdr:rowOff>
    </xdr:to>
    <xdr:graphicFrame>
      <xdr:nvGraphicFramePr>
        <xdr:cNvPr id="4" name="Gráfico 3"/>
        <xdr:cNvGraphicFramePr/>
      </xdr:nvGraphicFramePr>
      <xdr:xfrm>
        <a:off x="17244060" y="1344930"/>
        <a:ext cx="6590030" cy="289496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9525</xdr:rowOff>
    </xdr:from>
    <xdr:to>
      <xdr:col>0</xdr:col>
      <xdr:colOff>1285414</xdr:colOff>
      <xdr:row>2</xdr:row>
      <xdr:rowOff>161925</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9525"/>
          <a:ext cx="128524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28575</xdr:colOff>
      <xdr:row>0</xdr:row>
      <xdr:rowOff>0</xdr:rowOff>
    </xdr:from>
    <xdr:to>
      <xdr:col>15</xdr:col>
      <xdr:colOff>551989</xdr:colOff>
      <xdr:row>2</xdr:row>
      <xdr:rowOff>152400</xdr:rowOff>
    </xdr:to>
    <xdr:pic>
      <xdr:nvPicPr>
        <xdr:cNvPr id="5"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164955" y="0"/>
          <a:ext cx="131572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xdr:nvGraphicFramePr>
        <xdr:cNvPr id="3" name="Gráfico 2"/>
        <xdr:cNvGraphicFramePr/>
      </xdr:nvGraphicFramePr>
      <xdr:xfrm>
        <a:off x="16680180" y="1344930"/>
        <a:ext cx="6590030" cy="28949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9526</xdr:rowOff>
    </xdr:from>
    <xdr:to>
      <xdr:col>0</xdr:col>
      <xdr:colOff>1257299</xdr:colOff>
      <xdr:row>3</xdr:row>
      <xdr:rowOff>81456</xdr:rowOff>
    </xdr:to>
    <xdr:pic>
      <xdr:nvPicPr>
        <xdr:cNvPr id="2"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0" y="9525"/>
          <a:ext cx="1256665" cy="681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0</xdr:colOff>
      <xdr:row>0</xdr:row>
      <xdr:rowOff>0</xdr:rowOff>
    </xdr:from>
    <xdr:to>
      <xdr:col>15</xdr:col>
      <xdr:colOff>495299</xdr:colOff>
      <xdr:row>3</xdr:row>
      <xdr:rowOff>71930</xdr:rowOff>
    </xdr:to>
    <xdr:pic>
      <xdr:nvPicPr>
        <xdr:cNvPr id="3"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9090660" y="0"/>
          <a:ext cx="1287145" cy="681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120062</xdr:colOff>
      <xdr:row>37</xdr:row>
      <xdr:rowOff>58307</xdr:rowOff>
    </xdr:from>
    <xdr:to>
      <xdr:col>18</xdr:col>
      <xdr:colOff>1043123</xdr:colOff>
      <xdr:row>57</xdr:row>
      <xdr:rowOff>44201</xdr:rowOff>
    </xdr:to>
    <xdr:graphicFrame>
      <xdr:nvGraphicFramePr>
        <xdr:cNvPr id="4" name="Gráfico 3"/>
        <xdr:cNvGraphicFramePr/>
      </xdr:nvGraphicFramePr>
      <xdr:xfrm>
        <a:off x="6703695" y="6441440"/>
        <a:ext cx="6599555" cy="33388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7</xdr:row>
      <xdr:rowOff>0</xdr:rowOff>
    </xdr:from>
    <xdr:to>
      <xdr:col>31</xdr:col>
      <xdr:colOff>238170</xdr:colOff>
      <xdr:row>24</xdr:row>
      <xdr:rowOff>12309</xdr:rowOff>
    </xdr:to>
    <xdr:graphicFrame>
      <xdr:nvGraphicFramePr>
        <xdr:cNvPr id="5" name="Gráfico 4"/>
        <xdr:cNvGraphicFramePr/>
      </xdr:nvGraphicFramePr>
      <xdr:xfrm>
        <a:off x="16634460" y="1344930"/>
        <a:ext cx="6577965" cy="286194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xdr:colOff>
      <xdr:row>0</xdr:row>
      <xdr:rowOff>9526</xdr:rowOff>
    </xdr:from>
    <xdr:to>
      <xdr:col>0</xdr:col>
      <xdr:colOff>1238251</xdr:colOff>
      <xdr:row>3</xdr:row>
      <xdr:rowOff>61667</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9525"/>
          <a:ext cx="1238250" cy="661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28576</xdr:colOff>
      <xdr:row>0</xdr:row>
      <xdr:rowOff>0</xdr:rowOff>
    </xdr:from>
    <xdr:to>
      <xdr:col>15</xdr:col>
      <xdr:colOff>504826</xdr:colOff>
      <xdr:row>3</xdr:row>
      <xdr:rowOff>52141</xdr:rowOff>
    </xdr:to>
    <xdr:pic>
      <xdr:nvPicPr>
        <xdr:cNvPr id="5"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043035" y="0"/>
          <a:ext cx="1268730" cy="661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xdr:nvGraphicFramePr>
        <xdr:cNvPr id="4" name="Gráfico 3"/>
        <xdr:cNvGraphicFramePr/>
      </xdr:nvGraphicFramePr>
      <xdr:xfrm>
        <a:off x="16558260" y="1344930"/>
        <a:ext cx="6590030" cy="28949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9526</xdr:rowOff>
    </xdr:from>
    <xdr:to>
      <xdr:col>0</xdr:col>
      <xdr:colOff>1389529</xdr:colOff>
      <xdr:row>3</xdr:row>
      <xdr:rowOff>70648</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9525"/>
          <a:ext cx="1389380" cy="670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30816</xdr:colOff>
      <xdr:row>0</xdr:row>
      <xdr:rowOff>0</xdr:rowOff>
    </xdr:from>
    <xdr:to>
      <xdr:col>16</xdr:col>
      <xdr:colOff>112058</xdr:colOff>
      <xdr:row>3</xdr:row>
      <xdr:rowOff>169769</xdr:rowOff>
    </xdr:to>
    <xdr:pic>
      <xdr:nvPicPr>
        <xdr:cNvPr id="4"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326880" y="0"/>
          <a:ext cx="1666240" cy="7791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8</xdr:row>
      <xdr:rowOff>0</xdr:rowOff>
    </xdr:from>
    <xdr:to>
      <xdr:col>31</xdr:col>
      <xdr:colOff>250265</xdr:colOff>
      <xdr:row>25</xdr:row>
      <xdr:rowOff>45571</xdr:rowOff>
    </xdr:to>
    <xdr:graphicFrame>
      <xdr:nvGraphicFramePr>
        <xdr:cNvPr id="3" name="Gráfico 2"/>
        <xdr:cNvGraphicFramePr/>
      </xdr:nvGraphicFramePr>
      <xdr:xfrm>
        <a:off x="16840200" y="1512570"/>
        <a:ext cx="6590030" cy="28949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6</xdr:row>
      <xdr:rowOff>0</xdr:rowOff>
    </xdr:from>
    <xdr:to>
      <xdr:col>11</xdr:col>
      <xdr:colOff>487680</xdr:colOff>
      <xdr:row>24</xdr:row>
      <xdr:rowOff>45720</xdr:rowOff>
    </xdr:to>
    <xdr:graphicFrame>
      <xdr:nvGraphicFramePr>
        <xdr:cNvPr id="2" name="Gráfico 1"/>
        <xdr:cNvGraphicFramePr/>
      </xdr:nvGraphicFramePr>
      <xdr:xfrm>
        <a:off x="3543300" y="914400"/>
        <a:ext cx="5981700" cy="27889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5</xdr:col>
      <xdr:colOff>0</xdr:colOff>
      <xdr:row>3</xdr:row>
      <xdr:rowOff>0</xdr:rowOff>
    </xdr:from>
    <xdr:to>
      <xdr:col>12</xdr:col>
      <xdr:colOff>292100</xdr:colOff>
      <xdr:row>21</xdr:row>
      <xdr:rowOff>82550</xdr:rowOff>
    </xdr:to>
    <xdr:graphicFrame>
      <xdr:nvGraphicFramePr>
        <xdr:cNvPr id="2" name="Gráfico 1"/>
        <xdr:cNvGraphicFramePr/>
      </xdr:nvGraphicFramePr>
      <xdr:xfrm>
        <a:off x="4297680" y="457200"/>
        <a:ext cx="5786120" cy="28257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4</xdr:col>
      <xdr:colOff>285750</xdr:colOff>
      <xdr:row>4</xdr:row>
      <xdr:rowOff>133350</xdr:rowOff>
    </xdr:from>
    <xdr:to>
      <xdr:col>12</xdr:col>
      <xdr:colOff>196850</xdr:colOff>
      <xdr:row>23</xdr:row>
      <xdr:rowOff>96520</xdr:rowOff>
    </xdr:to>
    <xdr:graphicFrame>
      <xdr:nvGraphicFramePr>
        <xdr:cNvPr id="3" name="Gráfico 2"/>
        <xdr:cNvGraphicFramePr/>
      </xdr:nvGraphicFramePr>
      <xdr:xfrm>
        <a:off x="3615690" y="742950"/>
        <a:ext cx="6189980" cy="285877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8</xdr:col>
      <xdr:colOff>409575</xdr:colOff>
      <xdr:row>2</xdr:row>
      <xdr:rowOff>57150</xdr:rowOff>
    </xdr:from>
    <xdr:to>
      <xdr:col>13</xdr:col>
      <xdr:colOff>430530</xdr:colOff>
      <xdr:row>32</xdr:row>
      <xdr:rowOff>133350</xdr:rowOff>
    </xdr:to>
    <xdr:graphicFrame>
      <xdr:nvGraphicFramePr>
        <xdr:cNvPr id="3" name="Gráfico 2"/>
        <xdr:cNvGraphicFramePr/>
      </xdr:nvGraphicFramePr>
      <xdr:xfrm>
        <a:off x="7168515" y="361950"/>
        <a:ext cx="3945255" cy="4648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2</xdr:col>
      <xdr:colOff>247650</xdr:colOff>
      <xdr:row>24</xdr:row>
      <xdr:rowOff>0</xdr:rowOff>
    </xdr:from>
    <xdr:to>
      <xdr:col>10</xdr:col>
      <xdr:colOff>123825</xdr:colOff>
      <xdr:row>44</xdr:row>
      <xdr:rowOff>134620</xdr:rowOff>
    </xdr:to>
    <xdr:graphicFrame>
      <xdr:nvGraphicFramePr>
        <xdr:cNvPr id="3" name="Gráfico 2"/>
        <xdr:cNvGraphicFramePr/>
      </xdr:nvGraphicFramePr>
      <xdr:xfrm>
        <a:off x="2091690" y="3657600"/>
        <a:ext cx="6155055" cy="30302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4</xdr:col>
      <xdr:colOff>676275</xdr:colOff>
      <xdr:row>4</xdr:row>
      <xdr:rowOff>19050</xdr:rowOff>
    </xdr:from>
    <xdr:to>
      <xdr:col>12</xdr:col>
      <xdr:colOff>219075</xdr:colOff>
      <xdr:row>20</xdr:row>
      <xdr:rowOff>0</xdr:rowOff>
    </xdr:to>
    <xdr:graphicFrame>
      <xdr:nvGraphicFramePr>
        <xdr:cNvPr id="3" name="Gráfico 2"/>
        <xdr:cNvGraphicFramePr/>
      </xdr:nvGraphicFramePr>
      <xdr:xfrm>
        <a:off x="3968115" y="628650"/>
        <a:ext cx="5821680" cy="24193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2</xdr:col>
      <xdr:colOff>104775</xdr:colOff>
      <xdr:row>8</xdr:row>
      <xdr:rowOff>19050</xdr:rowOff>
    </xdr:from>
    <xdr:to>
      <xdr:col>7</xdr:col>
      <xdr:colOff>190500</xdr:colOff>
      <xdr:row>21</xdr:row>
      <xdr:rowOff>9525</xdr:rowOff>
    </xdr:to>
    <xdr:graphicFrame>
      <xdr:nvGraphicFramePr>
        <xdr:cNvPr id="3" name="Gráfico 2"/>
        <xdr:cNvGraphicFramePr/>
      </xdr:nvGraphicFramePr>
      <xdr:xfrm>
        <a:off x="1849755" y="1238250"/>
        <a:ext cx="4010025" cy="19716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8</xdr:row>
      <xdr:rowOff>0</xdr:rowOff>
    </xdr:from>
    <xdr:to>
      <xdr:col>7</xdr:col>
      <xdr:colOff>419100</xdr:colOff>
      <xdr:row>24</xdr:row>
      <xdr:rowOff>19050</xdr:rowOff>
    </xdr:to>
    <xdr:graphicFrame>
      <xdr:nvGraphicFramePr>
        <xdr:cNvPr id="3" name="Gráfico 2"/>
        <xdr:cNvGraphicFramePr/>
      </xdr:nvGraphicFramePr>
      <xdr:xfrm>
        <a:off x="784860" y="1188720"/>
        <a:ext cx="5128260" cy="23355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5</xdr:col>
      <xdr:colOff>0</xdr:colOff>
      <xdr:row>3</xdr:row>
      <xdr:rowOff>0</xdr:rowOff>
    </xdr:from>
    <xdr:to>
      <xdr:col>12</xdr:col>
      <xdr:colOff>504825</xdr:colOff>
      <xdr:row>21</xdr:row>
      <xdr:rowOff>33020</xdr:rowOff>
    </xdr:to>
    <xdr:graphicFrame>
      <xdr:nvGraphicFramePr>
        <xdr:cNvPr id="2" name="Gráfico 1"/>
        <xdr:cNvGraphicFramePr/>
      </xdr:nvGraphicFramePr>
      <xdr:xfrm>
        <a:off x="4998720" y="457200"/>
        <a:ext cx="5625465" cy="27762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9</xdr:col>
      <xdr:colOff>638175</xdr:colOff>
      <xdr:row>5</xdr:row>
      <xdr:rowOff>114300</xdr:rowOff>
    </xdr:from>
    <xdr:to>
      <xdr:col>17</xdr:col>
      <xdr:colOff>683260</xdr:colOff>
      <xdr:row>22</xdr:row>
      <xdr:rowOff>28575</xdr:rowOff>
    </xdr:to>
    <xdr:graphicFrame>
      <xdr:nvGraphicFramePr>
        <xdr:cNvPr id="2" name="Gráfico 1"/>
        <xdr:cNvGraphicFramePr/>
      </xdr:nvGraphicFramePr>
      <xdr:xfrm>
        <a:off x="7610475" y="895350"/>
        <a:ext cx="5897245" cy="25050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xdr:from>
      <xdr:col>14</xdr:col>
      <xdr:colOff>0</xdr:colOff>
      <xdr:row>7</xdr:row>
      <xdr:rowOff>0</xdr:rowOff>
    </xdr:from>
    <xdr:to>
      <xdr:col>21</xdr:col>
      <xdr:colOff>647700</xdr:colOff>
      <xdr:row>23</xdr:row>
      <xdr:rowOff>104775</xdr:rowOff>
    </xdr:to>
    <xdr:graphicFrame>
      <xdr:nvGraphicFramePr>
        <xdr:cNvPr id="2" name="Gráfico 1"/>
        <xdr:cNvGraphicFramePr/>
      </xdr:nvGraphicFramePr>
      <xdr:xfrm>
        <a:off x="10599420" y="1173480"/>
        <a:ext cx="5768340" cy="28479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23</xdr:row>
      <xdr:rowOff>0</xdr:rowOff>
    </xdr:from>
    <xdr:to>
      <xdr:col>11</xdr:col>
      <xdr:colOff>123190</xdr:colOff>
      <xdr:row>36</xdr:row>
      <xdr:rowOff>173990</xdr:rowOff>
    </xdr:to>
    <xdr:graphicFrame>
      <xdr:nvGraphicFramePr>
        <xdr:cNvPr id="2" name="Gráfico 1"/>
        <xdr:cNvGraphicFramePr/>
      </xdr:nvGraphicFramePr>
      <xdr:xfrm>
        <a:off x="2506980" y="6088380"/>
        <a:ext cx="5838190" cy="27743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xdr:from>
      <xdr:col>10</xdr:col>
      <xdr:colOff>0</xdr:colOff>
      <xdr:row>4</xdr:row>
      <xdr:rowOff>0</xdr:rowOff>
    </xdr:from>
    <xdr:to>
      <xdr:col>17</xdr:col>
      <xdr:colOff>438150</xdr:colOff>
      <xdr:row>21</xdr:row>
      <xdr:rowOff>73025</xdr:rowOff>
    </xdr:to>
    <xdr:graphicFrame>
      <xdr:nvGraphicFramePr>
        <xdr:cNvPr id="3" name="Gráfico 2"/>
        <xdr:cNvGraphicFramePr/>
      </xdr:nvGraphicFramePr>
      <xdr:xfrm>
        <a:off x="10629900" y="647700"/>
        <a:ext cx="5558790" cy="26638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xdr:from>
      <xdr:col>9</xdr:col>
      <xdr:colOff>0</xdr:colOff>
      <xdr:row>3</xdr:row>
      <xdr:rowOff>0</xdr:rowOff>
    </xdr:from>
    <xdr:to>
      <xdr:col>15</xdr:col>
      <xdr:colOff>285750</xdr:colOff>
      <xdr:row>20</xdr:row>
      <xdr:rowOff>85725</xdr:rowOff>
    </xdr:to>
    <xdr:graphicFrame>
      <xdr:nvGraphicFramePr>
        <xdr:cNvPr id="3" name="Gráfico 2"/>
        <xdr:cNvGraphicFramePr/>
      </xdr:nvGraphicFramePr>
      <xdr:xfrm>
        <a:off x="7086600" y="457200"/>
        <a:ext cx="4674870" cy="26765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18</xdr:col>
      <xdr:colOff>552450</xdr:colOff>
      <xdr:row>17</xdr:row>
      <xdr:rowOff>152400</xdr:rowOff>
    </xdr:to>
    <xdr:graphicFrame>
      <xdr:nvGraphicFramePr>
        <xdr:cNvPr id="2" name="Gráfico 1"/>
        <xdr:cNvGraphicFramePr/>
      </xdr:nvGraphicFramePr>
      <xdr:xfrm>
        <a:off x="8549640" y="704850"/>
        <a:ext cx="5261610" cy="26289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xdr:twoCellAnchor>
    <xdr:from>
      <xdr:col>8</xdr:col>
      <xdr:colOff>0</xdr:colOff>
      <xdr:row>3</xdr:row>
      <xdr:rowOff>190499</xdr:rowOff>
    </xdr:from>
    <xdr:to>
      <xdr:col>14</xdr:col>
      <xdr:colOff>523875</xdr:colOff>
      <xdr:row>19</xdr:row>
      <xdr:rowOff>95250</xdr:rowOff>
    </xdr:to>
    <xdr:graphicFrame>
      <xdr:nvGraphicFramePr>
        <xdr:cNvPr id="3" name="Gráfico 2"/>
        <xdr:cNvGraphicFramePr/>
      </xdr:nvGraphicFramePr>
      <xdr:xfrm>
        <a:off x="7429500" y="715645"/>
        <a:ext cx="5149215" cy="29533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3</xdr:row>
      <xdr:rowOff>0</xdr:rowOff>
    </xdr:from>
    <xdr:to>
      <xdr:col>12</xdr:col>
      <xdr:colOff>45085</xdr:colOff>
      <xdr:row>22</xdr:row>
      <xdr:rowOff>93345</xdr:rowOff>
    </xdr:to>
    <xdr:graphicFrame>
      <xdr:nvGraphicFramePr>
        <xdr:cNvPr id="2" name="Gráfico 1"/>
        <xdr:cNvGraphicFramePr/>
      </xdr:nvGraphicFramePr>
      <xdr:xfrm>
        <a:off x="3710940" y="457200"/>
        <a:ext cx="5897245" cy="29889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11</xdr:row>
      <xdr:rowOff>0</xdr:rowOff>
    </xdr:from>
    <xdr:to>
      <xdr:col>7</xdr:col>
      <xdr:colOff>775335</xdr:colOff>
      <xdr:row>24</xdr:row>
      <xdr:rowOff>17780</xdr:rowOff>
    </xdr:to>
    <xdr:graphicFrame>
      <xdr:nvGraphicFramePr>
        <xdr:cNvPr id="4" name="Gráfico 3"/>
        <xdr:cNvGraphicFramePr/>
      </xdr:nvGraphicFramePr>
      <xdr:xfrm>
        <a:off x="3451860" y="1920240"/>
        <a:ext cx="5042535" cy="22961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10</xdr:row>
      <xdr:rowOff>0</xdr:rowOff>
    </xdr:from>
    <xdr:to>
      <xdr:col>8</xdr:col>
      <xdr:colOff>550545</xdr:colOff>
      <xdr:row>23</xdr:row>
      <xdr:rowOff>17780</xdr:rowOff>
    </xdr:to>
    <xdr:graphicFrame>
      <xdr:nvGraphicFramePr>
        <xdr:cNvPr id="3" name="Gráfico 2"/>
        <xdr:cNvGraphicFramePr/>
      </xdr:nvGraphicFramePr>
      <xdr:xfrm>
        <a:off x="3947160" y="1752600"/>
        <a:ext cx="4253865" cy="22961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20</xdr:row>
      <xdr:rowOff>0</xdr:rowOff>
    </xdr:from>
    <xdr:to>
      <xdr:col>8</xdr:col>
      <xdr:colOff>693420</xdr:colOff>
      <xdr:row>36</xdr:row>
      <xdr:rowOff>5080</xdr:rowOff>
    </xdr:to>
    <xdr:graphicFrame>
      <xdr:nvGraphicFramePr>
        <xdr:cNvPr id="2" name="Gráfico 1"/>
        <xdr:cNvGraphicFramePr/>
      </xdr:nvGraphicFramePr>
      <xdr:xfrm>
        <a:off x="3467100" y="3874770"/>
        <a:ext cx="6332220" cy="2809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18</xdr:row>
      <xdr:rowOff>0</xdr:rowOff>
    </xdr:from>
    <xdr:to>
      <xdr:col>12</xdr:col>
      <xdr:colOff>590550</xdr:colOff>
      <xdr:row>32</xdr:row>
      <xdr:rowOff>104775</xdr:rowOff>
    </xdr:to>
    <xdr:graphicFrame>
      <xdr:nvGraphicFramePr>
        <xdr:cNvPr id="2" name="Gráfico 1"/>
        <xdr:cNvGraphicFramePr/>
      </xdr:nvGraphicFramePr>
      <xdr:xfrm>
        <a:off x="4046220" y="3154680"/>
        <a:ext cx="5695950" cy="25584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18</xdr:col>
      <xdr:colOff>361950</xdr:colOff>
      <xdr:row>17</xdr:row>
      <xdr:rowOff>114300</xdr:rowOff>
    </xdr:to>
    <xdr:graphicFrame>
      <xdr:nvGraphicFramePr>
        <xdr:cNvPr id="3" name="Gráfico 2"/>
        <xdr:cNvGraphicFramePr/>
      </xdr:nvGraphicFramePr>
      <xdr:xfrm>
        <a:off x="6484620" y="701040"/>
        <a:ext cx="5071110" cy="23926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r="http://schemas.openxmlformats.org/officeDocument/2006/relationships" xmlns:a="http://schemas.openxmlformats.org/drawingml/2006/main">
  <xdr:twoCellAnchor>
    <xdr:from>
      <xdr:col>8</xdr:col>
      <xdr:colOff>0</xdr:colOff>
      <xdr:row>4</xdr:row>
      <xdr:rowOff>0</xdr:rowOff>
    </xdr:from>
    <xdr:to>
      <xdr:col>14</xdr:col>
      <xdr:colOff>704850</xdr:colOff>
      <xdr:row>14</xdr:row>
      <xdr:rowOff>219075</xdr:rowOff>
    </xdr:to>
    <xdr:graphicFrame>
      <xdr:nvGraphicFramePr>
        <xdr:cNvPr id="2" name="Gráfico 1"/>
        <xdr:cNvGraphicFramePr/>
      </xdr:nvGraphicFramePr>
      <xdr:xfrm>
        <a:off x="7421880" y="731520"/>
        <a:ext cx="5414010" cy="27641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r="http://schemas.openxmlformats.org/officeDocument/2006/relationships" xmlns:a="http://schemas.openxmlformats.org/drawingml/2006/main">
  <xdr:twoCellAnchor>
    <xdr:from>
      <xdr:col>7</xdr:col>
      <xdr:colOff>0</xdr:colOff>
      <xdr:row>3</xdr:row>
      <xdr:rowOff>0</xdr:rowOff>
    </xdr:from>
    <xdr:to>
      <xdr:col>13</xdr:col>
      <xdr:colOff>628650</xdr:colOff>
      <xdr:row>20</xdr:row>
      <xdr:rowOff>147320</xdr:rowOff>
    </xdr:to>
    <xdr:graphicFrame>
      <xdr:nvGraphicFramePr>
        <xdr:cNvPr id="2" name="Gráfico 1"/>
        <xdr:cNvGraphicFramePr/>
      </xdr:nvGraphicFramePr>
      <xdr:xfrm>
        <a:off x="6713220" y="556260"/>
        <a:ext cx="5337810" cy="31267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xdr:row>
      <xdr:rowOff>0</xdr:rowOff>
    </xdr:from>
    <xdr:to>
      <xdr:col>19</xdr:col>
      <xdr:colOff>38100</xdr:colOff>
      <xdr:row>19</xdr:row>
      <xdr:rowOff>0</xdr:rowOff>
    </xdr:to>
    <xdr:graphicFrame>
      <xdr:nvGraphicFramePr>
        <xdr:cNvPr id="2" name="Gráfico 1"/>
        <xdr:cNvGraphicFramePr/>
      </xdr:nvGraphicFramePr>
      <xdr:xfrm>
        <a:off x="8587740" y="447675"/>
        <a:ext cx="5532120" cy="2590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r="http://schemas.openxmlformats.org/officeDocument/2006/relationships" xmlns:a="http://schemas.openxmlformats.org/drawingml/2006/main">
  <xdr:twoCellAnchor>
    <xdr:from>
      <xdr:col>13</xdr:col>
      <xdr:colOff>0</xdr:colOff>
      <xdr:row>2</xdr:row>
      <xdr:rowOff>0</xdr:rowOff>
    </xdr:from>
    <xdr:to>
      <xdr:col>18</xdr:col>
      <xdr:colOff>876300</xdr:colOff>
      <xdr:row>17</xdr:row>
      <xdr:rowOff>28575</xdr:rowOff>
    </xdr:to>
    <xdr:graphicFrame>
      <xdr:nvGraphicFramePr>
        <xdr:cNvPr id="2" name="Gráfico 1"/>
        <xdr:cNvGraphicFramePr/>
      </xdr:nvGraphicFramePr>
      <xdr:xfrm>
        <a:off x="8420100" y="285750"/>
        <a:ext cx="5829300" cy="2514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19</xdr:col>
      <xdr:colOff>514350</xdr:colOff>
      <xdr:row>19</xdr:row>
      <xdr:rowOff>103414</xdr:rowOff>
    </xdr:to>
    <xdr:graphicFrame>
      <xdr:nvGraphicFramePr>
        <xdr:cNvPr id="3" name="Gráfico 2"/>
        <xdr:cNvGraphicFramePr/>
      </xdr:nvGraphicFramePr>
      <xdr:xfrm>
        <a:off x="13174980" y="676275"/>
        <a:ext cx="6008370" cy="25317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r="http://schemas.openxmlformats.org/officeDocument/2006/relationships" xmlns:a="http://schemas.openxmlformats.org/drawingml/2006/main">
  <xdr:twoCellAnchor>
    <xdr:from>
      <xdr:col>15</xdr:col>
      <xdr:colOff>0</xdr:colOff>
      <xdr:row>2</xdr:row>
      <xdr:rowOff>0</xdr:rowOff>
    </xdr:from>
    <xdr:to>
      <xdr:col>21</xdr:col>
      <xdr:colOff>314325</xdr:colOff>
      <xdr:row>14</xdr:row>
      <xdr:rowOff>396875</xdr:rowOff>
    </xdr:to>
    <xdr:graphicFrame>
      <xdr:nvGraphicFramePr>
        <xdr:cNvPr id="2" name="Gráfico 1"/>
        <xdr:cNvGraphicFramePr/>
      </xdr:nvGraphicFramePr>
      <xdr:xfrm>
        <a:off x="9326880" y="352425"/>
        <a:ext cx="5480685" cy="29210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r="http://schemas.openxmlformats.org/officeDocument/2006/relationships" xmlns:a="http://schemas.openxmlformats.org/drawingml/2006/main">
  <xdr:twoCellAnchor>
    <xdr:from>
      <xdr:col>17</xdr:col>
      <xdr:colOff>0</xdr:colOff>
      <xdr:row>3</xdr:row>
      <xdr:rowOff>0</xdr:rowOff>
    </xdr:from>
    <xdr:to>
      <xdr:col>22</xdr:col>
      <xdr:colOff>285750</xdr:colOff>
      <xdr:row>12</xdr:row>
      <xdr:rowOff>552450</xdr:rowOff>
    </xdr:to>
    <xdr:graphicFrame>
      <xdr:nvGraphicFramePr>
        <xdr:cNvPr id="2" name="Gráfico 1"/>
        <xdr:cNvGraphicFramePr/>
      </xdr:nvGraphicFramePr>
      <xdr:xfrm>
        <a:off x="9433560" y="485775"/>
        <a:ext cx="4591050" cy="239649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16</xdr:row>
      <xdr:rowOff>0</xdr:rowOff>
    </xdr:from>
    <xdr:to>
      <xdr:col>10</xdr:col>
      <xdr:colOff>485775</xdr:colOff>
      <xdr:row>33</xdr:row>
      <xdr:rowOff>19050</xdr:rowOff>
    </xdr:to>
    <xdr:graphicFrame>
      <xdr:nvGraphicFramePr>
        <xdr:cNvPr id="2" name="Gráfico 1"/>
        <xdr:cNvGraphicFramePr/>
      </xdr:nvGraphicFramePr>
      <xdr:xfrm>
        <a:off x="2651760" y="3019425"/>
        <a:ext cx="5728335" cy="27717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17</xdr:col>
      <xdr:colOff>949960</xdr:colOff>
      <xdr:row>21</xdr:row>
      <xdr:rowOff>28575</xdr:rowOff>
    </xdr:to>
    <xdr:graphicFrame>
      <xdr:nvGraphicFramePr>
        <xdr:cNvPr id="2" name="Gráfico 1"/>
        <xdr:cNvGraphicFramePr/>
      </xdr:nvGraphicFramePr>
      <xdr:xfrm>
        <a:off x="8633460" y="647700"/>
        <a:ext cx="5902960" cy="279463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r="http://schemas.openxmlformats.org/officeDocument/2006/relationships" xmlns:a="http://schemas.openxmlformats.org/drawingml/2006/main">
  <xdr:twoCellAnchor>
    <xdr:from>
      <xdr:col>10</xdr:col>
      <xdr:colOff>0</xdr:colOff>
      <xdr:row>3</xdr:row>
      <xdr:rowOff>0</xdr:rowOff>
    </xdr:from>
    <xdr:to>
      <xdr:col>17</xdr:col>
      <xdr:colOff>460375</xdr:colOff>
      <xdr:row>19</xdr:row>
      <xdr:rowOff>139700</xdr:rowOff>
    </xdr:to>
    <xdr:graphicFrame>
      <xdr:nvGraphicFramePr>
        <xdr:cNvPr id="2" name="Gráfico 1"/>
        <xdr:cNvGraphicFramePr/>
      </xdr:nvGraphicFramePr>
      <xdr:xfrm>
        <a:off x="5417820" y="525780"/>
        <a:ext cx="5901055" cy="29438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r="http://schemas.openxmlformats.org/officeDocument/2006/relationships" xmlns:a="http://schemas.openxmlformats.org/drawingml/2006/main">
  <xdr:twoCellAnchor>
    <xdr:from>
      <xdr:col>4</xdr:col>
      <xdr:colOff>314325</xdr:colOff>
      <xdr:row>16</xdr:row>
      <xdr:rowOff>123825</xdr:rowOff>
    </xdr:from>
    <xdr:to>
      <xdr:col>13</xdr:col>
      <xdr:colOff>339725</xdr:colOff>
      <xdr:row>34</xdr:row>
      <xdr:rowOff>128270</xdr:rowOff>
    </xdr:to>
    <xdr:graphicFrame>
      <xdr:nvGraphicFramePr>
        <xdr:cNvPr id="3" name="Gráfico 2"/>
        <xdr:cNvGraphicFramePr/>
      </xdr:nvGraphicFramePr>
      <xdr:xfrm>
        <a:off x="2539365" y="3453765"/>
        <a:ext cx="5984240" cy="3159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r="http://schemas.openxmlformats.org/officeDocument/2006/relationships" xmlns:a="http://schemas.openxmlformats.org/drawingml/2006/main">
  <xdr:twoCellAnchor>
    <xdr:from>
      <xdr:col>13</xdr:col>
      <xdr:colOff>314325</xdr:colOff>
      <xdr:row>6</xdr:row>
      <xdr:rowOff>123825</xdr:rowOff>
    </xdr:from>
    <xdr:to>
      <xdr:col>21</xdr:col>
      <xdr:colOff>449580</xdr:colOff>
      <xdr:row>22</xdr:row>
      <xdr:rowOff>72390</xdr:rowOff>
    </xdr:to>
    <xdr:graphicFrame>
      <xdr:nvGraphicFramePr>
        <xdr:cNvPr id="3" name="Gráfico 2"/>
        <xdr:cNvGraphicFramePr/>
      </xdr:nvGraphicFramePr>
      <xdr:xfrm>
        <a:off x="7781925" y="1693545"/>
        <a:ext cx="6109335" cy="31299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r="http://schemas.openxmlformats.org/officeDocument/2006/relationships" xmlns:a="http://schemas.openxmlformats.org/drawingml/2006/main">
  <xdr:twoCellAnchor>
    <xdr:from>
      <xdr:col>10</xdr:col>
      <xdr:colOff>0</xdr:colOff>
      <xdr:row>3</xdr:row>
      <xdr:rowOff>0</xdr:rowOff>
    </xdr:from>
    <xdr:to>
      <xdr:col>14</xdr:col>
      <xdr:colOff>899795</xdr:colOff>
      <xdr:row>26</xdr:row>
      <xdr:rowOff>130175</xdr:rowOff>
    </xdr:to>
    <xdr:graphicFrame>
      <xdr:nvGraphicFramePr>
        <xdr:cNvPr id="2" name="Gráfico 1"/>
        <xdr:cNvGraphicFramePr/>
      </xdr:nvGraphicFramePr>
      <xdr:xfrm>
        <a:off x="8587740" y="499110"/>
        <a:ext cx="4862195" cy="47059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17</xdr:col>
      <xdr:colOff>323215</xdr:colOff>
      <xdr:row>24</xdr:row>
      <xdr:rowOff>47625</xdr:rowOff>
    </xdr:to>
    <xdr:graphicFrame>
      <xdr:nvGraphicFramePr>
        <xdr:cNvPr id="2" name="Gráfico 1"/>
        <xdr:cNvGraphicFramePr/>
      </xdr:nvGraphicFramePr>
      <xdr:xfrm>
        <a:off x="9250680" y="661035"/>
        <a:ext cx="5276215" cy="40233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5</xdr:row>
      <xdr:rowOff>0</xdr:rowOff>
    </xdr:from>
    <xdr:ext cx="304800" cy="342900"/>
    <xdr:sp>
      <xdr:nvSpPr>
        <xdr:cNvPr id="2" name="Shape 3"/>
        <xdr:cNvSpPr txBox="1"/>
      </xdr:nvSpPr>
      <xdr:spPr>
        <a:xfrm>
          <a:off x="2583180" y="142494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drawings/drawing59.xml><?xml version="1.0" encoding="utf-8"?>
<xdr:wsDr xmlns:xdr="http://schemas.openxmlformats.org/drawingml/2006/spreadsheetDrawing" xmlns:r="http://schemas.openxmlformats.org/officeDocument/2006/relationships" xmlns:a="http://schemas.openxmlformats.org/drawingml/2006/main">
  <xdr:twoCellAnchor>
    <xdr:from>
      <xdr:col>13</xdr:col>
      <xdr:colOff>0</xdr:colOff>
      <xdr:row>5</xdr:row>
      <xdr:rowOff>0</xdr:rowOff>
    </xdr:from>
    <xdr:to>
      <xdr:col>20</xdr:col>
      <xdr:colOff>638810</xdr:colOff>
      <xdr:row>24</xdr:row>
      <xdr:rowOff>29845</xdr:rowOff>
    </xdr:to>
    <xdr:graphicFrame>
      <xdr:nvGraphicFramePr>
        <xdr:cNvPr id="3" name="Gráfico 2"/>
        <xdr:cNvGraphicFramePr/>
      </xdr:nvGraphicFramePr>
      <xdr:xfrm>
        <a:off x="7520940" y="1394460"/>
        <a:ext cx="5866130" cy="33597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r="http://schemas.openxmlformats.org/officeDocument/2006/relationships" xmlns:a="http://schemas.openxmlformats.org/drawingml/2006/main">
  <xdr:twoCellAnchor>
    <xdr:from>
      <xdr:col>13</xdr:col>
      <xdr:colOff>0</xdr:colOff>
      <xdr:row>5</xdr:row>
      <xdr:rowOff>0</xdr:rowOff>
    </xdr:from>
    <xdr:to>
      <xdr:col>21</xdr:col>
      <xdr:colOff>14605</xdr:colOff>
      <xdr:row>21</xdr:row>
      <xdr:rowOff>140970</xdr:rowOff>
    </xdr:to>
    <xdr:graphicFrame>
      <xdr:nvGraphicFramePr>
        <xdr:cNvPr id="3" name="Gráfico 2"/>
        <xdr:cNvGraphicFramePr/>
      </xdr:nvGraphicFramePr>
      <xdr:xfrm>
        <a:off x="7772400" y="1394460"/>
        <a:ext cx="5988685" cy="29451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r="http://schemas.openxmlformats.org/officeDocument/2006/relationships" xmlns:a="http://schemas.openxmlformats.org/drawingml/2006/main">
  <xdr:twoCellAnchor>
    <xdr:from>
      <xdr:col>13</xdr:col>
      <xdr:colOff>771525</xdr:colOff>
      <xdr:row>3</xdr:row>
      <xdr:rowOff>361950</xdr:rowOff>
    </xdr:from>
    <xdr:to>
      <xdr:col>19</xdr:col>
      <xdr:colOff>727710</xdr:colOff>
      <xdr:row>17</xdr:row>
      <xdr:rowOff>52070</xdr:rowOff>
    </xdr:to>
    <xdr:graphicFrame>
      <xdr:nvGraphicFramePr>
        <xdr:cNvPr id="2" name="Gráfico 1"/>
        <xdr:cNvGraphicFramePr/>
      </xdr:nvGraphicFramePr>
      <xdr:xfrm>
        <a:off x="8521065" y="847725"/>
        <a:ext cx="5899785" cy="27476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5</xdr:row>
      <xdr:rowOff>0</xdr:rowOff>
    </xdr:from>
    <xdr:ext cx="314325" cy="342900"/>
    <xdr:sp>
      <xdr:nvSpPr>
        <xdr:cNvPr id="2" name="Shape 4"/>
        <xdr:cNvSpPr txBox="1"/>
      </xdr:nvSpPr>
      <xdr:spPr>
        <a:xfrm>
          <a:off x="2849880" y="1577340"/>
          <a:ext cx="314325"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drawings/drawing63.xml><?xml version="1.0" encoding="utf-8"?>
<xdr:wsDr xmlns:xdr="http://schemas.openxmlformats.org/drawingml/2006/spreadsheetDrawing" xmlns:r="http://schemas.openxmlformats.org/officeDocument/2006/relationships" xmlns:a="http://schemas.openxmlformats.org/drawingml/2006/main">
  <xdr:twoCellAnchor>
    <xdr:from>
      <xdr:col>3</xdr:col>
      <xdr:colOff>0</xdr:colOff>
      <xdr:row>18</xdr:row>
      <xdr:rowOff>0</xdr:rowOff>
    </xdr:from>
    <xdr:to>
      <xdr:col>10</xdr:col>
      <xdr:colOff>592455</xdr:colOff>
      <xdr:row>32</xdr:row>
      <xdr:rowOff>52705</xdr:rowOff>
    </xdr:to>
    <xdr:graphicFrame>
      <xdr:nvGraphicFramePr>
        <xdr:cNvPr id="2" name="Gráfico 1"/>
        <xdr:cNvGraphicFramePr/>
      </xdr:nvGraphicFramePr>
      <xdr:xfrm>
        <a:off x="2164080" y="3461385"/>
        <a:ext cx="5720715" cy="28530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4.xml><?xml version="1.0" encoding="utf-8"?>
<xdr:wsDr xmlns:xdr="http://schemas.openxmlformats.org/drawingml/2006/spreadsheetDrawing" xmlns:r="http://schemas.openxmlformats.org/officeDocument/2006/relationships" xmlns:a="http://schemas.openxmlformats.org/drawingml/2006/main">
  <xdr:oneCellAnchor>
    <xdr:from>
      <xdr:col>2</xdr:col>
      <xdr:colOff>161925</xdr:colOff>
      <xdr:row>5</xdr:row>
      <xdr:rowOff>238125</xdr:rowOff>
    </xdr:from>
    <xdr:ext cx="304800" cy="342900"/>
    <xdr:sp>
      <xdr:nvSpPr>
        <xdr:cNvPr id="2" name="Shape 3"/>
        <xdr:cNvSpPr txBox="1"/>
      </xdr:nvSpPr>
      <xdr:spPr>
        <a:xfrm>
          <a:off x="3148965" y="160782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tables/table1.xml><?xml version="1.0" encoding="utf-8"?>
<table xmlns="http://schemas.openxmlformats.org/spreadsheetml/2006/main" id="1" name="Tabla13" displayName="Tabla13" ref="A3:K29" totalsRowShown="0">
  <tableColumns count="11">
    <tableColumn id="2" name="ANP" dataDxfId="0"/>
    <tableColumn id="3" name="2014" dataDxfId="1"/>
    <tableColumn id="4" name="2015" dataDxfId="2"/>
    <tableColumn id="5" name="2016" dataDxfId="3"/>
    <tableColumn id="6" name="2017" dataDxfId="4"/>
    <tableColumn id="7" name="2018" dataDxfId="5"/>
    <tableColumn id="8" name="2019" dataDxfId="6"/>
    <tableColumn id="9" name="2020" dataDxfId="7"/>
    <tableColumn id="10" name="2021" dataDxfId="8"/>
    <tableColumn id="11" name="2022" dataDxfId="9"/>
    <tableColumn id="12" name="2023" dataDxf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hyperlink" Target="mailto:valiaga@senamhi.gob.pe"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1.xml.rels><?xml version="1.0" encoding="UTF-8" standalone="yes"?>
<Relationships xmlns="http://schemas.openxmlformats.org/package/2006/relationships"><Relationship Id="rId1" Type="http://schemas.openxmlformats.org/officeDocument/2006/relationships/hyperlink" Target="mailto:ldavila@inaigem.gob.pe" TargetMode="Externa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43.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45.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7.xml.rels><?xml version="1.0" encoding="UTF-8" standalone="yes"?>
<Relationships xmlns="http://schemas.openxmlformats.org/package/2006/relationships"><Relationship Id="rId1" Type="http://schemas.openxmlformats.org/officeDocument/2006/relationships/hyperlink" Target="mailto:lquispec@minam.gob.pe" TargetMode="Externa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9.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1.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53.xml.rels><?xml version="1.0" encoding="UTF-8" standalone="yes"?>
<Relationships xmlns="http://schemas.openxmlformats.org/package/2006/relationships"><Relationship Id="rId3" Type="http://schemas.openxmlformats.org/officeDocument/2006/relationships/hyperlink" Target="https://geoservidor.minam.gob.pe/informacion-institucional/publicaciones/" TargetMode="External"/><Relationship Id="rId2" Type="http://schemas.openxmlformats.org/officeDocument/2006/relationships/hyperlink" Target="https://ofi5.mef.gob.pe/invierte/consultapublica/consultainversiones" TargetMode="External"/><Relationship Id="rId1" Type="http://schemas.openxmlformats.org/officeDocument/2006/relationships/hyperlink" Target="mailto:lgaray@minam.gob.pe" TargetMode="Externa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5.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rsis.ramsar.org/es/ris-search?f%5B0%5D=regionCountry_es_ss%3AAmerica%20Latina%20y%20el%20Caribe&amp;f%5B1%5D=regionCountry_es_ss%3APer%C3%BA&amp;pagetab=1" TargetMode="Externa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7.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sinia.minam.gob.pe/mapas/mapa-nacional-ecosistemas-peru" TargetMode="Externa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59.xml.rels><?xml version="1.0" encoding="UTF-8" standalone="yes"?>
<Relationships xmlns="http://schemas.openxmlformats.org/package/2006/relationships"><Relationship Id="rId2" Type="http://schemas.openxmlformats.org/officeDocument/2006/relationships/hyperlink" Target="mailto:hmallqui@inaigem.gob.pe" TargetMode="External"/><Relationship Id="rId1" Type="http://schemas.openxmlformats.org/officeDocument/2006/relationships/hyperlink" Target="https://repositorio.inaigem.gob.pe/items/61d605a3-5bba-4357-a1fc-a716d595af8a" TargetMode="Externa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61.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63.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65.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67.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69.xml.rels><?xml version="1.0" encoding="UTF-8" standalone="yes"?>
<Relationships xmlns="http://schemas.openxmlformats.org/package/2006/relationships"><Relationship Id="rId1" Type="http://schemas.openxmlformats.org/officeDocument/2006/relationships/hyperlink" Target="mailto:watoche@sernanp.gob.pe" TargetMode="Externa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71.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73.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75.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77.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7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8.xml"/></Relationships>
</file>

<file path=xl/worksheets/_rels/sheet79.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84.xml.rels><?xml version="1.0" encoding="UTF-8" standalone="yes"?>
<Relationships xmlns="http://schemas.openxmlformats.org/package/2006/relationships"><Relationship Id="rId2" Type="http://schemas.openxmlformats.org/officeDocument/2006/relationships/hyperlink" Target="http://reptile-database.reptarium.cz/advanced_search?location=peru&amp;submit=Search" TargetMode="External"/><Relationship Id="rId1" Type="http://schemas.openxmlformats.org/officeDocument/2006/relationships/drawing" Target="../drawings/drawing51.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87.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89.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9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93.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95.xml.rels><?xml version="1.0" encoding="UTF-8" standalone="yes"?>
<Relationships xmlns="http://schemas.openxmlformats.org/package/2006/relationships"><Relationship Id="rId1" Type="http://schemas.openxmlformats.org/officeDocument/2006/relationships/hyperlink" Target="http://www.oefa.gob.pe/" TargetMode="Externa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97.xml.rels><?xml version="1.0" encoding="UTF-8" standalone="yes"?>
<Relationships xmlns="http://schemas.openxmlformats.org/package/2006/relationships"><Relationship Id="rId2" Type="http://schemas.openxmlformats.org/officeDocument/2006/relationships/hyperlink" Target="http://www.oefa.gob.pe/" TargetMode="External"/><Relationship Id="rId1" Type="http://schemas.openxmlformats.org/officeDocument/2006/relationships/drawing" Target="../drawings/drawing58.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99.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10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103.xml.rels><?xml version="1.0" encoding="UTF-8" standalone="yes"?>
<Relationships xmlns="http://schemas.openxmlformats.org/package/2006/relationships"><Relationship Id="rId2" Type="http://schemas.openxmlformats.org/officeDocument/2006/relationships/hyperlink" Target="http://www.oefa.gob.pe/" TargetMode="External"/><Relationship Id="rId1" Type="http://schemas.openxmlformats.org/officeDocument/2006/relationships/drawing" Target="../drawings/drawing62.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6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32"/>
  <sheetViews>
    <sheetView workbookViewId="0">
      <pane xSplit="3" ySplit="1" topLeftCell="X2" activePane="bottomRight" state="frozen"/>
      <selection/>
      <selection pane="topRight"/>
      <selection pane="bottomLeft"/>
      <selection pane="bottomRight" activeCell="A13" sqref="$A13:$XFD13"/>
    </sheetView>
  </sheetViews>
  <sheetFormatPr defaultColWidth="11.4444444444444" defaultRowHeight="10.2"/>
  <cols>
    <col min="1" max="1" width="6" style="874" customWidth="1"/>
    <col min="2" max="2" width="5.55555555555556" style="875" customWidth="1"/>
    <col min="3" max="3" width="64.6666666666667" style="876" customWidth="1"/>
    <col min="4" max="4" width="10.6666666666667" style="876" hidden="1" customWidth="1"/>
    <col min="5" max="14" width="5.66666666666667" style="875" hidden="1" customWidth="1"/>
    <col min="15" max="15" width="8.11111111111111" style="875" hidden="1" customWidth="1"/>
    <col min="16" max="16" width="39.1111111111111" style="873" hidden="1" customWidth="1"/>
    <col min="17" max="17" width="11.3333333333333" style="875" hidden="1" customWidth="1"/>
    <col min="18" max="18" width="13.4444444444444" style="876" hidden="1" customWidth="1"/>
    <col min="19" max="19" width="13.6666666666667" style="873" hidden="1" customWidth="1"/>
    <col min="20" max="23" width="11.4444444444444" style="876" hidden="1" customWidth="1"/>
    <col min="24" max="24" width="11.4444444444444" style="875"/>
    <col min="25" max="25" width="9.11111111111111" style="875" customWidth="1"/>
    <col min="26" max="26" width="11.4444444444444" style="875"/>
    <col min="27" max="16384" width="11.4444444444444" style="876"/>
  </cols>
  <sheetData>
    <row r="1" spans="1:26">
      <c r="A1" s="877" t="s">
        <v>0</v>
      </c>
      <c r="B1" s="878" t="s">
        <v>1</v>
      </c>
      <c r="C1" s="879" t="s">
        <v>2</v>
      </c>
      <c r="D1" s="880" t="s">
        <v>3</v>
      </c>
      <c r="E1" s="881" t="s">
        <v>4</v>
      </c>
      <c r="F1" s="881" t="s">
        <v>5</v>
      </c>
      <c r="G1" s="881" t="s">
        <v>6</v>
      </c>
      <c r="H1" s="881" t="s">
        <v>7</v>
      </c>
      <c r="I1" s="881" t="s">
        <v>8</v>
      </c>
      <c r="J1" s="881" t="s">
        <v>9</v>
      </c>
      <c r="K1" s="881" t="s">
        <v>10</v>
      </c>
      <c r="L1" s="881" t="s">
        <v>11</v>
      </c>
      <c r="M1" s="881" t="s">
        <v>12</v>
      </c>
      <c r="N1" s="881" t="s">
        <v>13</v>
      </c>
      <c r="O1" s="889" t="s">
        <v>14</v>
      </c>
      <c r="P1" s="889" t="s">
        <v>15</v>
      </c>
      <c r="Q1" s="894" t="s">
        <v>16</v>
      </c>
      <c r="R1" s="889" t="s">
        <v>17</v>
      </c>
      <c r="S1" s="880" t="s">
        <v>18</v>
      </c>
      <c r="T1" s="895" t="s">
        <v>19</v>
      </c>
      <c r="U1" s="895" t="s">
        <v>20</v>
      </c>
      <c r="V1" s="895" t="s">
        <v>21</v>
      </c>
      <c r="W1" s="895" t="s">
        <v>22</v>
      </c>
      <c r="X1" s="896" t="s">
        <v>23</v>
      </c>
      <c r="Y1" s="895" t="s">
        <v>24</v>
      </c>
      <c r="Z1" s="897" t="s">
        <v>25</v>
      </c>
    </row>
    <row r="2" spans="1:26">
      <c r="A2" s="874">
        <v>1</v>
      </c>
      <c r="B2" s="875">
        <v>8</v>
      </c>
      <c r="C2" s="876" t="s">
        <v>26</v>
      </c>
      <c r="D2" s="876" t="s">
        <v>27</v>
      </c>
      <c r="E2" s="882">
        <v>1</v>
      </c>
      <c r="F2" s="882">
        <v>1</v>
      </c>
      <c r="G2" s="882">
        <v>1</v>
      </c>
      <c r="H2" s="882">
        <v>1</v>
      </c>
      <c r="I2" s="882">
        <v>1</v>
      </c>
      <c r="J2" s="882">
        <v>1</v>
      </c>
      <c r="K2" s="882">
        <v>1</v>
      </c>
      <c r="L2" s="882">
        <v>1</v>
      </c>
      <c r="M2" s="882">
        <v>1</v>
      </c>
      <c r="N2" s="882">
        <v>1</v>
      </c>
      <c r="O2" s="890">
        <f t="shared" ref="O2:O27" si="0">AVERAGE(E2:N2)</f>
        <v>1</v>
      </c>
      <c r="Q2" s="875" t="s">
        <v>28</v>
      </c>
      <c r="R2" s="876" t="s">
        <v>29</v>
      </c>
      <c r="S2" s="873" t="s">
        <v>30</v>
      </c>
      <c r="X2" s="875" t="s">
        <v>31</v>
      </c>
      <c r="Y2" s="875" t="s">
        <v>32</v>
      </c>
      <c r="Z2" s="875" t="s">
        <v>33</v>
      </c>
    </row>
    <row r="3" spans="1:26">
      <c r="A3" s="874">
        <v>2</v>
      </c>
      <c r="B3" s="875">
        <v>9</v>
      </c>
      <c r="C3" s="876" t="s">
        <v>34</v>
      </c>
      <c r="D3" s="876" t="s">
        <v>27</v>
      </c>
      <c r="E3" s="882">
        <v>1</v>
      </c>
      <c r="F3" s="882">
        <v>1</v>
      </c>
      <c r="G3" s="882">
        <v>1</v>
      </c>
      <c r="H3" s="882">
        <v>1</v>
      </c>
      <c r="I3" s="882">
        <v>1</v>
      </c>
      <c r="J3" s="882">
        <v>1</v>
      </c>
      <c r="K3" s="882">
        <v>1</v>
      </c>
      <c r="L3" s="882">
        <v>1</v>
      </c>
      <c r="M3" s="882">
        <v>1</v>
      </c>
      <c r="N3" s="882">
        <v>1</v>
      </c>
      <c r="O3" s="890">
        <f t="shared" si="0"/>
        <v>1</v>
      </c>
      <c r="Q3" s="875" t="s">
        <v>28</v>
      </c>
      <c r="R3" s="876" t="s">
        <v>29</v>
      </c>
      <c r="S3" s="873" t="s">
        <v>30</v>
      </c>
      <c r="X3" s="875" t="s">
        <v>31</v>
      </c>
      <c r="Y3" s="875" t="s">
        <v>35</v>
      </c>
      <c r="Z3" s="875" t="s">
        <v>36</v>
      </c>
    </row>
    <row r="4" spans="1:26">
      <c r="A4" s="874">
        <v>3</v>
      </c>
      <c r="B4" s="875">
        <v>10</v>
      </c>
      <c r="C4" s="876" t="s">
        <v>37</v>
      </c>
      <c r="D4" s="876" t="s">
        <v>27</v>
      </c>
      <c r="E4" s="882">
        <v>1</v>
      </c>
      <c r="F4" s="882">
        <v>1</v>
      </c>
      <c r="G4" s="882">
        <v>1</v>
      </c>
      <c r="H4" s="882">
        <v>1</v>
      </c>
      <c r="I4" s="882">
        <v>1</v>
      </c>
      <c r="J4" s="882">
        <v>1</v>
      </c>
      <c r="K4" s="882">
        <v>1</v>
      </c>
      <c r="L4" s="882">
        <v>1</v>
      </c>
      <c r="M4" s="882">
        <v>1</v>
      </c>
      <c r="N4" s="882">
        <v>1</v>
      </c>
      <c r="O4" s="890">
        <f t="shared" si="0"/>
        <v>1</v>
      </c>
      <c r="Q4" s="875" t="s">
        <v>28</v>
      </c>
      <c r="R4" s="876" t="s">
        <v>29</v>
      </c>
      <c r="S4" s="873" t="s">
        <v>30</v>
      </c>
      <c r="X4" s="875" t="s">
        <v>31</v>
      </c>
      <c r="Y4" s="875" t="s">
        <v>38</v>
      </c>
      <c r="Z4" s="875" t="s">
        <v>39</v>
      </c>
    </row>
    <row r="5" spans="1:26">
      <c r="A5" s="874">
        <v>4</v>
      </c>
      <c r="B5" s="875">
        <v>11</v>
      </c>
      <c r="C5" s="876" t="s">
        <v>40</v>
      </c>
      <c r="D5" s="876" t="s">
        <v>41</v>
      </c>
      <c r="E5" s="882">
        <v>1</v>
      </c>
      <c r="F5" s="882">
        <v>1</v>
      </c>
      <c r="G5" s="882">
        <v>1</v>
      </c>
      <c r="H5" s="882">
        <v>1</v>
      </c>
      <c r="I5" s="882">
        <v>1</v>
      </c>
      <c r="J5" s="882">
        <v>1</v>
      </c>
      <c r="K5" s="882">
        <v>1</v>
      </c>
      <c r="L5" s="882">
        <v>1</v>
      </c>
      <c r="M5" s="882">
        <v>1</v>
      </c>
      <c r="N5" s="882">
        <v>1</v>
      </c>
      <c r="O5" s="890">
        <f t="shared" si="0"/>
        <v>1</v>
      </c>
      <c r="Q5" s="875" t="s">
        <v>28</v>
      </c>
      <c r="R5" s="876" t="s">
        <v>29</v>
      </c>
      <c r="S5" s="873" t="s">
        <v>30</v>
      </c>
      <c r="X5" s="875" t="s">
        <v>42</v>
      </c>
      <c r="Y5" s="875" t="s">
        <v>43</v>
      </c>
      <c r="Z5" s="875" t="s">
        <v>44</v>
      </c>
    </row>
    <row r="6" spans="1:26">
      <c r="A6" s="874">
        <v>5</v>
      </c>
      <c r="B6" s="875">
        <v>12</v>
      </c>
      <c r="C6" s="876" t="s">
        <v>45</v>
      </c>
      <c r="D6" s="876" t="s">
        <v>46</v>
      </c>
      <c r="E6" s="882">
        <v>1</v>
      </c>
      <c r="F6" s="882">
        <v>1</v>
      </c>
      <c r="G6" s="882">
        <v>1</v>
      </c>
      <c r="H6" s="882">
        <v>1</v>
      </c>
      <c r="I6" s="882">
        <v>1</v>
      </c>
      <c r="J6" s="882">
        <v>1</v>
      </c>
      <c r="K6" s="882">
        <v>1</v>
      </c>
      <c r="L6" s="882">
        <v>1</v>
      </c>
      <c r="M6" s="882">
        <v>1</v>
      </c>
      <c r="N6" s="882">
        <v>1</v>
      </c>
      <c r="O6" s="890">
        <f t="shared" si="0"/>
        <v>1</v>
      </c>
      <c r="Q6" s="875" t="s">
        <v>28</v>
      </c>
      <c r="R6" s="876" t="s">
        <v>29</v>
      </c>
      <c r="S6" s="873" t="s">
        <v>30</v>
      </c>
      <c r="X6" s="875" t="s">
        <v>47</v>
      </c>
      <c r="Y6" s="875" t="s">
        <v>48</v>
      </c>
      <c r="Z6" s="875" t="s">
        <v>49</v>
      </c>
    </row>
    <row r="7" spans="1:26">
      <c r="A7" s="874">
        <v>6</v>
      </c>
      <c r="B7" s="875">
        <v>13</v>
      </c>
      <c r="C7" s="876" t="s">
        <v>50</v>
      </c>
      <c r="D7" s="876" t="s">
        <v>51</v>
      </c>
      <c r="E7" s="882">
        <v>1</v>
      </c>
      <c r="F7" s="882">
        <v>1</v>
      </c>
      <c r="G7" s="882">
        <v>1</v>
      </c>
      <c r="H7" s="882">
        <v>1</v>
      </c>
      <c r="I7" s="882">
        <v>1</v>
      </c>
      <c r="J7" s="882">
        <v>1</v>
      </c>
      <c r="K7" s="882">
        <v>1</v>
      </c>
      <c r="L7" s="882">
        <v>1</v>
      </c>
      <c r="M7" s="882">
        <v>1</v>
      </c>
      <c r="N7" s="882">
        <v>1</v>
      </c>
      <c r="O7" s="890">
        <f t="shared" si="0"/>
        <v>1</v>
      </c>
      <c r="Q7" s="875" t="s">
        <v>28</v>
      </c>
      <c r="R7" s="876" t="s">
        <v>29</v>
      </c>
      <c r="S7" s="873" t="s">
        <v>30</v>
      </c>
      <c r="X7" s="875" t="s">
        <v>52</v>
      </c>
      <c r="Y7" s="875" t="s">
        <v>53</v>
      </c>
      <c r="Z7" s="875" t="s">
        <v>54</v>
      </c>
    </row>
    <row r="8" spans="1:26">
      <c r="A8" s="874">
        <v>7</v>
      </c>
      <c r="B8" s="875">
        <v>6</v>
      </c>
      <c r="C8" s="876" t="s">
        <v>55</v>
      </c>
      <c r="D8" s="876" t="s">
        <v>56</v>
      </c>
      <c r="E8" s="882">
        <v>1</v>
      </c>
      <c r="F8" s="882">
        <v>1</v>
      </c>
      <c r="G8" s="882">
        <v>1</v>
      </c>
      <c r="H8" s="882">
        <v>1</v>
      </c>
      <c r="I8" s="882">
        <v>1</v>
      </c>
      <c r="J8" s="882">
        <v>1</v>
      </c>
      <c r="K8" s="882">
        <v>1</v>
      </c>
      <c r="L8" s="882">
        <v>1</v>
      </c>
      <c r="M8" s="882">
        <v>1</v>
      </c>
      <c r="N8" s="882">
        <v>1</v>
      </c>
      <c r="O8" s="890">
        <f t="shared" si="0"/>
        <v>1</v>
      </c>
      <c r="P8" s="873" t="s">
        <v>57</v>
      </c>
      <c r="Q8" s="875" t="s">
        <v>28</v>
      </c>
      <c r="R8" s="876" t="s">
        <v>58</v>
      </c>
      <c r="X8" s="875" t="s">
        <v>59</v>
      </c>
      <c r="Y8" s="875" t="s">
        <v>60</v>
      </c>
      <c r="Z8" s="875" t="s">
        <v>61</v>
      </c>
    </row>
    <row r="9" spans="1:26">
      <c r="A9" s="874">
        <v>8</v>
      </c>
      <c r="B9" s="875">
        <v>7</v>
      </c>
      <c r="C9" s="876" t="s">
        <v>62</v>
      </c>
      <c r="D9" s="876" t="s">
        <v>56</v>
      </c>
      <c r="E9" s="882">
        <v>1</v>
      </c>
      <c r="F9" s="882">
        <v>1</v>
      </c>
      <c r="G9" s="882">
        <v>1</v>
      </c>
      <c r="H9" s="882">
        <v>1</v>
      </c>
      <c r="I9" s="882">
        <v>1</v>
      </c>
      <c r="J9" s="882">
        <v>0</v>
      </c>
      <c r="K9" s="882">
        <v>0</v>
      </c>
      <c r="L9" s="882">
        <v>0</v>
      </c>
      <c r="M9" s="882">
        <v>1</v>
      </c>
      <c r="N9" s="882">
        <v>1</v>
      </c>
      <c r="O9" s="890">
        <f t="shared" si="0"/>
        <v>0.7</v>
      </c>
      <c r="P9" s="873" t="s">
        <v>63</v>
      </c>
      <c r="Q9" s="875" t="s">
        <v>28</v>
      </c>
      <c r="R9" s="876" t="s">
        <v>29</v>
      </c>
      <c r="X9" s="875" t="s">
        <v>59</v>
      </c>
      <c r="Y9" s="875" t="s">
        <v>64</v>
      </c>
      <c r="Z9" s="875" t="s">
        <v>65</v>
      </c>
    </row>
    <row r="10" spans="1:26">
      <c r="A10" s="874">
        <v>9</v>
      </c>
      <c r="B10" s="875">
        <v>5</v>
      </c>
      <c r="C10" s="876" t="s">
        <v>66</v>
      </c>
      <c r="D10" s="876" t="s">
        <v>67</v>
      </c>
      <c r="E10" s="882">
        <v>1</v>
      </c>
      <c r="F10" s="882">
        <v>1</v>
      </c>
      <c r="G10" s="882">
        <v>1</v>
      </c>
      <c r="H10" s="882">
        <v>1</v>
      </c>
      <c r="I10" s="882">
        <v>1</v>
      </c>
      <c r="J10" s="882">
        <v>1</v>
      </c>
      <c r="K10" s="882">
        <v>1</v>
      </c>
      <c r="L10" s="882">
        <v>1</v>
      </c>
      <c r="M10" s="882">
        <v>1</v>
      </c>
      <c r="N10" s="882">
        <v>1</v>
      </c>
      <c r="O10" s="890">
        <f t="shared" si="0"/>
        <v>1</v>
      </c>
      <c r="Q10" s="875" t="s">
        <v>28</v>
      </c>
      <c r="R10" s="876" t="s">
        <v>68</v>
      </c>
      <c r="X10" s="875" t="s">
        <v>69</v>
      </c>
      <c r="Y10" s="875" t="s">
        <v>70</v>
      </c>
      <c r="Z10" s="875" t="s">
        <v>71</v>
      </c>
    </row>
    <row r="11" spans="1:26">
      <c r="A11" s="874">
        <v>10</v>
      </c>
      <c r="B11" s="875">
        <v>15</v>
      </c>
      <c r="C11" s="883" t="s">
        <v>72</v>
      </c>
      <c r="D11" s="876" t="s">
        <v>73</v>
      </c>
      <c r="E11" s="882">
        <v>0</v>
      </c>
      <c r="F11" s="882">
        <v>0</v>
      </c>
      <c r="G11" s="882">
        <v>0</v>
      </c>
      <c r="H11" s="882">
        <v>0</v>
      </c>
      <c r="I11" s="882">
        <v>0</v>
      </c>
      <c r="J11" s="882">
        <v>0</v>
      </c>
      <c r="K11" s="882">
        <v>0</v>
      </c>
      <c r="L11" s="882">
        <v>0</v>
      </c>
      <c r="M11" s="882">
        <v>0</v>
      </c>
      <c r="N11" s="882">
        <v>1</v>
      </c>
      <c r="O11" s="890">
        <f t="shared" si="0"/>
        <v>0.1</v>
      </c>
      <c r="P11" s="873" t="s">
        <v>74</v>
      </c>
      <c r="Q11" s="875" t="s">
        <v>28</v>
      </c>
      <c r="R11" s="876" t="s">
        <v>29</v>
      </c>
      <c r="S11" s="873" t="s">
        <v>75</v>
      </c>
      <c r="X11" s="875" t="s">
        <v>76</v>
      </c>
      <c r="Y11" s="875" t="s">
        <v>77</v>
      </c>
      <c r="Z11" s="898" t="s">
        <v>78</v>
      </c>
    </row>
    <row r="12" spans="1:26">
      <c r="A12" s="874">
        <v>11</v>
      </c>
      <c r="B12" s="875">
        <v>28</v>
      </c>
      <c r="C12" s="876" t="s">
        <v>79</v>
      </c>
      <c r="D12" s="876" t="s">
        <v>80</v>
      </c>
      <c r="E12" s="882">
        <v>0</v>
      </c>
      <c r="F12" s="882">
        <v>0</v>
      </c>
      <c r="G12" s="882">
        <v>1</v>
      </c>
      <c r="H12" s="882">
        <v>0</v>
      </c>
      <c r="I12" s="882">
        <v>0</v>
      </c>
      <c r="J12" s="882">
        <v>0</v>
      </c>
      <c r="K12" s="882">
        <v>1</v>
      </c>
      <c r="L12" s="882">
        <v>0</v>
      </c>
      <c r="M12" s="882">
        <v>0</v>
      </c>
      <c r="N12" s="882">
        <v>0</v>
      </c>
      <c r="O12" s="890">
        <f t="shared" si="0"/>
        <v>0.2</v>
      </c>
      <c r="P12" s="873" t="s">
        <v>81</v>
      </c>
      <c r="Q12" s="875" t="s">
        <v>82</v>
      </c>
      <c r="R12" s="876" t="s">
        <v>68</v>
      </c>
      <c r="S12" s="873" t="s">
        <v>75</v>
      </c>
      <c r="X12" s="875" t="s">
        <v>83</v>
      </c>
      <c r="Y12" s="875" t="s">
        <v>84</v>
      </c>
      <c r="Z12" s="875" t="s">
        <v>85</v>
      </c>
    </row>
    <row r="13" spans="1:26">
      <c r="A13" s="874">
        <v>12</v>
      </c>
      <c r="B13" s="875">
        <v>30</v>
      </c>
      <c r="C13" s="876" t="s">
        <v>86</v>
      </c>
      <c r="D13" s="876" t="s">
        <v>73</v>
      </c>
      <c r="E13" s="882">
        <v>0</v>
      </c>
      <c r="F13" s="882">
        <v>0</v>
      </c>
      <c r="G13" s="882">
        <v>1</v>
      </c>
      <c r="H13" s="882">
        <v>0</v>
      </c>
      <c r="I13" s="882">
        <v>0</v>
      </c>
      <c r="J13" s="882">
        <v>0</v>
      </c>
      <c r="K13" s="882">
        <v>1</v>
      </c>
      <c r="L13" s="882">
        <v>0</v>
      </c>
      <c r="M13" s="882">
        <v>0</v>
      </c>
      <c r="N13" s="882">
        <v>0</v>
      </c>
      <c r="O13" s="890">
        <f t="shared" si="0"/>
        <v>0.2</v>
      </c>
      <c r="P13" s="873" t="s">
        <v>87</v>
      </c>
      <c r="Q13" s="875" t="s">
        <v>82</v>
      </c>
      <c r="R13" s="876" t="s">
        <v>68</v>
      </c>
      <c r="X13" s="875" t="s">
        <v>83</v>
      </c>
      <c r="Y13" s="875" t="s">
        <v>88</v>
      </c>
      <c r="Z13" s="875" t="s">
        <v>89</v>
      </c>
    </row>
    <row r="14" spans="1:26">
      <c r="A14" s="874">
        <v>13</v>
      </c>
      <c r="B14" s="875">
        <v>31</v>
      </c>
      <c r="C14" s="876" t="s">
        <v>90</v>
      </c>
      <c r="D14" s="876" t="s">
        <v>73</v>
      </c>
      <c r="E14" s="882">
        <v>0</v>
      </c>
      <c r="F14" s="882">
        <v>0</v>
      </c>
      <c r="G14" s="882">
        <v>1</v>
      </c>
      <c r="H14" s="882">
        <v>0</v>
      </c>
      <c r="I14" s="882">
        <v>0</v>
      </c>
      <c r="J14" s="882">
        <v>0</v>
      </c>
      <c r="K14" s="882">
        <v>1</v>
      </c>
      <c r="L14" s="882">
        <v>0</v>
      </c>
      <c r="M14" s="882">
        <v>0</v>
      </c>
      <c r="N14" s="882">
        <v>0</v>
      </c>
      <c r="O14" s="890">
        <f t="shared" si="0"/>
        <v>0.2</v>
      </c>
      <c r="P14" s="873" t="s">
        <v>87</v>
      </c>
      <c r="Q14" s="875" t="s">
        <v>82</v>
      </c>
      <c r="R14" s="876" t="s">
        <v>29</v>
      </c>
      <c r="X14" s="875" t="s">
        <v>83</v>
      </c>
      <c r="Y14" s="875" t="s">
        <v>91</v>
      </c>
      <c r="Z14" s="875" t="s">
        <v>92</v>
      </c>
    </row>
    <row r="15" spans="1:26">
      <c r="A15" s="874">
        <v>14</v>
      </c>
      <c r="B15" s="875">
        <v>27</v>
      </c>
      <c r="C15" s="876" t="s">
        <v>93</v>
      </c>
      <c r="D15" s="876" t="s">
        <v>80</v>
      </c>
      <c r="E15" s="882">
        <v>0</v>
      </c>
      <c r="F15" s="882">
        <v>0</v>
      </c>
      <c r="G15" s="882">
        <v>1</v>
      </c>
      <c r="H15" s="882">
        <v>0</v>
      </c>
      <c r="I15" s="882">
        <v>0</v>
      </c>
      <c r="J15" s="882">
        <v>0</v>
      </c>
      <c r="K15" s="882">
        <v>1</v>
      </c>
      <c r="L15" s="882">
        <v>0</v>
      </c>
      <c r="M15" s="882">
        <v>0</v>
      </c>
      <c r="N15" s="882">
        <v>0</v>
      </c>
      <c r="O15" s="890">
        <f t="shared" si="0"/>
        <v>0.2</v>
      </c>
      <c r="P15" s="873" t="s">
        <v>81</v>
      </c>
      <c r="Q15" s="875" t="s">
        <v>82</v>
      </c>
      <c r="R15" s="876" t="s">
        <v>68</v>
      </c>
      <c r="X15" s="875" t="s">
        <v>94</v>
      </c>
      <c r="Y15" s="875" t="s">
        <v>95</v>
      </c>
      <c r="Z15" s="875" t="s">
        <v>96</v>
      </c>
    </row>
    <row r="16" spans="1:26">
      <c r="A16" s="874">
        <v>15</v>
      </c>
      <c r="B16" s="875">
        <v>29</v>
      </c>
      <c r="C16" s="876" t="s">
        <v>97</v>
      </c>
      <c r="D16" s="876" t="s">
        <v>73</v>
      </c>
      <c r="E16" s="882">
        <v>0</v>
      </c>
      <c r="F16" s="882">
        <v>0</v>
      </c>
      <c r="G16" s="882">
        <v>1</v>
      </c>
      <c r="H16" s="882">
        <v>0</v>
      </c>
      <c r="I16" s="882">
        <v>0</v>
      </c>
      <c r="J16" s="882">
        <v>0</v>
      </c>
      <c r="K16" s="882">
        <v>1</v>
      </c>
      <c r="L16" s="882">
        <v>0</v>
      </c>
      <c r="M16" s="882">
        <v>0</v>
      </c>
      <c r="N16" s="882">
        <v>0</v>
      </c>
      <c r="O16" s="890">
        <f t="shared" si="0"/>
        <v>0.2</v>
      </c>
      <c r="P16" s="873" t="s">
        <v>87</v>
      </c>
      <c r="Q16" s="875" t="s">
        <v>82</v>
      </c>
      <c r="R16" s="876" t="s">
        <v>68</v>
      </c>
      <c r="X16" s="875" t="s">
        <v>94</v>
      </c>
      <c r="Y16" s="875" t="s">
        <v>98</v>
      </c>
      <c r="Z16" s="875" t="s">
        <v>99</v>
      </c>
    </row>
    <row r="17" spans="1:26">
      <c r="A17" s="874">
        <v>16</v>
      </c>
      <c r="B17" s="875">
        <v>32</v>
      </c>
      <c r="C17" s="876" t="s">
        <v>100</v>
      </c>
      <c r="D17" s="876" t="s">
        <v>101</v>
      </c>
      <c r="E17" s="882">
        <v>0</v>
      </c>
      <c r="F17" s="882">
        <v>0</v>
      </c>
      <c r="G17" s="882">
        <v>0</v>
      </c>
      <c r="H17" s="882">
        <v>1</v>
      </c>
      <c r="I17" s="882">
        <v>1</v>
      </c>
      <c r="J17" s="882">
        <v>1</v>
      </c>
      <c r="K17" s="882">
        <v>1</v>
      </c>
      <c r="L17" s="882">
        <v>1</v>
      </c>
      <c r="M17" s="882">
        <v>1</v>
      </c>
      <c r="N17" s="882">
        <v>0</v>
      </c>
      <c r="O17" s="890">
        <f t="shared" si="0"/>
        <v>0.6</v>
      </c>
      <c r="Q17" s="875" t="s">
        <v>82</v>
      </c>
      <c r="R17" s="876" t="s">
        <v>68</v>
      </c>
      <c r="X17" s="875" t="s">
        <v>94</v>
      </c>
      <c r="Y17" s="875" t="s">
        <v>102</v>
      </c>
      <c r="Z17" s="875" t="s">
        <v>103</v>
      </c>
    </row>
    <row r="18" spans="1:26">
      <c r="A18" s="874">
        <v>17</v>
      </c>
      <c r="B18" s="875">
        <v>33</v>
      </c>
      <c r="C18" s="876" t="s">
        <v>104</v>
      </c>
      <c r="D18" s="876" t="s">
        <v>105</v>
      </c>
      <c r="E18" s="882">
        <v>0</v>
      </c>
      <c r="F18" s="882">
        <v>0</v>
      </c>
      <c r="G18" s="882">
        <v>0</v>
      </c>
      <c r="H18" s="882">
        <v>1</v>
      </c>
      <c r="I18" s="882">
        <v>1</v>
      </c>
      <c r="J18" s="882">
        <v>1</v>
      </c>
      <c r="K18" s="882">
        <v>1</v>
      </c>
      <c r="L18" s="882">
        <v>1</v>
      </c>
      <c r="M18" s="882">
        <v>1</v>
      </c>
      <c r="N18" s="882">
        <v>0</v>
      </c>
      <c r="O18" s="890">
        <f t="shared" si="0"/>
        <v>0.6</v>
      </c>
      <c r="P18" s="873" t="s">
        <v>106</v>
      </c>
      <c r="Q18" s="875" t="s">
        <v>82</v>
      </c>
      <c r="R18" s="876" t="s">
        <v>68</v>
      </c>
      <c r="X18" s="875" t="s">
        <v>94</v>
      </c>
      <c r="Y18" s="875" t="s">
        <v>107</v>
      </c>
      <c r="Z18" s="875" t="s">
        <v>108</v>
      </c>
    </row>
    <row r="19" spans="1:26">
      <c r="A19" s="874">
        <v>18</v>
      </c>
      <c r="B19" s="875">
        <v>63</v>
      </c>
      <c r="C19" s="876" t="s">
        <v>109</v>
      </c>
      <c r="D19" s="876" t="s">
        <v>110</v>
      </c>
      <c r="E19" s="875">
        <v>0</v>
      </c>
      <c r="F19" s="875">
        <v>0</v>
      </c>
      <c r="G19" s="875">
        <v>0</v>
      </c>
      <c r="H19" s="875">
        <v>0</v>
      </c>
      <c r="I19" s="882">
        <v>1</v>
      </c>
      <c r="J19" s="875">
        <v>0</v>
      </c>
      <c r="K19" s="875">
        <v>0</v>
      </c>
      <c r="L19" s="875">
        <v>0</v>
      </c>
      <c r="M19" s="875">
        <v>0</v>
      </c>
      <c r="N19" s="875">
        <v>0</v>
      </c>
      <c r="O19" s="890">
        <f t="shared" si="0"/>
        <v>0.1</v>
      </c>
      <c r="P19" s="873" t="s">
        <v>111</v>
      </c>
      <c r="Q19" s="875" t="s">
        <v>112</v>
      </c>
      <c r="R19" s="876" t="s">
        <v>29</v>
      </c>
      <c r="X19" s="875" t="s">
        <v>113</v>
      </c>
      <c r="Y19" s="875" t="s">
        <v>114</v>
      </c>
      <c r="Z19" s="875" t="s">
        <v>115</v>
      </c>
    </row>
    <row r="20" spans="1:26">
      <c r="A20" s="874">
        <v>19</v>
      </c>
      <c r="B20" s="875">
        <v>65</v>
      </c>
      <c r="C20" s="876" t="s">
        <v>116</v>
      </c>
      <c r="D20" s="876" t="s">
        <v>110</v>
      </c>
      <c r="E20" s="882">
        <v>0</v>
      </c>
      <c r="F20" s="882">
        <v>1</v>
      </c>
      <c r="G20" s="882">
        <v>1</v>
      </c>
      <c r="H20" s="882">
        <v>1</v>
      </c>
      <c r="I20" s="882">
        <v>1</v>
      </c>
      <c r="J20" s="882">
        <v>1</v>
      </c>
      <c r="K20" s="882">
        <v>1</v>
      </c>
      <c r="L20" s="882">
        <v>1</v>
      </c>
      <c r="M20" s="882">
        <v>0</v>
      </c>
      <c r="N20" s="882">
        <v>0</v>
      </c>
      <c r="O20" s="890">
        <f t="shared" si="0"/>
        <v>0.7</v>
      </c>
      <c r="Q20" s="875" t="s">
        <v>112</v>
      </c>
      <c r="R20" s="876" t="s">
        <v>29</v>
      </c>
      <c r="S20" s="873" t="s">
        <v>30</v>
      </c>
      <c r="X20" s="875" t="s">
        <v>113</v>
      </c>
      <c r="Y20" s="875" t="s">
        <v>117</v>
      </c>
      <c r="Z20" s="875" t="s">
        <v>118</v>
      </c>
    </row>
    <row r="21" spans="1:26">
      <c r="A21" s="874">
        <v>20</v>
      </c>
      <c r="B21" s="875">
        <v>66</v>
      </c>
      <c r="C21" s="876" t="s">
        <v>119</v>
      </c>
      <c r="D21" s="876" t="s">
        <v>110</v>
      </c>
      <c r="E21" s="875">
        <v>1</v>
      </c>
      <c r="F21" s="882">
        <v>1</v>
      </c>
      <c r="G21" s="882">
        <v>1</v>
      </c>
      <c r="H21" s="882">
        <v>1</v>
      </c>
      <c r="I21" s="882">
        <v>1</v>
      </c>
      <c r="J21" s="882">
        <v>1</v>
      </c>
      <c r="K21" s="882">
        <v>1</v>
      </c>
      <c r="L21" s="882">
        <v>1</v>
      </c>
      <c r="M21" s="875">
        <v>1</v>
      </c>
      <c r="N21" s="875">
        <v>1</v>
      </c>
      <c r="O21" s="890">
        <f t="shared" si="0"/>
        <v>1</v>
      </c>
      <c r="P21" s="873" t="s">
        <v>120</v>
      </c>
      <c r="Q21" s="875" t="s">
        <v>112</v>
      </c>
      <c r="R21" s="876" t="s">
        <v>68</v>
      </c>
      <c r="X21" s="875" t="s">
        <v>113</v>
      </c>
      <c r="Y21" s="875" t="s">
        <v>121</v>
      </c>
      <c r="Z21" s="875" t="s">
        <v>122</v>
      </c>
    </row>
    <row r="22" spans="1:26">
      <c r="A22" s="874">
        <v>21</v>
      </c>
      <c r="B22" s="875">
        <v>67</v>
      </c>
      <c r="C22" s="876" t="s">
        <v>123</v>
      </c>
      <c r="D22" s="876" t="s">
        <v>110</v>
      </c>
      <c r="E22" s="875">
        <v>0</v>
      </c>
      <c r="F22" s="882">
        <v>1</v>
      </c>
      <c r="G22" s="882">
        <v>1</v>
      </c>
      <c r="H22" s="882">
        <v>1</v>
      </c>
      <c r="I22" s="882">
        <v>1</v>
      </c>
      <c r="J22" s="882">
        <v>1</v>
      </c>
      <c r="K22" s="882">
        <v>1</v>
      </c>
      <c r="L22" s="882">
        <v>1</v>
      </c>
      <c r="M22" s="875">
        <v>0</v>
      </c>
      <c r="N22" s="875">
        <v>0</v>
      </c>
      <c r="O22" s="890">
        <f t="shared" si="0"/>
        <v>0.7</v>
      </c>
      <c r="Q22" s="875" t="s">
        <v>112</v>
      </c>
      <c r="R22" s="876" t="s">
        <v>68</v>
      </c>
      <c r="X22" s="875" t="s">
        <v>113</v>
      </c>
      <c r="Y22" s="875" t="s">
        <v>124</v>
      </c>
      <c r="Z22" s="875" t="s">
        <v>125</v>
      </c>
    </row>
    <row r="23" spans="1:26">
      <c r="A23" s="874">
        <v>22</v>
      </c>
      <c r="B23" s="875">
        <v>68</v>
      </c>
      <c r="C23" s="876" t="s">
        <v>126</v>
      </c>
      <c r="D23" s="876" t="s">
        <v>110</v>
      </c>
      <c r="E23" s="875">
        <v>0</v>
      </c>
      <c r="F23" s="882">
        <v>1</v>
      </c>
      <c r="G23" s="882">
        <v>1</v>
      </c>
      <c r="H23" s="882">
        <v>1</v>
      </c>
      <c r="I23" s="882">
        <v>1</v>
      </c>
      <c r="J23" s="882">
        <v>1</v>
      </c>
      <c r="K23" s="882">
        <v>1</v>
      </c>
      <c r="L23" s="882">
        <v>1</v>
      </c>
      <c r="M23" s="875">
        <v>0</v>
      </c>
      <c r="N23" s="875">
        <v>0</v>
      </c>
      <c r="O23" s="890">
        <f t="shared" si="0"/>
        <v>0.7</v>
      </c>
      <c r="Q23" s="875" t="s">
        <v>112</v>
      </c>
      <c r="R23" s="876" t="s">
        <v>68</v>
      </c>
      <c r="X23" s="875" t="s">
        <v>113</v>
      </c>
      <c r="Y23" s="875" t="s">
        <v>127</v>
      </c>
      <c r="Z23" s="875" t="s">
        <v>128</v>
      </c>
    </row>
    <row r="24" spans="1:26">
      <c r="A24" s="874">
        <v>23</v>
      </c>
      <c r="B24" s="875">
        <v>69</v>
      </c>
      <c r="C24" s="876" t="s">
        <v>129</v>
      </c>
      <c r="D24" s="876" t="s">
        <v>73</v>
      </c>
      <c r="E24" s="875">
        <v>0</v>
      </c>
      <c r="F24" s="875">
        <v>0</v>
      </c>
      <c r="G24" s="882">
        <v>1</v>
      </c>
      <c r="H24" s="882">
        <v>1</v>
      </c>
      <c r="I24" s="882">
        <v>1</v>
      </c>
      <c r="J24" s="882">
        <v>1</v>
      </c>
      <c r="K24" s="882">
        <v>1</v>
      </c>
      <c r="L24" s="882">
        <v>1</v>
      </c>
      <c r="M24" s="882">
        <v>1</v>
      </c>
      <c r="N24" s="875">
        <v>0</v>
      </c>
      <c r="O24" s="890">
        <f t="shared" si="0"/>
        <v>0.7</v>
      </c>
      <c r="Q24" s="875" t="s">
        <v>112</v>
      </c>
      <c r="R24" s="876" t="s">
        <v>29</v>
      </c>
      <c r="X24" s="875" t="s">
        <v>113</v>
      </c>
      <c r="Y24" s="875" t="s">
        <v>130</v>
      </c>
      <c r="Z24" s="875" t="s">
        <v>131</v>
      </c>
    </row>
    <row r="25" spans="1:26">
      <c r="A25" s="874">
        <v>24</v>
      </c>
      <c r="B25" s="875">
        <v>70</v>
      </c>
      <c r="C25" s="876" t="s">
        <v>132</v>
      </c>
      <c r="D25" s="876" t="s">
        <v>110</v>
      </c>
      <c r="E25" s="875">
        <v>1</v>
      </c>
      <c r="F25" s="875">
        <v>1</v>
      </c>
      <c r="G25" s="875">
        <v>1</v>
      </c>
      <c r="H25" s="875">
        <v>1</v>
      </c>
      <c r="I25" s="875">
        <v>1</v>
      </c>
      <c r="J25" s="875">
        <v>1</v>
      </c>
      <c r="K25" s="875">
        <v>1</v>
      </c>
      <c r="L25" s="875">
        <v>1</v>
      </c>
      <c r="M25" s="875">
        <v>1</v>
      </c>
      <c r="N25" s="875">
        <v>1</v>
      </c>
      <c r="O25" s="890">
        <f t="shared" si="0"/>
        <v>1</v>
      </c>
      <c r="Q25" s="875" t="s">
        <v>133</v>
      </c>
      <c r="R25" s="876" t="s">
        <v>29</v>
      </c>
      <c r="S25" s="873" t="s">
        <v>30</v>
      </c>
      <c r="X25" s="875" t="s">
        <v>113</v>
      </c>
      <c r="Y25" s="875" t="s">
        <v>134</v>
      </c>
      <c r="Z25" s="875" t="s">
        <v>135</v>
      </c>
    </row>
    <row r="26" spans="1:26">
      <c r="A26" s="874">
        <v>25</v>
      </c>
      <c r="B26" s="875">
        <v>71</v>
      </c>
      <c r="C26" s="876" t="s">
        <v>136</v>
      </c>
      <c r="D26" s="876" t="s">
        <v>110</v>
      </c>
      <c r="E26" s="875">
        <v>0</v>
      </c>
      <c r="F26" s="875">
        <v>0</v>
      </c>
      <c r="G26" s="875">
        <v>0</v>
      </c>
      <c r="H26" s="875">
        <v>0</v>
      </c>
      <c r="I26" s="875">
        <v>1</v>
      </c>
      <c r="J26" s="875">
        <v>1</v>
      </c>
      <c r="K26" s="875">
        <v>1</v>
      </c>
      <c r="L26" s="875">
        <v>1</v>
      </c>
      <c r="M26" s="875">
        <v>1</v>
      </c>
      <c r="N26" s="875">
        <v>1</v>
      </c>
      <c r="O26" s="890">
        <f t="shared" si="0"/>
        <v>0.6</v>
      </c>
      <c r="Q26" s="875" t="s">
        <v>133</v>
      </c>
      <c r="R26" s="876" t="s">
        <v>68</v>
      </c>
      <c r="X26" s="875" t="s">
        <v>113</v>
      </c>
      <c r="Y26" s="875" t="s">
        <v>137</v>
      </c>
      <c r="Z26" s="875" t="s">
        <v>138</v>
      </c>
    </row>
    <row r="27" spans="1:26">
      <c r="A27" s="874">
        <v>26</v>
      </c>
      <c r="B27" s="875">
        <v>34</v>
      </c>
      <c r="C27" s="884" t="s">
        <v>139</v>
      </c>
      <c r="D27" s="884" t="s">
        <v>110</v>
      </c>
      <c r="E27" s="882">
        <v>0</v>
      </c>
      <c r="F27" s="882">
        <v>0</v>
      </c>
      <c r="G27" s="882">
        <v>0</v>
      </c>
      <c r="H27" s="882">
        <v>0</v>
      </c>
      <c r="I27" s="882">
        <v>0</v>
      </c>
      <c r="J27" s="882">
        <v>0</v>
      </c>
      <c r="K27" s="882">
        <v>0</v>
      </c>
      <c r="L27" s="882">
        <v>0</v>
      </c>
      <c r="M27" s="882">
        <v>0</v>
      </c>
      <c r="N27" s="875">
        <v>1</v>
      </c>
      <c r="O27" s="890">
        <f t="shared" si="0"/>
        <v>0.1</v>
      </c>
      <c r="P27" s="891" t="s">
        <v>140</v>
      </c>
      <c r="Q27" s="875" t="s">
        <v>82</v>
      </c>
      <c r="R27" s="876" t="s">
        <v>29</v>
      </c>
      <c r="S27" s="873" t="s">
        <v>30</v>
      </c>
      <c r="X27" s="875" t="s">
        <v>113</v>
      </c>
      <c r="Y27" s="875" t="s">
        <v>141</v>
      </c>
      <c r="Z27" s="875" t="s">
        <v>142</v>
      </c>
    </row>
    <row r="28" spans="1:26">
      <c r="A28" s="874">
        <v>27</v>
      </c>
      <c r="B28" s="875">
        <v>123</v>
      </c>
      <c r="C28" s="885" t="s">
        <v>143</v>
      </c>
      <c r="D28" s="885" t="s">
        <v>110</v>
      </c>
      <c r="E28" s="886">
        <v>1</v>
      </c>
      <c r="F28" s="886">
        <v>1</v>
      </c>
      <c r="G28" s="886">
        <v>1</v>
      </c>
      <c r="H28" s="886">
        <v>1</v>
      </c>
      <c r="I28" s="886">
        <v>1</v>
      </c>
      <c r="J28" s="886">
        <v>1</v>
      </c>
      <c r="K28" s="886">
        <v>1</v>
      </c>
      <c r="L28" s="886">
        <v>1</v>
      </c>
      <c r="M28" s="886">
        <v>1</v>
      </c>
      <c r="N28" s="886">
        <v>1</v>
      </c>
      <c r="O28" s="890">
        <v>1</v>
      </c>
      <c r="P28" s="892"/>
      <c r="Q28" s="886" t="s">
        <v>144</v>
      </c>
      <c r="R28" s="876" t="s">
        <v>68</v>
      </c>
      <c r="X28" s="875" t="s">
        <v>145</v>
      </c>
      <c r="Y28" s="875" t="s">
        <v>146</v>
      </c>
      <c r="Z28" s="875" t="s">
        <v>147</v>
      </c>
    </row>
    <row r="29" spans="1:26">
      <c r="A29" s="874">
        <v>28</v>
      </c>
      <c r="B29" s="875">
        <v>121</v>
      </c>
      <c r="C29" s="885" t="s">
        <v>148</v>
      </c>
      <c r="D29" s="885" t="s">
        <v>73</v>
      </c>
      <c r="E29" s="886">
        <v>1</v>
      </c>
      <c r="F29" s="886">
        <v>1</v>
      </c>
      <c r="G29" s="886">
        <v>1</v>
      </c>
      <c r="H29" s="886">
        <v>1</v>
      </c>
      <c r="I29" s="886">
        <v>1</v>
      </c>
      <c r="J29" s="886">
        <v>1</v>
      </c>
      <c r="K29" s="886">
        <v>1</v>
      </c>
      <c r="L29" s="886">
        <v>1</v>
      </c>
      <c r="M29" s="886">
        <v>1</v>
      </c>
      <c r="N29" s="886">
        <v>1</v>
      </c>
      <c r="O29" s="890">
        <v>1</v>
      </c>
      <c r="P29" s="892"/>
      <c r="Q29" s="886" t="s">
        <v>144</v>
      </c>
      <c r="R29" s="876" t="s">
        <v>68</v>
      </c>
      <c r="S29" s="873" t="s">
        <v>75</v>
      </c>
      <c r="X29" s="875" t="s">
        <v>145</v>
      </c>
      <c r="Y29" s="875" t="s">
        <v>149</v>
      </c>
      <c r="Z29" s="875" t="s">
        <v>150</v>
      </c>
    </row>
    <row r="30" spans="1:26">
      <c r="A30" s="874">
        <v>29</v>
      </c>
      <c r="B30" s="875">
        <v>122</v>
      </c>
      <c r="C30" s="885" t="s">
        <v>151</v>
      </c>
      <c r="D30" s="885" t="s">
        <v>110</v>
      </c>
      <c r="E30" s="886">
        <v>1</v>
      </c>
      <c r="F30" s="886">
        <v>1</v>
      </c>
      <c r="G30" s="886">
        <v>1</v>
      </c>
      <c r="H30" s="886">
        <v>1</v>
      </c>
      <c r="I30" s="886">
        <v>1</v>
      </c>
      <c r="J30" s="886">
        <v>1</v>
      </c>
      <c r="K30" s="886">
        <v>1</v>
      </c>
      <c r="L30" s="886">
        <v>1</v>
      </c>
      <c r="M30" s="886">
        <v>1</v>
      </c>
      <c r="N30" s="886">
        <v>1</v>
      </c>
      <c r="O30" s="890">
        <v>1</v>
      </c>
      <c r="P30" s="892"/>
      <c r="Q30" s="886" t="s">
        <v>144</v>
      </c>
      <c r="R30" s="876" t="s">
        <v>68</v>
      </c>
      <c r="X30" s="875" t="s">
        <v>145</v>
      </c>
      <c r="Y30" s="875" t="s">
        <v>152</v>
      </c>
      <c r="Z30" s="875" t="s">
        <v>153</v>
      </c>
    </row>
    <row r="31" spans="1:26">
      <c r="A31" s="874">
        <v>30</v>
      </c>
      <c r="B31" s="875">
        <v>120</v>
      </c>
      <c r="C31" s="885" t="s">
        <v>154</v>
      </c>
      <c r="D31" s="885" t="s">
        <v>73</v>
      </c>
      <c r="E31" s="886">
        <v>1</v>
      </c>
      <c r="F31" s="886">
        <v>1</v>
      </c>
      <c r="G31" s="886">
        <v>1</v>
      </c>
      <c r="H31" s="886">
        <v>1</v>
      </c>
      <c r="I31" s="886">
        <v>1</v>
      </c>
      <c r="J31" s="886">
        <v>1</v>
      </c>
      <c r="K31" s="886">
        <v>1</v>
      </c>
      <c r="L31" s="886">
        <v>1</v>
      </c>
      <c r="M31" s="886">
        <v>1</v>
      </c>
      <c r="N31" s="886">
        <v>1</v>
      </c>
      <c r="O31" s="890">
        <v>1</v>
      </c>
      <c r="P31" s="892"/>
      <c r="Q31" s="886" t="s">
        <v>144</v>
      </c>
      <c r="R31" s="876" t="s">
        <v>68</v>
      </c>
      <c r="X31" s="875" t="s">
        <v>145</v>
      </c>
      <c r="Y31" s="875" t="s">
        <v>155</v>
      </c>
      <c r="Z31" s="875" t="s">
        <v>156</v>
      </c>
    </row>
    <row r="32" spans="1:26">
      <c r="A32" s="874">
        <v>31</v>
      </c>
      <c r="B32" s="875">
        <v>117</v>
      </c>
      <c r="C32" s="885" t="s">
        <v>157</v>
      </c>
      <c r="D32" s="885" t="s">
        <v>73</v>
      </c>
      <c r="E32" s="886">
        <v>1</v>
      </c>
      <c r="F32" s="886">
        <v>1</v>
      </c>
      <c r="G32" s="886">
        <v>1</v>
      </c>
      <c r="H32" s="886">
        <v>1</v>
      </c>
      <c r="I32" s="886">
        <v>1</v>
      </c>
      <c r="J32" s="886">
        <v>1</v>
      </c>
      <c r="K32" s="886">
        <v>1</v>
      </c>
      <c r="L32" s="886">
        <v>1</v>
      </c>
      <c r="M32" s="886">
        <v>1</v>
      </c>
      <c r="N32" s="886">
        <v>1</v>
      </c>
      <c r="O32" s="890">
        <v>1</v>
      </c>
      <c r="P32" s="892"/>
      <c r="Q32" s="886" t="s">
        <v>144</v>
      </c>
      <c r="R32" s="876" t="s">
        <v>68</v>
      </c>
      <c r="X32" s="875" t="s">
        <v>145</v>
      </c>
      <c r="Y32" s="875" t="s">
        <v>158</v>
      </c>
      <c r="Z32" s="875" t="s">
        <v>159</v>
      </c>
    </row>
    <row r="33" spans="1:26">
      <c r="A33" s="874">
        <v>32</v>
      </c>
      <c r="B33" s="875">
        <v>118</v>
      </c>
      <c r="C33" s="885" t="s">
        <v>160</v>
      </c>
      <c r="D33" s="885" t="s">
        <v>110</v>
      </c>
      <c r="E33" s="886">
        <v>0</v>
      </c>
      <c r="F33" s="886">
        <v>0</v>
      </c>
      <c r="G33" s="886">
        <v>0</v>
      </c>
      <c r="H33" s="886">
        <v>0</v>
      </c>
      <c r="I33" s="886">
        <v>0</v>
      </c>
      <c r="J33" s="886">
        <v>0</v>
      </c>
      <c r="K33" s="886">
        <v>1</v>
      </c>
      <c r="L33" s="886">
        <v>1</v>
      </c>
      <c r="M33" s="886">
        <v>1</v>
      </c>
      <c r="N33" s="886">
        <v>1</v>
      </c>
      <c r="O33" s="890">
        <v>0.4</v>
      </c>
      <c r="P33" s="892"/>
      <c r="Q33" s="886" t="s">
        <v>144</v>
      </c>
      <c r="R33" s="876" t="s">
        <v>68</v>
      </c>
      <c r="X33" s="875" t="s">
        <v>145</v>
      </c>
      <c r="Y33" s="875" t="s">
        <v>161</v>
      </c>
      <c r="Z33" s="875" t="s">
        <v>162</v>
      </c>
    </row>
    <row r="34" spans="1:26">
      <c r="A34" s="874">
        <v>33</v>
      </c>
      <c r="B34" s="875">
        <v>119</v>
      </c>
      <c r="C34" s="885" t="s">
        <v>163</v>
      </c>
      <c r="D34" s="885" t="s">
        <v>110</v>
      </c>
      <c r="E34" s="886">
        <v>0</v>
      </c>
      <c r="F34" s="886">
        <v>0</v>
      </c>
      <c r="G34" s="886">
        <v>0</v>
      </c>
      <c r="H34" s="886">
        <v>0</v>
      </c>
      <c r="I34" s="886">
        <v>0</v>
      </c>
      <c r="J34" s="886">
        <v>0</v>
      </c>
      <c r="K34" s="886">
        <v>1</v>
      </c>
      <c r="L34" s="886">
        <v>1</v>
      </c>
      <c r="M34" s="886">
        <v>1</v>
      </c>
      <c r="N34" s="886">
        <v>1</v>
      </c>
      <c r="O34" s="890">
        <v>0.4</v>
      </c>
      <c r="P34" s="892"/>
      <c r="Q34" s="886" t="s">
        <v>144</v>
      </c>
      <c r="R34" s="876" t="s">
        <v>68</v>
      </c>
      <c r="X34" s="875" t="s">
        <v>145</v>
      </c>
      <c r="Y34" s="875" t="s">
        <v>164</v>
      </c>
      <c r="Z34" s="875" t="s">
        <v>165</v>
      </c>
    </row>
    <row r="35" spans="1:26">
      <c r="A35" s="874">
        <v>34</v>
      </c>
      <c r="B35" s="875">
        <v>114</v>
      </c>
      <c r="C35" s="885" t="s">
        <v>166</v>
      </c>
      <c r="D35" s="885" t="s">
        <v>73</v>
      </c>
      <c r="E35" s="886">
        <v>1</v>
      </c>
      <c r="F35" s="886">
        <v>1</v>
      </c>
      <c r="G35" s="886">
        <v>1</v>
      </c>
      <c r="H35" s="886">
        <v>1</v>
      </c>
      <c r="I35" s="886">
        <v>1</v>
      </c>
      <c r="J35" s="886">
        <v>1</v>
      </c>
      <c r="K35" s="886">
        <v>1</v>
      </c>
      <c r="L35" s="886">
        <v>1</v>
      </c>
      <c r="M35" s="886">
        <v>1</v>
      </c>
      <c r="N35" s="886">
        <v>1</v>
      </c>
      <c r="O35" s="890">
        <v>1</v>
      </c>
      <c r="P35" s="892"/>
      <c r="Q35" s="886" t="s">
        <v>144</v>
      </c>
      <c r="R35" s="876" t="s">
        <v>68</v>
      </c>
      <c r="S35" s="873" t="s">
        <v>75</v>
      </c>
      <c r="X35" s="875" t="s">
        <v>145</v>
      </c>
      <c r="Y35" s="875" t="s">
        <v>167</v>
      </c>
      <c r="Z35" s="875" t="s">
        <v>168</v>
      </c>
    </row>
    <row r="36" spans="1:26">
      <c r="A36" s="874">
        <v>35</v>
      </c>
      <c r="B36" s="875">
        <v>115</v>
      </c>
      <c r="C36" s="885" t="s">
        <v>169</v>
      </c>
      <c r="D36" s="885" t="s">
        <v>170</v>
      </c>
      <c r="E36" s="886">
        <v>1</v>
      </c>
      <c r="F36" s="886">
        <v>1</v>
      </c>
      <c r="G36" s="886">
        <v>1</v>
      </c>
      <c r="H36" s="886">
        <v>1</v>
      </c>
      <c r="I36" s="886">
        <v>1</v>
      </c>
      <c r="J36" s="886">
        <v>1</v>
      </c>
      <c r="K36" s="886">
        <v>1</v>
      </c>
      <c r="L36" s="886">
        <v>1</v>
      </c>
      <c r="M36" s="886">
        <v>1</v>
      </c>
      <c r="N36" s="886">
        <v>1</v>
      </c>
      <c r="O36" s="890">
        <v>1</v>
      </c>
      <c r="P36" s="892"/>
      <c r="Q36" s="886" t="s">
        <v>144</v>
      </c>
      <c r="R36" s="876" t="s">
        <v>68</v>
      </c>
      <c r="X36" s="875" t="s">
        <v>145</v>
      </c>
      <c r="Y36" s="875" t="s">
        <v>171</v>
      </c>
      <c r="Z36" s="875" t="s">
        <v>172</v>
      </c>
    </row>
    <row r="37" spans="1:26">
      <c r="A37" s="874">
        <v>36</v>
      </c>
      <c r="B37" s="875">
        <v>116</v>
      </c>
      <c r="C37" s="885" t="s">
        <v>173</v>
      </c>
      <c r="D37" s="885" t="s">
        <v>174</v>
      </c>
      <c r="E37" s="886">
        <v>1</v>
      </c>
      <c r="F37" s="886">
        <v>1</v>
      </c>
      <c r="G37" s="886">
        <v>1</v>
      </c>
      <c r="H37" s="886">
        <v>1</v>
      </c>
      <c r="I37" s="886">
        <v>1</v>
      </c>
      <c r="J37" s="886">
        <v>1</v>
      </c>
      <c r="K37" s="886">
        <v>1</v>
      </c>
      <c r="L37" s="886">
        <v>1</v>
      </c>
      <c r="M37" s="886">
        <v>1</v>
      </c>
      <c r="N37" s="886">
        <v>1</v>
      </c>
      <c r="O37" s="890">
        <v>1</v>
      </c>
      <c r="P37" s="892"/>
      <c r="Q37" s="886" t="s">
        <v>144</v>
      </c>
      <c r="R37" s="876" t="s">
        <v>68</v>
      </c>
      <c r="X37" s="875" t="s">
        <v>145</v>
      </c>
      <c r="Y37" s="875" t="s">
        <v>175</v>
      </c>
      <c r="Z37" s="898" t="s">
        <v>176</v>
      </c>
    </row>
    <row r="38" spans="1:26">
      <c r="A38" s="874">
        <v>37</v>
      </c>
      <c r="B38" s="875">
        <v>73</v>
      </c>
      <c r="C38" s="876" t="s">
        <v>177</v>
      </c>
      <c r="D38" s="876" t="s">
        <v>73</v>
      </c>
      <c r="E38" s="882">
        <v>1</v>
      </c>
      <c r="F38" s="882">
        <v>1</v>
      </c>
      <c r="G38" s="882">
        <v>1</v>
      </c>
      <c r="H38" s="882">
        <v>1</v>
      </c>
      <c r="I38" s="882">
        <v>1</v>
      </c>
      <c r="J38" s="882">
        <v>1</v>
      </c>
      <c r="K38" s="882">
        <v>1</v>
      </c>
      <c r="L38" s="882">
        <v>1</v>
      </c>
      <c r="M38" s="882">
        <v>1</v>
      </c>
      <c r="N38" s="875">
        <v>0</v>
      </c>
      <c r="O38" s="890">
        <f t="shared" ref="O38:O56" si="1">AVERAGE(E38:N38)</f>
        <v>0.9</v>
      </c>
      <c r="Q38" s="875" t="s">
        <v>133</v>
      </c>
      <c r="R38" s="876" t="s">
        <v>68</v>
      </c>
      <c r="X38" s="875" t="s">
        <v>178</v>
      </c>
      <c r="Y38" s="875" t="s">
        <v>179</v>
      </c>
      <c r="Z38" s="898" t="s">
        <v>180</v>
      </c>
    </row>
    <row r="39" spans="1:26">
      <c r="A39" s="874">
        <v>38</v>
      </c>
      <c r="B39" s="875">
        <v>72</v>
      </c>
      <c r="C39" s="876" t="s">
        <v>181</v>
      </c>
      <c r="D39" s="876" t="s">
        <v>73</v>
      </c>
      <c r="E39" s="882">
        <v>1</v>
      </c>
      <c r="F39" s="875">
        <v>0</v>
      </c>
      <c r="G39" s="875">
        <v>0</v>
      </c>
      <c r="H39" s="875">
        <v>0</v>
      </c>
      <c r="I39" s="875">
        <v>0</v>
      </c>
      <c r="J39" s="875">
        <v>0</v>
      </c>
      <c r="K39" s="875">
        <v>0</v>
      </c>
      <c r="L39" s="875">
        <v>0</v>
      </c>
      <c r="M39" s="875">
        <v>0</v>
      </c>
      <c r="N39" s="875">
        <v>0</v>
      </c>
      <c r="O39" s="890">
        <f t="shared" si="1"/>
        <v>0.1</v>
      </c>
      <c r="P39" s="873" t="s">
        <v>182</v>
      </c>
      <c r="Q39" s="875" t="s">
        <v>133</v>
      </c>
      <c r="R39" s="876" t="s">
        <v>68</v>
      </c>
      <c r="X39" s="875" t="s">
        <v>178</v>
      </c>
      <c r="Y39" s="875" t="s">
        <v>183</v>
      </c>
      <c r="Z39" s="898" t="s">
        <v>184</v>
      </c>
    </row>
    <row r="40" spans="1:26">
      <c r="A40" s="874">
        <v>39</v>
      </c>
      <c r="B40" s="875">
        <v>76</v>
      </c>
      <c r="C40" s="876" t="s">
        <v>185</v>
      </c>
      <c r="D40" s="876" t="s">
        <v>73</v>
      </c>
      <c r="E40" s="882">
        <v>1</v>
      </c>
      <c r="F40" s="882">
        <v>1</v>
      </c>
      <c r="G40" s="882">
        <v>1</v>
      </c>
      <c r="H40" s="882">
        <v>1</v>
      </c>
      <c r="I40" s="882">
        <v>1</v>
      </c>
      <c r="J40" s="882">
        <v>1</v>
      </c>
      <c r="K40" s="882">
        <v>1</v>
      </c>
      <c r="L40" s="882">
        <v>1</v>
      </c>
      <c r="M40" s="882">
        <v>1</v>
      </c>
      <c r="N40" s="875">
        <v>0</v>
      </c>
      <c r="O40" s="890">
        <f t="shared" si="1"/>
        <v>0.9</v>
      </c>
      <c r="Q40" s="875" t="s">
        <v>133</v>
      </c>
      <c r="R40" s="876" t="s">
        <v>68</v>
      </c>
      <c r="X40" s="875" t="s">
        <v>178</v>
      </c>
      <c r="Y40" s="875" t="s">
        <v>186</v>
      </c>
      <c r="Z40" s="898" t="s">
        <v>187</v>
      </c>
    </row>
    <row r="41" spans="1:26">
      <c r="A41" s="874">
        <v>40</v>
      </c>
      <c r="B41" s="875">
        <v>102</v>
      </c>
      <c r="C41" s="876" t="s">
        <v>188</v>
      </c>
      <c r="D41" s="885" t="s">
        <v>110</v>
      </c>
      <c r="E41" s="886">
        <v>1</v>
      </c>
      <c r="F41" s="886">
        <v>1</v>
      </c>
      <c r="G41" s="886">
        <v>1</v>
      </c>
      <c r="H41" s="886">
        <v>1</v>
      </c>
      <c r="I41" s="886">
        <v>1</v>
      </c>
      <c r="J41" s="886">
        <v>1</v>
      </c>
      <c r="K41" s="886">
        <v>1</v>
      </c>
      <c r="L41" s="886">
        <v>1</v>
      </c>
      <c r="M41" s="886">
        <v>0</v>
      </c>
      <c r="N41" s="886">
        <v>0</v>
      </c>
      <c r="O41" s="890">
        <f t="shared" si="1"/>
        <v>0.8</v>
      </c>
      <c r="P41" s="892"/>
      <c r="Q41" s="886" t="s">
        <v>189</v>
      </c>
      <c r="R41" s="876" t="s">
        <v>29</v>
      </c>
      <c r="S41" s="873" t="s">
        <v>30</v>
      </c>
      <c r="X41" s="875" t="s">
        <v>190</v>
      </c>
      <c r="Y41" s="875" t="s">
        <v>191</v>
      </c>
      <c r="Z41" s="875" t="s">
        <v>192</v>
      </c>
    </row>
    <row r="42" spans="1:26">
      <c r="A42" s="874">
        <v>41</v>
      </c>
      <c r="B42" s="875">
        <v>103</v>
      </c>
      <c r="C42" s="876" t="s">
        <v>193</v>
      </c>
      <c r="D42" s="885" t="s">
        <v>46</v>
      </c>
      <c r="E42" s="886">
        <v>0</v>
      </c>
      <c r="F42" s="886">
        <v>0</v>
      </c>
      <c r="G42" s="886">
        <v>0</v>
      </c>
      <c r="H42" s="886">
        <v>0</v>
      </c>
      <c r="I42" s="886">
        <v>1</v>
      </c>
      <c r="J42" s="886">
        <v>1</v>
      </c>
      <c r="K42" s="886">
        <v>1</v>
      </c>
      <c r="L42" s="886">
        <v>1</v>
      </c>
      <c r="M42" s="886">
        <v>0</v>
      </c>
      <c r="N42" s="886">
        <v>0</v>
      </c>
      <c r="O42" s="890">
        <f t="shared" si="1"/>
        <v>0.4</v>
      </c>
      <c r="P42" s="892"/>
      <c r="Q42" s="886" t="s">
        <v>189</v>
      </c>
      <c r="R42" s="876" t="s">
        <v>29</v>
      </c>
      <c r="X42" s="875" t="s">
        <v>190</v>
      </c>
      <c r="Y42" s="875" t="s">
        <v>194</v>
      </c>
      <c r="Z42" s="875" t="s">
        <v>195</v>
      </c>
    </row>
    <row r="43" ht="20.4" spans="1:26">
      <c r="A43" s="874">
        <v>42</v>
      </c>
      <c r="B43" s="875">
        <v>1</v>
      </c>
      <c r="C43" s="887" t="s">
        <v>196</v>
      </c>
      <c r="D43" s="885" t="s">
        <v>197</v>
      </c>
      <c r="E43" s="882">
        <v>1</v>
      </c>
      <c r="F43" s="882">
        <v>1</v>
      </c>
      <c r="G43" s="882">
        <v>1</v>
      </c>
      <c r="H43" s="882">
        <v>1</v>
      </c>
      <c r="I43" s="882">
        <v>1</v>
      </c>
      <c r="J43" s="882">
        <v>1</v>
      </c>
      <c r="K43" s="882">
        <v>1</v>
      </c>
      <c r="L43" s="882">
        <v>0</v>
      </c>
      <c r="M43" s="882">
        <v>1</v>
      </c>
      <c r="N43" s="882">
        <v>1</v>
      </c>
      <c r="O43" s="890">
        <f t="shared" si="1"/>
        <v>0.9</v>
      </c>
      <c r="P43" s="893"/>
      <c r="Q43" s="875" t="s">
        <v>28</v>
      </c>
      <c r="R43" s="876" t="s">
        <v>58</v>
      </c>
      <c r="S43" s="873" t="s">
        <v>30</v>
      </c>
      <c r="T43" s="876" t="s">
        <v>198</v>
      </c>
      <c r="U43" s="876" t="s">
        <v>199</v>
      </c>
      <c r="V43" s="876" t="s">
        <v>200</v>
      </c>
      <c r="W43" s="876" t="s">
        <v>201</v>
      </c>
      <c r="X43" s="875" t="s">
        <v>202</v>
      </c>
      <c r="Y43" s="875" t="s">
        <v>203</v>
      </c>
      <c r="Z43" s="875" t="s">
        <v>204</v>
      </c>
    </row>
    <row r="44" spans="1:26">
      <c r="A44" s="874">
        <v>43</v>
      </c>
      <c r="B44" s="875">
        <v>2</v>
      </c>
      <c r="C44" s="884" t="s">
        <v>205</v>
      </c>
      <c r="D44" s="885" t="s">
        <v>197</v>
      </c>
      <c r="E44" s="882">
        <v>1</v>
      </c>
      <c r="F44" s="882">
        <v>1</v>
      </c>
      <c r="G44" s="882">
        <v>1</v>
      </c>
      <c r="H44" s="882">
        <v>1</v>
      </c>
      <c r="I44" s="882">
        <v>1</v>
      </c>
      <c r="J44" s="882">
        <v>1</v>
      </c>
      <c r="K44" s="882">
        <v>1</v>
      </c>
      <c r="L44" s="882">
        <v>0</v>
      </c>
      <c r="M44" s="882">
        <v>1</v>
      </c>
      <c r="N44" s="882">
        <v>1</v>
      </c>
      <c r="O44" s="890">
        <f t="shared" si="1"/>
        <v>0.9</v>
      </c>
      <c r="P44" s="893"/>
      <c r="Q44" s="875" t="s">
        <v>28</v>
      </c>
      <c r="R44" s="876" t="s">
        <v>58</v>
      </c>
      <c r="S44" s="873" t="s">
        <v>30</v>
      </c>
      <c r="X44" s="875" t="s">
        <v>202</v>
      </c>
      <c r="Y44" s="875" t="s">
        <v>206</v>
      </c>
      <c r="Z44" s="875" t="s">
        <v>207</v>
      </c>
    </row>
    <row r="45" ht="20.4" spans="1:26">
      <c r="A45" s="874">
        <v>44</v>
      </c>
      <c r="B45" s="875">
        <v>112</v>
      </c>
      <c r="C45" s="888" t="s">
        <v>208</v>
      </c>
      <c r="D45" s="885" t="s">
        <v>197</v>
      </c>
      <c r="E45" s="886">
        <v>0</v>
      </c>
      <c r="F45" s="886">
        <v>0</v>
      </c>
      <c r="G45" s="886">
        <v>0</v>
      </c>
      <c r="H45" s="886">
        <v>0</v>
      </c>
      <c r="I45" s="886">
        <v>0</v>
      </c>
      <c r="J45" s="886">
        <v>0</v>
      </c>
      <c r="K45" s="886">
        <v>0</v>
      </c>
      <c r="L45" s="886">
        <v>0</v>
      </c>
      <c r="M45" s="886">
        <v>1</v>
      </c>
      <c r="N45" s="886">
        <v>0</v>
      </c>
      <c r="O45" s="890">
        <f t="shared" si="1"/>
        <v>0.1</v>
      </c>
      <c r="P45" s="892"/>
      <c r="Q45" s="886" t="s">
        <v>209</v>
      </c>
      <c r="R45" s="876" t="s">
        <v>68</v>
      </c>
      <c r="X45" s="875" t="s">
        <v>202</v>
      </c>
      <c r="Y45" s="875" t="s">
        <v>210</v>
      </c>
      <c r="Z45" s="875" t="s">
        <v>211</v>
      </c>
    </row>
    <row r="46" ht="20.4" spans="1:26">
      <c r="A46" s="874">
        <v>45</v>
      </c>
      <c r="B46" s="875">
        <v>113</v>
      </c>
      <c r="C46" s="888" t="s">
        <v>212</v>
      </c>
      <c r="D46" s="885" t="s">
        <v>197</v>
      </c>
      <c r="E46" s="886">
        <v>0</v>
      </c>
      <c r="F46" s="886">
        <v>0</v>
      </c>
      <c r="G46" s="886">
        <v>0</v>
      </c>
      <c r="H46" s="886">
        <v>0</v>
      </c>
      <c r="I46" s="886">
        <v>0</v>
      </c>
      <c r="J46" s="886">
        <v>0</v>
      </c>
      <c r="K46" s="886">
        <v>0</v>
      </c>
      <c r="L46" s="886">
        <v>0</v>
      </c>
      <c r="M46" s="886">
        <v>1</v>
      </c>
      <c r="N46" s="886">
        <v>0</v>
      </c>
      <c r="O46" s="890">
        <f t="shared" si="1"/>
        <v>0.1</v>
      </c>
      <c r="P46" s="892"/>
      <c r="Q46" s="886" t="s">
        <v>209</v>
      </c>
      <c r="R46" s="876" t="s">
        <v>68</v>
      </c>
      <c r="X46" s="875" t="s">
        <v>202</v>
      </c>
      <c r="Y46" s="875" t="s">
        <v>213</v>
      </c>
      <c r="Z46" s="875" t="s">
        <v>214</v>
      </c>
    </row>
    <row r="47" spans="1:26">
      <c r="A47" s="874">
        <v>46</v>
      </c>
      <c r="B47" s="875">
        <v>3</v>
      </c>
      <c r="C47" s="884" t="s">
        <v>215</v>
      </c>
      <c r="D47" s="885" t="s">
        <v>197</v>
      </c>
      <c r="E47" s="882">
        <v>0</v>
      </c>
      <c r="F47" s="882">
        <v>1</v>
      </c>
      <c r="G47" s="882">
        <v>1</v>
      </c>
      <c r="H47" s="882">
        <v>1</v>
      </c>
      <c r="I47" s="882">
        <v>1</v>
      </c>
      <c r="J47" s="882">
        <v>1</v>
      </c>
      <c r="K47" s="882">
        <v>1</v>
      </c>
      <c r="L47" s="882">
        <v>0</v>
      </c>
      <c r="M47" s="882">
        <v>1</v>
      </c>
      <c r="N47" s="882">
        <v>1</v>
      </c>
      <c r="O47" s="890">
        <f t="shared" si="1"/>
        <v>0.8</v>
      </c>
      <c r="P47" s="893"/>
      <c r="Q47" s="875" t="s">
        <v>28</v>
      </c>
      <c r="R47" s="876" t="s">
        <v>58</v>
      </c>
      <c r="X47" s="875" t="s">
        <v>216</v>
      </c>
      <c r="Y47" s="875" t="s">
        <v>217</v>
      </c>
      <c r="Z47" s="875" t="s">
        <v>218</v>
      </c>
    </row>
    <row r="48" spans="1:26">
      <c r="A48" s="874">
        <v>47</v>
      </c>
      <c r="B48" s="875">
        <v>4</v>
      </c>
      <c r="C48" s="884" t="s">
        <v>219</v>
      </c>
      <c r="D48" s="885" t="s">
        <v>197</v>
      </c>
      <c r="E48" s="882">
        <v>0</v>
      </c>
      <c r="F48" s="882">
        <v>1</v>
      </c>
      <c r="G48" s="882">
        <v>1</v>
      </c>
      <c r="H48" s="882">
        <v>1</v>
      </c>
      <c r="I48" s="882">
        <v>1</v>
      </c>
      <c r="J48" s="882">
        <v>1</v>
      </c>
      <c r="K48" s="882">
        <v>0</v>
      </c>
      <c r="L48" s="882">
        <v>0</v>
      </c>
      <c r="M48" s="882">
        <v>0</v>
      </c>
      <c r="N48" s="882">
        <v>0</v>
      </c>
      <c r="O48" s="890">
        <f t="shared" si="1"/>
        <v>0.5</v>
      </c>
      <c r="P48" s="893"/>
      <c r="Q48" s="875" t="s">
        <v>28</v>
      </c>
      <c r="R48" s="876" t="s">
        <v>58</v>
      </c>
      <c r="X48" s="875" t="s">
        <v>202</v>
      </c>
      <c r="Y48" s="875" t="s">
        <v>220</v>
      </c>
      <c r="Z48" s="875" t="s">
        <v>221</v>
      </c>
    </row>
    <row r="49" spans="1:26">
      <c r="A49" s="874">
        <v>48</v>
      </c>
      <c r="B49" s="875">
        <v>110</v>
      </c>
      <c r="C49" s="888" t="s">
        <v>222</v>
      </c>
      <c r="D49" s="885" t="s">
        <v>197</v>
      </c>
      <c r="E49" s="886">
        <v>0</v>
      </c>
      <c r="F49" s="886">
        <v>0</v>
      </c>
      <c r="G49" s="886">
        <v>0</v>
      </c>
      <c r="H49" s="886">
        <v>0</v>
      </c>
      <c r="I49" s="886">
        <v>0</v>
      </c>
      <c r="J49" s="886">
        <v>0</v>
      </c>
      <c r="K49" s="886">
        <v>0</v>
      </c>
      <c r="L49" s="886">
        <v>0</v>
      </c>
      <c r="M49" s="886">
        <v>1</v>
      </c>
      <c r="N49" s="886">
        <v>0</v>
      </c>
      <c r="O49" s="890">
        <f t="shared" si="1"/>
        <v>0.1</v>
      </c>
      <c r="P49" s="892"/>
      <c r="Q49" s="886" t="s">
        <v>209</v>
      </c>
      <c r="R49" s="876" t="s">
        <v>68</v>
      </c>
      <c r="X49" s="875" t="s">
        <v>216</v>
      </c>
      <c r="Y49" s="875" t="s">
        <v>223</v>
      </c>
      <c r="Z49" s="875" t="s">
        <v>224</v>
      </c>
    </row>
    <row r="50" spans="1:26">
      <c r="A50" s="874">
        <v>49</v>
      </c>
      <c r="B50" s="875">
        <v>111</v>
      </c>
      <c r="C50" s="888" t="s">
        <v>225</v>
      </c>
      <c r="D50" s="885" t="s">
        <v>197</v>
      </c>
      <c r="E50" s="886">
        <v>0</v>
      </c>
      <c r="F50" s="886">
        <v>0</v>
      </c>
      <c r="G50" s="886">
        <v>0</v>
      </c>
      <c r="H50" s="886">
        <v>0</v>
      </c>
      <c r="I50" s="886">
        <v>0</v>
      </c>
      <c r="J50" s="886">
        <v>0</v>
      </c>
      <c r="K50" s="886">
        <v>0</v>
      </c>
      <c r="L50" s="886">
        <v>0</v>
      </c>
      <c r="M50" s="886">
        <v>1</v>
      </c>
      <c r="N50" s="886">
        <v>0</v>
      </c>
      <c r="O50" s="890">
        <f t="shared" si="1"/>
        <v>0.1</v>
      </c>
      <c r="P50" s="892"/>
      <c r="Q50" s="886" t="s">
        <v>209</v>
      </c>
      <c r="R50" s="876" t="s">
        <v>68</v>
      </c>
      <c r="X50" s="875" t="s">
        <v>216</v>
      </c>
      <c r="Y50" s="875" t="s">
        <v>226</v>
      </c>
      <c r="Z50" s="875" t="s">
        <v>227</v>
      </c>
    </row>
    <row r="51" spans="1:26">
      <c r="A51" s="874">
        <v>50</v>
      </c>
      <c r="B51" s="875">
        <v>85</v>
      </c>
      <c r="C51" s="888" t="s">
        <v>228</v>
      </c>
      <c r="D51" s="885" t="s">
        <v>229</v>
      </c>
      <c r="E51" s="886">
        <v>0</v>
      </c>
      <c r="F51" s="886">
        <v>0</v>
      </c>
      <c r="G51" s="886">
        <v>0</v>
      </c>
      <c r="H51" s="886">
        <v>0</v>
      </c>
      <c r="I51" s="886">
        <v>0</v>
      </c>
      <c r="J51" s="886">
        <v>1</v>
      </c>
      <c r="K51" s="886">
        <v>1</v>
      </c>
      <c r="L51" s="886">
        <v>1</v>
      </c>
      <c r="M51" s="886">
        <v>1</v>
      </c>
      <c r="N51" s="886">
        <v>1</v>
      </c>
      <c r="O51" s="890">
        <f t="shared" si="1"/>
        <v>0.5</v>
      </c>
      <c r="P51" s="892"/>
      <c r="Q51" s="886" t="s">
        <v>230</v>
      </c>
      <c r="R51" s="876" t="s">
        <v>29</v>
      </c>
      <c r="X51" s="875" t="s">
        <v>231</v>
      </c>
      <c r="Y51" s="875" t="s">
        <v>232</v>
      </c>
      <c r="Z51" s="875" t="s">
        <v>233</v>
      </c>
    </row>
    <row r="52" spans="1:26">
      <c r="A52" s="874">
        <v>51</v>
      </c>
      <c r="B52" s="875">
        <v>86</v>
      </c>
      <c r="C52" s="885" t="s">
        <v>234</v>
      </c>
      <c r="D52" s="885" t="s">
        <v>229</v>
      </c>
      <c r="E52" s="886">
        <v>0</v>
      </c>
      <c r="F52" s="886">
        <v>0</v>
      </c>
      <c r="G52" s="886">
        <v>0</v>
      </c>
      <c r="H52" s="886">
        <v>0</v>
      </c>
      <c r="I52" s="886">
        <v>0</v>
      </c>
      <c r="J52" s="886">
        <v>1</v>
      </c>
      <c r="K52" s="886">
        <v>1</v>
      </c>
      <c r="L52" s="886">
        <v>1</v>
      </c>
      <c r="M52" s="886">
        <v>1</v>
      </c>
      <c r="N52" s="886">
        <v>1</v>
      </c>
      <c r="O52" s="890">
        <f t="shared" si="1"/>
        <v>0.5</v>
      </c>
      <c r="P52" s="892"/>
      <c r="Q52" s="886" t="s">
        <v>230</v>
      </c>
      <c r="R52" s="876" t="s">
        <v>68</v>
      </c>
      <c r="X52" s="875" t="s">
        <v>231</v>
      </c>
      <c r="Y52" s="875" t="s">
        <v>235</v>
      </c>
      <c r="Z52" s="875" t="s">
        <v>236</v>
      </c>
    </row>
    <row r="53" spans="1:26">
      <c r="A53" s="874">
        <v>52</v>
      </c>
      <c r="B53" s="875">
        <v>55</v>
      </c>
      <c r="C53" s="876" t="s">
        <v>237</v>
      </c>
      <c r="D53" s="876" t="s">
        <v>174</v>
      </c>
      <c r="E53" s="882">
        <v>1</v>
      </c>
      <c r="F53" s="882">
        <v>1</v>
      </c>
      <c r="G53" s="882">
        <v>1</v>
      </c>
      <c r="H53" s="882">
        <v>1</v>
      </c>
      <c r="I53" s="882">
        <v>1</v>
      </c>
      <c r="J53" s="882">
        <v>1</v>
      </c>
      <c r="K53" s="882">
        <v>1</v>
      </c>
      <c r="L53" s="882">
        <v>1</v>
      </c>
      <c r="M53" s="882">
        <v>1</v>
      </c>
      <c r="N53" s="882">
        <v>0</v>
      </c>
      <c r="O53" s="890">
        <f t="shared" si="1"/>
        <v>0.9</v>
      </c>
      <c r="Q53" s="875" t="s">
        <v>238</v>
      </c>
      <c r="R53" s="876" t="s">
        <v>239</v>
      </c>
      <c r="S53" s="873" t="s">
        <v>75</v>
      </c>
      <c r="X53" s="875" t="s">
        <v>240</v>
      </c>
      <c r="Y53" s="875" t="s">
        <v>241</v>
      </c>
      <c r="Z53" s="875" t="s">
        <v>242</v>
      </c>
    </row>
    <row r="54" spans="1:26">
      <c r="A54" s="874">
        <v>53</v>
      </c>
      <c r="B54" s="875">
        <v>56</v>
      </c>
      <c r="C54" s="876" t="s">
        <v>243</v>
      </c>
      <c r="D54" s="876" t="s">
        <v>244</v>
      </c>
      <c r="E54" s="882">
        <v>1</v>
      </c>
      <c r="F54" s="882">
        <v>1</v>
      </c>
      <c r="G54" s="882">
        <v>1</v>
      </c>
      <c r="H54" s="882">
        <v>1</v>
      </c>
      <c r="I54" s="882">
        <v>1</v>
      </c>
      <c r="J54" s="882">
        <v>1</v>
      </c>
      <c r="K54" s="882">
        <v>1</v>
      </c>
      <c r="L54" s="882">
        <v>1</v>
      </c>
      <c r="M54" s="882">
        <v>1</v>
      </c>
      <c r="N54" s="882">
        <v>0</v>
      </c>
      <c r="O54" s="890">
        <f t="shared" si="1"/>
        <v>0.9</v>
      </c>
      <c r="Q54" s="875" t="s">
        <v>238</v>
      </c>
      <c r="R54" s="876" t="s">
        <v>239</v>
      </c>
      <c r="X54" s="875" t="s">
        <v>240</v>
      </c>
      <c r="Y54" s="875" t="s">
        <v>245</v>
      </c>
      <c r="Z54" s="875" t="s">
        <v>246</v>
      </c>
    </row>
    <row r="55" spans="1:26">
      <c r="A55" s="874">
        <v>54</v>
      </c>
      <c r="B55" s="875">
        <v>57</v>
      </c>
      <c r="C55" s="876" t="s">
        <v>247</v>
      </c>
      <c r="D55" s="876" t="s">
        <v>248</v>
      </c>
      <c r="E55" s="882">
        <v>1</v>
      </c>
      <c r="F55" s="882">
        <v>1</v>
      </c>
      <c r="G55" s="882">
        <v>1</v>
      </c>
      <c r="H55" s="882">
        <v>1</v>
      </c>
      <c r="I55" s="882">
        <v>1</v>
      </c>
      <c r="J55" s="882">
        <v>1</v>
      </c>
      <c r="K55" s="882">
        <v>1</v>
      </c>
      <c r="L55" s="882">
        <v>1</v>
      </c>
      <c r="M55" s="882">
        <v>1</v>
      </c>
      <c r="N55" s="882">
        <v>0</v>
      </c>
      <c r="O55" s="890">
        <f t="shared" si="1"/>
        <v>0.9</v>
      </c>
      <c r="P55" s="873" t="s">
        <v>249</v>
      </c>
      <c r="Q55" s="875" t="s">
        <v>238</v>
      </c>
      <c r="R55" s="876" t="s">
        <v>239</v>
      </c>
      <c r="X55" s="875" t="s">
        <v>240</v>
      </c>
      <c r="Y55" s="875" t="s">
        <v>250</v>
      </c>
      <c r="Z55" s="875" t="s">
        <v>251</v>
      </c>
    </row>
    <row r="56" spans="1:26">
      <c r="A56" s="874">
        <v>55</v>
      </c>
      <c r="B56" s="875">
        <v>58</v>
      </c>
      <c r="C56" s="876" t="s">
        <v>252</v>
      </c>
      <c r="D56" s="876" t="s">
        <v>253</v>
      </c>
      <c r="E56" s="882">
        <v>1</v>
      </c>
      <c r="F56" s="882">
        <v>1</v>
      </c>
      <c r="G56" s="882">
        <v>1</v>
      </c>
      <c r="H56" s="882">
        <v>1</v>
      </c>
      <c r="I56" s="882">
        <v>1</v>
      </c>
      <c r="J56" s="882">
        <v>1</v>
      </c>
      <c r="K56" s="882">
        <v>1</v>
      </c>
      <c r="L56" s="882">
        <v>1</v>
      </c>
      <c r="M56" s="882">
        <v>1</v>
      </c>
      <c r="N56" s="882">
        <v>0</v>
      </c>
      <c r="O56" s="890">
        <f t="shared" si="1"/>
        <v>0.9</v>
      </c>
      <c r="P56" s="873" t="s">
        <v>249</v>
      </c>
      <c r="Q56" s="875" t="s">
        <v>238</v>
      </c>
      <c r="R56" s="876" t="s">
        <v>239</v>
      </c>
      <c r="X56" s="875" t="s">
        <v>240</v>
      </c>
      <c r="Y56" s="875" t="s">
        <v>254</v>
      </c>
      <c r="Z56" s="875" t="s">
        <v>255</v>
      </c>
    </row>
    <row r="57" spans="1:26">
      <c r="A57" s="874">
        <v>56</v>
      </c>
      <c r="B57" s="875">
        <v>59</v>
      </c>
      <c r="C57" s="876" t="s">
        <v>256</v>
      </c>
      <c r="D57" s="876" t="s">
        <v>257</v>
      </c>
      <c r="E57" s="882"/>
      <c r="F57" s="882"/>
      <c r="G57" s="882"/>
      <c r="H57" s="882"/>
      <c r="I57" s="882"/>
      <c r="J57" s="882"/>
      <c r="K57" s="882"/>
      <c r="L57" s="882"/>
      <c r="M57" s="882"/>
      <c r="N57" s="882"/>
      <c r="O57" s="890"/>
      <c r="Q57" s="875" t="s">
        <v>238</v>
      </c>
      <c r="R57" s="876" t="s">
        <v>239</v>
      </c>
      <c r="X57" s="875" t="s">
        <v>240</v>
      </c>
      <c r="Y57" s="875" t="s">
        <v>258</v>
      </c>
      <c r="Z57" s="875" t="s">
        <v>259</v>
      </c>
    </row>
    <row r="58" spans="1:26">
      <c r="A58" s="874">
        <v>57</v>
      </c>
      <c r="B58" s="875">
        <v>60</v>
      </c>
      <c r="C58" s="876" t="s">
        <v>260</v>
      </c>
      <c r="D58" s="876" t="s">
        <v>257</v>
      </c>
      <c r="E58" s="882"/>
      <c r="F58" s="882"/>
      <c r="G58" s="882"/>
      <c r="H58" s="882"/>
      <c r="I58" s="882"/>
      <c r="J58" s="882"/>
      <c r="K58" s="882"/>
      <c r="L58" s="882"/>
      <c r="M58" s="882"/>
      <c r="N58" s="882"/>
      <c r="O58" s="890"/>
      <c r="Q58" s="875" t="s">
        <v>238</v>
      </c>
      <c r="R58" s="876" t="s">
        <v>239</v>
      </c>
      <c r="X58" s="875" t="s">
        <v>240</v>
      </c>
      <c r="Y58" s="875" t="s">
        <v>261</v>
      </c>
      <c r="Z58" s="875" t="s">
        <v>262</v>
      </c>
    </row>
    <row r="59" spans="1:26">
      <c r="A59" s="874">
        <v>58</v>
      </c>
      <c r="B59" s="875">
        <v>64</v>
      </c>
      <c r="C59" s="876" t="s">
        <v>263</v>
      </c>
      <c r="D59" s="876" t="s">
        <v>110</v>
      </c>
      <c r="E59" s="875">
        <v>1</v>
      </c>
      <c r="F59" s="882">
        <v>1</v>
      </c>
      <c r="G59" s="882">
        <v>1</v>
      </c>
      <c r="H59" s="882">
        <v>1</v>
      </c>
      <c r="I59" s="882">
        <v>1</v>
      </c>
      <c r="J59" s="882">
        <v>1</v>
      </c>
      <c r="K59" s="882">
        <v>1</v>
      </c>
      <c r="L59" s="882">
        <v>1</v>
      </c>
      <c r="M59" s="882">
        <v>1</v>
      </c>
      <c r="N59" s="875">
        <v>1</v>
      </c>
      <c r="O59" s="890">
        <f t="shared" ref="O59:O92" si="2">AVERAGE(E59:N59)</f>
        <v>1</v>
      </c>
      <c r="P59" s="873" t="s">
        <v>120</v>
      </c>
      <c r="Q59" s="875" t="s">
        <v>112</v>
      </c>
      <c r="R59" s="876" t="s">
        <v>29</v>
      </c>
      <c r="S59" s="873" t="s">
        <v>30</v>
      </c>
      <c r="X59" s="875" t="s">
        <v>264</v>
      </c>
      <c r="Y59" s="875" t="s">
        <v>265</v>
      </c>
      <c r="Z59" s="875" t="s">
        <v>266</v>
      </c>
    </row>
    <row r="60" spans="1:26">
      <c r="A60" s="874">
        <v>59</v>
      </c>
      <c r="B60" s="875">
        <v>101</v>
      </c>
      <c r="C60" s="876" t="s">
        <v>267</v>
      </c>
      <c r="D60" s="885" t="s">
        <v>110</v>
      </c>
      <c r="E60" s="886">
        <v>1</v>
      </c>
      <c r="F60" s="886">
        <v>1</v>
      </c>
      <c r="G60" s="886">
        <v>1</v>
      </c>
      <c r="H60" s="886">
        <v>1</v>
      </c>
      <c r="I60" s="886">
        <v>1</v>
      </c>
      <c r="J60" s="886">
        <v>1</v>
      </c>
      <c r="K60" s="886">
        <v>1</v>
      </c>
      <c r="L60" s="886">
        <v>1</v>
      </c>
      <c r="M60" s="886">
        <v>0</v>
      </c>
      <c r="N60" s="886">
        <v>0</v>
      </c>
      <c r="O60" s="890">
        <f t="shared" si="2"/>
        <v>0.8</v>
      </c>
      <c r="P60" s="892"/>
      <c r="Q60" s="886" t="s">
        <v>189</v>
      </c>
      <c r="R60" s="876" t="s">
        <v>29</v>
      </c>
      <c r="X60" s="875" t="s">
        <v>264</v>
      </c>
      <c r="Y60" s="875" t="s">
        <v>268</v>
      </c>
      <c r="Z60" s="875" t="s">
        <v>269</v>
      </c>
    </row>
    <row r="61" spans="1:26">
      <c r="A61" s="874">
        <v>60</v>
      </c>
      <c r="B61" s="875">
        <v>105</v>
      </c>
      <c r="C61" s="876" t="s">
        <v>270</v>
      </c>
      <c r="D61" s="885" t="s">
        <v>46</v>
      </c>
      <c r="E61" s="886">
        <v>1</v>
      </c>
      <c r="F61" s="886">
        <v>1</v>
      </c>
      <c r="G61" s="886">
        <v>1</v>
      </c>
      <c r="H61" s="886">
        <v>1</v>
      </c>
      <c r="I61" s="886">
        <v>1</v>
      </c>
      <c r="J61" s="886">
        <v>1</v>
      </c>
      <c r="K61" s="886">
        <v>1</v>
      </c>
      <c r="L61" s="886">
        <v>1</v>
      </c>
      <c r="M61" s="886">
        <v>0</v>
      </c>
      <c r="N61" s="886">
        <v>0</v>
      </c>
      <c r="O61" s="890">
        <f t="shared" si="2"/>
        <v>0.8</v>
      </c>
      <c r="P61" s="892"/>
      <c r="Q61" s="886" t="s">
        <v>189</v>
      </c>
      <c r="R61" s="876" t="s">
        <v>239</v>
      </c>
      <c r="X61" s="875" t="s">
        <v>264</v>
      </c>
      <c r="Y61" s="875" t="s">
        <v>271</v>
      </c>
      <c r="Z61" s="875" t="s">
        <v>272</v>
      </c>
    </row>
    <row r="62" spans="1:26">
      <c r="A62" s="874">
        <v>61</v>
      </c>
      <c r="B62" s="875">
        <v>104</v>
      </c>
      <c r="C62" s="876" t="s">
        <v>273</v>
      </c>
      <c r="D62" s="885" t="s">
        <v>110</v>
      </c>
      <c r="E62" s="886">
        <v>1</v>
      </c>
      <c r="F62" s="886">
        <v>1</v>
      </c>
      <c r="G62" s="886">
        <v>1</v>
      </c>
      <c r="H62" s="886">
        <v>1</v>
      </c>
      <c r="I62" s="886">
        <v>1</v>
      </c>
      <c r="J62" s="886">
        <v>1</v>
      </c>
      <c r="K62" s="886">
        <v>1</v>
      </c>
      <c r="L62" s="886">
        <v>1</v>
      </c>
      <c r="M62" s="886">
        <v>0</v>
      </c>
      <c r="N62" s="886">
        <v>0</v>
      </c>
      <c r="O62" s="890">
        <f t="shared" si="2"/>
        <v>0.8</v>
      </c>
      <c r="P62" s="892"/>
      <c r="Q62" s="886" t="s">
        <v>189</v>
      </c>
      <c r="R62" s="876" t="s">
        <v>68</v>
      </c>
      <c r="X62" s="875" t="s">
        <v>264</v>
      </c>
      <c r="Y62" s="875" t="s">
        <v>274</v>
      </c>
      <c r="Z62" s="875" t="s">
        <v>275</v>
      </c>
    </row>
    <row r="63" spans="1:26">
      <c r="A63" s="874">
        <v>62</v>
      </c>
      <c r="B63" s="875">
        <v>106</v>
      </c>
      <c r="C63" s="876" t="s">
        <v>276</v>
      </c>
      <c r="D63" s="885" t="s">
        <v>110</v>
      </c>
      <c r="E63" s="886">
        <v>1</v>
      </c>
      <c r="F63" s="886">
        <v>1</v>
      </c>
      <c r="G63" s="886">
        <v>1</v>
      </c>
      <c r="H63" s="886">
        <v>1</v>
      </c>
      <c r="I63" s="886">
        <v>1</v>
      </c>
      <c r="J63" s="886">
        <v>1</v>
      </c>
      <c r="K63" s="886">
        <v>1</v>
      </c>
      <c r="L63" s="886">
        <v>0</v>
      </c>
      <c r="M63" s="886">
        <v>0</v>
      </c>
      <c r="N63" s="886">
        <v>0</v>
      </c>
      <c r="O63" s="890">
        <f t="shared" si="2"/>
        <v>0.7</v>
      </c>
      <c r="P63" s="892"/>
      <c r="Q63" s="886" t="s">
        <v>189</v>
      </c>
      <c r="R63" s="876" t="s">
        <v>68</v>
      </c>
      <c r="X63" s="875" t="s">
        <v>277</v>
      </c>
      <c r="Y63" s="875" t="s">
        <v>278</v>
      </c>
      <c r="Z63" s="875" t="s">
        <v>279</v>
      </c>
    </row>
    <row r="64" spans="1:26">
      <c r="A64" s="874">
        <v>63</v>
      </c>
      <c r="B64" s="875">
        <v>74</v>
      </c>
      <c r="C64" s="876" t="s">
        <v>280</v>
      </c>
      <c r="D64" s="876" t="s">
        <v>46</v>
      </c>
      <c r="E64" s="875">
        <v>0</v>
      </c>
      <c r="F64" s="875">
        <v>0</v>
      </c>
      <c r="G64" s="875">
        <v>1</v>
      </c>
      <c r="H64" s="875">
        <v>1</v>
      </c>
      <c r="I64" s="875">
        <v>1</v>
      </c>
      <c r="J64" s="875">
        <v>1</v>
      </c>
      <c r="K64" s="875">
        <v>1</v>
      </c>
      <c r="L64" s="875">
        <v>1</v>
      </c>
      <c r="M64" s="875">
        <v>1</v>
      </c>
      <c r="N64" s="875">
        <v>1</v>
      </c>
      <c r="O64" s="890">
        <f t="shared" si="2"/>
        <v>0.8</v>
      </c>
      <c r="Q64" s="875" t="s">
        <v>133</v>
      </c>
      <c r="R64" s="876" t="s">
        <v>29</v>
      </c>
      <c r="X64" s="875" t="s">
        <v>281</v>
      </c>
      <c r="Y64" s="875" t="s">
        <v>282</v>
      </c>
      <c r="Z64" s="875" t="s">
        <v>283</v>
      </c>
    </row>
    <row r="65" spans="1:26">
      <c r="A65" s="874">
        <v>64</v>
      </c>
      <c r="B65" s="875">
        <v>75</v>
      </c>
      <c r="C65" s="876" t="s">
        <v>284</v>
      </c>
      <c r="D65" s="876" t="s">
        <v>73</v>
      </c>
      <c r="E65" s="875">
        <v>0</v>
      </c>
      <c r="F65" s="875">
        <v>0</v>
      </c>
      <c r="G65" s="875">
        <v>1</v>
      </c>
      <c r="H65" s="875">
        <v>1</v>
      </c>
      <c r="I65" s="875">
        <v>1</v>
      </c>
      <c r="J65" s="875">
        <v>1</v>
      </c>
      <c r="K65" s="875">
        <v>1</v>
      </c>
      <c r="L65" s="875">
        <v>1</v>
      </c>
      <c r="M65" s="875">
        <v>1</v>
      </c>
      <c r="N65" s="875">
        <v>1</v>
      </c>
      <c r="O65" s="890">
        <f t="shared" si="2"/>
        <v>0.8</v>
      </c>
      <c r="Q65" s="875" t="s">
        <v>133</v>
      </c>
      <c r="R65" s="876" t="s">
        <v>29</v>
      </c>
      <c r="X65" s="875" t="s">
        <v>281</v>
      </c>
      <c r="Y65" s="875" t="s">
        <v>285</v>
      </c>
      <c r="Z65" s="875" t="s">
        <v>286</v>
      </c>
    </row>
    <row r="66" spans="1:26">
      <c r="A66" s="874">
        <v>65</v>
      </c>
      <c r="B66" s="875">
        <v>77</v>
      </c>
      <c r="C66" s="876" t="s">
        <v>287</v>
      </c>
      <c r="D66" s="876" t="s">
        <v>288</v>
      </c>
      <c r="E66" s="875">
        <v>0</v>
      </c>
      <c r="F66" s="875">
        <v>1</v>
      </c>
      <c r="G66" s="875">
        <v>1</v>
      </c>
      <c r="H66" s="875">
        <v>1</v>
      </c>
      <c r="I66" s="875">
        <v>1</v>
      </c>
      <c r="J66" s="875">
        <v>1</v>
      </c>
      <c r="K66" s="875">
        <v>1</v>
      </c>
      <c r="L66" s="875">
        <v>1</v>
      </c>
      <c r="M66" s="875">
        <v>1</v>
      </c>
      <c r="N66" s="875">
        <v>0</v>
      </c>
      <c r="O66" s="890">
        <f t="shared" si="2"/>
        <v>0.8</v>
      </c>
      <c r="P66" s="873" t="s">
        <v>289</v>
      </c>
      <c r="Q66" s="875" t="s">
        <v>133</v>
      </c>
      <c r="R66" s="876" t="s">
        <v>29</v>
      </c>
      <c r="X66" s="875" t="s">
        <v>281</v>
      </c>
      <c r="Y66" s="875" t="s">
        <v>290</v>
      </c>
      <c r="Z66" s="875" t="s">
        <v>291</v>
      </c>
    </row>
    <row r="67" spans="1:26">
      <c r="A67" s="874">
        <v>66</v>
      </c>
      <c r="B67" s="875">
        <v>89</v>
      </c>
      <c r="C67" s="885" t="s">
        <v>292</v>
      </c>
      <c r="D67" s="885" t="s">
        <v>293</v>
      </c>
      <c r="E67" s="886">
        <v>1</v>
      </c>
      <c r="F67" s="886">
        <v>1</v>
      </c>
      <c r="G67" s="886">
        <v>1</v>
      </c>
      <c r="H67" s="886">
        <v>1</v>
      </c>
      <c r="I67" s="886">
        <v>1</v>
      </c>
      <c r="J67" s="886">
        <v>1</v>
      </c>
      <c r="K67" s="886">
        <v>1</v>
      </c>
      <c r="L67" s="886">
        <v>1</v>
      </c>
      <c r="M67" s="886">
        <v>1</v>
      </c>
      <c r="N67" s="886">
        <v>0</v>
      </c>
      <c r="O67" s="890">
        <f t="shared" si="2"/>
        <v>0.9</v>
      </c>
      <c r="P67" s="892"/>
      <c r="Q67" s="886" t="s">
        <v>294</v>
      </c>
      <c r="R67" s="876" t="s">
        <v>29</v>
      </c>
      <c r="S67" s="873" t="s">
        <v>30</v>
      </c>
      <c r="X67" s="875" t="s">
        <v>295</v>
      </c>
      <c r="Y67" s="875" t="s">
        <v>296</v>
      </c>
      <c r="Z67" s="875" t="s">
        <v>297</v>
      </c>
    </row>
    <row r="68" spans="1:26">
      <c r="A68" s="874">
        <v>67</v>
      </c>
      <c r="B68" s="875">
        <v>90</v>
      </c>
      <c r="C68" s="885" t="s">
        <v>298</v>
      </c>
      <c r="D68" s="885" t="s">
        <v>299</v>
      </c>
      <c r="E68" s="886">
        <v>1</v>
      </c>
      <c r="F68" s="886">
        <v>1</v>
      </c>
      <c r="G68" s="886">
        <v>1</v>
      </c>
      <c r="H68" s="886">
        <v>1</v>
      </c>
      <c r="I68" s="886">
        <v>1</v>
      </c>
      <c r="J68" s="886">
        <v>1</v>
      </c>
      <c r="K68" s="886">
        <v>1</v>
      </c>
      <c r="L68" s="886">
        <v>1</v>
      </c>
      <c r="M68" s="886">
        <v>1</v>
      </c>
      <c r="N68" s="886">
        <v>0</v>
      </c>
      <c r="O68" s="890">
        <f t="shared" si="2"/>
        <v>0.9</v>
      </c>
      <c r="P68" s="892"/>
      <c r="Q68" s="886" t="s">
        <v>294</v>
      </c>
      <c r="R68" s="876" t="s">
        <v>29</v>
      </c>
      <c r="S68" s="873" t="s">
        <v>30</v>
      </c>
      <c r="X68" s="875" t="s">
        <v>295</v>
      </c>
      <c r="Y68" s="875" t="s">
        <v>300</v>
      </c>
      <c r="Z68" s="875" t="s">
        <v>301</v>
      </c>
    </row>
    <row r="69" spans="1:26">
      <c r="A69" s="874">
        <v>68</v>
      </c>
      <c r="B69" s="875">
        <v>91</v>
      </c>
      <c r="C69" s="899" t="s">
        <v>302</v>
      </c>
      <c r="D69" s="885" t="s">
        <v>299</v>
      </c>
      <c r="E69" s="886">
        <v>1</v>
      </c>
      <c r="F69" s="886">
        <v>1</v>
      </c>
      <c r="G69" s="886">
        <v>1</v>
      </c>
      <c r="H69" s="886">
        <v>1</v>
      </c>
      <c r="I69" s="886">
        <v>1</v>
      </c>
      <c r="J69" s="886">
        <v>1</v>
      </c>
      <c r="K69" s="886">
        <v>1</v>
      </c>
      <c r="L69" s="886">
        <v>1</v>
      </c>
      <c r="M69" s="886">
        <v>1</v>
      </c>
      <c r="N69" s="886">
        <v>0</v>
      </c>
      <c r="O69" s="890">
        <f t="shared" si="2"/>
        <v>0.9</v>
      </c>
      <c r="P69" s="892"/>
      <c r="Q69" s="886" t="s">
        <v>294</v>
      </c>
      <c r="R69" s="876" t="s">
        <v>29</v>
      </c>
      <c r="X69" s="875" t="s">
        <v>295</v>
      </c>
      <c r="Y69" s="875" t="s">
        <v>303</v>
      </c>
      <c r="Z69" s="875" t="s">
        <v>304</v>
      </c>
    </row>
    <row r="70" spans="1:26">
      <c r="A70" s="874">
        <v>69</v>
      </c>
      <c r="B70" s="875">
        <v>92</v>
      </c>
      <c r="C70" s="885" t="s">
        <v>305</v>
      </c>
      <c r="D70" s="885" t="s">
        <v>293</v>
      </c>
      <c r="E70" s="886">
        <v>1</v>
      </c>
      <c r="F70" s="886">
        <v>1</v>
      </c>
      <c r="G70" s="886">
        <v>1</v>
      </c>
      <c r="H70" s="886">
        <v>1</v>
      </c>
      <c r="I70" s="886">
        <v>1</v>
      </c>
      <c r="J70" s="886">
        <v>1</v>
      </c>
      <c r="K70" s="886">
        <v>1</v>
      </c>
      <c r="L70" s="886">
        <v>1</v>
      </c>
      <c r="M70" s="886">
        <v>1</v>
      </c>
      <c r="N70" s="886">
        <v>0</v>
      </c>
      <c r="O70" s="890">
        <f t="shared" si="2"/>
        <v>0.9</v>
      </c>
      <c r="P70" s="892"/>
      <c r="Q70" s="886" t="s">
        <v>294</v>
      </c>
      <c r="R70" s="876" t="s">
        <v>29</v>
      </c>
      <c r="S70" s="873" t="s">
        <v>30</v>
      </c>
      <c r="X70" s="875" t="s">
        <v>295</v>
      </c>
      <c r="Y70" s="875" t="s">
        <v>306</v>
      </c>
      <c r="Z70" s="875" t="s">
        <v>307</v>
      </c>
    </row>
    <row r="71" spans="1:26">
      <c r="A71" s="874">
        <v>70</v>
      </c>
      <c r="B71" s="875">
        <v>93</v>
      </c>
      <c r="C71" s="885" t="s">
        <v>308</v>
      </c>
      <c r="D71" s="885" t="s">
        <v>299</v>
      </c>
      <c r="E71" s="886">
        <v>1</v>
      </c>
      <c r="F71" s="886">
        <v>1</v>
      </c>
      <c r="G71" s="886">
        <v>1</v>
      </c>
      <c r="H71" s="886">
        <v>1</v>
      </c>
      <c r="I71" s="886">
        <v>1</v>
      </c>
      <c r="J71" s="886">
        <v>1</v>
      </c>
      <c r="K71" s="886">
        <v>1</v>
      </c>
      <c r="L71" s="886">
        <v>1</v>
      </c>
      <c r="M71" s="886">
        <v>1</v>
      </c>
      <c r="N71" s="886">
        <v>0</v>
      </c>
      <c r="O71" s="890">
        <f t="shared" si="2"/>
        <v>0.9</v>
      </c>
      <c r="P71" s="892"/>
      <c r="Q71" s="886" t="s">
        <v>294</v>
      </c>
      <c r="R71" s="876" t="s">
        <v>29</v>
      </c>
      <c r="X71" s="875" t="s">
        <v>295</v>
      </c>
      <c r="Y71" s="875" t="s">
        <v>309</v>
      </c>
      <c r="Z71" s="875" t="s">
        <v>310</v>
      </c>
    </row>
    <row r="72" spans="1:26">
      <c r="A72" s="874">
        <v>71</v>
      </c>
      <c r="B72" s="875">
        <v>94</v>
      </c>
      <c r="C72" s="885" t="s">
        <v>311</v>
      </c>
      <c r="D72" s="885" t="s">
        <v>299</v>
      </c>
      <c r="E72" s="886">
        <v>0</v>
      </c>
      <c r="F72" s="886">
        <v>1</v>
      </c>
      <c r="G72" s="886">
        <v>1</v>
      </c>
      <c r="H72" s="886">
        <v>0</v>
      </c>
      <c r="I72" s="886">
        <v>0</v>
      </c>
      <c r="J72" s="886">
        <v>0</v>
      </c>
      <c r="K72" s="886">
        <v>0</v>
      </c>
      <c r="L72" s="886">
        <v>0</v>
      </c>
      <c r="M72" s="886">
        <v>0</v>
      </c>
      <c r="N72" s="886">
        <v>0</v>
      </c>
      <c r="O72" s="890">
        <f t="shared" si="2"/>
        <v>0.2</v>
      </c>
      <c r="P72" s="892" t="s">
        <v>312</v>
      </c>
      <c r="Q72" s="886" t="s">
        <v>294</v>
      </c>
      <c r="R72" s="876" t="s">
        <v>29</v>
      </c>
      <c r="X72" s="875" t="s">
        <v>295</v>
      </c>
      <c r="Y72" s="875" t="s">
        <v>313</v>
      </c>
      <c r="Z72" s="875" t="s">
        <v>314</v>
      </c>
    </row>
    <row r="73" spans="1:26">
      <c r="A73" s="874">
        <v>72</v>
      </c>
      <c r="B73" s="875">
        <v>95</v>
      </c>
      <c r="C73" s="885" t="s">
        <v>315</v>
      </c>
      <c r="D73" s="885" t="s">
        <v>299</v>
      </c>
      <c r="E73" s="886">
        <v>1</v>
      </c>
      <c r="F73" s="886">
        <v>1</v>
      </c>
      <c r="G73" s="886">
        <v>1</v>
      </c>
      <c r="H73" s="886">
        <v>1</v>
      </c>
      <c r="I73" s="886">
        <v>1</v>
      </c>
      <c r="J73" s="886">
        <v>1</v>
      </c>
      <c r="K73" s="886">
        <v>1</v>
      </c>
      <c r="L73" s="886">
        <v>1</v>
      </c>
      <c r="M73" s="886">
        <v>1</v>
      </c>
      <c r="N73" s="886">
        <v>0</v>
      </c>
      <c r="O73" s="890">
        <f t="shared" si="2"/>
        <v>0.9</v>
      </c>
      <c r="P73" s="892"/>
      <c r="Q73" s="886" t="s">
        <v>294</v>
      </c>
      <c r="R73" s="876" t="s">
        <v>29</v>
      </c>
      <c r="S73" s="873" t="s">
        <v>75</v>
      </c>
      <c r="X73" s="875" t="s">
        <v>316</v>
      </c>
      <c r="Y73" s="875" t="s">
        <v>317</v>
      </c>
      <c r="Z73" s="875" t="s">
        <v>318</v>
      </c>
    </row>
    <row r="74" spans="1:26">
      <c r="A74" s="874">
        <v>73</v>
      </c>
      <c r="B74" s="875">
        <v>96</v>
      </c>
      <c r="C74" s="885" t="s">
        <v>319</v>
      </c>
      <c r="D74" s="885" t="s">
        <v>46</v>
      </c>
      <c r="E74" s="886">
        <v>1</v>
      </c>
      <c r="F74" s="886">
        <v>1</v>
      </c>
      <c r="G74" s="886">
        <v>1</v>
      </c>
      <c r="H74" s="886">
        <v>1</v>
      </c>
      <c r="I74" s="886">
        <v>1</v>
      </c>
      <c r="J74" s="886">
        <v>1</v>
      </c>
      <c r="K74" s="886">
        <v>1</v>
      </c>
      <c r="L74" s="886">
        <v>1</v>
      </c>
      <c r="M74" s="886">
        <v>1</v>
      </c>
      <c r="N74" s="886">
        <v>0</v>
      </c>
      <c r="O74" s="890">
        <f t="shared" si="2"/>
        <v>0.9</v>
      </c>
      <c r="P74" s="892"/>
      <c r="Q74" s="886" t="s">
        <v>294</v>
      </c>
      <c r="R74" s="876" t="s">
        <v>29</v>
      </c>
      <c r="S74" s="916" t="s">
        <v>30</v>
      </c>
      <c r="X74" s="875" t="s">
        <v>316</v>
      </c>
      <c r="Y74" s="875" t="s">
        <v>320</v>
      </c>
      <c r="Z74" s="875" t="s">
        <v>321</v>
      </c>
    </row>
    <row r="75" spans="1:26">
      <c r="A75" s="874">
        <v>74</v>
      </c>
      <c r="B75" s="875">
        <v>97</v>
      </c>
      <c r="C75" s="885" t="s">
        <v>322</v>
      </c>
      <c r="D75" s="885" t="s">
        <v>299</v>
      </c>
      <c r="E75" s="886">
        <v>1</v>
      </c>
      <c r="F75" s="886">
        <v>1</v>
      </c>
      <c r="G75" s="886">
        <v>1</v>
      </c>
      <c r="H75" s="886">
        <v>1</v>
      </c>
      <c r="I75" s="886">
        <v>1</v>
      </c>
      <c r="J75" s="886">
        <v>1</v>
      </c>
      <c r="K75" s="886">
        <v>1</v>
      </c>
      <c r="L75" s="886">
        <v>1</v>
      </c>
      <c r="M75" s="886">
        <v>1</v>
      </c>
      <c r="N75" s="886">
        <v>0</v>
      </c>
      <c r="O75" s="890">
        <f t="shared" si="2"/>
        <v>0.9</v>
      </c>
      <c r="P75" s="892"/>
      <c r="Q75" s="886" t="s">
        <v>294</v>
      </c>
      <c r="R75" s="876" t="s">
        <v>29</v>
      </c>
      <c r="X75" s="875" t="s">
        <v>323</v>
      </c>
      <c r="Y75" s="875" t="s">
        <v>324</v>
      </c>
      <c r="Z75" s="875" t="s">
        <v>325</v>
      </c>
    </row>
    <row r="76" spans="1:26">
      <c r="A76" s="874">
        <v>75</v>
      </c>
      <c r="B76" s="875">
        <v>98</v>
      </c>
      <c r="C76" s="885" t="s">
        <v>326</v>
      </c>
      <c r="D76" s="885" t="s">
        <v>46</v>
      </c>
      <c r="E76" s="886">
        <v>1</v>
      </c>
      <c r="F76" s="886">
        <v>1</v>
      </c>
      <c r="G76" s="886">
        <v>1</v>
      </c>
      <c r="H76" s="886">
        <v>1</v>
      </c>
      <c r="I76" s="886">
        <v>1</v>
      </c>
      <c r="J76" s="886">
        <v>1</v>
      </c>
      <c r="K76" s="886">
        <v>1</v>
      </c>
      <c r="L76" s="886">
        <v>1</v>
      </c>
      <c r="M76" s="886">
        <v>1</v>
      </c>
      <c r="N76" s="886">
        <v>0</v>
      </c>
      <c r="O76" s="890">
        <f t="shared" si="2"/>
        <v>0.9</v>
      </c>
      <c r="P76" s="892"/>
      <c r="Q76" s="886" t="s">
        <v>294</v>
      </c>
      <c r="R76" s="876" t="s">
        <v>29</v>
      </c>
      <c r="X76" s="875" t="s">
        <v>323</v>
      </c>
      <c r="Y76" s="875" t="s">
        <v>327</v>
      </c>
      <c r="Z76" s="875" t="s">
        <v>328</v>
      </c>
    </row>
    <row r="77" spans="1:26">
      <c r="A77" s="874">
        <v>76</v>
      </c>
      <c r="B77" s="875">
        <v>87</v>
      </c>
      <c r="C77" s="885" t="s">
        <v>329</v>
      </c>
      <c r="D77" s="885" t="s">
        <v>229</v>
      </c>
      <c r="E77" s="886">
        <v>0</v>
      </c>
      <c r="F77" s="886">
        <v>0</v>
      </c>
      <c r="G77" s="886">
        <v>0</v>
      </c>
      <c r="H77" s="886">
        <v>0</v>
      </c>
      <c r="I77" s="886">
        <v>0</v>
      </c>
      <c r="J77" s="886">
        <v>0</v>
      </c>
      <c r="K77" s="886">
        <v>1</v>
      </c>
      <c r="L77" s="886">
        <v>1</v>
      </c>
      <c r="M77" s="886">
        <v>1</v>
      </c>
      <c r="N77" s="886">
        <v>0</v>
      </c>
      <c r="O77" s="890">
        <f t="shared" si="2"/>
        <v>0.3</v>
      </c>
      <c r="P77" s="892" t="s">
        <v>312</v>
      </c>
      <c r="Q77" s="886" t="s">
        <v>294</v>
      </c>
      <c r="R77" s="876" t="s">
        <v>29</v>
      </c>
      <c r="X77" s="875" t="s">
        <v>323</v>
      </c>
      <c r="Y77" s="875" t="s">
        <v>330</v>
      </c>
      <c r="Z77" s="875" t="s">
        <v>331</v>
      </c>
    </row>
    <row r="78" spans="1:26">
      <c r="A78" s="874">
        <v>77</v>
      </c>
      <c r="B78" s="875">
        <v>88</v>
      </c>
      <c r="C78" s="885" t="s">
        <v>332</v>
      </c>
      <c r="D78" s="885" t="s">
        <v>229</v>
      </c>
      <c r="E78" s="886">
        <v>0</v>
      </c>
      <c r="F78" s="886">
        <v>0</v>
      </c>
      <c r="G78" s="886">
        <v>0</v>
      </c>
      <c r="H78" s="886">
        <v>0</v>
      </c>
      <c r="I78" s="886">
        <v>0</v>
      </c>
      <c r="J78" s="886">
        <v>0</v>
      </c>
      <c r="K78" s="886">
        <v>1</v>
      </c>
      <c r="L78" s="886">
        <v>1</v>
      </c>
      <c r="M78" s="886">
        <v>1</v>
      </c>
      <c r="N78" s="886">
        <v>0</v>
      </c>
      <c r="O78" s="890">
        <f t="shared" si="2"/>
        <v>0.3</v>
      </c>
      <c r="P78" s="892" t="s">
        <v>312</v>
      </c>
      <c r="Q78" s="886" t="s">
        <v>294</v>
      </c>
      <c r="R78" s="876" t="s">
        <v>29</v>
      </c>
      <c r="S78" s="873" t="s">
        <v>30</v>
      </c>
      <c r="X78" s="875" t="s">
        <v>323</v>
      </c>
      <c r="Y78" s="875" t="s">
        <v>333</v>
      </c>
      <c r="Z78" s="875" t="s">
        <v>334</v>
      </c>
    </row>
    <row r="79" spans="1:26">
      <c r="A79" s="874">
        <v>78</v>
      </c>
      <c r="B79" s="875">
        <v>99</v>
      </c>
      <c r="C79" s="885" t="s">
        <v>335</v>
      </c>
      <c r="D79" s="885" t="s">
        <v>229</v>
      </c>
      <c r="E79" s="886">
        <v>0</v>
      </c>
      <c r="F79" s="886">
        <v>0</v>
      </c>
      <c r="G79" s="886">
        <v>0</v>
      </c>
      <c r="H79" s="886">
        <v>0</v>
      </c>
      <c r="I79" s="886">
        <v>0</v>
      </c>
      <c r="J79" s="886">
        <v>0</v>
      </c>
      <c r="K79" s="886">
        <v>1</v>
      </c>
      <c r="L79" s="886">
        <v>1</v>
      </c>
      <c r="M79" s="886">
        <v>0</v>
      </c>
      <c r="N79" s="886">
        <v>0</v>
      </c>
      <c r="O79" s="890">
        <f t="shared" si="2"/>
        <v>0.2</v>
      </c>
      <c r="P79" s="892" t="s">
        <v>312</v>
      </c>
      <c r="Q79" s="886" t="s">
        <v>294</v>
      </c>
      <c r="R79" s="876" t="s">
        <v>239</v>
      </c>
      <c r="X79" s="875" t="s">
        <v>336</v>
      </c>
      <c r="Y79" s="875" t="s">
        <v>337</v>
      </c>
      <c r="Z79" s="875" t="s">
        <v>338</v>
      </c>
    </row>
    <row r="80" spans="1:26">
      <c r="A80" s="874">
        <v>79</v>
      </c>
      <c r="B80" s="875">
        <v>100</v>
      </c>
      <c r="C80" s="885" t="s">
        <v>339</v>
      </c>
      <c r="D80" s="885" t="s">
        <v>299</v>
      </c>
      <c r="E80" s="886">
        <v>0</v>
      </c>
      <c r="F80" s="886">
        <v>0</v>
      </c>
      <c r="G80" s="886">
        <v>0</v>
      </c>
      <c r="H80" s="886">
        <v>0</v>
      </c>
      <c r="I80" s="886">
        <v>0</v>
      </c>
      <c r="J80" s="886">
        <v>0</v>
      </c>
      <c r="K80" s="886">
        <v>1</v>
      </c>
      <c r="L80" s="886">
        <v>1</v>
      </c>
      <c r="M80" s="886">
        <v>1</v>
      </c>
      <c r="N80" s="886">
        <v>0</v>
      </c>
      <c r="O80" s="890">
        <f t="shared" si="2"/>
        <v>0.3</v>
      </c>
      <c r="P80" s="892"/>
      <c r="Q80" s="886" t="s">
        <v>294</v>
      </c>
      <c r="R80" s="876" t="s">
        <v>68</v>
      </c>
      <c r="X80" s="875" t="s">
        <v>336</v>
      </c>
      <c r="Y80" s="875" t="s">
        <v>340</v>
      </c>
      <c r="Z80" s="875" t="s">
        <v>341</v>
      </c>
    </row>
    <row r="81" spans="1:26">
      <c r="A81" s="874">
        <v>80</v>
      </c>
      <c r="B81" s="875">
        <v>36</v>
      </c>
      <c r="C81" s="884" t="s">
        <v>342</v>
      </c>
      <c r="D81" s="884" t="s">
        <v>73</v>
      </c>
      <c r="E81" s="882">
        <v>1</v>
      </c>
      <c r="F81" s="882">
        <v>1</v>
      </c>
      <c r="G81" s="882">
        <v>1</v>
      </c>
      <c r="H81" s="882">
        <v>1</v>
      </c>
      <c r="I81" s="882">
        <v>1</v>
      </c>
      <c r="J81" s="882">
        <v>1</v>
      </c>
      <c r="K81" s="882">
        <v>1</v>
      </c>
      <c r="L81" s="882">
        <v>1</v>
      </c>
      <c r="M81" s="882">
        <v>1</v>
      </c>
      <c r="N81" s="882">
        <v>1</v>
      </c>
      <c r="O81" s="890">
        <f t="shared" si="2"/>
        <v>1</v>
      </c>
      <c r="P81" s="891" t="s">
        <v>343</v>
      </c>
      <c r="Q81" s="875" t="s">
        <v>344</v>
      </c>
      <c r="R81" s="876" t="s">
        <v>29</v>
      </c>
      <c r="S81" s="873" t="s">
        <v>30</v>
      </c>
      <c r="X81" s="875" t="s">
        <v>345</v>
      </c>
      <c r="Y81" s="875" t="s">
        <v>346</v>
      </c>
      <c r="Z81" s="875" t="s">
        <v>347</v>
      </c>
    </row>
    <row r="82" spans="1:26">
      <c r="A82" s="874">
        <v>81</v>
      </c>
      <c r="B82" s="875">
        <v>37</v>
      </c>
      <c r="C82" s="884" t="s">
        <v>348</v>
      </c>
      <c r="D82" s="884" t="s">
        <v>349</v>
      </c>
      <c r="E82" s="882">
        <v>1</v>
      </c>
      <c r="F82" s="882">
        <v>1</v>
      </c>
      <c r="G82" s="882">
        <v>1</v>
      </c>
      <c r="H82" s="882">
        <v>1</v>
      </c>
      <c r="I82" s="882">
        <v>1</v>
      </c>
      <c r="J82" s="882">
        <v>1</v>
      </c>
      <c r="K82" s="882">
        <v>1</v>
      </c>
      <c r="L82" s="882">
        <v>1</v>
      </c>
      <c r="M82" s="882">
        <v>1</v>
      </c>
      <c r="N82" s="882">
        <v>1</v>
      </c>
      <c r="O82" s="890">
        <f t="shared" si="2"/>
        <v>1</v>
      </c>
      <c r="P82" s="907" t="s">
        <v>343</v>
      </c>
      <c r="Q82" s="875" t="s">
        <v>344</v>
      </c>
      <c r="R82" s="876" t="s">
        <v>29</v>
      </c>
      <c r="X82" s="875" t="s">
        <v>345</v>
      </c>
      <c r="Y82" s="875" t="s">
        <v>350</v>
      </c>
      <c r="Z82" s="875" t="s">
        <v>351</v>
      </c>
    </row>
    <row r="83" spans="1:26">
      <c r="A83" s="874">
        <v>82</v>
      </c>
      <c r="B83" s="875">
        <v>39</v>
      </c>
      <c r="C83" s="900" t="s">
        <v>352</v>
      </c>
      <c r="D83" s="884" t="s">
        <v>73</v>
      </c>
      <c r="E83" s="882">
        <v>1</v>
      </c>
      <c r="F83" s="882">
        <v>1</v>
      </c>
      <c r="G83" s="882">
        <v>1</v>
      </c>
      <c r="H83" s="882">
        <v>1</v>
      </c>
      <c r="I83" s="882">
        <v>1</v>
      </c>
      <c r="J83" s="882">
        <v>1</v>
      </c>
      <c r="K83" s="882">
        <v>1</v>
      </c>
      <c r="L83" s="882">
        <v>1</v>
      </c>
      <c r="M83" s="882">
        <v>1</v>
      </c>
      <c r="N83" s="882">
        <v>1</v>
      </c>
      <c r="O83" s="890">
        <f t="shared" si="2"/>
        <v>1</v>
      </c>
      <c r="Q83" s="875" t="s">
        <v>344</v>
      </c>
      <c r="R83" s="876" t="s">
        <v>68</v>
      </c>
      <c r="X83" s="875" t="s">
        <v>353</v>
      </c>
      <c r="Y83" s="875" t="s">
        <v>354</v>
      </c>
      <c r="Z83" s="875" t="s">
        <v>355</v>
      </c>
    </row>
    <row r="84" spans="1:26">
      <c r="A84" s="874">
        <v>83</v>
      </c>
      <c r="B84" s="875">
        <v>38</v>
      </c>
      <c r="C84" s="901" t="s">
        <v>356</v>
      </c>
      <c r="D84" s="884" t="s">
        <v>73</v>
      </c>
      <c r="E84" s="882">
        <v>1</v>
      </c>
      <c r="F84" s="882">
        <v>1</v>
      </c>
      <c r="G84" s="882">
        <v>1</v>
      </c>
      <c r="H84" s="882">
        <v>1</v>
      </c>
      <c r="I84" s="882">
        <v>1</v>
      </c>
      <c r="J84" s="882">
        <v>1</v>
      </c>
      <c r="K84" s="882">
        <v>1</v>
      </c>
      <c r="L84" s="882">
        <v>1</v>
      </c>
      <c r="M84" s="882">
        <v>1</v>
      </c>
      <c r="N84" s="882">
        <v>1</v>
      </c>
      <c r="O84" s="890">
        <f t="shared" si="2"/>
        <v>1</v>
      </c>
      <c r="Q84" s="875" t="s">
        <v>344</v>
      </c>
      <c r="R84" s="876" t="s">
        <v>68</v>
      </c>
      <c r="X84" s="875" t="s">
        <v>353</v>
      </c>
      <c r="Y84" s="875" t="s">
        <v>357</v>
      </c>
      <c r="Z84" s="875" t="s">
        <v>358</v>
      </c>
    </row>
    <row r="85" spans="1:26">
      <c r="A85" s="874">
        <v>84</v>
      </c>
      <c r="B85" s="875">
        <v>35</v>
      </c>
      <c r="C85" s="884" t="s">
        <v>359</v>
      </c>
      <c r="D85" s="884" t="s">
        <v>73</v>
      </c>
      <c r="E85" s="882">
        <v>0</v>
      </c>
      <c r="F85" s="882">
        <v>0</v>
      </c>
      <c r="G85" s="882">
        <v>0</v>
      </c>
      <c r="H85" s="882">
        <v>1</v>
      </c>
      <c r="I85" s="882">
        <v>1</v>
      </c>
      <c r="J85" s="882">
        <v>1</v>
      </c>
      <c r="K85" s="882">
        <v>1</v>
      </c>
      <c r="L85" s="882">
        <v>1</v>
      </c>
      <c r="M85" s="882">
        <v>1</v>
      </c>
      <c r="N85" s="882">
        <v>1</v>
      </c>
      <c r="O85" s="890">
        <f t="shared" si="2"/>
        <v>0.7</v>
      </c>
      <c r="Q85" s="875" t="s">
        <v>344</v>
      </c>
      <c r="R85" s="876" t="s">
        <v>68</v>
      </c>
      <c r="X85" s="875" t="s">
        <v>353</v>
      </c>
      <c r="Y85" s="875" t="s">
        <v>360</v>
      </c>
      <c r="Z85" s="875" t="s">
        <v>361</v>
      </c>
    </row>
    <row r="86" spans="1:26">
      <c r="A86" s="874">
        <v>85</v>
      </c>
      <c r="B86" s="875">
        <v>14</v>
      </c>
      <c r="C86" s="884" t="s">
        <v>362</v>
      </c>
      <c r="D86" s="884" t="s">
        <v>27</v>
      </c>
      <c r="E86" s="882">
        <v>1</v>
      </c>
      <c r="F86" s="882">
        <v>1</v>
      </c>
      <c r="G86" s="882">
        <v>1</v>
      </c>
      <c r="H86" s="882">
        <v>1</v>
      </c>
      <c r="I86" s="882">
        <v>1</v>
      </c>
      <c r="J86" s="882">
        <v>1</v>
      </c>
      <c r="K86" s="882">
        <v>1</v>
      </c>
      <c r="L86" s="882">
        <v>1</v>
      </c>
      <c r="M86" s="882">
        <v>1</v>
      </c>
      <c r="N86" s="882">
        <v>1</v>
      </c>
      <c r="O86" s="890">
        <f t="shared" si="2"/>
        <v>1</v>
      </c>
      <c r="P86" s="908"/>
      <c r="Q86" s="875" t="s">
        <v>28</v>
      </c>
      <c r="R86" s="876" t="s">
        <v>29</v>
      </c>
      <c r="X86" s="875" t="s">
        <v>363</v>
      </c>
      <c r="Y86" s="875" t="s">
        <v>364</v>
      </c>
      <c r="Z86" s="875" t="s">
        <v>365</v>
      </c>
    </row>
    <row r="87" spans="1:26">
      <c r="A87" s="874">
        <v>86</v>
      </c>
      <c r="B87" s="875">
        <v>16</v>
      </c>
      <c r="C87" s="884" t="s">
        <v>366</v>
      </c>
      <c r="D87" s="884" t="s">
        <v>73</v>
      </c>
      <c r="E87" s="882">
        <v>1</v>
      </c>
      <c r="F87" s="882">
        <v>1</v>
      </c>
      <c r="G87" s="882">
        <v>1</v>
      </c>
      <c r="H87" s="882">
        <v>1</v>
      </c>
      <c r="I87" s="882">
        <v>1</v>
      </c>
      <c r="J87" s="882">
        <v>1</v>
      </c>
      <c r="K87" s="882">
        <v>1</v>
      </c>
      <c r="L87" s="882">
        <v>1</v>
      </c>
      <c r="M87" s="882">
        <v>1</v>
      </c>
      <c r="N87" s="882">
        <v>1</v>
      </c>
      <c r="O87" s="890">
        <f t="shared" si="2"/>
        <v>1</v>
      </c>
      <c r="P87" s="908"/>
      <c r="Q87" s="875" t="s">
        <v>28</v>
      </c>
      <c r="R87" s="876" t="s">
        <v>239</v>
      </c>
      <c r="S87" s="873" t="s">
        <v>75</v>
      </c>
      <c r="X87" s="875" t="s">
        <v>363</v>
      </c>
      <c r="Y87" s="875" t="s">
        <v>367</v>
      </c>
      <c r="Z87" s="875" t="s">
        <v>368</v>
      </c>
    </row>
    <row r="88" spans="1:26">
      <c r="A88" s="874">
        <v>87</v>
      </c>
      <c r="B88" s="875">
        <v>78</v>
      </c>
      <c r="C88" s="876" t="s">
        <v>369</v>
      </c>
      <c r="D88" s="876" t="s">
        <v>370</v>
      </c>
      <c r="E88" s="875">
        <v>1</v>
      </c>
      <c r="F88" s="875">
        <v>1</v>
      </c>
      <c r="G88" s="875">
        <v>1</v>
      </c>
      <c r="H88" s="875">
        <v>1</v>
      </c>
      <c r="I88" s="875">
        <v>1</v>
      </c>
      <c r="J88" s="875">
        <v>1</v>
      </c>
      <c r="K88" s="875">
        <v>0</v>
      </c>
      <c r="L88" s="875">
        <v>0</v>
      </c>
      <c r="M88" s="875">
        <v>0</v>
      </c>
      <c r="N88" s="875">
        <v>0</v>
      </c>
      <c r="O88" s="890">
        <f t="shared" si="2"/>
        <v>0.6</v>
      </c>
      <c r="Q88" s="875" t="s">
        <v>371</v>
      </c>
      <c r="R88" s="876" t="s">
        <v>239</v>
      </c>
      <c r="X88" s="875" t="s">
        <v>372</v>
      </c>
      <c r="Y88" s="875" t="s">
        <v>373</v>
      </c>
      <c r="Z88" s="875" t="s">
        <v>374</v>
      </c>
    </row>
    <row r="89" spans="1:26">
      <c r="A89" s="874">
        <v>88</v>
      </c>
      <c r="B89" s="875">
        <v>79</v>
      </c>
      <c r="C89" s="876" t="s">
        <v>375</v>
      </c>
      <c r="D89" s="876" t="s">
        <v>376</v>
      </c>
      <c r="E89" s="875">
        <v>1</v>
      </c>
      <c r="F89" s="875">
        <v>1</v>
      </c>
      <c r="G89" s="875">
        <v>1</v>
      </c>
      <c r="H89" s="875">
        <v>1</v>
      </c>
      <c r="I89" s="875">
        <v>1</v>
      </c>
      <c r="J89" s="875">
        <v>1</v>
      </c>
      <c r="K89" s="875">
        <v>0</v>
      </c>
      <c r="L89" s="875">
        <v>0</v>
      </c>
      <c r="M89" s="875">
        <v>0</v>
      </c>
      <c r="N89" s="875">
        <v>0</v>
      </c>
      <c r="O89" s="890">
        <f t="shared" si="2"/>
        <v>0.6</v>
      </c>
      <c r="Q89" s="875" t="s">
        <v>371</v>
      </c>
      <c r="R89" s="876" t="s">
        <v>239</v>
      </c>
      <c r="X89" s="875" t="s">
        <v>372</v>
      </c>
      <c r="Y89" s="875" t="s">
        <v>377</v>
      </c>
      <c r="Z89" s="875" t="s">
        <v>378</v>
      </c>
    </row>
    <row r="90" spans="1:26">
      <c r="A90" s="874">
        <v>89</v>
      </c>
      <c r="B90" s="875">
        <v>80</v>
      </c>
      <c r="C90" s="876" t="s">
        <v>379</v>
      </c>
      <c r="D90" s="876" t="s">
        <v>380</v>
      </c>
      <c r="E90" s="875">
        <v>1</v>
      </c>
      <c r="F90" s="875">
        <v>1</v>
      </c>
      <c r="G90" s="875">
        <v>1</v>
      </c>
      <c r="H90" s="875">
        <v>1</v>
      </c>
      <c r="I90" s="875">
        <v>1</v>
      </c>
      <c r="J90" s="875">
        <v>1</v>
      </c>
      <c r="K90" s="875">
        <v>0</v>
      </c>
      <c r="L90" s="875">
        <v>0</v>
      </c>
      <c r="M90" s="875">
        <v>0</v>
      </c>
      <c r="N90" s="875">
        <v>0</v>
      </c>
      <c r="O90" s="890">
        <f t="shared" si="2"/>
        <v>0.6</v>
      </c>
      <c r="Q90" s="875" t="s">
        <v>371</v>
      </c>
      <c r="R90" s="876" t="s">
        <v>68</v>
      </c>
      <c r="X90" s="875" t="s">
        <v>372</v>
      </c>
      <c r="Y90" s="875" t="s">
        <v>381</v>
      </c>
      <c r="Z90" s="875" t="s">
        <v>382</v>
      </c>
    </row>
    <row r="91" spans="1:26">
      <c r="A91" s="874">
        <v>90</v>
      </c>
      <c r="B91" s="875">
        <v>81</v>
      </c>
      <c r="C91" s="876" t="s">
        <v>383</v>
      </c>
      <c r="D91" s="876" t="s">
        <v>384</v>
      </c>
      <c r="E91" s="875">
        <v>1</v>
      </c>
      <c r="F91" s="875">
        <v>1</v>
      </c>
      <c r="G91" s="875">
        <v>1</v>
      </c>
      <c r="H91" s="875">
        <v>1</v>
      </c>
      <c r="I91" s="875">
        <v>1</v>
      </c>
      <c r="J91" s="875">
        <v>1</v>
      </c>
      <c r="K91" s="875">
        <v>0</v>
      </c>
      <c r="L91" s="875">
        <v>0</v>
      </c>
      <c r="M91" s="875">
        <v>0</v>
      </c>
      <c r="N91" s="875">
        <v>0</v>
      </c>
      <c r="O91" s="890">
        <f t="shared" si="2"/>
        <v>0.6</v>
      </c>
      <c r="Q91" s="875" t="s">
        <v>371</v>
      </c>
      <c r="R91" s="876" t="s">
        <v>68</v>
      </c>
      <c r="S91" s="873" t="s">
        <v>75</v>
      </c>
      <c r="X91" s="875" t="s">
        <v>372</v>
      </c>
      <c r="Y91" s="875" t="s">
        <v>385</v>
      </c>
      <c r="Z91" s="875" t="s">
        <v>386</v>
      </c>
    </row>
    <row r="92" spans="1:26">
      <c r="A92" s="874">
        <v>91</v>
      </c>
      <c r="B92" s="875">
        <v>82</v>
      </c>
      <c r="C92" s="876" t="s">
        <v>387</v>
      </c>
      <c r="D92" s="876" t="s">
        <v>46</v>
      </c>
      <c r="E92" s="875">
        <v>1</v>
      </c>
      <c r="F92" s="875">
        <v>1</v>
      </c>
      <c r="G92" s="875">
        <v>1</v>
      </c>
      <c r="H92" s="875">
        <v>1</v>
      </c>
      <c r="I92" s="875">
        <v>1</v>
      </c>
      <c r="J92" s="875">
        <v>1</v>
      </c>
      <c r="K92" s="875">
        <v>0</v>
      </c>
      <c r="L92" s="875">
        <v>0</v>
      </c>
      <c r="M92" s="875">
        <v>0</v>
      </c>
      <c r="N92" s="875">
        <v>0</v>
      </c>
      <c r="O92" s="890">
        <f t="shared" si="2"/>
        <v>0.6</v>
      </c>
      <c r="Q92" s="875" t="s">
        <v>371</v>
      </c>
      <c r="R92" s="876" t="s">
        <v>68</v>
      </c>
      <c r="X92" s="875" t="s">
        <v>372</v>
      </c>
      <c r="Y92" s="875" t="s">
        <v>388</v>
      </c>
      <c r="Z92" s="875" t="s">
        <v>389</v>
      </c>
    </row>
    <row r="93" spans="1:26">
      <c r="A93" s="874">
        <v>92</v>
      </c>
      <c r="B93" s="875">
        <v>22</v>
      </c>
      <c r="C93" s="884" t="s">
        <v>390</v>
      </c>
      <c r="D93" s="884" t="s">
        <v>73</v>
      </c>
      <c r="E93" s="902"/>
      <c r="F93" s="902"/>
      <c r="G93" s="902"/>
      <c r="H93" s="902"/>
      <c r="I93" s="902"/>
      <c r="J93" s="902"/>
      <c r="K93" s="902"/>
      <c r="L93" s="902"/>
      <c r="M93" s="902"/>
      <c r="N93" s="902"/>
      <c r="O93" s="902"/>
      <c r="P93" s="884" t="s">
        <v>391</v>
      </c>
      <c r="Q93" s="875" t="s">
        <v>392</v>
      </c>
      <c r="R93" s="876" t="s">
        <v>29</v>
      </c>
      <c r="X93" s="875" t="s">
        <v>393</v>
      </c>
      <c r="Y93" s="875" t="s">
        <v>394</v>
      </c>
      <c r="Z93" s="875" t="s">
        <v>395</v>
      </c>
    </row>
    <row r="94" spans="1:26">
      <c r="A94" s="874">
        <v>93</v>
      </c>
      <c r="B94" s="875">
        <v>47</v>
      </c>
      <c r="C94" s="876" t="s">
        <v>396</v>
      </c>
      <c r="D94" s="876" t="s">
        <v>73</v>
      </c>
      <c r="E94" s="882">
        <v>1</v>
      </c>
      <c r="F94" s="882">
        <v>1</v>
      </c>
      <c r="G94" s="882">
        <v>1</v>
      </c>
      <c r="H94" s="882">
        <v>1</v>
      </c>
      <c r="I94" s="882">
        <v>1</v>
      </c>
      <c r="J94" s="882">
        <v>1</v>
      </c>
      <c r="K94" s="882">
        <v>1</v>
      </c>
      <c r="L94" s="882">
        <v>1</v>
      </c>
      <c r="M94" s="882">
        <v>1</v>
      </c>
      <c r="N94" s="882">
        <v>1</v>
      </c>
      <c r="O94" s="890">
        <f t="shared" ref="O94:O119" si="3">AVERAGE(E94:N94)</f>
        <v>1</v>
      </c>
      <c r="P94" s="909"/>
      <c r="Q94" s="875" t="s">
        <v>397</v>
      </c>
      <c r="R94" s="876" t="s">
        <v>29</v>
      </c>
      <c r="X94" s="875" t="s">
        <v>393</v>
      </c>
      <c r="Y94" s="875" t="s">
        <v>398</v>
      </c>
      <c r="Z94" s="875" t="s">
        <v>399</v>
      </c>
    </row>
    <row r="95" spans="1:26">
      <c r="A95" s="874">
        <v>94</v>
      </c>
      <c r="B95" s="875">
        <v>107</v>
      </c>
      <c r="C95" s="888" t="s">
        <v>400</v>
      </c>
      <c r="D95" s="885" t="s">
        <v>229</v>
      </c>
      <c r="E95" s="886">
        <v>1</v>
      </c>
      <c r="F95" s="886">
        <v>1</v>
      </c>
      <c r="G95" s="886">
        <v>1</v>
      </c>
      <c r="H95" s="886">
        <v>1</v>
      </c>
      <c r="I95" s="886">
        <v>1</v>
      </c>
      <c r="J95" s="886">
        <v>1</v>
      </c>
      <c r="K95" s="886">
        <v>1</v>
      </c>
      <c r="L95" s="886">
        <v>1</v>
      </c>
      <c r="M95" s="886">
        <v>1</v>
      </c>
      <c r="N95" s="886">
        <v>1</v>
      </c>
      <c r="O95" s="890">
        <f t="shared" si="3"/>
        <v>1</v>
      </c>
      <c r="P95" s="892"/>
      <c r="Q95" s="886" t="s">
        <v>401</v>
      </c>
      <c r="R95" s="876" t="s">
        <v>29</v>
      </c>
      <c r="S95" s="873" t="s">
        <v>30</v>
      </c>
      <c r="X95" s="875" t="s">
        <v>402</v>
      </c>
      <c r="Y95" s="875" t="s">
        <v>403</v>
      </c>
      <c r="Z95" s="875" t="s">
        <v>404</v>
      </c>
    </row>
    <row r="96" spans="1:26">
      <c r="A96" s="874">
        <v>95</v>
      </c>
      <c r="B96" s="875">
        <v>131</v>
      </c>
      <c r="C96" s="885" t="s">
        <v>405</v>
      </c>
      <c r="D96" s="885" t="s">
        <v>229</v>
      </c>
      <c r="E96" s="886">
        <v>0</v>
      </c>
      <c r="F96" s="886">
        <v>0</v>
      </c>
      <c r="G96" s="886">
        <v>1</v>
      </c>
      <c r="H96" s="886">
        <v>1</v>
      </c>
      <c r="I96" s="886">
        <v>1</v>
      </c>
      <c r="J96" s="886">
        <v>1</v>
      </c>
      <c r="K96" s="886">
        <v>1</v>
      </c>
      <c r="L96" s="886">
        <v>1</v>
      </c>
      <c r="M96" s="886">
        <v>1</v>
      </c>
      <c r="N96" s="886">
        <v>1</v>
      </c>
      <c r="O96" s="890">
        <f t="shared" si="3"/>
        <v>0.8</v>
      </c>
      <c r="P96" s="892"/>
      <c r="Q96" s="886" t="s">
        <v>406</v>
      </c>
      <c r="R96" s="876" t="s">
        <v>29</v>
      </c>
      <c r="T96" s="873"/>
      <c r="U96" s="873"/>
      <c r="V96" s="873"/>
      <c r="W96" s="873"/>
      <c r="X96" s="875" t="s">
        <v>402</v>
      </c>
      <c r="Y96" s="875" t="s">
        <v>407</v>
      </c>
      <c r="Z96" s="875" t="s">
        <v>408</v>
      </c>
    </row>
    <row r="97" spans="1:26">
      <c r="A97" s="874">
        <v>96</v>
      </c>
      <c r="B97" s="875">
        <v>40</v>
      </c>
      <c r="C97" s="876" t="s">
        <v>409</v>
      </c>
      <c r="D97" s="876" t="s">
        <v>73</v>
      </c>
      <c r="E97" s="882">
        <v>1</v>
      </c>
      <c r="F97" s="882">
        <v>1</v>
      </c>
      <c r="G97" s="882">
        <v>1</v>
      </c>
      <c r="H97" s="882">
        <v>1</v>
      </c>
      <c r="I97" s="882">
        <v>1</v>
      </c>
      <c r="J97" s="882">
        <v>1</v>
      </c>
      <c r="K97" s="882">
        <v>1</v>
      </c>
      <c r="L97" s="882">
        <v>1</v>
      </c>
      <c r="M97" s="882">
        <v>1</v>
      </c>
      <c r="N97" s="882">
        <v>1</v>
      </c>
      <c r="O97" s="890">
        <f t="shared" si="3"/>
        <v>1</v>
      </c>
      <c r="P97" s="873" t="s">
        <v>410</v>
      </c>
      <c r="Q97" s="875" t="s">
        <v>411</v>
      </c>
      <c r="R97" s="876" t="s">
        <v>29</v>
      </c>
      <c r="S97" s="873" t="s">
        <v>75</v>
      </c>
      <c r="X97" s="874" t="s">
        <v>412</v>
      </c>
      <c r="Y97" s="875" t="s">
        <v>413</v>
      </c>
      <c r="Z97" s="874" t="s">
        <v>414</v>
      </c>
    </row>
    <row r="98" spans="1:26">
      <c r="A98" s="874">
        <v>97</v>
      </c>
      <c r="B98" s="875">
        <v>41</v>
      </c>
      <c r="C98" s="876" t="s">
        <v>415</v>
      </c>
      <c r="D98" s="876" t="s">
        <v>73</v>
      </c>
      <c r="E98" s="882">
        <v>1</v>
      </c>
      <c r="F98" s="882">
        <v>1</v>
      </c>
      <c r="G98" s="882">
        <v>1</v>
      </c>
      <c r="H98" s="882">
        <v>1</v>
      </c>
      <c r="I98" s="882">
        <v>1</v>
      </c>
      <c r="J98" s="882">
        <v>1</v>
      </c>
      <c r="K98" s="882">
        <v>1</v>
      </c>
      <c r="L98" s="882">
        <v>1</v>
      </c>
      <c r="M98" s="882">
        <v>1</v>
      </c>
      <c r="N98" s="882">
        <v>1</v>
      </c>
      <c r="O98" s="890">
        <f t="shared" si="3"/>
        <v>1</v>
      </c>
      <c r="P98" s="873" t="s">
        <v>416</v>
      </c>
      <c r="Q98" s="875" t="s">
        <v>411</v>
      </c>
      <c r="R98" s="876" t="s">
        <v>68</v>
      </c>
      <c r="X98" s="874" t="s">
        <v>412</v>
      </c>
      <c r="Y98" s="875" t="s">
        <v>417</v>
      </c>
      <c r="Z98" s="874" t="s">
        <v>418</v>
      </c>
    </row>
    <row r="99" spans="1:26">
      <c r="A99" s="874">
        <v>98</v>
      </c>
      <c r="B99" s="874">
        <v>42</v>
      </c>
      <c r="C99" s="883" t="s">
        <v>419</v>
      </c>
      <c r="D99" s="883" t="s">
        <v>73</v>
      </c>
      <c r="E99" s="903">
        <v>0</v>
      </c>
      <c r="F99" s="903">
        <v>0</v>
      </c>
      <c r="G99" s="903">
        <v>0</v>
      </c>
      <c r="H99" s="903">
        <v>0</v>
      </c>
      <c r="I99" s="903">
        <v>0</v>
      </c>
      <c r="J99" s="903">
        <v>1</v>
      </c>
      <c r="K99" s="903">
        <v>1</v>
      </c>
      <c r="L99" s="903">
        <v>1</v>
      </c>
      <c r="M99" s="903">
        <v>1</v>
      </c>
      <c r="N99" s="903">
        <v>1</v>
      </c>
      <c r="O99" s="910">
        <f t="shared" si="3"/>
        <v>0.5</v>
      </c>
      <c r="P99" s="911"/>
      <c r="Q99" s="874" t="s">
        <v>420</v>
      </c>
      <c r="R99" s="883" t="s">
        <v>239</v>
      </c>
      <c r="S99" s="911"/>
      <c r="T99" s="883"/>
      <c r="U99" s="883"/>
      <c r="V99" s="883"/>
      <c r="W99" s="883"/>
      <c r="X99" s="874" t="s">
        <v>421</v>
      </c>
      <c r="Y99" s="874" t="s">
        <v>422</v>
      </c>
      <c r="Z99" s="874" t="s">
        <v>423</v>
      </c>
    </row>
    <row r="100" spans="1:26">
      <c r="A100" s="874">
        <v>99</v>
      </c>
      <c r="B100" s="875">
        <v>83</v>
      </c>
      <c r="C100" s="904" t="s">
        <v>424</v>
      </c>
      <c r="D100" s="885" t="s">
        <v>425</v>
      </c>
      <c r="E100" s="886">
        <v>0</v>
      </c>
      <c r="F100" s="886">
        <v>0</v>
      </c>
      <c r="G100" s="886">
        <v>0</v>
      </c>
      <c r="H100" s="886">
        <v>0</v>
      </c>
      <c r="I100" s="886">
        <v>1</v>
      </c>
      <c r="J100" s="886">
        <v>1</v>
      </c>
      <c r="K100" s="886">
        <v>1</v>
      </c>
      <c r="L100" s="886">
        <v>1</v>
      </c>
      <c r="M100" s="886">
        <v>1</v>
      </c>
      <c r="N100" s="886">
        <v>1</v>
      </c>
      <c r="O100" s="890">
        <f t="shared" si="3"/>
        <v>0.6</v>
      </c>
      <c r="P100" s="892" t="s">
        <v>426</v>
      </c>
      <c r="Q100" s="886" t="s">
        <v>427</v>
      </c>
      <c r="R100" s="876" t="s">
        <v>29</v>
      </c>
      <c r="X100" s="875" t="s">
        <v>428</v>
      </c>
      <c r="Y100" s="875" t="s">
        <v>429</v>
      </c>
      <c r="Z100" s="875" t="s">
        <v>430</v>
      </c>
    </row>
    <row r="101" spans="1:26">
      <c r="A101" s="874">
        <v>100</v>
      </c>
      <c r="B101" s="875">
        <v>84</v>
      </c>
      <c r="C101" s="887" t="s">
        <v>431</v>
      </c>
      <c r="D101" s="885" t="s">
        <v>229</v>
      </c>
      <c r="E101" s="886">
        <v>0</v>
      </c>
      <c r="F101" s="886">
        <v>0</v>
      </c>
      <c r="G101" s="886">
        <v>0</v>
      </c>
      <c r="H101" s="886">
        <v>0</v>
      </c>
      <c r="I101" s="886">
        <v>1</v>
      </c>
      <c r="J101" s="886">
        <v>1</v>
      </c>
      <c r="K101" s="886">
        <v>1</v>
      </c>
      <c r="L101" s="886">
        <v>1</v>
      </c>
      <c r="M101" s="886">
        <v>1</v>
      </c>
      <c r="N101" s="886">
        <v>1</v>
      </c>
      <c r="O101" s="890">
        <f t="shared" si="3"/>
        <v>0.6</v>
      </c>
      <c r="P101" s="892"/>
      <c r="Q101" s="886" t="s">
        <v>427</v>
      </c>
      <c r="R101" s="876" t="s">
        <v>29</v>
      </c>
      <c r="X101" s="875" t="s">
        <v>428</v>
      </c>
      <c r="Y101" s="875" t="s">
        <v>432</v>
      </c>
      <c r="Z101" s="875" t="s">
        <v>433</v>
      </c>
    </row>
    <row r="102" spans="1:26">
      <c r="A102" s="874">
        <v>101</v>
      </c>
      <c r="B102" s="875">
        <v>43</v>
      </c>
      <c r="C102" s="876" t="s">
        <v>434</v>
      </c>
      <c r="D102" s="876" t="s">
        <v>174</v>
      </c>
      <c r="E102" s="882">
        <v>0</v>
      </c>
      <c r="F102" s="882">
        <v>0</v>
      </c>
      <c r="G102" s="882">
        <v>0</v>
      </c>
      <c r="H102" s="882">
        <v>0</v>
      </c>
      <c r="I102" s="882">
        <v>0</v>
      </c>
      <c r="J102" s="882">
        <v>0</v>
      </c>
      <c r="K102" s="882">
        <v>1</v>
      </c>
      <c r="L102" s="882">
        <v>1</v>
      </c>
      <c r="M102" s="882">
        <v>1</v>
      </c>
      <c r="N102" s="882">
        <v>1</v>
      </c>
      <c r="O102" s="890">
        <f t="shared" si="3"/>
        <v>0.4</v>
      </c>
      <c r="Q102" s="875" t="s">
        <v>420</v>
      </c>
      <c r="R102" s="876" t="s">
        <v>239</v>
      </c>
      <c r="X102" s="875" t="s">
        <v>421</v>
      </c>
      <c r="Y102" s="875" t="s">
        <v>435</v>
      </c>
      <c r="Z102" s="875" t="s">
        <v>436</v>
      </c>
    </row>
    <row r="103" spans="1:26">
      <c r="A103" s="874">
        <v>102</v>
      </c>
      <c r="B103" s="875">
        <v>124</v>
      </c>
      <c r="C103" s="885" t="s">
        <v>437</v>
      </c>
      <c r="D103" s="885" t="s">
        <v>229</v>
      </c>
      <c r="E103" s="886">
        <v>0</v>
      </c>
      <c r="F103" s="886">
        <v>0</v>
      </c>
      <c r="G103" s="886">
        <v>1</v>
      </c>
      <c r="H103" s="886">
        <v>1</v>
      </c>
      <c r="I103" s="886">
        <v>1</v>
      </c>
      <c r="J103" s="886">
        <v>1</v>
      </c>
      <c r="K103" s="886">
        <v>1</v>
      </c>
      <c r="L103" s="886">
        <v>1</v>
      </c>
      <c r="M103" s="886">
        <v>1</v>
      </c>
      <c r="N103" s="886">
        <v>1</v>
      </c>
      <c r="O103" s="890">
        <f t="shared" si="3"/>
        <v>0.8</v>
      </c>
      <c r="P103" s="892"/>
      <c r="Q103" s="886" t="s">
        <v>406</v>
      </c>
      <c r="R103" s="876" t="s">
        <v>29</v>
      </c>
      <c r="X103" s="875" t="s">
        <v>428</v>
      </c>
      <c r="Y103" s="875" t="s">
        <v>438</v>
      </c>
      <c r="Z103" s="875" t="s">
        <v>439</v>
      </c>
    </row>
    <row r="104" spans="1:26">
      <c r="A104" s="874">
        <v>103</v>
      </c>
      <c r="B104" s="875">
        <v>125</v>
      </c>
      <c r="C104" s="885" t="s">
        <v>440</v>
      </c>
      <c r="D104" s="885" t="s">
        <v>229</v>
      </c>
      <c r="E104" s="886">
        <v>0</v>
      </c>
      <c r="F104" s="886">
        <v>0</v>
      </c>
      <c r="G104" s="886">
        <v>1</v>
      </c>
      <c r="H104" s="886">
        <v>1</v>
      </c>
      <c r="I104" s="886">
        <v>1</v>
      </c>
      <c r="J104" s="886">
        <v>1</v>
      </c>
      <c r="K104" s="886">
        <v>1</v>
      </c>
      <c r="L104" s="886">
        <v>1</v>
      </c>
      <c r="M104" s="886">
        <v>1</v>
      </c>
      <c r="N104" s="886">
        <v>1</v>
      </c>
      <c r="O104" s="890">
        <f t="shared" si="3"/>
        <v>0.8</v>
      </c>
      <c r="P104" s="892"/>
      <c r="Q104" s="886" t="s">
        <v>406</v>
      </c>
      <c r="R104" s="876" t="s">
        <v>29</v>
      </c>
      <c r="T104" s="873"/>
      <c r="U104" s="873"/>
      <c r="V104" s="873"/>
      <c r="W104" s="873"/>
      <c r="X104" s="875" t="s">
        <v>428</v>
      </c>
      <c r="Y104" s="875" t="s">
        <v>441</v>
      </c>
      <c r="Z104" s="875" t="s">
        <v>442</v>
      </c>
    </row>
    <row r="105" spans="1:26">
      <c r="A105" s="874">
        <v>104</v>
      </c>
      <c r="B105" s="875">
        <v>126</v>
      </c>
      <c r="C105" s="885" t="s">
        <v>443</v>
      </c>
      <c r="D105" s="885" t="s">
        <v>229</v>
      </c>
      <c r="E105" s="886">
        <v>0</v>
      </c>
      <c r="F105" s="886">
        <v>0</v>
      </c>
      <c r="G105" s="886">
        <v>1</v>
      </c>
      <c r="H105" s="886">
        <v>1</v>
      </c>
      <c r="I105" s="886">
        <v>1</v>
      </c>
      <c r="J105" s="886">
        <v>1</v>
      </c>
      <c r="K105" s="886">
        <v>1</v>
      </c>
      <c r="L105" s="886">
        <v>1</v>
      </c>
      <c r="M105" s="886">
        <v>1</v>
      </c>
      <c r="N105" s="886">
        <v>1</v>
      </c>
      <c r="O105" s="890">
        <f t="shared" si="3"/>
        <v>0.8</v>
      </c>
      <c r="P105" s="892"/>
      <c r="Q105" s="886" t="s">
        <v>406</v>
      </c>
      <c r="R105" s="876" t="s">
        <v>29</v>
      </c>
      <c r="T105" s="873"/>
      <c r="U105" s="873"/>
      <c r="V105" s="873"/>
      <c r="W105" s="873"/>
      <c r="X105" s="875" t="s">
        <v>428</v>
      </c>
      <c r="Y105" s="875" t="s">
        <v>444</v>
      </c>
      <c r="Z105" s="875" t="s">
        <v>445</v>
      </c>
    </row>
    <row r="106" spans="1:26">
      <c r="A106" s="874">
        <v>105</v>
      </c>
      <c r="B106" s="875">
        <v>127</v>
      </c>
      <c r="C106" s="885" t="s">
        <v>446</v>
      </c>
      <c r="D106" s="885" t="s">
        <v>229</v>
      </c>
      <c r="E106" s="886">
        <v>0</v>
      </c>
      <c r="F106" s="886">
        <v>0</v>
      </c>
      <c r="G106" s="886">
        <v>1</v>
      </c>
      <c r="H106" s="886">
        <v>1</v>
      </c>
      <c r="I106" s="886">
        <v>1</v>
      </c>
      <c r="J106" s="886">
        <v>1</v>
      </c>
      <c r="K106" s="886">
        <v>1</v>
      </c>
      <c r="L106" s="886">
        <v>1</v>
      </c>
      <c r="M106" s="886">
        <v>1</v>
      </c>
      <c r="N106" s="886">
        <v>1</v>
      </c>
      <c r="O106" s="890">
        <f t="shared" si="3"/>
        <v>0.8</v>
      </c>
      <c r="P106" s="892"/>
      <c r="Q106" s="886" t="s">
        <v>406</v>
      </c>
      <c r="R106" s="876" t="s">
        <v>29</v>
      </c>
      <c r="T106" s="873"/>
      <c r="U106" s="873"/>
      <c r="V106" s="873"/>
      <c r="W106" s="873"/>
      <c r="X106" s="875" t="s">
        <v>428</v>
      </c>
      <c r="Y106" s="875" t="s">
        <v>447</v>
      </c>
      <c r="Z106" s="875" t="s">
        <v>448</v>
      </c>
    </row>
    <row r="107" spans="1:26">
      <c r="A107" s="874">
        <v>106</v>
      </c>
      <c r="B107" s="875">
        <v>128</v>
      </c>
      <c r="C107" s="885" t="s">
        <v>449</v>
      </c>
      <c r="D107" s="885" t="s">
        <v>229</v>
      </c>
      <c r="E107" s="886">
        <v>0</v>
      </c>
      <c r="F107" s="886">
        <v>0</v>
      </c>
      <c r="G107" s="886">
        <v>1</v>
      </c>
      <c r="H107" s="886">
        <v>1</v>
      </c>
      <c r="I107" s="886">
        <v>1</v>
      </c>
      <c r="J107" s="886">
        <v>1</v>
      </c>
      <c r="K107" s="886">
        <v>1</v>
      </c>
      <c r="L107" s="886">
        <v>1</v>
      </c>
      <c r="M107" s="886">
        <v>1</v>
      </c>
      <c r="N107" s="886">
        <v>1</v>
      </c>
      <c r="O107" s="890">
        <f t="shared" si="3"/>
        <v>0.8</v>
      </c>
      <c r="P107" s="892"/>
      <c r="Q107" s="886" t="s">
        <v>406</v>
      </c>
      <c r="R107" s="876" t="s">
        <v>29</v>
      </c>
      <c r="T107" s="873"/>
      <c r="U107" s="873"/>
      <c r="V107" s="873"/>
      <c r="W107" s="873"/>
      <c r="X107" s="875" t="s">
        <v>428</v>
      </c>
      <c r="Y107" s="875" t="s">
        <v>450</v>
      </c>
      <c r="Z107" s="875" t="s">
        <v>451</v>
      </c>
    </row>
    <row r="108" spans="1:26">
      <c r="A108" s="874">
        <v>107</v>
      </c>
      <c r="B108" s="875">
        <v>129</v>
      </c>
      <c r="C108" s="885" t="s">
        <v>452</v>
      </c>
      <c r="D108" s="885" t="s">
        <v>453</v>
      </c>
      <c r="E108" s="886">
        <v>0</v>
      </c>
      <c r="F108" s="886">
        <v>0</v>
      </c>
      <c r="G108" s="886">
        <v>1</v>
      </c>
      <c r="H108" s="886">
        <v>1</v>
      </c>
      <c r="I108" s="886">
        <v>1</v>
      </c>
      <c r="J108" s="886">
        <v>1</v>
      </c>
      <c r="K108" s="886">
        <v>1</v>
      </c>
      <c r="L108" s="886">
        <v>1</v>
      </c>
      <c r="M108" s="886">
        <v>1</v>
      </c>
      <c r="N108" s="886">
        <v>1</v>
      </c>
      <c r="O108" s="890">
        <f t="shared" si="3"/>
        <v>0.8</v>
      </c>
      <c r="P108" s="892"/>
      <c r="Q108" s="886" t="s">
        <v>406</v>
      </c>
      <c r="R108" s="876" t="s">
        <v>29</v>
      </c>
      <c r="T108" s="873"/>
      <c r="U108" s="873"/>
      <c r="V108" s="873"/>
      <c r="W108" s="873"/>
      <c r="X108" s="875" t="s">
        <v>428</v>
      </c>
      <c r="Y108" s="875" t="s">
        <v>454</v>
      </c>
      <c r="Z108" s="875" t="s">
        <v>455</v>
      </c>
    </row>
    <row r="109" spans="1:26">
      <c r="A109" s="874">
        <v>108</v>
      </c>
      <c r="B109" s="875">
        <v>130</v>
      </c>
      <c r="C109" s="885" t="s">
        <v>456</v>
      </c>
      <c r="D109" s="885" t="s">
        <v>453</v>
      </c>
      <c r="E109" s="886">
        <v>0</v>
      </c>
      <c r="F109" s="886">
        <v>0</v>
      </c>
      <c r="G109" s="886">
        <v>1</v>
      </c>
      <c r="H109" s="886">
        <v>1</v>
      </c>
      <c r="I109" s="886">
        <v>1</v>
      </c>
      <c r="J109" s="886">
        <v>1</v>
      </c>
      <c r="K109" s="886">
        <v>1</v>
      </c>
      <c r="L109" s="886">
        <v>1</v>
      </c>
      <c r="M109" s="886">
        <v>1</v>
      </c>
      <c r="N109" s="886">
        <v>1</v>
      </c>
      <c r="O109" s="890">
        <f t="shared" si="3"/>
        <v>0.8</v>
      </c>
      <c r="P109" s="892"/>
      <c r="Q109" s="886" t="s">
        <v>406</v>
      </c>
      <c r="R109" s="876" t="s">
        <v>29</v>
      </c>
      <c r="T109" s="873"/>
      <c r="U109" s="873"/>
      <c r="V109" s="873"/>
      <c r="W109" s="873"/>
      <c r="X109" s="875" t="s">
        <v>428</v>
      </c>
      <c r="Y109" s="875" t="s">
        <v>457</v>
      </c>
      <c r="Z109" s="898" t="s">
        <v>458</v>
      </c>
    </row>
    <row r="110" spans="1:26">
      <c r="A110" s="874">
        <v>109</v>
      </c>
      <c r="B110" s="875">
        <v>61</v>
      </c>
      <c r="C110" s="876" t="s">
        <v>459</v>
      </c>
      <c r="D110" s="876" t="s">
        <v>46</v>
      </c>
      <c r="E110" s="875">
        <v>0</v>
      </c>
      <c r="F110" s="875">
        <v>0</v>
      </c>
      <c r="G110" s="875">
        <v>0</v>
      </c>
      <c r="H110" s="875">
        <v>0</v>
      </c>
      <c r="I110" s="875">
        <v>0</v>
      </c>
      <c r="J110" s="875">
        <v>0</v>
      </c>
      <c r="K110" s="882">
        <v>1</v>
      </c>
      <c r="L110" s="882">
        <v>1</v>
      </c>
      <c r="M110" s="882">
        <v>1</v>
      </c>
      <c r="N110" s="875">
        <v>0</v>
      </c>
      <c r="O110" s="890">
        <f t="shared" si="3"/>
        <v>0.3</v>
      </c>
      <c r="Q110" s="875" t="s">
        <v>460</v>
      </c>
      <c r="R110" s="876" t="s">
        <v>239</v>
      </c>
      <c r="X110" s="875" t="s">
        <v>461</v>
      </c>
      <c r="Y110" s="875" t="s">
        <v>462</v>
      </c>
      <c r="Z110" s="875" t="s">
        <v>463</v>
      </c>
    </row>
    <row r="111" spans="1:26">
      <c r="A111" s="874">
        <v>110</v>
      </c>
      <c r="B111" s="875">
        <v>62</v>
      </c>
      <c r="C111" s="876" t="s">
        <v>464</v>
      </c>
      <c r="D111" s="876" t="s">
        <v>73</v>
      </c>
      <c r="E111" s="875">
        <v>0</v>
      </c>
      <c r="F111" s="875">
        <v>0</v>
      </c>
      <c r="G111" s="875">
        <v>0</v>
      </c>
      <c r="H111" s="875">
        <v>0</v>
      </c>
      <c r="I111" s="875">
        <v>0</v>
      </c>
      <c r="J111" s="875">
        <v>0</v>
      </c>
      <c r="K111" s="882">
        <v>1</v>
      </c>
      <c r="L111" s="882">
        <v>1</v>
      </c>
      <c r="M111" s="882">
        <v>1</v>
      </c>
      <c r="N111" s="875">
        <v>0</v>
      </c>
      <c r="O111" s="890">
        <f t="shared" si="3"/>
        <v>0.3</v>
      </c>
      <c r="P111" s="912" t="s">
        <v>465</v>
      </c>
      <c r="Q111" s="875" t="s">
        <v>460</v>
      </c>
      <c r="R111" s="876" t="s">
        <v>29</v>
      </c>
      <c r="X111" s="875" t="s">
        <v>461</v>
      </c>
      <c r="Y111" s="875" t="s">
        <v>466</v>
      </c>
      <c r="Z111" s="875" t="s">
        <v>467</v>
      </c>
    </row>
    <row r="112" spans="1:26">
      <c r="A112" s="874">
        <v>111</v>
      </c>
      <c r="B112" s="875">
        <v>24</v>
      </c>
      <c r="C112" s="884" t="s">
        <v>468</v>
      </c>
      <c r="D112" s="884" t="s">
        <v>73</v>
      </c>
      <c r="E112" s="905">
        <v>1</v>
      </c>
      <c r="F112" s="905">
        <v>1</v>
      </c>
      <c r="G112" s="905">
        <v>1</v>
      </c>
      <c r="H112" s="905">
        <v>1</v>
      </c>
      <c r="I112" s="905">
        <v>1</v>
      </c>
      <c r="J112" s="905">
        <v>1</v>
      </c>
      <c r="K112" s="905">
        <v>1</v>
      </c>
      <c r="L112" s="905">
        <v>1</v>
      </c>
      <c r="M112" s="905">
        <v>1</v>
      </c>
      <c r="N112" s="905">
        <v>1</v>
      </c>
      <c r="O112" s="890">
        <f t="shared" si="3"/>
        <v>1</v>
      </c>
      <c r="P112" s="902"/>
      <c r="Q112" s="875" t="s">
        <v>392</v>
      </c>
      <c r="R112" s="876" t="s">
        <v>68</v>
      </c>
      <c r="X112" s="875" t="s">
        <v>461</v>
      </c>
      <c r="Y112" s="875" t="s">
        <v>469</v>
      </c>
      <c r="Z112" s="875" t="s">
        <v>470</v>
      </c>
    </row>
    <row r="113" spans="1:26">
      <c r="A113" s="874">
        <v>112</v>
      </c>
      <c r="B113" s="875">
        <v>109</v>
      </c>
      <c r="C113" s="885" t="s">
        <v>471</v>
      </c>
      <c r="D113" s="885" t="s">
        <v>229</v>
      </c>
      <c r="E113" s="886">
        <v>0</v>
      </c>
      <c r="F113" s="886">
        <v>0</v>
      </c>
      <c r="G113" s="886">
        <v>0</v>
      </c>
      <c r="H113" s="886">
        <v>0</v>
      </c>
      <c r="I113" s="886">
        <v>0</v>
      </c>
      <c r="J113" s="886">
        <v>1</v>
      </c>
      <c r="K113" s="886">
        <v>1</v>
      </c>
      <c r="L113" s="886">
        <v>1</v>
      </c>
      <c r="M113" s="886">
        <v>1</v>
      </c>
      <c r="N113" s="886">
        <v>1</v>
      </c>
      <c r="O113" s="890">
        <f t="shared" si="3"/>
        <v>0.5</v>
      </c>
      <c r="P113" s="892"/>
      <c r="Q113" s="886" t="s">
        <v>209</v>
      </c>
      <c r="R113" s="876" t="s">
        <v>29</v>
      </c>
      <c r="S113" s="873" t="s">
        <v>30</v>
      </c>
      <c r="X113" s="875" t="s">
        <v>461</v>
      </c>
      <c r="Y113" s="875" t="s">
        <v>472</v>
      </c>
      <c r="Z113" s="875" t="s">
        <v>473</v>
      </c>
    </row>
    <row r="114" spans="1:26">
      <c r="A114" s="874">
        <v>113</v>
      </c>
      <c r="B114" s="875">
        <v>108</v>
      </c>
      <c r="C114" s="885" t="s">
        <v>474</v>
      </c>
      <c r="D114" s="885" t="s">
        <v>229</v>
      </c>
      <c r="E114" s="886">
        <v>0</v>
      </c>
      <c r="F114" s="886">
        <v>0</v>
      </c>
      <c r="G114" s="886">
        <v>0</v>
      </c>
      <c r="H114" s="886">
        <v>0</v>
      </c>
      <c r="I114" s="886">
        <v>0</v>
      </c>
      <c r="J114" s="886">
        <v>0</v>
      </c>
      <c r="K114" s="886">
        <v>0</v>
      </c>
      <c r="L114" s="886">
        <v>1</v>
      </c>
      <c r="M114" s="886">
        <v>1</v>
      </c>
      <c r="N114" s="886">
        <v>1</v>
      </c>
      <c r="O114" s="890">
        <f t="shared" si="3"/>
        <v>0.3</v>
      </c>
      <c r="P114" s="892"/>
      <c r="Q114" s="886" t="s">
        <v>475</v>
      </c>
      <c r="R114" s="876" t="s">
        <v>239</v>
      </c>
      <c r="X114" s="875" t="s">
        <v>476</v>
      </c>
      <c r="Y114" s="875" t="s">
        <v>477</v>
      </c>
      <c r="Z114" s="875" t="s">
        <v>478</v>
      </c>
    </row>
    <row r="115" spans="1:26">
      <c r="A115" s="874">
        <v>114</v>
      </c>
      <c r="B115" s="875">
        <v>26</v>
      </c>
      <c r="C115" s="884" t="s">
        <v>479</v>
      </c>
      <c r="D115" s="884" t="s">
        <v>73</v>
      </c>
      <c r="E115" s="905">
        <v>1</v>
      </c>
      <c r="F115" s="905">
        <v>1</v>
      </c>
      <c r="G115" s="905">
        <v>1</v>
      </c>
      <c r="H115" s="905">
        <v>1</v>
      </c>
      <c r="I115" s="905">
        <v>1</v>
      </c>
      <c r="J115" s="905">
        <v>1</v>
      </c>
      <c r="K115" s="905">
        <v>1</v>
      </c>
      <c r="L115" s="905">
        <v>1</v>
      </c>
      <c r="M115" s="905">
        <v>1</v>
      </c>
      <c r="N115" s="905">
        <v>1</v>
      </c>
      <c r="O115" s="890">
        <f t="shared" si="3"/>
        <v>1</v>
      </c>
      <c r="P115" s="902"/>
      <c r="Q115" s="875" t="s">
        <v>392</v>
      </c>
      <c r="R115" s="876" t="s">
        <v>68</v>
      </c>
      <c r="X115" s="875" t="s">
        <v>476</v>
      </c>
      <c r="Y115" s="875" t="s">
        <v>480</v>
      </c>
      <c r="Z115" s="875" t="s">
        <v>481</v>
      </c>
    </row>
    <row r="116" spans="1:26">
      <c r="A116" s="874">
        <v>115</v>
      </c>
      <c r="B116" s="875">
        <v>45</v>
      </c>
      <c r="C116" s="876" t="s">
        <v>482</v>
      </c>
      <c r="D116" s="876" t="s">
        <v>73</v>
      </c>
      <c r="E116" s="882">
        <v>1</v>
      </c>
      <c r="F116" s="882">
        <v>1</v>
      </c>
      <c r="G116" s="882">
        <v>1</v>
      </c>
      <c r="H116" s="882">
        <v>1</v>
      </c>
      <c r="I116" s="882">
        <v>1</v>
      </c>
      <c r="J116" s="882">
        <v>1</v>
      </c>
      <c r="K116" s="882">
        <v>1</v>
      </c>
      <c r="L116" s="882">
        <v>1</v>
      </c>
      <c r="M116" s="882">
        <v>1</v>
      </c>
      <c r="N116" s="882">
        <v>1</v>
      </c>
      <c r="O116" s="890">
        <f t="shared" si="3"/>
        <v>1</v>
      </c>
      <c r="P116" s="909"/>
      <c r="Q116" s="875" t="s">
        <v>397</v>
      </c>
      <c r="R116" s="876" t="s">
        <v>239</v>
      </c>
      <c r="S116" s="873" t="s">
        <v>75</v>
      </c>
      <c r="X116" s="875" t="s">
        <v>483</v>
      </c>
      <c r="Y116" s="875" t="s">
        <v>484</v>
      </c>
      <c r="Z116" s="875" t="s">
        <v>485</v>
      </c>
    </row>
    <row r="117" spans="1:26">
      <c r="A117" s="874">
        <v>116</v>
      </c>
      <c r="B117" s="875">
        <v>51</v>
      </c>
      <c r="C117" s="876" t="s">
        <v>486</v>
      </c>
      <c r="D117" s="876" t="s">
        <v>73</v>
      </c>
      <c r="E117" s="882">
        <v>1</v>
      </c>
      <c r="F117" s="882">
        <v>1</v>
      </c>
      <c r="G117" s="882">
        <v>1</v>
      </c>
      <c r="H117" s="882">
        <v>1</v>
      </c>
      <c r="I117" s="882">
        <v>1</v>
      </c>
      <c r="J117" s="882">
        <v>1</v>
      </c>
      <c r="K117" s="882">
        <v>1</v>
      </c>
      <c r="L117" s="882">
        <v>1</v>
      </c>
      <c r="M117" s="882">
        <v>1</v>
      </c>
      <c r="N117" s="882">
        <v>1</v>
      </c>
      <c r="O117" s="890">
        <f t="shared" si="3"/>
        <v>1</v>
      </c>
      <c r="P117" s="909"/>
      <c r="Q117" s="875" t="s">
        <v>397</v>
      </c>
      <c r="R117" s="876" t="s">
        <v>239</v>
      </c>
      <c r="X117" s="875" t="s">
        <v>483</v>
      </c>
      <c r="Y117" s="875" t="s">
        <v>487</v>
      </c>
      <c r="Z117" s="875" t="s">
        <v>488</v>
      </c>
    </row>
    <row r="118" spans="1:26">
      <c r="A118" s="874">
        <v>117</v>
      </c>
      <c r="B118" s="875">
        <v>44</v>
      </c>
      <c r="C118" s="906" t="s">
        <v>489</v>
      </c>
      <c r="D118" s="906" t="s">
        <v>73</v>
      </c>
      <c r="E118" s="882">
        <v>1</v>
      </c>
      <c r="F118" s="882">
        <v>1</v>
      </c>
      <c r="G118" s="882">
        <v>1</v>
      </c>
      <c r="H118" s="882">
        <v>1</v>
      </c>
      <c r="I118" s="882">
        <v>1</v>
      </c>
      <c r="J118" s="882">
        <v>1</v>
      </c>
      <c r="K118" s="882">
        <v>1</v>
      </c>
      <c r="L118" s="882">
        <v>1</v>
      </c>
      <c r="M118" s="882">
        <v>1</v>
      </c>
      <c r="N118" s="882">
        <v>1</v>
      </c>
      <c r="O118" s="890">
        <f t="shared" si="3"/>
        <v>1</v>
      </c>
      <c r="P118" s="909"/>
      <c r="Q118" s="875" t="s">
        <v>397</v>
      </c>
      <c r="R118" s="876" t="s">
        <v>239</v>
      </c>
      <c r="X118" s="875" t="s">
        <v>483</v>
      </c>
      <c r="Y118" s="875" t="s">
        <v>490</v>
      </c>
      <c r="Z118" s="875" t="s">
        <v>491</v>
      </c>
    </row>
    <row r="119" spans="1:26">
      <c r="A119" s="874">
        <v>118</v>
      </c>
      <c r="B119" s="875">
        <v>46</v>
      </c>
      <c r="C119" s="876" t="s">
        <v>492</v>
      </c>
      <c r="D119" s="876" t="s">
        <v>46</v>
      </c>
      <c r="E119" s="882">
        <v>1</v>
      </c>
      <c r="F119" s="882">
        <v>1</v>
      </c>
      <c r="G119" s="882">
        <v>1</v>
      </c>
      <c r="H119" s="882">
        <v>1</v>
      </c>
      <c r="I119" s="882">
        <v>1</v>
      </c>
      <c r="J119" s="882">
        <v>1</v>
      </c>
      <c r="K119" s="882">
        <v>1</v>
      </c>
      <c r="L119" s="882">
        <v>1</v>
      </c>
      <c r="M119" s="882">
        <v>1</v>
      </c>
      <c r="N119" s="882">
        <v>1</v>
      </c>
      <c r="O119" s="890">
        <f t="shared" si="3"/>
        <v>1</v>
      </c>
      <c r="P119" s="909"/>
      <c r="Q119" s="875" t="s">
        <v>397</v>
      </c>
      <c r="R119" s="876" t="s">
        <v>58</v>
      </c>
      <c r="X119" s="875" t="s">
        <v>483</v>
      </c>
      <c r="Y119" s="875" t="s">
        <v>493</v>
      </c>
      <c r="Z119" s="875" t="s">
        <v>494</v>
      </c>
    </row>
    <row r="120" spans="1:26">
      <c r="A120" s="874">
        <v>119</v>
      </c>
      <c r="B120" s="875">
        <v>17</v>
      </c>
      <c r="C120" s="884" t="s">
        <v>495</v>
      </c>
      <c r="D120" s="884" t="s">
        <v>73</v>
      </c>
      <c r="E120" s="905">
        <v>1</v>
      </c>
      <c r="F120" s="905">
        <v>1</v>
      </c>
      <c r="G120" s="905">
        <v>1</v>
      </c>
      <c r="H120" s="905">
        <v>1</v>
      </c>
      <c r="I120" s="905">
        <v>1</v>
      </c>
      <c r="J120" s="905">
        <v>1</v>
      </c>
      <c r="K120" s="905">
        <v>1</v>
      </c>
      <c r="L120" s="905">
        <v>1</v>
      </c>
      <c r="M120" s="905">
        <v>1</v>
      </c>
      <c r="N120" s="905">
        <v>1</v>
      </c>
      <c r="O120" s="913">
        <f>+(E120+F120+G120+H120+I120+J120+K120+L120+M120+N120)/10</f>
        <v>1</v>
      </c>
      <c r="P120" s="914"/>
      <c r="Q120" s="875" t="s">
        <v>392</v>
      </c>
      <c r="R120" s="876" t="s">
        <v>68</v>
      </c>
      <c r="X120" s="875" t="s">
        <v>496</v>
      </c>
      <c r="Y120" s="875" t="s">
        <v>497</v>
      </c>
      <c r="Z120" s="875" t="s">
        <v>498</v>
      </c>
    </row>
    <row r="121" spans="1:26">
      <c r="A121" s="874">
        <v>120</v>
      </c>
      <c r="B121" s="875">
        <v>18</v>
      </c>
      <c r="C121" s="884" t="s">
        <v>499</v>
      </c>
      <c r="D121" s="884" t="s">
        <v>73</v>
      </c>
      <c r="E121" s="905">
        <v>1</v>
      </c>
      <c r="F121" s="905">
        <v>1</v>
      </c>
      <c r="G121" s="905">
        <v>1</v>
      </c>
      <c r="H121" s="905">
        <v>1</v>
      </c>
      <c r="I121" s="905">
        <v>1</v>
      </c>
      <c r="J121" s="905">
        <v>1</v>
      </c>
      <c r="K121" s="905">
        <v>1</v>
      </c>
      <c r="L121" s="905">
        <v>1</v>
      </c>
      <c r="M121" s="905">
        <v>1</v>
      </c>
      <c r="N121" s="905">
        <v>1</v>
      </c>
      <c r="O121" s="913">
        <f>+(E121+F121+G121+H121+I121+J121+K121+L121+M121+N121)/10</f>
        <v>1</v>
      </c>
      <c r="P121" s="902"/>
      <c r="Q121" s="875" t="s">
        <v>392</v>
      </c>
      <c r="R121" s="876" t="s">
        <v>29</v>
      </c>
      <c r="S121" s="873" t="s">
        <v>75</v>
      </c>
      <c r="X121" s="875" t="s">
        <v>496</v>
      </c>
      <c r="Y121" s="875" t="s">
        <v>500</v>
      </c>
      <c r="Z121" s="875" t="s">
        <v>501</v>
      </c>
    </row>
    <row r="122" spans="1:26">
      <c r="A122" s="874">
        <v>121</v>
      </c>
      <c r="B122" s="875">
        <v>19</v>
      </c>
      <c r="C122" s="884" t="s">
        <v>502</v>
      </c>
      <c r="D122" s="884" t="s">
        <v>73</v>
      </c>
      <c r="E122" s="905">
        <v>0</v>
      </c>
      <c r="F122" s="905">
        <v>0</v>
      </c>
      <c r="G122" s="905">
        <v>0</v>
      </c>
      <c r="H122" s="905">
        <v>0</v>
      </c>
      <c r="I122" s="905">
        <v>0</v>
      </c>
      <c r="J122" s="905">
        <v>0</v>
      </c>
      <c r="K122" s="905">
        <v>0</v>
      </c>
      <c r="L122" s="905">
        <v>0</v>
      </c>
      <c r="M122" s="905">
        <v>0</v>
      </c>
      <c r="N122" s="905">
        <v>0</v>
      </c>
      <c r="O122" s="913">
        <f>+(E122+F122+G122+H122+I122+J122+K122+L122+M122+N122)/10</f>
        <v>0</v>
      </c>
      <c r="P122" s="884" t="s">
        <v>503</v>
      </c>
      <c r="Q122" s="875" t="s">
        <v>392</v>
      </c>
      <c r="R122" s="876" t="s">
        <v>68</v>
      </c>
      <c r="X122" s="875" t="s">
        <v>496</v>
      </c>
      <c r="Y122" s="875" t="s">
        <v>504</v>
      </c>
      <c r="Z122" s="875" t="s">
        <v>505</v>
      </c>
    </row>
    <row r="123" spans="1:26">
      <c r="A123" s="874">
        <v>122</v>
      </c>
      <c r="B123" s="875">
        <v>20</v>
      </c>
      <c r="C123" s="884" t="s">
        <v>506</v>
      </c>
      <c r="D123" s="884" t="s">
        <v>73</v>
      </c>
      <c r="E123" s="905">
        <v>1</v>
      </c>
      <c r="F123" s="905">
        <v>1</v>
      </c>
      <c r="G123" s="905">
        <v>1</v>
      </c>
      <c r="H123" s="905">
        <v>1</v>
      </c>
      <c r="I123" s="905">
        <v>1</v>
      </c>
      <c r="J123" s="905">
        <v>1</v>
      </c>
      <c r="K123" s="905">
        <v>1</v>
      </c>
      <c r="L123" s="905">
        <v>1</v>
      </c>
      <c r="M123" s="905">
        <v>1</v>
      </c>
      <c r="N123" s="905">
        <v>1</v>
      </c>
      <c r="O123" s="913">
        <f>+(E123+F123+G123+H123+I123+J123+K123+L123+M123+N123)/10</f>
        <v>1</v>
      </c>
      <c r="P123" s="915"/>
      <c r="Q123" s="875" t="s">
        <v>392</v>
      </c>
      <c r="R123" s="876" t="s">
        <v>68</v>
      </c>
      <c r="X123" s="875" t="s">
        <v>496</v>
      </c>
      <c r="Y123" s="875" t="s">
        <v>507</v>
      </c>
      <c r="Z123" s="875" t="s">
        <v>508</v>
      </c>
    </row>
    <row r="124" s="873" customFormat="1" spans="1:26">
      <c r="A124" s="874">
        <v>123</v>
      </c>
      <c r="B124" s="875">
        <v>21</v>
      </c>
      <c r="C124" s="884" t="s">
        <v>509</v>
      </c>
      <c r="D124" s="884" t="s">
        <v>73</v>
      </c>
      <c r="E124" s="905">
        <v>1</v>
      </c>
      <c r="F124" s="905">
        <v>1</v>
      </c>
      <c r="G124" s="905">
        <v>1</v>
      </c>
      <c r="H124" s="905">
        <v>1</v>
      </c>
      <c r="I124" s="905">
        <v>1</v>
      </c>
      <c r="J124" s="905">
        <v>1</v>
      </c>
      <c r="K124" s="905">
        <v>1</v>
      </c>
      <c r="L124" s="905">
        <v>1</v>
      </c>
      <c r="M124" s="905">
        <v>1</v>
      </c>
      <c r="N124" s="905">
        <v>1</v>
      </c>
      <c r="O124" s="913">
        <f>+(E124+F124+G124+H124+I124+J124+K124+L124+M124+N124)/10</f>
        <v>1</v>
      </c>
      <c r="P124" s="902"/>
      <c r="Q124" s="875" t="s">
        <v>392</v>
      </c>
      <c r="R124" s="876" t="s">
        <v>68</v>
      </c>
      <c r="T124" s="876"/>
      <c r="U124" s="876"/>
      <c r="V124" s="876"/>
      <c r="W124" s="876"/>
      <c r="X124" s="875" t="s">
        <v>496</v>
      </c>
      <c r="Y124" s="875" t="s">
        <v>510</v>
      </c>
      <c r="Z124" s="875" t="s">
        <v>511</v>
      </c>
    </row>
    <row r="125" spans="1:26">
      <c r="A125" s="874">
        <v>124</v>
      </c>
      <c r="B125" s="875">
        <v>23</v>
      </c>
      <c r="C125" s="884" t="s">
        <v>512</v>
      </c>
      <c r="D125" s="884" t="s">
        <v>73</v>
      </c>
      <c r="E125" s="905">
        <v>1</v>
      </c>
      <c r="F125" s="905">
        <v>1</v>
      </c>
      <c r="G125" s="905">
        <v>1</v>
      </c>
      <c r="H125" s="905">
        <v>1</v>
      </c>
      <c r="I125" s="905">
        <v>1</v>
      </c>
      <c r="J125" s="905">
        <v>1</v>
      </c>
      <c r="K125" s="905">
        <v>1</v>
      </c>
      <c r="L125" s="905">
        <v>1</v>
      </c>
      <c r="M125" s="905">
        <v>1</v>
      </c>
      <c r="N125" s="905">
        <v>1</v>
      </c>
      <c r="O125" s="890">
        <f t="shared" ref="O125:O132" si="4">AVERAGE(E125:N125)</f>
        <v>1</v>
      </c>
      <c r="P125" s="902"/>
      <c r="Q125" s="875" t="s">
        <v>392</v>
      </c>
      <c r="R125" s="876" t="s">
        <v>29</v>
      </c>
      <c r="X125" s="875" t="s">
        <v>496</v>
      </c>
      <c r="Y125" s="875" t="s">
        <v>513</v>
      </c>
      <c r="Z125" s="898" t="s">
        <v>514</v>
      </c>
    </row>
    <row r="126" spans="1:26">
      <c r="A126" s="874">
        <v>125</v>
      </c>
      <c r="B126" s="875">
        <v>25</v>
      </c>
      <c r="C126" s="884" t="s">
        <v>515</v>
      </c>
      <c r="D126" s="884" t="s">
        <v>73</v>
      </c>
      <c r="E126" s="905">
        <v>1</v>
      </c>
      <c r="F126" s="905">
        <v>1</v>
      </c>
      <c r="G126" s="905">
        <v>1</v>
      </c>
      <c r="H126" s="905">
        <v>1</v>
      </c>
      <c r="I126" s="905">
        <v>1</v>
      </c>
      <c r="J126" s="905">
        <v>1</v>
      </c>
      <c r="K126" s="905">
        <v>1</v>
      </c>
      <c r="L126" s="905">
        <v>1</v>
      </c>
      <c r="M126" s="905">
        <v>1</v>
      </c>
      <c r="N126" s="905">
        <v>1</v>
      </c>
      <c r="O126" s="890">
        <f t="shared" si="4"/>
        <v>1</v>
      </c>
      <c r="P126" s="902"/>
      <c r="Q126" s="875" t="s">
        <v>392</v>
      </c>
      <c r="R126" s="876" t="s">
        <v>68</v>
      </c>
      <c r="X126" s="875" t="s">
        <v>496</v>
      </c>
      <c r="Y126" s="875" t="s">
        <v>516</v>
      </c>
      <c r="Z126" s="898" t="s">
        <v>517</v>
      </c>
    </row>
    <row r="127" s="873" customFormat="1" spans="1:26">
      <c r="A127" s="874">
        <v>126</v>
      </c>
      <c r="B127" s="875">
        <v>49</v>
      </c>
      <c r="C127" s="876" t="s">
        <v>518</v>
      </c>
      <c r="D127" s="876" t="s">
        <v>73</v>
      </c>
      <c r="E127" s="882">
        <v>1</v>
      </c>
      <c r="F127" s="882">
        <v>1</v>
      </c>
      <c r="G127" s="882">
        <v>1</v>
      </c>
      <c r="H127" s="882">
        <v>1</v>
      </c>
      <c r="I127" s="882">
        <v>1</v>
      </c>
      <c r="J127" s="882">
        <v>1</v>
      </c>
      <c r="K127" s="882">
        <v>1</v>
      </c>
      <c r="L127" s="882">
        <v>1</v>
      </c>
      <c r="M127" s="882">
        <v>1</v>
      </c>
      <c r="N127" s="882">
        <v>1</v>
      </c>
      <c r="O127" s="890">
        <f t="shared" si="4"/>
        <v>1</v>
      </c>
      <c r="P127" s="909"/>
      <c r="Q127" s="875" t="s">
        <v>397</v>
      </c>
      <c r="R127" s="876" t="s">
        <v>29</v>
      </c>
      <c r="S127" s="873" t="s">
        <v>75</v>
      </c>
      <c r="T127" s="876"/>
      <c r="U127" s="876"/>
      <c r="V127" s="876"/>
      <c r="W127" s="876"/>
      <c r="X127" s="875" t="s">
        <v>519</v>
      </c>
      <c r="Y127" s="875" t="s">
        <v>520</v>
      </c>
      <c r="Z127" s="875" t="s">
        <v>521</v>
      </c>
    </row>
    <row r="128" s="873" customFormat="1" spans="1:26">
      <c r="A128" s="874">
        <v>127</v>
      </c>
      <c r="B128" s="875">
        <v>50</v>
      </c>
      <c r="C128" s="906" t="s">
        <v>522</v>
      </c>
      <c r="D128" s="876" t="s">
        <v>73</v>
      </c>
      <c r="E128" s="882">
        <v>1</v>
      </c>
      <c r="F128" s="882">
        <v>1</v>
      </c>
      <c r="G128" s="882">
        <v>1</v>
      </c>
      <c r="H128" s="882">
        <v>1</v>
      </c>
      <c r="I128" s="882">
        <v>1</v>
      </c>
      <c r="J128" s="882">
        <v>1</v>
      </c>
      <c r="K128" s="882">
        <v>1</v>
      </c>
      <c r="L128" s="882">
        <v>1</v>
      </c>
      <c r="M128" s="882">
        <v>1</v>
      </c>
      <c r="N128" s="882">
        <v>1</v>
      </c>
      <c r="O128" s="890">
        <f t="shared" si="4"/>
        <v>1</v>
      </c>
      <c r="P128" s="909"/>
      <c r="Q128" s="875" t="s">
        <v>397</v>
      </c>
      <c r="R128" s="876" t="s">
        <v>29</v>
      </c>
      <c r="S128" s="873" t="s">
        <v>30</v>
      </c>
      <c r="T128" s="876"/>
      <c r="U128" s="876"/>
      <c r="V128" s="876"/>
      <c r="W128" s="876"/>
      <c r="X128" s="875" t="s">
        <v>519</v>
      </c>
      <c r="Y128" s="875" t="s">
        <v>523</v>
      </c>
      <c r="Z128" s="875" t="s">
        <v>524</v>
      </c>
    </row>
    <row r="129" s="873" customFormat="1" spans="1:26">
      <c r="A129" s="874">
        <v>128</v>
      </c>
      <c r="B129" s="875">
        <v>48</v>
      </c>
      <c r="C129" s="876" t="s">
        <v>525</v>
      </c>
      <c r="D129" s="876" t="s">
        <v>526</v>
      </c>
      <c r="E129" s="882">
        <v>1</v>
      </c>
      <c r="F129" s="882">
        <v>1</v>
      </c>
      <c r="G129" s="882">
        <v>1</v>
      </c>
      <c r="H129" s="882">
        <v>1</v>
      </c>
      <c r="I129" s="882">
        <v>1</v>
      </c>
      <c r="J129" s="882">
        <v>1</v>
      </c>
      <c r="K129" s="882">
        <v>1</v>
      </c>
      <c r="L129" s="882">
        <v>1</v>
      </c>
      <c r="M129" s="882">
        <v>1</v>
      </c>
      <c r="N129" s="882">
        <v>1</v>
      </c>
      <c r="O129" s="890">
        <f t="shared" si="4"/>
        <v>1</v>
      </c>
      <c r="P129" s="909"/>
      <c r="Q129" s="875" t="s">
        <v>397</v>
      </c>
      <c r="R129" s="876" t="s">
        <v>239</v>
      </c>
      <c r="T129" s="876"/>
      <c r="U129" s="876"/>
      <c r="V129" s="876"/>
      <c r="W129" s="876"/>
      <c r="X129" s="875" t="s">
        <v>519</v>
      </c>
      <c r="Y129" s="875" t="s">
        <v>527</v>
      </c>
      <c r="Z129" s="875" t="s">
        <v>528</v>
      </c>
    </row>
    <row r="130" s="873" customFormat="1" spans="1:26">
      <c r="A130" s="874">
        <v>129</v>
      </c>
      <c r="B130" s="875">
        <v>52</v>
      </c>
      <c r="C130" s="876" t="s">
        <v>529</v>
      </c>
      <c r="D130" s="876" t="s">
        <v>73</v>
      </c>
      <c r="E130" s="882">
        <v>1</v>
      </c>
      <c r="F130" s="882">
        <v>1</v>
      </c>
      <c r="G130" s="882">
        <v>1</v>
      </c>
      <c r="H130" s="882">
        <v>1</v>
      </c>
      <c r="I130" s="882">
        <v>1</v>
      </c>
      <c r="J130" s="882">
        <v>1</v>
      </c>
      <c r="K130" s="882">
        <v>1</v>
      </c>
      <c r="L130" s="882">
        <v>1</v>
      </c>
      <c r="M130" s="882">
        <v>1</v>
      </c>
      <c r="N130" s="882">
        <v>1</v>
      </c>
      <c r="O130" s="890">
        <f t="shared" si="4"/>
        <v>1</v>
      </c>
      <c r="P130" s="909" t="s">
        <v>249</v>
      </c>
      <c r="Q130" s="875" t="s">
        <v>397</v>
      </c>
      <c r="R130" s="876" t="s">
        <v>29</v>
      </c>
      <c r="S130" s="873" t="s">
        <v>75</v>
      </c>
      <c r="T130" s="876"/>
      <c r="U130" s="876"/>
      <c r="V130" s="876"/>
      <c r="W130" s="876"/>
      <c r="X130" s="875" t="s">
        <v>519</v>
      </c>
      <c r="Y130" s="875" t="s">
        <v>530</v>
      </c>
      <c r="Z130" s="875" t="s">
        <v>528</v>
      </c>
    </row>
    <row r="131" s="873" customFormat="1" spans="1:26">
      <c r="A131" s="874">
        <v>130</v>
      </c>
      <c r="B131" s="875">
        <v>53</v>
      </c>
      <c r="C131" s="876" t="s">
        <v>531</v>
      </c>
      <c r="D131" s="876" t="s">
        <v>73</v>
      </c>
      <c r="E131" s="882">
        <v>1</v>
      </c>
      <c r="F131" s="882">
        <v>1</v>
      </c>
      <c r="G131" s="882">
        <v>1</v>
      </c>
      <c r="H131" s="882">
        <v>1</v>
      </c>
      <c r="I131" s="882">
        <v>1</v>
      </c>
      <c r="J131" s="882">
        <v>1</v>
      </c>
      <c r="K131" s="882">
        <v>1</v>
      </c>
      <c r="L131" s="882">
        <v>1</v>
      </c>
      <c r="M131" s="882">
        <v>1</v>
      </c>
      <c r="N131" s="882">
        <v>1</v>
      </c>
      <c r="O131" s="890">
        <f t="shared" si="4"/>
        <v>1</v>
      </c>
      <c r="P131" s="909" t="s">
        <v>249</v>
      </c>
      <c r="Q131" s="875" t="s">
        <v>397</v>
      </c>
      <c r="R131" s="876" t="s">
        <v>239</v>
      </c>
      <c r="T131" s="876"/>
      <c r="U131" s="876"/>
      <c r="V131" s="876"/>
      <c r="W131" s="876"/>
      <c r="X131" s="875" t="s">
        <v>519</v>
      </c>
      <c r="Y131" s="875" t="s">
        <v>532</v>
      </c>
      <c r="Z131" s="875" t="s">
        <v>533</v>
      </c>
    </row>
    <row r="132" s="873" customFormat="1" spans="1:26">
      <c r="A132" s="874">
        <v>131</v>
      </c>
      <c r="B132" s="875">
        <v>54</v>
      </c>
      <c r="C132" s="876" t="s">
        <v>534</v>
      </c>
      <c r="D132" s="876" t="s">
        <v>73</v>
      </c>
      <c r="E132" s="882">
        <v>1</v>
      </c>
      <c r="F132" s="882">
        <v>1</v>
      </c>
      <c r="G132" s="882">
        <v>1</v>
      </c>
      <c r="H132" s="882">
        <v>1</v>
      </c>
      <c r="I132" s="882">
        <v>1</v>
      </c>
      <c r="J132" s="882">
        <v>1</v>
      </c>
      <c r="K132" s="882">
        <v>1</v>
      </c>
      <c r="L132" s="882">
        <v>1</v>
      </c>
      <c r="M132" s="882">
        <v>1</v>
      </c>
      <c r="N132" s="882">
        <v>1</v>
      </c>
      <c r="O132" s="890">
        <f t="shared" si="4"/>
        <v>1</v>
      </c>
      <c r="P132" s="909" t="s">
        <v>249</v>
      </c>
      <c r="Q132" s="875" t="s">
        <v>397</v>
      </c>
      <c r="R132" s="876" t="s">
        <v>239</v>
      </c>
      <c r="T132" s="876"/>
      <c r="U132" s="876"/>
      <c r="V132" s="876"/>
      <c r="W132" s="876"/>
      <c r="X132" s="875" t="s">
        <v>519</v>
      </c>
      <c r="Y132" s="875" t="s">
        <v>535</v>
      </c>
      <c r="Z132" s="875" t="s">
        <v>536</v>
      </c>
    </row>
  </sheetData>
  <conditionalFormatting sqref="O2:O18">
    <cfRule type="iconSet" priority="2">
      <iconSet iconSet="3Symbols">
        <cfvo type="percent" val="0"/>
        <cfvo type="percent" val="33"/>
        <cfvo type="percent" val="67"/>
      </iconSet>
    </cfRule>
  </conditionalFormatting>
  <conditionalFormatting sqref="O19:O22">
    <cfRule type="iconSet" priority="9">
      <iconSet iconSet="3Symbols">
        <cfvo type="percent" val="0"/>
        <cfvo type="percent" val="33"/>
        <cfvo type="percent" val="67"/>
      </iconSet>
    </cfRule>
  </conditionalFormatting>
  <conditionalFormatting sqref="O24:O132">
    <cfRule type="iconSet" priority="12">
      <iconSet iconSet="3Symbols2">
        <cfvo type="percent" val="0"/>
        <cfvo type="percent" val="30"/>
        <cfvo type="percent" val="60"/>
      </iconSet>
    </cfRule>
  </conditionalFormatting>
  <conditionalFormatting sqref="E84:N132">
    <cfRule type="iconSet" priority="11">
      <iconSet iconSet="3Symbols" showValue="0">
        <cfvo type="percent" val="0"/>
        <cfvo type="percent" val="33"/>
        <cfvo type="percent" val="67"/>
      </iconSet>
    </cfRule>
  </conditionalFormatting>
  <pageMargins left="0.7" right="0.7" top="0.75" bottom="0.75" header="0.3" footer="0.3"/>
  <pageSetup paperSize="9" scale="33" orientation="portrait"/>
  <headerFooter/>
  <rowBreaks count="1" manualBreakCount="1">
    <brk id="83" max="16383" man="1"/>
  </rowBreaks>
  <legacyDrawing r:id="rId2"/>
  <extLst>
    <ext xmlns:x14="http://schemas.microsoft.com/office/spreadsheetml/2009/9/main" uri="{78C0D931-6437-407d-A8EE-F0AAD7539E65}">
      <x14:conditionalFormattings>
        <x14:conditionalFormatting xmlns:xm="http://schemas.microsoft.com/office/excel/2006/main">
          <x14:cfRule type="iconSet" priority="7" id="{42776ccd-5f6c-40cf-91bb-e02cfc1d5bba}">
            <x14:iconSet iconSet="3Symbols" custom="1" showValue="0">
              <x14:cfvo type="percent">
                <xm:f>0</xm:f>
              </x14:cfvo>
              <x14:cfvo type="num">
                <xm:f>0</xm:f>
              </x14:cfvo>
              <x14:cfvo type="num">
                <xm:f>1</xm:f>
              </x14:cfvo>
              <x14:cfIcon iconSet="3Symbols" iconId="0"/>
              <x14:cfIcon iconSet="3Symbols" iconId="0"/>
              <x14:cfIcon iconSet="3Symbols" iconId="2"/>
            </x14:iconSet>
          </x14:cfRule>
          <xm:sqref>E21:N21</xm:sqref>
        </x14:conditionalFormatting>
        <x14:conditionalFormatting xmlns:xm="http://schemas.microsoft.com/office/excel/2006/main">
          <x14:cfRule type="iconSet" priority="6" id="{f54601bb-c42f-4946-8a51-7483b4e21072}">
            <x14:iconSet iconSet="3Symbols" custom="1" showValue="0">
              <x14:cfvo type="percent">
                <xm:f>0</xm:f>
              </x14:cfvo>
              <x14:cfvo type="num">
                <xm:f>0</xm:f>
              </x14:cfvo>
              <x14:cfvo type="num">
                <xm:f>1</xm:f>
              </x14:cfvo>
              <x14:cfIcon iconSet="3Symbols" iconId="0"/>
              <x14:cfIcon iconSet="3Symbols" iconId="0"/>
              <x14:cfIcon iconSet="3Symbols" iconId="2"/>
            </x14:iconSet>
          </x14:cfRule>
          <xm:sqref>E22:N22</xm:sqref>
        </x14:conditionalFormatting>
        <x14:conditionalFormatting xmlns:xm="http://schemas.microsoft.com/office/excel/2006/main">
          <x14:cfRule type="iconSet" priority="1" id="{c185d1f7-7d93-48fc-8a00-0cf131f4cb45}">
            <x14:iconSet iconSet="3Symbols" custom="1" showValue="0">
              <x14:cfvo type="percent">
                <xm:f>0</xm:f>
              </x14:cfvo>
              <x14:cfvo type="num">
                <xm:f>0</xm:f>
              </x14:cfvo>
              <x14:cfvo type="num">
                <xm:f>1</xm:f>
              </x14:cfvo>
              <x14:cfIcon iconSet="3Symbols" iconId="0"/>
              <x14:cfIcon iconSet="3Symbols" iconId="0"/>
              <x14:cfIcon iconSet="3Symbols" iconId="2"/>
            </x14:iconSet>
          </x14:cfRule>
          <xm:sqref>E2:N18</xm:sqref>
        </x14:conditionalFormatting>
        <x14:conditionalFormatting xmlns:xm="http://schemas.microsoft.com/office/excel/2006/main">
          <x14:cfRule type="iconSet" priority="8" id="{1df80ba3-32e3-4016-b910-bc75311e87e0}">
            <x14:iconSet iconSet="3Symbols" custom="1" showValue="0">
              <x14:cfvo type="percent">
                <xm:f>0</xm:f>
              </x14:cfvo>
              <x14:cfvo type="num">
                <xm:f>0</xm:f>
              </x14:cfvo>
              <x14:cfvo type="num">
                <xm:f>1</xm:f>
              </x14:cfvo>
              <x14:cfIcon iconSet="3Symbols" iconId="0"/>
              <x14:cfIcon iconSet="3Symbols" iconId="0"/>
              <x14:cfIcon iconSet="3Symbols" iconId="2"/>
            </x14:iconSet>
          </x14:cfRule>
          <xm:sqref>E19:N20</xm:sqref>
        </x14:conditionalFormatting>
        <x14:conditionalFormatting xmlns:xm="http://schemas.microsoft.com/office/excel/2006/main">
          <x14:cfRule type="iconSet" priority="5" id="{d6458ac8-904d-4082-b56c-0c0f6c81d7bc}">
            <x14:iconSet iconSet="3Symbols" custom="1" showValue="0">
              <x14:cfvo type="percent">
                <xm:f>0</xm:f>
              </x14:cfvo>
              <x14:cfvo type="num">
                <xm:f>0</xm:f>
              </x14:cfvo>
              <x14:cfvo type="num">
                <xm:f>1</xm:f>
              </x14:cfvo>
              <x14:cfIcon iconSet="3Symbols" iconId="0"/>
              <x14:cfIcon iconSet="3Symbols" iconId="0"/>
              <x14:cfIcon iconSet="3Symbols" iconId="2"/>
            </x14:iconSet>
          </x14:cfRule>
          <xm:sqref>E24:N27</xm:sqref>
        </x14:conditionalFormatting>
        <x14:conditionalFormatting xmlns:xm="http://schemas.microsoft.com/office/excel/2006/main">
          <x14:cfRule type="iconSet" priority="10" id="{d33a3636-f50c-420c-97ff-ac7b7a5847bf}">
            <x14:iconSet iconSet="3Symbols" custom="1" showValue="0">
              <x14:cfvo type="percent">
                <xm:f>0</xm:f>
              </x14:cfvo>
              <x14:cfvo type="percent">
                <xm:f>0</xm:f>
              </x14:cfvo>
              <x14:cfvo type="num">
                <xm:f>1</xm:f>
              </x14:cfvo>
              <x14:cfIcon iconSet="3Symbols" iconId="0"/>
              <x14:cfIcon iconSet="3Symbols" iconId="0"/>
              <x14:cfIcon iconSet="3Symbols" iconId="2"/>
            </x14:iconSet>
          </x14:cfRule>
          <xm:sqref>E28:N83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3"/>
  <sheetViews>
    <sheetView zoomScale="115" zoomScaleNormal="115" zoomScaleSheetLayoutView="99" workbookViewId="0">
      <selection activeCell="K27" sqref="K27"/>
    </sheetView>
  </sheetViews>
  <sheetFormatPr defaultColWidth="10.8888888888889" defaultRowHeight="10.2"/>
  <cols>
    <col min="1" max="1" width="12.4444444444444" style="831" customWidth="1"/>
    <col min="2" max="11" width="6.55555555555556" style="831" customWidth="1"/>
    <col min="12" max="16384" width="10.8888888888889" style="831"/>
  </cols>
  <sheetData>
    <row r="1" spans="1:15">
      <c r="A1" s="844" t="s">
        <v>537</v>
      </c>
      <c r="B1" s="844"/>
      <c r="C1" s="844"/>
      <c r="D1" s="844"/>
      <c r="E1" s="844"/>
      <c r="F1" s="844"/>
      <c r="G1" s="844"/>
      <c r="H1" s="844"/>
      <c r="I1" s="844"/>
      <c r="J1" s="844"/>
      <c r="K1" s="844"/>
      <c r="L1" s="844"/>
      <c r="M1" s="844"/>
      <c r="N1" s="844"/>
      <c r="O1" s="844"/>
    </row>
    <row r="2" spans="1:1">
      <c r="A2" s="872" t="s">
        <v>538</v>
      </c>
    </row>
    <row r="3" spans="1:11">
      <c r="A3" s="835" t="s">
        <v>29</v>
      </c>
      <c r="B3" s="836">
        <v>2014</v>
      </c>
      <c r="C3" s="836">
        <v>2015</v>
      </c>
      <c r="D3" s="836">
        <v>2016</v>
      </c>
      <c r="E3" s="836">
        <v>2017</v>
      </c>
      <c r="F3" s="836">
        <v>2018</v>
      </c>
      <c r="G3" s="836">
        <v>2019</v>
      </c>
      <c r="H3" s="836">
        <v>2020</v>
      </c>
      <c r="I3" s="836">
        <v>2021</v>
      </c>
      <c r="J3" s="836">
        <v>2022</v>
      </c>
      <c r="K3" s="799">
        <v>2023</v>
      </c>
    </row>
    <row r="4" spans="1:15">
      <c r="A4" s="733" t="s">
        <v>539</v>
      </c>
      <c r="B4" s="838">
        <v>14.9</v>
      </c>
      <c r="C4" s="838">
        <v>15.0983333333333</v>
      </c>
      <c r="D4" s="838">
        <v>15.6041666666667</v>
      </c>
      <c r="E4" s="838">
        <v>15.16</v>
      </c>
      <c r="F4" s="838">
        <v>14.85</v>
      </c>
      <c r="G4" s="838">
        <v>15.0166666666667</v>
      </c>
      <c r="H4" s="838">
        <v>15.3416666666667</v>
      </c>
      <c r="I4" s="838">
        <v>14.9916666666667</v>
      </c>
      <c r="J4" s="857">
        <v>14.9916666666667</v>
      </c>
      <c r="K4" s="847">
        <v>15.4833333333333</v>
      </c>
      <c r="L4" s="840"/>
      <c r="M4" s="840"/>
      <c r="N4" s="840"/>
      <c r="O4" s="840"/>
    </row>
    <row r="5" spans="1:15">
      <c r="A5" s="733" t="s">
        <v>540</v>
      </c>
      <c r="B5" s="838">
        <v>12.4916666666667</v>
      </c>
      <c r="C5" s="838">
        <v>12.8490909090909</v>
      </c>
      <c r="D5" s="838">
        <v>13.1375</v>
      </c>
      <c r="E5" s="838">
        <v>12.3008333333333</v>
      </c>
      <c r="F5" s="838">
        <v>12.0333333333333</v>
      </c>
      <c r="G5" s="838">
        <v>12.45</v>
      </c>
      <c r="H5" s="838">
        <v>13.4</v>
      </c>
      <c r="I5" s="838">
        <v>11.1598213680861</v>
      </c>
      <c r="J5" s="857">
        <v>11.0687766830252</v>
      </c>
      <c r="K5" s="847">
        <v>12.3111111111111</v>
      </c>
      <c r="L5" s="840"/>
      <c r="M5" s="840"/>
      <c r="N5" s="840"/>
      <c r="O5" s="840"/>
    </row>
    <row r="6" spans="1:15">
      <c r="A6" s="733" t="s">
        <v>541</v>
      </c>
      <c r="B6" s="838">
        <v>14.2166666666667</v>
      </c>
      <c r="C6" s="838">
        <v>14.4616666666667</v>
      </c>
      <c r="D6" s="838">
        <v>14.8625</v>
      </c>
      <c r="E6" s="838">
        <v>14.2841666666667</v>
      </c>
      <c r="F6" s="838">
        <v>14.2</v>
      </c>
      <c r="G6" s="838">
        <v>14.55</v>
      </c>
      <c r="H6" s="838">
        <v>15.5</v>
      </c>
      <c r="I6" s="838">
        <v>13.5793163956696</v>
      </c>
      <c r="J6" s="857">
        <v>15.5555555555556</v>
      </c>
      <c r="K6" s="847">
        <v>14.4</v>
      </c>
      <c r="L6" s="840"/>
      <c r="M6" s="840"/>
      <c r="N6" s="840"/>
      <c r="O6" s="840"/>
    </row>
    <row r="7" spans="1:15">
      <c r="A7" s="733" t="s">
        <v>542</v>
      </c>
      <c r="B7" s="838">
        <v>16.1083333333333</v>
      </c>
      <c r="C7" s="838">
        <v>17.0816666666667</v>
      </c>
      <c r="D7" s="838">
        <v>17.3033333333333</v>
      </c>
      <c r="E7" s="838">
        <v>16.5883333333333</v>
      </c>
      <c r="F7" s="838">
        <v>16.6166666666667</v>
      </c>
      <c r="G7" s="838">
        <v>16.9583333333333</v>
      </c>
      <c r="H7" s="838">
        <v>17.4</v>
      </c>
      <c r="I7" s="838">
        <v>16.2416666666667</v>
      </c>
      <c r="J7" s="857">
        <v>16.0083333333333</v>
      </c>
      <c r="K7" s="847">
        <v>17.3416666666667</v>
      </c>
      <c r="L7" s="840"/>
      <c r="M7" s="840"/>
      <c r="N7" s="840"/>
      <c r="O7" s="840"/>
    </row>
    <row r="8" spans="1:15">
      <c r="A8" s="733" t="s">
        <v>543</v>
      </c>
      <c r="B8" s="838">
        <v>18.3916666666667</v>
      </c>
      <c r="C8" s="838">
        <v>18.2516666666667</v>
      </c>
      <c r="D8" s="838">
        <v>18.8416666666667</v>
      </c>
      <c r="E8" s="838">
        <v>18.1388888888889</v>
      </c>
      <c r="F8" s="838">
        <v>17.0833333333333</v>
      </c>
      <c r="G8" s="838">
        <v>16.98</v>
      </c>
      <c r="H8" s="838">
        <v>18.19</v>
      </c>
      <c r="I8" s="838">
        <v>17.4416666666667</v>
      </c>
      <c r="J8" s="857">
        <v>17.7</v>
      </c>
      <c r="K8" s="847">
        <v>17.9</v>
      </c>
      <c r="L8" s="840"/>
      <c r="M8" s="840"/>
      <c r="N8" s="840"/>
      <c r="O8" s="840"/>
    </row>
    <row r="9" spans="1:15">
      <c r="A9" s="733" t="s">
        <v>544</v>
      </c>
      <c r="B9" s="838">
        <v>15.025</v>
      </c>
      <c r="C9" s="838">
        <v>15.375</v>
      </c>
      <c r="D9" s="838">
        <v>15.615</v>
      </c>
      <c r="E9" s="838">
        <v>15.0441666666667</v>
      </c>
      <c r="F9" s="838">
        <v>14.8666666666667</v>
      </c>
      <c r="G9" s="838">
        <v>14.9583333333333</v>
      </c>
      <c r="H9" s="838">
        <v>15.4555555555556</v>
      </c>
      <c r="I9" s="838">
        <v>14.9083333333333</v>
      </c>
      <c r="J9" s="857">
        <v>14.8083333333333</v>
      </c>
      <c r="K9" s="847">
        <v>15.3916666666667</v>
      </c>
      <c r="L9" s="840"/>
      <c r="M9" s="840"/>
      <c r="N9" s="840"/>
      <c r="O9" s="840"/>
    </row>
    <row r="10" spans="1:15">
      <c r="A10" s="733" t="s">
        <v>545</v>
      </c>
      <c r="B10" s="838">
        <v>12.5083333333333</v>
      </c>
      <c r="C10" s="838">
        <v>12.5508333333333</v>
      </c>
      <c r="D10" s="838">
        <v>13.2641666666667</v>
      </c>
      <c r="E10" s="838">
        <v>13.0441666666667</v>
      </c>
      <c r="F10" s="838">
        <v>12.5916666666667</v>
      </c>
      <c r="G10" s="838">
        <v>12.8916666666667</v>
      </c>
      <c r="H10" s="838">
        <v>14.01</v>
      </c>
      <c r="I10" s="838">
        <v>14.04</v>
      </c>
      <c r="J10" s="857">
        <v>12.5090909090909</v>
      </c>
      <c r="K10" s="847">
        <v>12.6</v>
      </c>
      <c r="L10" s="840"/>
      <c r="M10" s="840"/>
      <c r="N10" s="840"/>
      <c r="O10" s="840"/>
    </row>
    <row r="11" spans="1:15">
      <c r="A11" s="733" t="s">
        <v>546</v>
      </c>
      <c r="B11" s="838">
        <v>10.35</v>
      </c>
      <c r="C11" s="838">
        <v>10.4041666666667</v>
      </c>
      <c r="D11" s="838">
        <v>10.8233333333333</v>
      </c>
      <c r="E11" s="838">
        <v>10.36</v>
      </c>
      <c r="F11" s="838">
        <v>10.35</v>
      </c>
      <c r="G11" s="838">
        <v>10.7333333333333</v>
      </c>
      <c r="H11" s="838">
        <v>11.0714285714286</v>
      </c>
      <c r="I11" s="838">
        <v>10.2916666666667</v>
      </c>
      <c r="J11" s="857">
        <v>10.725</v>
      </c>
      <c r="K11" s="847">
        <v>10.7333333333333</v>
      </c>
      <c r="L11" s="840"/>
      <c r="M11" s="840"/>
      <c r="N11" s="840"/>
      <c r="O11" s="840"/>
    </row>
    <row r="12" spans="1:15">
      <c r="A12" s="733" t="s">
        <v>547</v>
      </c>
      <c r="B12" s="838">
        <v>20.4333333333333</v>
      </c>
      <c r="C12" s="838">
        <v>20.8175</v>
      </c>
      <c r="D12" s="838">
        <v>21.3891666666667</v>
      </c>
      <c r="E12" s="838">
        <v>20.9125</v>
      </c>
      <c r="F12" s="838">
        <v>20.2416666666667</v>
      </c>
      <c r="G12" s="838">
        <v>20.4416666666667</v>
      </c>
      <c r="H12" s="838">
        <v>21.0777777777778</v>
      </c>
      <c r="I12" s="838">
        <v>20.825</v>
      </c>
      <c r="J12" s="857">
        <v>20.8916666666667</v>
      </c>
      <c r="K12" s="847">
        <v>21.0166666666667</v>
      </c>
      <c r="L12" s="840"/>
      <c r="M12" s="840"/>
      <c r="N12" s="840"/>
      <c r="O12" s="840"/>
    </row>
    <row r="13" spans="1:15">
      <c r="A13" s="733" t="s">
        <v>548</v>
      </c>
      <c r="B13" s="838">
        <v>21.3083333333333</v>
      </c>
      <c r="C13" s="838">
        <v>21.6458333333333</v>
      </c>
      <c r="D13" s="838">
        <v>22.8941666666667</v>
      </c>
      <c r="E13" s="838">
        <v>22.7058333333333</v>
      </c>
      <c r="F13" s="838">
        <v>22.3666666666667</v>
      </c>
      <c r="G13" s="838">
        <v>22.1166666666667</v>
      </c>
      <c r="H13" s="838">
        <v>22.6714285714286</v>
      </c>
      <c r="I13" s="838">
        <v>22.04</v>
      </c>
      <c r="J13" s="857">
        <v>20.8083333333333</v>
      </c>
      <c r="K13" s="847">
        <v>22.9083333333333</v>
      </c>
      <c r="L13" s="840"/>
      <c r="M13" s="840"/>
      <c r="N13" s="840"/>
      <c r="O13" s="840"/>
    </row>
    <row r="14" spans="1:15">
      <c r="A14" s="733" t="s">
        <v>549</v>
      </c>
      <c r="B14" s="838">
        <v>12.6583333333333</v>
      </c>
      <c r="C14" s="838">
        <v>12.5533333333333</v>
      </c>
      <c r="D14" s="838">
        <v>12.9841666666667</v>
      </c>
      <c r="E14" s="838">
        <v>12.7591666666667</v>
      </c>
      <c r="F14" s="838">
        <v>12.3416666666667</v>
      </c>
      <c r="G14" s="838">
        <v>12.3454545454545</v>
      </c>
      <c r="H14" s="838">
        <v>13.25</v>
      </c>
      <c r="I14" s="838">
        <v>12.6833333333333</v>
      </c>
      <c r="J14" s="857">
        <v>12.5083333333333</v>
      </c>
      <c r="K14" s="847">
        <v>12.4083333333333</v>
      </c>
      <c r="L14" s="840"/>
      <c r="M14" s="840"/>
      <c r="N14" s="840"/>
      <c r="O14" s="840"/>
    </row>
    <row r="15" spans="1:15">
      <c r="A15" s="733" t="s">
        <v>550</v>
      </c>
      <c r="B15" s="838">
        <v>20.9416666666667</v>
      </c>
      <c r="C15" s="838">
        <v>22.2291666666667</v>
      </c>
      <c r="D15" s="838">
        <v>21.2208333333333</v>
      </c>
      <c r="E15" s="838">
        <v>20.8763636363636</v>
      </c>
      <c r="F15" s="838">
        <v>20.025</v>
      </c>
      <c r="G15" s="838">
        <v>20.6166666666667</v>
      </c>
      <c r="H15" s="838">
        <v>20.1666666666667</v>
      </c>
      <c r="I15" s="838">
        <v>19.7083333333333</v>
      </c>
      <c r="J15" s="857">
        <v>18.8416666666667</v>
      </c>
      <c r="K15" s="847">
        <v>22.9416666666667</v>
      </c>
      <c r="L15" s="840"/>
      <c r="M15" s="840"/>
      <c r="N15" s="840"/>
      <c r="O15" s="840"/>
    </row>
    <row r="16" spans="1:15">
      <c r="A16" s="733" t="s">
        <v>551</v>
      </c>
      <c r="B16" s="838">
        <v>21.6416666666667</v>
      </c>
      <c r="C16" s="838">
        <v>22.7525</v>
      </c>
      <c r="D16" s="838">
        <v>22.3666666666667</v>
      </c>
      <c r="E16" s="838">
        <v>22.0166666666667</v>
      </c>
      <c r="F16" s="838">
        <v>20.925</v>
      </c>
      <c r="G16" s="838">
        <v>21.45</v>
      </c>
      <c r="H16" s="838">
        <v>20.8111111111111</v>
      </c>
      <c r="I16" s="838">
        <v>20.5166666666667</v>
      </c>
      <c r="J16" s="857">
        <v>19.825</v>
      </c>
      <c r="K16" s="847">
        <v>23.85</v>
      </c>
      <c r="L16" s="840"/>
      <c r="M16" s="840"/>
      <c r="N16" s="840"/>
      <c r="O16" s="840"/>
    </row>
    <row r="17" spans="1:15">
      <c r="A17" s="733" t="s">
        <v>552</v>
      </c>
      <c r="B17" s="838">
        <v>19.4666666666667</v>
      </c>
      <c r="C17" s="838">
        <v>20.8127272727273</v>
      </c>
      <c r="D17" s="838">
        <v>20.2558333333333</v>
      </c>
      <c r="E17" s="838">
        <v>20.0741666666667</v>
      </c>
      <c r="F17" s="838">
        <v>19.475</v>
      </c>
      <c r="G17" s="838">
        <v>19.575</v>
      </c>
      <c r="H17" s="838">
        <v>23.8666666666667</v>
      </c>
      <c r="I17" s="838">
        <v>18.4774393941401</v>
      </c>
      <c r="J17" s="857">
        <v>17.992932599153</v>
      </c>
      <c r="K17" s="847">
        <v>21.45</v>
      </c>
      <c r="L17" s="840"/>
      <c r="M17" s="840"/>
      <c r="N17" s="840"/>
      <c r="O17" s="840"/>
    </row>
    <row r="18" spans="1:15">
      <c r="A18" s="733" t="s">
        <v>553</v>
      </c>
      <c r="B18" s="838">
        <v>26.7</v>
      </c>
      <c r="C18" s="838">
        <v>27.2833333333333</v>
      </c>
      <c r="D18" s="838">
        <v>27.475</v>
      </c>
      <c r="E18" s="838">
        <v>27.525</v>
      </c>
      <c r="F18" s="838">
        <v>27.2083333333333</v>
      </c>
      <c r="G18" s="838">
        <v>27.35</v>
      </c>
      <c r="H18" s="838">
        <v>27.6333333333333</v>
      </c>
      <c r="I18" s="838">
        <v>27.4916666666667</v>
      </c>
      <c r="J18" s="857">
        <v>27.2916666666667</v>
      </c>
      <c r="K18" s="847">
        <v>27.9333333333333</v>
      </c>
      <c r="L18" s="840"/>
      <c r="M18" s="840"/>
      <c r="N18" s="840"/>
      <c r="O18" s="840"/>
    </row>
    <row r="19" spans="1:15">
      <c r="A19" s="733" t="s">
        <v>554</v>
      </c>
      <c r="B19" s="838">
        <v>26.5166666666667</v>
      </c>
      <c r="C19" s="838">
        <v>27.0908333333333</v>
      </c>
      <c r="D19" s="838">
        <v>26.9516666666667</v>
      </c>
      <c r="E19" s="838">
        <v>26.9775</v>
      </c>
      <c r="F19" s="838">
        <v>26.225</v>
      </c>
      <c r="G19" s="838">
        <v>26.625</v>
      </c>
      <c r="H19" s="838">
        <v>27.54</v>
      </c>
      <c r="I19" s="838">
        <v>26.5454545454545</v>
      </c>
      <c r="J19" s="857">
        <v>26.0833333333333</v>
      </c>
      <c r="K19" s="847">
        <v>27.0916666666667</v>
      </c>
      <c r="L19" s="840"/>
      <c r="M19" s="840"/>
      <c r="N19" s="840"/>
      <c r="O19" s="840"/>
    </row>
    <row r="20" spans="1:15">
      <c r="A20" s="733" t="s">
        <v>555</v>
      </c>
      <c r="B20" s="838">
        <v>19.3916666666667</v>
      </c>
      <c r="C20" s="838">
        <v>19.938</v>
      </c>
      <c r="D20" s="838">
        <v>20.905</v>
      </c>
      <c r="E20" s="838">
        <v>19.904</v>
      </c>
      <c r="F20" s="838">
        <v>20.075</v>
      </c>
      <c r="G20" s="838">
        <v>20.025</v>
      </c>
      <c r="H20" s="838">
        <v>20.8666666666667</v>
      </c>
      <c r="I20" s="838">
        <v>18.6083209779708</v>
      </c>
      <c r="J20" s="857">
        <v>19.3583333333333</v>
      </c>
      <c r="K20" s="847">
        <v>20.8</v>
      </c>
      <c r="L20" s="840"/>
      <c r="M20" s="840"/>
      <c r="N20" s="840"/>
      <c r="O20" s="840"/>
    </row>
    <row r="21" spans="1:15">
      <c r="A21" s="733" t="s">
        <v>556</v>
      </c>
      <c r="B21" s="838">
        <v>5.18333333333333</v>
      </c>
      <c r="C21" s="838">
        <v>5.46416666666667</v>
      </c>
      <c r="D21" s="838">
        <v>5.98583333333333</v>
      </c>
      <c r="E21" s="838">
        <v>5.51444444444444</v>
      </c>
      <c r="F21" s="838">
        <v>5.16666666666667</v>
      </c>
      <c r="G21" s="838">
        <v>5.45833333333333</v>
      </c>
      <c r="H21" s="838">
        <v>5.78</v>
      </c>
      <c r="I21" s="838">
        <v>5.85</v>
      </c>
      <c r="J21" s="857">
        <v>5.4</v>
      </c>
      <c r="K21" s="847">
        <v>5.78333333333333</v>
      </c>
      <c r="L21" s="840"/>
      <c r="M21" s="840"/>
      <c r="N21" s="840"/>
      <c r="O21" s="840"/>
    </row>
    <row r="22" spans="1:15">
      <c r="A22" s="733" t="s">
        <v>557</v>
      </c>
      <c r="B22" s="838">
        <v>25.1909090909091</v>
      </c>
      <c r="C22" s="838">
        <v>26.0645454545455</v>
      </c>
      <c r="D22" s="838">
        <v>26.0209090909091</v>
      </c>
      <c r="E22" s="838">
        <v>24.9590909090909</v>
      </c>
      <c r="F22" s="838">
        <v>24.95</v>
      </c>
      <c r="G22" s="838">
        <v>25.3833333333333</v>
      </c>
      <c r="H22" s="838">
        <v>29.5</v>
      </c>
      <c r="I22" s="838">
        <v>23.775</v>
      </c>
      <c r="J22" s="857">
        <v>22.4714285714286</v>
      </c>
      <c r="K22" s="847">
        <v>26.7916666666667</v>
      </c>
      <c r="L22" s="840"/>
      <c r="M22" s="840"/>
      <c r="N22" s="840"/>
      <c r="O22" s="840"/>
    </row>
    <row r="23" spans="1:15">
      <c r="A23" s="733" t="s">
        <v>558</v>
      </c>
      <c r="B23" s="838">
        <v>10.5666666666667</v>
      </c>
      <c r="C23" s="838">
        <v>10.3233333333333</v>
      </c>
      <c r="D23" s="838">
        <v>10.94</v>
      </c>
      <c r="E23" s="838">
        <v>10.5625</v>
      </c>
      <c r="F23" s="838">
        <v>10.3916666666667</v>
      </c>
      <c r="G23" s="838">
        <v>10.7166666666667</v>
      </c>
      <c r="H23" s="838">
        <v>11.8666666666667</v>
      </c>
      <c r="I23" s="838">
        <v>9.67736484616275</v>
      </c>
      <c r="J23" s="857">
        <v>9.73333333333333</v>
      </c>
      <c r="K23" s="847">
        <v>12.9</v>
      </c>
      <c r="L23" s="840"/>
      <c r="M23" s="840"/>
      <c r="N23" s="840"/>
      <c r="O23" s="840"/>
    </row>
    <row r="24" spans="1:15">
      <c r="A24" s="733" t="s">
        <v>559</v>
      </c>
      <c r="B24" s="838">
        <v>22.7833333333333</v>
      </c>
      <c r="C24" s="838">
        <v>22.93</v>
      </c>
      <c r="D24" s="838">
        <v>23.5775</v>
      </c>
      <c r="E24" s="838">
        <v>23.0641666666667</v>
      </c>
      <c r="F24" s="838">
        <v>22.75</v>
      </c>
      <c r="G24" s="838">
        <v>22.95</v>
      </c>
      <c r="H24" s="838">
        <v>23.3</v>
      </c>
      <c r="I24" s="838">
        <v>23.06</v>
      </c>
      <c r="J24" s="857">
        <v>23.3166666666667</v>
      </c>
      <c r="K24" s="847">
        <v>23.4833333333333</v>
      </c>
      <c r="L24" s="840"/>
      <c r="M24" s="840"/>
      <c r="N24" s="840"/>
      <c r="O24" s="840"/>
    </row>
    <row r="25" spans="1:15">
      <c r="A25" s="733" t="s">
        <v>560</v>
      </c>
      <c r="B25" s="838">
        <v>17.925</v>
      </c>
      <c r="C25" s="838">
        <v>18.845</v>
      </c>
      <c r="D25" s="838">
        <v>18.8416666666667</v>
      </c>
      <c r="E25" s="838">
        <v>18.492</v>
      </c>
      <c r="F25" s="838">
        <v>18.475</v>
      </c>
      <c r="G25" s="838">
        <v>18.2166666666667</v>
      </c>
      <c r="H25" s="838">
        <v>18.8222222222222</v>
      </c>
      <c r="I25" s="838">
        <v>17.7583333333333</v>
      </c>
      <c r="J25" s="857">
        <v>17.45</v>
      </c>
      <c r="K25" s="847">
        <v>19.3083333333333</v>
      </c>
      <c r="L25" s="840"/>
      <c r="M25" s="840"/>
      <c r="N25" s="840"/>
      <c r="O25" s="840"/>
    </row>
    <row r="26" spans="1:15">
      <c r="A26" s="733" t="s">
        <v>561</v>
      </c>
      <c r="B26" s="838">
        <v>25.7333333333333</v>
      </c>
      <c r="C26" s="838">
        <v>27.2108333333333</v>
      </c>
      <c r="D26" s="838">
        <v>26.9408333333333</v>
      </c>
      <c r="E26" s="838">
        <v>25.799</v>
      </c>
      <c r="F26" s="838">
        <v>25.9583333333333</v>
      </c>
      <c r="G26" s="838">
        <v>26.2916666666667</v>
      </c>
      <c r="H26" s="838">
        <v>27.5666666666667</v>
      </c>
      <c r="I26" s="838">
        <v>24.5083333333333</v>
      </c>
      <c r="J26" s="857">
        <v>24.1875</v>
      </c>
      <c r="K26" s="847">
        <v>27.25</v>
      </c>
      <c r="L26" s="840"/>
      <c r="M26" s="840"/>
      <c r="N26" s="840"/>
      <c r="O26" s="840"/>
    </row>
    <row r="27" spans="1:15">
      <c r="A27" s="733" t="s">
        <v>562</v>
      </c>
      <c r="B27" s="838">
        <v>25.4666666666667</v>
      </c>
      <c r="C27" s="838">
        <v>25.9654545454545</v>
      </c>
      <c r="D27" s="838">
        <v>26.0191666666667</v>
      </c>
      <c r="E27" s="838">
        <v>25.9025</v>
      </c>
      <c r="F27" s="838">
        <v>25.5416666666667</v>
      </c>
      <c r="G27" s="838">
        <v>25.7333333333333</v>
      </c>
      <c r="H27" s="838">
        <v>25.9</v>
      </c>
      <c r="I27" s="838">
        <v>25.6833333333333</v>
      </c>
      <c r="J27" s="857">
        <v>26.1</v>
      </c>
      <c r="K27" s="847">
        <v>26.6</v>
      </c>
      <c r="L27" s="840"/>
      <c r="M27" s="840"/>
      <c r="N27" s="840"/>
      <c r="O27" s="840"/>
    </row>
    <row r="28" spans="2:10">
      <c r="B28" s="806"/>
      <c r="C28" s="806"/>
      <c r="D28" s="806"/>
      <c r="E28" s="806"/>
      <c r="F28" s="806"/>
      <c r="G28" s="806"/>
      <c r="H28" s="806"/>
      <c r="I28" s="806"/>
      <c r="J28" s="806"/>
    </row>
    <row r="29" spans="1:10">
      <c r="A29" s="840" t="s">
        <v>563</v>
      </c>
      <c r="B29" s="840"/>
      <c r="C29" s="840"/>
      <c r="D29" s="840"/>
      <c r="E29" s="840"/>
      <c r="F29" s="840"/>
      <c r="G29" s="840"/>
      <c r="H29" s="840"/>
      <c r="I29" s="840"/>
      <c r="J29" s="840"/>
    </row>
    <row r="30" spans="1:10">
      <c r="A30" s="840" t="s">
        <v>564</v>
      </c>
      <c r="B30" s="840"/>
      <c r="C30" s="840"/>
      <c r="D30" s="840"/>
      <c r="E30" s="840"/>
      <c r="F30" s="840"/>
      <c r="G30" s="840"/>
      <c r="H30" s="840"/>
      <c r="I30" s="840"/>
      <c r="J30" s="840"/>
    </row>
    <row r="31" spans="1:10">
      <c r="A31" s="840" t="s">
        <v>565</v>
      </c>
      <c r="B31" s="840"/>
      <c r="C31" s="840"/>
      <c r="D31" s="840"/>
      <c r="E31" s="840"/>
      <c r="F31" s="840"/>
      <c r="G31" s="840"/>
      <c r="H31" s="840"/>
      <c r="I31" s="840"/>
      <c r="J31" s="840"/>
    </row>
    <row r="32" spans="1:10">
      <c r="A32" s="840" t="s">
        <v>565</v>
      </c>
      <c r="B32" s="840"/>
      <c r="C32" s="840"/>
      <c r="D32" s="840"/>
      <c r="E32" s="840"/>
      <c r="F32" s="840"/>
      <c r="G32" s="840"/>
      <c r="H32" s="840"/>
      <c r="I32" s="840"/>
      <c r="J32" s="840"/>
    </row>
    <row r="33" spans="1:1">
      <c r="A33" s="806" t="s">
        <v>566</v>
      </c>
    </row>
  </sheetData>
  <hyperlinks>
    <hyperlink ref="A2" location="resumen!A2" display="inicio"/>
  </hyperlinks>
  <pageMargins left="0.7" right="0.7" top="0.75" bottom="0.75" header="0.3" footer="0.3"/>
  <pageSetup paperSize="9" scale="80" orientation="portrait"/>
  <headerFooter/>
  <colBreaks count="1" manualBreakCount="1">
    <brk id="11" max="32" man="1"/>
  </colBreaks>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36"/>
  <sheetViews>
    <sheetView showGridLines="0" zoomScale="85" zoomScaleNormal="85" topLeftCell="H1" workbookViewId="0">
      <selection activeCell="V8" sqref="V8"/>
    </sheetView>
  </sheetViews>
  <sheetFormatPr defaultColWidth="11.5555555555556" defaultRowHeight="13.2"/>
  <cols>
    <col min="1" max="1" width="25.5555555555556" customWidth="1"/>
    <col min="2" max="13" width="8.33333333333333" customWidth="1"/>
    <col min="19" max="19" width="18.6666666666667" customWidth="1"/>
    <col min="20" max="20" width="10.4444444444444" customWidth="1"/>
  </cols>
  <sheetData>
    <row r="1" ht="20.4" spans="1:26">
      <c r="A1" s="734" t="s">
        <v>28</v>
      </c>
      <c r="B1" s="734"/>
      <c r="C1" s="734"/>
      <c r="D1" s="734"/>
      <c r="E1" s="734"/>
      <c r="F1" s="734"/>
      <c r="G1" s="734"/>
      <c r="H1" s="734"/>
      <c r="I1" s="734"/>
      <c r="J1" s="734"/>
      <c r="K1" s="734"/>
      <c r="L1" s="734"/>
      <c r="M1" s="734"/>
      <c r="O1" s="734" t="s">
        <v>28</v>
      </c>
      <c r="P1" s="734"/>
      <c r="Q1" s="734"/>
      <c r="R1" s="734"/>
      <c r="S1" s="734"/>
      <c r="T1" s="734"/>
      <c r="U1" s="734"/>
      <c r="V1" s="734"/>
      <c r="W1" s="734"/>
      <c r="X1" s="734"/>
      <c r="Y1" s="734"/>
      <c r="Z1" s="734"/>
    </row>
    <row r="2" ht="13.8" spans="1:26">
      <c r="A2" s="735" t="s">
        <v>567</v>
      </c>
      <c r="B2" s="735"/>
      <c r="C2" s="735"/>
      <c r="D2" s="735"/>
      <c r="E2" s="735"/>
      <c r="F2" s="735"/>
      <c r="G2" s="735"/>
      <c r="H2" s="735"/>
      <c r="I2" s="735"/>
      <c r="J2" s="735"/>
      <c r="K2" s="735"/>
      <c r="L2" s="735"/>
      <c r="M2" s="735"/>
      <c r="O2" s="735" t="s">
        <v>567</v>
      </c>
      <c r="P2" s="735"/>
      <c r="Q2" s="735"/>
      <c r="R2" s="735"/>
      <c r="S2" s="735"/>
      <c r="T2" s="735"/>
      <c r="U2" s="735"/>
      <c r="V2" s="735"/>
      <c r="W2" s="735"/>
      <c r="X2" s="735"/>
      <c r="Y2" s="735"/>
      <c r="Z2" s="735"/>
    </row>
    <row r="3" ht="13.8" spans="1:26">
      <c r="A3" s="735"/>
      <c r="B3" s="735"/>
      <c r="C3" s="735"/>
      <c r="D3" s="735"/>
      <c r="E3" s="735"/>
      <c r="F3" s="735"/>
      <c r="G3" s="736"/>
      <c r="H3" s="735"/>
      <c r="I3" s="735"/>
      <c r="J3" s="735"/>
      <c r="K3" s="735"/>
      <c r="L3" s="735"/>
      <c r="M3" s="735"/>
      <c r="O3" s="735"/>
      <c r="P3" s="735"/>
      <c r="Q3" s="735"/>
      <c r="R3" s="735"/>
      <c r="S3" s="735"/>
      <c r="T3" s="735"/>
      <c r="U3" s="749"/>
      <c r="V3" s="735"/>
      <c r="W3" s="735"/>
      <c r="X3" s="735"/>
      <c r="Y3" s="735"/>
      <c r="Z3" s="735"/>
    </row>
    <row r="4" ht="14.4" spans="1:26">
      <c r="A4" s="737" t="s">
        <v>568</v>
      </c>
      <c r="B4" s="737"/>
      <c r="C4" s="737"/>
      <c r="D4" s="737"/>
      <c r="E4" s="737"/>
      <c r="F4" s="737"/>
      <c r="G4" s="737"/>
      <c r="H4" s="737"/>
      <c r="I4" s="737"/>
      <c r="J4" s="737"/>
      <c r="K4" s="737"/>
      <c r="L4" s="737"/>
      <c r="M4" s="737"/>
      <c r="O4" s="737" t="s">
        <v>569</v>
      </c>
      <c r="P4" s="737"/>
      <c r="Q4" s="737"/>
      <c r="R4" s="737"/>
      <c r="S4" s="737"/>
      <c r="T4" s="737"/>
      <c r="U4" s="737"/>
      <c r="V4" s="737"/>
      <c r="W4" s="737"/>
      <c r="X4" s="737"/>
      <c r="Y4" s="737"/>
      <c r="Z4" s="737"/>
    </row>
    <row r="5" ht="15.15" spans="1:26">
      <c r="A5" s="737" t="s">
        <v>570</v>
      </c>
      <c r="B5" s="737"/>
      <c r="C5" s="737"/>
      <c r="D5" s="737"/>
      <c r="E5" s="737"/>
      <c r="F5" s="737"/>
      <c r="G5" s="737"/>
      <c r="H5" s="737"/>
      <c r="I5" s="737"/>
      <c r="J5" s="737"/>
      <c r="K5" s="737"/>
      <c r="L5" s="737"/>
      <c r="M5" s="737"/>
      <c r="O5" s="737" t="s">
        <v>570</v>
      </c>
      <c r="P5" s="737"/>
      <c r="Q5" s="737"/>
      <c r="R5" s="737"/>
      <c r="S5" s="737"/>
      <c r="T5" s="737"/>
      <c r="U5" s="737"/>
      <c r="V5" s="737"/>
      <c r="W5" s="737"/>
      <c r="X5" s="737"/>
      <c r="Y5" s="737"/>
      <c r="Z5" s="737"/>
    </row>
    <row r="6" ht="14.4" spans="1:20">
      <c r="A6" s="739" t="s">
        <v>571</v>
      </c>
      <c r="B6" s="740" t="s">
        <v>572</v>
      </c>
      <c r="C6" s="740"/>
      <c r="D6" s="740"/>
      <c r="E6" s="740"/>
      <c r="F6" s="740"/>
      <c r="G6" s="740"/>
      <c r="H6" s="740"/>
      <c r="I6" s="740"/>
      <c r="J6" s="740"/>
      <c r="K6" s="740"/>
      <c r="L6" s="740"/>
      <c r="M6" s="740"/>
      <c r="S6" s="739" t="s">
        <v>571</v>
      </c>
      <c r="T6" s="739" t="s">
        <v>572</v>
      </c>
    </row>
    <row r="7" ht="13.95" spans="1:20">
      <c r="A7" s="741"/>
      <c r="B7" s="742" t="s">
        <v>573</v>
      </c>
      <c r="C7" s="742" t="s">
        <v>574</v>
      </c>
      <c r="D7" s="742" t="s">
        <v>575</v>
      </c>
      <c r="E7" s="742" t="s">
        <v>576</v>
      </c>
      <c r="F7" s="742" t="s">
        <v>577</v>
      </c>
      <c r="G7" s="742" t="s">
        <v>578</v>
      </c>
      <c r="H7" s="742" t="s">
        <v>579</v>
      </c>
      <c r="I7" s="742" t="s">
        <v>580</v>
      </c>
      <c r="J7" s="742" t="s">
        <v>581</v>
      </c>
      <c r="K7" s="742" t="s">
        <v>582</v>
      </c>
      <c r="L7" s="742" t="s">
        <v>583</v>
      </c>
      <c r="M7" s="742" t="s">
        <v>584</v>
      </c>
      <c r="S7" s="741"/>
      <c r="T7" s="741"/>
    </row>
    <row r="8" spans="1:26">
      <c r="A8" s="743" t="s">
        <v>585</v>
      </c>
      <c r="B8" s="744">
        <v>14.8</v>
      </c>
      <c r="C8" s="744">
        <v>14.7</v>
      </c>
      <c r="D8" s="744">
        <v>15.4</v>
      </c>
      <c r="E8" s="744">
        <v>15</v>
      </c>
      <c r="F8" s="744">
        <v>15.7</v>
      </c>
      <c r="G8" s="744">
        <v>14.8</v>
      </c>
      <c r="H8" s="744">
        <v>15.3</v>
      </c>
      <c r="I8" s="744">
        <v>15.5</v>
      </c>
      <c r="J8" s="744" t="s">
        <v>586</v>
      </c>
      <c r="K8" s="744"/>
      <c r="L8" s="744"/>
      <c r="M8" s="744"/>
      <c r="O8" s="747"/>
      <c r="P8" s="747"/>
      <c r="Q8" s="747"/>
      <c r="R8" s="747"/>
      <c r="S8" s="743" t="s">
        <v>585</v>
      </c>
      <c r="T8" s="767">
        <v>15.15</v>
      </c>
      <c r="U8" s="768" t="s">
        <v>539</v>
      </c>
      <c r="V8" s="769">
        <f t="shared" ref="V8:V31" si="0">AVERAGE(B8:M8)</f>
        <v>15.15</v>
      </c>
      <c r="W8" s="747"/>
      <c r="X8" s="747"/>
      <c r="Y8" s="747"/>
      <c r="Z8" s="747"/>
    </row>
    <row r="9" spans="1:26">
      <c r="A9" s="743" t="s">
        <v>587</v>
      </c>
      <c r="B9" s="744" t="s">
        <v>586</v>
      </c>
      <c r="C9" s="744" t="s">
        <v>586</v>
      </c>
      <c r="D9" s="744">
        <v>11.5</v>
      </c>
      <c r="E9" s="744">
        <v>12.2</v>
      </c>
      <c r="F9" s="744">
        <v>12.5</v>
      </c>
      <c r="G9" s="744">
        <v>11.4</v>
      </c>
      <c r="H9" s="744">
        <v>12.3</v>
      </c>
      <c r="I9" s="744">
        <v>12.5</v>
      </c>
      <c r="J9" s="744">
        <v>12.9</v>
      </c>
      <c r="K9" s="744"/>
      <c r="L9" s="744"/>
      <c r="M9" s="744"/>
      <c r="O9" s="747"/>
      <c r="P9" s="747"/>
      <c r="Q9" s="747"/>
      <c r="R9" s="747"/>
      <c r="S9" s="743" t="s">
        <v>587</v>
      </c>
      <c r="T9" s="767">
        <v>12.1857142857143</v>
      </c>
      <c r="U9" s="768" t="s">
        <v>588</v>
      </c>
      <c r="V9" s="769">
        <f t="shared" si="0"/>
        <v>12.1857142857143</v>
      </c>
      <c r="W9" s="747"/>
      <c r="X9" s="747"/>
      <c r="Y9" s="747"/>
      <c r="Z9" s="747"/>
    </row>
    <row r="10" spans="1:26">
      <c r="A10" s="743" t="s">
        <v>589</v>
      </c>
      <c r="B10" s="744">
        <v>15.3</v>
      </c>
      <c r="C10" s="744">
        <v>14.9</v>
      </c>
      <c r="D10" s="744">
        <v>15</v>
      </c>
      <c r="E10" s="744">
        <v>14.9</v>
      </c>
      <c r="F10" s="744">
        <v>14.1</v>
      </c>
      <c r="G10" s="744">
        <v>13.5</v>
      </c>
      <c r="H10" s="744">
        <v>13.7</v>
      </c>
      <c r="I10" s="744">
        <v>13.8</v>
      </c>
      <c r="J10" s="744" t="s">
        <v>586</v>
      </c>
      <c r="K10" s="744"/>
      <c r="L10" s="744"/>
      <c r="M10" s="744"/>
      <c r="O10" s="747"/>
      <c r="P10" s="747"/>
      <c r="Q10" s="747"/>
      <c r="R10" s="747"/>
      <c r="S10" s="743" t="s">
        <v>589</v>
      </c>
      <c r="T10" s="767">
        <v>14.4</v>
      </c>
      <c r="U10" s="768" t="s">
        <v>541</v>
      </c>
      <c r="V10" s="769">
        <f t="shared" si="0"/>
        <v>14.4</v>
      </c>
      <c r="W10" s="747"/>
      <c r="X10" s="747"/>
      <c r="Y10" s="747"/>
      <c r="Z10" s="747"/>
    </row>
    <row r="11" spans="1:26">
      <c r="A11" s="743" t="s">
        <v>590</v>
      </c>
      <c r="B11" s="744">
        <v>16.4</v>
      </c>
      <c r="C11" s="744">
        <v>16.9</v>
      </c>
      <c r="D11" s="744">
        <v>16.7</v>
      </c>
      <c r="E11" s="744">
        <v>16.7</v>
      </c>
      <c r="F11" s="744">
        <v>16.9</v>
      </c>
      <c r="G11" s="744">
        <v>16.1</v>
      </c>
      <c r="H11" s="744">
        <v>16.3</v>
      </c>
      <c r="I11" s="744">
        <v>17</v>
      </c>
      <c r="J11" s="744">
        <v>18</v>
      </c>
      <c r="K11" s="744"/>
      <c r="L11" s="744"/>
      <c r="M11" s="744"/>
      <c r="O11" s="747"/>
      <c r="P11" s="747"/>
      <c r="Q11" s="747"/>
      <c r="R11" s="747"/>
      <c r="S11" s="743" t="s">
        <v>590</v>
      </c>
      <c r="T11" s="767">
        <v>16.7777777777778</v>
      </c>
      <c r="U11" s="768" t="s">
        <v>542</v>
      </c>
      <c r="V11" s="769">
        <f t="shared" si="0"/>
        <v>16.7777777777778</v>
      </c>
      <c r="W11" s="747"/>
      <c r="X11" s="747"/>
      <c r="Y11" s="747"/>
      <c r="Z11" s="747"/>
    </row>
    <row r="12" spans="1:26">
      <c r="A12" s="743" t="s">
        <v>591</v>
      </c>
      <c r="B12" s="744">
        <v>19.1</v>
      </c>
      <c r="C12" s="744">
        <v>18.2</v>
      </c>
      <c r="D12" s="744">
        <v>18</v>
      </c>
      <c r="E12" s="744">
        <v>17.7</v>
      </c>
      <c r="F12" s="744">
        <v>16.4</v>
      </c>
      <c r="G12" s="744">
        <v>14</v>
      </c>
      <c r="H12" s="744">
        <v>14.7</v>
      </c>
      <c r="I12" s="744">
        <v>16.7</v>
      </c>
      <c r="J12" s="744">
        <v>18.8</v>
      </c>
      <c r="K12" s="744"/>
      <c r="L12" s="744"/>
      <c r="M12" s="744"/>
      <c r="O12" s="747"/>
      <c r="P12" s="747"/>
      <c r="Q12" s="747"/>
      <c r="R12" s="747"/>
      <c r="S12" s="743" t="s">
        <v>591</v>
      </c>
      <c r="T12" s="767">
        <v>17.0666666666667</v>
      </c>
      <c r="U12" s="768" t="s">
        <v>543</v>
      </c>
      <c r="V12" s="769">
        <f t="shared" si="0"/>
        <v>17.0666666666667</v>
      </c>
      <c r="W12" s="747"/>
      <c r="X12" s="747"/>
      <c r="Y12" s="747"/>
      <c r="Z12" s="747"/>
    </row>
    <row r="13" spans="1:26">
      <c r="A13" s="743" t="s">
        <v>592</v>
      </c>
      <c r="B13" s="744">
        <v>14.8</v>
      </c>
      <c r="C13" s="744">
        <v>15.5</v>
      </c>
      <c r="D13" s="744">
        <v>14.6</v>
      </c>
      <c r="E13" s="744">
        <v>14.9</v>
      </c>
      <c r="F13" s="744">
        <v>15.7</v>
      </c>
      <c r="G13" s="744">
        <v>14.4</v>
      </c>
      <c r="H13" s="744">
        <v>15</v>
      </c>
      <c r="I13" s="744">
        <v>15.3</v>
      </c>
      <c r="J13" s="744">
        <v>16.3</v>
      </c>
      <c r="K13" s="744"/>
      <c r="L13" s="744"/>
      <c r="M13" s="744"/>
      <c r="O13" s="747"/>
      <c r="P13" s="747"/>
      <c r="Q13" s="747"/>
      <c r="R13" s="747"/>
      <c r="S13" s="743" t="s">
        <v>592</v>
      </c>
      <c r="T13" s="767">
        <v>15.1666666666667</v>
      </c>
      <c r="U13" s="768" t="s">
        <v>544</v>
      </c>
      <c r="V13" s="769">
        <f t="shared" si="0"/>
        <v>15.1666666666667</v>
      </c>
      <c r="W13" s="747"/>
      <c r="X13" s="747"/>
      <c r="Y13" s="747"/>
      <c r="Z13" s="747"/>
    </row>
    <row r="14" spans="1:26">
      <c r="A14" s="743" t="s">
        <v>593</v>
      </c>
      <c r="B14" s="744">
        <v>13.5</v>
      </c>
      <c r="C14" s="744">
        <v>13.3</v>
      </c>
      <c r="D14" s="744">
        <v>12.6</v>
      </c>
      <c r="E14" s="744">
        <v>12.7</v>
      </c>
      <c r="F14" s="744">
        <v>10.8</v>
      </c>
      <c r="G14" s="744">
        <v>9</v>
      </c>
      <c r="H14" s="744">
        <v>11</v>
      </c>
      <c r="I14" s="744">
        <v>11.8</v>
      </c>
      <c r="J14" s="744" t="s">
        <v>586</v>
      </c>
      <c r="K14" s="744"/>
      <c r="L14" s="744"/>
      <c r="M14" s="744"/>
      <c r="O14" s="747"/>
      <c r="P14" s="747"/>
      <c r="Q14" s="747"/>
      <c r="R14" s="747"/>
      <c r="S14" s="743" t="s">
        <v>593</v>
      </c>
      <c r="T14" s="767">
        <v>11.8375</v>
      </c>
      <c r="U14" s="768" t="s">
        <v>545</v>
      </c>
      <c r="V14" s="769">
        <f t="shared" si="0"/>
        <v>11.8375</v>
      </c>
      <c r="W14" s="747"/>
      <c r="X14" s="747"/>
      <c r="Y14" s="747"/>
      <c r="Z14" s="747"/>
    </row>
    <row r="15" spans="1:26">
      <c r="A15" s="743" t="s">
        <v>594</v>
      </c>
      <c r="B15" s="744">
        <v>10.8</v>
      </c>
      <c r="C15" s="744">
        <v>10.3</v>
      </c>
      <c r="D15" s="744">
        <v>10.3</v>
      </c>
      <c r="E15" s="744">
        <v>10.3</v>
      </c>
      <c r="F15" s="744">
        <v>10.1</v>
      </c>
      <c r="G15" s="744">
        <v>10</v>
      </c>
      <c r="H15" s="744">
        <v>10.2</v>
      </c>
      <c r="I15" s="744">
        <v>10.8</v>
      </c>
      <c r="J15" s="744">
        <v>10.8</v>
      </c>
      <c r="K15" s="744"/>
      <c r="L15" s="744"/>
      <c r="M15" s="744"/>
      <c r="O15" s="747"/>
      <c r="P15" s="747"/>
      <c r="Q15" s="747"/>
      <c r="R15" s="747"/>
      <c r="S15" s="743" t="s">
        <v>594</v>
      </c>
      <c r="T15" s="767">
        <v>10.4</v>
      </c>
      <c r="U15" s="768" t="s">
        <v>546</v>
      </c>
      <c r="V15" s="769">
        <f t="shared" si="0"/>
        <v>10.4</v>
      </c>
      <c r="W15" s="747"/>
      <c r="X15" s="747"/>
      <c r="Y15" s="747"/>
      <c r="Z15" s="747"/>
    </row>
    <row r="16" spans="1:26">
      <c r="A16" s="743" t="s">
        <v>595</v>
      </c>
      <c r="B16" s="744">
        <v>20.5</v>
      </c>
      <c r="C16" s="744">
        <v>20.6</v>
      </c>
      <c r="D16" s="744">
        <v>20.1</v>
      </c>
      <c r="E16" s="744">
        <v>21.4</v>
      </c>
      <c r="F16" s="744">
        <v>21.1</v>
      </c>
      <c r="G16" s="744">
        <v>20.3</v>
      </c>
      <c r="H16" s="744">
        <v>20.5</v>
      </c>
      <c r="I16" s="744">
        <v>21.4</v>
      </c>
      <c r="J16" s="744">
        <v>21.6</v>
      </c>
      <c r="K16" s="744"/>
      <c r="L16" s="744"/>
      <c r="M16" s="744"/>
      <c r="O16" s="747"/>
      <c r="P16" s="747"/>
      <c r="Q16" s="747"/>
      <c r="R16" s="747"/>
      <c r="S16" s="743" t="s">
        <v>595</v>
      </c>
      <c r="T16" s="767">
        <v>20.8333333333333</v>
      </c>
      <c r="U16" s="768" t="s">
        <v>547</v>
      </c>
      <c r="V16" s="769">
        <f t="shared" si="0"/>
        <v>20.8333333333333</v>
      </c>
      <c r="W16" s="747"/>
      <c r="X16" s="747"/>
      <c r="Y16" s="747"/>
      <c r="Z16" s="747"/>
    </row>
    <row r="17" spans="1:26">
      <c r="A17" s="743" t="s">
        <v>596</v>
      </c>
      <c r="B17" s="744">
        <v>25.3</v>
      </c>
      <c r="C17" s="744">
        <v>26.7</v>
      </c>
      <c r="D17" s="744">
        <v>26.2</v>
      </c>
      <c r="E17" s="744">
        <v>25.1</v>
      </c>
      <c r="F17" s="744">
        <v>20.7</v>
      </c>
      <c r="G17" s="744">
        <v>19.3</v>
      </c>
      <c r="H17" s="744">
        <v>18.9</v>
      </c>
      <c r="I17" s="744">
        <v>19.4</v>
      </c>
      <c r="J17" s="744">
        <v>20.6</v>
      </c>
      <c r="K17" s="744"/>
      <c r="L17" s="744"/>
      <c r="M17" s="744"/>
      <c r="O17" s="747"/>
      <c r="P17" s="747"/>
      <c r="Q17" s="747"/>
      <c r="R17" s="747"/>
      <c r="S17" s="743" t="s">
        <v>596</v>
      </c>
      <c r="T17" s="767">
        <v>22.4666666666667</v>
      </c>
      <c r="U17" s="768" t="s">
        <v>548</v>
      </c>
      <c r="V17" s="769">
        <f t="shared" si="0"/>
        <v>22.4666666666667</v>
      </c>
      <c r="W17" s="747"/>
      <c r="X17" s="747"/>
      <c r="Y17" s="747"/>
      <c r="Z17" s="747"/>
    </row>
    <row r="18" spans="1:26">
      <c r="A18" s="743" t="s">
        <v>597</v>
      </c>
      <c r="B18" s="744">
        <v>12.7</v>
      </c>
      <c r="C18" s="744">
        <v>12.1</v>
      </c>
      <c r="D18" s="744">
        <v>12.3</v>
      </c>
      <c r="E18" s="744">
        <v>11.7</v>
      </c>
      <c r="F18" s="744">
        <v>11.7</v>
      </c>
      <c r="G18" s="744">
        <v>9.9</v>
      </c>
      <c r="H18" s="744">
        <v>10.7</v>
      </c>
      <c r="I18" s="744">
        <v>12.4</v>
      </c>
      <c r="J18" s="744">
        <v>13.5</v>
      </c>
      <c r="K18" s="744"/>
      <c r="L18" s="744"/>
      <c r="M18" s="744"/>
      <c r="O18" s="747"/>
      <c r="P18" s="747"/>
      <c r="Q18" s="747"/>
      <c r="R18" s="747"/>
      <c r="S18" s="743" t="s">
        <v>597</v>
      </c>
      <c r="T18" s="767">
        <v>11.8888888888889</v>
      </c>
      <c r="U18" s="768" t="s">
        <v>549</v>
      </c>
      <c r="V18" s="769">
        <f t="shared" si="0"/>
        <v>11.8888888888889</v>
      </c>
      <c r="W18" s="747"/>
      <c r="X18" s="747"/>
      <c r="Y18" s="747"/>
      <c r="Z18" s="747"/>
    </row>
    <row r="19" spans="1:26">
      <c r="A19" s="743" t="s">
        <v>598</v>
      </c>
      <c r="B19" s="744">
        <v>21.4</v>
      </c>
      <c r="C19" s="744">
        <v>24.1</v>
      </c>
      <c r="D19" s="744">
        <v>25.9</v>
      </c>
      <c r="E19" s="744">
        <v>26.4</v>
      </c>
      <c r="F19" s="744">
        <v>24.2</v>
      </c>
      <c r="G19" s="744">
        <v>22.9</v>
      </c>
      <c r="H19" s="744">
        <v>22.6</v>
      </c>
      <c r="I19" s="744">
        <v>21.8</v>
      </c>
      <c r="J19" s="744">
        <v>21.1</v>
      </c>
      <c r="K19" s="744"/>
      <c r="L19" s="744"/>
      <c r="M19" s="744"/>
      <c r="O19" s="747"/>
      <c r="P19" s="747"/>
      <c r="Q19" s="747"/>
      <c r="R19" s="747"/>
      <c r="S19" s="743" t="s">
        <v>598</v>
      </c>
      <c r="T19" s="767">
        <v>23.3777777777778</v>
      </c>
      <c r="U19" s="768" t="s">
        <v>550</v>
      </c>
      <c r="V19" s="769">
        <f t="shared" si="0"/>
        <v>23.3777777777778</v>
      </c>
      <c r="W19" s="747"/>
      <c r="X19" s="747"/>
      <c r="Y19" s="747"/>
      <c r="Z19" s="747"/>
    </row>
    <row r="20" spans="1:26">
      <c r="A20" s="743" t="s">
        <v>599</v>
      </c>
      <c r="B20" s="744">
        <v>22.4</v>
      </c>
      <c r="C20" s="744">
        <v>25.2</v>
      </c>
      <c r="D20" s="744">
        <v>26.5</v>
      </c>
      <c r="E20" s="744">
        <v>26.9</v>
      </c>
      <c r="F20" s="744">
        <v>25.2</v>
      </c>
      <c r="G20" s="744">
        <v>24</v>
      </c>
      <c r="H20" s="744">
        <v>23.3</v>
      </c>
      <c r="I20" s="744">
        <v>22.8</v>
      </c>
      <c r="J20" s="744" t="s">
        <v>586</v>
      </c>
      <c r="K20" s="744"/>
      <c r="L20" s="744"/>
      <c r="M20" s="744"/>
      <c r="O20" s="747"/>
      <c r="P20" s="747"/>
      <c r="Q20" s="747"/>
      <c r="R20" s="747"/>
      <c r="S20" s="743" t="s">
        <v>599</v>
      </c>
      <c r="T20" s="767">
        <v>24.5375</v>
      </c>
      <c r="U20" s="768" t="s">
        <v>551</v>
      </c>
      <c r="V20" s="769">
        <f t="shared" si="0"/>
        <v>24.5375</v>
      </c>
      <c r="W20" s="747"/>
      <c r="X20" s="747"/>
      <c r="Y20" s="747"/>
      <c r="Z20" s="747"/>
    </row>
    <row r="21" spans="1:26">
      <c r="A21" s="743" t="s">
        <v>600</v>
      </c>
      <c r="B21" s="744">
        <v>21.9</v>
      </c>
      <c r="C21" s="744">
        <v>24.4</v>
      </c>
      <c r="D21" s="744">
        <v>24.8</v>
      </c>
      <c r="E21" s="744">
        <v>24.8</v>
      </c>
      <c r="F21" s="744">
        <v>21.6</v>
      </c>
      <c r="G21" s="744">
        <v>20.9</v>
      </c>
      <c r="H21" s="744">
        <v>20.2</v>
      </c>
      <c r="I21" s="744">
        <v>20.1</v>
      </c>
      <c r="J21" s="744">
        <v>18.7</v>
      </c>
      <c r="K21" s="744"/>
      <c r="L21" s="744"/>
      <c r="M21" s="744"/>
      <c r="O21" s="747"/>
      <c r="P21" s="747"/>
      <c r="Q21" s="747"/>
      <c r="R21" s="747"/>
      <c r="S21" s="743" t="s">
        <v>600</v>
      </c>
      <c r="T21" s="767">
        <v>21.9333333333333</v>
      </c>
      <c r="U21" s="768" t="s">
        <v>552</v>
      </c>
      <c r="V21" s="769">
        <f t="shared" si="0"/>
        <v>21.9333333333333</v>
      </c>
      <c r="W21" s="747"/>
      <c r="X21" s="747"/>
      <c r="Y21" s="747"/>
      <c r="Z21" s="747"/>
    </row>
    <row r="22" spans="1:26">
      <c r="A22" s="743" t="s">
        <v>601</v>
      </c>
      <c r="B22" s="744">
        <v>26.8</v>
      </c>
      <c r="C22" s="744">
        <v>27.1</v>
      </c>
      <c r="D22" s="744">
        <v>27</v>
      </c>
      <c r="E22" s="744">
        <v>27</v>
      </c>
      <c r="F22" s="744">
        <v>27.4</v>
      </c>
      <c r="G22" s="744">
        <v>29.1</v>
      </c>
      <c r="H22" s="744">
        <v>27.5</v>
      </c>
      <c r="I22" s="744">
        <v>28.6</v>
      </c>
      <c r="J22" s="744">
        <v>29.1</v>
      </c>
      <c r="K22" s="744"/>
      <c r="L22" s="744"/>
      <c r="M22" s="744"/>
      <c r="O22" s="747"/>
      <c r="P22" s="747"/>
      <c r="Q22" s="747"/>
      <c r="R22" s="747"/>
      <c r="S22" s="743" t="s">
        <v>601</v>
      </c>
      <c r="T22" s="767">
        <v>27.7333333333333</v>
      </c>
      <c r="U22" s="768" t="s">
        <v>553</v>
      </c>
      <c r="V22" s="769">
        <f t="shared" si="0"/>
        <v>27.7333333333333</v>
      </c>
      <c r="W22" s="747"/>
      <c r="X22" s="747"/>
      <c r="Y22" s="747"/>
      <c r="Z22" s="747"/>
    </row>
    <row r="23" spans="1:26">
      <c r="A23" s="743" t="s">
        <v>602</v>
      </c>
      <c r="B23" s="744">
        <v>26.7</v>
      </c>
      <c r="C23" s="744">
        <v>26.5</v>
      </c>
      <c r="D23" s="744">
        <v>27.1</v>
      </c>
      <c r="E23" s="744">
        <v>26.5</v>
      </c>
      <c r="F23" s="744">
        <v>25.7</v>
      </c>
      <c r="G23" s="744">
        <v>24.3</v>
      </c>
      <c r="H23" s="744">
        <v>26.1</v>
      </c>
      <c r="I23" s="744" t="s">
        <v>586</v>
      </c>
      <c r="J23" s="744" t="s">
        <v>586</v>
      </c>
      <c r="K23" s="744"/>
      <c r="L23" s="744"/>
      <c r="M23" s="744"/>
      <c r="O23" s="747"/>
      <c r="P23" s="747"/>
      <c r="Q23" s="747"/>
      <c r="R23" s="747"/>
      <c r="S23" s="743" t="s">
        <v>602</v>
      </c>
      <c r="T23" s="767">
        <v>26.1285714285714</v>
      </c>
      <c r="U23" s="768" t="s">
        <v>554</v>
      </c>
      <c r="V23" s="769">
        <f t="shared" si="0"/>
        <v>26.1285714285714</v>
      </c>
      <c r="W23" s="747"/>
      <c r="X23" s="747"/>
      <c r="Y23" s="747"/>
      <c r="Z23" s="747"/>
    </row>
    <row r="24" spans="1:26">
      <c r="A24" s="743" t="s">
        <v>603</v>
      </c>
      <c r="B24" s="744">
        <v>20.5</v>
      </c>
      <c r="C24" s="744">
        <v>21</v>
      </c>
      <c r="D24" s="744">
        <v>20.9</v>
      </c>
      <c r="E24" s="744">
        <v>20</v>
      </c>
      <c r="F24" s="744">
        <v>19.8</v>
      </c>
      <c r="G24" s="744">
        <v>19.3</v>
      </c>
      <c r="H24" s="744">
        <v>19.5</v>
      </c>
      <c r="I24" s="744" t="s">
        <v>586</v>
      </c>
      <c r="J24" s="744" t="s">
        <v>586</v>
      </c>
      <c r="K24" s="744"/>
      <c r="L24" s="744"/>
      <c r="M24" s="744"/>
      <c r="O24" s="747"/>
      <c r="P24" s="747"/>
      <c r="Q24" s="747"/>
      <c r="R24" s="747"/>
      <c r="S24" s="743" t="s">
        <v>603</v>
      </c>
      <c r="T24" s="767">
        <v>20.1428571428571</v>
      </c>
      <c r="U24" s="768" t="s">
        <v>555</v>
      </c>
      <c r="V24" s="769">
        <f t="shared" si="0"/>
        <v>20.1428571428571</v>
      </c>
      <c r="W24" s="747"/>
      <c r="X24" s="747"/>
      <c r="Y24" s="747"/>
      <c r="Z24" s="747"/>
    </row>
    <row r="25" spans="1:26">
      <c r="A25" s="743" t="s">
        <v>604</v>
      </c>
      <c r="B25" s="744">
        <v>5.4</v>
      </c>
      <c r="C25" s="744">
        <v>5.8</v>
      </c>
      <c r="D25" s="744">
        <v>5.5</v>
      </c>
      <c r="E25" s="744">
        <v>5.7</v>
      </c>
      <c r="F25" s="744">
        <v>5.6</v>
      </c>
      <c r="G25" s="744">
        <v>5</v>
      </c>
      <c r="H25" s="744">
        <v>5.4</v>
      </c>
      <c r="I25" s="744">
        <v>5.6</v>
      </c>
      <c r="J25" s="744">
        <v>5.9</v>
      </c>
      <c r="K25" s="744"/>
      <c r="L25" s="744"/>
      <c r="M25" s="744"/>
      <c r="O25" s="747"/>
      <c r="P25" s="747"/>
      <c r="Q25" s="747"/>
      <c r="R25" s="747"/>
      <c r="S25" s="743" t="s">
        <v>604</v>
      </c>
      <c r="T25" s="767">
        <v>5.54444444444444</v>
      </c>
      <c r="U25" s="768" t="s">
        <v>556</v>
      </c>
      <c r="V25" s="769">
        <f t="shared" si="0"/>
        <v>5.54444444444444</v>
      </c>
      <c r="W25" s="747"/>
      <c r="X25" s="747"/>
      <c r="Y25" s="747"/>
      <c r="Z25" s="747"/>
    </row>
    <row r="26" spans="1:26">
      <c r="A26" s="743" t="s">
        <v>605</v>
      </c>
      <c r="B26" s="744">
        <v>27.6</v>
      </c>
      <c r="C26" s="744">
        <v>29.4</v>
      </c>
      <c r="D26" s="744">
        <v>28.7</v>
      </c>
      <c r="E26" s="744">
        <v>28.1</v>
      </c>
      <c r="F26" s="744">
        <v>27.3</v>
      </c>
      <c r="G26" s="744">
        <v>26.1</v>
      </c>
      <c r="H26" s="744">
        <v>25.6</v>
      </c>
      <c r="I26" s="744">
        <v>25.6</v>
      </c>
      <c r="J26" s="744">
        <v>25.3</v>
      </c>
      <c r="K26" s="744"/>
      <c r="L26" s="744"/>
      <c r="M26" s="744"/>
      <c r="O26" s="747"/>
      <c r="P26" s="747"/>
      <c r="Q26" s="747"/>
      <c r="R26" s="747"/>
      <c r="S26" s="743" t="s">
        <v>605</v>
      </c>
      <c r="T26" s="767">
        <v>27.0777777777778</v>
      </c>
      <c r="U26" s="768" t="s">
        <v>557</v>
      </c>
      <c r="V26" s="769">
        <f t="shared" si="0"/>
        <v>27.0777777777778</v>
      </c>
      <c r="W26" s="747"/>
      <c r="X26" s="747"/>
      <c r="Y26" s="747"/>
      <c r="Z26" s="747"/>
    </row>
    <row r="27" spans="1:26">
      <c r="A27" s="743" t="s">
        <v>606</v>
      </c>
      <c r="B27" s="744" t="s">
        <v>586</v>
      </c>
      <c r="C27" s="744" t="s">
        <v>586</v>
      </c>
      <c r="D27" s="744" t="s">
        <v>586</v>
      </c>
      <c r="E27" s="744" t="s">
        <v>586</v>
      </c>
      <c r="F27" s="744" t="s">
        <v>586</v>
      </c>
      <c r="G27" s="744" t="s">
        <v>586</v>
      </c>
      <c r="H27" s="744" t="s">
        <v>586</v>
      </c>
      <c r="I27" s="744">
        <v>10.2</v>
      </c>
      <c r="J27" s="744">
        <v>12.6</v>
      </c>
      <c r="K27" s="744"/>
      <c r="L27" s="744"/>
      <c r="M27" s="744"/>
      <c r="O27" s="747"/>
      <c r="P27" s="747"/>
      <c r="Q27" s="747"/>
      <c r="R27" s="747"/>
      <c r="S27" s="743" t="s">
        <v>606</v>
      </c>
      <c r="T27" s="770" t="s">
        <v>607</v>
      </c>
      <c r="U27" s="768" t="s">
        <v>558</v>
      </c>
      <c r="V27" s="771">
        <f t="shared" si="0"/>
        <v>11.4</v>
      </c>
      <c r="W27" s="747"/>
      <c r="X27" s="747"/>
      <c r="Y27" s="747"/>
      <c r="Z27" s="747"/>
    </row>
    <row r="28" spans="1:26">
      <c r="A28" s="743" t="s">
        <v>608</v>
      </c>
      <c r="B28" s="744">
        <v>23</v>
      </c>
      <c r="C28" s="744">
        <v>22.5</v>
      </c>
      <c r="D28" s="744">
        <v>22.7</v>
      </c>
      <c r="E28" s="744">
        <v>22.7</v>
      </c>
      <c r="F28" s="744">
        <v>23.5</v>
      </c>
      <c r="G28" s="744">
        <v>22.9</v>
      </c>
      <c r="H28" s="744" t="s">
        <v>586</v>
      </c>
      <c r="I28" s="744" t="s">
        <v>586</v>
      </c>
      <c r="J28" s="744" t="s">
        <v>586</v>
      </c>
      <c r="K28" s="744"/>
      <c r="L28" s="744"/>
      <c r="M28" s="744"/>
      <c r="O28" s="747"/>
      <c r="P28" s="747"/>
      <c r="Q28" s="747"/>
      <c r="R28" s="747"/>
      <c r="S28" s="743" t="s">
        <v>608</v>
      </c>
      <c r="T28" s="770" t="s">
        <v>607</v>
      </c>
      <c r="U28" s="768" t="s">
        <v>559</v>
      </c>
      <c r="V28" s="771">
        <f t="shared" si="0"/>
        <v>22.8833333333333</v>
      </c>
      <c r="W28" s="747"/>
      <c r="X28" s="747"/>
      <c r="Y28" s="747"/>
      <c r="Z28" s="747"/>
    </row>
    <row r="29" spans="1:26">
      <c r="A29" s="743" t="s">
        <v>609</v>
      </c>
      <c r="B29" s="744">
        <v>22.4</v>
      </c>
      <c r="C29" s="744">
        <v>23.8</v>
      </c>
      <c r="D29" s="744">
        <v>23.5</v>
      </c>
      <c r="E29" s="744">
        <v>20.9</v>
      </c>
      <c r="F29" s="744">
        <v>17.5</v>
      </c>
      <c r="G29" s="744">
        <v>16.2</v>
      </c>
      <c r="H29" s="744">
        <v>15.9</v>
      </c>
      <c r="I29" s="744">
        <v>16.4</v>
      </c>
      <c r="J29" s="744" t="s">
        <v>586</v>
      </c>
      <c r="K29" s="744"/>
      <c r="L29" s="744"/>
      <c r="M29" s="744"/>
      <c r="O29" s="747"/>
      <c r="P29" s="747"/>
      <c r="Q29" s="747"/>
      <c r="R29" s="747"/>
      <c r="S29" s="743" t="s">
        <v>609</v>
      </c>
      <c r="T29" s="767">
        <v>19.575</v>
      </c>
      <c r="U29" s="768" t="s">
        <v>560</v>
      </c>
      <c r="V29" s="769">
        <f t="shared" si="0"/>
        <v>19.575</v>
      </c>
      <c r="W29" s="747"/>
      <c r="X29" s="747"/>
      <c r="Y29" s="747"/>
      <c r="Z29" s="747"/>
    </row>
    <row r="30" spans="1:26">
      <c r="A30" s="743" t="s">
        <v>610</v>
      </c>
      <c r="B30" s="744">
        <v>26.6</v>
      </c>
      <c r="C30" s="744">
        <v>27.4</v>
      </c>
      <c r="D30" s="744">
        <v>27.4</v>
      </c>
      <c r="E30" s="744">
        <v>27.5</v>
      </c>
      <c r="F30" s="744">
        <v>27.8</v>
      </c>
      <c r="G30" s="744">
        <v>27.5</v>
      </c>
      <c r="H30" s="744">
        <v>27.1</v>
      </c>
      <c r="I30" s="744">
        <v>26.9</v>
      </c>
      <c r="J30" s="744">
        <v>27</v>
      </c>
      <c r="K30" s="744"/>
      <c r="L30" s="744"/>
      <c r="M30" s="744"/>
      <c r="O30" s="747"/>
      <c r="P30" s="747"/>
      <c r="Q30" s="747"/>
      <c r="R30" s="747"/>
      <c r="S30" s="743" t="s">
        <v>610</v>
      </c>
      <c r="T30" s="767">
        <v>27.2444444444444</v>
      </c>
      <c r="U30" s="768" t="s">
        <v>561</v>
      </c>
      <c r="V30" s="769">
        <f t="shared" si="0"/>
        <v>27.2444444444444</v>
      </c>
      <c r="W30" s="747"/>
      <c r="X30" s="747"/>
      <c r="Y30" s="747"/>
      <c r="Z30" s="747"/>
    </row>
    <row r="31" ht="13.95" spans="1:26">
      <c r="A31" s="745" t="s">
        <v>611</v>
      </c>
      <c r="B31" s="746">
        <v>25.9</v>
      </c>
      <c r="C31" s="746">
        <v>26.2</v>
      </c>
      <c r="D31" s="746">
        <v>25.4</v>
      </c>
      <c r="E31" s="746">
        <v>26.4</v>
      </c>
      <c r="F31" s="746">
        <v>26.7</v>
      </c>
      <c r="G31" s="746">
        <v>25.6</v>
      </c>
      <c r="H31" s="746">
        <v>26.9</v>
      </c>
      <c r="I31" s="746">
        <v>27.6</v>
      </c>
      <c r="J31" s="746">
        <v>27.6</v>
      </c>
      <c r="K31" s="746"/>
      <c r="L31" s="746"/>
      <c r="M31" s="746"/>
      <c r="O31" s="747"/>
      <c r="P31" s="747"/>
      <c r="Q31" s="747"/>
      <c r="R31" s="747"/>
      <c r="S31" s="745" t="s">
        <v>611</v>
      </c>
      <c r="T31" s="772">
        <v>26.4777777777778</v>
      </c>
      <c r="U31" s="768" t="s">
        <v>562</v>
      </c>
      <c r="V31" s="769">
        <f t="shared" si="0"/>
        <v>26.4777777777778</v>
      </c>
      <c r="W31" s="747"/>
      <c r="X31" s="747"/>
      <c r="Y31" s="747"/>
      <c r="Z31" s="747"/>
    </row>
    <row r="32" spans="1:20">
      <c r="A32" s="747" t="s">
        <v>612</v>
      </c>
      <c r="B32" s="748"/>
      <c r="C32" s="748"/>
      <c r="D32" s="748"/>
      <c r="E32" s="748"/>
      <c r="F32" s="748"/>
      <c r="G32" s="748"/>
      <c r="H32" s="748"/>
      <c r="I32" s="748"/>
      <c r="J32" s="748"/>
      <c r="K32" s="748"/>
      <c r="L32" s="748"/>
      <c r="M32" s="748"/>
      <c r="S32" s="747" t="s">
        <v>612</v>
      </c>
      <c r="T32" s="755"/>
    </row>
    <row r="33" spans="1:20">
      <c r="A33" s="747" t="s">
        <v>563</v>
      </c>
      <c r="B33" s="748"/>
      <c r="C33" s="748"/>
      <c r="D33" s="748"/>
      <c r="E33" s="748"/>
      <c r="F33" s="748"/>
      <c r="G33" s="748"/>
      <c r="H33" s="748"/>
      <c r="I33" s="748"/>
      <c r="J33" s="748"/>
      <c r="K33" s="748"/>
      <c r="L33" s="748"/>
      <c r="M33" s="748"/>
      <c r="S33" s="747" t="s">
        <v>563</v>
      </c>
      <c r="T33" s="755"/>
    </row>
    <row r="34" spans="1:20">
      <c r="A34" s="747" t="s">
        <v>613</v>
      </c>
      <c r="B34" s="748"/>
      <c r="C34" s="748"/>
      <c r="D34" s="748"/>
      <c r="E34" s="748"/>
      <c r="F34" s="748"/>
      <c r="G34" s="748"/>
      <c r="H34" s="748"/>
      <c r="I34" s="748"/>
      <c r="J34" s="748"/>
      <c r="K34" s="748"/>
      <c r="L34" s="748"/>
      <c r="M34" s="748"/>
      <c r="S34" s="747" t="s">
        <v>564</v>
      </c>
      <c r="T34" s="755"/>
    </row>
    <row r="35" spans="1:20">
      <c r="A35" s="747" t="s">
        <v>614</v>
      </c>
      <c r="B35" s="748"/>
      <c r="C35" s="748"/>
      <c r="D35" s="748"/>
      <c r="E35" s="748"/>
      <c r="F35" s="748"/>
      <c r="G35" s="748"/>
      <c r="H35" s="748"/>
      <c r="I35" s="748"/>
      <c r="J35" s="748"/>
      <c r="K35" s="748"/>
      <c r="L35" s="748"/>
      <c r="M35" s="748"/>
      <c r="S35" s="747" t="s">
        <v>614</v>
      </c>
      <c r="T35" s="755"/>
    </row>
    <row r="36" spans="1:20">
      <c r="A36" s="747" t="s">
        <v>615</v>
      </c>
      <c r="B36" s="748"/>
      <c r="C36" s="748"/>
      <c r="D36" s="748"/>
      <c r="E36" s="748"/>
      <c r="F36" s="748"/>
      <c r="G36" s="748"/>
      <c r="H36" s="748"/>
      <c r="I36" s="748"/>
      <c r="J36" s="748"/>
      <c r="K36" s="748"/>
      <c r="L36" s="748"/>
      <c r="M36" s="748"/>
      <c r="S36" s="747" t="s">
        <v>615</v>
      </c>
      <c r="T36" s="755"/>
    </row>
  </sheetData>
  <mergeCells count="12">
    <mergeCell ref="A1:M1"/>
    <mergeCell ref="O1:Z1"/>
    <mergeCell ref="A2:M2"/>
    <mergeCell ref="O2:Z2"/>
    <mergeCell ref="A4:M4"/>
    <mergeCell ref="O4:Z4"/>
    <mergeCell ref="A5:M5"/>
    <mergeCell ref="O5:Z5"/>
    <mergeCell ref="B6:M6"/>
    <mergeCell ref="A6:A7"/>
    <mergeCell ref="S6:S7"/>
    <mergeCell ref="T6:T7"/>
  </mergeCell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showGridLines="0" zoomScaleSheetLayoutView="94" topLeftCell="A10" workbookViewId="0">
      <selection activeCell="A21" sqref="A21"/>
    </sheetView>
  </sheetViews>
  <sheetFormatPr defaultColWidth="12.6666666666667" defaultRowHeight="12" outlineLevelCol="2"/>
  <cols>
    <col min="1" max="1" width="2.66666666666667" style="706" customWidth="1"/>
    <col min="2" max="2" width="47.6666666666667" style="707" customWidth="1"/>
    <col min="3" max="3" width="78.1111111111111" style="707" customWidth="1"/>
    <col min="4" max="26" width="10.6666666666667" style="707" customWidth="1"/>
    <col min="27" max="16384" width="12.6666666666667" style="707"/>
  </cols>
  <sheetData>
    <row r="1" spans="1:3">
      <c r="A1" s="858">
        <v>1</v>
      </c>
      <c r="B1" s="859" t="s">
        <v>616</v>
      </c>
      <c r="C1" s="860" t="s">
        <v>26</v>
      </c>
    </row>
    <row r="2" ht="33.9" customHeight="1" spans="1:3">
      <c r="A2" s="858">
        <v>2</v>
      </c>
      <c r="B2" s="861" t="s">
        <v>617</v>
      </c>
      <c r="C2" s="829" t="s">
        <v>618</v>
      </c>
    </row>
    <row r="3" ht="84" spans="1:3">
      <c r="A3" s="858">
        <v>3</v>
      </c>
      <c r="B3" s="861" t="s">
        <v>619</v>
      </c>
      <c r="C3" s="829" t="s">
        <v>620</v>
      </c>
    </row>
    <row r="4" ht="24" spans="1:3">
      <c r="A4" s="858">
        <v>4</v>
      </c>
      <c r="B4" s="861" t="s">
        <v>621</v>
      </c>
      <c r="C4" s="829" t="s">
        <v>622</v>
      </c>
    </row>
    <row r="5" ht="84" spans="1:3">
      <c r="A5" s="862">
        <v>5</v>
      </c>
      <c r="B5" s="863" t="s">
        <v>623</v>
      </c>
      <c r="C5" s="829" t="s">
        <v>624</v>
      </c>
    </row>
    <row r="6" ht="36" spans="1:3">
      <c r="A6" s="862">
        <v>6</v>
      </c>
      <c r="B6" s="864" t="s">
        <v>625</v>
      </c>
      <c r="C6" s="829" t="s">
        <v>626</v>
      </c>
    </row>
    <row r="7" spans="1:3">
      <c r="A7" s="858">
        <v>7</v>
      </c>
      <c r="B7" s="861" t="s">
        <v>627</v>
      </c>
      <c r="C7" s="829" t="s">
        <v>628</v>
      </c>
    </row>
    <row r="8" spans="1:3">
      <c r="A8" s="865"/>
      <c r="B8" s="866" t="s">
        <v>629</v>
      </c>
      <c r="C8" s="829" t="s">
        <v>630</v>
      </c>
    </row>
    <row r="9" spans="1:3">
      <c r="A9" s="858">
        <v>8</v>
      </c>
      <c r="B9" s="863" t="s">
        <v>631</v>
      </c>
      <c r="C9" s="867" t="s">
        <v>632</v>
      </c>
    </row>
    <row r="10" ht="36" spans="1:3">
      <c r="A10" s="862">
        <v>9</v>
      </c>
      <c r="B10" s="859" t="s">
        <v>633</v>
      </c>
      <c r="C10" s="829" t="s">
        <v>634</v>
      </c>
    </row>
    <row r="11" spans="1:3">
      <c r="A11" s="862">
        <v>10</v>
      </c>
      <c r="B11" s="863" t="s">
        <v>635</v>
      </c>
      <c r="C11" s="868" t="s">
        <v>636</v>
      </c>
    </row>
    <row r="12" spans="1:3">
      <c r="A12" s="862">
        <v>11</v>
      </c>
      <c r="B12" s="863" t="s">
        <v>637</v>
      </c>
      <c r="C12" s="829" t="s">
        <v>638</v>
      </c>
    </row>
    <row r="13" ht="60" spans="1:3">
      <c r="A13" s="862">
        <v>12</v>
      </c>
      <c r="B13" s="863" t="s">
        <v>639</v>
      </c>
      <c r="C13" s="829" t="s">
        <v>640</v>
      </c>
    </row>
    <row r="14" spans="1:3">
      <c r="A14" s="862">
        <v>13</v>
      </c>
      <c r="B14" s="869" t="s">
        <v>641</v>
      </c>
      <c r="C14" s="868" t="s">
        <v>642</v>
      </c>
    </row>
    <row r="15" ht="36" spans="1:3">
      <c r="A15" s="862">
        <v>14</v>
      </c>
      <c r="B15" s="863" t="s">
        <v>643</v>
      </c>
      <c r="C15" s="829" t="s">
        <v>644</v>
      </c>
    </row>
    <row r="16" spans="1:3">
      <c r="A16" s="862">
        <v>15</v>
      </c>
      <c r="B16" s="859" t="s">
        <v>645</v>
      </c>
      <c r="C16" s="868" t="s">
        <v>646</v>
      </c>
    </row>
    <row r="17" spans="1:3">
      <c r="A17" s="862">
        <v>16</v>
      </c>
      <c r="B17" s="859" t="s">
        <v>647</v>
      </c>
      <c r="C17" s="868" t="s">
        <v>648</v>
      </c>
    </row>
    <row r="18" spans="1:3">
      <c r="A18" s="865"/>
      <c r="B18" s="870" t="s">
        <v>649</v>
      </c>
      <c r="C18" s="867" t="s">
        <v>650</v>
      </c>
    </row>
    <row r="19" spans="1:3">
      <c r="A19" s="865"/>
      <c r="B19" s="870" t="s">
        <v>651</v>
      </c>
      <c r="C19" s="868" t="s">
        <v>652</v>
      </c>
    </row>
    <row r="20" spans="1:3">
      <c r="A20" s="26">
        <v>17</v>
      </c>
      <c r="B20" s="27" t="s">
        <v>653</v>
      </c>
      <c r="C20" s="28" t="s">
        <v>33</v>
      </c>
    </row>
    <row r="21" spans="1:3">
      <c r="A21" s="26">
        <v>21</v>
      </c>
      <c r="B21" s="27" t="s">
        <v>654</v>
      </c>
      <c r="C21" s="28" t="s">
        <v>655</v>
      </c>
    </row>
    <row r="31" spans="3:3">
      <c r="C31" s="871"/>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2"/>
  <sheetViews>
    <sheetView workbookViewId="0">
      <selection activeCell="K27" sqref="K27"/>
    </sheetView>
  </sheetViews>
  <sheetFormatPr defaultColWidth="10.8888888888889" defaultRowHeight="10.2"/>
  <cols>
    <col min="1" max="1" width="12.5555555555556" style="831" customWidth="1"/>
    <col min="2" max="11" width="6.55555555555556" style="831" customWidth="1"/>
    <col min="12" max="16384" width="10.8888888888889" style="831"/>
  </cols>
  <sheetData>
    <row r="1" spans="1:14">
      <c r="A1" s="844" t="s">
        <v>656</v>
      </c>
      <c r="B1" s="844"/>
      <c r="C1" s="844"/>
      <c r="D1" s="844"/>
      <c r="E1" s="844"/>
      <c r="F1" s="844"/>
      <c r="G1" s="844"/>
      <c r="H1" s="844"/>
      <c r="I1" s="844"/>
      <c r="J1" s="844"/>
      <c r="K1" s="844"/>
      <c r="L1" s="844"/>
      <c r="M1" s="844"/>
      <c r="N1" s="844"/>
    </row>
    <row r="2" spans="1:14">
      <c r="A2" s="855" t="s">
        <v>538</v>
      </c>
      <c r="B2" s="856"/>
      <c r="C2" s="856"/>
      <c r="D2" s="856"/>
      <c r="E2" s="856"/>
      <c r="F2" s="856"/>
      <c r="G2" s="856"/>
      <c r="H2" s="856"/>
      <c r="I2" s="856"/>
      <c r="J2" s="856"/>
      <c r="K2" s="856"/>
      <c r="L2" s="856"/>
      <c r="M2" s="856"/>
      <c r="N2" s="856"/>
    </row>
    <row r="3" spans="1:11">
      <c r="A3" s="835" t="s">
        <v>29</v>
      </c>
      <c r="B3" s="799">
        <v>2014</v>
      </c>
      <c r="C3" s="799">
        <v>2015</v>
      </c>
      <c r="D3" s="799">
        <v>2016</v>
      </c>
      <c r="E3" s="799">
        <v>2017</v>
      </c>
      <c r="F3" s="799">
        <v>2018</v>
      </c>
      <c r="G3" s="799">
        <v>2019</v>
      </c>
      <c r="H3" s="799">
        <v>2020</v>
      </c>
      <c r="I3" s="799">
        <v>2021</v>
      </c>
      <c r="J3" s="799">
        <v>2022</v>
      </c>
      <c r="K3" s="799">
        <v>2023</v>
      </c>
    </row>
    <row r="4" spans="1:14">
      <c r="A4" s="733" t="s">
        <v>539</v>
      </c>
      <c r="B4" s="838">
        <v>20.025</v>
      </c>
      <c r="C4" s="838">
        <v>20.0225</v>
      </c>
      <c r="D4" s="838">
        <v>20.8666666666667</v>
      </c>
      <c r="E4" s="838">
        <v>20.3141666666667</v>
      </c>
      <c r="F4" s="838">
        <v>20.05</v>
      </c>
      <c r="G4" s="838">
        <v>20.025</v>
      </c>
      <c r="H4" s="838">
        <v>20.5</v>
      </c>
      <c r="I4" s="838">
        <v>19.9583333333333</v>
      </c>
      <c r="J4" s="857">
        <v>20.2416666666667</v>
      </c>
      <c r="K4" s="847">
        <v>19.96</v>
      </c>
      <c r="L4" s="840"/>
      <c r="M4" s="840"/>
      <c r="N4" s="840"/>
    </row>
    <row r="5" spans="1:14">
      <c r="A5" s="733" t="s">
        <v>540</v>
      </c>
      <c r="B5" s="838">
        <v>20.875</v>
      </c>
      <c r="C5" s="838">
        <v>21.6690909090909</v>
      </c>
      <c r="D5" s="838">
        <v>21.8133333333333</v>
      </c>
      <c r="E5" s="838">
        <v>20.8108333333333</v>
      </c>
      <c r="F5" s="838">
        <v>20.5833333333333</v>
      </c>
      <c r="G5" s="838">
        <v>21.0666666666667</v>
      </c>
      <c r="H5" s="838">
        <v>21</v>
      </c>
      <c r="I5" s="838">
        <v>20.2775268817204</v>
      </c>
      <c r="J5" s="857">
        <v>20.8092223502304</v>
      </c>
      <c r="K5" s="847">
        <v>22.5555555555556</v>
      </c>
      <c r="L5" s="840"/>
      <c r="M5" s="840"/>
      <c r="N5" s="840"/>
    </row>
    <row r="6" spans="1:14">
      <c r="A6" s="733" t="s">
        <v>541</v>
      </c>
      <c r="B6" s="838">
        <v>21.0083333333333</v>
      </c>
      <c r="C6" s="838">
        <v>21.1016666666667</v>
      </c>
      <c r="D6" s="838">
        <v>22.2758333333333</v>
      </c>
      <c r="E6" s="838">
        <v>20.9225</v>
      </c>
      <c r="F6" s="838">
        <v>20.9166666666667</v>
      </c>
      <c r="G6" s="838">
        <v>21.25</v>
      </c>
      <c r="H6" s="838">
        <v>20.8666666666667</v>
      </c>
      <c r="I6" s="838">
        <v>20.8734056579621</v>
      </c>
      <c r="J6" s="857">
        <v>22.1</v>
      </c>
      <c r="K6" s="847">
        <v>21</v>
      </c>
      <c r="L6" s="840"/>
      <c r="M6" s="840"/>
      <c r="N6" s="840"/>
    </row>
    <row r="7" spans="1:14">
      <c r="A7" s="733" t="s">
        <v>542</v>
      </c>
      <c r="B7" s="838">
        <v>23.1083333333333</v>
      </c>
      <c r="C7" s="838">
        <v>24.0933333333333</v>
      </c>
      <c r="D7" s="838">
        <v>24.9533333333333</v>
      </c>
      <c r="E7" s="838">
        <v>23.4708333333333</v>
      </c>
      <c r="F7" s="838">
        <v>23.55</v>
      </c>
      <c r="G7" s="838">
        <v>24.4416666666667</v>
      </c>
      <c r="H7" s="838">
        <v>24.3166666666667</v>
      </c>
      <c r="I7" s="838">
        <v>24.4666666666667</v>
      </c>
      <c r="J7" s="857">
        <v>23.875</v>
      </c>
      <c r="K7" s="847">
        <v>24.825</v>
      </c>
      <c r="L7" s="840"/>
      <c r="M7" s="840"/>
      <c r="N7" s="840"/>
    </row>
    <row r="8" spans="1:14">
      <c r="A8" s="733" t="s">
        <v>543</v>
      </c>
      <c r="B8" s="838">
        <v>27.3666666666667</v>
      </c>
      <c r="C8" s="838">
        <v>26.5033333333333</v>
      </c>
      <c r="D8" s="838">
        <v>28.1741666666667</v>
      </c>
      <c r="E8" s="838">
        <v>26.7833333333333</v>
      </c>
      <c r="F8" s="838">
        <v>25.6416666666667</v>
      </c>
      <c r="G8" s="838">
        <v>26.36</v>
      </c>
      <c r="H8" s="838">
        <v>27.62</v>
      </c>
      <c r="I8" s="838">
        <v>27.1916666666667</v>
      </c>
      <c r="J8" s="857">
        <v>28.1916666666667</v>
      </c>
      <c r="K8" s="847">
        <v>28.4416666666667</v>
      </c>
      <c r="L8" s="840"/>
      <c r="M8" s="840"/>
      <c r="N8" s="840"/>
    </row>
    <row r="9" spans="1:14">
      <c r="A9" s="733" t="s">
        <v>544</v>
      </c>
      <c r="B9" s="838">
        <v>21.9333333333333</v>
      </c>
      <c r="C9" s="838">
        <v>22.0458333333333</v>
      </c>
      <c r="D9" s="838">
        <v>22.6975</v>
      </c>
      <c r="E9" s="838">
        <v>21.8091666666667</v>
      </c>
      <c r="F9" s="838">
        <v>21.5916666666667</v>
      </c>
      <c r="G9" s="838">
        <v>21.7333333333333</v>
      </c>
      <c r="H9" s="838">
        <v>22.5888888888889</v>
      </c>
      <c r="I9" s="838">
        <v>22.0083333333333</v>
      </c>
      <c r="J9" s="857">
        <v>21.775</v>
      </c>
      <c r="K9" s="847">
        <v>22.275</v>
      </c>
      <c r="L9" s="840"/>
      <c r="M9" s="840"/>
      <c r="N9" s="840"/>
    </row>
    <row r="10" spans="1:14">
      <c r="A10" s="733" t="s">
        <v>545</v>
      </c>
      <c r="B10" s="838">
        <v>21.5166666666667</v>
      </c>
      <c r="C10" s="838">
        <v>21.1916666666667</v>
      </c>
      <c r="D10" s="838">
        <v>22.035</v>
      </c>
      <c r="E10" s="838">
        <v>21.205</v>
      </c>
      <c r="F10" s="838">
        <v>20.7333333333333</v>
      </c>
      <c r="G10" s="838">
        <v>21.0666666666667</v>
      </c>
      <c r="H10" s="838">
        <v>21.72</v>
      </c>
      <c r="I10" s="838">
        <v>21.4</v>
      </c>
      <c r="J10" s="857">
        <v>22.2</v>
      </c>
      <c r="K10" s="847">
        <v>22.1583333333333</v>
      </c>
      <c r="L10" s="840"/>
      <c r="M10" s="840"/>
      <c r="N10" s="840"/>
    </row>
    <row r="11" spans="1:14">
      <c r="A11" s="733" t="s">
        <v>546</v>
      </c>
      <c r="B11" s="838">
        <v>16.4916666666667</v>
      </c>
      <c r="C11" s="838">
        <v>16.8433333333333</v>
      </c>
      <c r="D11" s="838">
        <v>17.9725</v>
      </c>
      <c r="E11" s="838">
        <v>16.795</v>
      </c>
      <c r="F11" s="838">
        <v>16.8333333333333</v>
      </c>
      <c r="G11" s="838">
        <v>17.2083333333333</v>
      </c>
      <c r="H11" s="838">
        <v>16.725</v>
      </c>
      <c r="I11" s="838">
        <v>16.7416666666667</v>
      </c>
      <c r="J11" s="857">
        <v>17.65</v>
      </c>
      <c r="K11" s="847">
        <v>17.2333333333333</v>
      </c>
      <c r="L11" s="840"/>
      <c r="M11" s="840"/>
      <c r="N11" s="840"/>
    </row>
    <row r="12" spans="1:14">
      <c r="A12" s="733" t="s">
        <v>547</v>
      </c>
      <c r="B12" s="838">
        <v>26.4083333333333</v>
      </c>
      <c r="C12" s="838">
        <v>26.7916666666667</v>
      </c>
      <c r="D12" s="838">
        <v>27.5658333333333</v>
      </c>
      <c r="E12" s="838">
        <v>26.9366666666667</v>
      </c>
      <c r="F12" s="838">
        <v>26.275</v>
      </c>
      <c r="G12" s="838">
        <v>26.75</v>
      </c>
      <c r="H12" s="838">
        <v>27.3666666666667</v>
      </c>
      <c r="I12" s="838">
        <v>27.1333333333333</v>
      </c>
      <c r="J12" s="857">
        <v>27.2916666666667</v>
      </c>
      <c r="K12" s="847">
        <v>27.175</v>
      </c>
      <c r="L12" s="840"/>
      <c r="M12" s="840"/>
      <c r="N12" s="840"/>
    </row>
    <row r="13" spans="1:14">
      <c r="A13" s="733" t="s">
        <v>548</v>
      </c>
      <c r="B13" s="838">
        <v>29.9</v>
      </c>
      <c r="C13" s="838">
        <v>29.7983333333333</v>
      </c>
      <c r="D13" s="838">
        <v>30.6416666666667</v>
      </c>
      <c r="E13" s="838">
        <v>30.0358333333333</v>
      </c>
      <c r="F13" s="838">
        <v>29.65</v>
      </c>
      <c r="G13" s="838">
        <v>30.075</v>
      </c>
      <c r="H13" s="838">
        <v>30.3142857142857</v>
      </c>
      <c r="I13" s="838">
        <v>29.6</v>
      </c>
      <c r="J13" s="857">
        <v>29.775</v>
      </c>
      <c r="K13" s="847">
        <v>30.1083333333333</v>
      </c>
      <c r="L13" s="840"/>
      <c r="M13" s="840"/>
      <c r="N13" s="840"/>
    </row>
    <row r="14" spans="1:14">
      <c r="A14" s="733" t="s">
        <v>549</v>
      </c>
      <c r="B14" s="838">
        <v>20.525</v>
      </c>
      <c r="C14" s="838">
        <v>20.6516666666667</v>
      </c>
      <c r="D14" s="838">
        <v>21.4875</v>
      </c>
      <c r="E14" s="838">
        <v>20.4316666666667</v>
      </c>
      <c r="F14" s="838">
        <v>20.35</v>
      </c>
      <c r="G14" s="838">
        <v>20.28</v>
      </c>
      <c r="H14" s="838">
        <v>21.1125</v>
      </c>
      <c r="I14" s="838">
        <v>20.2666666666667</v>
      </c>
      <c r="J14" s="857">
        <v>20.7416666666667</v>
      </c>
      <c r="K14" s="847">
        <v>20.4666666666667</v>
      </c>
      <c r="L14" s="840"/>
      <c r="M14" s="840"/>
      <c r="N14" s="840"/>
    </row>
    <row r="15" spans="1:14">
      <c r="A15" s="733" t="s">
        <v>550</v>
      </c>
      <c r="B15" s="838">
        <v>24.6166666666667</v>
      </c>
      <c r="C15" s="838">
        <v>26.0858333333333</v>
      </c>
      <c r="D15" s="838">
        <v>25.245</v>
      </c>
      <c r="E15" s="838">
        <v>24.885</v>
      </c>
      <c r="F15" s="838">
        <v>23.6583333333333</v>
      </c>
      <c r="G15" s="838">
        <v>24.225</v>
      </c>
      <c r="H15" s="838">
        <v>24.0666666666667</v>
      </c>
      <c r="I15" s="838">
        <v>23.1583333333333</v>
      </c>
      <c r="J15" s="857">
        <v>22.3166666666667</v>
      </c>
      <c r="K15" s="847">
        <v>26.65</v>
      </c>
      <c r="L15" s="840"/>
      <c r="M15" s="840"/>
      <c r="N15" s="840"/>
    </row>
    <row r="16" spans="1:14">
      <c r="A16" s="733" t="s">
        <v>551</v>
      </c>
      <c r="B16" s="838">
        <v>26.1666666666667</v>
      </c>
      <c r="C16" s="838">
        <v>27.1216666666667</v>
      </c>
      <c r="D16" s="838">
        <v>26.9541666666667</v>
      </c>
      <c r="E16" s="838">
        <v>26.3383333333333</v>
      </c>
      <c r="F16" s="838">
        <v>25.2583333333333</v>
      </c>
      <c r="G16" s="838">
        <v>25.7166666666667</v>
      </c>
      <c r="H16" s="838">
        <v>25.1555555555556</v>
      </c>
      <c r="I16" s="838">
        <v>24.7666666666667</v>
      </c>
      <c r="J16" s="857">
        <v>24.2666666666667</v>
      </c>
      <c r="K16" s="847">
        <v>28.4666666666667</v>
      </c>
      <c r="L16" s="840"/>
      <c r="M16" s="840"/>
      <c r="N16" s="840"/>
    </row>
    <row r="17" spans="1:14">
      <c r="A17" s="733" t="s">
        <v>552</v>
      </c>
      <c r="B17" s="838">
        <v>22.075</v>
      </c>
      <c r="C17" s="838">
        <v>23.3636363636364</v>
      </c>
      <c r="D17" s="838">
        <v>23.26</v>
      </c>
      <c r="E17" s="838">
        <v>23.1375</v>
      </c>
      <c r="F17" s="838">
        <v>22.35</v>
      </c>
      <c r="G17" s="838">
        <v>22.4666666666667</v>
      </c>
      <c r="H17" s="838">
        <v>27.3666666666667</v>
      </c>
      <c r="I17" s="838">
        <v>21.6316626130739</v>
      </c>
      <c r="J17" s="857">
        <v>21.3931497519289</v>
      </c>
      <c r="K17" s="847">
        <v>24.5916666666667</v>
      </c>
      <c r="L17" s="840"/>
      <c r="M17" s="840"/>
      <c r="N17" s="840"/>
    </row>
    <row r="18" spans="1:14">
      <c r="A18" s="733" t="s">
        <v>553</v>
      </c>
      <c r="B18" s="838">
        <v>32.15</v>
      </c>
      <c r="C18" s="838">
        <v>32.1733333333333</v>
      </c>
      <c r="D18" s="838">
        <v>32.2183333333333</v>
      </c>
      <c r="E18" s="838">
        <v>32.0325</v>
      </c>
      <c r="F18" s="838">
        <v>31.6916666666667</v>
      </c>
      <c r="G18" s="838">
        <v>31.7083333333333</v>
      </c>
      <c r="H18" s="838">
        <v>32.1666666666667</v>
      </c>
      <c r="I18" s="838">
        <v>31.8583333333333</v>
      </c>
      <c r="J18" s="857">
        <v>31.9083333333333</v>
      </c>
      <c r="K18" s="847">
        <v>32.4416666666667</v>
      </c>
      <c r="L18" s="840"/>
      <c r="M18" s="840"/>
      <c r="N18" s="840"/>
    </row>
    <row r="19" spans="1:14">
      <c r="A19" s="733" t="s">
        <v>554</v>
      </c>
      <c r="B19" s="838">
        <v>31.4166666666667</v>
      </c>
      <c r="C19" s="838">
        <v>31.64</v>
      </c>
      <c r="D19" s="838">
        <v>31.7475</v>
      </c>
      <c r="E19" s="838">
        <v>31.6008333333333</v>
      </c>
      <c r="F19" s="838">
        <v>30.9833333333333</v>
      </c>
      <c r="G19" s="838">
        <v>31.1666666666667</v>
      </c>
      <c r="H19" s="838">
        <v>32.46</v>
      </c>
      <c r="I19" s="838">
        <v>31.3</v>
      </c>
      <c r="J19" s="857">
        <v>31.0583333333333</v>
      </c>
      <c r="K19" s="847">
        <v>32.0583333333333</v>
      </c>
      <c r="L19" s="840"/>
      <c r="M19" s="840"/>
      <c r="N19" s="840"/>
    </row>
    <row r="20" spans="1:14">
      <c r="A20" s="733" t="s">
        <v>555</v>
      </c>
      <c r="B20" s="838">
        <v>27.2583333333333</v>
      </c>
      <c r="C20" s="838">
        <v>27.56</v>
      </c>
      <c r="D20" s="838">
        <v>27.9233333333333</v>
      </c>
      <c r="E20" s="838">
        <v>27.33</v>
      </c>
      <c r="F20" s="838">
        <v>27.5833333333333</v>
      </c>
      <c r="G20" s="838">
        <v>27.725</v>
      </c>
      <c r="H20" s="838">
        <v>27.55</v>
      </c>
      <c r="I20" s="838">
        <v>27.2656573220686</v>
      </c>
      <c r="J20" s="857">
        <v>27.2916666666667</v>
      </c>
      <c r="K20" s="847">
        <v>28.1</v>
      </c>
      <c r="L20" s="840"/>
      <c r="M20" s="840"/>
      <c r="N20" s="840"/>
    </row>
    <row r="21" spans="1:14">
      <c r="A21" s="733" t="s">
        <v>556</v>
      </c>
      <c r="B21" s="838">
        <v>10.7583333333333</v>
      </c>
      <c r="C21" s="838">
        <v>11.2</v>
      </c>
      <c r="D21" s="838">
        <v>12.0883333333333</v>
      </c>
      <c r="E21" s="838">
        <v>10.9883333333333</v>
      </c>
      <c r="F21" s="838">
        <v>11.0416666666667</v>
      </c>
      <c r="G21" s="838">
        <v>11.4166666666667</v>
      </c>
      <c r="H21" s="838">
        <v>12.2</v>
      </c>
      <c r="I21" s="838">
        <v>10.9</v>
      </c>
      <c r="J21" s="857">
        <v>11.8083333333333</v>
      </c>
      <c r="K21" s="847">
        <v>12</v>
      </c>
      <c r="L21" s="840"/>
      <c r="M21" s="840"/>
      <c r="N21" s="840"/>
    </row>
    <row r="22" spans="1:14">
      <c r="A22" s="733" t="s">
        <v>557</v>
      </c>
      <c r="B22" s="838">
        <v>31.3090909090909</v>
      </c>
      <c r="C22" s="838">
        <v>31.7181818181818</v>
      </c>
      <c r="D22" s="838">
        <v>32.2545454545455</v>
      </c>
      <c r="E22" s="838">
        <v>30.5754545454545</v>
      </c>
      <c r="F22" s="838">
        <v>31.3333333333333</v>
      </c>
      <c r="G22" s="838">
        <v>31.7833333333333</v>
      </c>
      <c r="H22" s="838">
        <v>36.1333333333333</v>
      </c>
      <c r="I22" s="838">
        <v>30.3083333333333</v>
      </c>
      <c r="J22" s="857">
        <v>29.2142857142857</v>
      </c>
      <c r="K22" s="847">
        <v>32.175</v>
      </c>
      <c r="L22" s="840"/>
      <c r="M22" s="840"/>
      <c r="N22" s="840"/>
    </row>
    <row r="23" spans="1:14">
      <c r="A23" s="733" t="s">
        <v>558</v>
      </c>
      <c r="B23" s="838">
        <v>16.05</v>
      </c>
      <c r="C23" s="838">
        <v>16.0925</v>
      </c>
      <c r="D23" s="838">
        <v>16.915</v>
      </c>
      <c r="E23" s="838">
        <v>16.2925</v>
      </c>
      <c r="F23" s="838">
        <v>15.975</v>
      </c>
      <c r="G23" s="838">
        <v>16.5666666666667</v>
      </c>
      <c r="H23" s="838">
        <v>16.8333333333333</v>
      </c>
      <c r="I23" s="838">
        <v>16.1982144279456</v>
      </c>
      <c r="J23" s="857">
        <v>16.2916666666667</v>
      </c>
      <c r="K23" s="847">
        <v>19.56</v>
      </c>
      <c r="L23" s="840"/>
      <c r="M23" s="840"/>
      <c r="N23" s="840"/>
    </row>
    <row r="24" spans="1:14">
      <c r="A24" s="733" t="s">
        <v>559</v>
      </c>
      <c r="B24" s="838">
        <v>28.4166666666667</v>
      </c>
      <c r="C24" s="838">
        <v>28.7216666666667</v>
      </c>
      <c r="D24" s="838">
        <v>29.3708333333333</v>
      </c>
      <c r="E24" s="838">
        <v>28.6266666666667</v>
      </c>
      <c r="F24" s="838">
        <v>28.175</v>
      </c>
      <c r="G24" s="838">
        <v>28.6</v>
      </c>
      <c r="H24" s="838">
        <v>28.1</v>
      </c>
      <c r="I24" s="838">
        <v>28.71</v>
      </c>
      <c r="J24" s="857">
        <v>29.1583333333333</v>
      </c>
      <c r="K24" s="847">
        <v>29.0916666666667</v>
      </c>
      <c r="L24" s="840"/>
      <c r="M24" s="840"/>
      <c r="N24" s="840"/>
    </row>
    <row r="25" spans="1:14">
      <c r="A25" s="733" t="s">
        <v>560</v>
      </c>
      <c r="B25" s="838">
        <v>23.5833333333333</v>
      </c>
      <c r="C25" s="838">
        <v>24.3883333333333</v>
      </c>
      <c r="D25" s="838">
        <v>24.8375</v>
      </c>
      <c r="E25" s="838">
        <v>24.2566666666667</v>
      </c>
      <c r="F25" s="838">
        <v>24.0666666666667</v>
      </c>
      <c r="G25" s="838">
        <v>23.6583333333333</v>
      </c>
      <c r="H25" s="838">
        <v>24.3222222222222</v>
      </c>
      <c r="I25" s="838">
        <v>22.8416666666667</v>
      </c>
      <c r="J25" s="857">
        <v>22.7916666666667</v>
      </c>
      <c r="K25" s="847">
        <v>24.55</v>
      </c>
      <c r="L25" s="840"/>
      <c r="M25" s="840"/>
      <c r="N25" s="840"/>
    </row>
    <row r="26" spans="1:14">
      <c r="A26" s="733" t="s">
        <v>561</v>
      </c>
      <c r="B26" s="838">
        <v>30.3083333333333</v>
      </c>
      <c r="C26" s="838">
        <v>32.0075</v>
      </c>
      <c r="D26" s="838">
        <v>31.5833333333333</v>
      </c>
      <c r="E26" s="838">
        <v>30.5358333333333</v>
      </c>
      <c r="F26" s="838">
        <v>30.5916666666667</v>
      </c>
      <c r="G26" s="838">
        <v>30.0333333333333</v>
      </c>
      <c r="H26" s="838">
        <v>32.2</v>
      </c>
      <c r="I26" s="838">
        <v>27.6083333333333</v>
      </c>
      <c r="J26" s="857">
        <v>26.8375</v>
      </c>
      <c r="K26" s="847">
        <v>31.4</v>
      </c>
      <c r="L26" s="840"/>
      <c r="M26" s="840"/>
      <c r="N26" s="840"/>
    </row>
    <row r="27" spans="1:14">
      <c r="A27" s="733" t="s">
        <v>562</v>
      </c>
      <c r="B27" s="838">
        <v>31.3916666666667</v>
      </c>
      <c r="C27" s="838">
        <v>31.8975</v>
      </c>
      <c r="D27" s="838">
        <v>31.9816666666667</v>
      </c>
      <c r="E27" s="838">
        <v>31.7375</v>
      </c>
      <c r="F27" s="838">
        <v>31.7083333333333</v>
      </c>
      <c r="G27" s="838">
        <v>31.95</v>
      </c>
      <c r="H27" s="838">
        <v>31.28</v>
      </c>
      <c r="I27" s="838">
        <v>31.9166666666667</v>
      </c>
      <c r="J27" s="857">
        <v>32.4833333333333</v>
      </c>
      <c r="K27" s="847">
        <v>32.9583333333333</v>
      </c>
      <c r="L27" s="840"/>
      <c r="M27" s="840"/>
      <c r="N27" s="840"/>
    </row>
    <row r="29" spans="1:1">
      <c r="A29" s="840" t="s">
        <v>563</v>
      </c>
    </row>
    <row r="30" spans="1:1">
      <c r="A30" s="840" t="s">
        <v>657</v>
      </c>
    </row>
    <row r="31" spans="1:1">
      <c r="A31" s="840" t="s">
        <v>565</v>
      </c>
    </row>
    <row r="32" spans="1:1">
      <c r="A32" s="806" t="s">
        <v>566</v>
      </c>
    </row>
  </sheetData>
  <hyperlinks>
    <hyperlink ref="A2" location="resumen!A3" display="inicio"/>
  </hyperlinks>
  <pageMargins left="0.7" right="0.7" top="0.75" bottom="0.75" header="0.3" footer="0.3"/>
  <pageSetup paperSize="9" scale="80" orientation="portrait"/>
  <headerFooter/>
  <colBreaks count="1" manualBreakCount="1">
    <brk id="11" max="33" man="1"/>
  </colBreaks>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8" topLeftCell="A10" workbookViewId="0">
      <selection activeCell="A21" sqref="A21"/>
    </sheetView>
  </sheetViews>
  <sheetFormatPr defaultColWidth="12.6666666666667" defaultRowHeight="12" outlineLevelCol="2"/>
  <cols>
    <col min="1" max="1" width="2.66666666666667" style="707" customWidth="1"/>
    <col min="2" max="2" width="47.6666666666667" style="707" customWidth="1"/>
    <col min="3" max="3" width="78.1111111111111" style="707" customWidth="1"/>
    <col min="4" max="26" width="10.6666666666667" style="707" customWidth="1"/>
    <col min="27" max="16384" width="12.6666666666667" style="707"/>
  </cols>
  <sheetData>
    <row r="1" spans="1:3">
      <c r="A1" s="26">
        <v>1</v>
      </c>
      <c r="B1" s="708" t="s">
        <v>616</v>
      </c>
      <c r="C1" s="709" t="s">
        <v>34</v>
      </c>
    </row>
    <row r="2" ht="24" spans="1:3">
      <c r="A2" s="826">
        <v>2</v>
      </c>
      <c r="B2" s="27" t="s">
        <v>617</v>
      </c>
      <c r="C2" s="710" t="s">
        <v>658</v>
      </c>
    </row>
    <row r="3" ht="24" spans="1:3">
      <c r="A3" s="26">
        <v>3</v>
      </c>
      <c r="B3" s="27" t="s">
        <v>619</v>
      </c>
      <c r="C3" s="710" t="s">
        <v>659</v>
      </c>
    </row>
    <row r="4" ht="24" spans="1:3">
      <c r="A4" s="26">
        <v>4</v>
      </c>
      <c r="B4" s="27" t="s">
        <v>621</v>
      </c>
      <c r="C4" s="710" t="s">
        <v>622</v>
      </c>
    </row>
    <row r="5" ht="84" spans="1:3">
      <c r="A5" s="711">
        <v>5</v>
      </c>
      <c r="B5" s="712" t="s">
        <v>623</v>
      </c>
      <c r="C5" s="710" t="s">
        <v>660</v>
      </c>
    </row>
    <row r="6" ht="36" spans="1:3">
      <c r="A6" s="713">
        <v>6</v>
      </c>
      <c r="B6" s="714" t="s">
        <v>625</v>
      </c>
      <c r="C6" s="710" t="s">
        <v>661</v>
      </c>
    </row>
    <row r="7" spans="1:3">
      <c r="A7" s="715">
        <v>7</v>
      </c>
      <c r="B7" s="716" t="s">
        <v>627</v>
      </c>
      <c r="C7" s="710" t="s">
        <v>628</v>
      </c>
    </row>
    <row r="8" spans="1:3">
      <c r="A8" s="827"/>
      <c r="B8" s="718" t="s">
        <v>629</v>
      </c>
      <c r="C8" s="710" t="s">
        <v>630</v>
      </c>
    </row>
    <row r="9" spans="1:3">
      <c r="A9" s="719">
        <v>8</v>
      </c>
      <c r="B9" s="712" t="s">
        <v>631</v>
      </c>
      <c r="C9" s="720" t="s">
        <v>632</v>
      </c>
    </row>
    <row r="10" ht="36" spans="1:3">
      <c r="A10" s="828">
        <v>9</v>
      </c>
      <c r="B10" s="721" t="s">
        <v>633</v>
      </c>
      <c r="C10" s="829" t="s">
        <v>634</v>
      </c>
    </row>
    <row r="11" spans="1:3">
      <c r="A11" s="828">
        <v>10</v>
      </c>
      <c r="B11" s="723" t="s">
        <v>635</v>
      </c>
      <c r="C11" s="28" t="s">
        <v>636</v>
      </c>
    </row>
    <row r="12" spans="1:3">
      <c r="A12" s="711">
        <v>11</v>
      </c>
      <c r="B12" s="712" t="s">
        <v>637</v>
      </c>
      <c r="C12" s="710" t="s">
        <v>638</v>
      </c>
    </row>
    <row r="13" ht="60" spans="1:3">
      <c r="A13" s="828">
        <v>12</v>
      </c>
      <c r="B13" s="723" t="s">
        <v>639</v>
      </c>
      <c r="C13" s="829" t="s">
        <v>640</v>
      </c>
    </row>
    <row r="14" spans="1:3">
      <c r="A14" s="711">
        <v>13</v>
      </c>
      <c r="B14" s="724" t="s">
        <v>641</v>
      </c>
      <c r="C14" s="28" t="s">
        <v>662</v>
      </c>
    </row>
    <row r="15" ht="36" spans="1:3">
      <c r="A15" s="711">
        <v>14</v>
      </c>
      <c r="B15" s="712" t="s">
        <v>643</v>
      </c>
      <c r="C15" s="725" t="s">
        <v>644</v>
      </c>
    </row>
    <row r="16" spans="1:3">
      <c r="A16" s="828">
        <v>15</v>
      </c>
      <c r="B16" s="726" t="s">
        <v>645</v>
      </c>
      <c r="C16" s="727" t="s">
        <v>646</v>
      </c>
    </row>
    <row r="17" spans="1:3">
      <c r="A17" s="728">
        <v>16</v>
      </c>
      <c r="B17" s="708" t="s">
        <v>647</v>
      </c>
      <c r="C17" s="727" t="s">
        <v>648</v>
      </c>
    </row>
    <row r="18" spans="1:3">
      <c r="A18" s="830"/>
      <c r="B18" s="730" t="s">
        <v>649</v>
      </c>
      <c r="C18" s="731" t="s">
        <v>650</v>
      </c>
    </row>
    <row r="19" spans="1:3">
      <c r="A19" s="830"/>
      <c r="B19" s="732" t="s">
        <v>651</v>
      </c>
      <c r="C19" s="727" t="s">
        <v>652</v>
      </c>
    </row>
    <row r="20" spans="1:3">
      <c r="A20" s="26">
        <v>17</v>
      </c>
      <c r="B20" s="27" t="s">
        <v>653</v>
      </c>
      <c r="C20" s="28" t="s">
        <v>36</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2"/>
  <sheetViews>
    <sheetView zoomScaleSheetLayoutView="98" workbookViewId="0">
      <selection activeCell="K27" sqref="K27"/>
    </sheetView>
  </sheetViews>
  <sheetFormatPr defaultColWidth="10.8888888888889" defaultRowHeight="10.2"/>
  <cols>
    <col min="1" max="1" width="10.8888888888889" style="831"/>
    <col min="2" max="2" width="6.66666666666667" style="831" customWidth="1"/>
    <col min="3" max="11" width="6.55555555555556" style="831" customWidth="1"/>
    <col min="12" max="16384" width="10.8888888888889" style="831"/>
  </cols>
  <sheetData>
    <row r="1" ht="12" customHeight="1" spans="1:14">
      <c r="A1" s="844" t="s">
        <v>663</v>
      </c>
      <c r="B1" s="844"/>
      <c r="C1" s="844"/>
      <c r="D1" s="844"/>
      <c r="E1" s="844"/>
      <c r="F1" s="844"/>
      <c r="G1" s="844"/>
      <c r="H1" s="844"/>
      <c r="I1" s="844"/>
      <c r="J1" s="844"/>
      <c r="K1" s="833"/>
      <c r="L1" s="833"/>
      <c r="M1" s="833"/>
      <c r="N1" s="833"/>
    </row>
    <row r="2" spans="1:14">
      <c r="A2" s="853" t="s">
        <v>538</v>
      </c>
      <c r="B2" s="854"/>
      <c r="C2" s="854"/>
      <c r="D2" s="854"/>
      <c r="E2" s="854"/>
      <c r="F2" s="854"/>
      <c r="G2" s="854"/>
      <c r="H2" s="854"/>
      <c r="I2" s="854"/>
      <c r="J2" s="854"/>
      <c r="K2" s="854"/>
      <c r="L2" s="854"/>
      <c r="M2" s="854"/>
      <c r="N2" s="854"/>
    </row>
    <row r="3" spans="1:11">
      <c r="A3" s="835" t="s">
        <v>29</v>
      </c>
      <c r="B3" s="799">
        <v>2014</v>
      </c>
      <c r="C3" s="799">
        <v>2015</v>
      </c>
      <c r="D3" s="799">
        <v>2016</v>
      </c>
      <c r="E3" s="799">
        <v>2017</v>
      </c>
      <c r="F3" s="799">
        <v>2018</v>
      </c>
      <c r="G3" s="799">
        <v>2019</v>
      </c>
      <c r="H3" s="799">
        <v>2020</v>
      </c>
      <c r="I3" s="799">
        <v>2021</v>
      </c>
      <c r="J3" s="799">
        <v>2022</v>
      </c>
      <c r="K3" s="799">
        <v>2023</v>
      </c>
    </row>
    <row r="4" spans="1:14">
      <c r="A4" s="733" t="s">
        <v>539</v>
      </c>
      <c r="B4" s="838">
        <v>9.99166666666667</v>
      </c>
      <c r="C4" s="838">
        <v>9.86583333333333</v>
      </c>
      <c r="D4" s="838">
        <v>10.02</v>
      </c>
      <c r="E4" s="838">
        <v>10.01</v>
      </c>
      <c r="F4" s="838">
        <v>9.31666666666667</v>
      </c>
      <c r="G4" s="838">
        <v>9.76666666666667</v>
      </c>
      <c r="H4" s="838">
        <v>9.80833333333333</v>
      </c>
      <c r="I4" s="838">
        <v>9.66666666666667</v>
      </c>
      <c r="J4" s="846">
        <v>8.15833333333333</v>
      </c>
      <c r="K4" s="847">
        <v>9.60833333333333</v>
      </c>
      <c r="L4" s="840"/>
      <c r="M4" s="840"/>
      <c r="N4" s="840"/>
    </row>
    <row r="5" ht="9.9" customHeight="1" spans="1:14">
      <c r="A5" s="733" t="s">
        <v>540</v>
      </c>
      <c r="B5" s="838">
        <v>3.04166666666667</v>
      </c>
      <c r="C5" s="838">
        <v>4.24909090909091</v>
      </c>
      <c r="D5" s="838">
        <v>4.50083333333333</v>
      </c>
      <c r="E5" s="838">
        <v>3.79583333333333</v>
      </c>
      <c r="F5" s="838">
        <v>4.025</v>
      </c>
      <c r="G5" s="838">
        <v>4.59166666666667</v>
      </c>
      <c r="H5" s="838">
        <v>5.9</v>
      </c>
      <c r="I5" s="838">
        <v>4.16488724845788</v>
      </c>
      <c r="J5" s="846">
        <v>3.68192268305172</v>
      </c>
      <c r="K5" s="847">
        <v>3.85555555555556</v>
      </c>
      <c r="L5" s="840"/>
      <c r="M5" s="840"/>
      <c r="N5" s="840"/>
    </row>
    <row r="6" spans="1:14">
      <c r="A6" s="733" t="s">
        <v>541</v>
      </c>
      <c r="B6" s="838">
        <v>8.05833333333333</v>
      </c>
      <c r="C6" s="838">
        <v>6.01166666666667</v>
      </c>
      <c r="D6" s="838">
        <v>6.725</v>
      </c>
      <c r="E6" s="838">
        <v>8.31083333333333</v>
      </c>
      <c r="F6" s="838">
        <v>8.175</v>
      </c>
      <c r="G6" s="838">
        <v>8.90833333333333</v>
      </c>
      <c r="H6" s="838">
        <v>10.9666666666667</v>
      </c>
      <c r="I6" s="838">
        <v>9.06166346646185</v>
      </c>
      <c r="J6" s="846">
        <v>8.98888888888889</v>
      </c>
      <c r="K6" s="847">
        <v>8.1</v>
      </c>
      <c r="L6" s="840"/>
      <c r="M6" s="840"/>
      <c r="N6" s="840"/>
    </row>
    <row r="7" spans="1:14">
      <c r="A7" s="733" t="s">
        <v>542</v>
      </c>
      <c r="B7" s="838">
        <v>8.5</v>
      </c>
      <c r="C7" s="838">
        <v>10.0591666666667</v>
      </c>
      <c r="D7" s="838">
        <v>9.815</v>
      </c>
      <c r="E7" s="838">
        <v>9.75916666666667</v>
      </c>
      <c r="F7" s="838">
        <v>9.79166666666667</v>
      </c>
      <c r="G7" s="838">
        <v>10.05</v>
      </c>
      <c r="H7" s="838">
        <v>11.0666666666667</v>
      </c>
      <c r="I7" s="838">
        <v>9.58333333333333</v>
      </c>
      <c r="J7" s="846">
        <v>8.99166666666667</v>
      </c>
      <c r="K7" s="847">
        <v>10.4416666666667</v>
      </c>
      <c r="L7" s="840"/>
      <c r="M7" s="840"/>
      <c r="N7" s="840"/>
    </row>
    <row r="8" spans="1:14">
      <c r="A8" s="733" t="s">
        <v>543</v>
      </c>
      <c r="B8" s="838">
        <v>10.1</v>
      </c>
      <c r="C8" s="838">
        <v>10.6091666666667</v>
      </c>
      <c r="D8" s="838">
        <v>10.7033333333333</v>
      </c>
      <c r="E8" s="838">
        <v>10.1033333333333</v>
      </c>
      <c r="F8" s="838">
        <v>7.86363636363636</v>
      </c>
      <c r="G8" s="838">
        <v>7.31</v>
      </c>
      <c r="H8" s="838">
        <v>8.41</v>
      </c>
      <c r="I8" s="838">
        <v>7.76666666666667</v>
      </c>
      <c r="J8" s="846">
        <v>6.81666666666667</v>
      </c>
      <c r="K8" s="847">
        <v>7.99166666666667</v>
      </c>
      <c r="L8" s="840"/>
      <c r="M8" s="840"/>
      <c r="N8" s="840"/>
    </row>
    <row r="9" spans="1:14">
      <c r="A9" s="733" t="s">
        <v>544</v>
      </c>
      <c r="B9" s="838">
        <v>8.43333333333333</v>
      </c>
      <c r="C9" s="838">
        <v>8.85166666666667</v>
      </c>
      <c r="D9" s="838">
        <v>8.29666666666667</v>
      </c>
      <c r="E9" s="838">
        <v>8.54833333333333</v>
      </c>
      <c r="F9" s="838">
        <v>8.25</v>
      </c>
      <c r="G9" s="838">
        <v>8.89166666666667</v>
      </c>
      <c r="H9" s="838">
        <v>8.62222222222222</v>
      </c>
      <c r="I9" s="838">
        <v>8.24166666666667</v>
      </c>
      <c r="J9" s="846">
        <v>8.20833333333333</v>
      </c>
      <c r="K9" s="847">
        <v>8.85</v>
      </c>
      <c r="L9" s="840"/>
      <c r="M9" s="840"/>
      <c r="N9" s="840"/>
    </row>
    <row r="10" spans="1:14">
      <c r="A10" s="733" t="s">
        <v>545</v>
      </c>
      <c r="B10" s="838">
        <v>4.275</v>
      </c>
      <c r="C10" s="838">
        <v>4.5825</v>
      </c>
      <c r="D10" s="838">
        <v>4.19333333333333</v>
      </c>
      <c r="E10" s="838">
        <v>4.46166666666667</v>
      </c>
      <c r="F10" s="838">
        <v>4.35833333333333</v>
      </c>
      <c r="G10" s="838">
        <v>4.55</v>
      </c>
      <c r="H10" s="838">
        <v>4.55</v>
      </c>
      <c r="I10" s="838">
        <v>4.68</v>
      </c>
      <c r="J10" s="846">
        <v>3.58</v>
      </c>
      <c r="K10" s="847">
        <v>4.4</v>
      </c>
      <c r="L10" s="840"/>
      <c r="M10" s="840"/>
      <c r="N10" s="840"/>
    </row>
    <row r="11" spans="1:14">
      <c r="A11" s="733" t="s">
        <v>546</v>
      </c>
      <c r="B11" s="838">
        <v>2.66666666666667</v>
      </c>
      <c r="C11" s="838">
        <v>2.59</v>
      </c>
      <c r="D11" s="838">
        <v>1.61666666666667</v>
      </c>
      <c r="E11" s="838">
        <v>2.57583333333333</v>
      </c>
      <c r="F11" s="838">
        <v>2.26666666666667</v>
      </c>
      <c r="G11" s="838">
        <v>2.775</v>
      </c>
      <c r="H11" s="838">
        <v>3.82857142857143</v>
      </c>
      <c r="I11" s="838">
        <v>2.83333333333333</v>
      </c>
      <c r="J11" s="846">
        <v>2.375</v>
      </c>
      <c r="K11" s="847">
        <v>2.375</v>
      </c>
      <c r="L11" s="840"/>
      <c r="M11" s="840"/>
      <c r="N11" s="840"/>
    </row>
    <row r="12" spans="1:14">
      <c r="A12" s="733" t="s">
        <v>547</v>
      </c>
      <c r="B12" s="838">
        <v>14.675</v>
      </c>
      <c r="C12" s="838">
        <v>14.9716666666667</v>
      </c>
      <c r="D12" s="838">
        <v>15.2533333333333</v>
      </c>
      <c r="E12" s="838">
        <v>15.1466666666667</v>
      </c>
      <c r="F12" s="838">
        <v>14.4333333333333</v>
      </c>
      <c r="G12" s="838">
        <v>14.45</v>
      </c>
      <c r="H12" s="838">
        <v>15.0444444444444</v>
      </c>
      <c r="I12" s="838">
        <v>14.725</v>
      </c>
      <c r="J12" s="846">
        <v>14.5916666666667</v>
      </c>
      <c r="K12" s="847">
        <v>15.0833333333333</v>
      </c>
      <c r="L12" s="840"/>
      <c r="M12" s="840"/>
      <c r="N12" s="840"/>
    </row>
    <row r="13" spans="1:14">
      <c r="A13" s="733" t="s">
        <v>548</v>
      </c>
      <c r="B13" s="838">
        <v>13.6625</v>
      </c>
      <c r="C13" s="838">
        <v>15.21</v>
      </c>
      <c r="D13" s="838">
        <v>14.6033333333333</v>
      </c>
      <c r="E13" s="838">
        <v>14.9425</v>
      </c>
      <c r="F13" s="838">
        <v>14.5666666666667</v>
      </c>
      <c r="G13" s="838">
        <v>14.4416666666667</v>
      </c>
      <c r="H13" s="838">
        <v>14.7571428571429</v>
      </c>
      <c r="I13" s="838">
        <v>13.58</v>
      </c>
      <c r="J13" s="846">
        <v>12.575</v>
      </c>
      <c r="K13" s="847">
        <v>15.1583333333333</v>
      </c>
      <c r="L13" s="840"/>
      <c r="M13" s="840"/>
      <c r="N13" s="840"/>
    </row>
    <row r="14" spans="1:14">
      <c r="A14" s="733" t="s">
        <v>549</v>
      </c>
      <c r="B14" s="838">
        <v>4.425</v>
      </c>
      <c r="C14" s="838">
        <v>4.3575</v>
      </c>
      <c r="D14" s="838">
        <v>3.78416666666667</v>
      </c>
      <c r="E14" s="838">
        <v>4.16166666666667</v>
      </c>
      <c r="F14" s="838">
        <v>4.5</v>
      </c>
      <c r="G14" s="838">
        <v>5.05</v>
      </c>
      <c r="H14" s="838">
        <v>5.3625</v>
      </c>
      <c r="I14" s="838">
        <v>5.11666666666667</v>
      </c>
      <c r="J14" s="846">
        <v>4.275</v>
      </c>
      <c r="K14" s="847">
        <v>4.33333333333333</v>
      </c>
      <c r="L14" s="840"/>
      <c r="M14" s="840"/>
      <c r="N14" s="840"/>
    </row>
    <row r="15" spans="1:14">
      <c r="A15" s="733" t="s">
        <v>550</v>
      </c>
      <c r="B15" s="838">
        <v>17.8583333333333</v>
      </c>
      <c r="C15" s="838">
        <v>19.2058333333333</v>
      </c>
      <c r="D15" s="838">
        <v>17.6066666666667</v>
      </c>
      <c r="E15" s="838">
        <v>17.7416666666667</v>
      </c>
      <c r="F15" s="838">
        <v>17.0666666666667</v>
      </c>
      <c r="G15" s="838">
        <v>17.4833333333333</v>
      </c>
      <c r="H15" s="838">
        <v>16.4777777777778</v>
      </c>
      <c r="I15" s="838">
        <v>16.3833333333333</v>
      </c>
      <c r="J15" s="846">
        <v>15.4333333333333</v>
      </c>
      <c r="K15" s="847">
        <v>19.3416666666667</v>
      </c>
      <c r="L15" s="840"/>
      <c r="M15" s="840"/>
      <c r="N15" s="840"/>
    </row>
    <row r="16" spans="1:14">
      <c r="A16" s="733" t="s">
        <v>551</v>
      </c>
      <c r="B16" s="838">
        <v>18.45</v>
      </c>
      <c r="C16" s="838">
        <v>19.6891666666667</v>
      </c>
      <c r="D16" s="838">
        <v>18.0866666666667</v>
      </c>
      <c r="E16" s="838">
        <v>18.2908333333333</v>
      </c>
      <c r="F16" s="838">
        <v>17.8083333333333</v>
      </c>
      <c r="G16" s="838">
        <v>18.525</v>
      </c>
      <c r="H16" s="838">
        <v>17.6333333333333</v>
      </c>
      <c r="I16" s="838">
        <v>17.1833333333333</v>
      </c>
      <c r="J16" s="846">
        <v>16.0916666666667</v>
      </c>
      <c r="K16" s="847">
        <v>19.7166666666667</v>
      </c>
      <c r="L16" s="840"/>
      <c r="M16" s="840"/>
      <c r="N16" s="840"/>
    </row>
    <row r="17" spans="1:14">
      <c r="A17" s="733" t="s">
        <v>552</v>
      </c>
      <c r="B17" s="838">
        <v>17.75</v>
      </c>
      <c r="C17" s="838">
        <v>18.9981818181818</v>
      </c>
      <c r="D17" s="838">
        <v>18.2925</v>
      </c>
      <c r="E17" s="838">
        <v>18.1358333333333</v>
      </c>
      <c r="F17" s="838">
        <v>17.4416666666667</v>
      </c>
      <c r="G17" s="838">
        <v>17.5666666666667</v>
      </c>
      <c r="H17" s="838">
        <v>21.6333333333333</v>
      </c>
      <c r="I17" s="838">
        <v>16.7311918985037</v>
      </c>
      <c r="J17" s="846">
        <v>16.091160614969</v>
      </c>
      <c r="K17" s="847">
        <v>19.4666666666667</v>
      </c>
      <c r="L17" s="840"/>
      <c r="M17" s="840"/>
      <c r="N17" s="840"/>
    </row>
    <row r="18" spans="1:14">
      <c r="A18" s="733" t="s">
        <v>553</v>
      </c>
      <c r="B18" s="838">
        <v>22.15</v>
      </c>
      <c r="C18" s="838">
        <v>22.95</v>
      </c>
      <c r="D18" s="838">
        <v>23.0775</v>
      </c>
      <c r="E18" s="838">
        <v>22.8158333333333</v>
      </c>
      <c r="F18" s="838">
        <v>22.7416666666667</v>
      </c>
      <c r="G18" s="838">
        <v>22.9416666666667</v>
      </c>
      <c r="H18" s="838">
        <v>22.9416666666667</v>
      </c>
      <c r="I18" s="838">
        <v>23.15</v>
      </c>
      <c r="J18" s="846">
        <v>22.7166666666667</v>
      </c>
      <c r="K18" s="847">
        <v>23.3818181818182</v>
      </c>
      <c r="L18" s="840"/>
      <c r="M18" s="840"/>
      <c r="N18" s="840"/>
    </row>
    <row r="19" spans="1:14">
      <c r="A19" s="733" t="s">
        <v>554</v>
      </c>
      <c r="B19" s="838">
        <v>21.675</v>
      </c>
      <c r="C19" s="838">
        <v>22.4616666666667</v>
      </c>
      <c r="D19" s="838">
        <v>21.6708333333333</v>
      </c>
      <c r="E19" s="838">
        <v>21.8425</v>
      </c>
      <c r="F19" s="838">
        <v>21.5333333333333</v>
      </c>
      <c r="G19" s="838">
        <v>22</v>
      </c>
      <c r="H19" s="838">
        <v>22.31</v>
      </c>
      <c r="I19" s="838">
        <v>21.4454545454545</v>
      </c>
      <c r="J19" s="846">
        <v>21.2416666666667</v>
      </c>
      <c r="K19" s="847">
        <v>22.5083333333333</v>
      </c>
      <c r="L19" s="840"/>
      <c r="M19" s="840"/>
      <c r="N19" s="840"/>
    </row>
    <row r="20" spans="1:14">
      <c r="A20" s="733" t="s">
        <v>555</v>
      </c>
      <c r="B20" s="838">
        <v>11.4833333333333</v>
      </c>
      <c r="C20" s="838">
        <v>11.8366666666667</v>
      </c>
      <c r="D20" s="838">
        <v>11.5783333333333</v>
      </c>
      <c r="E20" s="838">
        <v>11.7509090909091</v>
      </c>
      <c r="F20" s="838">
        <v>11.2083333333333</v>
      </c>
      <c r="G20" s="838">
        <v>11.6666666666667</v>
      </c>
      <c r="H20" s="838">
        <v>13.25</v>
      </c>
      <c r="I20" s="838">
        <v>12.125770609319</v>
      </c>
      <c r="J20" s="846">
        <v>10.6416666666667</v>
      </c>
      <c r="K20" s="847">
        <v>12.5545454545455</v>
      </c>
      <c r="L20" s="840"/>
      <c r="M20" s="840"/>
      <c r="N20" s="840"/>
    </row>
    <row r="21" spans="1:14">
      <c r="A21" s="733" t="s">
        <v>556</v>
      </c>
      <c r="B21" s="838">
        <v>0.316666666666667</v>
      </c>
      <c r="C21" s="838">
        <v>0.5425</v>
      </c>
      <c r="D21" s="838">
        <v>0.321666666666667</v>
      </c>
      <c r="E21" s="838">
        <v>0.76</v>
      </c>
      <c r="F21" s="838">
        <v>0.425</v>
      </c>
      <c r="G21" s="838">
        <v>0.441666666666667</v>
      </c>
      <c r="H21" s="838">
        <v>0.74</v>
      </c>
      <c r="I21" s="838">
        <v>1.75</v>
      </c>
      <c r="J21" s="846">
        <v>-0.175</v>
      </c>
      <c r="K21" s="847">
        <v>0.608333333333333</v>
      </c>
      <c r="L21" s="840"/>
      <c r="M21" s="840"/>
      <c r="N21" s="840"/>
    </row>
    <row r="22" spans="1:14">
      <c r="A22" s="733" t="s">
        <v>557</v>
      </c>
      <c r="B22" s="838">
        <v>20.4181818181818</v>
      </c>
      <c r="C22" s="838">
        <v>21.5718181818182</v>
      </c>
      <c r="D22" s="838">
        <v>20.8781818181818</v>
      </c>
      <c r="E22" s="838">
        <v>20.5409090909091</v>
      </c>
      <c r="F22" s="838">
        <v>20.1</v>
      </c>
      <c r="G22" s="838">
        <v>20.3083333333333</v>
      </c>
      <c r="H22" s="838">
        <v>24</v>
      </c>
      <c r="I22" s="838">
        <v>18.95</v>
      </c>
      <c r="J22" s="846">
        <v>17.4714285714286</v>
      </c>
      <c r="K22" s="847">
        <v>22.1083333333333</v>
      </c>
      <c r="L22" s="840"/>
      <c r="M22" s="840"/>
      <c r="N22" s="840"/>
    </row>
    <row r="23" spans="1:14">
      <c r="A23" s="733" t="s">
        <v>558</v>
      </c>
      <c r="B23" s="838">
        <v>4.20833333333333</v>
      </c>
      <c r="C23" s="838">
        <v>3.94333333333333</v>
      </c>
      <c r="D23" s="838">
        <v>3.97416666666667</v>
      </c>
      <c r="E23" s="838">
        <v>4.0225</v>
      </c>
      <c r="F23" s="838">
        <v>4.00833333333333</v>
      </c>
      <c r="G23" s="838">
        <v>4.44166666666667</v>
      </c>
      <c r="H23" s="838">
        <v>6.96666666666667</v>
      </c>
      <c r="I23" s="838">
        <v>4.03695703191671</v>
      </c>
      <c r="J23" s="846">
        <v>3.44166666666667</v>
      </c>
      <c r="K23" s="847">
        <v>4.82</v>
      </c>
      <c r="L23" s="840"/>
      <c r="M23" s="840"/>
      <c r="N23" s="840"/>
    </row>
    <row r="24" spans="1:14">
      <c r="A24" s="733" t="s">
        <v>559</v>
      </c>
      <c r="B24" s="838">
        <v>18.975</v>
      </c>
      <c r="C24" s="838">
        <v>18.99</v>
      </c>
      <c r="D24" s="838">
        <v>19.31</v>
      </c>
      <c r="E24" s="838">
        <v>19.0433333333333</v>
      </c>
      <c r="F24" s="838">
        <v>19.0333333333333</v>
      </c>
      <c r="G24" s="838">
        <v>19.175</v>
      </c>
      <c r="H24" s="838">
        <v>20.05</v>
      </c>
      <c r="I24" s="838">
        <v>19.04</v>
      </c>
      <c r="J24" s="846">
        <v>19.0166666666667</v>
      </c>
      <c r="K24" s="847">
        <v>19.525</v>
      </c>
      <c r="L24" s="840"/>
      <c r="M24" s="840"/>
      <c r="N24" s="840"/>
    </row>
    <row r="25" spans="1:14">
      <c r="A25" s="733" t="s">
        <v>560</v>
      </c>
      <c r="B25" s="838">
        <v>13.7583333333333</v>
      </c>
      <c r="C25" s="838">
        <v>14.9191666666667</v>
      </c>
      <c r="D25" s="838">
        <v>14.3408333333333</v>
      </c>
      <c r="E25" s="838">
        <v>14.5591666666667</v>
      </c>
      <c r="F25" s="838">
        <v>14.3416666666667</v>
      </c>
      <c r="G25" s="838">
        <v>14.0583333333333</v>
      </c>
      <c r="H25" s="838">
        <v>14.3555555555556</v>
      </c>
      <c r="I25" s="838">
        <v>13.2833333333333</v>
      </c>
      <c r="J25" s="846">
        <v>13.2333333333333</v>
      </c>
      <c r="K25" s="847">
        <v>15.2</v>
      </c>
      <c r="L25" s="840"/>
      <c r="M25" s="840"/>
      <c r="N25" s="840"/>
    </row>
    <row r="26" spans="1:14">
      <c r="A26" s="733" t="s">
        <v>561</v>
      </c>
      <c r="B26" s="838">
        <v>22.6833333333333</v>
      </c>
      <c r="C26" s="838">
        <v>23.56</v>
      </c>
      <c r="D26" s="838">
        <v>22.96</v>
      </c>
      <c r="E26" s="838">
        <v>22.2041666666667</v>
      </c>
      <c r="F26" s="838">
        <v>22.4583333333333</v>
      </c>
      <c r="G26" s="838">
        <v>23.0916666666667</v>
      </c>
      <c r="H26" s="838">
        <v>24.0666666666667</v>
      </c>
      <c r="I26" s="838">
        <v>21.7833333333333</v>
      </c>
      <c r="J26" s="846">
        <v>20.3</v>
      </c>
      <c r="K26" s="847">
        <v>23.475</v>
      </c>
      <c r="L26" s="840"/>
      <c r="M26" s="840"/>
      <c r="N26" s="840"/>
    </row>
    <row r="27" spans="1:14">
      <c r="A27" s="733" t="s">
        <v>562</v>
      </c>
      <c r="B27" s="838">
        <v>21.3166666666667</v>
      </c>
      <c r="C27" s="838">
        <v>21.7908333333333</v>
      </c>
      <c r="D27" s="838">
        <v>21.5241666666667</v>
      </c>
      <c r="E27" s="838">
        <v>21.5258333333333</v>
      </c>
      <c r="F27" s="838">
        <v>21.1166666666667</v>
      </c>
      <c r="G27" s="838">
        <v>21.35</v>
      </c>
      <c r="H27" s="838">
        <v>22</v>
      </c>
      <c r="I27" s="838">
        <v>19.4083333333333</v>
      </c>
      <c r="J27" s="846">
        <v>20.05</v>
      </c>
      <c r="K27" s="847">
        <v>21.35</v>
      </c>
      <c r="L27" s="840"/>
      <c r="M27" s="840"/>
      <c r="N27" s="840"/>
    </row>
    <row r="28" spans="2:10">
      <c r="B28" s="840"/>
      <c r="C28" s="840"/>
      <c r="D28" s="840"/>
      <c r="E28" s="840"/>
      <c r="F28" s="840"/>
      <c r="G28" s="840"/>
      <c r="H28" s="840"/>
      <c r="I28" s="840"/>
      <c r="J28" s="840"/>
    </row>
    <row r="29" spans="1:10">
      <c r="A29" s="840" t="s">
        <v>563</v>
      </c>
      <c r="B29" s="840"/>
      <c r="C29" s="840"/>
      <c r="D29" s="840"/>
      <c r="E29" s="840"/>
      <c r="F29" s="840"/>
      <c r="G29" s="840"/>
      <c r="H29" s="840"/>
      <c r="I29" s="840"/>
      <c r="J29" s="840"/>
    </row>
    <row r="30" spans="1:10">
      <c r="A30" s="840" t="s">
        <v>664</v>
      </c>
      <c r="B30" s="840"/>
      <c r="C30" s="840"/>
      <c r="D30" s="840"/>
      <c r="E30" s="840"/>
      <c r="F30" s="840"/>
      <c r="G30" s="840"/>
      <c r="H30" s="840"/>
      <c r="I30" s="840"/>
      <c r="J30" s="840"/>
    </row>
    <row r="31" spans="1:10">
      <c r="A31" s="840" t="s">
        <v>665</v>
      </c>
      <c r="B31" s="840"/>
      <c r="C31" s="840"/>
      <c r="D31" s="840"/>
      <c r="E31" s="840"/>
      <c r="F31" s="840"/>
      <c r="G31" s="840"/>
      <c r="H31" s="840"/>
      <c r="I31" s="840"/>
      <c r="J31" s="840"/>
    </row>
    <row r="32" spans="1:1">
      <c r="A32" s="806" t="s">
        <v>566</v>
      </c>
    </row>
  </sheetData>
  <hyperlinks>
    <hyperlink ref="A2" location="resumen!A4" display="inicio"/>
  </hyperlinks>
  <pageMargins left="0.7" right="0.7" top="0.75" bottom="0.75" header="0.3" footer="0.3"/>
  <pageSetup paperSize="9" scale="80" orientation="portrait"/>
  <headerFooter/>
  <colBreaks count="1" manualBreakCount="1">
    <brk id="11" max="1048575" man="1"/>
  </colBreaks>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9" topLeftCell="A13" workbookViewId="0">
      <selection activeCell="A21" sqref="A21"/>
    </sheetView>
  </sheetViews>
  <sheetFormatPr defaultColWidth="12.6666666666667" defaultRowHeight="12" outlineLevelCol="2"/>
  <cols>
    <col min="1" max="1" width="2.66666666666667" style="707" customWidth="1"/>
    <col min="2" max="2" width="47.6666666666667" style="707" customWidth="1"/>
    <col min="3" max="3" width="78.1111111111111" style="707" customWidth="1"/>
    <col min="4" max="26" width="10.6666666666667" style="707" customWidth="1"/>
    <col min="27" max="16384" width="12.6666666666667" style="707"/>
  </cols>
  <sheetData>
    <row r="1" spans="1:3">
      <c r="A1" s="26">
        <v>1</v>
      </c>
      <c r="B1" s="708" t="s">
        <v>616</v>
      </c>
      <c r="C1" s="709" t="s">
        <v>37</v>
      </c>
    </row>
    <row r="2" ht="24" spans="1:3">
      <c r="A2" s="826">
        <v>2</v>
      </c>
      <c r="B2" s="27" t="s">
        <v>617</v>
      </c>
      <c r="C2" s="710" t="s">
        <v>666</v>
      </c>
    </row>
    <row r="3" ht="48" spans="1:3">
      <c r="A3" s="26">
        <v>3</v>
      </c>
      <c r="B3" s="27" t="s">
        <v>619</v>
      </c>
      <c r="C3" s="710" t="s">
        <v>667</v>
      </c>
    </row>
    <row r="4" ht="24" spans="1:3">
      <c r="A4" s="26">
        <v>4</v>
      </c>
      <c r="B4" s="27" t="s">
        <v>621</v>
      </c>
      <c r="C4" s="710" t="s">
        <v>622</v>
      </c>
    </row>
    <row r="5" ht="84" spans="1:3">
      <c r="A5" s="711">
        <v>5</v>
      </c>
      <c r="B5" s="712" t="s">
        <v>623</v>
      </c>
      <c r="C5" s="710" t="s">
        <v>668</v>
      </c>
    </row>
    <row r="6" ht="36" spans="1:3">
      <c r="A6" s="713">
        <v>6</v>
      </c>
      <c r="B6" s="714" t="s">
        <v>625</v>
      </c>
      <c r="C6" s="710" t="s">
        <v>669</v>
      </c>
    </row>
    <row r="7" spans="1:3">
      <c r="A7" s="715">
        <v>7</v>
      </c>
      <c r="B7" s="716" t="s">
        <v>627</v>
      </c>
      <c r="C7" s="710" t="s">
        <v>628</v>
      </c>
    </row>
    <row r="8" spans="1:3">
      <c r="A8" s="827"/>
      <c r="B8" s="718" t="s">
        <v>629</v>
      </c>
      <c r="C8" s="710" t="s">
        <v>630</v>
      </c>
    </row>
    <row r="9" spans="1:3">
      <c r="A9" s="719">
        <v>8</v>
      </c>
      <c r="B9" s="712" t="s">
        <v>631</v>
      </c>
      <c r="C9" s="720" t="s">
        <v>632</v>
      </c>
    </row>
    <row r="10" ht="36" spans="1:3">
      <c r="A10" s="828">
        <v>9</v>
      </c>
      <c r="B10" s="721" t="s">
        <v>633</v>
      </c>
      <c r="C10" s="829" t="s">
        <v>634</v>
      </c>
    </row>
    <row r="11" spans="1:3">
      <c r="A11" s="828">
        <v>10</v>
      </c>
      <c r="B11" s="723" t="s">
        <v>635</v>
      </c>
      <c r="C11" s="28" t="s">
        <v>636</v>
      </c>
    </row>
    <row r="12" spans="1:3">
      <c r="A12" s="711">
        <v>11</v>
      </c>
      <c r="B12" s="712" t="s">
        <v>637</v>
      </c>
      <c r="C12" s="710" t="s">
        <v>638</v>
      </c>
    </row>
    <row r="13" ht="60" spans="1:3">
      <c r="A13" s="828">
        <v>12</v>
      </c>
      <c r="B13" s="723" t="s">
        <v>639</v>
      </c>
      <c r="C13" s="829" t="s">
        <v>640</v>
      </c>
    </row>
    <row r="14" spans="1:3">
      <c r="A14" s="711">
        <v>13</v>
      </c>
      <c r="B14" s="724" t="s">
        <v>641</v>
      </c>
      <c r="C14" s="28" t="s">
        <v>642</v>
      </c>
    </row>
    <row r="15" ht="36" spans="1:3">
      <c r="A15" s="711">
        <v>14</v>
      </c>
      <c r="B15" s="712" t="s">
        <v>643</v>
      </c>
      <c r="C15" s="725" t="s">
        <v>644</v>
      </c>
    </row>
    <row r="16" spans="1:3">
      <c r="A16" s="828">
        <v>15</v>
      </c>
      <c r="B16" s="726" t="s">
        <v>645</v>
      </c>
      <c r="C16" s="727" t="s">
        <v>646</v>
      </c>
    </row>
    <row r="17" spans="1:3">
      <c r="A17" s="728">
        <v>16</v>
      </c>
      <c r="B17" s="708" t="s">
        <v>647</v>
      </c>
      <c r="C17" s="727" t="s">
        <v>648</v>
      </c>
    </row>
    <row r="18" spans="1:3">
      <c r="A18" s="830"/>
      <c r="B18" s="730" t="s">
        <v>649</v>
      </c>
      <c r="C18" s="731" t="s">
        <v>650</v>
      </c>
    </row>
    <row r="19" spans="1:3">
      <c r="A19" s="830"/>
      <c r="B19" s="732" t="s">
        <v>651</v>
      </c>
      <c r="C19" s="727" t="s">
        <v>652</v>
      </c>
    </row>
    <row r="20" spans="1:3">
      <c r="A20" s="26">
        <v>17</v>
      </c>
      <c r="B20" s="27" t="s">
        <v>653</v>
      </c>
      <c r="C20" s="28" t="s">
        <v>39</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2"/>
  <sheetViews>
    <sheetView zoomScaleSheetLayoutView="98" workbookViewId="0">
      <selection activeCell="K27" sqref="K27"/>
    </sheetView>
  </sheetViews>
  <sheetFormatPr defaultColWidth="11.4444444444444" defaultRowHeight="10.2"/>
  <cols>
    <col min="1" max="1" width="11.4444444444444" style="831"/>
    <col min="2" max="11" width="6.55555555555556" style="831" customWidth="1"/>
    <col min="12" max="16384" width="11.4444444444444" style="831"/>
  </cols>
  <sheetData>
    <row r="1" spans="1:15">
      <c r="A1" s="849" t="s">
        <v>670</v>
      </c>
      <c r="B1" s="849"/>
      <c r="C1" s="849"/>
      <c r="D1" s="849"/>
      <c r="E1" s="849"/>
      <c r="F1" s="849"/>
      <c r="G1" s="849"/>
      <c r="H1" s="849"/>
      <c r="I1" s="849"/>
      <c r="J1" s="849"/>
      <c r="K1" s="849"/>
      <c r="L1" s="849"/>
      <c r="M1" s="849"/>
      <c r="N1" s="849"/>
      <c r="O1" s="849"/>
    </row>
    <row r="2" spans="1:1">
      <c r="A2" s="834"/>
    </row>
    <row r="3" spans="1:11">
      <c r="A3" s="835" t="s">
        <v>29</v>
      </c>
      <c r="B3" s="799">
        <v>2014</v>
      </c>
      <c r="C3" s="799">
        <v>2015</v>
      </c>
      <c r="D3" s="799">
        <v>2016</v>
      </c>
      <c r="E3" s="799">
        <v>2017</v>
      </c>
      <c r="F3" s="799">
        <v>2018</v>
      </c>
      <c r="G3" s="799">
        <v>2019</v>
      </c>
      <c r="H3" s="799">
        <v>2020</v>
      </c>
      <c r="I3" s="799">
        <v>2021</v>
      </c>
      <c r="J3" s="799">
        <v>2022</v>
      </c>
      <c r="K3" s="799">
        <v>2023</v>
      </c>
    </row>
    <row r="4" spans="1:15">
      <c r="A4" s="733" t="s">
        <v>539</v>
      </c>
      <c r="B4" s="838">
        <v>1057.8</v>
      </c>
      <c r="C4" s="838">
        <v>1070</v>
      </c>
      <c r="D4" s="838">
        <v>649.11</v>
      </c>
      <c r="E4" s="838">
        <v>907.1</v>
      </c>
      <c r="F4" s="838">
        <v>989</v>
      </c>
      <c r="G4" s="838">
        <v>1074.3</v>
      </c>
      <c r="H4" s="838">
        <v>783.2</v>
      </c>
      <c r="I4" s="838">
        <v>885.9</v>
      </c>
      <c r="J4" s="850">
        <v>810</v>
      </c>
      <c r="K4" s="851">
        <v>889.3</v>
      </c>
      <c r="L4" s="840"/>
      <c r="M4" s="840"/>
      <c r="N4" s="840"/>
      <c r="O4" s="840"/>
    </row>
    <row r="5" spans="1:15">
      <c r="A5" s="733" t="s">
        <v>540</v>
      </c>
      <c r="B5" s="838">
        <v>995.9</v>
      </c>
      <c r="C5" s="838">
        <v>602.6</v>
      </c>
      <c r="D5" s="838">
        <v>659.4</v>
      </c>
      <c r="E5" s="838">
        <v>1181.3</v>
      </c>
      <c r="F5" s="838">
        <v>1069.7</v>
      </c>
      <c r="G5" s="838">
        <v>962.4</v>
      </c>
      <c r="H5" s="838">
        <v>227.4</v>
      </c>
      <c r="I5" s="838">
        <v>663.1</v>
      </c>
      <c r="J5" s="850">
        <v>654.1</v>
      </c>
      <c r="K5" s="851">
        <v>397.5</v>
      </c>
      <c r="L5" s="840"/>
      <c r="M5" s="840"/>
      <c r="N5" s="840"/>
      <c r="O5" s="840"/>
    </row>
    <row r="6" spans="1:15">
      <c r="A6" s="733" t="s">
        <v>541</v>
      </c>
      <c r="B6" s="838">
        <v>1006.3</v>
      </c>
      <c r="C6" s="838">
        <v>1068</v>
      </c>
      <c r="D6" s="838">
        <v>887.4</v>
      </c>
      <c r="E6" s="838">
        <v>941.6</v>
      </c>
      <c r="F6" s="838">
        <v>1009.1</v>
      </c>
      <c r="G6" s="838">
        <v>1197.2</v>
      </c>
      <c r="H6" s="838">
        <v>446.1</v>
      </c>
      <c r="I6" s="838">
        <v>1001</v>
      </c>
      <c r="J6" s="850">
        <v>792</v>
      </c>
      <c r="K6" s="851">
        <v>349.9</v>
      </c>
      <c r="L6" s="840"/>
      <c r="M6" s="840"/>
      <c r="N6" s="840"/>
      <c r="O6" s="840"/>
    </row>
    <row r="7" spans="1:15">
      <c r="A7" s="733" t="s">
        <v>542</v>
      </c>
      <c r="B7" s="838">
        <v>35.5</v>
      </c>
      <c r="C7" s="838">
        <v>169.7</v>
      </c>
      <c r="D7" s="838">
        <v>63.7</v>
      </c>
      <c r="E7" s="838">
        <v>212.1</v>
      </c>
      <c r="F7" s="838">
        <v>26.9</v>
      </c>
      <c r="G7" s="838">
        <v>93.6</v>
      </c>
      <c r="H7" s="838">
        <v>275.6</v>
      </c>
      <c r="I7" s="838">
        <v>31.5</v>
      </c>
      <c r="J7" s="850">
        <v>76.7</v>
      </c>
      <c r="K7" s="851">
        <v>127.5</v>
      </c>
      <c r="L7" s="840"/>
      <c r="M7" s="840"/>
      <c r="N7" s="840"/>
      <c r="O7" s="840"/>
    </row>
    <row r="8" spans="1:15">
      <c r="A8" s="733" t="s">
        <v>543</v>
      </c>
      <c r="B8" s="838">
        <v>480.5</v>
      </c>
      <c r="C8" s="838">
        <v>638.7</v>
      </c>
      <c r="D8" s="838">
        <v>390.3</v>
      </c>
      <c r="E8" s="838">
        <v>543.7</v>
      </c>
      <c r="F8" s="838">
        <v>629.2</v>
      </c>
      <c r="G8" s="838">
        <v>535.9</v>
      </c>
      <c r="H8" s="838">
        <v>381.2</v>
      </c>
      <c r="I8" s="838">
        <v>527.1</v>
      </c>
      <c r="J8" s="850">
        <v>480.3</v>
      </c>
      <c r="K8" s="851">
        <v>567</v>
      </c>
      <c r="L8" s="840"/>
      <c r="M8" s="840"/>
      <c r="N8" s="840"/>
      <c r="O8" s="840"/>
    </row>
    <row r="9" spans="1:15">
      <c r="A9" s="733" t="s">
        <v>544</v>
      </c>
      <c r="B9" s="838">
        <v>617.6</v>
      </c>
      <c r="C9" s="838">
        <v>772.2</v>
      </c>
      <c r="D9" s="838">
        <v>522.8</v>
      </c>
      <c r="E9" s="838">
        <v>767.5</v>
      </c>
      <c r="F9" s="838">
        <v>730.4</v>
      </c>
      <c r="G9" s="838">
        <v>813.9</v>
      </c>
      <c r="H9" s="838">
        <v>375.4</v>
      </c>
      <c r="I9" s="838">
        <v>725.2</v>
      </c>
      <c r="J9" s="850">
        <v>744.9</v>
      </c>
      <c r="K9" s="851">
        <v>825.6</v>
      </c>
      <c r="L9" s="840"/>
      <c r="M9" s="840"/>
      <c r="N9" s="840"/>
      <c r="O9" s="840"/>
    </row>
    <row r="10" spans="1:15">
      <c r="A10" s="733" t="s">
        <v>545</v>
      </c>
      <c r="B10" s="838">
        <v>563.7</v>
      </c>
      <c r="C10" s="838">
        <v>687</v>
      </c>
      <c r="D10" s="838">
        <v>548.1</v>
      </c>
      <c r="E10" s="838">
        <v>522.8</v>
      </c>
      <c r="F10" s="838">
        <v>788.5</v>
      </c>
      <c r="G10" s="838">
        <v>838.1</v>
      </c>
      <c r="H10" s="838">
        <v>570.4</v>
      </c>
      <c r="I10" s="838">
        <v>627.4</v>
      </c>
      <c r="J10" s="850">
        <v>533.1</v>
      </c>
      <c r="K10" s="851">
        <v>665.3</v>
      </c>
      <c r="L10" s="840"/>
      <c r="M10" s="840"/>
      <c r="N10" s="840"/>
      <c r="O10" s="840"/>
    </row>
    <row r="11" spans="1:15">
      <c r="A11" s="733" t="s">
        <v>546</v>
      </c>
      <c r="B11" s="838">
        <v>981.5</v>
      </c>
      <c r="C11" s="838">
        <v>1008.3</v>
      </c>
      <c r="D11" s="838">
        <v>733.3</v>
      </c>
      <c r="E11" s="838">
        <v>1165.3</v>
      </c>
      <c r="F11" s="838">
        <v>1041.1</v>
      </c>
      <c r="G11" s="838">
        <v>1079.5</v>
      </c>
      <c r="H11" s="838">
        <v>742.3</v>
      </c>
      <c r="I11" s="838">
        <v>954.4</v>
      </c>
      <c r="J11" s="850">
        <v>778.7</v>
      </c>
      <c r="K11" s="851">
        <v>921.5</v>
      </c>
      <c r="L11" s="840"/>
      <c r="M11" s="840"/>
      <c r="N11" s="840"/>
      <c r="O11" s="840"/>
    </row>
    <row r="12" spans="1:15">
      <c r="A12" s="733" t="s">
        <v>547</v>
      </c>
      <c r="B12" s="838">
        <v>518.4</v>
      </c>
      <c r="C12" s="838">
        <v>425.1</v>
      </c>
      <c r="D12" s="838">
        <v>307.2</v>
      </c>
      <c r="E12" s="838">
        <v>497.5</v>
      </c>
      <c r="F12" s="838">
        <v>571.3</v>
      </c>
      <c r="G12" s="838">
        <v>566.1</v>
      </c>
      <c r="H12" s="838">
        <v>231.4</v>
      </c>
      <c r="I12" s="838">
        <v>500.4</v>
      </c>
      <c r="J12" s="850">
        <v>357.7</v>
      </c>
      <c r="K12" s="851">
        <v>474.2</v>
      </c>
      <c r="L12" s="840"/>
      <c r="M12" s="840"/>
      <c r="N12" s="840"/>
      <c r="O12" s="840"/>
    </row>
    <row r="13" spans="1:15">
      <c r="A13" s="733" t="s">
        <v>548</v>
      </c>
      <c r="B13" s="838">
        <v>9</v>
      </c>
      <c r="C13" s="838">
        <v>5.5</v>
      </c>
      <c r="D13" s="838">
        <v>0.3</v>
      </c>
      <c r="E13" s="838">
        <v>39</v>
      </c>
      <c r="F13" s="838">
        <v>4.4</v>
      </c>
      <c r="G13" s="838">
        <v>11.9</v>
      </c>
      <c r="H13" s="838">
        <v>24.4</v>
      </c>
      <c r="I13" s="838">
        <v>4</v>
      </c>
      <c r="J13" s="850">
        <v>0.4</v>
      </c>
      <c r="K13" s="851">
        <v>4.3</v>
      </c>
      <c r="L13" s="840"/>
      <c r="M13" s="840"/>
      <c r="N13" s="840"/>
      <c r="O13" s="840"/>
    </row>
    <row r="14" spans="1:15">
      <c r="A14" s="733" t="s">
        <v>549</v>
      </c>
      <c r="B14" s="838">
        <v>793.3</v>
      </c>
      <c r="C14" s="838">
        <v>822.9</v>
      </c>
      <c r="D14" s="838">
        <v>610.6</v>
      </c>
      <c r="E14" s="838">
        <v>382.7</v>
      </c>
      <c r="F14" s="838">
        <v>736</v>
      </c>
      <c r="G14" s="838">
        <v>704.4</v>
      </c>
      <c r="H14" s="838">
        <v>357.9</v>
      </c>
      <c r="I14" s="838">
        <v>655.1</v>
      </c>
      <c r="J14" s="850">
        <v>754.6</v>
      </c>
      <c r="K14" s="851">
        <v>602.6</v>
      </c>
      <c r="L14" s="840"/>
      <c r="M14" s="840"/>
      <c r="N14" s="840"/>
      <c r="O14" s="840"/>
    </row>
    <row r="15" spans="1:15">
      <c r="A15" s="733" t="s">
        <v>550</v>
      </c>
      <c r="B15" s="838">
        <v>11.4</v>
      </c>
      <c r="C15" s="838">
        <v>21</v>
      </c>
      <c r="D15" s="838">
        <v>17.1</v>
      </c>
      <c r="E15" s="838">
        <v>83.2</v>
      </c>
      <c r="F15" s="838">
        <v>14.1</v>
      </c>
      <c r="G15" s="838">
        <v>22.2</v>
      </c>
      <c r="H15" s="838">
        <v>2.3</v>
      </c>
      <c r="I15" s="838">
        <v>9.8</v>
      </c>
      <c r="J15" s="850">
        <v>4.1</v>
      </c>
      <c r="K15" s="851">
        <v>46.7</v>
      </c>
      <c r="L15" s="840"/>
      <c r="M15" s="840"/>
      <c r="N15" s="840"/>
      <c r="O15" s="840"/>
    </row>
    <row r="16" spans="1:15">
      <c r="A16" s="733" t="s">
        <v>551</v>
      </c>
      <c r="B16" s="838">
        <v>10.6</v>
      </c>
      <c r="C16" s="838">
        <v>35</v>
      </c>
      <c r="D16" s="838">
        <v>16.2</v>
      </c>
      <c r="E16" s="838">
        <v>202.6</v>
      </c>
      <c r="F16" s="838">
        <v>16.2</v>
      </c>
      <c r="G16" s="838">
        <v>27.8</v>
      </c>
      <c r="H16" s="838">
        <v>12</v>
      </c>
      <c r="I16" s="838">
        <v>42.6</v>
      </c>
      <c r="J16" s="850">
        <v>24</v>
      </c>
      <c r="K16" s="851">
        <v>88.3</v>
      </c>
      <c r="L16" s="840"/>
      <c r="M16" s="840"/>
      <c r="N16" s="840"/>
      <c r="O16" s="840"/>
    </row>
    <row r="17" spans="1:15">
      <c r="A17" s="733" t="s">
        <v>552</v>
      </c>
      <c r="B17" s="838">
        <v>13.4</v>
      </c>
      <c r="C17" s="838">
        <v>11.8</v>
      </c>
      <c r="D17" s="838">
        <v>7.5</v>
      </c>
      <c r="E17" s="838">
        <v>11.3</v>
      </c>
      <c r="F17" s="838">
        <v>21.4</v>
      </c>
      <c r="G17" s="838">
        <v>26.4</v>
      </c>
      <c r="H17" s="838">
        <v>0.2</v>
      </c>
      <c r="I17" s="838">
        <v>6.9</v>
      </c>
      <c r="J17" s="850">
        <v>7.4</v>
      </c>
      <c r="K17" s="851">
        <v>16.4</v>
      </c>
      <c r="L17" s="840"/>
      <c r="M17" s="840"/>
      <c r="N17" s="840"/>
      <c r="O17" s="840"/>
    </row>
    <row r="18" spans="1:15">
      <c r="A18" s="733" t="s">
        <v>553</v>
      </c>
      <c r="B18" s="838">
        <v>504.4</v>
      </c>
      <c r="C18" s="838">
        <v>3282.2</v>
      </c>
      <c r="D18" s="838">
        <v>2885.6</v>
      </c>
      <c r="E18" s="838">
        <v>2667.7</v>
      </c>
      <c r="F18" s="838">
        <v>2994.5</v>
      </c>
      <c r="G18" s="838">
        <v>2964.9</v>
      </c>
      <c r="H18" s="838">
        <v>2783.7</v>
      </c>
      <c r="I18" s="838">
        <v>3276.6</v>
      </c>
      <c r="J18" s="850">
        <v>2515.4</v>
      </c>
      <c r="K18" s="851">
        <v>2308.2</v>
      </c>
      <c r="L18" s="840"/>
      <c r="M18" s="840"/>
      <c r="N18" s="840"/>
      <c r="O18" s="840"/>
    </row>
    <row r="19" spans="1:15">
      <c r="A19" s="733" t="s">
        <v>554</v>
      </c>
      <c r="B19" s="838">
        <v>2887.5</v>
      </c>
      <c r="C19" s="838">
        <v>2349.9</v>
      </c>
      <c r="D19" s="838">
        <v>2055.1</v>
      </c>
      <c r="E19" s="838">
        <v>2325</v>
      </c>
      <c r="F19" s="838">
        <v>2424.5</v>
      </c>
      <c r="G19" s="838">
        <v>2008.4</v>
      </c>
      <c r="H19" s="838">
        <v>1776.5</v>
      </c>
      <c r="I19" s="838">
        <v>2671.4</v>
      </c>
      <c r="J19" s="850">
        <v>1736.6</v>
      </c>
      <c r="K19" s="851">
        <v>2268.7</v>
      </c>
      <c r="L19" s="840"/>
      <c r="M19" s="840"/>
      <c r="N19" s="840"/>
      <c r="O19" s="840"/>
    </row>
    <row r="20" spans="1:15">
      <c r="A20" s="733" t="s">
        <v>555</v>
      </c>
      <c r="B20" s="838">
        <v>4</v>
      </c>
      <c r="C20" s="838">
        <v>36.2</v>
      </c>
      <c r="D20" s="838">
        <v>5.6</v>
      </c>
      <c r="E20" s="838">
        <v>27.5</v>
      </c>
      <c r="F20" s="838">
        <v>5.6</v>
      </c>
      <c r="G20" s="838">
        <v>54.5</v>
      </c>
      <c r="H20" s="838">
        <v>103.4</v>
      </c>
      <c r="I20" s="838">
        <v>0.6</v>
      </c>
      <c r="J20" s="850">
        <v>5.3</v>
      </c>
      <c r="K20" s="851">
        <v>6.1</v>
      </c>
      <c r="L20" s="840"/>
      <c r="M20" s="840"/>
      <c r="N20" s="840"/>
      <c r="O20" s="840"/>
    </row>
    <row r="21" spans="1:15">
      <c r="A21" s="733" t="s">
        <v>556</v>
      </c>
      <c r="B21" s="838">
        <v>1042.4</v>
      </c>
      <c r="C21" s="838">
        <v>897.9</v>
      </c>
      <c r="D21" s="838">
        <v>829.4</v>
      </c>
      <c r="E21" s="838">
        <v>991.9</v>
      </c>
      <c r="F21" s="838">
        <v>1159.1</v>
      </c>
      <c r="G21" s="838">
        <v>1632.5</v>
      </c>
      <c r="H21" s="838">
        <v>603.5</v>
      </c>
      <c r="I21" s="838">
        <v>353.1</v>
      </c>
      <c r="J21" s="852" t="s">
        <v>586</v>
      </c>
      <c r="K21" s="851">
        <v>882</v>
      </c>
      <c r="L21" s="840"/>
      <c r="M21" s="840"/>
      <c r="N21" s="840"/>
      <c r="O21" s="840"/>
    </row>
    <row r="22" spans="1:15">
      <c r="A22" s="733" t="s">
        <v>557</v>
      </c>
      <c r="B22" s="838">
        <v>21</v>
      </c>
      <c r="C22" s="838">
        <v>47.8</v>
      </c>
      <c r="D22" s="838">
        <v>145.4</v>
      </c>
      <c r="E22" s="838">
        <v>777</v>
      </c>
      <c r="F22" s="838">
        <v>12.4</v>
      </c>
      <c r="G22" s="838">
        <v>58.6</v>
      </c>
      <c r="H22" s="838">
        <v>0.3</v>
      </c>
      <c r="I22" s="838">
        <v>30.7</v>
      </c>
      <c r="J22" s="852" t="s">
        <v>586</v>
      </c>
      <c r="K22" s="851">
        <v>676.9</v>
      </c>
      <c r="L22" s="840"/>
      <c r="M22" s="840"/>
      <c r="N22" s="840"/>
      <c r="O22" s="840"/>
    </row>
    <row r="23" spans="1:15">
      <c r="A23" s="733" t="s">
        <v>558</v>
      </c>
      <c r="B23" s="838">
        <v>615.8</v>
      </c>
      <c r="C23" s="838">
        <v>703.1</v>
      </c>
      <c r="D23" s="838">
        <v>524.5</v>
      </c>
      <c r="E23" s="838">
        <v>868.9</v>
      </c>
      <c r="F23" s="838">
        <v>684.9</v>
      </c>
      <c r="G23" s="838">
        <v>588.3</v>
      </c>
      <c r="H23" s="838">
        <v>406.6</v>
      </c>
      <c r="I23" s="838">
        <v>640.8</v>
      </c>
      <c r="J23" s="850">
        <v>509.8</v>
      </c>
      <c r="K23" s="851">
        <v>220.1</v>
      </c>
      <c r="L23" s="840"/>
      <c r="M23" s="840"/>
      <c r="N23" s="840"/>
      <c r="O23" s="840"/>
    </row>
    <row r="24" spans="1:15">
      <c r="A24" s="733" t="s">
        <v>559</v>
      </c>
      <c r="B24" s="838">
        <v>1673.1</v>
      </c>
      <c r="C24" s="838">
        <v>1673.8</v>
      </c>
      <c r="D24" s="838">
        <v>1334.8</v>
      </c>
      <c r="E24" s="838">
        <v>1473.4</v>
      </c>
      <c r="F24" s="838">
        <v>1488.9</v>
      </c>
      <c r="G24" s="838">
        <v>1721.8</v>
      </c>
      <c r="H24" s="838">
        <v>423.7</v>
      </c>
      <c r="I24" s="838">
        <v>1165.9</v>
      </c>
      <c r="J24" s="850">
        <v>1172.8</v>
      </c>
      <c r="K24" s="851">
        <v>1430.9</v>
      </c>
      <c r="L24" s="840"/>
      <c r="M24" s="840"/>
      <c r="N24" s="840"/>
      <c r="O24" s="840"/>
    </row>
    <row r="25" spans="1:15">
      <c r="A25" s="733" t="s">
        <v>560</v>
      </c>
      <c r="B25" s="838">
        <v>24.5</v>
      </c>
      <c r="C25" s="838">
        <v>38.8</v>
      </c>
      <c r="D25" s="838">
        <v>10.9</v>
      </c>
      <c r="E25" s="838">
        <v>38.4</v>
      </c>
      <c r="F25" s="838">
        <v>14.5</v>
      </c>
      <c r="G25" s="838">
        <v>39.8</v>
      </c>
      <c r="H25" s="838">
        <v>68.3</v>
      </c>
      <c r="I25" s="838">
        <v>19.1</v>
      </c>
      <c r="J25" s="850">
        <v>7.2</v>
      </c>
      <c r="K25" s="851">
        <v>33.1</v>
      </c>
      <c r="L25" s="840"/>
      <c r="M25" s="840"/>
      <c r="N25" s="840"/>
      <c r="O25" s="840"/>
    </row>
    <row r="26" spans="1:15">
      <c r="A26" s="733" t="s">
        <v>561</v>
      </c>
      <c r="B26" s="838">
        <v>85.3</v>
      </c>
      <c r="C26" s="838">
        <v>459.7</v>
      </c>
      <c r="D26" s="838">
        <v>588.1</v>
      </c>
      <c r="E26" s="838">
        <v>817</v>
      </c>
      <c r="F26" s="838">
        <v>171.2</v>
      </c>
      <c r="G26" s="838">
        <v>247.3</v>
      </c>
      <c r="H26" s="838">
        <v>282.6</v>
      </c>
      <c r="I26" s="838">
        <v>229.1</v>
      </c>
      <c r="J26" s="852" t="s">
        <v>586</v>
      </c>
      <c r="K26" s="851">
        <v>822.6</v>
      </c>
      <c r="L26" s="840"/>
      <c r="M26" s="840"/>
      <c r="N26" s="840"/>
      <c r="O26" s="840"/>
    </row>
    <row r="27" spans="1:15">
      <c r="A27" s="733" t="s">
        <v>562</v>
      </c>
      <c r="B27" s="838">
        <v>2031.6</v>
      </c>
      <c r="C27" s="838">
        <v>1944.3</v>
      </c>
      <c r="D27" s="838">
        <v>2010.1</v>
      </c>
      <c r="E27" s="838">
        <v>2329.5</v>
      </c>
      <c r="F27" s="838">
        <v>1691.3</v>
      </c>
      <c r="G27" s="838">
        <v>2695.7</v>
      </c>
      <c r="H27" s="838">
        <v>856</v>
      </c>
      <c r="I27" s="838">
        <v>1743.8</v>
      </c>
      <c r="J27" s="850">
        <v>2441.3</v>
      </c>
      <c r="K27" s="851">
        <v>2308.7</v>
      </c>
      <c r="L27" s="840"/>
      <c r="M27" s="840"/>
      <c r="N27" s="840"/>
      <c r="O27" s="840"/>
    </row>
    <row r="29" s="848" customFormat="1" spans="1:1">
      <c r="A29" s="840" t="s">
        <v>563</v>
      </c>
    </row>
    <row r="30" s="848" customFormat="1" spans="1:1">
      <c r="A30" s="840" t="s">
        <v>671</v>
      </c>
    </row>
    <row r="31" s="848" customFormat="1" spans="1:1">
      <c r="A31" s="848" t="s">
        <v>672</v>
      </c>
    </row>
    <row r="32" s="848" customFormat="1" spans="1:1">
      <c r="A32" s="806" t="s">
        <v>566</v>
      </c>
    </row>
  </sheetData>
  <pageMargins left="0.7" right="0.7" top="0.75" bottom="0.75" header="0.3" footer="0.3"/>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8" topLeftCell="A10" workbookViewId="0">
      <selection activeCell="A21" sqref="A21"/>
    </sheetView>
  </sheetViews>
  <sheetFormatPr defaultColWidth="12.6666666666667" defaultRowHeight="12" outlineLevelCol="2"/>
  <cols>
    <col min="1" max="1" width="2.66666666666667" style="706" customWidth="1"/>
    <col min="2" max="2" width="47.6666666666667" style="707" customWidth="1"/>
    <col min="3" max="3" width="78.1111111111111" style="707" customWidth="1"/>
    <col min="4" max="26" width="10.6666666666667" style="707" customWidth="1"/>
    <col min="27" max="16384" width="12.6666666666667" style="707"/>
  </cols>
  <sheetData>
    <row r="1" spans="1:3">
      <c r="A1" s="26">
        <v>1</v>
      </c>
      <c r="B1" s="708" t="s">
        <v>616</v>
      </c>
      <c r="C1" s="709" t="s">
        <v>40</v>
      </c>
    </row>
    <row r="2" ht="36" spans="1:3">
      <c r="A2" s="826">
        <v>2</v>
      </c>
      <c r="B2" s="27" t="s">
        <v>617</v>
      </c>
      <c r="C2" s="710" t="s">
        <v>673</v>
      </c>
    </row>
    <row r="3" ht="96" spans="1:3">
      <c r="A3" s="26">
        <v>3</v>
      </c>
      <c r="B3" s="27" t="s">
        <v>619</v>
      </c>
      <c r="C3" s="710" t="s">
        <v>674</v>
      </c>
    </row>
    <row r="4" ht="24" spans="1:3">
      <c r="A4" s="26">
        <v>4</v>
      </c>
      <c r="B4" s="27" t="s">
        <v>621</v>
      </c>
      <c r="C4" s="710" t="s">
        <v>675</v>
      </c>
    </row>
    <row r="5" ht="72" spans="1:3">
      <c r="A5" s="711">
        <v>5</v>
      </c>
      <c r="B5" s="712" t="s">
        <v>623</v>
      </c>
      <c r="C5" s="710" t="s">
        <v>676</v>
      </c>
    </row>
    <row r="6" ht="36" spans="1:3">
      <c r="A6" s="713">
        <v>6</v>
      </c>
      <c r="B6" s="714" t="s">
        <v>625</v>
      </c>
      <c r="C6" s="710" t="s">
        <v>677</v>
      </c>
    </row>
    <row r="7" spans="1:3">
      <c r="A7" s="715">
        <v>7</v>
      </c>
      <c r="B7" s="716" t="s">
        <v>627</v>
      </c>
      <c r="C7" s="710" t="s">
        <v>628</v>
      </c>
    </row>
    <row r="8" spans="1:3">
      <c r="A8" s="717"/>
      <c r="B8" s="718" t="s">
        <v>629</v>
      </c>
      <c r="C8" s="710" t="s">
        <v>630</v>
      </c>
    </row>
    <row r="9" spans="1:3">
      <c r="A9" s="719">
        <v>8</v>
      </c>
      <c r="B9" s="712" t="s">
        <v>631</v>
      </c>
      <c r="C9" s="720" t="s">
        <v>632</v>
      </c>
    </row>
    <row r="10" ht="36" spans="1:3">
      <c r="A10" s="713">
        <v>9</v>
      </c>
      <c r="B10" s="721" t="s">
        <v>633</v>
      </c>
      <c r="C10" s="829" t="s">
        <v>634</v>
      </c>
    </row>
    <row r="11" spans="1:3">
      <c r="A11" s="713">
        <v>10</v>
      </c>
      <c r="B11" s="723" t="s">
        <v>635</v>
      </c>
      <c r="C11" s="28" t="s">
        <v>636</v>
      </c>
    </row>
    <row r="12" spans="1:3">
      <c r="A12" s="711">
        <v>11</v>
      </c>
      <c r="B12" s="712" t="s">
        <v>637</v>
      </c>
      <c r="C12" s="710" t="s">
        <v>638</v>
      </c>
    </row>
    <row r="13" ht="60" spans="1:3">
      <c r="A13" s="713">
        <v>12</v>
      </c>
      <c r="B13" s="723" t="s">
        <v>639</v>
      </c>
      <c r="C13" s="829" t="s">
        <v>640</v>
      </c>
    </row>
    <row r="14" spans="1:3">
      <c r="A14" s="711">
        <v>13</v>
      </c>
      <c r="B14" s="724" t="s">
        <v>641</v>
      </c>
      <c r="C14" s="28" t="s">
        <v>642</v>
      </c>
    </row>
    <row r="15" ht="36" spans="1:3">
      <c r="A15" s="711">
        <v>14</v>
      </c>
      <c r="B15" s="712" t="s">
        <v>643</v>
      </c>
      <c r="C15" s="725" t="s">
        <v>644</v>
      </c>
    </row>
    <row r="16" spans="1:3">
      <c r="A16" s="713">
        <v>15</v>
      </c>
      <c r="B16" s="726" t="s">
        <v>645</v>
      </c>
      <c r="C16" s="727" t="s">
        <v>646</v>
      </c>
    </row>
    <row r="17" spans="1:3">
      <c r="A17" s="728">
        <v>16</v>
      </c>
      <c r="B17" s="708" t="s">
        <v>647</v>
      </c>
      <c r="C17" s="727" t="s">
        <v>648</v>
      </c>
    </row>
    <row r="18" spans="1:3">
      <c r="A18" s="729"/>
      <c r="B18" s="730" t="s">
        <v>649</v>
      </c>
      <c r="C18" s="731" t="s">
        <v>650</v>
      </c>
    </row>
    <row r="19" spans="1:3">
      <c r="A19" s="729"/>
      <c r="B19" s="732" t="s">
        <v>651</v>
      </c>
      <c r="C19" s="727" t="s">
        <v>652</v>
      </c>
    </row>
    <row r="20" spans="1:3">
      <c r="A20" s="26">
        <v>17</v>
      </c>
      <c r="B20" s="27" t="s">
        <v>653</v>
      </c>
      <c r="C20" s="28" t="s">
        <v>44</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2"/>
  <sheetViews>
    <sheetView zoomScaleSheetLayoutView="99" workbookViewId="0">
      <selection activeCell="K27" sqref="K27"/>
    </sheetView>
  </sheetViews>
  <sheetFormatPr defaultColWidth="11.4444444444444" defaultRowHeight="10.2"/>
  <cols>
    <col min="1" max="1" width="11.4444444444444" style="831"/>
    <col min="2" max="11" width="6.55555555555556" style="831" customWidth="1"/>
    <col min="12" max="16384" width="11.4444444444444" style="831"/>
  </cols>
  <sheetData>
    <row r="1" spans="1:15">
      <c r="A1" s="844" t="s">
        <v>678</v>
      </c>
      <c r="B1" s="844"/>
      <c r="C1" s="844"/>
      <c r="D1" s="844"/>
      <c r="E1" s="844"/>
      <c r="F1" s="844"/>
      <c r="G1" s="844"/>
      <c r="H1" s="844"/>
      <c r="I1" s="844"/>
      <c r="J1" s="844"/>
      <c r="K1" s="844"/>
      <c r="L1" s="844"/>
      <c r="M1" s="844"/>
      <c r="N1" s="844"/>
      <c r="O1" s="844"/>
    </row>
    <row r="2" spans="1:1">
      <c r="A2" s="834"/>
    </row>
    <row r="3" spans="1:11">
      <c r="A3" s="835" t="s">
        <v>29</v>
      </c>
      <c r="B3" s="845">
        <v>2014</v>
      </c>
      <c r="C3" s="845">
        <v>2015</v>
      </c>
      <c r="D3" s="845">
        <v>2016</v>
      </c>
      <c r="E3" s="845">
        <v>2017</v>
      </c>
      <c r="F3" s="845">
        <v>2018</v>
      </c>
      <c r="G3" s="845">
        <v>2019</v>
      </c>
      <c r="H3" s="845">
        <v>2020</v>
      </c>
      <c r="I3" s="845">
        <v>2021</v>
      </c>
      <c r="J3" s="845">
        <v>2022</v>
      </c>
      <c r="K3" s="845">
        <v>2023</v>
      </c>
    </row>
    <row r="4" spans="1:15">
      <c r="A4" s="733" t="s">
        <v>539</v>
      </c>
      <c r="B4" s="838">
        <v>82.725</v>
      </c>
      <c r="C4" s="838">
        <v>80.5316666666667</v>
      </c>
      <c r="D4" s="838">
        <v>77.6508333333334</v>
      </c>
      <c r="E4" s="838">
        <v>79.2466666666667</v>
      </c>
      <c r="F4" s="838">
        <v>80.4333333333333</v>
      </c>
      <c r="G4" s="838">
        <v>80.8333333333333</v>
      </c>
      <c r="H4" s="838">
        <v>78.925</v>
      </c>
      <c r="I4" s="838">
        <v>80.4333333333333</v>
      </c>
      <c r="J4" s="846">
        <v>78.6</v>
      </c>
      <c r="K4" s="847">
        <v>80.9583333333333</v>
      </c>
      <c r="L4" s="840"/>
      <c r="M4" s="840"/>
      <c r="N4" s="840"/>
      <c r="O4" s="840"/>
    </row>
    <row r="5" spans="1:15">
      <c r="A5" s="733" t="s">
        <v>540</v>
      </c>
      <c r="B5" s="838">
        <v>78.6</v>
      </c>
      <c r="C5" s="838">
        <v>76.1781818181818</v>
      </c>
      <c r="D5" s="838">
        <v>74.9533333333333</v>
      </c>
      <c r="E5" s="838">
        <v>76.445</v>
      </c>
      <c r="F5" s="838">
        <v>73.8583333333333</v>
      </c>
      <c r="G5" s="838">
        <v>67.8916666666667</v>
      </c>
      <c r="H5" s="838">
        <v>73.0333333333333</v>
      </c>
      <c r="I5" s="838">
        <v>65.3601019921258</v>
      </c>
      <c r="J5" s="846">
        <v>62.8702837202925</v>
      </c>
      <c r="K5" s="847">
        <v>88.0166666666667</v>
      </c>
      <c r="L5" s="840"/>
      <c r="M5" s="840"/>
      <c r="N5" s="840"/>
      <c r="O5" s="840"/>
    </row>
    <row r="6" spans="1:15">
      <c r="A6" s="733" t="s">
        <v>541</v>
      </c>
      <c r="B6" s="838">
        <v>81.5166666666667</v>
      </c>
      <c r="C6" s="838">
        <v>81.7441666666667</v>
      </c>
      <c r="D6" s="838">
        <v>80.1516666666667</v>
      </c>
      <c r="E6" s="838">
        <v>80.6616666666667</v>
      </c>
      <c r="F6" s="838">
        <v>80.475</v>
      </c>
      <c r="G6" s="838">
        <v>76.4416666666667</v>
      </c>
      <c r="H6" s="838">
        <v>82.0333333333333</v>
      </c>
      <c r="I6" s="838">
        <v>73.6718865369702</v>
      </c>
      <c r="J6" s="846">
        <v>76.2333333333333</v>
      </c>
      <c r="K6" s="847">
        <v>73.35</v>
      </c>
      <c r="L6" s="840"/>
      <c r="M6" s="840"/>
      <c r="N6" s="840"/>
      <c r="O6" s="840"/>
    </row>
    <row r="7" spans="1:15">
      <c r="A7" s="733" t="s">
        <v>542</v>
      </c>
      <c r="B7" s="838">
        <v>48.3833333333333</v>
      </c>
      <c r="C7" s="838">
        <v>48.3433333333333</v>
      </c>
      <c r="D7" s="838">
        <v>47.0175</v>
      </c>
      <c r="E7" s="838">
        <v>50.9483333333333</v>
      </c>
      <c r="F7" s="838">
        <v>48.3416666666667</v>
      </c>
      <c r="G7" s="838">
        <v>53.5666666666667</v>
      </c>
      <c r="H7" s="838">
        <v>58.4833333333333</v>
      </c>
      <c r="I7" s="838">
        <v>51.05</v>
      </c>
      <c r="J7" s="846">
        <v>49.5583333333333</v>
      </c>
      <c r="K7" s="847">
        <v>80.375</v>
      </c>
      <c r="L7" s="840"/>
      <c r="M7" s="840"/>
      <c r="N7" s="840"/>
      <c r="O7" s="840"/>
    </row>
    <row r="8" spans="1:15">
      <c r="A8" s="733" t="s">
        <v>543</v>
      </c>
      <c r="B8" s="838">
        <v>76.8166666666667</v>
      </c>
      <c r="C8" s="838">
        <v>79.1216666666667</v>
      </c>
      <c r="D8" s="838">
        <v>77.4925</v>
      </c>
      <c r="E8" s="838">
        <v>62.8733333333333</v>
      </c>
      <c r="F8" s="838">
        <v>63.4666666666667</v>
      </c>
      <c r="G8" s="838">
        <v>68.15</v>
      </c>
      <c r="H8" s="838">
        <v>66.5</v>
      </c>
      <c r="I8" s="838">
        <v>63.3333333333333</v>
      </c>
      <c r="J8" s="846">
        <v>60.875</v>
      </c>
      <c r="K8" s="847">
        <v>63.1583333333333</v>
      </c>
      <c r="L8" s="840"/>
      <c r="M8" s="840"/>
      <c r="N8" s="840"/>
      <c r="O8" s="840"/>
    </row>
    <row r="9" spans="1:15">
      <c r="A9" s="733" t="s">
        <v>544</v>
      </c>
      <c r="B9" s="838">
        <v>62.7833333333333</v>
      </c>
      <c r="C9" s="838">
        <v>62.8866666666667</v>
      </c>
      <c r="D9" s="838">
        <v>63.6708333333333</v>
      </c>
      <c r="E9" s="838">
        <v>63.8425</v>
      </c>
      <c r="F9" s="838">
        <v>61.9583333333333</v>
      </c>
      <c r="G9" s="838">
        <v>65.8083333333333</v>
      </c>
      <c r="H9" s="838">
        <v>61.7333333333333</v>
      </c>
      <c r="I9" s="838">
        <v>65.2833333333333</v>
      </c>
      <c r="J9" s="846">
        <v>61.8333333333333</v>
      </c>
      <c r="K9" s="847">
        <v>78.975</v>
      </c>
      <c r="L9" s="840"/>
      <c r="M9" s="840"/>
      <c r="N9" s="840"/>
      <c r="O9" s="840"/>
    </row>
    <row r="10" spans="1:15">
      <c r="A10" s="733" t="s">
        <v>545</v>
      </c>
      <c r="B10" s="838">
        <v>64.4666666666667</v>
      </c>
      <c r="C10" s="838">
        <v>69.0716666666667</v>
      </c>
      <c r="D10" s="838">
        <v>64.2016666666667</v>
      </c>
      <c r="E10" s="838">
        <v>68.235</v>
      </c>
      <c r="F10" s="838">
        <v>69.6583333333333</v>
      </c>
      <c r="G10" s="838">
        <v>72.4416666666667</v>
      </c>
      <c r="H10" s="838">
        <v>69.9</v>
      </c>
      <c r="I10" s="838">
        <v>74.4</v>
      </c>
      <c r="J10" s="846">
        <v>73.1545454545455</v>
      </c>
      <c r="K10" s="847">
        <v>81.0583333333333</v>
      </c>
      <c r="L10" s="840"/>
      <c r="M10" s="840"/>
      <c r="N10" s="840"/>
      <c r="O10" s="840"/>
    </row>
    <row r="11" spans="1:15">
      <c r="A11" s="733" t="s">
        <v>546</v>
      </c>
      <c r="B11" s="838">
        <v>85.125</v>
      </c>
      <c r="C11" s="838">
        <v>84.5758333333333</v>
      </c>
      <c r="D11" s="838">
        <v>83.64</v>
      </c>
      <c r="E11" s="838">
        <v>85.2075</v>
      </c>
      <c r="F11" s="838">
        <v>86.2833333333333</v>
      </c>
      <c r="G11" s="838">
        <v>86.15</v>
      </c>
      <c r="H11" s="838">
        <v>85.7142857142857</v>
      </c>
      <c r="I11" s="838">
        <v>81.0833333333333</v>
      </c>
      <c r="J11" s="846">
        <v>87.3416666666667</v>
      </c>
      <c r="K11" s="847">
        <v>65.725</v>
      </c>
      <c r="L11" s="840"/>
      <c r="M11" s="840"/>
      <c r="N11" s="840"/>
      <c r="O11" s="840"/>
    </row>
    <row r="12" spans="1:15">
      <c r="A12" s="733" t="s">
        <v>547</v>
      </c>
      <c r="B12" s="838">
        <v>64.075</v>
      </c>
      <c r="C12" s="838">
        <v>64.046</v>
      </c>
      <c r="D12" s="838">
        <v>62.0718181818182</v>
      </c>
      <c r="E12" s="838">
        <v>64.6391666666667</v>
      </c>
      <c r="F12" s="838">
        <v>66.3916666666667</v>
      </c>
      <c r="G12" s="838">
        <v>66.6416666666667</v>
      </c>
      <c r="H12" s="838">
        <v>64.0333333333333</v>
      </c>
      <c r="I12" s="838">
        <v>64.3166666666667</v>
      </c>
      <c r="J12" s="846">
        <v>63.0416666666667</v>
      </c>
      <c r="K12" s="847">
        <v>82.4666666666667</v>
      </c>
      <c r="L12" s="840"/>
      <c r="M12" s="840"/>
      <c r="N12" s="840"/>
      <c r="O12" s="840"/>
    </row>
    <row r="13" spans="1:15">
      <c r="A13" s="733" t="s">
        <v>548</v>
      </c>
      <c r="B13" s="838">
        <v>73.6083333333333</v>
      </c>
      <c r="C13" s="838">
        <v>73.0958333333333</v>
      </c>
      <c r="D13" s="838">
        <v>67.4716666666667</v>
      </c>
      <c r="E13" s="838">
        <v>66.8916666666667</v>
      </c>
      <c r="F13" s="838">
        <v>66.825</v>
      </c>
      <c r="G13" s="838">
        <v>69.6916666666667</v>
      </c>
      <c r="H13" s="838">
        <v>69.7</v>
      </c>
      <c r="I13" s="838">
        <v>71.28</v>
      </c>
      <c r="J13" s="846">
        <v>69.4</v>
      </c>
      <c r="K13" s="847">
        <v>65.2111111111111</v>
      </c>
      <c r="L13" s="840"/>
      <c r="M13" s="840"/>
      <c r="N13" s="840"/>
      <c r="O13" s="840"/>
    </row>
    <row r="14" spans="1:15">
      <c r="A14" s="733" t="s">
        <v>549</v>
      </c>
      <c r="B14" s="838">
        <v>57.3416666666667</v>
      </c>
      <c r="C14" s="838">
        <v>58.7575</v>
      </c>
      <c r="D14" s="838">
        <v>55.725</v>
      </c>
      <c r="E14" s="838">
        <v>57.6208333333333</v>
      </c>
      <c r="F14" s="838">
        <v>59.3333333333333</v>
      </c>
      <c r="G14" s="838">
        <v>59.1181818181818</v>
      </c>
      <c r="H14" s="838">
        <v>58.775</v>
      </c>
      <c r="I14" s="838">
        <v>59.6833333333333</v>
      </c>
      <c r="J14" s="846">
        <v>69.9666666666667</v>
      </c>
      <c r="K14" s="847">
        <v>79.5833333333333</v>
      </c>
      <c r="L14" s="840"/>
      <c r="M14" s="840"/>
      <c r="N14" s="840"/>
      <c r="O14" s="840"/>
    </row>
    <row r="15" spans="1:15">
      <c r="A15" s="733" t="s">
        <v>550</v>
      </c>
      <c r="B15" s="838">
        <v>90.475</v>
      </c>
      <c r="C15" s="838">
        <v>85.3233333333333</v>
      </c>
      <c r="D15" s="838">
        <v>84.9358333333333</v>
      </c>
      <c r="E15" s="838">
        <v>85.5027272727273</v>
      </c>
      <c r="F15" s="838">
        <v>85.4166666666667</v>
      </c>
      <c r="G15" s="838">
        <v>85.8833333333333</v>
      </c>
      <c r="H15" s="838">
        <v>90.9111111111111</v>
      </c>
      <c r="I15" s="838">
        <v>93.25</v>
      </c>
      <c r="J15" s="846">
        <v>94.5666666666667</v>
      </c>
      <c r="K15" s="847">
        <v>73.4</v>
      </c>
      <c r="L15" s="840"/>
      <c r="M15" s="840"/>
      <c r="N15" s="840"/>
      <c r="O15" s="840"/>
    </row>
    <row r="16" spans="1:15">
      <c r="A16" s="733" t="s">
        <v>551</v>
      </c>
      <c r="B16" s="838">
        <v>80.2333333333333</v>
      </c>
      <c r="C16" s="838">
        <v>81.1741666666667</v>
      </c>
      <c r="D16" s="838">
        <v>81.9183333333333</v>
      </c>
      <c r="E16" s="838">
        <v>80.5183333333333</v>
      </c>
      <c r="F16" s="838">
        <v>81.6833333333333</v>
      </c>
      <c r="G16" s="838">
        <v>80.9833333333333</v>
      </c>
      <c r="H16" s="838">
        <v>80.8555555555555</v>
      </c>
      <c r="I16" s="838">
        <v>82.7416666666667</v>
      </c>
      <c r="J16" s="846">
        <v>81.4166666666667</v>
      </c>
      <c r="K16" s="847">
        <v>80.3333333333333</v>
      </c>
      <c r="L16" s="840"/>
      <c r="M16" s="840"/>
      <c r="N16" s="840"/>
      <c r="O16" s="840"/>
    </row>
    <row r="17" spans="1:15">
      <c r="A17" s="733" t="s">
        <v>552</v>
      </c>
      <c r="B17" s="838">
        <v>84.5166666666667</v>
      </c>
      <c r="C17" s="838">
        <v>85.6309090909091</v>
      </c>
      <c r="D17" s="838">
        <v>85.2508333333333</v>
      </c>
      <c r="E17" s="838">
        <v>86.1608333333333</v>
      </c>
      <c r="F17" s="838">
        <v>87.275</v>
      </c>
      <c r="G17" s="838">
        <v>87.95</v>
      </c>
      <c r="H17" s="838">
        <v>85.9666666666667</v>
      </c>
      <c r="I17" s="838">
        <v>83.5429630985646</v>
      </c>
      <c r="J17" s="846">
        <v>82.4064973653911</v>
      </c>
      <c r="K17" s="847">
        <v>87.9833333333333</v>
      </c>
      <c r="L17" s="840"/>
      <c r="M17" s="840"/>
      <c r="N17" s="840"/>
      <c r="O17" s="840"/>
    </row>
    <row r="18" spans="1:15">
      <c r="A18" s="733" t="s">
        <v>553</v>
      </c>
      <c r="B18" s="838">
        <v>77.25</v>
      </c>
      <c r="C18" s="838">
        <v>91.6308333333333</v>
      </c>
      <c r="D18" s="838">
        <v>89.6525</v>
      </c>
      <c r="E18" s="838">
        <v>89.0366666666666</v>
      </c>
      <c r="F18" s="838">
        <v>89.5</v>
      </c>
      <c r="G18" s="838">
        <v>87.2</v>
      </c>
      <c r="H18" s="838">
        <v>87.5666666666667</v>
      </c>
      <c r="I18" s="838">
        <v>85.35</v>
      </c>
      <c r="J18" s="846">
        <v>85.9666666666667</v>
      </c>
      <c r="K18" s="847">
        <v>68.3083333333333</v>
      </c>
      <c r="L18" s="840"/>
      <c r="M18" s="840"/>
      <c r="N18" s="840"/>
      <c r="O18" s="840"/>
    </row>
    <row r="19" spans="1:15">
      <c r="A19" s="733" t="s">
        <v>554</v>
      </c>
      <c r="B19" s="838">
        <v>89.2666666666667</v>
      </c>
      <c r="C19" s="838">
        <v>92.945</v>
      </c>
      <c r="D19" s="838">
        <v>92.005</v>
      </c>
      <c r="E19" s="838">
        <v>92.9108333333333</v>
      </c>
      <c r="F19" s="838">
        <v>92.775</v>
      </c>
      <c r="G19" s="838">
        <v>91.35</v>
      </c>
      <c r="H19" s="838">
        <v>89.69</v>
      </c>
      <c r="I19" s="838">
        <v>91.4363636363636</v>
      </c>
      <c r="J19" s="846">
        <v>91.5666666666667</v>
      </c>
      <c r="K19" s="847">
        <v>70.2333333333333</v>
      </c>
      <c r="L19" s="840"/>
      <c r="M19" s="840"/>
      <c r="N19" s="840"/>
      <c r="O19" s="840"/>
    </row>
    <row r="20" spans="1:15">
      <c r="A20" s="733" t="s">
        <v>555</v>
      </c>
      <c r="B20" s="838">
        <v>63.2666666666667</v>
      </c>
      <c r="C20" s="838">
        <v>65.468</v>
      </c>
      <c r="D20" s="838">
        <v>74.225</v>
      </c>
      <c r="E20" s="838">
        <v>74.414</v>
      </c>
      <c r="F20" s="838">
        <v>73.55</v>
      </c>
      <c r="G20" s="838">
        <v>73.625</v>
      </c>
      <c r="H20" s="838">
        <v>75.2166666666667</v>
      </c>
      <c r="I20" s="838">
        <v>68.15</v>
      </c>
      <c r="J20" s="846">
        <v>71.375</v>
      </c>
      <c r="K20" s="847">
        <v>56.94</v>
      </c>
      <c r="L20" s="840"/>
      <c r="M20" s="840"/>
      <c r="N20" s="840"/>
      <c r="O20" s="840"/>
    </row>
    <row r="21" spans="1:15">
      <c r="A21" s="733" t="s">
        <v>556</v>
      </c>
      <c r="B21" s="838">
        <v>85.3666666666667</v>
      </c>
      <c r="C21" s="838">
        <v>86.0016666666667</v>
      </c>
      <c r="D21" s="838">
        <v>84.9016666666667</v>
      </c>
      <c r="E21" s="838">
        <v>84.6275</v>
      </c>
      <c r="F21" s="838">
        <v>82.2666666666667</v>
      </c>
      <c r="G21" s="838">
        <v>81.175</v>
      </c>
      <c r="H21" s="838">
        <v>73.16</v>
      </c>
      <c r="I21" s="838">
        <v>85.85</v>
      </c>
      <c r="J21" s="846">
        <v>83.2416666666667</v>
      </c>
      <c r="K21" s="847">
        <v>69.8090909090909</v>
      </c>
      <c r="L21" s="840"/>
      <c r="M21" s="840"/>
      <c r="N21" s="840"/>
      <c r="O21" s="840"/>
    </row>
    <row r="22" spans="1:15">
      <c r="A22" s="733" t="s">
        <v>557</v>
      </c>
      <c r="B22" s="838">
        <v>73.4909090909091</v>
      </c>
      <c r="C22" s="838">
        <v>76.0809090909091</v>
      </c>
      <c r="D22" s="838">
        <v>71.8890909090909</v>
      </c>
      <c r="E22" s="838">
        <v>72.7381818181818</v>
      </c>
      <c r="F22" s="838">
        <v>74.4416666666667</v>
      </c>
      <c r="G22" s="838">
        <v>74.275</v>
      </c>
      <c r="H22" s="838">
        <v>66.8333333333333</v>
      </c>
      <c r="I22" s="838">
        <v>72.6916666666666</v>
      </c>
      <c r="J22" s="846">
        <v>71.2571428571429</v>
      </c>
      <c r="K22" s="847">
        <v>90.8916666666667</v>
      </c>
      <c r="L22" s="840"/>
      <c r="M22" s="840"/>
      <c r="N22" s="840"/>
      <c r="O22" s="840"/>
    </row>
    <row r="23" spans="1:15">
      <c r="A23" s="733" t="s">
        <v>558</v>
      </c>
      <c r="B23" s="838">
        <v>64.5</v>
      </c>
      <c r="C23" s="838">
        <v>67.7125</v>
      </c>
      <c r="D23" s="838">
        <v>62.2283333333333</v>
      </c>
      <c r="E23" s="838">
        <v>60.555</v>
      </c>
      <c r="F23" s="838">
        <v>61.575</v>
      </c>
      <c r="G23" s="838">
        <v>62.1333333333333</v>
      </c>
      <c r="H23" s="838">
        <v>69.2666666666667</v>
      </c>
      <c r="I23" s="838">
        <v>55.3045945160035</v>
      </c>
      <c r="J23" s="846">
        <v>47</v>
      </c>
      <c r="K23" s="847">
        <v>50.2666666666667</v>
      </c>
      <c r="L23" s="840"/>
      <c r="M23" s="840"/>
      <c r="N23" s="840"/>
      <c r="O23" s="840"/>
    </row>
    <row r="24" spans="1:15">
      <c r="A24" s="733" t="s">
        <v>559</v>
      </c>
      <c r="B24" s="838">
        <v>83.4583333333333</v>
      </c>
      <c r="C24" s="838">
        <v>83.3775</v>
      </c>
      <c r="D24" s="838">
        <v>81.0983333333333</v>
      </c>
      <c r="E24" s="838">
        <v>82.5316666666667</v>
      </c>
      <c r="F24" s="838">
        <v>83.6916666666667</v>
      </c>
      <c r="G24" s="838">
        <v>83.3</v>
      </c>
      <c r="H24" s="838">
        <v>83.65</v>
      </c>
      <c r="I24" s="838">
        <v>81.75</v>
      </c>
      <c r="J24" s="846">
        <v>80.3166666666667</v>
      </c>
      <c r="K24" s="847">
        <v>79.3916666666667</v>
      </c>
      <c r="L24" s="840"/>
      <c r="M24" s="840"/>
      <c r="N24" s="840"/>
      <c r="O24" s="840"/>
    </row>
    <row r="25" spans="1:15">
      <c r="A25" s="733" t="s">
        <v>560</v>
      </c>
      <c r="B25" s="838">
        <v>78.1166666666667</v>
      </c>
      <c r="C25" s="838">
        <v>79.6116666666667</v>
      </c>
      <c r="D25" s="838">
        <v>75.5041666666667</v>
      </c>
      <c r="E25" s="838">
        <v>80.633</v>
      </c>
      <c r="F25" s="838">
        <v>83.4</v>
      </c>
      <c r="G25" s="838">
        <v>79.9083333333333</v>
      </c>
      <c r="H25" s="838">
        <v>79.6555555555556</v>
      </c>
      <c r="I25" s="838">
        <v>87.15</v>
      </c>
      <c r="J25" s="846">
        <v>79.8333333333333</v>
      </c>
      <c r="K25" s="847">
        <v>86.025</v>
      </c>
      <c r="L25" s="840"/>
      <c r="M25" s="840"/>
      <c r="N25" s="840"/>
      <c r="O25" s="840"/>
    </row>
    <row r="26" spans="1:15">
      <c r="A26" s="733" t="s">
        <v>561</v>
      </c>
      <c r="B26" s="838">
        <v>90.725</v>
      </c>
      <c r="C26" s="838">
        <v>77.8009090909091</v>
      </c>
      <c r="D26" s="838">
        <v>79.3083333333333</v>
      </c>
      <c r="E26" s="838">
        <v>85.792</v>
      </c>
      <c r="F26" s="838">
        <v>81.5</v>
      </c>
      <c r="G26" s="838">
        <v>81.2083333333333</v>
      </c>
      <c r="H26" s="838">
        <v>82.1333333333333</v>
      </c>
      <c r="I26" s="838">
        <v>82.6583333333333</v>
      </c>
      <c r="J26" s="846">
        <v>86.65</v>
      </c>
      <c r="K26" s="847">
        <v>84.7416666666667</v>
      </c>
      <c r="L26" s="840"/>
      <c r="M26" s="840"/>
      <c r="N26" s="840"/>
      <c r="O26" s="840"/>
    </row>
    <row r="27" spans="1:15">
      <c r="A27" s="733" t="s">
        <v>562</v>
      </c>
      <c r="B27" s="838">
        <v>89.7583333333333</v>
      </c>
      <c r="C27" s="838">
        <v>88.37</v>
      </c>
      <c r="D27" s="838">
        <v>87.4633333333334</v>
      </c>
      <c r="E27" s="838">
        <v>87.8741666666667</v>
      </c>
      <c r="F27" s="838">
        <v>87.7166666666667</v>
      </c>
      <c r="G27" s="838">
        <v>89.0833333333333</v>
      </c>
      <c r="H27" s="838">
        <v>89.72</v>
      </c>
      <c r="I27" s="838">
        <v>86.6583333333333</v>
      </c>
      <c r="J27" s="846">
        <v>86.9083333333333</v>
      </c>
      <c r="K27" s="847">
        <v>75.125</v>
      </c>
      <c r="L27" s="840"/>
      <c r="M27" s="840"/>
      <c r="N27" s="840"/>
      <c r="O27" s="840"/>
    </row>
    <row r="29" spans="1:1">
      <c r="A29" s="840" t="s">
        <v>563</v>
      </c>
    </row>
    <row r="30" spans="1:1">
      <c r="A30" s="840" t="s">
        <v>679</v>
      </c>
    </row>
    <row r="31" spans="1:1">
      <c r="A31" s="840" t="s">
        <v>614</v>
      </c>
    </row>
    <row r="32" spans="1:1">
      <c r="A32" s="806" t="s">
        <v>566</v>
      </c>
    </row>
  </sheetData>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4" topLeftCell="A13" workbookViewId="0">
      <selection activeCell="A21" sqref="A21"/>
    </sheetView>
  </sheetViews>
  <sheetFormatPr defaultColWidth="12.6666666666667" defaultRowHeight="12" outlineLevelCol="2"/>
  <cols>
    <col min="1" max="1" width="2.66666666666667" style="707" customWidth="1"/>
    <col min="2" max="2" width="47.6666666666667" style="707" customWidth="1"/>
    <col min="3" max="3" width="78.1111111111111" style="707" customWidth="1"/>
    <col min="4" max="26" width="10.6666666666667" style="707" customWidth="1"/>
    <col min="27" max="16384" width="12.6666666666667" style="707"/>
  </cols>
  <sheetData>
    <row r="1" spans="1:3">
      <c r="A1" s="26">
        <v>1</v>
      </c>
      <c r="B1" s="708" t="s">
        <v>616</v>
      </c>
      <c r="C1" s="709" t="s">
        <v>45</v>
      </c>
    </row>
    <row r="2" spans="1:3">
      <c r="A2" s="826">
        <v>2</v>
      </c>
      <c r="B2" s="27" t="s">
        <v>617</v>
      </c>
      <c r="C2" s="710" t="s">
        <v>680</v>
      </c>
    </row>
    <row r="3" ht="48" spans="1:3">
      <c r="A3" s="26">
        <v>3</v>
      </c>
      <c r="B3" s="27" t="s">
        <v>619</v>
      </c>
      <c r="C3" s="710" t="s">
        <v>681</v>
      </c>
    </row>
    <row r="4" ht="24" spans="1:3">
      <c r="A4" s="26">
        <v>4</v>
      </c>
      <c r="B4" s="27" t="s">
        <v>621</v>
      </c>
      <c r="C4" s="710" t="s">
        <v>682</v>
      </c>
    </row>
    <row r="5" ht="72" spans="1:3">
      <c r="A5" s="711">
        <v>5</v>
      </c>
      <c r="B5" s="712" t="s">
        <v>623</v>
      </c>
      <c r="C5" s="710" t="s">
        <v>683</v>
      </c>
    </row>
    <row r="6" ht="24" spans="1:3">
      <c r="A6" s="713">
        <v>6</v>
      </c>
      <c r="B6" s="714" t="s">
        <v>625</v>
      </c>
      <c r="C6" s="710" t="s">
        <v>684</v>
      </c>
    </row>
    <row r="7" spans="1:3">
      <c r="A7" s="715">
        <v>7</v>
      </c>
      <c r="B7" s="716" t="s">
        <v>627</v>
      </c>
      <c r="C7" s="710" t="s">
        <v>628</v>
      </c>
    </row>
    <row r="8" spans="1:3">
      <c r="A8" s="827"/>
      <c r="B8" s="718" t="s">
        <v>629</v>
      </c>
      <c r="C8" s="710" t="s">
        <v>630</v>
      </c>
    </row>
    <row r="9" spans="1:3">
      <c r="A9" s="719">
        <v>8</v>
      </c>
      <c r="B9" s="712" t="s">
        <v>631</v>
      </c>
      <c r="C9" s="720" t="s">
        <v>632</v>
      </c>
    </row>
    <row r="10" ht="36" spans="1:3">
      <c r="A10" s="828">
        <v>9</v>
      </c>
      <c r="B10" s="721" t="s">
        <v>633</v>
      </c>
      <c r="C10" s="829" t="s">
        <v>634</v>
      </c>
    </row>
    <row r="11" spans="1:3">
      <c r="A11" s="828">
        <v>10</v>
      </c>
      <c r="B11" s="723" t="s">
        <v>635</v>
      </c>
      <c r="C11" s="28" t="s">
        <v>636</v>
      </c>
    </row>
    <row r="12" spans="1:3">
      <c r="A12" s="711">
        <v>11</v>
      </c>
      <c r="B12" s="712" t="s">
        <v>637</v>
      </c>
      <c r="C12" s="710" t="s">
        <v>638</v>
      </c>
    </row>
    <row r="13" ht="60" spans="1:3">
      <c r="A13" s="828">
        <v>12</v>
      </c>
      <c r="B13" s="723" t="s">
        <v>639</v>
      </c>
      <c r="C13" s="829" t="s">
        <v>640</v>
      </c>
    </row>
    <row r="14" spans="1:3">
      <c r="A14" s="711">
        <v>13</v>
      </c>
      <c r="B14" s="724" t="s">
        <v>641</v>
      </c>
      <c r="C14" s="28" t="s">
        <v>642</v>
      </c>
    </row>
    <row r="15" ht="36" spans="1:3">
      <c r="A15" s="711">
        <v>14</v>
      </c>
      <c r="B15" s="712" t="s">
        <v>643</v>
      </c>
      <c r="C15" s="725" t="s">
        <v>644</v>
      </c>
    </row>
    <row r="16" spans="1:3">
      <c r="A16" s="828">
        <v>15</v>
      </c>
      <c r="B16" s="726" t="s">
        <v>645</v>
      </c>
      <c r="C16" s="727" t="s">
        <v>646</v>
      </c>
    </row>
    <row r="17" spans="1:3">
      <c r="A17" s="728">
        <v>16</v>
      </c>
      <c r="B17" s="708" t="s">
        <v>647</v>
      </c>
      <c r="C17" s="727" t="s">
        <v>648</v>
      </c>
    </row>
    <row r="18" spans="1:3">
      <c r="A18" s="830"/>
      <c r="B18" s="730" t="s">
        <v>649</v>
      </c>
      <c r="C18" s="731" t="s">
        <v>650</v>
      </c>
    </row>
    <row r="19" spans="1:3">
      <c r="A19" s="830"/>
      <c r="B19" s="732" t="s">
        <v>651</v>
      </c>
      <c r="C19" s="727" t="s">
        <v>652</v>
      </c>
    </row>
    <row r="20" spans="1:3">
      <c r="A20" s="26">
        <v>17</v>
      </c>
      <c r="B20" s="27" t="s">
        <v>653</v>
      </c>
      <c r="C20" s="28" t="s">
        <v>49</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4"/>
  <sheetViews>
    <sheetView zoomScaleSheetLayoutView="104" workbookViewId="0">
      <selection activeCell="M34" sqref="M34"/>
    </sheetView>
  </sheetViews>
  <sheetFormatPr defaultColWidth="11.4444444444444" defaultRowHeight="10.2"/>
  <cols>
    <col min="1" max="1" width="12" style="831" customWidth="1"/>
    <col min="2" max="8" width="6.55555555555556" style="831" customWidth="1"/>
    <col min="9" max="9" width="7.11111111111111" style="831" customWidth="1"/>
    <col min="10" max="10" width="7.66666666666667" style="831" customWidth="1"/>
    <col min="11" max="11" width="6.55555555555556" style="831" customWidth="1"/>
    <col min="12" max="16384" width="11.4444444444444" style="831"/>
  </cols>
  <sheetData>
    <row r="1" spans="1:15">
      <c r="A1" s="832" t="s">
        <v>685</v>
      </c>
      <c r="B1" s="833"/>
      <c r="C1" s="833"/>
      <c r="D1" s="833"/>
      <c r="E1" s="833"/>
      <c r="F1" s="833"/>
      <c r="G1" s="833"/>
      <c r="H1" s="833"/>
      <c r="I1" s="833"/>
      <c r="J1" s="833"/>
      <c r="K1" s="833"/>
      <c r="L1" s="833"/>
      <c r="M1" s="833"/>
      <c r="N1" s="833"/>
      <c r="O1" s="833"/>
    </row>
    <row r="2" spans="1:1">
      <c r="A2" s="834"/>
    </row>
    <row r="3" spans="1:11">
      <c r="A3" s="835" t="s">
        <v>29</v>
      </c>
      <c r="B3" s="836">
        <v>2014</v>
      </c>
      <c r="C3" s="836">
        <v>2015</v>
      </c>
      <c r="D3" s="836">
        <v>2016</v>
      </c>
      <c r="E3" s="836">
        <v>2017</v>
      </c>
      <c r="F3" s="836">
        <v>2018</v>
      </c>
      <c r="G3" s="836">
        <v>2019</v>
      </c>
      <c r="H3" s="836" t="s">
        <v>686</v>
      </c>
      <c r="I3" s="836" t="s">
        <v>687</v>
      </c>
      <c r="J3" s="836" t="s">
        <v>688</v>
      </c>
      <c r="K3" s="836">
        <v>2023</v>
      </c>
    </row>
    <row r="4" spans="1:15">
      <c r="A4" s="733" t="s">
        <v>539</v>
      </c>
      <c r="B4" s="837" t="s">
        <v>586</v>
      </c>
      <c r="C4" s="837" t="s">
        <v>586</v>
      </c>
      <c r="D4" s="837" t="s">
        <v>586</v>
      </c>
      <c r="E4" s="837" t="s">
        <v>586</v>
      </c>
      <c r="F4" s="837" t="s">
        <v>586</v>
      </c>
      <c r="G4" s="837" t="s">
        <v>586</v>
      </c>
      <c r="H4" s="837" t="s">
        <v>586</v>
      </c>
      <c r="I4" s="841" t="s">
        <v>586</v>
      </c>
      <c r="J4" s="841" t="s">
        <v>607</v>
      </c>
      <c r="K4" s="842" t="s">
        <v>607</v>
      </c>
      <c r="L4" s="840"/>
      <c r="M4" s="840"/>
      <c r="N4" s="840"/>
      <c r="O4" s="840"/>
    </row>
    <row r="5" spans="1:15">
      <c r="A5" s="733" t="s">
        <v>540</v>
      </c>
      <c r="B5" s="838">
        <v>809.2</v>
      </c>
      <c r="C5" s="838">
        <v>1192.7</v>
      </c>
      <c r="D5" s="838">
        <v>1884.3</v>
      </c>
      <c r="E5" s="838">
        <v>1332.2</v>
      </c>
      <c r="F5" s="838">
        <v>1787.6</v>
      </c>
      <c r="G5" s="838">
        <v>1829.6</v>
      </c>
      <c r="H5" s="838">
        <v>396.1</v>
      </c>
      <c r="I5" s="841" t="s">
        <v>586</v>
      </c>
      <c r="J5" s="841" t="s">
        <v>607</v>
      </c>
      <c r="K5" s="838">
        <v>1142.4</v>
      </c>
      <c r="L5" s="840"/>
      <c r="M5" s="840"/>
      <c r="N5" s="840"/>
      <c r="O5" s="840"/>
    </row>
    <row r="6" spans="1:15">
      <c r="A6" s="733" t="s">
        <v>541</v>
      </c>
      <c r="B6" s="838">
        <v>1955.9</v>
      </c>
      <c r="C6" s="838">
        <v>1926.9</v>
      </c>
      <c r="D6" s="838">
        <v>2183.4</v>
      </c>
      <c r="E6" s="838">
        <v>1756.2</v>
      </c>
      <c r="F6" s="838">
        <v>1758.4</v>
      </c>
      <c r="G6" s="838">
        <v>1818</v>
      </c>
      <c r="H6" s="838">
        <v>264.1</v>
      </c>
      <c r="I6" s="843">
        <v>747.6</v>
      </c>
      <c r="J6" s="843">
        <v>1474.2</v>
      </c>
      <c r="K6" s="838">
        <v>1179.3</v>
      </c>
      <c r="L6" s="840"/>
      <c r="M6" s="840"/>
      <c r="N6" s="840"/>
      <c r="O6" s="840"/>
    </row>
    <row r="7" spans="1:15">
      <c r="A7" s="733" t="s">
        <v>542</v>
      </c>
      <c r="B7" s="838">
        <v>3126.9</v>
      </c>
      <c r="C7" s="838">
        <v>975.5</v>
      </c>
      <c r="D7" s="837" t="s">
        <v>586</v>
      </c>
      <c r="E7" s="838">
        <v>2612.5</v>
      </c>
      <c r="F7" s="838">
        <v>2851.2</v>
      </c>
      <c r="G7" s="838">
        <v>1913.6</v>
      </c>
      <c r="H7" s="838">
        <v>1083.3</v>
      </c>
      <c r="I7" s="843">
        <v>2451.1</v>
      </c>
      <c r="J7" s="843">
        <v>2751.7</v>
      </c>
      <c r="K7" s="838">
        <v>1630.7</v>
      </c>
      <c r="L7" s="840"/>
      <c r="M7" s="840"/>
      <c r="N7" s="840"/>
      <c r="O7" s="840"/>
    </row>
    <row r="8" spans="1:15">
      <c r="A8" s="733" t="s">
        <v>543</v>
      </c>
      <c r="B8" s="837" t="s">
        <v>586</v>
      </c>
      <c r="C8" s="837" t="s">
        <v>586</v>
      </c>
      <c r="D8" s="837" t="s">
        <v>586</v>
      </c>
      <c r="E8" s="838">
        <v>1242.6</v>
      </c>
      <c r="F8" s="838">
        <v>2355.8</v>
      </c>
      <c r="G8" s="838">
        <v>2110</v>
      </c>
      <c r="H8" s="838">
        <v>1887.3</v>
      </c>
      <c r="I8" s="843">
        <v>2259</v>
      </c>
      <c r="J8" s="843">
        <v>2542.9</v>
      </c>
      <c r="K8" s="838">
        <v>2434.9</v>
      </c>
      <c r="L8" s="840"/>
      <c r="M8" s="840"/>
      <c r="N8" s="840"/>
      <c r="O8" s="840"/>
    </row>
    <row r="9" spans="1:15">
      <c r="A9" s="733" t="s">
        <v>544</v>
      </c>
      <c r="B9" s="838">
        <v>1952.7</v>
      </c>
      <c r="C9" s="838">
        <v>2036.9</v>
      </c>
      <c r="D9" s="838">
        <v>2210.6</v>
      </c>
      <c r="E9" s="838">
        <v>2155.3</v>
      </c>
      <c r="F9" s="838">
        <v>2173.3</v>
      </c>
      <c r="G9" s="838">
        <v>2003.6</v>
      </c>
      <c r="H9" s="838">
        <v>1518.5</v>
      </c>
      <c r="I9" s="843">
        <v>2096.8</v>
      </c>
      <c r="J9" s="843">
        <v>2173.6</v>
      </c>
      <c r="K9" s="838">
        <v>2093.9</v>
      </c>
      <c r="L9" s="840"/>
      <c r="M9" s="840"/>
      <c r="N9" s="840"/>
      <c r="O9" s="840"/>
    </row>
    <row r="10" spans="1:15">
      <c r="A10" s="733" t="s">
        <v>545</v>
      </c>
      <c r="B10" s="838">
        <v>1902.1</v>
      </c>
      <c r="C10" s="838">
        <v>2134.3</v>
      </c>
      <c r="D10" s="838">
        <v>2424.5</v>
      </c>
      <c r="E10" s="838">
        <v>1420.9</v>
      </c>
      <c r="F10" s="838">
        <v>1762.8</v>
      </c>
      <c r="G10" s="838">
        <v>1767.9</v>
      </c>
      <c r="H10" s="838">
        <v>1566.8</v>
      </c>
      <c r="I10" s="843">
        <v>913.2</v>
      </c>
      <c r="J10" s="843">
        <v>1703.9</v>
      </c>
      <c r="K10" s="838">
        <v>1965.1</v>
      </c>
      <c r="L10" s="840"/>
      <c r="M10" s="840"/>
      <c r="N10" s="840"/>
      <c r="O10" s="840"/>
    </row>
    <row r="11" spans="1:15">
      <c r="A11" s="733" t="s">
        <v>546</v>
      </c>
      <c r="B11" s="838">
        <v>1588.6</v>
      </c>
      <c r="C11" s="838">
        <v>1597.6</v>
      </c>
      <c r="D11" s="838">
        <v>1912.8</v>
      </c>
      <c r="E11" s="838">
        <v>1841.1</v>
      </c>
      <c r="F11" s="838">
        <v>1771.3</v>
      </c>
      <c r="G11" s="838">
        <v>1791.1</v>
      </c>
      <c r="H11" s="838">
        <v>812.1</v>
      </c>
      <c r="I11" s="843">
        <v>1602.8</v>
      </c>
      <c r="J11" s="843">
        <v>1927.1</v>
      </c>
      <c r="K11" s="838">
        <v>1716.6</v>
      </c>
      <c r="L11" s="840"/>
      <c r="M11" s="840"/>
      <c r="N11" s="840"/>
      <c r="O11" s="840"/>
    </row>
    <row r="12" spans="1:15">
      <c r="A12" s="733" t="s">
        <v>547</v>
      </c>
      <c r="B12" s="838">
        <v>1978.9</v>
      </c>
      <c r="C12" s="838">
        <v>1687.5</v>
      </c>
      <c r="D12" s="838">
        <v>2282.3</v>
      </c>
      <c r="E12" s="838">
        <v>1838.3</v>
      </c>
      <c r="F12" s="838">
        <v>1957.2</v>
      </c>
      <c r="G12" s="838">
        <v>2056.1</v>
      </c>
      <c r="H12" s="838">
        <v>1376.4</v>
      </c>
      <c r="I12" s="843">
        <v>2053.5</v>
      </c>
      <c r="J12" s="843">
        <v>2147.6</v>
      </c>
      <c r="K12" s="838">
        <v>1919.9</v>
      </c>
      <c r="L12" s="840"/>
      <c r="M12" s="840"/>
      <c r="N12" s="840"/>
      <c r="O12" s="840"/>
    </row>
    <row r="13" spans="1:15">
      <c r="A13" s="733" t="s">
        <v>548</v>
      </c>
      <c r="B13" s="838">
        <v>2531.7</v>
      </c>
      <c r="C13" s="838">
        <v>2475.7</v>
      </c>
      <c r="D13" s="838">
        <v>2776.8</v>
      </c>
      <c r="E13" s="838">
        <v>2539.5</v>
      </c>
      <c r="F13" s="838">
        <v>2303.8</v>
      </c>
      <c r="G13" s="838">
        <v>2542.5</v>
      </c>
      <c r="H13" s="838">
        <v>1519.4</v>
      </c>
      <c r="I13" s="843">
        <v>2126.9</v>
      </c>
      <c r="J13" s="843">
        <v>2734.5</v>
      </c>
      <c r="K13" s="838">
        <v>2486.3</v>
      </c>
      <c r="L13" s="840"/>
      <c r="M13" s="840"/>
      <c r="N13" s="840"/>
      <c r="O13" s="840"/>
    </row>
    <row r="14" spans="1:15">
      <c r="A14" s="733" t="s">
        <v>549</v>
      </c>
      <c r="B14" s="838">
        <v>2569.5</v>
      </c>
      <c r="C14" s="838">
        <v>2602.2</v>
      </c>
      <c r="D14" s="838">
        <v>2522.5</v>
      </c>
      <c r="E14" s="838">
        <v>2447.7</v>
      </c>
      <c r="F14" s="838">
        <v>2414.5</v>
      </c>
      <c r="G14" s="838">
        <v>2350.9</v>
      </c>
      <c r="H14" s="838">
        <v>1396.9</v>
      </c>
      <c r="I14" s="843">
        <v>2515.4</v>
      </c>
      <c r="J14" s="843">
        <v>2664</v>
      </c>
      <c r="K14" s="838">
        <v>2522.5</v>
      </c>
      <c r="L14" s="840"/>
      <c r="M14" s="840"/>
      <c r="N14" s="840"/>
      <c r="O14" s="840"/>
    </row>
    <row r="15" spans="1:15">
      <c r="A15" s="733" t="s">
        <v>550</v>
      </c>
      <c r="B15" s="838">
        <v>1803.4</v>
      </c>
      <c r="C15" s="838">
        <v>1779.4</v>
      </c>
      <c r="D15" s="838">
        <v>2151.9</v>
      </c>
      <c r="E15" s="838">
        <v>1866.6</v>
      </c>
      <c r="F15" s="838">
        <v>1783.3</v>
      </c>
      <c r="G15" s="838">
        <v>1744</v>
      </c>
      <c r="H15" s="838">
        <v>1561.2</v>
      </c>
      <c r="I15" s="843">
        <v>1785.4</v>
      </c>
      <c r="J15" s="843">
        <v>2011</v>
      </c>
      <c r="K15" s="838">
        <v>2068.7</v>
      </c>
      <c r="L15" s="840"/>
      <c r="M15" s="840"/>
      <c r="N15" s="840"/>
      <c r="O15" s="840"/>
    </row>
    <row r="16" spans="1:15">
      <c r="A16" s="733" t="s">
        <v>551</v>
      </c>
      <c r="B16" s="838">
        <v>1839.3</v>
      </c>
      <c r="C16" s="838">
        <v>1263.3</v>
      </c>
      <c r="D16" s="838">
        <v>1107.5</v>
      </c>
      <c r="E16" s="838">
        <v>167.8</v>
      </c>
      <c r="F16" s="838">
        <v>1433.8</v>
      </c>
      <c r="G16" s="838">
        <v>1065.9</v>
      </c>
      <c r="H16" s="838">
        <v>397.6</v>
      </c>
      <c r="I16" s="841" t="s">
        <v>586</v>
      </c>
      <c r="J16" s="841" t="s">
        <v>607</v>
      </c>
      <c r="K16" s="842" t="s">
        <v>607</v>
      </c>
      <c r="L16" s="840"/>
      <c r="M16" s="840"/>
      <c r="N16" s="840"/>
      <c r="O16" s="840"/>
    </row>
    <row r="17" spans="1:15">
      <c r="A17" s="733" t="s">
        <v>552</v>
      </c>
      <c r="B17" s="838">
        <v>869.5</v>
      </c>
      <c r="C17" s="838">
        <v>937</v>
      </c>
      <c r="D17" s="838">
        <v>1230.6</v>
      </c>
      <c r="E17" s="838">
        <v>1095.2</v>
      </c>
      <c r="F17" s="838">
        <v>1099.4</v>
      </c>
      <c r="G17" s="838">
        <v>1003.1</v>
      </c>
      <c r="H17" s="838">
        <v>374.6</v>
      </c>
      <c r="I17" s="841" t="s">
        <v>586</v>
      </c>
      <c r="J17" s="843">
        <v>79</v>
      </c>
      <c r="K17" s="838">
        <v>1026.6</v>
      </c>
      <c r="L17" s="840"/>
      <c r="M17" s="840"/>
      <c r="N17" s="840"/>
      <c r="O17" s="840"/>
    </row>
    <row r="18" spans="1:15">
      <c r="A18" s="733" t="s">
        <v>553</v>
      </c>
      <c r="B18" s="837" t="s">
        <v>586</v>
      </c>
      <c r="C18" s="838">
        <v>1171.9</v>
      </c>
      <c r="D18" s="838">
        <v>1188.2</v>
      </c>
      <c r="E18" s="838">
        <v>1016.1</v>
      </c>
      <c r="F18" s="838">
        <v>860.9</v>
      </c>
      <c r="G18" s="838">
        <v>899.7</v>
      </c>
      <c r="H18" s="838">
        <v>1122.2</v>
      </c>
      <c r="I18" s="843">
        <v>1155.6</v>
      </c>
      <c r="J18" s="843">
        <v>1304.6</v>
      </c>
      <c r="K18" s="838">
        <v>1146.6</v>
      </c>
      <c r="L18" s="840"/>
      <c r="M18" s="840"/>
      <c r="N18" s="840"/>
      <c r="O18" s="840"/>
    </row>
    <row r="19" spans="1:15">
      <c r="A19" s="733" t="s">
        <v>554</v>
      </c>
      <c r="B19" s="838">
        <v>1754.4</v>
      </c>
      <c r="C19" s="838">
        <v>1762.2</v>
      </c>
      <c r="D19" s="838">
        <v>1257.2</v>
      </c>
      <c r="E19" s="838">
        <v>1701.2</v>
      </c>
      <c r="F19" s="838">
        <v>1746.4</v>
      </c>
      <c r="G19" s="838">
        <v>1827.6</v>
      </c>
      <c r="H19" s="838">
        <v>361.5</v>
      </c>
      <c r="I19" s="841" t="s">
        <v>586</v>
      </c>
      <c r="J19" s="843">
        <v>1250.6</v>
      </c>
      <c r="K19" s="838">
        <v>1887.6</v>
      </c>
      <c r="L19" s="840"/>
      <c r="M19" s="840"/>
      <c r="N19" s="840"/>
      <c r="O19" s="840"/>
    </row>
    <row r="20" spans="1:15">
      <c r="A20" s="733" t="s">
        <v>555</v>
      </c>
      <c r="B20" s="838">
        <v>3669.6</v>
      </c>
      <c r="C20" s="838">
        <v>3319.9</v>
      </c>
      <c r="D20" s="838">
        <v>3642.5</v>
      </c>
      <c r="E20" s="838">
        <v>3254.1</v>
      </c>
      <c r="F20" s="838">
        <v>3479.2</v>
      </c>
      <c r="G20" s="838">
        <v>3482.1</v>
      </c>
      <c r="H20" s="838">
        <v>1411.5</v>
      </c>
      <c r="I20" s="843">
        <v>563</v>
      </c>
      <c r="J20" s="841" t="s">
        <v>607</v>
      </c>
      <c r="K20" s="842" t="s">
        <v>607</v>
      </c>
      <c r="L20" s="840"/>
      <c r="M20" s="840"/>
      <c r="N20" s="840"/>
      <c r="O20" s="840"/>
    </row>
    <row r="21" spans="1:15">
      <c r="A21" s="733" t="s">
        <v>556</v>
      </c>
      <c r="B21" s="838">
        <v>1408</v>
      </c>
      <c r="C21" s="838">
        <v>1370.9</v>
      </c>
      <c r="D21" s="838">
        <v>1295.6</v>
      </c>
      <c r="E21" s="838">
        <v>1424.3</v>
      </c>
      <c r="F21" s="838">
        <v>1434.3</v>
      </c>
      <c r="G21" s="838">
        <v>1538.6</v>
      </c>
      <c r="H21" s="838">
        <v>498.3</v>
      </c>
      <c r="I21" s="843">
        <v>116.6</v>
      </c>
      <c r="J21" s="843">
        <v>1743.8</v>
      </c>
      <c r="K21" s="838">
        <v>1636</v>
      </c>
      <c r="L21" s="840"/>
      <c r="M21" s="840"/>
      <c r="N21" s="840"/>
      <c r="O21" s="840"/>
    </row>
    <row r="22" spans="1:15">
      <c r="A22" s="733" t="s">
        <v>557</v>
      </c>
      <c r="B22" s="838">
        <v>2344.6</v>
      </c>
      <c r="C22" s="838">
        <v>2137.3</v>
      </c>
      <c r="D22" s="838">
        <v>2479.7</v>
      </c>
      <c r="E22" s="838">
        <v>2160</v>
      </c>
      <c r="F22" s="838">
        <v>2492.3</v>
      </c>
      <c r="G22" s="838">
        <v>2536.9</v>
      </c>
      <c r="H22" s="838">
        <v>595.1</v>
      </c>
      <c r="I22" s="843">
        <v>2140.3</v>
      </c>
      <c r="J22" s="843">
        <v>1549.2</v>
      </c>
      <c r="K22" s="838">
        <v>1970.3</v>
      </c>
      <c r="L22" s="840"/>
      <c r="M22" s="840"/>
      <c r="N22" s="840"/>
      <c r="O22" s="840"/>
    </row>
    <row r="23" spans="1:15">
      <c r="A23" s="733" t="s">
        <v>558</v>
      </c>
      <c r="B23" s="838">
        <v>1736.1</v>
      </c>
      <c r="C23" s="838">
        <v>2724.8</v>
      </c>
      <c r="D23" s="838">
        <v>3078.1</v>
      </c>
      <c r="E23" s="838">
        <v>2588.4</v>
      </c>
      <c r="F23" s="838">
        <v>2761</v>
      </c>
      <c r="G23" s="838">
        <v>2848.5</v>
      </c>
      <c r="H23" s="838">
        <v>539.8</v>
      </c>
      <c r="I23" s="843">
        <v>184</v>
      </c>
      <c r="J23" s="843">
        <v>1376</v>
      </c>
      <c r="K23" s="838">
        <v>1259.5</v>
      </c>
      <c r="L23" s="840"/>
      <c r="M23" s="840"/>
      <c r="N23" s="840"/>
      <c r="O23" s="840"/>
    </row>
    <row r="24" spans="1:15">
      <c r="A24" s="733" t="s">
        <v>559</v>
      </c>
      <c r="B24" s="837" t="s">
        <v>586</v>
      </c>
      <c r="C24" s="838">
        <v>730.9</v>
      </c>
      <c r="D24" s="838">
        <v>1309.6</v>
      </c>
      <c r="E24" s="838">
        <v>1382.1</v>
      </c>
      <c r="F24" s="838">
        <v>1238.4</v>
      </c>
      <c r="G24" s="838">
        <v>1265.9</v>
      </c>
      <c r="H24" s="838">
        <v>134.3</v>
      </c>
      <c r="I24" s="843">
        <v>1022.3</v>
      </c>
      <c r="J24" s="843">
        <v>1595.3</v>
      </c>
      <c r="K24" s="838">
        <v>1457.8</v>
      </c>
      <c r="L24" s="840"/>
      <c r="M24" s="840"/>
      <c r="N24" s="840"/>
      <c r="O24" s="840"/>
    </row>
    <row r="25" spans="1:15">
      <c r="A25" s="733" t="s">
        <v>560</v>
      </c>
      <c r="B25" s="838">
        <v>2461.2</v>
      </c>
      <c r="C25" s="838">
        <v>2172.8</v>
      </c>
      <c r="D25" s="838">
        <v>2794.5</v>
      </c>
      <c r="E25" s="838">
        <v>2334.7</v>
      </c>
      <c r="F25" s="838">
        <v>2664.1</v>
      </c>
      <c r="G25" s="838">
        <v>2612.6</v>
      </c>
      <c r="H25" s="838">
        <v>1880.3</v>
      </c>
      <c r="I25" s="843">
        <v>2498.6</v>
      </c>
      <c r="J25" s="843">
        <v>2759.5</v>
      </c>
      <c r="K25" s="838">
        <v>2649.6</v>
      </c>
      <c r="L25" s="840"/>
      <c r="M25" s="840"/>
      <c r="N25" s="840"/>
      <c r="O25" s="840"/>
    </row>
    <row r="26" spans="1:15">
      <c r="A26" s="733" t="s">
        <v>561</v>
      </c>
      <c r="B26" s="837" t="s">
        <v>586</v>
      </c>
      <c r="C26" s="837" t="s">
        <v>586</v>
      </c>
      <c r="D26" s="837" t="s">
        <v>586</v>
      </c>
      <c r="E26" s="837" t="s">
        <v>586</v>
      </c>
      <c r="F26" s="837" t="s">
        <v>586</v>
      </c>
      <c r="G26" s="837" t="s">
        <v>586</v>
      </c>
      <c r="H26" s="839" t="s">
        <v>586</v>
      </c>
      <c r="I26" s="843">
        <v>1647.5</v>
      </c>
      <c r="J26" s="841" t="s">
        <v>607</v>
      </c>
      <c r="K26" s="842" t="s">
        <v>607</v>
      </c>
      <c r="L26" s="840"/>
      <c r="M26" s="840"/>
      <c r="N26" s="840"/>
      <c r="O26" s="840"/>
    </row>
    <row r="27" spans="1:15">
      <c r="A27" s="733" t="s">
        <v>562</v>
      </c>
      <c r="B27" s="838">
        <v>1473.1</v>
      </c>
      <c r="C27" s="838">
        <v>1494.1</v>
      </c>
      <c r="D27" s="838">
        <v>1845.9</v>
      </c>
      <c r="E27" s="838">
        <v>1643.5</v>
      </c>
      <c r="F27" s="838">
        <v>1498.9</v>
      </c>
      <c r="G27" s="838">
        <v>1562.3</v>
      </c>
      <c r="H27" s="838">
        <v>514.5</v>
      </c>
      <c r="I27" s="841" t="s">
        <v>586</v>
      </c>
      <c r="J27" s="841" t="s">
        <v>607</v>
      </c>
      <c r="K27" s="842" t="s">
        <v>607</v>
      </c>
      <c r="L27" s="840"/>
      <c r="M27" s="840"/>
      <c r="N27" s="840"/>
      <c r="O27" s="840"/>
    </row>
    <row r="28" spans="2:10">
      <c r="B28" s="840"/>
      <c r="C28" s="840"/>
      <c r="D28" s="840"/>
      <c r="E28" s="840"/>
      <c r="F28" s="840"/>
      <c r="G28" s="840"/>
      <c r="H28" s="840"/>
      <c r="I28" s="840"/>
      <c r="J28" s="840"/>
    </row>
    <row r="29" spans="1:10">
      <c r="A29" s="840" t="s">
        <v>563</v>
      </c>
      <c r="B29" s="840"/>
      <c r="C29" s="840"/>
      <c r="D29" s="840"/>
      <c r="E29" s="840"/>
      <c r="F29" s="840"/>
      <c r="G29" s="840"/>
      <c r="H29" s="840"/>
      <c r="I29" s="840"/>
      <c r="J29" s="840"/>
    </row>
    <row r="30" spans="1:10">
      <c r="A30" s="840" t="s">
        <v>689</v>
      </c>
      <c r="B30" s="840"/>
      <c r="C30" s="840"/>
      <c r="D30" s="840"/>
      <c r="E30" s="840"/>
      <c r="F30" s="840"/>
      <c r="G30" s="840"/>
      <c r="H30" s="840"/>
      <c r="I30" s="840"/>
      <c r="J30" s="840"/>
    </row>
    <row r="31" spans="1:10">
      <c r="A31" s="840" t="s">
        <v>614</v>
      </c>
      <c r="B31" s="840"/>
      <c r="C31" s="840"/>
      <c r="D31" s="840"/>
      <c r="E31" s="840"/>
      <c r="F31" s="840"/>
      <c r="G31" s="840"/>
      <c r="H31" s="840"/>
      <c r="I31" s="840"/>
      <c r="J31" s="840"/>
    </row>
    <row r="32" spans="1:10">
      <c r="A32" s="840" t="s">
        <v>615</v>
      </c>
      <c r="B32" s="840"/>
      <c r="C32" s="840"/>
      <c r="D32" s="840"/>
      <c r="E32" s="840"/>
      <c r="F32" s="840"/>
      <c r="G32" s="840"/>
      <c r="H32" s="840"/>
      <c r="I32" s="840"/>
      <c r="J32" s="840"/>
    </row>
    <row r="33" spans="1:1">
      <c r="A33" s="840" t="s">
        <v>690</v>
      </c>
    </row>
    <row r="34" spans="1:1">
      <c r="A34" s="806" t="s">
        <v>566</v>
      </c>
    </row>
  </sheetData>
  <pageMargins left="0.7" right="0.7" top="0.75" bottom="0.75" header="0.3" footer="0.3"/>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8" topLeftCell="A13" workbookViewId="0">
      <selection activeCell="A21" sqref="A21"/>
    </sheetView>
  </sheetViews>
  <sheetFormatPr defaultColWidth="12.6666666666667" defaultRowHeight="12" outlineLevelCol="2"/>
  <cols>
    <col min="1" max="1" width="2.66666666666667" style="707" customWidth="1"/>
    <col min="2" max="2" width="47.6666666666667" style="707" customWidth="1"/>
    <col min="3" max="3" width="78.1111111111111" style="707" customWidth="1"/>
    <col min="4" max="24" width="10.6666666666667" style="707" customWidth="1"/>
    <col min="25" max="16384" width="12.6666666666667" style="707"/>
  </cols>
  <sheetData>
    <row r="1" spans="1:3">
      <c r="A1" s="26">
        <v>1</v>
      </c>
      <c r="B1" s="708" t="s">
        <v>616</v>
      </c>
      <c r="C1" s="709" t="s">
        <v>50</v>
      </c>
    </row>
    <row r="2" ht="36" spans="1:3">
      <c r="A2" s="826">
        <v>2</v>
      </c>
      <c r="B2" s="27" t="s">
        <v>617</v>
      </c>
      <c r="C2" s="710" t="s">
        <v>691</v>
      </c>
    </row>
    <row r="3" spans="1:3">
      <c r="A3" s="26">
        <v>3</v>
      </c>
      <c r="B3" s="27" t="s">
        <v>619</v>
      </c>
      <c r="C3" s="710" t="s">
        <v>692</v>
      </c>
    </row>
    <row r="4" ht="24" spans="1:3">
      <c r="A4" s="26">
        <v>4</v>
      </c>
      <c r="B4" s="27" t="s">
        <v>621</v>
      </c>
      <c r="C4" s="710" t="s">
        <v>693</v>
      </c>
    </row>
    <row r="5" ht="72" spans="1:3">
      <c r="A5" s="711">
        <v>5</v>
      </c>
      <c r="B5" s="712" t="s">
        <v>623</v>
      </c>
      <c r="C5" s="710" t="s">
        <v>694</v>
      </c>
    </row>
    <row r="6" ht="60" spans="1:3">
      <c r="A6" s="713">
        <v>6</v>
      </c>
      <c r="B6" s="714" t="s">
        <v>625</v>
      </c>
      <c r="C6" s="710" t="s">
        <v>695</v>
      </c>
    </row>
    <row r="7" spans="1:3">
      <c r="A7" s="715">
        <v>7</v>
      </c>
      <c r="B7" s="716" t="s">
        <v>627</v>
      </c>
      <c r="C7" s="710" t="s">
        <v>628</v>
      </c>
    </row>
    <row r="8" spans="1:3">
      <c r="A8" s="827"/>
      <c r="B8" s="718" t="s">
        <v>629</v>
      </c>
      <c r="C8" s="710" t="s">
        <v>630</v>
      </c>
    </row>
    <row r="9" spans="1:3">
      <c r="A9" s="719">
        <v>8</v>
      </c>
      <c r="B9" s="712" t="s">
        <v>631</v>
      </c>
      <c r="C9" s="720" t="s">
        <v>632</v>
      </c>
    </row>
    <row r="10" ht="36" spans="1:3">
      <c r="A10" s="828">
        <v>9</v>
      </c>
      <c r="B10" s="721" t="s">
        <v>633</v>
      </c>
      <c r="C10" s="829" t="s">
        <v>634</v>
      </c>
    </row>
    <row r="11" ht="24" spans="1:3">
      <c r="A11" s="828">
        <v>10</v>
      </c>
      <c r="B11" s="723" t="s">
        <v>635</v>
      </c>
      <c r="C11" s="710" t="s">
        <v>696</v>
      </c>
    </row>
    <row r="12" spans="1:3">
      <c r="A12" s="711">
        <v>11</v>
      </c>
      <c r="B12" s="712" t="s">
        <v>637</v>
      </c>
      <c r="C12" s="710" t="s">
        <v>638</v>
      </c>
    </row>
    <row r="13" ht="60" spans="1:3">
      <c r="A13" s="828">
        <v>12</v>
      </c>
      <c r="B13" s="723" t="s">
        <v>639</v>
      </c>
      <c r="C13" s="829" t="s">
        <v>640</v>
      </c>
    </row>
    <row r="14" spans="1:3">
      <c r="A14" s="711">
        <v>13</v>
      </c>
      <c r="B14" s="724" t="s">
        <v>641</v>
      </c>
      <c r="C14" s="28" t="s">
        <v>642</v>
      </c>
    </row>
    <row r="15" ht="36" spans="1:3">
      <c r="A15" s="711">
        <v>14</v>
      </c>
      <c r="B15" s="712" t="s">
        <v>643</v>
      </c>
      <c r="C15" s="725" t="s">
        <v>644</v>
      </c>
    </row>
    <row r="16" spans="1:3">
      <c r="A16" s="828">
        <v>15</v>
      </c>
      <c r="B16" s="726" t="s">
        <v>645</v>
      </c>
      <c r="C16" s="727" t="s">
        <v>646</v>
      </c>
    </row>
    <row r="17" spans="1:3">
      <c r="A17" s="728">
        <v>16</v>
      </c>
      <c r="B17" s="708" t="s">
        <v>647</v>
      </c>
      <c r="C17" s="727" t="s">
        <v>648</v>
      </c>
    </row>
    <row r="18" spans="1:3">
      <c r="A18" s="830"/>
      <c r="B18" s="730" t="s">
        <v>649</v>
      </c>
      <c r="C18" s="731" t="s">
        <v>650</v>
      </c>
    </row>
    <row r="19" spans="1:3">
      <c r="A19" s="830"/>
      <c r="B19" s="732" t="s">
        <v>651</v>
      </c>
      <c r="C19" s="727" t="s">
        <v>652</v>
      </c>
    </row>
    <row r="20" spans="1:3">
      <c r="A20" s="26">
        <v>17</v>
      </c>
      <c r="B20" s="27" t="s">
        <v>653</v>
      </c>
      <c r="C20" s="28" t="s">
        <v>54</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6"/>
  <sheetViews>
    <sheetView zoomScaleSheetLayoutView="98" workbookViewId="0">
      <selection activeCell="C4" sqref="C4:L13"/>
    </sheetView>
  </sheetViews>
  <sheetFormatPr defaultColWidth="9.33333333333333" defaultRowHeight="10.2"/>
  <cols>
    <col min="1" max="2" width="9.33333333333333" style="796"/>
    <col min="3" max="12" width="4.44444444444444" style="796" customWidth="1"/>
    <col min="13" max="16384" width="9.33333333333333" style="796"/>
  </cols>
  <sheetData>
    <row r="1" spans="1:3">
      <c r="A1" s="814" t="s">
        <v>697</v>
      </c>
      <c r="B1" s="814"/>
      <c r="C1" s="814"/>
    </row>
    <row r="2" spans="1:11">
      <c r="A2" s="815"/>
      <c r="B2" s="816"/>
      <c r="C2" s="816"/>
      <c r="D2" s="813"/>
      <c r="E2" s="813"/>
      <c r="F2" s="813"/>
      <c r="G2" s="813"/>
      <c r="H2" s="813"/>
      <c r="I2" s="813"/>
      <c r="J2" s="813"/>
      <c r="K2" s="813"/>
    </row>
    <row r="3" spans="1:12">
      <c r="A3" s="817" t="s">
        <v>58</v>
      </c>
      <c r="B3" s="818" t="s">
        <v>698</v>
      </c>
      <c r="C3" s="819">
        <v>2014</v>
      </c>
      <c r="D3" s="819">
        <v>2015</v>
      </c>
      <c r="E3" s="819">
        <v>2016</v>
      </c>
      <c r="F3" s="819">
        <v>2017</v>
      </c>
      <c r="G3" s="819">
        <v>2018</v>
      </c>
      <c r="H3" s="819">
        <v>2019</v>
      </c>
      <c r="I3" s="819">
        <v>2020</v>
      </c>
      <c r="J3" s="819">
        <v>2021</v>
      </c>
      <c r="K3" s="819">
        <v>2022</v>
      </c>
      <c r="L3" s="819">
        <v>2023</v>
      </c>
    </row>
    <row r="4" ht="14.4" customHeight="1" spans="1:12">
      <c r="A4" s="820" t="s">
        <v>542</v>
      </c>
      <c r="B4" s="821" t="s">
        <v>699</v>
      </c>
      <c r="C4" s="822">
        <v>10.1666666666667</v>
      </c>
      <c r="D4" s="822">
        <v>11.5</v>
      </c>
      <c r="E4" s="822">
        <v>10.0833333333333</v>
      </c>
      <c r="F4" s="822">
        <v>9.25</v>
      </c>
      <c r="G4" s="823" t="s">
        <v>607</v>
      </c>
      <c r="H4" s="822">
        <v>9.5</v>
      </c>
      <c r="I4" s="823" t="s">
        <v>607</v>
      </c>
      <c r="J4" s="823" t="s">
        <v>607</v>
      </c>
      <c r="K4" s="823" t="s">
        <v>607</v>
      </c>
      <c r="L4" s="823" t="s">
        <v>607</v>
      </c>
    </row>
    <row r="5" spans="1:12">
      <c r="A5" s="820"/>
      <c r="B5" s="821" t="s">
        <v>700</v>
      </c>
      <c r="C5" s="822">
        <v>11.3333333333333</v>
      </c>
      <c r="D5" s="822">
        <v>13.5</v>
      </c>
      <c r="E5" s="822">
        <v>11.5833333333333</v>
      </c>
      <c r="F5" s="822">
        <v>11.25</v>
      </c>
      <c r="G5" s="823" t="s">
        <v>607</v>
      </c>
      <c r="H5" s="822">
        <v>10.8333333333333</v>
      </c>
      <c r="I5" s="823" t="s">
        <v>607</v>
      </c>
      <c r="J5" s="823" t="s">
        <v>607</v>
      </c>
      <c r="K5" s="823" t="s">
        <v>607</v>
      </c>
      <c r="L5" s="823" t="s">
        <v>607</v>
      </c>
    </row>
    <row r="6" ht="14.4" customHeight="1" spans="1:12">
      <c r="A6" s="824" t="s">
        <v>545</v>
      </c>
      <c r="B6" s="821" t="s">
        <v>699</v>
      </c>
      <c r="C6" s="822">
        <v>9.91666666666667</v>
      </c>
      <c r="D6" s="822">
        <v>11</v>
      </c>
      <c r="E6" s="822">
        <v>10.6363636363636</v>
      </c>
      <c r="F6" s="822">
        <v>10.0833333333333</v>
      </c>
      <c r="G6" s="823" t="s">
        <v>607</v>
      </c>
      <c r="H6" s="822">
        <v>10.1666666666667</v>
      </c>
      <c r="I6" s="822">
        <v>10.25</v>
      </c>
      <c r="J6" s="822">
        <v>10</v>
      </c>
      <c r="K6" s="822">
        <v>10</v>
      </c>
      <c r="L6" s="822">
        <v>11.4</v>
      </c>
    </row>
    <row r="7" spans="1:12">
      <c r="A7" s="824"/>
      <c r="B7" s="821" t="s">
        <v>700</v>
      </c>
      <c r="C7" s="822">
        <v>11.75</v>
      </c>
      <c r="D7" s="822">
        <v>13.4166666666667</v>
      </c>
      <c r="E7" s="822">
        <v>12.5454545454545</v>
      </c>
      <c r="F7" s="822">
        <v>12.5833333333333</v>
      </c>
      <c r="G7" s="823" t="s">
        <v>607</v>
      </c>
      <c r="H7" s="822">
        <v>12.5</v>
      </c>
      <c r="I7" s="822">
        <v>12.5833333333333</v>
      </c>
      <c r="J7" s="822">
        <v>12.3333333333333</v>
      </c>
      <c r="K7" s="822">
        <v>11.9166666666667</v>
      </c>
      <c r="L7" s="822">
        <v>13.9</v>
      </c>
    </row>
    <row r="8" ht="14.4" customHeight="1" spans="1:12">
      <c r="A8" s="824" t="s">
        <v>548</v>
      </c>
      <c r="B8" s="821" t="s">
        <v>699</v>
      </c>
      <c r="C8" s="822">
        <v>7.5</v>
      </c>
      <c r="D8" s="822">
        <v>8.33333333333333</v>
      </c>
      <c r="E8" s="822">
        <v>7.72727272727273</v>
      </c>
      <c r="F8" s="822">
        <v>7.33333333333333</v>
      </c>
      <c r="G8" s="823" t="s">
        <v>607</v>
      </c>
      <c r="H8" s="822">
        <v>6.91666666666667</v>
      </c>
      <c r="I8" s="822">
        <v>6.25</v>
      </c>
      <c r="J8" s="822">
        <v>6.3</v>
      </c>
      <c r="K8" s="822">
        <v>9.90909090909091</v>
      </c>
      <c r="L8" s="822">
        <v>10.3333333333333</v>
      </c>
    </row>
    <row r="9" spans="1:12">
      <c r="A9" s="824"/>
      <c r="B9" s="821" t="s">
        <v>700</v>
      </c>
      <c r="C9" s="822">
        <v>8.75</v>
      </c>
      <c r="D9" s="822">
        <v>9.5</v>
      </c>
      <c r="E9" s="822">
        <v>8.45454545454546</v>
      </c>
      <c r="F9" s="822">
        <v>8.58333333333333</v>
      </c>
      <c r="G9" s="823" t="s">
        <v>607</v>
      </c>
      <c r="H9" s="822">
        <v>7.91666666666667</v>
      </c>
      <c r="I9" s="822">
        <v>7.25</v>
      </c>
      <c r="J9" s="822">
        <v>6.9</v>
      </c>
      <c r="K9" s="822">
        <v>11.0909090909091</v>
      </c>
      <c r="L9" s="822">
        <v>12.2222222222222</v>
      </c>
    </row>
    <row r="10" ht="14.4" customHeight="1" spans="1:12">
      <c r="A10" s="824" t="s">
        <v>549</v>
      </c>
      <c r="B10" s="821" t="s">
        <v>699</v>
      </c>
      <c r="C10" s="822">
        <v>12.375</v>
      </c>
      <c r="D10" s="822">
        <v>12.3333333333333</v>
      </c>
      <c r="E10" s="822">
        <v>12.5454545454545</v>
      </c>
      <c r="F10" s="822">
        <v>11.9166666666667</v>
      </c>
      <c r="G10" s="823" t="s">
        <v>607</v>
      </c>
      <c r="H10" s="822">
        <v>12.1666666666667</v>
      </c>
      <c r="I10" s="822">
        <v>10.7142857142857</v>
      </c>
      <c r="J10" s="822">
        <v>10.8</v>
      </c>
      <c r="K10" s="822">
        <v>10.5833333333333</v>
      </c>
      <c r="L10" s="822">
        <v>10</v>
      </c>
    </row>
    <row r="11" spans="1:12">
      <c r="A11" s="824"/>
      <c r="B11" s="821" t="s">
        <v>700</v>
      </c>
      <c r="C11" s="822">
        <v>15.875</v>
      </c>
      <c r="D11" s="822">
        <v>15.5833333333333</v>
      </c>
      <c r="E11" s="822">
        <v>15.0909090909091</v>
      </c>
      <c r="F11" s="822">
        <v>15.4166666666667</v>
      </c>
      <c r="G11" s="823" t="s">
        <v>607</v>
      </c>
      <c r="H11" s="822">
        <v>15.6666666666667</v>
      </c>
      <c r="I11" s="822">
        <v>13</v>
      </c>
      <c r="J11" s="822">
        <v>13</v>
      </c>
      <c r="K11" s="822">
        <v>12.6666666666667</v>
      </c>
      <c r="L11" s="822">
        <v>12.7</v>
      </c>
    </row>
    <row r="12" ht="14.4" customHeight="1" spans="1:12">
      <c r="A12" s="824" t="s">
        <v>552</v>
      </c>
      <c r="B12" s="821" t="s">
        <v>699</v>
      </c>
      <c r="C12" s="822">
        <v>7.41666666666667</v>
      </c>
      <c r="D12" s="822">
        <v>7.33333333333333</v>
      </c>
      <c r="E12" s="822">
        <v>7.27272727272727</v>
      </c>
      <c r="F12" s="822">
        <v>9</v>
      </c>
      <c r="G12" s="825">
        <v>4.09062727272727</v>
      </c>
      <c r="H12" s="822">
        <v>4.08333333333333</v>
      </c>
      <c r="I12" s="822">
        <v>6</v>
      </c>
      <c r="J12" s="822">
        <v>3.16666666666667</v>
      </c>
      <c r="K12" s="822">
        <v>4.75</v>
      </c>
      <c r="L12" s="822">
        <v>4.91666666666667</v>
      </c>
    </row>
    <row r="13" spans="1:12">
      <c r="A13" s="824"/>
      <c r="B13" s="821" t="s">
        <v>700</v>
      </c>
      <c r="C13" s="822">
        <v>10.9166666666667</v>
      </c>
      <c r="D13" s="822">
        <v>10.6666666666667</v>
      </c>
      <c r="E13" s="822">
        <v>9.81818181818182</v>
      </c>
      <c r="F13" s="822">
        <v>10.8</v>
      </c>
      <c r="G13" s="825">
        <v>5.524744</v>
      </c>
      <c r="H13" s="822">
        <v>5.58333333333333</v>
      </c>
      <c r="I13" s="822">
        <v>7</v>
      </c>
      <c r="J13" s="822">
        <v>5.16666666666667</v>
      </c>
      <c r="K13" s="822">
        <v>6.16666666666667</v>
      </c>
      <c r="L13" s="822">
        <v>6.41666666666667</v>
      </c>
    </row>
    <row r="14" spans="1:6">
      <c r="A14" s="806" t="s">
        <v>566</v>
      </c>
      <c r="F14" s="813"/>
    </row>
    <row r="15" spans="6:6">
      <c r="F15" s="813"/>
    </row>
    <row r="16" spans="6:6">
      <c r="F16" s="813"/>
    </row>
  </sheetData>
  <mergeCells count="5">
    <mergeCell ref="A4:A5"/>
    <mergeCell ref="A6:A7"/>
    <mergeCell ref="A8:A9"/>
    <mergeCell ref="A10:A11"/>
    <mergeCell ref="A12:A13"/>
  </mergeCells>
  <pageMargins left="0.7" right="0.7" top="0.75" bottom="0.75" header="0.3" footer="0.3"/>
  <pageSetup paperSize="9" scale="7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zoomScaleSheetLayoutView="98" topLeftCell="A4" workbookViewId="0">
      <selection activeCell="A21" sqref="A21"/>
    </sheetView>
  </sheetViews>
  <sheetFormatPr defaultColWidth="14.4444444444444" defaultRowHeight="12" outlineLevelCol="2"/>
  <cols>
    <col min="1" max="1" width="2.66666666666667" style="606" customWidth="1"/>
    <col min="2" max="2" width="35.8888888888889" style="606" customWidth="1"/>
    <col min="3" max="3" width="107.111111111111" style="606" customWidth="1"/>
    <col min="4" max="22" width="11.4444444444444" style="606" customWidth="1"/>
    <col min="23" max="16384" width="14.4444444444444" style="606"/>
  </cols>
  <sheetData>
    <row r="1" spans="1:3">
      <c r="A1" s="630">
        <v>1</v>
      </c>
      <c r="B1" s="775" t="s">
        <v>616</v>
      </c>
      <c r="C1" s="776" t="s">
        <v>701</v>
      </c>
    </row>
    <row r="2" ht="24" spans="1:3">
      <c r="A2" s="777">
        <v>2</v>
      </c>
      <c r="B2" s="775" t="s">
        <v>617</v>
      </c>
      <c r="C2" s="778" t="s">
        <v>702</v>
      </c>
    </row>
    <row r="3" ht="24" spans="1:3">
      <c r="A3" s="630">
        <v>3</v>
      </c>
      <c r="B3" s="775" t="s">
        <v>619</v>
      </c>
      <c r="C3" s="778" t="s">
        <v>703</v>
      </c>
    </row>
    <row r="4" spans="1:3">
      <c r="A4" s="630">
        <v>4</v>
      </c>
      <c r="B4" s="775" t="s">
        <v>621</v>
      </c>
      <c r="C4" s="671" t="s">
        <v>704</v>
      </c>
    </row>
    <row r="5" ht="24" spans="1:3">
      <c r="A5" s="630">
        <v>5</v>
      </c>
      <c r="B5" s="775" t="s">
        <v>623</v>
      </c>
      <c r="C5" s="780" t="s">
        <v>705</v>
      </c>
    </row>
    <row r="6" ht="24" spans="1:3">
      <c r="A6" s="631">
        <v>6</v>
      </c>
      <c r="B6" s="779" t="s">
        <v>625</v>
      </c>
      <c r="C6" s="780" t="s">
        <v>706</v>
      </c>
    </row>
    <row r="7" spans="1:3">
      <c r="A7" s="781">
        <v>7</v>
      </c>
      <c r="B7" s="782" t="s">
        <v>707</v>
      </c>
      <c r="C7" s="778" t="s">
        <v>28</v>
      </c>
    </row>
    <row r="8" spans="1:3">
      <c r="A8" s="783"/>
      <c r="B8" s="784" t="s">
        <v>629</v>
      </c>
      <c r="C8" s="778" t="s">
        <v>708</v>
      </c>
    </row>
    <row r="9" spans="1:3">
      <c r="A9" s="637">
        <v>8</v>
      </c>
      <c r="B9" s="775" t="s">
        <v>631</v>
      </c>
      <c r="C9" s="785" t="s">
        <v>709</v>
      </c>
    </row>
    <row r="10" ht="24" spans="1:3">
      <c r="A10" s="630">
        <v>9</v>
      </c>
      <c r="B10" s="775" t="s">
        <v>633</v>
      </c>
      <c r="C10" s="780" t="s">
        <v>710</v>
      </c>
    </row>
    <row r="11" ht="60" spans="1:3">
      <c r="A11" s="630">
        <v>10</v>
      </c>
      <c r="B11" s="775" t="s">
        <v>635</v>
      </c>
      <c r="C11" s="778" t="s">
        <v>640</v>
      </c>
    </row>
    <row r="12" spans="1:3">
      <c r="A12" s="630">
        <v>11</v>
      </c>
      <c r="B12" s="775" t="s">
        <v>637</v>
      </c>
      <c r="C12" s="808" t="s">
        <v>638</v>
      </c>
    </row>
    <row r="13" ht="24" spans="1:3">
      <c r="A13" s="630">
        <v>12</v>
      </c>
      <c r="B13" s="775" t="s">
        <v>639</v>
      </c>
      <c r="C13" s="778" t="s">
        <v>711</v>
      </c>
    </row>
    <row r="14" spans="1:3">
      <c r="A14" s="630">
        <v>13</v>
      </c>
      <c r="B14" s="786" t="s">
        <v>641</v>
      </c>
      <c r="C14" s="787" t="s">
        <v>712</v>
      </c>
    </row>
    <row r="15" ht="36" spans="1:3">
      <c r="A15" s="630">
        <v>14</v>
      </c>
      <c r="B15" s="775" t="s">
        <v>643</v>
      </c>
      <c r="C15" s="780" t="s">
        <v>644</v>
      </c>
    </row>
    <row r="16" ht="84" spans="1:3">
      <c r="A16" s="630">
        <v>15</v>
      </c>
      <c r="B16" s="775" t="s">
        <v>645</v>
      </c>
      <c r="C16" s="788" t="s">
        <v>713</v>
      </c>
    </row>
    <row r="17" spans="1:3">
      <c r="A17" s="631">
        <v>16</v>
      </c>
      <c r="B17" s="775" t="s">
        <v>647</v>
      </c>
      <c r="C17" s="787" t="s">
        <v>714</v>
      </c>
    </row>
    <row r="18" spans="1:3">
      <c r="A18" s="789"/>
      <c r="B18" s="790" t="s">
        <v>649</v>
      </c>
      <c r="C18" s="791" t="s">
        <v>715</v>
      </c>
    </row>
    <row r="19" spans="1:3">
      <c r="A19" s="792"/>
      <c r="B19" s="790" t="s">
        <v>651</v>
      </c>
      <c r="C19" s="787" t="s">
        <v>716</v>
      </c>
    </row>
    <row r="20" spans="1:3">
      <c r="A20" s="26">
        <v>17</v>
      </c>
      <c r="B20" s="27" t="s">
        <v>653</v>
      </c>
      <c r="C20" s="28" t="s">
        <v>61</v>
      </c>
    </row>
    <row r="21" spans="1:3">
      <c r="A21" s="26">
        <v>21</v>
      </c>
      <c r="B21" s="27" t="s">
        <v>654</v>
      </c>
      <c r="C21" s="28" t="s">
        <v>717</v>
      </c>
    </row>
    <row r="22" spans="3:3">
      <c r="C22" s="809"/>
    </row>
    <row r="29" spans="3:3">
      <c r="C29" s="793"/>
    </row>
  </sheetData>
  <mergeCells count="2">
    <mergeCell ref="A7:A8"/>
    <mergeCell ref="A17:A19"/>
  </mergeCells>
  <hyperlinks>
    <hyperlink ref="C18" r:id="rId1" display="kcorrea@senamhi.gob.pe/jprojas@senamhi.gob.pe"/>
  </hyperlinks>
  <pageMargins left="0.7" right="0.7" top="0.75" bottom="0.75" header="0" footer="0"/>
  <pageSetup paperSize="9" scale="51"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9"/>
  <sheetViews>
    <sheetView zoomScaleSheetLayoutView="104" workbookViewId="0">
      <selection activeCell="H4" sqref="H4"/>
    </sheetView>
  </sheetViews>
  <sheetFormatPr defaultColWidth="11.4444444444444" defaultRowHeight="10.2"/>
  <cols>
    <col min="1" max="1" width="13.5555555555556" style="796" customWidth="1"/>
    <col min="2" max="2" width="10.6666666666667" style="796" customWidth="1"/>
    <col min="3" max="3" width="5.55555555555556" style="796" customWidth="1"/>
    <col min="4" max="4" width="6.66666666666667" style="796" customWidth="1"/>
    <col min="5" max="5" width="5.55555555555556" style="796" customWidth="1"/>
    <col min="6" max="6" width="6.66666666666667" style="796" customWidth="1"/>
    <col min="7" max="7" width="5.55555555555556" style="796" customWidth="1"/>
    <col min="8" max="8" width="6.66666666666667" style="796" customWidth="1"/>
    <col min="9" max="9" width="5.55555555555556" style="796" customWidth="1"/>
    <col min="10" max="10" width="6.66666666666667" style="796" customWidth="1"/>
    <col min="11" max="11" width="5.55555555555556" style="796" customWidth="1"/>
    <col min="12" max="12" width="6.66666666666667" style="796" customWidth="1"/>
    <col min="13" max="13" width="5.55555555555556" style="796" customWidth="1"/>
    <col min="14" max="14" width="6.66666666666667" style="796" customWidth="1"/>
    <col min="15" max="15" width="5.55555555555556" style="796" customWidth="1"/>
    <col min="16" max="16" width="6.66666666666667" style="796" customWidth="1"/>
    <col min="17" max="17" width="5.55555555555556" style="796" customWidth="1"/>
    <col min="18" max="18" width="6.66666666666667" style="796" customWidth="1"/>
    <col min="19" max="19" width="5.55555555555556" style="796" customWidth="1"/>
    <col min="20" max="20" width="6.66666666666667" style="796" customWidth="1"/>
    <col min="21" max="21" width="5.55555555555556" style="796" customWidth="1"/>
    <col min="22" max="16384" width="11.4444444444444" style="796"/>
  </cols>
  <sheetData>
    <row r="1" spans="1:7">
      <c r="A1" s="797" t="s">
        <v>718</v>
      </c>
      <c r="B1" s="797"/>
      <c r="C1" s="797"/>
      <c r="F1" s="797"/>
      <c r="G1" s="797"/>
    </row>
    <row r="2" spans="1:1">
      <c r="A2" s="798"/>
    </row>
    <row r="3" s="794" customFormat="1" spans="1:12">
      <c r="A3" s="703" t="s">
        <v>29</v>
      </c>
      <c r="B3" s="799" t="s">
        <v>698</v>
      </c>
      <c r="C3" s="799">
        <v>2014</v>
      </c>
      <c r="D3" s="799">
        <v>2015</v>
      </c>
      <c r="E3" s="799">
        <v>2016</v>
      </c>
      <c r="F3" s="799">
        <v>2017</v>
      </c>
      <c r="G3" s="799">
        <v>2018</v>
      </c>
      <c r="H3" s="799">
        <v>2019</v>
      </c>
      <c r="I3" s="799">
        <v>2020</v>
      </c>
      <c r="J3" s="799">
        <v>2021</v>
      </c>
      <c r="K3" s="799">
        <v>2022</v>
      </c>
      <c r="L3" s="799">
        <v>2023</v>
      </c>
    </row>
    <row r="4" spans="1:12">
      <c r="A4" s="810" t="s">
        <v>542</v>
      </c>
      <c r="B4" s="811" t="s">
        <v>699</v>
      </c>
      <c r="C4" s="654" t="s">
        <v>607</v>
      </c>
      <c r="D4" s="654" t="s">
        <v>607</v>
      </c>
      <c r="E4" s="654" t="s">
        <v>607</v>
      </c>
      <c r="F4" s="654" t="s">
        <v>607</v>
      </c>
      <c r="G4" s="812">
        <v>9.62007280320521</v>
      </c>
      <c r="H4" s="654" t="s">
        <v>607</v>
      </c>
      <c r="I4" s="654" t="s">
        <v>607</v>
      </c>
      <c r="J4" s="654" t="s">
        <v>607</v>
      </c>
      <c r="K4" s="654" t="s">
        <v>607</v>
      </c>
      <c r="L4" s="654" t="s">
        <v>607</v>
      </c>
    </row>
    <row r="5" spans="1:12">
      <c r="A5" s="810"/>
      <c r="B5" s="811" t="s">
        <v>700</v>
      </c>
      <c r="C5" s="654" t="s">
        <v>607</v>
      </c>
      <c r="D5" s="654" t="s">
        <v>607</v>
      </c>
      <c r="E5" s="654" t="s">
        <v>607</v>
      </c>
      <c r="F5" s="654" t="s">
        <v>607</v>
      </c>
      <c r="G5" s="812">
        <v>11.3484787111111</v>
      </c>
      <c r="H5" s="654" t="s">
        <v>607</v>
      </c>
      <c r="I5" s="654" t="s">
        <v>607</v>
      </c>
      <c r="J5" s="654" t="s">
        <v>607</v>
      </c>
      <c r="K5" s="654" t="s">
        <v>607</v>
      </c>
      <c r="L5" s="654" t="s">
        <v>607</v>
      </c>
    </row>
    <row r="6" spans="1:12">
      <c r="A6" s="810" t="s">
        <v>544</v>
      </c>
      <c r="B6" s="811" t="s">
        <v>699</v>
      </c>
      <c r="C6" s="654" t="s">
        <v>607</v>
      </c>
      <c r="D6" s="654" t="s">
        <v>607</v>
      </c>
      <c r="E6" s="654" t="s">
        <v>607</v>
      </c>
      <c r="F6" s="654" t="s">
        <v>607</v>
      </c>
      <c r="G6" s="654" t="s">
        <v>607</v>
      </c>
      <c r="H6" s="654" t="s">
        <v>607</v>
      </c>
      <c r="I6" s="654" t="s">
        <v>607</v>
      </c>
      <c r="J6" s="654" t="s">
        <v>607</v>
      </c>
      <c r="K6" s="654" t="s">
        <v>607</v>
      </c>
      <c r="L6" s="812">
        <v>12.25</v>
      </c>
    </row>
    <row r="7" spans="1:12">
      <c r="A7" s="810"/>
      <c r="B7" s="811" t="s">
        <v>700</v>
      </c>
      <c r="C7" s="654" t="s">
        <v>607</v>
      </c>
      <c r="D7" s="654" t="s">
        <v>607</v>
      </c>
      <c r="E7" s="654" t="s">
        <v>607</v>
      </c>
      <c r="F7" s="654" t="s">
        <v>607</v>
      </c>
      <c r="G7" s="654" t="s">
        <v>607</v>
      </c>
      <c r="H7" s="654" t="s">
        <v>607</v>
      </c>
      <c r="I7" s="654" t="s">
        <v>607</v>
      </c>
      <c r="J7" s="654" t="s">
        <v>607</v>
      </c>
      <c r="K7" s="654" t="s">
        <v>607</v>
      </c>
      <c r="L7" s="812">
        <v>16.75</v>
      </c>
    </row>
    <row r="8" spans="1:12">
      <c r="A8" s="810" t="s">
        <v>545</v>
      </c>
      <c r="B8" s="811" t="s">
        <v>699</v>
      </c>
      <c r="C8" s="654" t="s">
        <v>607</v>
      </c>
      <c r="D8" s="654" t="s">
        <v>607</v>
      </c>
      <c r="E8" s="654" t="s">
        <v>607</v>
      </c>
      <c r="F8" s="654" t="s">
        <v>607</v>
      </c>
      <c r="G8" s="812">
        <v>10.4464333333333</v>
      </c>
      <c r="H8" s="654" t="s">
        <v>607</v>
      </c>
      <c r="I8" s="654" t="s">
        <v>607</v>
      </c>
      <c r="J8" s="654" t="s">
        <v>607</v>
      </c>
      <c r="K8" s="654" t="s">
        <v>607</v>
      </c>
      <c r="L8" s="654" t="s">
        <v>607</v>
      </c>
    </row>
    <row r="9" spans="1:12">
      <c r="A9" s="810"/>
      <c r="B9" s="811" t="s">
        <v>700</v>
      </c>
      <c r="C9" s="654" t="s">
        <v>607</v>
      </c>
      <c r="D9" s="654" t="s">
        <v>607</v>
      </c>
      <c r="E9" s="654" t="s">
        <v>607</v>
      </c>
      <c r="F9" s="654" t="s">
        <v>607</v>
      </c>
      <c r="G9" s="812">
        <v>12.7195995888889</v>
      </c>
      <c r="H9" s="654" t="s">
        <v>607</v>
      </c>
      <c r="I9" s="654" t="s">
        <v>607</v>
      </c>
      <c r="J9" s="654" t="s">
        <v>607</v>
      </c>
      <c r="K9" s="654" t="s">
        <v>607</v>
      </c>
      <c r="L9" s="654" t="s">
        <v>607</v>
      </c>
    </row>
    <row r="10" spans="1:12">
      <c r="A10" s="810" t="s">
        <v>547</v>
      </c>
      <c r="B10" s="811" t="s">
        <v>699</v>
      </c>
      <c r="C10" s="654" t="s">
        <v>607</v>
      </c>
      <c r="D10" s="654" t="s">
        <v>607</v>
      </c>
      <c r="E10" s="654" t="s">
        <v>607</v>
      </c>
      <c r="F10" s="654" t="s">
        <v>607</v>
      </c>
      <c r="G10" s="654" t="s">
        <v>607</v>
      </c>
      <c r="H10" s="654" t="s">
        <v>607</v>
      </c>
      <c r="I10" s="654" t="s">
        <v>607</v>
      </c>
      <c r="J10" s="654" t="s">
        <v>607</v>
      </c>
      <c r="K10" s="654" t="s">
        <v>607</v>
      </c>
      <c r="L10" s="812">
        <v>10</v>
      </c>
    </row>
    <row r="11" spans="1:12">
      <c r="A11" s="810"/>
      <c r="B11" s="811" t="s">
        <v>700</v>
      </c>
      <c r="C11" s="654" t="s">
        <v>607</v>
      </c>
      <c r="D11" s="654" t="s">
        <v>607</v>
      </c>
      <c r="E11" s="654" t="s">
        <v>607</v>
      </c>
      <c r="F11" s="654" t="s">
        <v>607</v>
      </c>
      <c r="G11" s="654" t="s">
        <v>607</v>
      </c>
      <c r="H11" s="654" t="s">
        <v>607</v>
      </c>
      <c r="I11" s="654" t="s">
        <v>607</v>
      </c>
      <c r="J11" s="654" t="s">
        <v>607</v>
      </c>
      <c r="K11" s="654" t="s">
        <v>607</v>
      </c>
      <c r="L11" s="812">
        <v>13</v>
      </c>
    </row>
    <row r="12" spans="1:12">
      <c r="A12" s="810" t="s">
        <v>548</v>
      </c>
      <c r="B12" s="811" t="s">
        <v>699</v>
      </c>
      <c r="C12" s="654" t="s">
        <v>607</v>
      </c>
      <c r="D12" s="654" t="s">
        <v>607</v>
      </c>
      <c r="E12" s="654" t="s">
        <v>607</v>
      </c>
      <c r="F12" s="654" t="s">
        <v>607</v>
      </c>
      <c r="G12" s="812">
        <v>7.17527181555556</v>
      </c>
      <c r="H12" s="654" t="s">
        <v>607</v>
      </c>
      <c r="I12" s="654" t="s">
        <v>607</v>
      </c>
      <c r="J12" s="654" t="s">
        <v>607</v>
      </c>
      <c r="K12" s="654" t="s">
        <v>607</v>
      </c>
      <c r="L12" s="654" t="s">
        <v>607</v>
      </c>
    </row>
    <row r="13" spans="1:12">
      <c r="A13" s="810"/>
      <c r="B13" s="811" t="s">
        <v>700</v>
      </c>
      <c r="C13" s="654" t="s">
        <v>607</v>
      </c>
      <c r="D13" s="654" t="s">
        <v>607</v>
      </c>
      <c r="E13" s="654" t="s">
        <v>607</v>
      </c>
      <c r="F13" s="654" t="s">
        <v>607</v>
      </c>
      <c r="G13" s="812">
        <v>8.49012932222222</v>
      </c>
      <c r="H13" s="654" t="s">
        <v>607</v>
      </c>
      <c r="I13" s="654" t="s">
        <v>607</v>
      </c>
      <c r="J13" s="654" t="s">
        <v>607</v>
      </c>
      <c r="K13" s="654" t="s">
        <v>607</v>
      </c>
      <c r="L13" s="654" t="s">
        <v>607</v>
      </c>
    </row>
    <row r="14" spans="1:12">
      <c r="A14" s="810" t="s">
        <v>549</v>
      </c>
      <c r="B14" s="811" t="s">
        <v>699</v>
      </c>
      <c r="C14" s="654" t="s">
        <v>607</v>
      </c>
      <c r="D14" s="654" t="s">
        <v>607</v>
      </c>
      <c r="E14" s="654" t="s">
        <v>607</v>
      </c>
      <c r="F14" s="654" t="s">
        <v>607</v>
      </c>
      <c r="G14" s="812">
        <v>12.3212060419673</v>
      </c>
      <c r="H14" s="654" t="s">
        <v>607</v>
      </c>
      <c r="I14" s="654" t="s">
        <v>607</v>
      </c>
      <c r="J14" s="654" t="s">
        <v>607</v>
      </c>
      <c r="K14" s="654" t="s">
        <v>607</v>
      </c>
      <c r="L14" s="654" t="s">
        <v>607</v>
      </c>
    </row>
    <row r="15" spans="1:12">
      <c r="A15" s="810"/>
      <c r="B15" s="811" t="s">
        <v>700</v>
      </c>
      <c r="C15" s="654" t="s">
        <v>607</v>
      </c>
      <c r="D15" s="654" t="s">
        <v>607</v>
      </c>
      <c r="E15" s="654" t="s">
        <v>607</v>
      </c>
      <c r="F15" s="654" t="s">
        <v>607</v>
      </c>
      <c r="G15" s="812">
        <v>15.8706138888889</v>
      </c>
      <c r="H15" s="654" t="s">
        <v>607</v>
      </c>
      <c r="I15" s="654" t="s">
        <v>607</v>
      </c>
      <c r="J15" s="654" t="s">
        <v>607</v>
      </c>
      <c r="K15" s="654" t="s">
        <v>607</v>
      </c>
      <c r="L15" s="654" t="s">
        <v>607</v>
      </c>
    </row>
    <row r="16" spans="1:12">
      <c r="A16" s="810" t="s">
        <v>552</v>
      </c>
      <c r="B16" s="811" t="s">
        <v>699</v>
      </c>
      <c r="C16" s="654" t="s">
        <v>607</v>
      </c>
      <c r="D16" s="654" t="s">
        <v>607</v>
      </c>
      <c r="E16" s="654" t="s">
        <v>607</v>
      </c>
      <c r="F16" s="654" t="s">
        <v>607</v>
      </c>
      <c r="G16" s="654" t="s">
        <v>607</v>
      </c>
      <c r="H16" s="654" t="s">
        <v>607</v>
      </c>
      <c r="I16" s="654" t="s">
        <v>607</v>
      </c>
      <c r="J16" s="654" t="s">
        <v>607</v>
      </c>
      <c r="K16" s="654" t="s">
        <v>607</v>
      </c>
      <c r="L16" s="654" t="s">
        <v>607</v>
      </c>
    </row>
    <row r="17" spans="1:12">
      <c r="A17" s="810"/>
      <c r="B17" s="811" t="s">
        <v>700</v>
      </c>
      <c r="C17" s="654" t="s">
        <v>607</v>
      </c>
      <c r="D17" s="654" t="s">
        <v>607</v>
      </c>
      <c r="E17" s="654" t="s">
        <v>607</v>
      </c>
      <c r="F17" s="654" t="s">
        <v>607</v>
      </c>
      <c r="G17" s="654" t="s">
        <v>607</v>
      </c>
      <c r="H17" s="654" t="s">
        <v>607</v>
      </c>
      <c r="I17" s="654" t="s">
        <v>607</v>
      </c>
      <c r="J17" s="654" t="s">
        <v>607</v>
      </c>
      <c r="K17" s="654" t="s">
        <v>607</v>
      </c>
      <c r="L17" s="654" t="s">
        <v>607</v>
      </c>
    </row>
    <row r="18" spans="1:12">
      <c r="A18" s="810" t="s">
        <v>555</v>
      </c>
      <c r="B18" s="811" t="s">
        <v>699</v>
      </c>
      <c r="C18" s="812">
        <v>7.58333333333333</v>
      </c>
      <c r="D18" s="812">
        <v>9.75</v>
      </c>
      <c r="E18" s="812">
        <v>10.2727272727273</v>
      </c>
      <c r="F18" s="812">
        <v>9.75</v>
      </c>
      <c r="G18" s="812">
        <v>9.1391</v>
      </c>
      <c r="H18" s="654" t="s">
        <v>607</v>
      </c>
      <c r="I18" s="654" t="s">
        <v>607</v>
      </c>
      <c r="J18" s="654" t="s">
        <v>607</v>
      </c>
      <c r="K18" s="812">
        <v>10.2222222222222</v>
      </c>
      <c r="L18" s="812">
        <v>12.375</v>
      </c>
    </row>
    <row r="19" spans="1:12">
      <c r="A19" s="810"/>
      <c r="B19" s="811" t="s">
        <v>700</v>
      </c>
      <c r="C19" s="812">
        <v>8.33333333333333</v>
      </c>
      <c r="D19" s="812">
        <v>10.8333333333333</v>
      </c>
      <c r="E19" s="812">
        <v>11.4545454545455</v>
      </c>
      <c r="F19" s="812">
        <v>11</v>
      </c>
      <c r="G19" s="812">
        <v>10.3096889777778</v>
      </c>
      <c r="H19" s="654" t="s">
        <v>607</v>
      </c>
      <c r="I19" s="654" t="s">
        <v>607</v>
      </c>
      <c r="J19" s="654" t="s">
        <v>607</v>
      </c>
      <c r="K19" s="812">
        <v>11.6666666666667</v>
      </c>
      <c r="L19" s="812">
        <v>13.375</v>
      </c>
    </row>
    <row r="20" spans="1:12">
      <c r="A20" s="810" t="s">
        <v>557</v>
      </c>
      <c r="B20" s="811" t="s">
        <v>699</v>
      </c>
      <c r="C20" s="654" t="s">
        <v>607</v>
      </c>
      <c r="D20" s="654" t="s">
        <v>607</v>
      </c>
      <c r="E20" s="654" t="s">
        <v>607</v>
      </c>
      <c r="F20" s="654" t="s">
        <v>607</v>
      </c>
      <c r="G20" s="654" t="s">
        <v>607</v>
      </c>
      <c r="H20" s="654" t="s">
        <v>607</v>
      </c>
      <c r="I20" s="654" t="s">
        <v>607</v>
      </c>
      <c r="J20" s="654" t="s">
        <v>607</v>
      </c>
      <c r="K20" s="654" t="s">
        <v>607</v>
      </c>
      <c r="L20" s="812">
        <v>7.55555555555556</v>
      </c>
    </row>
    <row r="21" spans="1:12">
      <c r="A21" s="810"/>
      <c r="B21" s="811" t="s">
        <v>700</v>
      </c>
      <c r="C21" s="654" t="s">
        <v>607</v>
      </c>
      <c r="D21" s="654" t="s">
        <v>607</v>
      </c>
      <c r="E21" s="654" t="s">
        <v>607</v>
      </c>
      <c r="F21" s="654" t="s">
        <v>607</v>
      </c>
      <c r="G21" s="654" t="s">
        <v>607</v>
      </c>
      <c r="H21" s="654" t="s">
        <v>607</v>
      </c>
      <c r="I21" s="654" t="s">
        <v>607</v>
      </c>
      <c r="J21" s="654" t="s">
        <v>607</v>
      </c>
      <c r="K21" s="654" t="s">
        <v>607</v>
      </c>
      <c r="L21" s="812">
        <v>9.11111111111111</v>
      </c>
    </row>
    <row r="22" spans="1:12">
      <c r="A22" s="810" t="s">
        <v>560</v>
      </c>
      <c r="B22" s="811" t="s">
        <v>699</v>
      </c>
      <c r="C22" s="812">
        <v>5.91666666666667</v>
      </c>
      <c r="D22" s="812">
        <v>8</v>
      </c>
      <c r="E22" s="812">
        <v>7.81818181818182</v>
      </c>
      <c r="F22" s="812">
        <v>7.41666666666667</v>
      </c>
      <c r="G22" s="812">
        <v>7.64757272727273</v>
      </c>
      <c r="H22" s="654" t="s">
        <v>607</v>
      </c>
      <c r="I22" s="654" t="s">
        <v>607</v>
      </c>
      <c r="J22" s="654" t="s">
        <v>607</v>
      </c>
      <c r="K22" s="812">
        <v>6.28571428571429</v>
      </c>
      <c r="L22" s="812">
        <v>9</v>
      </c>
    </row>
    <row r="23" spans="1:12">
      <c r="A23" s="810"/>
      <c r="B23" s="811" t="s">
        <v>700</v>
      </c>
      <c r="C23" s="812">
        <v>6.91666666666667</v>
      </c>
      <c r="D23" s="812">
        <v>8.91666666666667</v>
      </c>
      <c r="E23" s="812">
        <v>9.09090909090909</v>
      </c>
      <c r="F23" s="812">
        <v>8.75</v>
      </c>
      <c r="G23" s="812">
        <v>8.63599341454545</v>
      </c>
      <c r="H23" s="654" t="s">
        <v>607</v>
      </c>
      <c r="I23" s="654" t="s">
        <v>607</v>
      </c>
      <c r="J23" s="654" t="s">
        <v>607</v>
      </c>
      <c r="K23" s="812">
        <v>6.85714285714286</v>
      </c>
      <c r="L23" s="812">
        <v>10</v>
      </c>
    </row>
    <row r="24" spans="1:1">
      <c r="A24" s="806" t="s">
        <v>566</v>
      </c>
    </row>
    <row r="25" spans="2:2">
      <c r="B25" s="813"/>
    </row>
    <row r="26" spans="2:2">
      <c r="B26" s="813"/>
    </row>
    <row r="27" spans="2:2">
      <c r="B27" s="813"/>
    </row>
    <row r="28" spans="2:2">
      <c r="B28" s="813"/>
    </row>
    <row r="29" spans="2:2">
      <c r="B29" s="813"/>
    </row>
  </sheetData>
  <mergeCells count="10">
    <mergeCell ref="A4:A5"/>
    <mergeCell ref="A6:A7"/>
    <mergeCell ref="A8:A9"/>
    <mergeCell ref="A10:A11"/>
    <mergeCell ref="A12:A13"/>
    <mergeCell ref="A14:A15"/>
    <mergeCell ref="A16:A17"/>
    <mergeCell ref="A18:A19"/>
    <mergeCell ref="A20:A21"/>
    <mergeCell ref="A22:A23"/>
  </mergeCells>
  <pageMargins left="0.7" right="0.7" top="0.75" bottom="0.75" header="0.3" footer="0.3"/>
  <pageSetup paperSize="9"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zoomScaleSheetLayoutView="98" topLeftCell="A4" workbookViewId="0">
      <selection activeCell="A21" sqref="A21"/>
    </sheetView>
  </sheetViews>
  <sheetFormatPr defaultColWidth="14.4444444444444" defaultRowHeight="12" outlineLevelCol="2"/>
  <cols>
    <col min="1" max="1" width="2.66666666666667" style="606" customWidth="1"/>
    <col min="2" max="2" width="35.8888888888889" style="606" customWidth="1"/>
    <col min="3" max="3" width="107.111111111111" style="606" customWidth="1"/>
    <col min="4" max="22" width="11.4444444444444" style="606" customWidth="1"/>
    <col min="23" max="16384" width="14.4444444444444" style="606"/>
  </cols>
  <sheetData>
    <row r="1" spans="1:3">
      <c r="A1" s="630">
        <v>1</v>
      </c>
      <c r="B1" s="775" t="s">
        <v>616</v>
      </c>
      <c r="C1" s="776" t="s">
        <v>719</v>
      </c>
    </row>
    <row r="2" ht="24" spans="1:3">
      <c r="A2" s="777">
        <v>2</v>
      </c>
      <c r="B2" s="775" t="s">
        <v>617</v>
      </c>
      <c r="C2" s="778" t="s">
        <v>702</v>
      </c>
    </row>
    <row r="3" ht="24" spans="1:3">
      <c r="A3" s="630">
        <v>3</v>
      </c>
      <c r="B3" s="775" t="s">
        <v>619</v>
      </c>
      <c r="C3" s="778" t="s">
        <v>703</v>
      </c>
    </row>
    <row r="4" spans="1:3">
      <c r="A4" s="630">
        <v>4</v>
      </c>
      <c r="B4" s="775" t="s">
        <v>621</v>
      </c>
      <c r="C4" s="671" t="s">
        <v>704</v>
      </c>
    </row>
    <row r="5" ht="24" spans="1:3">
      <c r="A5" s="630">
        <v>5</v>
      </c>
      <c r="B5" s="775" t="s">
        <v>623</v>
      </c>
      <c r="C5" s="780" t="s">
        <v>705</v>
      </c>
    </row>
    <row r="6" ht="24" spans="1:3">
      <c r="A6" s="631">
        <v>6</v>
      </c>
      <c r="B6" s="779" t="s">
        <v>625</v>
      </c>
      <c r="C6" s="780" t="s">
        <v>706</v>
      </c>
    </row>
    <row r="7" spans="1:3">
      <c r="A7" s="781">
        <v>7</v>
      </c>
      <c r="B7" s="782" t="s">
        <v>707</v>
      </c>
      <c r="C7" s="778" t="s">
        <v>28</v>
      </c>
    </row>
    <row r="8" spans="1:3">
      <c r="A8" s="783"/>
      <c r="B8" s="784" t="s">
        <v>629</v>
      </c>
      <c r="C8" s="778" t="s">
        <v>708</v>
      </c>
    </row>
    <row r="9" spans="1:3">
      <c r="A9" s="637">
        <v>8</v>
      </c>
      <c r="B9" s="775" t="s">
        <v>631</v>
      </c>
      <c r="C9" s="785" t="s">
        <v>709</v>
      </c>
    </row>
    <row r="10" ht="24" spans="1:3">
      <c r="A10" s="630">
        <v>9</v>
      </c>
      <c r="B10" s="775" t="s">
        <v>633</v>
      </c>
      <c r="C10" s="780" t="s">
        <v>710</v>
      </c>
    </row>
    <row r="11" ht="60" spans="1:3">
      <c r="A11" s="630">
        <v>10</v>
      </c>
      <c r="B11" s="775" t="s">
        <v>635</v>
      </c>
      <c r="C11" s="778" t="s">
        <v>640</v>
      </c>
    </row>
    <row r="12" spans="1:3">
      <c r="A12" s="630">
        <v>11</v>
      </c>
      <c r="B12" s="775" t="s">
        <v>637</v>
      </c>
      <c r="C12" s="808" t="s">
        <v>638</v>
      </c>
    </row>
    <row r="13" ht="24" spans="1:3">
      <c r="A13" s="630">
        <v>12</v>
      </c>
      <c r="B13" s="775" t="s">
        <v>639</v>
      </c>
      <c r="C13" s="778" t="s">
        <v>711</v>
      </c>
    </row>
    <row r="14" spans="1:3">
      <c r="A14" s="630">
        <v>13</v>
      </c>
      <c r="B14" s="786" t="s">
        <v>641</v>
      </c>
      <c r="C14" s="787" t="s">
        <v>712</v>
      </c>
    </row>
    <row r="15" ht="36" spans="1:3">
      <c r="A15" s="630">
        <v>14</v>
      </c>
      <c r="B15" s="775" t="s">
        <v>643</v>
      </c>
      <c r="C15" s="780" t="s">
        <v>644</v>
      </c>
    </row>
    <row r="16" ht="84" spans="1:3">
      <c r="A16" s="630">
        <v>15</v>
      </c>
      <c r="B16" s="775" t="s">
        <v>645</v>
      </c>
      <c r="C16" s="788" t="s">
        <v>713</v>
      </c>
    </row>
    <row r="17" spans="1:3">
      <c r="A17" s="631">
        <v>16</v>
      </c>
      <c r="B17" s="775" t="s">
        <v>647</v>
      </c>
      <c r="C17" s="787" t="s">
        <v>714</v>
      </c>
    </row>
    <row r="18" spans="1:3">
      <c r="A18" s="789"/>
      <c r="B18" s="790" t="s">
        <v>649</v>
      </c>
      <c r="C18" s="791" t="s">
        <v>715</v>
      </c>
    </row>
    <row r="19" spans="1:3">
      <c r="A19" s="792"/>
      <c r="B19" s="790" t="s">
        <v>651</v>
      </c>
      <c r="C19" s="787" t="s">
        <v>716</v>
      </c>
    </row>
    <row r="20" spans="1:3">
      <c r="A20" s="26">
        <v>17</v>
      </c>
      <c r="B20" s="27" t="s">
        <v>653</v>
      </c>
      <c r="C20" s="28" t="s">
        <v>65</v>
      </c>
    </row>
    <row r="21" spans="1:3">
      <c r="A21" s="26">
        <v>21</v>
      </c>
      <c r="B21" s="27" t="s">
        <v>654</v>
      </c>
      <c r="C21" s="28" t="s">
        <v>720</v>
      </c>
    </row>
    <row r="22" spans="3:3">
      <c r="C22" s="809"/>
    </row>
    <row r="29" spans="3:3">
      <c r="C29" s="793"/>
    </row>
  </sheetData>
  <mergeCells count="2">
    <mergeCell ref="A7:A8"/>
    <mergeCell ref="A17:A19"/>
  </mergeCells>
  <hyperlinks>
    <hyperlink ref="C18" r:id="rId1" display="kcorrea@senamhi.gob.pe/jprojas@senamhi.gob.pe"/>
  </hyperlinks>
  <pageMargins left="0.7" right="0.7" top="0.75" bottom="0.75" header="0" footer="0"/>
  <pageSetup paperSize="9" scale="51"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zoomScaleSheetLayoutView="96" workbookViewId="0">
      <selection activeCell="B4" sqref="B4:K6"/>
    </sheetView>
  </sheetViews>
  <sheetFormatPr defaultColWidth="11.4444444444444" defaultRowHeight="10.2"/>
  <cols>
    <col min="1" max="1" width="9" style="796" customWidth="1"/>
    <col min="2" max="11" width="8.44444444444444" style="796" customWidth="1"/>
    <col min="12" max="16384" width="11.4444444444444" style="796"/>
  </cols>
  <sheetData>
    <row r="1" spans="1:1">
      <c r="A1" s="797" t="s">
        <v>721</v>
      </c>
    </row>
    <row r="2" spans="1:1">
      <c r="A2" s="798"/>
    </row>
    <row r="3" s="794" customFormat="1" spans="1:11">
      <c r="A3" s="703" t="s">
        <v>698</v>
      </c>
      <c r="B3" s="799">
        <v>2014</v>
      </c>
      <c r="C3" s="799">
        <v>2015</v>
      </c>
      <c r="D3" s="799">
        <v>2016</v>
      </c>
      <c r="E3" s="799">
        <v>2017</v>
      </c>
      <c r="F3" s="799">
        <v>2018</v>
      </c>
      <c r="G3" s="799">
        <v>2019</v>
      </c>
      <c r="H3" s="799">
        <v>2020</v>
      </c>
      <c r="I3" s="799">
        <v>2021</v>
      </c>
      <c r="J3" s="799">
        <v>2022</v>
      </c>
      <c r="K3" s="799">
        <v>2023</v>
      </c>
    </row>
    <row r="4" spans="1:11">
      <c r="A4" s="800" t="s">
        <v>699</v>
      </c>
      <c r="B4" s="801">
        <v>246.363636363636</v>
      </c>
      <c r="C4" s="801">
        <v>240.975</v>
      </c>
      <c r="D4" s="802">
        <v>240.008333333333</v>
      </c>
      <c r="E4" s="803">
        <v>242.575</v>
      </c>
      <c r="F4" s="801">
        <v>243.75</v>
      </c>
      <c r="G4" s="801">
        <v>242.929851155581</v>
      </c>
      <c r="H4" s="801">
        <v>244.559100833276</v>
      </c>
      <c r="I4" s="801">
        <v>244.534882070124</v>
      </c>
      <c r="J4" s="801">
        <v>244.28841232857</v>
      </c>
      <c r="K4" s="807">
        <v>243.475</v>
      </c>
    </row>
    <row r="5" spans="1:11">
      <c r="A5" s="800" t="s">
        <v>700</v>
      </c>
      <c r="B5" s="801">
        <v>253.109090909091</v>
      </c>
      <c r="C5" s="801">
        <v>247.041666666667</v>
      </c>
      <c r="D5" s="802">
        <v>245.125</v>
      </c>
      <c r="E5" s="803">
        <v>247.358333333333</v>
      </c>
      <c r="F5" s="801">
        <v>247.95</v>
      </c>
      <c r="G5" s="801">
        <v>247.344259259259</v>
      </c>
      <c r="H5" s="801">
        <v>250.357134920635</v>
      </c>
      <c r="I5" s="801">
        <v>249.007291666667</v>
      </c>
      <c r="J5" s="801">
        <v>247.452430555556</v>
      </c>
      <c r="K5" s="807">
        <v>248.133333333333</v>
      </c>
    </row>
    <row r="6" spans="1:11">
      <c r="A6" s="800" t="s">
        <v>722</v>
      </c>
      <c r="B6" s="801">
        <v>239.218181818182</v>
      </c>
      <c r="C6" s="801">
        <v>236.333333333333</v>
      </c>
      <c r="D6" s="802">
        <v>236.275</v>
      </c>
      <c r="E6" s="803">
        <v>239.55</v>
      </c>
      <c r="F6" s="801">
        <v>240.233333333333</v>
      </c>
      <c r="G6" s="801">
        <v>240.278796296296</v>
      </c>
      <c r="H6" s="801">
        <v>239.998531746032</v>
      </c>
      <c r="I6" s="801">
        <v>240.557083333333</v>
      </c>
      <c r="J6" s="801">
        <v>240.920763888889</v>
      </c>
      <c r="K6" s="807">
        <v>239.275</v>
      </c>
    </row>
    <row r="8" s="795" customFormat="1" ht="13.5" customHeight="1" spans="1:3">
      <c r="A8" s="804" t="s">
        <v>723</v>
      </c>
      <c r="B8" s="805"/>
      <c r="C8" s="805"/>
    </row>
    <row r="9" spans="1:1">
      <c r="A9" s="806" t="s">
        <v>566</v>
      </c>
    </row>
  </sheetData>
  <pageMargins left="0.7" right="0.7" top="0.75" bottom="0.75" header="0.3" footer="0.3"/>
  <pageSetup paperSize="1" orientation="landscape"/>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topLeftCell="A14" workbookViewId="0">
      <selection activeCell="A21" sqref="A21"/>
    </sheetView>
  </sheetViews>
  <sheetFormatPr defaultColWidth="14.4444444444444" defaultRowHeight="12" outlineLevelCol="2"/>
  <cols>
    <col min="1" max="1" width="2.66666666666667" style="606" customWidth="1"/>
    <col min="2" max="2" width="35.8888888888889" style="606" customWidth="1"/>
    <col min="3" max="3" width="68.5555555555556" style="606" customWidth="1"/>
    <col min="4" max="4" width="74.5555555555556" style="606" customWidth="1"/>
    <col min="5" max="23" width="11.4444444444444" style="606" customWidth="1"/>
    <col min="24" max="16384" width="14.4444444444444" style="606"/>
  </cols>
  <sheetData>
    <row r="1" spans="1:3">
      <c r="A1" s="630">
        <v>1</v>
      </c>
      <c r="B1" s="775" t="s">
        <v>616</v>
      </c>
      <c r="C1" s="776" t="s">
        <v>66</v>
      </c>
    </row>
    <row r="2" ht="48" spans="1:3">
      <c r="A2" s="777">
        <v>2</v>
      </c>
      <c r="B2" s="775" t="s">
        <v>617</v>
      </c>
      <c r="C2" s="778" t="s">
        <v>724</v>
      </c>
    </row>
    <row r="3" ht="24" spans="1:3">
      <c r="A3" s="630">
        <v>3</v>
      </c>
      <c r="B3" s="775" t="s">
        <v>619</v>
      </c>
      <c r="C3" s="778" t="s">
        <v>725</v>
      </c>
    </row>
    <row r="4" ht="24" spans="1:3">
      <c r="A4" s="630">
        <v>4</v>
      </c>
      <c r="B4" s="775" t="s">
        <v>621</v>
      </c>
      <c r="C4" s="778" t="s">
        <v>726</v>
      </c>
    </row>
    <row r="5" spans="1:3">
      <c r="A5" s="630">
        <v>5</v>
      </c>
      <c r="B5" s="775" t="s">
        <v>623</v>
      </c>
      <c r="C5" s="778" t="s">
        <v>727</v>
      </c>
    </row>
    <row r="6" ht="48" spans="1:3">
      <c r="A6" s="631">
        <v>6</v>
      </c>
      <c r="B6" s="779" t="s">
        <v>625</v>
      </c>
      <c r="C6" s="780" t="s">
        <v>728</v>
      </c>
    </row>
    <row r="7" spans="1:3">
      <c r="A7" s="781">
        <v>7</v>
      </c>
      <c r="B7" s="782" t="s">
        <v>707</v>
      </c>
      <c r="C7" s="778" t="s">
        <v>28</v>
      </c>
    </row>
    <row r="8" spans="1:3">
      <c r="A8" s="783"/>
      <c r="B8" s="784" t="s">
        <v>629</v>
      </c>
      <c r="C8" s="778" t="s">
        <v>708</v>
      </c>
    </row>
    <row r="9" spans="1:3">
      <c r="A9" s="637">
        <v>8</v>
      </c>
      <c r="B9" s="775" t="s">
        <v>631</v>
      </c>
      <c r="C9" s="785"/>
    </row>
    <row r="10" ht="24" spans="1:3">
      <c r="A10" s="630">
        <v>9</v>
      </c>
      <c r="B10" s="775" t="s">
        <v>633</v>
      </c>
      <c r="C10" s="778" t="s">
        <v>729</v>
      </c>
    </row>
    <row r="11" ht="24" spans="1:3">
      <c r="A11" s="630">
        <v>10</v>
      </c>
      <c r="B11" s="775" t="s">
        <v>635</v>
      </c>
      <c r="C11" s="778" t="s">
        <v>729</v>
      </c>
    </row>
    <row r="12" spans="1:3">
      <c r="A12" s="630">
        <v>11</v>
      </c>
      <c r="B12" s="775" t="s">
        <v>637</v>
      </c>
      <c r="C12" s="778" t="s">
        <v>638</v>
      </c>
    </row>
    <row r="13" ht="60" spans="1:3">
      <c r="A13" s="630">
        <v>12</v>
      </c>
      <c r="B13" s="775" t="s">
        <v>639</v>
      </c>
      <c r="C13" s="778" t="s">
        <v>640</v>
      </c>
    </row>
    <row r="14" spans="1:3">
      <c r="A14" s="630">
        <v>13</v>
      </c>
      <c r="B14" s="786" t="s">
        <v>641</v>
      </c>
      <c r="C14" s="787" t="s">
        <v>712</v>
      </c>
    </row>
    <row r="15" ht="48" spans="1:3">
      <c r="A15" s="630">
        <v>14</v>
      </c>
      <c r="B15" s="775" t="s">
        <v>643</v>
      </c>
      <c r="C15" s="780" t="s">
        <v>644</v>
      </c>
    </row>
    <row r="16" ht="132" spans="1:3">
      <c r="A16" s="630">
        <v>15</v>
      </c>
      <c r="B16" s="775" t="s">
        <v>645</v>
      </c>
      <c r="C16" s="788" t="s">
        <v>730</v>
      </c>
    </row>
    <row r="17" spans="1:3">
      <c r="A17" s="631">
        <v>16</v>
      </c>
      <c r="B17" s="775" t="s">
        <v>647</v>
      </c>
      <c r="C17" s="787" t="s">
        <v>714</v>
      </c>
    </row>
    <row r="18" spans="1:3">
      <c r="A18" s="789"/>
      <c r="B18" s="790" t="s">
        <v>649</v>
      </c>
      <c r="C18" s="791" t="s">
        <v>715</v>
      </c>
    </row>
    <row r="19" spans="1:3">
      <c r="A19" s="792"/>
      <c r="B19" s="790" t="s">
        <v>651</v>
      </c>
      <c r="C19" s="787" t="s">
        <v>716</v>
      </c>
    </row>
    <row r="20" spans="1:3">
      <c r="A20" s="26">
        <v>17</v>
      </c>
      <c r="B20" s="27" t="s">
        <v>653</v>
      </c>
      <c r="C20" s="28" t="s">
        <v>71</v>
      </c>
    </row>
    <row r="21" spans="1:3">
      <c r="A21" s="26">
        <v>21</v>
      </c>
      <c r="B21" s="27" t="s">
        <v>654</v>
      </c>
      <c r="C21" s="28" t="s">
        <v>731</v>
      </c>
    </row>
    <row r="29" spans="3:3">
      <c r="C29" s="793"/>
    </row>
  </sheetData>
  <mergeCells count="2">
    <mergeCell ref="A7:A8"/>
    <mergeCell ref="A17:A19"/>
  </mergeCells>
  <hyperlinks>
    <hyperlink ref="C18" r:id="rId1" display="kcorrea@senamhi.gob.pe/jprojas@senamhi.gob.pe"/>
  </hyperlinks>
  <pageMargins left="0.7" right="0.7" top="0.75" bottom="0.75" header="0" footer="0"/>
  <pageSetup paperSize="9" scale="51"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36"/>
  <sheetViews>
    <sheetView showGridLines="0" zoomScale="85" zoomScaleNormal="85" topLeftCell="P11" workbookViewId="0">
      <selection activeCell="S34" sqref="S34"/>
    </sheetView>
  </sheetViews>
  <sheetFormatPr defaultColWidth="11.5555555555556" defaultRowHeight="13.2"/>
  <cols>
    <col min="1" max="1" width="18.3333333333333" customWidth="1"/>
    <col min="2" max="13" width="8.33333333333333" customWidth="1"/>
    <col min="19" max="19" width="18.6666666666667" customWidth="1"/>
    <col min="20" max="20" width="10.4444444444444" customWidth="1"/>
  </cols>
  <sheetData>
    <row r="1" ht="20.4" spans="1:26">
      <c r="A1" s="734" t="s">
        <v>28</v>
      </c>
      <c r="B1" s="734"/>
      <c r="C1" s="734"/>
      <c r="D1" s="734"/>
      <c r="E1" s="734"/>
      <c r="F1" s="734"/>
      <c r="G1" s="734"/>
      <c r="H1" s="734"/>
      <c r="I1" s="734"/>
      <c r="J1" s="734"/>
      <c r="K1" s="734"/>
      <c r="L1" s="734"/>
      <c r="M1" s="734"/>
      <c r="O1" s="734" t="s">
        <v>28</v>
      </c>
      <c r="P1" s="734"/>
      <c r="Q1" s="734"/>
      <c r="R1" s="734"/>
      <c r="S1" s="734"/>
      <c r="T1" s="734"/>
      <c r="U1" s="734"/>
      <c r="V1" s="734"/>
      <c r="W1" s="734"/>
      <c r="X1" s="734"/>
      <c r="Y1" s="734"/>
      <c r="Z1" s="734"/>
    </row>
    <row r="2" ht="13.8" spans="1:26">
      <c r="A2" s="735" t="s">
        <v>567</v>
      </c>
      <c r="B2" s="735"/>
      <c r="C2" s="735"/>
      <c r="D2" s="735"/>
      <c r="E2" s="735"/>
      <c r="F2" s="735"/>
      <c r="G2" s="735"/>
      <c r="H2" s="735"/>
      <c r="I2" s="735"/>
      <c r="J2" s="735"/>
      <c r="K2" s="735"/>
      <c r="L2" s="735"/>
      <c r="M2" s="735"/>
      <c r="O2" s="735" t="s">
        <v>567</v>
      </c>
      <c r="P2" s="735"/>
      <c r="Q2" s="735"/>
      <c r="R2" s="735"/>
      <c r="S2" s="735"/>
      <c r="T2" s="735"/>
      <c r="U2" s="735"/>
      <c r="V2" s="735"/>
      <c r="W2" s="735"/>
      <c r="X2" s="735"/>
      <c r="Y2" s="735"/>
      <c r="Z2" s="735"/>
    </row>
    <row r="3" ht="13.8" spans="1:26">
      <c r="A3" s="735"/>
      <c r="B3" s="735"/>
      <c r="C3" s="735"/>
      <c r="D3" s="735"/>
      <c r="E3" s="735"/>
      <c r="F3" s="735"/>
      <c r="G3" s="736"/>
      <c r="H3" s="735"/>
      <c r="I3" s="735"/>
      <c r="J3" s="735"/>
      <c r="K3" s="735"/>
      <c r="L3" s="735"/>
      <c r="M3" s="735"/>
      <c r="O3" s="735"/>
      <c r="P3" s="735"/>
      <c r="Q3" s="735"/>
      <c r="R3" s="735"/>
      <c r="S3" s="735"/>
      <c r="T3" s="735"/>
      <c r="U3" s="749"/>
      <c r="V3" s="735"/>
      <c r="W3" s="735"/>
      <c r="X3" s="735"/>
      <c r="Y3" s="735"/>
      <c r="Z3" s="735"/>
    </row>
    <row r="4" ht="14.4" spans="1:26">
      <c r="A4" s="737" t="s">
        <v>732</v>
      </c>
      <c r="B4" s="737"/>
      <c r="C4" s="737"/>
      <c r="D4" s="737"/>
      <c r="E4" s="737"/>
      <c r="F4" s="737"/>
      <c r="G4" s="737"/>
      <c r="H4" s="737"/>
      <c r="I4" s="737"/>
      <c r="J4" s="737"/>
      <c r="K4" s="737"/>
      <c r="L4" s="737"/>
      <c r="M4" s="737"/>
      <c r="O4" s="737" t="s">
        <v>733</v>
      </c>
      <c r="P4" s="737"/>
      <c r="Q4" s="737"/>
      <c r="R4" s="737"/>
      <c r="S4" s="737"/>
      <c r="T4" s="737"/>
      <c r="U4" s="737"/>
      <c r="V4" s="737"/>
      <c r="W4" s="737"/>
      <c r="X4" s="737"/>
      <c r="Y4" s="737"/>
      <c r="Z4" s="737"/>
    </row>
    <row r="5" ht="15.15" spans="1:26">
      <c r="A5" s="737" t="s">
        <v>570</v>
      </c>
      <c r="B5" s="737"/>
      <c r="C5" s="737"/>
      <c r="D5" s="737"/>
      <c r="E5" s="737"/>
      <c r="F5" s="737"/>
      <c r="G5" s="737"/>
      <c r="H5" s="737"/>
      <c r="I5" s="737"/>
      <c r="J5" s="737"/>
      <c r="K5" s="737"/>
      <c r="L5" s="737"/>
      <c r="M5" s="737"/>
      <c r="O5" s="737" t="s">
        <v>570</v>
      </c>
      <c r="P5" s="737"/>
      <c r="Q5" s="737"/>
      <c r="R5" s="737"/>
      <c r="S5" s="737"/>
      <c r="T5" s="737"/>
      <c r="U5" s="737"/>
      <c r="V5" s="737"/>
      <c r="W5" s="737"/>
      <c r="X5" s="737"/>
      <c r="Y5" s="737"/>
      <c r="Z5" s="737"/>
    </row>
    <row r="6" ht="14.4" spans="1:20">
      <c r="A6" s="739" t="s">
        <v>571</v>
      </c>
      <c r="B6" s="740" t="s">
        <v>572</v>
      </c>
      <c r="C6" s="740"/>
      <c r="D6" s="740"/>
      <c r="E6" s="740"/>
      <c r="F6" s="740"/>
      <c r="G6" s="740"/>
      <c r="H6" s="740"/>
      <c r="I6" s="740"/>
      <c r="J6" s="740"/>
      <c r="K6" s="740"/>
      <c r="L6" s="740"/>
      <c r="M6" s="740"/>
      <c r="S6" s="739" t="s">
        <v>571</v>
      </c>
      <c r="T6" s="739" t="s">
        <v>572</v>
      </c>
    </row>
    <row r="7" ht="13.95" spans="1:20">
      <c r="A7" s="741"/>
      <c r="B7" s="742" t="s">
        <v>573</v>
      </c>
      <c r="C7" s="742" t="s">
        <v>574</v>
      </c>
      <c r="D7" s="742" t="s">
        <v>575</v>
      </c>
      <c r="E7" s="742" t="s">
        <v>576</v>
      </c>
      <c r="F7" s="742" t="s">
        <v>577</v>
      </c>
      <c r="G7" s="742" t="s">
        <v>578</v>
      </c>
      <c r="H7" s="742" t="s">
        <v>579</v>
      </c>
      <c r="I7" s="742" t="s">
        <v>580</v>
      </c>
      <c r="J7" s="742" t="s">
        <v>581</v>
      </c>
      <c r="K7" s="742" t="s">
        <v>582</v>
      </c>
      <c r="L7" s="742" t="s">
        <v>583</v>
      </c>
      <c r="M7" s="742" t="s">
        <v>584</v>
      </c>
      <c r="S7" s="741"/>
      <c r="T7" s="741"/>
    </row>
    <row r="8" spans="1:26">
      <c r="A8" s="743" t="s">
        <v>585</v>
      </c>
      <c r="B8" s="744">
        <v>20.2</v>
      </c>
      <c r="C8" s="744">
        <v>18.6</v>
      </c>
      <c r="D8" s="744">
        <v>19.5</v>
      </c>
      <c r="E8" s="744" t="s">
        <v>586</v>
      </c>
      <c r="F8" s="744" t="s">
        <v>586</v>
      </c>
      <c r="G8" s="744" t="s">
        <v>586</v>
      </c>
      <c r="H8" s="744" t="s">
        <v>586</v>
      </c>
      <c r="I8" s="744" t="s">
        <v>586</v>
      </c>
      <c r="J8" s="744" t="s">
        <v>586</v>
      </c>
      <c r="K8" s="744"/>
      <c r="L8" s="744"/>
      <c r="M8" s="744"/>
      <c r="O8" s="747"/>
      <c r="P8" s="747"/>
      <c r="Q8" s="747"/>
      <c r="R8" s="747"/>
      <c r="S8" s="743" t="s">
        <v>585</v>
      </c>
      <c r="T8" s="770" t="s">
        <v>607</v>
      </c>
      <c r="U8" s="747"/>
      <c r="V8" s="768" t="s">
        <v>539</v>
      </c>
      <c r="W8" s="773">
        <f>AVERAGE(B8:M8)</f>
        <v>19.4333333333333</v>
      </c>
      <c r="X8" s="747"/>
      <c r="Y8" s="747"/>
      <c r="Z8" s="747"/>
    </row>
    <row r="9" spans="1:26">
      <c r="A9" s="743" t="s">
        <v>587</v>
      </c>
      <c r="B9" s="744" t="s">
        <v>586</v>
      </c>
      <c r="C9" s="744" t="s">
        <v>586</v>
      </c>
      <c r="D9" s="744">
        <v>20.8</v>
      </c>
      <c r="E9" s="744">
        <v>22.7</v>
      </c>
      <c r="F9" s="744">
        <v>22.6</v>
      </c>
      <c r="G9" s="744">
        <v>23.1</v>
      </c>
      <c r="H9" s="744">
        <v>24.3</v>
      </c>
      <c r="I9" s="744">
        <v>24</v>
      </c>
      <c r="J9" s="744">
        <v>23</v>
      </c>
      <c r="K9" s="744"/>
      <c r="L9" s="744"/>
      <c r="M9" s="744"/>
      <c r="O9" s="747"/>
      <c r="P9" s="747"/>
      <c r="Q9" s="747"/>
      <c r="R9" s="747"/>
      <c r="S9" s="743" t="s">
        <v>587</v>
      </c>
      <c r="T9" s="767">
        <v>22.9285714285714</v>
      </c>
      <c r="U9" s="747"/>
      <c r="V9" s="768" t="s">
        <v>588</v>
      </c>
      <c r="W9" s="774">
        <f t="shared" ref="W9:W31" si="0">AVERAGE(B9:M9)</f>
        <v>22.9285714285714</v>
      </c>
      <c r="X9" s="747"/>
      <c r="Y9" s="747"/>
      <c r="Z9" s="747"/>
    </row>
    <row r="10" spans="1:26">
      <c r="A10" s="743" t="s">
        <v>589</v>
      </c>
      <c r="B10" s="744">
        <v>21.5</v>
      </c>
      <c r="C10" s="744">
        <v>19.8</v>
      </c>
      <c r="D10" s="744">
        <v>19.9</v>
      </c>
      <c r="E10" s="744">
        <v>20.7</v>
      </c>
      <c r="F10" s="744">
        <v>20.7</v>
      </c>
      <c r="G10" s="744">
        <v>21.6</v>
      </c>
      <c r="H10" s="744">
        <v>21.7</v>
      </c>
      <c r="I10" s="744">
        <v>22.1</v>
      </c>
      <c r="J10" s="744" t="s">
        <v>586</v>
      </c>
      <c r="K10" s="744"/>
      <c r="L10" s="744"/>
      <c r="M10" s="744"/>
      <c r="O10" s="747"/>
      <c r="P10" s="747"/>
      <c r="Q10" s="747"/>
      <c r="R10" s="747"/>
      <c r="S10" s="743" t="s">
        <v>589</v>
      </c>
      <c r="T10" s="767">
        <v>21</v>
      </c>
      <c r="U10" s="747"/>
      <c r="V10" s="768" t="s">
        <v>541</v>
      </c>
      <c r="W10" s="774">
        <f t="shared" si="0"/>
        <v>21</v>
      </c>
      <c r="X10" s="747"/>
      <c r="Y10" s="747"/>
      <c r="Z10" s="747"/>
    </row>
    <row r="11" spans="1:26">
      <c r="A11" s="743" t="s">
        <v>590</v>
      </c>
      <c r="B11" s="744">
        <v>22.9</v>
      </c>
      <c r="C11" s="744">
        <v>23.1</v>
      </c>
      <c r="D11" s="744">
        <v>23</v>
      </c>
      <c r="E11" s="744">
        <v>23.9</v>
      </c>
      <c r="F11" s="744">
        <v>25.3</v>
      </c>
      <c r="G11" s="744">
        <v>25.2</v>
      </c>
      <c r="H11" s="744">
        <v>25.4</v>
      </c>
      <c r="I11" s="744">
        <v>25.8</v>
      </c>
      <c r="J11" s="744">
        <v>25.9</v>
      </c>
      <c r="K11" s="744"/>
      <c r="L11" s="744"/>
      <c r="M11" s="744"/>
      <c r="O11" s="747"/>
      <c r="P11" s="747"/>
      <c r="Q11" s="747"/>
      <c r="R11" s="747"/>
      <c r="S11" s="743" t="s">
        <v>590</v>
      </c>
      <c r="T11" s="767">
        <v>24.5</v>
      </c>
      <c r="U11" s="747"/>
      <c r="V11" s="768" t="s">
        <v>542</v>
      </c>
      <c r="W11" s="774">
        <f t="shared" si="0"/>
        <v>24.5</v>
      </c>
      <c r="X11" s="747"/>
      <c r="Y11" s="747"/>
      <c r="Z11" s="747"/>
    </row>
    <row r="12" spans="1:26">
      <c r="A12" s="743" t="s">
        <v>591</v>
      </c>
      <c r="B12" s="744">
        <v>28.3</v>
      </c>
      <c r="C12" s="744">
        <v>26.5</v>
      </c>
      <c r="D12" s="744">
        <v>26.9</v>
      </c>
      <c r="E12" s="744">
        <v>28.3</v>
      </c>
      <c r="F12" s="744">
        <v>27.8</v>
      </c>
      <c r="G12" s="744">
        <v>28.3</v>
      </c>
      <c r="H12" s="744">
        <v>28.9</v>
      </c>
      <c r="I12" s="744">
        <v>29.4</v>
      </c>
      <c r="J12" s="744">
        <v>29.3</v>
      </c>
      <c r="K12" s="744"/>
      <c r="L12" s="744"/>
      <c r="M12" s="744"/>
      <c r="O12" s="747"/>
      <c r="P12" s="747"/>
      <c r="Q12" s="747"/>
      <c r="R12" s="747"/>
      <c r="S12" s="743" t="s">
        <v>591</v>
      </c>
      <c r="T12" s="767">
        <v>28.1888888888889</v>
      </c>
      <c r="U12" s="747"/>
      <c r="V12" s="768" t="s">
        <v>543</v>
      </c>
      <c r="W12" s="774">
        <f t="shared" si="0"/>
        <v>28.1888888888889</v>
      </c>
      <c r="X12" s="747"/>
      <c r="Y12" s="747"/>
      <c r="Z12" s="747"/>
    </row>
    <row r="13" spans="1:26">
      <c r="A13" s="743" t="s">
        <v>592</v>
      </c>
      <c r="B13" s="744">
        <v>21.5</v>
      </c>
      <c r="C13" s="744">
        <v>21.6</v>
      </c>
      <c r="D13" s="744">
        <v>20.6</v>
      </c>
      <c r="E13" s="744">
        <v>20.9</v>
      </c>
      <c r="F13" s="744">
        <v>22.4</v>
      </c>
      <c r="G13" s="744">
        <v>22.5</v>
      </c>
      <c r="H13" s="744">
        <v>23.2</v>
      </c>
      <c r="I13" s="744">
        <v>23.4</v>
      </c>
      <c r="J13" s="744">
        <v>23.6</v>
      </c>
      <c r="K13" s="744"/>
      <c r="L13" s="744"/>
      <c r="M13" s="744"/>
      <c r="O13" s="747"/>
      <c r="P13" s="747"/>
      <c r="Q13" s="747"/>
      <c r="R13" s="747"/>
      <c r="S13" s="743" t="s">
        <v>592</v>
      </c>
      <c r="T13" s="767">
        <v>22.1888888888889</v>
      </c>
      <c r="U13" s="747"/>
      <c r="V13" s="768" t="s">
        <v>544</v>
      </c>
      <c r="W13" s="774">
        <f t="shared" si="0"/>
        <v>22.1888888888889</v>
      </c>
      <c r="X13" s="747"/>
      <c r="Y13" s="747"/>
      <c r="Z13" s="747"/>
    </row>
    <row r="14" spans="1:26">
      <c r="A14" s="743" t="s">
        <v>593</v>
      </c>
      <c r="B14" s="744">
        <v>21.1</v>
      </c>
      <c r="C14" s="744">
        <v>20.9</v>
      </c>
      <c r="D14" s="744">
        <v>21.2</v>
      </c>
      <c r="E14" s="744">
        <v>22</v>
      </c>
      <c r="F14" s="744">
        <v>20.4</v>
      </c>
      <c r="G14" s="744">
        <v>22.1</v>
      </c>
      <c r="H14" s="744">
        <v>23.5</v>
      </c>
      <c r="I14" s="744">
        <v>23.2</v>
      </c>
      <c r="J14" s="744" t="s">
        <v>586</v>
      </c>
      <c r="K14" s="744"/>
      <c r="L14" s="744"/>
      <c r="M14" s="744"/>
      <c r="O14" s="747"/>
      <c r="P14" s="747"/>
      <c r="Q14" s="747"/>
      <c r="R14" s="747"/>
      <c r="S14" s="743" t="s">
        <v>593</v>
      </c>
      <c r="T14" s="767">
        <v>21.8</v>
      </c>
      <c r="U14" s="747"/>
      <c r="V14" s="768" t="s">
        <v>545</v>
      </c>
      <c r="W14" s="774">
        <f t="shared" si="0"/>
        <v>21.8</v>
      </c>
      <c r="X14" s="747"/>
      <c r="Y14" s="747"/>
      <c r="Z14" s="747"/>
    </row>
    <row r="15" spans="1:26">
      <c r="A15" s="743" t="s">
        <v>594</v>
      </c>
      <c r="B15" s="744">
        <v>16.6</v>
      </c>
      <c r="C15" s="744">
        <v>15.2</v>
      </c>
      <c r="D15" s="744">
        <v>15.4</v>
      </c>
      <c r="E15" s="744">
        <v>17.2</v>
      </c>
      <c r="F15" s="744">
        <v>16.9</v>
      </c>
      <c r="G15" s="744">
        <v>18</v>
      </c>
      <c r="H15" s="744">
        <v>18.5</v>
      </c>
      <c r="I15" s="744">
        <v>18.9</v>
      </c>
      <c r="J15" s="744">
        <v>17.6</v>
      </c>
      <c r="K15" s="744"/>
      <c r="L15" s="744"/>
      <c r="M15" s="744"/>
      <c r="O15" s="747"/>
      <c r="P15" s="747"/>
      <c r="Q15" s="747"/>
      <c r="R15" s="747"/>
      <c r="S15" s="743" t="s">
        <v>594</v>
      </c>
      <c r="T15" s="767">
        <v>17.1444444444444</v>
      </c>
      <c r="U15" s="747"/>
      <c r="V15" s="768" t="s">
        <v>546</v>
      </c>
      <c r="W15" s="774">
        <f t="shared" si="0"/>
        <v>17.1444444444444</v>
      </c>
      <c r="X15" s="747"/>
      <c r="Y15" s="747"/>
      <c r="Z15" s="747"/>
    </row>
    <row r="16" spans="1:26">
      <c r="A16" s="743" t="s">
        <v>595</v>
      </c>
      <c r="B16" s="744">
        <v>26</v>
      </c>
      <c r="C16" s="744">
        <v>26.3</v>
      </c>
      <c r="D16" s="744">
        <v>26.4</v>
      </c>
      <c r="E16" s="744">
        <v>27.8</v>
      </c>
      <c r="F16" s="744">
        <v>27.5</v>
      </c>
      <c r="G16" s="744">
        <v>26.8</v>
      </c>
      <c r="H16" s="744">
        <v>27.7</v>
      </c>
      <c r="I16" s="744">
        <v>28.2</v>
      </c>
      <c r="J16" s="744">
        <v>28.2</v>
      </c>
      <c r="K16" s="744"/>
      <c r="L16" s="744"/>
      <c r="M16" s="744"/>
      <c r="O16" s="747"/>
      <c r="P16" s="747"/>
      <c r="Q16" s="747"/>
      <c r="R16" s="747"/>
      <c r="S16" s="743" t="s">
        <v>595</v>
      </c>
      <c r="T16" s="767">
        <v>27.2111111111111</v>
      </c>
      <c r="U16" s="747"/>
      <c r="V16" s="768" t="s">
        <v>547</v>
      </c>
      <c r="W16" s="774">
        <f t="shared" si="0"/>
        <v>27.2111111111111</v>
      </c>
      <c r="X16" s="747"/>
      <c r="Y16" s="747"/>
      <c r="Z16" s="747"/>
    </row>
    <row r="17" spans="1:26">
      <c r="A17" s="743" t="s">
        <v>596</v>
      </c>
      <c r="B17" s="744">
        <v>32.7</v>
      </c>
      <c r="C17" s="744">
        <v>33.6</v>
      </c>
      <c r="D17" s="744">
        <v>33.3</v>
      </c>
      <c r="E17" s="744">
        <v>32.7</v>
      </c>
      <c r="F17" s="744">
        <v>27.6</v>
      </c>
      <c r="G17" s="744">
        <v>25.6</v>
      </c>
      <c r="H17" s="744">
        <v>25.5</v>
      </c>
      <c r="I17" s="744">
        <v>26.3</v>
      </c>
      <c r="J17" s="744">
        <v>28.4</v>
      </c>
      <c r="K17" s="744"/>
      <c r="L17" s="744"/>
      <c r="M17" s="744"/>
      <c r="O17" s="747"/>
      <c r="P17" s="747"/>
      <c r="Q17" s="747"/>
      <c r="R17" s="747"/>
      <c r="S17" s="743" t="s">
        <v>596</v>
      </c>
      <c r="T17" s="767">
        <v>29.5222222222222</v>
      </c>
      <c r="U17" s="747"/>
      <c r="V17" s="768" t="s">
        <v>548</v>
      </c>
      <c r="W17" s="774">
        <f t="shared" si="0"/>
        <v>29.5222222222222</v>
      </c>
      <c r="X17" s="747"/>
      <c r="Y17" s="747"/>
      <c r="Z17" s="747"/>
    </row>
    <row r="18" spans="1:26">
      <c r="A18" s="743" t="s">
        <v>597</v>
      </c>
      <c r="B18" s="744">
        <v>19.3</v>
      </c>
      <c r="C18" s="744">
        <v>18.4</v>
      </c>
      <c r="D18" s="744">
        <v>18.8</v>
      </c>
      <c r="E18" s="744">
        <v>20.6</v>
      </c>
      <c r="F18" s="744">
        <v>20</v>
      </c>
      <c r="G18" s="744">
        <v>20.5</v>
      </c>
      <c r="H18" s="744">
        <v>21.6</v>
      </c>
      <c r="I18" s="744">
        <v>22.2</v>
      </c>
      <c r="J18" s="744">
        <v>21.5</v>
      </c>
      <c r="K18" s="744"/>
      <c r="L18" s="744"/>
      <c r="M18" s="744"/>
      <c r="O18" s="747"/>
      <c r="P18" s="747"/>
      <c r="Q18" s="747"/>
      <c r="R18" s="747"/>
      <c r="S18" s="743" t="s">
        <v>597</v>
      </c>
      <c r="T18" s="767">
        <v>20.3222222222222</v>
      </c>
      <c r="U18" s="747"/>
      <c r="V18" s="768" t="s">
        <v>549</v>
      </c>
      <c r="W18" s="774">
        <f t="shared" si="0"/>
        <v>20.3222222222222</v>
      </c>
      <c r="X18" s="747"/>
      <c r="Y18" s="747"/>
      <c r="Z18" s="747"/>
    </row>
    <row r="19" spans="1:26">
      <c r="A19" s="743" t="s">
        <v>598</v>
      </c>
      <c r="B19" s="744">
        <v>25.6</v>
      </c>
      <c r="C19" s="744">
        <v>28</v>
      </c>
      <c r="D19" s="744">
        <v>30.1</v>
      </c>
      <c r="E19" s="744">
        <v>30.5</v>
      </c>
      <c r="F19" s="744">
        <v>27.8</v>
      </c>
      <c r="G19" s="744">
        <v>26.3</v>
      </c>
      <c r="H19" s="744">
        <v>25.6</v>
      </c>
      <c r="I19" s="744">
        <v>25.1</v>
      </c>
      <c r="J19" s="744">
        <v>24.6</v>
      </c>
      <c r="K19" s="744"/>
      <c r="L19" s="744"/>
      <c r="M19" s="744"/>
      <c r="O19" s="747"/>
      <c r="P19" s="747"/>
      <c r="Q19" s="747"/>
      <c r="R19" s="747"/>
      <c r="S19" s="743" t="s">
        <v>598</v>
      </c>
      <c r="T19" s="767">
        <v>27.0666666666667</v>
      </c>
      <c r="U19" s="747"/>
      <c r="V19" s="768" t="s">
        <v>550</v>
      </c>
      <c r="W19" s="774">
        <f t="shared" si="0"/>
        <v>27.0666666666667</v>
      </c>
      <c r="X19" s="747"/>
      <c r="Y19" s="747"/>
      <c r="Z19" s="747"/>
    </row>
    <row r="20" spans="1:26">
      <c r="A20" s="743" t="s">
        <v>599</v>
      </c>
      <c r="B20" s="744">
        <v>27.7</v>
      </c>
      <c r="C20" s="744">
        <v>29.9</v>
      </c>
      <c r="D20" s="744">
        <v>31.1</v>
      </c>
      <c r="E20" s="744">
        <v>31.6</v>
      </c>
      <c r="F20" s="744">
        <v>29.8</v>
      </c>
      <c r="G20" s="744">
        <v>28.4</v>
      </c>
      <c r="H20" s="744">
        <v>27.3</v>
      </c>
      <c r="I20" s="744">
        <v>27.3</v>
      </c>
      <c r="J20" s="744" t="s">
        <v>586</v>
      </c>
      <c r="K20" s="744"/>
      <c r="L20" s="744"/>
      <c r="M20" s="744"/>
      <c r="O20" s="747"/>
      <c r="P20" s="747"/>
      <c r="Q20" s="747"/>
      <c r="R20" s="747"/>
      <c r="S20" s="743" t="s">
        <v>599</v>
      </c>
      <c r="T20" s="767">
        <v>29.1375</v>
      </c>
      <c r="U20" s="747"/>
      <c r="V20" s="768" t="s">
        <v>551</v>
      </c>
      <c r="W20" s="774">
        <f t="shared" si="0"/>
        <v>29.1375</v>
      </c>
      <c r="X20" s="747"/>
      <c r="Y20" s="747"/>
      <c r="Z20" s="747"/>
    </row>
    <row r="21" spans="1:26">
      <c r="A21" s="743" t="s">
        <v>600</v>
      </c>
      <c r="B21" s="744">
        <v>26.3</v>
      </c>
      <c r="C21" s="744">
        <v>28.3</v>
      </c>
      <c r="D21" s="744">
        <v>28.9</v>
      </c>
      <c r="E21" s="744">
        <v>28.3</v>
      </c>
      <c r="F21" s="744">
        <v>24</v>
      </c>
      <c r="G21" s="744">
        <v>23.2</v>
      </c>
      <c r="H21" s="744">
        <v>22.5</v>
      </c>
      <c r="I21" s="744">
        <v>22.6</v>
      </c>
      <c r="J21" s="744">
        <v>21.3</v>
      </c>
      <c r="K21" s="744"/>
      <c r="L21" s="744"/>
      <c r="M21" s="744"/>
      <c r="O21" s="747"/>
      <c r="P21" s="747"/>
      <c r="Q21" s="747"/>
      <c r="R21" s="747"/>
      <c r="S21" s="743" t="s">
        <v>600</v>
      </c>
      <c r="T21" s="767">
        <v>25.0444444444444</v>
      </c>
      <c r="U21" s="747"/>
      <c r="V21" s="768" t="s">
        <v>552</v>
      </c>
      <c r="W21" s="774">
        <f t="shared" si="0"/>
        <v>25.0444444444444</v>
      </c>
      <c r="X21" s="747"/>
      <c r="Y21" s="747"/>
      <c r="Z21" s="747"/>
    </row>
    <row r="22" spans="1:26">
      <c r="A22" s="743" t="s">
        <v>601</v>
      </c>
      <c r="B22" s="744">
        <v>31.1</v>
      </c>
      <c r="C22" s="744">
        <v>31.1</v>
      </c>
      <c r="D22" s="744">
        <v>31.4</v>
      </c>
      <c r="E22" s="744">
        <v>31</v>
      </c>
      <c r="F22" s="744">
        <v>31.3</v>
      </c>
      <c r="G22" s="744">
        <v>34.3</v>
      </c>
      <c r="H22" s="744">
        <v>31.9</v>
      </c>
      <c r="I22" s="744">
        <v>33.4</v>
      </c>
      <c r="J22" s="744">
        <v>34.3</v>
      </c>
      <c r="K22" s="744"/>
      <c r="L22" s="744"/>
      <c r="M22" s="744"/>
      <c r="O22" s="747"/>
      <c r="P22" s="747"/>
      <c r="Q22" s="747"/>
      <c r="R22" s="747"/>
      <c r="S22" s="743" t="s">
        <v>601</v>
      </c>
      <c r="T22" s="767">
        <v>32.2</v>
      </c>
      <c r="U22" s="747"/>
      <c r="V22" s="768" t="s">
        <v>553</v>
      </c>
      <c r="W22" s="774">
        <f t="shared" si="0"/>
        <v>32.2</v>
      </c>
      <c r="X22" s="747"/>
      <c r="Y22" s="747"/>
      <c r="Z22" s="747"/>
    </row>
    <row r="23" spans="1:26">
      <c r="A23" s="743" t="s">
        <v>602</v>
      </c>
      <c r="B23" s="744">
        <v>30.8</v>
      </c>
      <c r="C23" s="744">
        <v>31</v>
      </c>
      <c r="D23" s="744">
        <v>31.7</v>
      </c>
      <c r="E23" s="744">
        <v>31</v>
      </c>
      <c r="F23" s="744">
        <v>30</v>
      </c>
      <c r="G23" s="744">
        <v>29.5</v>
      </c>
      <c r="H23" s="744">
        <v>31.3</v>
      </c>
      <c r="I23" s="744" t="s">
        <v>586</v>
      </c>
      <c r="J23" s="744" t="s">
        <v>586</v>
      </c>
      <c r="K23" s="744"/>
      <c r="L23" s="744"/>
      <c r="M23" s="744"/>
      <c r="O23" s="747"/>
      <c r="P23" s="747"/>
      <c r="Q23" s="747"/>
      <c r="R23" s="747"/>
      <c r="S23" s="743" t="s">
        <v>602</v>
      </c>
      <c r="T23" s="767">
        <v>30.7571428571429</v>
      </c>
      <c r="U23" s="747"/>
      <c r="V23" s="768" t="s">
        <v>554</v>
      </c>
      <c r="W23" s="774">
        <f t="shared" si="0"/>
        <v>30.7571428571429</v>
      </c>
      <c r="X23" s="747"/>
      <c r="Y23" s="747"/>
      <c r="Z23" s="747"/>
    </row>
    <row r="24" spans="1:26">
      <c r="A24" s="743" t="s">
        <v>603</v>
      </c>
      <c r="B24" s="744">
        <v>27.3</v>
      </c>
      <c r="C24" s="744">
        <v>27.4</v>
      </c>
      <c r="D24" s="744">
        <v>27.7</v>
      </c>
      <c r="E24" s="744">
        <v>27.5</v>
      </c>
      <c r="F24" s="744">
        <v>28</v>
      </c>
      <c r="G24" s="744">
        <v>28.1</v>
      </c>
      <c r="H24" s="744">
        <v>27.9</v>
      </c>
      <c r="I24" s="744" t="s">
        <v>586</v>
      </c>
      <c r="J24" s="744" t="s">
        <v>586</v>
      </c>
      <c r="K24" s="744"/>
      <c r="L24" s="744"/>
      <c r="M24" s="744"/>
      <c r="O24" s="747"/>
      <c r="P24" s="747"/>
      <c r="Q24" s="747"/>
      <c r="R24" s="747"/>
      <c r="S24" s="743" t="s">
        <v>603</v>
      </c>
      <c r="T24" s="767">
        <v>27.7</v>
      </c>
      <c r="U24" s="747"/>
      <c r="V24" s="768" t="s">
        <v>555</v>
      </c>
      <c r="W24" s="774">
        <f t="shared" si="0"/>
        <v>27.7</v>
      </c>
      <c r="X24" s="747"/>
      <c r="Y24" s="747"/>
      <c r="Z24" s="747"/>
    </row>
    <row r="25" spans="1:26">
      <c r="A25" s="743" t="s">
        <v>604</v>
      </c>
      <c r="B25" s="744">
        <v>11.4</v>
      </c>
      <c r="C25" s="744">
        <v>11.1</v>
      </c>
      <c r="D25" s="744">
        <v>11</v>
      </c>
      <c r="E25" s="744">
        <v>11.9</v>
      </c>
      <c r="F25" s="744">
        <v>11.7</v>
      </c>
      <c r="G25" s="744">
        <v>12.2</v>
      </c>
      <c r="H25" s="744">
        <v>13.4</v>
      </c>
      <c r="I25" s="744">
        <v>13.3</v>
      </c>
      <c r="J25" s="744">
        <v>12.4</v>
      </c>
      <c r="K25" s="744"/>
      <c r="L25" s="744"/>
      <c r="M25" s="744"/>
      <c r="O25" s="747"/>
      <c r="P25" s="747"/>
      <c r="Q25" s="747"/>
      <c r="R25" s="747"/>
      <c r="S25" s="743" t="s">
        <v>604</v>
      </c>
      <c r="T25" s="767">
        <v>12.0444444444444</v>
      </c>
      <c r="U25" s="747"/>
      <c r="V25" s="768" t="s">
        <v>556</v>
      </c>
      <c r="W25" s="774">
        <f t="shared" si="0"/>
        <v>12.0444444444444</v>
      </c>
      <c r="X25" s="747"/>
      <c r="Y25" s="747"/>
      <c r="Z25" s="747"/>
    </row>
    <row r="26" spans="1:26">
      <c r="A26" s="743" t="s">
        <v>605</v>
      </c>
      <c r="B26" s="744">
        <v>34.4</v>
      </c>
      <c r="C26" s="744">
        <v>35.7</v>
      </c>
      <c r="D26" s="744">
        <v>33.7</v>
      </c>
      <c r="E26" s="744">
        <v>32.4</v>
      </c>
      <c r="F26" s="744">
        <v>31.6</v>
      </c>
      <c r="G26" s="744">
        <v>30.8</v>
      </c>
      <c r="H26" s="744">
        <v>30.4</v>
      </c>
      <c r="I26" s="744">
        <v>30.4</v>
      </c>
      <c r="J26" s="744">
        <v>30.7</v>
      </c>
      <c r="K26" s="744"/>
      <c r="L26" s="744"/>
      <c r="M26" s="744"/>
      <c r="O26" s="747"/>
      <c r="P26" s="747"/>
      <c r="Q26" s="747"/>
      <c r="R26" s="747"/>
      <c r="S26" s="743" t="s">
        <v>605</v>
      </c>
      <c r="T26" s="767">
        <v>32.2333333333333</v>
      </c>
      <c r="U26" s="747"/>
      <c r="V26" s="768" t="s">
        <v>557</v>
      </c>
      <c r="W26" s="774">
        <f t="shared" si="0"/>
        <v>32.2333333333333</v>
      </c>
      <c r="X26" s="747"/>
      <c r="Y26" s="747"/>
      <c r="Z26" s="747"/>
    </row>
    <row r="27" spans="1:26">
      <c r="A27" s="743" t="s">
        <v>606</v>
      </c>
      <c r="B27" s="744" t="s">
        <v>586</v>
      </c>
      <c r="C27" s="744" t="s">
        <v>586</v>
      </c>
      <c r="D27" s="744" t="s">
        <v>586</v>
      </c>
      <c r="E27" s="744" t="s">
        <v>586</v>
      </c>
      <c r="F27" s="744" t="s">
        <v>586</v>
      </c>
      <c r="G27" s="744" t="s">
        <v>586</v>
      </c>
      <c r="H27" s="744" t="s">
        <v>586</v>
      </c>
      <c r="I27" s="744">
        <v>17.6</v>
      </c>
      <c r="J27" s="744">
        <v>19.4</v>
      </c>
      <c r="K27" s="744"/>
      <c r="L27" s="744"/>
      <c r="M27" s="744"/>
      <c r="O27" s="747"/>
      <c r="P27" s="747"/>
      <c r="Q27" s="747"/>
      <c r="R27" s="747"/>
      <c r="S27" s="743" t="s">
        <v>606</v>
      </c>
      <c r="T27" s="770" t="s">
        <v>607</v>
      </c>
      <c r="U27" s="747"/>
      <c r="V27" s="768" t="s">
        <v>558</v>
      </c>
      <c r="W27" s="773">
        <f t="shared" si="0"/>
        <v>18.5</v>
      </c>
      <c r="X27" s="747"/>
      <c r="Y27" s="747"/>
      <c r="Z27" s="747"/>
    </row>
    <row r="28" spans="1:26">
      <c r="A28" s="743" t="s">
        <v>608</v>
      </c>
      <c r="B28" s="744">
        <v>28.4</v>
      </c>
      <c r="C28" s="744">
        <v>27.3</v>
      </c>
      <c r="D28" s="744">
        <v>27.1</v>
      </c>
      <c r="E28" s="744">
        <v>27.9</v>
      </c>
      <c r="F28" s="744">
        <v>28.9</v>
      </c>
      <c r="G28" s="744">
        <v>28.3</v>
      </c>
      <c r="H28" s="744" t="s">
        <v>586</v>
      </c>
      <c r="I28" s="744" t="s">
        <v>586</v>
      </c>
      <c r="J28" s="744" t="s">
        <v>586</v>
      </c>
      <c r="K28" s="744"/>
      <c r="L28" s="744"/>
      <c r="M28" s="744"/>
      <c r="O28" s="747"/>
      <c r="P28" s="747"/>
      <c r="Q28" s="747"/>
      <c r="R28" s="747"/>
      <c r="S28" s="743" t="s">
        <v>608</v>
      </c>
      <c r="T28" s="770" t="s">
        <v>607</v>
      </c>
      <c r="U28" s="747"/>
      <c r="V28" s="768" t="s">
        <v>559</v>
      </c>
      <c r="W28" s="773">
        <f t="shared" si="0"/>
        <v>27.9833333333333</v>
      </c>
      <c r="X28" s="747"/>
      <c r="Y28" s="747"/>
      <c r="Z28" s="747"/>
    </row>
    <row r="29" spans="1:26">
      <c r="A29" s="743" t="s">
        <v>609</v>
      </c>
      <c r="B29" s="744">
        <v>27.9</v>
      </c>
      <c r="C29" s="744">
        <v>29.3</v>
      </c>
      <c r="D29" s="744">
        <v>28.9</v>
      </c>
      <c r="E29" s="744">
        <v>26.3</v>
      </c>
      <c r="F29" s="744">
        <v>21.9</v>
      </c>
      <c r="G29" s="744">
        <v>20.9</v>
      </c>
      <c r="H29" s="744">
        <v>20.4</v>
      </c>
      <c r="I29" s="744">
        <v>21.3</v>
      </c>
      <c r="J29" s="744" t="s">
        <v>586</v>
      </c>
      <c r="K29" s="744"/>
      <c r="L29" s="744"/>
      <c r="M29" s="744"/>
      <c r="O29" s="747"/>
      <c r="P29" s="747"/>
      <c r="Q29" s="747"/>
      <c r="R29" s="747"/>
      <c r="S29" s="743" t="s">
        <v>609</v>
      </c>
      <c r="T29" s="767">
        <v>24.6125</v>
      </c>
      <c r="U29" s="747"/>
      <c r="V29" s="768" t="s">
        <v>560</v>
      </c>
      <c r="W29" s="774">
        <f t="shared" si="0"/>
        <v>24.6125</v>
      </c>
      <c r="X29" s="747"/>
      <c r="Y29" s="747"/>
      <c r="Z29" s="747"/>
    </row>
    <row r="30" spans="1:26">
      <c r="A30" s="743" t="s">
        <v>610</v>
      </c>
      <c r="B30" s="744">
        <v>31</v>
      </c>
      <c r="C30" s="744">
        <v>32</v>
      </c>
      <c r="D30" s="744">
        <v>31.4</v>
      </c>
      <c r="E30" s="744">
        <v>31.2</v>
      </c>
      <c r="F30" s="744">
        <v>31.9</v>
      </c>
      <c r="G30" s="744">
        <v>31.4</v>
      </c>
      <c r="H30" s="744">
        <v>31</v>
      </c>
      <c r="I30" s="744">
        <v>31</v>
      </c>
      <c r="J30" s="744">
        <v>31.2</v>
      </c>
      <c r="K30" s="744"/>
      <c r="L30" s="744"/>
      <c r="M30" s="744"/>
      <c r="O30" s="747"/>
      <c r="P30" s="747"/>
      <c r="Q30" s="747"/>
      <c r="R30" s="747"/>
      <c r="S30" s="743" t="s">
        <v>610</v>
      </c>
      <c r="T30" s="767">
        <v>31.3444444444444</v>
      </c>
      <c r="U30" s="747"/>
      <c r="V30" s="768" t="s">
        <v>561</v>
      </c>
      <c r="W30" s="774">
        <f t="shared" si="0"/>
        <v>31.3444444444444</v>
      </c>
      <c r="X30" s="747"/>
      <c r="Y30" s="747"/>
      <c r="Z30" s="747"/>
    </row>
    <row r="31" ht="13.95" spans="1:26">
      <c r="A31" s="745" t="s">
        <v>611</v>
      </c>
      <c r="B31" s="746">
        <v>31.9</v>
      </c>
      <c r="C31" s="746">
        <v>32.5</v>
      </c>
      <c r="D31" s="746">
        <v>31.4</v>
      </c>
      <c r="E31" s="746">
        <v>32.9</v>
      </c>
      <c r="F31" s="746">
        <v>31.9</v>
      </c>
      <c r="G31" s="746">
        <v>32</v>
      </c>
      <c r="H31" s="746">
        <v>33.6</v>
      </c>
      <c r="I31" s="746">
        <v>35.3</v>
      </c>
      <c r="J31" s="746">
        <v>34.8</v>
      </c>
      <c r="K31" s="746"/>
      <c r="L31" s="746"/>
      <c r="M31" s="746"/>
      <c r="O31" s="747"/>
      <c r="P31" s="747"/>
      <c r="Q31" s="747"/>
      <c r="R31" s="747"/>
      <c r="S31" s="745" t="s">
        <v>611</v>
      </c>
      <c r="T31" s="772">
        <v>32.9222222222222</v>
      </c>
      <c r="U31" s="747"/>
      <c r="V31" s="768" t="s">
        <v>562</v>
      </c>
      <c r="W31" s="774">
        <f t="shared" si="0"/>
        <v>32.9222222222222</v>
      </c>
      <c r="X31" s="747"/>
      <c r="Y31" s="747"/>
      <c r="Z31" s="747"/>
    </row>
    <row r="32" spans="1:20">
      <c r="A32" s="747" t="s">
        <v>612</v>
      </c>
      <c r="B32" s="748"/>
      <c r="C32" s="748"/>
      <c r="D32" s="748"/>
      <c r="E32" s="748"/>
      <c r="F32" s="748"/>
      <c r="G32" s="748"/>
      <c r="H32" s="748"/>
      <c r="I32" s="748"/>
      <c r="J32" s="748"/>
      <c r="K32" s="748"/>
      <c r="L32" s="748"/>
      <c r="M32" s="748"/>
      <c r="S32" s="747" t="s">
        <v>612</v>
      </c>
      <c r="T32" s="755"/>
    </row>
    <row r="33" spans="1:20">
      <c r="A33" s="747" t="s">
        <v>563</v>
      </c>
      <c r="B33" s="748"/>
      <c r="C33" s="748"/>
      <c r="D33" s="748"/>
      <c r="E33" s="748"/>
      <c r="F33" s="748"/>
      <c r="G33" s="748"/>
      <c r="H33" s="748"/>
      <c r="I33" s="748"/>
      <c r="J33" s="748"/>
      <c r="K33" s="748"/>
      <c r="L33" s="748"/>
      <c r="M33" s="748"/>
      <c r="S33" s="747" t="s">
        <v>563</v>
      </c>
      <c r="T33" s="755"/>
    </row>
    <row r="34" spans="1:20">
      <c r="A34" s="747" t="s">
        <v>734</v>
      </c>
      <c r="B34" s="748"/>
      <c r="C34" s="748"/>
      <c r="D34" s="748"/>
      <c r="E34" s="748"/>
      <c r="F34" s="748"/>
      <c r="G34" s="748"/>
      <c r="H34" s="748"/>
      <c r="I34" s="748"/>
      <c r="J34" s="748"/>
      <c r="K34" s="748"/>
      <c r="L34" s="748"/>
      <c r="M34" s="748"/>
      <c r="S34" s="747" t="s">
        <v>657</v>
      </c>
      <c r="T34" s="755"/>
    </row>
    <row r="35" spans="1:20">
      <c r="A35" s="747" t="s">
        <v>614</v>
      </c>
      <c r="B35" s="748"/>
      <c r="C35" s="748"/>
      <c r="D35" s="748"/>
      <c r="E35" s="748"/>
      <c r="F35" s="748"/>
      <c r="G35" s="748"/>
      <c r="H35" s="748"/>
      <c r="I35" s="748"/>
      <c r="J35" s="748"/>
      <c r="K35" s="748"/>
      <c r="L35" s="748"/>
      <c r="M35" s="748"/>
      <c r="S35" s="747" t="s">
        <v>614</v>
      </c>
      <c r="T35" s="755"/>
    </row>
    <row r="36" spans="1:20">
      <c r="A36" s="747" t="s">
        <v>615</v>
      </c>
      <c r="B36" s="748"/>
      <c r="C36" s="748"/>
      <c r="D36" s="748"/>
      <c r="E36" s="748"/>
      <c r="F36" s="748"/>
      <c r="G36" s="748"/>
      <c r="H36" s="748"/>
      <c r="I36" s="748"/>
      <c r="J36" s="748"/>
      <c r="K36" s="748"/>
      <c r="L36" s="748"/>
      <c r="M36" s="748"/>
      <c r="S36" s="747" t="s">
        <v>615</v>
      </c>
      <c r="T36" s="755"/>
    </row>
  </sheetData>
  <mergeCells count="12">
    <mergeCell ref="A1:M1"/>
    <mergeCell ref="O1:Z1"/>
    <mergeCell ref="A2:M2"/>
    <mergeCell ref="O2:Z2"/>
    <mergeCell ref="A4:M4"/>
    <mergeCell ref="O4:Z4"/>
    <mergeCell ref="A5:M5"/>
    <mergeCell ref="O5:Z5"/>
    <mergeCell ref="B6:M6"/>
    <mergeCell ref="A6:A7"/>
    <mergeCell ref="S6:S7"/>
    <mergeCell ref="T6:T7"/>
  </mergeCells>
  <pageMargins left="0.7" right="0.7" top="0.75" bottom="0.75" header="0.3" footer="0.3"/>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36"/>
  <sheetViews>
    <sheetView showGridLines="0" zoomScale="85" zoomScaleNormal="85" topLeftCell="P7" workbookViewId="0">
      <selection activeCell="AC30" sqref="AC30"/>
    </sheetView>
  </sheetViews>
  <sheetFormatPr defaultColWidth="11.5555555555556" defaultRowHeight="13.2"/>
  <cols>
    <col min="1" max="1" width="21.6666666666667" customWidth="1"/>
    <col min="2" max="13" width="8.33333333333333" customWidth="1"/>
    <col min="19" max="19" width="18.6666666666667" customWidth="1"/>
    <col min="20" max="20" width="10.4444444444444" customWidth="1"/>
  </cols>
  <sheetData>
    <row r="1" ht="20.4" spans="1:25">
      <c r="A1" s="734" t="s">
        <v>28</v>
      </c>
      <c r="B1" s="734"/>
      <c r="C1" s="734"/>
      <c r="D1" s="734"/>
      <c r="E1" s="734"/>
      <c r="F1" s="734"/>
      <c r="G1" s="734"/>
      <c r="H1" s="734"/>
      <c r="I1" s="734"/>
      <c r="J1" s="734"/>
      <c r="K1" s="734"/>
      <c r="L1" s="734"/>
      <c r="M1" s="734"/>
      <c r="O1" s="734" t="s">
        <v>28</v>
      </c>
      <c r="P1" s="734"/>
      <c r="Q1" s="734"/>
      <c r="R1" s="734"/>
      <c r="S1" s="734"/>
      <c r="T1" s="734"/>
      <c r="U1" s="734"/>
      <c r="V1" s="734"/>
      <c r="W1" s="734"/>
      <c r="X1" s="734"/>
      <c r="Y1" s="734"/>
    </row>
    <row r="2" ht="13.8" spans="1:25">
      <c r="A2" s="735" t="s">
        <v>567</v>
      </c>
      <c r="B2" s="735"/>
      <c r="C2" s="735"/>
      <c r="D2" s="735"/>
      <c r="E2" s="735"/>
      <c r="F2" s="735"/>
      <c r="G2" s="735"/>
      <c r="H2" s="735"/>
      <c r="I2" s="735"/>
      <c r="J2" s="735"/>
      <c r="K2" s="735"/>
      <c r="L2" s="735"/>
      <c r="M2" s="735"/>
      <c r="O2" s="735" t="s">
        <v>567</v>
      </c>
      <c r="P2" s="735"/>
      <c r="Q2" s="735"/>
      <c r="R2" s="735"/>
      <c r="S2" s="735"/>
      <c r="T2" s="735"/>
      <c r="U2" s="735"/>
      <c r="V2" s="735"/>
      <c r="W2" s="735"/>
      <c r="X2" s="735"/>
      <c r="Y2" s="735"/>
    </row>
    <row r="3" ht="13.8" spans="1:25">
      <c r="A3" s="735"/>
      <c r="B3" s="735"/>
      <c r="C3" s="735"/>
      <c r="D3" s="735"/>
      <c r="E3" s="735"/>
      <c r="F3" s="735"/>
      <c r="G3" s="736"/>
      <c r="H3" s="735"/>
      <c r="I3" s="735"/>
      <c r="J3" s="735"/>
      <c r="K3" s="735"/>
      <c r="L3" s="735"/>
      <c r="M3" s="735"/>
      <c r="O3" s="735"/>
      <c r="P3" s="735"/>
      <c r="Q3" s="735"/>
      <c r="R3" s="735"/>
      <c r="S3" s="735"/>
      <c r="T3" s="735"/>
      <c r="U3" s="749"/>
      <c r="V3" s="735"/>
      <c r="W3" s="735"/>
      <c r="X3" s="735"/>
      <c r="Y3" s="735"/>
    </row>
    <row r="4" ht="14.4" spans="1:25">
      <c r="A4" s="737" t="s">
        <v>735</v>
      </c>
      <c r="B4" s="737"/>
      <c r="C4" s="737"/>
      <c r="D4" s="737"/>
      <c r="E4" s="737"/>
      <c r="F4" s="737"/>
      <c r="G4" s="737"/>
      <c r="H4" s="737"/>
      <c r="I4" s="737"/>
      <c r="J4" s="737"/>
      <c r="K4" s="737"/>
      <c r="L4" s="737"/>
      <c r="M4" s="737"/>
      <c r="O4" s="737" t="s">
        <v>736</v>
      </c>
      <c r="P4" s="737"/>
      <c r="Q4" s="737"/>
      <c r="R4" s="737"/>
      <c r="S4" s="737"/>
      <c r="T4" s="737"/>
      <c r="U4" s="737"/>
      <c r="V4" s="737"/>
      <c r="W4" s="737"/>
      <c r="X4" s="737"/>
      <c r="Y4" s="737"/>
    </row>
    <row r="5" ht="15.15" spans="1:25">
      <c r="A5" s="737" t="s">
        <v>570</v>
      </c>
      <c r="B5" s="737"/>
      <c r="C5" s="737"/>
      <c r="D5" s="737"/>
      <c r="E5" s="737"/>
      <c r="F5" s="737"/>
      <c r="G5" s="737"/>
      <c r="H5" s="737"/>
      <c r="I5" s="737"/>
      <c r="J5" s="737"/>
      <c r="K5" s="737"/>
      <c r="L5" s="737"/>
      <c r="M5" s="737"/>
      <c r="O5" s="737" t="s">
        <v>570</v>
      </c>
      <c r="P5" s="737"/>
      <c r="Q5" s="737"/>
      <c r="R5" s="737"/>
      <c r="S5" s="737"/>
      <c r="T5" s="737"/>
      <c r="U5" s="737"/>
      <c r="V5" s="737"/>
      <c r="W5" s="737"/>
      <c r="X5" s="737"/>
      <c r="Y5" s="737"/>
    </row>
    <row r="6" ht="14.4" spans="1:20">
      <c r="A6" s="739" t="s">
        <v>571</v>
      </c>
      <c r="B6" s="740" t="s">
        <v>572</v>
      </c>
      <c r="C6" s="740"/>
      <c r="D6" s="740"/>
      <c r="E6" s="740"/>
      <c r="F6" s="740"/>
      <c r="G6" s="740"/>
      <c r="H6" s="740"/>
      <c r="I6" s="740"/>
      <c r="J6" s="740"/>
      <c r="K6" s="740"/>
      <c r="L6" s="740"/>
      <c r="M6" s="740"/>
      <c r="S6" s="739" t="s">
        <v>571</v>
      </c>
      <c r="T6" s="739" t="s">
        <v>572</v>
      </c>
    </row>
    <row r="7" ht="13.95" spans="1:20">
      <c r="A7" s="741"/>
      <c r="B7" s="742" t="s">
        <v>573</v>
      </c>
      <c r="C7" s="742" t="s">
        <v>574</v>
      </c>
      <c r="D7" s="742" t="s">
        <v>575</v>
      </c>
      <c r="E7" s="742" t="s">
        <v>576</v>
      </c>
      <c r="F7" s="742" t="s">
        <v>577</v>
      </c>
      <c r="G7" s="742" t="s">
        <v>578</v>
      </c>
      <c r="H7" s="742" t="s">
        <v>579</v>
      </c>
      <c r="I7" s="742" t="s">
        <v>580</v>
      </c>
      <c r="J7" s="742" t="s">
        <v>581</v>
      </c>
      <c r="K7" s="742" t="s">
        <v>582</v>
      </c>
      <c r="L7" s="742" t="s">
        <v>583</v>
      </c>
      <c r="M7" s="742" t="s">
        <v>584</v>
      </c>
      <c r="S7" s="741"/>
      <c r="T7" s="741"/>
    </row>
    <row r="8" spans="1:25">
      <c r="A8" s="743" t="s">
        <v>585</v>
      </c>
      <c r="B8" s="744">
        <v>8.7</v>
      </c>
      <c r="C8" s="744">
        <v>9.6</v>
      </c>
      <c r="D8" s="744">
        <v>10.1</v>
      </c>
      <c r="E8" s="744">
        <v>10.4</v>
      </c>
      <c r="F8" s="744">
        <v>10</v>
      </c>
      <c r="G8" s="744">
        <v>9</v>
      </c>
      <c r="H8" s="744">
        <v>8.3</v>
      </c>
      <c r="I8" s="744">
        <v>8.2</v>
      </c>
      <c r="J8" s="744" t="s">
        <v>586</v>
      </c>
      <c r="K8" s="744"/>
      <c r="L8" s="744"/>
      <c r="M8" s="744"/>
      <c r="O8" s="747"/>
      <c r="P8" s="747"/>
      <c r="Q8" s="747"/>
      <c r="R8" s="747"/>
      <c r="S8" s="743" t="s">
        <v>585</v>
      </c>
      <c r="T8" s="767">
        <v>9.2875</v>
      </c>
      <c r="U8" s="768" t="s">
        <v>539</v>
      </c>
      <c r="V8" s="769">
        <f>AVERAGE(B8:M8)</f>
        <v>9.2875</v>
      </c>
      <c r="W8" s="747"/>
      <c r="X8" s="747"/>
      <c r="Y8" s="747"/>
    </row>
    <row r="9" spans="1:25">
      <c r="A9" s="743" t="s">
        <v>587</v>
      </c>
      <c r="B9" s="744" t="s">
        <v>586</v>
      </c>
      <c r="C9" s="744" t="s">
        <v>586</v>
      </c>
      <c r="D9" s="744">
        <v>5.8</v>
      </c>
      <c r="E9" s="744">
        <v>5.7</v>
      </c>
      <c r="F9" s="744">
        <v>3.7</v>
      </c>
      <c r="G9" s="744">
        <v>-0.1</v>
      </c>
      <c r="H9" s="744">
        <v>0.7</v>
      </c>
      <c r="I9" s="744">
        <v>1.4</v>
      </c>
      <c r="J9" s="744">
        <v>4.4</v>
      </c>
      <c r="K9" s="744"/>
      <c r="L9" s="744"/>
      <c r="M9" s="744"/>
      <c r="O9" s="747"/>
      <c r="P9" s="747"/>
      <c r="Q9" s="747"/>
      <c r="R9" s="747"/>
      <c r="S9" s="743" t="s">
        <v>587</v>
      </c>
      <c r="T9" s="767">
        <v>3.08571428571429</v>
      </c>
      <c r="U9" s="768" t="s">
        <v>588</v>
      </c>
      <c r="V9" s="769">
        <f t="shared" ref="V9:V31" si="0">AVERAGE(B9:M9)</f>
        <v>3.08571428571429</v>
      </c>
      <c r="W9" s="747"/>
      <c r="X9" s="747"/>
      <c r="Y9" s="747"/>
    </row>
    <row r="10" spans="1:25">
      <c r="A10" s="743" t="s">
        <v>589</v>
      </c>
      <c r="B10" s="744">
        <v>8.6</v>
      </c>
      <c r="C10" s="744">
        <v>8.9</v>
      </c>
      <c r="D10" s="744">
        <v>9.2</v>
      </c>
      <c r="E10" s="744">
        <v>8.8</v>
      </c>
      <c r="F10" s="744">
        <v>9</v>
      </c>
      <c r="G10" s="744">
        <v>7.3</v>
      </c>
      <c r="H10" s="744">
        <v>6.4</v>
      </c>
      <c r="I10" s="744">
        <v>6.6</v>
      </c>
      <c r="J10" s="744" t="s">
        <v>586</v>
      </c>
      <c r="K10" s="744"/>
      <c r="L10" s="744"/>
      <c r="M10" s="744"/>
      <c r="O10" s="747"/>
      <c r="P10" s="747"/>
      <c r="Q10" s="747"/>
      <c r="R10" s="747"/>
      <c r="S10" s="743" t="s">
        <v>589</v>
      </c>
      <c r="T10" s="767">
        <v>8.1</v>
      </c>
      <c r="U10" s="768" t="s">
        <v>541</v>
      </c>
      <c r="V10" s="769">
        <f t="shared" si="0"/>
        <v>8.1</v>
      </c>
      <c r="W10" s="747"/>
      <c r="X10" s="747"/>
      <c r="Y10" s="747"/>
    </row>
    <row r="11" spans="1:25">
      <c r="A11" s="743" t="s">
        <v>590</v>
      </c>
      <c r="B11" s="744">
        <v>11.1</v>
      </c>
      <c r="C11" s="744">
        <v>12.2</v>
      </c>
      <c r="D11" s="744">
        <v>12.4</v>
      </c>
      <c r="E11" s="744">
        <v>10.8</v>
      </c>
      <c r="F11" s="744">
        <v>9.8</v>
      </c>
      <c r="G11" s="744">
        <v>7.3</v>
      </c>
      <c r="H11" s="744">
        <v>7.6</v>
      </c>
      <c r="I11" s="744">
        <v>8.3</v>
      </c>
      <c r="J11" s="744">
        <v>9.8</v>
      </c>
      <c r="K11" s="744"/>
      <c r="L11" s="744"/>
      <c r="M11" s="744"/>
      <c r="O11" s="747"/>
      <c r="P11" s="747"/>
      <c r="Q11" s="747"/>
      <c r="R11" s="747"/>
      <c r="S11" s="743" t="s">
        <v>590</v>
      </c>
      <c r="T11" s="767">
        <v>9.92222222222222</v>
      </c>
      <c r="U11" s="768" t="s">
        <v>542</v>
      </c>
      <c r="V11" s="769">
        <f t="shared" si="0"/>
        <v>9.92222222222222</v>
      </c>
      <c r="W11" s="747"/>
      <c r="X11" s="747"/>
      <c r="Y11" s="747"/>
    </row>
    <row r="12" spans="1:25">
      <c r="A12" s="743" t="s">
        <v>591</v>
      </c>
      <c r="B12" s="744">
        <v>10.6</v>
      </c>
      <c r="C12" s="744">
        <v>12.3</v>
      </c>
      <c r="D12" s="744">
        <v>11.3</v>
      </c>
      <c r="E12" s="744">
        <v>8</v>
      </c>
      <c r="F12" s="744">
        <v>6</v>
      </c>
      <c r="G12" s="744">
        <v>0.8</v>
      </c>
      <c r="H12" s="744">
        <v>1.4</v>
      </c>
      <c r="I12" s="744">
        <v>3.3</v>
      </c>
      <c r="J12" s="744">
        <v>8.1</v>
      </c>
      <c r="K12" s="744"/>
      <c r="L12" s="744"/>
      <c r="M12" s="744"/>
      <c r="O12" s="747"/>
      <c r="P12" s="747"/>
      <c r="Q12" s="747"/>
      <c r="R12" s="747"/>
      <c r="S12" s="743" t="s">
        <v>591</v>
      </c>
      <c r="T12" s="767">
        <v>6.86666666666667</v>
      </c>
      <c r="U12" s="768" t="s">
        <v>543</v>
      </c>
      <c r="V12" s="769">
        <f t="shared" si="0"/>
        <v>6.86666666666667</v>
      </c>
      <c r="W12" s="747"/>
      <c r="X12" s="747"/>
      <c r="Y12" s="747"/>
    </row>
    <row r="13" spans="1:25">
      <c r="A13" s="743" t="s">
        <v>592</v>
      </c>
      <c r="B13" s="744">
        <v>9.3</v>
      </c>
      <c r="C13" s="744">
        <v>10.6</v>
      </c>
      <c r="D13" s="744">
        <v>9.6</v>
      </c>
      <c r="E13" s="744">
        <v>9.8</v>
      </c>
      <c r="F13" s="744">
        <v>9.3</v>
      </c>
      <c r="G13" s="744">
        <v>5.3</v>
      </c>
      <c r="H13" s="744">
        <v>6.2</v>
      </c>
      <c r="I13" s="744">
        <v>6.4</v>
      </c>
      <c r="J13" s="744">
        <v>8.2</v>
      </c>
      <c r="K13" s="744"/>
      <c r="L13" s="744"/>
      <c r="M13" s="744"/>
      <c r="O13" s="747"/>
      <c r="P13" s="747"/>
      <c r="Q13" s="747"/>
      <c r="R13" s="747"/>
      <c r="S13" s="743" t="s">
        <v>592</v>
      </c>
      <c r="T13" s="767">
        <v>8.3</v>
      </c>
      <c r="U13" s="768" t="s">
        <v>544</v>
      </c>
      <c r="V13" s="769">
        <f t="shared" si="0"/>
        <v>8.3</v>
      </c>
      <c r="W13" s="747"/>
      <c r="X13" s="747"/>
      <c r="Y13" s="747"/>
    </row>
    <row r="14" spans="1:25">
      <c r="A14" s="743" t="s">
        <v>593</v>
      </c>
      <c r="B14" s="744">
        <v>5.8</v>
      </c>
      <c r="C14" s="744">
        <v>6.1</v>
      </c>
      <c r="D14" s="744">
        <v>7.3</v>
      </c>
      <c r="E14" s="744">
        <v>4.1</v>
      </c>
      <c r="F14" s="744">
        <v>2.1</v>
      </c>
      <c r="G14" s="744">
        <v>-2</v>
      </c>
      <c r="H14" s="744">
        <v>-0.1</v>
      </c>
      <c r="I14" s="744">
        <v>2.1</v>
      </c>
      <c r="J14" s="744" t="s">
        <v>586</v>
      </c>
      <c r="K14" s="744"/>
      <c r="L14" s="744"/>
      <c r="M14" s="744"/>
      <c r="O14" s="747"/>
      <c r="P14" s="747"/>
      <c r="Q14" s="747"/>
      <c r="R14" s="747"/>
      <c r="S14" s="743" t="s">
        <v>593</v>
      </c>
      <c r="T14" s="767">
        <v>3.175</v>
      </c>
      <c r="U14" s="768" t="s">
        <v>545</v>
      </c>
      <c r="V14" s="769">
        <f t="shared" si="0"/>
        <v>3.175</v>
      </c>
      <c r="W14" s="747"/>
      <c r="X14" s="747"/>
      <c r="Y14" s="747"/>
    </row>
    <row r="15" spans="1:25">
      <c r="A15" s="743" t="s">
        <v>594</v>
      </c>
      <c r="B15" s="744">
        <v>3.6</v>
      </c>
      <c r="C15" s="744">
        <v>4.1</v>
      </c>
      <c r="D15" s="744">
        <v>3.7</v>
      </c>
      <c r="E15" s="744">
        <v>1.5</v>
      </c>
      <c r="F15" s="744">
        <v>1.6</v>
      </c>
      <c r="G15" s="744">
        <v>-1.8</v>
      </c>
      <c r="H15" s="744">
        <v>-1.1</v>
      </c>
      <c r="I15" s="744">
        <v>0.9</v>
      </c>
      <c r="J15" s="744">
        <v>2.9</v>
      </c>
      <c r="K15" s="744"/>
      <c r="L15" s="744"/>
      <c r="M15" s="744"/>
      <c r="O15" s="747"/>
      <c r="P15" s="747"/>
      <c r="Q15" s="747"/>
      <c r="R15" s="747"/>
      <c r="S15" s="743" t="s">
        <v>594</v>
      </c>
      <c r="T15" s="767">
        <v>1.71111111111111</v>
      </c>
      <c r="U15" s="768" t="s">
        <v>546</v>
      </c>
      <c r="V15" s="769">
        <f t="shared" si="0"/>
        <v>1.71111111111111</v>
      </c>
      <c r="W15" s="747"/>
      <c r="X15" s="747"/>
      <c r="Y15" s="747"/>
    </row>
    <row r="16" spans="1:25">
      <c r="A16" s="743" t="s">
        <v>595</v>
      </c>
      <c r="B16" s="744">
        <v>15.3</v>
      </c>
      <c r="C16" s="744">
        <v>15.7</v>
      </c>
      <c r="D16" s="744">
        <v>15.4</v>
      </c>
      <c r="E16" s="744">
        <v>15.6</v>
      </c>
      <c r="F16" s="744">
        <v>15.3</v>
      </c>
      <c r="G16" s="744">
        <v>12.9</v>
      </c>
      <c r="H16" s="744">
        <v>12.2</v>
      </c>
      <c r="I16" s="744">
        <v>13.4</v>
      </c>
      <c r="J16" s="744">
        <v>15.3</v>
      </c>
      <c r="K16" s="744"/>
      <c r="L16" s="744"/>
      <c r="M16" s="744"/>
      <c r="O16" s="747"/>
      <c r="P16" s="747"/>
      <c r="Q16" s="747"/>
      <c r="R16" s="747"/>
      <c r="S16" s="743" t="s">
        <v>595</v>
      </c>
      <c r="T16" s="767">
        <v>14.5666666666667</v>
      </c>
      <c r="U16" s="768" t="s">
        <v>547</v>
      </c>
      <c r="V16" s="769">
        <f t="shared" si="0"/>
        <v>14.5666666666667</v>
      </c>
      <c r="W16" s="747"/>
      <c r="X16" s="747"/>
      <c r="Y16" s="747"/>
    </row>
    <row r="17" spans="1:25">
      <c r="A17" s="743" t="s">
        <v>596</v>
      </c>
      <c r="B17" s="744">
        <v>17.8</v>
      </c>
      <c r="C17" s="744">
        <v>19.9</v>
      </c>
      <c r="D17" s="744">
        <v>19.2</v>
      </c>
      <c r="E17" s="744">
        <v>16.7</v>
      </c>
      <c r="F17" s="744">
        <v>13.6</v>
      </c>
      <c r="G17" s="744">
        <v>11.8</v>
      </c>
      <c r="H17" s="744">
        <v>11.7</v>
      </c>
      <c r="I17" s="744">
        <v>12.1</v>
      </c>
      <c r="J17" s="744">
        <v>12.9</v>
      </c>
      <c r="K17" s="744"/>
      <c r="L17" s="744"/>
      <c r="M17" s="744"/>
      <c r="O17" s="747"/>
      <c r="P17" s="747"/>
      <c r="Q17" s="747"/>
      <c r="R17" s="747"/>
      <c r="S17" s="743" t="s">
        <v>596</v>
      </c>
      <c r="T17" s="767">
        <v>15.0777777777778</v>
      </c>
      <c r="U17" s="768" t="s">
        <v>548</v>
      </c>
      <c r="V17" s="769">
        <f t="shared" si="0"/>
        <v>15.0777777777778</v>
      </c>
      <c r="W17" s="747"/>
      <c r="X17" s="747"/>
      <c r="Y17" s="747"/>
    </row>
    <row r="18" spans="1:25">
      <c r="A18" s="743" t="s">
        <v>597</v>
      </c>
      <c r="B18" s="744">
        <v>6.2</v>
      </c>
      <c r="C18" s="744">
        <v>7.4</v>
      </c>
      <c r="D18" s="744">
        <v>6.6</v>
      </c>
      <c r="E18" s="744">
        <v>4.4</v>
      </c>
      <c r="F18" s="744">
        <v>3.2</v>
      </c>
      <c r="G18" s="744">
        <v>-1.5</v>
      </c>
      <c r="H18" s="744">
        <v>-1</v>
      </c>
      <c r="I18" s="744">
        <v>1.2</v>
      </c>
      <c r="J18" s="744">
        <v>5.1</v>
      </c>
      <c r="K18" s="744"/>
      <c r="L18" s="744"/>
      <c r="M18" s="744"/>
      <c r="O18" s="747"/>
      <c r="P18" s="747"/>
      <c r="Q18" s="747"/>
      <c r="R18" s="747"/>
      <c r="S18" s="743" t="s">
        <v>597</v>
      </c>
      <c r="T18" s="767">
        <v>3.51111111111111</v>
      </c>
      <c r="U18" s="768" t="s">
        <v>549</v>
      </c>
      <c r="V18" s="769">
        <f t="shared" si="0"/>
        <v>3.51111111111111</v>
      </c>
      <c r="W18" s="747"/>
      <c r="X18" s="747"/>
      <c r="Y18" s="747"/>
    </row>
    <row r="19" spans="1:25">
      <c r="A19" s="743" t="s">
        <v>598</v>
      </c>
      <c r="B19" s="744">
        <v>17.4</v>
      </c>
      <c r="C19" s="744">
        <v>20.4</v>
      </c>
      <c r="D19" s="744">
        <v>22.3</v>
      </c>
      <c r="E19" s="744">
        <v>22.3</v>
      </c>
      <c r="F19" s="744">
        <v>20.4</v>
      </c>
      <c r="G19" s="744">
        <v>19.5</v>
      </c>
      <c r="H19" s="744">
        <v>19.6</v>
      </c>
      <c r="I19" s="744">
        <v>18.3</v>
      </c>
      <c r="J19" s="744">
        <v>17.4</v>
      </c>
      <c r="K19" s="744"/>
      <c r="L19" s="744"/>
      <c r="M19" s="744"/>
      <c r="O19" s="747"/>
      <c r="P19" s="747"/>
      <c r="Q19" s="747"/>
      <c r="R19" s="747"/>
      <c r="S19" s="743" t="s">
        <v>598</v>
      </c>
      <c r="T19" s="767">
        <v>19.7333333333333</v>
      </c>
      <c r="U19" s="768" t="s">
        <v>550</v>
      </c>
      <c r="V19" s="769">
        <f t="shared" si="0"/>
        <v>19.7333333333333</v>
      </c>
      <c r="W19" s="747"/>
      <c r="X19" s="747"/>
      <c r="Y19" s="747"/>
    </row>
    <row r="20" spans="1:25">
      <c r="A20" s="743" t="s">
        <v>599</v>
      </c>
      <c r="B20" s="744">
        <v>17.8</v>
      </c>
      <c r="C20" s="744">
        <v>21.1</v>
      </c>
      <c r="D20" s="744">
        <v>22.4</v>
      </c>
      <c r="E20" s="744">
        <v>22.8</v>
      </c>
      <c r="F20" s="744">
        <v>21.3</v>
      </c>
      <c r="G20" s="744">
        <v>19.9</v>
      </c>
      <c r="H20" s="744">
        <v>19.3</v>
      </c>
      <c r="I20" s="744">
        <v>18.7</v>
      </c>
      <c r="J20" s="744" t="s">
        <v>586</v>
      </c>
      <c r="K20" s="744"/>
      <c r="L20" s="744"/>
      <c r="M20" s="744"/>
      <c r="O20" s="747"/>
      <c r="P20" s="747"/>
      <c r="Q20" s="747"/>
      <c r="R20" s="747"/>
      <c r="S20" s="743" t="s">
        <v>599</v>
      </c>
      <c r="T20" s="767">
        <v>20.4125</v>
      </c>
      <c r="U20" s="768" t="s">
        <v>551</v>
      </c>
      <c r="V20" s="769">
        <f t="shared" si="0"/>
        <v>20.4125</v>
      </c>
      <c r="W20" s="747"/>
      <c r="X20" s="747"/>
      <c r="Y20" s="747"/>
    </row>
    <row r="21" spans="1:25">
      <c r="A21" s="743" t="s">
        <v>600</v>
      </c>
      <c r="B21" s="744">
        <v>19.1</v>
      </c>
      <c r="C21" s="744">
        <v>21.7</v>
      </c>
      <c r="D21" s="744">
        <v>22.2</v>
      </c>
      <c r="E21" s="744">
        <v>22.6</v>
      </c>
      <c r="F21" s="744">
        <v>20.2</v>
      </c>
      <c r="G21" s="744">
        <v>19.4</v>
      </c>
      <c r="H21" s="744">
        <v>18.8</v>
      </c>
      <c r="I21" s="744">
        <v>18.5</v>
      </c>
      <c r="J21" s="744">
        <v>17.2</v>
      </c>
      <c r="K21" s="744"/>
      <c r="L21" s="744"/>
      <c r="M21" s="744"/>
      <c r="O21" s="747"/>
      <c r="P21" s="747"/>
      <c r="Q21" s="747"/>
      <c r="R21" s="747"/>
      <c r="S21" s="743" t="s">
        <v>600</v>
      </c>
      <c r="T21" s="767">
        <v>19.9666666666667</v>
      </c>
      <c r="U21" s="768" t="s">
        <v>552</v>
      </c>
      <c r="V21" s="769">
        <f t="shared" si="0"/>
        <v>19.9666666666667</v>
      </c>
      <c r="W21" s="747"/>
      <c r="X21" s="747"/>
      <c r="Y21" s="747"/>
    </row>
    <row r="22" spans="1:25">
      <c r="A22" s="743" t="s">
        <v>601</v>
      </c>
      <c r="B22" s="744">
        <v>22.6</v>
      </c>
      <c r="C22" s="744">
        <v>23.1</v>
      </c>
      <c r="D22" s="744">
        <v>22.4</v>
      </c>
      <c r="E22" s="744" t="s">
        <v>586</v>
      </c>
      <c r="F22" s="744">
        <v>23.7</v>
      </c>
      <c r="G22" s="744">
        <v>23.7</v>
      </c>
      <c r="H22" s="744">
        <v>23</v>
      </c>
      <c r="I22" s="744">
        <v>23</v>
      </c>
      <c r="J22" s="744">
        <v>23.7</v>
      </c>
      <c r="K22" s="744"/>
      <c r="L22" s="744"/>
      <c r="M22" s="744"/>
      <c r="O22" s="747"/>
      <c r="P22" s="747"/>
      <c r="Q22" s="747"/>
      <c r="R22" s="747"/>
      <c r="S22" s="743" t="s">
        <v>601</v>
      </c>
      <c r="T22" s="767">
        <v>23.15</v>
      </c>
      <c r="U22" s="768" t="s">
        <v>553</v>
      </c>
      <c r="V22" s="769">
        <f t="shared" si="0"/>
        <v>23.15</v>
      </c>
      <c r="W22" s="747"/>
      <c r="X22" s="747"/>
      <c r="Y22" s="747"/>
    </row>
    <row r="23" spans="1:25">
      <c r="A23" s="743" t="s">
        <v>602</v>
      </c>
      <c r="B23" s="744">
        <v>22.4</v>
      </c>
      <c r="C23" s="744">
        <v>22.5</v>
      </c>
      <c r="D23" s="744">
        <v>23</v>
      </c>
      <c r="E23" s="744">
        <v>22.1</v>
      </c>
      <c r="F23" s="744">
        <v>21.9</v>
      </c>
      <c r="G23" s="744">
        <v>19.9</v>
      </c>
      <c r="H23" s="744">
        <v>20.5</v>
      </c>
      <c r="I23" s="744" t="s">
        <v>586</v>
      </c>
      <c r="J23" s="744" t="s">
        <v>586</v>
      </c>
      <c r="K23" s="744"/>
      <c r="L23" s="744"/>
      <c r="M23" s="744"/>
      <c r="O23" s="747"/>
      <c r="P23" s="747"/>
      <c r="Q23" s="747"/>
      <c r="R23" s="747"/>
      <c r="S23" s="743" t="s">
        <v>602</v>
      </c>
      <c r="T23" s="767">
        <v>21.7571428571429</v>
      </c>
      <c r="U23" s="768" t="s">
        <v>554</v>
      </c>
      <c r="V23" s="769">
        <f t="shared" si="0"/>
        <v>21.7571428571429</v>
      </c>
      <c r="W23" s="747"/>
      <c r="X23" s="747"/>
      <c r="Y23" s="747"/>
    </row>
    <row r="24" spans="1:25">
      <c r="A24" s="743" t="s">
        <v>603</v>
      </c>
      <c r="B24" s="744">
        <v>13.1</v>
      </c>
      <c r="C24" s="744">
        <v>15.2</v>
      </c>
      <c r="D24" s="744">
        <v>14.6</v>
      </c>
      <c r="E24" s="744">
        <v>12.2</v>
      </c>
      <c r="F24" s="744">
        <v>12</v>
      </c>
      <c r="G24" s="744">
        <v>10.3</v>
      </c>
      <c r="H24" s="744">
        <v>10.4</v>
      </c>
      <c r="I24" s="744" t="s">
        <v>586</v>
      </c>
      <c r="J24" s="744" t="s">
        <v>586</v>
      </c>
      <c r="K24" s="744"/>
      <c r="L24" s="744"/>
      <c r="M24" s="744"/>
      <c r="O24" s="747"/>
      <c r="P24" s="747"/>
      <c r="Q24" s="747"/>
      <c r="R24" s="747"/>
      <c r="S24" s="743" t="s">
        <v>603</v>
      </c>
      <c r="T24" s="767">
        <v>12.5428571428571</v>
      </c>
      <c r="U24" s="768" t="s">
        <v>555</v>
      </c>
      <c r="V24" s="769">
        <f t="shared" si="0"/>
        <v>12.5428571428571</v>
      </c>
      <c r="W24" s="747"/>
      <c r="X24" s="747"/>
      <c r="Y24" s="747"/>
    </row>
    <row r="25" spans="1:25">
      <c r="A25" s="743" t="s">
        <v>604</v>
      </c>
      <c r="B25" s="744">
        <v>0.9</v>
      </c>
      <c r="C25" s="744">
        <v>2</v>
      </c>
      <c r="D25" s="744">
        <v>1.8</v>
      </c>
      <c r="E25" s="744">
        <v>0.9</v>
      </c>
      <c r="F25" s="744">
        <v>0.4</v>
      </c>
      <c r="G25" s="744">
        <v>-2</v>
      </c>
      <c r="H25" s="744">
        <v>-2.4</v>
      </c>
      <c r="I25" s="744">
        <v>-1.5</v>
      </c>
      <c r="J25" s="744">
        <v>0.7</v>
      </c>
      <c r="K25" s="744"/>
      <c r="L25" s="744"/>
      <c r="M25" s="744"/>
      <c r="O25" s="747"/>
      <c r="P25" s="747"/>
      <c r="Q25" s="747"/>
      <c r="R25" s="747"/>
      <c r="S25" s="743" t="s">
        <v>604</v>
      </c>
      <c r="T25" s="767">
        <v>0.088888888888889</v>
      </c>
      <c r="U25" s="768" t="s">
        <v>556</v>
      </c>
      <c r="V25" s="769">
        <f t="shared" si="0"/>
        <v>0.088888888888889</v>
      </c>
      <c r="W25" s="747"/>
      <c r="X25" s="747"/>
      <c r="Y25" s="747"/>
    </row>
    <row r="26" spans="1:25">
      <c r="A26" s="743" t="s">
        <v>605</v>
      </c>
      <c r="B26" s="744">
        <v>21.8</v>
      </c>
      <c r="C26" s="744">
        <v>24.4</v>
      </c>
      <c r="D26" s="744">
        <v>24.5</v>
      </c>
      <c r="E26" s="744">
        <v>24.2</v>
      </c>
      <c r="F26" s="744">
        <v>22.9</v>
      </c>
      <c r="G26" s="744">
        <v>21.5</v>
      </c>
      <c r="H26" s="744">
        <v>21.3</v>
      </c>
      <c r="I26" s="744">
        <v>21.3</v>
      </c>
      <c r="J26" s="744">
        <v>20.3</v>
      </c>
      <c r="K26" s="744"/>
      <c r="L26" s="744"/>
      <c r="M26" s="744"/>
      <c r="O26" s="747"/>
      <c r="P26" s="747"/>
      <c r="Q26" s="747"/>
      <c r="R26" s="747"/>
      <c r="S26" s="743" t="s">
        <v>605</v>
      </c>
      <c r="T26" s="767">
        <v>22.4666666666667</v>
      </c>
      <c r="U26" s="768" t="s">
        <v>557</v>
      </c>
      <c r="V26" s="769">
        <f t="shared" si="0"/>
        <v>22.4666666666667</v>
      </c>
      <c r="W26" s="747"/>
      <c r="X26" s="747"/>
      <c r="Y26" s="747"/>
    </row>
    <row r="27" spans="1:25">
      <c r="A27" s="743" t="s">
        <v>606</v>
      </c>
      <c r="B27" s="744" t="s">
        <v>586</v>
      </c>
      <c r="C27" s="744" t="s">
        <v>586</v>
      </c>
      <c r="D27" s="744" t="s">
        <v>586</v>
      </c>
      <c r="E27" s="744" t="s">
        <v>586</v>
      </c>
      <c r="F27" s="744" t="s">
        <v>586</v>
      </c>
      <c r="G27" s="744" t="s">
        <v>586</v>
      </c>
      <c r="H27" s="744" t="s">
        <v>586</v>
      </c>
      <c r="I27" s="744">
        <v>0.8</v>
      </c>
      <c r="J27" s="744">
        <v>3.4</v>
      </c>
      <c r="K27" s="744"/>
      <c r="L27" s="744"/>
      <c r="M27" s="744"/>
      <c r="O27" s="747"/>
      <c r="P27" s="747"/>
      <c r="Q27" s="747"/>
      <c r="R27" s="747"/>
      <c r="S27" s="743" t="s">
        <v>606</v>
      </c>
      <c r="T27" s="770" t="s">
        <v>607</v>
      </c>
      <c r="U27" s="768" t="s">
        <v>558</v>
      </c>
      <c r="V27" s="771">
        <f t="shared" si="0"/>
        <v>2.1</v>
      </c>
      <c r="W27" s="747"/>
      <c r="X27" s="747"/>
      <c r="Y27" s="747"/>
    </row>
    <row r="28" spans="1:25">
      <c r="A28" s="743" t="s">
        <v>608</v>
      </c>
      <c r="B28" s="744">
        <v>19.1</v>
      </c>
      <c r="C28" s="744">
        <v>19.5</v>
      </c>
      <c r="D28" s="744">
        <v>19.6</v>
      </c>
      <c r="E28" s="744">
        <v>19.6</v>
      </c>
      <c r="F28" s="744">
        <v>19.9</v>
      </c>
      <c r="G28" s="744">
        <v>18.8</v>
      </c>
      <c r="H28" s="744" t="s">
        <v>586</v>
      </c>
      <c r="I28" s="744" t="s">
        <v>586</v>
      </c>
      <c r="J28" s="744" t="s">
        <v>586</v>
      </c>
      <c r="K28" s="744"/>
      <c r="L28" s="744"/>
      <c r="M28" s="744"/>
      <c r="O28" s="747"/>
      <c r="P28" s="747"/>
      <c r="Q28" s="747"/>
      <c r="R28" s="747"/>
      <c r="S28" s="743" t="s">
        <v>608</v>
      </c>
      <c r="T28" s="770" t="s">
        <v>607</v>
      </c>
      <c r="U28" s="768" t="s">
        <v>559</v>
      </c>
      <c r="V28" s="771">
        <f t="shared" si="0"/>
        <v>19.4166666666667</v>
      </c>
      <c r="W28" s="747"/>
      <c r="X28" s="747"/>
      <c r="Y28" s="747"/>
    </row>
    <row r="29" spans="1:25">
      <c r="A29" s="743" t="s">
        <v>609</v>
      </c>
      <c r="B29" s="744">
        <v>17</v>
      </c>
      <c r="C29" s="744">
        <v>19</v>
      </c>
      <c r="D29" s="744">
        <v>18.4</v>
      </c>
      <c r="E29" s="744">
        <v>16.7</v>
      </c>
      <c r="F29" s="744">
        <v>14.6</v>
      </c>
      <c r="G29" s="744">
        <v>12.7</v>
      </c>
      <c r="H29" s="744">
        <v>12.8</v>
      </c>
      <c r="I29" s="744">
        <v>12.9</v>
      </c>
      <c r="J29" s="744" t="s">
        <v>586</v>
      </c>
      <c r="K29" s="744"/>
      <c r="L29" s="744"/>
      <c r="M29" s="744"/>
      <c r="O29" s="747"/>
      <c r="P29" s="747"/>
      <c r="Q29" s="747"/>
      <c r="R29" s="747"/>
      <c r="S29" s="743" t="s">
        <v>609</v>
      </c>
      <c r="T29" s="767">
        <v>15.5125</v>
      </c>
      <c r="U29" s="768" t="s">
        <v>560</v>
      </c>
      <c r="V29" s="769">
        <f t="shared" si="0"/>
        <v>15.5125</v>
      </c>
      <c r="W29" s="747"/>
      <c r="X29" s="747"/>
      <c r="Y29" s="747"/>
    </row>
    <row r="30" spans="1:25">
      <c r="A30" s="743" t="s">
        <v>610</v>
      </c>
      <c r="B30" s="744">
        <v>22.3</v>
      </c>
      <c r="C30" s="744">
        <v>23.8</v>
      </c>
      <c r="D30" s="744">
        <v>24.3</v>
      </c>
      <c r="E30" s="744">
        <v>24.3</v>
      </c>
      <c r="F30" s="744">
        <v>24.4</v>
      </c>
      <c r="G30" s="744">
        <v>23.9</v>
      </c>
      <c r="H30" s="744">
        <v>23.2</v>
      </c>
      <c r="I30" s="744">
        <v>22.7</v>
      </c>
      <c r="J30" s="744">
        <v>22.9</v>
      </c>
      <c r="K30" s="744"/>
      <c r="L30" s="744"/>
      <c r="M30" s="744"/>
      <c r="O30" s="747"/>
      <c r="P30" s="747"/>
      <c r="Q30" s="747"/>
      <c r="R30" s="747"/>
      <c r="S30" s="743" t="s">
        <v>610</v>
      </c>
      <c r="T30" s="767">
        <v>23.5333333333333</v>
      </c>
      <c r="U30" s="768" t="s">
        <v>561</v>
      </c>
      <c r="V30" s="769">
        <f t="shared" si="0"/>
        <v>23.5333333333333</v>
      </c>
      <c r="W30" s="747"/>
      <c r="X30" s="747"/>
      <c r="Y30" s="747"/>
    </row>
    <row r="31" ht="13.95" spans="1:25">
      <c r="A31" s="745" t="s">
        <v>611</v>
      </c>
      <c r="B31" s="746">
        <v>20.5</v>
      </c>
      <c r="C31" s="746">
        <v>20.9</v>
      </c>
      <c r="D31" s="746">
        <v>19.9</v>
      </c>
      <c r="E31" s="746">
        <v>20.5</v>
      </c>
      <c r="F31" s="746">
        <v>22.8</v>
      </c>
      <c r="G31" s="746">
        <v>20.3</v>
      </c>
      <c r="H31" s="746">
        <v>21.5</v>
      </c>
      <c r="I31" s="746">
        <v>21.3</v>
      </c>
      <c r="J31" s="746">
        <v>21.4</v>
      </c>
      <c r="K31" s="746"/>
      <c r="L31" s="746"/>
      <c r="M31" s="746"/>
      <c r="O31" s="747"/>
      <c r="P31" s="747"/>
      <c r="Q31" s="747"/>
      <c r="R31" s="747"/>
      <c r="S31" s="745" t="s">
        <v>611</v>
      </c>
      <c r="T31" s="772">
        <v>21.0111111111111</v>
      </c>
      <c r="U31" s="768" t="s">
        <v>562</v>
      </c>
      <c r="V31" s="769">
        <f t="shared" si="0"/>
        <v>21.0111111111111</v>
      </c>
      <c r="W31" s="747"/>
      <c r="X31" s="747"/>
      <c r="Y31" s="747"/>
    </row>
    <row r="32" spans="1:20">
      <c r="A32" s="747" t="s">
        <v>612</v>
      </c>
      <c r="B32" s="748"/>
      <c r="C32" s="748"/>
      <c r="D32" s="748"/>
      <c r="E32" s="748"/>
      <c r="F32" s="748"/>
      <c r="G32" s="748"/>
      <c r="H32" s="748"/>
      <c r="I32" s="748"/>
      <c r="J32" s="748"/>
      <c r="K32" s="748"/>
      <c r="L32" s="748"/>
      <c r="M32" s="748"/>
      <c r="S32" s="747" t="s">
        <v>612</v>
      </c>
      <c r="T32" s="755"/>
    </row>
    <row r="33" spans="1:20">
      <c r="A33" s="747" t="s">
        <v>563</v>
      </c>
      <c r="B33" s="748"/>
      <c r="C33" s="748"/>
      <c r="D33" s="748"/>
      <c r="E33" s="748"/>
      <c r="F33" s="748"/>
      <c r="G33" s="748"/>
      <c r="H33" s="748"/>
      <c r="I33" s="748"/>
      <c r="J33" s="748"/>
      <c r="K33" s="748"/>
      <c r="L33" s="748"/>
      <c r="M33" s="748"/>
      <c r="S33" s="747" t="s">
        <v>563</v>
      </c>
      <c r="T33" s="755"/>
    </row>
    <row r="34" spans="1:20">
      <c r="A34" s="747" t="s">
        <v>737</v>
      </c>
      <c r="B34" s="748"/>
      <c r="C34" s="748"/>
      <c r="D34" s="748"/>
      <c r="E34" s="748"/>
      <c r="F34" s="748"/>
      <c r="G34" s="748"/>
      <c r="H34" s="748"/>
      <c r="I34" s="748"/>
      <c r="J34" s="748"/>
      <c r="K34" s="748"/>
      <c r="L34" s="748"/>
      <c r="M34" s="748"/>
      <c r="S34" s="747" t="s">
        <v>664</v>
      </c>
      <c r="T34" s="755"/>
    </row>
    <row r="35" spans="1:20">
      <c r="A35" s="747" t="s">
        <v>614</v>
      </c>
      <c r="B35" s="748"/>
      <c r="C35" s="748"/>
      <c r="D35" s="748"/>
      <c r="E35" s="748"/>
      <c r="F35" s="748"/>
      <c r="G35" s="748"/>
      <c r="H35" s="748"/>
      <c r="I35" s="748"/>
      <c r="J35" s="748"/>
      <c r="K35" s="748"/>
      <c r="L35" s="748"/>
      <c r="M35" s="748"/>
      <c r="S35" s="747" t="s">
        <v>614</v>
      </c>
      <c r="T35" s="755"/>
    </row>
    <row r="36" spans="1:20">
      <c r="A36" s="747" t="s">
        <v>615</v>
      </c>
      <c r="B36" s="748"/>
      <c r="C36" s="748"/>
      <c r="D36" s="748"/>
      <c r="E36" s="748"/>
      <c r="F36" s="748"/>
      <c r="G36" s="748"/>
      <c r="H36" s="748"/>
      <c r="I36" s="748"/>
      <c r="J36" s="748"/>
      <c r="K36" s="748"/>
      <c r="L36" s="748"/>
      <c r="M36" s="748"/>
      <c r="S36" s="747" t="s">
        <v>615</v>
      </c>
      <c r="T36" s="755"/>
    </row>
  </sheetData>
  <mergeCells count="12">
    <mergeCell ref="A1:M1"/>
    <mergeCell ref="O1:Y1"/>
    <mergeCell ref="A2:M2"/>
    <mergeCell ref="O2:Y2"/>
    <mergeCell ref="A4:M4"/>
    <mergeCell ref="O4:Y4"/>
    <mergeCell ref="A5:M5"/>
    <mergeCell ref="O5:Y5"/>
    <mergeCell ref="B6:M6"/>
    <mergeCell ref="A6:A7"/>
    <mergeCell ref="S6:S7"/>
    <mergeCell ref="T6:T7"/>
  </mergeCell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6"/>
  <sheetViews>
    <sheetView showGridLines="0" zoomScale="84" zoomScaleNormal="84" workbookViewId="0">
      <selection activeCell="S34" sqref="S34"/>
    </sheetView>
  </sheetViews>
  <sheetFormatPr defaultColWidth="11.5555555555556" defaultRowHeight="13.2"/>
  <cols>
    <col min="1" max="1" width="21" customWidth="1"/>
    <col min="2" max="13" width="8.33333333333333" customWidth="1"/>
    <col min="19" max="19" width="18.6666666666667" customWidth="1"/>
    <col min="20" max="20" width="10.4444444444444" customWidth="1"/>
  </cols>
  <sheetData>
    <row r="1" ht="20.4" spans="1:26">
      <c r="A1" s="734" t="s">
        <v>28</v>
      </c>
      <c r="B1" s="734"/>
      <c r="C1" s="734"/>
      <c r="D1" s="734"/>
      <c r="E1" s="734"/>
      <c r="F1" s="734"/>
      <c r="G1" s="734"/>
      <c r="H1" s="734"/>
      <c r="I1" s="734"/>
      <c r="J1" s="734"/>
      <c r="K1" s="734"/>
      <c r="L1" s="734"/>
      <c r="M1" s="734"/>
      <c r="O1" s="734" t="s">
        <v>28</v>
      </c>
      <c r="P1" s="734"/>
      <c r="Q1" s="734"/>
      <c r="R1" s="734"/>
      <c r="S1" s="734"/>
      <c r="T1" s="734"/>
      <c r="U1" s="734"/>
      <c r="V1" s="734"/>
      <c r="W1" s="734"/>
      <c r="X1" s="734"/>
      <c r="Y1" s="734"/>
      <c r="Z1" s="734"/>
    </row>
    <row r="2" ht="13.8" spans="1:26">
      <c r="A2" s="735" t="s">
        <v>567</v>
      </c>
      <c r="B2" s="735"/>
      <c r="C2" s="735"/>
      <c r="D2" s="735"/>
      <c r="E2" s="735"/>
      <c r="F2" s="735"/>
      <c r="G2" s="735"/>
      <c r="H2" s="735"/>
      <c r="I2" s="735"/>
      <c r="J2" s="735"/>
      <c r="K2" s="735"/>
      <c r="L2" s="735"/>
      <c r="M2" s="735"/>
      <c r="O2" s="735" t="s">
        <v>567</v>
      </c>
      <c r="P2" s="735"/>
      <c r="Q2" s="735"/>
      <c r="R2" s="735"/>
      <c r="S2" s="735"/>
      <c r="T2" s="735"/>
      <c r="U2" s="735"/>
      <c r="V2" s="735"/>
      <c r="W2" s="735"/>
      <c r="X2" s="735"/>
      <c r="Y2" s="735"/>
      <c r="Z2" s="735"/>
    </row>
    <row r="3" ht="13.8" spans="1:26">
      <c r="A3" s="735"/>
      <c r="B3" s="735"/>
      <c r="C3" s="735"/>
      <c r="D3" s="735"/>
      <c r="E3" s="735"/>
      <c r="F3" s="735"/>
      <c r="G3" s="736"/>
      <c r="H3" s="735"/>
      <c r="I3" s="735"/>
      <c r="J3" s="735"/>
      <c r="K3" s="735"/>
      <c r="L3" s="735"/>
      <c r="M3" s="735"/>
      <c r="O3" s="735"/>
      <c r="P3" s="735"/>
      <c r="Q3" s="735"/>
      <c r="R3" s="735"/>
      <c r="S3" s="735"/>
      <c r="T3" s="735"/>
      <c r="U3" s="749"/>
      <c r="V3" s="735"/>
      <c r="W3" s="735"/>
      <c r="X3" s="735"/>
      <c r="Y3" s="735"/>
      <c r="Z3" s="735"/>
    </row>
    <row r="4" ht="14.4" spans="1:27">
      <c r="A4" s="737" t="s">
        <v>738</v>
      </c>
      <c r="B4" s="737"/>
      <c r="C4" s="737"/>
      <c r="D4" s="737"/>
      <c r="E4" s="737"/>
      <c r="F4" s="737"/>
      <c r="G4" s="737"/>
      <c r="H4" s="737"/>
      <c r="I4" s="737"/>
      <c r="J4" s="737"/>
      <c r="K4" s="737"/>
      <c r="L4" s="737"/>
      <c r="M4" s="737"/>
      <c r="O4" s="737" t="s">
        <v>739</v>
      </c>
      <c r="P4" s="737"/>
      <c r="Q4" s="737"/>
      <c r="R4" s="737"/>
      <c r="S4" s="737"/>
      <c r="T4" s="737"/>
      <c r="U4" s="737"/>
      <c r="V4" s="737"/>
      <c r="W4" s="737"/>
      <c r="X4" s="737"/>
      <c r="Y4" s="737"/>
      <c r="Z4" s="737"/>
      <c r="AA4" s="737"/>
    </row>
    <row r="5" ht="15.15" spans="1:27">
      <c r="A5" s="738" t="s">
        <v>740</v>
      </c>
      <c r="B5" s="738"/>
      <c r="C5" s="738"/>
      <c r="D5" s="738"/>
      <c r="E5" s="738"/>
      <c r="F5" s="738"/>
      <c r="G5" s="738"/>
      <c r="H5" s="738"/>
      <c r="I5" s="738"/>
      <c r="J5" s="738"/>
      <c r="K5" s="738"/>
      <c r="L5" s="738"/>
      <c r="M5" s="738"/>
      <c r="O5" s="738" t="s">
        <v>740</v>
      </c>
      <c r="P5" s="738"/>
      <c r="Q5" s="738"/>
      <c r="R5" s="738"/>
      <c r="S5" s="738"/>
      <c r="T5" s="738"/>
      <c r="U5" s="738"/>
      <c r="V5" s="738"/>
      <c r="W5" s="738"/>
      <c r="X5" s="738"/>
      <c r="Y5" s="738"/>
      <c r="Z5" s="738"/>
      <c r="AA5" s="738"/>
    </row>
    <row r="6" ht="14.4" spans="1:20">
      <c r="A6" s="739" t="s">
        <v>571</v>
      </c>
      <c r="B6" s="740" t="s">
        <v>572</v>
      </c>
      <c r="C6" s="740"/>
      <c r="D6" s="740"/>
      <c r="E6" s="740"/>
      <c r="F6" s="740"/>
      <c r="G6" s="740"/>
      <c r="H6" s="740"/>
      <c r="I6" s="740"/>
      <c r="J6" s="740"/>
      <c r="K6" s="740"/>
      <c r="L6" s="740"/>
      <c r="M6" s="740"/>
      <c r="S6" s="739" t="s">
        <v>571</v>
      </c>
      <c r="T6" s="739" t="s">
        <v>572</v>
      </c>
    </row>
    <row r="7" ht="13.95" spans="1:20">
      <c r="A7" s="741"/>
      <c r="B7" s="742" t="s">
        <v>573</v>
      </c>
      <c r="C7" s="742" t="s">
        <v>574</v>
      </c>
      <c r="D7" s="742" t="s">
        <v>575</v>
      </c>
      <c r="E7" s="742" t="s">
        <v>576</v>
      </c>
      <c r="F7" s="742" t="s">
        <v>577</v>
      </c>
      <c r="G7" s="742" t="s">
        <v>578</v>
      </c>
      <c r="H7" s="742" t="s">
        <v>579</v>
      </c>
      <c r="I7" s="742" t="s">
        <v>580</v>
      </c>
      <c r="J7" s="742" t="s">
        <v>581</v>
      </c>
      <c r="K7" s="742" t="s">
        <v>582</v>
      </c>
      <c r="L7" s="742" t="s">
        <v>583</v>
      </c>
      <c r="M7" s="742" t="s">
        <v>584</v>
      </c>
      <c r="S7" s="741"/>
      <c r="T7" s="741"/>
    </row>
    <row r="8" spans="1:26">
      <c r="A8" s="743" t="s">
        <v>585</v>
      </c>
      <c r="B8" s="744">
        <v>96.2</v>
      </c>
      <c r="C8" s="744">
        <v>167.8</v>
      </c>
      <c r="D8" s="744">
        <v>151.4</v>
      </c>
      <c r="E8" s="744">
        <v>79.3</v>
      </c>
      <c r="F8" s="744">
        <v>59.5</v>
      </c>
      <c r="G8" s="744">
        <v>8.9</v>
      </c>
      <c r="H8" s="744">
        <v>9</v>
      </c>
      <c r="I8" s="744">
        <v>1.5</v>
      </c>
      <c r="J8" s="744" t="s">
        <v>586</v>
      </c>
      <c r="K8" s="744"/>
      <c r="L8" s="744"/>
      <c r="M8" s="744"/>
      <c r="O8" s="747"/>
      <c r="P8" s="747"/>
      <c r="Q8" s="747"/>
      <c r="R8" s="747"/>
      <c r="S8" s="743" t="s">
        <v>585</v>
      </c>
      <c r="T8" s="763" t="s">
        <v>586</v>
      </c>
      <c r="U8" s="764" t="s">
        <v>539</v>
      </c>
      <c r="V8" s="765">
        <f>SUM(B8:M8)</f>
        <v>573.6</v>
      </c>
      <c r="W8" s="747"/>
      <c r="X8" s="747"/>
      <c r="Y8" s="747"/>
      <c r="Z8" s="747"/>
    </row>
    <row r="9" spans="1:26">
      <c r="A9" s="743" t="s">
        <v>587</v>
      </c>
      <c r="B9" s="744" t="s">
        <v>586</v>
      </c>
      <c r="C9" s="744" t="s">
        <v>586</v>
      </c>
      <c r="D9" s="744">
        <v>26.1</v>
      </c>
      <c r="E9" s="744">
        <v>105.9</v>
      </c>
      <c r="F9" s="744">
        <v>8.6</v>
      </c>
      <c r="G9" s="744">
        <v>0.2</v>
      </c>
      <c r="H9" s="744">
        <v>0</v>
      </c>
      <c r="I9" s="744">
        <v>0</v>
      </c>
      <c r="J9" s="744">
        <v>57.3</v>
      </c>
      <c r="K9" s="744"/>
      <c r="L9" s="744"/>
      <c r="M9" s="744"/>
      <c r="O9" s="747"/>
      <c r="P9" s="747"/>
      <c r="Q9" s="747"/>
      <c r="R9" s="747"/>
      <c r="S9" s="743" t="s">
        <v>587</v>
      </c>
      <c r="T9" s="763" t="s">
        <v>586</v>
      </c>
      <c r="U9" s="764" t="s">
        <v>588</v>
      </c>
      <c r="V9" s="765">
        <f t="shared" ref="V9:V31" si="0">SUM(B9:M9)</f>
        <v>198.1</v>
      </c>
      <c r="W9" s="747"/>
      <c r="X9" s="747"/>
      <c r="Y9" s="747"/>
      <c r="Z9" s="747"/>
    </row>
    <row r="10" spans="1:26">
      <c r="A10" s="743" t="s">
        <v>589</v>
      </c>
      <c r="B10" s="744">
        <v>45.4</v>
      </c>
      <c r="C10" s="744">
        <v>187.9</v>
      </c>
      <c r="D10" s="744">
        <v>76.8</v>
      </c>
      <c r="E10" s="744">
        <v>22.6</v>
      </c>
      <c r="F10" s="744">
        <v>17.2</v>
      </c>
      <c r="G10" s="744">
        <v>0</v>
      </c>
      <c r="H10" s="744">
        <v>0</v>
      </c>
      <c r="I10" s="744">
        <v>0</v>
      </c>
      <c r="J10" s="744" t="s">
        <v>586</v>
      </c>
      <c r="K10" s="744"/>
      <c r="L10" s="744"/>
      <c r="M10" s="744"/>
      <c r="O10" s="747"/>
      <c r="P10" s="747"/>
      <c r="Q10" s="747"/>
      <c r="R10" s="747"/>
      <c r="S10" s="743" t="s">
        <v>589</v>
      </c>
      <c r="T10" s="763" t="s">
        <v>586</v>
      </c>
      <c r="U10" s="764" t="s">
        <v>541</v>
      </c>
      <c r="V10" s="765">
        <f t="shared" si="0"/>
        <v>349.9</v>
      </c>
      <c r="W10" s="747"/>
      <c r="X10" s="747"/>
      <c r="Y10" s="747"/>
      <c r="Z10" s="747"/>
    </row>
    <row r="11" spans="1:26">
      <c r="A11" s="743" t="s">
        <v>590</v>
      </c>
      <c r="B11" s="744">
        <v>48.3</v>
      </c>
      <c r="C11" s="744">
        <v>49</v>
      </c>
      <c r="D11" s="744">
        <v>21.7</v>
      </c>
      <c r="E11" s="744">
        <v>5.2</v>
      </c>
      <c r="F11" s="744">
        <v>0</v>
      </c>
      <c r="G11" s="744">
        <v>0</v>
      </c>
      <c r="H11" s="744">
        <v>0</v>
      </c>
      <c r="I11" s="744">
        <v>0</v>
      </c>
      <c r="J11" s="744">
        <v>0</v>
      </c>
      <c r="K11" s="744"/>
      <c r="L11" s="744"/>
      <c r="M11" s="744"/>
      <c r="O11" s="747"/>
      <c r="P11" s="747"/>
      <c r="Q11" s="747"/>
      <c r="R11" s="747"/>
      <c r="S11" s="743" t="s">
        <v>590</v>
      </c>
      <c r="T11" s="763">
        <v>124.2</v>
      </c>
      <c r="U11" s="764" t="s">
        <v>542</v>
      </c>
      <c r="V11" s="765">
        <f t="shared" si="0"/>
        <v>124.2</v>
      </c>
      <c r="W11" s="747"/>
      <c r="X11" s="747"/>
      <c r="Y11" s="747"/>
      <c r="Z11" s="747"/>
    </row>
    <row r="12" spans="1:26">
      <c r="A12" s="743" t="s">
        <v>591</v>
      </c>
      <c r="B12" s="744">
        <v>86.6</v>
      </c>
      <c r="C12" s="744">
        <v>88.6</v>
      </c>
      <c r="D12" s="744">
        <v>61.8</v>
      </c>
      <c r="E12" s="744">
        <v>35.5</v>
      </c>
      <c r="F12" s="744">
        <v>29.5</v>
      </c>
      <c r="G12" s="744">
        <v>0.7</v>
      </c>
      <c r="H12" s="744">
        <v>0</v>
      </c>
      <c r="I12" s="744">
        <v>3.1</v>
      </c>
      <c r="J12" s="744">
        <v>86.2</v>
      </c>
      <c r="K12" s="744"/>
      <c r="L12" s="744"/>
      <c r="M12" s="744"/>
      <c r="O12" s="747"/>
      <c r="P12" s="747"/>
      <c r="Q12" s="747"/>
      <c r="R12" s="747"/>
      <c r="S12" s="743" t="s">
        <v>591</v>
      </c>
      <c r="T12" s="763">
        <v>392</v>
      </c>
      <c r="U12" s="764" t="s">
        <v>543</v>
      </c>
      <c r="V12" s="765">
        <f t="shared" si="0"/>
        <v>392</v>
      </c>
      <c r="W12" s="747"/>
      <c r="X12" s="747"/>
      <c r="Y12" s="747"/>
      <c r="Z12" s="747"/>
    </row>
    <row r="13" spans="1:26">
      <c r="A13" s="743" t="s">
        <v>592</v>
      </c>
      <c r="B13" s="744">
        <v>87.6</v>
      </c>
      <c r="C13" s="744">
        <v>119.8</v>
      </c>
      <c r="D13" s="744">
        <v>122.6</v>
      </c>
      <c r="E13" s="744">
        <v>68.6</v>
      </c>
      <c r="F13" s="744">
        <v>49.4</v>
      </c>
      <c r="G13" s="744">
        <v>0</v>
      </c>
      <c r="H13" s="744">
        <v>3.5</v>
      </c>
      <c r="I13" s="744">
        <v>3.3</v>
      </c>
      <c r="J13" s="744">
        <v>3.1</v>
      </c>
      <c r="K13" s="744"/>
      <c r="L13" s="744"/>
      <c r="M13" s="744"/>
      <c r="O13" s="747"/>
      <c r="P13" s="747"/>
      <c r="Q13" s="747"/>
      <c r="R13" s="747"/>
      <c r="S13" s="743" t="s">
        <v>592</v>
      </c>
      <c r="T13" s="763">
        <v>457.9</v>
      </c>
      <c r="U13" s="764" t="s">
        <v>544</v>
      </c>
      <c r="V13" s="765">
        <f t="shared" si="0"/>
        <v>457.9</v>
      </c>
      <c r="W13" s="747"/>
      <c r="X13" s="747"/>
      <c r="Y13" s="747"/>
      <c r="Z13" s="747"/>
    </row>
    <row r="14" spans="1:26">
      <c r="A14" s="743" t="s">
        <v>593</v>
      </c>
      <c r="B14" s="744">
        <v>96.2</v>
      </c>
      <c r="C14" s="744">
        <v>106.2</v>
      </c>
      <c r="D14" s="744">
        <v>66.1</v>
      </c>
      <c r="E14" s="744">
        <v>42.5</v>
      </c>
      <c r="F14" s="744">
        <v>45.8</v>
      </c>
      <c r="G14" s="744">
        <v>0</v>
      </c>
      <c r="H14" s="744">
        <v>0</v>
      </c>
      <c r="I14" s="744">
        <v>5.7</v>
      </c>
      <c r="J14" s="744" t="s">
        <v>586</v>
      </c>
      <c r="K14" s="744"/>
      <c r="L14" s="744"/>
      <c r="M14" s="744"/>
      <c r="O14" s="747"/>
      <c r="P14" s="747"/>
      <c r="Q14" s="747"/>
      <c r="R14" s="747"/>
      <c r="S14" s="743" t="s">
        <v>593</v>
      </c>
      <c r="T14" s="763" t="s">
        <v>586</v>
      </c>
      <c r="U14" s="764" t="s">
        <v>545</v>
      </c>
      <c r="V14" s="765">
        <f t="shared" si="0"/>
        <v>362.5</v>
      </c>
      <c r="W14" s="747"/>
      <c r="X14" s="747"/>
      <c r="Y14" s="747"/>
      <c r="Z14" s="747"/>
    </row>
    <row r="15" spans="1:26">
      <c r="A15" s="743" t="s">
        <v>594</v>
      </c>
      <c r="B15" s="744">
        <v>137.6</v>
      </c>
      <c r="C15" s="744">
        <v>175.4</v>
      </c>
      <c r="D15" s="744">
        <v>133.4</v>
      </c>
      <c r="E15" s="744">
        <v>34.3</v>
      </c>
      <c r="F15" s="744">
        <v>42.7</v>
      </c>
      <c r="G15" s="744">
        <v>1.5</v>
      </c>
      <c r="H15" s="744">
        <v>5.2</v>
      </c>
      <c r="I15" s="744">
        <v>9</v>
      </c>
      <c r="J15" s="744">
        <v>58</v>
      </c>
      <c r="K15" s="744"/>
      <c r="L15" s="744"/>
      <c r="M15" s="744"/>
      <c r="O15" s="747"/>
      <c r="P15" s="747"/>
      <c r="Q15" s="747"/>
      <c r="R15" s="747"/>
      <c r="S15" s="743" t="s">
        <v>594</v>
      </c>
      <c r="T15" s="763">
        <v>597.1</v>
      </c>
      <c r="U15" s="764" t="s">
        <v>546</v>
      </c>
      <c r="V15" s="765">
        <f t="shared" si="0"/>
        <v>597.1</v>
      </c>
      <c r="W15" s="747"/>
      <c r="X15" s="747"/>
      <c r="Y15" s="747"/>
      <c r="Z15" s="747"/>
    </row>
    <row r="16" spans="1:26">
      <c r="A16" s="743" t="s">
        <v>595</v>
      </c>
      <c r="B16" s="744">
        <v>33.9</v>
      </c>
      <c r="C16" s="744">
        <v>84.8</v>
      </c>
      <c r="D16" s="744">
        <v>142.6</v>
      </c>
      <c r="E16" s="744">
        <v>22.8</v>
      </c>
      <c r="F16" s="744">
        <v>35.2</v>
      </c>
      <c r="G16" s="744">
        <v>0</v>
      </c>
      <c r="H16" s="744">
        <v>0.3</v>
      </c>
      <c r="I16" s="744">
        <v>1.7</v>
      </c>
      <c r="J16" s="744">
        <v>13.6</v>
      </c>
      <c r="K16" s="744"/>
      <c r="L16" s="744"/>
      <c r="M16" s="744"/>
      <c r="O16" s="747"/>
      <c r="P16" s="747"/>
      <c r="Q16" s="747"/>
      <c r="R16" s="747"/>
      <c r="S16" s="743" t="s">
        <v>595</v>
      </c>
      <c r="T16" s="763">
        <v>334.9</v>
      </c>
      <c r="U16" s="764" t="s">
        <v>547</v>
      </c>
      <c r="V16" s="765">
        <f t="shared" si="0"/>
        <v>334.9</v>
      </c>
      <c r="W16" s="747"/>
      <c r="X16" s="747"/>
      <c r="Y16" s="747"/>
      <c r="Z16" s="747"/>
    </row>
    <row r="17" spans="1:26">
      <c r="A17" s="743" t="s">
        <v>596</v>
      </c>
      <c r="B17" s="744">
        <v>0</v>
      </c>
      <c r="C17" s="744">
        <v>0.4</v>
      </c>
      <c r="D17" s="744">
        <v>3.9</v>
      </c>
      <c r="E17" s="744">
        <v>0</v>
      </c>
      <c r="F17" s="744">
        <v>0</v>
      </c>
      <c r="G17" s="744">
        <v>0</v>
      </c>
      <c r="H17" s="744">
        <v>0</v>
      </c>
      <c r="I17" s="744">
        <v>0</v>
      </c>
      <c r="J17" s="744">
        <v>0</v>
      </c>
      <c r="K17" s="744"/>
      <c r="L17" s="744"/>
      <c r="M17" s="744"/>
      <c r="O17" s="747"/>
      <c r="P17" s="747"/>
      <c r="Q17" s="747"/>
      <c r="R17" s="747"/>
      <c r="S17" s="743" t="s">
        <v>596</v>
      </c>
      <c r="T17" s="763">
        <v>4.3</v>
      </c>
      <c r="U17" s="764" t="s">
        <v>548</v>
      </c>
      <c r="V17" s="765">
        <f t="shared" si="0"/>
        <v>4.3</v>
      </c>
      <c r="W17" s="747"/>
      <c r="X17" s="747"/>
      <c r="Y17" s="747"/>
      <c r="Z17" s="747"/>
    </row>
    <row r="18" spans="1:26">
      <c r="A18" s="743" t="s">
        <v>597</v>
      </c>
      <c r="B18" s="744">
        <v>62.2</v>
      </c>
      <c r="C18" s="744">
        <v>103.2</v>
      </c>
      <c r="D18" s="744">
        <v>70.2</v>
      </c>
      <c r="E18" s="744">
        <v>32.4</v>
      </c>
      <c r="F18" s="744">
        <v>41.7</v>
      </c>
      <c r="G18" s="744">
        <v>7.4</v>
      </c>
      <c r="H18" s="744">
        <v>1.3</v>
      </c>
      <c r="I18" s="744">
        <v>6.7</v>
      </c>
      <c r="J18" s="744">
        <v>55</v>
      </c>
      <c r="K18" s="744"/>
      <c r="L18" s="744"/>
      <c r="M18" s="744"/>
      <c r="O18" s="747"/>
      <c r="P18" s="747"/>
      <c r="Q18" s="747"/>
      <c r="R18" s="747"/>
      <c r="S18" s="743" t="s">
        <v>597</v>
      </c>
      <c r="T18" s="763">
        <v>380.1</v>
      </c>
      <c r="U18" s="764" t="s">
        <v>549</v>
      </c>
      <c r="V18" s="765">
        <f t="shared" si="0"/>
        <v>380.1</v>
      </c>
      <c r="W18" s="747"/>
      <c r="X18" s="747"/>
      <c r="Y18" s="747"/>
      <c r="Z18" s="747"/>
    </row>
    <row r="19" spans="1:26">
      <c r="A19" s="743" t="s">
        <v>598</v>
      </c>
      <c r="B19" s="744">
        <v>0.4</v>
      </c>
      <c r="C19" s="744">
        <v>1</v>
      </c>
      <c r="D19" s="744">
        <v>40.8</v>
      </c>
      <c r="E19" s="744">
        <v>0</v>
      </c>
      <c r="F19" s="744">
        <v>0</v>
      </c>
      <c r="G19" s="744">
        <v>0</v>
      </c>
      <c r="H19" s="744">
        <v>0</v>
      </c>
      <c r="I19" s="744">
        <v>0</v>
      </c>
      <c r="J19" s="744">
        <v>0.2</v>
      </c>
      <c r="K19" s="744"/>
      <c r="L19" s="744"/>
      <c r="M19" s="744"/>
      <c r="O19" s="747"/>
      <c r="P19" s="747"/>
      <c r="Q19" s="747"/>
      <c r="R19" s="747"/>
      <c r="S19" s="743" t="s">
        <v>598</v>
      </c>
      <c r="T19" s="763">
        <v>42.4</v>
      </c>
      <c r="U19" s="764" t="s">
        <v>550</v>
      </c>
      <c r="V19" s="765">
        <f t="shared" si="0"/>
        <v>42.4</v>
      </c>
      <c r="W19" s="747"/>
      <c r="X19" s="747"/>
      <c r="Y19" s="747"/>
      <c r="Z19" s="747"/>
    </row>
    <row r="20" spans="1:26">
      <c r="A20" s="743" t="s">
        <v>599</v>
      </c>
      <c r="B20" s="744">
        <v>1</v>
      </c>
      <c r="C20" s="744">
        <v>6.3</v>
      </c>
      <c r="D20" s="744">
        <v>38.7</v>
      </c>
      <c r="E20" s="744">
        <v>22.3</v>
      </c>
      <c r="F20" s="744">
        <v>0</v>
      </c>
      <c r="G20" s="744">
        <v>0</v>
      </c>
      <c r="H20" s="744">
        <v>0</v>
      </c>
      <c r="I20" s="744">
        <v>0</v>
      </c>
      <c r="J20" s="744" t="s">
        <v>586</v>
      </c>
      <c r="K20" s="744"/>
      <c r="L20" s="744"/>
      <c r="M20" s="744"/>
      <c r="O20" s="747"/>
      <c r="P20" s="747"/>
      <c r="Q20" s="747"/>
      <c r="R20" s="747"/>
      <c r="S20" s="743" t="s">
        <v>599</v>
      </c>
      <c r="T20" s="763" t="s">
        <v>586</v>
      </c>
      <c r="U20" s="764" t="s">
        <v>551</v>
      </c>
      <c r="V20" s="765">
        <f t="shared" si="0"/>
        <v>68.3</v>
      </c>
      <c r="W20" s="747"/>
      <c r="X20" s="747"/>
      <c r="Y20" s="747"/>
      <c r="Z20" s="747"/>
    </row>
    <row r="21" spans="1:26">
      <c r="A21" s="743" t="s">
        <v>600</v>
      </c>
      <c r="B21" s="744">
        <v>0.2</v>
      </c>
      <c r="C21" s="744">
        <v>0.4</v>
      </c>
      <c r="D21" s="744">
        <v>6</v>
      </c>
      <c r="E21" s="744">
        <v>0</v>
      </c>
      <c r="F21" s="744">
        <v>0.5</v>
      </c>
      <c r="G21" s="744">
        <v>0</v>
      </c>
      <c r="H21" s="744">
        <v>0</v>
      </c>
      <c r="I21" s="744">
        <v>1.5</v>
      </c>
      <c r="J21" s="744">
        <v>5</v>
      </c>
      <c r="K21" s="744"/>
      <c r="L21" s="744"/>
      <c r="M21" s="744"/>
      <c r="O21" s="747"/>
      <c r="P21" s="747"/>
      <c r="Q21" s="747"/>
      <c r="R21" s="747"/>
      <c r="S21" s="743" t="s">
        <v>600</v>
      </c>
      <c r="T21" s="763">
        <v>13.6</v>
      </c>
      <c r="U21" s="764" t="s">
        <v>552</v>
      </c>
      <c r="V21" s="765">
        <f t="shared" si="0"/>
        <v>13.6</v>
      </c>
      <c r="W21" s="747"/>
      <c r="X21" s="747"/>
      <c r="Y21" s="747"/>
      <c r="Z21" s="747"/>
    </row>
    <row r="22" spans="1:26">
      <c r="A22" s="743" t="s">
        <v>601</v>
      </c>
      <c r="B22" s="744">
        <v>369.8</v>
      </c>
      <c r="C22" s="744">
        <v>119.2</v>
      </c>
      <c r="D22" s="744">
        <v>316.2</v>
      </c>
      <c r="E22" s="744">
        <v>257.9</v>
      </c>
      <c r="F22" s="744">
        <v>353</v>
      </c>
      <c r="G22" s="744">
        <v>86.2</v>
      </c>
      <c r="H22" s="744">
        <v>116.1</v>
      </c>
      <c r="I22" s="744">
        <v>108.8</v>
      </c>
      <c r="J22" s="744">
        <v>86.2</v>
      </c>
      <c r="K22" s="744"/>
      <c r="L22" s="744"/>
      <c r="M22" s="744"/>
      <c r="O22" s="747"/>
      <c r="P22" s="747"/>
      <c r="Q22" s="747"/>
      <c r="R22" s="747"/>
      <c r="S22" s="743" t="s">
        <v>601</v>
      </c>
      <c r="T22" s="763">
        <v>1813.4</v>
      </c>
      <c r="U22" s="764" t="s">
        <v>553</v>
      </c>
      <c r="V22" s="765">
        <f t="shared" si="0"/>
        <v>1813.4</v>
      </c>
      <c r="W22" s="747"/>
      <c r="X22" s="747"/>
      <c r="Y22" s="747"/>
      <c r="Z22" s="747"/>
    </row>
    <row r="23" spans="1:26">
      <c r="A23" s="743" t="s">
        <v>602</v>
      </c>
      <c r="B23" s="744">
        <v>233.2</v>
      </c>
      <c r="C23" s="744">
        <v>200.1</v>
      </c>
      <c r="D23" s="744">
        <v>249.9</v>
      </c>
      <c r="E23" s="744">
        <v>259.2</v>
      </c>
      <c r="F23" s="744">
        <v>130.4</v>
      </c>
      <c r="G23" s="744">
        <v>105.8</v>
      </c>
      <c r="H23" s="744">
        <v>24.6</v>
      </c>
      <c r="I23" s="744" t="s">
        <v>586</v>
      </c>
      <c r="J23" s="744" t="s">
        <v>586</v>
      </c>
      <c r="K23" s="744"/>
      <c r="L23" s="744"/>
      <c r="M23" s="744"/>
      <c r="O23" s="747"/>
      <c r="P23" s="747"/>
      <c r="Q23" s="747"/>
      <c r="R23" s="747"/>
      <c r="S23" s="743" t="s">
        <v>602</v>
      </c>
      <c r="T23" s="763" t="s">
        <v>586</v>
      </c>
      <c r="U23" s="764" t="s">
        <v>554</v>
      </c>
      <c r="V23" s="765">
        <f t="shared" si="0"/>
        <v>1203.2</v>
      </c>
      <c r="W23" s="747"/>
      <c r="X23" s="747"/>
      <c r="Y23" s="747"/>
      <c r="Z23" s="747"/>
    </row>
    <row r="24" spans="1:26">
      <c r="A24" s="743" t="s">
        <v>603</v>
      </c>
      <c r="B24" s="744">
        <v>1.5</v>
      </c>
      <c r="C24" s="744">
        <v>0.7</v>
      </c>
      <c r="D24" s="744">
        <v>2.9</v>
      </c>
      <c r="E24" s="744">
        <v>0</v>
      </c>
      <c r="F24" s="744">
        <v>0</v>
      </c>
      <c r="G24" s="744">
        <v>0</v>
      </c>
      <c r="H24" s="744">
        <v>0</v>
      </c>
      <c r="I24" s="744" t="s">
        <v>586</v>
      </c>
      <c r="J24" s="744" t="s">
        <v>586</v>
      </c>
      <c r="K24" s="744"/>
      <c r="L24" s="744"/>
      <c r="M24" s="744"/>
      <c r="O24" s="747"/>
      <c r="P24" s="747"/>
      <c r="Q24" s="747"/>
      <c r="R24" s="747"/>
      <c r="S24" s="743" t="s">
        <v>603</v>
      </c>
      <c r="T24" s="763" t="s">
        <v>586</v>
      </c>
      <c r="U24" s="764" t="s">
        <v>555</v>
      </c>
      <c r="V24" s="765">
        <f t="shared" si="0"/>
        <v>5.1</v>
      </c>
      <c r="W24" s="747"/>
      <c r="X24" s="747"/>
      <c r="Y24" s="747"/>
      <c r="Z24" s="747"/>
    </row>
    <row r="25" spans="1:26">
      <c r="A25" s="743" t="s">
        <v>604</v>
      </c>
      <c r="B25" s="744">
        <v>66.4</v>
      </c>
      <c r="C25" s="744">
        <v>102</v>
      </c>
      <c r="D25" s="744">
        <v>127.8</v>
      </c>
      <c r="E25" s="744">
        <v>65.9</v>
      </c>
      <c r="F25" s="744">
        <v>67</v>
      </c>
      <c r="G25" s="744">
        <v>10.6</v>
      </c>
      <c r="H25" s="744">
        <v>1</v>
      </c>
      <c r="I25" s="744">
        <v>20.2</v>
      </c>
      <c r="J25" s="744">
        <v>60.7</v>
      </c>
      <c r="K25" s="744"/>
      <c r="L25" s="744"/>
      <c r="M25" s="744"/>
      <c r="O25" s="747"/>
      <c r="P25" s="747"/>
      <c r="Q25" s="747"/>
      <c r="R25" s="747"/>
      <c r="S25" s="743" t="s">
        <v>604</v>
      </c>
      <c r="T25" s="763">
        <v>521.6</v>
      </c>
      <c r="U25" s="764" t="s">
        <v>556</v>
      </c>
      <c r="V25" s="765">
        <f t="shared" si="0"/>
        <v>521.6</v>
      </c>
      <c r="W25" s="747"/>
      <c r="X25" s="747"/>
      <c r="Y25" s="747"/>
      <c r="Z25" s="747"/>
    </row>
    <row r="26" spans="1:26">
      <c r="A26" s="743" t="s">
        <v>605</v>
      </c>
      <c r="B26" s="744">
        <v>0</v>
      </c>
      <c r="C26" s="744">
        <v>24.2</v>
      </c>
      <c r="D26" s="744">
        <v>311</v>
      </c>
      <c r="E26" s="744">
        <v>323.7</v>
      </c>
      <c r="F26" s="744">
        <v>5.9</v>
      </c>
      <c r="G26" s="744">
        <v>0</v>
      </c>
      <c r="H26" s="744">
        <v>0</v>
      </c>
      <c r="I26" s="744">
        <v>0</v>
      </c>
      <c r="J26" s="744">
        <v>0</v>
      </c>
      <c r="K26" s="744"/>
      <c r="L26" s="744"/>
      <c r="M26" s="744"/>
      <c r="O26" s="747"/>
      <c r="P26" s="747"/>
      <c r="Q26" s="747"/>
      <c r="R26" s="747"/>
      <c r="S26" s="743" t="s">
        <v>605</v>
      </c>
      <c r="T26" s="763">
        <v>664.8</v>
      </c>
      <c r="U26" s="764" t="s">
        <v>557</v>
      </c>
      <c r="V26" s="765">
        <f t="shared" si="0"/>
        <v>664.8</v>
      </c>
      <c r="W26" s="747"/>
      <c r="X26" s="747"/>
      <c r="Y26" s="747"/>
      <c r="Z26" s="747"/>
    </row>
    <row r="27" spans="1:26">
      <c r="A27" s="743" t="s">
        <v>606</v>
      </c>
      <c r="B27" s="744" t="s">
        <v>586</v>
      </c>
      <c r="C27" s="744" t="s">
        <v>586</v>
      </c>
      <c r="D27" s="744" t="s">
        <v>586</v>
      </c>
      <c r="E27" s="744" t="s">
        <v>586</v>
      </c>
      <c r="F27" s="744" t="s">
        <v>586</v>
      </c>
      <c r="G27" s="744" t="s">
        <v>586</v>
      </c>
      <c r="H27" s="744" t="s">
        <v>586</v>
      </c>
      <c r="I27" s="744">
        <v>5.1</v>
      </c>
      <c r="J27" s="744">
        <v>0</v>
      </c>
      <c r="K27" s="744"/>
      <c r="L27" s="744"/>
      <c r="M27" s="744"/>
      <c r="O27" s="747"/>
      <c r="P27" s="747"/>
      <c r="Q27" s="747"/>
      <c r="R27" s="747"/>
      <c r="S27" s="743" t="s">
        <v>606</v>
      </c>
      <c r="T27" s="763" t="s">
        <v>586</v>
      </c>
      <c r="U27" s="764" t="s">
        <v>558</v>
      </c>
      <c r="V27" s="765">
        <f t="shared" si="0"/>
        <v>5.1</v>
      </c>
      <c r="W27" s="747"/>
      <c r="X27" s="747"/>
      <c r="Y27" s="747"/>
      <c r="Z27" s="747"/>
    </row>
    <row r="28" spans="1:26">
      <c r="A28" s="743" t="s">
        <v>608</v>
      </c>
      <c r="B28" s="744">
        <v>153</v>
      </c>
      <c r="C28" s="744">
        <v>128.9</v>
      </c>
      <c r="D28" s="744">
        <v>356.3</v>
      </c>
      <c r="E28" s="744">
        <v>171.6</v>
      </c>
      <c r="F28" s="744">
        <v>76.2</v>
      </c>
      <c r="G28" s="744">
        <v>7.9</v>
      </c>
      <c r="H28" s="744" t="s">
        <v>586</v>
      </c>
      <c r="I28" s="744" t="s">
        <v>586</v>
      </c>
      <c r="J28" s="744" t="s">
        <v>586</v>
      </c>
      <c r="K28" s="744"/>
      <c r="L28" s="744"/>
      <c r="M28" s="744"/>
      <c r="O28" s="747"/>
      <c r="P28" s="747"/>
      <c r="Q28" s="747"/>
      <c r="R28" s="747"/>
      <c r="S28" s="743" t="s">
        <v>608</v>
      </c>
      <c r="T28" s="763" t="s">
        <v>586</v>
      </c>
      <c r="U28" s="764" t="s">
        <v>559</v>
      </c>
      <c r="V28" s="765">
        <f t="shared" si="0"/>
        <v>893.9</v>
      </c>
      <c r="W28" s="747"/>
      <c r="X28" s="747"/>
      <c r="Y28" s="747"/>
      <c r="Z28" s="747"/>
    </row>
    <row r="29" spans="1:26">
      <c r="A29" s="743" t="s">
        <v>609</v>
      </c>
      <c r="B29" s="744">
        <v>3.2</v>
      </c>
      <c r="C29" s="744">
        <v>0</v>
      </c>
      <c r="D29" s="744">
        <v>0.1</v>
      </c>
      <c r="E29" s="744">
        <v>0</v>
      </c>
      <c r="F29" s="744">
        <v>2</v>
      </c>
      <c r="G29" s="744">
        <v>1.5</v>
      </c>
      <c r="H29" s="744">
        <v>3.1</v>
      </c>
      <c r="I29" s="744">
        <v>7.6</v>
      </c>
      <c r="J29" s="744" t="s">
        <v>586</v>
      </c>
      <c r="K29" s="744"/>
      <c r="L29" s="744"/>
      <c r="M29" s="744"/>
      <c r="O29" s="747"/>
      <c r="P29" s="747"/>
      <c r="Q29" s="747"/>
      <c r="R29" s="747"/>
      <c r="S29" s="743" t="s">
        <v>609</v>
      </c>
      <c r="T29" s="763" t="s">
        <v>586</v>
      </c>
      <c r="U29" s="764" t="s">
        <v>560</v>
      </c>
      <c r="V29" s="765">
        <f t="shared" si="0"/>
        <v>17.5</v>
      </c>
      <c r="W29" s="747"/>
      <c r="X29" s="747"/>
      <c r="Y29" s="747"/>
      <c r="Z29" s="747"/>
    </row>
    <row r="30" spans="1:26">
      <c r="A30" s="743" t="s">
        <v>610</v>
      </c>
      <c r="B30" s="744">
        <v>5.2</v>
      </c>
      <c r="C30" s="744">
        <v>71</v>
      </c>
      <c r="D30" s="744">
        <v>563.4</v>
      </c>
      <c r="E30" s="744">
        <v>141.6</v>
      </c>
      <c r="F30" s="744">
        <v>6.4</v>
      </c>
      <c r="G30" s="744">
        <v>2.2</v>
      </c>
      <c r="H30" s="744">
        <v>0</v>
      </c>
      <c r="I30" s="744">
        <v>0.8</v>
      </c>
      <c r="J30" s="744">
        <v>0</v>
      </c>
      <c r="K30" s="744"/>
      <c r="L30" s="744"/>
      <c r="M30" s="744"/>
      <c r="O30" s="747"/>
      <c r="P30" s="747"/>
      <c r="Q30" s="747"/>
      <c r="R30" s="747"/>
      <c r="S30" s="743" t="s">
        <v>610</v>
      </c>
      <c r="T30" s="763">
        <v>790.6</v>
      </c>
      <c r="U30" s="764" t="s">
        <v>561</v>
      </c>
      <c r="V30" s="765">
        <f t="shared" si="0"/>
        <v>790.6</v>
      </c>
      <c r="W30" s="747"/>
      <c r="X30" s="747"/>
      <c r="Y30" s="747"/>
      <c r="Z30" s="747"/>
    </row>
    <row r="31" ht="13.95" spans="1:26">
      <c r="A31" s="745" t="s">
        <v>611</v>
      </c>
      <c r="B31" s="746">
        <v>543.2</v>
      </c>
      <c r="C31" s="746">
        <v>200.6</v>
      </c>
      <c r="D31" s="746">
        <v>451.6</v>
      </c>
      <c r="E31" s="746">
        <v>271.3</v>
      </c>
      <c r="F31" s="746">
        <v>74.1</v>
      </c>
      <c r="G31" s="746">
        <v>17.9</v>
      </c>
      <c r="H31" s="746">
        <v>49.1</v>
      </c>
      <c r="I31" s="746">
        <v>28.3</v>
      </c>
      <c r="J31" s="746">
        <v>100.4</v>
      </c>
      <c r="K31" s="746"/>
      <c r="L31" s="746"/>
      <c r="M31" s="746"/>
      <c r="O31" s="747"/>
      <c r="P31" s="747"/>
      <c r="Q31" s="747"/>
      <c r="R31" s="747"/>
      <c r="S31" s="745" t="s">
        <v>611</v>
      </c>
      <c r="T31" s="766">
        <v>1736.5</v>
      </c>
      <c r="U31" s="764" t="s">
        <v>562</v>
      </c>
      <c r="V31" s="765">
        <f t="shared" si="0"/>
        <v>1736.5</v>
      </c>
      <c r="W31" s="747"/>
      <c r="X31" s="747"/>
      <c r="Y31" s="747"/>
      <c r="Z31" s="747"/>
    </row>
    <row r="32" spans="1:20">
      <c r="A32" s="747" t="s">
        <v>612</v>
      </c>
      <c r="B32" s="748"/>
      <c r="C32" s="748"/>
      <c r="D32" s="748"/>
      <c r="E32" s="748"/>
      <c r="F32" s="748"/>
      <c r="G32" s="748"/>
      <c r="H32" s="748"/>
      <c r="I32" s="748"/>
      <c r="J32" s="748"/>
      <c r="K32" s="748"/>
      <c r="L32" s="748"/>
      <c r="M32" s="748"/>
      <c r="S32" s="747" t="s">
        <v>612</v>
      </c>
      <c r="T32" s="755"/>
    </row>
    <row r="33" spans="1:20">
      <c r="A33" s="747" t="s">
        <v>563</v>
      </c>
      <c r="B33" s="748"/>
      <c r="C33" s="748"/>
      <c r="D33" s="748"/>
      <c r="E33" s="748"/>
      <c r="F33" s="748"/>
      <c r="G33" s="748"/>
      <c r="H33" s="748"/>
      <c r="I33" s="748"/>
      <c r="J33" s="748"/>
      <c r="K33" s="748"/>
      <c r="L33" s="748"/>
      <c r="M33" s="748"/>
      <c r="S33" s="747" t="s">
        <v>563</v>
      </c>
      <c r="T33" s="755"/>
    </row>
    <row r="34" spans="1:20">
      <c r="A34" s="747" t="s">
        <v>741</v>
      </c>
      <c r="B34" s="748"/>
      <c r="C34" s="748"/>
      <c r="D34" s="748"/>
      <c r="E34" s="748"/>
      <c r="F34" s="748"/>
      <c r="G34" s="748"/>
      <c r="H34" s="748"/>
      <c r="I34" s="748"/>
      <c r="J34" s="748"/>
      <c r="K34" s="748"/>
      <c r="L34" s="748"/>
      <c r="M34" s="748"/>
      <c r="S34" s="747" t="s">
        <v>671</v>
      </c>
      <c r="T34" s="755"/>
    </row>
    <row r="35" spans="1:20">
      <c r="A35" s="747" t="s">
        <v>614</v>
      </c>
      <c r="B35" s="748"/>
      <c r="C35" s="748"/>
      <c r="D35" s="748"/>
      <c r="E35" s="748"/>
      <c r="F35" s="748"/>
      <c r="G35" s="748"/>
      <c r="H35" s="748"/>
      <c r="I35" s="748"/>
      <c r="J35" s="748"/>
      <c r="K35" s="748"/>
      <c r="L35" s="748"/>
      <c r="M35" s="748"/>
      <c r="S35" s="747" t="s">
        <v>614</v>
      </c>
      <c r="T35" s="755"/>
    </row>
    <row r="36" spans="1:20">
      <c r="A36" s="747" t="s">
        <v>615</v>
      </c>
      <c r="B36" s="748"/>
      <c r="C36" s="748"/>
      <c r="D36" s="748"/>
      <c r="E36" s="748"/>
      <c r="F36" s="748"/>
      <c r="G36" s="748"/>
      <c r="H36" s="748"/>
      <c r="I36" s="748"/>
      <c r="J36" s="748"/>
      <c r="K36" s="748"/>
      <c r="L36" s="748"/>
      <c r="M36" s="748"/>
      <c r="S36" s="747" t="s">
        <v>615</v>
      </c>
      <c r="T36" s="755"/>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6"/>
  <sheetViews>
    <sheetView showGridLines="0" zoomScale="85" zoomScaleNormal="85" topLeftCell="P16" workbookViewId="0">
      <selection activeCell="S32" sqref="S32:S35"/>
    </sheetView>
  </sheetViews>
  <sheetFormatPr defaultColWidth="11.5555555555556" defaultRowHeight="13.2"/>
  <cols>
    <col min="1" max="1" width="19.8888888888889" customWidth="1"/>
    <col min="2" max="13" width="8.33333333333333" customWidth="1"/>
    <col min="19" max="19" width="18.6666666666667" customWidth="1"/>
    <col min="20" max="20" width="10.4444444444444" customWidth="1"/>
  </cols>
  <sheetData>
    <row r="1" ht="20.4" spans="1:26">
      <c r="A1" s="734" t="s">
        <v>28</v>
      </c>
      <c r="B1" s="734"/>
      <c r="C1" s="734"/>
      <c r="D1" s="734"/>
      <c r="E1" s="734"/>
      <c r="F1" s="734"/>
      <c r="G1" s="734"/>
      <c r="H1" s="734"/>
      <c r="I1" s="734"/>
      <c r="J1" s="734"/>
      <c r="K1" s="734"/>
      <c r="L1" s="734"/>
      <c r="M1" s="734"/>
      <c r="O1" s="734" t="s">
        <v>28</v>
      </c>
      <c r="P1" s="734"/>
      <c r="Q1" s="734"/>
      <c r="R1" s="734"/>
      <c r="S1" s="734"/>
      <c r="T1" s="734"/>
      <c r="U1" s="734"/>
      <c r="V1" s="734"/>
      <c r="W1" s="734"/>
      <c r="X1" s="734"/>
      <c r="Y1" s="734"/>
      <c r="Z1" s="734"/>
    </row>
    <row r="2" ht="13.8" spans="1:26">
      <c r="A2" s="735" t="s">
        <v>567</v>
      </c>
      <c r="B2" s="735"/>
      <c r="C2" s="735"/>
      <c r="D2" s="735"/>
      <c r="E2" s="735"/>
      <c r="F2" s="735"/>
      <c r="G2" s="735"/>
      <c r="H2" s="735"/>
      <c r="I2" s="735"/>
      <c r="J2" s="735"/>
      <c r="K2" s="735"/>
      <c r="L2" s="735"/>
      <c r="M2" s="735"/>
      <c r="O2" s="735" t="s">
        <v>567</v>
      </c>
      <c r="P2" s="735"/>
      <c r="Q2" s="735"/>
      <c r="R2" s="735"/>
      <c r="S2" s="735"/>
      <c r="T2" s="735"/>
      <c r="U2" s="735"/>
      <c r="V2" s="735"/>
      <c r="W2" s="735"/>
      <c r="X2" s="735"/>
      <c r="Y2" s="735"/>
      <c r="Z2" s="735"/>
    </row>
    <row r="3" ht="13.8" spans="1:26">
      <c r="A3" s="735"/>
      <c r="B3" s="735"/>
      <c r="C3" s="735"/>
      <c r="D3" s="735"/>
      <c r="E3" s="735"/>
      <c r="F3" s="735"/>
      <c r="G3" s="736"/>
      <c r="H3" s="735"/>
      <c r="I3" s="735"/>
      <c r="J3" s="735"/>
      <c r="K3" s="735"/>
      <c r="L3" s="735"/>
      <c r="M3" s="735"/>
      <c r="O3" s="735"/>
      <c r="P3" s="735"/>
      <c r="Q3" s="735"/>
      <c r="R3" s="735"/>
      <c r="S3" s="735"/>
      <c r="T3" s="735"/>
      <c r="U3" s="749"/>
      <c r="V3" s="735"/>
      <c r="W3" s="735"/>
      <c r="X3" s="735"/>
      <c r="Y3" s="735"/>
      <c r="Z3" s="735"/>
    </row>
    <row r="4" ht="14.4" spans="1:27">
      <c r="A4" s="737" t="s">
        <v>742</v>
      </c>
      <c r="B4" s="737"/>
      <c r="C4" s="737"/>
      <c r="D4" s="737"/>
      <c r="E4" s="737"/>
      <c r="F4" s="737"/>
      <c r="G4" s="737"/>
      <c r="H4" s="737"/>
      <c r="I4" s="737"/>
      <c r="J4" s="737"/>
      <c r="K4" s="737"/>
      <c r="L4" s="737"/>
      <c r="M4" s="737"/>
      <c r="O4" s="737" t="s">
        <v>743</v>
      </c>
      <c r="P4" s="737"/>
      <c r="Q4" s="737"/>
      <c r="R4" s="737"/>
      <c r="S4" s="737"/>
      <c r="T4" s="737"/>
      <c r="U4" s="737"/>
      <c r="V4" s="737"/>
      <c r="W4" s="737"/>
      <c r="X4" s="737"/>
      <c r="Y4" s="737"/>
      <c r="Z4" s="737"/>
      <c r="AA4" s="737"/>
    </row>
    <row r="5" ht="15.15" spans="1:27">
      <c r="A5" s="738" t="s">
        <v>744</v>
      </c>
      <c r="B5" s="738"/>
      <c r="C5" s="738"/>
      <c r="D5" s="738"/>
      <c r="E5" s="738"/>
      <c r="F5" s="738"/>
      <c r="G5" s="738"/>
      <c r="H5" s="738"/>
      <c r="I5" s="738"/>
      <c r="J5" s="738"/>
      <c r="K5" s="738"/>
      <c r="L5" s="738"/>
      <c r="M5" s="738"/>
      <c r="O5" s="738" t="s">
        <v>744</v>
      </c>
      <c r="P5" s="738"/>
      <c r="Q5" s="738"/>
      <c r="R5" s="738"/>
      <c r="S5" s="738"/>
      <c r="T5" s="738"/>
      <c r="U5" s="738"/>
      <c r="V5" s="738"/>
      <c r="W5" s="738"/>
      <c r="X5" s="738"/>
      <c r="Y5" s="738"/>
      <c r="Z5" s="738"/>
      <c r="AA5" s="738"/>
    </row>
    <row r="6" ht="14.4" spans="1:20">
      <c r="A6" s="739" t="s">
        <v>571</v>
      </c>
      <c r="B6" s="740" t="s">
        <v>572</v>
      </c>
      <c r="C6" s="740"/>
      <c r="D6" s="740"/>
      <c r="E6" s="740"/>
      <c r="F6" s="740"/>
      <c r="G6" s="740"/>
      <c r="H6" s="740"/>
      <c r="I6" s="740"/>
      <c r="J6" s="740"/>
      <c r="K6" s="740"/>
      <c r="L6" s="740"/>
      <c r="M6" s="740"/>
      <c r="S6" s="739" t="s">
        <v>571</v>
      </c>
      <c r="T6" s="739" t="s">
        <v>572</v>
      </c>
    </row>
    <row r="7" ht="13.95" spans="1:20">
      <c r="A7" s="741"/>
      <c r="B7" s="742" t="s">
        <v>573</v>
      </c>
      <c r="C7" s="742" t="s">
        <v>574</v>
      </c>
      <c r="D7" s="742" t="s">
        <v>575</v>
      </c>
      <c r="E7" s="742" t="s">
        <v>576</v>
      </c>
      <c r="F7" s="742" t="s">
        <v>577</v>
      </c>
      <c r="G7" s="742" t="s">
        <v>578</v>
      </c>
      <c r="H7" s="742" t="s">
        <v>579</v>
      </c>
      <c r="I7" s="742" t="s">
        <v>580</v>
      </c>
      <c r="J7" s="742" t="s">
        <v>581</v>
      </c>
      <c r="K7" s="742" t="s">
        <v>582</v>
      </c>
      <c r="L7" s="742" t="s">
        <v>583</v>
      </c>
      <c r="M7" s="742" t="s">
        <v>584</v>
      </c>
      <c r="S7" s="741"/>
      <c r="T7" s="741"/>
    </row>
    <row r="8" spans="1:26">
      <c r="A8" s="743" t="s">
        <v>585</v>
      </c>
      <c r="B8" s="756">
        <v>80.8</v>
      </c>
      <c r="C8" s="756">
        <v>86</v>
      </c>
      <c r="D8" s="756">
        <v>81.8</v>
      </c>
      <c r="E8" s="756">
        <v>83.6</v>
      </c>
      <c r="F8" s="756">
        <v>82.4</v>
      </c>
      <c r="G8" s="756">
        <v>76.9</v>
      </c>
      <c r="H8" s="756">
        <v>74.3</v>
      </c>
      <c r="I8" s="756">
        <v>70.8</v>
      </c>
      <c r="J8" s="756" t="s">
        <v>586</v>
      </c>
      <c r="K8" s="756"/>
      <c r="L8" s="756"/>
      <c r="M8" s="756"/>
      <c r="O8" s="747"/>
      <c r="P8" s="747"/>
      <c r="Q8" s="747"/>
      <c r="R8" s="747"/>
      <c r="S8" s="743" t="s">
        <v>585</v>
      </c>
      <c r="T8" s="758">
        <v>79.575</v>
      </c>
      <c r="U8" s="751" t="s">
        <v>539</v>
      </c>
      <c r="V8" s="759">
        <f>AVERAGE(B8:M8)</f>
        <v>79.575</v>
      </c>
      <c r="W8" s="747"/>
      <c r="X8" s="747"/>
      <c r="Y8" s="747"/>
      <c r="Z8" s="747"/>
    </row>
    <row r="9" spans="1:26">
      <c r="A9" s="743" t="s">
        <v>587</v>
      </c>
      <c r="B9" s="756" t="s">
        <v>586</v>
      </c>
      <c r="C9" s="756" t="s">
        <v>586</v>
      </c>
      <c r="D9" s="756">
        <v>74.8</v>
      </c>
      <c r="E9" s="756">
        <v>74.9</v>
      </c>
      <c r="F9" s="756">
        <v>70.1</v>
      </c>
      <c r="G9" s="756">
        <v>59.8</v>
      </c>
      <c r="H9" s="756">
        <v>53.3</v>
      </c>
      <c r="I9" s="756">
        <v>53.8</v>
      </c>
      <c r="J9" s="756">
        <v>60.1</v>
      </c>
      <c r="K9" s="756"/>
      <c r="L9" s="756"/>
      <c r="M9" s="756"/>
      <c r="O9" s="747"/>
      <c r="P9" s="747"/>
      <c r="Q9" s="747"/>
      <c r="R9" s="747"/>
      <c r="S9" s="743" t="s">
        <v>587</v>
      </c>
      <c r="T9" s="758">
        <v>63.8285714285714</v>
      </c>
      <c r="U9" s="751" t="s">
        <v>588</v>
      </c>
      <c r="V9" s="759">
        <f t="shared" ref="V9:V31" si="0">AVERAGE(B9:M9)</f>
        <v>63.8285714285714</v>
      </c>
      <c r="W9" s="747"/>
      <c r="X9" s="747"/>
      <c r="Y9" s="747"/>
      <c r="Z9" s="747"/>
    </row>
    <row r="10" spans="1:26">
      <c r="A10" s="743" t="s">
        <v>589</v>
      </c>
      <c r="B10" s="756">
        <v>79</v>
      </c>
      <c r="C10" s="756">
        <v>80.5</v>
      </c>
      <c r="D10" s="756">
        <v>79.7</v>
      </c>
      <c r="E10" s="756">
        <v>75.9</v>
      </c>
      <c r="F10" s="756">
        <v>75.9</v>
      </c>
      <c r="G10" s="756">
        <v>70</v>
      </c>
      <c r="H10" s="756">
        <v>72.1</v>
      </c>
      <c r="I10" s="756">
        <v>67.9</v>
      </c>
      <c r="J10" s="756" t="s">
        <v>586</v>
      </c>
      <c r="K10" s="756"/>
      <c r="L10" s="756"/>
      <c r="M10" s="756"/>
      <c r="O10" s="747"/>
      <c r="P10" s="747"/>
      <c r="Q10" s="747"/>
      <c r="R10" s="747"/>
      <c r="S10" s="743" t="s">
        <v>589</v>
      </c>
      <c r="T10" s="758">
        <v>75.125</v>
      </c>
      <c r="U10" s="751" t="s">
        <v>541</v>
      </c>
      <c r="V10" s="759">
        <f t="shared" si="0"/>
        <v>75.125</v>
      </c>
      <c r="W10" s="747"/>
      <c r="X10" s="747"/>
      <c r="Y10" s="747"/>
      <c r="Z10" s="747"/>
    </row>
    <row r="11" spans="1:26">
      <c r="A11" s="743" t="s">
        <v>590</v>
      </c>
      <c r="B11" s="756">
        <v>66.7</v>
      </c>
      <c r="C11" s="756">
        <v>74.1</v>
      </c>
      <c r="D11" s="756">
        <v>73.3</v>
      </c>
      <c r="E11" s="756">
        <v>63.6</v>
      </c>
      <c r="F11" s="756">
        <v>45.3</v>
      </c>
      <c r="G11" s="756">
        <v>34.9</v>
      </c>
      <c r="H11" s="756">
        <v>36.4</v>
      </c>
      <c r="I11" s="756">
        <v>35.8</v>
      </c>
      <c r="J11" s="756">
        <v>36.7</v>
      </c>
      <c r="K11" s="756"/>
      <c r="L11" s="756"/>
      <c r="M11" s="756"/>
      <c r="O11" s="747"/>
      <c r="P11" s="747"/>
      <c r="Q11" s="747"/>
      <c r="R11" s="747"/>
      <c r="S11" s="743" t="s">
        <v>590</v>
      </c>
      <c r="T11" s="758">
        <v>51.8666666666667</v>
      </c>
      <c r="U11" s="751" t="s">
        <v>542</v>
      </c>
      <c r="V11" s="759">
        <f t="shared" si="0"/>
        <v>51.8666666666667</v>
      </c>
      <c r="W11" s="747"/>
      <c r="X11" s="747"/>
      <c r="Y11" s="747"/>
      <c r="Z11" s="747"/>
    </row>
    <row r="12" spans="1:26">
      <c r="A12" s="743" t="s">
        <v>591</v>
      </c>
      <c r="B12" s="756">
        <v>66.7</v>
      </c>
      <c r="C12" s="756">
        <v>74.3</v>
      </c>
      <c r="D12" s="756">
        <v>74.3</v>
      </c>
      <c r="E12" s="756">
        <v>74.4</v>
      </c>
      <c r="F12" s="756">
        <v>71.9</v>
      </c>
      <c r="G12" s="756">
        <v>60.7</v>
      </c>
      <c r="H12" s="756">
        <v>61.9</v>
      </c>
      <c r="I12" s="756">
        <v>58</v>
      </c>
      <c r="J12" s="756">
        <v>66</v>
      </c>
      <c r="K12" s="756"/>
      <c r="L12" s="756"/>
      <c r="M12" s="756"/>
      <c r="O12" s="747"/>
      <c r="P12" s="747"/>
      <c r="Q12" s="747"/>
      <c r="R12" s="747"/>
      <c r="S12" s="743" t="s">
        <v>591</v>
      </c>
      <c r="T12" s="758">
        <v>67.5777777777778</v>
      </c>
      <c r="U12" s="751" t="s">
        <v>543</v>
      </c>
      <c r="V12" s="759">
        <f t="shared" si="0"/>
        <v>67.5777777777778</v>
      </c>
      <c r="W12" s="747"/>
      <c r="X12" s="747"/>
      <c r="Y12" s="747"/>
      <c r="Z12" s="747"/>
    </row>
    <row r="13" spans="1:26">
      <c r="A13" s="743" t="s">
        <v>592</v>
      </c>
      <c r="B13" s="756">
        <v>66.9</v>
      </c>
      <c r="C13" s="756">
        <v>69.4</v>
      </c>
      <c r="D13" s="756">
        <v>69.5</v>
      </c>
      <c r="E13" s="756">
        <v>70.8</v>
      </c>
      <c r="F13" s="756">
        <v>63.7</v>
      </c>
      <c r="G13" s="756">
        <v>56.5</v>
      </c>
      <c r="H13" s="756">
        <v>55.1</v>
      </c>
      <c r="I13" s="756">
        <v>51.8</v>
      </c>
      <c r="J13" s="756">
        <v>56.1</v>
      </c>
      <c r="K13" s="756"/>
      <c r="L13" s="756"/>
      <c r="M13" s="756"/>
      <c r="O13" s="747"/>
      <c r="P13" s="747"/>
      <c r="Q13" s="747"/>
      <c r="R13" s="747"/>
      <c r="S13" s="743" t="s">
        <v>592</v>
      </c>
      <c r="T13" s="758">
        <v>62.2</v>
      </c>
      <c r="U13" s="751" t="s">
        <v>544</v>
      </c>
      <c r="V13" s="759">
        <f t="shared" si="0"/>
        <v>62.2</v>
      </c>
      <c r="W13" s="747"/>
      <c r="X13" s="747"/>
      <c r="Y13" s="747"/>
      <c r="Z13" s="747"/>
    </row>
    <row r="14" spans="1:26">
      <c r="A14" s="743" t="s">
        <v>593</v>
      </c>
      <c r="B14" s="756">
        <v>73.1</v>
      </c>
      <c r="C14" s="756">
        <v>76.1</v>
      </c>
      <c r="D14" s="756">
        <v>77.8</v>
      </c>
      <c r="E14" s="756">
        <v>74.9</v>
      </c>
      <c r="F14" s="756">
        <v>74.7</v>
      </c>
      <c r="G14" s="756">
        <v>72.6</v>
      </c>
      <c r="H14" s="756">
        <v>68.2</v>
      </c>
      <c r="I14" s="756">
        <v>71</v>
      </c>
      <c r="J14" s="756" t="s">
        <v>586</v>
      </c>
      <c r="K14" s="756"/>
      <c r="L14" s="756"/>
      <c r="M14" s="756"/>
      <c r="O14" s="747"/>
      <c r="P14" s="747"/>
      <c r="Q14" s="747"/>
      <c r="R14" s="747"/>
      <c r="S14" s="743" t="s">
        <v>593</v>
      </c>
      <c r="T14" s="758">
        <v>73.55</v>
      </c>
      <c r="U14" s="751" t="s">
        <v>545</v>
      </c>
      <c r="V14" s="759">
        <f t="shared" si="0"/>
        <v>73.55</v>
      </c>
      <c r="W14" s="747"/>
      <c r="X14" s="747"/>
      <c r="Y14" s="747"/>
      <c r="Z14" s="747"/>
    </row>
    <row r="15" spans="1:26">
      <c r="A15" s="743" t="s">
        <v>594</v>
      </c>
      <c r="B15" s="756">
        <v>87.2</v>
      </c>
      <c r="C15" s="756">
        <v>88.8</v>
      </c>
      <c r="D15" s="756">
        <v>89</v>
      </c>
      <c r="E15" s="756">
        <v>87.5</v>
      </c>
      <c r="F15" s="756">
        <v>88</v>
      </c>
      <c r="G15" s="756">
        <v>87.2</v>
      </c>
      <c r="H15" s="756">
        <v>88.3</v>
      </c>
      <c r="I15" s="756">
        <v>88.1</v>
      </c>
      <c r="J15" s="756">
        <v>87.8</v>
      </c>
      <c r="K15" s="756"/>
      <c r="L15" s="756"/>
      <c r="M15" s="756"/>
      <c r="O15" s="747"/>
      <c r="P15" s="747"/>
      <c r="Q15" s="747"/>
      <c r="R15" s="747"/>
      <c r="S15" s="743" t="s">
        <v>594</v>
      </c>
      <c r="T15" s="758">
        <v>87.9888888888889</v>
      </c>
      <c r="U15" s="751" t="s">
        <v>546</v>
      </c>
      <c r="V15" s="759">
        <f t="shared" si="0"/>
        <v>87.9888888888889</v>
      </c>
      <c r="W15" s="747"/>
      <c r="X15" s="747"/>
      <c r="Y15" s="747"/>
      <c r="Z15" s="747"/>
    </row>
    <row r="16" spans="1:26">
      <c r="A16" s="743" t="s">
        <v>595</v>
      </c>
      <c r="B16" s="756">
        <v>67.7</v>
      </c>
      <c r="C16" s="756">
        <v>68.6</v>
      </c>
      <c r="D16" s="756">
        <v>72.4</v>
      </c>
      <c r="E16" s="756">
        <v>66</v>
      </c>
      <c r="F16" s="756">
        <v>67.3</v>
      </c>
      <c r="G16" s="756">
        <v>61.4</v>
      </c>
      <c r="H16" s="756">
        <v>59.9</v>
      </c>
      <c r="I16" s="756">
        <v>58.8</v>
      </c>
      <c r="J16" s="756">
        <v>61.6</v>
      </c>
      <c r="K16" s="756"/>
      <c r="L16" s="756"/>
      <c r="M16" s="756"/>
      <c r="O16" s="747"/>
      <c r="P16" s="747"/>
      <c r="Q16" s="747"/>
      <c r="R16" s="747"/>
      <c r="S16" s="743" t="s">
        <v>595</v>
      </c>
      <c r="T16" s="758">
        <v>64.8555555555556</v>
      </c>
      <c r="U16" s="751" t="s">
        <v>547</v>
      </c>
      <c r="V16" s="759">
        <f t="shared" si="0"/>
        <v>64.8555555555556</v>
      </c>
      <c r="W16" s="747"/>
      <c r="X16" s="747"/>
      <c r="Y16" s="747"/>
      <c r="Z16" s="747"/>
    </row>
    <row r="17" spans="1:26">
      <c r="A17" s="743" t="s">
        <v>596</v>
      </c>
      <c r="B17" s="756">
        <v>64</v>
      </c>
      <c r="C17" s="756">
        <v>65</v>
      </c>
      <c r="D17" s="756">
        <v>65.7</v>
      </c>
      <c r="E17" s="756">
        <v>69.7</v>
      </c>
      <c r="F17" s="756">
        <v>77.4</v>
      </c>
      <c r="G17" s="756">
        <v>76.6</v>
      </c>
      <c r="H17" s="756">
        <v>76.8</v>
      </c>
      <c r="I17" s="756">
        <v>75.1</v>
      </c>
      <c r="J17" s="756">
        <v>72.6</v>
      </c>
      <c r="K17" s="756"/>
      <c r="L17" s="756"/>
      <c r="M17" s="756"/>
      <c r="O17" s="747"/>
      <c r="P17" s="747"/>
      <c r="Q17" s="747"/>
      <c r="R17" s="747"/>
      <c r="S17" s="743" t="s">
        <v>596</v>
      </c>
      <c r="T17" s="758">
        <v>71.4333333333333</v>
      </c>
      <c r="U17" s="751" t="s">
        <v>548</v>
      </c>
      <c r="V17" s="759">
        <f t="shared" si="0"/>
        <v>71.4333333333333</v>
      </c>
      <c r="W17" s="747"/>
      <c r="X17" s="747"/>
      <c r="Y17" s="747"/>
      <c r="Z17" s="747"/>
    </row>
    <row r="18" spans="1:26">
      <c r="A18" s="743" t="s">
        <v>597</v>
      </c>
      <c r="B18" s="756">
        <v>77</v>
      </c>
      <c r="C18" s="756">
        <v>85.3</v>
      </c>
      <c r="D18" s="756">
        <v>83.9</v>
      </c>
      <c r="E18" s="756">
        <v>83.2</v>
      </c>
      <c r="F18" s="756">
        <v>79.2</v>
      </c>
      <c r="G18" s="756">
        <v>68.5</v>
      </c>
      <c r="H18" s="756">
        <v>77.6</v>
      </c>
      <c r="I18" s="756">
        <v>98</v>
      </c>
      <c r="J18" s="756">
        <v>78</v>
      </c>
      <c r="K18" s="756"/>
      <c r="L18" s="756"/>
      <c r="M18" s="756"/>
      <c r="O18" s="747"/>
      <c r="P18" s="747"/>
      <c r="Q18" s="747"/>
      <c r="R18" s="747"/>
      <c r="S18" s="743" t="s">
        <v>597</v>
      </c>
      <c r="T18" s="758">
        <v>81.1888888888889</v>
      </c>
      <c r="U18" s="751" t="s">
        <v>549</v>
      </c>
      <c r="V18" s="759">
        <f t="shared" si="0"/>
        <v>81.1888888888889</v>
      </c>
      <c r="W18" s="747"/>
      <c r="X18" s="747"/>
      <c r="Y18" s="747"/>
      <c r="Z18" s="747"/>
    </row>
    <row r="19" spans="1:26">
      <c r="A19" s="743" t="s">
        <v>598</v>
      </c>
      <c r="B19" s="756">
        <v>94.3</v>
      </c>
      <c r="C19" s="756">
        <v>94.5</v>
      </c>
      <c r="D19" s="756">
        <v>81.7</v>
      </c>
      <c r="E19" s="756">
        <v>77</v>
      </c>
      <c r="F19" s="756">
        <v>78.7</v>
      </c>
      <c r="G19" s="756">
        <v>79.9</v>
      </c>
      <c r="H19" s="756">
        <v>81.7</v>
      </c>
      <c r="I19" s="756">
        <v>81</v>
      </c>
      <c r="J19" s="756">
        <v>80.6</v>
      </c>
      <c r="K19" s="756"/>
      <c r="L19" s="756"/>
      <c r="M19" s="756"/>
      <c r="O19" s="747"/>
      <c r="P19" s="747"/>
      <c r="Q19" s="747"/>
      <c r="R19" s="747"/>
      <c r="S19" s="743" t="s">
        <v>598</v>
      </c>
      <c r="T19" s="758">
        <v>83.2666666666667</v>
      </c>
      <c r="U19" s="751" t="s">
        <v>550</v>
      </c>
      <c r="V19" s="759">
        <f t="shared" si="0"/>
        <v>83.2666666666667</v>
      </c>
      <c r="W19" s="747"/>
      <c r="X19" s="747"/>
      <c r="Y19" s="747"/>
      <c r="Z19" s="747"/>
    </row>
    <row r="20" spans="1:26">
      <c r="A20" s="743" t="s">
        <v>599</v>
      </c>
      <c r="B20" s="756">
        <v>81.2</v>
      </c>
      <c r="C20" s="756">
        <v>82.2</v>
      </c>
      <c r="D20" s="756">
        <v>83.7</v>
      </c>
      <c r="E20" s="756">
        <v>80</v>
      </c>
      <c r="F20" s="756">
        <v>79.5</v>
      </c>
      <c r="G20" s="756">
        <v>78.8</v>
      </c>
      <c r="H20" s="756">
        <v>82.5</v>
      </c>
      <c r="I20" s="756">
        <v>82.7</v>
      </c>
      <c r="J20" s="756" t="s">
        <v>586</v>
      </c>
      <c r="K20" s="756"/>
      <c r="L20" s="756"/>
      <c r="M20" s="756"/>
      <c r="O20" s="747"/>
      <c r="P20" s="747"/>
      <c r="Q20" s="747"/>
      <c r="R20" s="747"/>
      <c r="S20" s="743" t="s">
        <v>599</v>
      </c>
      <c r="T20" s="758">
        <v>81.325</v>
      </c>
      <c r="U20" s="751" t="s">
        <v>551</v>
      </c>
      <c r="V20" s="759">
        <f t="shared" si="0"/>
        <v>81.325</v>
      </c>
      <c r="W20" s="747"/>
      <c r="X20" s="747"/>
      <c r="Y20" s="747"/>
      <c r="Z20" s="747"/>
    </row>
    <row r="21" spans="1:26">
      <c r="A21" s="743" t="s">
        <v>600</v>
      </c>
      <c r="B21" s="756">
        <v>86.3</v>
      </c>
      <c r="C21" s="756">
        <v>83.6</v>
      </c>
      <c r="D21" s="756">
        <v>82.7</v>
      </c>
      <c r="E21" s="756">
        <v>82.3</v>
      </c>
      <c r="F21" s="756">
        <v>85.8</v>
      </c>
      <c r="G21" s="756">
        <v>84.1</v>
      </c>
      <c r="H21" s="756">
        <v>83.7</v>
      </c>
      <c r="I21" s="756">
        <v>84</v>
      </c>
      <c r="J21" s="756">
        <v>87.7</v>
      </c>
      <c r="K21" s="756"/>
      <c r="L21" s="756"/>
      <c r="M21" s="756"/>
      <c r="O21" s="747"/>
      <c r="P21" s="747"/>
      <c r="Q21" s="747"/>
      <c r="R21" s="747"/>
      <c r="S21" s="743" t="s">
        <v>600</v>
      </c>
      <c r="T21" s="758">
        <v>84.4666666666667</v>
      </c>
      <c r="U21" s="751" t="s">
        <v>552</v>
      </c>
      <c r="V21" s="759">
        <f t="shared" si="0"/>
        <v>84.4666666666667</v>
      </c>
      <c r="W21" s="747"/>
      <c r="X21" s="747"/>
      <c r="Y21" s="747"/>
      <c r="Z21" s="747"/>
    </row>
    <row r="22" spans="1:26">
      <c r="A22" s="743" t="s">
        <v>601</v>
      </c>
      <c r="B22" s="756">
        <v>86.7</v>
      </c>
      <c r="C22" s="756">
        <v>86.1</v>
      </c>
      <c r="D22" s="756">
        <v>89.1</v>
      </c>
      <c r="E22" s="756">
        <v>91</v>
      </c>
      <c r="F22" s="756">
        <v>87.7</v>
      </c>
      <c r="G22" s="756">
        <v>88.1</v>
      </c>
      <c r="H22" s="756">
        <v>86.9</v>
      </c>
      <c r="I22" s="756">
        <v>83.3</v>
      </c>
      <c r="J22" s="756">
        <v>88.1</v>
      </c>
      <c r="K22" s="756"/>
      <c r="L22" s="756"/>
      <c r="M22" s="756"/>
      <c r="O22" s="747"/>
      <c r="P22" s="747"/>
      <c r="Q22" s="747"/>
      <c r="R22" s="747"/>
      <c r="S22" s="743" t="s">
        <v>601</v>
      </c>
      <c r="T22" s="758">
        <v>87.4444444444444</v>
      </c>
      <c r="U22" s="751" t="s">
        <v>553</v>
      </c>
      <c r="V22" s="759">
        <f t="shared" si="0"/>
        <v>87.4444444444444</v>
      </c>
      <c r="W22" s="747"/>
      <c r="X22" s="747"/>
      <c r="Y22" s="747"/>
      <c r="Z22" s="747"/>
    </row>
    <row r="23" spans="1:26">
      <c r="A23" s="743" t="s">
        <v>602</v>
      </c>
      <c r="B23" s="756">
        <v>92.4</v>
      </c>
      <c r="C23" s="756">
        <v>93.7</v>
      </c>
      <c r="D23" s="756">
        <v>94.3</v>
      </c>
      <c r="E23" s="756">
        <v>92</v>
      </c>
      <c r="F23" s="756">
        <v>94.2</v>
      </c>
      <c r="G23" s="756">
        <v>93.5</v>
      </c>
      <c r="H23" s="756">
        <v>92.4</v>
      </c>
      <c r="I23" s="756" t="s">
        <v>586</v>
      </c>
      <c r="J23" s="756" t="s">
        <v>586</v>
      </c>
      <c r="K23" s="756"/>
      <c r="L23" s="756"/>
      <c r="M23" s="756"/>
      <c r="O23" s="747"/>
      <c r="P23" s="747"/>
      <c r="Q23" s="747"/>
      <c r="R23" s="747"/>
      <c r="S23" s="743" t="s">
        <v>602</v>
      </c>
      <c r="T23" s="758">
        <v>93.2142857142857</v>
      </c>
      <c r="U23" s="751" t="s">
        <v>554</v>
      </c>
      <c r="V23" s="759">
        <f t="shared" si="0"/>
        <v>93.2142857142857</v>
      </c>
      <c r="W23" s="747"/>
      <c r="X23" s="747"/>
      <c r="Y23" s="747"/>
      <c r="Z23" s="747"/>
    </row>
    <row r="24" spans="1:26">
      <c r="A24" s="743" t="s">
        <v>603</v>
      </c>
      <c r="B24" s="756">
        <v>74</v>
      </c>
      <c r="C24" s="756">
        <v>79.4</v>
      </c>
      <c r="D24" s="756">
        <v>76.6</v>
      </c>
      <c r="E24" s="756">
        <v>73.9</v>
      </c>
      <c r="F24" s="756">
        <v>68.8</v>
      </c>
      <c r="G24" s="756">
        <v>63</v>
      </c>
      <c r="H24" s="756">
        <v>61.4</v>
      </c>
      <c r="I24" s="756" t="s">
        <v>586</v>
      </c>
      <c r="J24" s="756" t="s">
        <v>586</v>
      </c>
      <c r="K24" s="756"/>
      <c r="L24" s="756"/>
      <c r="M24" s="756"/>
      <c r="O24" s="747"/>
      <c r="P24" s="747"/>
      <c r="Q24" s="747"/>
      <c r="R24" s="747"/>
      <c r="S24" s="743" t="s">
        <v>603</v>
      </c>
      <c r="T24" s="758">
        <v>71.0142857142857</v>
      </c>
      <c r="U24" s="751" t="s">
        <v>555</v>
      </c>
      <c r="V24" s="759">
        <f t="shared" si="0"/>
        <v>71.0142857142857</v>
      </c>
      <c r="W24" s="747"/>
      <c r="X24" s="747"/>
      <c r="Y24" s="747"/>
      <c r="Z24" s="747"/>
    </row>
    <row r="25" spans="1:26">
      <c r="A25" s="743" t="s">
        <v>604</v>
      </c>
      <c r="B25" s="756">
        <v>84</v>
      </c>
      <c r="C25" s="756">
        <v>84.5</v>
      </c>
      <c r="D25" s="756">
        <v>84.9</v>
      </c>
      <c r="E25" s="756">
        <v>81.5</v>
      </c>
      <c r="F25" s="756">
        <v>80.1</v>
      </c>
      <c r="G25" s="756">
        <v>77.4</v>
      </c>
      <c r="H25" s="756">
        <v>74.4</v>
      </c>
      <c r="I25" s="756">
        <v>74.8</v>
      </c>
      <c r="J25" s="756">
        <v>76.1</v>
      </c>
      <c r="K25" s="756"/>
      <c r="L25" s="756"/>
      <c r="M25" s="756"/>
      <c r="O25" s="747"/>
      <c r="P25" s="747"/>
      <c r="Q25" s="747"/>
      <c r="R25" s="747"/>
      <c r="S25" s="743" t="s">
        <v>604</v>
      </c>
      <c r="T25" s="758">
        <v>79.7444444444444</v>
      </c>
      <c r="U25" s="751" t="s">
        <v>556</v>
      </c>
      <c r="V25" s="759">
        <f t="shared" si="0"/>
        <v>79.7444444444444</v>
      </c>
      <c r="W25" s="747"/>
      <c r="X25" s="747"/>
      <c r="Y25" s="747"/>
      <c r="Z25" s="747"/>
    </row>
    <row r="26" spans="1:26">
      <c r="A26" s="743" t="s">
        <v>605</v>
      </c>
      <c r="B26" s="756">
        <v>62.3</v>
      </c>
      <c r="C26" s="756">
        <v>66.4</v>
      </c>
      <c r="D26" s="756">
        <v>73.9</v>
      </c>
      <c r="E26" s="756">
        <v>81.9</v>
      </c>
      <c r="F26" s="756">
        <v>79</v>
      </c>
      <c r="G26" s="756">
        <v>75.4</v>
      </c>
      <c r="H26" s="756">
        <v>75.6</v>
      </c>
      <c r="I26" s="756">
        <v>73.9</v>
      </c>
      <c r="J26" s="756">
        <v>73.1</v>
      </c>
      <c r="K26" s="756"/>
      <c r="L26" s="756"/>
      <c r="M26" s="756"/>
      <c r="O26" s="747"/>
      <c r="P26" s="747"/>
      <c r="Q26" s="747"/>
      <c r="R26" s="747"/>
      <c r="S26" s="743" t="s">
        <v>605</v>
      </c>
      <c r="T26" s="758">
        <v>73.5</v>
      </c>
      <c r="U26" s="751" t="s">
        <v>557</v>
      </c>
      <c r="V26" s="759">
        <f t="shared" si="0"/>
        <v>73.5</v>
      </c>
      <c r="W26" s="747"/>
      <c r="X26" s="747"/>
      <c r="Y26" s="747"/>
      <c r="Z26" s="747"/>
    </row>
    <row r="27" spans="1:26">
      <c r="A27" s="743" t="s">
        <v>606</v>
      </c>
      <c r="B27" s="756" t="s">
        <v>586</v>
      </c>
      <c r="C27" s="756" t="s">
        <v>586</v>
      </c>
      <c r="D27" s="756" t="s">
        <v>586</v>
      </c>
      <c r="E27" s="756" t="s">
        <v>586</v>
      </c>
      <c r="F27" s="756" t="s">
        <v>586</v>
      </c>
      <c r="G27" s="756" t="s">
        <v>586</v>
      </c>
      <c r="H27" s="756" t="s">
        <v>586</v>
      </c>
      <c r="I27" s="756">
        <v>47.5</v>
      </c>
      <c r="J27" s="756">
        <v>51.1</v>
      </c>
      <c r="K27" s="756"/>
      <c r="L27" s="756"/>
      <c r="M27" s="756"/>
      <c r="O27" s="747"/>
      <c r="P27" s="747"/>
      <c r="Q27" s="747"/>
      <c r="R27" s="747"/>
      <c r="S27" s="743" t="s">
        <v>606</v>
      </c>
      <c r="T27" s="760" t="s">
        <v>607</v>
      </c>
      <c r="U27" s="751" t="s">
        <v>558</v>
      </c>
      <c r="V27" s="761">
        <f t="shared" si="0"/>
        <v>49.3</v>
      </c>
      <c r="W27" s="747"/>
      <c r="X27" s="747"/>
      <c r="Y27" s="747"/>
      <c r="Z27" s="747"/>
    </row>
    <row r="28" spans="1:26">
      <c r="A28" s="743" t="s">
        <v>608</v>
      </c>
      <c r="B28" s="756">
        <v>80.3</v>
      </c>
      <c r="C28" s="756">
        <v>84.8</v>
      </c>
      <c r="D28" s="756">
        <v>85.8</v>
      </c>
      <c r="E28" s="756">
        <v>85.7</v>
      </c>
      <c r="F28" s="756">
        <v>83.4</v>
      </c>
      <c r="G28" s="756">
        <v>81.5</v>
      </c>
      <c r="H28" s="756" t="s">
        <v>586</v>
      </c>
      <c r="I28" s="756" t="s">
        <v>586</v>
      </c>
      <c r="J28" s="756" t="s">
        <v>586</v>
      </c>
      <c r="K28" s="756"/>
      <c r="L28" s="756"/>
      <c r="M28" s="756"/>
      <c r="O28" s="747"/>
      <c r="P28" s="747"/>
      <c r="Q28" s="747"/>
      <c r="R28" s="747"/>
      <c r="S28" s="743" t="s">
        <v>608</v>
      </c>
      <c r="T28" s="760" t="s">
        <v>607</v>
      </c>
      <c r="U28" s="751" t="s">
        <v>559</v>
      </c>
      <c r="V28" s="761">
        <f t="shared" si="0"/>
        <v>83.5833333333333</v>
      </c>
      <c r="W28" s="747"/>
      <c r="X28" s="747"/>
      <c r="Y28" s="747"/>
      <c r="Z28" s="747"/>
    </row>
    <row r="29" spans="1:26">
      <c r="A29" s="743" t="s">
        <v>609</v>
      </c>
      <c r="B29" s="756">
        <v>70.9</v>
      </c>
      <c r="C29" s="756">
        <v>73.5</v>
      </c>
      <c r="D29" s="756">
        <v>77.9</v>
      </c>
      <c r="E29" s="756">
        <v>80.4</v>
      </c>
      <c r="F29" s="756">
        <v>87.3</v>
      </c>
      <c r="G29" s="756">
        <v>87.7</v>
      </c>
      <c r="H29" s="756">
        <v>86.6</v>
      </c>
      <c r="I29" s="756">
        <v>86.7</v>
      </c>
      <c r="J29" s="756" t="s">
        <v>586</v>
      </c>
      <c r="K29" s="756"/>
      <c r="L29" s="756"/>
      <c r="M29" s="756"/>
      <c r="O29" s="747"/>
      <c r="P29" s="747"/>
      <c r="Q29" s="747"/>
      <c r="R29" s="747"/>
      <c r="S29" s="743" t="s">
        <v>609</v>
      </c>
      <c r="T29" s="758">
        <v>81.375</v>
      </c>
      <c r="U29" s="751" t="s">
        <v>560</v>
      </c>
      <c r="V29" s="759">
        <f t="shared" si="0"/>
        <v>81.375</v>
      </c>
      <c r="W29" s="747"/>
      <c r="X29" s="747"/>
      <c r="Y29" s="747"/>
      <c r="Z29" s="747"/>
    </row>
    <row r="30" spans="1:26">
      <c r="A30" s="743" t="s">
        <v>610</v>
      </c>
      <c r="B30" s="756">
        <v>76</v>
      </c>
      <c r="C30" s="756">
        <v>77.7</v>
      </c>
      <c r="D30" s="756">
        <v>80.3</v>
      </c>
      <c r="E30" s="756">
        <v>81.1</v>
      </c>
      <c r="F30" s="756">
        <v>82.2</v>
      </c>
      <c r="G30" s="756">
        <v>82.6</v>
      </c>
      <c r="H30" s="756">
        <v>81.8</v>
      </c>
      <c r="I30" s="756">
        <v>82.1</v>
      </c>
      <c r="J30" s="756">
        <v>82</v>
      </c>
      <c r="K30" s="756"/>
      <c r="L30" s="756"/>
      <c r="M30" s="756"/>
      <c r="O30" s="747"/>
      <c r="P30" s="747"/>
      <c r="Q30" s="747"/>
      <c r="R30" s="747"/>
      <c r="S30" s="743" t="s">
        <v>610</v>
      </c>
      <c r="T30" s="758">
        <v>80.6444444444444</v>
      </c>
      <c r="U30" s="751" t="s">
        <v>561</v>
      </c>
      <c r="V30" s="759">
        <f t="shared" si="0"/>
        <v>80.6444444444444</v>
      </c>
      <c r="W30" s="747"/>
      <c r="X30" s="747"/>
      <c r="Y30" s="747"/>
      <c r="Z30" s="747"/>
    </row>
    <row r="31" ht="13.95" spans="1:26">
      <c r="A31" s="745" t="s">
        <v>611</v>
      </c>
      <c r="B31" s="757">
        <v>87.9</v>
      </c>
      <c r="C31" s="757">
        <v>87.4</v>
      </c>
      <c r="D31" s="757">
        <v>88.7</v>
      </c>
      <c r="E31" s="757">
        <v>87.9</v>
      </c>
      <c r="F31" s="757">
        <v>88.7</v>
      </c>
      <c r="G31" s="757">
        <v>86.3</v>
      </c>
      <c r="H31" s="757">
        <v>84.8</v>
      </c>
      <c r="I31" s="757">
        <v>78.8</v>
      </c>
      <c r="J31" s="757">
        <v>82.1</v>
      </c>
      <c r="K31" s="757"/>
      <c r="L31" s="757"/>
      <c r="M31" s="757"/>
      <c r="O31" s="747"/>
      <c r="P31" s="747"/>
      <c r="Q31" s="747"/>
      <c r="R31" s="747"/>
      <c r="S31" s="745" t="s">
        <v>611</v>
      </c>
      <c r="T31" s="762">
        <v>85.8444444444444</v>
      </c>
      <c r="U31" s="751" t="s">
        <v>562</v>
      </c>
      <c r="V31" s="759">
        <f t="shared" si="0"/>
        <v>85.8444444444444</v>
      </c>
      <c r="W31" s="747"/>
      <c r="X31" s="747"/>
      <c r="Y31" s="747"/>
      <c r="Z31" s="747"/>
    </row>
    <row r="32" spans="1:20">
      <c r="A32" s="747" t="s">
        <v>612</v>
      </c>
      <c r="B32" s="748"/>
      <c r="C32" s="748"/>
      <c r="D32" s="748"/>
      <c r="E32" s="748"/>
      <c r="F32" s="748"/>
      <c r="G32" s="748"/>
      <c r="H32" s="748"/>
      <c r="I32" s="748"/>
      <c r="J32" s="748"/>
      <c r="K32" s="748"/>
      <c r="L32" s="748"/>
      <c r="M32" s="748"/>
      <c r="S32" s="747" t="s">
        <v>612</v>
      </c>
      <c r="T32" s="755"/>
    </row>
    <row r="33" spans="1:20">
      <c r="A33" s="747" t="s">
        <v>563</v>
      </c>
      <c r="B33" s="748"/>
      <c r="C33" s="748"/>
      <c r="D33" s="748"/>
      <c r="E33" s="748"/>
      <c r="F33" s="748"/>
      <c r="G33" s="748"/>
      <c r="H33" s="748"/>
      <c r="I33" s="748"/>
      <c r="J33" s="748"/>
      <c r="K33" s="748"/>
      <c r="L33" s="748"/>
      <c r="M33" s="748"/>
      <c r="S33" s="747" t="s">
        <v>563</v>
      </c>
      <c r="T33" s="755"/>
    </row>
    <row r="34" spans="1:20">
      <c r="A34" s="747" t="s">
        <v>745</v>
      </c>
      <c r="B34" s="748"/>
      <c r="C34" s="748"/>
      <c r="D34" s="748"/>
      <c r="E34" s="748"/>
      <c r="F34" s="748"/>
      <c r="G34" s="748"/>
      <c r="H34" s="748"/>
      <c r="I34" s="748"/>
      <c r="J34" s="748"/>
      <c r="K34" s="748"/>
      <c r="L34" s="748"/>
      <c r="M34" s="748"/>
      <c r="S34" s="747" t="s">
        <v>679</v>
      </c>
      <c r="T34" s="755"/>
    </row>
    <row r="35" spans="1:20">
      <c r="A35" s="747" t="s">
        <v>614</v>
      </c>
      <c r="B35" s="748"/>
      <c r="C35" s="748"/>
      <c r="D35" s="748"/>
      <c r="E35" s="748"/>
      <c r="F35" s="748"/>
      <c r="G35" s="748"/>
      <c r="H35" s="748"/>
      <c r="I35" s="748"/>
      <c r="J35" s="748"/>
      <c r="K35" s="748"/>
      <c r="L35" s="748"/>
      <c r="M35" s="748"/>
      <c r="S35" s="747" t="s">
        <v>614</v>
      </c>
      <c r="T35" s="755"/>
    </row>
    <row r="36" spans="1:20">
      <c r="A36" s="747" t="s">
        <v>615</v>
      </c>
      <c r="B36" s="748"/>
      <c r="C36" s="748"/>
      <c r="D36" s="748"/>
      <c r="E36" s="748"/>
      <c r="F36" s="748"/>
      <c r="G36" s="748"/>
      <c r="H36" s="748"/>
      <c r="I36" s="748"/>
      <c r="J36" s="748"/>
      <c r="K36" s="748"/>
      <c r="L36" s="748"/>
      <c r="M36" s="748"/>
      <c r="S36" s="747" t="s">
        <v>615</v>
      </c>
      <c r="T36" s="755"/>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6"/>
  <sheetViews>
    <sheetView showGridLines="0" zoomScale="85" zoomScaleNormal="85" topLeftCell="P1" workbookViewId="0">
      <selection activeCell="V8" sqref="V8:V31"/>
    </sheetView>
  </sheetViews>
  <sheetFormatPr defaultColWidth="11.5555555555556" defaultRowHeight="13.2"/>
  <cols>
    <col min="1" max="1" width="24" customWidth="1"/>
    <col min="2" max="13" width="8.33333333333333" customWidth="1"/>
    <col min="19" max="19" width="18.6666666666667" customWidth="1"/>
    <col min="20" max="20" width="10.4444444444444" customWidth="1"/>
  </cols>
  <sheetData>
    <row r="1" ht="20.4" spans="1:26">
      <c r="A1" s="734" t="s">
        <v>28</v>
      </c>
      <c r="B1" s="734"/>
      <c r="C1" s="734"/>
      <c r="D1" s="734"/>
      <c r="E1" s="734"/>
      <c r="F1" s="734"/>
      <c r="G1" s="734"/>
      <c r="H1" s="734"/>
      <c r="I1" s="734"/>
      <c r="J1" s="734"/>
      <c r="K1" s="734"/>
      <c r="L1" s="734"/>
      <c r="M1" s="734"/>
      <c r="O1" s="734" t="s">
        <v>28</v>
      </c>
      <c r="P1" s="734"/>
      <c r="Q1" s="734"/>
      <c r="R1" s="734"/>
      <c r="S1" s="734"/>
      <c r="T1" s="734"/>
      <c r="U1" s="734"/>
      <c r="V1" s="734"/>
      <c r="W1" s="734"/>
      <c r="X1" s="734"/>
      <c r="Y1" s="734"/>
      <c r="Z1" s="734"/>
    </row>
    <row r="2" ht="13.8" spans="1:26">
      <c r="A2" s="735" t="s">
        <v>567</v>
      </c>
      <c r="B2" s="735"/>
      <c r="C2" s="735"/>
      <c r="D2" s="735"/>
      <c r="E2" s="735"/>
      <c r="F2" s="735"/>
      <c r="G2" s="735"/>
      <c r="H2" s="735"/>
      <c r="I2" s="735"/>
      <c r="J2" s="735"/>
      <c r="K2" s="735"/>
      <c r="L2" s="735"/>
      <c r="M2" s="735"/>
      <c r="O2" s="735" t="s">
        <v>567</v>
      </c>
      <c r="P2" s="735"/>
      <c r="Q2" s="735"/>
      <c r="R2" s="735"/>
      <c r="S2" s="735"/>
      <c r="T2" s="735"/>
      <c r="U2" s="735"/>
      <c r="V2" s="735"/>
      <c r="W2" s="735"/>
      <c r="X2" s="735"/>
      <c r="Y2" s="735"/>
      <c r="Z2" s="735"/>
    </row>
    <row r="3" ht="13.8" spans="1:26">
      <c r="A3" s="735"/>
      <c r="B3" s="735"/>
      <c r="C3" s="735"/>
      <c r="D3" s="735"/>
      <c r="E3" s="735"/>
      <c r="F3" s="735"/>
      <c r="G3" s="736"/>
      <c r="H3" s="735"/>
      <c r="I3" s="735"/>
      <c r="J3" s="735"/>
      <c r="K3" s="735"/>
      <c r="L3" s="735"/>
      <c r="M3" s="735"/>
      <c r="O3" s="735"/>
      <c r="P3" s="735"/>
      <c r="Q3" s="735"/>
      <c r="R3" s="735"/>
      <c r="S3" s="735"/>
      <c r="T3" s="735"/>
      <c r="U3" s="749"/>
      <c r="V3" s="735"/>
      <c r="W3" s="735"/>
      <c r="X3" s="735"/>
      <c r="Y3" s="735"/>
      <c r="Z3" s="735"/>
    </row>
    <row r="4" ht="14.4" spans="1:27">
      <c r="A4" s="737" t="s">
        <v>746</v>
      </c>
      <c r="B4" s="737"/>
      <c r="C4" s="737"/>
      <c r="D4" s="737"/>
      <c r="E4" s="737"/>
      <c r="F4" s="737"/>
      <c r="G4" s="737"/>
      <c r="H4" s="737"/>
      <c r="I4" s="737"/>
      <c r="J4" s="737"/>
      <c r="K4" s="737"/>
      <c r="L4" s="737"/>
      <c r="M4" s="737"/>
      <c r="O4" s="737" t="s">
        <v>747</v>
      </c>
      <c r="P4" s="737"/>
      <c r="Q4" s="737"/>
      <c r="R4" s="737"/>
      <c r="S4" s="737"/>
      <c r="T4" s="737"/>
      <c r="U4" s="737"/>
      <c r="V4" s="737"/>
      <c r="W4" s="737"/>
      <c r="X4" s="737"/>
      <c r="Y4" s="737"/>
      <c r="Z4" s="737"/>
      <c r="AA4" s="737"/>
    </row>
    <row r="5" ht="15.15" spans="1:27">
      <c r="A5" s="738" t="s">
        <v>748</v>
      </c>
      <c r="B5" s="738"/>
      <c r="C5" s="738"/>
      <c r="D5" s="738"/>
      <c r="E5" s="738"/>
      <c r="F5" s="738"/>
      <c r="G5" s="738"/>
      <c r="H5" s="738"/>
      <c r="I5" s="738"/>
      <c r="J5" s="738"/>
      <c r="K5" s="738"/>
      <c r="L5" s="738"/>
      <c r="M5" s="738"/>
      <c r="O5" s="738" t="s">
        <v>748</v>
      </c>
      <c r="P5" s="738"/>
      <c r="Q5" s="738"/>
      <c r="R5" s="738"/>
      <c r="S5" s="738"/>
      <c r="T5" s="738"/>
      <c r="U5" s="738"/>
      <c r="V5" s="738"/>
      <c r="W5" s="738"/>
      <c r="X5" s="738"/>
      <c r="Y5" s="738"/>
      <c r="Z5" s="738"/>
      <c r="AA5" s="738"/>
    </row>
    <row r="6" ht="14.4" spans="1:20">
      <c r="A6" s="739" t="s">
        <v>571</v>
      </c>
      <c r="B6" s="740" t="s">
        <v>572</v>
      </c>
      <c r="C6" s="740"/>
      <c r="D6" s="740"/>
      <c r="E6" s="740"/>
      <c r="F6" s="740"/>
      <c r="G6" s="740"/>
      <c r="H6" s="740"/>
      <c r="I6" s="740"/>
      <c r="J6" s="740"/>
      <c r="K6" s="740"/>
      <c r="L6" s="740"/>
      <c r="M6" s="740"/>
      <c r="S6" s="739" t="s">
        <v>571</v>
      </c>
      <c r="T6" s="739" t="s">
        <v>572</v>
      </c>
    </row>
    <row r="7" ht="13.95" spans="1:20">
      <c r="A7" s="741"/>
      <c r="B7" s="742" t="s">
        <v>573</v>
      </c>
      <c r="C7" s="742" t="s">
        <v>574</v>
      </c>
      <c r="D7" s="742" t="s">
        <v>575</v>
      </c>
      <c r="E7" s="742" t="s">
        <v>576</v>
      </c>
      <c r="F7" s="742" t="s">
        <v>577</v>
      </c>
      <c r="G7" s="742" t="s">
        <v>578</v>
      </c>
      <c r="H7" s="742" t="s">
        <v>579</v>
      </c>
      <c r="I7" s="742" t="s">
        <v>580</v>
      </c>
      <c r="J7" s="742" t="s">
        <v>581</v>
      </c>
      <c r="K7" s="742" t="s">
        <v>582</v>
      </c>
      <c r="L7" s="742" t="s">
        <v>583</v>
      </c>
      <c r="M7" s="742" t="s">
        <v>584</v>
      </c>
      <c r="S7" s="741"/>
      <c r="T7" s="741"/>
    </row>
    <row r="8" spans="1:26">
      <c r="A8" s="743" t="s">
        <v>585</v>
      </c>
      <c r="B8" s="744" t="s">
        <v>586</v>
      </c>
      <c r="C8" s="744" t="s">
        <v>586</v>
      </c>
      <c r="D8" s="744" t="s">
        <v>586</v>
      </c>
      <c r="E8" s="744" t="s">
        <v>586</v>
      </c>
      <c r="F8" s="744" t="s">
        <v>586</v>
      </c>
      <c r="G8" s="744" t="s">
        <v>586</v>
      </c>
      <c r="H8" s="744" t="s">
        <v>586</v>
      </c>
      <c r="I8" s="744" t="s">
        <v>586</v>
      </c>
      <c r="J8" s="744" t="s">
        <v>586</v>
      </c>
      <c r="K8" s="744"/>
      <c r="L8" s="744"/>
      <c r="M8" s="744"/>
      <c r="O8" s="747"/>
      <c r="P8" s="747"/>
      <c r="Q8" s="747"/>
      <c r="R8" s="747"/>
      <c r="S8" s="743" t="s">
        <v>585</v>
      </c>
      <c r="T8" s="750" t="s">
        <v>586</v>
      </c>
      <c r="U8" s="751" t="s">
        <v>539</v>
      </c>
      <c r="V8" s="752" t="s">
        <v>586</v>
      </c>
      <c r="W8" s="747"/>
      <c r="X8" s="747"/>
      <c r="Y8" s="747"/>
      <c r="Z8" s="747"/>
    </row>
    <row r="9" spans="1:26">
      <c r="A9" s="743" t="s">
        <v>587</v>
      </c>
      <c r="B9" s="744" t="s">
        <v>586</v>
      </c>
      <c r="C9" s="744" t="s">
        <v>586</v>
      </c>
      <c r="D9" s="744">
        <v>44.4</v>
      </c>
      <c r="E9" s="744">
        <v>117.3</v>
      </c>
      <c r="F9" s="744">
        <v>166</v>
      </c>
      <c r="G9" s="744">
        <v>233.9</v>
      </c>
      <c r="H9" s="744">
        <v>190.1</v>
      </c>
      <c r="I9" s="744" t="s">
        <v>586</v>
      </c>
      <c r="J9" s="744">
        <v>150.3</v>
      </c>
      <c r="K9" s="744"/>
      <c r="L9" s="744"/>
      <c r="M9" s="744"/>
      <c r="O9" s="747"/>
      <c r="P9" s="747"/>
      <c r="Q9" s="747"/>
      <c r="R9" s="747"/>
      <c r="S9" s="743" t="s">
        <v>587</v>
      </c>
      <c r="T9" s="750" t="s">
        <v>586</v>
      </c>
      <c r="U9" s="751" t="s">
        <v>588</v>
      </c>
      <c r="V9" s="753">
        <f t="shared" ref="V9:V29" si="0">SUM(B9:M9)</f>
        <v>902</v>
      </c>
      <c r="W9" s="747"/>
      <c r="X9" s="747"/>
      <c r="Y9" s="747"/>
      <c r="Z9" s="747"/>
    </row>
    <row r="10" spans="1:26">
      <c r="A10" s="743" t="s">
        <v>589</v>
      </c>
      <c r="B10" s="744">
        <v>61.1</v>
      </c>
      <c r="C10" s="744">
        <v>129.5</v>
      </c>
      <c r="D10" s="744">
        <v>136.1</v>
      </c>
      <c r="E10" s="744">
        <v>162.1</v>
      </c>
      <c r="F10" s="744">
        <v>171</v>
      </c>
      <c r="G10" s="744">
        <v>198.6</v>
      </c>
      <c r="H10" s="744">
        <v>194.6</v>
      </c>
      <c r="I10" s="744">
        <v>126.3</v>
      </c>
      <c r="J10" s="744" t="s">
        <v>586</v>
      </c>
      <c r="K10" s="744"/>
      <c r="L10" s="744"/>
      <c r="M10" s="744"/>
      <c r="O10" s="747"/>
      <c r="P10" s="747"/>
      <c r="Q10" s="747"/>
      <c r="R10" s="747"/>
      <c r="S10" s="743" t="s">
        <v>589</v>
      </c>
      <c r="T10" s="750" t="s">
        <v>586</v>
      </c>
      <c r="U10" s="751" t="s">
        <v>541</v>
      </c>
      <c r="V10" s="753">
        <f t="shared" si="0"/>
        <v>1179.3</v>
      </c>
      <c r="W10" s="747"/>
      <c r="X10" s="747"/>
      <c r="Y10" s="747"/>
      <c r="Z10" s="747"/>
    </row>
    <row r="11" spans="1:26">
      <c r="A11" s="743" t="s">
        <v>590</v>
      </c>
      <c r="B11" s="744">
        <v>179.6</v>
      </c>
      <c r="C11" s="744">
        <v>148.8</v>
      </c>
      <c r="D11" s="744">
        <v>128.8</v>
      </c>
      <c r="E11" s="744">
        <v>245.7</v>
      </c>
      <c r="F11" s="744">
        <v>215.6</v>
      </c>
      <c r="G11" s="744">
        <v>216.2</v>
      </c>
      <c r="H11" s="744">
        <v>226.7</v>
      </c>
      <c r="I11" s="744">
        <v>269.3</v>
      </c>
      <c r="J11" s="744" t="s">
        <v>586</v>
      </c>
      <c r="K11" s="744"/>
      <c r="L11" s="744"/>
      <c r="M11" s="744"/>
      <c r="O11" s="747"/>
      <c r="P11" s="747"/>
      <c r="Q11" s="747"/>
      <c r="R11" s="747"/>
      <c r="S11" s="743" t="s">
        <v>590</v>
      </c>
      <c r="T11" s="750" t="s">
        <v>586</v>
      </c>
      <c r="U11" s="751" t="s">
        <v>542</v>
      </c>
      <c r="V11" s="753">
        <f t="shared" si="0"/>
        <v>1630.7</v>
      </c>
      <c r="W11" s="747"/>
      <c r="X11" s="747"/>
      <c r="Y11" s="747"/>
      <c r="Z11" s="747"/>
    </row>
    <row r="12" spans="1:26">
      <c r="A12" s="743" t="s">
        <v>591</v>
      </c>
      <c r="B12" s="744">
        <v>182.4</v>
      </c>
      <c r="C12" s="744">
        <v>125</v>
      </c>
      <c r="D12" s="744">
        <v>141.8</v>
      </c>
      <c r="E12" s="744">
        <v>218.6</v>
      </c>
      <c r="F12" s="744">
        <v>210.5</v>
      </c>
      <c r="G12" s="744">
        <v>249.8</v>
      </c>
      <c r="H12" s="744">
        <v>287.8</v>
      </c>
      <c r="I12" s="744">
        <v>285.4</v>
      </c>
      <c r="J12" s="744">
        <v>211.8</v>
      </c>
      <c r="K12" s="744"/>
      <c r="L12" s="744"/>
      <c r="M12" s="744"/>
      <c r="O12" s="747"/>
      <c r="P12" s="747"/>
      <c r="Q12" s="747"/>
      <c r="R12" s="747"/>
      <c r="S12" s="743" t="s">
        <v>591</v>
      </c>
      <c r="T12" s="744">
        <v>1913.1</v>
      </c>
      <c r="U12" s="751" t="s">
        <v>543</v>
      </c>
      <c r="V12" s="753">
        <f t="shared" si="0"/>
        <v>1913.1</v>
      </c>
      <c r="W12" s="747"/>
      <c r="X12" s="747"/>
      <c r="Y12" s="747"/>
      <c r="Z12" s="747"/>
    </row>
    <row r="13" spans="1:26">
      <c r="A13" s="743" t="s">
        <v>592</v>
      </c>
      <c r="B13" s="744">
        <v>159.3</v>
      </c>
      <c r="C13" s="744">
        <v>119.3</v>
      </c>
      <c r="D13" s="744">
        <v>124.6</v>
      </c>
      <c r="E13" s="744">
        <v>131.4</v>
      </c>
      <c r="F13" s="744">
        <v>180.4</v>
      </c>
      <c r="G13" s="744">
        <v>244.1</v>
      </c>
      <c r="H13" s="744">
        <v>266.8</v>
      </c>
      <c r="I13" s="744">
        <v>255.2</v>
      </c>
      <c r="J13" s="744">
        <v>192.1</v>
      </c>
      <c r="K13" s="744"/>
      <c r="L13" s="744"/>
      <c r="M13" s="744"/>
      <c r="O13" s="747"/>
      <c r="P13" s="747"/>
      <c r="Q13" s="747"/>
      <c r="R13" s="747"/>
      <c r="S13" s="743" t="s">
        <v>592</v>
      </c>
      <c r="T13" s="744">
        <v>1673.2</v>
      </c>
      <c r="U13" s="751" t="s">
        <v>544</v>
      </c>
      <c r="V13" s="753">
        <f t="shared" si="0"/>
        <v>1673.2</v>
      </c>
      <c r="W13" s="747"/>
      <c r="X13" s="747"/>
      <c r="Y13" s="747"/>
      <c r="Z13" s="747"/>
    </row>
    <row r="14" spans="1:26">
      <c r="A14" s="743" t="s">
        <v>593</v>
      </c>
      <c r="B14" s="744">
        <v>98.7</v>
      </c>
      <c r="C14" s="744">
        <v>114.1</v>
      </c>
      <c r="D14" s="744">
        <v>110.3</v>
      </c>
      <c r="E14" s="744">
        <v>162.7</v>
      </c>
      <c r="F14" s="744">
        <v>171.4</v>
      </c>
      <c r="G14" s="744">
        <v>237.3</v>
      </c>
      <c r="H14" s="744">
        <v>256.4</v>
      </c>
      <c r="I14" s="744">
        <v>199.3</v>
      </c>
      <c r="J14" s="744" t="s">
        <v>586</v>
      </c>
      <c r="K14" s="744"/>
      <c r="L14" s="744"/>
      <c r="M14" s="744"/>
      <c r="O14" s="747"/>
      <c r="P14" s="747"/>
      <c r="Q14" s="747"/>
      <c r="R14" s="747"/>
      <c r="S14" s="743" t="s">
        <v>593</v>
      </c>
      <c r="T14" s="750" t="s">
        <v>586</v>
      </c>
      <c r="U14" s="751" t="s">
        <v>545</v>
      </c>
      <c r="V14" s="753">
        <f t="shared" si="0"/>
        <v>1350.2</v>
      </c>
      <c r="W14" s="747"/>
      <c r="X14" s="747"/>
      <c r="Y14" s="747"/>
      <c r="Z14" s="747"/>
    </row>
    <row r="15" spans="1:26">
      <c r="A15" s="743" t="s">
        <v>594</v>
      </c>
      <c r="B15" s="744">
        <v>118.9</v>
      </c>
      <c r="C15" s="744">
        <v>60.7</v>
      </c>
      <c r="D15" s="744">
        <v>98</v>
      </c>
      <c r="E15" s="744">
        <v>151</v>
      </c>
      <c r="F15" s="744">
        <v>150.6</v>
      </c>
      <c r="G15" s="744">
        <v>207.9</v>
      </c>
      <c r="H15" s="744">
        <v>219.4</v>
      </c>
      <c r="I15" s="744">
        <v>222.5</v>
      </c>
      <c r="J15" s="744">
        <v>133.7</v>
      </c>
      <c r="K15" s="744"/>
      <c r="L15" s="744"/>
      <c r="M15" s="744"/>
      <c r="O15" s="747"/>
      <c r="P15" s="747"/>
      <c r="Q15" s="747"/>
      <c r="R15" s="747"/>
      <c r="S15" s="743" t="s">
        <v>594</v>
      </c>
      <c r="T15" s="744">
        <v>1362.7</v>
      </c>
      <c r="U15" s="751" t="s">
        <v>546</v>
      </c>
      <c r="V15" s="753">
        <f t="shared" si="0"/>
        <v>1362.7</v>
      </c>
      <c r="W15" s="747"/>
      <c r="X15" s="747"/>
      <c r="Y15" s="747"/>
      <c r="Z15" s="747"/>
    </row>
    <row r="16" spans="1:26">
      <c r="A16" s="743" t="s">
        <v>595</v>
      </c>
      <c r="B16" s="744">
        <v>107.4</v>
      </c>
      <c r="C16" s="744" t="s">
        <v>586</v>
      </c>
      <c r="D16" s="744">
        <v>116.3</v>
      </c>
      <c r="E16" s="744">
        <v>183</v>
      </c>
      <c r="F16" s="744">
        <v>199.8</v>
      </c>
      <c r="G16" s="744">
        <v>252.4</v>
      </c>
      <c r="H16" s="744">
        <v>284.1</v>
      </c>
      <c r="I16" s="744">
        <v>261.3</v>
      </c>
      <c r="J16" s="744">
        <v>172.9</v>
      </c>
      <c r="K16" s="744"/>
      <c r="L16" s="744"/>
      <c r="M16" s="744"/>
      <c r="O16" s="747"/>
      <c r="P16" s="747"/>
      <c r="Q16" s="747"/>
      <c r="R16" s="747"/>
      <c r="S16" s="743" t="s">
        <v>595</v>
      </c>
      <c r="T16" s="750" t="s">
        <v>586</v>
      </c>
      <c r="U16" s="751" t="s">
        <v>547</v>
      </c>
      <c r="V16" s="753">
        <f t="shared" si="0"/>
        <v>1577.2</v>
      </c>
      <c r="W16" s="747"/>
      <c r="X16" s="747"/>
      <c r="Y16" s="747"/>
      <c r="Z16" s="747"/>
    </row>
    <row r="17" spans="1:26">
      <c r="A17" s="743" t="s">
        <v>596</v>
      </c>
      <c r="B17" s="744">
        <v>208.6</v>
      </c>
      <c r="C17" s="744">
        <v>129.7</v>
      </c>
      <c r="D17" s="744">
        <v>159</v>
      </c>
      <c r="E17" s="744">
        <v>234.9</v>
      </c>
      <c r="F17" s="744">
        <v>192.6</v>
      </c>
      <c r="G17" s="744">
        <v>178.3</v>
      </c>
      <c r="H17" s="744">
        <v>205.1</v>
      </c>
      <c r="I17" s="744">
        <v>196</v>
      </c>
      <c r="J17" s="744">
        <v>238</v>
      </c>
      <c r="K17" s="744"/>
      <c r="L17" s="744"/>
      <c r="M17" s="744"/>
      <c r="O17" s="747"/>
      <c r="P17" s="747"/>
      <c r="Q17" s="747"/>
      <c r="R17" s="747"/>
      <c r="S17" s="743" t="s">
        <v>596</v>
      </c>
      <c r="T17" s="744">
        <v>1742.2</v>
      </c>
      <c r="U17" s="751" t="s">
        <v>548</v>
      </c>
      <c r="V17" s="753">
        <f t="shared" si="0"/>
        <v>1742.2</v>
      </c>
      <c r="W17" s="747"/>
      <c r="X17" s="747"/>
      <c r="Y17" s="747"/>
      <c r="Z17" s="747"/>
    </row>
    <row r="18" spans="1:26">
      <c r="A18" s="743" t="s">
        <v>597</v>
      </c>
      <c r="B18" s="744">
        <v>179.7</v>
      </c>
      <c r="C18" s="744">
        <v>114.5</v>
      </c>
      <c r="D18" s="744">
        <v>161.3</v>
      </c>
      <c r="E18" s="744">
        <v>230.4</v>
      </c>
      <c r="F18" s="744">
        <v>218.6</v>
      </c>
      <c r="G18" s="744">
        <v>289.7</v>
      </c>
      <c r="H18" s="744">
        <v>300.2</v>
      </c>
      <c r="I18" s="744">
        <v>290</v>
      </c>
      <c r="J18" s="744">
        <v>219.6</v>
      </c>
      <c r="K18" s="744"/>
      <c r="L18" s="744"/>
      <c r="M18" s="744"/>
      <c r="O18" s="747"/>
      <c r="P18" s="747"/>
      <c r="Q18" s="747"/>
      <c r="R18" s="747"/>
      <c r="S18" s="743" t="s">
        <v>597</v>
      </c>
      <c r="T18" s="744">
        <v>2004</v>
      </c>
      <c r="U18" s="751" t="s">
        <v>549</v>
      </c>
      <c r="V18" s="753">
        <f t="shared" si="0"/>
        <v>2004</v>
      </c>
      <c r="W18" s="747"/>
      <c r="X18" s="747"/>
      <c r="Y18" s="747"/>
      <c r="Z18" s="747"/>
    </row>
    <row r="19" spans="1:26">
      <c r="A19" s="743" t="s">
        <v>598</v>
      </c>
      <c r="B19" s="744">
        <v>219.7</v>
      </c>
      <c r="C19" s="744">
        <v>160.2</v>
      </c>
      <c r="D19" s="744">
        <v>165.7</v>
      </c>
      <c r="E19" s="744">
        <v>168.2</v>
      </c>
      <c r="F19" s="744">
        <v>170.9</v>
      </c>
      <c r="G19" s="744">
        <v>160.2</v>
      </c>
      <c r="H19" s="744">
        <v>131.9</v>
      </c>
      <c r="I19" s="744">
        <v>145.8</v>
      </c>
      <c r="J19" s="744">
        <v>189.4</v>
      </c>
      <c r="K19" s="744"/>
      <c r="L19" s="744"/>
      <c r="M19" s="744"/>
      <c r="O19" s="747"/>
      <c r="P19" s="747"/>
      <c r="Q19" s="747"/>
      <c r="R19" s="747"/>
      <c r="S19" s="743" t="s">
        <v>598</v>
      </c>
      <c r="T19" s="744">
        <v>1512</v>
      </c>
      <c r="U19" s="751" t="s">
        <v>550</v>
      </c>
      <c r="V19" s="753">
        <f t="shared" si="0"/>
        <v>1512</v>
      </c>
      <c r="W19" s="747"/>
      <c r="X19" s="747"/>
      <c r="Y19" s="747"/>
      <c r="Z19" s="747"/>
    </row>
    <row r="20" spans="1:26">
      <c r="A20" s="743" t="s">
        <v>599</v>
      </c>
      <c r="B20" s="744" t="s">
        <v>586</v>
      </c>
      <c r="C20" s="744" t="s">
        <v>586</v>
      </c>
      <c r="D20" s="744" t="s">
        <v>586</v>
      </c>
      <c r="E20" s="744" t="s">
        <v>586</v>
      </c>
      <c r="F20" s="744" t="s">
        <v>586</v>
      </c>
      <c r="G20" s="744" t="s">
        <v>586</v>
      </c>
      <c r="H20" s="744" t="s">
        <v>586</v>
      </c>
      <c r="I20" s="744" t="s">
        <v>586</v>
      </c>
      <c r="J20" s="744" t="s">
        <v>586</v>
      </c>
      <c r="K20" s="744"/>
      <c r="L20" s="744"/>
      <c r="M20" s="744"/>
      <c r="O20" s="747"/>
      <c r="P20" s="747"/>
      <c r="Q20" s="747"/>
      <c r="R20" s="747"/>
      <c r="S20" s="743" t="s">
        <v>599</v>
      </c>
      <c r="T20" s="744" t="s">
        <v>586</v>
      </c>
      <c r="U20" s="751" t="s">
        <v>551</v>
      </c>
      <c r="V20" s="752" t="s">
        <v>586</v>
      </c>
      <c r="W20" s="747"/>
      <c r="X20" s="747"/>
      <c r="Y20" s="747"/>
      <c r="Z20" s="747"/>
    </row>
    <row r="21" spans="1:26">
      <c r="A21" s="743" t="s">
        <v>600</v>
      </c>
      <c r="B21" s="744">
        <v>169.6</v>
      </c>
      <c r="C21" s="744">
        <v>143.5</v>
      </c>
      <c r="D21" s="744">
        <v>198.9</v>
      </c>
      <c r="E21" s="744">
        <v>114.5</v>
      </c>
      <c r="F21" s="744">
        <v>12.2</v>
      </c>
      <c r="G21" s="744">
        <v>7.2</v>
      </c>
      <c r="H21" s="744">
        <v>12.9</v>
      </c>
      <c r="I21" s="744">
        <v>37.2</v>
      </c>
      <c r="J21" s="744">
        <v>43.4</v>
      </c>
      <c r="K21" s="744"/>
      <c r="L21" s="744"/>
      <c r="M21" s="744"/>
      <c r="O21" s="747"/>
      <c r="P21" s="747"/>
      <c r="Q21" s="747"/>
      <c r="R21" s="747"/>
      <c r="S21" s="743" t="s">
        <v>600</v>
      </c>
      <c r="T21" s="744">
        <v>739.4</v>
      </c>
      <c r="U21" s="751" t="s">
        <v>552</v>
      </c>
      <c r="V21" s="753">
        <f t="shared" si="0"/>
        <v>739.4</v>
      </c>
      <c r="W21" s="747"/>
      <c r="X21" s="747"/>
      <c r="Y21" s="747"/>
      <c r="Z21" s="747"/>
    </row>
    <row r="22" spans="1:26">
      <c r="A22" s="743" t="s">
        <v>601</v>
      </c>
      <c r="B22" s="744">
        <v>80.3</v>
      </c>
      <c r="C22" s="744">
        <v>85.2</v>
      </c>
      <c r="D22" s="744">
        <v>99</v>
      </c>
      <c r="E22" s="744" t="s">
        <v>586</v>
      </c>
      <c r="F22" s="744">
        <v>94.2</v>
      </c>
      <c r="G22" s="744">
        <v>123</v>
      </c>
      <c r="H22" s="744">
        <v>108.9</v>
      </c>
      <c r="I22" s="744">
        <v>158.2</v>
      </c>
      <c r="J22" s="744">
        <v>123</v>
      </c>
      <c r="K22" s="744"/>
      <c r="L22" s="744"/>
      <c r="M22" s="744"/>
      <c r="O22" s="747"/>
      <c r="P22" s="747"/>
      <c r="Q22" s="747"/>
      <c r="R22" s="747"/>
      <c r="S22" s="743" t="s">
        <v>601</v>
      </c>
      <c r="T22" s="750" t="s">
        <v>586</v>
      </c>
      <c r="U22" s="751" t="s">
        <v>553</v>
      </c>
      <c r="V22" s="753">
        <f t="shared" si="0"/>
        <v>871.8</v>
      </c>
      <c r="W22" s="747"/>
      <c r="X22" s="747"/>
      <c r="Y22" s="747"/>
      <c r="Z22" s="747"/>
    </row>
    <row r="23" spans="1:26">
      <c r="A23" s="743" t="s">
        <v>602</v>
      </c>
      <c r="B23" s="744">
        <v>128.1</v>
      </c>
      <c r="C23" s="744">
        <v>102.4</v>
      </c>
      <c r="D23" s="744">
        <v>122.3</v>
      </c>
      <c r="E23" s="744">
        <v>144.2</v>
      </c>
      <c r="F23" s="744">
        <v>133.3</v>
      </c>
      <c r="G23" s="744">
        <v>136.8</v>
      </c>
      <c r="H23" s="744">
        <v>201.9</v>
      </c>
      <c r="I23" s="744" t="s">
        <v>586</v>
      </c>
      <c r="J23" s="744" t="s">
        <v>586</v>
      </c>
      <c r="K23" s="744"/>
      <c r="L23" s="744"/>
      <c r="M23" s="744"/>
      <c r="O23" s="747"/>
      <c r="P23" s="747"/>
      <c r="Q23" s="747"/>
      <c r="R23" s="747"/>
      <c r="S23" s="743" t="s">
        <v>602</v>
      </c>
      <c r="T23" s="750" t="s">
        <v>586</v>
      </c>
      <c r="U23" s="751" t="s">
        <v>554</v>
      </c>
      <c r="V23" s="753">
        <f t="shared" si="0"/>
        <v>969</v>
      </c>
      <c r="W23" s="747"/>
      <c r="X23" s="747"/>
      <c r="Y23" s="747"/>
      <c r="Z23" s="747"/>
    </row>
    <row r="24" spans="1:26">
      <c r="A24" s="743" t="s">
        <v>603</v>
      </c>
      <c r="B24" s="744" t="s">
        <v>586</v>
      </c>
      <c r="C24" s="744" t="s">
        <v>586</v>
      </c>
      <c r="D24" s="744" t="s">
        <v>586</v>
      </c>
      <c r="E24" s="744" t="s">
        <v>586</v>
      </c>
      <c r="F24" s="744" t="s">
        <v>586</v>
      </c>
      <c r="G24" s="744" t="s">
        <v>586</v>
      </c>
      <c r="H24" s="744" t="s">
        <v>586</v>
      </c>
      <c r="I24" s="744" t="s">
        <v>586</v>
      </c>
      <c r="J24" s="744" t="s">
        <v>586</v>
      </c>
      <c r="K24" s="744"/>
      <c r="L24" s="744"/>
      <c r="M24" s="744"/>
      <c r="O24" s="747"/>
      <c r="P24" s="747"/>
      <c r="Q24" s="747"/>
      <c r="R24" s="747"/>
      <c r="S24" s="743" t="s">
        <v>603</v>
      </c>
      <c r="T24" s="750" t="s">
        <v>586</v>
      </c>
      <c r="U24" s="751" t="s">
        <v>555</v>
      </c>
      <c r="V24" s="752" t="s">
        <v>586</v>
      </c>
      <c r="W24" s="747"/>
      <c r="X24" s="747"/>
      <c r="Y24" s="747"/>
      <c r="Z24" s="747"/>
    </row>
    <row r="25" spans="1:26">
      <c r="A25" s="743" t="s">
        <v>604</v>
      </c>
      <c r="B25" s="744">
        <v>106.5</v>
      </c>
      <c r="C25" s="744">
        <v>85.5</v>
      </c>
      <c r="D25" s="744">
        <v>92</v>
      </c>
      <c r="E25" s="744">
        <v>146.8</v>
      </c>
      <c r="F25" s="744">
        <v>151.3</v>
      </c>
      <c r="G25" s="744">
        <v>210</v>
      </c>
      <c r="H25" s="744">
        <v>237.1</v>
      </c>
      <c r="I25" s="744">
        <v>211.1</v>
      </c>
      <c r="J25" s="744">
        <v>129.9</v>
      </c>
      <c r="K25" s="744"/>
      <c r="L25" s="744"/>
      <c r="M25" s="744"/>
      <c r="O25" s="747"/>
      <c r="P25" s="747"/>
      <c r="Q25" s="747"/>
      <c r="R25" s="747"/>
      <c r="S25" s="743" t="s">
        <v>604</v>
      </c>
      <c r="T25" s="744">
        <v>1370.2</v>
      </c>
      <c r="U25" s="751" t="s">
        <v>556</v>
      </c>
      <c r="V25" s="753">
        <f t="shared" si="0"/>
        <v>1370.2</v>
      </c>
      <c r="W25" s="747"/>
      <c r="X25" s="747"/>
      <c r="Y25" s="747"/>
      <c r="Z25" s="747"/>
    </row>
    <row r="26" spans="1:26">
      <c r="A26" s="743" t="s">
        <v>605</v>
      </c>
      <c r="B26" s="744">
        <v>220.2</v>
      </c>
      <c r="C26" s="744">
        <v>172.4</v>
      </c>
      <c r="D26" s="744">
        <v>173.9</v>
      </c>
      <c r="E26" s="744">
        <v>161.6</v>
      </c>
      <c r="F26" s="744">
        <v>153.5</v>
      </c>
      <c r="G26" s="744">
        <v>124.8</v>
      </c>
      <c r="H26" s="744">
        <v>162.2</v>
      </c>
      <c r="I26" s="744">
        <v>162.5</v>
      </c>
      <c r="J26" s="744" t="s">
        <v>586</v>
      </c>
      <c r="K26" s="744"/>
      <c r="L26" s="744"/>
      <c r="M26" s="744"/>
      <c r="O26" s="747"/>
      <c r="P26" s="747"/>
      <c r="Q26" s="747"/>
      <c r="R26" s="747"/>
      <c r="S26" s="743" t="s">
        <v>605</v>
      </c>
      <c r="T26" s="750" t="s">
        <v>586</v>
      </c>
      <c r="U26" s="751" t="s">
        <v>557</v>
      </c>
      <c r="V26" s="753">
        <f t="shared" si="0"/>
        <v>1331.1</v>
      </c>
      <c r="W26" s="747"/>
      <c r="X26" s="747"/>
      <c r="Y26" s="747"/>
      <c r="Z26" s="747"/>
    </row>
    <row r="27" spans="1:26">
      <c r="A27" s="743" t="s">
        <v>606</v>
      </c>
      <c r="B27" s="744" t="s">
        <v>586</v>
      </c>
      <c r="C27" s="744" t="s">
        <v>586</v>
      </c>
      <c r="D27" s="744" t="s">
        <v>586</v>
      </c>
      <c r="E27" s="744" t="s">
        <v>586</v>
      </c>
      <c r="F27" s="744" t="s">
        <v>586</v>
      </c>
      <c r="G27" s="744" t="s">
        <v>586</v>
      </c>
      <c r="H27" s="744" t="s">
        <v>586</v>
      </c>
      <c r="I27" s="744">
        <v>281.8</v>
      </c>
      <c r="J27" s="744">
        <v>272.5</v>
      </c>
      <c r="K27" s="744"/>
      <c r="L27" s="744"/>
      <c r="M27" s="744"/>
      <c r="O27" s="747"/>
      <c r="P27" s="747"/>
      <c r="Q27" s="747"/>
      <c r="R27" s="747"/>
      <c r="S27" s="743" t="s">
        <v>606</v>
      </c>
      <c r="T27" s="750" t="s">
        <v>586</v>
      </c>
      <c r="U27" s="751" t="s">
        <v>558</v>
      </c>
      <c r="V27" s="753">
        <f t="shared" si="0"/>
        <v>554.3</v>
      </c>
      <c r="W27" s="747"/>
      <c r="X27" s="747"/>
      <c r="Y27" s="747"/>
      <c r="Z27" s="747"/>
    </row>
    <row r="28" spans="1:26">
      <c r="A28" s="743" t="s">
        <v>608</v>
      </c>
      <c r="B28" s="744">
        <v>111.5</v>
      </c>
      <c r="C28" s="744">
        <v>62.9</v>
      </c>
      <c r="D28" s="744">
        <v>64.4</v>
      </c>
      <c r="E28" s="744">
        <v>90.9</v>
      </c>
      <c r="F28" s="744">
        <v>144.9</v>
      </c>
      <c r="G28" s="744">
        <v>131.7</v>
      </c>
      <c r="H28" s="744" t="s">
        <v>586</v>
      </c>
      <c r="I28" s="744" t="s">
        <v>586</v>
      </c>
      <c r="J28" s="744" t="s">
        <v>586</v>
      </c>
      <c r="K28" s="744"/>
      <c r="L28" s="744"/>
      <c r="M28" s="744"/>
      <c r="O28" s="747"/>
      <c r="P28" s="747"/>
      <c r="Q28" s="747"/>
      <c r="R28" s="747"/>
      <c r="S28" s="743" t="s">
        <v>608</v>
      </c>
      <c r="T28" s="750" t="s">
        <v>586</v>
      </c>
      <c r="U28" s="751" t="s">
        <v>559</v>
      </c>
      <c r="V28" s="753">
        <f t="shared" si="0"/>
        <v>606.3</v>
      </c>
      <c r="W28" s="747"/>
      <c r="X28" s="747"/>
      <c r="Y28" s="747"/>
      <c r="Z28" s="747"/>
    </row>
    <row r="29" spans="1:26">
      <c r="A29" s="743" t="s">
        <v>609</v>
      </c>
      <c r="B29" s="744">
        <v>282.8</v>
      </c>
      <c r="C29" s="744">
        <v>252.6</v>
      </c>
      <c r="D29" s="744">
        <v>272.4</v>
      </c>
      <c r="E29" s="744">
        <v>252</v>
      </c>
      <c r="F29" s="744">
        <v>141.4</v>
      </c>
      <c r="G29" s="744">
        <v>176.5</v>
      </c>
      <c r="H29" s="744">
        <v>183.5</v>
      </c>
      <c r="I29" s="744">
        <v>176.8</v>
      </c>
      <c r="J29" s="744" t="s">
        <v>586</v>
      </c>
      <c r="K29" s="744"/>
      <c r="L29" s="744"/>
      <c r="M29" s="744"/>
      <c r="O29" s="747"/>
      <c r="P29" s="747"/>
      <c r="Q29" s="747"/>
      <c r="R29" s="747"/>
      <c r="S29" s="743" t="s">
        <v>609</v>
      </c>
      <c r="T29" s="750" t="s">
        <v>586</v>
      </c>
      <c r="U29" s="751" t="s">
        <v>560</v>
      </c>
      <c r="V29" s="753">
        <f t="shared" si="0"/>
        <v>1738</v>
      </c>
      <c r="W29" s="747"/>
      <c r="X29" s="747"/>
      <c r="Y29" s="747"/>
      <c r="Z29" s="747"/>
    </row>
    <row r="30" spans="1:26">
      <c r="A30" s="743" t="s">
        <v>610</v>
      </c>
      <c r="B30" s="744" t="s">
        <v>586</v>
      </c>
      <c r="C30" s="744" t="s">
        <v>586</v>
      </c>
      <c r="D30" s="744" t="s">
        <v>586</v>
      </c>
      <c r="E30" s="744" t="s">
        <v>586</v>
      </c>
      <c r="F30" s="744" t="s">
        <v>586</v>
      </c>
      <c r="G30" s="744" t="s">
        <v>586</v>
      </c>
      <c r="H30" s="744" t="s">
        <v>586</v>
      </c>
      <c r="I30" s="744" t="s">
        <v>586</v>
      </c>
      <c r="J30" s="744" t="s">
        <v>586</v>
      </c>
      <c r="K30" s="744"/>
      <c r="L30" s="744"/>
      <c r="M30" s="744"/>
      <c r="O30" s="747"/>
      <c r="P30" s="747"/>
      <c r="Q30" s="747"/>
      <c r="R30" s="747"/>
      <c r="S30" s="743" t="s">
        <v>610</v>
      </c>
      <c r="T30" s="750" t="s">
        <v>586</v>
      </c>
      <c r="U30" s="751" t="s">
        <v>561</v>
      </c>
      <c r="V30" s="752" t="s">
        <v>586</v>
      </c>
      <c r="W30" s="747"/>
      <c r="X30" s="747"/>
      <c r="Y30" s="747"/>
      <c r="Z30" s="747"/>
    </row>
    <row r="31" ht="13.95" spans="1:26">
      <c r="A31" s="745" t="s">
        <v>611</v>
      </c>
      <c r="B31" s="746" t="s">
        <v>586</v>
      </c>
      <c r="C31" s="746" t="s">
        <v>586</v>
      </c>
      <c r="D31" s="746" t="s">
        <v>586</v>
      </c>
      <c r="E31" s="746" t="s">
        <v>586</v>
      </c>
      <c r="F31" s="746" t="s">
        <v>586</v>
      </c>
      <c r="G31" s="746" t="s">
        <v>586</v>
      </c>
      <c r="H31" s="746" t="s">
        <v>586</v>
      </c>
      <c r="I31" s="746" t="s">
        <v>586</v>
      </c>
      <c r="J31" s="746" t="s">
        <v>586</v>
      </c>
      <c r="K31" s="746"/>
      <c r="L31" s="746"/>
      <c r="M31" s="746"/>
      <c r="O31" s="747"/>
      <c r="P31" s="747"/>
      <c r="Q31" s="747"/>
      <c r="R31" s="747"/>
      <c r="S31" s="745" t="s">
        <v>611</v>
      </c>
      <c r="T31" s="754" t="s">
        <v>586</v>
      </c>
      <c r="U31" s="751" t="s">
        <v>562</v>
      </c>
      <c r="V31" s="752" t="s">
        <v>586</v>
      </c>
      <c r="W31" s="747"/>
      <c r="X31" s="747"/>
      <c r="Y31" s="747"/>
      <c r="Z31" s="747"/>
    </row>
    <row r="32" spans="1:20">
      <c r="A32" s="747" t="s">
        <v>612</v>
      </c>
      <c r="B32" s="748"/>
      <c r="C32" s="748"/>
      <c r="D32" s="748"/>
      <c r="E32" s="748"/>
      <c r="F32" s="748"/>
      <c r="G32" s="748"/>
      <c r="H32" s="748"/>
      <c r="I32" s="748"/>
      <c r="J32" s="748"/>
      <c r="K32" s="748"/>
      <c r="L32" s="748"/>
      <c r="M32" s="748"/>
      <c r="S32" s="747" t="s">
        <v>612</v>
      </c>
      <c r="T32" s="755"/>
    </row>
    <row r="33" spans="1:20">
      <c r="A33" s="747" t="s">
        <v>563</v>
      </c>
      <c r="B33" s="748"/>
      <c r="C33" s="748"/>
      <c r="D33" s="748"/>
      <c r="E33" s="748"/>
      <c r="F33" s="748"/>
      <c r="G33" s="748"/>
      <c r="H33" s="748"/>
      <c r="I33" s="748"/>
      <c r="J33" s="748"/>
      <c r="K33" s="748"/>
      <c r="L33" s="748"/>
      <c r="M33" s="748"/>
      <c r="S33" s="747" t="s">
        <v>563</v>
      </c>
      <c r="T33" s="755"/>
    </row>
    <row r="34" spans="1:20">
      <c r="A34" s="747" t="s">
        <v>749</v>
      </c>
      <c r="B34" s="748"/>
      <c r="C34" s="748"/>
      <c r="D34" s="748"/>
      <c r="E34" s="748"/>
      <c r="F34" s="748"/>
      <c r="G34" s="748"/>
      <c r="H34" s="748"/>
      <c r="I34" s="748"/>
      <c r="J34" s="748"/>
      <c r="K34" s="748"/>
      <c r="L34" s="748"/>
      <c r="M34" s="748"/>
      <c r="S34" s="747" t="s">
        <v>689</v>
      </c>
      <c r="T34" s="755"/>
    </row>
    <row r="35" spans="1:20">
      <c r="A35" s="747" t="s">
        <v>614</v>
      </c>
      <c r="B35" s="748"/>
      <c r="C35" s="748"/>
      <c r="D35" s="748"/>
      <c r="E35" s="748"/>
      <c r="F35" s="748"/>
      <c r="G35" s="748"/>
      <c r="H35" s="748"/>
      <c r="I35" s="748"/>
      <c r="J35" s="748"/>
      <c r="K35" s="748"/>
      <c r="L35" s="748"/>
      <c r="M35" s="748"/>
      <c r="S35" s="747" t="s">
        <v>614</v>
      </c>
      <c r="T35" s="755"/>
    </row>
    <row r="36" spans="1:20">
      <c r="A36" s="747" t="s">
        <v>615</v>
      </c>
      <c r="B36" s="748"/>
      <c r="C36" s="748"/>
      <c r="D36" s="748"/>
      <c r="E36" s="748"/>
      <c r="F36" s="748"/>
      <c r="G36" s="748"/>
      <c r="H36" s="748"/>
      <c r="I36" s="748"/>
      <c r="J36" s="748"/>
      <c r="K36" s="748"/>
      <c r="L36" s="748"/>
      <c r="M36" s="748"/>
      <c r="S36" s="747" t="s">
        <v>615</v>
      </c>
      <c r="T36" s="755"/>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pageSetup paperSize="9" orientation="portrait"/>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9"/>
  <sheetViews>
    <sheetView workbookViewId="0">
      <selection activeCell="B27" sqref="B27"/>
    </sheetView>
  </sheetViews>
  <sheetFormatPr defaultColWidth="11.4444444444444" defaultRowHeight="12" outlineLevelCol="1"/>
  <cols>
    <col min="1" max="1" width="14.8888888888889" style="671" customWidth="1"/>
    <col min="2" max="2" width="13.8888888888889" style="672" customWidth="1"/>
    <col min="3" max="16384" width="11.4444444444444" style="671"/>
  </cols>
  <sheetData>
    <row r="1" spans="1:1">
      <c r="A1" s="438" t="s">
        <v>750</v>
      </c>
    </row>
    <row r="3" spans="1:2">
      <c r="A3" s="703" t="s">
        <v>29</v>
      </c>
      <c r="B3" s="704" t="s">
        <v>751</v>
      </c>
    </row>
    <row r="4" spans="1:2">
      <c r="A4" s="733" t="s">
        <v>539</v>
      </c>
      <c r="B4" s="672">
        <v>8</v>
      </c>
    </row>
    <row r="5" spans="1:2">
      <c r="A5" s="733" t="s">
        <v>540</v>
      </c>
      <c r="B5" s="672">
        <v>16</v>
      </c>
    </row>
    <row r="6" spans="1:2">
      <c r="A6" s="733" t="s">
        <v>541</v>
      </c>
      <c r="B6" s="672">
        <v>10</v>
      </c>
    </row>
    <row r="7" spans="1:2">
      <c r="A7" s="733" t="s">
        <v>542</v>
      </c>
      <c r="B7" s="672">
        <v>12</v>
      </c>
    </row>
    <row r="8" spans="1:2">
      <c r="A8" s="733" t="s">
        <v>543</v>
      </c>
      <c r="B8" s="672">
        <v>17</v>
      </c>
    </row>
    <row r="9" spans="1:2">
      <c r="A9" s="733" t="s">
        <v>544</v>
      </c>
      <c r="B9" s="672">
        <v>15</v>
      </c>
    </row>
    <row r="10" spans="1:2">
      <c r="A10" s="733" t="s">
        <v>545</v>
      </c>
      <c r="B10" s="672">
        <v>16</v>
      </c>
    </row>
    <row r="11" spans="1:2">
      <c r="A11" s="733" t="s">
        <v>546</v>
      </c>
      <c r="B11" s="672">
        <v>15</v>
      </c>
    </row>
    <row r="12" spans="1:2">
      <c r="A12" s="733" t="s">
        <v>547</v>
      </c>
      <c r="B12" s="672">
        <v>14</v>
      </c>
    </row>
    <row r="13" spans="1:2">
      <c r="A13" s="733" t="s">
        <v>548</v>
      </c>
      <c r="B13" s="672">
        <v>7</v>
      </c>
    </row>
    <row r="14" spans="1:2">
      <c r="A14" s="733" t="s">
        <v>549</v>
      </c>
      <c r="B14" s="672">
        <v>17</v>
      </c>
    </row>
    <row r="15" spans="1:2">
      <c r="A15" s="733" t="s">
        <v>550</v>
      </c>
      <c r="B15" s="672">
        <v>13</v>
      </c>
    </row>
    <row r="16" spans="1:2">
      <c r="A16" s="733" t="s">
        <v>551</v>
      </c>
      <c r="B16" s="672">
        <v>9</v>
      </c>
    </row>
    <row r="17" spans="1:2">
      <c r="A17" s="733" t="s">
        <v>552</v>
      </c>
      <c r="B17" s="672">
        <v>12</v>
      </c>
    </row>
    <row r="18" spans="1:2">
      <c r="A18" s="733" t="s">
        <v>553</v>
      </c>
      <c r="B18" s="672">
        <v>4</v>
      </c>
    </row>
    <row r="19" spans="1:2">
      <c r="A19" s="733" t="s">
        <v>554</v>
      </c>
      <c r="B19" s="672">
        <v>5</v>
      </c>
    </row>
    <row r="20" spans="1:2">
      <c r="A20" s="733" t="s">
        <v>555</v>
      </c>
      <c r="B20" s="672">
        <v>12</v>
      </c>
    </row>
    <row r="21" spans="1:2">
      <c r="A21" s="733" t="s">
        <v>556</v>
      </c>
      <c r="B21" s="672">
        <v>9</v>
      </c>
    </row>
    <row r="22" spans="1:2">
      <c r="A22" s="733" t="s">
        <v>557</v>
      </c>
      <c r="B22" s="672">
        <v>11</v>
      </c>
    </row>
    <row r="23" spans="1:2">
      <c r="A23" s="733" t="s">
        <v>558</v>
      </c>
      <c r="B23" s="672">
        <v>18</v>
      </c>
    </row>
    <row r="24" spans="1:2">
      <c r="A24" s="733" t="s">
        <v>559</v>
      </c>
      <c r="B24" s="672">
        <v>7</v>
      </c>
    </row>
    <row r="25" spans="1:2">
      <c r="A25" s="733" t="s">
        <v>560</v>
      </c>
      <c r="B25" s="672">
        <v>8</v>
      </c>
    </row>
    <row r="26" spans="1:2">
      <c r="A26" s="733" t="s">
        <v>561</v>
      </c>
      <c r="B26" s="672">
        <v>8</v>
      </c>
    </row>
    <row r="27" spans="1:2">
      <c r="A27" s="733" t="s">
        <v>562</v>
      </c>
      <c r="B27" s="672">
        <v>4</v>
      </c>
    </row>
    <row r="29" spans="1:1">
      <c r="A29" s="671" t="s">
        <v>566</v>
      </c>
    </row>
  </sheetData>
  <pageMargins left="0.7" right="0.7" top="0.75" bottom="0.75" header="0.3" footer="0.3"/>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showGridLines="0" topLeftCell="A13" workbookViewId="0">
      <selection activeCell="A22" sqref="A22"/>
    </sheetView>
  </sheetViews>
  <sheetFormatPr defaultColWidth="12.6666666666667" defaultRowHeight="12" outlineLevelCol="2"/>
  <cols>
    <col min="1" max="1" width="2.66666666666667" style="706" customWidth="1"/>
    <col min="2" max="2" width="47.6666666666667" style="707" customWidth="1"/>
    <col min="3" max="3" width="78.1111111111111" style="707" customWidth="1"/>
    <col min="4" max="26" width="10.6666666666667" style="707" customWidth="1"/>
    <col min="27" max="16384" width="12.6666666666667" style="707"/>
  </cols>
  <sheetData>
    <row r="2" spans="1:3">
      <c r="A2" s="26">
        <v>1</v>
      </c>
      <c r="B2" s="708" t="s">
        <v>616</v>
      </c>
      <c r="C2" s="709" t="s">
        <v>72</v>
      </c>
    </row>
    <row r="3" ht="48" spans="1:3">
      <c r="A3" s="26">
        <v>2</v>
      </c>
      <c r="B3" s="27" t="s">
        <v>617</v>
      </c>
      <c r="C3" s="710" t="s">
        <v>752</v>
      </c>
    </row>
    <row r="4" ht="48" spans="1:3">
      <c r="A4" s="26">
        <v>3</v>
      </c>
      <c r="B4" s="27" t="s">
        <v>619</v>
      </c>
      <c r="C4" s="710" t="s">
        <v>753</v>
      </c>
    </row>
    <row r="5" ht="24" spans="1:3">
      <c r="A5" s="26">
        <v>4</v>
      </c>
      <c r="B5" s="27" t="s">
        <v>621</v>
      </c>
      <c r="C5" s="710" t="s">
        <v>754</v>
      </c>
    </row>
    <row r="6" ht="36" spans="1:3">
      <c r="A6" s="711">
        <v>5</v>
      </c>
      <c r="B6" s="712" t="s">
        <v>623</v>
      </c>
      <c r="C6" s="710" t="s">
        <v>755</v>
      </c>
    </row>
    <row r="7" ht="36" spans="1:3">
      <c r="A7" s="713">
        <v>6</v>
      </c>
      <c r="B7" s="714" t="s">
        <v>625</v>
      </c>
      <c r="C7" s="710" t="s">
        <v>756</v>
      </c>
    </row>
    <row r="8" spans="1:3">
      <c r="A8" s="715">
        <v>7</v>
      </c>
      <c r="B8" s="716" t="s">
        <v>627</v>
      </c>
      <c r="C8" s="710" t="s">
        <v>628</v>
      </c>
    </row>
    <row r="9" spans="1:3">
      <c r="A9" s="717"/>
      <c r="B9" s="718" t="s">
        <v>629</v>
      </c>
      <c r="C9" s="710" t="s">
        <v>757</v>
      </c>
    </row>
    <row r="10" spans="1:3">
      <c r="A10" s="719">
        <v>8</v>
      </c>
      <c r="B10" s="712" t="s">
        <v>631</v>
      </c>
      <c r="C10" s="720" t="s">
        <v>758</v>
      </c>
    </row>
    <row r="11" customHeight="1" spans="1:3">
      <c r="A11" s="713">
        <v>9</v>
      </c>
      <c r="B11" s="721" t="s">
        <v>633</v>
      </c>
      <c r="C11" s="722" t="s">
        <v>759</v>
      </c>
    </row>
    <row r="12" customHeight="1" spans="1:3">
      <c r="A12" s="713">
        <v>10</v>
      </c>
      <c r="B12" s="723" t="s">
        <v>635</v>
      </c>
      <c r="C12" s="722" t="s">
        <v>759</v>
      </c>
    </row>
    <row r="13" spans="1:3">
      <c r="A13" s="711">
        <v>11</v>
      </c>
      <c r="B13" s="712" t="s">
        <v>637</v>
      </c>
      <c r="C13" s="710" t="s">
        <v>760</v>
      </c>
    </row>
    <row r="14" ht="24" spans="1:3">
      <c r="A14" s="713">
        <v>12</v>
      </c>
      <c r="B14" s="723" t="s">
        <v>639</v>
      </c>
      <c r="C14" s="710" t="s">
        <v>761</v>
      </c>
    </row>
    <row r="15" spans="1:3">
      <c r="A15" s="711">
        <v>13</v>
      </c>
      <c r="B15" s="724" t="s">
        <v>641</v>
      </c>
      <c r="C15" s="28" t="s">
        <v>642</v>
      </c>
    </row>
    <row r="16" ht="36" spans="1:3">
      <c r="A16" s="711">
        <v>14</v>
      </c>
      <c r="B16" s="712" t="s">
        <v>643</v>
      </c>
      <c r="C16" s="725" t="s">
        <v>644</v>
      </c>
    </row>
    <row r="17" spans="1:3">
      <c r="A17" s="713">
        <v>15</v>
      </c>
      <c r="B17" s="726" t="s">
        <v>645</v>
      </c>
      <c r="C17" s="727" t="s">
        <v>762</v>
      </c>
    </row>
    <row r="18" spans="1:3">
      <c r="A18" s="728">
        <v>16</v>
      </c>
      <c r="B18" s="708" t="s">
        <v>647</v>
      </c>
      <c r="C18" s="727" t="s">
        <v>763</v>
      </c>
    </row>
    <row r="19" spans="1:3">
      <c r="A19" s="729"/>
      <c r="B19" s="730" t="s">
        <v>649</v>
      </c>
      <c r="C19" s="731" t="s">
        <v>764</v>
      </c>
    </row>
    <row r="20" spans="1:3">
      <c r="A20" s="729"/>
      <c r="B20" s="732" t="s">
        <v>651</v>
      </c>
      <c r="C20" s="727" t="s">
        <v>765</v>
      </c>
    </row>
    <row r="21" spans="1:3">
      <c r="A21" s="26">
        <v>17</v>
      </c>
      <c r="B21" s="27" t="s">
        <v>653</v>
      </c>
      <c r="C21" s="28" t="s">
        <v>78</v>
      </c>
    </row>
    <row r="22" spans="1:3">
      <c r="A22" s="26">
        <v>21</v>
      </c>
      <c r="B22" s="27" t="s">
        <v>654</v>
      </c>
      <c r="C22" s="28" t="s">
        <v>766</v>
      </c>
    </row>
  </sheetData>
  <mergeCells count="2">
    <mergeCell ref="A8:A9"/>
    <mergeCell ref="A18:A20"/>
  </mergeCells>
  <hyperlinks>
    <hyperlink ref="C19" r:id="rId1" display="valiaga@senamhi.gob.pe / gavalos@senamhi.gob.pe"/>
  </hyperlinks>
  <pageMargins left="0.7" right="0.7" top="0.75" bottom="0.75" header="0" footer="0"/>
  <pageSetup paperSize="1" orientation="landscape"/>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6"/>
  <sheetViews>
    <sheetView workbookViewId="0">
      <selection activeCell="C24" sqref="C24"/>
    </sheetView>
  </sheetViews>
  <sheetFormatPr defaultColWidth="11.4444444444444" defaultRowHeight="12" outlineLevelCol="2"/>
  <cols>
    <col min="1" max="1" width="16.8888888888889" style="671" customWidth="1"/>
    <col min="2" max="16384" width="11.4444444444444" style="671"/>
  </cols>
  <sheetData>
    <row r="1" spans="1:1">
      <c r="A1" s="699" t="s">
        <v>767</v>
      </c>
    </row>
    <row r="3" spans="1:3">
      <c r="A3" s="703" t="s">
        <v>768</v>
      </c>
      <c r="B3" s="704">
        <v>2016</v>
      </c>
      <c r="C3" s="704">
        <v>2020</v>
      </c>
    </row>
    <row r="4" spans="1:3">
      <c r="A4" s="681" t="s">
        <v>769</v>
      </c>
      <c r="B4" s="682">
        <v>55.75</v>
      </c>
      <c r="C4" s="682">
        <v>55.47</v>
      </c>
    </row>
    <row r="5" spans="1:3">
      <c r="A5" s="681" t="s">
        <v>770</v>
      </c>
      <c r="B5" s="682">
        <v>6.51</v>
      </c>
      <c r="C5" s="682">
        <v>6.42</v>
      </c>
    </row>
    <row r="6" spans="1:3">
      <c r="A6" s="681" t="s">
        <v>771</v>
      </c>
      <c r="B6" s="682">
        <v>3.31</v>
      </c>
      <c r="C6" s="682">
        <v>3.19</v>
      </c>
    </row>
    <row r="7" spans="1:3">
      <c r="A7" s="681" t="s">
        <v>772</v>
      </c>
      <c r="B7" s="682">
        <v>23.9</v>
      </c>
      <c r="C7" s="682">
        <v>23.81</v>
      </c>
    </row>
    <row r="8" spans="1:3">
      <c r="A8" s="681" t="s">
        <v>773</v>
      </c>
      <c r="B8" s="682">
        <v>42.17</v>
      </c>
      <c r="C8" s="682">
        <v>42.03</v>
      </c>
    </row>
    <row r="9" spans="1:3">
      <c r="A9" s="681" t="s">
        <v>774</v>
      </c>
      <c r="B9" s="682">
        <v>76.15</v>
      </c>
      <c r="C9" s="682">
        <v>81.8</v>
      </c>
    </row>
    <row r="10" spans="1:3">
      <c r="A10" s="681" t="s">
        <v>775</v>
      </c>
      <c r="B10" s="682">
        <v>144.95</v>
      </c>
      <c r="C10" s="682">
        <v>149.52</v>
      </c>
    </row>
    <row r="11" spans="1:3">
      <c r="A11" s="681" t="s">
        <v>776</v>
      </c>
      <c r="B11" s="682">
        <v>108.92</v>
      </c>
      <c r="C11" s="682">
        <v>110.86</v>
      </c>
    </row>
    <row r="12" spans="1:3">
      <c r="A12" s="681" t="s">
        <v>777</v>
      </c>
      <c r="B12" s="682">
        <v>50.91</v>
      </c>
      <c r="C12" s="682">
        <v>51.21</v>
      </c>
    </row>
    <row r="13" spans="1:3">
      <c r="A13" s="681" t="s">
        <v>778</v>
      </c>
      <c r="B13" s="682">
        <v>57.54</v>
      </c>
      <c r="C13" s="682">
        <v>62.52</v>
      </c>
    </row>
    <row r="14" spans="1:3">
      <c r="A14" s="681" t="s">
        <v>779</v>
      </c>
      <c r="B14" s="682">
        <v>4.87</v>
      </c>
      <c r="C14" s="682">
        <v>4.68</v>
      </c>
    </row>
    <row r="15" spans="1:3">
      <c r="A15" s="681" t="s">
        <v>780</v>
      </c>
      <c r="B15" s="705">
        <v>17</v>
      </c>
      <c r="C15" s="682">
        <v>18.15</v>
      </c>
    </row>
    <row r="16" spans="1:3">
      <c r="A16" s="681" t="s">
        <v>781</v>
      </c>
      <c r="B16" s="682">
        <v>75.92</v>
      </c>
      <c r="C16" s="682">
        <v>76.05</v>
      </c>
    </row>
    <row r="17" spans="1:3">
      <c r="A17" s="681" t="s">
        <v>782</v>
      </c>
      <c r="B17" s="682">
        <v>63.4</v>
      </c>
      <c r="C17" s="682">
        <v>64.48</v>
      </c>
    </row>
    <row r="18" spans="1:3">
      <c r="A18" s="681" t="s">
        <v>783</v>
      </c>
      <c r="B18" s="682">
        <v>103.17</v>
      </c>
      <c r="C18" s="682">
        <v>102.62</v>
      </c>
    </row>
    <row r="19" spans="1:3">
      <c r="A19" s="681" t="s">
        <v>784</v>
      </c>
      <c r="B19" s="682">
        <v>35.96</v>
      </c>
      <c r="C19" s="682">
        <v>36.15</v>
      </c>
    </row>
    <row r="20" spans="1:3">
      <c r="A20" s="681" t="s">
        <v>785</v>
      </c>
      <c r="B20" s="682">
        <v>63.01</v>
      </c>
      <c r="C20" s="682">
        <v>77.58</v>
      </c>
    </row>
    <row r="21" spans="1:3">
      <c r="A21" s="681" t="s">
        <v>786</v>
      </c>
      <c r="B21" s="682">
        <v>5.24</v>
      </c>
      <c r="C21" s="682">
        <v>7.36</v>
      </c>
    </row>
    <row r="22" spans="1:3">
      <c r="A22" s="681" t="s">
        <v>787</v>
      </c>
      <c r="B22" s="682">
        <v>0.98</v>
      </c>
      <c r="C22" s="682">
        <v>1.38</v>
      </c>
    </row>
    <row r="23" spans="1:3">
      <c r="A23" s="681" t="s">
        <v>788</v>
      </c>
      <c r="B23" s="682">
        <v>82.64</v>
      </c>
      <c r="C23" s="682">
        <v>106.02</v>
      </c>
    </row>
    <row r="24" spans="1:3">
      <c r="A24" s="683" t="s">
        <v>14</v>
      </c>
      <c r="B24" s="693">
        <f t="shared" ref="B24:C24" si="0">SUM(B4:B23)</f>
        <v>1022.3</v>
      </c>
      <c r="C24" s="693">
        <f t="shared" si="0"/>
        <v>1081.3</v>
      </c>
    </row>
    <row r="25" spans="1:3">
      <c r="A25" s="686" t="s">
        <v>789</v>
      </c>
      <c r="B25" s="681"/>
      <c r="C25" s="681"/>
    </row>
    <row r="26" spans="1:3">
      <c r="A26" s="686" t="s">
        <v>790</v>
      </c>
      <c r="B26" s="681"/>
      <c r="C26" s="681"/>
    </row>
  </sheetData>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2"/>
  <cols>
    <col min="1" max="1" width="2.66666666666667" style="673" customWidth="1"/>
    <col min="2" max="2" width="27.8888888888889" style="409" customWidth="1"/>
    <col min="3" max="3" width="55.4444444444444" style="409" customWidth="1"/>
    <col min="4" max="26" width="10.8888888888889" style="409" customWidth="1"/>
    <col min="27" max="16384" width="14.4444444444444" style="409"/>
  </cols>
  <sheetData>
    <row r="1" spans="1:26">
      <c r="A1" s="674"/>
      <c r="B1" s="675"/>
      <c r="C1" s="675"/>
      <c r="D1" s="675"/>
      <c r="E1" s="675"/>
      <c r="F1" s="675"/>
      <c r="G1" s="675"/>
      <c r="H1" s="675"/>
      <c r="I1" s="675"/>
      <c r="J1" s="675"/>
      <c r="K1" s="675"/>
      <c r="L1" s="675"/>
      <c r="M1" s="675"/>
      <c r="N1" s="675"/>
      <c r="O1" s="675"/>
      <c r="P1" s="675"/>
      <c r="Q1" s="675"/>
      <c r="R1" s="675"/>
      <c r="S1" s="675"/>
      <c r="T1" s="675"/>
      <c r="U1" s="675"/>
      <c r="V1" s="675"/>
      <c r="W1" s="675"/>
      <c r="X1" s="675"/>
      <c r="Y1" s="675"/>
      <c r="Z1" s="675"/>
    </row>
    <row r="2" ht="24" spans="1:26">
      <c r="A2" s="659">
        <v>1</v>
      </c>
      <c r="B2" s="660" t="s">
        <v>616</v>
      </c>
      <c r="C2" s="677" t="s">
        <v>791</v>
      </c>
      <c r="D2" s="675"/>
      <c r="E2" s="675"/>
      <c r="F2" s="675"/>
      <c r="G2" s="675"/>
      <c r="H2" s="675"/>
      <c r="I2" s="675"/>
      <c r="J2" s="675"/>
      <c r="K2" s="675"/>
      <c r="L2" s="675"/>
      <c r="M2" s="675"/>
      <c r="N2" s="675"/>
      <c r="O2" s="675"/>
      <c r="P2" s="675"/>
      <c r="Q2" s="675"/>
      <c r="R2" s="675"/>
      <c r="S2" s="675"/>
      <c r="T2" s="675"/>
      <c r="U2" s="675"/>
      <c r="V2" s="675"/>
      <c r="W2" s="675"/>
      <c r="X2" s="675"/>
      <c r="Y2" s="675"/>
      <c r="Z2" s="675"/>
    </row>
    <row r="3" ht="36" spans="1:26">
      <c r="A3" s="659">
        <v>2</v>
      </c>
      <c r="B3" s="660" t="s">
        <v>617</v>
      </c>
      <c r="C3" s="700" t="s">
        <v>792</v>
      </c>
      <c r="D3" s="675"/>
      <c r="E3" s="675"/>
      <c r="F3" s="675"/>
      <c r="G3" s="675"/>
      <c r="H3" s="675"/>
      <c r="I3" s="675"/>
      <c r="J3" s="675"/>
      <c r="K3" s="675"/>
      <c r="L3" s="675"/>
      <c r="M3" s="675"/>
      <c r="N3" s="675"/>
      <c r="O3" s="675"/>
      <c r="P3" s="675"/>
      <c r="Q3" s="675"/>
      <c r="R3" s="675"/>
      <c r="S3" s="675"/>
      <c r="T3" s="675"/>
      <c r="U3" s="675"/>
      <c r="V3" s="675"/>
      <c r="W3" s="675"/>
      <c r="X3" s="675"/>
      <c r="Y3" s="675"/>
      <c r="Z3" s="675"/>
    </row>
    <row r="4" ht="24" spans="1:26">
      <c r="A4" s="659">
        <v>3</v>
      </c>
      <c r="B4" s="660" t="s">
        <v>619</v>
      </c>
      <c r="C4" s="662" t="s">
        <v>793</v>
      </c>
      <c r="D4" s="675"/>
      <c r="E4" s="675"/>
      <c r="F4" s="675"/>
      <c r="G4" s="675"/>
      <c r="H4" s="675"/>
      <c r="I4" s="675"/>
      <c r="J4" s="675"/>
      <c r="K4" s="675"/>
      <c r="L4" s="675"/>
      <c r="M4" s="675"/>
      <c r="N4" s="675"/>
      <c r="O4" s="675"/>
      <c r="P4" s="675"/>
      <c r="Q4" s="675"/>
      <c r="R4" s="675"/>
      <c r="S4" s="675"/>
      <c r="T4" s="675"/>
      <c r="U4" s="675"/>
      <c r="V4" s="675"/>
      <c r="W4" s="675"/>
      <c r="X4" s="675"/>
      <c r="Y4" s="675"/>
      <c r="Z4" s="675"/>
    </row>
    <row r="5" ht="12.6" spans="1:26">
      <c r="A5" s="659">
        <v>4</v>
      </c>
      <c r="B5" s="660" t="s">
        <v>621</v>
      </c>
      <c r="C5" s="662" t="s">
        <v>794</v>
      </c>
      <c r="D5" s="675"/>
      <c r="E5" s="675"/>
      <c r="F5" s="675"/>
      <c r="G5" s="675"/>
      <c r="H5" s="675"/>
      <c r="I5" s="675"/>
      <c r="J5" s="675"/>
      <c r="K5" s="675"/>
      <c r="L5" s="675"/>
      <c r="M5" s="675"/>
      <c r="N5" s="675"/>
      <c r="O5" s="675"/>
      <c r="P5" s="675"/>
      <c r="Q5" s="675"/>
      <c r="R5" s="675"/>
      <c r="S5" s="675"/>
      <c r="T5" s="675"/>
      <c r="U5" s="675"/>
      <c r="V5" s="675"/>
      <c r="W5" s="675"/>
      <c r="X5" s="675"/>
      <c r="Y5" s="675"/>
      <c r="Z5" s="675"/>
    </row>
    <row r="6" spans="1:26">
      <c r="A6" s="659">
        <v>5</v>
      </c>
      <c r="B6" s="660" t="s">
        <v>623</v>
      </c>
      <c r="C6" s="662" t="s">
        <v>795</v>
      </c>
      <c r="D6" s="675"/>
      <c r="E6" s="675"/>
      <c r="F6" s="675"/>
      <c r="G6" s="675"/>
      <c r="H6" s="675"/>
      <c r="I6" s="675"/>
      <c r="J6" s="675"/>
      <c r="K6" s="675"/>
      <c r="L6" s="675"/>
      <c r="M6" s="675"/>
      <c r="N6" s="675"/>
      <c r="O6" s="675"/>
      <c r="P6" s="675"/>
      <c r="Q6" s="675"/>
      <c r="R6" s="675"/>
      <c r="S6" s="675"/>
      <c r="T6" s="675"/>
      <c r="U6" s="675"/>
      <c r="V6" s="675"/>
      <c r="W6" s="675"/>
      <c r="X6" s="675"/>
      <c r="Y6" s="675"/>
      <c r="Z6" s="675"/>
    </row>
    <row r="7" ht="36" spans="1:26">
      <c r="A7" s="659">
        <v>6</v>
      </c>
      <c r="B7" s="660" t="s">
        <v>625</v>
      </c>
      <c r="C7" s="662" t="s">
        <v>796</v>
      </c>
      <c r="D7" s="675"/>
      <c r="E7" s="675"/>
      <c r="F7" s="675"/>
      <c r="G7" s="675"/>
      <c r="H7" s="675"/>
      <c r="I7" s="675"/>
      <c r="J7" s="675"/>
      <c r="K7" s="675"/>
      <c r="L7" s="675"/>
      <c r="M7" s="675"/>
      <c r="N7" s="675"/>
      <c r="O7" s="675"/>
      <c r="P7" s="675"/>
      <c r="Q7" s="675"/>
      <c r="R7" s="675"/>
      <c r="S7" s="675"/>
      <c r="T7" s="675"/>
      <c r="U7" s="675"/>
      <c r="V7" s="675"/>
      <c r="W7" s="675"/>
      <c r="X7" s="675"/>
      <c r="Y7" s="675"/>
      <c r="Z7" s="675"/>
    </row>
    <row r="8" ht="24" spans="1:26">
      <c r="A8" s="659">
        <v>7</v>
      </c>
      <c r="B8" s="660" t="s">
        <v>627</v>
      </c>
      <c r="C8" s="662" t="s">
        <v>797</v>
      </c>
      <c r="D8" s="675"/>
      <c r="E8" s="675"/>
      <c r="F8" s="675"/>
      <c r="G8" s="675"/>
      <c r="H8" s="675"/>
      <c r="I8" s="675"/>
      <c r="J8" s="675"/>
      <c r="K8" s="675"/>
      <c r="L8" s="675"/>
      <c r="M8" s="675"/>
      <c r="N8" s="675"/>
      <c r="O8" s="675"/>
      <c r="P8" s="675"/>
      <c r="Q8" s="675"/>
      <c r="R8" s="675"/>
      <c r="S8" s="675"/>
      <c r="T8" s="675"/>
      <c r="U8" s="675"/>
      <c r="V8" s="675"/>
      <c r="W8" s="675"/>
      <c r="X8" s="675"/>
      <c r="Y8" s="675"/>
      <c r="Z8" s="675"/>
    </row>
    <row r="9" spans="1:26">
      <c r="A9" s="659"/>
      <c r="B9" s="660" t="s">
        <v>629</v>
      </c>
      <c r="C9" s="662" t="s">
        <v>798</v>
      </c>
      <c r="D9" s="675"/>
      <c r="E9" s="675"/>
      <c r="F9" s="675"/>
      <c r="G9" s="675"/>
      <c r="H9" s="675"/>
      <c r="I9" s="675"/>
      <c r="J9" s="675"/>
      <c r="K9" s="675"/>
      <c r="L9" s="675"/>
      <c r="M9" s="675"/>
      <c r="N9" s="675"/>
      <c r="O9" s="675"/>
      <c r="P9" s="675"/>
      <c r="Q9" s="675"/>
      <c r="R9" s="675"/>
      <c r="S9" s="675"/>
      <c r="T9" s="675"/>
      <c r="U9" s="675"/>
      <c r="V9" s="675"/>
      <c r="W9" s="675"/>
      <c r="X9" s="675"/>
      <c r="Y9" s="675"/>
      <c r="Z9" s="675"/>
    </row>
    <row r="10" ht="36" spans="1:26">
      <c r="A10" s="659">
        <v>8</v>
      </c>
      <c r="B10" s="660" t="s">
        <v>631</v>
      </c>
      <c r="C10" s="695" t="s">
        <v>799</v>
      </c>
      <c r="D10" s="675"/>
      <c r="E10" s="675"/>
      <c r="F10" s="675"/>
      <c r="G10" s="675"/>
      <c r="H10" s="675"/>
      <c r="I10" s="675"/>
      <c r="J10" s="675"/>
      <c r="K10" s="675"/>
      <c r="L10" s="675"/>
      <c r="M10" s="675"/>
      <c r="N10" s="675"/>
      <c r="O10" s="675"/>
      <c r="P10" s="675"/>
      <c r="Q10" s="675"/>
      <c r="R10" s="675"/>
      <c r="S10" s="675"/>
      <c r="T10" s="675"/>
      <c r="U10" s="675"/>
      <c r="V10" s="675"/>
      <c r="W10" s="675"/>
      <c r="X10" s="675"/>
      <c r="Y10" s="675"/>
      <c r="Z10" s="675"/>
    </row>
    <row r="11" ht="24" spans="1:26">
      <c r="A11" s="659">
        <v>9</v>
      </c>
      <c r="B11" s="660" t="s">
        <v>633</v>
      </c>
      <c r="C11" s="662" t="s">
        <v>800</v>
      </c>
      <c r="D11" s="675"/>
      <c r="E11" s="675"/>
      <c r="F11" s="675"/>
      <c r="G11" s="675"/>
      <c r="H11" s="675"/>
      <c r="I11" s="675"/>
      <c r="J11" s="675"/>
      <c r="K11" s="675"/>
      <c r="L11" s="675"/>
      <c r="M11" s="675"/>
      <c r="N11" s="675"/>
      <c r="O11" s="675"/>
      <c r="P11" s="675"/>
      <c r="Q11" s="675"/>
      <c r="R11" s="675"/>
      <c r="S11" s="675"/>
      <c r="T11" s="675"/>
      <c r="U11" s="675"/>
      <c r="V11" s="675"/>
      <c r="W11" s="675"/>
      <c r="X11" s="675"/>
      <c r="Y11" s="675"/>
      <c r="Z11" s="675"/>
    </row>
    <row r="12" ht="24" spans="1:26">
      <c r="A12" s="659">
        <v>10</v>
      </c>
      <c r="B12" s="660" t="s">
        <v>635</v>
      </c>
      <c r="C12" s="662" t="s">
        <v>800</v>
      </c>
      <c r="D12" s="675"/>
      <c r="E12" s="675"/>
      <c r="F12" s="675"/>
      <c r="G12" s="675"/>
      <c r="H12" s="675"/>
      <c r="I12" s="675"/>
      <c r="J12" s="675"/>
      <c r="K12" s="675"/>
      <c r="L12" s="675"/>
      <c r="M12" s="675"/>
      <c r="N12" s="675"/>
      <c r="O12" s="675"/>
      <c r="P12" s="675"/>
      <c r="Q12" s="675"/>
      <c r="R12" s="675"/>
      <c r="S12" s="675"/>
      <c r="T12" s="675"/>
      <c r="U12" s="675"/>
      <c r="V12" s="675"/>
      <c r="W12" s="675"/>
      <c r="X12" s="675"/>
      <c r="Y12" s="675"/>
      <c r="Z12" s="675"/>
    </row>
    <row r="13" spans="1:26">
      <c r="A13" s="659">
        <v>11</v>
      </c>
      <c r="B13" s="660" t="s">
        <v>637</v>
      </c>
      <c r="C13" s="662" t="s">
        <v>801</v>
      </c>
      <c r="D13" s="675"/>
      <c r="E13" s="675"/>
      <c r="F13" s="675"/>
      <c r="G13" s="675"/>
      <c r="H13" s="675"/>
      <c r="I13" s="675"/>
      <c r="J13" s="675"/>
      <c r="K13" s="675"/>
      <c r="L13" s="675"/>
      <c r="M13" s="675"/>
      <c r="N13" s="675"/>
      <c r="O13" s="675"/>
      <c r="P13" s="675"/>
      <c r="Q13" s="675"/>
      <c r="R13" s="675"/>
      <c r="S13" s="675"/>
      <c r="T13" s="675"/>
      <c r="U13" s="675"/>
      <c r="V13" s="675"/>
      <c r="W13" s="675"/>
      <c r="X13" s="675"/>
      <c r="Y13" s="675"/>
      <c r="Z13" s="675"/>
    </row>
    <row r="14" ht="48" spans="1:26">
      <c r="A14" s="659">
        <v>12</v>
      </c>
      <c r="B14" s="660" t="s">
        <v>639</v>
      </c>
      <c r="C14" s="662" t="s">
        <v>802</v>
      </c>
      <c r="D14" s="675"/>
      <c r="E14" s="675"/>
      <c r="F14" s="675"/>
      <c r="G14" s="675"/>
      <c r="H14" s="675"/>
      <c r="I14" s="675"/>
      <c r="J14" s="675"/>
      <c r="K14" s="675"/>
      <c r="L14" s="675"/>
      <c r="M14" s="675"/>
      <c r="N14" s="675"/>
      <c r="O14" s="675"/>
      <c r="P14" s="675"/>
      <c r="Q14" s="675"/>
      <c r="R14" s="675"/>
      <c r="S14" s="675"/>
      <c r="T14" s="675"/>
      <c r="U14" s="675"/>
      <c r="V14" s="675"/>
      <c r="W14" s="675"/>
      <c r="X14" s="675"/>
      <c r="Y14" s="675"/>
      <c r="Z14" s="675"/>
    </row>
    <row r="15" spans="1:26">
      <c r="A15" s="659">
        <v>13</v>
      </c>
      <c r="B15" s="660" t="s">
        <v>641</v>
      </c>
      <c r="C15" s="662" t="s">
        <v>803</v>
      </c>
      <c r="D15" s="675"/>
      <c r="E15" s="675"/>
      <c r="F15" s="675"/>
      <c r="G15" s="675"/>
      <c r="H15" s="675"/>
      <c r="I15" s="675"/>
      <c r="J15" s="675"/>
      <c r="K15" s="675"/>
      <c r="L15" s="675"/>
      <c r="M15" s="675"/>
      <c r="N15" s="675"/>
      <c r="O15" s="675"/>
      <c r="P15" s="675"/>
      <c r="Q15" s="675"/>
      <c r="R15" s="675"/>
      <c r="S15" s="675"/>
      <c r="T15" s="675"/>
      <c r="U15" s="675"/>
      <c r="V15" s="675"/>
      <c r="W15" s="675"/>
      <c r="X15" s="675"/>
      <c r="Y15" s="675"/>
      <c r="Z15" s="675"/>
    </row>
    <row r="16" ht="24" spans="1:26">
      <c r="A16" s="659">
        <v>14</v>
      </c>
      <c r="B16" s="660" t="s">
        <v>643</v>
      </c>
      <c r="C16" s="662" t="s">
        <v>804</v>
      </c>
      <c r="D16" s="675"/>
      <c r="E16" s="675"/>
      <c r="F16" s="675"/>
      <c r="G16" s="675"/>
      <c r="H16" s="675"/>
      <c r="I16" s="675"/>
      <c r="J16" s="675"/>
      <c r="K16" s="675"/>
      <c r="L16" s="675"/>
      <c r="M16" s="675"/>
      <c r="N16" s="675"/>
      <c r="O16" s="675"/>
      <c r="P16" s="675"/>
      <c r="Q16" s="675"/>
      <c r="R16" s="675"/>
      <c r="S16" s="675"/>
      <c r="T16" s="675"/>
      <c r="U16" s="675"/>
      <c r="V16" s="675"/>
      <c r="W16" s="675"/>
      <c r="X16" s="675"/>
      <c r="Y16" s="675"/>
      <c r="Z16" s="675"/>
    </row>
    <row r="17" spans="1:26">
      <c r="A17" s="659">
        <v>15</v>
      </c>
      <c r="B17" s="660" t="s">
        <v>645</v>
      </c>
      <c r="C17" s="662" t="s">
        <v>805</v>
      </c>
      <c r="D17" s="675"/>
      <c r="E17" s="675"/>
      <c r="F17" s="675"/>
      <c r="G17" s="675"/>
      <c r="H17" s="675"/>
      <c r="I17" s="675"/>
      <c r="J17" s="675"/>
      <c r="K17" s="675"/>
      <c r="L17" s="675"/>
      <c r="M17" s="675"/>
      <c r="N17" s="675"/>
      <c r="O17" s="675"/>
      <c r="P17" s="675"/>
      <c r="Q17" s="675"/>
      <c r="R17" s="675"/>
      <c r="S17" s="675"/>
      <c r="T17" s="675"/>
      <c r="U17" s="675"/>
      <c r="V17" s="675"/>
      <c r="W17" s="675"/>
      <c r="X17" s="675"/>
      <c r="Y17" s="675"/>
      <c r="Z17" s="675"/>
    </row>
    <row r="18" spans="1:26">
      <c r="A18" s="701">
        <v>16</v>
      </c>
      <c r="B18" s="660" t="s">
        <v>647</v>
      </c>
      <c r="C18" s="702"/>
      <c r="D18" s="675"/>
      <c r="E18" s="675"/>
      <c r="F18" s="675"/>
      <c r="G18" s="675"/>
      <c r="H18" s="675"/>
      <c r="I18" s="675"/>
      <c r="J18" s="675"/>
      <c r="K18" s="675"/>
      <c r="L18" s="675"/>
      <c r="M18" s="675"/>
      <c r="N18" s="675"/>
      <c r="O18" s="675"/>
      <c r="P18" s="675"/>
      <c r="Q18" s="675"/>
      <c r="R18" s="675"/>
      <c r="S18" s="675"/>
      <c r="T18" s="675"/>
      <c r="U18" s="675"/>
      <c r="V18" s="675"/>
      <c r="W18" s="675"/>
      <c r="X18" s="675"/>
      <c r="Y18" s="675"/>
      <c r="Z18" s="675"/>
    </row>
    <row r="19" spans="1:26">
      <c r="A19" s="678"/>
      <c r="B19" s="665" t="s">
        <v>649</v>
      </c>
      <c r="C19" s="702"/>
      <c r="D19" s="675"/>
      <c r="E19" s="675"/>
      <c r="F19" s="675"/>
      <c r="G19" s="675"/>
      <c r="H19" s="675"/>
      <c r="I19" s="675"/>
      <c r="J19" s="675"/>
      <c r="K19" s="675"/>
      <c r="L19" s="675"/>
      <c r="M19" s="675"/>
      <c r="N19" s="675"/>
      <c r="O19" s="675"/>
      <c r="P19" s="675"/>
      <c r="Q19" s="675"/>
      <c r="R19" s="675"/>
      <c r="S19" s="675"/>
      <c r="T19" s="675"/>
      <c r="U19" s="675"/>
      <c r="V19" s="675"/>
      <c r="W19" s="675"/>
      <c r="X19" s="675"/>
      <c r="Y19" s="675"/>
      <c r="Z19" s="675"/>
    </row>
    <row r="20" spans="1:26">
      <c r="A20" s="678"/>
      <c r="B20" s="665" t="s">
        <v>651</v>
      </c>
      <c r="C20" s="702"/>
      <c r="D20" s="675"/>
      <c r="E20" s="675"/>
      <c r="F20" s="675"/>
      <c r="G20" s="675"/>
      <c r="H20" s="675"/>
      <c r="I20" s="675"/>
      <c r="J20" s="675"/>
      <c r="K20" s="675"/>
      <c r="L20" s="675"/>
      <c r="M20" s="675"/>
      <c r="N20" s="675"/>
      <c r="O20" s="675"/>
      <c r="P20" s="675"/>
      <c r="Q20" s="675"/>
      <c r="R20" s="675"/>
      <c r="S20" s="675"/>
      <c r="T20" s="675"/>
      <c r="U20" s="675"/>
      <c r="V20" s="675"/>
      <c r="W20" s="675"/>
      <c r="X20" s="675"/>
      <c r="Y20" s="675"/>
      <c r="Z20" s="675"/>
    </row>
    <row r="21" spans="1:26">
      <c r="A21" s="26">
        <v>17</v>
      </c>
      <c r="B21" s="27" t="s">
        <v>653</v>
      </c>
      <c r="C21" s="28" t="s">
        <v>85</v>
      </c>
      <c r="D21" s="675"/>
      <c r="E21" s="675"/>
      <c r="F21" s="675"/>
      <c r="G21" s="675"/>
      <c r="H21" s="675"/>
      <c r="I21" s="675"/>
      <c r="J21" s="675"/>
      <c r="K21" s="675"/>
      <c r="L21" s="675"/>
      <c r="M21" s="675"/>
      <c r="N21" s="675"/>
      <c r="O21" s="675"/>
      <c r="P21" s="675"/>
      <c r="Q21" s="675"/>
      <c r="R21" s="675"/>
      <c r="S21" s="675"/>
      <c r="T21" s="675"/>
      <c r="U21" s="675"/>
      <c r="V21" s="675"/>
      <c r="W21" s="675"/>
      <c r="X21" s="675"/>
      <c r="Y21" s="675"/>
      <c r="Z21" s="675"/>
    </row>
    <row r="22" spans="1:26">
      <c r="A22" s="26">
        <v>21</v>
      </c>
      <c r="B22" s="27" t="s">
        <v>654</v>
      </c>
      <c r="C22" s="28" t="s">
        <v>806</v>
      </c>
      <c r="D22" s="675"/>
      <c r="E22" s="675"/>
      <c r="F22" s="675"/>
      <c r="G22" s="675"/>
      <c r="H22" s="675"/>
      <c r="I22" s="675"/>
      <c r="J22" s="675"/>
      <c r="K22" s="675"/>
      <c r="L22" s="675"/>
      <c r="M22" s="675"/>
      <c r="N22" s="675"/>
      <c r="O22" s="675"/>
      <c r="P22" s="675"/>
      <c r="Q22" s="675"/>
      <c r="R22" s="675"/>
      <c r="S22" s="675"/>
      <c r="T22" s="675"/>
      <c r="U22" s="675"/>
      <c r="V22" s="675"/>
      <c r="W22" s="675"/>
      <c r="X22" s="675"/>
      <c r="Y22" s="675"/>
      <c r="Z22" s="675"/>
    </row>
    <row r="23" spans="1:26">
      <c r="A23" s="674"/>
      <c r="B23" s="675"/>
      <c r="C23" s="675"/>
      <c r="D23" s="675"/>
      <c r="E23" s="675"/>
      <c r="F23" s="675"/>
      <c r="G23" s="675"/>
      <c r="H23" s="675"/>
      <c r="I23" s="675"/>
      <c r="J23" s="675"/>
      <c r="K23" s="675"/>
      <c r="L23" s="675"/>
      <c r="M23" s="675"/>
      <c r="N23" s="675"/>
      <c r="O23" s="675"/>
      <c r="P23" s="675"/>
      <c r="Q23" s="675"/>
      <c r="R23" s="675"/>
      <c r="S23" s="675"/>
      <c r="T23" s="675"/>
      <c r="U23" s="675"/>
      <c r="V23" s="675"/>
      <c r="W23" s="675"/>
      <c r="X23" s="675"/>
      <c r="Y23" s="675"/>
      <c r="Z23" s="675"/>
    </row>
    <row r="24" spans="1:26">
      <c r="A24" s="674"/>
      <c r="B24" s="675"/>
      <c r="C24" s="675"/>
      <c r="D24" s="675"/>
      <c r="E24" s="675"/>
      <c r="F24" s="675"/>
      <c r="G24" s="675"/>
      <c r="H24" s="675"/>
      <c r="I24" s="675"/>
      <c r="J24" s="675"/>
      <c r="K24" s="675"/>
      <c r="L24" s="675"/>
      <c r="M24" s="675"/>
      <c r="N24" s="675"/>
      <c r="O24" s="675"/>
      <c r="P24" s="675"/>
      <c r="Q24" s="675"/>
      <c r="R24" s="675"/>
      <c r="S24" s="675"/>
      <c r="T24" s="675"/>
      <c r="U24" s="675"/>
      <c r="V24" s="675"/>
      <c r="W24" s="675"/>
      <c r="X24" s="675"/>
      <c r="Y24" s="675"/>
      <c r="Z24" s="675"/>
    </row>
    <row r="25" spans="1:26">
      <c r="A25" s="674"/>
      <c r="B25" s="675"/>
      <c r="C25" s="675"/>
      <c r="D25" s="675"/>
      <c r="E25" s="675"/>
      <c r="F25" s="675"/>
      <c r="G25" s="675"/>
      <c r="H25" s="675"/>
      <c r="I25" s="675"/>
      <c r="J25" s="675"/>
      <c r="K25" s="675"/>
      <c r="L25" s="675"/>
      <c r="M25" s="675"/>
      <c r="N25" s="675"/>
      <c r="O25" s="675"/>
      <c r="P25" s="675"/>
      <c r="Q25" s="675"/>
      <c r="R25" s="675"/>
      <c r="S25" s="675"/>
      <c r="T25" s="675"/>
      <c r="U25" s="675"/>
      <c r="V25" s="675"/>
      <c r="W25" s="675"/>
      <c r="X25" s="675"/>
      <c r="Y25" s="675"/>
      <c r="Z25" s="675"/>
    </row>
    <row r="26" spans="1:26">
      <c r="A26" s="674"/>
      <c r="B26" s="675"/>
      <c r="C26" s="675"/>
      <c r="D26" s="675"/>
      <c r="E26" s="675"/>
      <c r="F26" s="675"/>
      <c r="G26" s="675"/>
      <c r="H26" s="675"/>
      <c r="I26" s="675"/>
      <c r="J26" s="675"/>
      <c r="K26" s="675"/>
      <c r="L26" s="675"/>
      <c r="M26" s="675"/>
      <c r="N26" s="675"/>
      <c r="O26" s="675"/>
      <c r="P26" s="675"/>
      <c r="Q26" s="675"/>
      <c r="R26" s="675"/>
      <c r="S26" s="675"/>
      <c r="T26" s="675"/>
      <c r="U26" s="675"/>
      <c r="V26" s="675"/>
      <c r="W26" s="675"/>
      <c r="X26" s="675"/>
      <c r="Y26" s="675"/>
      <c r="Z26" s="675"/>
    </row>
    <row r="27" spans="1:26">
      <c r="A27" s="674"/>
      <c r="B27" s="675"/>
      <c r="C27" s="675"/>
      <c r="D27" s="675"/>
      <c r="E27" s="675"/>
      <c r="F27" s="675"/>
      <c r="G27" s="675"/>
      <c r="H27" s="675"/>
      <c r="I27" s="675"/>
      <c r="J27" s="675"/>
      <c r="K27" s="675"/>
      <c r="L27" s="675"/>
      <c r="M27" s="675"/>
      <c r="N27" s="675"/>
      <c r="O27" s="675"/>
      <c r="P27" s="675"/>
      <c r="Q27" s="675"/>
      <c r="R27" s="675"/>
      <c r="S27" s="675"/>
      <c r="T27" s="675"/>
      <c r="U27" s="675"/>
      <c r="V27" s="675"/>
      <c r="W27" s="675"/>
      <c r="X27" s="675"/>
      <c r="Y27" s="675"/>
      <c r="Z27" s="675"/>
    </row>
    <row r="28" spans="1:26">
      <c r="A28" s="674"/>
      <c r="B28" s="675"/>
      <c r="C28" s="675"/>
      <c r="D28" s="675"/>
      <c r="E28" s="675"/>
      <c r="F28" s="675"/>
      <c r="G28" s="675"/>
      <c r="H28" s="675"/>
      <c r="I28" s="675"/>
      <c r="J28" s="675"/>
      <c r="K28" s="675"/>
      <c r="L28" s="675"/>
      <c r="M28" s="675"/>
      <c r="N28" s="675"/>
      <c r="O28" s="675"/>
      <c r="P28" s="675"/>
      <c r="Q28" s="675"/>
      <c r="R28" s="675"/>
      <c r="S28" s="675"/>
      <c r="T28" s="675"/>
      <c r="U28" s="675"/>
      <c r="V28" s="675"/>
      <c r="W28" s="675"/>
      <c r="X28" s="675"/>
      <c r="Y28" s="675"/>
      <c r="Z28" s="675"/>
    </row>
    <row r="29" spans="1:26">
      <c r="A29" s="674"/>
      <c r="B29" s="675"/>
      <c r="D29" s="675"/>
      <c r="E29" s="675"/>
      <c r="F29" s="675"/>
      <c r="G29" s="675"/>
      <c r="H29" s="675"/>
      <c r="I29" s="675"/>
      <c r="J29" s="675"/>
      <c r="K29" s="675"/>
      <c r="L29" s="675"/>
      <c r="M29" s="675"/>
      <c r="N29" s="675"/>
      <c r="O29" s="675"/>
      <c r="P29" s="675"/>
      <c r="Q29" s="675"/>
      <c r="R29" s="675"/>
      <c r="S29" s="675"/>
      <c r="T29" s="675"/>
      <c r="U29" s="675"/>
      <c r="V29" s="675"/>
      <c r="W29" s="675"/>
      <c r="X29" s="675"/>
      <c r="Y29" s="675"/>
      <c r="Z29" s="675"/>
    </row>
    <row r="30" spans="1:26">
      <c r="A30" s="674"/>
      <c r="B30" s="675"/>
      <c r="C30" s="675"/>
      <c r="D30" s="675"/>
      <c r="E30" s="675"/>
      <c r="F30" s="675"/>
      <c r="G30" s="675"/>
      <c r="H30" s="675"/>
      <c r="I30" s="675"/>
      <c r="J30" s="675"/>
      <c r="K30" s="675"/>
      <c r="L30" s="675"/>
      <c r="M30" s="675"/>
      <c r="N30" s="675"/>
      <c r="O30" s="675"/>
      <c r="P30" s="675"/>
      <c r="Q30" s="675"/>
      <c r="R30" s="675"/>
      <c r="S30" s="675"/>
      <c r="T30" s="675"/>
      <c r="U30" s="675"/>
      <c r="V30" s="675"/>
      <c r="W30" s="675"/>
      <c r="X30" s="675"/>
      <c r="Y30" s="675"/>
      <c r="Z30" s="675"/>
    </row>
    <row r="31" spans="1:26">
      <c r="A31" s="674"/>
      <c r="B31" s="675"/>
      <c r="C31" s="675"/>
      <c r="D31" s="675"/>
      <c r="E31" s="675"/>
      <c r="F31" s="675"/>
      <c r="G31" s="675"/>
      <c r="H31" s="675"/>
      <c r="I31" s="675"/>
      <c r="J31" s="675"/>
      <c r="K31" s="675"/>
      <c r="L31" s="675"/>
      <c r="M31" s="675"/>
      <c r="N31" s="675"/>
      <c r="O31" s="675"/>
      <c r="P31" s="675"/>
      <c r="Q31" s="675"/>
      <c r="R31" s="675"/>
      <c r="S31" s="675"/>
      <c r="T31" s="675"/>
      <c r="U31" s="675"/>
      <c r="V31" s="675"/>
      <c r="W31" s="675"/>
      <c r="X31" s="675"/>
      <c r="Y31" s="675"/>
      <c r="Z31" s="675"/>
    </row>
    <row r="32" spans="1:26">
      <c r="A32" s="674"/>
      <c r="B32" s="675"/>
      <c r="C32" s="675"/>
      <c r="D32" s="675"/>
      <c r="E32" s="675"/>
      <c r="F32" s="675"/>
      <c r="G32" s="675"/>
      <c r="H32" s="675"/>
      <c r="I32" s="675"/>
      <c r="J32" s="675"/>
      <c r="K32" s="675"/>
      <c r="L32" s="675"/>
      <c r="M32" s="675"/>
      <c r="N32" s="675"/>
      <c r="O32" s="675"/>
      <c r="P32" s="675"/>
      <c r="Q32" s="675"/>
      <c r="R32" s="675"/>
      <c r="S32" s="675"/>
      <c r="T32" s="675"/>
      <c r="U32" s="675"/>
      <c r="V32" s="675"/>
      <c r="W32" s="675"/>
      <c r="X32" s="675"/>
      <c r="Y32" s="675"/>
      <c r="Z32" s="675"/>
    </row>
    <row r="33" spans="1:26">
      <c r="A33" s="674"/>
      <c r="B33" s="675"/>
      <c r="C33" s="675"/>
      <c r="D33" s="675"/>
      <c r="E33" s="675"/>
      <c r="F33" s="675"/>
      <c r="G33" s="675"/>
      <c r="H33" s="675"/>
      <c r="I33" s="675"/>
      <c r="J33" s="675"/>
      <c r="K33" s="675"/>
      <c r="L33" s="675"/>
      <c r="M33" s="675"/>
      <c r="N33" s="675"/>
      <c r="O33" s="675"/>
      <c r="P33" s="675"/>
      <c r="Q33" s="675"/>
      <c r="R33" s="675"/>
      <c r="S33" s="675"/>
      <c r="T33" s="675"/>
      <c r="U33" s="675"/>
      <c r="V33" s="675"/>
      <c r="W33" s="675"/>
      <c r="X33" s="675"/>
      <c r="Y33" s="675"/>
      <c r="Z33" s="675"/>
    </row>
    <row r="34" spans="1:26">
      <c r="A34" s="674"/>
      <c r="B34" s="675"/>
      <c r="C34" s="675"/>
      <c r="D34" s="675"/>
      <c r="E34" s="675"/>
      <c r="F34" s="675"/>
      <c r="G34" s="675"/>
      <c r="H34" s="675"/>
      <c r="I34" s="675"/>
      <c r="J34" s="675"/>
      <c r="K34" s="675"/>
      <c r="L34" s="675"/>
      <c r="M34" s="675"/>
      <c r="N34" s="675"/>
      <c r="O34" s="675"/>
      <c r="P34" s="675"/>
      <c r="Q34" s="675"/>
      <c r="R34" s="675"/>
      <c r="S34" s="675"/>
      <c r="T34" s="675"/>
      <c r="U34" s="675"/>
      <c r="V34" s="675"/>
      <c r="W34" s="675"/>
      <c r="X34" s="675"/>
      <c r="Y34" s="675"/>
      <c r="Z34" s="675"/>
    </row>
    <row r="35" spans="1:26">
      <c r="A35" s="674"/>
      <c r="B35" s="675"/>
      <c r="C35" s="675"/>
      <c r="D35" s="675"/>
      <c r="E35" s="675"/>
      <c r="F35" s="675"/>
      <c r="G35" s="675"/>
      <c r="H35" s="675"/>
      <c r="I35" s="675"/>
      <c r="J35" s="675"/>
      <c r="K35" s="675"/>
      <c r="L35" s="675"/>
      <c r="M35" s="675"/>
      <c r="N35" s="675"/>
      <c r="O35" s="675"/>
      <c r="P35" s="675"/>
      <c r="Q35" s="675"/>
      <c r="R35" s="675"/>
      <c r="S35" s="675"/>
      <c r="T35" s="675"/>
      <c r="U35" s="675"/>
      <c r="V35" s="675"/>
      <c r="W35" s="675"/>
      <c r="X35" s="675"/>
      <c r="Y35" s="675"/>
      <c r="Z35" s="675"/>
    </row>
    <row r="36" spans="1:26">
      <c r="A36" s="674"/>
      <c r="B36" s="675"/>
      <c r="C36" s="675"/>
      <c r="D36" s="675"/>
      <c r="E36" s="675"/>
      <c r="F36" s="675"/>
      <c r="G36" s="675"/>
      <c r="H36" s="675"/>
      <c r="I36" s="675"/>
      <c r="J36" s="675"/>
      <c r="K36" s="675"/>
      <c r="L36" s="675"/>
      <c r="M36" s="675"/>
      <c r="N36" s="675"/>
      <c r="O36" s="675"/>
      <c r="P36" s="675"/>
      <c r="Q36" s="675"/>
      <c r="R36" s="675"/>
      <c r="S36" s="675"/>
      <c r="T36" s="675"/>
      <c r="U36" s="675"/>
      <c r="V36" s="675"/>
      <c r="W36" s="675"/>
      <c r="X36" s="675"/>
      <c r="Y36" s="675"/>
      <c r="Z36" s="675"/>
    </row>
    <row r="37" spans="1:26">
      <c r="A37" s="674"/>
      <c r="B37" s="675"/>
      <c r="C37" s="675"/>
      <c r="D37" s="675"/>
      <c r="E37" s="675"/>
      <c r="F37" s="675"/>
      <c r="G37" s="675"/>
      <c r="H37" s="675"/>
      <c r="I37" s="675"/>
      <c r="J37" s="675"/>
      <c r="K37" s="675"/>
      <c r="L37" s="675"/>
      <c r="M37" s="675"/>
      <c r="N37" s="675"/>
      <c r="O37" s="675"/>
      <c r="P37" s="675"/>
      <c r="Q37" s="675"/>
      <c r="R37" s="675"/>
      <c r="S37" s="675"/>
      <c r="T37" s="675"/>
      <c r="U37" s="675"/>
      <c r="V37" s="675"/>
      <c r="W37" s="675"/>
      <c r="X37" s="675"/>
      <c r="Y37" s="675"/>
      <c r="Z37" s="675"/>
    </row>
    <row r="38" spans="1:26">
      <c r="A38" s="674"/>
      <c r="B38" s="675"/>
      <c r="C38" s="675"/>
      <c r="D38" s="675"/>
      <c r="E38" s="675"/>
      <c r="F38" s="675"/>
      <c r="G38" s="675"/>
      <c r="H38" s="675"/>
      <c r="I38" s="675"/>
      <c r="J38" s="675"/>
      <c r="K38" s="675"/>
      <c r="L38" s="675"/>
      <c r="M38" s="675"/>
      <c r="N38" s="675"/>
      <c r="O38" s="675"/>
      <c r="P38" s="675"/>
      <c r="Q38" s="675"/>
      <c r="R38" s="675"/>
      <c r="S38" s="675"/>
      <c r="T38" s="675"/>
      <c r="U38" s="675"/>
      <c r="V38" s="675"/>
      <c r="W38" s="675"/>
      <c r="X38" s="675"/>
      <c r="Y38" s="675"/>
      <c r="Z38" s="675"/>
    </row>
    <row r="39" spans="1:26">
      <c r="A39" s="674"/>
      <c r="B39" s="675"/>
      <c r="C39" s="675"/>
      <c r="D39" s="675"/>
      <c r="E39" s="675"/>
      <c r="F39" s="675"/>
      <c r="G39" s="675"/>
      <c r="H39" s="675"/>
      <c r="I39" s="675"/>
      <c r="J39" s="675"/>
      <c r="K39" s="675"/>
      <c r="L39" s="675"/>
      <c r="M39" s="675"/>
      <c r="N39" s="675"/>
      <c r="O39" s="675"/>
      <c r="P39" s="675"/>
      <c r="Q39" s="675"/>
      <c r="R39" s="675"/>
      <c r="S39" s="675"/>
      <c r="T39" s="675"/>
      <c r="U39" s="675"/>
      <c r="V39" s="675"/>
      <c r="W39" s="675"/>
      <c r="X39" s="675"/>
      <c r="Y39" s="675"/>
      <c r="Z39" s="675"/>
    </row>
    <row r="40" spans="1:26">
      <c r="A40" s="674"/>
      <c r="B40" s="675"/>
      <c r="C40" s="675"/>
      <c r="D40" s="675"/>
      <c r="E40" s="675"/>
      <c r="F40" s="675"/>
      <c r="G40" s="675"/>
      <c r="H40" s="675"/>
      <c r="I40" s="675"/>
      <c r="J40" s="675"/>
      <c r="K40" s="675"/>
      <c r="L40" s="675"/>
      <c r="M40" s="675"/>
      <c r="N40" s="675"/>
      <c r="O40" s="675"/>
      <c r="P40" s="675"/>
      <c r="Q40" s="675"/>
      <c r="R40" s="675"/>
      <c r="S40" s="675"/>
      <c r="T40" s="675"/>
      <c r="U40" s="675"/>
      <c r="V40" s="675"/>
      <c r="W40" s="675"/>
      <c r="X40" s="675"/>
      <c r="Y40" s="675"/>
      <c r="Z40" s="675"/>
    </row>
    <row r="41" spans="1:26">
      <c r="A41" s="674"/>
      <c r="B41" s="675"/>
      <c r="C41" s="675"/>
      <c r="D41" s="675"/>
      <c r="E41" s="675"/>
      <c r="F41" s="675"/>
      <c r="G41" s="675"/>
      <c r="H41" s="675"/>
      <c r="I41" s="675"/>
      <c r="J41" s="675"/>
      <c r="K41" s="675"/>
      <c r="L41" s="675"/>
      <c r="M41" s="675"/>
      <c r="N41" s="675"/>
      <c r="O41" s="675"/>
      <c r="P41" s="675"/>
      <c r="Q41" s="675"/>
      <c r="R41" s="675"/>
      <c r="S41" s="675"/>
      <c r="T41" s="675"/>
      <c r="U41" s="675"/>
      <c r="V41" s="675"/>
      <c r="W41" s="675"/>
      <c r="X41" s="675"/>
      <c r="Y41" s="675"/>
      <c r="Z41" s="675"/>
    </row>
    <row r="42" spans="1:26">
      <c r="A42" s="674"/>
      <c r="B42" s="675"/>
      <c r="C42" s="675"/>
      <c r="D42" s="675"/>
      <c r="E42" s="675"/>
      <c r="F42" s="675"/>
      <c r="G42" s="675"/>
      <c r="H42" s="675"/>
      <c r="I42" s="675"/>
      <c r="J42" s="675"/>
      <c r="K42" s="675"/>
      <c r="L42" s="675"/>
      <c r="M42" s="675"/>
      <c r="N42" s="675"/>
      <c r="O42" s="675"/>
      <c r="P42" s="675"/>
      <c r="Q42" s="675"/>
      <c r="R42" s="675"/>
      <c r="S42" s="675"/>
      <c r="T42" s="675"/>
      <c r="U42" s="675"/>
      <c r="V42" s="675"/>
      <c r="W42" s="675"/>
      <c r="X42" s="675"/>
      <c r="Y42" s="675"/>
      <c r="Z42" s="675"/>
    </row>
    <row r="43" spans="1:26">
      <c r="A43" s="674"/>
      <c r="B43" s="675"/>
      <c r="C43" s="675"/>
      <c r="D43" s="675"/>
      <c r="E43" s="675"/>
      <c r="F43" s="675"/>
      <c r="G43" s="675"/>
      <c r="H43" s="675"/>
      <c r="I43" s="675"/>
      <c r="J43" s="675"/>
      <c r="K43" s="675"/>
      <c r="L43" s="675"/>
      <c r="M43" s="675"/>
      <c r="N43" s="675"/>
      <c r="O43" s="675"/>
      <c r="P43" s="675"/>
      <c r="Q43" s="675"/>
      <c r="R43" s="675"/>
      <c r="S43" s="675"/>
      <c r="T43" s="675"/>
      <c r="U43" s="675"/>
      <c r="V43" s="675"/>
      <c r="W43" s="675"/>
      <c r="X43" s="675"/>
      <c r="Y43" s="675"/>
      <c r="Z43" s="675"/>
    </row>
    <row r="44" spans="1:26">
      <c r="A44" s="674"/>
      <c r="B44" s="675"/>
      <c r="C44" s="675"/>
      <c r="D44" s="675"/>
      <c r="E44" s="675"/>
      <c r="F44" s="675"/>
      <c r="G44" s="675"/>
      <c r="H44" s="675"/>
      <c r="I44" s="675"/>
      <c r="J44" s="675"/>
      <c r="K44" s="675"/>
      <c r="L44" s="675"/>
      <c r="M44" s="675"/>
      <c r="N44" s="675"/>
      <c r="O44" s="675"/>
      <c r="P44" s="675"/>
      <c r="Q44" s="675"/>
      <c r="R44" s="675"/>
      <c r="S44" s="675"/>
      <c r="T44" s="675"/>
      <c r="U44" s="675"/>
      <c r="V44" s="675"/>
      <c r="W44" s="675"/>
      <c r="X44" s="675"/>
      <c r="Y44" s="675"/>
      <c r="Z44" s="675"/>
    </row>
    <row r="45" spans="1:26">
      <c r="A45" s="674"/>
      <c r="B45" s="675"/>
      <c r="C45" s="675"/>
      <c r="D45" s="675"/>
      <c r="E45" s="675"/>
      <c r="F45" s="675"/>
      <c r="G45" s="675"/>
      <c r="H45" s="675"/>
      <c r="I45" s="675"/>
      <c r="J45" s="675"/>
      <c r="K45" s="675"/>
      <c r="L45" s="675"/>
      <c r="M45" s="675"/>
      <c r="N45" s="675"/>
      <c r="O45" s="675"/>
      <c r="P45" s="675"/>
      <c r="Q45" s="675"/>
      <c r="R45" s="675"/>
      <c r="S45" s="675"/>
      <c r="T45" s="675"/>
      <c r="U45" s="675"/>
      <c r="V45" s="675"/>
      <c r="W45" s="675"/>
      <c r="X45" s="675"/>
      <c r="Y45" s="675"/>
      <c r="Z45" s="675"/>
    </row>
    <row r="46" spans="1:26">
      <c r="A46" s="674"/>
      <c r="B46" s="675"/>
      <c r="C46" s="675"/>
      <c r="D46" s="675"/>
      <c r="E46" s="675"/>
      <c r="F46" s="675"/>
      <c r="G46" s="675"/>
      <c r="H46" s="675"/>
      <c r="I46" s="675"/>
      <c r="J46" s="675"/>
      <c r="K46" s="675"/>
      <c r="L46" s="675"/>
      <c r="M46" s="675"/>
      <c r="N46" s="675"/>
      <c r="O46" s="675"/>
      <c r="P46" s="675"/>
      <c r="Q46" s="675"/>
      <c r="R46" s="675"/>
      <c r="S46" s="675"/>
      <c r="T46" s="675"/>
      <c r="U46" s="675"/>
      <c r="V46" s="675"/>
      <c r="W46" s="675"/>
      <c r="X46" s="675"/>
      <c r="Y46" s="675"/>
      <c r="Z46" s="675"/>
    </row>
    <row r="47" spans="1:26">
      <c r="A47" s="674"/>
      <c r="B47" s="675"/>
      <c r="C47" s="675"/>
      <c r="D47" s="675"/>
      <c r="E47" s="675"/>
      <c r="F47" s="675"/>
      <c r="G47" s="675"/>
      <c r="H47" s="675"/>
      <c r="I47" s="675"/>
      <c r="J47" s="675"/>
      <c r="K47" s="675"/>
      <c r="L47" s="675"/>
      <c r="M47" s="675"/>
      <c r="N47" s="675"/>
      <c r="O47" s="675"/>
      <c r="P47" s="675"/>
      <c r="Q47" s="675"/>
      <c r="R47" s="675"/>
      <c r="S47" s="675"/>
      <c r="T47" s="675"/>
      <c r="U47" s="675"/>
      <c r="V47" s="675"/>
      <c r="W47" s="675"/>
      <c r="X47" s="675"/>
      <c r="Y47" s="675"/>
      <c r="Z47" s="675"/>
    </row>
    <row r="48" spans="1:26">
      <c r="A48" s="674"/>
      <c r="B48" s="675"/>
      <c r="C48" s="675"/>
      <c r="D48" s="675"/>
      <c r="E48" s="675"/>
      <c r="F48" s="675"/>
      <c r="G48" s="675"/>
      <c r="H48" s="675"/>
      <c r="I48" s="675"/>
      <c r="J48" s="675"/>
      <c r="K48" s="675"/>
      <c r="L48" s="675"/>
      <c r="M48" s="675"/>
      <c r="N48" s="675"/>
      <c r="O48" s="675"/>
      <c r="P48" s="675"/>
      <c r="Q48" s="675"/>
      <c r="R48" s="675"/>
      <c r="S48" s="675"/>
      <c r="T48" s="675"/>
      <c r="U48" s="675"/>
      <c r="V48" s="675"/>
      <c r="W48" s="675"/>
      <c r="X48" s="675"/>
      <c r="Y48" s="675"/>
      <c r="Z48" s="675"/>
    </row>
    <row r="49" spans="1:26">
      <c r="A49" s="674"/>
      <c r="B49" s="675"/>
      <c r="C49" s="675"/>
      <c r="D49" s="675"/>
      <c r="E49" s="675"/>
      <c r="F49" s="675"/>
      <c r="G49" s="675"/>
      <c r="H49" s="675"/>
      <c r="I49" s="675"/>
      <c r="J49" s="675"/>
      <c r="K49" s="675"/>
      <c r="L49" s="675"/>
      <c r="M49" s="675"/>
      <c r="N49" s="675"/>
      <c r="O49" s="675"/>
      <c r="P49" s="675"/>
      <c r="Q49" s="675"/>
      <c r="R49" s="675"/>
      <c r="S49" s="675"/>
      <c r="T49" s="675"/>
      <c r="U49" s="675"/>
      <c r="V49" s="675"/>
      <c r="W49" s="675"/>
      <c r="X49" s="675"/>
      <c r="Y49" s="675"/>
      <c r="Z49" s="675"/>
    </row>
    <row r="50" spans="1:26">
      <c r="A50" s="674"/>
      <c r="B50" s="675"/>
      <c r="C50" s="675"/>
      <c r="D50" s="675"/>
      <c r="E50" s="675"/>
      <c r="F50" s="675"/>
      <c r="G50" s="675"/>
      <c r="H50" s="675"/>
      <c r="I50" s="675"/>
      <c r="J50" s="675"/>
      <c r="K50" s="675"/>
      <c r="L50" s="675"/>
      <c r="M50" s="675"/>
      <c r="N50" s="675"/>
      <c r="O50" s="675"/>
      <c r="P50" s="675"/>
      <c r="Q50" s="675"/>
      <c r="R50" s="675"/>
      <c r="S50" s="675"/>
      <c r="T50" s="675"/>
      <c r="U50" s="675"/>
      <c r="V50" s="675"/>
      <c r="W50" s="675"/>
      <c r="X50" s="675"/>
      <c r="Y50" s="675"/>
      <c r="Z50" s="675"/>
    </row>
    <row r="51" spans="1:26">
      <c r="A51" s="674"/>
      <c r="B51" s="675"/>
      <c r="C51" s="675"/>
      <c r="D51" s="675"/>
      <c r="E51" s="675"/>
      <c r="F51" s="675"/>
      <c r="G51" s="675"/>
      <c r="H51" s="675"/>
      <c r="I51" s="675"/>
      <c r="J51" s="675"/>
      <c r="K51" s="675"/>
      <c r="L51" s="675"/>
      <c r="M51" s="675"/>
      <c r="N51" s="675"/>
      <c r="O51" s="675"/>
      <c r="P51" s="675"/>
      <c r="Q51" s="675"/>
      <c r="R51" s="675"/>
      <c r="S51" s="675"/>
      <c r="T51" s="675"/>
      <c r="U51" s="675"/>
      <c r="V51" s="675"/>
      <c r="W51" s="675"/>
      <c r="X51" s="675"/>
      <c r="Y51" s="675"/>
      <c r="Z51" s="675"/>
    </row>
    <row r="52" spans="1:26">
      <c r="A52" s="674"/>
      <c r="B52" s="675"/>
      <c r="C52" s="675"/>
      <c r="D52" s="675"/>
      <c r="E52" s="675"/>
      <c r="F52" s="675"/>
      <c r="G52" s="675"/>
      <c r="H52" s="675"/>
      <c r="I52" s="675"/>
      <c r="J52" s="675"/>
      <c r="K52" s="675"/>
      <c r="L52" s="675"/>
      <c r="M52" s="675"/>
      <c r="N52" s="675"/>
      <c r="O52" s="675"/>
      <c r="P52" s="675"/>
      <c r="Q52" s="675"/>
      <c r="R52" s="675"/>
      <c r="S52" s="675"/>
      <c r="T52" s="675"/>
      <c r="U52" s="675"/>
      <c r="V52" s="675"/>
      <c r="W52" s="675"/>
      <c r="X52" s="675"/>
      <c r="Y52" s="675"/>
      <c r="Z52" s="675"/>
    </row>
    <row r="53" spans="1:26">
      <c r="A53" s="674"/>
      <c r="B53" s="675"/>
      <c r="C53" s="675"/>
      <c r="D53" s="675"/>
      <c r="E53" s="675"/>
      <c r="F53" s="675"/>
      <c r="G53" s="675"/>
      <c r="H53" s="675"/>
      <c r="I53" s="675"/>
      <c r="J53" s="675"/>
      <c r="K53" s="675"/>
      <c r="L53" s="675"/>
      <c r="M53" s="675"/>
      <c r="N53" s="675"/>
      <c r="O53" s="675"/>
      <c r="P53" s="675"/>
      <c r="Q53" s="675"/>
      <c r="R53" s="675"/>
      <c r="S53" s="675"/>
      <c r="T53" s="675"/>
      <c r="U53" s="675"/>
      <c r="V53" s="675"/>
      <c r="W53" s="675"/>
      <c r="X53" s="675"/>
      <c r="Y53" s="675"/>
      <c r="Z53" s="675"/>
    </row>
    <row r="54" spans="1:26">
      <c r="A54" s="674"/>
      <c r="B54" s="675"/>
      <c r="C54" s="675"/>
      <c r="D54" s="675"/>
      <c r="E54" s="675"/>
      <c r="F54" s="675"/>
      <c r="G54" s="675"/>
      <c r="H54" s="675"/>
      <c r="I54" s="675"/>
      <c r="J54" s="675"/>
      <c r="K54" s="675"/>
      <c r="L54" s="675"/>
      <c r="M54" s="675"/>
      <c r="N54" s="675"/>
      <c r="O54" s="675"/>
      <c r="P54" s="675"/>
      <c r="Q54" s="675"/>
      <c r="R54" s="675"/>
      <c r="S54" s="675"/>
      <c r="T54" s="675"/>
      <c r="U54" s="675"/>
      <c r="V54" s="675"/>
      <c r="W54" s="675"/>
      <c r="X54" s="675"/>
      <c r="Y54" s="675"/>
      <c r="Z54" s="675"/>
    </row>
    <row r="55" spans="1:26">
      <c r="A55" s="674"/>
      <c r="B55" s="675"/>
      <c r="C55" s="675"/>
      <c r="D55" s="675"/>
      <c r="E55" s="675"/>
      <c r="F55" s="675"/>
      <c r="G55" s="675"/>
      <c r="H55" s="675"/>
      <c r="I55" s="675"/>
      <c r="J55" s="675"/>
      <c r="K55" s="675"/>
      <c r="L55" s="675"/>
      <c r="M55" s="675"/>
      <c r="N55" s="675"/>
      <c r="O55" s="675"/>
      <c r="P55" s="675"/>
      <c r="Q55" s="675"/>
      <c r="R55" s="675"/>
      <c r="S55" s="675"/>
      <c r="T55" s="675"/>
      <c r="U55" s="675"/>
      <c r="V55" s="675"/>
      <c r="W55" s="675"/>
      <c r="X55" s="675"/>
      <c r="Y55" s="675"/>
      <c r="Z55" s="675"/>
    </row>
    <row r="56" spans="1:26">
      <c r="A56" s="674"/>
      <c r="B56" s="675"/>
      <c r="C56" s="675"/>
      <c r="D56" s="675"/>
      <c r="E56" s="675"/>
      <c r="F56" s="675"/>
      <c r="G56" s="675"/>
      <c r="H56" s="675"/>
      <c r="I56" s="675"/>
      <c r="J56" s="675"/>
      <c r="K56" s="675"/>
      <c r="L56" s="675"/>
      <c r="M56" s="675"/>
      <c r="N56" s="675"/>
      <c r="O56" s="675"/>
      <c r="P56" s="675"/>
      <c r="Q56" s="675"/>
      <c r="R56" s="675"/>
      <c r="S56" s="675"/>
      <c r="T56" s="675"/>
      <c r="U56" s="675"/>
      <c r="V56" s="675"/>
      <c r="W56" s="675"/>
      <c r="X56" s="675"/>
      <c r="Y56" s="675"/>
      <c r="Z56" s="675"/>
    </row>
    <row r="57" spans="1:26">
      <c r="A57" s="674"/>
      <c r="B57" s="675"/>
      <c r="C57" s="675"/>
      <c r="D57" s="675"/>
      <c r="E57" s="675"/>
      <c r="F57" s="675"/>
      <c r="G57" s="675"/>
      <c r="H57" s="675"/>
      <c r="I57" s="675"/>
      <c r="J57" s="675"/>
      <c r="K57" s="675"/>
      <c r="L57" s="675"/>
      <c r="M57" s="675"/>
      <c r="N57" s="675"/>
      <c r="O57" s="675"/>
      <c r="P57" s="675"/>
      <c r="Q57" s="675"/>
      <c r="R57" s="675"/>
      <c r="S57" s="675"/>
      <c r="T57" s="675"/>
      <c r="U57" s="675"/>
      <c r="V57" s="675"/>
      <c r="W57" s="675"/>
      <c r="X57" s="675"/>
      <c r="Y57" s="675"/>
      <c r="Z57" s="675"/>
    </row>
    <row r="58" spans="1:26">
      <c r="A58" s="674"/>
      <c r="B58" s="675"/>
      <c r="C58" s="675"/>
      <c r="D58" s="675"/>
      <c r="E58" s="675"/>
      <c r="F58" s="675"/>
      <c r="G58" s="675"/>
      <c r="H58" s="675"/>
      <c r="I58" s="675"/>
      <c r="J58" s="675"/>
      <c r="K58" s="675"/>
      <c r="L58" s="675"/>
      <c r="M58" s="675"/>
      <c r="N58" s="675"/>
      <c r="O58" s="675"/>
      <c r="P58" s="675"/>
      <c r="Q58" s="675"/>
      <c r="R58" s="675"/>
      <c r="S58" s="675"/>
      <c r="T58" s="675"/>
      <c r="U58" s="675"/>
      <c r="V58" s="675"/>
      <c r="W58" s="675"/>
      <c r="X58" s="675"/>
      <c r="Y58" s="675"/>
      <c r="Z58" s="675"/>
    </row>
    <row r="59" spans="1:26">
      <c r="A59" s="674"/>
      <c r="B59" s="675"/>
      <c r="C59" s="675"/>
      <c r="D59" s="675"/>
      <c r="E59" s="675"/>
      <c r="F59" s="675"/>
      <c r="G59" s="675"/>
      <c r="H59" s="675"/>
      <c r="I59" s="675"/>
      <c r="J59" s="675"/>
      <c r="K59" s="675"/>
      <c r="L59" s="675"/>
      <c r="M59" s="675"/>
      <c r="N59" s="675"/>
      <c r="O59" s="675"/>
      <c r="P59" s="675"/>
      <c r="Q59" s="675"/>
      <c r="R59" s="675"/>
      <c r="S59" s="675"/>
      <c r="T59" s="675"/>
      <c r="U59" s="675"/>
      <c r="V59" s="675"/>
      <c r="W59" s="675"/>
      <c r="X59" s="675"/>
      <c r="Y59" s="675"/>
      <c r="Z59" s="675"/>
    </row>
    <row r="60" spans="1:26">
      <c r="A60" s="674"/>
      <c r="B60" s="675"/>
      <c r="C60" s="675"/>
      <c r="D60" s="675"/>
      <c r="E60" s="675"/>
      <c r="F60" s="675"/>
      <c r="G60" s="675"/>
      <c r="H60" s="675"/>
      <c r="I60" s="675"/>
      <c r="J60" s="675"/>
      <c r="K60" s="675"/>
      <c r="L60" s="675"/>
      <c r="M60" s="675"/>
      <c r="N60" s="675"/>
      <c r="O60" s="675"/>
      <c r="P60" s="675"/>
      <c r="Q60" s="675"/>
      <c r="R60" s="675"/>
      <c r="S60" s="675"/>
      <c r="T60" s="675"/>
      <c r="U60" s="675"/>
      <c r="V60" s="675"/>
      <c r="W60" s="675"/>
      <c r="X60" s="675"/>
      <c r="Y60" s="675"/>
      <c r="Z60" s="675"/>
    </row>
    <row r="61" spans="1:26">
      <c r="A61" s="674"/>
      <c r="B61" s="675"/>
      <c r="C61" s="675"/>
      <c r="D61" s="675"/>
      <c r="E61" s="675"/>
      <c r="F61" s="675"/>
      <c r="G61" s="675"/>
      <c r="H61" s="675"/>
      <c r="I61" s="675"/>
      <c r="J61" s="675"/>
      <c r="K61" s="675"/>
      <c r="L61" s="675"/>
      <c r="M61" s="675"/>
      <c r="N61" s="675"/>
      <c r="O61" s="675"/>
      <c r="P61" s="675"/>
      <c r="Q61" s="675"/>
      <c r="R61" s="675"/>
      <c r="S61" s="675"/>
      <c r="T61" s="675"/>
      <c r="U61" s="675"/>
      <c r="V61" s="675"/>
      <c r="W61" s="675"/>
      <c r="X61" s="675"/>
      <c r="Y61" s="675"/>
      <c r="Z61" s="675"/>
    </row>
    <row r="62" spans="1:26">
      <c r="A62" s="674"/>
      <c r="B62" s="675"/>
      <c r="C62" s="675"/>
      <c r="D62" s="675"/>
      <c r="E62" s="675"/>
      <c r="F62" s="675"/>
      <c r="G62" s="675"/>
      <c r="H62" s="675"/>
      <c r="I62" s="675"/>
      <c r="J62" s="675"/>
      <c r="K62" s="675"/>
      <c r="L62" s="675"/>
      <c r="M62" s="675"/>
      <c r="N62" s="675"/>
      <c r="O62" s="675"/>
      <c r="P62" s="675"/>
      <c r="Q62" s="675"/>
      <c r="R62" s="675"/>
      <c r="S62" s="675"/>
      <c r="T62" s="675"/>
      <c r="U62" s="675"/>
      <c r="V62" s="675"/>
      <c r="W62" s="675"/>
      <c r="X62" s="675"/>
      <c r="Y62" s="675"/>
      <c r="Z62" s="675"/>
    </row>
    <row r="63" spans="1:26">
      <c r="A63" s="674"/>
      <c r="B63" s="675"/>
      <c r="C63" s="675"/>
      <c r="D63" s="675"/>
      <c r="E63" s="675"/>
      <c r="F63" s="675"/>
      <c r="G63" s="675"/>
      <c r="H63" s="675"/>
      <c r="I63" s="675"/>
      <c r="J63" s="675"/>
      <c r="K63" s="675"/>
      <c r="L63" s="675"/>
      <c r="M63" s="675"/>
      <c r="N63" s="675"/>
      <c r="O63" s="675"/>
      <c r="P63" s="675"/>
      <c r="Q63" s="675"/>
      <c r="R63" s="675"/>
      <c r="S63" s="675"/>
      <c r="T63" s="675"/>
      <c r="U63" s="675"/>
      <c r="V63" s="675"/>
      <c r="W63" s="675"/>
      <c r="X63" s="675"/>
      <c r="Y63" s="675"/>
      <c r="Z63" s="675"/>
    </row>
    <row r="64" spans="1:26">
      <c r="A64" s="674"/>
      <c r="B64" s="675"/>
      <c r="C64" s="675"/>
      <c r="D64" s="675"/>
      <c r="E64" s="675"/>
      <c r="F64" s="675"/>
      <c r="G64" s="675"/>
      <c r="H64" s="675"/>
      <c r="I64" s="675"/>
      <c r="J64" s="675"/>
      <c r="K64" s="675"/>
      <c r="L64" s="675"/>
      <c r="M64" s="675"/>
      <c r="N64" s="675"/>
      <c r="O64" s="675"/>
      <c r="P64" s="675"/>
      <c r="Q64" s="675"/>
      <c r="R64" s="675"/>
      <c r="S64" s="675"/>
      <c r="T64" s="675"/>
      <c r="U64" s="675"/>
      <c r="V64" s="675"/>
      <c r="W64" s="675"/>
      <c r="X64" s="675"/>
      <c r="Y64" s="675"/>
      <c r="Z64" s="675"/>
    </row>
    <row r="65" spans="1:26">
      <c r="A65" s="674"/>
      <c r="B65" s="675"/>
      <c r="C65" s="675"/>
      <c r="D65" s="675"/>
      <c r="E65" s="675"/>
      <c r="F65" s="675"/>
      <c r="G65" s="675"/>
      <c r="H65" s="675"/>
      <c r="I65" s="675"/>
      <c r="J65" s="675"/>
      <c r="K65" s="675"/>
      <c r="L65" s="675"/>
      <c r="M65" s="675"/>
      <c r="N65" s="675"/>
      <c r="O65" s="675"/>
      <c r="P65" s="675"/>
      <c r="Q65" s="675"/>
      <c r="R65" s="675"/>
      <c r="S65" s="675"/>
      <c r="T65" s="675"/>
      <c r="U65" s="675"/>
      <c r="V65" s="675"/>
      <c r="W65" s="675"/>
      <c r="X65" s="675"/>
      <c r="Y65" s="675"/>
      <c r="Z65" s="675"/>
    </row>
    <row r="66" spans="1:26">
      <c r="A66" s="674"/>
      <c r="B66" s="675"/>
      <c r="C66" s="675"/>
      <c r="D66" s="675"/>
      <c r="E66" s="675"/>
      <c r="F66" s="675"/>
      <c r="G66" s="675"/>
      <c r="H66" s="675"/>
      <c r="I66" s="675"/>
      <c r="J66" s="675"/>
      <c r="K66" s="675"/>
      <c r="L66" s="675"/>
      <c r="M66" s="675"/>
      <c r="N66" s="675"/>
      <c r="O66" s="675"/>
      <c r="P66" s="675"/>
      <c r="Q66" s="675"/>
      <c r="R66" s="675"/>
      <c r="S66" s="675"/>
      <c r="T66" s="675"/>
      <c r="U66" s="675"/>
      <c r="V66" s="675"/>
      <c r="W66" s="675"/>
      <c r="X66" s="675"/>
      <c r="Y66" s="675"/>
      <c r="Z66" s="675"/>
    </row>
    <row r="67" spans="1:26">
      <c r="A67" s="674"/>
      <c r="B67" s="675"/>
      <c r="C67" s="675"/>
      <c r="D67" s="675"/>
      <c r="E67" s="675"/>
      <c r="F67" s="675"/>
      <c r="G67" s="675"/>
      <c r="H67" s="675"/>
      <c r="I67" s="675"/>
      <c r="J67" s="675"/>
      <c r="K67" s="675"/>
      <c r="L67" s="675"/>
      <c r="M67" s="675"/>
      <c r="N67" s="675"/>
      <c r="O67" s="675"/>
      <c r="P67" s="675"/>
      <c r="Q67" s="675"/>
      <c r="R67" s="675"/>
      <c r="S67" s="675"/>
      <c r="T67" s="675"/>
      <c r="U67" s="675"/>
      <c r="V67" s="675"/>
      <c r="W67" s="675"/>
      <c r="X67" s="675"/>
      <c r="Y67" s="675"/>
      <c r="Z67" s="675"/>
    </row>
    <row r="68" spans="1:26">
      <c r="A68" s="674"/>
      <c r="B68" s="675"/>
      <c r="C68" s="675"/>
      <c r="D68" s="675"/>
      <c r="E68" s="675"/>
      <c r="F68" s="675"/>
      <c r="G68" s="675"/>
      <c r="H68" s="675"/>
      <c r="I68" s="675"/>
      <c r="J68" s="675"/>
      <c r="K68" s="675"/>
      <c r="L68" s="675"/>
      <c r="M68" s="675"/>
      <c r="N68" s="675"/>
      <c r="O68" s="675"/>
      <c r="P68" s="675"/>
      <c r="Q68" s="675"/>
      <c r="R68" s="675"/>
      <c r="S68" s="675"/>
      <c r="T68" s="675"/>
      <c r="U68" s="675"/>
      <c r="V68" s="675"/>
      <c r="W68" s="675"/>
      <c r="X68" s="675"/>
      <c r="Y68" s="675"/>
      <c r="Z68" s="675"/>
    </row>
    <row r="69" spans="1:26">
      <c r="A69" s="674"/>
      <c r="B69" s="675"/>
      <c r="C69" s="675"/>
      <c r="D69" s="675"/>
      <c r="E69" s="675"/>
      <c r="F69" s="675"/>
      <c r="G69" s="675"/>
      <c r="H69" s="675"/>
      <c r="I69" s="675"/>
      <c r="J69" s="675"/>
      <c r="K69" s="675"/>
      <c r="L69" s="675"/>
      <c r="M69" s="675"/>
      <c r="N69" s="675"/>
      <c r="O69" s="675"/>
      <c r="P69" s="675"/>
      <c r="Q69" s="675"/>
      <c r="R69" s="675"/>
      <c r="S69" s="675"/>
      <c r="T69" s="675"/>
      <c r="U69" s="675"/>
      <c r="V69" s="675"/>
      <c r="W69" s="675"/>
      <c r="X69" s="675"/>
      <c r="Y69" s="675"/>
      <c r="Z69" s="675"/>
    </row>
    <row r="70" spans="1:26">
      <c r="A70" s="674"/>
      <c r="B70" s="675"/>
      <c r="C70" s="675"/>
      <c r="D70" s="675"/>
      <c r="E70" s="675"/>
      <c r="F70" s="675"/>
      <c r="G70" s="675"/>
      <c r="H70" s="675"/>
      <c r="I70" s="675"/>
      <c r="J70" s="675"/>
      <c r="K70" s="675"/>
      <c r="L70" s="675"/>
      <c r="M70" s="675"/>
      <c r="N70" s="675"/>
      <c r="O70" s="675"/>
      <c r="P70" s="675"/>
      <c r="Q70" s="675"/>
      <c r="R70" s="675"/>
      <c r="S70" s="675"/>
      <c r="T70" s="675"/>
      <c r="U70" s="675"/>
      <c r="V70" s="675"/>
      <c r="W70" s="675"/>
      <c r="X70" s="675"/>
      <c r="Y70" s="675"/>
      <c r="Z70" s="675"/>
    </row>
    <row r="71" spans="1:26">
      <c r="A71" s="674"/>
      <c r="B71" s="675"/>
      <c r="C71" s="675"/>
      <c r="D71" s="675"/>
      <c r="E71" s="675"/>
      <c r="F71" s="675"/>
      <c r="G71" s="675"/>
      <c r="H71" s="675"/>
      <c r="I71" s="675"/>
      <c r="J71" s="675"/>
      <c r="K71" s="675"/>
      <c r="L71" s="675"/>
      <c r="M71" s="675"/>
      <c r="N71" s="675"/>
      <c r="O71" s="675"/>
      <c r="P71" s="675"/>
      <c r="Q71" s="675"/>
      <c r="R71" s="675"/>
      <c r="S71" s="675"/>
      <c r="T71" s="675"/>
      <c r="U71" s="675"/>
      <c r="V71" s="675"/>
      <c r="W71" s="675"/>
      <c r="X71" s="675"/>
      <c r="Y71" s="675"/>
      <c r="Z71" s="675"/>
    </row>
    <row r="72" spans="1:26">
      <c r="A72" s="674"/>
      <c r="B72" s="675"/>
      <c r="C72" s="675"/>
      <c r="D72" s="675"/>
      <c r="E72" s="675"/>
      <c r="F72" s="675"/>
      <c r="G72" s="675"/>
      <c r="H72" s="675"/>
      <c r="I72" s="675"/>
      <c r="J72" s="675"/>
      <c r="K72" s="675"/>
      <c r="L72" s="675"/>
      <c r="M72" s="675"/>
      <c r="N72" s="675"/>
      <c r="O72" s="675"/>
      <c r="P72" s="675"/>
      <c r="Q72" s="675"/>
      <c r="R72" s="675"/>
      <c r="S72" s="675"/>
      <c r="T72" s="675"/>
      <c r="U72" s="675"/>
      <c r="V72" s="675"/>
      <c r="W72" s="675"/>
      <c r="X72" s="675"/>
      <c r="Y72" s="675"/>
      <c r="Z72" s="675"/>
    </row>
    <row r="73" spans="1:26">
      <c r="A73" s="674"/>
      <c r="B73" s="675"/>
      <c r="C73" s="675"/>
      <c r="D73" s="675"/>
      <c r="E73" s="675"/>
      <c r="F73" s="675"/>
      <c r="G73" s="675"/>
      <c r="H73" s="675"/>
      <c r="I73" s="675"/>
      <c r="J73" s="675"/>
      <c r="K73" s="675"/>
      <c r="L73" s="675"/>
      <c r="M73" s="675"/>
      <c r="N73" s="675"/>
      <c r="O73" s="675"/>
      <c r="P73" s="675"/>
      <c r="Q73" s="675"/>
      <c r="R73" s="675"/>
      <c r="S73" s="675"/>
      <c r="T73" s="675"/>
      <c r="U73" s="675"/>
      <c r="V73" s="675"/>
      <c r="W73" s="675"/>
      <c r="X73" s="675"/>
      <c r="Y73" s="675"/>
      <c r="Z73" s="675"/>
    </row>
    <row r="74" spans="1:26">
      <c r="A74" s="674"/>
      <c r="B74" s="675"/>
      <c r="C74" s="675"/>
      <c r="D74" s="675"/>
      <c r="E74" s="675"/>
      <c r="F74" s="675"/>
      <c r="G74" s="675"/>
      <c r="H74" s="675"/>
      <c r="I74" s="675"/>
      <c r="J74" s="675"/>
      <c r="K74" s="675"/>
      <c r="L74" s="675"/>
      <c r="M74" s="675"/>
      <c r="N74" s="675"/>
      <c r="O74" s="675"/>
      <c r="P74" s="675"/>
      <c r="Q74" s="675"/>
      <c r="R74" s="675"/>
      <c r="S74" s="675"/>
      <c r="T74" s="675"/>
      <c r="U74" s="675"/>
      <c r="V74" s="675"/>
      <c r="W74" s="675"/>
      <c r="X74" s="675"/>
      <c r="Y74" s="675"/>
      <c r="Z74" s="675"/>
    </row>
    <row r="75" spans="1:26">
      <c r="A75" s="674"/>
      <c r="B75" s="675"/>
      <c r="C75" s="675"/>
      <c r="D75" s="675"/>
      <c r="E75" s="675"/>
      <c r="F75" s="675"/>
      <c r="G75" s="675"/>
      <c r="H75" s="675"/>
      <c r="I75" s="675"/>
      <c r="J75" s="675"/>
      <c r="K75" s="675"/>
      <c r="L75" s="675"/>
      <c r="M75" s="675"/>
      <c r="N75" s="675"/>
      <c r="O75" s="675"/>
      <c r="P75" s="675"/>
      <c r="Q75" s="675"/>
      <c r="R75" s="675"/>
      <c r="S75" s="675"/>
      <c r="T75" s="675"/>
      <c r="U75" s="675"/>
      <c r="V75" s="675"/>
      <c r="W75" s="675"/>
      <c r="X75" s="675"/>
      <c r="Y75" s="675"/>
      <c r="Z75" s="675"/>
    </row>
    <row r="76" spans="1:26">
      <c r="A76" s="674"/>
      <c r="B76" s="675"/>
      <c r="C76" s="675"/>
      <c r="D76" s="675"/>
      <c r="E76" s="675"/>
      <c r="F76" s="675"/>
      <c r="G76" s="675"/>
      <c r="H76" s="675"/>
      <c r="I76" s="675"/>
      <c r="J76" s="675"/>
      <c r="K76" s="675"/>
      <c r="L76" s="675"/>
      <c r="M76" s="675"/>
      <c r="N76" s="675"/>
      <c r="O76" s="675"/>
      <c r="P76" s="675"/>
      <c r="Q76" s="675"/>
      <c r="R76" s="675"/>
      <c r="S76" s="675"/>
      <c r="T76" s="675"/>
      <c r="U76" s="675"/>
      <c r="V76" s="675"/>
      <c r="W76" s="675"/>
      <c r="X76" s="675"/>
      <c r="Y76" s="675"/>
      <c r="Z76" s="675"/>
    </row>
    <row r="77" spans="1:26">
      <c r="A77" s="674"/>
      <c r="B77" s="675"/>
      <c r="C77" s="675"/>
      <c r="D77" s="675"/>
      <c r="E77" s="675"/>
      <c r="F77" s="675"/>
      <c r="G77" s="675"/>
      <c r="H77" s="675"/>
      <c r="I77" s="675"/>
      <c r="J77" s="675"/>
      <c r="K77" s="675"/>
      <c r="L77" s="675"/>
      <c r="M77" s="675"/>
      <c r="N77" s="675"/>
      <c r="O77" s="675"/>
      <c r="P77" s="675"/>
      <c r="Q77" s="675"/>
      <c r="R77" s="675"/>
      <c r="S77" s="675"/>
      <c r="T77" s="675"/>
      <c r="U77" s="675"/>
      <c r="V77" s="675"/>
      <c r="W77" s="675"/>
      <c r="X77" s="675"/>
      <c r="Y77" s="675"/>
      <c r="Z77" s="675"/>
    </row>
    <row r="78" spans="1:26">
      <c r="A78" s="674"/>
      <c r="B78" s="675"/>
      <c r="C78" s="675"/>
      <c r="D78" s="675"/>
      <c r="E78" s="675"/>
      <c r="F78" s="675"/>
      <c r="G78" s="675"/>
      <c r="H78" s="675"/>
      <c r="I78" s="675"/>
      <c r="J78" s="675"/>
      <c r="K78" s="675"/>
      <c r="L78" s="675"/>
      <c r="M78" s="675"/>
      <c r="N78" s="675"/>
      <c r="O78" s="675"/>
      <c r="P78" s="675"/>
      <c r="Q78" s="675"/>
      <c r="R78" s="675"/>
      <c r="S78" s="675"/>
      <c r="T78" s="675"/>
      <c r="U78" s="675"/>
      <c r="V78" s="675"/>
      <c r="W78" s="675"/>
      <c r="X78" s="675"/>
      <c r="Y78" s="675"/>
      <c r="Z78" s="675"/>
    </row>
    <row r="79" spans="1:26">
      <c r="A79" s="674"/>
      <c r="B79" s="675"/>
      <c r="C79" s="675"/>
      <c r="D79" s="675"/>
      <c r="E79" s="675"/>
      <c r="F79" s="675"/>
      <c r="G79" s="675"/>
      <c r="H79" s="675"/>
      <c r="I79" s="675"/>
      <c r="J79" s="675"/>
      <c r="K79" s="675"/>
      <c r="L79" s="675"/>
      <c r="M79" s="675"/>
      <c r="N79" s="675"/>
      <c r="O79" s="675"/>
      <c r="P79" s="675"/>
      <c r="Q79" s="675"/>
      <c r="R79" s="675"/>
      <c r="S79" s="675"/>
      <c r="T79" s="675"/>
      <c r="U79" s="675"/>
      <c r="V79" s="675"/>
      <c r="W79" s="675"/>
      <c r="X79" s="675"/>
      <c r="Y79" s="675"/>
      <c r="Z79" s="675"/>
    </row>
    <row r="80" spans="1:26">
      <c r="A80" s="674"/>
      <c r="B80" s="675"/>
      <c r="C80" s="675"/>
      <c r="D80" s="675"/>
      <c r="E80" s="675"/>
      <c r="F80" s="675"/>
      <c r="G80" s="675"/>
      <c r="H80" s="675"/>
      <c r="I80" s="675"/>
      <c r="J80" s="675"/>
      <c r="K80" s="675"/>
      <c r="L80" s="675"/>
      <c r="M80" s="675"/>
      <c r="N80" s="675"/>
      <c r="O80" s="675"/>
      <c r="P80" s="675"/>
      <c r="Q80" s="675"/>
      <c r="R80" s="675"/>
      <c r="S80" s="675"/>
      <c r="T80" s="675"/>
      <c r="U80" s="675"/>
      <c r="V80" s="675"/>
      <c r="W80" s="675"/>
      <c r="X80" s="675"/>
      <c r="Y80" s="675"/>
      <c r="Z80" s="675"/>
    </row>
    <row r="81" spans="1:26">
      <c r="A81" s="674"/>
      <c r="B81" s="675"/>
      <c r="C81" s="675"/>
      <c r="D81" s="675"/>
      <c r="E81" s="675"/>
      <c r="F81" s="675"/>
      <c r="G81" s="675"/>
      <c r="H81" s="675"/>
      <c r="I81" s="675"/>
      <c r="J81" s="675"/>
      <c r="K81" s="675"/>
      <c r="L81" s="675"/>
      <c r="M81" s="675"/>
      <c r="N81" s="675"/>
      <c r="O81" s="675"/>
      <c r="P81" s="675"/>
      <c r="Q81" s="675"/>
      <c r="R81" s="675"/>
      <c r="S81" s="675"/>
      <c r="T81" s="675"/>
      <c r="U81" s="675"/>
      <c r="V81" s="675"/>
      <c r="W81" s="675"/>
      <c r="X81" s="675"/>
      <c r="Y81" s="675"/>
      <c r="Z81" s="675"/>
    </row>
    <row r="82" spans="1:26">
      <c r="A82" s="674"/>
      <c r="B82" s="675"/>
      <c r="C82" s="675"/>
      <c r="D82" s="675"/>
      <c r="E82" s="675"/>
      <c r="F82" s="675"/>
      <c r="G82" s="675"/>
      <c r="H82" s="675"/>
      <c r="I82" s="675"/>
      <c r="J82" s="675"/>
      <c r="K82" s="675"/>
      <c r="L82" s="675"/>
      <c r="M82" s="675"/>
      <c r="N82" s="675"/>
      <c r="O82" s="675"/>
      <c r="P82" s="675"/>
      <c r="Q82" s="675"/>
      <c r="R82" s="675"/>
      <c r="S82" s="675"/>
      <c r="T82" s="675"/>
      <c r="U82" s="675"/>
      <c r="V82" s="675"/>
      <c r="W82" s="675"/>
      <c r="X82" s="675"/>
      <c r="Y82" s="675"/>
      <c r="Z82" s="675"/>
    </row>
    <row r="83" spans="1:26">
      <c r="A83" s="674"/>
      <c r="B83" s="675"/>
      <c r="C83" s="675"/>
      <c r="D83" s="675"/>
      <c r="E83" s="675"/>
      <c r="F83" s="675"/>
      <c r="G83" s="675"/>
      <c r="H83" s="675"/>
      <c r="I83" s="675"/>
      <c r="J83" s="675"/>
      <c r="K83" s="675"/>
      <c r="L83" s="675"/>
      <c r="M83" s="675"/>
      <c r="N83" s="675"/>
      <c r="O83" s="675"/>
      <c r="P83" s="675"/>
      <c r="Q83" s="675"/>
      <c r="R83" s="675"/>
      <c r="S83" s="675"/>
      <c r="T83" s="675"/>
      <c r="U83" s="675"/>
      <c r="V83" s="675"/>
      <c r="W83" s="675"/>
      <c r="X83" s="675"/>
      <c r="Y83" s="675"/>
      <c r="Z83" s="675"/>
    </row>
    <row r="84" spans="1:26">
      <c r="A84" s="674"/>
      <c r="B84" s="675"/>
      <c r="C84" s="675"/>
      <c r="D84" s="675"/>
      <c r="E84" s="675"/>
      <c r="F84" s="675"/>
      <c r="G84" s="675"/>
      <c r="H84" s="675"/>
      <c r="I84" s="675"/>
      <c r="J84" s="675"/>
      <c r="K84" s="675"/>
      <c r="L84" s="675"/>
      <c r="M84" s="675"/>
      <c r="N84" s="675"/>
      <c r="O84" s="675"/>
      <c r="P84" s="675"/>
      <c r="Q84" s="675"/>
      <c r="R84" s="675"/>
      <c r="S84" s="675"/>
      <c r="T84" s="675"/>
      <c r="U84" s="675"/>
      <c r="V84" s="675"/>
      <c r="W84" s="675"/>
      <c r="X84" s="675"/>
      <c r="Y84" s="675"/>
      <c r="Z84" s="675"/>
    </row>
    <row r="85" spans="1:26">
      <c r="A85" s="674"/>
      <c r="B85" s="675"/>
      <c r="C85" s="675"/>
      <c r="D85" s="675"/>
      <c r="E85" s="675"/>
      <c r="F85" s="675"/>
      <c r="G85" s="675"/>
      <c r="H85" s="675"/>
      <c r="I85" s="675"/>
      <c r="J85" s="675"/>
      <c r="K85" s="675"/>
      <c r="L85" s="675"/>
      <c r="M85" s="675"/>
      <c r="N85" s="675"/>
      <c r="O85" s="675"/>
      <c r="P85" s="675"/>
      <c r="Q85" s="675"/>
      <c r="R85" s="675"/>
      <c r="S85" s="675"/>
      <c r="T85" s="675"/>
      <c r="U85" s="675"/>
      <c r="V85" s="675"/>
      <c r="W85" s="675"/>
      <c r="X85" s="675"/>
      <c r="Y85" s="675"/>
      <c r="Z85" s="675"/>
    </row>
    <row r="86" spans="1:26">
      <c r="A86" s="674"/>
      <c r="B86" s="675"/>
      <c r="C86" s="675"/>
      <c r="D86" s="675"/>
      <c r="E86" s="675"/>
      <c r="F86" s="675"/>
      <c r="G86" s="675"/>
      <c r="H86" s="675"/>
      <c r="I86" s="675"/>
      <c r="J86" s="675"/>
      <c r="K86" s="675"/>
      <c r="L86" s="675"/>
      <c r="M86" s="675"/>
      <c r="N86" s="675"/>
      <c r="O86" s="675"/>
      <c r="P86" s="675"/>
      <c r="Q86" s="675"/>
      <c r="R86" s="675"/>
      <c r="S86" s="675"/>
      <c r="T86" s="675"/>
      <c r="U86" s="675"/>
      <c r="V86" s="675"/>
      <c r="W86" s="675"/>
      <c r="X86" s="675"/>
      <c r="Y86" s="675"/>
      <c r="Z86" s="675"/>
    </row>
    <row r="87" spans="1:26">
      <c r="A87" s="674"/>
      <c r="B87" s="675"/>
      <c r="C87" s="675"/>
      <c r="D87" s="675"/>
      <c r="E87" s="675"/>
      <c r="F87" s="675"/>
      <c r="G87" s="675"/>
      <c r="H87" s="675"/>
      <c r="I87" s="675"/>
      <c r="J87" s="675"/>
      <c r="K87" s="675"/>
      <c r="L87" s="675"/>
      <c r="M87" s="675"/>
      <c r="N87" s="675"/>
      <c r="O87" s="675"/>
      <c r="P87" s="675"/>
      <c r="Q87" s="675"/>
      <c r="R87" s="675"/>
      <c r="S87" s="675"/>
      <c r="T87" s="675"/>
      <c r="U87" s="675"/>
      <c r="V87" s="675"/>
      <c r="W87" s="675"/>
      <c r="X87" s="675"/>
      <c r="Y87" s="675"/>
      <c r="Z87" s="675"/>
    </row>
    <row r="88" spans="1:26">
      <c r="A88" s="674"/>
      <c r="B88" s="675"/>
      <c r="C88" s="675"/>
      <c r="D88" s="675"/>
      <c r="E88" s="675"/>
      <c r="F88" s="675"/>
      <c r="G88" s="675"/>
      <c r="H88" s="675"/>
      <c r="I88" s="675"/>
      <c r="J88" s="675"/>
      <c r="K88" s="675"/>
      <c r="L88" s="675"/>
      <c r="M88" s="675"/>
      <c r="N88" s="675"/>
      <c r="O88" s="675"/>
      <c r="P88" s="675"/>
      <c r="Q88" s="675"/>
      <c r="R88" s="675"/>
      <c r="S88" s="675"/>
      <c r="T88" s="675"/>
      <c r="U88" s="675"/>
      <c r="V88" s="675"/>
      <c r="W88" s="675"/>
      <c r="X88" s="675"/>
      <c r="Y88" s="675"/>
      <c r="Z88" s="675"/>
    </row>
    <row r="89" spans="1:26">
      <c r="A89" s="674"/>
      <c r="B89" s="675"/>
      <c r="C89" s="675"/>
      <c r="D89" s="675"/>
      <c r="E89" s="675"/>
      <c r="F89" s="675"/>
      <c r="G89" s="675"/>
      <c r="H89" s="675"/>
      <c r="I89" s="675"/>
      <c r="J89" s="675"/>
      <c r="K89" s="675"/>
      <c r="L89" s="675"/>
      <c r="M89" s="675"/>
      <c r="N89" s="675"/>
      <c r="O89" s="675"/>
      <c r="P89" s="675"/>
      <c r="Q89" s="675"/>
      <c r="R89" s="675"/>
      <c r="S89" s="675"/>
      <c r="T89" s="675"/>
      <c r="U89" s="675"/>
      <c r="V89" s="675"/>
      <c r="W89" s="675"/>
      <c r="X89" s="675"/>
      <c r="Y89" s="675"/>
      <c r="Z89" s="675"/>
    </row>
    <row r="90" spans="1:26">
      <c r="A90" s="674"/>
      <c r="B90" s="675"/>
      <c r="C90" s="675"/>
      <c r="D90" s="675"/>
      <c r="E90" s="675"/>
      <c r="F90" s="675"/>
      <c r="G90" s="675"/>
      <c r="H90" s="675"/>
      <c r="I90" s="675"/>
      <c r="J90" s="675"/>
      <c r="K90" s="675"/>
      <c r="L90" s="675"/>
      <c r="M90" s="675"/>
      <c r="N90" s="675"/>
      <c r="O90" s="675"/>
      <c r="P90" s="675"/>
      <c r="Q90" s="675"/>
      <c r="R90" s="675"/>
      <c r="S90" s="675"/>
      <c r="T90" s="675"/>
      <c r="U90" s="675"/>
      <c r="V90" s="675"/>
      <c r="W90" s="675"/>
      <c r="X90" s="675"/>
      <c r="Y90" s="675"/>
      <c r="Z90" s="675"/>
    </row>
    <row r="91" spans="1:26">
      <c r="A91" s="674"/>
      <c r="B91" s="675"/>
      <c r="C91" s="675"/>
      <c r="D91" s="675"/>
      <c r="E91" s="675"/>
      <c r="F91" s="675"/>
      <c r="G91" s="675"/>
      <c r="H91" s="675"/>
      <c r="I91" s="675"/>
      <c r="J91" s="675"/>
      <c r="K91" s="675"/>
      <c r="L91" s="675"/>
      <c r="M91" s="675"/>
      <c r="N91" s="675"/>
      <c r="O91" s="675"/>
      <c r="P91" s="675"/>
      <c r="Q91" s="675"/>
      <c r="R91" s="675"/>
      <c r="S91" s="675"/>
      <c r="T91" s="675"/>
      <c r="U91" s="675"/>
      <c r="V91" s="675"/>
      <c r="W91" s="675"/>
      <c r="X91" s="675"/>
      <c r="Y91" s="675"/>
      <c r="Z91" s="675"/>
    </row>
    <row r="92" spans="1:26">
      <c r="A92" s="674"/>
      <c r="B92" s="675"/>
      <c r="C92" s="675"/>
      <c r="D92" s="675"/>
      <c r="E92" s="675"/>
      <c r="F92" s="675"/>
      <c r="G92" s="675"/>
      <c r="H92" s="675"/>
      <c r="I92" s="675"/>
      <c r="J92" s="675"/>
      <c r="K92" s="675"/>
      <c r="L92" s="675"/>
      <c r="M92" s="675"/>
      <c r="N92" s="675"/>
      <c r="O92" s="675"/>
      <c r="P92" s="675"/>
      <c r="Q92" s="675"/>
      <c r="R92" s="675"/>
      <c r="S92" s="675"/>
      <c r="T92" s="675"/>
      <c r="U92" s="675"/>
      <c r="V92" s="675"/>
      <c r="W92" s="675"/>
      <c r="X92" s="675"/>
      <c r="Y92" s="675"/>
      <c r="Z92" s="675"/>
    </row>
    <row r="93" spans="1:26">
      <c r="A93" s="674"/>
      <c r="B93" s="675"/>
      <c r="C93" s="675"/>
      <c r="D93" s="675"/>
      <c r="E93" s="675"/>
      <c r="F93" s="675"/>
      <c r="G93" s="675"/>
      <c r="H93" s="675"/>
      <c r="I93" s="675"/>
      <c r="J93" s="675"/>
      <c r="K93" s="675"/>
      <c r="L93" s="675"/>
      <c r="M93" s="675"/>
      <c r="N93" s="675"/>
      <c r="O93" s="675"/>
      <c r="P93" s="675"/>
      <c r="Q93" s="675"/>
      <c r="R93" s="675"/>
      <c r="S93" s="675"/>
      <c r="T93" s="675"/>
      <c r="U93" s="675"/>
      <c r="V93" s="675"/>
      <c r="W93" s="675"/>
      <c r="X93" s="675"/>
      <c r="Y93" s="675"/>
      <c r="Z93" s="675"/>
    </row>
    <row r="94" spans="1:26">
      <c r="A94" s="674"/>
      <c r="B94" s="675"/>
      <c r="C94" s="675"/>
      <c r="D94" s="675"/>
      <c r="E94" s="675"/>
      <c r="F94" s="675"/>
      <c r="G94" s="675"/>
      <c r="H94" s="675"/>
      <c r="I94" s="675"/>
      <c r="J94" s="675"/>
      <c r="K94" s="675"/>
      <c r="L94" s="675"/>
      <c r="M94" s="675"/>
      <c r="N94" s="675"/>
      <c r="O94" s="675"/>
      <c r="P94" s="675"/>
      <c r="Q94" s="675"/>
      <c r="R94" s="675"/>
      <c r="S94" s="675"/>
      <c r="T94" s="675"/>
      <c r="U94" s="675"/>
      <c r="V94" s="675"/>
      <c r="W94" s="675"/>
      <c r="X94" s="675"/>
      <c r="Y94" s="675"/>
      <c r="Z94" s="675"/>
    </row>
    <row r="95" spans="1:26">
      <c r="A95" s="674"/>
      <c r="B95" s="675"/>
      <c r="C95" s="675"/>
      <c r="D95" s="675"/>
      <c r="E95" s="675"/>
      <c r="F95" s="675"/>
      <c r="G95" s="675"/>
      <c r="H95" s="675"/>
      <c r="I95" s="675"/>
      <c r="J95" s="675"/>
      <c r="K95" s="675"/>
      <c r="L95" s="675"/>
      <c r="M95" s="675"/>
      <c r="N95" s="675"/>
      <c r="O95" s="675"/>
      <c r="P95" s="675"/>
      <c r="Q95" s="675"/>
      <c r="R95" s="675"/>
      <c r="S95" s="675"/>
      <c r="T95" s="675"/>
      <c r="U95" s="675"/>
      <c r="V95" s="675"/>
      <c r="W95" s="675"/>
      <c r="X95" s="675"/>
      <c r="Y95" s="675"/>
      <c r="Z95" s="675"/>
    </row>
    <row r="96" spans="1:26">
      <c r="A96" s="674"/>
      <c r="B96" s="675"/>
      <c r="C96" s="675"/>
      <c r="D96" s="675"/>
      <c r="E96" s="675"/>
      <c r="F96" s="675"/>
      <c r="G96" s="675"/>
      <c r="H96" s="675"/>
      <c r="I96" s="675"/>
      <c r="J96" s="675"/>
      <c r="K96" s="675"/>
      <c r="L96" s="675"/>
      <c r="M96" s="675"/>
      <c r="N96" s="675"/>
      <c r="O96" s="675"/>
      <c r="P96" s="675"/>
      <c r="Q96" s="675"/>
      <c r="R96" s="675"/>
      <c r="S96" s="675"/>
      <c r="T96" s="675"/>
      <c r="U96" s="675"/>
      <c r="V96" s="675"/>
      <c r="W96" s="675"/>
      <c r="X96" s="675"/>
      <c r="Y96" s="675"/>
      <c r="Z96" s="675"/>
    </row>
    <row r="97" spans="1:26">
      <c r="A97" s="674"/>
      <c r="B97" s="675"/>
      <c r="C97" s="675"/>
      <c r="D97" s="675"/>
      <c r="E97" s="675"/>
      <c r="F97" s="675"/>
      <c r="G97" s="675"/>
      <c r="H97" s="675"/>
      <c r="I97" s="675"/>
      <c r="J97" s="675"/>
      <c r="K97" s="675"/>
      <c r="L97" s="675"/>
      <c r="M97" s="675"/>
      <c r="N97" s="675"/>
      <c r="O97" s="675"/>
      <c r="P97" s="675"/>
      <c r="Q97" s="675"/>
      <c r="R97" s="675"/>
      <c r="S97" s="675"/>
      <c r="T97" s="675"/>
      <c r="U97" s="675"/>
      <c r="V97" s="675"/>
      <c r="W97" s="675"/>
      <c r="X97" s="675"/>
      <c r="Y97" s="675"/>
      <c r="Z97" s="675"/>
    </row>
    <row r="98" spans="1:26">
      <c r="A98" s="674"/>
      <c r="B98" s="675"/>
      <c r="C98" s="675"/>
      <c r="D98" s="675"/>
      <c r="E98" s="675"/>
      <c r="F98" s="675"/>
      <c r="G98" s="675"/>
      <c r="H98" s="675"/>
      <c r="I98" s="675"/>
      <c r="J98" s="675"/>
      <c r="K98" s="675"/>
      <c r="L98" s="675"/>
      <c r="M98" s="675"/>
      <c r="N98" s="675"/>
      <c r="O98" s="675"/>
      <c r="P98" s="675"/>
      <c r="Q98" s="675"/>
      <c r="R98" s="675"/>
      <c r="S98" s="675"/>
      <c r="T98" s="675"/>
      <c r="U98" s="675"/>
      <c r="V98" s="675"/>
      <c r="W98" s="675"/>
      <c r="X98" s="675"/>
      <c r="Y98" s="675"/>
      <c r="Z98" s="675"/>
    </row>
    <row r="99" spans="1:26">
      <c r="A99" s="674"/>
      <c r="B99" s="675"/>
      <c r="C99" s="675"/>
      <c r="D99" s="675"/>
      <c r="E99" s="675"/>
      <c r="F99" s="675"/>
      <c r="G99" s="675"/>
      <c r="H99" s="675"/>
      <c r="I99" s="675"/>
      <c r="J99" s="675"/>
      <c r="K99" s="675"/>
      <c r="L99" s="675"/>
      <c r="M99" s="675"/>
      <c r="N99" s="675"/>
      <c r="O99" s="675"/>
      <c r="P99" s="675"/>
      <c r="Q99" s="675"/>
      <c r="R99" s="675"/>
      <c r="S99" s="675"/>
      <c r="T99" s="675"/>
      <c r="U99" s="675"/>
      <c r="V99" s="675"/>
      <c r="W99" s="675"/>
      <c r="X99" s="675"/>
      <c r="Y99" s="675"/>
      <c r="Z99" s="675"/>
    </row>
    <row r="100" spans="1:26">
      <c r="A100" s="674"/>
      <c r="B100" s="675"/>
      <c r="C100" s="675"/>
      <c r="D100" s="675"/>
      <c r="E100" s="675"/>
      <c r="F100" s="675"/>
      <c r="G100" s="675"/>
      <c r="H100" s="675"/>
      <c r="I100" s="675"/>
      <c r="J100" s="675"/>
      <c r="K100" s="675"/>
      <c r="L100" s="675"/>
      <c r="M100" s="675"/>
      <c r="N100" s="675"/>
      <c r="O100" s="675"/>
      <c r="P100" s="675"/>
      <c r="Q100" s="675"/>
      <c r="R100" s="675"/>
      <c r="S100" s="675"/>
      <c r="T100" s="675"/>
      <c r="U100" s="675"/>
      <c r="V100" s="675"/>
      <c r="W100" s="675"/>
      <c r="X100" s="675"/>
      <c r="Y100" s="675"/>
      <c r="Z100" s="675"/>
    </row>
    <row r="101" spans="1:26">
      <c r="A101" s="674"/>
      <c r="B101" s="675"/>
      <c r="C101" s="675"/>
      <c r="D101" s="675"/>
      <c r="E101" s="675"/>
      <c r="F101" s="675"/>
      <c r="G101" s="675"/>
      <c r="H101" s="675"/>
      <c r="I101" s="675"/>
      <c r="J101" s="675"/>
      <c r="K101" s="675"/>
      <c r="L101" s="675"/>
      <c r="M101" s="675"/>
      <c r="N101" s="675"/>
      <c r="O101" s="675"/>
      <c r="P101" s="675"/>
      <c r="Q101" s="675"/>
      <c r="R101" s="675"/>
      <c r="S101" s="675"/>
      <c r="T101" s="675"/>
      <c r="U101" s="675"/>
      <c r="V101" s="675"/>
      <c r="W101" s="675"/>
      <c r="X101" s="675"/>
      <c r="Y101" s="675"/>
      <c r="Z101" s="675"/>
    </row>
    <row r="102" spans="1:26">
      <c r="A102" s="674"/>
      <c r="B102" s="675"/>
      <c r="C102" s="675"/>
      <c r="D102" s="675"/>
      <c r="E102" s="675"/>
      <c r="F102" s="675"/>
      <c r="G102" s="675"/>
      <c r="H102" s="675"/>
      <c r="I102" s="675"/>
      <c r="J102" s="675"/>
      <c r="K102" s="675"/>
      <c r="L102" s="675"/>
      <c r="M102" s="675"/>
      <c r="N102" s="675"/>
      <c r="O102" s="675"/>
      <c r="P102" s="675"/>
      <c r="Q102" s="675"/>
      <c r="R102" s="675"/>
      <c r="S102" s="675"/>
      <c r="T102" s="675"/>
      <c r="U102" s="675"/>
      <c r="V102" s="675"/>
      <c r="W102" s="675"/>
      <c r="X102" s="675"/>
      <c r="Y102" s="675"/>
      <c r="Z102" s="675"/>
    </row>
    <row r="103" spans="1:26">
      <c r="A103" s="674"/>
      <c r="B103" s="675"/>
      <c r="C103" s="675"/>
      <c r="D103" s="675"/>
      <c r="E103" s="675"/>
      <c r="F103" s="675"/>
      <c r="G103" s="675"/>
      <c r="H103" s="675"/>
      <c r="I103" s="675"/>
      <c r="J103" s="675"/>
      <c r="K103" s="675"/>
      <c r="L103" s="675"/>
      <c r="M103" s="675"/>
      <c r="N103" s="675"/>
      <c r="O103" s="675"/>
      <c r="P103" s="675"/>
      <c r="Q103" s="675"/>
      <c r="R103" s="675"/>
      <c r="S103" s="675"/>
      <c r="T103" s="675"/>
      <c r="U103" s="675"/>
      <c r="V103" s="675"/>
      <c r="W103" s="675"/>
      <c r="X103" s="675"/>
      <c r="Y103" s="675"/>
      <c r="Z103" s="675"/>
    </row>
    <row r="104" spans="1:26">
      <c r="A104" s="674"/>
      <c r="B104" s="675"/>
      <c r="C104" s="675"/>
      <c r="D104" s="675"/>
      <c r="E104" s="675"/>
      <c r="F104" s="675"/>
      <c r="G104" s="675"/>
      <c r="H104" s="675"/>
      <c r="I104" s="675"/>
      <c r="J104" s="675"/>
      <c r="K104" s="675"/>
      <c r="L104" s="675"/>
      <c r="M104" s="675"/>
      <c r="N104" s="675"/>
      <c r="O104" s="675"/>
      <c r="P104" s="675"/>
      <c r="Q104" s="675"/>
      <c r="R104" s="675"/>
      <c r="S104" s="675"/>
      <c r="T104" s="675"/>
      <c r="U104" s="675"/>
      <c r="V104" s="675"/>
      <c r="W104" s="675"/>
      <c r="X104" s="675"/>
      <c r="Y104" s="675"/>
      <c r="Z104" s="675"/>
    </row>
    <row r="105" spans="1:26">
      <c r="A105" s="674"/>
      <c r="B105" s="675"/>
      <c r="C105" s="675"/>
      <c r="D105" s="675"/>
      <c r="E105" s="675"/>
      <c r="F105" s="675"/>
      <c r="G105" s="675"/>
      <c r="H105" s="675"/>
      <c r="I105" s="675"/>
      <c r="J105" s="675"/>
      <c r="K105" s="675"/>
      <c r="L105" s="675"/>
      <c r="M105" s="675"/>
      <c r="N105" s="675"/>
      <c r="O105" s="675"/>
      <c r="P105" s="675"/>
      <c r="Q105" s="675"/>
      <c r="R105" s="675"/>
      <c r="S105" s="675"/>
      <c r="T105" s="675"/>
      <c r="U105" s="675"/>
      <c r="V105" s="675"/>
      <c r="W105" s="675"/>
      <c r="X105" s="675"/>
      <c r="Y105" s="675"/>
      <c r="Z105" s="675"/>
    </row>
    <row r="106" spans="1:26">
      <c r="A106" s="674"/>
      <c r="B106" s="675"/>
      <c r="C106" s="675"/>
      <c r="D106" s="675"/>
      <c r="E106" s="675"/>
      <c r="F106" s="675"/>
      <c r="G106" s="675"/>
      <c r="H106" s="675"/>
      <c r="I106" s="675"/>
      <c r="J106" s="675"/>
      <c r="K106" s="675"/>
      <c r="L106" s="675"/>
      <c r="M106" s="675"/>
      <c r="N106" s="675"/>
      <c r="O106" s="675"/>
      <c r="P106" s="675"/>
      <c r="Q106" s="675"/>
      <c r="R106" s="675"/>
      <c r="S106" s="675"/>
      <c r="T106" s="675"/>
      <c r="U106" s="675"/>
      <c r="V106" s="675"/>
      <c r="W106" s="675"/>
      <c r="X106" s="675"/>
      <c r="Y106" s="675"/>
      <c r="Z106" s="675"/>
    </row>
    <row r="107" spans="1:26">
      <c r="A107" s="674"/>
      <c r="B107" s="675"/>
      <c r="C107" s="675"/>
      <c r="D107" s="675"/>
      <c r="E107" s="675"/>
      <c r="F107" s="675"/>
      <c r="G107" s="675"/>
      <c r="H107" s="675"/>
      <c r="I107" s="675"/>
      <c r="J107" s="675"/>
      <c r="K107" s="675"/>
      <c r="L107" s="675"/>
      <c r="M107" s="675"/>
      <c r="N107" s="675"/>
      <c r="O107" s="675"/>
      <c r="P107" s="675"/>
      <c r="Q107" s="675"/>
      <c r="R107" s="675"/>
      <c r="S107" s="675"/>
      <c r="T107" s="675"/>
      <c r="U107" s="675"/>
      <c r="V107" s="675"/>
      <c r="W107" s="675"/>
      <c r="X107" s="675"/>
      <c r="Y107" s="675"/>
      <c r="Z107" s="675"/>
    </row>
    <row r="108" spans="1:26">
      <c r="A108" s="674"/>
      <c r="B108" s="675"/>
      <c r="C108" s="675"/>
      <c r="D108" s="675"/>
      <c r="E108" s="675"/>
      <c r="F108" s="675"/>
      <c r="G108" s="675"/>
      <c r="H108" s="675"/>
      <c r="I108" s="675"/>
      <c r="J108" s="675"/>
      <c r="K108" s="675"/>
      <c r="L108" s="675"/>
      <c r="M108" s="675"/>
      <c r="N108" s="675"/>
      <c r="O108" s="675"/>
      <c r="P108" s="675"/>
      <c r="Q108" s="675"/>
      <c r="R108" s="675"/>
      <c r="S108" s="675"/>
      <c r="T108" s="675"/>
      <c r="U108" s="675"/>
      <c r="V108" s="675"/>
      <c r="W108" s="675"/>
      <c r="X108" s="675"/>
      <c r="Y108" s="675"/>
      <c r="Z108" s="675"/>
    </row>
    <row r="109" spans="1:26">
      <c r="A109" s="674"/>
      <c r="B109" s="675"/>
      <c r="C109" s="675"/>
      <c r="D109" s="675"/>
      <c r="E109" s="675"/>
      <c r="F109" s="675"/>
      <c r="G109" s="675"/>
      <c r="H109" s="675"/>
      <c r="I109" s="675"/>
      <c r="J109" s="675"/>
      <c r="K109" s="675"/>
      <c r="L109" s="675"/>
      <c r="M109" s="675"/>
      <c r="N109" s="675"/>
      <c r="O109" s="675"/>
      <c r="P109" s="675"/>
      <c r="Q109" s="675"/>
      <c r="R109" s="675"/>
      <c r="S109" s="675"/>
      <c r="T109" s="675"/>
      <c r="U109" s="675"/>
      <c r="V109" s="675"/>
      <c r="W109" s="675"/>
      <c r="X109" s="675"/>
      <c r="Y109" s="675"/>
      <c r="Z109" s="675"/>
    </row>
    <row r="110" spans="1:26">
      <c r="A110" s="674"/>
      <c r="B110" s="675"/>
      <c r="C110" s="675"/>
      <c r="D110" s="675"/>
      <c r="E110" s="675"/>
      <c r="F110" s="675"/>
      <c r="G110" s="675"/>
      <c r="H110" s="675"/>
      <c r="I110" s="675"/>
      <c r="J110" s="675"/>
      <c r="K110" s="675"/>
      <c r="L110" s="675"/>
      <c r="M110" s="675"/>
      <c r="N110" s="675"/>
      <c r="O110" s="675"/>
      <c r="P110" s="675"/>
      <c r="Q110" s="675"/>
      <c r="R110" s="675"/>
      <c r="S110" s="675"/>
      <c r="T110" s="675"/>
      <c r="U110" s="675"/>
      <c r="V110" s="675"/>
      <c r="W110" s="675"/>
      <c r="X110" s="675"/>
      <c r="Y110" s="675"/>
      <c r="Z110" s="675"/>
    </row>
    <row r="111" spans="1:26">
      <c r="A111" s="674"/>
      <c r="B111" s="675"/>
      <c r="C111" s="675"/>
      <c r="D111" s="675"/>
      <c r="E111" s="675"/>
      <c r="F111" s="675"/>
      <c r="G111" s="675"/>
      <c r="H111" s="675"/>
      <c r="I111" s="675"/>
      <c r="J111" s="675"/>
      <c r="K111" s="675"/>
      <c r="L111" s="675"/>
      <c r="M111" s="675"/>
      <c r="N111" s="675"/>
      <c r="O111" s="675"/>
      <c r="P111" s="675"/>
      <c r="Q111" s="675"/>
      <c r="R111" s="675"/>
      <c r="S111" s="675"/>
      <c r="T111" s="675"/>
      <c r="U111" s="675"/>
      <c r="V111" s="675"/>
      <c r="W111" s="675"/>
      <c r="X111" s="675"/>
      <c r="Y111" s="675"/>
      <c r="Z111" s="675"/>
    </row>
    <row r="112" spans="1:26">
      <c r="A112" s="674"/>
      <c r="B112" s="675"/>
      <c r="C112" s="675"/>
      <c r="D112" s="675"/>
      <c r="E112" s="675"/>
      <c r="F112" s="675"/>
      <c r="G112" s="675"/>
      <c r="H112" s="675"/>
      <c r="I112" s="675"/>
      <c r="J112" s="675"/>
      <c r="K112" s="675"/>
      <c r="L112" s="675"/>
      <c r="M112" s="675"/>
      <c r="N112" s="675"/>
      <c r="O112" s="675"/>
      <c r="P112" s="675"/>
      <c r="Q112" s="675"/>
      <c r="R112" s="675"/>
      <c r="S112" s="675"/>
      <c r="T112" s="675"/>
      <c r="U112" s="675"/>
      <c r="V112" s="675"/>
      <c r="W112" s="675"/>
      <c r="X112" s="675"/>
      <c r="Y112" s="675"/>
      <c r="Z112" s="675"/>
    </row>
    <row r="113" spans="1:26">
      <c r="A113" s="674"/>
      <c r="B113" s="675"/>
      <c r="C113" s="675"/>
      <c r="D113" s="675"/>
      <c r="E113" s="675"/>
      <c r="F113" s="675"/>
      <c r="G113" s="675"/>
      <c r="H113" s="675"/>
      <c r="I113" s="675"/>
      <c r="J113" s="675"/>
      <c r="K113" s="675"/>
      <c r="L113" s="675"/>
      <c r="M113" s="675"/>
      <c r="N113" s="675"/>
      <c r="O113" s="675"/>
      <c r="P113" s="675"/>
      <c r="Q113" s="675"/>
      <c r="R113" s="675"/>
      <c r="S113" s="675"/>
      <c r="T113" s="675"/>
      <c r="U113" s="675"/>
      <c r="V113" s="675"/>
      <c r="W113" s="675"/>
      <c r="X113" s="675"/>
      <c r="Y113" s="675"/>
      <c r="Z113" s="675"/>
    </row>
    <row r="114" spans="1:26">
      <c r="A114" s="674"/>
      <c r="B114" s="675"/>
      <c r="C114" s="675"/>
      <c r="D114" s="675"/>
      <c r="E114" s="675"/>
      <c r="F114" s="675"/>
      <c r="G114" s="675"/>
      <c r="H114" s="675"/>
      <c r="I114" s="675"/>
      <c r="J114" s="675"/>
      <c r="K114" s="675"/>
      <c r="L114" s="675"/>
      <c r="M114" s="675"/>
      <c r="N114" s="675"/>
      <c r="O114" s="675"/>
      <c r="P114" s="675"/>
      <c r="Q114" s="675"/>
      <c r="R114" s="675"/>
      <c r="S114" s="675"/>
      <c r="T114" s="675"/>
      <c r="U114" s="675"/>
      <c r="V114" s="675"/>
      <c r="W114" s="675"/>
      <c r="X114" s="675"/>
      <c r="Y114" s="675"/>
      <c r="Z114" s="675"/>
    </row>
    <row r="115" spans="1:26">
      <c r="A115" s="674"/>
      <c r="B115" s="675"/>
      <c r="C115" s="675"/>
      <c r="D115" s="675"/>
      <c r="E115" s="675"/>
      <c r="F115" s="675"/>
      <c r="G115" s="675"/>
      <c r="H115" s="675"/>
      <c r="I115" s="675"/>
      <c r="J115" s="675"/>
      <c r="K115" s="675"/>
      <c r="L115" s="675"/>
      <c r="M115" s="675"/>
      <c r="N115" s="675"/>
      <c r="O115" s="675"/>
      <c r="P115" s="675"/>
      <c r="Q115" s="675"/>
      <c r="R115" s="675"/>
      <c r="S115" s="675"/>
      <c r="T115" s="675"/>
      <c r="U115" s="675"/>
      <c r="V115" s="675"/>
      <c r="W115" s="675"/>
      <c r="X115" s="675"/>
      <c r="Y115" s="675"/>
      <c r="Z115" s="675"/>
    </row>
    <row r="116" spans="1:26">
      <c r="A116" s="674"/>
      <c r="B116" s="675"/>
      <c r="C116" s="675"/>
      <c r="D116" s="675"/>
      <c r="E116" s="675"/>
      <c r="F116" s="675"/>
      <c r="G116" s="675"/>
      <c r="H116" s="675"/>
      <c r="I116" s="675"/>
      <c r="J116" s="675"/>
      <c r="K116" s="675"/>
      <c r="L116" s="675"/>
      <c r="M116" s="675"/>
      <c r="N116" s="675"/>
      <c r="O116" s="675"/>
      <c r="P116" s="675"/>
      <c r="Q116" s="675"/>
      <c r="R116" s="675"/>
      <c r="S116" s="675"/>
      <c r="T116" s="675"/>
      <c r="U116" s="675"/>
      <c r="V116" s="675"/>
      <c r="W116" s="675"/>
      <c r="X116" s="675"/>
      <c r="Y116" s="675"/>
      <c r="Z116" s="675"/>
    </row>
    <row r="117" spans="1:26">
      <c r="A117" s="674"/>
      <c r="B117" s="675"/>
      <c r="C117" s="675"/>
      <c r="D117" s="675"/>
      <c r="E117" s="675"/>
      <c r="F117" s="675"/>
      <c r="G117" s="675"/>
      <c r="H117" s="675"/>
      <c r="I117" s="675"/>
      <c r="J117" s="675"/>
      <c r="K117" s="675"/>
      <c r="L117" s="675"/>
      <c r="M117" s="675"/>
      <c r="N117" s="675"/>
      <c r="O117" s="675"/>
      <c r="P117" s="675"/>
      <c r="Q117" s="675"/>
      <c r="R117" s="675"/>
      <c r="S117" s="675"/>
      <c r="T117" s="675"/>
      <c r="U117" s="675"/>
      <c r="V117" s="675"/>
      <c r="W117" s="675"/>
      <c r="X117" s="675"/>
      <c r="Y117" s="675"/>
      <c r="Z117" s="675"/>
    </row>
    <row r="118" spans="1:26">
      <c r="A118" s="674"/>
      <c r="B118" s="675"/>
      <c r="C118" s="675"/>
      <c r="D118" s="675"/>
      <c r="E118" s="675"/>
      <c r="F118" s="675"/>
      <c r="G118" s="675"/>
      <c r="H118" s="675"/>
      <c r="I118" s="675"/>
      <c r="J118" s="675"/>
      <c r="K118" s="675"/>
      <c r="L118" s="675"/>
      <c r="M118" s="675"/>
      <c r="N118" s="675"/>
      <c r="O118" s="675"/>
      <c r="P118" s="675"/>
      <c r="Q118" s="675"/>
      <c r="R118" s="675"/>
      <c r="S118" s="675"/>
      <c r="T118" s="675"/>
      <c r="U118" s="675"/>
      <c r="V118" s="675"/>
      <c r="W118" s="675"/>
      <c r="X118" s="675"/>
      <c r="Y118" s="675"/>
      <c r="Z118" s="675"/>
    </row>
    <row r="119" spans="1:26">
      <c r="A119" s="674"/>
      <c r="B119" s="675"/>
      <c r="C119" s="675"/>
      <c r="D119" s="675"/>
      <c r="E119" s="675"/>
      <c r="F119" s="675"/>
      <c r="G119" s="675"/>
      <c r="H119" s="675"/>
      <c r="I119" s="675"/>
      <c r="J119" s="675"/>
      <c r="K119" s="675"/>
      <c r="L119" s="675"/>
      <c r="M119" s="675"/>
      <c r="N119" s="675"/>
      <c r="O119" s="675"/>
      <c r="P119" s="675"/>
      <c r="Q119" s="675"/>
      <c r="R119" s="675"/>
      <c r="S119" s="675"/>
      <c r="T119" s="675"/>
      <c r="U119" s="675"/>
      <c r="V119" s="675"/>
      <c r="W119" s="675"/>
      <c r="X119" s="675"/>
      <c r="Y119" s="675"/>
      <c r="Z119" s="675"/>
    </row>
    <row r="120" spans="1:26">
      <c r="A120" s="674"/>
      <c r="B120" s="675"/>
      <c r="C120" s="675"/>
      <c r="D120" s="675"/>
      <c r="E120" s="675"/>
      <c r="F120" s="675"/>
      <c r="G120" s="675"/>
      <c r="H120" s="675"/>
      <c r="I120" s="675"/>
      <c r="J120" s="675"/>
      <c r="K120" s="675"/>
      <c r="L120" s="675"/>
      <c r="M120" s="675"/>
      <c r="N120" s="675"/>
      <c r="O120" s="675"/>
      <c r="P120" s="675"/>
      <c r="Q120" s="675"/>
      <c r="R120" s="675"/>
      <c r="S120" s="675"/>
      <c r="T120" s="675"/>
      <c r="U120" s="675"/>
      <c r="V120" s="675"/>
      <c r="W120" s="675"/>
      <c r="X120" s="675"/>
      <c r="Y120" s="675"/>
      <c r="Z120" s="675"/>
    </row>
    <row r="121" spans="1:26">
      <c r="A121" s="674"/>
      <c r="B121" s="675"/>
      <c r="C121" s="675"/>
      <c r="D121" s="675"/>
      <c r="E121" s="675"/>
      <c r="F121" s="675"/>
      <c r="G121" s="675"/>
      <c r="H121" s="675"/>
      <c r="I121" s="675"/>
      <c r="J121" s="675"/>
      <c r="K121" s="675"/>
      <c r="L121" s="675"/>
      <c r="M121" s="675"/>
      <c r="N121" s="675"/>
      <c r="O121" s="675"/>
      <c r="P121" s="675"/>
      <c r="Q121" s="675"/>
      <c r="R121" s="675"/>
      <c r="S121" s="675"/>
      <c r="T121" s="675"/>
      <c r="U121" s="675"/>
      <c r="V121" s="675"/>
      <c r="W121" s="675"/>
      <c r="X121" s="675"/>
      <c r="Y121" s="675"/>
      <c r="Z121" s="675"/>
    </row>
    <row r="122" spans="1:26">
      <c r="A122" s="674"/>
      <c r="B122" s="675"/>
      <c r="C122" s="675"/>
      <c r="D122" s="675"/>
      <c r="E122" s="675"/>
      <c r="F122" s="675"/>
      <c r="G122" s="675"/>
      <c r="H122" s="675"/>
      <c r="I122" s="675"/>
      <c r="J122" s="675"/>
      <c r="K122" s="675"/>
      <c r="L122" s="675"/>
      <c r="M122" s="675"/>
      <c r="N122" s="675"/>
      <c r="O122" s="675"/>
      <c r="P122" s="675"/>
      <c r="Q122" s="675"/>
      <c r="R122" s="675"/>
      <c r="S122" s="675"/>
      <c r="T122" s="675"/>
      <c r="U122" s="675"/>
      <c r="V122" s="675"/>
      <c r="W122" s="675"/>
      <c r="X122" s="675"/>
      <c r="Y122" s="675"/>
      <c r="Z122" s="675"/>
    </row>
    <row r="123" spans="1:26">
      <c r="A123" s="674"/>
      <c r="B123" s="675"/>
      <c r="C123" s="675"/>
      <c r="D123" s="675"/>
      <c r="E123" s="675"/>
      <c r="F123" s="675"/>
      <c r="G123" s="675"/>
      <c r="H123" s="675"/>
      <c r="I123" s="675"/>
      <c r="J123" s="675"/>
      <c r="K123" s="675"/>
      <c r="L123" s="675"/>
      <c r="M123" s="675"/>
      <c r="N123" s="675"/>
      <c r="O123" s="675"/>
      <c r="P123" s="675"/>
      <c r="Q123" s="675"/>
      <c r="R123" s="675"/>
      <c r="S123" s="675"/>
      <c r="T123" s="675"/>
      <c r="U123" s="675"/>
      <c r="V123" s="675"/>
      <c r="W123" s="675"/>
      <c r="X123" s="675"/>
      <c r="Y123" s="675"/>
      <c r="Z123" s="675"/>
    </row>
    <row r="124" spans="1:26">
      <c r="A124" s="674"/>
      <c r="B124" s="675"/>
      <c r="C124" s="675"/>
      <c r="D124" s="675"/>
      <c r="E124" s="675"/>
      <c r="F124" s="675"/>
      <c r="G124" s="675"/>
      <c r="H124" s="675"/>
      <c r="I124" s="675"/>
      <c r="J124" s="675"/>
      <c r="K124" s="675"/>
      <c r="L124" s="675"/>
      <c r="M124" s="675"/>
      <c r="N124" s="675"/>
      <c r="O124" s="675"/>
      <c r="P124" s="675"/>
      <c r="Q124" s="675"/>
      <c r="R124" s="675"/>
      <c r="S124" s="675"/>
      <c r="T124" s="675"/>
      <c r="U124" s="675"/>
      <c r="V124" s="675"/>
      <c r="W124" s="675"/>
      <c r="X124" s="675"/>
      <c r="Y124" s="675"/>
      <c r="Z124" s="675"/>
    </row>
    <row r="125" spans="1:26">
      <c r="A125" s="674"/>
      <c r="B125" s="675"/>
      <c r="C125" s="675"/>
      <c r="D125" s="675"/>
      <c r="E125" s="675"/>
      <c r="F125" s="675"/>
      <c r="G125" s="675"/>
      <c r="H125" s="675"/>
      <c r="I125" s="675"/>
      <c r="J125" s="675"/>
      <c r="K125" s="675"/>
      <c r="L125" s="675"/>
      <c r="M125" s="675"/>
      <c r="N125" s="675"/>
      <c r="O125" s="675"/>
      <c r="P125" s="675"/>
      <c r="Q125" s="675"/>
      <c r="R125" s="675"/>
      <c r="S125" s="675"/>
      <c r="T125" s="675"/>
      <c r="U125" s="675"/>
      <c r="V125" s="675"/>
      <c r="W125" s="675"/>
      <c r="X125" s="675"/>
      <c r="Y125" s="675"/>
      <c r="Z125" s="675"/>
    </row>
    <row r="126" spans="1:26">
      <c r="A126" s="674"/>
      <c r="B126" s="675"/>
      <c r="C126" s="675"/>
      <c r="D126" s="675"/>
      <c r="E126" s="675"/>
      <c r="F126" s="675"/>
      <c r="G126" s="675"/>
      <c r="H126" s="675"/>
      <c r="I126" s="675"/>
      <c r="J126" s="675"/>
      <c r="K126" s="675"/>
      <c r="L126" s="675"/>
      <c r="M126" s="675"/>
      <c r="N126" s="675"/>
      <c r="O126" s="675"/>
      <c r="P126" s="675"/>
      <c r="Q126" s="675"/>
      <c r="R126" s="675"/>
      <c r="S126" s="675"/>
      <c r="T126" s="675"/>
      <c r="U126" s="675"/>
      <c r="V126" s="675"/>
      <c r="W126" s="675"/>
      <c r="X126" s="675"/>
      <c r="Y126" s="675"/>
      <c r="Z126" s="675"/>
    </row>
    <row r="127" spans="1:26">
      <c r="A127" s="674"/>
      <c r="B127" s="675"/>
      <c r="C127" s="675"/>
      <c r="D127" s="675"/>
      <c r="E127" s="675"/>
      <c r="F127" s="675"/>
      <c r="G127" s="675"/>
      <c r="H127" s="675"/>
      <c r="I127" s="675"/>
      <c r="J127" s="675"/>
      <c r="K127" s="675"/>
      <c r="L127" s="675"/>
      <c r="M127" s="675"/>
      <c r="N127" s="675"/>
      <c r="O127" s="675"/>
      <c r="P127" s="675"/>
      <c r="Q127" s="675"/>
      <c r="R127" s="675"/>
      <c r="S127" s="675"/>
      <c r="T127" s="675"/>
      <c r="U127" s="675"/>
      <c r="V127" s="675"/>
      <c r="W127" s="675"/>
      <c r="X127" s="675"/>
      <c r="Y127" s="675"/>
      <c r="Z127" s="675"/>
    </row>
    <row r="128" spans="1:26">
      <c r="A128" s="674"/>
      <c r="B128" s="675"/>
      <c r="C128" s="675"/>
      <c r="D128" s="675"/>
      <c r="E128" s="675"/>
      <c r="F128" s="675"/>
      <c r="G128" s="675"/>
      <c r="H128" s="675"/>
      <c r="I128" s="675"/>
      <c r="J128" s="675"/>
      <c r="K128" s="675"/>
      <c r="L128" s="675"/>
      <c r="M128" s="675"/>
      <c r="N128" s="675"/>
      <c r="O128" s="675"/>
      <c r="P128" s="675"/>
      <c r="Q128" s="675"/>
      <c r="R128" s="675"/>
      <c r="S128" s="675"/>
      <c r="T128" s="675"/>
      <c r="U128" s="675"/>
      <c r="V128" s="675"/>
      <c r="W128" s="675"/>
      <c r="X128" s="675"/>
      <c r="Y128" s="675"/>
      <c r="Z128" s="675"/>
    </row>
    <row r="129" spans="1:26">
      <c r="A129" s="674"/>
      <c r="B129" s="675"/>
      <c r="C129" s="675"/>
      <c r="D129" s="675"/>
      <c r="E129" s="675"/>
      <c r="F129" s="675"/>
      <c r="G129" s="675"/>
      <c r="H129" s="675"/>
      <c r="I129" s="675"/>
      <c r="J129" s="675"/>
      <c r="K129" s="675"/>
      <c r="L129" s="675"/>
      <c r="M129" s="675"/>
      <c r="N129" s="675"/>
      <c r="O129" s="675"/>
      <c r="P129" s="675"/>
      <c r="Q129" s="675"/>
      <c r="R129" s="675"/>
      <c r="S129" s="675"/>
      <c r="T129" s="675"/>
      <c r="U129" s="675"/>
      <c r="V129" s="675"/>
      <c r="W129" s="675"/>
      <c r="X129" s="675"/>
      <c r="Y129" s="675"/>
      <c r="Z129" s="675"/>
    </row>
    <row r="130" spans="1:26">
      <c r="A130" s="674"/>
      <c r="B130" s="675"/>
      <c r="C130" s="675"/>
      <c r="D130" s="675"/>
      <c r="E130" s="675"/>
      <c r="F130" s="675"/>
      <c r="G130" s="675"/>
      <c r="H130" s="675"/>
      <c r="I130" s="675"/>
      <c r="J130" s="675"/>
      <c r="K130" s="675"/>
      <c r="L130" s="675"/>
      <c r="M130" s="675"/>
      <c r="N130" s="675"/>
      <c r="O130" s="675"/>
      <c r="P130" s="675"/>
      <c r="Q130" s="675"/>
      <c r="R130" s="675"/>
      <c r="S130" s="675"/>
      <c r="T130" s="675"/>
      <c r="U130" s="675"/>
      <c r="V130" s="675"/>
      <c r="W130" s="675"/>
      <c r="X130" s="675"/>
      <c r="Y130" s="675"/>
      <c r="Z130" s="675"/>
    </row>
    <row r="131" spans="1:26">
      <c r="A131" s="674"/>
      <c r="B131" s="675"/>
      <c r="C131" s="675"/>
      <c r="D131" s="675"/>
      <c r="E131" s="675"/>
      <c r="F131" s="675"/>
      <c r="G131" s="675"/>
      <c r="H131" s="675"/>
      <c r="I131" s="675"/>
      <c r="J131" s="675"/>
      <c r="K131" s="675"/>
      <c r="L131" s="675"/>
      <c r="M131" s="675"/>
      <c r="N131" s="675"/>
      <c r="O131" s="675"/>
      <c r="P131" s="675"/>
      <c r="Q131" s="675"/>
      <c r="R131" s="675"/>
      <c r="S131" s="675"/>
      <c r="T131" s="675"/>
      <c r="U131" s="675"/>
      <c r="V131" s="675"/>
      <c r="W131" s="675"/>
      <c r="X131" s="675"/>
      <c r="Y131" s="675"/>
      <c r="Z131" s="675"/>
    </row>
    <row r="132" spans="1:26">
      <c r="A132" s="674"/>
      <c r="B132" s="675"/>
      <c r="C132" s="675"/>
      <c r="D132" s="675"/>
      <c r="E132" s="675"/>
      <c r="F132" s="675"/>
      <c r="G132" s="675"/>
      <c r="H132" s="675"/>
      <c r="I132" s="675"/>
      <c r="J132" s="675"/>
      <c r="K132" s="675"/>
      <c r="L132" s="675"/>
      <c r="M132" s="675"/>
      <c r="N132" s="675"/>
      <c r="O132" s="675"/>
      <c r="P132" s="675"/>
      <c r="Q132" s="675"/>
      <c r="R132" s="675"/>
      <c r="S132" s="675"/>
      <c r="T132" s="675"/>
      <c r="U132" s="675"/>
      <c r="V132" s="675"/>
      <c r="W132" s="675"/>
      <c r="X132" s="675"/>
      <c r="Y132" s="675"/>
      <c r="Z132" s="675"/>
    </row>
    <row r="133" spans="1:26">
      <c r="A133" s="674"/>
      <c r="B133" s="675"/>
      <c r="C133" s="675"/>
      <c r="D133" s="675"/>
      <c r="E133" s="675"/>
      <c r="F133" s="675"/>
      <c r="G133" s="675"/>
      <c r="H133" s="675"/>
      <c r="I133" s="675"/>
      <c r="J133" s="675"/>
      <c r="K133" s="675"/>
      <c r="L133" s="675"/>
      <c r="M133" s="675"/>
      <c r="N133" s="675"/>
      <c r="O133" s="675"/>
      <c r="P133" s="675"/>
      <c r="Q133" s="675"/>
      <c r="R133" s="675"/>
      <c r="S133" s="675"/>
      <c r="T133" s="675"/>
      <c r="U133" s="675"/>
      <c r="V133" s="675"/>
      <c r="W133" s="675"/>
      <c r="X133" s="675"/>
      <c r="Y133" s="675"/>
      <c r="Z133" s="675"/>
    </row>
    <row r="134" spans="1:26">
      <c r="A134" s="674"/>
      <c r="B134" s="675"/>
      <c r="C134" s="675"/>
      <c r="D134" s="675"/>
      <c r="E134" s="675"/>
      <c r="F134" s="675"/>
      <c r="G134" s="675"/>
      <c r="H134" s="675"/>
      <c r="I134" s="675"/>
      <c r="J134" s="675"/>
      <c r="K134" s="675"/>
      <c r="L134" s="675"/>
      <c r="M134" s="675"/>
      <c r="N134" s="675"/>
      <c r="O134" s="675"/>
      <c r="P134" s="675"/>
      <c r="Q134" s="675"/>
      <c r="R134" s="675"/>
      <c r="S134" s="675"/>
      <c r="T134" s="675"/>
      <c r="U134" s="675"/>
      <c r="V134" s="675"/>
      <c r="W134" s="675"/>
      <c r="X134" s="675"/>
      <c r="Y134" s="675"/>
      <c r="Z134" s="675"/>
    </row>
    <row r="135" spans="1:26">
      <c r="A135" s="674"/>
      <c r="B135" s="675"/>
      <c r="C135" s="675"/>
      <c r="D135" s="675"/>
      <c r="E135" s="675"/>
      <c r="F135" s="675"/>
      <c r="G135" s="675"/>
      <c r="H135" s="675"/>
      <c r="I135" s="675"/>
      <c r="J135" s="675"/>
      <c r="K135" s="675"/>
      <c r="L135" s="675"/>
      <c r="M135" s="675"/>
      <c r="N135" s="675"/>
      <c r="O135" s="675"/>
      <c r="P135" s="675"/>
      <c r="Q135" s="675"/>
      <c r="R135" s="675"/>
      <c r="S135" s="675"/>
      <c r="T135" s="675"/>
      <c r="U135" s="675"/>
      <c r="V135" s="675"/>
      <c r="W135" s="675"/>
      <c r="X135" s="675"/>
      <c r="Y135" s="675"/>
      <c r="Z135" s="675"/>
    </row>
    <row r="136" spans="1:26">
      <c r="A136" s="674"/>
      <c r="B136" s="675"/>
      <c r="C136" s="675"/>
      <c r="D136" s="675"/>
      <c r="E136" s="675"/>
      <c r="F136" s="675"/>
      <c r="G136" s="675"/>
      <c r="H136" s="675"/>
      <c r="I136" s="675"/>
      <c r="J136" s="675"/>
      <c r="K136" s="675"/>
      <c r="L136" s="675"/>
      <c r="M136" s="675"/>
      <c r="N136" s="675"/>
      <c r="O136" s="675"/>
      <c r="P136" s="675"/>
      <c r="Q136" s="675"/>
      <c r="R136" s="675"/>
      <c r="S136" s="675"/>
      <c r="T136" s="675"/>
      <c r="U136" s="675"/>
      <c r="V136" s="675"/>
      <c r="W136" s="675"/>
      <c r="X136" s="675"/>
      <c r="Y136" s="675"/>
      <c r="Z136" s="675"/>
    </row>
    <row r="137" spans="1:26">
      <c r="A137" s="674"/>
      <c r="B137" s="675"/>
      <c r="C137" s="675"/>
      <c r="D137" s="675"/>
      <c r="E137" s="675"/>
      <c r="F137" s="675"/>
      <c r="G137" s="675"/>
      <c r="H137" s="675"/>
      <c r="I137" s="675"/>
      <c r="J137" s="675"/>
      <c r="K137" s="675"/>
      <c r="L137" s="675"/>
      <c r="M137" s="675"/>
      <c r="N137" s="675"/>
      <c r="O137" s="675"/>
      <c r="P137" s="675"/>
      <c r="Q137" s="675"/>
      <c r="R137" s="675"/>
      <c r="S137" s="675"/>
      <c r="T137" s="675"/>
      <c r="U137" s="675"/>
      <c r="V137" s="675"/>
      <c r="W137" s="675"/>
      <c r="X137" s="675"/>
      <c r="Y137" s="675"/>
      <c r="Z137" s="675"/>
    </row>
    <row r="138" spans="1:26">
      <c r="A138" s="674"/>
      <c r="B138" s="675"/>
      <c r="C138" s="675"/>
      <c r="D138" s="675"/>
      <c r="E138" s="675"/>
      <c r="F138" s="675"/>
      <c r="G138" s="675"/>
      <c r="H138" s="675"/>
      <c r="I138" s="675"/>
      <c r="J138" s="675"/>
      <c r="K138" s="675"/>
      <c r="L138" s="675"/>
      <c r="M138" s="675"/>
      <c r="N138" s="675"/>
      <c r="O138" s="675"/>
      <c r="P138" s="675"/>
      <c r="Q138" s="675"/>
      <c r="R138" s="675"/>
      <c r="S138" s="675"/>
      <c r="T138" s="675"/>
      <c r="U138" s="675"/>
      <c r="V138" s="675"/>
      <c r="W138" s="675"/>
      <c r="X138" s="675"/>
      <c r="Y138" s="675"/>
      <c r="Z138" s="675"/>
    </row>
    <row r="139" spans="1:26">
      <c r="A139" s="674"/>
      <c r="B139" s="675"/>
      <c r="C139" s="675"/>
      <c r="D139" s="675"/>
      <c r="E139" s="675"/>
      <c r="F139" s="675"/>
      <c r="G139" s="675"/>
      <c r="H139" s="675"/>
      <c r="I139" s="675"/>
      <c r="J139" s="675"/>
      <c r="K139" s="675"/>
      <c r="L139" s="675"/>
      <c r="M139" s="675"/>
      <c r="N139" s="675"/>
      <c r="O139" s="675"/>
      <c r="P139" s="675"/>
      <c r="Q139" s="675"/>
      <c r="R139" s="675"/>
      <c r="S139" s="675"/>
      <c r="T139" s="675"/>
      <c r="U139" s="675"/>
      <c r="V139" s="675"/>
      <c r="W139" s="675"/>
      <c r="X139" s="675"/>
      <c r="Y139" s="675"/>
      <c r="Z139" s="675"/>
    </row>
    <row r="140" spans="1:26">
      <c r="A140" s="674"/>
      <c r="B140" s="675"/>
      <c r="C140" s="675"/>
      <c r="D140" s="675"/>
      <c r="E140" s="675"/>
      <c r="F140" s="675"/>
      <c r="G140" s="675"/>
      <c r="H140" s="675"/>
      <c r="I140" s="675"/>
      <c r="J140" s="675"/>
      <c r="K140" s="675"/>
      <c r="L140" s="675"/>
      <c r="M140" s="675"/>
      <c r="N140" s="675"/>
      <c r="O140" s="675"/>
      <c r="P140" s="675"/>
      <c r="Q140" s="675"/>
      <c r="R140" s="675"/>
      <c r="S140" s="675"/>
      <c r="T140" s="675"/>
      <c r="U140" s="675"/>
      <c r="V140" s="675"/>
      <c r="W140" s="675"/>
      <c r="X140" s="675"/>
      <c r="Y140" s="675"/>
      <c r="Z140" s="675"/>
    </row>
    <row r="141" spans="1:26">
      <c r="A141" s="674"/>
      <c r="B141" s="675"/>
      <c r="C141" s="675"/>
      <c r="D141" s="675"/>
      <c r="E141" s="675"/>
      <c r="F141" s="675"/>
      <c r="G141" s="675"/>
      <c r="H141" s="675"/>
      <c r="I141" s="675"/>
      <c r="J141" s="675"/>
      <c r="K141" s="675"/>
      <c r="L141" s="675"/>
      <c r="M141" s="675"/>
      <c r="N141" s="675"/>
      <c r="O141" s="675"/>
      <c r="P141" s="675"/>
      <c r="Q141" s="675"/>
      <c r="R141" s="675"/>
      <c r="S141" s="675"/>
      <c r="T141" s="675"/>
      <c r="U141" s="675"/>
      <c r="V141" s="675"/>
      <c r="W141" s="675"/>
      <c r="X141" s="675"/>
      <c r="Y141" s="675"/>
      <c r="Z141" s="675"/>
    </row>
    <row r="142" spans="1:26">
      <c r="A142" s="674"/>
      <c r="B142" s="675"/>
      <c r="C142" s="675"/>
      <c r="D142" s="675"/>
      <c r="E142" s="675"/>
      <c r="F142" s="675"/>
      <c r="G142" s="675"/>
      <c r="H142" s="675"/>
      <c r="I142" s="675"/>
      <c r="J142" s="675"/>
      <c r="K142" s="675"/>
      <c r="L142" s="675"/>
      <c r="M142" s="675"/>
      <c r="N142" s="675"/>
      <c r="O142" s="675"/>
      <c r="P142" s="675"/>
      <c r="Q142" s="675"/>
      <c r="R142" s="675"/>
      <c r="S142" s="675"/>
      <c r="T142" s="675"/>
      <c r="U142" s="675"/>
      <c r="V142" s="675"/>
      <c r="W142" s="675"/>
      <c r="X142" s="675"/>
      <c r="Y142" s="675"/>
      <c r="Z142" s="675"/>
    </row>
    <row r="143" spans="1:26">
      <c r="A143" s="674"/>
      <c r="B143" s="675"/>
      <c r="C143" s="675"/>
      <c r="D143" s="675"/>
      <c r="E143" s="675"/>
      <c r="F143" s="675"/>
      <c r="G143" s="675"/>
      <c r="H143" s="675"/>
      <c r="I143" s="675"/>
      <c r="J143" s="675"/>
      <c r="K143" s="675"/>
      <c r="L143" s="675"/>
      <c r="M143" s="675"/>
      <c r="N143" s="675"/>
      <c r="O143" s="675"/>
      <c r="P143" s="675"/>
      <c r="Q143" s="675"/>
      <c r="R143" s="675"/>
      <c r="S143" s="675"/>
      <c r="T143" s="675"/>
      <c r="U143" s="675"/>
      <c r="V143" s="675"/>
      <c r="W143" s="675"/>
      <c r="X143" s="675"/>
      <c r="Y143" s="675"/>
      <c r="Z143" s="675"/>
    </row>
    <row r="144" spans="1:26">
      <c r="A144" s="674"/>
      <c r="B144" s="675"/>
      <c r="C144" s="675"/>
      <c r="D144" s="675"/>
      <c r="E144" s="675"/>
      <c r="F144" s="675"/>
      <c r="G144" s="675"/>
      <c r="H144" s="675"/>
      <c r="I144" s="675"/>
      <c r="J144" s="675"/>
      <c r="K144" s="675"/>
      <c r="L144" s="675"/>
      <c r="M144" s="675"/>
      <c r="N144" s="675"/>
      <c r="O144" s="675"/>
      <c r="P144" s="675"/>
      <c r="Q144" s="675"/>
      <c r="R144" s="675"/>
      <c r="S144" s="675"/>
      <c r="T144" s="675"/>
      <c r="U144" s="675"/>
      <c r="V144" s="675"/>
      <c r="W144" s="675"/>
      <c r="X144" s="675"/>
      <c r="Y144" s="675"/>
      <c r="Z144" s="675"/>
    </row>
    <row r="145" spans="1:26">
      <c r="A145" s="674"/>
      <c r="B145" s="675"/>
      <c r="C145" s="675"/>
      <c r="D145" s="675"/>
      <c r="E145" s="675"/>
      <c r="F145" s="675"/>
      <c r="G145" s="675"/>
      <c r="H145" s="675"/>
      <c r="I145" s="675"/>
      <c r="J145" s="675"/>
      <c r="K145" s="675"/>
      <c r="L145" s="675"/>
      <c r="M145" s="675"/>
      <c r="N145" s="675"/>
      <c r="O145" s="675"/>
      <c r="P145" s="675"/>
      <c r="Q145" s="675"/>
      <c r="R145" s="675"/>
      <c r="S145" s="675"/>
      <c r="T145" s="675"/>
      <c r="U145" s="675"/>
      <c r="V145" s="675"/>
      <c r="W145" s="675"/>
      <c r="X145" s="675"/>
      <c r="Y145" s="675"/>
      <c r="Z145" s="675"/>
    </row>
    <row r="146" spans="1:26">
      <c r="A146" s="674"/>
      <c r="B146" s="675"/>
      <c r="C146" s="675"/>
      <c r="D146" s="675"/>
      <c r="E146" s="675"/>
      <c r="F146" s="675"/>
      <c r="G146" s="675"/>
      <c r="H146" s="675"/>
      <c r="I146" s="675"/>
      <c r="J146" s="675"/>
      <c r="K146" s="675"/>
      <c r="L146" s="675"/>
      <c r="M146" s="675"/>
      <c r="N146" s="675"/>
      <c r="O146" s="675"/>
      <c r="P146" s="675"/>
      <c r="Q146" s="675"/>
      <c r="R146" s="675"/>
      <c r="S146" s="675"/>
      <c r="T146" s="675"/>
      <c r="U146" s="675"/>
      <c r="V146" s="675"/>
      <c r="W146" s="675"/>
      <c r="X146" s="675"/>
      <c r="Y146" s="675"/>
      <c r="Z146" s="675"/>
    </row>
    <row r="147" spans="1:26">
      <c r="A147" s="674"/>
      <c r="B147" s="675"/>
      <c r="C147" s="675"/>
      <c r="D147" s="675"/>
      <c r="E147" s="675"/>
      <c r="F147" s="675"/>
      <c r="G147" s="675"/>
      <c r="H147" s="675"/>
      <c r="I147" s="675"/>
      <c r="J147" s="675"/>
      <c r="K147" s="675"/>
      <c r="L147" s="675"/>
      <c r="M147" s="675"/>
      <c r="N147" s="675"/>
      <c r="O147" s="675"/>
      <c r="P147" s="675"/>
      <c r="Q147" s="675"/>
      <c r="R147" s="675"/>
      <c r="S147" s="675"/>
      <c r="T147" s="675"/>
      <c r="U147" s="675"/>
      <c r="V147" s="675"/>
      <c r="W147" s="675"/>
      <c r="X147" s="675"/>
      <c r="Y147" s="675"/>
      <c r="Z147" s="675"/>
    </row>
    <row r="148" spans="1:26">
      <c r="A148" s="674"/>
      <c r="B148" s="675"/>
      <c r="C148" s="675"/>
      <c r="D148" s="675"/>
      <c r="E148" s="675"/>
      <c r="F148" s="675"/>
      <c r="G148" s="675"/>
      <c r="H148" s="675"/>
      <c r="I148" s="675"/>
      <c r="J148" s="675"/>
      <c r="K148" s="675"/>
      <c r="L148" s="675"/>
      <c r="M148" s="675"/>
      <c r="N148" s="675"/>
      <c r="O148" s="675"/>
      <c r="P148" s="675"/>
      <c r="Q148" s="675"/>
      <c r="R148" s="675"/>
      <c r="S148" s="675"/>
      <c r="T148" s="675"/>
      <c r="U148" s="675"/>
      <c r="V148" s="675"/>
      <c r="W148" s="675"/>
      <c r="X148" s="675"/>
      <c r="Y148" s="675"/>
      <c r="Z148" s="675"/>
    </row>
    <row r="149" spans="1:26">
      <c r="A149" s="674"/>
      <c r="B149" s="675"/>
      <c r="C149" s="675"/>
      <c r="D149" s="675"/>
      <c r="E149" s="675"/>
      <c r="F149" s="675"/>
      <c r="G149" s="675"/>
      <c r="H149" s="675"/>
      <c r="I149" s="675"/>
      <c r="J149" s="675"/>
      <c r="K149" s="675"/>
      <c r="L149" s="675"/>
      <c r="M149" s="675"/>
      <c r="N149" s="675"/>
      <c r="O149" s="675"/>
      <c r="P149" s="675"/>
      <c r="Q149" s="675"/>
      <c r="R149" s="675"/>
      <c r="S149" s="675"/>
      <c r="T149" s="675"/>
      <c r="U149" s="675"/>
      <c r="V149" s="675"/>
      <c r="W149" s="675"/>
      <c r="X149" s="675"/>
      <c r="Y149" s="675"/>
      <c r="Z149" s="675"/>
    </row>
    <row r="150" spans="1:26">
      <c r="A150" s="674"/>
      <c r="B150" s="675"/>
      <c r="C150" s="675"/>
      <c r="D150" s="675"/>
      <c r="E150" s="675"/>
      <c r="F150" s="675"/>
      <c r="G150" s="675"/>
      <c r="H150" s="675"/>
      <c r="I150" s="675"/>
      <c r="J150" s="675"/>
      <c r="K150" s="675"/>
      <c r="L150" s="675"/>
      <c r="M150" s="675"/>
      <c r="N150" s="675"/>
      <c r="O150" s="675"/>
      <c r="P150" s="675"/>
      <c r="Q150" s="675"/>
      <c r="R150" s="675"/>
      <c r="S150" s="675"/>
      <c r="T150" s="675"/>
      <c r="U150" s="675"/>
      <c r="V150" s="675"/>
      <c r="W150" s="675"/>
      <c r="X150" s="675"/>
      <c r="Y150" s="675"/>
      <c r="Z150" s="675"/>
    </row>
    <row r="151" spans="1:26">
      <c r="A151" s="674"/>
      <c r="B151" s="675"/>
      <c r="C151" s="675"/>
      <c r="D151" s="675"/>
      <c r="E151" s="675"/>
      <c r="F151" s="675"/>
      <c r="G151" s="675"/>
      <c r="H151" s="675"/>
      <c r="I151" s="675"/>
      <c r="J151" s="675"/>
      <c r="K151" s="675"/>
      <c r="L151" s="675"/>
      <c r="M151" s="675"/>
      <c r="N151" s="675"/>
      <c r="O151" s="675"/>
      <c r="P151" s="675"/>
      <c r="Q151" s="675"/>
      <c r="R151" s="675"/>
      <c r="S151" s="675"/>
      <c r="T151" s="675"/>
      <c r="U151" s="675"/>
      <c r="V151" s="675"/>
      <c r="W151" s="675"/>
      <c r="X151" s="675"/>
      <c r="Y151" s="675"/>
      <c r="Z151" s="675"/>
    </row>
    <row r="152" spans="1:26">
      <c r="A152" s="674"/>
      <c r="B152" s="675"/>
      <c r="C152" s="675"/>
      <c r="D152" s="675"/>
      <c r="E152" s="675"/>
      <c r="F152" s="675"/>
      <c r="G152" s="675"/>
      <c r="H152" s="675"/>
      <c r="I152" s="675"/>
      <c r="J152" s="675"/>
      <c r="K152" s="675"/>
      <c r="L152" s="675"/>
      <c r="M152" s="675"/>
      <c r="N152" s="675"/>
      <c r="O152" s="675"/>
      <c r="P152" s="675"/>
      <c r="Q152" s="675"/>
      <c r="R152" s="675"/>
      <c r="S152" s="675"/>
      <c r="T152" s="675"/>
      <c r="U152" s="675"/>
      <c r="V152" s="675"/>
      <c r="W152" s="675"/>
      <c r="X152" s="675"/>
      <c r="Y152" s="675"/>
      <c r="Z152" s="675"/>
    </row>
    <row r="153" spans="1:26">
      <c r="A153" s="674"/>
      <c r="B153" s="675"/>
      <c r="C153" s="675"/>
      <c r="D153" s="675"/>
      <c r="E153" s="675"/>
      <c r="F153" s="675"/>
      <c r="G153" s="675"/>
      <c r="H153" s="675"/>
      <c r="I153" s="675"/>
      <c r="J153" s="675"/>
      <c r="K153" s="675"/>
      <c r="L153" s="675"/>
      <c r="M153" s="675"/>
      <c r="N153" s="675"/>
      <c r="O153" s="675"/>
      <c r="P153" s="675"/>
      <c r="Q153" s="675"/>
      <c r="R153" s="675"/>
      <c r="S153" s="675"/>
      <c r="T153" s="675"/>
      <c r="U153" s="675"/>
      <c r="V153" s="675"/>
      <c r="W153" s="675"/>
      <c r="X153" s="675"/>
      <c r="Y153" s="675"/>
      <c r="Z153" s="675"/>
    </row>
    <row r="154" spans="1:26">
      <c r="A154" s="674"/>
      <c r="B154" s="675"/>
      <c r="C154" s="675"/>
      <c r="D154" s="675"/>
      <c r="E154" s="675"/>
      <c r="F154" s="675"/>
      <c r="G154" s="675"/>
      <c r="H154" s="675"/>
      <c r="I154" s="675"/>
      <c r="J154" s="675"/>
      <c r="K154" s="675"/>
      <c r="L154" s="675"/>
      <c r="M154" s="675"/>
      <c r="N154" s="675"/>
      <c r="O154" s="675"/>
      <c r="P154" s="675"/>
      <c r="Q154" s="675"/>
      <c r="R154" s="675"/>
      <c r="S154" s="675"/>
      <c r="T154" s="675"/>
      <c r="U154" s="675"/>
      <c r="V154" s="675"/>
      <c r="W154" s="675"/>
      <c r="X154" s="675"/>
      <c r="Y154" s="675"/>
      <c r="Z154" s="675"/>
    </row>
    <row r="155" spans="1:26">
      <c r="A155" s="674"/>
      <c r="B155" s="675"/>
      <c r="C155" s="675"/>
      <c r="D155" s="675"/>
      <c r="E155" s="675"/>
      <c r="F155" s="675"/>
      <c r="G155" s="675"/>
      <c r="H155" s="675"/>
      <c r="I155" s="675"/>
      <c r="J155" s="675"/>
      <c r="K155" s="675"/>
      <c r="L155" s="675"/>
      <c r="M155" s="675"/>
      <c r="N155" s="675"/>
      <c r="O155" s="675"/>
      <c r="P155" s="675"/>
      <c r="Q155" s="675"/>
      <c r="R155" s="675"/>
      <c r="S155" s="675"/>
      <c r="T155" s="675"/>
      <c r="U155" s="675"/>
      <c r="V155" s="675"/>
      <c r="W155" s="675"/>
      <c r="X155" s="675"/>
      <c r="Y155" s="675"/>
      <c r="Z155" s="675"/>
    </row>
    <row r="156" spans="1:26">
      <c r="A156" s="674"/>
      <c r="B156" s="675"/>
      <c r="C156" s="675"/>
      <c r="D156" s="675"/>
      <c r="E156" s="675"/>
      <c r="F156" s="675"/>
      <c r="G156" s="675"/>
      <c r="H156" s="675"/>
      <c r="I156" s="675"/>
      <c r="J156" s="675"/>
      <c r="K156" s="675"/>
      <c r="L156" s="675"/>
      <c r="M156" s="675"/>
      <c r="N156" s="675"/>
      <c r="O156" s="675"/>
      <c r="P156" s="675"/>
      <c r="Q156" s="675"/>
      <c r="R156" s="675"/>
      <c r="S156" s="675"/>
      <c r="T156" s="675"/>
      <c r="U156" s="675"/>
      <c r="V156" s="675"/>
      <c r="W156" s="675"/>
      <c r="X156" s="675"/>
      <c r="Y156" s="675"/>
      <c r="Z156" s="675"/>
    </row>
    <row r="157" spans="1:26">
      <c r="A157" s="674"/>
      <c r="B157" s="675"/>
      <c r="C157" s="675"/>
      <c r="D157" s="675"/>
      <c r="E157" s="675"/>
      <c r="F157" s="675"/>
      <c r="G157" s="675"/>
      <c r="H157" s="675"/>
      <c r="I157" s="675"/>
      <c r="J157" s="675"/>
      <c r="K157" s="675"/>
      <c r="L157" s="675"/>
      <c r="M157" s="675"/>
      <c r="N157" s="675"/>
      <c r="O157" s="675"/>
      <c r="P157" s="675"/>
      <c r="Q157" s="675"/>
      <c r="R157" s="675"/>
      <c r="S157" s="675"/>
      <c r="T157" s="675"/>
      <c r="U157" s="675"/>
      <c r="V157" s="675"/>
      <c r="W157" s="675"/>
      <c r="X157" s="675"/>
      <c r="Y157" s="675"/>
      <c r="Z157" s="675"/>
    </row>
    <row r="158" spans="1:26">
      <c r="A158" s="674"/>
      <c r="B158" s="675"/>
      <c r="C158" s="675"/>
      <c r="D158" s="675"/>
      <c r="E158" s="675"/>
      <c r="F158" s="675"/>
      <c r="G158" s="675"/>
      <c r="H158" s="675"/>
      <c r="I158" s="675"/>
      <c r="J158" s="675"/>
      <c r="K158" s="675"/>
      <c r="L158" s="675"/>
      <c r="M158" s="675"/>
      <c r="N158" s="675"/>
      <c r="O158" s="675"/>
      <c r="P158" s="675"/>
      <c r="Q158" s="675"/>
      <c r="R158" s="675"/>
      <c r="S158" s="675"/>
      <c r="T158" s="675"/>
      <c r="U158" s="675"/>
      <c r="V158" s="675"/>
      <c r="W158" s="675"/>
      <c r="X158" s="675"/>
      <c r="Y158" s="675"/>
      <c r="Z158" s="675"/>
    </row>
    <row r="159" spans="1:26">
      <c r="A159" s="674"/>
      <c r="B159" s="675"/>
      <c r="C159" s="675"/>
      <c r="D159" s="675"/>
      <c r="E159" s="675"/>
      <c r="F159" s="675"/>
      <c r="G159" s="675"/>
      <c r="H159" s="675"/>
      <c r="I159" s="675"/>
      <c r="J159" s="675"/>
      <c r="K159" s="675"/>
      <c r="L159" s="675"/>
      <c r="M159" s="675"/>
      <c r="N159" s="675"/>
      <c r="O159" s="675"/>
      <c r="P159" s="675"/>
      <c r="Q159" s="675"/>
      <c r="R159" s="675"/>
      <c r="S159" s="675"/>
      <c r="T159" s="675"/>
      <c r="U159" s="675"/>
      <c r="V159" s="675"/>
      <c r="W159" s="675"/>
      <c r="X159" s="675"/>
      <c r="Y159" s="675"/>
      <c r="Z159" s="675"/>
    </row>
    <row r="160" spans="1:26">
      <c r="A160" s="674"/>
      <c r="B160" s="675"/>
      <c r="C160" s="675"/>
      <c r="D160" s="675"/>
      <c r="E160" s="675"/>
      <c r="F160" s="675"/>
      <c r="G160" s="675"/>
      <c r="H160" s="675"/>
      <c r="I160" s="675"/>
      <c r="J160" s="675"/>
      <c r="K160" s="675"/>
      <c r="L160" s="675"/>
      <c r="M160" s="675"/>
      <c r="N160" s="675"/>
      <c r="O160" s="675"/>
      <c r="P160" s="675"/>
      <c r="Q160" s="675"/>
      <c r="R160" s="675"/>
      <c r="S160" s="675"/>
      <c r="T160" s="675"/>
      <c r="U160" s="675"/>
      <c r="V160" s="675"/>
      <c r="W160" s="675"/>
      <c r="X160" s="675"/>
      <c r="Y160" s="675"/>
      <c r="Z160" s="675"/>
    </row>
    <row r="161" spans="1:26">
      <c r="A161" s="674"/>
      <c r="B161" s="675"/>
      <c r="C161" s="675"/>
      <c r="D161" s="675"/>
      <c r="E161" s="675"/>
      <c r="F161" s="675"/>
      <c r="G161" s="675"/>
      <c r="H161" s="675"/>
      <c r="I161" s="675"/>
      <c r="J161" s="675"/>
      <c r="K161" s="675"/>
      <c r="L161" s="675"/>
      <c r="M161" s="675"/>
      <c r="N161" s="675"/>
      <c r="O161" s="675"/>
      <c r="P161" s="675"/>
      <c r="Q161" s="675"/>
      <c r="R161" s="675"/>
      <c r="S161" s="675"/>
      <c r="T161" s="675"/>
      <c r="U161" s="675"/>
      <c r="V161" s="675"/>
      <c r="W161" s="675"/>
      <c r="X161" s="675"/>
      <c r="Y161" s="675"/>
      <c r="Z161" s="675"/>
    </row>
    <row r="162" spans="1:26">
      <c r="A162" s="674"/>
      <c r="B162" s="675"/>
      <c r="C162" s="675"/>
      <c r="D162" s="675"/>
      <c r="E162" s="675"/>
      <c r="F162" s="675"/>
      <c r="G162" s="675"/>
      <c r="H162" s="675"/>
      <c r="I162" s="675"/>
      <c r="J162" s="675"/>
      <c r="K162" s="675"/>
      <c r="L162" s="675"/>
      <c r="M162" s="675"/>
      <c r="N162" s="675"/>
      <c r="O162" s="675"/>
      <c r="P162" s="675"/>
      <c r="Q162" s="675"/>
      <c r="R162" s="675"/>
      <c r="S162" s="675"/>
      <c r="T162" s="675"/>
      <c r="U162" s="675"/>
      <c r="V162" s="675"/>
      <c r="W162" s="675"/>
      <c r="X162" s="675"/>
      <c r="Y162" s="675"/>
      <c r="Z162" s="675"/>
    </row>
    <row r="163" spans="1:26">
      <c r="A163" s="674"/>
      <c r="B163" s="675"/>
      <c r="C163" s="675"/>
      <c r="D163" s="675"/>
      <c r="E163" s="675"/>
      <c r="F163" s="675"/>
      <c r="G163" s="675"/>
      <c r="H163" s="675"/>
      <c r="I163" s="675"/>
      <c r="J163" s="675"/>
      <c r="K163" s="675"/>
      <c r="L163" s="675"/>
      <c r="M163" s="675"/>
      <c r="N163" s="675"/>
      <c r="O163" s="675"/>
      <c r="P163" s="675"/>
      <c r="Q163" s="675"/>
      <c r="R163" s="675"/>
      <c r="S163" s="675"/>
      <c r="T163" s="675"/>
      <c r="U163" s="675"/>
      <c r="V163" s="675"/>
      <c r="W163" s="675"/>
      <c r="X163" s="675"/>
      <c r="Y163" s="675"/>
      <c r="Z163" s="675"/>
    </row>
    <row r="164" spans="1:26">
      <c r="A164" s="674"/>
      <c r="B164" s="675"/>
      <c r="C164" s="675"/>
      <c r="D164" s="675"/>
      <c r="E164" s="675"/>
      <c r="F164" s="675"/>
      <c r="G164" s="675"/>
      <c r="H164" s="675"/>
      <c r="I164" s="675"/>
      <c r="J164" s="675"/>
      <c r="K164" s="675"/>
      <c r="L164" s="675"/>
      <c r="M164" s="675"/>
      <c r="N164" s="675"/>
      <c r="O164" s="675"/>
      <c r="P164" s="675"/>
      <c r="Q164" s="675"/>
      <c r="R164" s="675"/>
      <c r="S164" s="675"/>
      <c r="T164" s="675"/>
      <c r="U164" s="675"/>
      <c r="V164" s="675"/>
      <c r="W164" s="675"/>
      <c r="X164" s="675"/>
      <c r="Y164" s="675"/>
      <c r="Z164" s="675"/>
    </row>
    <row r="165" spans="1:26">
      <c r="A165" s="674"/>
      <c r="B165" s="675"/>
      <c r="C165" s="675"/>
      <c r="D165" s="675"/>
      <c r="E165" s="675"/>
      <c r="F165" s="675"/>
      <c r="G165" s="675"/>
      <c r="H165" s="675"/>
      <c r="I165" s="675"/>
      <c r="J165" s="675"/>
      <c r="K165" s="675"/>
      <c r="L165" s="675"/>
      <c r="M165" s="675"/>
      <c r="N165" s="675"/>
      <c r="O165" s="675"/>
      <c r="P165" s="675"/>
      <c r="Q165" s="675"/>
      <c r="R165" s="675"/>
      <c r="S165" s="675"/>
      <c r="T165" s="675"/>
      <c r="U165" s="675"/>
      <c r="V165" s="675"/>
      <c r="W165" s="675"/>
      <c r="X165" s="675"/>
      <c r="Y165" s="675"/>
      <c r="Z165" s="675"/>
    </row>
    <row r="166" spans="1:26">
      <c r="A166" s="674"/>
      <c r="B166" s="675"/>
      <c r="C166" s="675"/>
      <c r="D166" s="675"/>
      <c r="E166" s="675"/>
      <c r="F166" s="675"/>
      <c r="G166" s="675"/>
      <c r="H166" s="675"/>
      <c r="I166" s="675"/>
      <c r="J166" s="675"/>
      <c r="K166" s="675"/>
      <c r="L166" s="675"/>
      <c r="M166" s="675"/>
      <c r="N166" s="675"/>
      <c r="O166" s="675"/>
      <c r="P166" s="675"/>
      <c r="Q166" s="675"/>
      <c r="R166" s="675"/>
      <c r="S166" s="675"/>
      <c r="T166" s="675"/>
      <c r="U166" s="675"/>
      <c r="V166" s="675"/>
      <c r="W166" s="675"/>
      <c r="X166" s="675"/>
      <c r="Y166" s="675"/>
      <c r="Z166" s="675"/>
    </row>
    <row r="167" spans="1:26">
      <c r="A167" s="674"/>
      <c r="B167" s="675"/>
      <c r="C167" s="675"/>
      <c r="D167" s="675"/>
      <c r="E167" s="675"/>
      <c r="F167" s="675"/>
      <c r="G167" s="675"/>
      <c r="H167" s="675"/>
      <c r="I167" s="675"/>
      <c r="J167" s="675"/>
      <c r="K167" s="675"/>
      <c r="L167" s="675"/>
      <c r="M167" s="675"/>
      <c r="N167" s="675"/>
      <c r="O167" s="675"/>
      <c r="P167" s="675"/>
      <c r="Q167" s="675"/>
      <c r="R167" s="675"/>
      <c r="S167" s="675"/>
      <c r="T167" s="675"/>
      <c r="U167" s="675"/>
      <c r="V167" s="675"/>
      <c r="W167" s="675"/>
      <c r="X167" s="675"/>
      <c r="Y167" s="675"/>
      <c r="Z167" s="675"/>
    </row>
    <row r="168" spans="1:26">
      <c r="A168" s="674"/>
      <c r="B168" s="675"/>
      <c r="C168" s="675"/>
      <c r="D168" s="675"/>
      <c r="E168" s="675"/>
      <c r="F168" s="675"/>
      <c r="G168" s="675"/>
      <c r="H168" s="675"/>
      <c r="I168" s="675"/>
      <c r="J168" s="675"/>
      <c r="K168" s="675"/>
      <c r="L168" s="675"/>
      <c r="M168" s="675"/>
      <c r="N168" s="675"/>
      <c r="O168" s="675"/>
      <c r="P168" s="675"/>
      <c r="Q168" s="675"/>
      <c r="R168" s="675"/>
      <c r="S168" s="675"/>
      <c r="T168" s="675"/>
      <c r="U168" s="675"/>
      <c r="V168" s="675"/>
      <c r="W168" s="675"/>
      <c r="X168" s="675"/>
      <c r="Y168" s="675"/>
      <c r="Z168" s="675"/>
    </row>
    <row r="169" spans="1:26">
      <c r="A169" s="674"/>
      <c r="B169" s="675"/>
      <c r="C169" s="675"/>
      <c r="D169" s="675"/>
      <c r="E169" s="675"/>
      <c r="F169" s="675"/>
      <c r="G169" s="675"/>
      <c r="H169" s="675"/>
      <c r="I169" s="675"/>
      <c r="J169" s="675"/>
      <c r="K169" s="675"/>
      <c r="L169" s="675"/>
      <c r="M169" s="675"/>
      <c r="N169" s="675"/>
      <c r="O169" s="675"/>
      <c r="P169" s="675"/>
      <c r="Q169" s="675"/>
      <c r="R169" s="675"/>
      <c r="S169" s="675"/>
      <c r="T169" s="675"/>
      <c r="U169" s="675"/>
      <c r="V169" s="675"/>
      <c r="W169" s="675"/>
      <c r="X169" s="675"/>
      <c r="Y169" s="675"/>
      <c r="Z169" s="675"/>
    </row>
    <row r="170" spans="1:26">
      <c r="A170" s="674"/>
      <c r="B170" s="675"/>
      <c r="C170" s="675"/>
      <c r="D170" s="675"/>
      <c r="E170" s="675"/>
      <c r="F170" s="675"/>
      <c r="G170" s="675"/>
      <c r="H170" s="675"/>
      <c r="I170" s="675"/>
      <c r="J170" s="675"/>
      <c r="K170" s="675"/>
      <c r="L170" s="675"/>
      <c r="M170" s="675"/>
      <c r="N170" s="675"/>
      <c r="O170" s="675"/>
      <c r="P170" s="675"/>
      <c r="Q170" s="675"/>
      <c r="R170" s="675"/>
      <c r="S170" s="675"/>
      <c r="T170" s="675"/>
      <c r="U170" s="675"/>
      <c r="V170" s="675"/>
      <c r="W170" s="675"/>
      <c r="X170" s="675"/>
      <c r="Y170" s="675"/>
      <c r="Z170" s="675"/>
    </row>
    <row r="171" spans="1:26">
      <c r="A171" s="674"/>
      <c r="B171" s="675"/>
      <c r="C171" s="675"/>
      <c r="D171" s="675"/>
      <c r="E171" s="675"/>
      <c r="F171" s="675"/>
      <c r="G171" s="675"/>
      <c r="H171" s="675"/>
      <c r="I171" s="675"/>
      <c r="J171" s="675"/>
      <c r="K171" s="675"/>
      <c r="L171" s="675"/>
      <c r="M171" s="675"/>
      <c r="N171" s="675"/>
      <c r="O171" s="675"/>
      <c r="P171" s="675"/>
      <c r="Q171" s="675"/>
      <c r="R171" s="675"/>
      <c r="S171" s="675"/>
      <c r="T171" s="675"/>
      <c r="U171" s="675"/>
      <c r="V171" s="675"/>
      <c r="W171" s="675"/>
      <c r="X171" s="675"/>
      <c r="Y171" s="675"/>
      <c r="Z171" s="675"/>
    </row>
    <row r="172" spans="1:26">
      <c r="A172" s="674"/>
      <c r="B172" s="675"/>
      <c r="C172" s="675"/>
      <c r="D172" s="675"/>
      <c r="E172" s="675"/>
      <c r="F172" s="675"/>
      <c r="G172" s="675"/>
      <c r="H172" s="675"/>
      <c r="I172" s="675"/>
      <c r="J172" s="675"/>
      <c r="K172" s="675"/>
      <c r="L172" s="675"/>
      <c r="M172" s="675"/>
      <c r="N172" s="675"/>
      <c r="O172" s="675"/>
      <c r="P172" s="675"/>
      <c r="Q172" s="675"/>
      <c r="R172" s="675"/>
      <c r="S172" s="675"/>
      <c r="T172" s="675"/>
      <c r="U172" s="675"/>
      <c r="V172" s="675"/>
      <c r="W172" s="675"/>
      <c r="X172" s="675"/>
      <c r="Y172" s="675"/>
      <c r="Z172" s="675"/>
    </row>
    <row r="173" spans="1:26">
      <c r="A173" s="674"/>
      <c r="B173" s="675"/>
      <c r="C173" s="675"/>
      <c r="D173" s="675"/>
      <c r="E173" s="675"/>
      <c r="F173" s="675"/>
      <c r="G173" s="675"/>
      <c r="H173" s="675"/>
      <c r="I173" s="675"/>
      <c r="J173" s="675"/>
      <c r="K173" s="675"/>
      <c r="L173" s="675"/>
      <c r="M173" s="675"/>
      <c r="N173" s="675"/>
      <c r="O173" s="675"/>
      <c r="P173" s="675"/>
      <c r="Q173" s="675"/>
      <c r="R173" s="675"/>
      <c r="S173" s="675"/>
      <c r="T173" s="675"/>
      <c r="U173" s="675"/>
      <c r="V173" s="675"/>
      <c r="W173" s="675"/>
      <c r="X173" s="675"/>
      <c r="Y173" s="675"/>
      <c r="Z173" s="675"/>
    </row>
    <row r="174" spans="1:26">
      <c r="A174" s="674"/>
      <c r="B174" s="675"/>
      <c r="C174" s="675"/>
      <c r="D174" s="675"/>
      <c r="E174" s="675"/>
      <c r="F174" s="675"/>
      <c r="G174" s="675"/>
      <c r="H174" s="675"/>
      <c r="I174" s="675"/>
      <c r="J174" s="675"/>
      <c r="K174" s="675"/>
      <c r="L174" s="675"/>
      <c r="M174" s="675"/>
      <c r="N174" s="675"/>
      <c r="O174" s="675"/>
      <c r="P174" s="675"/>
      <c r="Q174" s="675"/>
      <c r="R174" s="675"/>
      <c r="S174" s="675"/>
      <c r="T174" s="675"/>
      <c r="U174" s="675"/>
      <c r="V174" s="675"/>
      <c r="W174" s="675"/>
      <c r="X174" s="675"/>
      <c r="Y174" s="675"/>
      <c r="Z174" s="675"/>
    </row>
    <row r="175" spans="1:26">
      <c r="A175" s="674"/>
      <c r="B175" s="675"/>
      <c r="C175" s="675"/>
      <c r="D175" s="675"/>
      <c r="E175" s="675"/>
      <c r="F175" s="675"/>
      <c r="G175" s="675"/>
      <c r="H175" s="675"/>
      <c r="I175" s="675"/>
      <c r="J175" s="675"/>
      <c r="K175" s="675"/>
      <c r="L175" s="675"/>
      <c r="M175" s="675"/>
      <c r="N175" s="675"/>
      <c r="O175" s="675"/>
      <c r="P175" s="675"/>
      <c r="Q175" s="675"/>
      <c r="R175" s="675"/>
      <c r="S175" s="675"/>
      <c r="T175" s="675"/>
      <c r="U175" s="675"/>
      <c r="V175" s="675"/>
      <c r="W175" s="675"/>
      <c r="X175" s="675"/>
      <c r="Y175" s="675"/>
      <c r="Z175" s="675"/>
    </row>
    <row r="176" spans="1:26">
      <c r="A176" s="674"/>
      <c r="B176" s="675"/>
      <c r="C176" s="675"/>
      <c r="D176" s="675"/>
      <c r="E176" s="675"/>
      <c r="F176" s="675"/>
      <c r="G176" s="675"/>
      <c r="H176" s="675"/>
      <c r="I176" s="675"/>
      <c r="J176" s="675"/>
      <c r="K176" s="675"/>
      <c r="L176" s="675"/>
      <c r="M176" s="675"/>
      <c r="N176" s="675"/>
      <c r="O176" s="675"/>
      <c r="P176" s="675"/>
      <c r="Q176" s="675"/>
      <c r="R176" s="675"/>
      <c r="S176" s="675"/>
      <c r="T176" s="675"/>
      <c r="U176" s="675"/>
      <c r="V176" s="675"/>
      <c r="W176" s="675"/>
      <c r="X176" s="675"/>
      <c r="Y176" s="675"/>
      <c r="Z176" s="675"/>
    </row>
    <row r="177" spans="1:26">
      <c r="A177" s="674"/>
      <c r="B177" s="675"/>
      <c r="C177" s="675"/>
      <c r="D177" s="675"/>
      <c r="E177" s="675"/>
      <c r="F177" s="675"/>
      <c r="G177" s="675"/>
      <c r="H177" s="675"/>
      <c r="I177" s="675"/>
      <c r="J177" s="675"/>
      <c r="K177" s="675"/>
      <c r="L177" s="675"/>
      <c r="M177" s="675"/>
      <c r="N177" s="675"/>
      <c r="O177" s="675"/>
      <c r="P177" s="675"/>
      <c r="Q177" s="675"/>
      <c r="R177" s="675"/>
      <c r="S177" s="675"/>
      <c r="T177" s="675"/>
      <c r="U177" s="675"/>
      <c r="V177" s="675"/>
      <c r="W177" s="675"/>
      <c r="X177" s="675"/>
      <c r="Y177" s="675"/>
      <c r="Z177" s="675"/>
    </row>
    <row r="178" spans="1:26">
      <c r="A178" s="674"/>
      <c r="B178" s="675"/>
      <c r="C178" s="675"/>
      <c r="D178" s="675"/>
      <c r="E178" s="675"/>
      <c r="F178" s="675"/>
      <c r="G178" s="675"/>
      <c r="H178" s="675"/>
      <c r="I178" s="675"/>
      <c r="J178" s="675"/>
      <c r="K178" s="675"/>
      <c r="L178" s="675"/>
      <c r="M178" s="675"/>
      <c r="N178" s="675"/>
      <c r="O178" s="675"/>
      <c r="P178" s="675"/>
      <c r="Q178" s="675"/>
      <c r="R178" s="675"/>
      <c r="S178" s="675"/>
      <c r="T178" s="675"/>
      <c r="U178" s="675"/>
      <c r="V178" s="675"/>
      <c r="W178" s="675"/>
      <c r="X178" s="675"/>
      <c r="Y178" s="675"/>
      <c r="Z178" s="675"/>
    </row>
    <row r="179" spans="1:26">
      <c r="A179" s="674"/>
      <c r="B179" s="675"/>
      <c r="C179" s="675"/>
      <c r="D179" s="675"/>
      <c r="E179" s="675"/>
      <c r="F179" s="675"/>
      <c r="G179" s="675"/>
      <c r="H179" s="675"/>
      <c r="I179" s="675"/>
      <c r="J179" s="675"/>
      <c r="K179" s="675"/>
      <c r="L179" s="675"/>
      <c r="M179" s="675"/>
      <c r="N179" s="675"/>
      <c r="O179" s="675"/>
      <c r="P179" s="675"/>
      <c r="Q179" s="675"/>
      <c r="R179" s="675"/>
      <c r="S179" s="675"/>
      <c r="T179" s="675"/>
      <c r="U179" s="675"/>
      <c r="V179" s="675"/>
      <c r="W179" s="675"/>
      <c r="X179" s="675"/>
      <c r="Y179" s="675"/>
      <c r="Z179" s="675"/>
    </row>
    <row r="180" spans="1:26">
      <c r="A180" s="674"/>
      <c r="B180" s="675"/>
      <c r="C180" s="675"/>
      <c r="D180" s="675"/>
      <c r="E180" s="675"/>
      <c r="F180" s="675"/>
      <c r="G180" s="675"/>
      <c r="H180" s="675"/>
      <c r="I180" s="675"/>
      <c r="J180" s="675"/>
      <c r="K180" s="675"/>
      <c r="L180" s="675"/>
      <c r="M180" s="675"/>
      <c r="N180" s="675"/>
      <c r="O180" s="675"/>
      <c r="P180" s="675"/>
      <c r="Q180" s="675"/>
      <c r="R180" s="675"/>
      <c r="S180" s="675"/>
      <c r="T180" s="675"/>
      <c r="U180" s="675"/>
      <c r="V180" s="675"/>
      <c r="W180" s="675"/>
      <c r="X180" s="675"/>
      <c r="Y180" s="675"/>
      <c r="Z180" s="675"/>
    </row>
    <row r="181" spans="1:26">
      <c r="A181" s="674"/>
      <c r="B181" s="675"/>
      <c r="C181" s="675"/>
      <c r="D181" s="675"/>
      <c r="E181" s="675"/>
      <c r="F181" s="675"/>
      <c r="G181" s="675"/>
      <c r="H181" s="675"/>
      <c r="I181" s="675"/>
      <c r="J181" s="675"/>
      <c r="K181" s="675"/>
      <c r="L181" s="675"/>
      <c r="M181" s="675"/>
      <c r="N181" s="675"/>
      <c r="O181" s="675"/>
      <c r="P181" s="675"/>
      <c r="Q181" s="675"/>
      <c r="R181" s="675"/>
      <c r="S181" s="675"/>
      <c r="T181" s="675"/>
      <c r="U181" s="675"/>
      <c r="V181" s="675"/>
      <c r="W181" s="675"/>
      <c r="X181" s="675"/>
      <c r="Y181" s="675"/>
      <c r="Z181" s="675"/>
    </row>
    <row r="182" spans="1:26">
      <c r="A182" s="674"/>
      <c r="B182" s="675"/>
      <c r="C182" s="675"/>
      <c r="D182" s="675"/>
      <c r="E182" s="675"/>
      <c r="F182" s="675"/>
      <c r="G182" s="675"/>
      <c r="H182" s="675"/>
      <c r="I182" s="675"/>
      <c r="J182" s="675"/>
      <c r="K182" s="675"/>
      <c r="L182" s="675"/>
      <c r="M182" s="675"/>
      <c r="N182" s="675"/>
      <c r="O182" s="675"/>
      <c r="P182" s="675"/>
      <c r="Q182" s="675"/>
      <c r="R182" s="675"/>
      <c r="S182" s="675"/>
      <c r="T182" s="675"/>
      <c r="U182" s="675"/>
      <c r="V182" s="675"/>
      <c r="W182" s="675"/>
      <c r="X182" s="675"/>
      <c r="Y182" s="675"/>
      <c r="Z182" s="675"/>
    </row>
    <row r="183" spans="1:26">
      <c r="A183" s="674"/>
      <c r="B183" s="675"/>
      <c r="C183" s="675"/>
      <c r="D183" s="675"/>
      <c r="E183" s="675"/>
      <c r="F183" s="675"/>
      <c r="G183" s="675"/>
      <c r="H183" s="675"/>
      <c r="I183" s="675"/>
      <c r="J183" s="675"/>
      <c r="K183" s="675"/>
      <c r="L183" s="675"/>
      <c r="M183" s="675"/>
      <c r="N183" s="675"/>
      <c r="O183" s="675"/>
      <c r="P183" s="675"/>
      <c r="Q183" s="675"/>
      <c r="R183" s="675"/>
      <c r="S183" s="675"/>
      <c r="T183" s="675"/>
      <c r="U183" s="675"/>
      <c r="V183" s="675"/>
      <c r="W183" s="675"/>
      <c r="X183" s="675"/>
      <c r="Y183" s="675"/>
      <c r="Z183" s="675"/>
    </row>
    <row r="184" spans="1:26">
      <c r="A184" s="674"/>
      <c r="B184" s="675"/>
      <c r="C184" s="675"/>
      <c r="D184" s="675"/>
      <c r="E184" s="675"/>
      <c r="F184" s="675"/>
      <c r="G184" s="675"/>
      <c r="H184" s="675"/>
      <c r="I184" s="675"/>
      <c r="J184" s="675"/>
      <c r="K184" s="675"/>
      <c r="L184" s="675"/>
      <c r="M184" s="675"/>
      <c r="N184" s="675"/>
      <c r="O184" s="675"/>
      <c r="P184" s="675"/>
      <c r="Q184" s="675"/>
      <c r="R184" s="675"/>
      <c r="S184" s="675"/>
      <c r="T184" s="675"/>
      <c r="U184" s="675"/>
      <c r="V184" s="675"/>
      <c r="W184" s="675"/>
      <c r="X184" s="675"/>
      <c r="Y184" s="675"/>
      <c r="Z184" s="675"/>
    </row>
    <row r="185" spans="1:26">
      <c r="A185" s="674"/>
      <c r="B185" s="675"/>
      <c r="C185" s="675"/>
      <c r="D185" s="675"/>
      <c r="E185" s="675"/>
      <c r="F185" s="675"/>
      <c r="G185" s="675"/>
      <c r="H185" s="675"/>
      <c r="I185" s="675"/>
      <c r="J185" s="675"/>
      <c r="K185" s="675"/>
      <c r="L185" s="675"/>
      <c r="M185" s="675"/>
      <c r="N185" s="675"/>
      <c r="O185" s="675"/>
      <c r="P185" s="675"/>
      <c r="Q185" s="675"/>
      <c r="R185" s="675"/>
      <c r="S185" s="675"/>
      <c r="T185" s="675"/>
      <c r="U185" s="675"/>
      <c r="V185" s="675"/>
      <c r="W185" s="675"/>
      <c r="X185" s="675"/>
      <c r="Y185" s="675"/>
      <c r="Z185" s="675"/>
    </row>
    <row r="186" spans="1:26">
      <c r="A186" s="674"/>
      <c r="B186" s="675"/>
      <c r="C186" s="675"/>
      <c r="D186" s="675"/>
      <c r="E186" s="675"/>
      <c r="F186" s="675"/>
      <c r="G186" s="675"/>
      <c r="H186" s="675"/>
      <c r="I186" s="675"/>
      <c r="J186" s="675"/>
      <c r="K186" s="675"/>
      <c r="L186" s="675"/>
      <c r="M186" s="675"/>
      <c r="N186" s="675"/>
      <c r="O186" s="675"/>
      <c r="P186" s="675"/>
      <c r="Q186" s="675"/>
      <c r="R186" s="675"/>
      <c r="S186" s="675"/>
      <c r="T186" s="675"/>
      <c r="U186" s="675"/>
      <c r="V186" s="675"/>
      <c r="W186" s="675"/>
      <c r="X186" s="675"/>
      <c r="Y186" s="675"/>
      <c r="Z186" s="675"/>
    </row>
    <row r="187" spans="1:26">
      <c r="A187" s="674"/>
      <c r="B187" s="675"/>
      <c r="C187" s="675"/>
      <c r="D187" s="675"/>
      <c r="E187" s="675"/>
      <c r="F187" s="675"/>
      <c r="G187" s="675"/>
      <c r="H187" s="675"/>
      <c r="I187" s="675"/>
      <c r="J187" s="675"/>
      <c r="K187" s="675"/>
      <c r="L187" s="675"/>
      <c r="M187" s="675"/>
      <c r="N187" s="675"/>
      <c r="O187" s="675"/>
      <c r="P187" s="675"/>
      <c r="Q187" s="675"/>
      <c r="R187" s="675"/>
      <c r="S187" s="675"/>
      <c r="T187" s="675"/>
      <c r="U187" s="675"/>
      <c r="V187" s="675"/>
      <c r="W187" s="675"/>
      <c r="X187" s="675"/>
      <c r="Y187" s="675"/>
      <c r="Z187" s="675"/>
    </row>
    <row r="188" spans="1:26">
      <c r="A188" s="674"/>
      <c r="B188" s="675"/>
      <c r="C188" s="675"/>
      <c r="D188" s="675"/>
      <c r="E188" s="675"/>
      <c r="F188" s="675"/>
      <c r="G188" s="675"/>
      <c r="H188" s="675"/>
      <c r="I188" s="675"/>
      <c r="J188" s="675"/>
      <c r="K188" s="675"/>
      <c r="L188" s="675"/>
      <c r="M188" s="675"/>
      <c r="N188" s="675"/>
      <c r="O188" s="675"/>
      <c r="P188" s="675"/>
      <c r="Q188" s="675"/>
      <c r="R188" s="675"/>
      <c r="S188" s="675"/>
      <c r="T188" s="675"/>
      <c r="U188" s="675"/>
      <c r="V188" s="675"/>
      <c r="W188" s="675"/>
      <c r="X188" s="675"/>
      <c r="Y188" s="675"/>
      <c r="Z188" s="675"/>
    </row>
    <row r="189" spans="1:26">
      <c r="A189" s="674"/>
      <c r="B189" s="675"/>
      <c r="C189" s="675"/>
      <c r="D189" s="675"/>
      <c r="E189" s="675"/>
      <c r="F189" s="675"/>
      <c r="G189" s="675"/>
      <c r="H189" s="675"/>
      <c r="I189" s="675"/>
      <c r="J189" s="675"/>
      <c r="K189" s="675"/>
      <c r="L189" s="675"/>
      <c r="M189" s="675"/>
      <c r="N189" s="675"/>
      <c r="O189" s="675"/>
      <c r="P189" s="675"/>
      <c r="Q189" s="675"/>
      <c r="R189" s="675"/>
      <c r="S189" s="675"/>
      <c r="T189" s="675"/>
      <c r="U189" s="675"/>
      <c r="V189" s="675"/>
      <c r="W189" s="675"/>
      <c r="X189" s="675"/>
      <c r="Y189" s="675"/>
      <c r="Z189" s="675"/>
    </row>
    <row r="190" spans="1:26">
      <c r="A190" s="674"/>
      <c r="B190" s="675"/>
      <c r="C190" s="675"/>
      <c r="D190" s="675"/>
      <c r="E190" s="675"/>
      <c r="F190" s="675"/>
      <c r="G190" s="675"/>
      <c r="H190" s="675"/>
      <c r="I190" s="675"/>
      <c r="J190" s="675"/>
      <c r="K190" s="675"/>
      <c r="L190" s="675"/>
      <c r="M190" s="675"/>
      <c r="N190" s="675"/>
      <c r="O190" s="675"/>
      <c r="P190" s="675"/>
      <c r="Q190" s="675"/>
      <c r="R190" s="675"/>
      <c r="S190" s="675"/>
      <c r="T190" s="675"/>
      <c r="U190" s="675"/>
      <c r="V190" s="675"/>
      <c r="W190" s="675"/>
      <c r="X190" s="675"/>
      <c r="Y190" s="675"/>
      <c r="Z190" s="675"/>
    </row>
    <row r="191" spans="1:26">
      <c r="A191" s="674"/>
      <c r="B191" s="675"/>
      <c r="C191" s="675"/>
      <c r="D191" s="675"/>
      <c r="E191" s="675"/>
      <c r="F191" s="675"/>
      <c r="G191" s="675"/>
      <c r="H191" s="675"/>
      <c r="I191" s="675"/>
      <c r="J191" s="675"/>
      <c r="K191" s="675"/>
      <c r="L191" s="675"/>
      <c r="M191" s="675"/>
      <c r="N191" s="675"/>
      <c r="O191" s="675"/>
      <c r="P191" s="675"/>
      <c r="Q191" s="675"/>
      <c r="R191" s="675"/>
      <c r="S191" s="675"/>
      <c r="T191" s="675"/>
      <c r="U191" s="675"/>
      <c r="V191" s="675"/>
      <c r="W191" s="675"/>
      <c r="X191" s="675"/>
      <c r="Y191" s="675"/>
      <c r="Z191" s="675"/>
    </row>
    <row r="192" spans="1:26">
      <c r="A192" s="674"/>
      <c r="B192" s="675"/>
      <c r="C192" s="675"/>
      <c r="D192" s="675"/>
      <c r="E192" s="675"/>
      <c r="F192" s="675"/>
      <c r="G192" s="675"/>
      <c r="H192" s="675"/>
      <c r="I192" s="675"/>
      <c r="J192" s="675"/>
      <c r="K192" s="675"/>
      <c r="L192" s="675"/>
      <c r="M192" s="675"/>
      <c r="N192" s="675"/>
      <c r="O192" s="675"/>
      <c r="P192" s="675"/>
      <c r="Q192" s="675"/>
      <c r="R192" s="675"/>
      <c r="S192" s="675"/>
      <c r="T192" s="675"/>
      <c r="U192" s="675"/>
      <c r="V192" s="675"/>
      <c r="W192" s="675"/>
      <c r="X192" s="675"/>
      <c r="Y192" s="675"/>
      <c r="Z192" s="675"/>
    </row>
    <row r="193" spans="1:26">
      <c r="A193" s="674"/>
      <c r="B193" s="675"/>
      <c r="C193" s="675"/>
      <c r="D193" s="675"/>
      <c r="E193" s="675"/>
      <c r="F193" s="675"/>
      <c r="G193" s="675"/>
      <c r="H193" s="675"/>
      <c r="I193" s="675"/>
      <c r="J193" s="675"/>
      <c r="K193" s="675"/>
      <c r="L193" s="675"/>
      <c r="M193" s="675"/>
      <c r="N193" s="675"/>
      <c r="O193" s="675"/>
      <c r="P193" s="675"/>
      <c r="Q193" s="675"/>
      <c r="R193" s="675"/>
      <c r="S193" s="675"/>
      <c r="T193" s="675"/>
      <c r="U193" s="675"/>
      <c r="V193" s="675"/>
      <c r="W193" s="675"/>
      <c r="X193" s="675"/>
      <c r="Y193" s="675"/>
      <c r="Z193" s="675"/>
    </row>
    <row r="194" spans="1:26">
      <c r="A194" s="674"/>
      <c r="B194" s="675"/>
      <c r="C194" s="675"/>
      <c r="D194" s="675"/>
      <c r="E194" s="675"/>
      <c r="F194" s="675"/>
      <c r="G194" s="675"/>
      <c r="H194" s="675"/>
      <c r="I194" s="675"/>
      <c r="J194" s="675"/>
      <c r="K194" s="675"/>
      <c r="L194" s="675"/>
      <c r="M194" s="675"/>
      <c r="N194" s="675"/>
      <c r="O194" s="675"/>
      <c r="P194" s="675"/>
      <c r="Q194" s="675"/>
      <c r="R194" s="675"/>
      <c r="S194" s="675"/>
      <c r="T194" s="675"/>
      <c r="U194" s="675"/>
      <c r="V194" s="675"/>
      <c r="W194" s="675"/>
      <c r="X194" s="675"/>
      <c r="Y194" s="675"/>
      <c r="Z194" s="675"/>
    </row>
    <row r="195" spans="1:26">
      <c r="A195" s="674"/>
      <c r="B195" s="675"/>
      <c r="C195" s="675"/>
      <c r="D195" s="675"/>
      <c r="E195" s="675"/>
      <c r="F195" s="675"/>
      <c r="G195" s="675"/>
      <c r="H195" s="675"/>
      <c r="I195" s="675"/>
      <c r="J195" s="675"/>
      <c r="K195" s="675"/>
      <c r="L195" s="675"/>
      <c r="M195" s="675"/>
      <c r="N195" s="675"/>
      <c r="O195" s="675"/>
      <c r="P195" s="675"/>
      <c r="Q195" s="675"/>
      <c r="R195" s="675"/>
      <c r="S195" s="675"/>
      <c r="T195" s="675"/>
      <c r="U195" s="675"/>
      <c r="V195" s="675"/>
      <c r="W195" s="675"/>
      <c r="X195" s="675"/>
      <c r="Y195" s="675"/>
      <c r="Z195" s="675"/>
    </row>
    <row r="196" spans="1:26">
      <c r="A196" s="674"/>
      <c r="B196" s="675"/>
      <c r="C196" s="675"/>
      <c r="D196" s="675"/>
      <c r="E196" s="675"/>
      <c r="F196" s="675"/>
      <c r="G196" s="675"/>
      <c r="H196" s="675"/>
      <c r="I196" s="675"/>
      <c r="J196" s="675"/>
      <c r="K196" s="675"/>
      <c r="L196" s="675"/>
      <c r="M196" s="675"/>
      <c r="N196" s="675"/>
      <c r="O196" s="675"/>
      <c r="P196" s="675"/>
      <c r="Q196" s="675"/>
      <c r="R196" s="675"/>
      <c r="S196" s="675"/>
      <c r="T196" s="675"/>
      <c r="U196" s="675"/>
      <c r="V196" s="675"/>
      <c r="W196" s="675"/>
      <c r="X196" s="675"/>
      <c r="Y196" s="675"/>
      <c r="Z196" s="675"/>
    </row>
    <row r="197" spans="1:26">
      <c r="A197" s="674"/>
      <c r="B197" s="675"/>
      <c r="C197" s="675"/>
      <c r="D197" s="675"/>
      <c r="E197" s="675"/>
      <c r="F197" s="675"/>
      <c r="G197" s="675"/>
      <c r="H197" s="675"/>
      <c r="I197" s="675"/>
      <c r="J197" s="675"/>
      <c r="K197" s="675"/>
      <c r="L197" s="675"/>
      <c r="M197" s="675"/>
      <c r="N197" s="675"/>
      <c r="O197" s="675"/>
      <c r="P197" s="675"/>
      <c r="Q197" s="675"/>
      <c r="R197" s="675"/>
      <c r="S197" s="675"/>
      <c r="T197" s="675"/>
      <c r="U197" s="675"/>
      <c r="V197" s="675"/>
      <c r="W197" s="675"/>
      <c r="X197" s="675"/>
      <c r="Y197" s="675"/>
      <c r="Z197" s="675"/>
    </row>
    <row r="198" spans="1:26">
      <c r="A198" s="674"/>
      <c r="B198" s="675"/>
      <c r="C198" s="675"/>
      <c r="D198" s="675"/>
      <c r="E198" s="675"/>
      <c r="F198" s="675"/>
      <c r="G198" s="675"/>
      <c r="H198" s="675"/>
      <c r="I198" s="675"/>
      <c r="J198" s="675"/>
      <c r="K198" s="675"/>
      <c r="L198" s="675"/>
      <c r="M198" s="675"/>
      <c r="N198" s="675"/>
      <c r="O198" s="675"/>
      <c r="P198" s="675"/>
      <c r="Q198" s="675"/>
      <c r="R198" s="675"/>
      <c r="S198" s="675"/>
      <c r="T198" s="675"/>
      <c r="U198" s="675"/>
      <c r="V198" s="675"/>
      <c r="W198" s="675"/>
      <c r="X198" s="675"/>
      <c r="Y198" s="675"/>
      <c r="Z198" s="675"/>
    </row>
    <row r="199" spans="1:26">
      <c r="A199" s="674"/>
      <c r="B199" s="675"/>
      <c r="C199" s="675"/>
      <c r="D199" s="675"/>
      <c r="E199" s="675"/>
      <c r="F199" s="675"/>
      <c r="G199" s="675"/>
      <c r="H199" s="675"/>
      <c r="I199" s="675"/>
      <c r="J199" s="675"/>
      <c r="K199" s="675"/>
      <c r="L199" s="675"/>
      <c r="M199" s="675"/>
      <c r="N199" s="675"/>
      <c r="O199" s="675"/>
      <c r="P199" s="675"/>
      <c r="Q199" s="675"/>
      <c r="R199" s="675"/>
      <c r="S199" s="675"/>
      <c r="T199" s="675"/>
      <c r="U199" s="675"/>
      <c r="V199" s="675"/>
      <c r="W199" s="675"/>
      <c r="X199" s="675"/>
      <c r="Y199" s="675"/>
      <c r="Z199" s="675"/>
    </row>
    <row r="200" spans="1:26">
      <c r="A200" s="674"/>
      <c r="B200" s="675"/>
      <c r="C200" s="675"/>
      <c r="D200" s="675"/>
      <c r="E200" s="675"/>
      <c r="F200" s="675"/>
      <c r="G200" s="675"/>
      <c r="H200" s="675"/>
      <c r="I200" s="675"/>
      <c r="J200" s="675"/>
      <c r="K200" s="675"/>
      <c r="L200" s="675"/>
      <c r="M200" s="675"/>
      <c r="N200" s="675"/>
      <c r="O200" s="675"/>
      <c r="P200" s="675"/>
      <c r="Q200" s="675"/>
      <c r="R200" s="675"/>
      <c r="S200" s="675"/>
      <c r="T200" s="675"/>
      <c r="U200" s="675"/>
      <c r="V200" s="675"/>
      <c r="W200" s="675"/>
      <c r="X200" s="675"/>
      <c r="Y200" s="675"/>
      <c r="Z200" s="675"/>
    </row>
    <row r="201" spans="1:26">
      <c r="A201" s="674"/>
      <c r="B201" s="675"/>
      <c r="C201" s="675"/>
      <c r="D201" s="675"/>
      <c r="E201" s="675"/>
      <c r="F201" s="675"/>
      <c r="G201" s="675"/>
      <c r="H201" s="675"/>
      <c r="I201" s="675"/>
      <c r="J201" s="675"/>
      <c r="K201" s="675"/>
      <c r="L201" s="675"/>
      <c r="M201" s="675"/>
      <c r="N201" s="675"/>
      <c r="O201" s="675"/>
      <c r="P201" s="675"/>
      <c r="Q201" s="675"/>
      <c r="R201" s="675"/>
      <c r="S201" s="675"/>
      <c r="T201" s="675"/>
      <c r="U201" s="675"/>
      <c r="V201" s="675"/>
      <c r="W201" s="675"/>
      <c r="X201" s="675"/>
      <c r="Y201" s="675"/>
      <c r="Z201" s="675"/>
    </row>
    <row r="202" spans="1:26">
      <c r="A202" s="674"/>
      <c r="B202" s="675"/>
      <c r="C202" s="675"/>
      <c r="D202" s="675"/>
      <c r="E202" s="675"/>
      <c r="F202" s="675"/>
      <c r="G202" s="675"/>
      <c r="H202" s="675"/>
      <c r="I202" s="675"/>
      <c r="J202" s="675"/>
      <c r="K202" s="675"/>
      <c r="L202" s="675"/>
      <c r="M202" s="675"/>
      <c r="N202" s="675"/>
      <c r="O202" s="675"/>
      <c r="P202" s="675"/>
      <c r="Q202" s="675"/>
      <c r="R202" s="675"/>
      <c r="S202" s="675"/>
      <c r="T202" s="675"/>
      <c r="U202" s="675"/>
      <c r="V202" s="675"/>
      <c r="W202" s="675"/>
      <c r="X202" s="675"/>
      <c r="Y202" s="675"/>
      <c r="Z202" s="675"/>
    </row>
    <row r="203" spans="1:26">
      <c r="A203" s="674"/>
      <c r="B203" s="675"/>
      <c r="C203" s="675"/>
      <c r="D203" s="675"/>
      <c r="E203" s="675"/>
      <c r="F203" s="675"/>
      <c r="G203" s="675"/>
      <c r="H203" s="675"/>
      <c r="I203" s="675"/>
      <c r="J203" s="675"/>
      <c r="K203" s="675"/>
      <c r="L203" s="675"/>
      <c r="M203" s="675"/>
      <c r="N203" s="675"/>
      <c r="O203" s="675"/>
      <c r="P203" s="675"/>
      <c r="Q203" s="675"/>
      <c r="R203" s="675"/>
      <c r="S203" s="675"/>
      <c r="T203" s="675"/>
      <c r="U203" s="675"/>
      <c r="V203" s="675"/>
      <c r="W203" s="675"/>
      <c r="X203" s="675"/>
      <c r="Y203" s="675"/>
      <c r="Z203" s="675"/>
    </row>
    <row r="204" spans="1:26">
      <c r="A204" s="674"/>
      <c r="B204" s="675"/>
      <c r="C204" s="675"/>
      <c r="D204" s="675"/>
      <c r="E204" s="675"/>
      <c r="F204" s="675"/>
      <c r="G204" s="675"/>
      <c r="H204" s="675"/>
      <c r="I204" s="675"/>
      <c r="J204" s="675"/>
      <c r="K204" s="675"/>
      <c r="L204" s="675"/>
      <c r="M204" s="675"/>
      <c r="N204" s="675"/>
      <c r="O204" s="675"/>
      <c r="P204" s="675"/>
      <c r="Q204" s="675"/>
      <c r="R204" s="675"/>
      <c r="S204" s="675"/>
      <c r="T204" s="675"/>
      <c r="U204" s="675"/>
      <c r="V204" s="675"/>
      <c r="W204" s="675"/>
      <c r="X204" s="675"/>
      <c r="Y204" s="675"/>
      <c r="Z204" s="675"/>
    </row>
    <row r="205" spans="1:26">
      <c r="A205" s="674"/>
      <c r="B205" s="675"/>
      <c r="C205" s="675"/>
      <c r="D205" s="675"/>
      <c r="E205" s="675"/>
      <c r="F205" s="675"/>
      <c r="G205" s="675"/>
      <c r="H205" s="675"/>
      <c r="I205" s="675"/>
      <c r="J205" s="675"/>
      <c r="K205" s="675"/>
      <c r="L205" s="675"/>
      <c r="M205" s="675"/>
      <c r="N205" s="675"/>
      <c r="O205" s="675"/>
      <c r="P205" s="675"/>
      <c r="Q205" s="675"/>
      <c r="R205" s="675"/>
      <c r="S205" s="675"/>
      <c r="T205" s="675"/>
      <c r="U205" s="675"/>
      <c r="V205" s="675"/>
      <c r="W205" s="675"/>
      <c r="X205" s="675"/>
      <c r="Y205" s="675"/>
      <c r="Z205" s="675"/>
    </row>
    <row r="206" spans="1:26">
      <c r="A206" s="674"/>
      <c r="B206" s="675"/>
      <c r="C206" s="675"/>
      <c r="D206" s="675"/>
      <c r="E206" s="675"/>
      <c r="F206" s="675"/>
      <c r="G206" s="675"/>
      <c r="H206" s="675"/>
      <c r="I206" s="675"/>
      <c r="J206" s="675"/>
      <c r="K206" s="675"/>
      <c r="L206" s="675"/>
      <c r="M206" s="675"/>
      <c r="N206" s="675"/>
      <c r="O206" s="675"/>
      <c r="P206" s="675"/>
      <c r="Q206" s="675"/>
      <c r="R206" s="675"/>
      <c r="S206" s="675"/>
      <c r="T206" s="675"/>
      <c r="U206" s="675"/>
      <c r="V206" s="675"/>
      <c r="W206" s="675"/>
      <c r="X206" s="675"/>
      <c r="Y206" s="675"/>
      <c r="Z206" s="675"/>
    </row>
    <row r="207" spans="1:26">
      <c r="A207" s="674"/>
      <c r="B207" s="675"/>
      <c r="C207" s="675"/>
      <c r="D207" s="675"/>
      <c r="E207" s="675"/>
      <c r="F207" s="675"/>
      <c r="G207" s="675"/>
      <c r="H207" s="675"/>
      <c r="I207" s="675"/>
      <c r="J207" s="675"/>
      <c r="K207" s="675"/>
      <c r="L207" s="675"/>
      <c r="M207" s="675"/>
      <c r="N207" s="675"/>
      <c r="O207" s="675"/>
      <c r="P207" s="675"/>
      <c r="Q207" s="675"/>
      <c r="R207" s="675"/>
      <c r="S207" s="675"/>
      <c r="T207" s="675"/>
      <c r="U207" s="675"/>
      <c r="V207" s="675"/>
      <c r="W207" s="675"/>
      <c r="X207" s="675"/>
      <c r="Y207" s="675"/>
      <c r="Z207" s="675"/>
    </row>
    <row r="208" spans="1:26">
      <c r="A208" s="674"/>
      <c r="B208" s="675"/>
      <c r="C208" s="675"/>
      <c r="D208" s="675"/>
      <c r="E208" s="675"/>
      <c r="F208" s="675"/>
      <c r="G208" s="675"/>
      <c r="H208" s="675"/>
      <c r="I208" s="675"/>
      <c r="J208" s="675"/>
      <c r="K208" s="675"/>
      <c r="L208" s="675"/>
      <c r="M208" s="675"/>
      <c r="N208" s="675"/>
      <c r="O208" s="675"/>
      <c r="P208" s="675"/>
      <c r="Q208" s="675"/>
      <c r="R208" s="675"/>
      <c r="S208" s="675"/>
      <c r="T208" s="675"/>
      <c r="U208" s="675"/>
      <c r="V208" s="675"/>
      <c r="W208" s="675"/>
      <c r="X208" s="675"/>
      <c r="Y208" s="675"/>
      <c r="Z208" s="675"/>
    </row>
    <row r="209" spans="1:26">
      <c r="A209" s="674"/>
      <c r="B209" s="675"/>
      <c r="C209" s="675"/>
      <c r="D209" s="675"/>
      <c r="E209" s="675"/>
      <c r="F209" s="675"/>
      <c r="G209" s="675"/>
      <c r="H209" s="675"/>
      <c r="I209" s="675"/>
      <c r="J209" s="675"/>
      <c r="K209" s="675"/>
      <c r="L209" s="675"/>
      <c r="M209" s="675"/>
      <c r="N209" s="675"/>
      <c r="O209" s="675"/>
      <c r="P209" s="675"/>
      <c r="Q209" s="675"/>
      <c r="R209" s="675"/>
      <c r="S209" s="675"/>
      <c r="T209" s="675"/>
      <c r="U209" s="675"/>
      <c r="V209" s="675"/>
      <c r="W209" s="675"/>
      <c r="X209" s="675"/>
      <c r="Y209" s="675"/>
      <c r="Z209" s="675"/>
    </row>
    <row r="210" spans="1:26">
      <c r="A210" s="674"/>
      <c r="B210" s="675"/>
      <c r="C210" s="675"/>
      <c r="D210" s="675"/>
      <c r="E210" s="675"/>
      <c r="F210" s="675"/>
      <c r="G210" s="675"/>
      <c r="H210" s="675"/>
      <c r="I210" s="675"/>
      <c r="J210" s="675"/>
      <c r="K210" s="675"/>
      <c r="L210" s="675"/>
      <c r="M210" s="675"/>
      <c r="N210" s="675"/>
      <c r="O210" s="675"/>
      <c r="P210" s="675"/>
      <c r="Q210" s="675"/>
      <c r="R210" s="675"/>
      <c r="S210" s="675"/>
      <c r="T210" s="675"/>
      <c r="U210" s="675"/>
      <c r="V210" s="675"/>
      <c r="W210" s="675"/>
      <c r="X210" s="675"/>
      <c r="Y210" s="675"/>
      <c r="Z210" s="675"/>
    </row>
    <row r="211" spans="1:26">
      <c r="A211" s="674"/>
      <c r="B211" s="675"/>
      <c r="C211" s="675"/>
      <c r="D211" s="675"/>
      <c r="E211" s="675"/>
      <c r="F211" s="675"/>
      <c r="G211" s="675"/>
      <c r="H211" s="675"/>
      <c r="I211" s="675"/>
      <c r="J211" s="675"/>
      <c r="K211" s="675"/>
      <c r="L211" s="675"/>
      <c r="M211" s="675"/>
      <c r="N211" s="675"/>
      <c r="O211" s="675"/>
      <c r="P211" s="675"/>
      <c r="Q211" s="675"/>
      <c r="R211" s="675"/>
      <c r="S211" s="675"/>
      <c r="T211" s="675"/>
      <c r="U211" s="675"/>
      <c r="V211" s="675"/>
      <c r="W211" s="675"/>
      <c r="X211" s="675"/>
      <c r="Y211" s="675"/>
      <c r="Z211" s="675"/>
    </row>
    <row r="212" spans="1:26">
      <c r="A212" s="674"/>
      <c r="B212" s="675"/>
      <c r="C212" s="675"/>
      <c r="D212" s="675"/>
      <c r="E212" s="675"/>
      <c r="F212" s="675"/>
      <c r="G212" s="675"/>
      <c r="H212" s="675"/>
      <c r="I212" s="675"/>
      <c r="J212" s="675"/>
      <c r="K212" s="675"/>
      <c r="L212" s="675"/>
      <c r="M212" s="675"/>
      <c r="N212" s="675"/>
      <c r="O212" s="675"/>
      <c r="P212" s="675"/>
      <c r="Q212" s="675"/>
      <c r="R212" s="675"/>
      <c r="S212" s="675"/>
      <c r="T212" s="675"/>
      <c r="U212" s="675"/>
      <c r="V212" s="675"/>
      <c r="W212" s="675"/>
      <c r="X212" s="675"/>
      <c r="Y212" s="675"/>
      <c r="Z212" s="675"/>
    </row>
    <row r="213" spans="1:26">
      <c r="A213" s="674"/>
      <c r="B213" s="675"/>
      <c r="C213" s="675"/>
      <c r="D213" s="675"/>
      <c r="E213" s="675"/>
      <c r="F213" s="675"/>
      <c r="G213" s="675"/>
      <c r="H213" s="675"/>
      <c r="I213" s="675"/>
      <c r="J213" s="675"/>
      <c r="K213" s="675"/>
      <c r="L213" s="675"/>
      <c r="M213" s="675"/>
      <c r="N213" s="675"/>
      <c r="O213" s="675"/>
      <c r="P213" s="675"/>
      <c r="Q213" s="675"/>
      <c r="R213" s="675"/>
      <c r="S213" s="675"/>
      <c r="T213" s="675"/>
      <c r="U213" s="675"/>
      <c r="V213" s="675"/>
      <c r="W213" s="675"/>
      <c r="X213" s="675"/>
      <c r="Y213" s="675"/>
      <c r="Z213" s="675"/>
    </row>
    <row r="214" spans="1:26">
      <c r="A214" s="674"/>
      <c r="B214" s="675"/>
      <c r="C214" s="675"/>
      <c r="D214" s="675"/>
      <c r="E214" s="675"/>
      <c r="F214" s="675"/>
      <c r="G214" s="675"/>
      <c r="H214" s="675"/>
      <c r="I214" s="675"/>
      <c r="J214" s="675"/>
      <c r="K214" s="675"/>
      <c r="L214" s="675"/>
      <c r="M214" s="675"/>
      <c r="N214" s="675"/>
      <c r="O214" s="675"/>
      <c r="P214" s="675"/>
      <c r="Q214" s="675"/>
      <c r="R214" s="675"/>
      <c r="S214" s="675"/>
      <c r="T214" s="675"/>
      <c r="U214" s="675"/>
      <c r="V214" s="675"/>
      <c r="W214" s="675"/>
      <c r="X214" s="675"/>
      <c r="Y214" s="675"/>
      <c r="Z214" s="675"/>
    </row>
    <row r="215" spans="1:26">
      <c r="A215" s="674"/>
      <c r="B215" s="675"/>
      <c r="C215" s="675"/>
      <c r="D215" s="675"/>
      <c r="E215" s="675"/>
      <c r="F215" s="675"/>
      <c r="G215" s="675"/>
      <c r="H215" s="675"/>
      <c r="I215" s="675"/>
      <c r="J215" s="675"/>
      <c r="K215" s="675"/>
      <c r="L215" s="675"/>
      <c r="M215" s="675"/>
      <c r="N215" s="675"/>
      <c r="O215" s="675"/>
      <c r="P215" s="675"/>
      <c r="Q215" s="675"/>
      <c r="R215" s="675"/>
      <c r="S215" s="675"/>
      <c r="T215" s="675"/>
      <c r="U215" s="675"/>
      <c r="V215" s="675"/>
      <c r="W215" s="675"/>
      <c r="X215" s="675"/>
      <c r="Y215" s="675"/>
      <c r="Z215" s="675"/>
    </row>
    <row r="216" spans="1:26">
      <c r="A216" s="674"/>
      <c r="B216" s="675"/>
      <c r="C216" s="675"/>
      <c r="D216" s="675"/>
      <c r="E216" s="675"/>
      <c r="F216" s="675"/>
      <c r="G216" s="675"/>
      <c r="H216" s="675"/>
      <c r="I216" s="675"/>
      <c r="J216" s="675"/>
      <c r="K216" s="675"/>
      <c r="L216" s="675"/>
      <c r="M216" s="675"/>
      <c r="N216" s="675"/>
      <c r="O216" s="675"/>
      <c r="P216" s="675"/>
      <c r="Q216" s="675"/>
      <c r="R216" s="675"/>
      <c r="S216" s="675"/>
      <c r="T216" s="675"/>
      <c r="U216" s="675"/>
      <c r="V216" s="675"/>
      <c r="W216" s="675"/>
      <c r="X216" s="675"/>
      <c r="Y216" s="675"/>
      <c r="Z216" s="675"/>
    </row>
    <row r="217" spans="1:26">
      <c r="A217" s="674"/>
      <c r="B217" s="675"/>
      <c r="C217" s="675"/>
      <c r="D217" s="675"/>
      <c r="E217" s="675"/>
      <c r="F217" s="675"/>
      <c r="G217" s="675"/>
      <c r="H217" s="675"/>
      <c r="I217" s="675"/>
      <c r="J217" s="675"/>
      <c r="K217" s="675"/>
      <c r="L217" s="675"/>
      <c r="M217" s="675"/>
      <c r="N217" s="675"/>
      <c r="O217" s="675"/>
      <c r="P217" s="675"/>
      <c r="Q217" s="675"/>
      <c r="R217" s="675"/>
      <c r="S217" s="675"/>
      <c r="T217" s="675"/>
      <c r="U217" s="675"/>
      <c r="V217" s="675"/>
      <c r="W217" s="675"/>
      <c r="X217" s="675"/>
      <c r="Y217" s="675"/>
      <c r="Z217" s="675"/>
    </row>
    <row r="218" spans="1:26">
      <c r="A218" s="674"/>
      <c r="B218" s="675"/>
      <c r="C218" s="675"/>
      <c r="D218" s="675"/>
      <c r="E218" s="675"/>
      <c r="F218" s="675"/>
      <c r="G218" s="675"/>
      <c r="H218" s="675"/>
      <c r="I218" s="675"/>
      <c r="J218" s="675"/>
      <c r="K218" s="675"/>
      <c r="L218" s="675"/>
      <c r="M218" s="675"/>
      <c r="N218" s="675"/>
      <c r="O218" s="675"/>
      <c r="P218" s="675"/>
      <c r="Q218" s="675"/>
      <c r="R218" s="675"/>
      <c r="S218" s="675"/>
      <c r="T218" s="675"/>
      <c r="U218" s="675"/>
      <c r="V218" s="675"/>
      <c r="W218" s="675"/>
      <c r="X218" s="675"/>
      <c r="Y218" s="675"/>
      <c r="Z218" s="675"/>
    </row>
    <row r="219" spans="1:26">
      <c r="A219" s="674"/>
      <c r="B219" s="675"/>
      <c r="C219" s="675"/>
      <c r="D219" s="675"/>
      <c r="E219" s="675"/>
      <c r="F219" s="675"/>
      <c r="G219" s="675"/>
      <c r="H219" s="675"/>
      <c r="I219" s="675"/>
      <c r="J219" s="675"/>
      <c r="K219" s="675"/>
      <c r="L219" s="675"/>
      <c r="M219" s="675"/>
      <c r="N219" s="675"/>
      <c r="O219" s="675"/>
      <c r="P219" s="675"/>
      <c r="Q219" s="675"/>
      <c r="R219" s="675"/>
      <c r="S219" s="675"/>
      <c r="T219" s="675"/>
      <c r="U219" s="675"/>
      <c r="V219" s="675"/>
      <c r="W219" s="675"/>
      <c r="X219" s="675"/>
      <c r="Y219" s="675"/>
      <c r="Z219" s="675"/>
    </row>
    <row r="220" spans="1:26">
      <c r="A220" s="674"/>
      <c r="B220" s="675"/>
      <c r="C220" s="675"/>
      <c r="D220" s="675"/>
      <c r="E220" s="675"/>
      <c r="F220" s="675"/>
      <c r="G220" s="675"/>
      <c r="H220" s="675"/>
      <c r="I220" s="675"/>
      <c r="J220" s="675"/>
      <c r="K220" s="675"/>
      <c r="L220" s="675"/>
      <c r="M220" s="675"/>
      <c r="N220" s="675"/>
      <c r="O220" s="675"/>
      <c r="P220" s="675"/>
      <c r="Q220" s="675"/>
      <c r="R220" s="675"/>
      <c r="S220" s="675"/>
      <c r="T220" s="675"/>
      <c r="U220" s="675"/>
      <c r="V220" s="675"/>
      <c r="W220" s="675"/>
      <c r="X220" s="675"/>
      <c r="Y220" s="675"/>
      <c r="Z220" s="675"/>
    </row>
    <row r="221" spans="1:26">
      <c r="A221" s="674"/>
      <c r="B221" s="675"/>
      <c r="C221" s="675"/>
      <c r="D221" s="675"/>
      <c r="E221" s="675"/>
      <c r="F221" s="675"/>
      <c r="G221" s="675"/>
      <c r="H221" s="675"/>
      <c r="I221" s="675"/>
      <c r="J221" s="675"/>
      <c r="K221" s="675"/>
      <c r="L221" s="675"/>
      <c r="M221" s="675"/>
      <c r="N221" s="675"/>
      <c r="O221" s="675"/>
      <c r="P221" s="675"/>
      <c r="Q221" s="675"/>
      <c r="R221" s="675"/>
      <c r="S221" s="675"/>
      <c r="T221" s="675"/>
      <c r="U221" s="675"/>
      <c r="V221" s="675"/>
      <c r="W221" s="675"/>
      <c r="X221" s="675"/>
      <c r="Y221" s="675"/>
      <c r="Z221" s="675"/>
    </row>
    <row r="222" spans="1:26">
      <c r="A222" s="674"/>
      <c r="B222" s="675"/>
      <c r="C222" s="675"/>
      <c r="D222" s="675"/>
      <c r="E222" s="675"/>
      <c r="F222" s="675"/>
      <c r="G222" s="675"/>
      <c r="H222" s="675"/>
      <c r="I222" s="675"/>
      <c r="J222" s="675"/>
      <c r="K222" s="675"/>
      <c r="L222" s="675"/>
      <c r="M222" s="675"/>
      <c r="N222" s="675"/>
      <c r="O222" s="675"/>
      <c r="P222" s="675"/>
      <c r="Q222" s="675"/>
      <c r="R222" s="675"/>
      <c r="S222" s="675"/>
      <c r="T222" s="675"/>
      <c r="U222" s="675"/>
      <c r="V222" s="675"/>
      <c r="W222" s="675"/>
      <c r="X222" s="675"/>
      <c r="Y222" s="675"/>
      <c r="Z222" s="675"/>
    </row>
    <row r="223" spans="1:26">
      <c r="A223" s="674"/>
      <c r="B223" s="675"/>
      <c r="C223" s="675"/>
      <c r="D223" s="675"/>
      <c r="E223" s="675"/>
      <c r="F223" s="675"/>
      <c r="G223" s="675"/>
      <c r="H223" s="675"/>
      <c r="I223" s="675"/>
      <c r="J223" s="675"/>
      <c r="K223" s="675"/>
      <c r="L223" s="675"/>
      <c r="M223" s="675"/>
      <c r="N223" s="675"/>
      <c r="O223" s="675"/>
      <c r="P223" s="675"/>
      <c r="Q223" s="675"/>
      <c r="R223" s="675"/>
      <c r="S223" s="675"/>
      <c r="T223" s="675"/>
      <c r="U223" s="675"/>
      <c r="V223" s="675"/>
      <c r="W223" s="675"/>
      <c r="X223" s="675"/>
      <c r="Y223" s="675"/>
      <c r="Z223" s="675"/>
    </row>
    <row r="224" spans="1:26">
      <c r="A224" s="674"/>
      <c r="B224" s="675"/>
      <c r="C224" s="675"/>
      <c r="D224" s="675"/>
      <c r="E224" s="675"/>
      <c r="F224" s="675"/>
      <c r="G224" s="675"/>
      <c r="H224" s="675"/>
      <c r="I224" s="675"/>
      <c r="J224" s="675"/>
      <c r="K224" s="675"/>
      <c r="L224" s="675"/>
      <c r="M224" s="675"/>
      <c r="N224" s="675"/>
      <c r="O224" s="675"/>
      <c r="P224" s="675"/>
      <c r="Q224" s="675"/>
      <c r="R224" s="675"/>
      <c r="S224" s="675"/>
      <c r="T224" s="675"/>
      <c r="U224" s="675"/>
      <c r="V224" s="675"/>
      <c r="W224" s="675"/>
      <c r="X224" s="675"/>
      <c r="Y224" s="675"/>
      <c r="Z224" s="675"/>
    </row>
    <row r="225" spans="1:26">
      <c r="A225" s="674"/>
      <c r="B225" s="675"/>
      <c r="C225" s="675"/>
      <c r="D225" s="675"/>
      <c r="E225" s="675"/>
      <c r="F225" s="675"/>
      <c r="G225" s="675"/>
      <c r="H225" s="675"/>
      <c r="I225" s="675"/>
      <c r="J225" s="675"/>
      <c r="K225" s="675"/>
      <c r="L225" s="675"/>
      <c r="M225" s="675"/>
      <c r="N225" s="675"/>
      <c r="O225" s="675"/>
      <c r="P225" s="675"/>
      <c r="Q225" s="675"/>
      <c r="R225" s="675"/>
      <c r="S225" s="675"/>
      <c r="T225" s="675"/>
      <c r="U225" s="675"/>
      <c r="V225" s="675"/>
      <c r="W225" s="675"/>
      <c r="X225" s="675"/>
      <c r="Y225" s="675"/>
      <c r="Z225" s="675"/>
    </row>
    <row r="226" spans="1:26">
      <c r="A226" s="674"/>
      <c r="B226" s="675"/>
      <c r="C226" s="675"/>
      <c r="D226" s="675"/>
      <c r="E226" s="675"/>
      <c r="F226" s="675"/>
      <c r="G226" s="675"/>
      <c r="H226" s="675"/>
      <c r="I226" s="675"/>
      <c r="J226" s="675"/>
      <c r="K226" s="675"/>
      <c r="L226" s="675"/>
      <c r="M226" s="675"/>
      <c r="N226" s="675"/>
      <c r="O226" s="675"/>
      <c r="P226" s="675"/>
      <c r="Q226" s="675"/>
      <c r="R226" s="675"/>
      <c r="S226" s="675"/>
      <c r="T226" s="675"/>
      <c r="U226" s="675"/>
      <c r="V226" s="675"/>
      <c r="W226" s="675"/>
      <c r="X226" s="675"/>
      <c r="Y226" s="675"/>
      <c r="Z226" s="675"/>
    </row>
    <row r="227" spans="1:26">
      <c r="A227" s="674"/>
      <c r="B227" s="675"/>
      <c r="C227" s="675"/>
      <c r="D227" s="675"/>
      <c r="E227" s="675"/>
      <c r="F227" s="675"/>
      <c r="G227" s="675"/>
      <c r="H227" s="675"/>
      <c r="I227" s="675"/>
      <c r="J227" s="675"/>
      <c r="K227" s="675"/>
      <c r="L227" s="675"/>
      <c r="M227" s="675"/>
      <c r="N227" s="675"/>
      <c r="O227" s="675"/>
      <c r="P227" s="675"/>
      <c r="Q227" s="675"/>
      <c r="R227" s="675"/>
      <c r="S227" s="675"/>
      <c r="T227" s="675"/>
      <c r="U227" s="675"/>
      <c r="V227" s="675"/>
      <c r="W227" s="675"/>
      <c r="X227" s="675"/>
      <c r="Y227" s="675"/>
      <c r="Z227" s="675"/>
    </row>
    <row r="228" spans="1:26">
      <c r="A228" s="674"/>
      <c r="B228" s="675"/>
      <c r="C228" s="675"/>
      <c r="D228" s="675"/>
      <c r="E228" s="675"/>
      <c r="F228" s="675"/>
      <c r="G228" s="675"/>
      <c r="H228" s="675"/>
      <c r="I228" s="675"/>
      <c r="J228" s="675"/>
      <c r="K228" s="675"/>
      <c r="L228" s="675"/>
      <c r="M228" s="675"/>
      <c r="N228" s="675"/>
      <c r="O228" s="675"/>
      <c r="P228" s="675"/>
      <c r="Q228" s="675"/>
      <c r="R228" s="675"/>
      <c r="S228" s="675"/>
      <c r="T228" s="675"/>
      <c r="U228" s="675"/>
      <c r="V228" s="675"/>
      <c r="W228" s="675"/>
      <c r="X228" s="675"/>
      <c r="Y228" s="675"/>
      <c r="Z228" s="675"/>
    </row>
    <row r="229" spans="1:26">
      <c r="A229" s="674"/>
      <c r="B229" s="675"/>
      <c r="C229" s="675"/>
      <c r="D229" s="675"/>
      <c r="E229" s="675"/>
      <c r="F229" s="675"/>
      <c r="G229" s="675"/>
      <c r="H229" s="675"/>
      <c r="I229" s="675"/>
      <c r="J229" s="675"/>
      <c r="K229" s="675"/>
      <c r="L229" s="675"/>
      <c r="M229" s="675"/>
      <c r="N229" s="675"/>
      <c r="O229" s="675"/>
      <c r="P229" s="675"/>
      <c r="Q229" s="675"/>
      <c r="R229" s="675"/>
      <c r="S229" s="675"/>
      <c r="T229" s="675"/>
      <c r="U229" s="675"/>
      <c r="V229" s="675"/>
      <c r="W229" s="675"/>
      <c r="X229" s="675"/>
      <c r="Y229" s="675"/>
      <c r="Z229" s="675"/>
    </row>
    <row r="230" spans="1:26">
      <c r="A230" s="674"/>
      <c r="B230" s="675"/>
      <c r="C230" s="675"/>
      <c r="D230" s="675"/>
      <c r="E230" s="675"/>
      <c r="F230" s="675"/>
      <c r="G230" s="675"/>
      <c r="H230" s="675"/>
      <c r="I230" s="675"/>
      <c r="J230" s="675"/>
      <c r="K230" s="675"/>
      <c r="L230" s="675"/>
      <c r="M230" s="675"/>
      <c r="N230" s="675"/>
      <c r="O230" s="675"/>
      <c r="P230" s="675"/>
      <c r="Q230" s="675"/>
      <c r="R230" s="675"/>
      <c r="S230" s="675"/>
      <c r="T230" s="675"/>
      <c r="U230" s="675"/>
      <c r="V230" s="675"/>
      <c r="W230" s="675"/>
      <c r="X230" s="675"/>
      <c r="Y230" s="675"/>
      <c r="Z230" s="675"/>
    </row>
    <row r="231" spans="1:26">
      <c r="A231" s="674"/>
      <c r="B231" s="675"/>
      <c r="C231" s="675"/>
      <c r="D231" s="675"/>
      <c r="E231" s="675"/>
      <c r="F231" s="675"/>
      <c r="G231" s="675"/>
      <c r="H231" s="675"/>
      <c r="I231" s="675"/>
      <c r="J231" s="675"/>
      <c r="K231" s="675"/>
      <c r="L231" s="675"/>
      <c r="M231" s="675"/>
      <c r="N231" s="675"/>
      <c r="O231" s="675"/>
      <c r="P231" s="675"/>
      <c r="Q231" s="675"/>
      <c r="R231" s="675"/>
      <c r="S231" s="675"/>
      <c r="T231" s="675"/>
      <c r="U231" s="675"/>
      <c r="V231" s="675"/>
      <c r="W231" s="675"/>
      <c r="X231" s="675"/>
      <c r="Y231" s="675"/>
      <c r="Z231" s="675"/>
    </row>
    <row r="232" spans="1:26">
      <c r="A232" s="674"/>
      <c r="B232" s="675"/>
      <c r="C232" s="675"/>
      <c r="D232" s="675"/>
      <c r="E232" s="675"/>
      <c r="F232" s="675"/>
      <c r="G232" s="675"/>
      <c r="H232" s="675"/>
      <c r="I232" s="675"/>
      <c r="J232" s="675"/>
      <c r="K232" s="675"/>
      <c r="L232" s="675"/>
      <c r="M232" s="675"/>
      <c r="N232" s="675"/>
      <c r="O232" s="675"/>
      <c r="P232" s="675"/>
      <c r="Q232" s="675"/>
      <c r="R232" s="675"/>
      <c r="S232" s="675"/>
      <c r="T232" s="675"/>
      <c r="U232" s="675"/>
      <c r="V232" s="675"/>
      <c r="W232" s="675"/>
      <c r="X232" s="675"/>
      <c r="Y232" s="675"/>
      <c r="Z232" s="675"/>
    </row>
    <row r="233" spans="1:26">
      <c r="A233" s="674"/>
      <c r="B233" s="675"/>
      <c r="C233" s="675"/>
      <c r="D233" s="675"/>
      <c r="E233" s="675"/>
      <c r="F233" s="675"/>
      <c r="G233" s="675"/>
      <c r="H233" s="675"/>
      <c r="I233" s="675"/>
      <c r="J233" s="675"/>
      <c r="K233" s="675"/>
      <c r="L233" s="675"/>
      <c r="M233" s="675"/>
      <c r="N233" s="675"/>
      <c r="O233" s="675"/>
      <c r="P233" s="675"/>
      <c r="Q233" s="675"/>
      <c r="R233" s="675"/>
      <c r="S233" s="675"/>
      <c r="T233" s="675"/>
      <c r="U233" s="675"/>
      <c r="V233" s="675"/>
      <c r="W233" s="675"/>
      <c r="X233" s="675"/>
      <c r="Y233" s="675"/>
      <c r="Z233" s="675"/>
    </row>
    <row r="234" spans="1:26">
      <c r="A234" s="674"/>
      <c r="B234" s="675"/>
      <c r="C234" s="675"/>
      <c r="D234" s="675"/>
      <c r="E234" s="675"/>
      <c r="F234" s="675"/>
      <c r="G234" s="675"/>
      <c r="H234" s="675"/>
      <c r="I234" s="675"/>
      <c r="J234" s="675"/>
      <c r="K234" s="675"/>
      <c r="L234" s="675"/>
      <c r="M234" s="675"/>
      <c r="N234" s="675"/>
      <c r="O234" s="675"/>
      <c r="P234" s="675"/>
      <c r="Q234" s="675"/>
      <c r="R234" s="675"/>
      <c r="S234" s="675"/>
      <c r="T234" s="675"/>
      <c r="U234" s="675"/>
      <c r="V234" s="675"/>
      <c r="W234" s="675"/>
      <c r="X234" s="675"/>
      <c r="Y234" s="675"/>
      <c r="Z234" s="675"/>
    </row>
    <row r="235" spans="1:26">
      <c r="A235" s="674"/>
      <c r="B235" s="675"/>
      <c r="C235" s="675"/>
      <c r="D235" s="675"/>
      <c r="E235" s="675"/>
      <c r="F235" s="675"/>
      <c r="G235" s="675"/>
      <c r="H235" s="675"/>
      <c r="I235" s="675"/>
      <c r="J235" s="675"/>
      <c r="K235" s="675"/>
      <c r="L235" s="675"/>
      <c r="M235" s="675"/>
      <c r="N235" s="675"/>
      <c r="O235" s="675"/>
      <c r="P235" s="675"/>
      <c r="Q235" s="675"/>
      <c r="R235" s="675"/>
      <c r="S235" s="675"/>
      <c r="T235" s="675"/>
      <c r="U235" s="675"/>
      <c r="V235" s="675"/>
      <c r="W235" s="675"/>
      <c r="X235" s="675"/>
      <c r="Y235" s="675"/>
      <c r="Z235" s="675"/>
    </row>
    <row r="236" spans="1:26">
      <c r="A236" s="674"/>
      <c r="B236" s="675"/>
      <c r="C236" s="675"/>
      <c r="D236" s="675"/>
      <c r="E236" s="675"/>
      <c r="F236" s="675"/>
      <c r="G236" s="675"/>
      <c r="H236" s="675"/>
      <c r="I236" s="675"/>
      <c r="J236" s="675"/>
      <c r="K236" s="675"/>
      <c r="L236" s="675"/>
      <c r="M236" s="675"/>
      <c r="N236" s="675"/>
      <c r="O236" s="675"/>
      <c r="P236" s="675"/>
      <c r="Q236" s="675"/>
      <c r="R236" s="675"/>
      <c r="S236" s="675"/>
      <c r="T236" s="675"/>
      <c r="U236" s="675"/>
      <c r="V236" s="675"/>
      <c r="W236" s="675"/>
      <c r="X236" s="675"/>
      <c r="Y236" s="675"/>
      <c r="Z236" s="675"/>
    </row>
    <row r="237" spans="1:26">
      <c r="A237" s="674"/>
      <c r="B237" s="675"/>
      <c r="C237" s="675"/>
      <c r="D237" s="675"/>
      <c r="E237" s="675"/>
      <c r="F237" s="675"/>
      <c r="G237" s="675"/>
      <c r="H237" s="675"/>
      <c r="I237" s="675"/>
      <c r="J237" s="675"/>
      <c r="K237" s="675"/>
      <c r="L237" s="675"/>
      <c r="M237" s="675"/>
      <c r="N237" s="675"/>
      <c r="O237" s="675"/>
      <c r="P237" s="675"/>
      <c r="Q237" s="675"/>
      <c r="R237" s="675"/>
      <c r="S237" s="675"/>
      <c r="T237" s="675"/>
      <c r="U237" s="675"/>
      <c r="V237" s="675"/>
      <c r="W237" s="675"/>
      <c r="X237" s="675"/>
      <c r="Y237" s="675"/>
      <c r="Z237" s="675"/>
    </row>
    <row r="238" spans="1:26">
      <c r="A238" s="674"/>
      <c r="B238" s="675"/>
      <c r="C238" s="675"/>
      <c r="D238" s="675"/>
      <c r="E238" s="675"/>
      <c r="F238" s="675"/>
      <c r="G238" s="675"/>
      <c r="H238" s="675"/>
      <c r="I238" s="675"/>
      <c r="J238" s="675"/>
      <c r="K238" s="675"/>
      <c r="L238" s="675"/>
      <c r="M238" s="675"/>
      <c r="N238" s="675"/>
      <c r="O238" s="675"/>
      <c r="P238" s="675"/>
      <c r="Q238" s="675"/>
      <c r="R238" s="675"/>
      <c r="S238" s="675"/>
      <c r="T238" s="675"/>
      <c r="U238" s="675"/>
      <c r="V238" s="675"/>
      <c r="W238" s="675"/>
      <c r="X238" s="675"/>
      <c r="Y238" s="675"/>
      <c r="Z238" s="675"/>
    </row>
    <row r="239" spans="1:26">
      <c r="A239" s="674"/>
      <c r="B239" s="675"/>
      <c r="C239" s="675"/>
      <c r="D239" s="675"/>
      <c r="E239" s="675"/>
      <c r="F239" s="675"/>
      <c r="G239" s="675"/>
      <c r="H239" s="675"/>
      <c r="I239" s="675"/>
      <c r="J239" s="675"/>
      <c r="K239" s="675"/>
      <c r="L239" s="675"/>
      <c r="M239" s="675"/>
      <c r="N239" s="675"/>
      <c r="O239" s="675"/>
      <c r="P239" s="675"/>
      <c r="Q239" s="675"/>
      <c r="R239" s="675"/>
      <c r="S239" s="675"/>
      <c r="T239" s="675"/>
      <c r="U239" s="675"/>
      <c r="V239" s="675"/>
      <c r="W239" s="675"/>
      <c r="X239" s="675"/>
      <c r="Y239" s="675"/>
      <c r="Z239" s="675"/>
    </row>
    <row r="240" spans="1:26">
      <c r="A240" s="674"/>
      <c r="B240" s="675"/>
      <c r="C240" s="675"/>
      <c r="D240" s="675"/>
      <c r="E240" s="675"/>
      <c r="F240" s="675"/>
      <c r="G240" s="675"/>
      <c r="H240" s="675"/>
      <c r="I240" s="675"/>
      <c r="J240" s="675"/>
      <c r="K240" s="675"/>
      <c r="L240" s="675"/>
      <c r="M240" s="675"/>
      <c r="N240" s="675"/>
      <c r="O240" s="675"/>
      <c r="P240" s="675"/>
      <c r="Q240" s="675"/>
      <c r="R240" s="675"/>
      <c r="S240" s="675"/>
      <c r="T240" s="675"/>
      <c r="U240" s="675"/>
      <c r="V240" s="675"/>
      <c r="W240" s="675"/>
      <c r="X240" s="675"/>
      <c r="Y240" s="675"/>
      <c r="Z240" s="675"/>
    </row>
    <row r="241" spans="1:26">
      <c r="A241" s="674"/>
      <c r="B241" s="675"/>
      <c r="C241" s="675"/>
      <c r="D241" s="675"/>
      <c r="E241" s="675"/>
      <c r="F241" s="675"/>
      <c r="G241" s="675"/>
      <c r="H241" s="675"/>
      <c r="I241" s="675"/>
      <c r="J241" s="675"/>
      <c r="K241" s="675"/>
      <c r="L241" s="675"/>
      <c r="M241" s="675"/>
      <c r="N241" s="675"/>
      <c r="O241" s="675"/>
      <c r="P241" s="675"/>
      <c r="Q241" s="675"/>
      <c r="R241" s="675"/>
      <c r="S241" s="675"/>
      <c r="T241" s="675"/>
      <c r="U241" s="675"/>
      <c r="V241" s="675"/>
      <c r="W241" s="675"/>
      <c r="X241" s="675"/>
      <c r="Y241" s="675"/>
      <c r="Z241" s="675"/>
    </row>
    <row r="242" spans="1:26">
      <c r="A242" s="674"/>
      <c r="B242" s="675"/>
      <c r="C242" s="675"/>
      <c r="D242" s="675"/>
      <c r="E242" s="675"/>
      <c r="F242" s="675"/>
      <c r="G242" s="675"/>
      <c r="H242" s="675"/>
      <c r="I242" s="675"/>
      <c r="J242" s="675"/>
      <c r="K242" s="675"/>
      <c r="L242" s="675"/>
      <c r="M242" s="675"/>
      <c r="N242" s="675"/>
      <c r="O242" s="675"/>
      <c r="P242" s="675"/>
      <c r="Q242" s="675"/>
      <c r="R242" s="675"/>
      <c r="S242" s="675"/>
      <c r="T242" s="675"/>
      <c r="U242" s="675"/>
      <c r="V242" s="675"/>
      <c r="W242" s="675"/>
      <c r="X242" s="675"/>
      <c r="Y242" s="675"/>
      <c r="Z242" s="675"/>
    </row>
    <row r="243" spans="1:26">
      <c r="A243" s="674"/>
      <c r="B243" s="675"/>
      <c r="C243" s="675"/>
      <c r="D243" s="675"/>
      <c r="E243" s="675"/>
      <c r="F243" s="675"/>
      <c r="G243" s="675"/>
      <c r="H243" s="675"/>
      <c r="I243" s="675"/>
      <c r="J243" s="675"/>
      <c r="K243" s="675"/>
      <c r="L243" s="675"/>
      <c r="M243" s="675"/>
      <c r="N243" s="675"/>
      <c r="O243" s="675"/>
      <c r="P243" s="675"/>
      <c r="Q243" s="675"/>
      <c r="R243" s="675"/>
      <c r="S243" s="675"/>
      <c r="T243" s="675"/>
      <c r="U243" s="675"/>
      <c r="V243" s="675"/>
      <c r="W243" s="675"/>
      <c r="X243" s="675"/>
      <c r="Y243" s="675"/>
      <c r="Z243" s="675"/>
    </row>
    <row r="244" spans="1:26">
      <c r="A244" s="674"/>
      <c r="B244" s="675"/>
      <c r="C244" s="675"/>
      <c r="D244" s="675"/>
      <c r="E244" s="675"/>
      <c r="F244" s="675"/>
      <c r="G244" s="675"/>
      <c r="H244" s="675"/>
      <c r="I244" s="675"/>
      <c r="J244" s="675"/>
      <c r="K244" s="675"/>
      <c r="L244" s="675"/>
      <c r="M244" s="675"/>
      <c r="N244" s="675"/>
      <c r="O244" s="675"/>
      <c r="P244" s="675"/>
      <c r="Q244" s="675"/>
      <c r="R244" s="675"/>
      <c r="S244" s="675"/>
      <c r="T244" s="675"/>
      <c r="U244" s="675"/>
      <c r="V244" s="675"/>
      <c r="W244" s="675"/>
      <c r="X244" s="675"/>
      <c r="Y244" s="675"/>
      <c r="Z244" s="675"/>
    </row>
    <row r="245" spans="1:26">
      <c r="A245" s="674"/>
      <c r="B245" s="675"/>
      <c r="C245" s="675"/>
      <c r="D245" s="675"/>
      <c r="E245" s="675"/>
      <c r="F245" s="675"/>
      <c r="G245" s="675"/>
      <c r="H245" s="675"/>
      <c r="I245" s="675"/>
      <c r="J245" s="675"/>
      <c r="K245" s="675"/>
      <c r="L245" s="675"/>
      <c r="M245" s="675"/>
      <c r="N245" s="675"/>
      <c r="O245" s="675"/>
      <c r="P245" s="675"/>
      <c r="Q245" s="675"/>
      <c r="R245" s="675"/>
      <c r="S245" s="675"/>
      <c r="T245" s="675"/>
      <c r="U245" s="675"/>
      <c r="V245" s="675"/>
      <c r="W245" s="675"/>
      <c r="X245" s="675"/>
      <c r="Y245" s="675"/>
      <c r="Z245" s="675"/>
    </row>
    <row r="246" spans="1:26">
      <c r="A246" s="674"/>
      <c r="B246" s="675"/>
      <c r="C246" s="675"/>
      <c r="D246" s="675"/>
      <c r="E246" s="675"/>
      <c r="F246" s="675"/>
      <c r="G246" s="675"/>
      <c r="H246" s="675"/>
      <c r="I246" s="675"/>
      <c r="J246" s="675"/>
      <c r="K246" s="675"/>
      <c r="L246" s="675"/>
      <c r="M246" s="675"/>
      <c r="N246" s="675"/>
      <c r="O246" s="675"/>
      <c r="P246" s="675"/>
      <c r="Q246" s="675"/>
      <c r="R246" s="675"/>
      <c r="S246" s="675"/>
      <c r="T246" s="675"/>
      <c r="U246" s="675"/>
      <c r="V246" s="675"/>
      <c r="W246" s="675"/>
      <c r="X246" s="675"/>
      <c r="Y246" s="675"/>
      <c r="Z246" s="675"/>
    </row>
    <row r="247" spans="1:26">
      <c r="A247" s="674"/>
      <c r="B247" s="675"/>
      <c r="C247" s="675"/>
      <c r="D247" s="675"/>
      <c r="E247" s="675"/>
      <c r="F247" s="675"/>
      <c r="G247" s="675"/>
      <c r="H247" s="675"/>
      <c r="I247" s="675"/>
      <c r="J247" s="675"/>
      <c r="K247" s="675"/>
      <c r="L247" s="675"/>
      <c r="M247" s="675"/>
      <c r="N247" s="675"/>
      <c r="O247" s="675"/>
      <c r="P247" s="675"/>
      <c r="Q247" s="675"/>
      <c r="R247" s="675"/>
      <c r="S247" s="675"/>
      <c r="T247" s="675"/>
      <c r="U247" s="675"/>
      <c r="V247" s="675"/>
      <c r="W247" s="675"/>
      <c r="X247" s="675"/>
      <c r="Y247" s="675"/>
      <c r="Z247" s="675"/>
    </row>
    <row r="248" spans="1:26">
      <c r="A248" s="674"/>
      <c r="B248" s="675"/>
      <c r="C248" s="675"/>
      <c r="D248" s="675"/>
      <c r="E248" s="675"/>
      <c r="F248" s="675"/>
      <c r="G248" s="675"/>
      <c r="H248" s="675"/>
      <c r="I248" s="675"/>
      <c r="J248" s="675"/>
      <c r="K248" s="675"/>
      <c r="L248" s="675"/>
      <c r="M248" s="675"/>
      <c r="N248" s="675"/>
      <c r="O248" s="675"/>
      <c r="P248" s="675"/>
      <c r="Q248" s="675"/>
      <c r="R248" s="675"/>
      <c r="S248" s="675"/>
      <c r="T248" s="675"/>
      <c r="U248" s="675"/>
      <c r="V248" s="675"/>
      <c r="W248" s="675"/>
      <c r="X248" s="675"/>
      <c r="Y248" s="675"/>
      <c r="Z248" s="675"/>
    </row>
    <row r="249" spans="1:26">
      <c r="A249" s="674"/>
      <c r="B249" s="675"/>
      <c r="C249" s="675"/>
      <c r="D249" s="675"/>
      <c r="E249" s="675"/>
      <c r="F249" s="675"/>
      <c r="G249" s="675"/>
      <c r="H249" s="675"/>
      <c r="I249" s="675"/>
      <c r="J249" s="675"/>
      <c r="K249" s="675"/>
      <c r="L249" s="675"/>
      <c r="M249" s="675"/>
      <c r="N249" s="675"/>
      <c r="O249" s="675"/>
      <c r="P249" s="675"/>
      <c r="Q249" s="675"/>
      <c r="R249" s="675"/>
      <c r="S249" s="675"/>
      <c r="T249" s="675"/>
      <c r="U249" s="675"/>
      <c r="V249" s="675"/>
      <c r="W249" s="675"/>
      <c r="X249" s="675"/>
      <c r="Y249" s="675"/>
      <c r="Z249" s="675"/>
    </row>
    <row r="250" spans="1:26">
      <c r="A250" s="674"/>
      <c r="B250" s="675"/>
      <c r="C250" s="675"/>
      <c r="D250" s="675"/>
      <c r="E250" s="675"/>
      <c r="F250" s="675"/>
      <c r="G250" s="675"/>
      <c r="H250" s="675"/>
      <c r="I250" s="675"/>
      <c r="J250" s="675"/>
      <c r="K250" s="675"/>
      <c r="L250" s="675"/>
      <c r="M250" s="675"/>
      <c r="N250" s="675"/>
      <c r="O250" s="675"/>
      <c r="P250" s="675"/>
      <c r="Q250" s="675"/>
      <c r="R250" s="675"/>
      <c r="S250" s="675"/>
      <c r="T250" s="675"/>
      <c r="U250" s="675"/>
      <c r="V250" s="675"/>
      <c r="W250" s="675"/>
      <c r="X250" s="675"/>
      <c r="Y250" s="675"/>
      <c r="Z250" s="675"/>
    </row>
    <row r="251" spans="1:26">
      <c r="A251" s="674"/>
      <c r="B251" s="675"/>
      <c r="C251" s="675"/>
      <c r="D251" s="675"/>
      <c r="E251" s="675"/>
      <c r="F251" s="675"/>
      <c r="G251" s="675"/>
      <c r="H251" s="675"/>
      <c r="I251" s="675"/>
      <c r="J251" s="675"/>
      <c r="K251" s="675"/>
      <c r="L251" s="675"/>
      <c r="M251" s="675"/>
      <c r="N251" s="675"/>
      <c r="O251" s="675"/>
      <c r="P251" s="675"/>
      <c r="Q251" s="675"/>
      <c r="R251" s="675"/>
      <c r="S251" s="675"/>
      <c r="T251" s="675"/>
      <c r="U251" s="675"/>
      <c r="V251" s="675"/>
      <c r="W251" s="675"/>
      <c r="X251" s="675"/>
      <c r="Y251" s="675"/>
      <c r="Z251" s="675"/>
    </row>
    <row r="252" spans="1:26">
      <c r="A252" s="674"/>
      <c r="B252" s="675"/>
      <c r="C252" s="675"/>
      <c r="D252" s="675"/>
      <c r="E252" s="675"/>
      <c r="F252" s="675"/>
      <c r="G252" s="675"/>
      <c r="H252" s="675"/>
      <c r="I252" s="675"/>
      <c r="J252" s="675"/>
      <c r="K252" s="675"/>
      <c r="L252" s="675"/>
      <c r="M252" s="675"/>
      <c r="N252" s="675"/>
      <c r="O252" s="675"/>
      <c r="P252" s="675"/>
      <c r="Q252" s="675"/>
      <c r="R252" s="675"/>
      <c r="S252" s="675"/>
      <c r="T252" s="675"/>
      <c r="U252" s="675"/>
      <c r="V252" s="675"/>
      <c r="W252" s="675"/>
      <c r="X252" s="675"/>
      <c r="Y252" s="675"/>
      <c r="Z252" s="675"/>
    </row>
    <row r="253" spans="1:26">
      <c r="A253" s="674"/>
      <c r="B253" s="675"/>
      <c r="C253" s="675"/>
      <c r="D253" s="675"/>
      <c r="E253" s="675"/>
      <c r="F253" s="675"/>
      <c r="G253" s="675"/>
      <c r="H253" s="675"/>
      <c r="I253" s="675"/>
      <c r="J253" s="675"/>
      <c r="K253" s="675"/>
      <c r="L253" s="675"/>
      <c r="M253" s="675"/>
      <c r="N253" s="675"/>
      <c r="O253" s="675"/>
      <c r="P253" s="675"/>
      <c r="Q253" s="675"/>
      <c r="R253" s="675"/>
      <c r="S253" s="675"/>
      <c r="T253" s="675"/>
      <c r="U253" s="675"/>
      <c r="V253" s="675"/>
      <c r="W253" s="675"/>
      <c r="X253" s="675"/>
      <c r="Y253" s="675"/>
      <c r="Z253" s="675"/>
    </row>
    <row r="254" spans="1:26">
      <c r="A254" s="674"/>
      <c r="B254" s="675"/>
      <c r="C254" s="675"/>
      <c r="D254" s="675"/>
      <c r="E254" s="675"/>
      <c r="F254" s="675"/>
      <c r="G254" s="675"/>
      <c r="H254" s="675"/>
      <c r="I254" s="675"/>
      <c r="J254" s="675"/>
      <c r="K254" s="675"/>
      <c r="L254" s="675"/>
      <c r="M254" s="675"/>
      <c r="N254" s="675"/>
      <c r="O254" s="675"/>
      <c r="P254" s="675"/>
      <c r="Q254" s="675"/>
      <c r="R254" s="675"/>
      <c r="S254" s="675"/>
      <c r="T254" s="675"/>
      <c r="U254" s="675"/>
      <c r="V254" s="675"/>
      <c r="W254" s="675"/>
      <c r="X254" s="675"/>
      <c r="Y254" s="675"/>
      <c r="Z254" s="675"/>
    </row>
    <row r="255" spans="1:26">
      <c r="A255" s="674"/>
      <c r="B255" s="675"/>
      <c r="C255" s="675"/>
      <c r="D255" s="675"/>
      <c r="E255" s="675"/>
      <c r="F255" s="675"/>
      <c r="G255" s="675"/>
      <c r="H255" s="675"/>
      <c r="I255" s="675"/>
      <c r="J255" s="675"/>
      <c r="K255" s="675"/>
      <c r="L255" s="675"/>
      <c r="M255" s="675"/>
      <c r="N255" s="675"/>
      <c r="O255" s="675"/>
      <c r="P255" s="675"/>
      <c r="Q255" s="675"/>
      <c r="R255" s="675"/>
      <c r="S255" s="675"/>
      <c r="T255" s="675"/>
      <c r="U255" s="675"/>
      <c r="V255" s="675"/>
      <c r="W255" s="675"/>
      <c r="X255" s="675"/>
      <c r="Y255" s="675"/>
      <c r="Z255" s="675"/>
    </row>
    <row r="256" spans="1:26">
      <c r="A256" s="674"/>
      <c r="B256" s="675"/>
      <c r="C256" s="675"/>
      <c r="D256" s="675"/>
      <c r="E256" s="675"/>
      <c r="F256" s="675"/>
      <c r="G256" s="675"/>
      <c r="H256" s="675"/>
      <c r="I256" s="675"/>
      <c r="J256" s="675"/>
      <c r="K256" s="675"/>
      <c r="L256" s="675"/>
      <c r="M256" s="675"/>
      <c r="N256" s="675"/>
      <c r="O256" s="675"/>
      <c r="P256" s="675"/>
      <c r="Q256" s="675"/>
      <c r="R256" s="675"/>
      <c r="S256" s="675"/>
      <c r="T256" s="675"/>
      <c r="U256" s="675"/>
      <c r="V256" s="675"/>
      <c r="W256" s="675"/>
      <c r="X256" s="675"/>
      <c r="Y256" s="675"/>
      <c r="Z256" s="675"/>
    </row>
    <row r="257" spans="1:26">
      <c r="A257" s="674"/>
      <c r="B257" s="675"/>
      <c r="C257" s="675"/>
      <c r="D257" s="675"/>
      <c r="E257" s="675"/>
      <c r="F257" s="675"/>
      <c r="G257" s="675"/>
      <c r="H257" s="675"/>
      <c r="I257" s="675"/>
      <c r="J257" s="675"/>
      <c r="K257" s="675"/>
      <c r="L257" s="675"/>
      <c r="M257" s="675"/>
      <c r="N257" s="675"/>
      <c r="O257" s="675"/>
      <c r="P257" s="675"/>
      <c r="Q257" s="675"/>
      <c r="R257" s="675"/>
      <c r="S257" s="675"/>
      <c r="T257" s="675"/>
      <c r="U257" s="675"/>
      <c r="V257" s="675"/>
      <c r="W257" s="675"/>
      <c r="X257" s="675"/>
      <c r="Y257" s="675"/>
      <c r="Z257" s="675"/>
    </row>
    <row r="258" spans="1:26">
      <c r="A258" s="674"/>
      <c r="B258" s="675"/>
      <c r="C258" s="675"/>
      <c r="D258" s="675"/>
      <c r="E258" s="675"/>
      <c r="F258" s="675"/>
      <c r="G258" s="675"/>
      <c r="H258" s="675"/>
      <c r="I258" s="675"/>
      <c r="J258" s="675"/>
      <c r="K258" s="675"/>
      <c r="L258" s="675"/>
      <c r="M258" s="675"/>
      <c r="N258" s="675"/>
      <c r="O258" s="675"/>
      <c r="P258" s="675"/>
      <c r="Q258" s="675"/>
      <c r="R258" s="675"/>
      <c r="S258" s="675"/>
      <c r="T258" s="675"/>
      <c r="U258" s="675"/>
      <c r="V258" s="675"/>
      <c r="W258" s="675"/>
      <c r="X258" s="675"/>
      <c r="Y258" s="675"/>
      <c r="Z258" s="675"/>
    </row>
    <row r="259" spans="1:26">
      <c r="A259" s="674"/>
      <c r="B259" s="675"/>
      <c r="C259" s="675"/>
      <c r="D259" s="675"/>
      <c r="E259" s="675"/>
      <c r="F259" s="675"/>
      <c r="G259" s="675"/>
      <c r="H259" s="675"/>
      <c r="I259" s="675"/>
      <c r="J259" s="675"/>
      <c r="K259" s="675"/>
      <c r="L259" s="675"/>
      <c r="M259" s="675"/>
      <c r="N259" s="675"/>
      <c r="O259" s="675"/>
      <c r="P259" s="675"/>
      <c r="Q259" s="675"/>
      <c r="R259" s="675"/>
      <c r="S259" s="675"/>
      <c r="T259" s="675"/>
      <c r="U259" s="675"/>
      <c r="V259" s="675"/>
      <c r="W259" s="675"/>
      <c r="X259" s="675"/>
      <c r="Y259" s="675"/>
      <c r="Z259" s="675"/>
    </row>
    <row r="260" spans="1:26">
      <c r="A260" s="674"/>
      <c r="B260" s="675"/>
      <c r="C260" s="675"/>
      <c r="D260" s="675"/>
      <c r="E260" s="675"/>
      <c r="F260" s="675"/>
      <c r="G260" s="675"/>
      <c r="H260" s="675"/>
      <c r="I260" s="675"/>
      <c r="J260" s="675"/>
      <c r="K260" s="675"/>
      <c r="L260" s="675"/>
      <c r="M260" s="675"/>
      <c r="N260" s="675"/>
      <c r="O260" s="675"/>
      <c r="P260" s="675"/>
      <c r="Q260" s="675"/>
      <c r="R260" s="675"/>
      <c r="S260" s="675"/>
      <c r="T260" s="675"/>
      <c r="U260" s="675"/>
      <c r="V260" s="675"/>
      <c r="W260" s="675"/>
      <c r="X260" s="675"/>
      <c r="Y260" s="675"/>
      <c r="Z260" s="675"/>
    </row>
    <row r="261" spans="1:26">
      <c r="A261" s="674"/>
      <c r="B261" s="675"/>
      <c r="C261" s="675"/>
      <c r="D261" s="675"/>
      <c r="E261" s="675"/>
      <c r="F261" s="675"/>
      <c r="G261" s="675"/>
      <c r="H261" s="675"/>
      <c r="I261" s="675"/>
      <c r="J261" s="675"/>
      <c r="K261" s="675"/>
      <c r="L261" s="675"/>
      <c r="M261" s="675"/>
      <c r="N261" s="675"/>
      <c r="O261" s="675"/>
      <c r="P261" s="675"/>
      <c r="Q261" s="675"/>
      <c r="R261" s="675"/>
      <c r="S261" s="675"/>
      <c r="T261" s="675"/>
      <c r="U261" s="675"/>
      <c r="V261" s="675"/>
      <c r="W261" s="675"/>
      <c r="X261" s="675"/>
      <c r="Y261" s="675"/>
      <c r="Z261" s="675"/>
    </row>
    <row r="262" spans="1:26">
      <c r="A262" s="674"/>
      <c r="B262" s="675"/>
      <c r="C262" s="675"/>
      <c r="D262" s="675"/>
      <c r="E262" s="675"/>
      <c r="F262" s="675"/>
      <c r="G262" s="675"/>
      <c r="H262" s="675"/>
      <c r="I262" s="675"/>
      <c r="J262" s="675"/>
      <c r="K262" s="675"/>
      <c r="L262" s="675"/>
      <c r="M262" s="675"/>
      <c r="N262" s="675"/>
      <c r="O262" s="675"/>
      <c r="P262" s="675"/>
      <c r="Q262" s="675"/>
      <c r="R262" s="675"/>
      <c r="S262" s="675"/>
      <c r="T262" s="675"/>
      <c r="U262" s="675"/>
      <c r="V262" s="675"/>
      <c r="W262" s="675"/>
      <c r="X262" s="675"/>
      <c r="Y262" s="675"/>
      <c r="Z262" s="675"/>
    </row>
    <row r="263" spans="1:26">
      <c r="A263" s="674"/>
      <c r="B263" s="675"/>
      <c r="C263" s="675"/>
      <c r="D263" s="675"/>
      <c r="E263" s="675"/>
      <c r="F263" s="675"/>
      <c r="G263" s="675"/>
      <c r="H263" s="675"/>
      <c r="I263" s="675"/>
      <c r="J263" s="675"/>
      <c r="K263" s="675"/>
      <c r="L263" s="675"/>
      <c r="M263" s="675"/>
      <c r="N263" s="675"/>
      <c r="O263" s="675"/>
      <c r="P263" s="675"/>
      <c r="Q263" s="675"/>
      <c r="R263" s="675"/>
      <c r="S263" s="675"/>
      <c r="T263" s="675"/>
      <c r="U263" s="675"/>
      <c r="V263" s="675"/>
      <c r="W263" s="675"/>
      <c r="X263" s="675"/>
      <c r="Y263" s="675"/>
      <c r="Z263" s="675"/>
    </row>
    <row r="264" spans="1:26">
      <c r="A264" s="674"/>
      <c r="B264" s="675"/>
      <c r="C264" s="675"/>
      <c r="D264" s="675"/>
      <c r="E264" s="675"/>
      <c r="F264" s="675"/>
      <c r="G264" s="675"/>
      <c r="H264" s="675"/>
      <c r="I264" s="675"/>
      <c r="J264" s="675"/>
      <c r="K264" s="675"/>
      <c r="L264" s="675"/>
      <c r="M264" s="675"/>
      <c r="N264" s="675"/>
      <c r="O264" s="675"/>
      <c r="P264" s="675"/>
      <c r="Q264" s="675"/>
      <c r="R264" s="675"/>
      <c r="S264" s="675"/>
      <c r="T264" s="675"/>
      <c r="U264" s="675"/>
      <c r="V264" s="675"/>
      <c r="W264" s="675"/>
      <c r="X264" s="675"/>
      <c r="Y264" s="675"/>
      <c r="Z264" s="675"/>
    </row>
    <row r="265" spans="1:26">
      <c r="A265" s="674"/>
      <c r="B265" s="675"/>
      <c r="C265" s="675"/>
      <c r="D265" s="675"/>
      <c r="E265" s="675"/>
      <c r="F265" s="675"/>
      <c r="G265" s="675"/>
      <c r="H265" s="675"/>
      <c r="I265" s="675"/>
      <c r="J265" s="675"/>
      <c r="K265" s="675"/>
      <c r="L265" s="675"/>
      <c r="M265" s="675"/>
      <c r="N265" s="675"/>
      <c r="O265" s="675"/>
      <c r="P265" s="675"/>
      <c r="Q265" s="675"/>
      <c r="R265" s="675"/>
      <c r="S265" s="675"/>
      <c r="T265" s="675"/>
      <c r="U265" s="675"/>
      <c r="V265" s="675"/>
      <c r="W265" s="675"/>
      <c r="X265" s="675"/>
      <c r="Y265" s="675"/>
      <c r="Z265" s="675"/>
    </row>
    <row r="266" spans="1:26">
      <c r="A266" s="674"/>
      <c r="B266" s="675"/>
      <c r="C266" s="675"/>
      <c r="D266" s="675"/>
      <c r="E266" s="675"/>
      <c r="F266" s="675"/>
      <c r="G266" s="675"/>
      <c r="H266" s="675"/>
      <c r="I266" s="675"/>
      <c r="J266" s="675"/>
      <c r="K266" s="675"/>
      <c r="L266" s="675"/>
      <c r="M266" s="675"/>
      <c r="N266" s="675"/>
      <c r="O266" s="675"/>
      <c r="P266" s="675"/>
      <c r="Q266" s="675"/>
      <c r="R266" s="675"/>
      <c r="S266" s="675"/>
      <c r="T266" s="675"/>
      <c r="U266" s="675"/>
      <c r="V266" s="675"/>
      <c r="W266" s="675"/>
      <c r="X266" s="675"/>
      <c r="Y266" s="675"/>
      <c r="Z266" s="675"/>
    </row>
    <row r="267" spans="1:26">
      <c r="A267" s="674"/>
      <c r="B267" s="675"/>
      <c r="C267" s="675"/>
      <c r="D267" s="675"/>
      <c r="E267" s="675"/>
      <c r="F267" s="675"/>
      <c r="G267" s="675"/>
      <c r="H267" s="675"/>
      <c r="I267" s="675"/>
      <c r="J267" s="675"/>
      <c r="K267" s="675"/>
      <c r="L267" s="675"/>
      <c r="M267" s="675"/>
      <c r="N267" s="675"/>
      <c r="O267" s="675"/>
      <c r="P267" s="675"/>
      <c r="Q267" s="675"/>
      <c r="R267" s="675"/>
      <c r="S267" s="675"/>
      <c r="T267" s="675"/>
      <c r="U267" s="675"/>
      <c r="V267" s="675"/>
      <c r="W267" s="675"/>
      <c r="X267" s="675"/>
      <c r="Y267" s="675"/>
      <c r="Z267" s="675"/>
    </row>
    <row r="268" spans="1:26">
      <c r="A268" s="674"/>
      <c r="B268" s="675"/>
      <c r="C268" s="675"/>
      <c r="D268" s="675"/>
      <c r="E268" s="675"/>
      <c r="F268" s="675"/>
      <c r="G268" s="675"/>
      <c r="H268" s="675"/>
      <c r="I268" s="675"/>
      <c r="J268" s="675"/>
      <c r="K268" s="675"/>
      <c r="L268" s="675"/>
      <c r="M268" s="675"/>
      <c r="N268" s="675"/>
      <c r="O268" s="675"/>
      <c r="P268" s="675"/>
      <c r="Q268" s="675"/>
      <c r="R268" s="675"/>
      <c r="S268" s="675"/>
      <c r="T268" s="675"/>
      <c r="U268" s="675"/>
      <c r="V268" s="675"/>
      <c r="W268" s="675"/>
      <c r="X268" s="675"/>
      <c r="Y268" s="675"/>
      <c r="Z268" s="675"/>
    </row>
    <row r="269" spans="1:26">
      <c r="A269" s="674"/>
      <c r="B269" s="675"/>
      <c r="C269" s="675"/>
      <c r="D269" s="675"/>
      <c r="E269" s="675"/>
      <c r="F269" s="675"/>
      <c r="G269" s="675"/>
      <c r="H269" s="675"/>
      <c r="I269" s="675"/>
      <c r="J269" s="675"/>
      <c r="K269" s="675"/>
      <c r="L269" s="675"/>
      <c r="M269" s="675"/>
      <c r="N269" s="675"/>
      <c r="O269" s="675"/>
      <c r="P269" s="675"/>
      <c r="Q269" s="675"/>
      <c r="R269" s="675"/>
      <c r="S269" s="675"/>
      <c r="T269" s="675"/>
      <c r="U269" s="675"/>
      <c r="V269" s="675"/>
      <c r="W269" s="675"/>
      <c r="X269" s="675"/>
      <c r="Y269" s="675"/>
      <c r="Z269" s="675"/>
    </row>
    <row r="270" spans="1:26">
      <c r="A270" s="674"/>
      <c r="B270" s="675"/>
      <c r="C270" s="675"/>
      <c r="D270" s="675"/>
      <c r="E270" s="675"/>
      <c r="F270" s="675"/>
      <c r="G270" s="675"/>
      <c r="H270" s="675"/>
      <c r="I270" s="675"/>
      <c r="J270" s="675"/>
      <c r="K270" s="675"/>
      <c r="L270" s="675"/>
      <c r="M270" s="675"/>
      <c r="N270" s="675"/>
      <c r="O270" s="675"/>
      <c r="P270" s="675"/>
      <c r="Q270" s="675"/>
      <c r="R270" s="675"/>
      <c r="S270" s="675"/>
      <c r="T270" s="675"/>
      <c r="U270" s="675"/>
      <c r="V270" s="675"/>
      <c r="W270" s="675"/>
      <c r="X270" s="675"/>
      <c r="Y270" s="675"/>
      <c r="Z270" s="675"/>
    </row>
    <row r="271" spans="1:26">
      <c r="A271" s="674"/>
      <c r="B271" s="675"/>
      <c r="C271" s="675"/>
      <c r="D271" s="675"/>
      <c r="E271" s="675"/>
      <c r="F271" s="675"/>
      <c r="G271" s="675"/>
      <c r="H271" s="675"/>
      <c r="I271" s="675"/>
      <c r="J271" s="675"/>
      <c r="K271" s="675"/>
      <c r="L271" s="675"/>
      <c r="M271" s="675"/>
      <c r="N271" s="675"/>
      <c r="O271" s="675"/>
      <c r="P271" s="675"/>
      <c r="Q271" s="675"/>
      <c r="R271" s="675"/>
      <c r="S271" s="675"/>
      <c r="T271" s="675"/>
      <c r="U271" s="675"/>
      <c r="V271" s="675"/>
      <c r="W271" s="675"/>
      <c r="X271" s="675"/>
      <c r="Y271" s="675"/>
      <c r="Z271" s="675"/>
    </row>
    <row r="272" spans="1:26">
      <c r="A272" s="674"/>
      <c r="B272" s="675"/>
      <c r="C272" s="675"/>
      <c r="D272" s="675"/>
      <c r="E272" s="675"/>
      <c r="F272" s="675"/>
      <c r="G272" s="675"/>
      <c r="H272" s="675"/>
      <c r="I272" s="675"/>
      <c r="J272" s="675"/>
      <c r="K272" s="675"/>
      <c r="L272" s="675"/>
      <c r="M272" s="675"/>
      <c r="N272" s="675"/>
      <c r="O272" s="675"/>
      <c r="P272" s="675"/>
      <c r="Q272" s="675"/>
      <c r="R272" s="675"/>
      <c r="S272" s="675"/>
      <c r="T272" s="675"/>
      <c r="U272" s="675"/>
      <c r="V272" s="675"/>
      <c r="W272" s="675"/>
      <c r="X272" s="675"/>
      <c r="Y272" s="675"/>
      <c r="Z272" s="675"/>
    </row>
    <row r="273" spans="1:26">
      <c r="A273" s="674"/>
      <c r="B273" s="675"/>
      <c r="C273" s="675"/>
      <c r="D273" s="675"/>
      <c r="E273" s="675"/>
      <c r="F273" s="675"/>
      <c r="G273" s="675"/>
      <c r="H273" s="675"/>
      <c r="I273" s="675"/>
      <c r="J273" s="675"/>
      <c r="K273" s="675"/>
      <c r="L273" s="675"/>
      <c r="M273" s="675"/>
      <c r="N273" s="675"/>
      <c r="O273" s="675"/>
      <c r="P273" s="675"/>
      <c r="Q273" s="675"/>
      <c r="R273" s="675"/>
      <c r="S273" s="675"/>
      <c r="T273" s="675"/>
      <c r="U273" s="675"/>
      <c r="V273" s="675"/>
      <c r="W273" s="675"/>
      <c r="X273" s="675"/>
      <c r="Y273" s="675"/>
      <c r="Z273" s="675"/>
    </row>
    <row r="274" spans="1:26">
      <c r="A274" s="674"/>
      <c r="B274" s="675"/>
      <c r="C274" s="675"/>
      <c r="D274" s="675"/>
      <c r="E274" s="675"/>
      <c r="F274" s="675"/>
      <c r="G274" s="675"/>
      <c r="H274" s="675"/>
      <c r="I274" s="675"/>
      <c r="J274" s="675"/>
      <c r="K274" s="675"/>
      <c r="L274" s="675"/>
      <c r="M274" s="675"/>
      <c r="N274" s="675"/>
      <c r="O274" s="675"/>
      <c r="P274" s="675"/>
      <c r="Q274" s="675"/>
      <c r="R274" s="675"/>
      <c r="S274" s="675"/>
      <c r="T274" s="675"/>
      <c r="U274" s="675"/>
      <c r="V274" s="675"/>
      <c r="W274" s="675"/>
      <c r="X274" s="675"/>
      <c r="Y274" s="675"/>
      <c r="Z274" s="675"/>
    </row>
    <row r="275" spans="1:26">
      <c r="A275" s="674"/>
      <c r="B275" s="675"/>
      <c r="C275" s="675"/>
      <c r="D275" s="675"/>
      <c r="E275" s="675"/>
      <c r="F275" s="675"/>
      <c r="G275" s="675"/>
      <c r="H275" s="675"/>
      <c r="I275" s="675"/>
      <c r="J275" s="675"/>
      <c r="K275" s="675"/>
      <c r="L275" s="675"/>
      <c r="M275" s="675"/>
      <c r="N275" s="675"/>
      <c r="O275" s="675"/>
      <c r="P275" s="675"/>
      <c r="Q275" s="675"/>
      <c r="R275" s="675"/>
      <c r="S275" s="675"/>
      <c r="T275" s="675"/>
      <c r="U275" s="675"/>
      <c r="V275" s="675"/>
      <c r="W275" s="675"/>
      <c r="X275" s="675"/>
      <c r="Y275" s="675"/>
      <c r="Z275" s="675"/>
    </row>
    <row r="276" spans="1:26">
      <c r="A276" s="674"/>
      <c r="B276" s="675"/>
      <c r="C276" s="675"/>
      <c r="D276" s="675"/>
      <c r="E276" s="675"/>
      <c r="F276" s="675"/>
      <c r="G276" s="675"/>
      <c r="H276" s="675"/>
      <c r="I276" s="675"/>
      <c r="J276" s="675"/>
      <c r="K276" s="675"/>
      <c r="L276" s="675"/>
      <c r="M276" s="675"/>
      <c r="N276" s="675"/>
      <c r="O276" s="675"/>
      <c r="P276" s="675"/>
      <c r="Q276" s="675"/>
      <c r="R276" s="675"/>
      <c r="S276" s="675"/>
      <c r="T276" s="675"/>
      <c r="U276" s="675"/>
      <c r="V276" s="675"/>
      <c r="W276" s="675"/>
      <c r="X276" s="675"/>
      <c r="Y276" s="675"/>
      <c r="Z276" s="675"/>
    </row>
    <row r="277" spans="1:26">
      <c r="A277" s="674"/>
      <c r="B277" s="675"/>
      <c r="C277" s="675"/>
      <c r="D277" s="675"/>
      <c r="E277" s="675"/>
      <c r="F277" s="675"/>
      <c r="G277" s="675"/>
      <c r="H277" s="675"/>
      <c r="I277" s="675"/>
      <c r="J277" s="675"/>
      <c r="K277" s="675"/>
      <c r="L277" s="675"/>
      <c r="M277" s="675"/>
      <c r="N277" s="675"/>
      <c r="O277" s="675"/>
      <c r="P277" s="675"/>
      <c r="Q277" s="675"/>
      <c r="R277" s="675"/>
      <c r="S277" s="675"/>
      <c r="T277" s="675"/>
      <c r="U277" s="675"/>
      <c r="V277" s="675"/>
      <c r="W277" s="675"/>
      <c r="X277" s="675"/>
      <c r="Y277" s="675"/>
      <c r="Z277" s="675"/>
    </row>
    <row r="278" spans="1:26">
      <c r="A278" s="674"/>
      <c r="B278" s="675"/>
      <c r="C278" s="675"/>
      <c r="D278" s="675"/>
      <c r="E278" s="675"/>
      <c r="F278" s="675"/>
      <c r="G278" s="675"/>
      <c r="H278" s="675"/>
      <c r="I278" s="675"/>
      <c r="J278" s="675"/>
      <c r="K278" s="675"/>
      <c r="L278" s="675"/>
      <c r="M278" s="675"/>
      <c r="N278" s="675"/>
      <c r="O278" s="675"/>
      <c r="P278" s="675"/>
      <c r="Q278" s="675"/>
      <c r="R278" s="675"/>
      <c r="S278" s="675"/>
      <c r="T278" s="675"/>
      <c r="U278" s="675"/>
      <c r="V278" s="675"/>
      <c r="W278" s="675"/>
      <c r="X278" s="675"/>
      <c r="Y278" s="675"/>
      <c r="Z278" s="675"/>
    </row>
    <row r="279" spans="1:26">
      <c r="A279" s="674"/>
      <c r="B279" s="675"/>
      <c r="C279" s="675"/>
      <c r="D279" s="675"/>
      <c r="E279" s="675"/>
      <c r="F279" s="675"/>
      <c r="G279" s="675"/>
      <c r="H279" s="675"/>
      <c r="I279" s="675"/>
      <c r="J279" s="675"/>
      <c r="K279" s="675"/>
      <c r="L279" s="675"/>
      <c r="M279" s="675"/>
      <c r="N279" s="675"/>
      <c r="O279" s="675"/>
      <c r="P279" s="675"/>
      <c r="Q279" s="675"/>
      <c r="R279" s="675"/>
      <c r="S279" s="675"/>
      <c r="T279" s="675"/>
      <c r="U279" s="675"/>
      <c r="V279" s="675"/>
      <c r="W279" s="675"/>
      <c r="X279" s="675"/>
      <c r="Y279" s="675"/>
      <c r="Z279" s="675"/>
    </row>
    <row r="280" spans="1:26">
      <c r="A280" s="674"/>
      <c r="B280" s="675"/>
      <c r="C280" s="675"/>
      <c r="D280" s="675"/>
      <c r="E280" s="675"/>
      <c r="F280" s="675"/>
      <c r="G280" s="675"/>
      <c r="H280" s="675"/>
      <c r="I280" s="675"/>
      <c r="J280" s="675"/>
      <c r="K280" s="675"/>
      <c r="L280" s="675"/>
      <c r="M280" s="675"/>
      <c r="N280" s="675"/>
      <c r="O280" s="675"/>
      <c r="P280" s="675"/>
      <c r="Q280" s="675"/>
      <c r="R280" s="675"/>
      <c r="S280" s="675"/>
      <c r="T280" s="675"/>
      <c r="U280" s="675"/>
      <c r="V280" s="675"/>
      <c r="W280" s="675"/>
      <c r="X280" s="675"/>
      <c r="Y280" s="675"/>
      <c r="Z280" s="675"/>
    </row>
    <row r="281" spans="1:26">
      <c r="A281" s="674"/>
      <c r="B281" s="675"/>
      <c r="C281" s="675"/>
      <c r="D281" s="675"/>
      <c r="E281" s="675"/>
      <c r="F281" s="675"/>
      <c r="G281" s="675"/>
      <c r="H281" s="675"/>
      <c r="I281" s="675"/>
      <c r="J281" s="675"/>
      <c r="K281" s="675"/>
      <c r="L281" s="675"/>
      <c r="M281" s="675"/>
      <c r="N281" s="675"/>
      <c r="O281" s="675"/>
      <c r="P281" s="675"/>
      <c r="Q281" s="675"/>
      <c r="R281" s="675"/>
      <c r="S281" s="675"/>
      <c r="T281" s="675"/>
      <c r="U281" s="675"/>
      <c r="V281" s="675"/>
      <c r="W281" s="675"/>
      <c r="X281" s="675"/>
      <c r="Y281" s="675"/>
      <c r="Z281" s="675"/>
    </row>
    <row r="282" spans="1:26">
      <c r="A282" s="674"/>
      <c r="B282" s="675"/>
      <c r="C282" s="675"/>
      <c r="D282" s="675"/>
      <c r="E282" s="675"/>
      <c r="F282" s="675"/>
      <c r="G282" s="675"/>
      <c r="H282" s="675"/>
      <c r="I282" s="675"/>
      <c r="J282" s="675"/>
      <c r="K282" s="675"/>
      <c r="L282" s="675"/>
      <c r="M282" s="675"/>
      <c r="N282" s="675"/>
      <c r="O282" s="675"/>
      <c r="P282" s="675"/>
      <c r="Q282" s="675"/>
      <c r="R282" s="675"/>
      <c r="S282" s="675"/>
      <c r="T282" s="675"/>
      <c r="U282" s="675"/>
      <c r="V282" s="675"/>
      <c r="W282" s="675"/>
      <c r="X282" s="675"/>
      <c r="Y282" s="675"/>
      <c r="Z282" s="675"/>
    </row>
    <row r="283" spans="1:26">
      <c r="A283" s="674"/>
      <c r="B283" s="675"/>
      <c r="C283" s="675"/>
      <c r="D283" s="675"/>
      <c r="E283" s="675"/>
      <c r="F283" s="675"/>
      <c r="G283" s="675"/>
      <c r="H283" s="675"/>
      <c r="I283" s="675"/>
      <c r="J283" s="675"/>
      <c r="K283" s="675"/>
      <c r="L283" s="675"/>
      <c r="M283" s="675"/>
      <c r="N283" s="675"/>
      <c r="O283" s="675"/>
      <c r="P283" s="675"/>
      <c r="Q283" s="675"/>
      <c r="R283" s="675"/>
      <c r="S283" s="675"/>
      <c r="T283" s="675"/>
      <c r="U283" s="675"/>
      <c r="V283" s="675"/>
      <c r="W283" s="675"/>
      <c r="X283" s="675"/>
      <c r="Y283" s="675"/>
      <c r="Z283" s="675"/>
    </row>
    <row r="284" spans="1:26">
      <c r="A284" s="674"/>
      <c r="B284" s="675"/>
      <c r="C284" s="675"/>
      <c r="D284" s="675"/>
      <c r="E284" s="675"/>
      <c r="F284" s="675"/>
      <c r="G284" s="675"/>
      <c r="H284" s="675"/>
      <c r="I284" s="675"/>
      <c r="J284" s="675"/>
      <c r="K284" s="675"/>
      <c r="L284" s="675"/>
      <c r="M284" s="675"/>
      <c r="N284" s="675"/>
      <c r="O284" s="675"/>
      <c r="P284" s="675"/>
      <c r="Q284" s="675"/>
      <c r="R284" s="675"/>
      <c r="S284" s="675"/>
      <c r="T284" s="675"/>
      <c r="U284" s="675"/>
      <c r="V284" s="675"/>
      <c r="W284" s="675"/>
      <c r="X284" s="675"/>
      <c r="Y284" s="675"/>
      <c r="Z284" s="675"/>
    </row>
    <row r="285" spans="1:26">
      <c r="A285" s="674"/>
      <c r="B285" s="675"/>
      <c r="C285" s="675"/>
      <c r="D285" s="675"/>
      <c r="E285" s="675"/>
      <c r="F285" s="675"/>
      <c r="G285" s="675"/>
      <c r="H285" s="675"/>
      <c r="I285" s="675"/>
      <c r="J285" s="675"/>
      <c r="K285" s="675"/>
      <c r="L285" s="675"/>
      <c r="M285" s="675"/>
      <c r="N285" s="675"/>
      <c r="O285" s="675"/>
      <c r="P285" s="675"/>
      <c r="Q285" s="675"/>
      <c r="R285" s="675"/>
      <c r="S285" s="675"/>
      <c r="T285" s="675"/>
      <c r="U285" s="675"/>
      <c r="V285" s="675"/>
      <c r="W285" s="675"/>
      <c r="X285" s="675"/>
      <c r="Y285" s="675"/>
      <c r="Z285" s="675"/>
    </row>
    <row r="286" spans="1:26">
      <c r="A286" s="674"/>
      <c r="B286" s="675"/>
      <c r="C286" s="675"/>
      <c r="D286" s="675"/>
      <c r="E286" s="675"/>
      <c r="F286" s="675"/>
      <c r="G286" s="675"/>
      <c r="H286" s="675"/>
      <c r="I286" s="675"/>
      <c r="J286" s="675"/>
      <c r="K286" s="675"/>
      <c r="L286" s="675"/>
      <c r="M286" s="675"/>
      <c r="N286" s="675"/>
      <c r="O286" s="675"/>
      <c r="P286" s="675"/>
      <c r="Q286" s="675"/>
      <c r="R286" s="675"/>
      <c r="S286" s="675"/>
      <c r="T286" s="675"/>
      <c r="U286" s="675"/>
      <c r="V286" s="675"/>
      <c r="W286" s="675"/>
      <c r="X286" s="675"/>
      <c r="Y286" s="675"/>
      <c r="Z286" s="675"/>
    </row>
    <row r="287" spans="1:26">
      <c r="A287" s="674"/>
      <c r="B287" s="675"/>
      <c r="C287" s="675"/>
      <c r="D287" s="675"/>
      <c r="E287" s="675"/>
      <c r="F287" s="675"/>
      <c r="G287" s="675"/>
      <c r="H287" s="675"/>
      <c r="I287" s="675"/>
      <c r="J287" s="675"/>
      <c r="K287" s="675"/>
      <c r="L287" s="675"/>
      <c r="M287" s="675"/>
      <c r="N287" s="675"/>
      <c r="O287" s="675"/>
      <c r="P287" s="675"/>
      <c r="Q287" s="675"/>
      <c r="R287" s="675"/>
      <c r="S287" s="675"/>
      <c r="T287" s="675"/>
      <c r="U287" s="675"/>
      <c r="V287" s="675"/>
      <c r="W287" s="675"/>
      <c r="X287" s="675"/>
      <c r="Y287" s="675"/>
      <c r="Z287" s="675"/>
    </row>
    <row r="288" spans="1:26">
      <c r="A288" s="674"/>
      <c r="B288" s="675"/>
      <c r="C288" s="675"/>
      <c r="D288" s="675"/>
      <c r="E288" s="675"/>
      <c r="F288" s="675"/>
      <c r="G288" s="675"/>
      <c r="H288" s="675"/>
      <c r="I288" s="675"/>
      <c r="J288" s="675"/>
      <c r="K288" s="675"/>
      <c r="L288" s="675"/>
      <c r="M288" s="675"/>
      <c r="N288" s="675"/>
      <c r="O288" s="675"/>
      <c r="P288" s="675"/>
      <c r="Q288" s="675"/>
      <c r="R288" s="675"/>
      <c r="S288" s="675"/>
      <c r="T288" s="675"/>
      <c r="U288" s="675"/>
      <c r="V288" s="675"/>
      <c r="W288" s="675"/>
      <c r="X288" s="675"/>
      <c r="Y288" s="675"/>
      <c r="Z288" s="675"/>
    </row>
    <row r="289" spans="1:26">
      <c r="A289" s="674"/>
      <c r="B289" s="675"/>
      <c r="C289" s="675"/>
      <c r="D289" s="675"/>
      <c r="E289" s="675"/>
      <c r="F289" s="675"/>
      <c r="G289" s="675"/>
      <c r="H289" s="675"/>
      <c r="I289" s="675"/>
      <c r="J289" s="675"/>
      <c r="K289" s="675"/>
      <c r="L289" s="675"/>
      <c r="M289" s="675"/>
      <c r="N289" s="675"/>
      <c r="O289" s="675"/>
      <c r="P289" s="675"/>
      <c r="Q289" s="675"/>
      <c r="R289" s="675"/>
      <c r="S289" s="675"/>
      <c r="T289" s="675"/>
      <c r="U289" s="675"/>
      <c r="V289" s="675"/>
      <c r="W289" s="675"/>
      <c r="X289" s="675"/>
      <c r="Y289" s="675"/>
      <c r="Z289" s="675"/>
    </row>
    <row r="290" spans="1:26">
      <c r="A290" s="674"/>
      <c r="B290" s="675"/>
      <c r="C290" s="675"/>
      <c r="D290" s="675"/>
      <c r="E290" s="675"/>
      <c r="F290" s="675"/>
      <c r="G290" s="675"/>
      <c r="H290" s="675"/>
      <c r="I290" s="675"/>
      <c r="J290" s="675"/>
      <c r="K290" s="675"/>
      <c r="L290" s="675"/>
      <c r="M290" s="675"/>
      <c r="N290" s="675"/>
      <c r="O290" s="675"/>
      <c r="P290" s="675"/>
      <c r="Q290" s="675"/>
      <c r="R290" s="675"/>
      <c r="S290" s="675"/>
      <c r="T290" s="675"/>
      <c r="U290" s="675"/>
      <c r="V290" s="675"/>
      <c r="W290" s="675"/>
      <c r="X290" s="675"/>
      <c r="Y290" s="675"/>
      <c r="Z290" s="675"/>
    </row>
    <row r="291" spans="1:26">
      <c r="A291" s="674"/>
      <c r="B291" s="675"/>
      <c r="C291" s="675"/>
      <c r="D291" s="675"/>
      <c r="E291" s="675"/>
      <c r="F291" s="675"/>
      <c r="G291" s="675"/>
      <c r="H291" s="675"/>
      <c r="I291" s="675"/>
      <c r="J291" s="675"/>
      <c r="K291" s="675"/>
      <c r="L291" s="675"/>
      <c r="M291" s="675"/>
      <c r="N291" s="675"/>
      <c r="O291" s="675"/>
      <c r="P291" s="675"/>
      <c r="Q291" s="675"/>
      <c r="R291" s="675"/>
      <c r="S291" s="675"/>
      <c r="T291" s="675"/>
      <c r="U291" s="675"/>
      <c r="V291" s="675"/>
      <c r="W291" s="675"/>
      <c r="X291" s="675"/>
      <c r="Y291" s="675"/>
      <c r="Z291" s="675"/>
    </row>
    <row r="292" spans="1:26">
      <c r="A292" s="674"/>
      <c r="B292" s="675"/>
      <c r="C292" s="675"/>
      <c r="D292" s="675"/>
      <c r="E292" s="675"/>
      <c r="F292" s="675"/>
      <c r="G292" s="675"/>
      <c r="H292" s="675"/>
      <c r="I292" s="675"/>
      <c r="J292" s="675"/>
      <c r="K292" s="675"/>
      <c r="L292" s="675"/>
      <c r="M292" s="675"/>
      <c r="N292" s="675"/>
      <c r="O292" s="675"/>
      <c r="P292" s="675"/>
      <c r="Q292" s="675"/>
      <c r="R292" s="675"/>
      <c r="S292" s="675"/>
      <c r="T292" s="675"/>
      <c r="U292" s="675"/>
      <c r="V292" s="675"/>
      <c r="W292" s="675"/>
      <c r="X292" s="675"/>
      <c r="Y292" s="675"/>
      <c r="Z292" s="675"/>
    </row>
    <row r="293" spans="1:26">
      <c r="A293" s="674"/>
      <c r="B293" s="675"/>
      <c r="C293" s="675"/>
      <c r="D293" s="675"/>
      <c r="E293" s="675"/>
      <c r="F293" s="675"/>
      <c r="G293" s="675"/>
      <c r="H293" s="675"/>
      <c r="I293" s="675"/>
      <c r="J293" s="675"/>
      <c r="K293" s="675"/>
      <c r="L293" s="675"/>
      <c r="M293" s="675"/>
      <c r="N293" s="675"/>
      <c r="O293" s="675"/>
      <c r="P293" s="675"/>
      <c r="Q293" s="675"/>
      <c r="R293" s="675"/>
      <c r="S293" s="675"/>
      <c r="T293" s="675"/>
      <c r="U293" s="675"/>
      <c r="V293" s="675"/>
      <c r="W293" s="675"/>
      <c r="X293" s="675"/>
      <c r="Y293" s="675"/>
      <c r="Z293" s="675"/>
    </row>
    <row r="294" spans="1:26">
      <c r="A294" s="674"/>
      <c r="B294" s="675"/>
      <c r="C294" s="675"/>
      <c r="D294" s="675"/>
      <c r="E294" s="675"/>
      <c r="F294" s="675"/>
      <c r="G294" s="675"/>
      <c r="H294" s="675"/>
      <c r="I294" s="675"/>
      <c r="J294" s="675"/>
      <c r="K294" s="675"/>
      <c r="L294" s="675"/>
      <c r="M294" s="675"/>
      <c r="N294" s="675"/>
      <c r="O294" s="675"/>
      <c r="P294" s="675"/>
      <c r="Q294" s="675"/>
      <c r="R294" s="675"/>
      <c r="S294" s="675"/>
      <c r="T294" s="675"/>
      <c r="U294" s="675"/>
      <c r="V294" s="675"/>
      <c r="W294" s="675"/>
      <c r="X294" s="675"/>
      <c r="Y294" s="675"/>
      <c r="Z294" s="675"/>
    </row>
    <row r="295" spans="1:26">
      <c r="A295" s="674"/>
      <c r="B295" s="675"/>
      <c r="C295" s="675"/>
      <c r="D295" s="675"/>
      <c r="E295" s="675"/>
      <c r="F295" s="675"/>
      <c r="G295" s="675"/>
      <c r="H295" s="675"/>
      <c r="I295" s="675"/>
      <c r="J295" s="675"/>
      <c r="K295" s="675"/>
      <c r="L295" s="675"/>
      <c r="M295" s="675"/>
      <c r="N295" s="675"/>
      <c r="O295" s="675"/>
      <c r="P295" s="675"/>
      <c r="Q295" s="675"/>
      <c r="R295" s="675"/>
      <c r="S295" s="675"/>
      <c r="T295" s="675"/>
      <c r="U295" s="675"/>
      <c r="V295" s="675"/>
      <c r="W295" s="675"/>
      <c r="X295" s="675"/>
      <c r="Y295" s="675"/>
      <c r="Z295" s="675"/>
    </row>
    <row r="296" spans="1:26">
      <c r="A296" s="674"/>
      <c r="B296" s="675"/>
      <c r="C296" s="675"/>
      <c r="D296" s="675"/>
      <c r="E296" s="675"/>
      <c r="F296" s="675"/>
      <c r="G296" s="675"/>
      <c r="H296" s="675"/>
      <c r="I296" s="675"/>
      <c r="J296" s="675"/>
      <c r="K296" s="675"/>
      <c r="L296" s="675"/>
      <c r="M296" s="675"/>
      <c r="N296" s="675"/>
      <c r="O296" s="675"/>
      <c r="P296" s="675"/>
      <c r="Q296" s="675"/>
      <c r="R296" s="675"/>
      <c r="S296" s="675"/>
      <c r="T296" s="675"/>
      <c r="U296" s="675"/>
      <c r="V296" s="675"/>
      <c r="W296" s="675"/>
      <c r="X296" s="675"/>
      <c r="Y296" s="675"/>
      <c r="Z296" s="675"/>
    </row>
    <row r="297" spans="1:26">
      <c r="A297" s="674"/>
      <c r="B297" s="675"/>
      <c r="C297" s="675"/>
      <c r="D297" s="675"/>
      <c r="E297" s="675"/>
      <c r="F297" s="675"/>
      <c r="G297" s="675"/>
      <c r="H297" s="675"/>
      <c r="I297" s="675"/>
      <c r="J297" s="675"/>
      <c r="K297" s="675"/>
      <c r="L297" s="675"/>
      <c r="M297" s="675"/>
      <c r="N297" s="675"/>
      <c r="O297" s="675"/>
      <c r="P297" s="675"/>
      <c r="Q297" s="675"/>
      <c r="R297" s="675"/>
      <c r="S297" s="675"/>
      <c r="T297" s="675"/>
      <c r="U297" s="675"/>
      <c r="V297" s="675"/>
      <c r="W297" s="675"/>
      <c r="X297" s="675"/>
      <c r="Y297" s="675"/>
      <c r="Z297" s="675"/>
    </row>
    <row r="298" spans="1:26">
      <c r="A298" s="674"/>
      <c r="B298" s="675"/>
      <c r="C298" s="675"/>
      <c r="D298" s="675"/>
      <c r="E298" s="675"/>
      <c r="F298" s="675"/>
      <c r="G298" s="675"/>
      <c r="H298" s="675"/>
      <c r="I298" s="675"/>
      <c r="J298" s="675"/>
      <c r="K298" s="675"/>
      <c r="L298" s="675"/>
      <c r="M298" s="675"/>
      <c r="N298" s="675"/>
      <c r="O298" s="675"/>
      <c r="P298" s="675"/>
      <c r="Q298" s="675"/>
      <c r="R298" s="675"/>
      <c r="S298" s="675"/>
      <c r="T298" s="675"/>
      <c r="U298" s="675"/>
      <c r="V298" s="675"/>
      <c r="W298" s="675"/>
      <c r="X298" s="675"/>
      <c r="Y298" s="675"/>
      <c r="Z298" s="675"/>
    </row>
    <row r="299" spans="1:26">
      <c r="A299" s="674"/>
      <c r="B299" s="675"/>
      <c r="C299" s="675"/>
      <c r="D299" s="675"/>
      <c r="E299" s="675"/>
      <c r="F299" s="675"/>
      <c r="G299" s="675"/>
      <c r="H299" s="675"/>
      <c r="I299" s="675"/>
      <c r="J299" s="675"/>
      <c r="K299" s="675"/>
      <c r="L299" s="675"/>
      <c r="M299" s="675"/>
      <c r="N299" s="675"/>
      <c r="O299" s="675"/>
      <c r="P299" s="675"/>
      <c r="Q299" s="675"/>
      <c r="R299" s="675"/>
      <c r="S299" s="675"/>
      <c r="T299" s="675"/>
      <c r="U299" s="675"/>
      <c r="V299" s="675"/>
      <c r="W299" s="675"/>
      <c r="X299" s="675"/>
      <c r="Y299" s="675"/>
      <c r="Z299" s="675"/>
    </row>
    <row r="300" spans="1:26">
      <c r="A300" s="674"/>
      <c r="B300" s="675"/>
      <c r="C300" s="675"/>
      <c r="D300" s="675"/>
      <c r="E300" s="675"/>
      <c r="F300" s="675"/>
      <c r="G300" s="675"/>
      <c r="H300" s="675"/>
      <c r="I300" s="675"/>
      <c r="J300" s="675"/>
      <c r="K300" s="675"/>
      <c r="L300" s="675"/>
      <c r="M300" s="675"/>
      <c r="N300" s="675"/>
      <c r="O300" s="675"/>
      <c r="P300" s="675"/>
      <c r="Q300" s="675"/>
      <c r="R300" s="675"/>
      <c r="S300" s="675"/>
      <c r="T300" s="675"/>
      <c r="U300" s="675"/>
      <c r="V300" s="675"/>
      <c r="W300" s="675"/>
      <c r="X300" s="675"/>
      <c r="Y300" s="675"/>
      <c r="Z300" s="675"/>
    </row>
    <row r="301" spans="1:26">
      <c r="A301" s="674"/>
      <c r="B301" s="675"/>
      <c r="C301" s="675"/>
      <c r="D301" s="675"/>
      <c r="E301" s="675"/>
      <c r="F301" s="675"/>
      <c r="G301" s="675"/>
      <c r="H301" s="675"/>
      <c r="I301" s="675"/>
      <c r="J301" s="675"/>
      <c r="K301" s="675"/>
      <c r="L301" s="675"/>
      <c r="M301" s="675"/>
      <c r="N301" s="675"/>
      <c r="O301" s="675"/>
      <c r="P301" s="675"/>
      <c r="Q301" s="675"/>
      <c r="R301" s="675"/>
      <c r="S301" s="675"/>
      <c r="T301" s="675"/>
      <c r="U301" s="675"/>
      <c r="V301" s="675"/>
      <c r="W301" s="675"/>
      <c r="X301" s="675"/>
      <c r="Y301" s="675"/>
      <c r="Z301" s="675"/>
    </row>
    <row r="302" spans="1:26">
      <c r="A302" s="674"/>
      <c r="B302" s="675"/>
      <c r="C302" s="675"/>
      <c r="D302" s="675"/>
      <c r="E302" s="675"/>
      <c r="F302" s="675"/>
      <c r="G302" s="675"/>
      <c r="H302" s="675"/>
      <c r="I302" s="675"/>
      <c r="J302" s="675"/>
      <c r="K302" s="675"/>
      <c r="L302" s="675"/>
      <c r="M302" s="675"/>
      <c r="N302" s="675"/>
      <c r="O302" s="675"/>
      <c r="P302" s="675"/>
      <c r="Q302" s="675"/>
      <c r="R302" s="675"/>
      <c r="S302" s="675"/>
      <c r="T302" s="675"/>
      <c r="U302" s="675"/>
      <c r="V302" s="675"/>
      <c r="W302" s="675"/>
      <c r="X302" s="675"/>
      <c r="Y302" s="675"/>
      <c r="Z302" s="675"/>
    </row>
    <row r="303" spans="1:26">
      <c r="A303" s="674"/>
      <c r="B303" s="675"/>
      <c r="C303" s="675"/>
      <c r="D303" s="675"/>
      <c r="E303" s="675"/>
      <c r="F303" s="675"/>
      <c r="G303" s="675"/>
      <c r="H303" s="675"/>
      <c r="I303" s="675"/>
      <c r="J303" s="675"/>
      <c r="K303" s="675"/>
      <c r="L303" s="675"/>
      <c r="M303" s="675"/>
      <c r="N303" s="675"/>
      <c r="O303" s="675"/>
      <c r="P303" s="675"/>
      <c r="Q303" s="675"/>
      <c r="R303" s="675"/>
      <c r="S303" s="675"/>
      <c r="T303" s="675"/>
      <c r="U303" s="675"/>
      <c r="V303" s="675"/>
      <c r="W303" s="675"/>
      <c r="X303" s="675"/>
      <c r="Y303" s="675"/>
      <c r="Z303" s="675"/>
    </row>
    <row r="304" spans="1:26">
      <c r="A304" s="674"/>
      <c r="B304" s="675"/>
      <c r="C304" s="675"/>
      <c r="D304" s="675"/>
      <c r="E304" s="675"/>
      <c r="F304" s="675"/>
      <c r="G304" s="675"/>
      <c r="H304" s="675"/>
      <c r="I304" s="675"/>
      <c r="J304" s="675"/>
      <c r="K304" s="675"/>
      <c r="L304" s="675"/>
      <c r="M304" s="675"/>
      <c r="N304" s="675"/>
      <c r="O304" s="675"/>
      <c r="P304" s="675"/>
      <c r="Q304" s="675"/>
      <c r="R304" s="675"/>
      <c r="S304" s="675"/>
      <c r="T304" s="675"/>
      <c r="U304" s="675"/>
      <c r="V304" s="675"/>
      <c r="W304" s="675"/>
      <c r="X304" s="675"/>
      <c r="Y304" s="675"/>
      <c r="Z304" s="675"/>
    </row>
    <row r="305" spans="1:26">
      <c r="A305" s="674"/>
      <c r="B305" s="675"/>
      <c r="C305" s="675"/>
      <c r="D305" s="675"/>
      <c r="E305" s="675"/>
      <c r="F305" s="675"/>
      <c r="G305" s="675"/>
      <c r="H305" s="675"/>
      <c r="I305" s="675"/>
      <c r="J305" s="675"/>
      <c r="K305" s="675"/>
      <c r="L305" s="675"/>
      <c r="M305" s="675"/>
      <c r="N305" s="675"/>
      <c r="O305" s="675"/>
      <c r="P305" s="675"/>
      <c r="Q305" s="675"/>
      <c r="R305" s="675"/>
      <c r="S305" s="675"/>
      <c r="T305" s="675"/>
      <c r="U305" s="675"/>
      <c r="V305" s="675"/>
      <c r="W305" s="675"/>
      <c r="X305" s="675"/>
      <c r="Y305" s="675"/>
      <c r="Z305" s="675"/>
    </row>
    <row r="306" spans="1:26">
      <c r="A306" s="674"/>
      <c r="B306" s="675"/>
      <c r="C306" s="675"/>
      <c r="D306" s="675"/>
      <c r="E306" s="675"/>
      <c r="F306" s="675"/>
      <c r="G306" s="675"/>
      <c r="H306" s="675"/>
      <c r="I306" s="675"/>
      <c r="J306" s="675"/>
      <c r="K306" s="675"/>
      <c r="L306" s="675"/>
      <c r="M306" s="675"/>
      <c r="N306" s="675"/>
      <c r="O306" s="675"/>
      <c r="P306" s="675"/>
      <c r="Q306" s="675"/>
      <c r="R306" s="675"/>
      <c r="S306" s="675"/>
      <c r="T306" s="675"/>
      <c r="U306" s="675"/>
      <c r="V306" s="675"/>
      <c r="W306" s="675"/>
      <c r="X306" s="675"/>
      <c r="Y306" s="675"/>
      <c r="Z306" s="675"/>
    </row>
    <row r="307" spans="1:26">
      <c r="A307" s="674"/>
      <c r="B307" s="675"/>
      <c r="C307" s="675"/>
      <c r="D307" s="675"/>
      <c r="E307" s="675"/>
      <c r="F307" s="675"/>
      <c r="G307" s="675"/>
      <c r="H307" s="675"/>
      <c r="I307" s="675"/>
      <c r="J307" s="675"/>
      <c r="K307" s="675"/>
      <c r="L307" s="675"/>
      <c r="M307" s="675"/>
      <c r="N307" s="675"/>
      <c r="O307" s="675"/>
      <c r="P307" s="675"/>
      <c r="Q307" s="675"/>
      <c r="R307" s="675"/>
      <c r="S307" s="675"/>
      <c r="T307" s="675"/>
      <c r="U307" s="675"/>
      <c r="V307" s="675"/>
      <c r="W307" s="675"/>
      <c r="X307" s="675"/>
      <c r="Y307" s="675"/>
      <c r="Z307" s="675"/>
    </row>
    <row r="308" spans="1:26">
      <c r="A308" s="674"/>
      <c r="B308" s="675"/>
      <c r="C308" s="675"/>
      <c r="D308" s="675"/>
      <c r="E308" s="675"/>
      <c r="F308" s="675"/>
      <c r="G308" s="675"/>
      <c r="H308" s="675"/>
      <c r="I308" s="675"/>
      <c r="J308" s="675"/>
      <c r="K308" s="675"/>
      <c r="L308" s="675"/>
      <c r="M308" s="675"/>
      <c r="N308" s="675"/>
      <c r="O308" s="675"/>
      <c r="P308" s="675"/>
      <c r="Q308" s="675"/>
      <c r="R308" s="675"/>
      <c r="S308" s="675"/>
      <c r="T308" s="675"/>
      <c r="U308" s="675"/>
      <c r="V308" s="675"/>
      <c r="W308" s="675"/>
      <c r="X308" s="675"/>
      <c r="Y308" s="675"/>
      <c r="Z308" s="675"/>
    </row>
    <row r="309" spans="1:26">
      <c r="A309" s="674"/>
      <c r="B309" s="675"/>
      <c r="C309" s="675"/>
      <c r="D309" s="675"/>
      <c r="E309" s="675"/>
      <c r="F309" s="675"/>
      <c r="G309" s="675"/>
      <c r="H309" s="675"/>
      <c r="I309" s="675"/>
      <c r="J309" s="675"/>
      <c r="K309" s="675"/>
      <c r="L309" s="675"/>
      <c r="M309" s="675"/>
      <c r="N309" s="675"/>
      <c r="O309" s="675"/>
      <c r="P309" s="675"/>
      <c r="Q309" s="675"/>
      <c r="R309" s="675"/>
      <c r="S309" s="675"/>
      <c r="T309" s="675"/>
      <c r="U309" s="675"/>
      <c r="V309" s="675"/>
      <c r="W309" s="675"/>
      <c r="X309" s="675"/>
      <c r="Y309" s="675"/>
      <c r="Z309" s="675"/>
    </row>
    <row r="310" spans="1:26">
      <c r="A310" s="674"/>
      <c r="B310" s="675"/>
      <c r="C310" s="675"/>
      <c r="D310" s="675"/>
      <c r="E310" s="675"/>
      <c r="F310" s="675"/>
      <c r="G310" s="675"/>
      <c r="H310" s="675"/>
      <c r="I310" s="675"/>
      <c r="J310" s="675"/>
      <c r="K310" s="675"/>
      <c r="L310" s="675"/>
      <c r="M310" s="675"/>
      <c r="N310" s="675"/>
      <c r="O310" s="675"/>
      <c r="P310" s="675"/>
      <c r="Q310" s="675"/>
      <c r="R310" s="675"/>
      <c r="S310" s="675"/>
      <c r="T310" s="675"/>
      <c r="U310" s="675"/>
      <c r="V310" s="675"/>
      <c r="W310" s="675"/>
      <c r="X310" s="675"/>
      <c r="Y310" s="675"/>
      <c r="Z310" s="675"/>
    </row>
    <row r="311" spans="1:26">
      <c r="A311" s="674"/>
      <c r="B311" s="675"/>
      <c r="C311" s="675"/>
      <c r="D311" s="675"/>
      <c r="E311" s="675"/>
      <c r="F311" s="675"/>
      <c r="G311" s="675"/>
      <c r="H311" s="675"/>
      <c r="I311" s="675"/>
      <c r="J311" s="675"/>
      <c r="K311" s="675"/>
      <c r="L311" s="675"/>
      <c r="M311" s="675"/>
      <c r="N311" s="675"/>
      <c r="O311" s="675"/>
      <c r="P311" s="675"/>
      <c r="Q311" s="675"/>
      <c r="R311" s="675"/>
      <c r="S311" s="675"/>
      <c r="T311" s="675"/>
      <c r="U311" s="675"/>
      <c r="V311" s="675"/>
      <c r="W311" s="675"/>
      <c r="X311" s="675"/>
      <c r="Y311" s="675"/>
      <c r="Z311" s="675"/>
    </row>
    <row r="312" spans="1:26">
      <c r="A312" s="674"/>
      <c r="B312" s="675"/>
      <c r="C312" s="675"/>
      <c r="D312" s="675"/>
      <c r="E312" s="675"/>
      <c r="F312" s="675"/>
      <c r="G312" s="675"/>
      <c r="H312" s="675"/>
      <c r="I312" s="675"/>
      <c r="J312" s="675"/>
      <c r="K312" s="675"/>
      <c r="L312" s="675"/>
      <c r="M312" s="675"/>
      <c r="N312" s="675"/>
      <c r="O312" s="675"/>
      <c r="P312" s="675"/>
      <c r="Q312" s="675"/>
      <c r="R312" s="675"/>
      <c r="S312" s="675"/>
      <c r="T312" s="675"/>
      <c r="U312" s="675"/>
      <c r="V312" s="675"/>
      <c r="W312" s="675"/>
      <c r="X312" s="675"/>
      <c r="Y312" s="675"/>
      <c r="Z312" s="675"/>
    </row>
    <row r="313" spans="1:26">
      <c r="A313" s="674"/>
      <c r="B313" s="675"/>
      <c r="C313" s="675"/>
      <c r="D313" s="675"/>
      <c r="E313" s="675"/>
      <c r="F313" s="675"/>
      <c r="G313" s="675"/>
      <c r="H313" s="675"/>
      <c r="I313" s="675"/>
      <c r="J313" s="675"/>
      <c r="K313" s="675"/>
      <c r="L313" s="675"/>
      <c r="M313" s="675"/>
      <c r="N313" s="675"/>
      <c r="O313" s="675"/>
      <c r="P313" s="675"/>
      <c r="Q313" s="675"/>
      <c r="R313" s="675"/>
      <c r="S313" s="675"/>
      <c r="T313" s="675"/>
      <c r="U313" s="675"/>
      <c r="V313" s="675"/>
      <c r="W313" s="675"/>
      <c r="X313" s="675"/>
      <c r="Y313" s="675"/>
      <c r="Z313" s="675"/>
    </row>
    <row r="314" spans="1:26">
      <c r="A314" s="674"/>
      <c r="B314" s="675"/>
      <c r="C314" s="675"/>
      <c r="D314" s="675"/>
      <c r="E314" s="675"/>
      <c r="F314" s="675"/>
      <c r="G314" s="675"/>
      <c r="H314" s="675"/>
      <c r="I314" s="675"/>
      <c r="J314" s="675"/>
      <c r="K314" s="675"/>
      <c r="L314" s="675"/>
      <c r="M314" s="675"/>
      <c r="N314" s="675"/>
      <c r="O314" s="675"/>
      <c r="P314" s="675"/>
      <c r="Q314" s="675"/>
      <c r="R314" s="675"/>
      <c r="S314" s="675"/>
      <c r="T314" s="675"/>
      <c r="U314" s="675"/>
      <c r="V314" s="675"/>
      <c r="W314" s="675"/>
      <c r="X314" s="675"/>
      <c r="Y314" s="675"/>
      <c r="Z314" s="675"/>
    </row>
    <row r="315" spans="1:26">
      <c r="A315" s="674"/>
      <c r="B315" s="675"/>
      <c r="C315" s="675"/>
      <c r="D315" s="675"/>
      <c r="E315" s="675"/>
      <c r="F315" s="675"/>
      <c r="G315" s="675"/>
      <c r="H315" s="675"/>
      <c r="I315" s="675"/>
      <c r="J315" s="675"/>
      <c r="K315" s="675"/>
      <c r="L315" s="675"/>
      <c r="M315" s="675"/>
      <c r="N315" s="675"/>
      <c r="O315" s="675"/>
      <c r="P315" s="675"/>
      <c r="Q315" s="675"/>
      <c r="R315" s="675"/>
      <c r="S315" s="675"/>
      <c r="T315" s="675"/>
      <c r="U315" s="675"/>
      <c r="V315" s="675"/>
      <c r="W315" s="675"/>
      <c r="X315" s="675"/>
      <c r="Y315" s="675"/>
      <c r="Z315" s="675"/>
    </row>
    <row r="316" spans="1:26">
      <c r="A316" s="674"/>
      <c r="B316" s="675"/>
      <c r="C316" s="675"/>
      <c r="D316" s="675"/>
      <c r="E316" s="675"/>
      <c r="F316" s="675"/>
      <c r="G316" s="675"/>
      <c r="H316" s="675"/>
      <c r="I316" s="675"/>
      <c r="J316" s="675"/>
      <c r="K316" s="675"/>
      <c r="L316" s="675"/>
      <c r="M316" s="675"/>
      <c r="N316" s="675"/>
      <c r="O316" s="675"/>
      <c r="P316" s="675"/>
      <c r="Q316" s="675"/>
      <c r="R316" s="675"/>
      <c r="S316" s="675"/>
      <c r="T316" s="675"/>
      <c r="U316" s="675"/>
      <c r="V316" s="675"/>
      <c r="W316" s="675"/>
      <c r="X316" s="675"/>
      <c r="Y316" s="675"/>
      <c r="Z316" s="675"/>
    </row>
    <row r="317" spans="1:26">
      <c r="A317" s="674"/>
      <c r="B317" s="675"/>
      <c r="C317" s="675"/>
      <c r="D317" s="675"/>
      <c r="E317" s="675"/>
      <c r="F317" s="675"/>
      <c r="G317" s="675"/>
      <c r="H317" s="675"/>
      <c r="I317" s="675"/>
      <c r="J317" s="675"/>
      <c r="K317" s="675"/>
      <c r="L317" s="675"/>
      <c r="M317" s="675"/>
      <c r="N317" s="675"/>
      <c r="O317" s="675"/>
      <c r="P317" s="675"/>
      <c r="Q317" s="675"/>
      <c r="R317" s="675"/>
      <c r="S317" s="675"/>
      <c r="T317" s="675"/>
      <c r="U317" s="675"/>
      <c r="V317" s="675"/>
      <c r="W317" s="675"/>
      <c r="X317" s="675"/>
      <c r="Y317" s="675"/>
      <c r="Z317" s="675"/>
    </row>
    <row r="318" spans="1:26">
      <c r="A318" s="674"/>
      <c r="B318" s="675"/>
      <c r="C318" s="675"/>
      <c r="D318" s="675"/>
      <c r="E318" s="675"/>
      <c r="F318" s="675"/>
      <c r="G318" s="675"/>
      <c r="H318" s="675"/>
      <c r="I318" s="675"/>
      <c r="J318" s="675"/>
      <c r="K318" s="675"/>
      <c r="L318" s="675"/>
      <c r="M318" s="675"/>
      <c r="N318" s="675"/>
      <c r="O318" s="675"/>
      <c r="P318" s="675"/>
      <c r="Q318" s="675"/>
      <c r="R318" s="675"/>
      <c r="S318" s="675"/>
      <c r="T318" s="675"/>
      <c r="U318" s="675"/>
      <c r="V318" s="675"/>
      <c r="W318" s="675"/>
      <c r="X318" s="675"/>
      <c r="Y318" s="675"/>
      <c r="Z318" s="675"/>
    </row>
    <row r="319" spans="1:26">
      <c r="A319" s="674"/>
      <c r="B319" s="675"/>
      <c r="C319" s="675"/>
      <c r="D319" s="675"/>
      <c r="E319" s="675"/>
      <c r="F319" s="675"/>
      <c r="G319" s="675"/>
      <c r="H319" s="675"/>
      <c r="I319" s="675"/>
      <c r="J319" s="675"/>
      <c r="K319" s="675"/>
      <c r="L319" s="675"/>
      <c r="M319" s="675"/>
      <c r="N319" s="675"/>
      <c r="O319" s="675"/>
      <c r="P319" s="675"/>
      <c r="Q319" s="675"/>
      <c r="R319" s="675"/>
      <c r="S319" s="675"/>
      <c r="T319" s="675"/>
      <c r="U319" s="675"/>
      <c r="V319" s="675"/>
      <c r="W319" s="675"/>
      <c r="X319" s="675"/>
      <c r="Y319" s="675"/>
      <c r="Z319" s="675"/>
    </row>
    <row r="320" spans="1:26">
      <c r="A320" s="674"/>
      <c r="B320" s="675"/>
      <c r="C320" s="675"/>
      <c r="D320" s="675"/>
      <c r="E320" s="675"/>
      <c r="F320" s="675"/>
      <c r="G320" s="675"/>
      <c r="H320" s="675"/>
      <c r="I320" s="675"/>
      <c r="J320" s="675"/>
      <c r="K320" s="675"/>
      <c r="L320" s="675"/>
      <c r="M320" s="675"/>
      <c r="N320" s="675"/>
      <c r="O320" s="675"/>
      <c r="P320" s="675"/>
      <c r="Q320" s="675"/>
      <c r="R320" s="675"/>
      <c r="S320" s="675"/>
      <c r="T320" s="675"/>
      <c r="U320" s="675"/>
      <c r="V320" s="675"/>
      <c r="W320" s="675"/>
      <c r="X320" s="675"/>
      <c r="Y320" s="675"/>
      <c r="Z320" s="675"/>
    </row>
    <row r="321" spans="1:26">
      <c r="A321" s="674"/>
      <c r="B321" s="675"/>
      <c r="C321" s="675"/>
      <c r="D321" s="675"/>
      <c r="E321" s="675"/>
      <c r="F321" s="675"/>
      <c r="G321" s="675"/>
      <c r="H321" s="675"/>
      <c r="I321" s="675"/>
      <c r="J321" s="675"/>
      <c r="K321" s="675"/>
      <c r="L321" s="675"/>
      <c r="M321" s="675"/>
      <c r="N321" s="675"/>
      <c r="O321" s="675"/>
      <c r="P321" s="675"/>
      <c r="Q321" s="675"/>
      <c r="R321" s="675"/>
      <c r="S321" s="675"/>
      <c r="T321" s="675"/>
      <c r="U321" s="675"/>
      <c r="V321" s="675"/>
      <c r="W321" s="675"/>
      <c r="X321" s="675"/>
      <c r="Y321" s="675"/>
      <c r="Z321" s="675"/>
    </row>
    <row r="322" spans="1:26">
      <c r="A322" s="674"/>
      <c r="B322" s="675"/>
      <c r="C322" s="675"/>
      <c r="D322" s="675"/>
      <c r="E322" s="675"/>
      <c r="F322" s="675"/>
      <c r="G322" s="675"/>
      <c r="H322" s="675"/>
      <c r="I322" s="675"/>
      <c r="J322" s="675"/>
      <c r="K322" s="675"/>
      <c r="L322" s="675"/>
      <c r="M322" s="675"/>
      <c r="N322" s="675"/>
      <c r="O322" s="675"/>
      <c r="P322" s="675"/>
      <c r="Q322" s="675"/>
      <c r="R322" s="675"/>
      <c r="S322" s="675"/>
      <c r="T322" s="675"/>
      <c r="U322" s="675"/>
      <c r="V322" s="675"/>
      <c r="W322" s="675"/>
      <c r="X322" s="675"/>
      <c r="Y322" s="675"/>
      <c r="Z322" s="675"/>
    </row>
    <row r="323" spans="1:26">
      <c r="A323" s="674"/>
      <c r="B323" s="675"/>
      <c r="C323" s="675"/>
      <c r="D323" s="675"/>
      <c r="E323" s="675"/>
      <c r="F323" s="675"/>
      <c r="G323" s="675"/>
      <c r="H323" s="675"/>
      <c r="I323" s="675"/>
      <c r="J323" s="675"/>
      <c r="K323" s="675"/>
      <c r="L323" s="675"/>
      <c r="M323" s="675"/>
      <c r="N323" s="675"/>
      <c r="O323" s="675"/>
      <c r="P323" s="675"/>
      <c r="Q323" s="675"/>
      <c r="R323" s="675"/>
      <c r="S323" s="675"/>
      <c r="T323" s="675"/>
      <c r="U323" s="675"/>
      <c r="V323" s="675"/>
      <c r="W323" s="675"/>
      <c r="X323" s="675"/>
      <c r="Y323" s="675"/>
      <c r="Z323" s="675"/>
    </row>
    <row r="324" spans="1:26">
      <c r="A324" s="674"/>
      <c r="B324" s="675"/>
      <c r="C324" s="675"/>
      <c r="D324" s="675"/>
      <c r="E324" s="675"/>
      <c r="F324" s="675"/>
      <c r="G324" s="675"/>
      <c r="H324" s="675"/>
      <c r="I324" s="675"/>
      <c r="J324" s="675"/>
      <c r="K324" s="675"/>
      <c r="L324" s="675"/>
      <c r="M324" s="675"/>
      <c r="N324" s="675"/>
      <c r="O324" s="675"/>
      <c r="P324" s="675"/>
      <c r="Q324" s="675"/>
      <c r="R324" s="675"/>
      <c r="S324" s="675"/>
      <c r="T324" s="675"/>
      <c r="U324" s="675"/>
      <c r="V324" s="675"/>
      <c r="W324" s="675"/>
      <c r="X324" s="675"/>
      <c r="Y324" s="675"/>
      <c r="Z324" s="675"/>
    </row>
    <row r="325" spans="1:26">
      <c r="A325" s="674"/>
      <c r="B325" s="675"/>
      <c r="C325" s="675"/>
      <c r="D325" s="675"/>
      <c r="E325" s="675"/>
      <c r="F325" s="675"/>
      <c r="G325" s="675"/>
      <c r="H325" s="675"/>
      <c r="I325" s="675"/>
      <c r="J325" s="675"/>
      <c r="K325" s="675"/>
      <c r="L325" s="675"/>
      <c r="M325" s="675"/>
      <c r="N325" s="675"/>
      <c r="O325" s="675"/>
      <c r="P325" s="675"/>
      <c r="Q325" s="675"/>
      <c r="R325" s="675"/>
      <c r="S325" s="675"/>
      <c r="T325" s="675"/>
      <c r="U325" s="675"/>
      <c r="V325" s="675"/>
      <c r="W325" s="675"/>
      <c r="X325" s="675"/>
      <c r="Y325" s="675"/>
      <c r="Z325" s="675"/>
    </row>
    <row r="326" spans="1:26">
      <c r="A326" s="674"/>
      <c r="B326" s="675"/>
      <c r="C326" s="675"/>
      <c r="D326" s="675"/>
      <c r="E326" s="675"/>
      <c r="F326" s="675"/>
      <c r="G326" s="675"/>
      <c r="H326" s="675"/>
      <c r="I326" s="675"/>
      <c r="J326" s="675"/>
      <c r="K326" s="675"/>
      <c r="L326" s="675"/>
      <c r="M326" s="675"/>
      <c r="N326" s="675"/>
      <c r="O326" s="675"/>
      <c r="P326" s="675"/>
      <c r="Q326" s="675"/>
      <c r="R326" s="675"/>
      <c r="S326" s="675"/>
      <c r="T326" s="675"/>
      <c r="U326" s="675"/>
      <c r="V326" s="675"/>
      <c r="W326" s="675"/>
      <c r="X326" s="675"/>
      <c r="Y326" s="675"/>
      <c r="Z326" s="675"/>
    </row>
    <row r="327" spans="1:26">
      <c r="A327" s="674"/>
      <c r="B327" s="675"/>
      <c r="C327" s="675"/>
      <c r="D327" s="675"/>
      <c r="E327" s="675"/>
      <c r="F327" s="675"/>
      <c r="G327" s="675"/>
      <c r="H327" s="675"/>
      <c r="I327" s="675"/>
      <c r="J327" s="675"/>
      <c r="K327" s="675"/>
      <c r="L327" s="675"/>
      <c r="M327" s="675"/>
      <c r="N327" s="675"/>
      <c r="O327" s="675"/>
      <c r="P327" s="675"/>
      <c r="Q327" s="675"/>
      <c r="R327" s="675"/>
      <c r="S327" s="675"/>
      <c r="T327" s="675"/>
      <c r="U327" s="675"/>
      <c r="V327" s="675"/>
      <c r="W327" s="675"/>
      <c r="X327" s="675"/>
      <c r="Y327" s="675"/>
      <c r="Z327" s="675"/>
    </row>
    <row r="328" spans="1:26">
      <c r="A328" s="674"/>
      <c r="B328" s="675"/>
      <c r="C328" s="675"/>
      <c r="D328" s="675"/>
      <c r="E328" s="675"/>
      <c r="F328" s="675"/>
      <c r="G328" s="675"/>
      <c r="H328" s="675"/>
      <c r="I328" s="675"/>
      <c r="J328" s="675"/>
      <c r="K328" s="675"/>
      <c r="L328" s="675"/>
      <c r="M328" s="675"/>
      <c r="N328" s="675"/>
      <c r="O328" s="675"/>
      <c r="P328" s="675"/>
      <c r="Q328" s="675"/>
      <c r="R328" s="675"/>
      <c r="S328" s="675"/>
      <c r="T328" s="675"/>
      <c r="U328" s="675"/>
      <c r="V328" s="675"/>
      <c r="W328" s="675"/>
      <c r="X328" s="675"/>
      <c r="Y328" s="675"/>
      <c r="Z328" s="675"/>
    </row>
    <row r="329" spans="1:26">
      <c r="A329" s="674"/>
      <c r="B329" s="675"/>
      <c r="C329" s="675"/>
      <c r="D329" s="675"/>
      <c r="E329" s="675"/>
      <c r="F329" s="675"/>
      <c r="G329" s="675"/>
      <c r="H329" s="675"/>
      <c r="I329" s="675"/>
      <c r="J329" s="675"/>
      <c r="K329" s="675"/>
      <c r="L329" s="675"/>
      <c r="M329" s="675"/>
      <c r="N329" s="675"/>
      <c r="O329" s="675"/>
      <c r="P329" s="675"/>
      <c r="Q329" s="675"/>
      <c r="R329" s="675"/>
      <c r="S329" s="675"/>
      <c r="T329" s="675"/>
      <c r="U329" s="675"/>
      <c r="V329" s="675"/>
      <c r="W329" s="675"/>
      <c r="X329" s="675"/>
      <c r="Y329" s="675"/>
      <c r="Z329" s="675"/>
    </row>
    <row r="330" spans="1:26">
      <c r="A330" s="674"/>
      <c r="B330" s="675"/>
      <c r="C330" s="675"/>
      <c r="D330" s="675"/>
      <c r="E330" s="675"/>
      <c r="F330" s="675"/>
      <c r="G330" s="675"/>
      <c r="H330" s="675"/>
      <c r="I330" s="675"/>
      <c r="J330" s="675"/>
      <c r="K330" s="675"/>
      <c r="L330" s="675"/>
      <c r="M330" s="675"/>
      <c r="N330" s="675"/>
      <c r="O330" s="675"/>
      <c r="P330" s="675"/>
      <c r="Q330" s="675"/>
      <c r="R330" s="675"/>
      <c r="S330" s="675"/>
      <c r="T330" s="675"/>
      <c r="U330" s="675"/>
      <c r="V330" s="675"/>
      <c r="W330" s="675"/>
      <c r="X330" s="675"/>
      <c r="Y330" s="675"/>
      <c r="Z330" s="675"/>
    </row>
    <row r="331" spans="1:26">
      <c r="A331" s="674"/>
      <c r="B331" s="675"/>
      <c r="C331" s="675"/>
      <c r="D331" s="675"/>
      <c r="E331" s="675"/>
      <c r="F331" s="675"/>
      <c r="G331" s="675"/>
      <c r="H331" s="675"/>
      <c r="I331" s="675"/>
      <c r="J331" s="675"/>
      <c r="K331" s="675"/>
      <c r="L331" s="675"/>
      <c r="M331" s="675"/>
      <c r="N331" s="675"/>
      <c r="O331" s="675"/>
      <c r="P331" s="675"/>
      <c r="Q331" s="675"/>
      <c r="R331" s="675"/>
      <c r="S331" s="675"/>
      <c r="T331" s="675"/>
      <c r="U331" s="675"/>
      <c r="V331" s="675"/>
      <c r="W331" s="675"/>
      <c r="X331" s="675"/>
      <c r="Y331" s="675"/>
      <c r="Z331" s="675"/>
    </row>
    <row r="332" spans="1:26">
      <c r="A332" s="674"/>
      <c r="B332" s="675"/>
      <c r="C332" s="675"/>
      <c r="D332" s="675"/>
      <c r="E332" s="675"/>
      <c r="F332" s="675"/>
      <c r="G332" s="675"/>
      <c r="H332" s="675"/>
      <c r="I332" s="675"/>
      <c r="J332" s="675"/>
      <c r="K332" s="675"/>
      <c r="L332" s="675"/>
      <c r="M332" s="675"/>
      <c r="N332" s="675"/>
      <c r="O332" s="675"/>
      <c r="P332" s="675"/>
      <c r="Q332" s="675"/>
      <c r="R332" s="675"/>
      <c r="S332" s="675"/>
      <c r="T332" s="675"/>
      <c r="U332" s="675"/>
      <c r="V332" s="675"/>
      <c r="W332" s="675"/>
      <c r="X332" s="675"/>
      <c r="Y332" s="675"/>
      <c r="Z332" s="675"/>
    </row>
    <row r="333" spans="1:26">
      <c r="A333" s="674"/>
      <c r="B333" s="675"/>
      <c r="C333" s="675"/>
      <c r="D333" s="675"/>
      <c r="E333" s="675"/>
      <c r="F333" s="675"/>
      <c r="G333" s="675"/>
      <c r="H333" s="675"/>
      <c r="I333" s="675"/>
      <c r="J333" s="675"/>
      <c r="K333" s="675"/>
      <c r="L333" s="675"/>
      <c r="M333" s="675"/>
      <c r="N333" s="675"/>
      <c r="O333" s="675"/>
      <c r="P333" s="675"/>
      <c r="Q333" s="675"/>
      <c r="R333" s="675"/>
      <c r="S333" s="675"/>
      <c r="T333" s="675"/>
      <c r="U333" s="675"/>
      <c r="V333" s="675"/>
      <c r="W333" s="675"/>
      <c r="X333" s="675"/>
      <c r="Y333" s="675"/>
      <c r="Z333" s="675"/>
    </row>
    <row r="334" spans="1:26">
      <c r="A334" s="674"/>
      <c r="B334" s="675"/>
      <c r="C334" s="675"/>
      <c r="D334" s="675"/>
      <c r="E334" s="675"/>
      <c r="F334" s="675"/>
      <c r="G334" s="675"/>
      <c r="H334" s="675"/>
      <c r="I334" s="675"/>
      <c r="J334" s="675"/>
      <c r="K334" s="675"/>
      <c r="L334" s="675"/>
      <c r="M334" s="675"/>
      <c r="N334" s="675"/>
      <c r="O334" s="675"/>
      <c r="P334" s="675"/>
      <c r="Q334" s="675"/>
      <c r="R334" s="675"/>
      <c r="S334" s="675"/>
      <c r="T334" s="675"/>
      <c r="U334" s="675"/>
      <c r="V334" s="675"/>
      <c r="W334" s="675"/>
      <c r="X334" s="675"/>
      <c r="Y334" s="675"/>
      <c r="Z334" s="675"/>
    </row>
    <row r="335" spans="1:26">
      <c r="A335" s="674"/>
      <c r="B335" s="675"/>
      <c r="C335" s="675"/>
      <c r="D335" s="675"/>
      <c r="E335" s="675"/>
      <c r="F335" s="675"/>
      <c r="G335" s="675"/>
      <c r="H335" s="675"/>
      <c r="I335" s="675"/>
      <c r="J335" s="675"/>
      <c r="K335" s="675"/>
      <c r="L335" s="675"/>
      <c r="M335" s="675"/>
      <c r="N335" s="675"/>
      <c r="O335" s="675"/>
      <c r="P335" s="675"/>
      <c r="Q335" s="675"/>
      <c r="R335" s="675"/>
      <c r="S335" s="675"/>
      <c r="T335" s="675"/>
      <c r="U335" s="675"/>
      <c r="V335" s="675"/>
      <c r="W335" s="675"/>
      <c r="X335" s="675"/>
      <c r="Y335" s="675"/>
      <c r="Z335" s="675"/>
    </row>
    <row r="336" spans="1:26">
      <c r="A336" s="674"/>
      <c r="B336" s="675"/>
      <c r="C336" s="675"/>
      <c r="D336" s="675"/>
      <c r="E336" s="675"/>
      <c r="F336" s="675"/>
      <c r="G336" s="675"/>
      <c r="H336" s="675"/>
      <c r="I336" s="675"/>
      <c r="J336" s="675"/>
      <c r="K336" s="675"/>
      <c r="L336" s="675"/>
      <c r="M336" s="675"/>
      <c r="N336" s="675"/>
      <c r="O336" s="675"/>
      <c r="P336" s="675"/>
      <c r="Q336" s="675"/>
      <c r="R336" s="675"/>
      <c r="S336" s="675"/>
      <c r="T336" s="675"/>
      <c r="U336" s="675"/>
      <c r="V336" s="675"/>
      <c r="W336" s="675"/>
      <c r="X336" s="675"/>
      <c r="Y336" s="675"/>
      <c r="Z336" s="675"/>
    </row>
    <row r="337" spans="1:26">
      <c r="A337" s="674"/>
      <c r="B337" s="675"/>
      <c r="C337" s="675"/>
      <c r="D337" s="675"/>
      <c r="E337" s="675"/>
      <c r="F337" s="675"/>
      <c r="G337" s="675"/>
      <c r="H337" s="675"/>
      <c r="I337" s="675"/>
      <c r="J337" s="675"/>
      <c r="K337" s="675"/>
      <c r="L337" s="675"/>
      <c r="M337" s="675"/>
      <c r="N337" s="675"/>
      <c r="O337" s="675"/>
      <c r="P337" s="675"/>
      <c r="Q337" s="675"/>
      <c r="R337" s="675"/>
      <c r="S337" s="675"/>
      <c r="T337" s="675"/>
      <c r="U337" s="675"/>
      <c r="V337" s="675"/>
      <c r="W337" s="675"/>
      <c r="X337" s="675"/>
      <c r="Y337" s="675"/>
      <c r="Z337" s="675"/>
    </row>
    <row r="338" spans="1:26">
      <c r="A338" s="674"/>
      <c r="B338" s="675"/>
      <c r="C338" s="675"/>
      <c r="D338" s="675"/>
      <c r="E338" s="675"/>
      <c r="F338" s="675"/>
      <c r="G338" s="675"/>
      <c r="H338" s="675"/>
      <c r="I338" s="675"/>
      <c r="J338" s="675"/>
      <c r="K338" s="675"/>
      <c r="L338" s="675"/>
      <c r="M338" s="675"/>
      <c r="N338" s="675"/>
      <c r="O338" s="675"/>
      <c r="P338" s="675"/>
      <c r="Q338" s="675"/>
      <c r="R338" s="675"/>
      <c r="S338" s="675"/>
      <c r="T338" s="675"/>
      <c r="U338" s="675"/>
      <c r="V338" s="675"/>
      <c r="W338" s="675"/>
      <c r="X338" s="675"/>
      <c r="Y338" s="675"/>
      <c r="Z338" s="675"/>
    </row>
    <row r="339" spans="1:26">
      <c r="A339" s="674"/>
      <c r="B339" s="675"/>
      <c r="C339" s="675"/>
      <c r="D339" s="675"/>
      <c r="E339" s="675"/>
      <c r="F339" s="675"/>
      <c r="G339" s="675"/>
      <c r="H339" s="675"/>
      <c r="I339" s="675"/>
      <c r="J339" s="675"/>
      <c r="K339" s="675"/>
      <c r="L339" s="675"/>
      <c r="M339" s="675"/>
      <c r="N339" s="675"/>
      <c r="O339" s="675"/>
      <c r="P339" s="675"/>
      <c r="Q339" s="675"/>
      <c r="R339" s="675"/>
      <c r="S339" s="675"/>
      <c r="T339" s="675"/>
      <c r="U339" s="675"/>
      <c r="V339" s="675"/>
      <c r="W339" s="675"/>
      <c r="X339" s="675"/>
      <c r="Y339" s="675"/>
      <c r="Z339" s="675"/>
    </row>
    <row r="340" spans="1:26">
      <c r="A340" s="674"/>
      <c r="B340" s="675"/>
      <c r="C340" s="675"/>
      <c r="D340" s="675"/>
      <c r="E340" s="675"/>
      <c r="F340" s="675"/>
      <c r="G340" s="675"/>
      <c r="H340" s="675"/>
      <c r="I340" s="675"/>
      <c r="J340" s="675"/>
      <c r="K340" s="675"/>
      <c r="L340" s="675"/>
      <c r="M340" s="675"/>
      <c r="N340" s="675"/>
      <c r="O340" s="675"/>
      <c r="P340" s="675"/>
      <c r="Q340" s="675"/>
      <c r="R340" s="675"/>
      <c r="S340" s="675"/>
      <c r="T340" s="675"/>
      <c r="U340" s="675"/>
      <c r="V340" s="675"/>
      <c r="W340" s="675"/>
      <c r="X340" s="675"/>
      <c r="Y340" s="675"/>
      <c r="Z340" s="675"/>
    </row>
    <row r="341" spans="1:26">
      <c r="A341" s="674"/>
      <c r="B341" s="675"/>
      <c r="C341" s="675"/>
      <c r="D341" s="675"/>
      <c r="E341" s="675"/>
      <c r="F341" s="675"/>
      <c r="G341" s="675"/>
      <c r="H341" s="675"/>
      <c r="I341" s="675"/>
      <c r="J341" s="675"/>
      <c r="K341" s="675"/>
      <c r="L341" s="675"/>
      <c r="M341" s="675"/>
      <c r="N341" s="675"/>
      <c r="O341" s="675"/>
      <c r="P341" s="675"/>
      <c r="Q341" s="675"/>
      <c r="R341" s="675"/>
      <c r="S341" s="675"/>
      <c r="T341" s="675"/>
      <c r="U341" s="675"/>
      <c r="V341" s="675"/>
      <c r="W341" s="675"/>
      <c r="X341" s="675"/>
      <c r="Y341" s="675"/>
      <c r="Z341" s="675"/>
    </row>
    <row r="342" spans="1:26">
      <c r="A342" s="674"/>
      <c r="B342" s="675"/>
      <c r="C342" s="675"/>
      <c r="D342" s="675"/>
      <c r="E342" s="675"/>
      <c r="F342" s="675"/>
      <c r="G342" s="675"/>
      <c r="H342" s="675"/>
      <c r="I342" s="675"/>
      <c r="J342" s="675"/>
      <c r="K342" s="675"/>
      <c r="L342" s="675"/>
      <c r="M342" s="675"/>
      <c r="N342" s="675"/>
      <c r="O342" s="675"/>
      <c r="P342" s="675"/>
      <c r="Q342" s="675"/>
      <c r="R342" s="675"/>
      <c r="S342" s="675"/>
      <c r="T342" s="675"/>
      <c r="U342" s="675"/>
      <c r="V342" s="675"/>
      <c r="W342" s="675"/>
      <c r="X342" s="675"/>
      <c r="Y342" s="675"/>
      <c r="Z342" s="675"/>
    </row>
    <row r="343" spans="1:26">
      <c r="A343" s="674"/>
      <c r="B343" s="675"/>
      <c r="C343" s="675"/>
      <c r="D343" s="675"/>
      <c r="E343" s="675"/>
      <c r="F343" s="675"/>
      <c r="G343" s="675"/>
      <c r="H343" s="675"/>
      <c r="I343" s="675"/>
      <c r="J343" s="675"/>
      <c r="K343" s="675"/>
      <c r="L343" s="675"/>
      <c r="M343" s="675"/>
      <c r="N343" s="675"/>
      <c r="O343" s="675"/>
      <c r="P343" s="675"/>
      <c r="Q343" s="675"/>
      <c r="R343" s="675"/>
      <c r="S343" s="675"/>
      <c r="T343" s="675"/>
      <c r="U343" s="675"/>
      <c r="V343" s="675"/>
      <c r="W343" s="675"/>
      <c r="X343" s="675"/>
      <c r="Y343" s="675"/>
      <c r="Z343" s="675"/>
    </row>
    <row r="344" spans="1:26">
      <c r="A344" s="674"/>
      <c r="B344" s="675"/>
      <c r="C344" s="675"/>
      <c r="D344" s="675"/>
      <c r="E344" s="675"/>
      <c r="F344" s="675"/>
      <c r="G344" s="675"/>
      <c r="H344" s="675"/>
      <c r="I344" s="675"/>
      <c r="J344" s="675"/>
      <c r="K344" s="675"/>
      <c r="L344" s="675"/>
      <c r="M344" s="675"/>
      <c r="N344" s="675"/>
      <c r="O344" s="675"/>
      <c r="P344" s="675"/>
      <c r="Q344" s="675"/>
      <c r="R344" s="675"/>
      <c r="S344" s="675"/>
      <c r="T344" s="675"/>
      <c r="U344" s="675"/>
      <c r="V344" s="675"/>
      <c r="W344" s="675"/>
      <c r="X344" s="675"/>
      <c r="Y344" s="675"/>
      <c r="Z344" s="675"/>
    </row>
    <row r="345" spans="1:26">
      <c r="A345" s="674"/>
      <c r="B345" s="675"/>
      <c r="C345" s="675"/>
      <c r="D345" s="675"/>
      <c r="E345" s="675"/>
      <c r="F345" s="675"/>
      <c r="G345" s="675"/>
      <c r="H345" s="675"/>
      <c r="I345" s="675"/>
      <c r="J345" s="675"/>
      <c r="K345" s="675"/>
      <c r="L345" s="675"/>
      <c r="M345" s="675"/>
      <c r="N345" s="675"/>
      <c r="O345" s="675"/>
      <c r="P345" s="675"/>
      <c r="Q345" s="675"/>
      <c r="R345" s="675"/>
      <c r="S345" s="675"/>
      <c r="T345" s="675"/>
      <c r="U345" s="675"/>
      <c r="V345" s="675"/>
      <c r="W345" s="675"/>
      <c r="X345" s="675"/>
      <c r="Y345" s="675"/>
      <c r="Z345" s="675"/>
    </row>
    <row r="346" spans="1:26">
      <c r="A346" s="674"/>
      <c r="B346" s="675"/>
      <c r="C346" s="675"/>
      <c r="D346" s="675"/>
      <c r="E346" s="675"/>
      <c r="F346" s="675"/>
      <c r="G346" s="675"/>
      <c r="H346" s="675"/>
      <c r="I346" s="675"/>
      <c r="J346" s="675"/>
      <c r="K346" s="675"/>
      <c r="L346" s="675"/>
      <c r="M346" s="675"/>
      <c r="N346" s="675"/>
      <c r="O346" s="675"/>
      <c r="P346" s="675"/>
      <c r="Q346" s="675"/>
      <c r="R346" s="675"/>
      <c r="S346" s="675"/>
      <c r="T346" s="675"/>
      <c r="U346" s="675"/>
      <c r="V346" s="675"/>
      <c r="W346" s="675"/>
      <c r="X346" s="675"/>
      <c r="Y346" s="675"/>
      <c r="Z346" s="675"/>
    </row>
    <row r="347" spans="1:26">
      <c r="A347" s="674"/>
      <c r="B347" s="675"/>
      <c r="C347" s="675"/>
      <c r="D347" s="675"/>
      <c r="E347" s="675"/>
      <c r="F347" s="675"/>
      <c r="G347" s="675"/>
      <c r="H347" s="675"/>
      <c r="I347" s="675"/>
      <c r="J347" s="675"/>
      <c r="K347" s="675"/>
      <c r="L347" s="675"/>
      <c r="M347" s="675"/>
      <c r="N347" s="675"/>
      <c r="O347" s="675"/>
      <c r="P347" s="675"/>
      <c r="Q347" s="675"/>
      <c r="R347" s="675"/>
      <c r="S347" s="675"/>
      <c r="T347" s="675"/>
      <c r="U347" s="675"/>
      <c r="V347" s="675"/>
      <c r="W347" s="675"/>
      <c r="X347" s="675"/>
      <c r="Y347" s="675"/>
      <c r="Z347" s="675"/>
    </row>
    <row r="348" spans="1:26">
      <c r="A348" s="674"/>
      <c r="B348" s="675"/>
      <c r="C348" s="675"/>
      <c r="D348" s="675"/>
      <c r="E348" s="675"/>
      <c r="F348" s="675"/>
      <c r="G348" s="675"/>
      <c r="H348" s="675"/>
      <c r="I348" s="675"/>
      <c r="J348" s="675"/>
      <c r="K348" s="675"/>
      <c r="L348" s="675"/>
      <c r="M348" s="675"/>
      <c r="N348" s="675"/>
      <c r="O348" s="675"/>
      <c r="P348" s="675"/>
      <c r="Q348" s="675"/>
      <c r="R348" s="675"/>
      <c r="S348" s="675"/>
      <c r="T348" s="675"/>
      <c r="U348" s="675"/>
      <c r="V348" s="675"/>
      <c r="W348" s="675"/>
      <c r="X348" s="675"/>
      <c r="Y348" s="675"/>
      <c r="Z348" s="675"/>
    </row>
    <row r="349" spans="1:26">
      <c r="A349" s="674"/>
      <c r="B349" s="675"/>
      <c r="C349" s="675"/>
      <c r="D349" s="675"/>
      <c r="E349" s="675"/>
      <c r="F349" s="675"/>
      <c r="G349" s="675"/>
      <c r="H349" s="675"/>
      <c r="I349" s="675"/>
      <c r="J349" s="675"/>
      <c r="K349" s="675"/>
      <c r="L349" s="675"/>
      <c r="M349" s="675"/>
      <c r="N349" s="675"/>
      <c r="O349" s="675"/>
      <c r="P349" s="675"/>
      <c r="Q349" s="675"/>
      <c r="R349" s="675"/>
      <c r="S349" s="675"/>
      <c r="T349" s="675"/>
      <c r="U349" s="675"/>
      <c r="V349" s="675"/>
      <c r="W349" s="675"/>
      <c r="X349" s="675"/>
      <c r="Y349" s="675"/>
      <c r="Z349" s="675"/>
    </row>
    <row r="350" spans="1:26">
      <c r="A350" s="674"/>
      <c r="B350" s="675"/>
      <c r="C350" s="675"/>
      <c r="D350" s="675"/>
      <c r="E350" s="675"/>
      <c r="F350" s="675"/>
      <c r="G350" s="675"/>
      <c r="H350" s="675"/>
      <c r="I350" s="675"/>
      <c r="J350" s="675"/>
      <c r="K350" s="675"/>
      <c r="L350" s="675"/>
      <c r="M350" s="675"/>
      <c r="N350" s="675"/>
      <c r="O350" s="675"/>
      <c r="P350" s="675"/>
      <c r="Q350" s="675"/>
      <c r="R350" s="675"/>
      <c r="S350" s="675"/>
      <c r="T350" s="675"/>
      <c r="U350" s="675"/>
      <c r="V350" s="675"/>
      <c r="W350" s="675"/>
      <c r="X350" s="675"/>
      <c r="Y350" s="675"/>
      <c r="Z350" s="675"/>
    </row>
    <row r="351" spans="1:26">
      <c r="A351" s="674"/>
      <c r="B351" s="675"/>
      <c r="C351" s="675"/>
      <c r="D351" s="675"/>
      <c r="E351" s="675"/>
      <c r="F351" s="675"/>
      <c r="G351" s="675"/>
      <c r="H351" s="675"/>
      <c r="I351" s="675"/>
      <c r="J351" s="675"/>
      <c r="K351" s="675"/>
      <c r="L351" s="675"/>
      <c r="M351" s="675"/>
      <c r="N351" s="675"/>
      <c r="O351" s="675"/>
      <c r="P351" s="675"/>
      <c r="Q351" s="675"/>
      <c r="R351" s="675"/>
      <c r="S351" s="675"/>
      <c r="T351" s="675"/>
      <c r="U351" s="675"/>
      <c r="V351" s="675"/>
      <c r="W351" s="675"/>
      <c r="X351" s="675"/>
      <c r="Y351" s="675"/>
      <c r="Z351" s="675"/>
    </row>
    <row r="352" spans="1:26">
      <c r="A352" s="674"/>
      <c r="B352" s="675"/>
      <c r="C352" s="675"/>
      <c r="D352" s="675"/>
      <c r="E352" s="675"/>
      <c r="F352" s="675"/>
      <c r="G352" s="675"/>
      <c r="H352" s="675"/>
      <c r="I352" s="675"/>
      <c r="J352" s="675"/>
      <c r="K352" s="675"/>
      <c r="L352" s="675"/>
      <c r="M352" s="675"/>
      <c r="N352" s="675"/>
      <c r="O352" s="675"/>
      <c r="P352" s="675"/>
      <c r="Q352" s="675"/>
      <c r="R352" s="675"/>
      <c r="S352" s="675"/>
      <c r="T352" s="675"/>
      <c r="U352" s="675"/>
      <c r="V352" s="675"/>
      <c r="W352" s="675"/>
      <c r="X352" s="675"/>
      <c r="Y352" s="675"/>
      <c r="Z352" s="675"/>
    </row>
    <row r="353" spans="1:26">
      <c r="A353" s="674"/>
      <c r="B353" s="675"/>
      <c r="C353" s="675"/>
      <c r="D353" s="675"/>
      <c r="E353" s="675"/>
      <c r="F353" s="675"/>
      <c r="G353" s="675"/>
      <c r="H353" s="675"/>
      <c r="I353" s="675"/>
      <c r="J353" s="675"/>
      <c r="K353" s="675"/>
      <c r="L353" s="675"/>
      <c r="M353" s="675"/>
      <c r="N353" s="675"/>
      <c r="O353" s="675"/>
      <c r="P353" s="675"/>
      <c r="Q353" s="675"/>
      <c r="R353" s="675"/>
      <c r="S353" s="675"/>
      <c r="T353" s="675"/>
      <c r="U353" s="675"/>
      <c r="V353" s="675"/>
      <c r="W353" s="675"/>
      <c r="X353" s="675"/>
      <c r="Y353" s="675"/>
      <c r="Z353" s="675"/>
    </row>
    <row r="354" spans="1:26">
      <c r="A354" s="674"/>
      <c r="B354" s="675"/>
      <c r="C354" s="675"/>
      <c r="D354" s="675"/>
      <c r="E354" s="675"/>
      <c r="F354" s="675"/>
      <c r="G354" s="675"/>
      <c r="H354" s="675"/>
      <c r="I354" s="675"/>
      <c r="J354" s="675"/>
      <c r="K354" s="675"/>
      <c r="L354" s="675"/>
      <c r="M354" s="675"/>
      <c r="N354" s="675"/>
      <c r="O354" s="675"/>
      <c r="P354" s="675"/>
      <c r="Q354" s="675"/>
      <c r="R354" s="675"/>
      <c r="S354" s="675"/>
      <c r="T354" s="675"/>
      <c r="U354" s="675"/>
      <c r="V354" s="675"/>
      <c r="W354" s="675"/>
      <c r="X354" s="675"/>
      <c r="Y354" s="675"/>
      <c r="Z354" s="675"/>
    </row>
    <row r="355" spans="1:26">
      <c r="A355" s="674"/>
      <c r="B355" s="675"/>
      <c r="C355" s="675"/>
      <c r="D355" s="675"/>
      <c r="E355" s="675"/>
      <c r="F355" s="675"/>
      <c r="G355" s="675"/>
      <c r="H355" s="675"/>
      <c r="I355" s="675"/>
      <c r="J355" s="675"/>
      <c r="K355" s="675"/>
      <c r="L355" s="675"/>
      <c r="M355" s="675"/>
      <c r="N355" s="675"/>
      <c r="O355" s="675"/>
      <c r="P355" s="675"/>
      <c r="Q355" s="675"/>
      <c r="R355" s="675"/>
      <c r="S355" s="675"/>
      <c r="T355" s="675"/>
      <c r="U355" s="675"/>
      <c r="V355" s="675"/>
      <c r="W355" s="675"/>
      <c r="X355" s="675"/>
      <c r="Y355" s="675"/>
      <c r="Z355" s="675"/>
    </row>
    <row r="356" spans="1:26">
      <c r="A356" s="674"/>
      <c r="B356" s="675"/>
      <c r="C356" s="675"/>
      <c r="D356" s="675"/>
      <c r="E356" s="675"/>
      <c r="F356" s="675"/>
      <c r="G356" s="675"/>
      <c r="H356" s="675"/>
      <c r="I356" s="675"/>
      <c r="J356" s="675"/>
      <c r="K356" s="675"/>
      <c r="L356" s="675"/>
      <c r="M356" s="675"/>
      <c r="N356" s="675"/>
      <c r="O356" s="675"/>
      <c r="P356" s="675"/>
      <c r="Q356" s="675"/>
      <c r="R356" s="675"/>
      <c r="S356" s="675"/>
      <c r="T356" s="675"/>
      <c r="U356" s="675"/>
      <c r="V356" s="675"/>
      <c r="W356" s="675"/>
      <c r="X356" s="675"/>
      <c r="Y356" s="675"/>
      <c r="Z356" s="675"/>
    </row>
    <row r="357" spans="1:26">
      <c r="A357" s="674"/>
      <c r="B357" s="675"/>
      <c r="C357" s="675"/>
      <c r="D357" s="675"/>
      <c r="E357" s="675"/>
      <c r="F357" s="675"/>
      <c r="G357" s="675"/>
      <c r="H357" s="675"/>
      <c r="I357" s="675"/>
      <c r="J357" s="675"/>
      <c r="K357" s="675"/>
      <c r="L357" s="675"/>
      <c r="M357" s="675"/>
      <c r="N357" s="675"/>
      <c r="O357" s="675"/>
      <c r="P357" s="675"/>
      <c r="Q357" s="675"/>
      <c r="R357" s="675"/>
      <c r="S357" s="675"/>
      <c r="T357" s="675"/>
      <c r="U357" s="675"/>
      <c r="V357" s="675"/>
      <c r="W357" s="675"/>
      <c r="X357" s="675"/>
      <c r="Y357" s="675"/>
      <c r="Z357" s="675"/>
    </row>
    <row r="358" spans="1:26">
      <c r="A358" s="674"/>
      <c r="B358" s="675"/>
      <c r="C358" s="675"/>
      <c r="D358" s="675"/>
      <c r="E358" s="675"/>
      <c r="F358" s="675"/>
      <c r="G358" s="675"/>
      <c r="H358" s="675"/>
      <c r="I358" s="675"/>
      <c r="J358" s="675"/>
      <c r="K358" s="675"/>
      <c r="L358" s="675"/>
      <c r="M358" s="675"/>
      <c r="N358" s="675"/>
      <c r="O358" s="675"/>
      <c r="P358" s="675"/>
      <c r="Q358" s="675"/>
      <c r="R358" s="675"/>
      <c r="S358" s="675"/>
      <c r="T358" s="675"/>
      <c r="U358" s="675"/>
      <c r="V358" s="675"/>
      <c r="W358" s="675"/>
      <c r="X358" s="675"/>
      <c r="Y358" s="675"/>
      <c r="Z358" s="675"/>
    </row>
    <row r="359" spans="1:26">
      <c r="A359" s="674"/>
      <c r="B359" s="675"/>
      <c r="C359" s="675"/>
      <c r="D359" s="675"/>
      <c r="E359" s="675"/>
      <c r="F359" s="675"/>
      <c r="G359" s="675"/>
      <c r="H359" s="675"/>
      <c r="I359" s="675"/>
      <c r="J359" s="675"/>
      <c r="K359" s="675"/>
      <c r="L359" s="675"/>
      <c r="M359" s="675"/>
      <c r="N359" s="675"/>
      <c r="O359" s="675"/>
      <c r="P359" s="675"/>
      <c r="Q359" s="675"/>
      <c r="R359" s="675"/>
      <c r="S359" s="675"/>
      <c r="T359" s="675"/>
      <c r="U359" s="675"/>
      <c r="V359" s="675"/>
      <c r="W359" s="675"/>
      <c r="X359" s="675"/>
      <c r="Y359" s="675"/>
      <c r="Z359" s="675"/>
    </row>
    <row r="360" spans="1:26">
      <c r="A360" s="674"/>
      <c r="B360" s="675"/>
      <c r="C360" s="675"/>
      <c r="D360" s="675"/>
      <c r="E360" s="675"/>
      <c r="F360" s="675"/>
      <c r="G360" s="675"/>
      <c r="H360" s="675"/>
      <c r="I360" s="675"/>
      <c r="J360" s="675"/>
      <c r="K360" s="675"/>
      <c r="L360" s="675"/>
      <c r="M360" s="675"/>
      <c r="N360" s="675"/>
      <c r="O360" s="675"/>
      <c r="P360" s="675"/>
      <c r="Q360" s="675"/>
      <c r="R360" s="675"/>
      <c r="S360" s="675"/>
      <c r="T360" s="675"/>
      <c r="U360" s="675"/>
      <c r="V360" s="675"/>
      <c r="W360" s="675"/>
      <c r="X360" s="675"/>
      <c r="Y360" s="675"/>
      <c r="Z360" s="675"/>
    </row>
    <row r="361" spans="1:26">
      <c r="A361" s="674"/>
      <c r="B361" s="675"/>
      <c r="C361" s="675"/>
      <c r="D361" s="675"/>
      <c r="E361" s="675"/>
      <c r="F361" s="675"/>
      <c r="G361" s="675"/>
      <c r="H361" s="675"/>
      <c r="I361" s="675"/>
      <c r="J361" s="675"/>
      <c r="K361" s="675"/>
      <c r="L361" s="675"/>
      <c r="M361" s="675"/>
      <c r="N361" s="675"/>
      <c r="O361" s="675"/>
      <c r="P361" s="675"/>
      <c r="Q361" s="675"/>
      <c r="R361" s="675"/>
      <c r="S361" s="675"/>
      <c r="T361" s="675"/>
      <c r="U361" s="675"/>
      <c r="V361" s="675"/>
      <c r="W361" s="675"/>
      <c r="X361" s="675"/>
      <c r="Y361" s="675"/>
      <c r="Z361" s="675"/>
    </row>
    <row r="362" spans="1:26">
      <c r="A362" s="674"/>
      <c r="B362" s="675"/>
      <c r="C362" s="675"/>
      <c r="D362" s="675"/>
      <c r="E362" s="675"/>
      <c r="F362" s="675"/>
      <c r="G362" s="675"/>
      <c r="H362" s="675"/>
      <c r="I362" s="675"/>
      <c r="J362" s="675"/>
      <c r="K362" s="675"/>
      <c r="L362" s="675"/>
      <c r="M362" s="675"/>
      <c r="N362" s="675"/>
      <c r="O362" s="675"/>
      <c r="P362" s="675"/>
      <c r="Q362" s="675"/>
      <c r="R362" s="675"/>
      <c r="S362" s="675"/>
      <c r="T362" s="675"/>
      <c r="U362" s="675"/>
      <c r="V362" s="675"/>
      <c r="W362" s="675"/>
      <c r="X362" s="675"/>
      <c r="Y362" s="675"/>
      <c r="Z362" s="675"/>
    </row>
    <row r="363" spans="1:26">
      <c r="A363" s="674"/>
      <c r="B363" s="675"/>
      <c r="C363" s="675"/>
      <c r="D363" s="675"/>
      <c r="E363" s="675"/>
      <c r="F363" s="675"/>
      <c r="G363" s="675"/>
      <c r="H363" s="675"/>
      <c r="I363" s="675"/>
      <c r="J363" s="675"/>
      <c r="K363" s="675"/>
      <c r="L363" s="675"/>
      <c r="M363" s="675"/>
      <c r="N363" s="675"/>
      <c r="O363" s="675"/>
      <c r="P363" s="675"/>
      <c r="Q363" s="675"/>
      <c r="R363" s="675"/>
      <c r="S363" s="675"/>
      <c r="T363" s="675"/>
      <c r="U363" s="675"/>
      <c r="V363" s="675"/>
      <c r="W363" s="675"/>
      <c r="X363" s="675"/>
      <c r="Y363" s="675"/>
      <c r="Z363" s="675"/>
    </row>
    <row r="364" spans="1:26">
      <c r="A364" s="674"/>
      <c r="B364" s="675"/>
      <c r="C364" s="675"/>
      <c r="D364" s="675"/>
      <c r="E364" s="675"/>
      <c r="F364" s="675"/>
      <c r="G364" s="675"/>
      <c r="H364" s="675"/>
      <c r="I364" s="675"/>
      <c r="J364" s="675"/>
      <c r="K364" s="675"/>
      <c r="L364" s="675"/>
      <c r="M364" s="675"/>
      <c r="N364" s="675"/>
      <c r="O364" s="675"/>
      <c r="P364" s="675"/>
      <c r="Q364" s="675"/>
      <c r="R364" s="675"/>
      <c r="S364" s="675"/>
      <c r="T364" s="675"/>
      <c r="U364" s="675"/>
      <c r="V364" s="675"/>
      <c r="W364" s="675"/>
      <c r="X364" s="675"/>
      <c r="Y364" s="675"/>
      <c r="Z364" s="675"/>
    </row>
    <row r="365" spans="1:26">
      <c r="A365" s="674"/>
      <c r="B365" s="675"/>
      <c r="C365" s="675"/>
      <c r="D365" s="675"/>
      <c r="E365" s="675"/>
      <c r="F365" s="675"/>
      <c r="G365" s="675"/>
      <c r="H365" s="675"/>
      <c r="I365" s="675"/>
      <c r="J365" s="675"/>
      <c r="K365" s="675"/>
      <c r="L365" s="675"/>
      <c r="M365" s="675"/>
      <c r="N365" s="675"/>
      <c r="O365" s="675"/>
      <c r="P365" s="675"/>
      <c r="Q365" s="675"/>
      <c r="R365" s="675"/>
      <c r="S365" s="675"/>
      <c r="T365" s="675"/>
      <c r="U365" s="675"/>
      <c r="V365" s="675"/>
      <c r="W365" s="675"/>
      <c r="X365" s="675"/>
      <c r="Y365" s="675"/>
      <c r="Z365" s="675"/>
    </row>
    <row r="366" spans="1:26">
      <c r="A366" s="674"/>
      <c r="B366" s="675"/>
      <c r="C366" s="675"/>
      <c r="D366" s="675"/>
      <c r="E366" s="675"/>
      <c r="F366" s="675"/>
      <c r="G366" s="675"/>
      <c r="H366" s="675"/>
      <c r="I366" s="675"/>
      <c r="J366" s="675"/>
      <c r="K366" s="675"/>
      <c r="L366" s="675"/>
      <c r="M366" s="675"/>
      <c r="N366" s="675"/>
      <c r="O366" s="675"/>
      <c r="P366" s="675"/>
      <c r="Q366" s="675"/>
      <c r="R366" s="675"/>
      <c r="S366" s="675"/>
      <c r="T366" s="675"/>
      <c r="U366" s="675"/>
      <c r="V366" s="675"/>
      <c r="W366" s="675"/>
      <c r="X366" s="675"/>
      <c r="Y366" s="675"/>
      <c r="Z366" s="675"/>
    </row>
    <row r="367" spans="1:26">
      <c r="A367" s="674"/>
      <c r="B367" s="675"/>
      <c r="C367" s="675"/>
      <c r="D367" s="675"/>
      <c r="E367" s="675"/>
      <c r="F367" s="675"/>
      <c r="G367" s="675"/>
      <c r="H367" s="675"/>
      <c r="I367" s="675"/>
      <c r="J367" s="675"/>
      <c r="K367" s="675"/>
      <c r="L367" s="675"/>
      <c r="M367" s="675"/>
      <c r="N367" s="675"/>
      <c r="O367" s="675"/>
      <c r="P367" s="675"/>
      <c r="Q367" s="675"/>
      <c r="R367" s="675"/>
      <c r="S367" s="675"/>
      <c r="T367" s="675"/>
      <c r="U367" s="675"/>
      <c r="V367" s="675"/>
      <c r="W367" s="675"/>
      <c r="X367" s="675"/>
      <c r="Y367" s="675"/>
      <c r="Z367" s="675"/>
    </row>
    <row r="368" spans="1:26">
      <c r="A368" s="674"/>
      <c r="B368" s="675"/>
      <c r="C368" s="675"/>
      <c r="D368" s="675"/>
      <c r="E368" s="675"/>
      <c r="F368" s="675"/>
      <c r="G368" s="675"/>
      <c r="H368" s="675"/>
      <c r="I368" s="675"/>
      <c r="J368" s="675"/>
      <c r="K368" s="675"/>
      <c r="L368" s="675"/>
      <c r="M368" s="675"/>
      <c r="N368" s="675"/>
      <c r="O368" s="675"/>
      <c r="P368" s="675"/>
      <c r="Q368" s="675"/>
      <c r="R368" s="675"/>
      <c r="S368" s="675"/>
      <c r="T368" s="675"/>
      <c r="U368" s="675"/>
      <c r="V368" s="675"/>
      <c r="W368" s="675"/>
      <c r="X368" s="675"/>
      <c r="Y368" s="675"/>
      <c r="Z368" s="675"/>
    </row>
    <row r="369" spans="1:26">
      <c r="A369" s="674"/>
      <c r="B369" s="675"/>
      <c r="C369" s="675"/>
      <c r="D369" s="675"/>
      <c r="E369" s="675"/>
      <c r="F369" s="675"/>
      <c r="G369" s="675"/>
      <c r="H369" s="675"/>
      <c r="I369" s="675"/>
      <c r="J369" s="675"/>
      <c r="K369" s="675"/>
      <c r="L369" s="675"/>
      <c r="M369" s="675"/>
      <c r="N369" s="675"/>
      <c r="O369" s="675"/>
      <c r="P369" s="675"/>
      <c r="Q369" s="675"/>
      <c r="R369" s="675"/>
      <c r="S369" s="675"/>
      <c r="T369" s="675"/>
      <c r="U369" s="675"/>
      <c r="V369" s="675"/>
      <c r="W369" s="675"/>
      <c r="X369" s="675"/>
      <c r="Y369" s="675"/>
      <c r="Z369" s="675"/>
    </row>
    <row r="370" spans="1:26">
      <c r="A370" s="674"/>
      <c r="B370" s="675"/>
      <c r="C370" s="675"/>
      <c r="D370" s="675"/>
      <c r="E370" s="675"/>
      <c r="F370" s="675"/>
      <c r="G370" s="675"/>
      <c r="H370" s="675"/>
      <c r="I370" s="675"/>
      <c r="J370" s="675"/>
      <c r="K370" s="675"/>
      <c r="L370" s="675"/>
      <c r="M370" s="675"/>
      <c r="N370" s="675"/>
      <c r="O370" s="675"/>
      <c r="P370" s="675"/>
      <c r="Q370" s="675"/>
      <c r="R370" s="675"/>
      <c r="S370" s="675"/>
      <c r="T370" s="675"/>
      <c r="U370" s="675"/>
      <c r="V370" s="675"/>
      <c r="W370" s="675"/>
      <c r="X370" s="675"/>
      <c r="Y370" s="675"/>
      <c r="Z370" s="675"/>
    </row>
    <row r="371" spans="1:26">
      <c r="A371" s="674"/>
      <c r="B371" s="675"/>
      <c r="C371" s="675"/>
      <c r="D371" s="675"/>
      <c r="E371" s="675"/>
      <c r="F371" s="675"/>
      <c r="G371" s="675"/>
      <c r="H371" s="675"/>
      <c r="I371" s="675"/>
      <c r="J371" s="675"/>
      <c r="K371" s="675"/>
      <c r="L371" s="675"/>
      <c r="M371" s="675"/>
      <c r="N371" s="675"/>
      <c r="O371" s="675"/>
      <c r="P371" s="675"/>
      <c r="Q371" s="675"/>
      <c r="R371" s="675"/>
      <c r="S371" s="675"/>
      <c r="T371" s="675"/>
      <c r="U371" s="675"/>
      <c r="V371" s="675"/>
      <c r="W371" s="675"/>
      <c r="X371" s="675"/>
      <c r="Y371" s="675"/>
      <c r="Z371" s="675"/>
    </row>
    <row r="372" spans="1:26">
      <c r="A372" s="674"/>
      <c r="B372" s="675"/>
      <c r="C372" s="675"/>
      <c r="D372" s="675"/>
      <c r="E372" s="675"/>
      <c r="F372" s="675"/>
      <c r="G372" s="675"/>
      <c r="H372" s="675"/>
      <c r="I372" s="675"/>
      <c r="J372" s="675"/>
      <c r="K372" s="675"/>
      <c r="L372" s="675"/>
      <c r="M372" s="675"/>
      <c r="N372" s="675"/>
      <c r="O372" s="675"/>
      <c r="P372" s="675"/>
      <c r="Q372" s="675"/>
      <c r="R372" s="675"/>
      <c r="S372" s="675"/>
      <c r="T372" s="675"/>
      <c r="U372" s="675"/>
      <c r="V372" s="675"/>
      <c r="W372" s="675"/>
      <c r="X372" s="675"/>
      <c r="Y372" s="675"/>
      <c r="Z372" s="675"/>
    </row>
    <row r="373" spans="1:26">
      <c r="A373" s="674"/>
      <c r="B373" s="675"/>
      <c r="C373" s="675"/>
      <c r="D373" s="675"/>
      <c r="E373" s="675"/>
      <c r="F373" s="675"/>
      <c r="G373" s="675"/>
      <c r="H373" s="675"/>
      <c r="I373" s="675"/>
      <c r="J373" s="675"/>
      <c r="K373" s="675"/>
      <c r="L373" s="675"/>
      <c r="M373" s="675"/>
      <c r="N373" s="675"/>
      <c r="O373" s="675"/>
      <c r="P373" s="675"/>
      <c r="Q373" s="675"/>
      <c r="R373" s="675"/>
      <c r="S373" s="675"/>
      <c r="T373" s="675"/>
      <c r="U373" s="675"/>
      <c r="V373" s="675"/>
      <c r="W373" s="675"/>
      <c r="X373" s="675"/>
      <c r="Y373" s="675"/>
      <c r="Z373" s="675"/>
    </row>
    <row r="374" spans="1:26">
      <c r="A374" s="674"/>
      <c r="B374" s="675"/>
      <c r="C374" s="675"/>
      <c r="D374" s="675"/>
      <c r="E374" s="675"/>
      <c r="F374" s="675"/>
      <c r="G374" s="675"/>
      <c r="H374" s="675"/>
      <c r="I374" s="675"/>
      <c r="J374" s="675"/>
      <c r="K374" s="675"/>
      <c r="L374" s="675"/>
      <c r="M374" s="675"/>
      <c r="N374" s="675"/>
      <c r="O374" s="675"/>
      <c r="P374" s="675"/>
      <c r="Q374" s="675"/>
      <c r="R374" s="675"/>
      <c r="S374" s="675"/>
      <c r="T374" s="675"/>
      <c r="U374" s="675"/>
      <c r="V374" s="675"/>
      <c r="W374" s="675"/>
      <c r="X374" s="675"/>
      <c r="Y374" s="675"/>
      <c r="Z374" s="675"/>
    </row>
    <row r="375" spans="1:26">
      <c r="A375" s="674"/>
      <c r="B375" s="675"/>
      <c r="C375" s="675"/>
      <c r="D375" s="675"/>
      <c r="E375" s="675"/>
      <c r="F375" s="675"/>
      <c r="G375" s="675"/>
      <c r="H375" s="675"/>
      <c r="I375" s="675"/>
      <c r="J375" s="675"/>
      <c r="K375" s="675"/>
      <c r="L375" s="675"/>
      <c r="M375" s="675"/>
      <c r="N375" s="675"/>
      <c r="O375" s="675"/>
      <c r="P375" s="675"/>
      <c r="Q375" s="675"/>
      <c r="R375" s="675"/>
      <c r="S375" s="675"/>
      <c r="T375" s="675"/>
      <c r="U375" s="675"/>
      <c r="V375" s="675"/>
      <c r="W375" s="675"/>
      <c r="X375" s="675"/>
      <c r="Y375" s="675"/>
      <c r="Z375" s="675"/>
    </row>
    <row r="376" spans="1:26">
      <c r="A376" s="674"/>
      <c r="B376" s="675"/>
      <c r="C376" s="675"/>
      <c r="D376" s="675"/>
      <c r="E376" s="675"/>
      <c r="F376" s="675"/>
      <c r="G376" s="675"/>
      <c r="H376" s="675"/>
      <c r="I376" s="675"/>
      <c r="J376" s="675"/>
      <c r="K376" s="675"/>
      <c r="L376" s="675"/>
      <c r="M376" s="675"/>
      <c r="N376" s="675"/>
      <c r="O376" s="675"/>
      <c r="P376" s="675"/>
      <c r="Q376" s="675"/>
      <c r="R376" s="675"/>
      <c r="S376" s="675"/>
      <c r="T376" s="675"/>
      <c r="U376" s="675"/>
      <c r="V376" s="675"/>
      <c r="W376" s="675"/>
      <c r="X376" s="675"/>
      <c r="Y376" s="675"/>
      <c r="Z376" s="675"/>
    </row>
    <row r="377" spans="1:26">
      <c r="A377" s="674"/>
      <c r="B377" s="675"/>
      <c r="C377" s="675"/>
      <c r="D377" s="675"/>
      <c r="E377" s="675"/>
      <c r="F377" s="675"/>
      <c r="G377" s="675"/>
      <c r="H377" s="675"/>
      <c r="I377" s="675"/>
      <c r="J377" s="675"/>
      <c r="K377" s="675"/>
      <c r="L377" s="675"/>
      <c r="M377" s="675"/>
      <c r="N377" s="675"/>
      <c r="O377" s="675"/>
      <c r="P377" s="675"/>
      <c r="Q377" s="675"/>
      <c r="R377" s="675"/>
      <c r="S377" s="675"/>
      <c r="T377" s="675"/>
      <c r="U377" s="675"/>
      <c r="V377" s="675"/>
      <c r="W377" s="675"/>
      <c r="X377" s="675"/>
      <c r="Y377" s="675"/>
      <c r="Z377" s="675"/>
    </row>
    <row r="378" spans="1:26">
      <c r="A378" s="674"/>
      <c r="B378" s="675"/>
      <c r="C378" s="675"/>
      <c r="D378" s="675"/>
      <c r="E378" s="675"/>
      <c r="F378" s="675"/>
      <c r="G378" s="675"/>
      <c r="H378" s="675"/>
      <c r="I378" s="675"/>
      <c r="J378" s="675"/>
      <c r="K378" s="675"/>
      <c r="L378" s="675"/>
      <c r="M378" s="675"/>
      <c r="N378" s="675"/>
      <c r="O378" s="675"/>
      <c r="P378" s="675"/>
      <c r="Q378" s="675"/>
      <c r="R378" s="675"/>
      <c r="S378" s="675"/>
      <c r="T378" s="675"/>
      <c r="U378" s="675"/>
      <c r="V378" s="675"/>
      <c r="W378" s="675"/>
      <c r="X378" s="675"/>
      <c r="Y378" s="675"/>
      <c r="Z378" s="675"/>
    </row>
    <row r="379" spans="1:26">
      <c r="A379" s="674"/>
      <c r="B379" s="675"/>
      <c r="C379" s="675"/>
      <c r="D379" s="675"/>
      <c r="E379" s="675"/>
      <c r="F379" s="675"/>
      <c r="G379" s="675"/>
      <c r="H379" s="675"/>
      <c r="I379" s="675"/>
      <c r="J379" s="675"/>
      <c r="K379" s="675"/>
      <c r="L379" s="675"/>
      <c r="M379" s="675"/>
      <c r="N379" s="675"/>
      <c r="O379" s="675"/>
      <c r="P379" s="675"/>
      <c r="Q379" s="675"/>
      <c r="R379" s="675"/>
      <c r="S379" s="675"/>
      <c r="T379" s="675"/>
      <c r="U379" s="675"/>
      <c r="V379" s="675"/>
      <c r="W379" s="675"/>
      <c r="X379" s="675"/>
      <c r="Y379" s="675"/>
      <c r="Z379" s="675"/>
    </row>
    <row r="380" spans="1:26">
      <c r="A380" s="674"/>
      <c r="B380" s="675"/>
      <c r="C380" s="675"/>
      <c r="D380" s="675"/>
      <c r="E380" s="675"/>
      <c r="F380" s="675"/>
      <c r="G380" s="675"/>
      <c r="H380" s="675"/>
      <c r="I380" s="675"/>
      <c r="J380" s="675"/>
      <c r="K380" s="675"/>
      <c r="L380" s="675"/>
      <c r="M380" s="675"/>
      <c r="N380" s="675"/>
      <c r="O380" s="675"/>
      <c r="P380" s="675"/>
      <c r="Q380" s="675"/>
      <c r="R380" s="675"/>
      <c r="S380" s="675"/>
      <c r="T380" s="675"/>
      <c r="U380" s="675"/>
      <c r="V380" s="675"/>
      <c r="W380" s="675"/>
      <c r="X380" s="675"/>
      <c r="Y380" s="675"/>
      <c r="Z380" s="675"/>
    </row>
    <row r="381" spans="1:26">
      <c r="A381" s="674"/>
      <c r="B381" s="675"/>
      <c r="C381" s="675"/>
      <c r="D381" s="675"/>
      <c r="E381" s="675"/>
      <c r="F381" s="675"/>
      <c r="G381" s="675"/>
      <c r="H381" s="675"/>
      <c r="I381" s="675"/>
      <c r="J381" s="675"/>
      <c r="K381" s="675"/>
      <c r="L381" s="675"/>
      <c r="M381" s="675"/>
      <c r="N381" s="675"/>
      <c r="O381" s="675"/>
      <c r="P381" s="675"/>
      <c r="Q381" s="675"/>
      <c r="R381" s="675"/>
      <c r="S381" s="675"/>
      <c r="T381" s="675"/>
      <c r="U381" s="675"/>
      <c r="V381" s="675"/>
      <c r="W381" s="675"/>
      <c r="X381" s="675"/>
      <c r="Y381" s="675"/>
      <c r="Z381" s="675"/>
    </row>
    <row r="382" spans="1:26">
      <c r="A382" s="674"/>
      <c r="B382" s="675"/>
      <c r="C382" s="675"/>
      <c r="D382" s="675"/>
      <c r="E382" s="675"/>
      <c r="F382" s="675"/>
      <c r="G382" s="675"/>
      <c r="H382" s="675"/>
      <c r="I382" s="675"/>
      <c r="J382" s="675"/>
      <c r="K382" s="675"/>
      <c r="L382" s="675"/>
      <c r="M382" s="675"/>
      <c r="N382" s="675"/>
      <c r="O382" s="675"/>
      <c r="P382" s="675"/>
      <c r="Q382" s="675"/>
      <c r="R382" s="675"/>
      <c r="S382" s="675"/>
      <c r="T382" s="675"/>
      <c r="U382" s="675"/>
      <c r="V382" s="675"/>
      <c r="W382" s="675"/>
      <c r="X382" s="675"/>
      <c r="Y382" s="675"/>
      <c r="Z382" s="675"/>
    </row>
    <row r="383" spans="1:26">
      <c r="A383" s="674"/>
      <c r="B383" s="675"/>
      <c r="C383" s="675"/>
      <c r="D383" s="675"/>
      <c r="E383" s="675"/>
      <c r="F383" s="675"/>
      <c r="G383" s="675"/>
      <c r="H383" s="675"/>
      <c r="I383" s="675"/>
      <c r="J383" s="675"/>
      <c r="K383" s="675"/>
      <c r="L383" s="675"/>
      <c r="M383" s="675"/>
      <c r="N383" s="675"/>
      <c r="O383" s="675"/>
      <c r="P383" s="675"/>
      <c r="Q383" s="675"/>
      <c r="R383" s="675"/>
      <c r="S383" s="675"/>
      <c r="T383" s="675"/>
      <c r="U383" s="675"/>
      <c r="V383" s="675"/>
      <c r="W383" s="675"/>
      <c r="X383" s="675"/>
      <c r="Y383" s="675"/>
      <c r="Z383" s="675"/>
    </row>
    <row r="384" spans="1:26">
      <c r="A384" s="674"/>
      <c r="B384" s="675"/>
      <c r="C384" s="675"/>
      <c r="D384" s="675"/>
      <c r="E384" s="675"/>
      <c r="F384" s="675"/>
      <c r="G384" s="675"/>
      <c r="H384" s="675"/>
      <c r="I384" s="675"/>
      <c r="J384" s="675"/>
      <c r="K384" s="675"/>
      <c r="L384" s="675"/>
      <c r="M384" s="675"/>
      <c r="N384" s="675"/>
      <c r="O384" s="675"/>
      <c r="P384" s="675"/>
      <c r="Q384" s="675"/>
      <c r="R384" s="675"/>
      <c r="S384" s="675"/>
      <c r="T384" s="675"/>
      <c r="U384" s="675"/>
      <c r="V384" s="675"/>
      <c r="W384" s="675"/>
      <c r="X384" s="675"/>
      <c r="Y384" s="675"/>
      <c r="Z384" s="675"/>
    </row>
    <row r="385" spans="1:26">
      <c r="A385" s="674"/>
      <c r="B385" s="675"/>
      <c r="C385" s="675"/>
      <c r="D385" s="675"/>
      <c r="E385" s="675"/>
      <c r="F385" s="675"/>
      <c r="G385" s="675"/>
      <c r="H385" s="675"/>
      <c r="I385" s="675"/>
      <c r="J385" s="675"/>
      <c r="K385" s="675"/>
      <c r="L385" s="675"/>
      <c r="M385" s="675"/>
      <c r="N385" s="675"/>
      <c r="O385" s="675"/>
      <c r="P385" s="675"/>
      <c r="Q385" s="675"/>
      <c r="R385" s="675"/>
      <c r="S385" s="675"/>
      <c r="T385" s="675"/>
      <c r="U385" s="675"/>
      <c r="V385" s="675"/>
      <c r="W385" s="675"/>
      <c r="X385" s="675"/>
      <c r="Y385" s="675"/>
      <c r="Z385" s="675"/>
    </row>
    <row r="386" spans="1:26">
      <c r="A386" s="674"/>
      <c r="B386" s="675"/>
      <c r="C386" s="675"/>
      <c r="D386" s="675"/>
      <c r="E386" s="675"/>
      <c r="F386" s="675"/>
      <c r="G386" s="675"/>
      <c r="H386" s="675"/>
      <c r="I386" s="675"/>
      <c r="J386" s="675"/>
      <c r="K386" s="675"/>
      <c r="L386" s="675"/>
      <c r="M386" s="675"/>
      <c r="N386" s="675"/>
      <c r="O386" s="675"/>
      <c r="P386" s="675"/>
      <c r="Q386" s="675"/>
      <c r="R386" s="675"/>
      <c r="S386" s="675"/>
      <c r="T386" s="675"/>
      <c r="U386" s="675"/>
      <c r="V386" s="675"/>
      <c r="W386" s="675"/>
      <c r="X386" s="675"/>
      <c r="Y386" s="675"/>
      <c r="Z386" s="675"/>
    </row>
    <row r="387" spans="1:26">
      <c r="A387" s="674"/>
      <c r="B387" s="675"/>
      <c r="C387" s="675"/>
      <c r="D387" s="675"/>
      <c r="E387" s="675"/>
      <c r="F387" s="675"/>
      <c r="G387" s="675"/>
      <c r="H387" s="675"/>
      <c r="I387" s="675"/>
      <c r="J387" s="675"/>
      <c r="K387" s="675"/>
      <c r="L387" s="675"/>
      <c r="M387" s="675"/>
      <c r="N387" s="675"/>
      <c r="O387" s="675"/>
      <c r="P387" s="675"/>
      <c r="Q387" s="675"/>
      <c r="R387" s="675"/>
      <c r="S387" s="675"/>
      <c r="T387" s="675"/>
      <c r="U387" s="675"/>
      <c r="V387" s="675"/>
      <c r="W387" s="675"/>
      <c r="X387" s="675"/>
      <c r="Y387" s="675"/>
      <c r="Z387" s="675"/>
    </row>
    <row r="388" spans="1:26">
      <c r="A388" s="674"/>
      <c r="B388" s="675"/>
      <c r="C388" s="675"/>
      <c r="D388" s="675"/>
      <c r="E388" s="675"/>
      <c r="F388" s="675"/>
      <c r="G388" s="675"/>
      <c r="H388" s="675"/>
      <c r="I388" s="675"/>
      <c r="J388" s="675"/>
      <c r="K388" s="675"/>
      <c r="L388" s="675"/>
      <c r="M388" s="675"/>
      <c r="N388" s="675"/>
      <c r="O388" s="675"/>
      <c r="P388" s="675"/>
      <c r="Q388" s="675"/>
      <c r="R388" s="675"/>
      <c r="S388" s="675"/>
      <c r="T388" s="675"/>
      <c r="U388" s="675"/>
      <c r="V388" s="675"/>
      <c r="W388" s="675"/>
      <c r="X388" s="675"/>
      <c r="Y388" s="675"/>
      <c r="Z388" s="675"/>
    </row>
    <row r="389" spans="1:26">
      <c r="A389" s="674"/>
      <c r="B389" s="675"/>
      <c r="C389" s="675"/>
      <c r="D389" s="675"/>
      <c r="E389" s="675"/>
      <c r="F389" s="675"/>
      <c r="G389" s="675"/>
      <c r="H389" s="675"/>
      <c r="I389" s="675"/>
      <c r="J389" s="675"/>
      <c r="K389" s="675"/>
      <c r="L389" s="675"/>
      <c r="M389" s="675"/>
      <c r="N389" s="675"/>
      <c r="O389" s="675"/>
      <c r="P389" s="675"/>
      <c r="Q389" s="675"/>
      <c r="R389" s="675"/>
      <c r="S389" s="675"/>
      <c r="T389" s="675"/>
      <c r="U389" s="675"/>
      <c r="V389" s="675"/>
      <c r="W389" s="675"/>
      <c r="X389" s="675"/>
      <c r="Y389" s="675"/>
      <c r="Z389" s="675"/>
    </row>
    <row r="390" spans="1:26">
      <c r="A390" s="674"/>
      <c r="B390" s="675"/>
      <c r="C390" s="675"/>
      <c r="D390" s="675"/>
      <c r="E390" s="675"/>
      <c r="F390" s="675"/>
      <c r="G390" s="675"/>
      <c r="H390" s="675"/>
      <c r="I390" s="675"/>
      <c r="J390" s="675"/>
      <c r="K390" s="675"/>
      <c r="L390" s="675"/>
      <c r="M390" s="675"/>
      <c r="N390" s="675"/>
      <c r="O390" s="675"/>
      <c r="P390" s="675"/>
      <c r="Q390" s="675"/>
      <c r="R390" s="675"/>
      <c r="S390" s="675"/>
      <c r="T390" s="675"/>
      <c r="U390" s="675"/>
      <c r="V390" s="675"/>
      <c r="W390" s="675"/>
      <c r="X390" s="675"/>
      <c r="Y390" s="675"/>
      <c r="Z390" s="675"/>
    </row>
    <row r="391" spans="1:26">
      <c r="A391" s="674"/>
      <c r="B391" s="675"/>
      <c r="C391" s="675"/>
      <c r="D391" s="675"/>
      <c r="E391" s="675"/>
      <c r="F391" s="675"/>
      <c r="G391" s="675"/>
      <c r="H391" s="675"/>
      <c r="I391" s="675"/>
      <c r="J391" s="675"/>
      <c r="K391" s="675"/>
      <c r="L391" s="675"/>
      <c r="M391" s="675"/>
      <c r="N391" s="675"/>
      <c r="O391" s="675"/>
      <c r="P391" s="675"/>
      <c r="Q391" s="675"/>
      <c r="R391" s="675"/>
      <c r="S391" s="675"/>
      <c r="T391" s="675"/>
      <c r="U391" s="675"/>
      <c r="V391" s="675"/>
      <c r="W391" s="675"/>
      <c r="X391" s="675"/>
      <c r="Y391" s="675"/>
      <c r="Z391" s="675"/>
    </row>
    <row r="392" spans="1:26">
      <c r="A392" s="674"/>
      <c r="B392" s="675"/>
      <c r="C392" s="675"/>
      <c r="D392" s="675"/>
      <c r="E392" s="675"/>
      <c r="F392" s="675"/>
      <c r="G392" s="675"/>
      <c r="H392" s="675"/>
      <c r="I392" s="675"/>
      <c r="J392" s="675"/>
      <c r="K392" s="675"/>
      <c r="L392" s="675"/>
      <c r="M392" s="675"/>
      <c r="N392" s="675"/>
      <c r="O392" s="675"/>
      <c r="P392" s="675"/>
      <c r="Q392" s="675"/>
      <c r="R392" s="675"/>
      <c r="S392" s="675"/>
      <c r="T392" s="675"/>
      <c r="U392" s="675"/>
      <c r="V392" s="675"/>
      <c r="W392" s="675"/>
      <c r="X392" s="675"/>
      <c r="Y392" s="675"/>
      <c r="Z392" s="675"/>
    </row>
    <row r="393" spans="1:26">
      <c r="A393" s="674"/>
      <c r="B393" s="675"/>
      <c r="C393" s="675"/>
      <c r="D393" s="675"/>
      <c r="E393" s="675"/>
      <c r="F393" s="675"/>
      <c r="G393" s="675"/>
      <c r="H393" s="675"/>
      <c r="I393" s="675"/>
      <c r="J393" s="675"/>
      <c r="K393" s="675"/>
      <c r="L393" s="675"/>
      <c r="M393" s="675"/>
      <c r="N393" s="675"/>
      <c r="O393" s="675"/>
      <c r="P393" s="675"/>
      <c r="Q393" s="675"/>
      <c r="R393" s="675"/>
      <c r="S393" s="675"/>
      <c r="T393" s="675"/>
      <c r="U393" s="675"/>
      <c r="V393" s="675"/>
      <c r="W393" s="675"/>
      <c r="X393" s="675"/>
      <c r="Y393" s="675"/>
      <c r="Z393" s="675"/>
    </row>
    <row r="394" spans="1:26">
      <c r="A394" s="674"/>
      <c r="B394" s="675"/>
      <c r="C394" s="675"/>
      <c r="D394" s="675"/>
      <c r="E394" s="675"/>
      <c r="F394" s="675"/>
      <c r="G394" s="675"/>
      <c r="H394" s="675"/>
      <c r="I394" s="675"/>
      <c r="J394" s="675"/>
      <c r="K394" s="675"/>
      <c r="L394" s="675"/>
      <c r="M394" s="675"/>
      <c r="N394" s="675"/>
      <c r="O394" s="675"/>
      <c r="P394" s="675"/>
      <c r="Q394" s="675"/>
      <c r="R394" s="675"/>
      <c r="S394" s="675"/>
      <c r="T394" s="675"/>
      <c r="U394" s="675"/>
      <c r="V394" s="675"/>
      <c r="W394" s="675"/>
      <c r="X394" s="675"/>
      <c r="Y394" s="675"/>
      <c r="Z394" s="675"/>
    </row>
    <row r="395" spans="1:26">
      <c r="A395" s="674"/>
      <c r="B395" s="675"/>
      <c r="C395" s="675"/>
      <c r="D395" s="675"/>
      <c r="E395" s="675"/>
      <c r="F395" s="675"/>
      <c r="G395" s="675"/>
      <c r="H395" s="675"/>
      <c r="I395" s="675"/>
      <c r="J395" s="675"/>
      <c r="K395" s="675"/>
      <c r="L395" s="675"/>
      <c r="M395" s="675"/>
      <c r="N395" s="675"/>
      <c r="O395" s="675"/>
      <c r="P395" s="675"/>
      <c r="Q395" s="675"/>
      <c r="R395" s="675"/>
      <c r="S395" s="675"/>
      <c r="T395" s="675"/>
      <c r="U395" s="675"/>
      <c r="V395" s="675"/>
      <c r="W395" s="675"/>
      <c r="X395" s="675"/>
      <c r="Y395" s="675"/>
      <c r="Z395" s="675"/>
    </row>
    <row r="396" spans="1:26">
      <c r="A396" s="674"/>
      <c r="B396" s="675"/>
      <c r="C396" s="675"/>
      <c r="D396" s="675"/>
      <c r="E396" s="675"/>
      <c r="F396" s="675"/>
      <c r="G396" s="675"/>
      <c r="H396" s="675"/>
      <c r="I396" s="675"/>
      <c r="J396" s="675"/>
      <c r="K396" s="675"/>
      <c r="L396" s="675"/>
      <c r="M396" s="675"/>
      <c r="N396" s="675"/>
      <c r="O396" s="675"/>
      <c r="P396" s="675"/>
      <c r="Q396" s="675"/>
      <c r="R396" s="675"/>
      <c r="S396" s="675"/>
      <c r="T396" s="675"/>
      <c r="U396" s="675"/>
      <c r="V396" s="675"/>
      <c r="W396" s="675"/>
      <c r="X396" s="675"/>
      <c r="Y396" s="675"/>
      <c r="Z396" s="675"/>
    </row>
    <row r="397" spans="1:26">
      <c r="A397" s="674"/>
      <c r="B397" s="675"/>
      <c r="C397" s="675"/>
      <c r="D397" s="675"/>
      <c r="E397" s="675"/>
      <c r="F397" s="675"/>
      <c r="G397" s="675"/>
      <c r="H397" s="675"/>
      <c r="I397" s="675"/>
      <c r="J397" s="675"/>
      <c r="K397" s="675"/>
      <c r="L397" s="675"/>
      <c r="M397" s="675"/>
      <c r="N397" s="675"/>
      <c r="O397" s="675"/>
      <c r="P397" s="675"/>
      <c r="Q397" s="675"/>
      <c r="R397" s="675"/>
      <c r="S397" s="675"/>
      <c r="T397" s="675"/>
      <c r="U397" s="675"/>
      <c r="V397" s="675"/>
      <c r="W397" s="675"/>
      <c r="X397" s="675"/>
      <c r="Y397" s="675"/>
      <c r="Z397" s="675"/>
    </row>
    <row r="398" spans="1:26">
      <c r="A398" s="674"/>
      <c r="B398" s="675"/>
      <c r="C398" s="675"/>
      <c r="D398" s="675"/>
      <c r="E398" s="675"/>
      <c r="F398" s="675"/>
      <c r="G398" s="675"/>
      <c r="H398" s="675"/>
      <c r="I398" s="675"/>
      <c r="J398" s="675"/>
      <c r="K398" s="675"/>
      <c r="L398" s="675"/>
      <c r="M398" s="675"/>
      <c r="N398" s="675"/>
      <c r="O398" s="675"/>
      <c r="P398" s="675"/>
      <c r="Q398" s="675"/>
      <c r="R398" s="675"/>
      <c r="S398" s="675"/>
      <c r="T398" s="675"/>
      <c r="U398" s="675"/>
      <c r="V398" s="675"/>
      <c r="W398" s="675"/>
      <c r="X398" s="675"/>
      <c r="Y398" s="675"/>
      <c r="Z398" s="675"/>
    </row>
    <row r="399" spans="1:26">
      <c r="A399" s="674"/>
      <c r="B399" s="675"/>
      <c r="C399" s="675"/>
      <c r="D399" s="675"/>
      <c r="E399" s="675"/>
      <c r="F399" s="675"/>
      <c r="G399" s="675"/>
      <c r="H399" s="675"/>
      <c r="I399" s="675"/>
      <c r="J399" s="675"/>
      <c r="K399" s="675"/>
      <c r="L399" s="675"/>
      <c r="M399" s="675"/>
      <c r="N399" s="675"/>
      <c r="O399" s="675"/>
      <c r="P399" s="675"/>
      <c r="Q399" s="675"/>
      <c r="R399" s="675"/>
      <c r="S399" s="675"/>
      <c r="T399" s="675"/>
      <c r="U399" s="675"/>
      <c r="V399" s="675"/>
      <c r="W399" s="675"/>
      <c r="X399" s="675"/>
      <c r="Y399" s="675"/>
      <c r="Z399" s="675"/>
    </row>
    <row r="400" spans="1:26">
      <c r="A400" s="674"/>
      <c r="B400" s="675"/>
      <c r="C400" s="675"/>
      <c r="D400" s="675"/>
      <c r="E400" s="675"/>
      <c r="F400" s="675"/>
      <c r="G400" s="675"/>
      <c r="H400" s="675"/>
      <c r="I400" s="675"/>
      <c r="J400" s="675"/>
      <c r="K400" s="675"/>
      <c r="L400" s="675"/>
      <c r="M400" s="675"/>
      <c r="N400" s="675"/>
      <c r="O400" s="675"/>
      <c r="P400" s="675"/>
      <c r="Q400" s="675"/>
      <c r="R400" s="675"/>
      <c r="S400" s="675"/>
      <c r="T400" s="675"/>
      <c r="U400" s="675"/>
      <c r="V400" s="675"/>
      <c r="W400" s="675"/>
      <c r="X400" s="675"/>
      <c r="Y400" s="675"/>
      <c r="Z400" s="675"/>
    </row>
    <row r="401" spans="1:26">
      <c r="A401" s="674"/>
      <c r="B401" s="675"/>
      <c r="C401" s="675"/>
      <c r="D401" s="675"/>
      <c r="E401" s="675"/>
      <c r="F401" s="675"/>
      <c r="G401" s="675"/>
      <c r="H401" s="675"/>
      <c r="I401" s="675"/>
      <c r="J401" s="675"/>
      <c r="K401" s="675"/>
      <c r="L401" s="675"/>
      <c r="M401" s="675"/>
      <c r="N401" s="675"/>
      <c r="O401" s="675"/>
      <c r="P401" s="675"/>
      <c r="Q401" s="675"/>
      <c r="R401" s="675"/>
      <c r="S401" s="675"/>
      <c r="T401" s="675"/>
      <c r="U401" s="675"/>
      <c r="V401" s="675"/>
      <c r="W401" s="675"/>
      <c r="X401" s="675"/>
      <c r="Y401" s="675"/>
      <c r="Z401" s="675"/>
    </row>
    <row r="402" spans="1:26">
      <c r="A402" s="674"/>
      <c r="B402" s="675"/>
      <c r="C402" s="675"/>
      <c r="D402" s="675"/>
      <c r="E402" s="675"/>
      <c r="F402" s="675"/>
      <c r="G402" s="675"/>
      <c r="H402" s="675"/>
      <c r="I402" s="675"/>
      <c r="J402" s="675"/>
      <c r="K402" s="675"/>
      <c r="L402" s="675"/>
      <c r="M402" s="675"/>
      <c r="N402" s="675"/>
      <c r="O402" s="675"/>
      <c r="P402" s="675"/>
      <c r="Q402" s="675"/>
      <c r="R402" s="675"/>
      <c r="S402" s="675"/>
      <c r="T402" s="675"/>
      <c r="U402" s="675"/>
      <c r="V402" s="675"/>
      <c r="W402" s="675"/>
      <c r="X402" s="675"/>
      <c r="Y402" s="675"/>
      <c r="Z402" s="675"/>
    </row>
    <row r="403" spans="1:26">
      <c r="A403" s="674"/>
      <c r="B403" s="675"/>
      <c r="C403" s="675"/>
      <c r="D403" s="675"/>
      <c r="E403" s="675"/>
      <c r="F403" s="675"/>
      <c r="G403" s="675"/>
      <c r="H403" s="675"/>
      <c r="I403" s="675"/>
      <c r="J403" s="675"/>
      <c r="K403" s="675"/>
      <c r="L403" s="675"/>
      <c r="M403" s="675"/>
      <c r="N403" s="675"/>
      <c r="O403" s="675"/>
      <c r="P403" s="675"/>
      <c r="Q403" s="675"/>
      <c r="R403" s="675"/>
      <c r="S403" s="675"/>
      <c r="T403" s="675"/>
      <c r="U403" s="675"/>
      <c r="V403" s="675"/>
      <c r="W403" s="675"/>
      <c r="X403" s="675"/>
      <c r="Y403" s="675"/>
      <c r="Z403" s="675"/>
    </row>
    <row r="404" spans="1:26">
      <c r="A404" s="674"/>
      <c r="B404" s="675"/>
      <c r="C404" s="675"/>
      <c r="D404" s="675"/>
      <c r="E404" s="675"/>
      <c r="F404" s="675"/>
      <c r="G404" s="675"/>
      <c r="H404" s="675"/>
      <c r="I404" s="675"/>
      <c r="J404" s="675"/>
      <c r="K404" s="675"/>
      <c r="L404" s="675"/>
      <c r="M404" s="675"/>
      <c r="N404" s="675"/>
      <c r="O404" s="675"/>
      <c r="P404" s="675"/>
      <c r="Q404" s="675"/>
      <c r="R404" s="675"/>
      <c r="S404" s="675"/>
      <c r="T404" s="675"/>
      <c r="U404" s="675"/>
      <c r="V404" s="675"/>
      <c r="W404" s="675"/>
      <c r="X404" s="675"/>
      <c r="Y404" s="675"/>
      <c r="Z404" s="675"/>
    </row>
    <row r="405" spans="1:26">
      <c r="A405" s="674"/>
      <c r="B405" s="675"/>
      <c r="C405" s="675"/>
      <c r="D405" s="675"/>
      <c r="E405" s="675"/>
      <c r="F405" s="675"/>
      <c r="G405" s="675"/>
      <c r="H405" s="675"/>
      <c r="I405" s="675"/>
      <c r="J405" s="675"/>
      <c r="K405" s="675"/>
      <c r="L405" s="675"/>
      <c r="M405" s="675"/>
      <c r="N405" s="675"/>
      <c r="O405" s="675"/>
      <c r="P405" s="675"/>
      <c r="Q405" s="675"/>
      <c r="R405" s="675"/>
      <c r="S405" s="675"/>
      <c r="T405" s="675"/>
      <c r="U405" s="675"/>
      <c r="V405" s="675"/>
      <c r="W405" s="675"/>
      <c r="X405" s="675"/>
      <c r="Y405" s="675"/>
      <c r="Z405" s="675"/>
    </row>
    <row r="406" spans="1:26">
      <c r="A406" s="674"/>
      <c r="B406" s="675"/>
      <c r="C406" s="675"/>
      <c r="D406" s="675"/>
      <c r="E406" s="675"/>
      <c r="F406" s="675"/>
      <c r="G406" s="675"/>
      <c r="H406" s="675"/>
      <c r="I406" s="675"/>
      <c r="J406" s="675"/>
      <c r="K406" s="675"/>
      <c r="L406" s="675"/>
      <c r="M406" s="675"/>
      <c r="N406" s="675"/>
      <c r="O406" s="675"/>
      <c r="P406" s="675"/>
      <c r="Q406" s="675"/>
      <c r="R406" s="675"/>
      <c r="S406" s="675"/>
      <c r="T406" s="675"/>
      <c r="U406" s="675"/>
      <c r="V406" s="675"/>
      <c r="W406" s="675"/>
      <c r="X406" s="675"/>
      <c r="Y406" s="675"/>
      <c r="Z406" s="675"/>
    </row>
    <row r="407" spans="1:26">
      <c r="A407" s="674"/>
      <c r="B407" s="675"/>
      <c r="C407" s="675"/>
      <c r="D407" s="675"/>
      <c r="E407" s="675"/>
      <c r="F407" s="675"/>
      <c r="G407" s="675"/>
      <c r="H407" s="675"/>
      <c r="I407" s="675"/>
      <c r="J407" s="675"/>
      <c r="K407" s="675"/>
      <c r="L407" s="675"/>
      <c r="M407" s="675"/>
      <c r="N407" s="675"/>
      <c r="O407" s="675"/>
      <c r="P407" s="675"/>
      <c r="Q407" s="675"/>
      <c r="R407" s="675"/>
      <c r="S407" s="675"/>
      <c r="T407" s="675"/>
      <c r="U407" s="675"/>
      <c r="V407" s="675"/>
      <c r="W407" s="675"/>
      <c r="X407" s="675"/>
      <c r="Y407" s="675"/>
      <c r="Z407" s="675"/>
    </row>
    <row r="408" spans="1:26">
      <c r="A408" s="674"/>
      <c r="B408" s="675"/>
      <c r="C408" s="675"/>
      <c r="D408" s="675"/>
      <c r="E408" s="675"/>
      <c r="F408" s="675"/>
      <c r="G408" s="675"/>
      <c r="H408" s="675"/>
      <c r="I408" s="675"/>
      <c r="J408" s="675"/>
      <c r="K408" s="675"/>
      <c r="L408" s="675"/>
      <c r="M408" s="675"/>
      <c r="N408" s="675"/>
      <c r="O408" s="675"/>
      <c r="P408" s="675"/>
      <c r="Q408" s="675"/>
      <c r="R408" s="675"/>
      <c r="S408" s="675"/>
      <c r="T408" s="675"/>
      <c r="U408" s="675"/>
      <c r="V408" s="675"/>
      <c r="W408" s="675"/>
      <c r="X408" s="675"/>
      <c r="Y408" s="675"/>
      <c r="Z408" s="675"/>
    </row>
    <row r="409" spans="1:26">
      <c r="A409" s="674"/>
      <c r="B409" s="675"/>
      <c r="C409" s="675"/>
      <c r="D409" s="675"/>
      <c r="E409" s="675"/>
      <c r="F409" s="675"/>
      <c r="G409" s="675"/>
      <c r="H409" s="675"/>
      <c r="I409" s="675"/>
      <c r="J409" s="675"/>
      <c r="K409" s="675"/>
      <c r="L409" s="675"/>
      <c r="M409" s="675"/>
      <c r="N409" s="675"/>
      <c r="O409" s="675"/>
      <c r="P409" s="675"/>
      <c r="Q409" s="675"/>
      <c r="R409" s="675"/>
      <c r="S409" s="675"/>
      <c r="T409" s="675"/>
      <c r="U409" s="675"/>
      <c r="V409" s="675"/>
      <c r="W409" s="675"/>
      <c r="X409" s="675"/>
      <c r="Y409" s="675"/>
      <c r="Z409" s="675"/>
    </row>
    <row r="410" spans="1:26">
      <c r="A410" s="674"/>
      <c r="B410" s="675"/>
      <c r="C410" s="675"/>
      <c r="D410" s="675"/>
      <c r="E410" s="675"/>
      <c r="F410" s="675"/>
      <c r="G410" s="675"/>
      <c r="H410" s="675"/>
      <c r="I410" s="675"/>
      <c r="J410" s="675"/>
      <c r="K410" s="675"/>
      <c r="L410" s="675"/>
      <c r="M410" s="675"/>
      <c r="N410" s="675"/>
      <c r="O410" s="675"/>
      <c r="P410" s="675"/>
      <c r="Q410" s="675"/>
      <c r="R410" s="675"/>
      <c r="S410" s="675"/>
      <c r="T410" s="675"/>
      <c r="U410" s="675"/>
      <c r="V410" s="675"/>
      <c r="W410" s="675"/>
      <c r="X410" s="675"/>
      <c r="Y410" s="675"/>
      <c r="Z410" s="675"/>
    </row>
    <row r="411" spans="1:26">
      <c r="A411" s="674"/>
      <c r="B411" s="675"/>
      <c r="C411" s="675"/>
      <c r="D411" s="675"/>
      <c r="E411" s="675"/>
      <c r="F411" s="675"/>
      <c r="G411" s="675"/>
      <c r="H411" s="675"/>
      <c r="I411" s="675"/>
      <c r="J411" s="675"/>
      <c r="K411" s="675"/>
      <c r="L411" s="675"/>
      <c r="M411" s="675"/>
      <c r="N411" s="675"/>
      <c r="O411" s="675"/>
      <c r="P411" s="675"/>
      <c r="Q411" s="675"/>
      <c r="R411" s="675"/>
      <c r="S411" s="675"/>
      <c r="T411" s="675"/>
      <c r="U411" s="675"/>
      <c r="V411" s="675"/>
      <c r="W411" s="675"/>
      <c r="X411" s="675"/>
      <c r="Y411" s="675"/>
      <c r="Z411" s="675"/>
    </row>
    <row r="412" spans="1:26">
      <c r="A412" s="674"/>
      <c r="B412" s="675"/>
      <c r="C412" s="675"/>
      <c r="D412" s="675"/>
      <c r="E412" s="675"/>
      <c r="F412" s="675"/>
      <c r="G412" s="675"/>
      <c r="H412" s="675"/>
      <c r="I412" s="675"/>
      <c r="J412" s="675"/>
      <c r="K412" s="675"/>
      <c r="L412" s="675"/>
      <c r="M412" s="675"/>
      <c r="N412" s="675"/>
      <c r="O412" s="675"/>
      <c r="P412" s="675"/>
      <c r="Q412" s="675"/>
      <c r="R412" s="675"/>
      <c r="S412" s="675"/>
      <c r="T412" s="675"/>
      <c r="U412" s="675"/>
      <c r="V412" s="675"/>
      <c r="W412" s="675"/>
      <c r="X412" s="675"/>
      <c r="Y412" s="675"/>
      <c r="Z412" s="675"/>
    </row>
    <row r="413" spans="1:26">
      <c r="A413" s="674"/>
      <c r="B413" s="675"/>
      <c r="C413" s="675"/>
      <c r="D413" s="675"/>
      <c r="E413" s="675"/>
      <c r="F413" s="675"/>
      <c r="G413" s="675"/>
      <c r="H413" s="675"/>
      <c r="I413" s="675"/>
      <c r="J413" s="675"/>
      <c r="K413" s="675"/>
      <c r="L413" s="675"/>
      <c r="M413" s="675"/>
      <c r="N413" s="675"/>
      <c r="O413" s="675"/>
      <c r="P413" s="675"/>
      <c r="Q413" s="675"/>
      <c r="R413" s="675"/>
      <c r="S413" s="675"/>
      <c r="T413" s="675"/>
      <c r="U413" s="675"/>
      <c r="V413" s="675"/>
      <c r="W413" s="675"/>
      <c r="X413" s="675"/>
      <c r="Y413" s="675"/>
      <c r="Z413" s="675"/>
    </row>
    <row r="414" spans="1:26">
      <c r="A414" s="674"/>
      <c r="B414" s="675"/>
      <c r="C414" s="675"/>
      <c r="D414" s="675"/>
      <c r="E414" s="675"/>
      <c r="F414" s="675"/>
      <c r="G414" s="675"/>
      <c r="H414" s="675"/>
      <c r="I414" s="675"/>
      <c r="J414" s="675"/>
      <c r="K414" s="675"/>
      <c r="L414" s="675"/>
      <c r="M414" s="675"/>
      <c r="N414" s="675"/>
      <c r="O414" s="675"/>
      <c r="P414" s="675"/>
      <c r="Q414" s="675"/>
      <c r="R414" s="675"/>
      <c r="S414" s="675"/>
      <c r="T414" s="675"/>
      <c r="U414" s="675"/>
      <c r="V414" s="675"/>
      <c r="W414" s="675"/>
      <c r="X414" s="675"/>
      <c r="Y414" s="675"/>
      <c r="Z414" s="675"/>
    </row>
    <row r="415" spans="1:26">
      <c r="A415" s="674"/>
      <c r="B415" s="675"/>
      <c r="C415" s="675"/>
      <c r="D415" s="675"/>
      <c r="E415" s="675"/>
      <c r="F415" s="675"/>
      <c r="G415" s="675"/>
      <c r="H415" s="675"/>
      <c r="I415" s="675"/>
      <c r="J415" s="675"/>
      <c r="K415" s="675"/>
      <c r="L415" s="675"/>
      <c r="M415" s="675"/>
      <c r="N415" s="675"/>
      <c r="O415" s="675"/>
      <c r="P415" s="675"/>
      <c r="Q415" s="675"/>
      <c r="R415" s="675"/>
      <c r="S415" s="675"/>
      <c r="T415" s="675"/>
      <c r="U415" s="675"/>
      <c r="V415" s="675"/>
      <c r="W415" s="675"/>
      <c r="X415" s="675"/>
      <c r="Y415" s="675"/>
      <c r="Z415" s="675"/>
    </row>
    <row r="416" spans="1:26">
      <c r="A416" s="674"/>
      <c r="B416" s="675"/>
      <c r="C416" s="675"/>
      <c r="D416" s="675"/>
      <c r="E416" s="675"/>
      <c r="F416" s="675"/>
      <c r="G416" s="675"/>
      <c r="H416" s="675"/>
      <c r="I416" s="675"/>
      <c r="J416" s="675"/>
      <c r="K416" s="675"/>
      <c r="L416" s="675"/>
      <c r="M416" s="675"/>
      <c r="N416" s="675"/>
      <c r="O416" s="675"/>
      <c r="P416" s="675"/>
      <c r="Q416" s="675"/>
      <c r="R416" s="675"/>
      <c r="S416" s="675"/>
      <c r="T416" s="675"/>
      <c r="U416" s="675"/>
      <c r="V416" s="675"/>
      <c r="W416" s="675"/>
      <c r="X416" s="675"/>
      <c r="Y416" s="675"/>
      <c r="Z416" s="675"/>
    </row>
    <row r="417" spans="1:26">
      <c r="A417" s="674"/>
      <c r="B417" s="675"/>
      <c r="C417" s="675"/>
      <c r="D417" s="675"/>
      <c r="E417" s="675"/>
      <c r="F417" s="675"/>
      <c r="G417" s="675"/>
      <c r="H417" s="675"/>
      <c r="I417" s="675"/>
      <c r="J417" s="675"/>
      <c r="K417" s="675"/>
      <c r="L417" s="675"/>
      <c r="M417" s="675"/>
      <c r="N417" s="675"/>
      <c r="O417" s="675"/>
      <c r="P417" s="675"/>
      <c r="Q417" s="675"/>
      <c r="R417" s="675"/>
      <c r="S417" s="675"/>
      <c r="T417" s="675"/>
      <c r="U417" s="675"/>
      <c r="V417" s="675"/>
      <c r="W417" s="675"/>
      <c r="X417" s="675"/>
      <c r="Y417" s="675"/>
      <c r="Z417" s="675"/>
    </row>
    <row r="418" spans="1:26">
      <c r="A418" s="674"/>
      <c r="B418" s="675"/>
      <c r="C418" s="675"/>
      <c r="D418" s="675"/>
      <c r="E418" s="675"/>
      <c r="F418" s="675"/>
      <c r="G418" s="675"/>
      <c r="H418" s="675"/>
      <c r="I418" s="675"/>
      <c r="J418" s="675"/>
      <c r="K418" s="675"/>
      <c r="L418" s="675"/>
      <c r="M418" s="675"/>
      <c r="N418" s="675"/>
      <c r="O418" s="675"/>
      <c r="P418" s="675"/>
      <c r="Q418" s="675"/>
      <c r="R418" s="675"/>
      <c r="S418" s="675"/>
      <c r="T418" s="675"/>
      <c r="U418" s="675"/>
      <c r="V418" s="675"/>
      <c r="W418" s="675"/>
      <c r="X418" s="675"/>
      <c r="Y418" s="675"/>
      <c r="Z418" s="675"/>
    </row>
    <row r="419" spans="1:26">
      <c r="A419" s="674"/>
      <c r="B419" s="675"/>
      <c r="C419" s="675"/>
      <c r="D419" s="675"/>
      <c r="E419" s="675"/>
      <c r="F419" s="675"/>
      <c r="G419" s="675"/>
      <c r="H419" s="675"/>
      <c r="I419" s="675"/>
      <c r="J419" s="675"/>
      <c r="K419" s="675"/>
      <c r="L419" s="675"/>
      <c r="M419" s="675"/>
      <c r="N419" s="675"/>
      <c r="O419" s="675"/>
      <c r="P419" s="675"/>
      <c r="Q419" s="675"/>
      <c r="R419" s="675"/>
      <c r="S419" s="675"/>
      <c r="T419" s="675"/>
      <c r="U419" s="675"/>
      <c r="V419" s="675"/>
      <c r="W419" s="675"/>
      <c r="X419" s="675"/>
      <c r="Y419" s="675"/>
      <c r="Z419" s="675"/>
    </row>
    <row r="420" spans="1:26">
      <c r="A420" s="674"/>
      <c r="B420" s="675"/>
      <c r="C420" s="675"/>
      <c r="D420" s="675"/>
      <c r="E420" s="675"/>
      <c r="F420" s="675"/>
      <c r="G420" s="675"/>
      <c r="H420" s="675"/>
      <c r="I420" s="675"/>
      <c r="J420" s="675"/>
      <c r="K420" s="675"/>
      <c r="L420" s="675"/>
      <c r="M420" s="675"/>
      <c r="N420" s="675"/>
      <c r="O420" s="675"/>
      <c r="P420" s="675"/>
      <c r="Q420" s="675"/>
      <c r="R420" s="675"/>
      <c r="S420" s="675"/>
      <c r="T420" s="675"/>
      <c r="U420" s="675"/>
      <c r="V420" s="675"/>
      <c r="W420" s="675"/>
      <c r="X420" s="675"/>
      <c r="Y420" s="675"/>
      <c r="Z420" s="675"/>
    </row>
    <row r="421" spans="1:26">
      <c r="A421" s="674"/>
      <c r="B421" s="675"/>
      <c r="C421" s="675"/>
      <c r="D421" s="675"/>
      <c r="E421" s="675"/>
      <c r="F421" s="675"/>
      <c r="G421" s="675"/>
      <c r="H421" s="675"/>
      <c r="I421" s="675"/>
      <c r="J421" s="675"/>
      <c r="K421" s="675"/>
      <c r="L421" s="675"/>
      <c r="M421" s="675"/>
      <c r="N421" s="675"/>
      <c r="O421" s="675"/>
      <c r="P421" s="675"/>
      <c r="Q421" s="675"/>
      <c r="R421" s="675"/>
      <c r="S421" s="675"/>
      <c r="T421" s="675"/>
      <c r="U421" s="675"/>
      <c r="V421" s="675"/>
      <c r="W421" s="675"/>
      <c r="X421" s="675"/>
      <c r="Y421" s="675"/>
      <c r="Z421" s="675"/>
    </row>
    <row r="422" spans="1:26">
      <c r="A422" s="674"/>
      <c r="B422" s="675"/>
      <c r="C422" s="675"/>
      <c r="D422" s="675"/>
      <c r="E422" s="675"/>
      <c r="F422" s="675"/>
      <c r="G422" s="675"/>
      <c r="H422" s="675"/>
      <c r="I422" s="675"/>
      <c r="J422" s="675"/>
      <c r="K422" s="675"/>
      <c r="L422" s="675"/>
      <c r="M422" s="675"/>
      <c r="N422" s="675"/>
      <c r="O422" s="675"/>
      <c r="P422" s="675"/>
      <c r="Q422" s="675"/>
      <c r="R422" s="675"/>
      <c r="S422" s="675"/>
      <c r="T422" s="675"/>
      <c r="U422" s="675"/>
      <c r="V422" s="675"/>
      <c r="W422" s="675"/>
      <c r="X422" s="675"/>
      <c r="Y422" s="675"/>
      <c r="Z422" s="675"/>
    </row>
    <row r="423" spans="1:26">
      <c r="A423" s="674"/>
      <c r="B423" s="675"/>
      <c r="C423" s="675"/>
      <c r="D423" s="675"/>
      <c r="E423" s="675"/>
      <c r="F423" s="675"/>
      <c r="G423" s="675"/>
      <c r="H423" s="675"/>
      <c r="I423" s="675"/>
      <c r="J423" s="675"/>
      <c r="K423" s="675"/>
      <c r="L423" s="675"/>
      <c r="M423" s="675"/>
      <c r="N423" s="675"/>
      <c r="O423" s="675"/>
      <c r="P423" s="675"/>
      <c r="Q423" s="675"/>
      <c r="R423" s="675"/>
      <c r="S423" s="675"/>
      <c r="T423" s="675"/>
      <c r="U423" s="675"/>
      <c r="V423" s="675"/>
      <c r="W423" s="675"/>
      <c r="X423" s="675"/>
      <c r="Y423" s="675"/>
      <c r="Z423" s="675"/>
    </row>
    <row r="424" spans="1:26">
      <c r="A424" s="674"/>
      <c r="B424" s="675"/>
      <c r="C424" s="675"/>
      <c r="D424" s="675"/>
      <c r="E424" s="675"/>
      <c r="F424" s="675"/>
      <c r="G424" s="675"/>
      <c r="H424" s="675"/>
      <c r="I424" s="675"/>
      <c r="J424" s="675"/>
      <c r="K424" s="675"/>
      <c r="L424" s="675"/>
      <c r="M424" s="675"/>
      <c r="N424" s="675"/>
      <c r="O424" s="675"/>
      <c r="P424" s="675"/>
      <c r="Q424" s="675"/>
      <c r="R424" s="675"/>
      <c r="S424" s="675"/>
      <c r="T424" s="675"/>
      <c r="U424" s="675"/>
      <c r="V424" s="675"/>
      <c r="W424" s="675"/>
      <c r="X424" s="675"/>
      <c r="Y424" s="675"/>
      <c r="Z424" s="675"/>
    </row>
    <row r="425" spans="1:26">
      <c r="A425" s="674"/>
      <c r="B425" s="675"/>
      <c r="C425" s="675"/>
      <c r="D425" s="675"/>
      <c r="E425" s="675"/>
      <c r="F425" s="675"/>
      <c r="G425" s="675"/>
      <c r="H425" s="675"/>
      <c r="I425" s="675"/>
      <c r="J425" s="675"/>
      <c r="K425" s="675"/>
      <c r="L425" s="675"/>
      <c r="M425" s="675"/>
      <c r="N425" s="675"/>
      <c r="O425" s="675"/>
      <c r="P425" s="675"/>
      <c r="Q425" s="675"/>
      <c r="R425" s="675"/>
      <c r="S425" s="675"/>
      <c r="T425" s="675"/>
      <c r="U425" s="675"/>
      <c r="V425" s="675"/>
      <c r="W425" s="675"/>
      <c r="X425" s="675"/>
      <c r="Y425" s="675"/>
      <c r="Z425" s="675"/>
    </row>
    <row r="426" spans="1:26">
      <c r="A426" s="674"/>
      <c r="B426" s="675"/>
      <c r="C426" s="675"/>
      <c r="D426" s="675"/>
      <c r="E426" s="675"/>
      <c r="F426" s="675"/>
      <c r="G426" s="675"/>
      <c r="H426" s="675"/>
      <c r="I426" s="675"/>
      <c r="J426" s="675"/>
      <c r="K426" s="675"/>
      <c r="L426" s="675"/>
      <c r="M426" s="675"/>
      <c r="N426" s="675"/>
      <c r="O426" s="675"/>
      <c r="P426" s="675"/>
      <c r="Q426" s="675"/>
      <c r="R426" s="675"/>
      <c r="S426" s="675"/>
      <c r="T426" s="675"/>
      <c r="U426" s="675"/>
      <c r="V426" s="675"/>
      <c r="W426" s="675"/>
      <c r="X426" s="675"/>
      <c r="Y426" s="675"/>
      <c r="Z426" s="675"/>
    </row>
    <row r="427" spans="1:26">
      <c r="A427" s="674"/>
      <c r="B427" s="675"/>
      <c r="C427" s="675"/>
      <c r="D427" s="675"/>
      <c r="E427" s="675"/>
      <c r="F427" s="675"/>
      <c r="G427" s="675"/>
      <c r="H427" s="675"/>
      <c r="I427" s="675"/>
      <c r="J427" s="675"/>
      <c r="K427" s="675"/>
      <c r="L427" s="675"/>
      <c r="M427" s="675"/>
      <c r="N427" s="675"/>
      <c r="O427" s="675"/>
      <c r="P427" s="675"/>
      <c r="Q427" s="675"/>
      <c r="R427" s="675"/>
      <c r="S427" s="675"/>
      <c r="T427" s="675"/>
      <c r="U427" s="675"/>
      <c r="V427" s="675"/>
      <c r="W427" s="675"/>
      <c r="X427" s="675"/>
      <c r="Y427" s="675"/>
      <c r="Z427" s="675"/>
    </row>
    <row r="428" spans="1:26">
      <c r="A428" s="674"/>
      <c r="B428" s="675"/>
      <c r="C428" s="675"/>
      <c r="D428" s="675"/>
      <c r="E428" s="675"/>
      <c r="F428" s="675"/>
      <c r="G428" s="675"/>
      <c r="H428" s="675"/>
      <c r="I428" s="675"/>
      <c r="J428" s="675"/>
      <c r="K428" s="675"/>
      <c r="L428" s="675"/>
      <c r="M428" s="675"/>
      <c r="N428" s="675"/>
      <c r="O428" s="675"/>
      <c r="P428" s="675"/>
      <c r="Q428" s="675"/>
      <c r="R428" s="675"/>
      <c r="S428" s="675"/>
      <c r="T428" s="675"/>
      <c r="U428" s="675"/>
      <c r="V428" s="675"/>
      <c r="W428" s="675"/>
      <c r="X428" s="675"/>
      <c r="Y428" s="675"/>
      <c r="Z428" s="675"/>
    </row>
    <row r="429" spans="1:26">
      <c r="A429" s="674"/>
      <c r="B429" s="675"/>
      <c r="C429" s="675"/>
      <c r="D429" s="675"/>
      <c r="E429" s="675"/>
      <c r="F429" s="675"/>
      <c r="G429" s="675"/>
      <c r="H429" s="675"/>
      <c r="I429" s="675"/>
      <c r="J429" s="675"/>
      <c r="K429" s="675"/>
      <c r="L429" s="675"/>
      <c r="M429" s="675"/>
      <c r="N429" s="675"/>
      <c r="O429" s="675"/>
      <c r="P429" s="675"/>
      <c r="Q429" s="675"/>
      <c r="R429" s="675"/>
      <c r="S429" s="675"/>
      <c r="T429" s="675"/>
      <c r="U429" s="675"/>
      <c r="V429" s="675"/>
      <c r="W429" s="675"/>
      <c r="X429" s="675"/>
      <c r="Y429" s="675"/>
      <c r="Z429" s="675"/>
    </row>
    <row r="430" spans="1:26">
      <c r="A430" s="674"/>
      <c r="B430" s="675"/>
      <c r="C430" s="675"/>
      <c r="D430" s="675"/>
      <c r="E430" s="675"/>
      <c r="F430" s="675"/>
      <c r="G430" s="675"/>
      <c r="H430" s="675"/>
      <c r="I430" s="675"/>
      <c r="J430" s="675"/>
      <c r="K430" s="675"/>
      <c r="L430" s="675"/>
      <c r="M430" s="675"/>
      <c r="N430" s="675"/>
      <c r="O430" s="675"/>
      <c r="P430" s="675"/>
      <c r="Q430" s="675"/>
      <c r="R430" s="675"/>
      <c r="S430" s="675"/>
      <c r="T430" s="675"/>
      <c r="U430" s="675"/>
      <c r="V430" s="675"/>
      <c r="W430" s="675"/>
      <c r="X430" s="675"/>
      <c r="Y430" s="675"/>
      <c r="Z430" s="675"/>
    </row>
    <row r="431" spans="1:26">
      <c r="A431" s="674"/>
      <c r="B431" s="675"/>
      <c r="C431" s="675"/>
      <c r="D431" s="675"/>
      <c r="E431" s="675"/>
      <c r="F431" s="675"/>
      <c r="G431" s="675"/>
      <c r="H431" s="675"/>
      <c r="I431" s="675"/>
      <c r="J431" s="675"/>
      <c r="K431" s="675"/>
      <c r="L431" s="675"/>
      <c r="M431" s="675"/>
      <c r="N431" s="675"/>
      <c r="O431" s="675"/>
      <c r="P431" s="675"/>
      <c r="Q431" s="675"/>
      <c r="R431" s="675"/>
      <c r="S431" s="675"/>
      <c r="T431" s="675"/>
      <c r="U431" s="675"/>
      <c r="V431" s="675"/>
      <c r="W431" s="675"/>
      <c r="X431" s="675"/>
      <c r="Y431" s="675"/>
      <c r="Z431" s="675"/>
    </row>
    <row r="432" spans="1:26">
      <c r="A432" s="674"/>
      <c r="B432" s="675"/>
      <c r="C432" s="675"/>
      <c r="D432" s="675"/>
      <c r="E432" s="675"/>
      <c r="F432" s="675"/>
      <c r="G432" s="675"/>
      <c r="H432" s="675"/>
      <c r="I432" s="675"/>
      <c r="J432" s="675"/>
      <c r="K432" s="675"/>
      <c r="L432" s="675"/>
      <c r="M432" s="675"/>
      <c r="N432" s="675"/>
      <c r="O432" s="675"/>
      <c r="P432" s="675"/>
      <c r="Q432" s="675"/>
      <c r="R432" s="675"/>
      <c r="S432" s="675"/>
      <c r="T432" s="675"/>
      <c r="U432" s="675"/>
      <c r="V432" s="675"/>
      <c r="W432" s="675"/>
      <c r="X432" s="675"/>
      <c r="Y432" s="675"/>
      <c r="Z432" s="675"/>
    </row>
    <row r="433" spans="1:26">
      <c r="A433" s="674"/>
      <c r="B433" s="675"/>
      <c r="C433" s="675"/>
      <c r="D433" s="675"/>
      <c r="E433" s="675"/>
      <c r="F433" s="675"/>
      <c r="G433" s="675"/>
      <c r="H433" s="675"/>
      <c r="I433" s="675"/>
      <c r="J433" s="675"/>
      <c r="K433" s="675"/>
      <c r="L433" s="675"/>
      <c r="M433" s="675"/>
      <c r="N433" s="675"/>
      <c r="O433" s="675"/>
      <c r="P433" s="675"/>
      <c r="Q433" s="675"/>
      <c r="R433" s="675"/>
      <c r="S433" s="675"/>
      <c r="T433" s="675"/>
      <c r="U433" s="675"/>
      <c r="V433" s="675"/>
      <c r="W433" s="675"/>
      <c r="X433" s="675"/>
      <c r="Y433" s="675"/>
      <c r="Z433" s="675"/>
    </row>
    <row r="434" spans="1:26">
      <c r="A434" s="674"/>
      <c r="B434" s="675"/>
      <c r="C434" s="675"/>
      <c r="D434" s="675"/>
      <c r="E434" s="675"/>
      <c r="F434" s="675"/>
      <c r="G434" s="675"/>
      <c r="H434" s="675"/>
      <c r="I434" s="675"/>
      <c r="J434" s="675"/>
      <c r="K434" s="675"/>
      <c r="L434" s="675"/>
      <c r="M434" s="675"/>
      <c r="N434" s="675"/>
      <c r="O434" s="675"/>
      <c r="P434" s="675"/>
      <c r="Q434" s="675"/>
      <c r="R434" s="675"/>
      <c r="S434" s="675"/>
      <c r="T434" s="675"/>
      <c r="U434" s="675"/>
      <c r="V434" s="675"/>
      <c r="W434" s="675"/>
      <c r="X434" s="675"/>
      <c r="Y434" s="675"/>
      <c r="Z434" s="675"/>
    </row>
    <row r="435" spans="1:26">
      <c r="A435" s="674"/>
      <c r="B435" s="675"/>
      <c r="C435" s="675"/>
      <c r="D435" s="675"/>
      <c r="E435" s="675"/>
      <c r="F435" s="675"/>
      <c r="G435" s="675"/>
      <c r="H435" s="675"/>
      <c r="I435" s="675"/>
      <c r="J435" s="675"/>
      <c r="K435" s="675"/>
      <c r="L435" s="675"/>
      <c r="M435" s="675"/>
      <c r="N435" s="675"/>
      <c r="O435" s="675"/>
      <c r="P435" s="675"/>
      <c r="Q435" s="675"/>
      <c r="R435" s="675"/>
      <c r="S435" s="675"/>
      <c r="T435" s="675"/>
      <c r="U435" s="675"/>
      <c r="V435" s="675"/>
      <c r="W435" s="675"/>
      <c r="X435" s="675"/>
      <c r="Y435" s="675"/>
      <c r="Z435" s="675"/>
    </row>
    <row r="436" spans="1:26">
      <c r="A436" s="674"/>
      <c r="B436" s="675"/>
      <c r="C436" s="675"/>
      <c r="D436" s="675"/>
      <c r="E436" s="675"/>
      <c r="F436" s="675"/>
      <c r="G436" s="675"/>
      <c r="H436" s="675"/>
      <c r="I436" s="675"/>
      <c r="J436" s="675"/>
      <c r="K436" s="675"/>
      <c r="L436" s="675"/>
      <c r="M436" s="675"/>
      <c r="N436" s="675"/>
      <c r="O436" s="675"/>
      <c r="P436" s="675"/>
      <c r="Q436" s="675"/>
      <c r="R436" s="675"/>
      <c r="S436" s="675"/>
      <c r="T436" s="675"/>
      <c r="U436" s="675"/>
      <c r="V436" s="675"/>
      <c r="W436" s="675"/>
      <c r="X436" s="675"/>
      <c r="Y436" s="675"/>
      <c r="Z436" s="675"/>
    </row>
    <row r="437" spans="1:26">
      <c r="A437" s="674"/>
      <c r="B437" s="675"/>
      <c r="C437" s="675"/>
      <c r="D437" s="675"/>
      <c r="E437" s="675"/>
      <c r="F437" s="675"/>
      <c r="G437" s="675"/>
      <c r="H437" s="675"/>
      <c r="I437" s="675"/>
      <c r="J437" s="675"/>
      <c r="K437" s="675"/>
      <c r="L437" s="675"/>
      <c r="M437" s="675"/>
      <c r="N437" s="675"/>
      <c r="O437" s="675"/>
      <c r="P437" s="675"/>
      <c r="Q437" s="675"/>
      <c r="R437" s="675"/>
      <c r="S437" s="675"/>
      <c r="T437" s="675"/>
      <c r="U437" s="675"/>
      <c r="V437" s="675"/>
      <c r="W437" s="675"/>
      <c r="X437" s="675"/>
      <c r="Y437" s="675"/>
      <c r="Z437" s="675"/>
    </row>
    <row r="438" spans="1:26">
      <c r="A438" s="674"/>
      <c r="B438" s="675"/>
      <c r="C438" s="675"/>
      <c r="D438" s="675"/>
      <c r="E438" s="675"/>
      <c r="F438" s="675"/>
      <c r="G438" s="675"/>
      <c r="H438" s="675"/>
      <c r="I438" s="675"/>
      <c r="J438" s="675"/>
      <c r="K438" s="675"/>
      <c r="L438" s="675"/>
      <c r="M438" s="675"/>
      <c r="N438" s="675"/>
      <c r="O438" s="675"/>
      <c r="P438" s="675"/>
      <c r="Q438" s="675"/>
      <c r="R438" s="675"/>
      <c r="S438" s="675"/>
      <c r="T438" s="675"/>
      <c r="U438" s="675"/>
      <c r="V438" s="675"/>
      <c r="W438" s="675"/>
      <c r="X438" s="675"/>
      <c r="Y438" s="675"/>
      <c r="Z438" s="675"/>
    </row>
    <row r="439" spans="1:26">
      <c r="A439" s="674"/>
      <c r="B439" s="675"/>
      <c r="C439" s="675"/>
      <c r="D439" s="675"/>
      <c r="E439" s="675"/>
      <c r="F439" s="675"/>
      <c r="G439" s="675"/>
      <c r="H439" s="675"/>
      <c r="I439" s="675"/>
      <c r="J439" s="675"/>
      <c r="K439" s="675"/>
      <c r="L439" s="675"/>
      <c r="M439" s="675"/>
      <c r="N439" s="675"/>
      <c r="O439" s="675"/>
      <c r="P439" s="675"/>
      <c r="Q439" s="675"/>
      <c r="R439" s="675"/>
      <c r="S439" s="675"/>
      <c r="T439" s="675"/>
      <c r="U439" s="675"/>
      <c r="V439" s="675"/>
      <c r="W439" s="675"/>
      <c r="X439" s="675"/>
      <c r="Y439" s="675"/>
      <c r="Z439" s="675"/>
    </row>
    <row r="440" spans="1:26">
      <c r="A440" s="674"/>
      <c r="B440" s="675"/>
      <c r="C440" s="675"/>
      <c r="D440" s="675"/>
      <c r="E440" s="675"/>
      <c r="F440" s="675"/>
      <c r="G440" s="675"/>
      <c r="H440" s="675"/>
      <c r="I440" s="675"/>
      <c r="J440" s="675"/>
      <c r="K440" s="675"/>
      <c r="L440" s="675"/>
      <c r="M440" s="675"/>
      <c r="N440" s="675"/>
      <c r="O440" s="675"/>
      <c r="P440" s="675"/>
      <c r="Q440" s="675"/>
      <c r="R440" s="675"/>
      <c r="S440" s="675"/>
      <c r="T440" s="675"/>
      <c r="U440" s="675"/>
      <c r="V440" s="675"/>
      <c r="W440" s="675"/>
      <c r="X440" s="675"/>
      <c r="Y440" s="675"/>
      <c r="Z440" s="675"/>
    </row>
    <row r="441" spans="1:26">
      <c r="A441" s="674"/>
      <c r="B441" s="675"/>
      <c r="C441" s="675"/>
      <c r="D441" s="675"/>
      <c r="E441" s="675"/>
      <c r="F441" s="675"/>
      <c r="G441" s="675"/>
      <c r="H441" s="675"/>
      <c r="I441" s="675"/>
      <c r="J441" s="675"/>
      <c r="K441" s="675"/>
      <c r="L441" s="675"/>
      <c r="M441" s="675"/>
      <c r="N441" s="675"/>
      <c r="O441" s="675"/>
      <c r="P441" s="675"/>
      <c r="Q441" s="675"/>
      <c r="R441" s="675"/>
      <c r="S441" s="675"/>
      <c r="T441" s="675"/>
      <c r="U441" s="675"/>
      <c r="V441" s="675"/>
      <c r="W441" s="675"/>
      <c r="X441" s="675"/>
      <c r="Y441" s="675"/>
      <c r="Z441" s="675"/>
    </row>
    <row r="442" spans="1:26">
      <c r="A442" s="674"/>
      <c r="B442" s="675"/>
      <c r="C442" s="675"/>
      <c r="D442" s="675"/>
      <c r="E442" s="675"/>
      <c r="F442" s="675"/>
      <c r="G442" s="675"/>
      <c r="H442" s="675"/>
      <c r="I442" s="675"/>
      <c r="J442" s="675"/>
      <c r="K442" s="675"/>
      <c r="L442" s="675"/>
      <c r="M442" s="675"/>
      <c r="N442" s="675"/>
      <c r="O442" s="675"/>
      <c r="P442" s="675"/>
      <c r="Q442" s="675"/>
      <c r="R442" s="675"/>
      <c r="S442" s="675"/>
      <c r="T442" s="675"/>
      <c r="U442" s="675"/>
      <c r="V442" s="675"/>
      <c r="W442" s="675"/>
      <c r="X442" s="675"/>
      <c r="Y442" s="675"/>
      <c r="Z442" s="675"/>
    </row>
    <row r="443" spans="1:26">
      <c r="A443" s="674"/>
      <c r="B443" s="675"/>
      <c r="C443" s="675"/>
      <c r="D443" s="675"/>
      <c r="E443" s="675"/>
      <c r="F443" s="675"/>
      <c r="G443" s="675"/>
      <c r="H443" s="675"/>
      <c r="I443" s="675"/>
      <c r="J443" s="675"/>
      <c r="K443" s="675"/>
      <c r="L443" s="675"/>
      <c r="M443" s="675"/>
      <c r="N443" s="675"/>
      <c r="O443" s="675"/>
      <c r="P443" s="675"/>
      <c r="Q443" s="675"/>
      <c r="R443" s="675"/>
      <c r="S443" s="675"/>
      <c r="T443" s="675"/>
      <c r="U443" s="675"/>
      <c r="V443" s="675"/>
      <c r="W443" s="675"/>
      <c r="X443" s="675"/>
      <c r="Y443" s="675"/>
      <c r="Z443" s="675"/>
    </row>
    <row r="444" spans="1:26">
      <c r="A444" s="674"/>
      <c r="B444" s="675"/>
      <c r="C444" s="675"/>
      <c r="D444" s="675"/>
      <c r="E444" s="675"/>
      <c r="F444" s="675"/>
      <c r="G444" s="675"/>
      <c r="H444" s="675"/>
      <c r="I444" s="675"/>
      <c r="J444" s="675"/>
      <c r="K444" s="675"/>
      <c r="L444" s="675"/>
      <c r="M444" s="675"/>
      <c r="N444" s="675"/>
      <c r="O444" s="675"/>
      <c r="P444" s="675"/>
      <c r="Q444" s="675"/>
      <c r="R444" s="675"/>
      <c r="S444" s="675"/>
      <c r="T444" s="675"/>
      <c r="U444" s="675"/>
      <c r="V444" s="675"/>
      <c r="W444" s="675"/>
      <c r="X444" s="675"/>
      <c r="Y444" s="675"/>
      <c r="Z444" s="675"/>
    </row>
    <row r="445" spans="1:26">
      <c r="A445" s="674"/>
      <c r="B445" s="675"/>
      <c r="C445" s="675"/>
      <c r="D445" s="675"/>
      <c r="E445" s="675"/>
      <c r="F445" s="675"/>
      <c r="G445" s="675"/>
      <c r="H445" s="675"/>
      <c r="I445" s="675"/>
      <c r="J445" s="675"/>
      <c r="K445" s="675"/>
      <c r="L445" s="675"/>
      <c r="M445" s="675"/>
      <c r="N445" s="675"/>
      <c r="O445" s="675"/>
      <c r="P445" s="675"/>
      <c r="Q445" s="675"/>
      <c r="R445" s="675"/>
      <c r="S445" s="675"/>
      <c r="T445" s="675"/>
      <c r="U445" s="675"/>
      <c r="V445" s="675"/>
      <c r="W445" s="675"/>
      <c r="X445" s="675"/>
      <c r="Y445" s="675"/>
      <c r="Z445" s="675"/>
    </row>
    <row r="446" spans="1:26">
      <c r="A446" s="674"/>
      <c r="B446" s="675"/>
      <c r="C446" s="675"/>
      <c r="D446" s="675"/>
      <c r="E446" s="675"/>
      <c r="F446" s="675"/>
      <c r="G446" s="675"/>
      <c r="H446" s="675"/>
      <c r="I446" s="675"/>
      <c r="J446" s="675"/>
      <c r="K446" s="675"/>
      <c r="L446" s="675"/>
      <c r="M446" s="675"/>
      <c r="N446" s="675"/>
      <c r="O446" s="675"/>
      <c r="P446" s="675"/>
      <c r="Q446" s="675"/>
      <c r="R446" s="675"/>
      <c r="S446" s="675"/>
      <c r="T446" s="675"/>
      <c r="U446" s="675"/>
      <c r="V446" s="675"/>
      <c r="W446" s="675"/>
      <c r="X446" s="675"/>
      <c r="Y446" s="675"/>
      <c r="Z446" s="675"/>
    </row>
    <row r="447" spans="1:26">
      <c r="A447" s="674"/>
      <c r="B447" s="675"/>
      <c r="C447" s="675"/>
      <c r="D447" s="675"/>
      <c r="E447" s="675"/>
      <c r="F447" s="675"/>
      <c r="G447" s="675"/>
      <c r="H447" s="675"/>
      <c r="I447" s="675"/>
      <c r="J447" s="675"/>
      <c r="K447" s="675"/>
      <c r="L447" s="675"/>
      <c r="M447" s="675"/>
      <c r="N447" s="675"/>
      <c r="O447" s="675"/>
      <c r="P447" s="675"/>
      <c r="Q447" s="675"/>
      <c r="R447" s="675"/>
      <c r="S447" s="675"/>
      <c r="T447" s="675"/>
      <c r="U447" s="675"/>
      <c r="V447" s="675"/>
      <c r="W447" s="675"/>
      <c r="X447" s="675"/>
      <c r="Y447" s="675"/>
      <c r="Z447" s="675"/>
    </row>
    <row r="448" spans="1:26">
      <c r="A448" s="674"/>
      <c r="B448" s="675"/>
      <c r="C448" s="675"/>
      <c r="D448" s="675"/>
      <c r="E448" s="675"/>
      <c r="F448" s="675"/>
      <c r="G448" s="675"/>
      <c r="H448" s="675"/>
      <c r="I448" s="675"/>
      <c r="J448" s="675"/>
      <c r="K448" s="675"/>
      <c r="L448" s="675"/>
      <c r="M448" s="675"/>
      <c r="N448" s="675"/>
      <c r="O448" s="675"/>
      <c r="P448" s="675"/>
      <c r="Q448" s="675"/>
      <c r="R448" s="675"/>
      <c r="S448" s="675"/>
      <c r="T448" s="675"/>
      <c r="U448" s="675"/>
      <c r="V448" s="675"/>
      <c r="W448" s="675"/>
      <c r="X448" s="675"/>
      <c r="Y448" s="675"/>
      <c r="Z448" s="675"/>
    </row>
    <row r="449" spans="1:26">
      <c r="A449" s="674"/>
      <c r="B449" s="675"/>
      <c r="C449" s="675"/>
      <c r="D449" s="675"/>
      <c r="E449" s="675"/>
      <c r="F449" s="675"/>
      <c r="G449" s="675"/>
      <c r="H449" s="675"/>
      <c r="I449" s="675"/>
      <c r="J449" s="675"/>
      <c r="K449" s="675"/>
      <c r="L449" s="675"/>
      <c r="M449" s="675"/>
      <c r="N449" s="675"/>
      <c r="O449" s="675"/>
      <c r="P449" s="675"/>
      <c r="Q449" s="675"/>
      <c r="R449" s="675"/>
      <c r="S449" s="675"/>
      <c r="T449" s="675"/>
      <c r="U449" s="675"/>
      <c r="V449" s="675"/>
      <c r="W449" s="675"/>
      <c r="X449" s="675"/>
      <c r="Y449" s="675"/>
      <c r="Z449" s="675"/>
    </row>
    <row r="450" spans="1:26">
      <c r="A450" s="674"/>
      <c r="B450" s="675"/>
      <c r="C450" s="675"/>
      <c r="D450" s="675"/>
      <c r="E450" s="675"/>
      <c r="F450" s="675"/>
      <c r="G450" s="675"/>
      <c r="H450" s="675"/>
      <c r="I450" s="675"/>
      <c r="J450" s="675"/>
      <c r="K450" s="675"/>
      <c r="L450" s="675"/>
      <c r="M450" s="675"/>
      <c r="N450" s="675"/>
      <c r="O450" s="675"/>
      <c r="P450" s="675"/>
      <c r="Q450" s="675"/>
      <c r="R450" s="675"/>
      <c r="S450" s="675"/>
      <c r="T450" s="675"/>
      <c r="U450" s="675"/>
      <c r="V450" s="675"/>
      <c r="W450" s="675"/>
      <c r="X450" s="675"/>
      <c r="Y450" s="675"/>
      <c r="Z450" s="675"/>
    </row>
    <row r="451" spans="1:26">
      <c r="A451" s="674"/>
      <c r="B451" s="675"/>
      <c r="C451" s="675"/>
      <c r="D451" s="675"/>
      <c r="E451" s="675"/>
      <c r="F451" s="675"/>
      <c r="G451" s="675"/>
      <c r="H451" s="675"/>
      <c r="I451" s="675"/>
      <c r="J451" s="675"/>
      <c r="K451" s="675"/>
      <c r="L451" s="675"/>
      <c r="M451" s="675"/>
      <c r="N451" s="675"/>
      <c r="O451" s="675"/>
      <c r="P451" s="675"/>
      <c r="Q451" s="675"/>
      <c r="R451" s="675"/>
      <c r="S451" s="675"/>
      <c r="T451" s="675"/>
      <c r="U451" s="675"/>
      <c r="V451" s="675"/>
      <c r="W451" s="675"/>
      <c r="X451" s="675"/>
      <c r="Y451" s="675"/>
      <c r="Z451" s="675"/>
    </row>
    <row r="452" spans="1:26">
      <c r="A452" s="674"/>
      <c r="B452" s="675"/>
      <c r="C452" s="675"/>
      <c r="D452" s="675"/>
      <c r="E452" s="675"/>
      <c r="F452" s="675"/>
      <c r="G452" s="675"/>
      <c r="H452" s="675"/>
      <c r="I452" s="675"/>
      <c r="J452" s="675"/>
      <c r="K452" s="675"/>
      <c r="L452" s="675"/>
      <c r="M452" s="675"/>
      <c r="N452" s="675"/>
      <c r="O452" s="675"/>
      <c r="P452" s="675"/>
      <c r="Q452" s="675"/>
      <c r="R452" s="675"/>
      <c r="S452" s="675"/>
      <c r="T452" s="675"/>
      <c r="U452" s="675"/>
      <c r="V452" s="675"/>
      <c r="W452" s="675"/>
      <c r="X452" s="675"/>
      <c r="Y452" s="675"/>
      <c r="Z452" s="675"/>
    </row>
    <row r="453" spans="1:26">
      <c r="A453" s="674"/>
      <c r="B453" s="675"/>
      <c r="C453" s="675"/>
      <c r="D453" s="675"/>
      <c r="E453" s="675"/>
      <c r="F453" s="675"/>
      <c r="G453" s="675"/>
      <c r="H453" s="675"/>
      <c r="I453" s="675"/>
      <c r="J453" s="675"/>
      <c r="K453" s="675"/>
      <c r="L453" s="675"/>
      <c r="M453" s="675"/>
      <c r="N453" s="675"/>
      <c r="O453" s="675"/>
      <c r="P453" s="675"/>
      <c r="Q453" s="675"/>
      <c r="R453" s="675"/>
      <c r="S453" s="675"/>
      <c r="T453" s="675"/>
      <c r="U453" s="675"/>
      <c r="V453" s="675"/>
      <c r="W453" s="675"/>
      <c r="X453" s="675"/>
      <c r="Y453" s="675"/>
      <c r="Z453" s="675"/>
    </row>
    <row r="454" spans="1:26">
      <c r="A454" s="674"/>
      <c r="B454" s="675"/>
      <c r="C454" s="675"/>
      <c r="D454" s="675"/>
      <c r="E454" s="675"/>
      <c r="F454" s="675"/>
      <c r="G454" s="675"/>
      <c r="H454" s="675"/>
      <c r="I454" s="675"/>
      <c r="J454" s="675"/>
      <c r="K454" s="675"/>
      <c r="L454" s="675"/>
      <c r="M454" s="675"/>
      <c r="N454" s="675"/>
      <c r="O454" s="675"/>
      <c r="P454" s="675"/>
      <c r="Q454" s="675"/>
      <c r="R454" s="675"/>
      <c r="S454" s="675"/>
      <c r="T454" s="675"/>
      <c r="U454" s="675"/>
      <c r="V454" s="675"/>
      <c r="W454" s="675"/>
      <c r="X454" s="675"/>
      <c r="Y454" s="675"/>
      <c r="Z454" s="675"/>
    </row>
    <row r="455" spans="1:26">
      <c r="A455" s="674"/>
      <c r="B455" s="675"/>
      <c r="C455" s="675"/>
      <c r="D455" s="675"/>
      <c r="E455" s="675"/>
      <c r="F455" s="675"/>
      <c r="G455" s="675"/>
      <c r="H455" s="675"/>
      <c r="I455" s="675"/>
      <c r="J455" s="675"/>
      <c r="K455" s="675"/>
      <c r="L455" s="675"/>
      <c r="M455" s="675"/>
      <c r="N455" s="675"/>
      <c r="O455" s="675"/>
      <c r="P455" s="675"/>
      <c r="Q455" s="675"/>
      <c r="R455" s="675"/>
      <c r="S455" s="675"/>
      <c r="T455" s="675"/>
      <c r="U455" s="675"/>
      <c r="V455" s="675"/>
      <c r="W455" s="675"/>
      <c r="X455" s="675"/>
      <c r="Y455" s="675"/>
      <c r="Z455" s="675"/>
    </row>
    <row r="456" spans="1:26">
      <c r="A456" s="674"/>
      <c r="B456" s="675"/>
      <c r="C456" s="675"/>
      <c r="D456" s="675"/>
      <c r="E456" s="675"/>
      <c r="F456" s="675"/>
      <c r="G456" s="675"/>
      <c r="H456" s="675"/>
      <c r="I456" s="675"/>
      <c r="J456" s="675"/>
      <c r="K456" s="675"/>
      <c r="L456" s="675"/>
      <c r="M456" s="675"/>
      <c r="N456" s="675"/>
      <c r="O456" s="675"/>
      <c r="P456" s="675"/>
      <c r="Q456" s="675"/>
      <c r="R456" s="675"/>
      <c r="S456" s="675"/>
      <c r="T456" s="675"/>
      <c r="U456" s="675"/>
      <c r="V456" s="675"/>
      <c r="W456" s="675"/>
      <c r="X456" s="675"/>
      <c r="Y456" s="675"/>
      <c r="Z456" s="675"/>
    </row>
    <row r="457" spans="1:26">
      <c r="A457" s="674"/>
      <c r="B457" s="675"/>
      <c r="C457" s="675"/>
      <c r="D457" s="675"/>
      <c r="E457" s="675"/>
      <c r="F457" s="675"/>
      <c r="G457" s="675"/>
      <c r="H457" s="675"/>
      <c r="I457" s="675"/>
      <c r="J457" s="675"/>
      <c r="K457" s="675"/>
      <c r="L457" s="675"/>
      <c r="M457" s="675"/>
      <c r="N457" s="675"/>
      <c r="O457" s="675"/>
      <c r="P457" s="675"/>
      <c r="Q457" s="675"/>
      <c r="R457" s="675"/>
      <c r="S457" s="675"/>
      <c r="T457" s="675"/>
      <c r="U457" s="675"/>
      <c r="V457" s="675"/>
      <c r="W457" s="675"/>
      <c r="X457" s="675"/>
      <c r="Y457" s="675"/>
      <c r="Z457" s="675"/>
    </row>
    <row r="458" spans="1:26">
      <c r="A458" s="674"/>
      <c r="B458" s="675"/>
      <c r="C458" s="675"/>
      <c r="D458" s="675"/>
      <c r="E458" s="675"/>
      <c r="F458" s="675"/>
      <c r="G458" s="675"/>
      <c r="H458" s="675"/>
      <c r="I458" s="675"/>
      <c r="J458" s="675"/>
      <c r="K458" s="675"/>
      <c r="L458" s="675"/>
      <c r="M458" s="675"/>
      <c r="N458" s="675"/>
      <c r="O458" s="675"/>
      <c r="P458" s="675"/>
      <c r="Q458" s="675"/>
      <c r="R458" s="675"/>
      <c r="S458" s="675"/>
      <c r="T458" s="675"/>
      <c r="U458" s="675"/>
      <c r="V458" s="675"/>
      <c r="W458" s="675"/>
      <c r="X458" s="675"/>
      <c r="Y458" s="675"/>
      <c r="Z458" s="675"/>
    </row>
    <row r="459" spans="1:26">
      <c r="A459" s="674"/>
      <c r="B459" s="675"/>
      <c r="C459" s="675"/>
      <c r="D459" s="675"/>
      <c r="E459" s="675"/>
      <c r="F459" s="675"/>
      <c r="G459" s="675"/>
      <c r="H459" s="675"/>
      <c r="I459" s="675"/>
      <c r="J459" s="675"/>
      <c r="K459" s="675"/>
      <c r="L459" s="675"/>
      <c r="M459" s="675"/>
      <c r="N459" s="675"/>
      <c r="O459" s="675"/>
      <c r="P459" s="675"/>
      <c r="Q459" s="675"/>
      <c r="R459" s="675"/>
      <c r="S459" s="675"/>
      <c r="T459" s="675"/>
      <c r="U459" s="675"/>
      <c r="V459" s="675"/>
      <c r="W459" s="675"/>
      <c r="X459" s="675"/>
      <c r="Y459" s="675"/>
      <c r="Z459" s="675"/>
    </row>
    <row r="460" spans="1:26">
      <c r="A460" s="674"/>
      <c r="B460" s="675"/>
      <c r="C460" s="675"/>
      <c r="D460" s="675"/>
      <c r="E460" s="675"/>
      <c r="F460" s="675"/>
      <c r="G460" s="675"/>
      <c r="H460" s="675"/>
      <c r="I460" s="675"/>
      <c r="J460" s="675"/>
      <c r="K460" s="675"/>
      <c r="L460" s="675"/>
      <c r="M460" s="675"/>
      <c r="N460" s="675"/>
      <c r="O460" s="675"/>
      <c r="P460" s="675"/>
      <c r="Q460" s="675"/>
      <c r="R460" s="675"/>
      <c r="S460" s="675"/>
      <c r="T460" s="675"/>
      <c r="U460" s="675"/>
      <c r="V460" s="675"/>
      <c r="W460" s="675"/>
      <c r="X460" s="675"/>
      <c r="Y460" s="675"/>
      <c r="Z460" s="675"/>
    </row>
    <row r="461" spans="1:26">
      <c r="A461" s="674"/>
      <c r="B461" s="675"/>
      <c r="C461" s="675"/>
      <c r="D461" s="675"/>
      <c r="E461" s="675"/>
      <c r="F461" s="675"/>
      <c r="G461" s="675"/>
      <c r="H461" s="675"/>
      <c r="I461" s="675"/>
      <c r="J461" s="675"/>
      <c r="K461" s="675"/>
      <c r="L461" s="675"/>
      <c r="M461" s="675"/>
      <c r="N461" s="675"/>
      <c r="O461" s="675"/>
      <c r="P461" s="675"/>
      <c r="Q461" s="675"/>
      <c r="R461" s="675"/>
      <c r="S461" s="675"/>
      <c r="T461" s="675"/>
      <c r="U461" s="675"/>
      <c r="V461" s="675"/>
      <c r="W461" s="675"/>
      <c r="X461" s="675"/>
      <c r="Y461" s="675"/>
      <c r="Z461" s="675"/>
    </row>
    <row r="462" spans="1:26">
      <c r="A462" s="674"/>
      <c r="B462" s="675"/>
      <c r="C462" s="675"/>
      <c r="D462" s="675"/>
      <c r="E462" s="675"/>
      <c r="F462" s="675"/>
      <c r="G462" s="675"/>
      <c r="H462" s="675"/>
      <c r="I462" s="675"/>
      <c r="J462" s="675"/>
      <c r="K462" s="675"/>
      <c r="L462" s="675"/>
      <c r="M462" s="675"/>
      <c r="N462" s="675"/>
      <c r="O462" s="675"/>
      <c r="P462" s="675"/>
      <c r="Q462" s="675"/>
      <c r="R462" s="675"/>
      <c r="S462" s="675"/>
      <c r="T462" s="675"/>
      <c r="U462" s="675"/>
      <c r="V462" s="675"/>
      <c r="W462" s="675"/>
      <c r="X462" s="675"/>
      <c r="Y462" s="675"/>
      <c r="Z462" s="675"/>
    </row>
    <row r="463" spans="1:26">
      <c r="A463" s="674"/>
      <c r="B463" s="675"/>
      <c r="C463" s="675"/>
      <c r="D463" s="675"/>
      <c r="E463" s="675"/>
      <c r="F463" s="675"/>
      <c r="G463" s="675"/>
      <c r="H463" s="675"/>
      <c r="I463" s="675"/>
      <c r="J463" s="675"/>
      <c r="K463" s="675"/>
      <c r="L463" s="675"/>
      <c r="M463" s="675"/>
      <c r="N463" s="675"/>
      <c r="O463" s="675"/>
      <c r="P463" s="675"/>
      <c r="Q463" s="675"/>
      <c r="R463" s="675"/>
      <c r="S463" s="675"/>
      <c r="T463" s="675"/>
      <c r="U463" s="675"/>
      <c r="V463" s="675"/>
      <c r="W463" s="675"/>
      <c r="X463" s="675"/>
      <c r="Y463" s="675"/>
      <c r="Z463" s="675"/>
    </row>
    <row r="464" spans="1:26">
      <c r="A464" s="674"/>
      <c r="B464" s="675"/>
      <c r="C464" s="675"/>
      <c r="D464" s="675"/>
      <c r="E464" s="675"/>
      <c r="F464" s="675"/>
      <c r="G464" s="675"/>
      <c r="H464" s="675"/>
      <c r="I464" s="675"/>
      <c r="J464" s="675"/>
      <c r="K464" s="675"/>
      <c r="L464" s="675"/>
      <c r="M464" s="675"/>
      <c r="N464" s="675"/>
      <c r="O464" s="675"/>
      <c r="P464" s="675"/>
      <c r="Q464" s="675"/>
      <c r="R464" s="675"/>
      <c r="S464" s="675"/>
      <c r="T464" s="675"/>
      <c r="U464" s="675"/>
      <c r="V464" s="675"/>
      <c r="W464" s="675"/>
      <c r="X464" s="675"/>
      <c r="Y464" s="675"/>
      <c r="Z464" s="675"/>
    </row>
    <row r="465" spans="1:26">
      <c r="A465" s="674"/>
      <c r="B465" s="675"/>
      <c r="C465" s="675"/>
      <c r="D465" s="675"/>
      <c r="E465" s="675"/>
      <c r="F465" s="675"/>
      <c r="G465" s="675"/>
      <c r="H465" s="675"/>
      <c r="I465" s="675"/>
      <c r="J465" s="675"/>
      <c r="K465" s="675"/>
      <c r="L465" s="675"/>
      <c r="M465" s="675"/>
      <c r="N465" s="675"/>
      <c r="O465" s="675"/>
      <c r="P465" s="675"/>
      <c r="Q465" s="675"/>
      <c r="R465" s="675"/>
      <c r="S465" s="675"/>
      <c r="T465" s="675"/>
      <c r="U465" s="675"/>
      <c r="V465" s="675"/>
      <c r="W465" s="675"/>
      <c r="X465" s="675"/>
      <c r="Y465" s="675"/>
      <c r="Z465" s="675"/>
    </row>
    <row r="466" spans="1:26">
      <c r="A466" s="674"/>
      <c r="B466" s="675"/>
      <c r="C466" s="675"/>
      <c r="D466" s="675"/>
      <c r="E466" s="675"/>
      <c r="F466" s="675"/>
      <c r="G466" s="675"/>
      <c r="H466" s="675"/>
      <c r="I466" s="675"/>
      <c r="J466" s="675"/>
      <c r="K466" s="675"/>
      <c r="L466" s="675"/>
      <c r="M466" s="675"/>
      <c r="N466" s="675"/>
      <c r="O466" s="675"/>
      <c r="P466" s="675"/>
      <c r="Q466" s="675"/>
      <c r="R466" s="675"/>
      <c r="S466" s="675"/>
      <c r="T466" s="675"/>
      <c r="U466" s="675"/>
      <c r="V466" s="675"/>
      <c r="W466" s="675"/>
      <c r="X466" s="675"/>
      <c r="Y466" s="675"/>
      <c r="Z466" s="675"/>
    </row>
    <row r="467" spans="1:26">
      <c r="A467" s="674"/>
      <c r="B467" s="675"/>
      <c r="C467" s="675"/>
      <c r="D467" s="675"/>
      <c r="E467" s="675"/>
      <c r="F467" s="675"/>
      <c r="G467" s="675"/>
      <c r="H467" s="675"/>
      <c r="I467" s="675"/>
      <c r="J467" s="675"/>
      <c r="K467" s="675"/>
      <c r="L467" s="675"/>
      <c r="M467" s="675"/>
      <c r="N467" s="675"/>
      <c r="O467" s="675"/>
      <c r="P467" s="675"/>
      <c r="Q467" s="675"/>
      <c r="R467" s="675"/>
      <c r="S467" s="675"/>
      <c r="T467" s="675"/>
      <c r="U467" s="675"/>
      <c r="V467" s="675"/>
      <c r="W467" s="675"/>
      <c r="X467" s="675"/>
      <c r="Y467" s="675"/>
      <c r="Z467" s="675"/>
    </row>
    <row r="468" spans="1:26">
      <c r="A468" s="674"/>
      <c r="B468" s="675"/>
      <c r="C468" s="675"/>
      <c r="D468" s="675"/>
      <c r="E468" s="675"/>
      <c r="F468" s="675"/>
      <c r="G468" s="675"/>
      <c r="H468" s="675"/>
      <c r="I468" s="675"/>
      <c r="J468" s="675"/>
      <c r="K468" s="675"/>
      <c r="L468" s="675"/>
      <c r="M468" s="675"/>
      <c r="N468" s="675"/>
      <c r="O468" s="675"/>
      <c r="P468" s="675"/>
      <c r="Q468" s="675"/>
      <c r="R468" s="675"/>
      <c r="S468" s="675"/>
      <c r="T468" s="675"/>
      <c r="U468" s="675"/>
      <c r="V468" s="675"/>
      <c r="W468" s="675"/>
      <c r="X468" s="675"/>
      <c r="Y468" s="675"/>
      <c r="Z468" s="675"/>
    </row>
    <row r="469" spans="1:26">
      <c r="A469" s="674"/>
      <c r="B469" s="675"/>
      <c r="C469" s="675"/>
      <c r="D469" s="675"/>
      <c r="E469" s="675"/>
      <c r="F469" s="675"/>
      <c r="G469" s="675"/>
      <c r="H469" s="675"/>
      <c r="I469" s="675"/>
      <c r="J469" s="675"/>
      <c r="K469" s="675"/>
      <c r="L469" s="675"/>
      <c r="M469" s="675"/>
      <c r="N469" s="675"/>
      <c r="O469" s="675"/>
      <c r="P469" s="675"/>
      <c r="Q469" s="675"/>
      <c r="R469" s="675"/>
      <c r="S469" s="675"/>
      <c r="T469" s="675"/>
      <c r="U469" s="675"/>
      <c r="V469" s="675"/>
      <c r="W469" s="675"/>
      <c r="X469" s="675"/>
      <c r="Y469" s="675"/>
      <c r="Z469" s="675"/>
    </row>
    <row r="470" spans="1:26">
      <c r="A470" s="674"/>
      <c r="B470" s="675"/>
      <c r="C470" s="675"/>
      <c r="D470" s="675"/>
      <c r="E470" s="675"/>
      <c r="F470" s="675"/>
      <c r="G470" s="675"/>
      <c r="H470" s="675"/>
      <c r="I470" s="675"/>
      <c r="J470" s="675"/>
      <c r="K470" s="675"/>
      <c r="L470" s="675"/>
      <c r="M470" s="675"/>
      <c r="N470" s="675"/>
      <c r="O470" s="675"/>
      <c r="P470" s="675"/>
      <c r="Q470" s="675"/>
      <c r="R470" s="675"/>
      <c r="S470" s="675"/>
      <c r="T470" s="675"/>
      <c r="U470" s="675"/>
      <c r="V470" s="675"/>
      <c r="W470" s="675"/>
      <c r="X470" s="675"/>
      <c r="Y470" s="675"/>
      <c r="Z470" s="675"/>
    </row>
    <row r="471" spans="1:26">
      <c r="A471" s="674"/>
      <c r="B471" s="675"/>
      <c r="C471" s="675"/>
      <c r="D471" s="675"/>
      <c r="E471" s="675"/>
      <c r="F471" s="675"/>
      <c r="G471" s="675"/>
      <c r="H471" s="675"/>
      <c r="I471" s="675"/>
      <c r="J471" s="675"/>
      <c r="K471" s="675"/>
      <c r="L471" s="675"/>
      <c r="M471" s="675"/>
      <c r="N471" s="675"/>
      <c r="O471" s="675"/>
      <c r="P471" s="675"/>
      <c r="Q471" s="675"/>
      <c r="R471" s="675"/>
      <c r="S471" s="675"/>
      <c r="T471" s="675"/>
      <c r="U471" s="675"/>
      <c r="V471" s="675"/>
      <c r="W471" s="675"/>
      <c r="X471" s="675"/>
      <c r="Y471" s="675"/>
      <c r="Z471" s="675"/>
    </row>
    <row r="472" spans="1:26">
      <c r="A472" s="674"/>
      <c r="B472" s="675"/>
      <c r="C472" s="675"/>
      <c r="D472" s="675"/>
      <c r="E472" s="675"/>
      <c r="F472" s="675"/>
      <c r="G472" s="675"/>
      <c r="H472" s="675"/>
      <c r="I472" s="675"/>
      <c r="J472" s="675"/>
      <c r="K472" s="675"/>
      <c r="L472" s="675"/>
      <c r="M472" s="675"/>
      <c r="N472" s="675"/>
      <c r="O472" s="675"/>
      <c r="P472" s="675"/>
      <c r="Q472" s="675"/>
      <c r="R472" s="675"/>
      <c r="S472" s="675"/>
      <c r="T472" s="675"/>
      <c r="U472" s="675"/>
      <c r="V472" s="675"/>
      <c r="W472" s="675"/>
      <c r="X472" s="675"/>
      <c r="Y472" s="675"/>
      <c r="Z472" s="675"/>
    </row>
    <row r="473" spans="1:26">
      <c r="A473" s="674"/>
      <c r="B473" s="675"/>
      <c r="C473" s="675"/>
      <c r="D473" s="675"/>
      <c r="E473" s="675"/>
      <c r="F473" s="675"/>
      <c r="G473" s="675"/>
      <c r="H473" s="675"/>
      <c r="I473" s="675"/>
      <c r="J473" s="675"/>
      <c r="K473" s="675"/>
      <c r="L473" s="675"/>
      <c r="M473" s="675"/>
      <c r="N473" s="675"/>
      <c r="O473" s="675"/>
      <c r="P473" s="675"/>
      <c r="Q473" s="675"/>
      <c r="R473" s="675"/>
      <c r="S473" s="675"/>
      <c r="T473" s="675"/>
      <c r="U473" s="675"/>
      <c r="V473" s="675"/>
      <c r="W473" s="675"/>
      <c r="X473" s="675"/>
      <c r="Y473" s="675"/>
      <c r="Z473" s="675"/>
    </row>
    <row r="474" spans="1:26">
      <c r="A474" s="674"/>
      <c r="B474" s="675"/>
      <c r="C474" s="675"/>
      <c r="D474" s="675"/>
      <c r="E474" s="675"/>
      <c r="F474" s="675"/>
      <c r="G474" s="675"/>
      <c r="H474" s="675"/>
      <c r="I474" s="675"/>
      <c r="J474" s="675"/>
      <c r="K474" s="675"/>
      <c r="L474" s="675"/>
      <c r="M474" s="675"/>
      <c r="N474" s="675"/>
      <c r="O474" s="675"/>
      <c r="P474" s="675"/>
      <c r="Q474" s="675"/>
      <c r="R474" s="675"/>
      <c r="S474" s="675"/>
      <c r="T474" s="675"/>
      <c r="U474" s="675"/>
      <c r="V474" s="675"/>
      <c r="W474" s="675"/>
      <c r="X474" s="675"/>
      <c r="Y474" s="675"/>
      <c r="Z474" s="675"/>
    </row>
    <row r="475" spans="1:26">
      <c r="A475" s="674"/>
      <c r="B475" s="675"/>
      <c r="C475" s="675"/>
      <c r="D475" s="675"/>
      <c r="E475" s="675"/>
      <c r="F475" s="675"/>
      <c r="G475" s="675"/>
      <c r="H475" s="675"/>
      <c r="I475" s="675"/>
      <c r="J475" s="675"/>
      <c r="K475" s="675"/>
      <c r="L475" s="675"/>
      <c r="M475" s="675"/>
      <c r="N475" s="675"/>
      <c r="O475" s="675"/>
      <c r="P475" s="675"/>
      <c r="Q475" s="675"/>
      <c r="R475" s="675"/>
      <c r="S475" s="675"/>
      <c r="T475" s="675"/>
      <c r="U475" s="675"/>
      <c r="V475" s="675"/>
      <c r="W475" s="675"/>
      <c r="X475" s="675"/>
      <c r="Y475" s="675"/>
      <c r="Z475" s="675"/>
    </row>
    <row r="476" spans="1:26">
      <c r="A476" s="674"/>
      <c r="B476" s="675"/>
      <c r="C476" s="675"/>
      <c r="D476" s="675"/>
      <c r="E476" s="675"/>
      <c r="F476" s="675"/>
      <c r="G476" s="675"/>
      <c r="H476" s="675"/>
      <c r="I476" s="675"/>
      <c r="J476" s="675"/>
      <c r="K476" s="675"/>
      <c r="L476" s="675"/>
      <c r="M476" s="675"/>
      <c r="N476" s="675"/>
      <c r="O476" s="675"/>
      <c r="P476" s="675"/>
      <c r="Q476" s="675"/>
      <c r="R476" s="675"/>
      <c r="S476" s="675"/>
      <c r="T476" s="675"/>
      <c r="U476" s="675"/>
      <c r="V476" s="675"/>
      <c r="W476" s="675"/>
      <c r="X476" s="675"/>
      <c r="Y476" s="675"/>
      <c r="Z476" s="675"/>
    </row>
    <row r="477" spans="1:26">
      <c r="A477" s="674"/>
      <c r="B477" s="675"/>
      <c r="C477" s="675"/>
      <c r="D477" s="675"/>
      <c r="E477" s="675"/>
      <c r="F477" s="675"/>
      <c r="G477" s="675"/>
      <c r="H477" s="675"/>
      <c r="I477" s="675"/>
      <c r="J477" s="675"/>
      <c r="K477" s="675"/>
      <c r="L477" s="675"/>
      <c r="M477" s="675"/>
      <c r="N477" s="675"/>
      <c r="O477" s="675"/>
      <c r="P477" s="675"/>
      <c r="Q477" s="675"/>
      <c r="R477" s="675"/>
      <c r="S477" s="675"/>
      <c r="T477" s="675"/>
      <c r="U477" s="675"/>
      <c r="V477" s="675"/>
      <c r="W477" s="675"/>
      <c r="X477" s="675"/>
      <c r="Y477" s="675"/>
      <c r="Z477" s="675"/>
    </row>
    <row r="478" spans="1:26">
      <c r="A478" s="674"/>
      <c r="B478" s="675"/>
      <c r="C478" s="675"/>
      <c r="D478" s="675"/>
      <c r="E478" s="675"/>
      <c r="F478" s="675"/>
      <c r="G478" s="675"/>
      <c r="H478" s="675"/>
      <c r="I478" s="675"/>
      <c r="J478" s="675"/>
      <c r="K478" s="675"/>
      <c r="L478" s="675"/>
      <c r="M478" s="675"/>
      <c r="N478" s="675"/>
      <c r="O478" s="675"/>
      <c r="P478" s="675"/>
      <c r="Q478" s="675"/>
      <c r="R478" s="675"/>
      <c r="S478" s="675"/>
      <c r="T478" s="675"/>
      <c r="U478" s="675"/>
      <c r="V478" s="675"/>
      <c r="W478" s="675"/>
      <c r="X478" s="675"/>
      <c r="Y478" s="675"/>
      <c r="Z478" s="675"/>
    </row>
    <row r="479" spans="1:26">
      <c r="A479" s="674"/>
      <c r="B479" s="675"/>
      <c r="C479" s="675"/>
      <c r="D479" s="675"/>
      <c r="E479" s="675"/>
      <c r="F479" s="675"/>
      <c r="G479" s="675"/>
      <c r="H479" s="675"/>
      <c r="I479" s="675"/>
      <c r="J479" s="675"/>
      <c r="K479" s="675"/>
      <c r="L479" s="675"/>
      <c r="M479" s="675"/>
      <c r="N479" s="675"/>
      <c r="O479" s="675"/>
      <c r="P479" s="675"/>
      <c r="Q479" s="675"/>
      <c r="R479" s="675"/>
      <c r="S479" s="675"/>
      <c r="T479" s="675"/>
      <c r="U479" s="675"/>
      <c r="V479" s="675"/>
      <c r="W479" s="675"/>
      <c r="X479" s="675"/>
      <c r="Y479" s="675"/>
      <c r="Z479" s="675"/>
    </row>
    <row r="480" spans="1:26">
      <c r="A480" s="674"/>
      <c r="B480" s="675"/>
      <c r="C480" s="675"/>
      <c r="D480" s="675"/>
      <c r="E480" s="675"/>
      <c r="F480" s="675"/>
      <c r="G480" s="675"/>
      <c r="H480" s="675"/>
      <c r="I480" s="675"/>
      <c r="J480" s="675"/>
      <c r="K480" s="675"/>
      <c r="L480" s="675"/>
      <c r="M480" s="675"/>
      <c r="N480" s="675"/>
      <c r="O480" s="675"/>
      <c r="P480" s="675"/>
      <c r="Q480" s="675"/>
      <c r="R480" s="675"/>
      <c r="S480" s="675"/>
      <c r="T480" s="675"/>
      <c r="U480" s="675"/>
      <c r="V480" s="675"/>
      <c r="W480" s="675"/>
      <c r="X480" s="675"/>
      <c r="Y480" s="675"/>
      <c r="Z480" s="675"/>
    </row>
    <row r="481" spans="1:26">
      <c r="A481" s="674"/>
      <c r="B481" s="675"/>
      <c r="C481" s="675"/>
      <c r="D481" s="675"/>
      <c r="E481" s="675"/>
      <c r="F481" s="675"/>
      <c r="G481" s="675"/>
      <c r="H481" s="675"/>
      <c r="I481" s="675"/>
      <c r="J481" s="675"/>
      <c r="K481" s="675"/>
      <c r="L481" s="675"/>
      <c r="M481" s="675"/>
      <c r="N481" s="675"/>
      <c r="O481" s="675"/>
      <c r="P481" s="675"/>
      <c r="Q481" s="675"/>
      <c r="R481" s="675"/>
      <c r="S481" s="675"/>
      <c r="T481" s="675"/>
      <c r="U481" s="675"/>
      <c r="V481" s="675"/>
      <c r="W481" s="675"/>
      <c r="X481" s="675"/>
      <c r="Y481" s="675"/>
      <c r="Z481" s="675"/>
    </row>
    <row r="482" spans="1:26">
      <c r="A482" s="674"/>
      <c r="B482" s="675"/>
      <c r="C482" s="675"/>
      <c r="D482" s="675"/>
      <c r="E482" s="675"/>
      <c r="F482" s="675"/>
      <c r="G482" s="675"/>
      <c r="H482" s="675"/>
      <c r="I482" s="675"/>
      <c r="J482" s="675"/>
      <c r="K482" s="675"/>
      <c r="L482" s="675"/>
      <c r="M482" s="675"/>
      <c r="N482" s="675"/>
      <c r="O482" s="675"/>
      <c r="P482" s="675"/>
      <c r="Q482" s="675"/>
      <c r="R482" s="675"/>
      <c r="S482" s="675"/>
      <c r="T482" s="675"/>
      <c r="U482" s="675"/>
      <c r="V482" s="675"/>
      <c r="W482" s="675"/>
      <c r="X482" s="675"/>
      <c r="Y482" s="675"/>
      <c r="Z482" s="675"/>
    </row>
    <row r="483" spans="1:26">
      <c r="A483" s="674"/>
      <c r="B483" s="675"/>
      <c r="C483" s="675"/>
      <c r="D483" s="675"/>
      <c r="E483" s="675"/>
      <c r="F483" s="675"/>
      <c r="G483" s="675"/>
      <c r="H483" s="675"/>
      <c r="I483" s="675"/>
      <c r="J483" s="675"/>
      <c r="K483" s="675"/>
      <c r="L483" s="675"/>
      <c r="M483" s="675"/>
      <c r="N483" s="675"/>
      <c r="O483" s="675"/>
      <c r="P483" s="675"/>
      <c r="Q483" s="675"/>
      <c r="R483" s="675"/>
      <c r="S483" s="675"/>
      <c r="T483" s="675"/>
      <c r="U483" s="675"/>
      <c r="V483" s="675"/>
      <c r="W483" s="675"/>
      <c r="X483" s="675"/>
      <c r="Y483" s="675"/>
      <c r="Z483" s="675"/>
    </row>
    <row r="484" spans="1:26">
      <c r="A484" s="674"/>
      <c r="B484" s="675"/>
      <c r="C484" s="675"/>
      <c r="D484" s="675"/>
      <c r="E484" s="675"/>
      <c r="F484" s="675"/>
      <c r="G484" s="675"/>
      <c r="H484" s="675"/>
      <c r="I484" s="675"/>
      <c r="J484" s="675"/>
      <c r="K484" s="675"/>
      <c r="L484" s="675"/>
      <c r="M484" s="675"/>
      <c r="N484" s="675"/>
      <c r="O484" s="675"/>
      <c r="P484" s="675"/>
      <c r="Q484" s="675"/>
      <c r="R484" s="675"/>
      <c r="S484" s="675"/>
      <c r="T484" s="675"/>
      <c r="U484" s="675"/>
      <c r="V484" s="675"/>
      <c r="W484" s="675"/>
      <c r="X484" s="675"/>
      <c r="Y484" s="675"/>
      <c r="Z484" s="675"/>
    </row>
    <row r="485" spans="1:26">
      <c r="A485" s="674"/>
      <c r="B485" s="675"/>
      <c r="C485" s="675"/>
      <c r="D485" s="675"/>
      <c r="E485" s="675"/>
      <c r="F485" s="675"/>
      <c r="G485" s="675"/>
      <c r="H485" s="675"/>
      <c r="I485" s="675"/>
      <c r="J485" s="675"/>
      <c r="K485" s="675"/>
      <c r="L485" s="675"/>
      <c r="M485" s="675"/>
      <c r="N485" s="675"/>
      <c r="O485" s="675"/>
      <c r="P485" s="675"/>
      <c r="Q485" s="675"/>
      <c r="R485" s="675"/>
      <c r="S485" s="675"/>
      <c r="T485" s="675"/>
      <c r="U485" s="675"/>
      <c r="V485" s="675"/>
      <c r="W485" s="675"/>
      <c r="X485" s="675"/>
      <c r="Y485" s="675"/>
      <c r="Z485" s="675"/>
    </row>
    <row r="486" spans="1:26">
      <c r="A486" s="674"/>
      <c r="B486" s="675"/>
      <c r="C486" s="675"/>
      <c r="D486" s="675"/>
      <c r="E486" s="675"/>
      <c r="F486" s="675"/>
      <c r="G486" s="675"/>
      <c r="H486" s="675"/>
      <c r="I486" s="675"/>
      <c r="J486" s="675"/>
      <c r="K486" s="675"/>
      <c r="L486" s="675"/>
      <c r="M486" s="675"/>
      <c r="N486" s="675"/>
      <c r="O486" s="675"/>
      <c r="P486" s="675"/>
      <c r="Q486" s="675"/>
      <c r="R486" s="675"/>
      <c r="S486" s="675"/>
      <c r="T486" s="675"/>
      <c r="U486" s="675"/>
      <c r="V486" s="675"/>
      <c r="W486" s="675"/>
      <c r="X486" s="675"/>
      <c r="Y486" s="675"/>
      <c r="Z486" s="675"/>
    </row>
    <row r="487" spans="1:26">
      <c r="A487" s="674"/>
      <c r="B487" s="675"/>
      <c r="C487" s="675"/>
      <c r="D487" s="675"/>
      <c r="E487" s="675"/>
      <c r="F487" s="675"/>
      <c r="G487" s="675"/>
      <c r="H487" s="675"/>
      <c r="I487" s="675"/>
      <c r="J487" s="675"/>
      <c r="K487" s="675"/>
      <c r="L487" s="675"/>
      <c r="M487" s="675"/>
      <c r="N487" s="675"/>
      <c r="O487" s="675"/>
      <c r="P487" s="675"/>
      <c r="Q487" s="675"/>
      <c r="R487" s="675"/>
      <c r="S487" s="675"/>
      <c r="T487" s="675"/>
      <c r="U487" s="675"/>
      <c r="V487" s="675"/>
      <c r="W487" s="675"/>
      <c r="X487" s="675"/>
      <c r="Y487" s="675"/>
      <c r="Z487" s="675"/>
    </row>
    <row r="488" spans="1:26">
      <c r="A488" s="674"/>
      <c r="B488" s="675"/>
      <c r="C488" s="675"/>
      <c r="D488" s="675"/>
      <c r="E488" s="675"/>
      <c r="F488" s="675"/>
      <c r="G488" s="675"/>
      <c r="H488" s="675"/>
      <c r="I488" s="675"/>
      <c r="J488" s="675"/>
      <c r="K488" s="675"/>
      <c r="L488" s="675"/>
      <c r="M488" s="675"/>
      <c r="N488" s="675"/>
      <c r="O488" s="675"/>
      <c r="P488" s="675"/>
      <c r="Q488" s="675"/>
      <c r="R488" s="675"/>
      <c r="S488" s="675"/>
      <c r="T488" s="675"/>
      <c r="U488" s="675"/>
      <c r="V488" s="675"/>
      <c r="W488" s="675"/>
      <c r="X488" s="675"/>
      <c r="Y488" s="675"/>
      <c r="Z488" s="675"/>
    </row>
    <row r="489" spans="1:26">
      <c r="A489" s="674"/>
      <c r="B489" s="675"/>
      <c r="C489" s="675"/>
      <c r="D489" s="675"/>
      <c r="E489" s="675"/>
      <c r="F489" s="675"/>
      <c r="G489" s="675"/>
      <c r="H489" s="675"/>
      <c r="I489" s="675"/>
      <c r="J489" s="675"/>
      <c r="K489" s="675"/>
      <c r="L489" s="675"/>
      <c r="M489" s="675"/>
      <c r="N489" s="675"/>
      <c r="O489" s="675"/>
      <c r="P489" s="675"/>
      <c r="Q489" s="675"/>
      <c r="R489" s="675"/>
      <c r="S489" s="675"/>
      <c r="T489" s="675"/>
      <c r="U489" s="675"/>
      <c r="V489" s="675"/>
      <c r="W489" s="675"/>
      <c r="X489" s="675"/>
      <c r="Y489" s="675"/>
      <c r="Z489" s="675"/>
    </row>
    <row r="490" spans="1:26">
      <c r="A490" s="674"/>
      <c r="B490" s="675"/>
      <c r="C490" s="675"/>
      <c r="D490" s="675"/>
      <c r="E490" s="675"/>
      <c r="F490" s="675"/>
      <c r="G490" s="675"/>
      <c r="H490" s="675"/>
      <c r="I490" s="675"/>
      <c r="J490" s="675"/>
      <c r="K490" s="675"/>
      <c r="L490" s="675"/>
      <c r="M490" s="675"/>
      <c r="N490" s="675"/>
      <c r="O490" s="675"/>
      <c r="P490" s="675"/>
      <c r="Q490" s="675"/>
      <c r="R490" s="675"/>
      <c r="S490" s="675"/>
      <c r="T490" s="675"/>
      <c r="U490" s="675"/>
      <c r="V490" s="675"/>
      <c r="W490" s="675"/>
      <c r="X490" s="675"/>
      <c r="Y490" s="675"/>
      <c r="Z490" s="675"/>
    </row>
    <row r="491" spans="1:26">
      <c r="A491" s="674"/>
      <c r="B491" s="675"/>
      <c r="C491" s="675"/>
      <c r="D491" s="675"/>
      <c r="E491" s="675"/>
      <c r="F491" s="675"/>
      <c r="G491" s="675"/>
      <c r="H491" s="675"/>
      <c r="I491" s="675"/>
      <c r="J491" s="675"/>
      <c r="K491" s="675"/>
      <c r="L491" s="675"/>
      <c r="M491" s="675"/>
      <c r="N491" s="675"/>
      <c r="O491" s="675"/>
      <c r="P491" s="675"/>
      <c r="Q491" s="675"/>
      <c r="R491" s="675"/>
      <c r="S491" s="675"/>
      <c r="T491" s="675"/>
      <c r="U491" s="675"/>
      <c r="V491" s="675"/>
      <c r="W491" s="675"/>
      <c r="X491" s="675"/>
      <c r="Y491" s="675"/>
      <c r="Z491" s="675"/>
    </row>
    <row r="492" spans="1:26">
      <c r="A492" s="674"/>
      <c r="B492" s="675"/>
      <c r="C492" s="675"/>
      <c r="D492" s="675"/>
      <c r="E492" s="675"/>
      <c r="F492" s="675"/>
      <c r="G492" s="675"/>
      <c r="H492" s="675"/>
      <c r="I492" s="675"/>
      <c r="J492" s="675"/>
      <c r="K492" s="675"/>
      <c r="L492" s="675"/>
      <c r="M492" s="675"/>
      <c r="N492" s="675"/>
      <c r="O492" s="675"/>
      <c r="P492" s="675"/>
      <c r="Q492" s="675"/>
      <c r="R492" s="675"/>
      <c r="S492" s="675"/>
      <c r="T492" s="675"/>
      <c r="U492" s="675"/>
      <c r="V492" s="675"/>
      <c r="W492" s="675"/>
      <c r="X492" s="675"/>
      <c r="Y492" s="675"/>
      <c r="Z492" s="675"/>
    </row>
    <row r="493" spans="1:26">
      <c r="A493" s="674"/>
      <c r="B493" s="675"/>
      <c r="C493" s="675"/>
      <c r="D493" s="675"/>
      <c r="E493" s="675"/>
      <c r="F493" s="675"/>
      <c r="G493" s="675"/>
      <c r="H493" s="675"/>
      <c r="I493" s="675"/>
      <c r="J493" s="675"/>
      <c r="K493" s="675"/>
      <c r="L493" s="675"/>
      <c r="M493" s="675"/>
      <c r="N493" s="675"/>
      <c r="O493" s="675"/>
      <c r="P493" s="675"/>
      <c r="Q493" s="675"/>
      <c r="R493" s="675"/>
      <c r="S493" s="675"/>
      <c r="T493" s="675"/>
      <c r="U493" s="675"/>
      <c r="V493" s="675"/>
      <c r="W493" s="675"/>
      <c r="X493" s="675"/>
      <c r="Y493" s="675"/>
      <c r="Z493" s="675"/>
    </row>
    <row r="494" spans="1:26">
      <c r="A494" s="674"/>
      <c r="B494" s="675"/>
      <c r="C494" s="675"/>
      <c r="D494" s="675"/>
      <c r="E494" s="675"/>
      <c r="F494" s="675"/>
      <c r="G494" s="675"/>
      <c r="H494" s="675"/>
      <c r="I494" s="675"/>
      <c r="J494" s="675"/>
      <c r="K494" s="675"/>
      <c r="L494" s="675"/>
      <c r="M494" s="675"/>
      <c r="N494" s="675"/>
      <c r="O494" s="675"/>
      <c r="P494" s="675"/>
      <c r="Q494" s="675"/>
      <c r="R494" s="675"/>
      <c r="S494" s="675"/>
      <c r="T494" s="675"/>
      <c r="U494" s="675"/>
      <c r="V494" s="675"/>
      <c r="W494" s="675"/>
      <c r="X494" s="675"/>
      <c r="Y494" s="675"/>
      <c r="Z494" s="675"/>
    </row>
    <row r="495" spans="1:26">
      <c r="A495" s="674"/>
      <c r="B495" s="675"/>
      <c r="C495" s="675"/>
      <c r="D495" s="675"/>
      <c r="E495" s="675"/>
      <c r="F495" s="675"/>
      <c r="G495" s="675"/>
      <c r="H495" s="675"/>
      <c r="I495" s="675"/>
      <c r="J495" s="675"/>
      <c r="K495" s="675"/>
      <c r="L495" s="675"/>
      <c r="M495" s="675"/>
      <c r="N495" s="675"/>
      <c r="O495" s="675"/>
      <c r="P495" s="675"/>
      <c r="Q495" s="675"/>
      <c r="R495" s="675"/>
      <c r="S495" s="675"/>
      <c r="T495" s="675"/>
      <c r="U495" s="675"/>
      <c r="V495" s="675"/>
      <c r="W495" s="675"/>
      <c r="X495" s="675"/>
      <c r="Y495" s="675"/>
      <c r="Z495" s="675"/>
    </row>
    <row r="496" spans="1:26">
      <c r="A496" s="674"/>
      <c r="B496" s="675"/>
      <c r="C496" s="675"/>
      <c r="D496" s="675"/>
      <c r="E496" s="675"/>
      <c r="F496" s="675"/>
      <c r="G496" s="675"/>
      <c r="H496" s="675"/>
      <c r="I496" s="675"/>
      <c r="J496" s="675"/>
      <c r="K496" s="675"/>
      <c r="L496" s="675"/>
      <c r="M496" s="675"/>
      <c r="N496" s="675"/>
      <c r="O496" s="675"/>
      <c r="P496" s="675"/>
      <c r="Q496" s="675"/>
      <c r="R496" s="675"/>
      <c r="S496" s="675"/>
      <c r="T496" s="675"/>
      <c r="U496" s="675"/>
      <c r="V496" s="675"/>
      <c r="W496" s="675"/>
      <c r="X496" s="675"/>
      <c r="Y496" s="675"/>
      <c r="Z496" s="675"/>
    </row>
    <row r="497" spans="1:26">
      <c r="A497" s="674"/>
      <c r="B497" s="675"/>
      <c r="C497" s="675"/>
      <c r="D497" s="675"/>
      <c r="E497" s="675"/>
      <c r="F497" s="675"/>
      <c r="G497" s="675"/>
      <c r="H497" s="675"/>
      <c r="I497" s="675"/>
      <c r="J497" s="675"/>
      <c r="K497" s="675"/>
      <c r="L497" s="675"/>
      <c r="M497" s="675"/>
      <c r="N497" s="675"/>
      <c r="O497" s="675"/>
      <c r="P497" s="675"/>
      <c r="Q497" s="675"/>
      <c r="R497" s="675"/>
      <c r="S497" s="675"/>
      <c r="T497" s="675"/>
      <c r="U497" s="675"/>
      <c r="V497" s="675"/>
      <c r="W497" s="675"/>
      <c r="X497" s="675"/>
      <c r="Y497" s="675"/>
      <c r="Z497" s="675"/>
    </row>
    <row r="498" spans="1:26">
      <c r="A498" s="674"/>
      <c r="B498" s="675"/>
      <c r="C498" s="675"/>
      <c r="D498" s="675"/>
      <c r="E498" s="675"/>
      <c r="F498" s="675"/>
      <c r="G498" s="675"/>
      <c r="H498" s="675"/>
      <c r="I498" s="675"/>
      <c r="J498" s="675"/>
      <c r="K498" s="675"/>
      <c r="L498" s="675"/>
      <c r="M498" s="675"/>
      <c r="N498" s="675"/>
      <c r="O498" s="675"/>
      <c r="P498" s="675"/>
      <c r="Q498" s="675"/>
      <c r="R498" s="675"/>
      <c r="S498" s="675"/>
      <c r="T498" s="675"/>
      <c r="U498" s="675"/>
      <c r="V498" s="675"/>
      <c r="W498" s="675"/>
      <c r="X498" s="675"/>
      <c r="Y498" s="675"/>
      <c r="Z498" s="675"/>
    </row>
    <row r="499" spans="1:26">
      <c r="A499" s="674"/>
      <c r="B499" s="675"/>
      <c r="C499" s="675"/>
      <c r="D499" s="675"/>
      <c r="E499" s="675"/>
      <c r="F499" s="675"/>
      <c r="G499" s="675"/>
      <c r="H499" s="675"/>
      <c r="I499" s="675"/>
      <c r="J499" s="675"/>
      <c r="K499" s="675"/>
      <c r="L499" s="675"/>
      <c r="M499" s="675"/>
      <c r="N499" s="675"/>
      <c r="O499" s="675"/>
      <c r="P499" s="675"/>
      <c r="Q499" s="675"/>
      <c r="R499" s="675"/>
      <c r="S499" s="675"/>
      <c r="T499" s="675"/>
      <c r="U499" s="675"/>
      <c r="V499" s="675"/>
      <c r="W499" s="675"/>
      <c r="X499" s="675"/>
      <c r="Y499" s="675"/>
      <c r="Z499" s="675"/>
    </row>
    <row r="500" spans="1:26">
      <c r="A500" s="674"/>
      <c r="B500" s="675"/>
      <c r="C500" s="675"/>
      <c r="D500" s="675"/>
      <c r="E500" s="675"/>
      <c r="F500" s="675"/>
      <c r="G500" s="675"/>
      <c r="H500" s="675"/>
      <c r="I500" s="675"/>
      <c r="J500" s="675"/>
      <c r="K500" s="675"/>
      <c r="L500" s="675"/>
      <c r="M500" s="675"/>
      <c r="N500" s="675"/>
      <c r="O500" s="675"/>
      <c r="P500" s="675"/>
      <c r="Q500" s="675"/>
      <c r="R500" s="675"/>
      <c r="S500" s="675"/>
      <c r="T500" s="675"/>
      <c r="U500" s="675"/>
      <c r="V500" s="675"/>
      <c r="W500" s="675"/>
      <c r="X500" s="675"/>
      <c r="Y500" s="675"/>
      <c r="Z500" s="675"/>
    </row>
    <row r="501" spans="1:26">
      <c r="A501" s="674"/>
      <c r="B501" s="675"/>
      <c r="C501" s="675"/>
      <c r="D501" s="675"/>
      <c r="E501" s="675"/>
      <c r="F501" s="675"/>
      <c r="G501" s="675"/>
      <c r="H501" s="675"/>
      <c r="I501" s="675"/>
      <c r="J501" s="675"/>
      <c r="K501" s="675"/>
      <c r="L501" s="675"/>
      <c r="M501" s="675"/>
      <c r="N501" s="675"/>
      <c r="O501" s="675"/>
      <c r="P501" s="675"/>
      <c r="Q501" s="675"/>
      <c r="R501" s="675"/>
      <c r="S501" s="675"/>
      <c r="T501" s="675"/>
      <c r="U501" s="675"/>
      <c r="V501" s="675"/>
      <c r="W501" s="675"/>
      <c r="X501" s="675"/>
      <c r="Y501" s="675"/>
      <c r="Z501" s="675"/>
    </row>
    <row r="502" spans="1:26">
      <c r="A502" s="674"/>
      <c r="B502" s="675"/>
      <c r="C502" s="675"/>
      <c r="D502" s="675"/>
      <c r="E502" s="675"/>
      <c r="F502" s="675"/>
      <c r="G502" s="675"/>
      <c r="H502" s="675"/>
      <c r="I502" s="675"/>
      <c r="J502" s="675"/>
      <c r="K502" s="675"/>
      <c r="L502" s="675"/>
      <c r="M502" s="675"/>
      <c r="N502" s="675"/>
      <c r="O502" s="675"/>
      <c r="P502" s="675"/>
      <c r="Q502" s="675"/>
      <c r="R502" s="675"/>
      <c r="S502" s="675"/>
      <c r="T502" s="675"/>
      <c r="U502" s="675"/>
      <c r="V502" s="675"/>
      <c r="W502" s="675"/>
      <c r="X502" s="675"/>
      <c r="Y502" s="675"/>
      <c r="Z502" s="675"/>
    </row>
    <row r="503" spans="1:26">
      <c r="A503" s="674"/>
      <c r="B503" s="675"/>
      <c r="C503" s="675"/>
      <c r="D503" s="675"/>
      <c r="E503" s="675"/>
      <c r="F503" s="675"/>
      <c r="G503" s="675"/>
      <c r="H503" s="675"/>
      <c r="I503" s="675"/>
      <c r="J503" s="675"/>
      <c r="K503" s="675"/>
      <c r="L503" s="675"/>
      <c r="M503" s="675"/>
      <c r="N503" s="675"/>
      <c r="O503" s="675"/>
      <c r="P503" s="675"/>
      <c r="Q503" s="675"/>
      <c r="R503" s="675"/>
      <c r="S503" s="675"/>
      <c r="T503" s="675"/>
      <c r="U503" s="675"/>
      <c r="V503" s="675"/>
      <c r="W503" s="675"/>
      <c r="X503" s="675"/>
      <c r="Y503" s="675"/>
      <c r="Z503" s="675"/>
    </row>
    <row r="504" spans="1:26">
      <c r="A504" s="674"/>
      <c r="B504" s="675"/>
      <c r="C504" s="675"/>
      <c r="D504" s="675"/>
      <c r="E504" s="675"/>
      <c r="F504" s="675"/>
      <c r="G504" s="675"/>
      <c r="H504" s="675"/>
      <c r="I504" s="675"/>
      <c r="J504" s="675"/>
      <c r="K504" s="675"/>
      <c r="L504" s="675"/>
      <c r="M504" s="675"/>
      <c r="N504" s="675"/>
      <c r="O504" s="675"/>
      <c r="P504" s="675"/>
      <c r="Q504" s="675"/>
      <c r="R504" s="675"/>
      <c r="S504" s="675"/>
      <c r="T504" s="675"/>
      <c r="U504" s="675"/>
      <c r="V504" s="675"/>
      <c r="W504" s="675"/>
      <c r="X504" s="675"/>
      <c r="Y504" s="675"/>
      <c r="Z504" s="675"/>
    </row>
    <row r="505" spans="1:26">
      <c r="A505" s="674"/>
      <c r="B505" s="675"/>
      <c r="C505" s="675"/>
      <c r="D505" s="675"/>
      <c r="E505" s="675"/>
      <c r="F505" s="675"/>
      <c r="G505" s="675"/>
      <c r="H505" s="675"/>
      <c r="I505" s="675"/>
      <c r="J505" s="675"/>
      <c r="K505" s="675"/>
      <c r="L505" s="675"/>
      <c r="M505" s="675"/>
      <c r="N505" s="675"/>
      <c r="O505" s="675"/>
      <c r="P505" s="675"/>
      <c r="Q505" s="675"/>
      <c r="R505" s="675"/>
      <c r="S505" s="675"/>
      <c r="T505" s="675"/>
      <c r="U505" s="675"/>
      <c r="V505" s="675"/>
      <c r="W505" s="675"/>
      <c r="X505" s="675"/>
      <c r="Y505" s="675"/>
      <c r="Z505" s="675"/>
    </row>
    <row r="506" spans="1:26">
      <c r="A506" s="674"/>
      <c r="B506" s="675"/>
      <c r="C506" s="675"/>
      <c r="D506" s="675"/>
      <c r="E506" s="675"/>
      <c r="F506" s="675"/>
      <c r="G506" s="675"/>
      <c r="H506" s="675"/>
      <c r="I506" s="675"/>
      <c r="J506" s="675"/>
      <c r="K506" s="675"/>
      <c r="L506" s="675"/>
      <c r="M506" s="675"/>
      <c r="N506" s="675"/>
      <c r="O506" s="675"/>
      <c r="P506" s="675"/>
      <c r="Q506" s="675"/>
      <c r="R506" s="675"/>
      <c r="S506" s="675"/>
      <c r="T506" s="675"/>
      <c r="U506" s="675"/>
      <c r="V506" s="675"/>
      <c r="W506" s="675"/>
      <c r="X506" s="675"/>
      <c r="Y506" s="675"/>
      <c r="Z506" s="675"/>
    </row>
    <row r="507" spans="1:26">
      <c r="A507" s="674"/>
      <c r="B507" s="675"/>
      <c r="C507" s="675"/>
      <c r="D507" s="675"/>
      <c r="E507" s="675"/>
      <c r="F507" s="675"/>
      <c r="G507" s="675"/>
      <c r="H507" s="675"/>
      <c r="I507" s="675"/>
      <c r="J507" s="675"/>
      <c r="K507" s="675"/>
      <c r="L507" s="675"/>
      <c r="M507" s="675"/>
      <c r="N507" s="675"/>
      <c r="O507" s="675"/>
      <c r="P507" s="675"/>
      <c r="Q507" s="675"/>
      <c r="R507" s="675"/>
      <c r="S507" s="675"/>
      <c r="T507" s="675"/>
      <c r="U507" s="675"/>
      <c r="V507" s="675"/>
      <c r="W507" s="675"/>
      <c r="X507" s="675"/>
      <c r="Y507" s="675"/>
      <c r="Z507" s="675"/>
    </row>
    <row r="508" spans="1:26">
      <c r="A508" s="674"/>
      <c r="B508" s="675"/>
      <c r="C508" s="675"/>
      <c r="D508" s="675"/>
      <c r="E508" s="675"/>
      <c r="F508" s="675"/>
      <c r="G508" s="675"/>
      <c r="H508" s="675"/>
      <c r="I508" s="675"/>
      <c r="J508" s="675"/>
      <c r="K508" s="675"/>
      <c r="L508" s="675"/>
      <c r="M508" s="675"/>
      <c r="N508" s="675"/>
      <c r="O508" s="675"/>
      <c r="P508" s="675"/>
      <c r="Q508" s="675"/>
      <c r="R508" s="675"/>
      <c r="S508" s="675"/>
      <c r="T508" s="675"/>
      <c r="U508" s="675"/>
      <c r="V508" s="675"/>
      <c r="W508" s="675"/>
      <c r="X508" s="675"/>
      <c r="Y508" s="675"/>
      <c r="Z508" s="675"/>
    </row>
    <row r="509" spans="1:26">
      <c r="A509" s="674"/>
      <c r="B509" s="675"/>
      <c r="C509" s="675"/>
      <c r="D509" s="675"/>
      <c r="E509" s="675"/>
      <c r="F509" s="675"/>
      <c r="G509" s="675"/>
      <c r="H509" s="675"/>
      <c r="I509" s="675"/>
      <c r="J509" s="675"/>
      <c r="K509" s="675"/>
      <c r="L509" s="675"/>
      <c r="M509" s="675"/>
      <c r="N509" s="675"/>
      <c r="O509" s="675"/>
      <c r="P509" s="675"/>
      <c r="Q509" s="675"/>
      <c r="R509" s="675"/>
      <c r="S509" s="675"/>
      <c r="T509" s="675"/>
      <c r="U509" s="675"/>
      <c r="V509" s="675"/>
      <c r="W509" s="675"/>
      <c r="X509" s="675"/>
      <c r="Y509" s="675"/>
      <c r="Z509" s="675"/>
    </row>
    <row r="510" spans="1:26">
      <c r="A510" s="674"/>
      <c r="B510" s="675"/>
      <c r="C510" s="675"/>
      <c r="D510" s="675"/>
      <c r="E510" s="675"/>
      <c r="F510" s="675"/>
      <c r="G510" s="675"/>
      <c r="H510" s="675"/>
      <c r="I510" s="675"/>
      <c r="J510" s="675"/>
      <c r="K510" s="675"/>
      <c r="L510" s="675"/>
      <c r="M510" s="675"/>
      <c r="N510" s="675"/>
      <c r="O510" s="675"/>
      <c r="P510" s="675"/>
      <c r="Q510" s="675"/>
      <c r="R510" s="675"/>
      <c r="S510" s="675"/>
      <c r="T510" s="675"/>
      <c r="U510" s="675"/>
      <c r="V510" s="675"/>
      <c r="W510" s="675"/>
      <c r="X510" s="675"/>
      <c r="Y510" s="675"/>
      <c r="Z510" s="675"/>
    </row>
    <row r="511" spans="1:26">
      <c r="A511" s="674"/>
      <c r="B511" s="675"/>
      <c r="C511" s="675"/>
      <c r="D511" s="675"/>
      <c r="E511" s="675"/>
      <c r="F511" s="675"/>
      <c r="G511" s="675"/>
      <c r="H511" s="675"/>
      <c r="I511" s="675"/>
      <c r="J511" s="675"/>
      <c r="K511" s="675"/>
      <c r="L511" s="675"/>
      <c r="M511" s="675"/>
      <c r="N511" s="675"/>
      <c r="O511" s="675"/>
      <c r="P511" s="675"/>
      <c r="Q511" s="675"/>
      <c r="R511" s="675"/>
      <c r="S511" s="675"/>
      <c r="T511" s="675"/>
      <c r="U511" s="675"/>
      <c r="V511" s="675"/>
      <c r="W511" s="675"/>
      <c r="X511" s="675"/>
      <c r="Y511" s="675"/>
      <c r="Z511" s="675"/>
    </row>
    <row r="512" spans="1:26">
      <c r="A512" s="674"/>
      <c r="B512" s="675"/>
      <c r="C512" s="675"/>
      <c r="D512" s="675"/>
      <c r="E512" s="675"/>
      <c r="F512" s="675"/>
      <c r="G512" s="675"/>
      <c r="H512" s="675"/>
      <c r="I512" s="675"/>
      <c r="J512" s="675"/>
      <c r="K512" s="675"/>
      <c r="L512" s="675"/>
      <c r="M512" s="675"/>
      <c r="N512" s="675"/>
      <c r="O512" s="675"/>
      <c r="P512" s="675"/>
      <c r="Q512" s="675"/>
      <c r="R512" s="675"/>
      <c r="S512" s="675"/>
      <c r="T512" s="675"/>
      <c r="U512" s="675"/>
      <c r="V512" s="675"/>
      <c r="W512" s="675"/>
      <c r="X512" s="675"/>
      <c r="Y512" s="675"/>
      <c r="Z512" s="675"/>
    </row>
    <row r="513" spans="1:26">
      <c r="A513" s="674"/>
      <c r="B513" s="675"/>
      <c r="C513" s="675"/>
      <c r="D513" s="675"/>
      <c r="E513" s="675"/>
      <c r="F513" s="675"/>
      <c r="G513" s="675"/>
      <c r="H513" s="675"/>
      <c r="I513" s="675"/>
      <c r="J513" s="675"/>
      <c r="K513" s="675"/>
      <c r="L513" s="675"/>
      <c r="M513" s="675"/>
      <c r="N513" s="675"/>
      <c r="O513" s="675"/>
      <c r="P513" s="675"/>
      <c r="Q513" s="675"/>
      <c r="R513" s="675"/>
      <c r="S513" s="675"/>
      <c r="T513" s="675"/>
      <c r="U513" s="675"/>
      <c r="V513" s="675"/>
      <c r="W513" s="675"/>
      <c r="X513" s="675"/>
      <c r="Y513" s="675"/>
      <c r="Z513" s="675"/>
    </row>
    <row r="514" spans="1:26">
      <c r="A514" s="674"/>
      <c r="B514" s="675"/>
      <c r="C514" s="675"/>
      <c r="D514" s="675"/>
      <c r="E514" s="675"/>
      <c r="F514" s="675"/>
      <c r="G514" s="675"/>
      <c r="H514" s="675"/>
      <c r="I514" s="675"/>
      <c r="J514" s="675"/>
      <c r="K514" s="675"/>
      <c r="L514" s="675"/>
      <c r="M514" s="675"/>
      <c r="N514" s="675"/>
      <c r="O514" s="675"/>
      <c r="P514" s="675"/>
      <c r="Q514" s="675"/>
      <c r="R514" s="675"/>
      <c r="S514" s="675"/>
      <c r="T514" s="675"/>
      <c r="U514" s="675"/>
      <c r="V514" s="675"/>
      <c r="W514" s="675"/>
      <c r="X514" s="675"/>
      <c r="Y514" s="675"/>
      <c r="Z514" s="675"/>
    </row>
    <row r="515" spans="1:26">
      <c r="A515" s="674"/>
      <c r="B515" s="675"/>
      <c r="C515" s="675"/>
      <c r="D515" s="675"/>
      <c r="E515" s="675"/>
      <c r="F515" s="675"/>
      <c r="G515" s="675"/>
      <c r="H515" s="675"/>
      <c r="I515" s="675"/>
      <c r="J515" s="675"/>
      <c r="K515" s="675"/>
      <c r="L515" s="675"/>
      <c r="M515" s="675"/>
      <c r="N515" s="675"/>
      <c r="O515" s="675"/>
      <c r="P515" s="675"/>
      <c r="Q515" s="675"/>
      <c r="R515" s="675"/>
      <c r="S515" s="675"/>
      <c r="T515" s="675"/>
      <c r="U515" s="675"/>
      <c r="V515" s="675"/>
      <c r="W515" s="675"/>
      <c r="X515" s="675"/>
      <c r="Y515" s="675"/>
      <c r="Z515" s="675"/>
    </row>
    <row r="516" spans="1:26">
      <c r="A516" s="674"/>
      <c r="B516" s="675"/>
      <c r="C516" s="675"/>
      <c r="D516" s="675"/>
      <c r="E516" s="675"/>
      <c r="F516" s="675"/>
      <c r="G516" s="675"/>
      <c r="H516" s="675"/>
      <c r="I516" s="675"/>
      <c r="J516" s="675"/>
      <c r="K516" s="675"/>
      <c r="L516" s="675"/>
      <c r="M516" s="675"/>
      <c r="N516" s="675"/>
      <c r="O516" s="675"/>
      <c r="P516" s="675"/>
      <c r="Q516" s="675"/>
      <c r="R516" s="675"/>
      <c r="S516" s="675"/>
      <c r="T516" s="675"/>
      <c r="U516" s="675"/>
      <c r="V516" s="675"/>
      <c r="W516" s="675"/>
      <c r="X516" s="675"/>
      <c r="Y516" s="675"/>
      <c r="Z516" s="675"/>
    </row>
    <row r="517" spans="1:26">
      <c r="A517" s="674"/>
      <c r="B517" s="675"/>
      <c r="C517" s="675"/>
      <c r="D517" s="675"/>
      <c r="E517" s="675"/>
      <c r="F517" s="675"/>
      <c r="G517" s="675"/>
      <c r="H517" s="675"/>
      <c r="I517" s="675"/>
      <c r="J517" s="675"/>
      <c r="K517" s="675"/>
      <c r="L517" s="675"/>
      <c r="M517" s="675"/>
      <c r="N517" s="675"/>
      <c r="O517" s="675"/>
      <c r="P517" s="675"/>
      <c r="Q517" s="675"/>
      <c r="R517" s="675"/>
      <c r="S517" s="675"/>
      <c r="T517" s="675"/>
      <c r="U517" s="675"/>
      <c r="V517" s="675"/>
      <c r="W517" s="675"/>
      <c r="X517" s="675"/>
      <c r="Y517" s="675"/>
      <c r="Z517" s="675"/>
    </row>
    <row r="518" spans="1:26">
      <c r="A518" s="674"/>
      <c r="B518" s="675"/>
      <c r="C518" s="675"/>
      <c r="D518" s="675"/>
      <c r="E518" s="675"/>
      <c r="F518" s="675"/>
      <c r="G518" s="675"/>
      <c r="H518" s="675"/>
      <c r="I518" s="675"/>
      <c r="J518" s="675"/>
      <c r="K518" s="675"/>
      <c r="L518" s="675"/>
      <c r="M518" s="675"/>
      <c r="N518" s="675"/>
      <c r="O518" s="675"/>
      <c r="P518" s="675"/>
      <c r="Q518" s="675"/>
      <c r="R518" s="675"/>
      <c r="S518" s="675"/>
      <c r="T518" s="675"/>
      <c r="U518" s="675"/>
      <c r="V518" s="675"/>
      <c r="W518" s="675"/>
      <c r="X518" s="675"/>
      <c r="Y518" s="675"/>
      <c r="Z518" s="675"/>
    </row>
    <row r="519" spans="1:26">
      <c r="A519" s="674"/>
      <c r="B519" s="675"/>
      <c r="C519" s="675"/>
      <c r="D519" s="675"/>
      <c r="E519" s="675"/>
      <c r="F519" s="675"/>
      <c r="G519" s="675"/>
      <c r="H519" s="675"/>
      <c r="I519" s="675"/>
      <c r="J519" s="675"/>
      <c r="K519" s="675"/>
      <c r="L519" s="675"/>
      <c r="M519" s="675"/>
      <c r="N519" s="675"/>
      <c r="O519" s="675"/>
      <c r="P519" s="675"/>
      <c r="Q519" s="675"/>
      <c r="R519" s="675"/>
      <c r="S519" s="675"/>
      <c r="T519" s="675"/>
      <c r="U519" s="675"/>
      <c r="V519" s="675"/>
      <c r="W519" s="675"/>
      <c r="X519" s="675"/>
      <c r="Y519" s="675"/>
      <c r="Z519" s="675"/>
    </row>
    <row r="520" spans="1:26">
      <c r="A520" s="674"/>
      <c r="B520" s="675"/>
      <c r="C520" s="675"/>
      <c r="D520" s="675"/>
      <c r="E520" s="675"/>
      <c r="F520" s="675"/>
      <c r="G520" s="675"/>
      <c r="H520" s="675"/>
      <c r="I520" s="675"/>
      <c r="J520" s="675"/>
      <c r="K520" s="675"/>
      <c r="L520" s="675"/>
      <c r="M520" s="675"/>
      <c r="N520" s="675"/>
      <c r="O520" s="675"/>
      <c r="P520" s="675"/>
      <c r="Q520" s="675"/>
      <c r="R520" s="675"/>
      <c r="S520" s="675"/>
      <c r="T520" s="675"/>
      <c r="U520" s="675"/>
      <c r="V520" s="675"/>
      <c r="W520" s="675"/>
      <c r="X520" s="675"/>
      <c r="Y520" s="675"/>
      <c r="Z520" s="675"/>
    </row>
    <row r="521" spans="1:26">
      <c r="A521" s="674"/>
      <c r="B521" s="675"/>
      <c r="C521" s="675"/>
      <c r="D521" s="675"/>
      <c r="E521" s="675"/>
      <c r="F521" s="675"/>
      <c r="G521" s="675"/>
      <c r="H521" s="675"/>
      <c r="I521" s="675"/>
      <c r="J521" s="675"/>
      <c r="K521" s="675"/>
      <c r="L521" s="675"/>
      <c r="M521" s="675"/>
      <c r="N521" s="675"/>
      <c r="O521" s="675"/>
      <c r="P521" s="675"/>
      <c r="Q521" s="675"/>
      <c r="R521" s="675"/>
      <c r="S521" s="675"/>
      <c r="T521" s="675"/>
      <c r="U521" s="675"/>
      <c r="V521" s="675"/>
      <c r="W521" s="675"/>
      <c r="X521" s="675"/>
      <c r="Y521" s="675"/>
      <c r="Z521" s="675"/>
    </row>
    <row r="522" spans="1:26">
      <c r="A522" s="674"/>
      <c r="B522" s="675"/>
      <c r="C522" s="675"/>
      <c r="D522" s="675"/>
      <c r="E522" s="675"/>
      <c r="F522" s="675"/>
      <c r="G522" s="675"/>
      <c r="H522" s="675"/>
      <c r="I522" s="675"/>
      <c r="J522" s="675"/>
      <c r="K522" s="675"/>
      <c r="L522" s="675"/>
      <c r="M522" s="675"/>
      <c r="N522" s="675"/>
      <c r="O522" s="675"/>
      <c r="P522" s="675"/>
      <c r="Q522" s="675"/>
      <c r="R522" s="675"/>
      <c r="S522" s="675"/>
      <c r="T522" s="675"/>
      <c r="U522" s="675"/>
      <c r="V522" s="675"/>
      <c r="W522" s="675"/>
      <c r="X522" s="675"/>
      <c r="Y522" s="675"/>
      <c r="Z522" s="675"/>
    </row>
    <row r="523" spans="1:26">
      <c r="A523" s="674"/>
      <c r="B523" s="675"/>
      <c r="C523" s="675"/>
      <c r="D523" s="675"/>
      <c r="E523" s="675"/>
      <c r="F523" s="675"/>
      <c r="G523" s="675"/>
      <c r="H523" s="675"/>
      <c r="I523" s="675"/>
      <c r="J523" s="675"/>
      <c r="K523" s="675"/>
      <c r="L523" s="675"/>
      <c r="M523" s="675"/>
      <c r="N523" s="675"/>
      <c r="O523" s="675"/>
      <c r="P523" s="675"/>
      <c r="Q523" s="675"/>
      <c r="R523" s="675"/>
      <c r="S523" s="675"/>
      <c r="T523" s="675"/>
      <c r="U523" s="675"/>
      <c r="V523" s="675"/>
      <c r="W523" s="675"/>
      <c r="X523" s="675"/>
      <c r="Y523" s="675"/>
      <c r="Z523" s="675"/>
    </row>
    <row r="524" spans="1:26">
      <c r="A524" s="674"/>
      <c r="B524" s="675"/>
      <c r="C524" s="675"/>
      <c r="D524" s="675"/>
      <c r="E524" s="675"/>
      <c r="F524" s="675"/>
      <c r="G524" s="675"/>
      <c r="H524" s="675"/>
      <c r="I524" s="675"/>
      <c r="J524" s="675"/>
      <c r="K524" s="675"/>
      <c r="L524" s="675"/>
      <c r="M524" s="675"/>
      <c r="N524" s="675"/>
      <c r="O524" s="675"/>
      <c r="P524" s="675"/>
      <c r="Q524" s="675"/>
      <c r="R524" s="675"/>
      <c r="S524" s="675"/>
      <c r="T524" s="675"/>
      <c r="U524" s="675"/>
      <c r="V524" s="675"/>
      <c r="W524" s="675"/>
      <c r="X524" s="675"/>
      <c r="Y524" s="675"/>
      <c r="Z524" s="675"/>
    </row>
    <row r="525" spans="1:26">
      <c r="A525" s="674"/>
      <c r="B525" s="675"/>
      <c r="C525" s="675"/>
      <c r="D525" s="675"/>
      <c r="E525" s="675"/>
      <c r="F525" s="675"/>
      <c r="G525" s="675"/>
      <c r="H525" s="675"/>
      <c r="I525" s="675"/>
      <c r="J525" s="675"/>
      <c r="K525" s="675"/>
      <c r="L525" s="675"/>
      <c r="M525" s="675"/>
      <c r="N525" s="675"/>
      <c r="O525" s="675"/>
      <c r="P525" s="675"/>
      <c r="Q525" s="675"/>
      <c r="R525" s="675"/>
      <c r="S525" s="675"/>
      <c r="T525" s="675"/>
      <c r="U525" s="675"/>
      <c r="V525" s="675"/>
      <c r="W525" s="675"/>
      <c r="X525" s="675"/>
      <c r="Y525" s="675"/>
      <c r="Z525" s="675"/>
    </row>
    <row r="526" spans="1:26">
      <c r="A526" s="674"/>
      <c r="B526" s="675"/>
      <c r="C526" s="675"/>
      <c r="D526" s="675"/>
      <c r="E526" s="675"/>
      <c r="F526" s="675"/>
      <c r="G526" s="675"/>
      <c r="H526" s="675"/>
      <c r="I526" s="675"/>
      <c r="J526" s="675"/>
      <c r="K526" s="675"/>
      <c r="L526" s="675"/>
      <c r="M526" s="675"/>
      <c r="N526" s="675"/>
      <c r="O526" s="675"/>
      <c r="P526" s="675"/>
      <c r="Q526" s="675"/>
      <c r="R526" s="675"/>
      <c r="S526" s="675"/>
      <c r="T526" s="675"/>
      <c r="U526" s="675"/>
      <c r="V526" s="675"/>
      <c r="W526" s="675"/>
      <c r="X526" s="675"/>
      <c r="Y526" s="675"/>
      <c r="Z526" s="675"/>
    </row>
    <row r="527" spans="1:26">
      <c r="A527" s="674"/>
      <c r="B527" s="675"/>
      <c r="C527" s="675"/>
      <c r="D527" s="675"/>
      <c r="E527" s="675"/>
      <c r="F527" s="675"/>
      <c r="G527" s="675"/>
      <c r="H527" s="675"/>
      <c r="I527" s="675"/>
      <c r="J527" s="675"/>
      <c r="K527" s="675"/>
      <c r="L527" s="675"/>
      <c r="M527" s="675"/>
      <c r="N527" s="675"/>
      <c r="O527" s="675"/>
      <c r="P527" s="675"/>
      <c r="Q527" s="675"/>
      <c r="R527" s="675"/>
      <c r="S527" s="675"/>
      <c r="T527" s="675"/>
      <c r="U527" s="675"/>
      <c r="V527" s="675"/>
      <c r="W527" s="675"/>
      <c r="X527" s="675"/>
      <c r="Y527" s="675"/>
      <c r="Z527" s="675"/>
    </row>
    <row r="528" spans="1:26">
      <c r="A528" s="674"/>
      <c r="B528" s="675"/>
      <c r="C528" s="675"/>
      <c r="D528" s="675"/>
      <c r="E528" s="675"/>
      <c r="F528" s="675"/>
      <c r="G528" s="675"/>
      <c r="H528" s="675"/>
      <c r="I528" s="675"/>
      <c r="J528" s="675"/>
      <c r="K528" s="675"/>
      <c r="L528" s="675"/>
      <c r="M528" s="675"/>
      <c r="N528" s="675"/>
      <c r="O528" s="675"/>
      <c r="P528" s="675"/>
      <c r="Q528" s="675"/>
      <c r="R528" s="675"/>
      <c r="S528" s="675"/>
      <c r="T528" s="675"/>
      <c r="U528" s="675"/>
      <c r="V528" s="675"/>
      <c r="W528" s="675"/>
      <c r="X528" s="675"/>
      <c r="Y528" s="675"/>
      <c r="Z528" s="675"/>
    </row>
    <row r="529" spans="1:26">
      <c r="A529" s="674"/>
      <c r="B529" s="675"/>
      <c r="C529" s="675"/>
      <c r="D529" s="675"/>
      <c r="E529" s="675"/>
      <c r="F529" s="675"/>
      <c r="G529" s="675"/>
      <c r="H529" s="675"/>
      <c r="I529" s="675"/>
      <c r="J529" s="675"/>
      <c r="K529" s="675"/>
      <c r="L529" s="675"/>
      <c r="M529" s="675"/>
      <c r="N529" s="675"/>
      <c r="O529" s="675"/>
      <c r="P529" s="675"/>
      <c r="Q529" s="675"/>
      <c r="R529" s="675"/>
      <c r="S529" s="675"/>
      <c r="T529" s="675"/>
      <c r="U529" s="675"/>
      <c r="V529" s="675"/>
      <c r="W529" s="675"/>
      <c r="X529" s="675"/>
      <c r="Y529" s="675"/>
      <c r="Z529" s="675"/>
    </row>
    <row r="530" spans="1:26">
      <c r="A530" s="674"/>
      <c r="B530" s="675"/>
      <c r="C530" s="675"/>
      <c r="D530" s="675"/>
      <c r="E530" s="675"/>
      <c r="F530" s="675"/>
      <c r="G530" s="675"/>
      <c r="H530" s="675"/>
      <c r="I530" s="675"/>
      <c r="J530" s="675"/>
      <c r="K530" s="675"/>
      <c r="L530" s="675"/>
      <c r="M530" s="675"/>
      <c r="N530" s="675"/>
      <c r="O530" s="675"/>
      <c r="P530" s="675"/>
      <c r="Q530" s="675"/>
      <c r="R530" s="675"/>
      <c r="S530" s="675"/>
      <c r="T530" s="675"/>
      <c r="U530" s="675"/>
      <c r="V530" s="675"/>
      <c r="W530" s="675"/>
      <c r="X530" s="675"/>
      <c r="Y530" s="675"/>
      <c r="Z530" s="675"/>
    </row>
    <row r="531" spans="1:26">
      <c r="A531" s="674"/>
      <c r="B531" s="675"/>
      <c r="C531" s="675"/>
      <c r="D531" s="675"/>
      <c r="E531" s="675"/>
      <c r="F531" s="675"/>
      <c r="G531" s="675"/>
      <c r="H531" s="675"/>
      <c r="I531" s="675"/>
      <c r="J531" s="675"/>
      <c r="K531" s="675"/>
      <c r="L531" s="675"/>
      <c r="M531" s="675"/>
      <c r="N531" s="675"/>
      <c r="O531" s="675"/>
      <c r="P531" s="675"/>
      <c r="Q531" s="675"/>
      <c r="R531" s="675"/>
      <c r="S531" s="675"/>
      <c r="T531" s="675"/>
      <c r="U531" s="675"/>
      <c r="V531" s="675"/>
      <c r="W531" s="675"/>
      <c r="X531" s="675"/>
      <c r="Y531" s="675"/>
      <c r="Z531" s="675"/>
    </row>
    <row r="532" spans="1:26">
      <c r="A532" s="674"/>
      <c r="B532" s="675"/>
      <c r="C532" s="675"/>
      <c r="D532" s="675"/>
      <c r="E532" s="675"/>
      <c r="F532" s="675"/>
      <c r="G532" s="675"/>
      <c r="H532" s="675"/>
      <c r="I532" s="675"/>
      <c r="J532" s="675"/>
      <c r="K532" s="675"/>
      <c r="L532" s="675"/>
      <c r="M532" s="675"/>
      <c r="N532" s="675"/>
      <c r="O532" s="675"/>
      <c r="P532" s="675"/>
      <c r="Q532" s="675"/>
      <c r="R532" s="675"/>
      <c r="S532" s="675"/>
      <c r="T532" s="675"/>
      <c r="U532" s="675"/>
      <c r="V532" s="675"/>
      <c r="W532" s="675"/>
      <c r="X532" s="675"/>
      <c r="Y532" s="675"/>
      <c r="Z532" s="675"/>
    </row>
    <row r="533" spans="1:26">
      <c r="A533" s="674"/>
      <c r="B533" s="675"/>
      <c r="C533" s="675"/>
      <c r="D533" s="675"/>
      <c r="E533" s="675"/>
      <c r="F533" s="675"/>
      <c r="G533" s="675"/>
      <c r="H533" s="675"/>
      <c r="I533" s="675"/>
      <c r="J533" s="675"/>
      <c r="K533" s="675"/>
      <c r="L533" s="675"/>
      <c r="M533" s="675"/>
      <c r="N533" s="675"/>
      <c r="O533" s="675"/>
      <c r="P533" s="675"/>
      <c r="Q533" s="675"/>
      <c r="R533" s="675"/>
      <c r="S533" s="675"/>
      <c r="T533" s="675"/>
      <c r="U533" s="675"/>
      <c r="V533" s="675"/>
      <c r="W533" s="675"/>
      <c r="X533" s="675"/>
      <c r="Y533" s="675"/>
      <c r="Z533" s="675"/>
    </row>
    <row r="534" spans="1:26">
      <c r="A534" s="674"/>
      <c r="B534" s="675"/>
      <c r="C534" s="675"/>
      <c r="D534" s="675"/>
      <c r="E534" s="675"/>
      <c r="F534" s="675"/>
      <c r="G534" s="675"/>
      <c r="H534" s="675"/>
      <c r="I534" s="675"/>
      <c r="J534" s="675"/>
      <c r="K534" s="675"/>
      <c r="L534" s="675"/>
      <c r="M534" s="675"/>
      <c r="N534" s="675"/>
      <c r="O534" s="675"/>
      <c r="P534" s="675"/>
      <c r="Q534" s="675"/>
      <c r="R534" s="675"/>
      <c r="S534" s="675"/>
      <c r="T534" s="675"/>
      <c r="U534" s="675"/>
      <c r="V534" s="675"/>
      <c r="W534" s="675"/>
      <c r="X534" s="675"/>
      <c r="Y534" s="675"/>
      <c r="Z534" s="675"/>
    </row>
    <row r="535" spans="1:26">
      <c r="A535" s="674"/>
      <c r="B535" s="675"/>
      <c r="C535" s="675"/>
      <c r="D535" s="675"/>
      <c r="E535" s="675"/>
      <c r="F535" s="675"/>
      <c r="G535" s="675"/>
      <c r="H535" s="675"/>
      <c r="I535" s="675"/>
      <c r="J535" s="675"/>
      <c r="K535" s="675"/>
      <c r="L535" s="675"/>
      <c r="M535" s="675"/>
      <c r="N535" s="675"/>
      <c r="O535" s="675"/>
      <c r="P535" s="675"/>
      <c r="Q535" s="675"/>
      <c r="R535" s="675"/>
      <c r="S535" s="675"/>
      <c r="T535" s="675"/>
      <c r="U535" s="675"/>
      <c r="V535" s="675"/>
      <c r="W535" s="675"/>
      <c r="X535" s="675"/>
      <c r="Y535" s="675"/>
      <c r="Z535" s="675"/>
    </row>
    <row r="536" spans="1:26">
      <c r="A536" s="674"/>
      <c r="B536" s="675"/>
      <c r="C536" s="675"/>
      <c r="D536" s="675"/>
      <c r="E536" s="675"/>
      <c r="F536" s="675"/>
      <c r="G536" s="675"/>
      <c r="H536" s="675"/>
      <c r="I536" s="675"/>
      <c r="J536" s="675"/>
      <c r="K536" s="675"/>
      <c r="L536" s="675"/>
      <c r="M536" s="675"/>
      <c r="N536" s="675"/>
      <c r="O536" s="675"/>
      <c r="P536" s="675"/>
      <c r="Q536" s="675"/>
      <c r="R536" s="675"/>
      <c r="S536" s="675"/>
      <c r="T536" s="675"/>
      <c r="U536" s="675"/>
      <c r="V536" s="675"/>
      <c r="W536" s="675"/>
      <c r="X536" s="675"/>
      <c r="Y536" s="675"/>
      <c r="Z536" s="675"/>
    </row>
    <row r="537" spans="1:26">
      <c r="A537" s="674"/>
      <c r="B537" s="675"/>
      <c r="C537" s="675"/>
      <c r="D537" s="675"/>
      <c r="E537" s="675"/>
      <c r="F537" s="675"/>
      <c r="G537" s="675"/>
      <c r="H537" s="675"/>
      <c r="I537" s="675"/>
      <c r="J537" s="675"/>
      <c r="K537" s="675"/>
      <c r="L537" s="675"/>
      <c r="M537" s="675"/>
      <c r="N537" s="675"/>
      <c r="O537" s="675"/>
      <c r="P537" s="675"/>
      <c r="Q537" s="675"/>
      <c r="R537" s="675"/>
      <c r="S537" s="675"/>
      <c r="T537" s="675"/>
      <c r="U537" s="675"/>
      <c r="V537" s="675"/>
      <c r="W537" s="675"/>
      <c r="X537" s="675"/>
      <c r="Y537" s="675"/>
      <c r="Z537" s="675"/>
    </row>
    <row r="538" spans="1:26">
      <c r="A538" s="674"/>
      <c r="B538" s="675"/>
      <c r="C538" s="675"/>
      <c r="D538" s="675"/>
      <c r="E538" s="675"/>
      <c r="F538" s="675"/>
      <c r="G538" s="675"/>
      <c r="H538" s="675"/>
      <c r="I538" s="675"/>
      <c r="J538" s="675"/>
      <c r="K538" s="675"/>
      <c r="L538" s="675"/>
      <c r="M538" s="675"/>
      <c r="N538" s="675"/>
      <c r="O538" s="675"/>
      <c r="P538" s="675"/>
      <c r="Q538" s="675"/>
      <c r="R538" s="675"/>
      <c r="S538" s="675"/>
      <c r="T538" s="675"/>
      <c r="U538" s="675"/>
      <c r="V538" s="675"/>
      <c r="W538" s="675"/>
      <c r="X538" s="675"/>
      <c r="Y538" s="675"/>
      <c r="Z538" s="675"/>
    </row>
    <row r="539" spans="1:26">
      <c r="A539" s="674"/>
      <c r="B539" s="675"/>
      <c r="C539" s="675"/>
      <c r="D539" s="675"/>
      <c r="E539" s="675"/>
      <c r="F539" s="675"/>
      <c r="G539" s="675"/>
      <c r="H539" s="675"/>
      <c r="I539" s="675"/>
      <c r="J539" s="675"/>
      <c r="K539" s="675"/>
      <c r="L539" s="675"/>
      <c r="M539" s="675"/>
      <c r="N539" s="675"/>
      <c r="O539" s="675"/>
      <c r="P539" s="675"/>
      <c r="Q539" s="675"/>
      <c r="R539" s="675"/>
      <c r="S539" s="675"/>
      <c r="T539" s="675"/>
      <c r="U539" s="675"/>
      <c r="V539" s="675"/>
      <c r="W539" s="675"/>
      <c r="X539" s="675"/>
      <c r="Y539" s="675"/>
      <c r="Z539" s="675"/>
    </row>
    <row r="540" spans="1:26">
      <c r="A540" s="674"/>
      <c r="B540" s="675"/>
      <c r="C540" s="675"/>
      <c r="D540" s="675"/>
      <c r="E540" s="675"/>
      <c r="F540" s="675"/>
      <c r="G540" s="675"/>
      <c r="H540" s="675"/>
      <c r="I540" s="675"/>
      <c r="J540" s="675"/>
      <c r="K540" s="675"/>
      <c r="L540" s="675"/>
      <c r="M540" s="675"/>
      <c r="N540" s="675"/>
      <c r="O540" s="675"/>
      <c r="P540" s="675"/>
      <c r="Q540" s="675"/>
      <c r="R540" s="675"/>
      <c r="S540" s="675"/>
      <c r="T540" s="675"/>
      <c r="U540" s="675"/>
      <c r="V540" s="675"/>
      <c r="W540" s="675"/>
      <c r="X540" s="675"/>
      <c r="Y540" s="675"/>
      <c r="Z540" s="675"/>
    </row>
    <row r="541" spans="1:26">
      <c r="A541" s="674"/>
      <c r="B541" s="675"/>
      <c r="C541" s="675"/>
      <c r="D541" s="675"/>
      <c r="E541" s="675"/>
      <c r="F541" s="675"/>
      <c r="G541" s="675"/>
      <c r="H541" s="675"/>
      <c r="I541" s="675"/>
      <c r="J541" s="675"/>
      <c r="K541" s="675"/>
      <c r="L541" s="675"/>
      <c r="M541" s="675"/>
      <c r="N541" s="675"/>
      <c r="O541" s="675"/>
      <c r="P541" s="675"/>
      <c r="Q541" s="675"/>
      <c r="R541" s="675"/>
      <c r="S541" s="675"/>
      <c r="T541" s="675"/>
      <c r="U541" s="675"/>
      <c r="V541" s="675"/>
      <c r="W541" s="675"/>
      <c r="X541" s="675"/>
      <c r="Y541" s="675"/>
      <c r="Z541" s="675"/>
    </row>
    <row r="542" spans="1:26">
      <c r="A542" s="674"/>
      <c r="B542" s="675"/>
      <c r="C542" s="675"/>
      <c r="D542" s="675"/>
      <c r="E542" s="675"/>
      <c r="F542" s="675"/>
      <c r="G542" s="675"/>
      <c r="H542" s="675"/>
      <c r="I542" s="675"/>
      <c r="J542" s="675"/>
      <c r="K542" s="675"/>
      <c r="L542" s="675"/>
      <c r="M542" s="675"/>
      <c r="N542" s="675"/>
      <c r="O542" s="675"/>
      <c r="P542" s="675"/>
      <c r="Q542" s="675"/>
      <c r="R542" s="675"/>
      <c r="S542" s="675"/>
      <c r="T542" s="675"/>
      <c r="U542" s="675"/>
      <c r="V542" s="675"/>
      <c r="W542" s="675"/>
      <c r="X542" s="675"/>
      <c r="Y542" s="675"/>
      <c r="Z542" s="675"/>
    </row>
    <row r="543" spans="1:26">
      <c r="A543" s="674"/>
      <c r="B543" s="675"/>
      <c r="C543" s="675"/>
      <c r="D543" s="675"/>
      <c r="E543" s="675"/>
      <c r="F543" s="675"/>
      <c r="G543" s="675"/>
      <c r="H543" s="675"/>
      <c r="I543" s="675"/>
      <c r="J543" s="675"/>
      <c r="K543" s="675"/>
      <c r="L543" s="675"/>
      <c r="M543" s="675"/>
      <c r="N543" s="675"/>
      <c r="O543" s="675"/>
      <c r="P543" s="675"/>
      <c r="Q543" s="675"/>
      <c r="R543" s="675"/>
      <c r="S543" s="675"/>
      <c r="T543" s="675"/>
      <c r="U543" s="675"/>
      <c r="V543" s="675"/>
      <c r="W543" s="675"/>
      <c r="X543" s="675"/>
      <c r="Y543" s="675"/>
      <c r="Z543" s="675"/>
    </row>
    <row r="544" spans="1:26">
      <c r="A544" s="674"/>
      <c r="B544" s="675"/>
      <c r="C544" s="675"/>
      <c r="D544" s="675"/>
      <c r="E544" s="675"/>
      <c r="F544" s="675"/>
      <c r="G544" s="675"/>
      <c r="H544" s="675"/>
      <c r="I544" s="675"/>
      <c r="J544" s="675"/>
      <c r="K544" s="675"/>
      <c r="L544" s="675"/>
      <c r="M544" s="675"/>
      <c r="N544" s="675"/>
      <c r="O544" s="675"/>
      <c r="P544" s="675"/>
      <c r="Q544" s="675"/>
      <c r="R544" s="675"/>
      <c r="S544" s="675"/>
      <c r="T544" s="675"/>
      <c r="U544" s="675"/>
      <c r="V544" s="675"/>
      <c r="W544" s="675"/>
      <c r="X544" s="675"/>
      <c r="Y544" s="675"/>
      <c r="Z544" s="675"/>
    </row>
    <row r="545" spans="1:26">
      <c r="A545" s="674"/>
      <c r="B545" s="675"/>
      <c r="C545" s="675"/>
      <c r="D545" s="675"/>
      <c r="E545" s="675"/>
      <c r="F545" s="675"/>
      <c r="G545" s="675"/>
      <c r="H545" s="675"/>
      <c r="I545" s="675"/>
      <c r="J545" s="675"/>
      <c r="K545" s="675"/>
      <c r="L545" s="675"/>
      <c r="M545" s="675"/>
      <c r="N545" s="675"/>
      <c r="O545" s="675"/>
      <c r="P545" s="675"/>
      <c r="Q545" s="675"/>
      <c r="R545" s="675"/>
      <c r="S545" s="675"/>
      <c r="T545" s="675"/>
      <c r="U545" s="675"/>
      <c r="V545" s="675"/>
      <c r="W545" s="675"/>
      <c r="X545" s="675"/>
      <c r="Y545" s="675"/>
      <c r="Z545" s="675"/>
    </row>
    <row r="546" spans="1:26">
      <c r="A546" s="674"/>
      <c r="B546" s="675"/>
      <c r="C546" s="675"/>
      <c r="D546" s="675"/>
      <c r="E546" s="675"/>
      <c r="F546" s="675"/>
      <c r="G546" s="675"/>
      <c r="H546" s="675"/>
      <c r="I546" s="675"/>
      <c r="J546" s="675"/>
      <c r="K546" s="675"/>
      <c r="L546" s="675"/>
      <c r="M546" s="675"/>
      <c r="N546" s="675"/>
      <c r="O546" s="675"/>
      <c r="P546" s="675"/>
      <c r="Q546" s="675"/>
      <c r="R546" s="675"/>
      <c r="S546" s="675"/>
      <c r="T546" s="675"/>
      <c r="U546" s="675"/>
      <c r="V546" s="675"/>
      <c r="W546" s="675"/>
      <c r="X546" s="675"/>
      <c r="Y546" s="675"/>
      <c r="Z546" s="675"/>
    </row>
    <row r="547" spans="1:26">
      <c r="A547" s="674"/>
      <c r="B547" s="675"/>
      <c r="C547" s="675"/>
      <c r="D547" s="675"/>
      <c r="E547" s="675"/>
      <c r="F547" s="675"/>
      <c r="G547" s="675"/>
      <c r="H547" s="675"/>
      <c r="I547" s="675"/>
      <c r="J547" s="675"/>
      <c r="K547" s="675"/>
      <c r="L547" s="675"/>
      <c r="M547" s="675"/>
      <c r="N547" s="675"/>
      <c r="O547" s="675"/>
      <c r="P547" s="675"/>
      <c r="Q547" s="675"/>
      <c r="R547" s="675"/>
      <c r="S547" s="675"/>
      <c r="T547" s="675"/>
      <c r="U547" s="675"/>
      <c r="V547" s="675"/>
      <c r="W547" s="675"/>
      <c r="X547" s="675"/>
      <c r="Y547" s="675"/>
      <c r="Z547" s="675"/>
    </row>
    <row r="548" spans="1:26">
      <c r="A548" s="674"/>
      <c r="B548" s="675"/>
      <c r="C548" s="675"/>
      <c r="D548" s="675"/>
      <c r="E548" s="675"/>
      <c r="F548" s="675"/>
      <c r="G548" s="675"/>
      <c r="H548" s="675"/>
      <c r="I548" s="675"/>
      <c r="J548" s="675"/>
      <c r="K548" s="675"/>
      <c r="L548" s="675"/>
      <c r="M548" s="675"/>
      <c r="N548" s="675"/>
      <c r="O548" s="675"/>
      <c r="P548" s="675"/>
      <c r="Q548" s="675"/>
      <c r="R548" s="675"/>
      <c r="S548" s="675"/>
      <c r="T548" s="675"/>
      <c r="U548" s="675"/>
      <c r="V548" s="675"/>
      <c r="W548" s="675"/>
      <c r="X548" s="675"/>
      <c r="Y548" s="675"/>
      <c r="Z548" s="675"/>
    </row>
    <row r="549" spans="1:26">
      <c r="A549" s="674"/>
      <c r="B549" s="675"/>
      <c r="C549" s="675"/>
      <c r="D549" s="675"/>
      <c r="E549" s="675"/>
      <c r="F549" s="675"/>
      <c r="G549" s="675"/>
      <c r="H549" s="675"/>
      <c r="I549" s="675"/>
      <c r="J549" s="675"/>
      <c r="K549" s="675"/>
      <c r="L549" s="675"/>
      <c r="M549" s="675"/>
      <c r="N549" s="675"/>
      <c r="O549" s="675"/>
      <c r="P549" s="675"/>
      <c r="Q549" s="675"/>
      <c r="R549" s="675"/>
      <c r="S549" s="675"/>
      <c r="T549" s="675"/>
      <c r="U549" s="675"/>
      <c r="V549" s="675"/>
      <c r="W549" s="675"/>
      <c r="X549" s="675"/>
      <c r="Y549" s="675"/>
      <c r="Z549" s="675"/>
    </row>
    <row r="550" spans="1:26">
      <c r="A550" s="674"/>
      <c r="B550" s="675"/>
      <c r="C550" s="675"/>
      <c r="D550" s="675"/>
      <c r="E550" s="675"/>
      <c r="F550" s="675"/>
      <c r="G550" s="675"/>
      <c r="H550" s="675"/>
      <c r="I550" s="675"/>
      <c r="J550" s="675"/>
      <c r="K550" s="675"/>
      <c r="L550" s="675"/>
      <c r="M550" s="675"/>
      <c r="N550" s="675"/>
      <c r="O550" s="675"/>
      <c r="P550" s="675"/>
      <c r="Q550" s="675"/>
      <c r="R550" s="675"/>
      <c r="S550" s="675"/>
      <c r="T550" s="675"/>
      <c r="U550" s="675"/>
      <c r="V550" s="675"/>
      <c r="W550" s="675"/>
      <c r="X550" s="675"/>
      <c r="Y550" s="675"/>
      <c r="Z550" s="675"/>
    </row>
    <row r="551" spans="1:26">
      <c r="A551" s="674"/>
      <c r="B551" s="675"/>
      <c r="C551" s="675"/>
      <c r="D551" s="675"/>
      <c r="E551" s="675"/>
      <c r="F551" s="675"/>
      <c r="G551" s="675"/>
      <c r="H551" s="675"/>
      <c r="I551" s="675"/>
      <c r="J551" s="675"/>
      <c r="K551" s="675"/>
      <c r="L551" s="675"/>
      <c r="M551" s="675"/>
      <c r="N551" s="675"/>
      <c r="O551" s="675"/>
      <c r="P551" s="675"/>
      <c r="Q551" s="675"/>
      <c r="R551" s="675"/>
      <c r="S551" s="675"/>
      <c r="T551" s="675"/>
      <c r="U551" s="675"/>
      <c r="V551" s="675"/>
      <c r="W551" s="675"/>
      <c r="X551" s="675"/>
      <c r="Y551" s="675"/>
      <c r="Z551" s="675"/>
    </row>
    <row r="552" spans="1:26">
      <c r="A552" s="674"/>
      <c r="B552" s="675"/>
      <c r="C552" s="675"/>
      <c r="D552" s="675"/>
      <c r="E552" s="675"/>
      <c r="F552" s="675"/>
      <c r="G552" s="675"/>
      <c r="H552" s="675"/>
      <c r="I552" s="675"/>
      <c r="J552" s="675"/>
      <c r="K552" s="675"/>
      <c r="L552" s="675"/>
      <c r="M552" s="675"/>
      <c r="N552" s="675"/>
      <c r="O552" s="675"/>
      <c r="P552" s="675"/>
      <c r="Q552" s="675"/>
      <c r="R552" s="675"/>
      <c r="S552" s="675"/>
      <c r="T552" s="675"/>
      <c r="U552" s="675"/>
      <c r="V552" s="675"/>
      <c r="W552" s="675"/>
      <c r="X552" s="675"/>
      <c r="Y552" s="675"/>
      <c r="Z552" s="675"/>
    </row>
    <row r="553" spans="1:26">
      <c r="A553" s="674"/>
      <c r="B553" s="675"/>
      <c r="C553" s="675"/>
      <c r="D553" s="675"/>
      <c r="E553" s="675"/>
      <c r="F553" s="675"/>
      <c r="G553" s="675"/>
      <c r="H553" s="675"/>
      <c r="I553" s="675"/>
      <c r="J553" s="675"/>
      <c r="K553" s="675"/>
      <c r="L553" s="675"/>
      <c r="M553" s="675"/>
      <c r="N553" s="675"/>
      <c r="O553" s="675"/>
      <c r="P553" s="675"/>
      <c r="Q553" s="675"/>
      <c r="R553" s="675"/>
      <c r="S553" s="675"/>
      <c r="T553" s="675"/>
      <c r="U553" s="675"/>
      <c r="V553" s="675"/>
      <c r="W553" s="675"/>
      <c r="X553" s="675"/>
      <c r="Y553" s="675"/>
      <c r="Z553" s="675"/>
    </row>
    <row r="554" spans="1:26">
      <c r="A554" s="674"/>
      <c r="B554" s="675"/>
      <c r="C554" s="675"/>
      <c r="D554" s="675"/>
      <c r="E554" s="675"/>
      <c r="F554" s="675"/>
      <c r="G554" s="675"/>
      <c r="H554" s="675"/>
      <c r="I554" s="675"/>
      <c r="J554" s="675"/>
      <c r="K554" s="675"/>
      <c r="L554" s="675"/>
      <c r="M554" s="675"/>
      <c r="N554" s="675"/>
      <c r="O554" s="675"/>
      <c r="P554" s="675"/>
      <c r="Q554" s="675"/>
      <c r="R554" s="675"/>
      <c r="S554" s="675"/>
      <c r="T554" s="675"/>
      <c r="U554" s="675"/>
      <c r="V554" s="675"/>
      <c r="W554" s="675"/>
      <c r="X554" s="675"/>
      <c r="Y554" s="675"/>
      <c r="Z554" s="675"/>
    </row>
    <row r="555" spans="1:26">
      <c r="A555" s="674"/>
      <c r="B555" s="675"/>
      <c r="C555" s="675"/>
      <c r="D555" s="675"/>
      <c r="E555" s="675"/>
      <c r="F555" s="675"/>
      <c r="G555" s="675"/>
      <c r="H555" s="675"/>
      <c r="I555" s="675"/>
      <c r="J555" s="675"/>
      <c r="K555" s="675"/>
      <c r="L555" s="675"/>
      <c r="M555" s="675"/>
      <c r="N555" s="675"/>
      <c r="O555" s="675"/>
      <c r="P555" s="675"/>
      <c r="Q555" s="675"/>
      <c r="R555" s="675"/>
      <c r="S555" s="675"/>
      <c r="T555" s="675"/>
      <c r="U555" s="675"/>
      <c r="V555" s="675"/>
      <c r="W555" s="675"/>
      <c r="X555" s="675"/>
      <c r="Y555" s="675"/>
      <c r="Z555" s="675"/>
    </row>
    <row r="556" spans="1:26">
      <c r="A556" s="674"/>
      <c r="B556" s="675"/>
      <c r="C556" s="675"/>
      <c r="D556" s="675"/>
      <c r="E556" s="675"/>
      <c r="F556" s="675"/>
      <c r="G556" s="675"/>
      <c r="H556" s="675"/>
      <c r="I556" s="675"/>
      <c r="J556" s="675"/>
      <c r="K556" s="675"/>
      <c r="L556" s="675"/>
      <c r="M556" s="675"/>
      <c r="N556" s="675"/>
      <c r="O556" s="675"/>
      <c r="P556" s="675"/>
      <c r="Q556" s="675"/>
      <c r="R556" s="675"/>
      <c r="S556" s="675"/>
      <c r="T556" s="675"/>
      <c r="U556" s="675"/>
      <c r="V556" s="675"/>
      <c r="W556" s="675"/>
      <c r="X556" s="675"/>
      <c r="Y556" s="675"/>
      <c r="Z556" s="675"/>
    </row>
    <row r="557" spans="1:26">
      <c r="A557" s="674"/>
      <c r="B557" s="675"/>
      <c r="C557" s="675"/>
      <c r="D557" s="675"/>
      <c r="E557" s="675"/>
      <c r="F557" s="675"/>
      <c r="G557" s="675"/>
      <c r="H557" s="675"/>
      <c r="I557" s="675"/>
      <c r="J557" s="675"/>
      <c r="K557" s="675"/>
      <c r="L557" s="675"/>
      <c r="M557" s="675"/>
      <c r="N557" s="675"/>
      <c r="O557" s="675"/>
      <c r="P557" s="675"/>
      <c r="Q557" s="675"/>
      <c r="R557" s="675"/>
      <c r="S557" s="675"/>
      <c r="T557" s="675"/>
      <c r="U557" s="675"/>
      <c r="V557" s="675"/>
      <c r="W557" s="675"/>
      <c r="X557" s="675"/>
      <c r="Y557" s="675"/>
      <c r="Z557" s="675"/>
    </row>
    <row r="558" spans="1:26">
      <c r="A558" s="674"/>
      <c r="B558" s="675"/>
      <c r="C558" s="675"/>
      <c r="D558" s="675"/>
      <c r="E558" s="675"/>
      <c r="F558" s="675"/>
      <c r="G558" s="675"/>
      <c r="H558" s="675"/>
      <c r="I558" s="675"/>
      <c r="J558" s="675"/>
      <c r="K558" s="675"/>
      <c r="L558" s="675"/>
      <c r="M558" s="675"/>
      <c r="N558" s="675"/>
      <c r="O558" s="675"/>
      <c r="P558" s="675"/>
      <c r="Q558" s="675"/>
      <c r="R558" s="675"/>
      <c r="S558" s="675"/>
      <c r="T558" s="675"/>
      <c r="U558" s="675"/>
      <c r="V558" s="675"/>
      <c r="W558" s="675"/>
      <c r="X558" s="675"/>
      <c r="Y558" s="675"/>
      <c r="Z558" s="675"/>
    </row>
    <row r="559" spans="1:26">
      <c r="A559" s="674"/>
      <c r="B559" s="675"/>
      <c r="C559" s="675"/>
      <c r="D559" s="675"/>
      <c r="E559" s="675"/>
      <c r="F559" s="675"/>
      <c r="G559" s="675"/>
      <c r="H559" s="675"/>
      <c r="I559" s="675"/>
      <c r="J559" s="675"/>
      <c r="K559" s="675"/>
      <c r="L559" s="675"/>
      <c r="M559" s="675"/>
      <c r="N559" s="675"/>
      <c r="O559" s="675"/>
      <c r="P559" s="675"/>
      <c r="Q559" s="675"/>
      <c r="R559" s="675"/>
      <c r="S559" s="675"/>
      <c r="T559" s="675"/>
      <c r="U559" s="675"/>
      <c r="V559" s="675"/>
      <c r="W559" s="675"/>
      <c r="X559" s="675"/>
      <c r="Y559" s="675"/>
      <c r="Z559" s="675"/>
    </row>
    <row r="560" spans="1:26">
      <c r="A560" s="674"/>
      <c r="B560" s="675"/>
      <c r="C560" s="675"/>
      <c r="D560" s="675"/>
      <c r="E560" s="675"/>
      <c r="F560" s="675"/>
      <c r="G560" s="675"/>
      <c r="H560" s="675"/>
      <c r="I560" s="675"/>
      <c r="J560" s="675"/>
      <c r="K560" s="675"/>
      <c r="L560" s="675"/>
      <c r="M560" s="675"/>
      <c r="N560" s="675"/>
      <c r="O560" s="675"/>
      <c r="P560" s="675"/>
      <c r="Q560" s="675"/>
      <c r="R560" s="675"/>
      <c r="S560" s="675"/>
      <c r="T560" s="675"/>
      <c r="U560" s="675"/>
      <c r="V560" s="675"/>
      <c r="W560" s="675"/>
      <c r="X560" s="675"/>
      <c r="Y560" s="675"/>
      <c r="Z560" s="675"/>
    </row>
    <row r="561" spans="1:26">
      <c r="A561" s="674"/>
      <c r="B561" s="675"/>
      <c r="C561" s="675"/>
      <c r="D561" s="675"/>
      <c r="E561" s="675"/>
      <c r="F561" s="675"/>
      <c r="G561" s="675"/>
      <c r="H561" s="675"/>
      <c r="I561" s="675"/>
      <c r="J561" s="675"/>
      <c r="K561" s="675"/>
      <c r="L561" s="675"/>
      <c r="M561" s="675"/>
      <c r="N561" s="675"/>
      <c r="O561" s="675"/>
      <c r="P561" s="675"/>
      <c r="Q561" s="675"/>
      <c r="R561" s="675"/>
      <c r="S561" s="675"/>
      <c r="T561" s="675"/>
      <c r="U561" s="675"/>
      <c r="V561" s="675"/>
      <c r="W561" s="675"/>
      <c r="X561" s="675"/>
      <c r="Y561" s="675"/>
      <c r="Z561" s="675"/>
    </row>
    <row r="562" spans="1:26">
      <c r="A562" s="674"/>
      <c r="B562" s="675"/>
      <c r="C562" s="675"/>
      <c r="D562" s="675"/>
      <c r="E562" s="675"/>
      <c r="F562" s="675"/>
      <c r="G562" s="675"/>
      <c r="H562" s="675"/>
      <c r="I562" s="675"/>
      <c r="J562" s="675"/>
      <c r="K562" s="675"/>
      <c r="L562" s="675"/>
      <c r="M562" s="675"/>
      <c r="N562" s="675"/>
      <c r="O562" s="675"/>
      <c r="P562" s="675"/>
      <c r="Q562" s="675"/>
      <c r="R562" s="675"/>
      <c r="S562" s="675"/>
      <c r="T562" s="675"/>
      <c r="U562" s="675"/>
      <c r="V562" s="675"/>
      <c r="W562" s="675"/>
      <c r="X562" s="675"/>
      <c r="Y562" s="675"/>
      <c r="Z562" s="675"/>
    </row>
    <row r="563" spans="1:26">
      <c r="A563" s="674"/>
      <c r="B563" s="675"/>
      <c r="C563" s="675"/>
      <c r="D563" s="675"/>
      <c r="E563" s="675"/>
      <c r="F563" s="675"/>
      <c r="G563" s="675"/>
      <c r="H563" s="675"/>
      <c r="I563" s="675"/>
      <c r="J563" s="675"/>
      <c r="K563" s="675"/>
      <c r="L563" s="675"/>
      <c r="M563" s="675"/>
      <c r="N563" s="675"/>
      <c r="O563" s="675"/>
      <c r="P563" s="675"/>
      <c r="Q563" s="675"/>
      <c r="R563" s="675"/>
      <c r="S563" s="675"/>
      <c r="T563" s="675"/>
      <c r="U563" s="675"/>
      <c r="V563" s="675"/>
      <c r="W563" s="675"/>
      <c r="X563" s="675"/>
      <c r="Y563" s="675"/>
      <c r="Z563" s="675"/>
    </row>
    <row r="564" spans="1:26">
      <c r="A564" s="674"/>
      <c r="B564" s="675"/>
      <c r="C564" s="675"/>
      <c r="D564" s="675"/>
      <c r="E564" s="675"/>
      <c r="F564" s="675"/>
      <c r="G564" s="675"/>
      <c r="H564" s="675"/>
      <c r="I564" s="675"/>
      <c r="J564" s="675"/>
      <c r="K564" s="675"/>
      <c r="L564" s="675"/>
      <c r="M564" s="675"/>
      <c r="N564" s="675"/>
      <c r="O564" s="675"/>
      <c r="P564" s="675"/>
      <c r="Q564" s="675"/>
      <c r="R564" s="675"/>
      <c r="S564" s="675"/>
      <c r="T564" s="675"/>
      <c r="U564" s="675"/>
      <c r="V564" s="675"/>
      <c r="W564" s="675"/>
      <c r="X564" s="675"/>
      <c r="Y564" s="675"/>
      <c r="Z564" s="675"/>
    </row>
    <row r="565" spans="1:26">
      <c r="A565" s="674"/>
      <c r="B565" s="675"/>
      <c r="C565" s="675"/>
      <c r="D565" s="675"/>
      <c r="E565" s="675"/>
      <c r="F565" s="675"/>
      <c r="G565" s="675"/>
      <c r="H565" s="675"/>
      <c r="I565" s="675"/>
      <c r="J565" s="675"/>
      <c r="K565" s="675"/>
      <c r="L565" s="675"/>
      <c r="M565" s="675"/>
      <c r="N565" s="675"/>
      <c r="O565" s="675"/>
      <c r="P565" s="675"/>
      <c r="Q565" s="675"/>
      <c r="R565" s="675"/>
      <c r="S565" s="675"/>
      <c r="T565" s="675"/>
      <c r="U565" s="675"/>
      <c r="V565" s="675"/>
      <c r="W565" s="675"/>
      <c r="X565" s="675"/>
      <c r="Y565" s="675"/>
      <c r="Z565" s="675"/>
    </row>
    <row r="566" spans="1:26">
      <c r="A566" s="674"/>
      <c r="B566" s="675"/>
      <c r="C566" s="675"/>
      <c r="D566" s="675"/>
      <c r="E566" s="675"/>
      <c r="F566" s="675"/>
      <c r="G566" s="675"/>
      <c r="H566" s="675"/>
      <c r="I566" s="675"/>
      <c r="J566" s="675"/>
      <c r="K566" s="675"/>
      <c r="L566" s="675"/>
      <c r="M566" s="675"/>
      <c r="N566" s="675"/>
      <c r="O566" s="675"/>
      <c r="P566" s="675"/>
      <c r="Q566" s="675"/>
      <c r="R566" s="675"/>
      <c r="S566" s="675"/>
      <c r="T566" s="675"/>
      <c r="U566" s="675"/>
      <c r="V566" s="675"/>
      <c r="W566" s="675"/>
      <c r="X566" s="675"/>
      <c r="Y566" s="675"/>
      <c r="Z566" s="675"/>
    </row>
    <row r="567" spans="1:26">
      <c r="A567" s="674"/>
      <c r="B567" s="675"/>
      <c r="C567" s="675"/>
      <c r="D567" s="675"/>
      <c r="E567" s="675"/>
      <c r="F567" s="675"/>
      <c r="G567" s="675"/>
      <c r="H567" s="675"/>
      <c r="I567" s="675"/>
      <c r="J567" s="675"/>
      <c r="K567" s="675"/>
      <c r="L567" s="675"/>
      <c r="M567" s="675"/>
      <c r="N567" s="675"/>
      <c r="O567" s="675"/>
      <c r="P567" s="675"/>
      <c r="Q567" s="675"/>
      <c r="R567" s="675"/>
      <c r="S567" s="675"/>
      <c r="T567" s="675"/>
      <c r="U567" s="675"/>
      <c r="V567" s="675"/>
      <c r="W567" s="675"/>
      <c r="X567" s="675"/>
      <c r="Y567" s="675"/>
      <c r="Z567" s="675"/>
    </row>
    <row r="568" spans="1:26">
      <c r="A568" s="674"/>
      <c r="B568" s="675"/>
      <c r="C568" s="675"/>
      <c r="D568" s="675"/>
      <c r="E568" s="675"/>
      <c r="F568" s="675"/>
      <c r="G568" s="675"/>
      <c r="H568" s="675"/>
      <c r="I568" s="675"/>
      <c r="J568" s="675"/>
      <c r="K568" s="675"/>
      <c r="L568" s="675"/>
      <c r="M568" s="675"/>
      <c r="N568" s="675"/>
      <c r="O568" s="675"/>
      <c r="P568" s="675"/>
      <c r="Q568" s="675"/>
      <c r="R568" s="675"/>
      <c r="S568" s="675"/>
      <c r="T568" s="675"/>
      <c r="U568" s="675"/>
      <c r="V568" s="675"/>
      <c r="W568" s="675"/>
      <c r="X568" s="675"/>
      <c r="Y568" s="675"/>
      <c r="Z568" s="675"/>
    </row>
    <row r="569" spans="1:26">
      <c r="A569" s="674"/>
      <c r="B569" s="675"/>
      <c r="C569" s="675"/>
      <c r="D569" s="675"/>
      <c r="E569" s="675"/>
      <c r="F569" s="675"/>
      <c r="G569" s="675"/>
      <c r="H569" s="675"/>
      <c r="I569" s="675"/>
      <c r="J569" s="675"/>
      <c r="K569" s="675"/>
      <c r="L569" s="675"/>
      <c r="M569" s="675"/>
      <c r="N569" s="675"/>
      <c r="O569" s="675"/>
      <c r="P569" s="675"/>
      <c r="Q569" s="675"/>
      <c r="R569" s="675"/>
      <c r="S569" s="675"/>
      <c r="T569" s="675"/>
      <c r="U569" s="675"/>
      <c r="V569" s="675"/>
      <c r="W569" s="675"/>
      <c r="X569" s="675"/>
      <c r="Y569" s="675"/>
      <c r="Z569" s="675"/>
    </row>
    <row r="570" spans="1:26">
      <c r="A570" s="674"/>
      <c r="B570" s="675"/>
      <c r="C570" s="675"/>
      <c r="D570" s="675"/>
      <c r="E570" s="675"/>
      <c r="F570" s="675"/>
      <c r="G570" s="675"/>
      <c r="H570" s="675"/>
      <c r="I570" s="675"/>
      <c r="J570" s="675"/>
      <c r="K570" s="675"/>
      <c r="L570" s="675"/>
      <c r="M570" s="675"/>
      <c r="N570" s="675"/>
      <c r="O570" s="675"/>
      <c r="P570" s="675"/>
      <c r="Q570" s="675"/>
      <c r="R570" s="675"/>
      <c r="S570" s="675"/>
      <c r="T570" s="675"/>
      <c r="U570" s="675"/>
      <c r="V570" s="675"/>
      <c r="W570" s="675"/>
      <c r="X570" s="675"/>
      <c r="Y570" s="675"/>
      <c r="Z570" s="675"/>
    </row>
    <row r="571" spans="1:26">
      <c r="A571" s="674"/>
      <c r="B571" s="675"/>
      <c r="C571" s="675"/>
      <c r="D571" s="675"/>
      <c r="E571" s="675"/>
      <c r="F571" s="675"/>
      <c r="G571" s="675"/>
      <c r="H571" s="675"/>
      <c r="I571" s="675"/>
      <c r="J571" s="675"/>
      <c r="K571" s="675"/>
      <c r="L571" s="675"/>
      <c r="M571" s="675"/>
      <c r="N571" s="675"/>
      <c r="O571" s="675"/>
      <c r="P571" s="675"/>
      <c r="Q571" s="675"/>
      <c r="R571" s="675"/>
      <c r="S571" s="675"/>
      <c r="T571" s="675"/>
      <c r="U571" s="675"/>
      <c r="V571" s="675"/>
      <c r="W571" s="675"/>
      <c r="X571" s="675"/>
      <c r="Y571" s="675"/>
      <c r="Z571" s="675"/>
    </row>
    <row r="572" spans="1:26">
      <c r="A572" s="674"/>
      <c r="B572" s="675"/>
      <c r="C572" s="675"/>
      <c r="D572" s="675"/>
      <c r="E572" s="675"/>
      <c r="F572" s="675"/>
      <c r="G572" s="675"/>
      <c r="H572" s="675"/>
      <c r="I572" s="675"/>
      <c r="J572" s="675"/>
      <c r="K572" s="675"/>
      <c r="L572" s="675"/>
      <c r="M572" s="675"/>
      <c r="N572" s="675"/>
      <c r="O572" s="675"/>
      <c r="P572" s="675"/>
      <c r="Q572" s="675"/>
      <c r="R572" s="675"/>
      <c r="S572" s="675"/>
      <c r="T572" s="675"/>
      <c r="U572" s="675"/>
      <c r="V572" s="675"/>
      <c r="W572" s="675"/>
      <c r="X572" s="675"/>
      <c r="Y572" s="675"/>
      <c r="Z572" s="675"/>
    </row>
    <row r="573" spans="1:26">
      <c r="A573" s="674"/>
      <c r="B573" s="675"/>
      <c r="C573" s="675"/>
      <c r="D573" s="675"/>
      <c r="E573" s="675"/>
      <c r="F573" s="675"/>
      <c r="G573" s="675"/>
      <c r="H573" s="675"/>
      <c r="I573" s="675"/>
      <c r="J573" s="675"/>
      <c r="K573" s="675"/>
      <c r="L573" s="675"/>
      <c r="M573" s="675"/>
      <c r="N573" s="675"/>
      <c r="O573" s="675"/>
      <c r="P573" s="675"/>
      <c r="Q573" s="675"/>
      <c r="R573" s="675"/>
      <c r="S573" s="675"/>
      <c r="T573" s="675"/>
      <c r="U573" s="675"/>
      <c r="V573" s="675"/>
      <c r="W573" s="675"/>
      <c r="X573" s="675"/>
      <c r="Y573" s="675"/>
      <c r="Z573" s="675"/>
    </row>
    <row r="574" spans="1:26">
      <c r="A574" s="674"/>
      <c r="B574" s="675"/>
      <c r="C574" s="675"/>
      <c r="D574" s="675"/>
      <c r="E574" s="675"/>
      <c r="F574" s="675"/>
      <c r="G574" s="675"/>
      <c r="H574" s="675"/>
      <c r="I574" s="675"/>
      <c r="J574" s="675"/>
      <c r="K574" s="675"/>
      <c r="L574" s="675"/>
      <c r="M574" s="675"/>
      <c r="N574" s="675"/>
      <c r="O574" s="675"/>
      <c r="P574" s="675"/>
      <c r="Q574" s="675"/>
      <c r="R574" s="675"/>
      <c r="S574" s="675"/>
      <c r="T574" s="675"/>
      <c r="U574" s="675"/>
      <c r="V574" s="675"/>
      <c r="W574" s="675"/>
      <c r="X574" s="675"/>
      <c r="Y574" s="675"/>
      <c r="Z574" s="675"/>
    </row>
    <row r="575" spans="1:26">
      <c r="A575" s="674"/>
      <c r="B575" s="675"/>
      <c r="C575" s="675"/>
      <c r="D575" s="675"/>
      <c r="E575" s="675"/>
      <c r="F575" s="675"/>
      <c r="G575" s="675"/>
      <c r="H575" s="675"/>
      <c r="I575" s="675"/>
      <c r="J575" s="675"/>
      <c r="K575" s="675"/>
      <c r="L575" s="675"/>
      <c r="M575" s="675"/>
      <c r="N575" s="675"/>
      <c r="O575" s="675"/>
      <c r="P575" s="675"/>
      <c r="Q575" s="675"/>
      <c r="R575" s="675"/>
      <c r="S575" s="675"/>
      <c r="T575" s="675"/>
      <c r="U575" s="675"/>
      <c r="V575" s="675"/>
      <c r="W575" s="675"/>
      <c r="X575" s="675"/>
      <c r="Y575" s="675"/>
      <c r="Z575" s="675"/>
    </row>
    <row r="576" spans="1:26">
      <c r="A576" s="674"/>
      <c r="B576" s="675"/>
      <c r="C576" s="675"/>
      <c r="D576" s="675"/>
      <c r="E576" s="675"/>
      <c r="F576" s="675"/>
      <c r="G576" s="675"/>
      <c r="H576" s="675"/>
      <c r="I576" s="675"/>
      <c r="J576" s="675"/>
      <c r="K576" s="675"/>
      <c r="L576" s="675"/>
      <c r="M576" s="675"/>
      <c r="N576" s="675"/>
      <c r="O576" s="675"/>
      <c r="P576" s="675"/>
      <c r="Q576" s="675"/>
      <c r="R576" s="675"/>
      <c r="S576" s="675"/>
      <c r="T576" s="675"/>
      <c r="U576" s="675"/>
      <c r="V576" s="675"/>
      <c r="W576" s="675"/>
      <c r="X576" s="675"/>
      <c r="Y576" s="675"/>
      <c r="Z576" s="675"/>
    </row>
    <row r="577" spans="1:26">
      <c r="A577" s="674"/>
      <c r="B577" s="675"/>
      <c r="C577" s="675"/>
      <c r="D577" s="675"/>
      <c r="E577" s="675"/>
      <c r="F577" s="675"/>
      <c r="G577" s="675"/>
      <c r="H577" s="675"/>
      <c r="I577" s="675"/>
      <c r="J577" s="675"/>
      <c r="K577" s="675"/>
      <c r="L577" s="675"/>
      <c r="M577" s="675"/>
      <c r="N577" s="675"/>
      <c r="O577" s="675"/>
      <c r="P577" s="675"/>
      <c r="Q577" s="675"/>
      <c r="R577" s="675"/>
      <c r="S577" s="675"/>
      <c r="T577" s="675"/>
      <c r="U577" s="675"/>
      <c r="V577" s="675"/>
      <c r="W577" s="675"/>
      <c r="X577" s="675"/>
      <c r="Y577" s="675"/>
      <c r="Z577" s="675"/>
    </row>
    <row r="578" spans="1:26">
      <c r="A578" s="674"/>
      <c r="B578" s="675"/>
      <c r="C578" s="675"/>
      <c r="D578" s="675"/>
      <c r="E578" s="675"/>
      <c r="F578" s="675"/>
      <c r="G578" s="675"/>
      <c r="H578" s="675"/>
      <c r="I578" s="675"/>
      <c r="J578" s="675"/>
      <c r="K578" s="675"/>
      <c r="L578" s="675"/>
      <c r="M578" s="675"/>
      <c r="N578" s="675"/>
      <c r="O578" s="675"/>
      <c r="P578" s="675"/>
      <c r="Q578" s="675"/>
      <c r="R578" s="675"/>
      <c r="S578" s="675"/>
      <c r="T578" s="675"/>
      <c r="U578" s="675"/>
      <c r="V578" s="675"/>
      <c r="W578" s="675"/>
      <c r="X578" s="675"/>
      <c r="Y578" s="675"/>
      <c r="Z578" s="675"/>
    </row>
    <row r="579" spans="1:26">
      <c r="A579" s="674"/>
      <c r="B579" s="675"/>
      <c r="C579" s="675"/>
      <c r="D579" s="675"/>
      <c r="E579" s="675"/>
      <c r="F579" s="675"/>
      <c r="G579" s="675"/>
      <c r="H579" s="675"/>
      <c r="I579" s="675"/>
      <c r="J579" s="675"/>
      <c r="K579" s="675"/>
      <c r="L579" s="675"/>
      <c r="M579" s="675"/>
      <c r="N579" s="675"/>
      <c r="O579" s="675"/>
      <c r="P579" s="675"/>
      <c r="Q579" s="675"/>
      <c r="R579" s="675"/>
      <c r="S579" s="675"/>
      <c r="T579" s="675"/>
      <c r="U579" s="675"/>
      <c r="V579" s="675"/>
      <c r="W579" s="675"/>
      <c r="X579" s="675"/>
      <c r="Y579" s="675"/>
      <c r="Z579" s="675"/>
    </row>
    <row r="580" spans="1:26">
      <c r="A580" s="674"/>
      <c r="B580" s="675"/>
      <c r="C580" s="675"/>
      <c r="D580" s="675"/>
      <c r="E580" s="675"/>
      <c r="F580" s="675"/>
      <c r="G580" s="675"/>
      <c r="H580" s="675"/>
      <c r="I580" s="675"/>
      <c r="J580" s="675"/>
      <c r="K580" s="675"/>
      <c r="L580" s="675"/>
      <c r="M580" s="675"/>
      <c r="N580" s="675"/>
      <c r="O580" s="675"/>
      <c r="P580" s="675"/>
      <c r="Q580" s="675"/>
      <c r="R580" s="675"/>
      <c r="S580" s="675"/>
      <c r="T580" s="675"/>
      <c r="U580" s="675"/>
      <c r="V580" s="675"/>
      <c r="W580" s="675"/>
      <c r="X580" s="675"/>
      <c r="Y580" s="675"/>
      <c r="Z580" s="675"/>
    </row>
    <row r="581" spans="1:26">
      <c r="A581" s="674"/>
      <c r="B581" s="675"/>
      <c r="C581" s="675"/>
      <c r="D581" s="675"/>
      <c r="E581" s="675"/>
      <c r="F581" s="675"/>
      <c r="G581" s="675"/>
      <c r="H581" s="675"/>
      <c r="I581" s="675"/>
      <c r="J581" s="675"/>
      <c r="K581" s="675"/>
      <c r="L581" s="675"/>
      <c r="M581" s="675"/>
      <c r="N581" s="675"/>
      <c r="O581" s="675"/>
      <c r="P581" s="675"/>
      <c r="Q581" s="675"/>
      <c r="R581" s="675"/>
      <c r="S581" s="675"/>
      <c r="T581" s="675"/>
      <c r="U581" s="675"/>
      <c r="V581" s="675"/>
      <c r="W581" s="675"/>
      <c r="X581" s="675"/>
      <c r="Y581" s="675"/>
      <c r="Z581" s="675"/>
    </row>
    <row r="582" spans="1:26">
      <c r="A582" s="674"/>
      <c r="B582" s="675"/>
      <c r="C582" s="675"/>
      <c r="D582" s="675"/>
      <c r="E582" s="675"/>
      <c r="F582" s="675"/>
      <c r="G582" s="675"/>
      <c r="H582" s="675"/>
      <c r="I582" s="675"/>
      <c r="J582" s="675"/>
      <c r="K582" s="675"/>
      <c r="L582" s="675"/>
      <c r="M582" s="675"/>
      <c r="N582" s="675"/>
      <c r="O582" s="675"/>
      <c r="P582" s="675"/>
      <c r="Q582" s="675"/>
      <c r="R582" s="675"/>
      <c r="S582" s="675"/>
      <c r="T582" s="675"/>
      <c r="U582" s="675"/>
      <c r="V582" s="675"/>
      <c r="W582" s="675"/>
      <c r="X582" s="675"/>
      <c r="Y582" s="675"/>
      <c r="Z582" s="675"/>
    </row>
    <row r="583" spans="1:26">
      <c r="A583" s="674"/>
      <c r="B583" s="675"/>
      <c r="C583" s="675"/>
      <c r="D583" s="675"/>
      <c r="E583" s="675"/>
      <c r="F583" s="675"/>
      <c r="G583" s="675"/>
      <c r="H583" s="675"/>
      <c r="I583" s="675"/>
      <c r="J583" s="675"/>
      <c r="K583" s="675"/>
      <c r="L583" s="675"/>
      <c r="M583" s="675"/>
      <c r="N583" s="675"/>
      <c r="O583" s="675"/>
      <c r="P583" s="675"/>
      <c r="Q583" s="675"/>
      <c r="R583" s="675"/>
      <c r="S583" s="675"/>
      <c r="T583" s="675"/>
      <c r="U583" s="675"/>
      <c r="V583" s="675"/>
      <c r="W583" s="675"/>
      <c r="X583" s="675"/>
      <c r="Y583" s="675"/>
      <c r="Z583" s="675"/>
    </row>
    <row r="584" spans="1:26">
      <c r="A584" s="674"/>
      <c r="B584" s="675"/>
      <c r="C584" s="675"/>
      <c r="D584" s="675"/>
      <c r="E584" s="675"/>
      <c r="F584" s="675"/>
      <c r="G584" s="675"/>
      <c r="H584" s="675"/>
      <c r="I584" s="675"/>
      <c r="J584" s="675"/>
      <c r="K584" s="675"/>
      <c r="L584" s="675"/>
      <c r="M584" s="675"/>
      <c r="N584" s="675"/>
      <c r="O584" s="675"/>
      <c r="P584" s="675"/>
      <c r="Q584" s="675"/>
      <c r="R584" s="675"/>
      <c r="S584" s="675"/>
      <c r="T584" s="675"/>
      <c r="U584" s="675"/>
      <c r="V584" s="675"/>
      <c r="W584" s="675"/>
      <c r="X584" s="675"/>
      <c r="Y584" s="675"/>
      <c r="Z584" s="675"/>
    </row>
    <row r="585" spans="1:26">
      <c r="A585" s="674"/>
      <c r="B585" s="675"/>
      <c r="C585" s="675"/>
      <c r="D585" s="675"/>
      <c r="E585" s="675"/>
      <c r="F585" s="675"/>
      <c r="G585" s="675"/>
      <c r="H585" s="675"/>
      <c r="I585" s="675"/>
      <c r="J585" s="675"/>
      <c r="K585" s="675"/>
      <c r="L585" s="675"/>
      <c r="M585" s="675"/>
      <c r="N585" s="675"/>
      <c r="O585" s="675"/>
      <c r="P585" s="675"/>
      <c r="Q585" s="675"/>
      <c r="R585" s="675"/>
      <c r="S585" s="675"/>
      <c r="T585" s="675"/>
      <c r="U585" s="675"/>
      <c r="V585" s="675"/>
      <c r="W585" s="675"/>
      <c r="X585" s="675"/>
      <c r="Y585" s="675"/>
      <c r="Z585" s="675"/>
    </row>
    <row r="586" spans="1:26">
      <c r="A586" s="674"/>
      <c r="B586" s="675"/>
      <c r="C586" s="675"/>
      <c r="D586" s="675"/>
      <c r="E586" s="675"/>
      <c r="F586" s="675"/>
      <c r="G586" s="675"/>
      <c r="H586" s="675"/>
      <c r="I586" s="675"/>
      <c r="J586" s="675"/>
      <c r="K586" s="675"/>
      <c r="L586" s="675"/>
      <c r="M586" s="675"/>
      <c r="N586" s="675"/>
      <c r="O586" s="675"/>
      <c r="P586" s="675"/>
      <c r="Q586" s="675"/>
      <c r="R586" s="675"/>
      <c r="S586" s="675"/>
      <c r="T586" s="675"/>
      <c r="U586" s="675"/>
      <c r="V586" s="675"/>
      <c r="W586" s="675"/>
      <c r="X586" s="675"/>
      <c r="Y586" s="675"/>
      <c r="Z586" s="675"/>
    </row>
    <row r="587" spans="1:26">
      <c r="A587" s="674"/>
      <c r="B587" s="675"/>
      <c r="C587" s="675"/>
      <c r="D587" s="675"/>
      <c r="E587" s="675"/>
      <c r="F587" s="675"/>
      <c r="G587" s="675"/>
      <c r="H587" s="675"/>
      <c r="I587" s="675"/>
      <c r="J587" s="675"/>
      <c r="K587" s="675"/>
      <c r="L587" s="675"/>
      <c r="M587" s="675"/>
      <c r="N587" s="675"/>
      <c r="O587" s="675"/>
      <c r="P587" s="675"/>
      <c r="Q587" s="675"/>
      <c r="R587" s="675"/>
      <c r="S587" s="675"/>
      <c r="T587" s="675"/>
      <c r="U587" s="675"/>
      <c r="V587" s="675"/>
      <c r="W587" s="675"/>
      <c r="X587" s="675"/>
      <c r="Y587" s="675"/>
      <c r="Z587" s="675"/>
    </row>
    <row r="588" spans="1:26">
      <c r="A588" s="674"/>
      <c r="B588" s="675"/>
      <c r="C588" s="675"/>
      <c r="D588" s="675"/>
      <c r="E588" s="675"/>
      <c r="F588" s="675"/>
      <c r="G588" s="675"/>
      <c r="H588" s="675"/>
      <c r="I588" s="675"/>
      <c r="J588" s="675"/>
      <c r="K588" s="675"/>
      <c r="L588" s="675"/>
      <c r="M588" s="675"/>
      <c r="N588" s="675"/>
      <c r="O588" s="675"/>
      <c r="P588" s="675"/>
      <c r="Q588" s="675"/>
      <c r="R588" s="675"/>
      <c r="S588" s="675"/>
      <c r="T588" s="675"/>
      <c r="U588" s="675"/>
      <c r="V588" s="675"/>
      <c r="W588" s="675"/>
      <c r="X588" s="675"/>
      <c r="Y588" s="675"/>
      <c r="Z588" s="675"/>
    </row>
    <row r="589" spans="1:26">
      <c r="A589" s="674"/>
      <c r="B589" s="675"/>
      <c r="C589" s="675"/>
      <c r="D589" s="675"/>
      <c r="E589" s="675"/>
      <c r="F589" s="675"/>
      <c r="G589" s="675"/>
      <c r="H589" s="675"/>
      <c r="I589" s="675"/>
      <c r="J589" s="675"/>
      <c r="K589" s="675"/>
      <c r="L589" s="675"/>
      <c r="M589" s="675"/>
      <c r="N589" s="675"/>
      <c r="O589" s="675"/>
      <c r="P589" s="675"/>
      <c r="Q589" s="675"/>
      <c r="R589" s="675"/>
      <c r="S589" s="675"/>
      <c r="T589" s="675"/>
      <c r="U589" s="675"/>
      <c r="V589" s="675"/>
      <c r="W589" s="675"/>
      <c r="X589" s="675"/>
      <c r="Y589" s="675"/>
      <c r="Z589" s="675"/>
    </row>
    <row r="590" spans="1:26">
      <c r="A590" s="674"/>
      <c r="B590" s="675"/>
      <c r="C590" s="675"/>
      <c r="D590" s="675"/>
      <c r="E590" s="675"/>
      <c r="F590" s="675"/>
      <c r="G590" s="675"/>
      <c r="H590" s="675"/>
      <c r="I590" s="675"/>
      <c r="J590" s="675"/>
      <c r="K590" s="675"/>
      <c r="L590" s="675"/>
      <c r="M590" s="675"/>
      <c r="N590" s="675"/>
      <c r="O590" s="675"/>
      <c r="P590" s="675"/>
      <c r="Q590" s="675"/>
      <c r="R590" s="675"/>
      <c r="S590" s="675"/>
      <c r="T590" s="675"/>
      <c r="U590" s="675"/>
      <c r="V590" s="675"/>
      <c r="W590" s="675"/>
      <c r="X590" s="675"/>
      <c r="Y590" s="675"/>
      <c r="Z590" s="675"/>
    </row>
    <row r="591" spans="1:26">
      <c r="A591" s="674"/>
      <c r="B591" s="675"/>
      <c r="C591" s="675"/>
      <c r="D591" s="675"/>
      <c r="E591" s="675"/>
      <c r="F591" s="675"/>
      <c r="G591" s="675"/>
      <c r="H591" s="675"/>
      <c r="I591" s="675"/>
      <c r="J591" s="675"/>
      <c r="K591" s="675"/>
      <c r="L591" s="675"/>
      <c r="M591" s="675"/>
      <c r="N591" s="675"/>
      <c r="O591" s="675"/>
      <c r="P591" s="675"/>
      <c r="Q591" s="675"/>
      <c r="R591" s="675"/>
      <c r="S591" s="675"/>
      <c r="T591" s="675"/>
      <c r="U591" s="675"/>
      <c r="V591" s="675"/>
      <c r="W591" s="675"/>
      <c r="X591" s="675"/>
      <c r="Y591" s="675"/>
      <c r="Z591" s="675"/>
    </row>
    <row r="592" spans="1:26">
      <c r="A592" s="674"/>
      <c r="B592" s="675"/>
      <c r="C592" s="675"/>
      <c r="D592" s="675"/>
      <c r="E592" s="675"/>
      <c r="F592" s="675"/>
      <c r="G592" s="675"/>
      <c r="H592" s="675"/>
      <c r="I592" s="675"/>
      <c r="J592" s="675"/>
      <c r="K592" s="675"/>
      <c r="L592" s="675"/>
      <c r="M592" s="675"/>
      <c r="N592" s="675"/>
      <c r="O592" s="675"/>
      <c r="P592" s="675"/>
      <c r="Q592" s="675"/>
      <c r="R592" s="675"/>
      <c r="S592" s="675"/>
      <c r="T592" s="675"/>
      <c r="U592" s="675"/>
      <c r="V592" s="675"/>
      <c r="W592" s="675"/>
      <c r="X592" s="675"/>
      <c r="Y592" s="675"/>
      <c r="Z592" s="675"/>
    </row>
    <row r="593" spans="1:26">
      <c r="A593" s="674"/>
      <c r="B593" s="675"/>
      <c r="C593" s="675"/>
      <c r="D593" s="675"/>
      <c r="E593" s="675"/>
      <c r="F593" s="675"/>
      <c r="G593" s="675"/>
      <c r="H593" s="675"/>
      <c r="I593" s="675"/>
      <c r="J593" s="675"/>
      <c r="K593" s="675"/>
      <c r="L593" s="675"/>
      <c r="M593" s="675"/>
      <c r="N593" s="675"/>
      <c r="O593" s="675"/>
      <c r="P593" s="675"/>
      <c r="Q593" s="675"/>
      <c r="R593" s="675"/>
      <c r="S593" s="675"/>
      <c r="T593" s="675"/>
      <c r="U593" s="675"/>
      <c r="V593" s="675"/>
      <c r="W593" s="675"/>
      <c r="X593" s="675"/>
      <c r="Y593" s="675"/>
      <c r="Z593" s="675"/>
    </row>
    <row r="594" spans="1:26">
      <c r="A594" s="674"/>
      <c r="B594" s="675"/>
      <c r="C594" s="675"/>
      <c r="D594" s="675"/>
      <c r="E594" s="675"/>
      <c r="F594" s="675"/>
      <c r="G594" s="675"/>
      <c r="H594" s="675"/>
      <c r="I594" s="675"/>
      <c r="J594" s="675"/>
      <c r="K594" s="675"/>
      <c r="L594" s="675"/>
      <c r="M594" s="675"/>
      <c r="N594" s="675"/>
      <c r="O594" s="675"/>
      <c r="P594" s="675"/>
      <c r="Q594" s="675"/>
      <c r="R594" s="675"/>
      <c r="S594" s="675"/>
      <c r="T594" s="675"/>
      <c r="U594" s="675"/>
      <c r="V594" s="675"/>
      <c r="W594" s="675"/>
      <c r="X594" s="675"/>
      <c r="Y594" s="675"/>
      <c r="Z594" s="675"/>
    </row>
    <row r="595" spans="1:26">
      <c r="A595" s="674"/>
      <c r="B595" s="675"/>
      <c r="C595" s="675"/>
      <c r="D595" s="675"/>
      <c r="E595" s="675"/>
      <c r="F595" s="675"/>
      <c r="G595" s="675"/>
      <c r="H595" s="675"/>
      <c r="I595" s="675"/>
      <c r="J595" s="675"/>
      <c r="K595" s="675"/>
      <c r="L595" s="675"/>
      <c r="M595" s="675"/>
      <c r="N595" s="675"/>
      <c r="O595" s="675"/>
      <c r="P595" s="675"/>
      <c r="Q595" s="675"/>
      <c r="R595" s="675"/>
      <c r="S595" s="675"/>
      <c r="T595" s="675"/>
      <c r="U595" s="675"/>
      <c r="V595" s="675"/>
      <c r="W595" s="675"/>
      <c r="X595" s="675"/>
      <c r="Y595" s="675"/>
      <c r="Z595" s="675"/>
    </row>
    <row r="596" spans="1:26">
      <c r="A596" s="674"/>
      <c r="B596" s="675"/>
      <c r="C596" s="675"/>
      <c r="D596" s="675"/>
      <c r="E596" s="675"/>
      <c r="F596" s="675"/>
      <c r="G596" s="675"/>
      <c r="H596" s="675"/>
      <c r="I596" s="675"/>
      <c r="J596" s="675"/>
      <c r="K596" s="675"/>
      <c r="L596" s="675"/>
      <c r="M596" s="675"/>
      <c r="N596" s="675"/>
      <c r="O596" s="675"/>
      <c r="P596" s="675"/>
      <c r="Q596" s="675"/>
      <c r="R596" s="675"/>
      <c r="S596" s="675"/>
      <c r="T596" s="675"/>
      <c r="U596" s="675"/>
      <c r="V596" s="675"/>
      <c r="W596" s="675"/>
      <c r="X596" s="675"/>
      <c r="Y596" s="675"/>
      <c r="Z596" s="675"/>
    </row>
    <row r="597" spans="1:26">
      <c r="A597" s="674"/>
      <c r="B597" s="675"/>
      <c r="C597" s="675"/>
      <c r="D597" s="675"/>
      <c r="E597" s="675"/>
      <c r="F597" s="675"/>
      <c r="G597" s="675"/>
      <c r="H597" s="675"/>
      <c r="I597" s="675"/>
      <c r="J597" s="675"/>
      <c r="K597" s="675"/>
      <c r="L597" s="675"/>
      <c r="M597" s="675"/>
      <c r="N597" s="675"/>
      <c r="O597" s="675"/>
      <c r="P597" s="675"/>
      <c r="Q597" s="675"/>
      <c r="R597" s="675"/>
      <c r="S597" s="675"/>
      <c r="T597" s="675"/>
      <c r="U597" s="675"/>
      <c r="V597" s="675"/>
      <c r="W597" s="675"/>
      <c r="X597" s="675"/>
      <c r="Y597" s="675"/>
      <c r="Z597" s="675"/>
    </row>
    <row r="598" spans="1:26">
      <c r="A598" s="674"/>
      <c r="B598" s="675"/>
      <c r="C598" s="675"/>
      <c r="D598" s="675"/>
      <c r="E598" s="675"/>
      <c r="F598" s="675"/>
      <c r="G598" s="675"/>
      <c r="H598" s="675"/>
      <c r="I598" s="675"/>
      <c r="J598" s="675"/>
      <c r="K598" s="675"/>
      <c r="L598" s="675"/>
      <c r="M598" s="675"/>
      <c r="N598" s="675"/>
      <c r="O598" s="675"/>
      <c r="P598" s="675"/>
      <c r="Q598" s="675"/>
      <c r="R598" s="675"/>
      <c r="S598" s="675"/>
      <c r="T598" s="675"/>
      <c r="U598" s="675"/>
      <c r="V598" s="675"/>
      <c r="W598" s="675"/>
      <c r="X598" s="675"/>
      <c r="Y598" s="675"/>
      <c r="Z598" s="675"/>
    </row>
    <row r="599" spans="1:26">
      <c r="A599" s="674"/>
      <c r="B599" s="675"/>
      <c r="C599" s="675"/>
      <c r="D599" s="675"/>
      <c r="E599" s="675"/>
      <c r="F599" s="675"/>
      <c r="G599" s="675"/>
      <c r="H599" s="675"/>
      <c r="I599" s="675"/>
      <c r="J599" s="675"/>
      <c r="K599" s="675"/>
      <c r="L599" s="675"/>
      <c r="M599" s="675"/>
      <c r="N599" s="675"/>
      <c r="O599" s="675"/>
      <c r="P599" s="675"/>
      <c r="Q599" s="675"/>
      <c r="R599" s="675"/>
      <c r="S599" s="675"/>
      <c r="T599" s="675"/>
      <c r="U599" s="675"/>
      <c r="V599" s="675"/>
      <c r="W599" s="675"/>
      <c r="X599" s="675"/>
      <c r="Y599" s="675"/>
      <c r="Z599" s="675"/>
    </row>
    <row r="600" spans="1:26">
      <c r="A600" s="674"/>
      <c r="B600" s="675"/>
      <c r="C600" s="675"/>
      <c r="D600" s="675"/>
      <c r="E600" s="675"/>
      <c r="F600" s="675"/>
      <c r="G600" s="675"/>
      <c r="H600" s="675"/>
      <c r="I600" s="675"/>
      <c r="J600" s="675"/>
      <c r="K600" s="675"/>
      <c r="L600" s="675"/>
      <c r="M600" s="675"/>
      <c r="N600" s="675"/>
      <c r="O600" s="675"/>
      <c r="P600" s="675"/>
      <c r="Q600" s="675"/>
      <c r="R600" s="675"/>
      <c r="S600" s="675"/>
      <c r="T600" s="675"/>
      <c r="U600" s="675"/>
      <c r="V600" s="675"/>
      <c r="W600" s="675"/>
      <c r="X600" s="675"/>
      <c r="Y600" s="675"/>
      <c r="Z600" s="675"/>
    </row>
    <row r="601" spans="1:26">
      <c r="A601" s="674"/>
      <c r="B601" s="675"/>
      <c r="C601" s="675"/>
      <c r="D601" s="675"/>
      <c r="E601" s="675"/>
      <c r="F601" s="675"/>
      <c r="G601" s="675"/>
      <c r="H601" s="675"/>
      <c r="I601" s="675"/>
      <c r="J601" s="675"/>
      <c r="K601" s="675"/>
      <c r="L601" s="675"/>
      <c r="M601" s="675"/>
      <c r="N601" s="675"/>
      <c r="O601" s="675"/>
      <c r="P601" s="675"/>
      <c r="Q601" s="675"/>
      <c r="R601" s="675"/>
      <c r="S601" s="675"/>
      <c r="T601" s="675"/>
      <c r="U601" s="675"/>
      <c r="V601" s="675"/>
      <c r="W601" s="675"/>
      <c r="X601" s="675"/>
      <c r="Y601" s="675"/>
      <c r="Z601" s="675"/>
    </row>
    <row r="602" spans="1:26">
      <c r="A602" s="674"/>
      <c r="B602" s="675"/>
      <c r="C602" s="675"/>
      <c r="D602" s="675"/>
      <c r="E602" s="675"/>
      <c r="F602" s="675"/>
      <c r="G602" s="675"/>
      <c r="H602" s="675"/>
      <c r="I602" s="675"/>
      <c r="J602" s="675"/>
      <c r="K602" s="675"/>
      <c r="L602" s="675"/>
      <c r="M602" s="675"/>
      <c r="N602" s="675"/>
      <c r="O602" s="675"/>
      <c r="P602" s="675"/>
      <c r="Q602" s="675"/>
      <c r="R602" s="675"/>
      <c r="S602" s="675"/>
      <c r="T602" s="675"/>
      <c r="U602" s="675"/>
      <c r="V602" s="675"/>
      <c r="W602" s="675"/>
      <c r="X602" s="675"/>
      <c r="Y602" s="675"/>
      <c r="Z602" s="675"/>
    </row>
    <row r="603" spans="1:26">
      <c r="A603" s="674"/>
      <c r="B603" s="675"/>
      <c r="C603" s="675"/>
      <c r="D603" s="675"/>
      <c r="E603" s="675"/>
      <c r="F603" s="675"/>
      <c r="G603" s="675"/>
      <c r="H603" s="675"/>
      <c r="I603" s="675"/>
      <c r="J603" s="675"/>
      <c r="K603" s="675"/>
      <c r="L603" s="675"/>
      <c r="M603" s="675"/>
      <c r="N603" s="675"/>
      <c r="O603" s="675"/>
      <c r="P603" s="675"/>
      <c r="Q603" s="675"/>
      <c r="R603" s="675"/>
      <c r="S603" s="675"/>
      <c r="T603" s="675"/>
      <c r="U603" s="675"/>
      <c r="V603" s="675"/>
      <c r="W603" s="675"/>
      <c r="X603" s="675"/>
      <c r="Y603" s="675"/>
      <c r="Z603" s="675"/>
    </row>
    <row r="604" spans="1:26">
      <c r="A604" s="674"/>
      <c r="B604" s="675"/>
      <c r="C604" s="675"/>
      <c r="D604" s="675"/>
      <c r="E604" s="675"/>
      <c r="F604" s="675"/>
      <c r="G604" s="675"/>
      <c r="H604" s="675"/>
      <c r="I604" s="675"/>
      <c r="J604" s="675"/>
      <c r="K604" s="675"/>
      <c r="L604" s="675"/>
      <c r="M604" s="675"/>
      <c r="N604" s="675"/>
      <c r="O604" s="675"/>
      <c r="P604" s="675"/>
      <c r="Q604" s="675"/>
      <c r="R604" s="675"/>
      <c r="S604" s="675"/>
      <c r="T604" s="675"/>
      <c r="U604" s="675"/>
      <c r="V604" s="675"/>
      <c r="W604" s="675"/>
      <c r="X604" s="675"/>
      <c r="Y604" s="675"/>
      <c r="Z604" s="675"/>
    </row>
    <row r="605" spans="1:26">
      <c r="A605" s="674"/>
      <c r="B605" s="675"/>
      <c r="C605" s="675"/>
      <c r="D605" s="675"/>
      <c r="E605" s="675"/>
      <c r="F605" s="675"/>
      <c r="G605" s="675"/>
      <c r="H605" s="675"/>
      <c r="I605" s="675"/>
      <c r="J605" s="675"/>
      <c r="K605" s="675"/>
      <c r="L605" s="675"/>
      <c r="M605" s="675"/>
      <c r="N605" s="675"/>
      <c r="O605" s="675"/>
      <c r="P605" s="675"/>
      <c r="Q605" s="675"/>
      <c r="R605" s="675"/>
      <c r="S605" s="675"/>
      <c r="T605" s="675"/>
      <c r="U605" s="675"/>
      <c r="V605" s="675"/>
      <c r="W605" s="675"/>
      <c r="X605" s="675"/>
      <c r="Y605" s="675"/>
      <c r="Z605" s="675"/>
    </row>
    <row r="606" spans="1:26">
      <c r="A606" s="674"/>
      <c r="B606" s="675"/>
      <c r="C606" s="675"/>
      <c r="D606" s="675"/>
      <c r="E606" s="675"/>
      <c r="F606" s="675"/>
      <c r="G606" s="675"/>
      <c r="H606" s="675"/>
      <c r="I606" s="675"/>
      <c r="J606" s="675"/>
      <c r="K606" s="675"/>
      <c r="L606" s="675"/>
      <c r="M606" s="675"/>
      <c r="N606" s="675"/>
      <c r="O606" s="675"/>
      <c r="P606" s="675"/>
      <c r="Q606" s="675"/>
      <c r="R606" s="675"/>
      <c r="S606" s="675"/>
      <c r="T606" s="675"/>
      <c r="U606" s="675"/>
      <c r="V606" s="675"/>
      <c r="W606" s="675"/>
      <c r="X606" s="675"/>
      <c r="Y606" s="675"/>
      <c r="Z606" s="675"/>
    </row>
    <row r="607" spans="1:26">
      <c r="A607" s="674"/>
      <c r="B607" s="675"/>
      <c r="C607" s="675"/>
      <c r="D607" s="675"/>
      <c r="E607" s="675"/>
      <c r="F607" s="675"/>
      <c r="G607" s="675"/>
      <c r="H607" s="675"/>
      <c r="I607" s="675"/>
      <c r="J607" s="675"/>
      <c r="K607" s="675"/>
      <c r="L607" s="675"/>
      <c r="M607" s="675"/>
      <c r="N607" s="675"/>
      <c r="O607" s="675"/>
      <c r="P607" s="675"/>
      <c r="Q607" s="675"/>
      <c r="R607" s="675"/>
      <c r="S607" s="675"/>
      <c r="T607" s="675"/>
      <c r="U607" s="675"/>
      <c r="V607" s="675"/>
      <c r="W607" s="675"/>
      <c r="X607" s="675"/>
      <c r="Y607" s="675"/>
      <c r="Z607" s="675"/>
    </row>
    <row r="608" spans="1:26">
      <c r="A608" s="674"/>
      <c r="B608" s="675"/>
      <c r="C608" s="675"/>
      <c r="D608" s="675"/>
      <c r="E608" s="675"/>
      <c r="F608" s="675"/>
      <c r="G608" s="675"/>
      <c r="H608" s="675"/>
      <c r="I608" s="675"/>
      <c r="J608" s="675"/>
      <c r="K608" s="675"/>
      <c r="L608" s="675"/>
      <c r="M608" s="675"/>
      <c r="N608" s="675"/>
      <c r="O608" s="675"/>
      <c r="P608" s="675"/>
      <c r="Q608" s="675"/>
      <c r="R608" s="675"/>
      <c r="S608" s="675"/>
      <c r="T608" s="675"/>
      <c r="U608" s="675"/>
      <c r="V608" s="675"/>
      <c r="W608" s="675"/>
      <c r="X608" s="675"/>
      <c r="Y608" s="675"/>
      <c r="Z608" s="675"/>
    </row>
    <row r="609" spans="1:26">
      <c r="A609" s="674"/>
      <c r="B609" s="675"/>
      <c r="C609" s="675"/>
      <c r="D609" s="675"/>
      <c r="E609" s="675"/>
      <c r="F609" s="675"/>
      <c r="G609" s="675"/>
      <c r="H609" s="675"/>
      <c r="I609" s="675"/>
      <c r="J609" s="675"/>
      <c r="K609" s="675"/>
      <c r="L609" s="675"/>
      <c r="M609" s="675"/>
      <c r="N609" s="675"/>
      <c r="O609" s="675"/>
      <c r="P609" s="675"/>
      <c r="Q609" s="675"/>
      <c r="R609" s="675"/>
      <c r="S609" s="675"/>
      <c r="T609" s="675"/>
      <c r="U609" s="675"/>
      <c r="V609" s="675"/>
      <c r="W609" s="675"/>
      <c r="X609" s="675"/>
      <c r="Y609" s="675"/>
      <c r="Z609" s="675"/>
    </row>
    <row r="610" spans="1:26">
      <c r="A610" s="674"/>
      <c r="B610" s="675"/>
      <c r="C610" s="675"/>
      <c r="D610" s="675"/>
      <c r="E610" s="675"/>
      <c r="F610" s="675"/>
      <c r="G610" s="675"/>
      <c r="H610" s="675"/>
      <c r="I610" s="675"/>
      <c r="J610" s="675"/>
      <c r="K610" s="675"/>
      <c r="L610" s="675"/>
      <c r="M610" s="675"/>
      <c r="N610" s="675"/>
      <c r="O610" s="675"/>
      <c r="P610" s="675"/>
      <c r="Q610" s="675"/>
      <c r="R610" s="675"/>
      <c r="S610" s="675"/>
      <c r="T610" s="675"/>
      <c r="U610" s="675"/>
      <c r="V610" s="675"/>
      <c r="W610" s="675"/>
      <c r="X610" s="675"/>
      <c r="Y610" s="675"/>
      <c r="Z610" s="675"/>
    </row>
    <row r="611" spans="1:26">
      <c r="A611" s="674"/>
      <c r="B611" s="675"/>
      <c r="C611" s="675"/>
      <c r="D611" s="675"/>
      <c r="E611" s="675"/>
      <c r="F611" s="675"/>
      <c r="G611" s="675"/>
      <c r="H611" s="675"/>
      <c r="I611" s="675"/>
      <c r="J611" s="675"/>
      <c r="K611" s="675"/>
      <c r="L611" s="675"/>
      <c r="M611" s="675"/>
      <c r="N611" s="675"/>
      <c r="O611" s="675"/>
      <c r="P611" s="675"/>
      <c r="Q611" s="675"/>
      <c r="R611" s="675"/>
      <c r="S611" s="675"/>
      <c r="T611" s="675"/>
      <c r="U611" s="675"/>
      <c r="V611" s="675"/>
      <c r="W611" s="675"/>
      <c r="X611" s="675"/>
      <c r="Y611" s="675"/>
      <c r="Z611" s="675"/>
    </row>
    <row r="612" spans="1:26">
      <c r="A612" s="674"/>
      <c r="B612" s="675"/>
      <c r="C612" s="675"/>
      <c r="D612" s="675"/>
      <c r="E612" s="675"/>
      <c r="F612" s="675"/>
      <c r="G612" s="675"/>
      <c r="H612" s="675"/>
      <c r="I612" s="675"/>
      <c r="J612" s="675"/>
      <c r="K612" s="675"/>
      <c r="L612" s="675"/>
      <c r="M612" s="675"/>
      <c r="N612" s="675"/>
      <c r="O612" s="675"/>
      <c r="P612" s="675"/>
      <c r="Q612" s="675"/>
      <c r="R612" s="675"/>
      <c r="S612" s="675"/>
      <c r="T612" s="675"/>
      <c r="U612" s="675"/>
      <c r="V612" s="675"/>
      <c r="W612" s="675"/>
      <c r="X612" s="675"/>
      <c r="Y612" s="675"/>
      <c r="Z612" s="675"/>
    </row>
    <row r="613" spans="1:26">
      <c r="A613" s="674"/>
      <c r="B613" s="675"/>
      <c r="C613" s="675"/>
      <c r="D613" s="675"/>
      <c r="E613" s="675"/>
      <c r="F613" s="675"/>
      <c r="G613" s="675"/>
      <c r="H613" s="675"/>
      <c r="I613" s="675"/>
      <c r="J613" s="675"/>
      <c r="K613" s="675"/>
      <c r="L613" s="675"/>
      <c r="M613" s="675"/>
      <c r="N613" s="675"/>
      <c r="O613" s="675"/>
      <c r="P613" s="675"/>
      <c r="Q613" s="675"/>
      <c r="R613" s="675"/>
      <c r="S613" s="675"/>
      <c r="T613" s="675"/>
      <c r="U613" s="675"/>
      <c r="V613" s="675"/>
      <c r="W613" s="675"/>
      <c r="X613" s="675"/>
      <c r="Y613" s="675"/>
      <c r="Z613" s="675"/>
    </row>
    <row r="614" spans="1:26">
      <c r="A614" s="674"/>
      <c r="B614" s="675"/>
      <c r="C614" s="675"/>
      <c r="D614" s="675"/>
      <c r="E614" s="675"/>
      <c r="F614" s="675"/>
      <c r="G614" s="675"/>
      <c r="H614" s="675"/>
      <c r="I614" s="675"/>
      <c r="J614" s="675"/>
      <c r="K614" s="675"/>
      <c r="L614" s="675"/>
      <c r="M614" s="675"/>
      <c r="N614" s="675"/>
      <c r="O614" s="675"/>
      <c r="P614" s="675"/>
      <c r="Q614" s="675"/>
      <c r="R614" s="675"/>
      <c r="S614" s="675"/>
      <c r="T614" s="675"/>
      <c r="U614" s="675"/>
      <c r="V614" s="675"/>
      <c r="W614" s="675"/>
      <c r="X614" s="675"/>
      <c r="Y614" s="675"/>
      <c r="Z614" s="675"/>
    </row>
    <row r="615" spans="1:26">
      <c r="A615" s="674"/>
      <c r="B615" s="675"/>
      <c r="C615" s="675"/>
      <c r="D615" s="675"/>
      <c r="E615" s="675"/>
      <c r="F615" s="675"/>
      <c r="G615" s="675"/>
      <c r="H615" s="675"/>
      <c r="I615" s="675"/>
      <c r="J615" s="675"/>
      <c r="K615" s="675"/>
      <c r="L615" s="675"/>
      <c r="M615" s="675"/>
      <c r="N615" s="675"/>
      <c r="O615" s="675"/>
      <c r="P615" s="675"/>
      <c r="Q615" s="675"/>
      <c r="R615" s="675"/>
      <c r="S615" s="675"/>
      <c r="T615" s="675"/>
      <c r="U615" s="675"/>
      <c r="V615" s="675"/>
      <c r="W615" s="675"/>
      <c r="X615" s="675"/>
      <c r="Y615" s="675"/>
      <c r="Z615" s="675"/>
    </row>
    <row r="616" spans="1:26">
      <c r="A616" s="674"/>
      <c r="B616" s="675"/>
      <c r="C616" s="675"/>
      <c r="D616" s="675"/>
      <c r="E616" s="675"/>
      <c r="F616" s="675"/>
      <c r="G616" s="675"/>
      <c r="H616" s="675"/>
      <c r="I616" s="675"/>
      <c r="J616" s="675"/>
      <c r="K616" s="675"/>
      <c r="L616" s="675"/>
      <c r="M616" s="675"/>
      <c r="N616" s="675"/>
      <c r="O616" s="675"/>
      <c r="P616" s="675"/>
      <c r="Q616" s="675"/>
      <c r="R616" s="675"/>
      <c r="S616" s="675"/>
      <c r="T616" s="675"/>
      <c r="U616" s="675"/>
      <c r="V616" s="675"/>
      <c r="W616" s="675"/>
      <c r="X616" s="675"/>
      <c r="Y616" s="675"/>
      <c r="Z616" s="675"/>
    </row>
    <row r="617" spans="1:26">
      <c r="A617" s="674"/>
      <c r="B617" s="675"/>
      <c r="C617" s="675"/>
      <c r="D617" s="675"/>
      <c r="E617" s="675"/>
      <c r="F617" s="675"/>
      <c r="G617" s="675"/>
      <c r="H617" s="675"/>
      <c r="I617" s="675"/>
      <c r="J617" s="675"/>
      <c r="K617" s="675"/>
      <c r="L617" s="675"/>
      <c r="M617" s="675"/>
      <c r="N617" s="675"/>
      <c r="O617" s="675"/>
      <c r="P617" s="675"/>
      <c r="Q617" s="675"/>
      <c r="R617" s="675"/>
      <c r="S617" s="675"/>
      <c r="T617" s="675"/>
      <c r="U617" s="675"/>
      <c r="V617" s="675"/>
      <c r="W617" s="675"/>
      <c r="X617" s="675"/>
      <c r="Y617" s="675"/>
      <c r="Z617" s="675"/>
    </row>
    <row r="618" spans="1:26">
      <c r="A618" s="674"/>
      <c r="B618" s="675"/>
      <c r="C618" s="675"/>
      <c r="D618" s="675"/>
      <c r="E618" s="675"/>
      <c r="F618" s="675"/>
      <c r="G618" s="675"/>
      <c r="H618" s="675"/>
      <c r="I618" s="675"/>
      <c r="J618" s="675"/>
      <c r="K618" s="675"/>
      <c r="L618" s="675"/>
      <c r="M618" s="675"/>
      <c r="N618" s="675"/>
      <c r="O618" s="675"/>
      <c r="P618" s="675"/>
      <c r="Q618" s="675"/>
      <c r="R618" s="675"/>
      <c r="S618" s="675"/>
      <c r="T618" s="675"/>
      <c r="U618" s="675"/>
      <c r="V618" s="675"/>
      <c r="W618" s="675"/>
      <c r="X618" s="675"/>
      <c r="Y618" s="675"/>
      <c r="Z618" s="675"/>
    </row>
    <row r="619" spans="1:26">
      <c r="A619" s="674"/>
      <c r="B619" s="675"/>
      <c r="C619" s="675"/>
      <c r="D619" s="675"/>
      <c r="E619" s="675"/>
      <c r="F619" s="675"/>
      <c r="G619" s="675"/>
      <c r="H619" s="675"/>
      <c r="I619" s="675"/>
      <c r="J619" s="675"/>
      <c r="K619" s="675"/>
      <c r="L619" s="675"/>
      <c r="M619" s="675"/>
      <c r="N619" s="675"/>
      <c r="O619" s="675"/>
      <c r="P619" s="675"/>
      <c r="Q619" s="675"/>
      <c r="R619" s="675"/>
      <c r="S619" s="675"/>
      <c r="T619" s="675"/>
      <c r="U619" s="675"/>
      <c r="V619" s="675"/>
      <c r="W619" s="675"/>
      <c r="X619" s="675"/>
      <c r="Y619" s="675"/>
      <c r="Z619" s="675"/>
    </row>
    <row r="620" spans="1:26">
      <c r="A620" s="674"/>
      <c r="B620" s="675"/>
      <c r="C620" s="675"/>
      <c r="D620" s="675"/>
      <c r="E620" s="675"/>
      <c r="F620" s="675"/>
      <c r="G620" s="675"/>
      <c r="H620" s="675"/>
      <c r="I620" s="675"/>
      <c r="J620" s="675"/>
      <c r="K620" s="675"/>
      <c r="L620" s="675"/>
      <c r="M620" s="675"/>
      <c r="N620" s="675"/>
      <c r="O620" s="675"/>
      <c r="P620" s="675"/>
      <c r="Q620" s="675"/>
      <c r="R620" s="675"/>
      <c r="S620" s="675"/>
      <c r="T620" s="675"/>
      <c r="U620" s="675"/>
      <c r="V620" s="675"/>
      <c r="W620" s="675"/>
      <c r="X620" s="675"/>
      <c r="Y620" s="675"/>
      <c r="Z620" s="675"/>
    </row>
    <row r="621" spans="1:26">
      <c r="A621" s="674"/>
      <c r="B621" s="675"/>
      <c r="C621" s="675"/>
      <c r="D621" s="675"/>
      <c r="E621" s="675"/>
      <c r="F621" s="675"/>
      <c r="G621" s="675"/>
      <c r="H621" s="675"/>
      <c r="I621" s="675"/>
      <c r="J621" s="675"/>
      <c r="K621" s="675"/>
      <c r="L621" s="675"/>
      <c r="M621" s="675"/>
      <c r="N621" s="675"/>
      <c r="O621" s="675"/>
      <c r="P621" s="675"/>
      <c r="Q621" s="675"/>
      <c r="R621" s="675"/>
      <c r="S621" s="675"/>
      <c r="T621" s="675"/>
      <c r="U621" s="675"/>
      <c r="V621" s="675"/>
      <c r="W621" s="675"/>
      <c r="X621" s="675"/>
      <c r="Y621" s="675"/>
      <c r="Z621" s="675"/>
    </row>
    <row r="622" spans="1:26">
      <c r="A622" s="674"/>
      <c r="B622" s="675"/>
      <c r="C622" s="675"/>
      <c r="D622" s="675"/>
      <c r="E622" s="675"/>
      <c r="F622" s="675"/>
      <c r="G622" s="675"/>
      <c r="H622" s="675"/>
      <c r="I622" s="675"/>
      <c r="J622" s="675"/>
      <c r="K622" s="675"/>
      <c r="L622" s="675"/>
      <c r="M622" s="675"/>
      <c r="N622" s="675"/>
      <c r="O622" s="675"/>
      <c r="P622" s="675"/>
      <c r="Q622" s="675"/>
      <c r="R622" s="675"/>
      <c r="S622" s="675"/>
      <c r="T622" s="675"/>
      <c r="U622" s="675"/>
      <c r="V622" s="675"/>
      <c r="W622" s="675"/>
      <c r="X622" s="675"/>
      <c r="Y622" s="675"/>
      <c r="Z622" s="675"/>
    </row>
    <row r="623" spans="1:26">
      <c r="A623" s="674"/>
      <c r="B623" s="675"/>
      <c r="C623" s="675"/>
      <c r="D623" s="675"/>
      <c r="E623" s="675"/>
      <c r="F623" s="675"/>
      <c r="G623" s="675"/>
      <c r="H623" s="675"/>
      <c r="I623" s="675"/>
      <c r="J623" s="675"/>
      <c r="K623" s="675"/>
      <c r="L623" s="675"/>
      <c r="M623" s="675"/>
      <c r="N623" s="675"/>
      <c r="O623" s="675"/>
      <c r="P623" s="675"/>
      <c r="Q623" s="675"/>
      <c r="R623" s="675"/>
      <c r="S623" s="675"/>
      <c r="T623" s="675"/>
      <c r="U623" s="675"/>
      <c r="V623" s="675"/>
      <c r="W623" s="675"/>
      <c r="X623" s="675"/>
      <c r="Y623" s="675"/>
      <c r="Z623" s="675"/>
    </row>
    <row r="624" spans="1:26">
      <c r="A624" s="674"/>
      <c r="B624" s="675"/>
      <c r="C624" s="675"/>
      <c r="D624" s="675"/>
      <c r="E624" s="675"/>
      <c r="F624" s="675"/>
      <c r="G624" s="675"/>
      <c r="H624" s="675"/>
      <c r="I624" s="675"/>
      <c r="J624" s="675"/>
      <c r="K624" s="675"/>
      <c r="L624" s="675"/>
      <c r="M624" s="675"/>
      <c r="N624" s="675"/>
      <c r="O624" s="675"/>
      <c r="P624" s="675"/>
      <c r="Q624" s="675"/>
      <c r="R624" s="675"/>
      <c r="S624" s="675"/>
      <c r="T624" s="675"/>
      <c r="U624" s="675"/>
      <c r="V624" s="675"/>
      <c r="W624" s="675"/>
      <c r="X624" s="675"/>
      <c r="Y624" s="675"/>
      <c r="Z624" s="675"/>
    </row>
    <row r="625" spans="1:26">
      <c r="A625" s="674"/>
      <c r="B625" s="675"/>
      <c r="C625" s="675"/>
      <c r="D625" s="675"/>
      <c r="E625" s="675"/>
      <c r="F625" s="675"/>
      <c r="G625" s="675"/>
      <c r="H625" s="675"/>
      <c r="I625" s="675"/>
      <c r="J625" s="675"/>
      <c r="K625" s="675"/>
      <c r="L625" s="675"/>
      <c r="M625" s="675"/>
      <c r="N625" s="675"/>
      <c r="O625" s="675"/>
      <c r="P625" s="675"/>
      <c r="Q625" s="675"/>
      <c r="R625" s="675"/>
      <c r="S625" s="675"/>
      <c r="T625" s="675"/>
      <c r="U625" s="675"/>
      <c r="V625" s="675"/>
      <c r="W625" s="675"/>
      <c r="X625" s="675"/>
      <c r="Y625" s="675"/>
      <c r="Z625" s="675"/>
    </row>
    <row r="626" spans="1:26">
      <c r="A626" s="674"/>
      <c r="B626" s="675"/>
      <c r="C626" s="675"/>
      <c r="D626" s="675"/>
      <c r="E626" s="675"/>
      <c r="F626" s="675"/>
      <c r="G626" s="675"/>
      <c r="H626" s="675"/>
      <c r="I626" s="675"/>
      <c r="J626" s="675"/>
      <c r="K626" s="675"/>
      <c r="L626" s="675"/>
      <c r="M626" s="675"/>
      <c r="N626" s="675"/>
      <c r="O626" s="675"/>
      <c r="P626" s="675"/>
      <c r="Q626" s="675"/>
      <c r="R626" s="675"/>
      <c r="S626" s="675"/>
      <c r="T626" s="675"/>
      <c r="U626" s="675"/>
      <c r="V626" s="675"/>
      <c r="W626" s="675"/>
      <c r="X626" s="675"/>
      <c r="Y626" s="675"/>
      <c r="Z626" s="675"/>
    </row>
    <row r="627" spans="1:26">
      <c r="A627" s="674"/>
      <c r="B627" s="675"/>
      <c r="C627" s="675"/>
      <c r="D627" s="675"/>
      <c r="E627" s="675"/>
      <c r="F627" s="675"/>
      <c r="G627" s="675"/>
      <c r="H627" s="675"/>
      <c r="I627" s="675"/>
      <c r="J627" s="675"/>
      <c r="K627" s="675"/>
      <c r="L627" s="675"/>
      <c r="M627" s="675"/>
      <c r="N627" s="675"/>
      <c r="O627" s="675"/>
      <c r="P627" s="675"/>
      <c r="Q627" s="675"/>
      <c r="R627" s="675"/>
      <c r="S627" s="675"/>
      <c r="T627" s="675"/>
      <c r="U627" s="675"/>
      <c r="V627" s="675"/>
      <c r="W627" s="675"/>
      <c r="X627" s="675"/>
      <c r="Y627" s="675"/>
      <c r="Z627" s="675"/>
    </row>
    <row r="628" spans="1:26">
      <c r="A628" s="674"/>
      <c r="B628" s="675"/>
      <c r="C628" s="675"/>
      <c r="D628" s="675"/>
      <c r="E628" s="675"/>
      <c r="F628" s="675"/>
      <c r="G628" s="675"/>
      <c r="H628" s="675"/>
      <c r="I628" s="675"/>
      <c r="J628" s="675"/>
      <c r="K628" s="675"/>
      <c r="L628" s="675"/>
      <c r="M628" s="675"/>
      <c r="N628" s="675"/>
      <c r="O628" s="675"/>
      <c r="P628" s="675"/>
      <c r="Q628" s="675"/>
      <c r="R628" s="675"/>
      <c r="S628" s="675"/>
      <c r="T628" s="675"/>
      <c r="U628" s="675"/>
      <c r="V628" s="675"/>
      <c r="W628" s="675"/>
      <c r="X628" s="675"/>
      <c r="Y628" s="675"/>
      <c r="Z628" s="675"/>
    </row>
    <row r="629" spans="1:26">
      <c r="A629" s="674"/>
      <c r="B629" s="675"/>
      <c r="C629" s="675"/>
      <c r="D629" s="675"/>
      <c r="E629" s="675"/>
      <c r="F629" s="675"/>
      <c r="G629" s="675"/>
      <c r="H629" s="675"/>
      <c r="I629" s="675"/>
      <c r="J629" s="675"/>
      <c r="K629" s="675"/>
      <c r="L629" s="675"/>
      <c r="M629" s="675"/>
      <c r="N629" s="675"/>
      <c r="O629" s="675"/>
      <c r="P629" s="675"/>
      <c r="Q629" s="675"/>
      <c r="R629" s="675"/>
      <c r="S629" s="675"/>
      <c r="T629" s="675"/>
      <c r="U629" s="675"/>
      <c r="V629" s="675"/>
      <c r="W629" s="675"/>
      <c r="X629" s="675"/>
      <c r="Y629" s="675"/>
      <c r="Z629" s="675"/>
    </row>
    <row r="630" spans="1:26">
      <c r="A630" s="674"/>
      <c r="B630" s="675"/>
      <c r="C630" s="675"/>
      <c r="D630" s="675"/>
      <c r="E630" s="675"/>
      <c r="F630" s="675"/>
      <c r="G630" s="675"/>
      <c r="H630" s="675"/>
      <c r="I630" s="675"/>
      <c r="J630" s="675"/>
      <c r="K630" s="675"/>
      <c r="L630" s="675"/>
      <c r="M630" s="675"/>
      <c r="N630" s="675"/>
      <c r="O630" s="675"/>
      <c r="P630" s="675"/>
      <c r="Q630" s="675"/>
      <c r="R630" s="675"/>
      <c r="S630" s="675"/>
      <c r="T630" s="675"/>
      <c r="U630" s="675"/>
      <c r="V630" s="675"/>
      <c r="W630" s="675"/>
      <c r="X630" s="675"/>
      <c r="Y630" s="675"/>
      <c r="Z630" s="675"/>
    </row>
    <row r="631" spans="1:26">
      <c r="A631" s="674"/>
      <c r="B631" s="675"/>
      <c r="C631" s="675"/>
      <c r="D631" s="675"/>
      <c r="E631" s="675"/>
      <c r="F631" s="675"/>
      <c r="G631" s="675"/>
      <c r="H631" s="675"/>
      <c r="I631" s="675"/>
      <c r="J631" s="675"/>
      <c r="K631" s="675"/>
      <c r="L631" s="675"/>
      <c r="M631" s="675"/>
      <c r="N631" s="675"/>
      <c r="O631" s="675"/>
      <c r="P631" s="675"/>
      <c r="Q631" s="675"/>
      <c r="R631" s="675"/>
      <c r="S631" s="675"/>
      <c r="T631" s="675"/>
      <c r="U631" s="675"/>
      <c r="V631" s="675"/>
      <c r="W631" s="675"/>
      <c r="X631" s="675"/>
      <c r="Y631" s="675"/>
      <c r="Z631" s="675"/>
    </row>
    <row r="632" spans="1:26">
      <c r="A632" s="674"/>
      <c r="B632" s="675"/>
      <c r="C632" s="675"/>
      <c r="D632" s="675"/>
      <c r="E632" s="675"/>
      <c r="F632" s="675"/>
      <c r="G632" s="675"/>
      <c r="H632" s="675"/>
      <c r="I632" s="675"/>
      <c r="J632" s="675"/>
      <c r="K632" s="675"/>
      <c r="L632" s="675"/>
      <c r="M632" s="675"/>
      <c r="N632" s="675"/>
      <c r="O632" s="675"/>
      <c r="P632" s="675"/>
      <c r="Q632" s="675"/>
      <c r="R632" s="675"/>
      <c r="S632" s="675"/>
      <c r="T632" s="675"/>
      <c r="U632" s="675"/>
      <c r="V632" s="675"/>
      <c r="W632" s="675"/>
      <c r="X632" s="675"/>
      <c r="Y632" s="675"/>
      <c r="Z632" s="675"/>
    </row>
    <row r="633" spans="1:26">
      <c r="A633" s="674"/>
      <c r="B633" s="675"/>
      <c r="C633" s="675"/>
      <c r="D633" s="675"/>
      <c r="E633" s="675"/>
      <c r="F633" s="675"/>
      <c r="G633" s="675"/>
      <c r="H633" s="675"/>
      <c r="I633" s="675"/>
      <c r="J633" s="675"/>
      <c r="K633" s="675"/>
      <c r="L633" s="675"/>
      <c r="M633" s="675"/>
      <c r="N633" s="675"/>
      <c r="O633" s="675"/>
      <c r="P633" s="675"/>
      <c r="Q633" s="675"/>
      <c r="R633" s="675"/>
      <c r="S633" s="675"/>
      <c r="T633" s="675"/>
      <c r="U633" s="675"/>
      <c r="V633" s="675"/>
      <c r="W633" s="675"/>
      <c r="X633" s="675"/>
      <c r="Y633" s="675"/>
      <c r="Z633" s="675"/>
    </row>
    <row r="634" spans="1:26">
      <c r="A634" s="674"/>
      <c r="B634" s="675"/>
      <c r="C634" s="675"/>
      <c r="D634" s="675"/>
      <c r="E634" s="675"/>
      <c r="F634" s="675"/>
      <c r="G634" s="675"/>
      <c r="H634" s="675"/>
      <c r="I634" s="675"/>
      <c r="J634" s="675"/>
      <c r="K634" s="675"/>
      <c r="L634" s="675"/>
      <c r="M634" s="675"/>
      <c r="N634" s="675"/>
      <c r="O634" s="675"/>
      <c r="P634" s="675"/>
      <c r="Q634" s="675"/>
      <c r="R634" s="675"/>
      <c r="S634" s="675"/>
      <c r="T634" s="675"/>
      <c r="U634" s="675"/>
      <c r="V634" s="675"/>
      <c r="W634" s="675"/>
      <c r="X634" s="675"/>
      <c r="Y634" s="675"/>
      <c r="Z634" s="675"/>
    </row>
    <row r="635" spans="1:26">
      <c r="A635" s="674"/>
      <c r="B635" s="675"/>
      <c r="C635" s="675"/>
      <c r="D635" s="675"/>
      <c r="E635" s="675"/>
      <c r="F635" s="675"/>
      <c r="G635" s="675"/>
      <c r="H635" s="675"/>
      <c r="I635" s="675"/>
      <c r="J635" s="675"/>
      <c r="K635" s="675"/>
      <c r="L635" s="675"/>
      <c r="M635" s="675"/>
      <c r="N635" s="675"/>
      <c r="O635" s="675"/>
      <c r="P635" s="675"/>
      <c r="Q635" s="675"/>
      <c r="R635" s="675"/>
      <c r="S635" s="675"/>
      <c r="T635" s="675"/>
      <c r="U635" s="675"/>
      <c r="V635" s="675"/>
      <c r="W635" s="675"/>
      <c r="X635" s="675"/>
      <c r="Y635" s="675"/>
      <c r="Z635" s="675"/>
    </row>
    <row r="636" spans="1:26">
      <c r="A636" s="674"/>
      <c r="B636" s="675"/>
      <c r="C636" s="675"/>
      <c r="D636" s="675"/>
      <c r="E636" s="675"/>
      <c r="F636" s="675"/>
      <c r="G636" s="675"/>
      <c r="H636" s="675"/>
      <c r="I636" s="675"/>
      <c r="J636" s="675"/>
      <c r="K636" s="675"/>
      <c r="L636" s="675"/>
      <c r="M636" s="675"/>
      <c r="N636" s="675"/>
      <c r="O636" s="675"/>
      <c r="P636" s="675"/>
      <c r="Q636" s="675"/>
      <c r="R636" s="675"/>
      <c r="S636" s="675"/>
      <c r="T636" s="675"/>
      <c r="U636" s="675"/>
      <c r="V636" s="675"/>
      <c r="W636" s="675"/>
      <c r="X636" s="675"/>
      <c r="Y636" s="675"/>
      <c r="Z636" s="675"/>
    </row>
    <row r="637" spans="1:26">
      <c r="A637" s="674"/>
      <c r="B637" s="675"/>
      <c r="C637" s="675"/>
      <c r="D637" s="675"/>
      <c r="E637" s="675"/>
      <c r="F637" s="675"/>
      <c r="G637" s="675"/>
      <c r="H637" s="675"/>
      <c r="I637" s="675"/>
      <c r="J637" s="675"/>
      <c r="K637" s="675"/>
      <c r="L637" s="675"/>
      <c r="M637" s="675"/>
      <c r="N637" s="675"/>
      <c r="O637" s="675"/>
      <c r="P637" s="675"/>
      <c r="Q637" s="675"/>
      <c r="R637" s="675"/>
      <c r="S637" s="675"/>
      <c r="T637" s="675"/>
      <c r="U637" s="675"/>
      <c r="V637" s="675"/>
      <c r="W637" s="675"/>
      <c r="X637" s="675"/>
      <c r="Y637" s="675"/>
      <c r="Z637" s="675"/>
    </row>
    <row r="638" spans="1:26">
      <c r="A638" s="674"/>
      <c r="B638" s="675"/>
      <c r="C638" s="675"/>
      <c r="D638" s="675"/>
      <c r="E638" s="675"/>
      <c r="F638" s="675"/>
      <c r="G638" s="675"/>
      <c r="H638" s="675"/>
      <c r="I638" s="675"/>
      <c r="J638" s="675"/>
      <c r="K638" s="675"/>
      <c r="L638" s="675"/>
      <c r="M638" s="675"/>
      <c r="N638" s="675"/>
      <c r="O638" s="675"/>
      <c r="P638" s="675"/>
      <c r="Q638" s="675"/>
      <c r="R638" s="675"/>
      <c r="S638" s="675"/>
      <c r="T638" s="675"/>
      <c r="U638" s="675"/>
      <c r="V638" s="675"/>
      <c r="W638" s="675"/>
      <c r="X638" s="675"/>
      <c r="Y638" s="675"/>
      <c r="Z638" s="675"/>
    </row>
    <row r="639" spans="1:26">
      <c r="A639" s="674"/>
      <c r="B639" s="675"/>
      <c r="C639" s="675"/>
      <c r="D639" s="675"/>
      <c r="E639" s="675"/>
      <c r="F639" s="675"/>
      <c r="G639" s="675"/>
      <c r="H639" s="675"/>
      <c r="I639" s="675"/>
      <c r="J639" s="675"/>
      <c r="K639" s="675"/>
      <c r="L639" s="675"/>
      <c r="M639" s="675"/>
      <c r="N639" s="675"/>
      <c r="O639" s="675"/>
      <c r="P639" s="675"/>
      <c r="Q639" s="675"/>
      <c r="R639" s="675"/>
      <c r="S639" s="675"/>
      <c r="T639" s="675"/>
      <c r="U639" s="675"/>
      <c r="V639" s="675"/>
      <c r="W639" s="675"/>
      <c r="X639" s="675"/>
      <c r="Y639" s="675"/>
      <c r="Z639" s="675"/>
    </row>
    <row r="640" spans="1:26">
      <c r="A640" s="674"/>
      <c r="B640" s="675"/>
      <c r="C640" s="675"/>
      <c r="D640" s="675"/>
      <c r="E640" s="675"/>
      <c r="F640" s="675"/>
      <c r="G640" s="675"/>
      <c r="H640" s="675"/>
      <c r="I640" s="675"/>
      <c r="J640" s="675"/>
      <c r="K640" s="675"/>
      <c r="L640" s="675"/>
      <c r="M640" s="675"/>
      <c r="N640" s="675"/>
      <c r="O640" s="675"/>
      <c r="P640" s="675"/>
      <c r="Q640" s="675"/>
      <c r="R640" s="675"/>
      <c r="S640" s="675"/>
      <c r="T640" s="675"/>
      <c r="U640" s="675"/>
      <c r="V640" s="675"/>
      <c r="W640" s="675"/>
      <c r="X640" s="675"/>
      <c r="Y640" s="675"/>
      <c r="Z640" s="675"/>
    </row>
    <row r="641" spans="1:26">
      <c r="A641" s="674"/>
      <c r="B641" s="675"/>
      <c r="C641" s="675"/>
      <c r="D641" s="675"/>
      <c r="E641" s="675"/>
      <c r="F641" s="675"/>
      <c r="G641" s="675"/>
      <c r="H641" s="675"/>
      <c r="I641" s="675"/>
      <c r="J641" s="675"/>
      <c r="K641" s="675"/>
      <c r="L641" s="675"/>
      <c r="M641" s="675"/>
      <c r="N641" s="675"/>
      <c r="O641" s="675"/>
      <c r="P641" s="675"/>
      <c r="Q641" s="675"/>
      <c r="R641" s="675"/>
      <c r="S641" s="675"/>
      <c r="T641" s="675"/>
      <c r="U641" s="675"/>
      <c r="V641" s="675"/>
      <c r="W641" s="675"/>
      <c r="X641" s="675"/>
      <c r="Y641" s="675"/>
      <c r="Z641" s="675"/>
    </row>
    <row r="642" spans="1:26">
      <c r="A642" s="674"/>
      <c r="B642" s="675"/>
      <c r="C642" s="675"/>
      <c r="D642" s="675"/>
      <c r="E642" s="675"/>
      <c r="F642" s="675"/>
      <c r="G642" s="675"/>
      <c r="H642" s="675"/>
      <c r="I642" s="675"/>
      <c r="J642" s="675"/>
      <c r="K642" s="675"/>
      <c r="L642" s="675"/>
      <c r="M642" s="675"/>
      <c r="N642" s="675"/>
      <c r="O642" s="675"/>
      <c r="P642" s="675"/>
      <c r="Q642" s="675"/>
      <c r="R642" s="675"/>
      <c r="S642" s="675"/>
      <c r="T642" s="675"/>
      <c r="U642" s="675"/>
      <c r="V642" s="675"/>
      <c r="W642" s="675"/>
      <c r="X642" s="675"/>
      <c r="Y642" s="675"/>
      <c r="Z642" s="675"/>
    </row>
    <row r="643" spans="1:26">
      <c r="A643" s="674"/>
      <c r="B643" s="675"/>
      <c r="C643" s="675"/>
      <c r="D643" s="675"/>
      <c r="E643" s="675"/>
      <c r="F643" s="675"/>
      <c r="G643" s="675"/>
      <c r="H643" s="675"/>
      <c r="I643" s="675"/>
      <c r="J643" s="675"/>
      <c r="K643" s="675"/>
      <c r="L643" s="675"/>
      <c r="M643" s="675"/>
      <c r="N643" s="675"/>
      <c r="O643" s="675"/>
      <c r="P643" s="675"/>
      <c r="Q643" s="675"/>
      <c r="R643" s="675"/>
      <c r="S643" s="675"/>
      <c r="T643" s="675"/>
      <c r="U643" s="675"/>
      <c r="V643" s="675"/>
      <c r="W643" s="675"/>
      <c r="X643" s="675"/>
      <c r="Y643" s="675"/>
      <c r="Z643" s="675"/>
    </row>
    <row r="644" spans="1:26">
      <c r="A644" s="674"/>
      <c r="B644" s="675"/>
      <c r="C644" s="675"/>
      <c r="D644" s="675"/>
      <c r="E644" s="675"/>
      <c r="F644" s="675"/>
      <c r="G644" s="675"/>
      <c r="H644" s="675"/>
      <c r="I644" s="675"/>
      <c r="J644" s="675"/>
      <c r="K644" s="675"/>
      <c r="L644" s="675"/>
      <c r="M644" s="675"/>
      <c r="N644" s="675"/>
      <c r="O644" s="675"/>
      <c r="P644" s="675"/>
      <c r="Q644" s="675"/>
      <c r="R644" s="675"/>
      <c r="S644" s="675"/>
      <c r="T644" s="675"/>
      <c r="U644" s="675"/>
      <c r="V644" s="675"/>
      <c r="W644" s="675"/>
      <c r="X644" s="675"/>
      <c r="Y644" s="675"/>
      <c r="Z644" s="675"/>
    </row>
    <row r="645" spans="1:26">
      <c r="A645" s="674"/>
      <c r="B645" s="675"/>
      <c r="C645" s="675"/>
      <c r="D645" s="675"/>
      <c r="E645" s="675"/>
      <c r="F645" s="675"/>
      <c r="G645" s="675"/>
      <c r="H645" s="675"/>
      <c r="I645" s="675"/>
      <c r="J645" s="675"/>
      <c r="K645" s="675"/>
      <c r="L645" s="675"/>
      <c r="M645" s="675"/>
      <c r="N645" s="675"/>
      <c r="O645" s="675"/>
      <c r="P645" s="675"/>
      <c r="Q645" s="675"/>
      <c r="R645" s="675"/>
      <c r="S645" s="675"/>
      <c r="T645" s="675"/>
      <c r="U645" s="675"/>
      <c r="V645" s="675"/>
      <c r="W645" s="675"/>
      <c r="X645" s="675"/>
      <c r="Y645" s="675"/>
      <c r="Z645" s="675"/>
    </row>
    <row r="646" spans="1:26">
      <c r="A646" s="674"/>
      <c r="B646" s="675"/>
      <c r="C646" s="675"/>
      <c r="D646" s="675"/>
      <c r="E646" s="675"/>
      <c r="F646" s="675"/>
      <c r="G646" s="675"/>
      <c r="H646" s="675"/>
      <c r="I646" s="675"/>
      <c r="J646" s="675"/>
      <c r="K646" s="675"/>
      <c r="L646" s="675"/>
      <c r="M646" s="675"/>
      <c r="N646" s="675"/>
      <c r="O646" s="675"/>
      <c r="P646" s="675"/>
      <c r="Q646" s="675"/>
      <c r="R646" s="675"/>
      <c r="S646" s="675"/>
      <c r="T646" s="675"/>
      <c r="U646" s="675"/>
      <c r="V646" s="675"/>
      <c r="W646" s="675"/>
      <c r="X646" s="675"/>
      <c r="Y646" s="675"/>
      <c r="Z646" s="675"/>
    </row>
    <row r="647" spans="1:26">
      <c r="A647" s="674"/>
      <c r="B647" s="675"/>
      <c r="C647" s="675"/>
      <c r="D647" s="675"/>
      <c r="E647" s="675"/>
      <c r="F647" s="675"/>
      <c r="G647" s="675"/>
      <c r="H647" s="675"/>
      <c r="I647" s="675"/>
      <c r="J647" s="675"/>
      <c r="K647" s="675"/>
      <c r="L647" s="675"/>
      <c r="M647" s="675"/>
      <c r="N647" s="675"/>
      <c r="O647" s="675"/>
      <c r="P647" s="675"/>
      <c r="Q647" s="675"/>
      <c r="R647" s="675"/>
      <c r="S647" s="675"/>
      <c r="T647" s="675"/>
      <c r="U647" s="675"/>
      <c r="V647" s="675"/>
      <c r="W647" s="675"/>
      <c r="X647" s="675"/>
      <c r="Y647" s="675"/>
      <c r="Z647" s="675"/>
    </row>
    <row r="648" spans="1:26">
      <c r="A648" s="674"/>
      <c r="B648" s="675"/>
      <c r="C648" s="675"/>
      <c r="D648" s="675"/>
      <c r="E648" s="675"/>
      <c r="F648" s="675"/>
      <c r="G648" s="675"/>
      <c r="H648" s="675"/>
      <c r="I648" s="675"/>
      <c r="J648" s="675"/>
      <c r="K648" s="675"/>
      <c r="L648" s="675"/>
      <c r="M648" s="675"/>
      <c r="N648" s="675"/>
      <c r="O648" s="675"/>
      <c r="P648" s="675"/>
      <c r="Q648" s="675"/>
      <c r="R648" s="675"/>
      <c r="S648" s="675"/>
      <c r="T648" s="675"/>
      <c r="U648" s="675"/>
      <c r="V648" s="675"/>
      <c r="W648" s="675"/>
      <c r="X648" s="675"/>
      <c r="Y648" s="675"/>
      <c r="Z648" s="675"/>
    </row>
    <row r="649" spans="1:26">
      <c r="A649" s="674"/>
      <c r="B649" s="675"/>
      <c r="C649" s="675"/>
      <c r="D649" s="675"/>
      <c r="E649" s="675"/>
      <c r="F649" s="675"/>
      <c r="G649" s="675"/>
      <c r="H649" s="675"/>
      <c r="I649" s="675"/>
      <c r="J649" s="675"/>
      <c r="K649" s="675"/>
      <c r="L649" s="675"/>
      <c r="M649" s="675"/>
      <c r="N649" s="675"/>
      <c r="O649" s="675"/>
      <c r="P649" s="675"/>
      <c r="Q649" s="675"/>
      <c r="R649" s="675"/>
      <c r="S649" s="675"/>
      <c r="T649" s="675"/>
      <c r="U649" s="675"/>
      <c r="V649" s="675"/>
      <c r="W649" s="675"/>
      <c r="X649" s="675"/>
      <c r="Y649" s="675"/>
      <c r="Z649" s="675"/>
    </row>
    <row r="650" spans="1:26">
      <c r="A650" s="674"/>
      <c r="B650" s="675"/>
      <c r="C650" s="675"/>
      <c r="D650" s="675"/>
      <c r="E650" s="675"/>
      <c r="F650" s="675"/>
      <c r="G650" s="675"/>
      <c r="H650" s="675"/>
      <c r="I650" s="675"/>
      <c r="J650" s="675"/>
      <c r="K650" s="675"/>
      <c r="L650" s="675"/>
      <c r="M650" s="675"/>
      <c r="N650" s="675"/>
      <c r="O650" s="675"/>
      <c r="P650" s="675"/>
      <c r="Q650" s="675"/>
      <c r="R650" s="675"/>
      <c r="S650" s="675"/>
      <c r="T650" s="675"/>
      <c r="U650" s="675"/>
      <c r="V650" s="675"/>
      <c r="W650" s="675"/>
      <c r="X650" s="675"/>
      <c r="Y650" s="675"/>
      <c r="Z650" s="675"/>
    </row>
    <row r="651" spans="1:26">
      <c r="A651" s="674"/>
      <c r="B651" s="675"/>
      <c r="C651" s="675"/>
      <c r="D651" s="675"/>
      <c r="E651" s="675"/>
      <c r="F651" s="675"/>
      <c r="G651" s="675"/>
      <c r="H651" s="675"/>
      <c r="I651" s="675"/>
      <c r="J651" s="675"/>
      <c r="K651" s="675"/>
      <c r="L651" s="675"/>
      <c r="M651" s="675"/>
      <c r="N651" s="675"/>
      <c r="O651" s="675"/>
      <c r="P651" s="675"/>
      <c r="Q651" s="675"/>
      <c r="R651" s="675"/>
      <c r="S651" s="675"/>
      <c r="T651" s="675"/>
      <c r="U651" s="675"/>
      <c r="V651" s="675"/>
      <c r="W651" s="675"/>
      <c r="X651" s="675"/>
      <c r="Y651" s="675"/>
      <c r="Z651" s="675"/>
    </row>
    <row r="652" spans="1:26">
      <c r="A652" s="674"/>
      <c r="B652" s="675"/>
      <c r="C652" s="675"/>
      <c r="D652" s="675"/>
      <c r="E652" s="675"/>
      <c r="F652" s="675"/>
      <c r="G652" s="675"/>
      <c r="H652" s="675"/>
      <c r="I652" s="675"/>
      <c r="J652" s="675"/>
      <c r="K652" s="675"/>
      <c r="L652" s="675"/>
      <c r="M652" s="675"/>
      <c r="N652" s="675"/>
      <c r="O652" s="675"/>
      <c r="P652" s="675"/>
      <c r="Q652" s="675"/>
      <c r="R652" s="675"/>
      <c r="S652" s="675"/>
      <c r="T652" s="675"/>
      <c r="U652" s="675"/>
      <c r="V652" s="675"/>
      <c r="W652" s="675"/>
      <c r="X652" s="675"/>
      <c r="Y652" s="675"/>
      <c r="Z652" s="675"/>
    </row>
    <row r="653" spans="1:26">
      <c r="A653" s="674"/>
      <c r="B653" s="675"/>
      <c r="C653" s="675"/>
      <c r="D653" s="675"/>
      <c r="E653" s="675"/>
      <c r="F653" s="675"/>
      <c r="G653" s="675"/>
      <c r="H653" s="675"/>
      <c r="I653" s="675"/>
      <c r="J653" s="675"/>
      <c r="K653" s="675"/>
      <c r="L653" s="675"/>
      <c r="M653" s="675"/>
      <c r="N653" s="675"/>
      <c r="O653" s="675"/>
      <c r="P653" s="675"/>
      <c r="Q653" s="675"/>
      <c r="R653" s="675"/>
      <c r="S653" s="675"/>
      <c r="T653" s="675"/>
      <c r="U653" s="675"/>
      <c r="V653" s="675"/>
      <c r="W653" s="675"/>
      <c r="X653" s="675"/>
      <c r="Y653" s="675"/>
      <c r="Z653" s="675"/>
    </row>
    <row r="654" spans="1:26">
      <c r="A654" s="674"/>
      <c r="B654" s="675"/>
      <c r="C654" s="675"/>
      <c r="D654" s="675"/>
      <c r="E654" s="675"/>
      <c r="F654" s="675"/>
      <c r="G654" s="675"/>
      <c r="H654" s="675"/>
      <c r="I654" s="675"/>
      <c r="J654" s="675"/>
      <c r="K654" s="675"/>
      <c r="L654" s="675"/>
      <c r="M654" s="675"/>
      <c r="N654" s="675"/>
      <c r="O654" s="675"/>
      <c r="P654" s="675"/>
      <c r="Q654" s="675"/>
      <c r="R654" s="675"/>
      <c r="S654" s="675"/>
      <c r="T654" s="675"/>
      <c r="U654" s="675"/>
      <c r="V654" s="675"/>
      <c r="W654" s="675"/>
      <c r="X654" s="675"/>
      <c r="Y654" s="675"/>
      <c r="Z654" s="675"/>
    </row>
    <row r="655" spans="1:26">
      <c r="A655" s="674"/>
      <c r="B655" s="675"/>
      <c r="C655" s="675"/>
      <c r="D655" s="675"/>
      <c r="E655" s="675"/>
      <c r="F655" s="675"/>
      <c r="G655" s="675"/>
      <c r="H655" s="675"/>
      <c r="I655" s="675"/>
      <c r="J655" s="675"/>
      <c r="K655" s="675"/>
      <c r="L655" s="675"/>
      <c r="M655" s="675"/>
      <c r="N655" s="675"/>
      <c r="O655" s="675"/>
      <c r="P655" s="675"/>
      <c r="Q655" s="675"/>
      <c r="R655" s="675"/>
      <c r="S655" s="675"/>
      <c r="T655" s="675"/>
      <c r="U655" s="675"/>
      <c r="V655" s="675"/>
      <c r="W655" s="675"/>
      <c r="X655" s="675"/>
      <c r="Y655" s="675"/>
      <c r="Z655" s="675"/>
    </row>
    <row r="656" spans="1:26">
      <c r="A656" s="674"/>
      <c r="B656" s="675"/>
      <c r="C656" s="675"/>
      <c r="D656" s="675"/>
      <c r="E656" s="675"/>
      <c r="F656" s="675"/>
      <c r="G656" s="675"/>
      <c r="H656" s="675"/>
      <c r="I656" s="675"/>
      <c r="J656" s="675"/>
      <c r="K656" s="675"/>
      <c r="L656" s="675"/>
      <c r="M656" s="675"/>
      <c r="N656" s="675"/>
      <c r="O656" s="675"/>
      <c r="P656" s="675"/>
      <c r="Q656" s="675"/>
      <c r="R656" s="675"/>
      <c r="S656" s="675"/>
      <c r="T656" s="675"/>
      <c r="U656" s="675"/>
      <c r="V656" s="675"/>
      <c r="W656" s="675"/>
      <c r="X656" s="675"/>
      <c r="Y656" s="675"/>
      <c r="Z656" s="675"/>
    </row>
    <row r="657" spans="1:26">
      <c r="A657" s="674"/>
      <c r="B657" s="675"/>
      <c r="C657" s="675"/>
      <c r="D657" s="675"/>
      <c r="E657" s="675"/>
      <c r="F657" s="675"/>
      <c r="G657" s="675"/>
      <c r="H657" s="675"/>
      <c r="I657" s="675"/>
      <c r="J657" s="675"/>
      <c r="K657" s="675"/>
      <c r="L657" s="675"/>
      <c r="M657" s="675"/>
      <c r="N657" s="675"/>
      <c r="O657" s="675"/>
      <c r="P657" s="675"/>
      <c r="Q657" s="675"/>
      <c r="R657" s="675"/>
      <c r="S657" s="675"/>
      <c r="T657" s="675"/>
      <c r="U657" s="675"/>
      <c r="V657" s="675"/>
      <c r="W657" s="675"/>
      <c r="X657" s="675"/>
      <c r="Y657" s="675"/>
      <c r="Z657" s="675"/>
    </row>
    <row r="658" spans="1:26">
      <c r="A658" s="674"/>
      <c r="B658" s="675"/>
      <c r="C658" s="675"/>
      <c r="D658" s="675"/>
      <c r="E658" s="675"/>
      <c r="F658" s="675"/>
      <c r="G658" s="675"/>
      <c r="H658" s="675"/>
      <c r="I658" s="675"/>
      <c r="J658" s="675"/>
      <c r="K658" s="675"/>
      <c r="L658" s="675"/>
      <c r="M658" s="675"/>
      <c r="N658" s="675"/>
      <c r="O658" s="675"/>
      <c r="P658" s="675"/>
      <c r="Q658" s="675"/>
      <c r="R658" s="675"/>
      <c r="S658" s="675"/>
      <c r="T658" s="675"/>
      <c r="U658" s="675"/>
      <c r="V658" s="675"/>
      <c r="W658" s="675"/>
      <c r="X658" s="675"/>
      <c r="Y658" s="675"/>
      <c r="Z658" s="675"/>
    </row>
    <row r="659" spans="1:26">
      <c r="A659" s="674"/>
      <c r="B659" s="675"/>
      <c r="C659" s="675"/>
      <c r="D659" s="675"/>
      <c r="E659" s="675"/>
      <c r="F659" s="675"/>
      <c r="G659" s="675"/>
      <c r="H659" s="675"/>
      <c r="I659" s="675"/>
      <c r="J659" s="675"/>
      <c r="K659" s="675"/>
      <c r="L659" s="675"/>
      <c r="M659" s="675"/>
      <c r="N659" s="675"/>
      <c r="O659" s="675"/>
      <c r="P659" s="675"/>
      <c r="Q659" s="675"/>
      <c r="R659" s="675"/>
      <c r="S659" s="675"/>
      <c r="T659" s="675"/>
      <c r="U659" s="675"/>
      <c r="V659" s="675"/>
      <c r="W659" s="675"/>
      <c r="X659" s="675"/>
      <c r="Y659" s="675"/>
      <c r="Z659" s="675"/>
    </row>
    <row r="660" spans="1:26">
      <c r="A660" s="674"/>
      <c r="B660" s="675"/>
      <c r="C660" s="675"/>
      <c r="D660" s="675"/>
      <c r="E660" s="675"/>
      <c r="F660" s="675"/>
      <c r="G660" s="675"/>
      <c r="H660" s="675"/>
      <c r="I660" s="675"/>
      <c r="J660" s="675"/>
      <c r="K660" s="675"/>
      <c r="L660" s="675"/>
      <c r="M660" s="675"/>
      <c r="N660" s="675"/>
      <c r="O660" s="675"/>
      <c r="P660" s="675"/>
      <c r="Q660" s="675"/>
      <c r="R660" s="675"/>
      <c r="S660" s="675"/>
      <c r="T660" s="675"/>
      <c r="U660" s="675"/>
      <c r="V660" s="675"/>
      <c r="W660" s="675"/>
      <c r="X660" s="675"/>
      <c r="Y660" s="675"/>
      <c r="Z660" s="675"/>
    </row>
    <row r="661" spans="1:26">
      <c r="A661" s="674"/>
      <c r="B661" s="675"/>
      <c r="C661" s="675"/>
      <c r="D661" s="675"/>
      <c r="E661" s="675"/>
      <c r="F661" s="675"/>
      <c r="G661" s="675"/>
      <c r="H661" s="675"/>
      <c r="I661" s="675"/>
      <c r="J661" s="675"/>
      <c r="K661" s="675"/>
      <c r="L661" s="675"/>
      <c r="M661" s="675"/>
      <c r="N661" s="675"/>
      <c r="O661" s="675"/>
      <c r="P661" s="675"/>
      <c r="Q661" s="675"/>
      <c r="R661" s="675"/>
      <c r="S661" s="675"/>
      <c r="T661" s="675"/>
      <c r="U661" s="675"/>
      <c r="V661" s="675"/>
      <c r="W661" s="675"/>
      <c r="X661" s="675"/>
      <c r="Y661" s="675"/>
      <c r="Z661" s="675"/>
    </row>
    <row r="662" spans="1:26">
      <c r="A662" s="674"/>
      <c r="B662" s="675"/>
      <c r="C662" s="675"/>
      <c r="D662" s="675"/>
      <c r="E662" s="675"/>
      <c r="F662" s="675"/>
      <c r="G662" s="675"/>
      <c r="H662" s="675"/>
      <c r="I662" s="675"/>
      <c r="J662" s="675"/>
      <c r="K662" s="675"/>
      <c r="L662" s="675"/>
      <c r="M662" s="675"/>
      <c r="N662" s="675"/>
      <c r="O662" s="675"/>
      <c r="P662" s="675"/>
      <c r="Q662" s="675"/>
      <c r="R662" s="675"/>
      <c r="S662" s="675"/>
      <c r="T662" s="675"/>
      <c r="U662" s="675"/>
      <c r="V662" s="675"/>
      <c r="W662" s="675"/>
      <c r="X662" s="675"/>
      <c r="Y662" s="675"/>
      <c r="Z662" s="675"/>
    </row>
    <row r="663" spans="1:26">
      <c r="A663" s="674"/>
      <c r="B663" s="675"/>
      <c r="C663" s="675"/>
      <c r="D663" s="675"/>
      <c r="E663" s="675"/>
      <c r="F663" s="675"/>
      <c r="G663" s="675"/>
      <c r="H663" s="675"/>
      <c r="I663" s="675"/>
      <c r="J663" s="675"/>
      <c r="K663" s="675"/>
      <c r="L663" s="675"/>
      <c r="M663" s="675"/>
      <c r="N663" s="675"/>
      <c r="O663" s="675"/>
      <c r="P663" s="675"/>
      <c r="Q663" s="675"/>
      <c r="R663" s="675"/>
      <c r="S663" s="675"/>
      <c r="T663" s="675"/>
      <c r="U663" s="675"/>
      <c r="V663" s="675"/>
      <c r="W663" s="675"/>
      <c r="X663" s="675"/>
      <c r="Y663" s="675"/>
      <c r="Z663" s="675"/>
    </row>
    <row r="664" spans="1:26">
      <c r="A664" s="674"/>
      <c r="B664" s="675"/>
      <c r="C664" s="675"/>
      <c r="D664" s="675"/>
      <c r="E664" s="675"/>
      <c r="F664" s="675"/>
      <c r="G664" s="675"/>
      <c r="H664" s="675"/>
      <c r="I664" s="675"/>
      <c r="J664" s="675"/>
      <c r="K664" s="675"/>
      <c r="L664" s="675"/>
      <c r="M664" s="675"/>
      <c r="N664" s="675"/>
      <c r="O664" s="675"/>
      <c r="P664" s="675"/>
      <c r="Q664" s="675"/>
      <c r="R664" s="675"/>
      <c r="S664" s="675"/>
      <c r="T664" s="675"/>
      <c r="U664" s="675"/>
      <c r="V664" s="675"/>
      <c r="W664" s="675"/>
      <c r="X664" s="675"/>
      <c r="Y664" s="675"/>
      <c r="Z664" s="675"/>
    </row>
    <row r="665" spans="1:26">
      <c r="A665" s="674"/>
      <c r="B665" s="675"/>
      <c r="C665" s="675"/>
      <c r="D665" s="675"/>
      <c r="E665" s="675"/>
      <c r="F665" s="675"/>
      <c r="G665" s="675"/>
      <c r="H665" s="675"/>
      <c r="I665" s="675"/>
      <c r="J665" s="675"/>
      <c r="K665" s="675"/>
      <c r="L665" s="675"/>
      <c r="M665" s="675"/>
      <c r="N665" s="675"/>
      <c r="O665" s="675"/>
      <c r="P665" s="675"/>
      <c r="Q665" s="675"/>
      <c r="R665" s="675"/>
      <c r="S665" s="675"/>
      <c r="T665" s="675"/>
      <c r="U665" s="675"/>
      <c r="V665" s="675"/>
      <c r="W665" s="675"/>
      <c r="X665" s="675"/>
      <c r="Y665" s="675"/>
      <c r="Z665" s="675"/>
    </row>
    <row r="666" spans="1:26">
      <c r="A666" s="674"/>
      <c r="B666" s="675"/>
      <c r="C666" s="675"/>
      <c r="D666" s="675"/>
      <c r="E666" s="675"/>
      <c r="F666" s="675"/>
      <c r="G666" s="675"/>
      <c r="H666" s="675"/>
      <c r="I666" s="675"/>
      <c r="J666" s="675"/>
      <c r="K666" s="675"/>
      <c r="L666" s="675"/>
      <c r="M666" s="675"/>
      <c r="N666" s="675"/>
      <c r="O666" s="675"/>
      <c r="P666" s="675"/>
      <c r="Q666" s="675"/>
      <c r="R666" s="675"/>
      <c r="S666" s="675"/>
      <c r="T666" s="675"/>
      <c r="U666" s="675"/>
      <c r="V666" s="675"/>
      <c r="W666" s="675"/>
      <c r="X666" s="675"/>
      <c r="Y666" s="675"/>
      <c r="Z666" s="675"/>
    </row>
    <row r="667" spans="1:26">
      <c r="A667" s="674"/>
      <c r="B667" s="675"/>
      <c r="C667" s="675"/>
      <c r="D667" s="675"/>
      <c r="E667" s="675"/>
      <c r="F667" s="675"/>
      <c r="G667" s="675"/>
      <c r="H667" s="675"/>
      <c r="I667" s="675"/>
      <c r="J667" s="675"/>
      <c r="K667" s="675"/>
      <c r="L667" s="675"/>
      <c r="M667" s="675"/>
      <c r="N667" s="675"/>
      <c r="O667" s="675"/>
      <c r="P667" s="675"/>
      <c r="Q667" s="675"/>
      <c r="R667" s="675"/>
      <c r="S667" s="675"/>
      <c r="T667" s="675"/>
      <c r="U667" s="675"/>
      <c r="V667" s="675"/>
      <c r="W667" s="675"/>
      <c r="X667" s="675"/>
      <c r="Y667" s="675"/>
      <c r="Z667" s="675"/>
    </row>
    <row r="668" spans="1:26">
      <c r="A668" s="674"/>
      <c r="B668" s="675"/>
      <c r="C668" s="675"/>
      <c r="D668" s="675"/>
      <c r="E668" s="675"/>
      <c r="F668" s="675"/>
      <c r="G668" s="675"/>
      <c r="H668" s="675"/>
      <c r="I668" s="675"/>
      <c r="J668" s="675"/>
      <c r="K668" s="675"/>
      <c r="L668" s="675"/>
      <c r="M668" s="675"/>
      <c r="N668" s="675"/>
      <c r="O668" s="675"/>
      <c r="P668" s="675"/>
      <c r="Q668" s="675"/>
      <c r="R668" s="675"/>
      <c r="S668" s="675"/>
      <c r="T668" s="675"/>
      <c r="U668" s="675"/>
      <c r="V668" s="675"/>
      <c r="W668" s="675"/>
      <c r="X668" s="675"/>
      <c r="Y668" s="675"/>
      <c r="Z668" s="675"/>
    </row>
    <row r="669" spans="1:26">
      <c r="A669" s="674"/>
      <c r="B669" s="675"/>
      <c r="C669" s="675"/>
      <c r="D669" s="675"/>
      <c r="E669" s="675"/>
      <c r="F669" s="675"/>
      <c r="G669" s="675"/>
      <c r="H669" s="675"/>
      <c r="I669" s="675"/>
      <c r="J669" s="675"/>
      <c r="K669" s="675"/>
      <c r="L669" s="675"/>
      <c r="M669" s="675"/>
      <c r="N669" s="675"/>
      <c r="O669" s="675"/>
      <c r="P669" s="675"/>
      <c r="Q669" s="675"/>
      <c r="R669" s="675"/>
      <c r="S669" s="675"/>
      <c r="T669" s="675"/>
      <c r="U669" s="675"/>
      <c r="V669" s="675"/>
      <c r="W669" s="675"/>
      <c r="X669" s="675"/>
      <c r="Y669" s="675"/>
      <c r="Z669" s="675"/>
    </row>
    <row r="670" spans="1:26">
      <c r="A670" s="674"/>
      <c r="B670" s="675"/>
      <c r="C670" s="675"/>
      <c r="D670" s="675"/>
      <c r="E670" s="675"/>
      <c r="F670" s="675"/>
      <c r="G670" s="675"/>
      <c r="H670" s="675"/>
      <c r="I670" s="675"/>
      <c r="J670" s="675"/>
      <c r="K670" s="675"/>
      <c r="L670" s="675"/>
      <c r="M670" s="675"/>
      <c r="N670" s="675"/>
      <c r="O670" s="675"/>
      <c r="P670" s="675"/>
      <c r="Q670" s="675"/>
      <c r="R670" s="675"/>
      <c r="S670" s="675"/>
      <c r="T670" s="675"/>
      <c r="U670" s="675"/>
      <c r="V670" s="675"/>
      <c r="W670" s="675"/>
      <c r="X670" s="675"/>
      <c r="Y670" s="675"/>
      <c r="Z670" s="675"/>
    </row>
    <row r="671" spans="1:26">
      <c r="A671" s="674"/>
      <c r="B671" s="675"/>
      <c r="C671" s="675"/>
      <c r="D671" s="675"/>
      <c r="E671" s="675"/>
      <c r="F671" s="675"/>
      <c r="G671" s="675"/>
      <c r="H671" s="675"/>
      <c r="I671" s="675"/>
      <c r="J671" s="675"/>
      <c r="K671" s="675"/>
      <c r="L671" s="675"/>
      <c r="M671" s="675"/>
      <c r="N671" s="675"/>
      <c r="O671" s="675"/>
      <c r="P671" s="675"/>
      <c r="Q671" s="675"/>
      <c r="R671" s="675"/>
      <c r="S671" s="675"/>
      <c r="T671" s="675"/>
      <c r="U671" s="675"/>
      <c r="V671" s="675"/>
      <c r="W671" s="675"/>
      <c r="X671" s="675"/>
      <c r="Y671" s="675"/>
      <c r="Z671" s="675"/>
    </row>
    <row r="672" spans="1:26">
      <c r="A672" s="674"/>
      <c r="B672" s="675"/>
      <c r="C672" s="675"/>
      <c r="D672" s="675"/>
      <c r="E672" s="675"/>
      <c r="F672" s="675"/>
      <c r="G672" s="675"/>
      <c r="H672" s="675"/>
      <c r="I672" s="675"/>
      <c r="J672" s="675"/>
      <c r="K672" s="675"/>
      <c r="L672" s="675"/>
      <c r="M672" s="675"/>
      <c r="N672" s="675"/>
      <c r="O672" s="675"/>
      <c r="P672" s="675"/>
      <c r="Q672" s="675"/>
      <c r="R672" s="675"/>
      <c r="S672" s="675"/>
      <c r="T672" s="675"/>
      <c r="U672" s="675"/>
      <c r="V672" s="675"/>
      <c r="W672" s="675"/>
      <c r="X672" s="675"/>
      <c r="Y672" s="675"/>
      <c r="Z672" s="675"/>
    </row>
    <row r="673" spans="1:26">
      <c r="A673" s="674"/>
      <c r="B673" s="675"/>
      <c r="C673" s="675"/>
      <c r="D673" s="675"/>
      <c r="E673" s="675"/>
      <c r="F673" s="675"/>
      <c r="G673" s="675"/>
      <c r="H673" s="675"/>
      <c r="I673" s="675"/>
      <c r="J673" s="675"/>
      <c r="K673" s="675"/>
      <c r="L673" s="675"/>
      <c r="M673" s="675"/>
      <c r="N673" s="675"/>
      <c r="O673" s="675"/>
      <c r="P673" s="675"/>
      <c r="Q673" s="675"/>
      <c r="R673" s="675"/>
      <c r="S673" s="675"/>
      <c r="T673" s="675"/>
      <c r="U673" s="675"/>
      <c r="V673" s="675"/>
      <c r="W673" s="675"/>
      <c r="X673" s="675"/>
      <c r="Y673" s="675"/>
      <c r="Z673" s="675"/>
    </row>
    <row r="674" spans="1:26">
      <c r="A674" s="674"/>
      <c r="B674" s="675"/>
      <c r="C674" s="675"/>
      <c r="D674" s="675"/>
      <c r="E674" s="675"/>
      <c r="F674" s="675"/>
      <c r="G674" s="675"/>
      <c r="H674" s="675"/>
      <c r="I674" s="675"/>
      <c r="J674" s="675"/>
      <c r="K674" s="675"/>
      <c r="L674" s="675"/>
      <c r="M674" s="675"/>
      <c r="N674" s="675"/>
      <c r="O674" s="675"/>
      <c r="P674" s="675"/>
      <c r="Q674" s="675"/>
      <c r="R674" s="675"/>
      <c r="S674" s="675"/>
      <c r="T674" s="675"/>
      <c r="U674" s="675"/>
      <c r="V674" s="675"/>
      <c r="W674" s="675"/>
      <c r="X674" s="675"/>
      <c r="Y674" s="675"/>
      <c r="Z674" s="675"/>
    </row>
    <row r="675" spans="1:26">
      <c r="A675" s="674"/>
      <c r="B675" s="675"/>
      <c r="C675" s="675"/>
      <c r="D675" s="675"/>
      <c r="E675" s="675"/>
      <c r="F675" s="675"/>
      <c r="G675" s="675"/>
      <c r="H675" s="675"/>
      <c r="I675" s="675"/>
      <c r="J675" s="675"/>
      <c r="K675" s="675"/>
      <c r="L675" s="675"/>
      <c r="M675" s="675"/>
      <c r="N675" s="675"/>
      <c r="O675" s="675"/>
      <c r="P675" s="675"/>
      <c r="Q675" s="675"/>
      <c r="R675" s="675"/>
      <c r="S675" s="675"/>
      <c r="T675" s="675"/>
      <c r="U675" s="675"/>
      <c r="V675" s="675"/>
      <c r="W675" s="675"/>
      <c r="X675" s="675"/>
      <c r="Y675" s="675"/>
      <c r="Z675" s="675"/>
    </row>
    <row r="676" spans="1:26">
      <c r="A676" s="674"/>
      <c r="B676" s="675"/>
      <c r="C676" s="675"/>
      <c r="D676" s="675"/>
      <c r="E676" s="675"/>
      <c r="F676" s="675"/>
      <c r="G676" s="675"/>
      <c r="H676" s="675"/>
      <c r="I676" s="675"/>
      <c r="J676" s="675"/>
      <c r="K676" s="675"/>
      <c r="L676" s="675"/>
      <c r="M676" s="675"/>
      <c r="N676" s="675"/>
      <c r="O676" s="675"/>
      <c r="P676" s="675"/>
      <c r="Q676" s="675"/>
      <c r="R676" s="675"/>
      <c r="S676" s="675"/>
      <c r="T676" s="675"/>
      <c r="U676" s="675"/>
      <c r="V676" s="675"/>
      <c r="W676" s="675"/>
      <c r="X676" s="675"/>
      <c r="Y676" s="675"/>
      <c r="Z676" s="675"/>
    </row>
    <row r="677" spans="1:26">
      <c r="A677" s="674"/>
      <c r="B677" s="675"/>
      <c r="C677" s="675"/>
      <c r="D677" s="675"/>
      <c r="E677" s="675"/>
      <c r="F677" s="675"/>
      <c r="G677" s="675"/>
      <c r="H677" s="675"/>
      <c r="I677" s="675"/>
      <c r="J677" s="675"/>
      <c r="K677" s="675"/>
      <c r="L677" s="675"/>
      <c r="M677" s="675"/>
      <c r="N677" s="675"/>
      <c r="O677" s="675"/>
      <c r="P677" s="675"/>
      <c r="Q677" s="675"/>
      <c r="R677" s="675"/>
      <c r="S677" s="675"/>
      <c r="T677" s="675"/>
      <c r="U677" s="675"/>
      <c r="V677" s="675"/>
      <c r="W677" s="675"/>
      <c r="X677" s="675"/>
      <c r="Y677" s="675"/>
      <c r="Z677" s="675"/>
    </row>
    <row r="678" spans="1:26">
      <c r="A678" s="674"/>
      <c r="B678" s="675"/>
      <c r="C678" s="675"/>
      <c r="D678" s="675"/>
      <c r="E678" s="675"/>
      <c r="F678" s="675"/>
      <c r="G678" s="675"/>
      <c r="H678" s="675"/>
      <c r="I678" s="675"/>
      <c r="J678" s="675"/>
      <c r="K678" s="675"/>
      <c r="L678" s="675"/>
      <c r="M678" s="675"/>
      <c r="N678" s="675"/>
      <c r="O678" s="675"/>
      <c r="P678" s="675"/>
      <c r="Q678" s="675"/>
      <c r="R678" s="675"/>
      <c r="S678" s="675"/>
      <c r="T678" s="675"/>
      <c r="U678" s="675"/>
      <c r="V678" s="675"/>
      <c r="W678" s="675"/>
      <c r="X678" s="675"/>
      <c r="Y678" s="675"/>
      <c r="Z678" s="675"/>
    </row>
    <row r="679" spans="1:26">
      <c r="A679" s="674"/>
      <c r="B679" s="675"/>
      <c r="C679" s="675"/>
      <c r="D679" s="675"/>
      <c r="E679" s="675"/>
      <c r="F679" s="675"/>
      <c r="G679" s="675"/>
      <c r="H679" s="675"/>
      <c r="I679" s="675"/>
      <c r="J679" s="675"/>
      <c r="K679" s="675"/>
      <c r="L679" s="675"/>
      <c r="M679" s="675"/>
      <c r="N679" s="675"/>
      <c r="O679" s="675"/>
      <c r="P679" s="675"/>
      <c r="Q679" s="675"/>
      <c r="R679" s="675"/>
      <c r="S679" s="675"/>
      <c r="T679" s="675"/>
      <c r="U679" s="675"/>
      <c r="V679" s="675"/>
      <c r="W679" s="675"/>
      <c r="X679" s="675"/>
      <c r="Y679" s="675"/>
      <c r="Z679" s="675"/>
    </row>
    <row r="680" spans="1:26">
      <c r="A680" s="674"/>
      <c r="B680" s="675"/>
      <c r="C680" s="675"/>
      <c r="D680" s="675"/>
      <c r="E680" s="675"/>
      <c r="F680" s="675"/>
      <c r="G680" s="675"/>
      <c r="H680" s="675"/>
      <c r="I680" s="675"/>
      <c r="J680" s="675"/>
      <c r="K680" s="675"/>
      <c r="L680" s="675"/>
      <c r="M680" s="675"/>
      <c r="N680" s="675"/>
      <c r="O680" s="675"/>
      <c r="P680" s="675"/>
      <c r="Q680" s="675"/>
      <c r="R680" s="675"/>
      <c r="S680" s="675"/>
      <c r="T680" s="675"/>
      <c r="U680" s="675"/>
      <c r="V680" s="675"/>
      <c r="W680" s="675"/>
      <c r="X680" s="675"/>
      <c r="Y680" s="675"/>
      <c r="Z680" s="675"/>
    </row>
    <row r="681" spans="1:26">
      <c r="A681" s="674"/>
      <c r="B681" s="675"/>
      <c r="C681" s="675"/>
      <c r="D681" s="675"/>
      <c r="E681" s="675"/>
      <c r="F681" s="675"/>
      <c r="G681" s="675"/>
      <c r="H681" s="675"/>
      <c r="I681" s="675"/>
      <c r="J681" s="675"/>
      <c r="K681" s="675"/>
      <c r="L681" s="675"/>
      <c r="M681" s="675"/>
      <c r="N681" s="675"/>
      <c r="O681" s="675"/>
      <c r="P681" s="675"/>
      <c r="Q681" s="675"/>
      <c r="R681" s="675"/>
      <c r="S681" s="675"/>
      <c r="T681" s="675"/>
      <c r="U681" s="675"/>
      <c r="V681" s="675"/>
      <c r="W681" s="675"/>
      <c r="X681" s="675"/>
      <c r="Y681" s="675"/>
      <c r="Z681" s="675"/>
    </row>
    <row r="682" spans="1:26">
      <c r="A682" s="674"/>
      <c r="B682" s="675"/>
      <c r="C682" s="675"/>
      <c r="D682" s="675"/>
      <c r="E682" s="675"/>
      <c r="F682" s="675"/>
      <c r="G682" s="675"/>
      <c r="H682" s="675"/>
      <c r="I682" s="675"/>
      <c r="J682" s="675"/>
      <c r="K682" s="675"/>
      <c r="L682" s="675"/>
      <c r="M682" s="675"/>
      <c r="N682" s="675"/>
      <c r="O682" s="675"/>
      <c r="P682" s="675"/>
      <c r="Q682" s="675"/>
      <c r="R682" s="675"/>
      <c r="S682" s="675"/>
      <c r="T682" s="675"/>
      <c r="U682" s="675"/>
      <c r="V682" s="675"/>
      <c r="W682" s="675"/>
      <c r="X682" s="675"/>
      <c r="Y682" s="675"/>
      <c r="Z682" s="675"/>
    </row>
    <row r="683" spans="1:26">
      <c r="A683" s="674"/>
      <c r="B683" s="675"/>
      <c r="C683" s="675"/>
      <c r="D683" s="675"/>
      <c r="E683" s="675"/>
      <c r="F683" s="675"/>
      <c r="G683" s="675"/>
      <c r="H683" s="675"/>
      <c r="I683" s="675"/>
      <c r="J683" s="675"/>
      <c r="K683" s="675"/>
      <c r="L683" s="675"/>
      <c r="M683" s="675"/>
      <c r="N683" s="675"/>
      <c r="O683" s="675"/>
      <c r="P683" s="675"/>
      <c r="Q683" s="675"/>
      <c r="R683" s="675"/>
      <c r="S683" s="675"/>
      <c r="T683" s="675"/>
      <c r="U683" s="675"/>
      <c r="V683" s="675"/>
      <c r="W683" s="675"/>
      <c r="X683" s="675"/>
      <c r="Y683" s="675"/>
      <c r="Z683" s="675"/>
    </row>
    <row r="684" spans="1:26">
      <c r="A684" s="674"/>
      <c r="B684" s="675"/>
      <c r="C684" s="675"/>
      <c r="D684" s="675"/>
      <c r="E684" s="675"/>
      <c r="F684" s="675"/>
      <c r="G684" s="675"/>
      <c r="H684" s="675"/>
      <c r="I684" s="675"/>
      <c r="J684" s="675"/>
      <c r="K684" s="675"/>
      <c r="L684" s="675"/>
      <c r="M684" s="675"/>
      <c r="N684" s="675"/>
      <c r="O684" s="675"/>
      <c r="P684" s="675"/>
      <c r="Q684" s="675"/>
      <c r="R684" s="675"/>
      <c r="S684" s="675"/>
      <c r="T684" s="675"/>
      <c r="U684" s="675"/>
      <c r="V684" s="675"/>
      <c r="W684" s="675"/>
      <c r="X684" s="675"/>
      <c r="Y684" s="675"/>
      <c r="Z684" s="675"/>
    </row>
    <row r="685" spans="1:26">
      <c r="A685" s="674"/>
      <c r="B685" s="675"/>
      <c r="C685" s="675"/>
      <c r="D685" s="675"/>
      <c r="E685" s="675"/>
      <c r="F685" s="675"/>
      <c r="G685" s="675"/>
      <c r="H685" s="675"/>
      <c r="I685" s="675"/>
      <c r="J685" s="675"/>
      <c r="K685" s="675"/>
      <c r="L685" s="675"/>
      <c r="M685" s="675"/>
      <c r="N685" s="675"/>
      <c r="O685" s="675"/>
      <c r="P685" s="675"/>
      <c r="Q685" s="675"/>
      <c r="R685" s="675"/>
      <c r="S685" s="675"/>
      <c r="T685" s="675"/>
      <c r="U685" s="675"/>
      <c r="V685" s="675"/>
      <c r="W685" s="675"/>
      <c r="X685" s="675"/>
      <c r="Y685" s="675"/>
      <c r="Z685" s="675"/>
    </row>
    <row r="686" spans="1:26">
      <c r="A686" s="674"/>
      <c r="B686" s="675"/>
      <c r="C686" s="675"/>
      <c r="D686" s="675"/>
      <c r="E686" s="675"/>
      <c r="F686" s="675"/>
      <c r="G686" s="675"/>
      <c r="H686" s="675"/>
      <c r="I686" s="675"/>
      <c r="J686" s="675"/>
      <c r="K686" s="675"/>
      <c r="L686" s="675"/>
      <c r="M686" s="675"/>
      <c r="N686" s="675"/>
      <c r="O686" s="675"/>
      <c r="P686" s="675"/>
      <c r="Q686" s="675"/>
      <c r="R686" s="675"/>
      <c r="S686" s="675"/>
      <c r="T686" s="675"/>
      <c r="U686" s="675"/>
      <c r="V686" s="675"/>
      <c r="W686" s="675"/>
      <c r="X686" s="675"/>
      <c r="Y686" s="675"/>
      <c r="Z686" s="675"/>
    </row>
    <row r="687" spans="1:26">
      <c r="A687" s="674"/>
      <c r="B687" s="675"/>
      <c r="C687" s="675"/>
      <c r="D687" s="675"/>
      <c r="E687" s="675"/>
      <c r="F687" s="675"/>
      <c r="G687" s="675"/>
      <c r="H687" s="675"/>
      <c r="I687" s="675"/>
      <c r="J687" s="675"/>
      <c r="K687" s="675"/>
      <c r="L687" s="675"/>
      <c r="M687" s="675"/>
      <c r="N687" s="675"/>
      <c r="O687" s="675"/>
      <c r="P687" s="675"/>
      <c r="Q687" s="675"/>
      <c r="R687" s="675"/>
      <c r="S687" s="675"/>
      <c r="T687" s="675"/>
      <c r="U687" s="675"/>
      <c r="V687" s="675"/>
      <c r="W687" s="675"/>
      <c r="X687" s="675"/>
      <c r="Y687" s="675"/>
      <c r="Z687" s="675"/>
    </row>
    <row r="688" spans="1:26">
      <c r="A688" s="674"/>
      <c r="B688" s="675"/>
      <c r="C688" s="675"/>
      <c r="D688" s="675"/>
      <c r="E688" s="675"/>
      <c r="F688" s="675"/>
      <c r="G688" s="675"/>
      <c r="H688" s="675"/>
      <c r="I688" s="675"/>
      <c r="J688" s="675"/>
      <c r="K688" s="675"/>
      <c r="L688" s="675"/>
      <c r="M688" s="675"/>
      <c r="N688" s="675"/>
      <c r="O688" s="675"/>
      <c r="P688" s="675"/>
      <c r="Q688" s="675"/>
      <c r="R688" s="675"/>
      <c r="S688" s="675"/>
      <c r="T688" s="675"/>
      <c r="U688" s="675"/>
      <c r="V688" s="675"/>
      <c r="W688" s="675"/>
      <c r="X688" s="675"/>
      <c r="Y688" s="675"/>
      <c r="Z688" s="675"/>
    </row>
    <row r="689" spans="1:26">
      <c r="A689" s="674"/>
      <c r="B689" s="675"/>
      <c r="C689" s="675"/>
      <c r="D689" s="675"/>
      <c r="E689" s="675"/>
      <c r="F689" s="675"/>
      <c r="G689" s="675"/>
      <c r="H689" s="675"/>
      <c r="I689" s="675"/>
      <c r="J689" s="675"/>
      <c r="K689" s="675"/>
      <c r="L689" s="675"/>
      <c r="M689" s="675"/>
      <c r="N689" s="675"/>
      <c r="O689" s="675"/>
      <c r="P689" s="675"/>
      <c r="Q689" s="675"/>
      <c r="R689" s="675"/>
      <c r="S689" s="675"/>
      <c r="T689" s="675"/>
      <c r="U689" s="675"/>
      <c r="V689" s="675"/>
      <c r="W689" s="675"/>
      <c r="X689" s="675"/>
      <c r="Y689" s="675"/>
      <c r="Z689" s="675"/>
    </row>
    <row r="690" spans="1:26">
      <c r="A690" s="674"/>
      <c r="B690" s="675"/>
      <c r="C690" s="675"/>
      <c r="D690" s="675"/>
      <c r="E690" s="675"/>
      <c r="F690" s="675"/>
      <c r="G690" s="675"/>
      <c r="H690" s="675"/>
      <c r="I690" s="675"/>
      <c r="J690" s="675"/>
      <c r="K690" s="675"/>
      <c r="L690" s="675"/>
      <c r="M690" s="675"/>
      <c r="N690" s="675"/>
      <c r="O690" s="675"/>
      <c r="P690" s="675"/>
      <c r="Q690" s="675"/>
      <c r="R690" s="675"/>
      <c r="S690" s="675"/>
      <c r="T690" s="675"/>
      <c r="U690" s="675"/>
      <c r="V690" s="675"/>
      <c r="W690" s="675"/>
      <c r="X690" s="675"/>
      <c r="Y690" s="675"/>
      <c r="Z690" s="675"/>
    </row>
    <row r="691" spans="1:26">
      <c r="A691" s="674"/>
      <c r="B691" s="675"/>
      <c r="C691" s="675"/>
      <c r="D691" s="675"/>
      <c r="E691" s="675"/>
      <c r="F691" s="675"/>
      <c r="G691" s="675"/>
      <c r="H691" s="675"/>
      <c r="I691" s="675"/>
      <c r="J691" s="675"/>
      <c r="K691" s="675"/>
      <c r="L691" s="675"/>
      <c r="M691" s="675"/>
      <c r="N691" s="675"/>
      <c r="O691" s="675"/>
      <c r="P691" s="675"/>
      <c r="Q691" s="675"/>
      <c r="R691" s="675"/>
      <c r="S691" s="675"/>
      <c r="T691" s="675"/>
      <c r="U691" s="675"/>
      <c r="V691" s="675"/>
      <c r="W691" s="675"/>
      <c r="X691" s="675"/>
      <c r="Y691" s="675"/>
      <c r="Z691" s="675"/>
    </row>
    <row r="692" spans="1:26">
      <c r="A692" s="674"/>
      <c r="B692" s="675"/>
      <c r="C692" s="675"/>
      <c r="D692" s="675"/>
      <c r="E692" s="675"/>
      <c r="F692" s="675"/>
      <c r="G692" s="675"/>
      <c r="H692" s="675"/>
      <c r="I692" s="675"/>
      <c r="J692" s="675"/>
      <c r="K692" s="675"/>
      <c r="L692" s="675"/>
      <c r="M692" s="675"/>
      <c r="N692" s="675"/>
      <c r="O692" s="675"/>
      <c r="P692" s="675"/>
      <c r="Q692" s="675"/>
      <c r="R692" s="675"/>
      <c r="S692" s="675"/>
      <c r="T692" s="675"/>
      <c r="U692" s="675"/>
      <c r="V692" s="675"/>
      <c r="W692" s="675"/>
      <c r="X692" s="675"/>
      <c r="Y692" s="675"/>
      <c r="Z692" s="675"/>
    </row>
    <row r="693" spans="1:26">
      <c r="A693" s="674"/>
      <c r="B693" s="675"/>
      <c r="C693" s="675"/>
      <c r="D693" s="675"/>
      <c r="E693" s="675"/>
      <c r="F693" s="675"/>
      <c r="G693" s="675"/>
      <c r="H693" s="675"/>
      <c r="I693" s="675"/>
      <c r="J693" s="675"/>
      <c r="K693" s="675"/>
      <c r="L693" s="675"/>
      <c r="M693" s="675"/>
      <c r="N693" s="675"/>
      <c r="O693" s="675"/>
      <c r="P693" s="675"/>
      <c r="Q693" s="675"/>
      <c r="R693" s="675"/>
      <c r="S693" s="675"/>
      <c r="T693" s="675"/>
      <c r="U693" s="675"/>
      <c r="V693" s="675"/>
      <c r="W693" s="675"/>
      <c r="X693" s="675"/>
      <c r="Y693" s="675"/>
      <c r="Z693" s="675"/>
    </row>
    <row r="694" spans="1:26">
      <c r="A694" s="674"/>
      <c r="B694" s="675"/>
      <c r="C694" s="675"/>
      <c r="D694" s="675"/>
      <c r="E694" s="675"/>
      <c r="F694" s="675"/>
      <c r="G694" s="675"/>
      <c r="H694" s="675"/>
      <c r="I694" s="675"/>
      <c r="J694" s="675"/>
      <c r="K694" s="675"/>
      <c r="L694" s="675"/>
      <c r="M694" s="675"/>
      <c r="N694" s="675"/>
      <c r="O694" s="675"/>
      <c r="P694" s="675"/>
      <c r="Q694" s="675"/>
      <c r="R694" s="675"/>
      <c r="S694" s="675"/>
      <c r="T694" s="675"/>
      <c r="U694" s="675"/>
      <c r="V694" s="675"/>
      <c r="W694" s="675"/>
      <c r="X694" s="675"/>
      <c r="Y694" s="675"/>
      <c r="Z694" s="675"/>
    </row>
    <row r="695" spans="1:26">
      <c r="A695" s="674"/>
      <c r="B695" s="675"/>
      <c r="C695" s="675"/>
      <c r="D695" s="675"/>
      <c r="E695" s="675"/>
      <c r="F695" s="675"/>
      <c r="G695" s="675"/>
      <c r="H695" s="675"/>
      <c r="I695" s="675"/>
      <c r="J695" s="675"/>
      <c r="K695" s="675"/>
      <c r="L695" s="675"/>
      <c r="M695" s="675"/>
      <c r="N695" s="675"/>
      <c r="O695" s="675"/>
      <c r="P695" s="675"/>
      <c r="Q695" s="675"/>
      <c r="R695" s="675"/>
      <c r="S695" s="675"/>
      <c r="T695" s="675"/>
      <c r="U695" s="675"/>
      <c r="V695" s="675"/>
      <c r="W695" s="675"/>
      <c r="X695" s="675"/>
      <c r="Y695" s="675"/>
      <c r="Z695" s="675"/>
    </row>
    <row r="696" spans="1:26">
      <c r="A696" s="674"/>
      <c r="B696" s="675"/>
      <c r="C696" s="675"/>
      <c r="D696" s="675"/>
      <c r="E696" s="675"/>
      <c r="F696" s="675"/>
      <c r="G696" s="675"/>
      <c r="H696" s="675"/>
      <c r="I696" s="675"/>
      <c r="J696" s="675"/>
      <c r="K696" s="675"/>
      <c r="L696" s="675"/>
      <c r="M696" s="675"/>
      <c r="N696" s="675"/>
      <c r="O696" s="675"/>
      <c r="P696" s="675"/>
      <c r="Q696" s="675"/>
      <c r="R696" s="675"/>
      <c r="S696" s="675"/>
      <c r="T696" s="675"/>
      <c r="U696" s="675"/>
      <c r="V696" s="675"/>
      <c r="W696" s="675"/>
      <c r="X696" s="675"/>
      <c r="Y696" s="675"/>
      <c r="Z696" s="675"/>
    </row>
    <row r="697" spans="1:26">
      <c r="A697" s="674"/>
      <c r="B697" s="675"/>
      <c r="C697" s="675"/>
      <c r="D697" s="675"/>
      <c r="E697" s="675"/>
      <c r="F697" s="675"/>
      <c r="G697" s="675"/>
      <c r="H697" s="675"/>
      <c r="I697" s="675"/>
      <c r="J697" s="675"/>
      <c r="K697" s="675"/>
      <c r="L697" s="675"/>
      <c r="M697" s="675"/>
      <c r="N697" s="675"/>
      <c r="O697" s="675"/>
      <c r="P697" s="675"/>
      <c r="Q697" s="675"/>
      <c r="R697" s="675"/>
      <c r="S697" s="675"/>
      <c r="T697" s="675"/>
      <c r="U697" s="675"/>
      <c r="V697" s="675"/>
      <c r="W697" s="675"/>
      <c r="X697" s="675"/>
      <c r="Y697" s="675"/>
      <c r="Z697" s="675"/>
    </row>
    <row r="698" spans="1:26">
      <c r="A698" s="674"/>
      <c r="B698" s="675"/>
      <c r="C698" s="675"/>
      <c r="D698" s="675"/>
      <c r="E698" s="675"/>
      <c r="F698" s="675"/>
      <c r="G698" s="675"/>
      <c r="H698" s="675"/>
      <c r="I698" s="675"/>
      <c r="J698" s="675"/>
      <c r="K698" s="675"/>
      <c r="L698" s="675"/>
      <c r="M698" s="675"/>
      <c r="N698" s="675"/>
      <c r="O698" s="675"/>
      <c r="P698" s="675"/>
      <c r="Q698" s="675"/>
      <c r="R698" s="675"/>
      <c r="S698" s="675"/>
      <c r="T698" s="675"/>
      <c r="U698" s="675"/>
      <c r="V698" s="675"/>
      <c r="W698" s="675"/>
      <c r="X698" s="675"/>
      <c r="Y698" s="675"/>
      <c r="Z698" s="675"/>
    </row>
    <row r="699" spans="1:26">
      <c r="A699" s="674"/>
      <c r="B699" s="675"/>
      <c r="C699" s="675"/>
      <c r="D699" s="675"/>
      <c r="E699" s="675"/>
      <c r="F699" s="675"/>
      <c r="G699" s="675"/>
      <c r="H699" s="675"/>
      <c r="I699" s="675"/>
      <c r="J699" s="675"/>
      <c r="K699" s="675"/>
      <c r="L699" s="675"/>
      <c r="M699" s="675"/>
      <c r="N699" s="675"/>
      <c r="O699" s="675"/>
      <c r="P699" s="675"/>
      <c r="Q699" s="675"/>
      <c r="R699" s="675"/>
      <c r="S699" s="675"/>
      <c r="T699" s="675"/>
      <c r="U699" s="675"/>
      <c r="V699" s="675"/>
      <c r="W699" s="675"/>
      <c r="X699" s="675"/>
      <c r="Y699" s="675"/>
      <c r="Z699" s="675"/>
    </row>
    <row r="700" spans="1:26">
      <c r="A700" s="674"/>
      <c r="B700" s="675"/>
      <c r="C700" s="675"/>
      <c r="D700" s="675"/>
      <c r="E700" s="675"/>
      <c r="F700" s="675"/>
      <c r="G700" s="675"/>
      <c r="H700" s="675"/>
      <c r="I700" s="675"/>
      <c r="J700" s="675"/>
      <c r="K700" s="675"/>
      <c r="L700" s="675"/>
      <c r="M700" s="675"/>
      <c r="N700" s="675"/>
      <c r="O700" s="675"/>
      <c r="P700" s="675"/>
      <c r="Q700" s="675"/>
      <c r="R700" s="675"/>
      <c r="S700" s="675"/>
      <c r="T700" s="675"/>
      <c r="U700" s="675"/>
      <c r="V700" s="675"/>
      <c r="W700" s="675"/>
      <c r="X700" s="675"/>
      <c r="Y700" s="675"/>
      <c r="Z700" s="675"/>
    </row>
    <row r="701" spans="1:26">
      <c r="A701" s="674"/>
      <c r="B701" s="675"/>
      <c r="C701" s="675"/>
      <c r="D701" s="675"/>
      <c r="E701" s="675"/>
      <c r="F701" s="675"/>
      <c r="G701" s="675"/>
      <c r="H701" s="675"/>
      <c r="I701" s="675"/>
      <c r="J701" s="675"/>
      <c r="K701" s="675"/>
      <c r="L701" s="675"/>
      <c r="M701" s="675"/>
      <c r="N701" s="675"/>
      <c r="O701" s="675"/>
      <c r="P701" s="675"/>
      <c r="Q701" s="675"/>
      <c r="R701" s="675"/>
      <c r="S701" s="675"/>
      <c r="T701" s="675"/>
      <c r="U701" s="675"/>
      <c r="V701" s="675"/>
      <c r="W701" s="675"/>
      <c r="X701" s="675"/>
      <c r="Y701" s="675"/>
      <c r="Z701" s="675"/>
    </row>
    <row r="702" spans="1:26">
      <c r="A702" s="674"/>
      <c r="B702" s="675"/>
      <c r="C702" s="675"/>
      <c r="D702" s="675"/>
      <c r="E702" s="675"/>
      <c r="F702" s="675"/>
      <c r="G702" s="675"/>
      <c r="H702" s="675"/>
      <c r="I702" s="675"/>
      <c r="J702" s="675"/>
      <c r="K702" s="675"/>
      <c r="L702" s="675"/>
      <c r="M702" s="675"/>
      <c r="N702" s="675"/>
      <c r="O702" s="675"/>
      <c r="P702" s="675"/>
      <c r="Q702" s="675"/>
      <c r="R702" s="675"/>
      <c r="S702" s="675"/>
      <c r="T702" s="675"/>
      <c r="U702" s="675"/>
      <c r="V702" s="675"/>
      <c r="W702" s="675"/>
      <c r="X702" s="675"/>
      <c r="Y702" s="675"/>
      <c r="Z702" s="675"/>
    </row>
    <row r="703" spans="1:26">
      <c r="A703" s="674"/>
      <c r="B703" s="675"/>
      <c r="C703" s="675"/>
      <c r="D703" s="675"/>
      <c r="E703" s="675"/>
      <c r="F703" s="675"/>
      <c r="G703" s="675"/>
      <c r="H703" s="675"/>
      <c r="I703" s="675"/>
      <c r="J703" s="675"/>
      <c r="K703" s="675"/>
      <c r="L703" s="675"/>
      <c r="M703" s="675"/>
      <c r="N703" s="675"/>
      <c r="O703" s="675"/>
      <c r="P703" s="675"/>
      <c r="Q703" s="675"/>
      <c r="R703" s="675"/>
      <c r="S703" s="675"/>
      <c r="T703" s="675"/>
      <c r="U703" s="675"/>
      <c r="V703" s="675"/>
      <c r="W703" s="675"/>
      <c r="X703" s="675"/>
      <c r="Y703" s="675"/>
      <c r="Z703" s="675"/>
    </row>
    <row r="704" spans="1:26">
      <c r="A704" s="674"/>
      <c r="B704" s="675"/>
      <c r="C704" s="675"/>
      <c r="D704" s="675"/>
      <c r="E704" s="675"/>
      <c r="F704" s="675"/>
      <c r="G704" s="675"/>
      <c r="H704" s="675"/>
      <c r="I704" s="675"/>
      <c r="J704" s="675"/>
      <c r="K704" s="675"/>
      <c r="L704" s="675"/>
      <c r="M704" s="675"/>
      <c r="N704" s="675"/>
      <c r="O704" s="675"/>
      <c r="P704" s="675"/>
      <c r="Q704" s="675"/>
      <c r="R704" s="675"/>
      <c r="S704" s="675"/>
      <c r="T704" s="675"/>
      <c r="U704" s="675"/>
      <c r="V704" s="675"/>
      <c r="W704" s="675"/>
      <c r="X704" s="675"/>
      <c r="Y704" s="675"/>
      <c r="Z704" s="675"/>
    </row>
    <row r="705" spans="1:26">
      <c r="A705" s="674"/>
      <c r="B705" s="675"/>
      <c r="C705" s="675"/>
      <c r="D705" s="675"/>
      <c r="E705" s="675"/>
      <c r="F705" s="675"/>
      <c r="G705" s="675"/>
      <c r="H705" s="675"/>
      <c r="I705" s="675"/>
      <c r="J705" s="675"/>
      <c r="K705" s="675"/>
      <c r="L705" s="675"/>
      <c r="M705" s="675"/>
      <c r="N705" s="675"/>
      <c r="O705" s="675"/>
      <c r="P705" s="675"/>
      <c r="Q705" s="675"/>
      <c r="R705" s="675"/>
      <c r="S705" s="675"/>
      <c r="T705" s="675"/>
      <c r="U705" s="675"/>
      <c r="V705" s="675"/>
      <c r="W705" s="675"/>
      <c r="X705" s="675"/>
      <c r="Y705" s="675"/>
      <c r="Z705" s="675"/>
    </row>
    <row r="706" spans="1:26">
      <c r="A706" s="674"/>
      <c r="B706" s="675"/>
      <c r="C706" s="675"/>
      <c r="D706" s="675"/>
      <c r="E706" s="675"/>
      <c r="F706" s="675"/>
      <c r="G706" s="675"/>
      <c r="H706" s="675"/>
      <c r="I706" s="675"/>
      <c r="J706" s="675"/>
      <c r="K706" s="675"/>
      <c r="L706" s="675"/>
      <c r="M706" s="675"/>
      <c r="N706" s="675"/>
      <c r="O706" s="675"/>
      <c r="P706" s="675"/>
      <c r="Q706" s="675"/>
      <c r="R706" s="675"/>
      <c r="S706" s="675"/>
      <c r="T706" s="675"/>
      <c r="U706" s="675"/>
      <c r="V706" s="675"/>
      <c r="W706" s="675"/>
      <c r="X706" s="675"/>
      <c r="Y706" s="675"/>
      <c r="Z706" s="675"/>
    </row>
    <row r="707" spans="1:26">
      <c r="A707" s="674"/>
      <c r="B707" s="675"/>
      <c r="C707" s="675"/>
      <c r="D707" s="675"/>
      <c r="E707" s="675"/>
      <c r="F707" s="675"/>
      <c r="G707" s="675"/>
      <c r="H707" s="675"/>
      <c r="I707" s="675"/>
      <c r="J707" s="675"/>
      <c r="K707" s="675"/>
      <c r="L707" s="675"/>
      <c r="M707" s="675"/>
      <c r="N707" s="675"/>
      <c r="O707" s="675"/>
      <c r="P707" s="675"/>
      <c r="Q707" s="675"/>
      <c r="R707" s="675"/>
      <c r="S707" s="675"/>
      <c r="T707" s="675"/>
      <c r="U707" s="675"/>
      <c r="V707" s="675"/>
      <c r="W707" s="675"/>
      <c r="X707" s="675"/>
      <c r="Y707" s="675"/>
      <c r="Z707" s="675"/>
    </row>
    <row r="708" spans="1:26">
      <c r="A708" s="674"/>
      <c r="B708" s="675"/>
      <c r="C708" s="675"/>
      <c r="D708" s="675"/>
      <c r="E708" s="675"/>
      <c r="F708" s="675"/>
      <c r="G708" s="675"/>
      <c r="H708" s="675"/>
      <c r="I708" s="675"/>
      <c r="J708" s="675"/>
      <c r="K708" s="675"/>
      <c r="L708" s="675"/>
      <c r="M708" s="675"/>
      <c r="N708" s="675"/>
      <c r="O708" s="675"/>
      <c r="P708" s="675"/>
      <c r="Q708" s="675"/>
      <c r="R708" s="675"/>
      <c r="S708" s="675"/>
      <c r="T708" s="675"/>
      <c r="U708" s="675"/>
      <c r="V708" s="675"/>
      <c r="W708" s="675"/>
      <c r="X708" s="675"/>
      <c r="Y708" s="675"/>
      <c r="Z708" s="675"/>
    </row>
    <row r="709" spans="1:26">
      <c r="A709" s="674"/>
      <c r="B709" s="675"/>
      <c r="C709" s="675"/>
      <c r="D709" s="675"/>
      <c r="E709" s="675"/>
      <c r="F709" s="675"/>
      <c r="G709" s="675"/>
      <c r="H709" s="675"/>
      <c r="I709" s="675"/>
      <c r="J709" s="675"/>
      <c r="K709" s="675"/>
      <c r="L709" s="675"/>
      <c r="M709" s="675"/>
      <c r="N709" s="675"/>
      <c r="O709" s="675"/>
      <c r="P709" s="675"/>
      <c r="Q709" s="675"/>
      <c r="R709" s="675"/>
      <c r="S709" s="675"/>
      <c r="T709" s="675"/>
      <c r="U709" s="675"/>
      <c r="V709" s="675"/>
      <c r="W709" s="675"/>
      <c r="X709" s="675"/>
      <c r="Y709" s="675"/>
      <c r="Z709" s="675"/>
    </row>
    <row r="710" spans="1:26">
      <c r="A710" s="674"/>
      <c r="B710" s="675"/>
      <c r="C710" s="675"/>
      <c r="D710" s="675"/>
      <c r="E710" s="675"/>
      <c r="F710" s="675"/>
      <c r="G710" s="675"/>
      <c r="H710" s="675"/>
      <c r="I710" s="675"/>
      <c r="J710" s="675"/>
      <c r="K710" s="675"/>
      <c r="L710" s="675"/>
      <c r="M710" s="675"/>
      <c r="N710" s="675"/>
      <c r="O710" s="675"/>
      <c r="P710" s="675"/>
      <c r="Q710" s="675"/>
      <c r="R710" s="675"/>
      <c r="S710" s="675"/>
      <c r="T710" s="675"/>
      <c r="U710" s="675"/>
      <c r="V710" s="675"/>
      <c r="W710" s="675"/>
      <c r="X710" s="675"/>
      <c r="Y710" s="675"/>
      <c r="Z710" s="675"/>
    </row>
    <row r="711" spans="1:26">
      <c r="A711" s="674"/>
      <c r="B711" s="675"/>
      <c r="C711" s="675"/>
      <c r="D711" s="675"/>
      <c r="E711" s="675"/>
      <c r="F711" s="675"/>
      <c r="G711" s="675"/>
      <c r="H711" s="675"/>
      <c r="I711" s="675"/>
      <c r="J711" s="675"/>
      <c r="K711" s="675"/>
      <c r="L711" s="675"/>
      <c r="M711" s="675"/>
      <c r="N711" s="675"/>
      <c r="O711" s="675"/>
      <c r="P711" s="675"/>
      <c r="Q711" s="675"/>
      <c r="R711" s="675"/>
      <c r="S711" s="675"/>
      <c r="T711" s="675"/>
      <c r="U711" s="675"/>
      <c r="V711" s="675"/>
      <c r="W711" s="675"/>
      <c r="X711" s="675"/>
      <c r="Y711" s="675"/>
      <c r="Z711" s="675"/>
    </row>
    <row r="712" spans="1:26">
      <c r="A712" s="674"/>
      <c r="B712" s="675"/>
      <c r="C712" s="675"/>
      <c r="D712" s="675"/>
      <c r="E712" s="675"/>
      <c r="F712" s="675"/>
      <c r="G712" s="675"/>
      <c r="H712" s="675"/>
      <c r="I712" s="675"/>
      <c r="J712" s="675"/>
      <c r="K712" s="675"/>
      <c r="L712" s="675"/>
      <c r="M712" s="675"/>
      <c r="N712" s="675"/>
      <c r="O712" s="675"/>
      <c r="P712" s="675"/>
      <c r="Q712" s="675"/>
      <c r="R712" s="675"/>
      <c r="S712" s="675"/>
      <c r="T712" s="675"/>
      <c r="U712" s="675"/>
      <c r="V712" s="675"/>
      <c r="W712" s="675"/>
      <c r="X712" s="675"/>
      <c r="Y712" s="675"/>
      <c r="Z712" s="675"/>
    </row>
    <row r="713" spans="1:26">
      <c r="A713" s="674"/>
      <c r="B713" s="675"/>
      <c r="C713" s="675"/>
      <c r="D713" s="675"/>
      <c r="E713" s="675"/>
      <c r="F713" s="675"/>
      <c r="G713" s="675"/>
      <c r="H713" s="675"/>
      <c r="I713" s="675"/>
      <c r="J713" s="675"/>
      <c r="K713" s="675"/>
      <c r="L713" s="675"/>
      <c r="M713" s="675"/>
      <c r="N713" s="675"/>
      <c r="O713" s="675"/>
      <c r="P713" s="675"/>
      <c r="Q713" s="675"/>
      <c r="R713" s="675"/>
      <c r="S713" s="675"/>
      <c r="T713" s="675"/>
      <c r="U713" s="675"/>
      <c r="V713" s="675"/>
      <c r="W713" s="675"/>
      <c r="X713" s="675"/>
      <c r="Y713" s="675"/>
      <c r="Z713" s="675"/>
    </row>
    <row r="714" spans="1:26">
      <c r="A714" s="674"/>
      <c r="B714" s="675"/>
      <c r="C714" s="675"/>
      <c r="D714" s="675"/>
      <c r="E714" s="675"/>
      <c r="F714" s="675"/>
      <c r="G714" s="675"/>
      <c r="H714" s="675"/>
      <c r="I714" s="675"/>
      <c r="J714" s="675"/>
      <c r="K714" s="675"/>
      <c r="L714" s="675"/>
      <c r="M714" s="675"/>
      <c r="N714" s="675"/>
      <c r="O714" s="675"/>
      <c r="P714" s="675"/>
      <c r="Q714" s="675"/>
      <c r="R714" s="675"/>
      <c r="S714" s="675"/>
      <c r="T714" s="675"/>
      <c r="U714" s="675"/>
      <c r="V714" s="675"/>
      <c r="W714" s="675"/>
      <c r="X714" s="675"/>
      <c r="Y714" s="675"/>
      <c r="Z714" s="675"/>
    </row>
    <row r="715" spans="1:26">
      <c r="A715" s="674"/>
      <c r="B715" s="675"/>
      <c r="C715" s="675"/>
      <c r="D715" s="675"/>
      <c r="E715" s="675"/>
      <c r="F715" s="675"/>
      <c r="G715" s="675"/>
      <c r="H715" s="675"/>
      <c r="I715" s="675"/>
      <c r="J715" s="675"/>
      <c r="K715" s="675"/>
      <c r="L715" s="675"/>
      <c r="M715" s="675"/>
      <c r="N715" s="675"/>
      <c r="O715" s="675"/>
      <c r="P715" s="675"/>
      <c r="Q715" s="675"/>
      <c r="R715" s="675"/>
      <c r="S715" s="675"/>
      <c r="T715" s="675"/>
      <c r="U715" s="675"/>
      <c r="V715" s="675"/>
      <c r="W715" s="675"/>
      <c r="X715" s="675"/>
      <c r="Y715" s="675"/>
      <c r="Z715" s="675"/>
    </row>
    <row r="716" spans="1:26">
      <c r="A716" s="674"/>
      <c r="B716" s="675"/>
      <c r="C716" s="675"/>
      <c r="D716" s="675"/>
      <c r="E716" s="675"/>
      <c r="F716" s="675"/>
      <c r="G716" s="675"/>
      <c r="H716" s="675"/>
      <c r="I716" s="675"/>
      <c r="J716" s="675"/>
      <c r="K716" s="675"/>
      <c r="L716" s="675"/>
      <c r="M716" s="675"/>
      <c r="N716" s="675"/>
      <c r="O716" s="675"/>
      <c r="P716" s="675"/>
      <c r="Q716" s="675"/>
      <c r="R716" s="675"/>
      <c r="S716" s="675"/>
      <c r="T716" s="675"/>
      <c r="U716" s="675"/>
      <c r="V716" s="675"/>
      <c r="W716" s="675"/>
      <c r="X716" s="675"/>
      <c r="Y716" s="675"/>
      <c r="Z716" s="675"/>
    </row>
    <row r="717" spans="1:26">
      <c r="A717" s="674"/>
      <c r="B717" s="675"/>
      <c r="C717" s="675"/>
      <c r="D717" s="675"/>
      <c r="E717" s="675"/>
      <c r="F717" s="675"/>
      <c r="G717" s="675"/>
      <c r="H717" s="675"/>
      <c r="I717" s="675"/>
      <c r="J717" s="675"/>
      <c r="K717" s="675"/>
      <c r="L717" s="675"/>
      <c r="M717" s="675"/>
      <c r="N717" s="675"/>
      <c r="O717" s="675"/>
      <c r="P717" s="675"/>
      <c r="Q717" s="675"/>
      <c r="R717" s="675"/>
      <c r="S717" s="675"/>
      <c r="T717" s="675"/>
      <c r="U717" s="675"/>
      <c r="V717" s="675"/>
      <c r="W717" s="675"/>
      <c r="X717" s="675"/>
      <c r="Y717" s="675"/>
      <c r="Z717" s="675"/>
    </row>
    <row r="718" spans="1:26">
      <c r="A718" s="674"/>
      <c r="B718" s="675"/>
      <c r="C718" s="675"/>
      <c r="D718" s="675"/>
      <c r="E718" s="675"/>
      <c r="F718" s="675"/>
      <c r="G718" s="675"/>
      <c r="H718" s="675"/>
      <c r="I718" s="675"/>
      <c r="J718" s="675"/>
      <c r="K718" s="675"/>
      <c r="L718" s="675"/>
      <c r="M718" s="675"/>
      <c r="N718" s="675"/>
      <c r="O718" s="675"/>
      <c r="P718" s="675"/>
      <c r="Q718" s="675"/>
      <c r="R718" s="675"/>
      <c r="S718" s="675"/>
      <c r="T718" s="675"/>
      <c r="U718" s="675"/>
      <c r="V718" s="675"/>
      <c r="W718" s="675"/>
      <c r="X718" s="675"/>
      <c r="Y718" s="675"/>
      <c r="Z718" s="675"/>
    </row>
    <row r="719" spans="1:26">
      <c r="A719" s="674"/>
      <c r="B719" s="675"/>
      <c r="C719" s="675"/>
      <c r="D719" s="675"/>
      <c r="E719" s="675"/>
      <c r="F719" s="675"/>
      <c r="G719" s="675"/>
      <c r="H719" s="675"/>
      <c r="I719" s="675"/>
      <c r="J719" s="675"/>
      <c r="K719" s="675"/>
      <c r="L719" s="675"/>
      <c r="M719" s="675"/>
      <c r="N719" s="675"/>
      <c r="O719" s="675"/>
      <c r="P719" s="675"/>
      <c r="Q719" s="675"/>
      <c r="R719" s="675"/>
      <c r="S719" s="675"/>
      <c r="T719" s="675"/>
      <c r="U719" s="675"/>
      <c r="V719" s="675"/>
      <c r="W719" s="675"/>
      <c r="X719" s="675"/>
      <c r="Y719" s="675"/>
      <c r="Z719" s="675"/>
    </row>
    <row r="720" spans="1:26">
      <c r="A720" s="674"/>
      <c r="B720" s="675"/>
      <c r="C720" s="675"/>
      <c r="D720" s="675"/>
      <c r="E720" s="675"/>
      <c r="F720" s="675"/>
      <c r="G720" s="675"/>
      <c r="H720" s="675"/>
      <c r="I720" s="675"/>
      <c r="J720" s="675"/>
      <c r="K720" s="675"/>
      <c r="L720" s="675"/>
      <c r="M720" s="675"/>
      <c r="N720" s="675"/>
      <c r="O720" s="675"/>
      <c r="P720" s="675"/>
      <c r="Q720" s="675"/>
      <c r="R720" s="675"/>
      <c r="S720" s="675"/>
      <c r="T720" s="675"/>
      <c r="U720" s="675"/>
      <c r="V720" s="675"/>
      <c r="W720" s="675"/>
      <c r="X720" s="675"/>
      <c r="Y720" s="675"/>
      <c r="Z720" s="675"/>
    </row>
    <row r="721" spans="1:26">
      <c r="A721" s="674"/>
      <c r="B721" s="675"/>
      <c r="C721" s="675"/>
      <c r="D721" s="675"/>
      <c r="E721" s="675"/>
      <c r="F721" s="675"/>
      <c r="G721" s="675"/>
      <c r="H721" s="675"/>
      <c r="I721" s="675"/>
      <c r="J721" s="675"/>
      <c r="K721" s="675"/>
      <c r="L721" s="675"/>
      <c r="M721" s="675"/>
      <c r="N721" s="675"/>
      <c r="O721" s="675"/>
      <c r="P721" s="675"/>
      <c r="Q721" s="675"/>
      <c r="R721" s="675"/>
      <c r="S721" s="675"/>
      <c r="T721" s="675"/>
      <c r="U721" s="675"/>
      <c r="V721" s="675"/>
      <c r="W721" s="675"/>
      <c r="X721" s="675"/>
      <c r="Y721" s="675"/>
      <c r="Z721" s="675"/>
    </row>
    <row r="722" spans="1:26">
      <c r="A722" s="674"/>
      <c r="B722" s="675"/>
      <c r="C722" s="675"/>
      <c r="D722" s="675"/>
      <c r="E722" s="675"/>
      <c r="F722" s="675"/>
      <c r="G722" s="675"/>
      <c r="H722" s="675"/>
      <c r="I722" s="675"/>
      <c r="J722" s="675"/>
      <c r="K722" s="675"/>
      <c r="L722" s="675"/>
      <c r="M722" s="675"/>
      <c r="N722" s="675"/>
      <c r="O722" s="675"/>
      <c r="P722" s="675"/>
      <c r="Q722" s="675"/>
      <c r="R722" s="675"/>
      <c r="S722" s="675"/>
      <c r="T722" s="675"/>
      <c r="U722" s="675"/>
      <c r="V722" s="675"/>
      <c r="W722" s="675"/>
      <c r="X722" s="675"/>
      <c r="Y722" s="675"/>
      <c r="Z722" s="675"/>
    </row>
    <row r="723" spans="1:26">
      <c r="A723" s="674"/>
      <c r="B723" s="675"/>
      <c r="C723" s="675"/>
      <c r="D723" s="675"/>
      <c r="E723" s="675"/>
      <c r="F723" s="675"/>
      <c r="G723" s="675"/>
      <c r="H723" s="675"/>
      <c r="I723" s="675"/>
      <c r="J723" s="675"/>
      <c r="K723" s="675"/>
      <c r="L723" s="675"/>
      <c r="M723" s="675"/>
      <c r="N723" s="675"/>
      <c r="O723" s="675"/>
      <c r="P723" s="675"/>
      <c r="Q723" s="675"/>
      <c r="R723" s="675"/>
      <c r="S723" s="675"/>
      <c r="T723" s="675"/>
      <c r="U723" s="675"/>
      <c r="V723" s="675"/>
      <c r="W723" s="675"/>
      <c r="X723" s="675"/>
      <c r="Y723" s="675"/>
      <c r="Z723" s="675"/>
    </row>
    <row r="724" spans="1:26">
      <c r="A724" s="674"/>
      <c r="B724" s="675"/>
      <c r="C724" s="675"/>
      <c r="D724" s="675"/>
      <c r="E724" s="675"/>
      <c r="F724" s="675"/>
      <c r="G724" s="675"/>
      <c r="H724" s="675"/>
      <c r="I724" s="675"/>
      <c r="J724" s="675"/>
      <c r="K724" s="675"/>
      <c r="L724" s="675"/>
      <c r="M724" s="675"/>
      <c r="N724" s="675"/>
      <c r="O724" s="675"/>
      <c r="P724" s="675"/>
      <c r="Q724" s="675"/>
      <c r="R724" s="675"/>
      <c r="S724" s="675"/>
      <c r="T724" s="675"/>
      <c r="U724" s="675"/>
      <c r="V724" s="675"/>
      <c r="W724" s="675"/>
      <c r="X724" s="675"/>
      <c r="Y724" s="675"/>
      <c r="Z724" s="675"/>
    </row>
    <row r="725" spans="1:26">
      <c r="A725" s="674"/>
      <c r="B725" s="675"/>
      <c r="C725" s="675"/>
      <c r="D725" s="675"/>
      <c r="E725" s="675"/>
      <c r="F725" s="675"/>
      <c r="G725" s="675"/>
      <c r="H725" s="675"/>
      <c r="I725" s="675"/>
      <c r="J725" s="675"/>
      <c r="K725" s="675"/>
      <c r="L725" s="675"/>
      <c r="M725" s="675"/>
      <c r="N725" s="675"/>
      <c r="O725" s="675"/>
      <c r="P725" s="675"/>
      <c r="Q725" s="675"/>
      <c r="R725" s="675"/>
      <c r="S725" s="675"/>
      <c r="T725" s="675"/>
      <c r="U725" s="675"/>
      <c r="V725" s="675"/>
      <c r="W725" s="675"/>
      <c r="X725" s="675"/>
      <c r="Y725" s="675"/>
      <c r="Z725" s="675"/>
    </row>
    <row r="726" spans="1:26">
      <c r="A726" s="674"/>
      <c r="B726" s="675"/>
      <c r="C726" s="675"/>
      <c r="D726" s="675"/>
      <c r="E726" s="675"/>
      <c r="F726" s="675"/>
      <c r="G726" s="675"/>
      <c r="H726" s="675"/>
      <c r="I726" s="675"/>
      <c r="J726" s="675"/>
      <c r="K726" s="675"/>
      <c r="L726" s="675"/>
      <c r="M726" s="675"/>
      <c r="N726" s="675"/>
      <c r="O726" s="675"/>
      <c r="P726" s="675"/>
      <c r="Q726" s="675"/>
      <c r="R726" s="675"/>
      <c r="S726" s="675"/>
      <c r="T726" s="675"/>
      <c r="U726" s="675"/>
      <c r="V726" s="675"/>
      <c r="W726" s="675"/>
      <c r="X726" s="675"/>
      <c r="Y726" s="675"/>
      <c r="Z726" s="675"/>
    </row>
    <row r="727" spans="1:26">
      <c r="A727" s="674"/>
      <c r="B727" s="675"/>
      <c r="C727" s="675"/>
      <c r="D727" s="675"/>
      <c r="E727" s="675"/>
      <c r="F727" s="675"/>
      <c r="G727" s="675"/>
      <c r="H727" s="675"/>
      <c r="I727" s="675"/>
      <c r="J727" s="675"/>
      <c r="K727" s="675"/>
      <c r="L727" s="675"/>
      <c r="M727" s="675"/>
      <c r="N727" s="675"/>
      <c r="O727" s="675"/>
      <c r="P727" s="675"/>
      <c r="Q727" s="675"/>
      <c r="R727" s="675"/>
      <c r="S727" s="675"/>
      <c r="T727" s="675"/>
      <c r="U727" s="675"/>
      <c r="V727" s="675"/>
      <c r="W727" s="675"/>
      <c r="X727" s="675"/>
      <c r="Y727" s="675"/>
      <c r="Z727" s="675"/>
    </row>
    <row r="728" spans="1:26">
      <c r="A728" s="674"/>
      <c r="B728" s="675"/>
      <c r="C728" s="675"/>
      <c r="D728" s="675"/>
      <c r="E728" s="675"/>
      <c r="F728" s="675"/>
      <c r="G728" s="675"/>
      <c r="H728" s="675"/>
      <c r="I728" s="675"/>
      <c r="J728" s="675"/>
      <c r="K728" s="675"/>
      <c r="L728" s="675"/>
      <c r="M728" s="675"/>
      <c r="N728" s="675"/>
      <c r="O728" s="675"/>
      <c r="P728" s="675"/>
      <c r="Q728" s="675"/>
      <c r="R728" s="675"/>
      <c r="S728" s="675"/>
      <c r="T728" s="675"/>
      <c r="U728" s="675"/>
      <c r="V728" s="675"/>
      <c r="W728" s="675"/>
      <c r="X728" s="675"/>
      <c r="Y728" s="675"/>
      <c r="Z728" s="675"/>
    </row>
    <row r="729" spans="1:26">
      <c r="A729" s="674"/>
      <c r="B729" s="675"/>
      <c r="C729" s="675"/>
      <c r="D729" s="675"/>
      <c r="E729" s="675"/>
      <c r="F729" s="675"/>
      <c r="G729" s="675"/>
      <c r="H729" s="675"/>
      <c r="I729" s="675"/>
      <c r="J729" s="675"/>
      <c r="K729" s="675"/>
      <c r="L729" s="675"/>
      <c r="M729" s="675"/>
      <c r="N729" s="675"/>
      <c r="O729" s="675"/>
      <c r="P729" s="675"/>
      <c r="Q729" s="675"/>
      <c r="R729" s="675"/>
      <c r="S729" s="675"/>
      <c r="T729" s="675"/>
      <c r="U729" s="675"/>
      <c r="V729" s="675"/>
      <c r="W729" s="675"/>
      <c r="X729" s="675"/>
      <c r="Y729" s="675"/>
      <c r="Z729" s="675"/>
    </row>
    <row r="730" spans="1:26">
      <c r="A730" s="674"/>
      <c r="B730" s="675"/>
      <c r="C730" s="675"/>
      <c r="D730" s="675"/>
      <c r="E730" s="675"/>
      <c r="F730" s="675"/>
      <c r="G730" s="675"/>
      <c r="H730" s="675"/>
      <c r="I730" s="675"/>
      <c r="J730" s="675"/>
      <c r="K730" s="675"/>
      <c r="L730" s="675"/>
      <c r="M730" s="675"/>
      <c r="N730" s="675"/>
      <c r="O730" s="675"/>
      <c r="P730" s="675"/>
      <c r="Q730" s="675"/>
      <c r="R730" s="675"/>
      <c r="S730" s="675"/>
      <c r="T730" s="675"/>
      <c r="U730" s="675"/>
      <c r="V730" s="675"/>
      <c r="W730" s="675"/>
      <c r="X730" s="675"/>
      <c r="Y730" s="675"/>
      <c r="Z730" s="675"/>
    </row>
    <row r="731" spans="1:26">
      <c r="A731" s="674"/>
      <c r="B731" s="675"/>
      <c r="C731" s="675"/>
      <c r="D731" s="675"/>
      <c r="E731" s="675"/>
      <c r="F731" s="675"/>
      <c r="G731" s="675"/>
      <c r="H731" s="675"/>
      <c r="I731" s="675"/>
      <c r="J731" s="675"/>
      <c r="K731" s="675"/>
      <c r="L731" s="675"/>
      <c r="M731" s="675"/>
      <c r="N731" s="675"/>
      <c r="O731" s="675"/>
      <c r="P731" s="675"/>
      <c r="Q731" s="675"/>
      <c r="R731" s="675"/>
      <c r="S731" s="675"/>
      <c r="T731" s="675"/>
      <c r="U731" s="675"/>
      <c r="V731" s="675"/>
      <c r="W731" s="675"/>
      <c r="X731" s="675"/>
      <c r="Y731" s="675"/>
      <c r="Z731" s="675"/>
    </row>
    <row r="732" spans="1:26">
      <c r="A732" s="674"/>
      <c r="B732" s="675"/>
      <c r="C732" s="675"/>
      <c r="D732" s="675"/>
      <c r="E732" s="675"/>
      <c r="F732" s="675"/>
      <c r="G732" s="675"/>
      <c r="H732" s="675"/>
      <c r="I732" s="675"/>
      <c r="J732" s="675"/>
      <c r="K732" s="675"/>
      <c r="L732" s="675"/>
      <c r="M732" s="675"/>
      <c r="N732" s="675"/>
      <c r="O732" s="675"/>
      <c r="P732" s="675"/>
      <c r="Q732" s="675"/>
      <c r="R732" s="675"/>
      <c r="S732" s="675"/>
      <c r="T732" s="675"/>
      <c r="U732" s="675"/>
      <c r="V732" s="675"/>
      <c r="W732" s="675"/>
      <c r="X732" s="675"/>
      <c r="Y732" s="675"/>
      <c r="Z732" s="675"/>
    </row>
    <row r="733" spans="1:26">
      <c r="A733" s="674"/>
      <c r="B733" s="675"/>
      <c r="C733" s="675"/>
      <c r="D733" s="675"/>
      <c r="E733" s="675"/>
      <c r="F733" s="675"/>
      <c r="G733" s="675"/>
      <c r="H733" s="675"/>
      <c r="I733" s="675"/>
      <c r="J733" s="675"/>
      <c r="K733" s="675"/>
      <c r="L733" s="675"/>
      <c r="M733" s="675"/>
      <c r="N733" s="675"/>
      <c r="O733" s="675"/>
      <c r="P733" s="675"/>
      <c r="Q733" s="675"/>
      <c r="R733" s="675"/>
      <c r="S733" s="675"/>
      <c r="T733" s="675"/>
      <c r="U733" s="675"/>
      <c r="V733" s="675"/>
      <c r="W733" s="675"/>
      <c r="X733" s="675"/>
      <c r="Y733" s="675"/>
      <c r="Z733" s="675"/>
    </row>
    <row r="734" spans="1:26">
      <c r="A734" s="674"/>
      <c r="B734" s="675"/>
      <c r="C734" s="675"/>
      <c r="D734" s="675"/>
      <c r="E734" s="675"/>
      <c r="F734" s="675"/>
      <c r="G734" s="675"/>
      <c r="H734" s="675"/>
      <c r="I734" s="675"/>
      <c r="J734" s="675"/>
      <c r="K734" s="675"/>
      <c r="L734" s="675"/>
      <c r="M734" s="675"/>
      <c r="N734" s="675"/>
      <c r="O734" s="675"/>
      <c r="P734" s="675"/>
      <c r="Q734" s="675"/>
      <c r="R734" s="675"/>
      <c r="S734" s="675"/>
      <c r="T734" s="675"/>
      <c r="U734" s="675"/>
      <c r="V734" s="675"/>
      <c r="W734" s="675"/>
      <c r="X734" s="675"/>
      <c r="Y734" s="675"/>
      <c r="Z734" s="675"/>
    </row>
    <row r="735" spans="1:26">
      <c r="A735" s="674"/>
      <c r="B735" s="675"/>
      <c r="C735" s="675"/>
      <c r="D735" s="675"/>
      <c r="E735" s="675"/>
      <c r="F735" s="675"/>
      <c r="G735" s="675"/>
      <c r="H735" s="675"/>
      <c r="I735" s="675"/>
      <c r="J735" s="675"/>
      <c r="K735" s="675"/>
      <c r="L735" s="675"/>
      <c r="M735" s="675"/>
      <c r="N735" s="675"/>
      <c r="O735" s="675"/>
      <c r="P735" s="675"/>
      <c r="Q735" s="675"/>
      <c r="R735" s="675"/>
      <c r="S735" s="675"/>
      <c r="T735" s="675"/>
      <c r="U735" s="675"/>
      <c r="V735" s="675"/>
      <c r="W735" s="675"/>
      <c r="X735" s="675"/>
      <c r="Y735" s="675"/>
      <c r="Z735" s="675"/>
    </row>
    <row r="736" spans="1:26">
      <c r="A736" s="674"/>
      <c r="B736" s="675"/>
      <c r="C736" s="675"/>
      <c r="D736" s="675"/>
      <c r="E736" s="675"/>
      <c r="F736" s="675"/>
      <c r="G736" s="675"/>
      <c r="H736" s="675"/>
      <c r="I736" s="675"/>
      <c r="J736" s="675"/>
      <c r="K736" s="675"/>
      <c r="L736" s="675"/>
      <c r="M736" s="675"/>
      <c r="N736" s="675"/>
      <c r="O736" s="675"/>
      <c r="P736" s="675"/>
      <c r="Q736" s="675"/>
      <c r="R736" s="675"/>
      <c r="S736" s="675"/>
      <c r="T736" s="675"/>
      <c r="U736" s="675"/>
      <c r="V736" s="675"/>
      <c r="W736" s="675"/>
      <c r="X736" s="675"/>
      <c r="Y736" s="675"/>
      <c r="Z736" s="675"/>
    </row>
    <row r="737" spans="1:26">
      <c r="A737" s="674"/>
      <c r="B737" s="675"/>
      <c r="C737" s="675"/>
      <c r="D737" s="675"/>
      <c r="E737" s="675"/>
      <c r="F737" s="675"/>
      <c r="G737" s="675"/>
      <c r="H737" s="675"/>
      <c r="I737" s="675"/>
      <c r="J737" s="675"/>
      <c r="K737" s="675"/>
      <c r="L737" s="675"/>
      <c r="M737" s="675"/>
      <c r="N737" s="675"/>
      <c r="O737" s="675"/>
      <c r="P737" s="675"/>
      <c r="Q737" s="675"/>
      <c r="R737" s="675"/>
      <c r="S737" s="675"/>
      <c r="T737" s="675"/>
      <c r="U737" s="675"/>
      <c r="V737" s="675"/>
      <c r="W737" s="675"/>
      <c r="X737" s="675"/>
      <c r="Y737" s="675"/>
      <c r="Z737" s="675"/>
    </row>
    <row r="738" spans="1:26">
      <c r="A738" s="674"/>
      <c r="B738" s="675"/>
      <c r="C738" s="675"/>
      <c r="D738" s="675"/>
      <c r="E738" s="675"/>
      <c r="F738" s="675"/>
      <c r="G738" s="675"/>
      <c r="H738" s="675"/>
      <c r="I738" s="675"/>
      <c r="J738" s="675"/>
      <c r="K738" s="675"/>
      <c r="L738" s="675"/>
      <c r="M738" s="675"/>
      <c r="N738" s="675"/>
      <c r="O738" s="675"/>
      <c r="P738" s="675"/>
      <c r="Q738" s="675"/>
      <c r="R738" s="675"/>
      <c r="S738" s="675"/>
      <c r="T738" s="675"/>
      <c r="U738" s="675"/>
      <c r="V738" s="675"/>
      <c r="W738" s="675"/>
      <c r="X738" s="675"/>
      <c r="Y738" s="675"/>
      <c r="Z738" s="675"/>
    </row>
    <row r="739" spans="1:26">
      <c r="A739" s="674"/>
      <c r="B739" s="675"/>
      <c r="C739" s="675"/>
      <c r="D739" s="675"/>
      <c r="E739" s="675"/>
      <c r="F739" s="675"/>
      <c r="G739" s="675"/>
      <c r="H739" s="675"/>
      <c r="I739" s="675"/>
      <c r="J739" s="675"/>
      <c r="K739" s="675"/>
      <c r="L739" s="675"/>
      <c r="M739" s="675"/>
      <c r="N739" s="675"/>
      <c r="O739" s="675"/>
      <c r="P739" s="675"/>
      <c r="Q739" s="675"/>
      <c r="R739" s="675"/>
      <c r="S739" s="675"/>
      <c r="T739" s="675"/>
      <c r="U739" s="675"/>
      <c r="V739" s="675"/>
      <c r="W739" s="675"/>
      <c r="X739" s="675"/>
      <c r="Y739" s="675"/>
      <c r="Z739" s="675"/>
    </row>
    <row r="740" spans="1:26">
      <c r="A740" s="674"/>
      <c r="B740" s="675"/>
      <c r="C740" s="675"/>
      <c r="D740" s="675"/>
      <c r="E740" s="675"/>
      <c r="F740" s="675"/>
      <c r="G740" s="675"/>
      <c r="H740" s="675"/>
      <c r="I740" s="675"/>
      <c r="J740" s="675"/>
      <c r="K740" s="675"/>
      <c r="L740" s="675"/>
      <c r="M740" s="675"/>
      <c r="N740" s="675"/>
      <c r="O740" s="675"/>
      <c r="P740" s="675"/>
      <c r="Q740" s="675"/>
      <c r="R740" s="675"/>
      <c r="S740" s="675"/>
      <c r="T740" s="675"/>
      <c r="U740" s="675"/>
      <c r="V740" s="675"/>
      <c r="W740" s="675"/>
      <c r="X740" s="675"/>
      <c r="Y740" s="675"/>
      <c r="Z740" s="675"/>
    </row>
    <row r="741" spans="1:26">
      <c r="A741" s="674"/>
      <c r="B741" s="675"/>
      <c r="C741" s="675"/>
      <c r="D741" s="675"/>
      <c r="E741" s="675"/>
      <c r="F741" s="675"/>
      <c r="G741" s="675"/>
      <c r="H741" s="675"/>
      <c r="I741" s="675"/>
      <c r="J741" s="675"/>
      <c r="K741" s="675"/>
      <c r="L741" s="675"/>
      <c r="M741" s="675"/>
      <c r="N741" s="675"/>
      <c r="O741" s="675"/>
      <c r="P741" s="675"/>
      <c r="Q741" s="675"/>
      <c r="R741" s="675"/>
      <c r="S741" s="675"/>
      <c r="T741" s="675"/>
      <c r="U741" s="675"/>
      <c r="V741" s="675"/>
      <c r="W741" s="675"/>
      <c r="X741" s="675"/>
      <c r="Y741" s="675"/>
      <c r="Z741" s="675"/>
    </row>
    <row r="742" spans="1:26">
      <c r="A742" s="674"/>
      <c r="B742" s="675"/>
      <c r="C742" s="675"/>
      <c r="D742" s="675"/>
      <c r="E742" s="675"/>
      <c r="F742" s="675"/>
      <c r="G742" s="675"/>
      <c r="H742" s="675"/>
      <c r="I742" s="675"/>
      <c r="J742" s="675"/>
      <c r="K742" s="675"/>
      <c r="L742" s="675"/>
      <c r="M742" s="675"/>
      <c r="N742" s="675"/>
      <c r="O742" s="675"/>
      <c r="P742" s="675"/>
      <c r="Q742" s="675"/>
      <c r="R742" s="675"/>
      <c r="S742" s="675"/>
      <c r="T742" s="675"/>
      <c r="U742" s="675"/>
      <c r="V742" s="675"/>
      <c r="W742" s="675"/>
      <c r="X742" s="675"/>
      <c r="Y742" s="675"/>
      <c r="Z742" s="675"/>
    </row>
    <row r="743" spans="1:26">
      <c r="A743" s="674"/>
      <c r="B743" s="675"/>
      <c r="C743" s="675"/>
      <c r="D743" s="675"/>
      <c r="E743" s="675"/>
      <c r="F743" s="675"/>
      <c r="G743" s="675"/>
      <c r="H743" s="675"/>
      <c r="I743" s="675"/>
      <c r="J743" s="675"/>
      <c r="K743" s="675"/>
      <c r="L743" s="675"/>
      <c r="M743" s="675"/>
      <c r="N743" s="675"/>
      <c r="O743" s="675"/>
      <c r="P743" s="675"/>
      <c r="Q743" s="675"/>
      <c r="R743" s="675"/>
      <c r="S743" s="675"/>
      <c r="T743" s="675"/>
      <c r="U743" s="675"/>
      <c r="V743" s="675"/>
      <c r="W743" s="675"/>
      <c r="X743" s="675"/>
      <c r="Y743" s="675"/>
      <c r="Z743" s="675"/>
    </row>
    <row r="744" spans="1:26">
      <c r="A744" s="674"/>
      <c r="B744" s="675"/>
      <c r="C744" s="675"/>
      <c r="D744" s="675"/>
      <c r="E744" s="675"/>
      <c r="F744" s="675"/>
      <c r="G744" s="675"/>
      <c r="H744" s="675"/>
      <c r="I744" s="675"/>
      <c r="J744" s="675"/>
      <c r="K744" s="675"/>
      <c r="L744" s="675"/>
      <c r="M744" s="675"/>
      <c r="N744" s="675"/>
      <c r="O744" s="675"/>
      <c r="P744" s="675"/>
      <c r="Q744" s="675"/>
      <c r="R744" s="675"/>
      <c r="S744" s="675"/>
      <c r="T744" s="675"/>
      <c r="U744" s="675"/>
      <c r="V744" s="675"/>
      <c r="W744" s="675"/>
      <c r="X744" s="675"/>
      <c r="Y744" s="675"/>
      <c r="Z744" s="675"/>
    </row>
    <row r="745" spans="1:26">
      <c r="A745" s="674"/>
      <c r="B745" s="675"/>
      <c r="C745" s="675"/>
      <c r="D745" s="675"/>
      <c r="E745" s="675"/>
      <c r="F745" s="675"/>
      <c r="G745" s="675"/>
      <c r="H745" s="675"/>
      <c r="I745" s="675"/>
      <c r="J745" s="675"/>
      <c r="K745" s="675"/>
      <c r="L745" s="675"/>
      <c r="M745" s="675"/>
      <c r="N745" s="675"/>
      <c r="O745" s="675"/>
      <c r="P745" s="675"/>
      <c r="Q745" s="675"/>
      <c r="R745" s="675"/>
      <c r="S745" s="675"/>
      <c r="T745" s="675"/>
      <c r="U745" s="675"/>
      <c r="V745" s="675"/>
      <c r="W745" s="675"/>
      <c r="X745" s="675"/>
      <c r="Y745" s="675"/>
      <c r="Z745" s="675"/>
    </row>
    <row r="746" spans="1:26">
      <c r="A746" s="674"/>
      <c r="B746" s="675"/>
      <c r="C746" s="675"/>
      <c r="D746" s="675"/>
      <c r="E746" s="675"/>
      <c r="F746" s="675"/>
      <c r="G746" s="675"/>
      <c r="H746" s="675"/>
      <c r="I746" s="675"/>
      <c r="J746" s="675"/>
      <c r="K746" s="675"/>
      <c r="L746" s="675"/>
      <c r="M746" s="675"/>
      <c r="N746" s="675"/>
      <c r="O746" s="675"/>
      <c r="P746" s="675"/>
      <c r="Q746" s="675"/>
      <c r="R746" s="675"/>
      <c r="S746" s="675"/>
      <c r="T746" s="675"/>
      <c r="U746" s="675"/>
      <c r="V746" s="675"/>
      <c r="W746" s="675"/>
      <c r="X746" s="675"/>
      <c r="Y746" s="675"/>
      <c r="Z746" s="675"/>
    </row>
    <row r="747" spans="1:26">
      <c r="A747" s="674"/>
      <c r="B747" s="675"/>
      <c r="C747" s="675"/>
      <c r="D747" s="675"/>
      <c r="E747" s="675"/>
      <c r="F747" s="675"/>
      <c r="G747" s="675"/>
      <c r="H747" s="675"/>
      <c r="I747" s="675"/>
      <c r="J747" s="675"/>
      <c r="K747" s="675"/>
      <c r="L747" s="675"/>
      <c r="M747" s="675"/>
      <c r="N747" s="675"/>
      <c r="O747" s="675"/>
      <c r="P747" s="675"/>
      <c r="Q747" s="675"/>
      <c r="R747" s="675"/>
      <c r="S747" s="675"/>
      <c r="T747" s="675"/>
      <c r="U747" s="675"/>
      <c r="V747" s="675"/>
      <c r="W747" s="675"/>
      <c r="X747" s="675"/>
      <c r="Y747" s="675"/>
      <c r="Z747" s="675"/>
    </row>
    <row r="748" spans="1:26">
      <c r="A748" s="674"/>
      <c r="B748" s="675"/>
      <c r="C748" s="675"/>
      <c r="D748" s="675"/>
      <c r="E748" s="675"/>
      <c r="F748" s="675"/>
      <c r="G748" s="675"/>
      <c r="H748" s="675"/>
      <c r="I748" s="675"/>
      <c r="J748" s="675"/>
      <c r="K748" s="675"/>
      <c r="L748" s="675"/>
      <c r="M748" s="675"/>
      <c r="N748" s="675"/>
      <c r="O748" s="675"/>
      <c r="P748" s="675"/>
      <c r="Q748" s="675"/>
      <c r="R748" s="675"/>
      <c r="S748" s="675"/>
      <c r="T748" s="675"/>
      <c r="U748" s="675"/>
      <c r="V748" s="675"/>
      <c r="W748" s="675"/>
      <c r="X748" s="675"/>
      <c r="Y748" s="675"/>
      <c r="Z748" s="675"/>
    </row>
    <row r="749" spans="1:26">
      <c r="A749" s="674"/>
      <c r="B749" s="675"/>
      <c r="C749" s="675"/>
      <c r="D749" s="675"/>
      <c r="E749" s="675"/>
      <c r="F749" s="675"/>
      <c r="G749" s="675"/>
      <c r="H749" s="675"/>
      <c r="I749" s="675"/>
      <c r="J749" s="675"/>
      <c r="K749" s="675"/>
      <c r="L749" s="675"/>
      <c r="M749" s="675"/>
      <c r="N749" s="675"/>
      <c r="O749" s="675"/>
      <c r="P749" s="675"/>
      <c r="Q749" s="675"/>
      <c r="R749" s="675"/>
      <c r="S749" s="675"/>
      <c r="T749" s="675"/>
      <c r="U749" s="675"/>
      <c r="V749" s="675"/>
      <c r="W749" s="675"/>
      <c r="X749" s="675"/>
      <c r="Y749" s="675"/>
      <c r="Z749" s="675"/>
    </row>
    <row r="750" spans="1:26">
      <c r="A750" s="674"/>
      <c r="B750" s="675"/>
      <c r="C750" s="675"/>
      <c r="D750" s="675"/>
      <c r="E750" s="675"/>
      <c r="F750" s="675"/>
      <c r="G750" s="675"/>
      <c r="H750" s="675"/>
      <c r="I750" s="675"/>
      <c r="J750" s="675"/>
      <c r="K750" s="675"/>
      <c r="L750" s="675"/>
      <c r="M750" s="675"/>
      <c r="N750" s="675"/>
      <c r="O750" s="675"/>
      <c r="P750" s="675"/>
      <c r="Q750" s="675"/>
      <c r="R750" s="675"/>
      <c r="S750" s="675"/>
      <c r="T750" s="675"/>
      <c r="U750" s="675"/>
      <c r="V750" s="675"/>
      <c r="W750" s="675"/>
      <c r="X750" s="675"/>
      <c r="Y750" s="675"/>
      <c r="Z750" s="675"/>
    </row>
    <row r="751" spans="1:26">
      <c r="A751" s="674"/>
      <c r="B751" s="675"/>
      <c r="C751" s="675"/>
      <c r="D751" s="675"/>
      <c r="E751" s="675"/>
      <c r="F751" s="675"/>
      <c r="G751" s="675"/>
      <c r="H751" s="675"/>
      <c r="I751" s="675"/>
      <c r="J751" s="675"/>
      <c r="K751" s="675"/>
      <c r="L751" s="675"/>
      <c r="M751" s="675"/>
      <c r="N751" s="675"/>
      <c r="O751" s="675"/>
      <c r="P751" s="675"/>
      <c r="Q751" s="675"/>
      <c r="R751" s="675"/>
      <c r="S751" s="675"/>
      <c r="T751" s="675"/>
      <c r="U751" s="675"/>
      <c r="V751" s="675"/>
      <c r="W751" s="675"/>
      <c r="X751" s="675"/>
      <c r="Y751" s="675"/>
      <c r="Z751" s="675"/>
    </row>
    <row r="752" spans="1:26">
      <c r="A752" s="674"/>
      <c r="B752" s="675"/>
      <c r="C752" s="675"/>
      <c r="D752" s="675"/>
      <c r="E752" s="675"/>
      <c r="F752" s="675"/>
      <c r="G752" s="675"/>
      <c r="H752" s="675"/>
      <c r="I752" s="675"/>
      <c r="J752" s="675"/>
      <c r="K752" s="675"/>
      <c r="L752" s="675"/>
      <c r="M752" s="675"/>
      <c r="N752" s="675"/>
      <c r="O752" s="675"/>
      <c r="P752" s="675"/>
      <c r="Q752" s="675"/>
      <c r="R752" s="675"/>
      <c r="S752" s="675"/>
      <c r="T752" s="675"/>
      <c r="U752" s="675"/>
      <c r="V752" s="675"/>
      <c r="W752" s="675"/>
      <c r="X752" s="675"/>
      <c r="Y752" s="675"/>
      <c r="Z752" s="675"/>
    </row>
    <row r="753" spans="1:26">
      <c r="A753" s="674"/>
      <c r="B753" s="675"/>
      <c r="C753" s="675"/>
      <c r="D753" s="675"/>
      <c r="E753" s="675"/>
      <c r="F753" s="675"/>
      <c r="G753" s="675"/>
      <c r="H753" s="675"/>
      <c r="I753" s="675"/>
      <c r="J753" s="675"/>
      <c r="K753" s="675"/>
      <c r="L753" s="675"/>
      <c r="M753" s="675"/>
      <c r="N753" s="675"/>
      <c r="O753" s="675"/>
      <c r="P753" s="675"/>
      <c r="Q753" s="675"/>
      <c r="R753" s="675"/>
      <c r="S753" s="675"/>
      <c r="T753" s="675"/>
      <c r="U753" s="675"/>
      <c r="V753" s="675"/>
      <c r="W753" s="675"/>
      <c r="X753" s="675"/>
      <c r="Y753" s="675"/>
      <c r="Z753" s="675"/>
    </row>
    <row r="754" spans="1:26">
      <c r="A754" s="674"/>
      <c r="B754" s="675"/>
      <c r="C754" s="675"/>
      <c r="D754" s="675"/>
      <c r="E754" s="675"/>
      <c r="F754" s="675"/>
      <c r="G754" s="675"/>
      <c r="H754" s="675"/>
      <c r="I754" s="675"/>
      <c r="J754" s="675"/>
      <c r="K754" s="675"/>
      <c r="L754" s="675"/>
      <c r="M754" s="675"/>
      <c r="N754" s="675"/>
      <c r="O754" s="675"/>
      <c r="P754" s="675"/>
      <c r="Q754" s="675"/>
      <c r="R754" s="675"/>
      <c r="S754" s="675"/>
      <c r="T754" s="675"/>
      <c r="U754" s="675"/>
      <c r="V754" s="675"/>
      <c r="W754" s="675"/>
      <c r="X754" s="675"/>
      <c r="Y754" s="675"/>
      <c r="Z754" s="675"/>
    </row>
    <row r="755" spans="1:26">
      <c r="A755" s="674"/>
      <c r="B755" s="675"/>
      <c r="C755" s="675"/>
      <c r="D755" s="675"/>
      <c r="E755" s="675"/>
      <c r="F755" s="675"/>
      <c r="G755" s="675"/>
      <c r="H755" s="675"/>
      <c r="I755" s="675"/>
      <c r="J755" s="675"/>
      <c r="K755" s="675"/>
      <c r="L755" s="675"/>
      <c r="M755" s="675"/>
      <c r="N755" s="675"/>
      <c r="O755" s="675"/>
      <c r="P755" s="675"/>
      <c r="Q755" s="675"/>
      <c r="R755" s="675"/>
      <c r="S755" s="675"/>
      <c r="T755" s="675"/>
      <c r="U755" s="675"/>
      <c r="V755" s="675"/>
      <c r="W755" s="675"/>
      <c r="X755" s="675"/>
      <c r="Y755" s="675"/>
      <c r="Z755" s="675"/>
    </row>
    <row r="756" spans="1:26">
      <c r="A756" s="674"/>
      <c r="B756" s="675"/>
      <c r="C756" s="675"/>
      <c r="D756" s="675"/>
      <c r="E756" s="675"/>
      <c r="F756" s="675"/>
      <c r="G756" s="675"/>
      <c r="H756" s="675"/>
      <c r="I756" s="675"/>
      <c r="J756" s="675"/>
      <c r="K756" s="675"/>
      <c r="L756" s="675"/>
      <c r="M756" s="675"/>
      <c r="N756" s="675"/>
      <c r="O756" s="675"/>
      <c r="P756" s="675"/>
      <c r="Q756" s="675"/>
      <c r="R756" s="675"/>
      <c r="S756" s="675"/>
      <c r="T756" s="675"/>
      <c r="U756" s="675"/>
      <c r="V756" s="675"/>
      <c r="W756" s="675"/>
      <c r="X756" s="675"/>
      <c r="Y756" s="675"/>
      <c r="Z756" s="675"/>
    </row>
    <row r="757" spans="1:26">
      <c r="A757" s="674"/>
      <c r="B757" s="675"/>
      <c r="C757" s="675"/>
      <c r="D757" s="675"/>
      <c r="E757" s="675"/>
      <c r="F757" s="675"/>
      <c r="G757" s="675"/>
      <c r="H757" s="675"/>
      <c r="I757" s="675"/>
      <c r="J757" s="675"/>
      <c r="K757" s="675"/>
      <c r="L757" s="675"/>
      <c r="M757" s="675"/>
      <c r="N757" s="675"/>
      <c r="O757" s="675"/>
      <c r="P757" s="675"/>
      <c r="Q757" s="675"/>
      <c r="R757" s="675"/>
      <c r="S757" s="675"/>
      <c r="T757" s="675"/>
      <c r="U757" s="675"/>
      <c r="V757" s="675"/>
      <c r="W757" s="675"/>
      <c r="X757" s="675"/>
      <c r="Y757" s="675"/>
      <c r="Z757" s="675"/>
    </row>
    <row r="758" spans="1:26">
      <c r="A758" s="674"/>
      <c r="B758" s="675"/>
      <c r="C758" s="675"/>
      <c r="D758" s="675"/>
      <c r="E758" s="675"/>
      <c r="F758" s="675"/>
      <c r="G758" s="675"/>
      <c r="H758" s="675"/>
      <c r="I758" s="675"/>
      <c r="J758" s="675"/>
      <c r="K758" s="675"/>
      <c r="L758" s="675"/>
      <c r="M758" s="675"/>
      <c r="N758" s="675"/>
      <c r="O758" s="675"/>
      <c r="P758" s="675"/>
      <c r="Q758" s="675"/>
      <c r="R758" s="675"/>
      <c r="S758" s="675"/>
      <c r="T758" s="675"/>
      <c r="U758" s="675"/>
      <c r="V758" s="675"/>
      <c r="W758" s="675"/>
      <c r="X758" s="675"/>
      <c r="Y758" s="675"/>
      <c r="Z758" s="675"/>
    </row>
    <row r="759" spans="1:26">
      <c r="A759" s="674"/>
      <c r="B759" s="675"/>
      <c r="C759" s="675"/>
      <c r="D759" s="675"/>
      <c r="E759" s="675"/>
      <c r="F759" s="675"/>
      <c r="G759" s="675"/>
      <c r="H759" s="675"/>
      <c r="I759" s="675"/>
      <c r="J759" s="675"/>
      <c r="K759" s="675"/>
      <c r="L759" s="675"/>
      <c r="M759" s="675"/>
      <c r="N759" s="675"/>
      <c r="O759" s="675"/>
      <c r="P759" s="675"/>
      <c r="Q759" s="675"/>
      <c r="R759" s="675"/>
      <c r="S759" s="675"/>
      <c r="T759" s="675"/>
      <c r="U759" s="675"/>
      <c r="V759" s="675"/>
      <c r="W759" s="675"/>
      <c r="X759" s="675"/>
      <c r="Y759" s="675"/>
      <c r="Z759" s="675"/>
    </row>
    <row r="760" spans="1:26">
      <c r="A760" s="674"/>
      <c r="B760" s="675"/>
      <c r="C760" s="675"/>
      <c r="D760" s="675"/>
      <c r="E760" s="675"/>
      <c r="F760" s="675"/>
      <c r="G760" s="675"/>
      <c r="H760" s="675"/>
      <c r="I760" s="675"/>
      <c r="J760" s="675"/>
      <c r="K760" s="675"/>
      <c r="L760" s="675"/>
      <c r="M760" s="675"/>
      <c r="N760" s="675"/>
      <c r="O760" s="675"/>
      <c r="P760" s="675"/>
      <c r="Q760" s="675"/>
      <c r="R760" s="675"/>
      <c r="S760" s="675"/>
      <c r="T760" s="675"/>
      <c r="U760" s="675"/>
      <c r="V760" s="675"/>
      <c r="W760" s="675"/>
      <c r="X760" s="675"/>
      <c r="Y760" s="675"/>
      <c r="Z760" s="675"/>
    </row>
    <row r="761" spans="1:26">
      <c r="A761" s="674"/>
      <c r="B761" s="675"/>
      <c r="C761" s="675"/>
      <c r="D761" s="675"/>
      <c r="E761" s="675"/>
      <c r="F761" s="675"/>
      <c r="G761" s="675"/>
      <c r="H761" s="675"/>
      <c r="I761" s="675"/>
      <c r="J761" s="675"/>
      <c r="K761" s="675"/>
      <c r="L761" s="675"/>
      <c r="M761" s="675"/>
      <c r="N761" s="675"/>
      <c r="O761" s="675"/>
      <c r="P761" s="675"/>
      <c r="Q761" s="675"/>
      <c r="R761" s="675"/>
      <c r="S761" s="675"/>
      <c r="T761" s="675"/>
      <c r="U761" s="675"/>
      <c r="V761" s="675"/>
      <c r="W761" s="675"/>
      <c r="X761" s="675"/>
      <c r="Y761" s="675"/>
      <c r="Z761" s="675"/>
    </row>
    <row r="762" spans="1:26">
      <c r="A762" s="674"/>
      <c r="B762" s="675"/>
      <c r="C762" s="675"/>
      <c r="D762" s="675"/>
      <c r="E762" s="675"/>
      <c r="F762" s="675"/>
      <c r="G762" s="675"/>
      <c r="H762" s="675"/>
      <c r="I762" s="675"/>
      <c r="J762" s="675"/>
      <c r="K762" s="675"/>
      <c r="L762" s="675"/>
      <c r="M762" s="675"/>
      <c r="N762" s="675"/>
      <c r="O762" s="675"/>
      <c r="P762" s="675"/>
      <c r="Q762" s="675"/>
      <c r="R762" s="675"/>
      <c r="S762" s="675"/>
      <c r="T762" s="675"/>
      <c r="U762" s="675"/>
      <c r="V762" s="675"/>
      <c r="W762" s="675"/>
      <c r="X762" s="675"/>
      <c r="Y762" s="675"/>
      <c r="Z762" s="675"/>
    </row>
    <row r="763" spans="1:26">
      <c r="A763" s="674"/>
      <c r="B763" s="675"/>
      <c r="C763" s="675"/>
      <c r="D763" s="675"/>
      <c r="E763" s="675"/>
      <c r="F763" s="675"/>
      <c r="G763" s="675"/>
      <c r="H763" s="675"/>
      <c r="I763" s="675"/>
      <c r="J763" s="675"/>
      <c r="K763" s="675"/>
      <c r="L763" s="675"/>
      <c r="M763" s="675"/>
      <c r="N763" s="675"/>
      <c r="O763" s="675"/>
      <c r="P763" s="675"/>
      <c r="Q763" s="675"/>
      <c r="R763" s="675"/>
      <c r="S763" s="675"/>
      <c r="T763" s="675"/>
      <c r="U763" s="675"/>
      <c r="V763" s="675"/>
      <c r="W763" s="675"/>
      <c r="X763" s="675"/>
      <c r="Y763" s="675"/>
      <c r="Z763" s="675"/>
    </row>
    <row r="764" spans="1:26">
      <c r="A764" s="674"/>
      <c r="B764" s="675"/>
      <c r="C764" s="675"/>
      <c r="D764" s="675"/>
      <c r="E764" s="675"/>
      <c r="F764" s="675"/>
      <c r="G764" s="675"/>
      <c r="H764" s="675"/>
      <c r="I764" s="675"/>
      <c r="J764" s="675"/>
      <c r="K764" s="675"/>
      <c r="L764" s="675"/>
      <c r="M764" s="675"/>
      <c r="N764" s="675"/>
      <c r="O764" s="675"/>
      <c r="P764" s="675"/>
      <c r="Q764" s="675"/>
      <c r="R764" s="675"/>
      <c r="S764" s="675"/>
      <c r="T764" s="675"/>
      <c r="U764" s="675"/>
      <c r="V764" s="675"/>
      <c r="W764" s="675"/>
      <c r="X764" s="675"/>
      <c r="Y764" s="675"/>
      <c r="Z764" s="675"/>
    </row>
    <row r="765" spans="1:26">
      <c r="A765" s="674"/>
      <c r="B765" s="675"/>
      <c r="C765" s="675"/>
      <c r="D765" s="675"/>
      <c r="E765" s="675"/>
      <c r="F765" s="675"/>
      <c r="G765" s="675"/>
      <c r="H765" s="675"/>
      <c r="I765" s="675"/>
      <c r="J765" s="675"/>
      <c r="K765" s="675"/>
      <c r="L765" s="675"/>
      <c r="M765" s="675"/>
      <c r="N765" s="675"/>
      <c r="O765" s="675"/>
      <c r="P765" s="675"/>
      <c r="Q765" s="675"/>
      <c r="R765" s="675"/>
      <c r="S765" s="675"/>
      <c r="T765" s="675"/>
      <c r="U765" s="675"/>
      <c r="V765" s="675"/>
      <c r="W765" s="675"/>
      <c r="X765" s="675"/>
      <c r="Y765" s="675"/>
      <c r="Z765" s="675"/>
    </row>
    <row r="766" spans="1:26">
      <c r="A766" s="674"/>
      <c r="B766" s="675"/>
      <c r="C766" s="675"/>
      <c r="D766" s="675"/>
      <c r="E766" s="675"/>
      <c r="F766" s="675"/>
      <c r="G766" s="675"/>
      <c r="H766" s="675"/>
      <c r="I766" s="675"/>
      <c r="J766" s="675"/>
      <c r="K766" s="675"/>
      <c r="L766" s="675"/>
      <c r="M766" s="675"/>
      <c r="N766" s="675"/>
      <c r="O766" s="675"/>
      <c r="P766" s="675"/>
      <c r="Q766" s="675"/>
      <c r="R766" s="675"/>
      <c r="S766" s="675"/>
      <c r="T766" s="675"/>
      <c r="U766" s="675"/>
      <c r="V766" s="675"/>
      <c r="W766" s="675"/>
      <c r="X766" s="675"/>
      <c r="Y766" s="675"/>
      <c r="Z766" s="675"/>
    </row>
    <row r="767" spans="1:26">
      <c r="A767" s="674"/>
      <c r="B767" s="675"/>
      <c r="C767" s="675"/>
      <c r="D767" s="675"/>
      <c r="E767" s="675"/>
      <c r="F767" s="675"/>
      <c r="G767" s="675"/>
      <c r="H767" s="675"/>
      <c r="I767" s="675"/>
      <c r="J767" s="675"/>
      <c r="K767" s="675"/>
      <c r="L767" s="675"/>
      <c r="M767" s="675"/>
      <c r="N767" s="675"/>
      <c r="O767" s="675"/>
      <c r="P767" s="675"/>
      <c r="Q767" s="675"/>
      <c r="R767" s="675"/>
      <c r="S767" s="675"/>
      <c r="T767" s="675"/>
      <c r="U767" s="675"/>
      <c r="V767" s="675"/>
      <c r="W767" s="675"/>
      <c r="X767" s="675"/>
      <c r="Y767" s="675"/>
      <c r="Z767" s="675"/>
    </row>
    <row r="768" spans="1:26">
      <c r="A768" s="674"/>
      <c r="B768" s="675"/>
      <c r="C768" s="675"/>
      <c r="D768" s="675"/>
      <c r="E768" s="675"/>
      <c r="F768" s="675"/>
      <c r="G768" s="675"/>
      <c r="H768" s="675"/>
      <c r="I768" s="675"/>
      <c r="J768" s="675"/>
      <c r="K768" s="675"/>
      <c r="L768" s="675"/>
      <c r="M768" s="675"/>
      <c r="N768" s="675"/>
      <c r="O768" s="675"/>
      <c r="P768" s="675"/>
      <c r="Q768" s="675"/>
      <c r="R768" s="675"/>
      <c r="S768" s="675"/>
      <c r="T768" s="675"/>
      <c r="U768" s="675"/>
      <c r="V768" s="675"/>
      <c r="W768" s="675"/>
      <c r="X768" s="675"/>
      <c r="Y768" s="675"/>
      <c r="Z768" s="675"/>
    </row>
    <row r="769" spans="1:26">
      <c r="A769" s="674"/>
      <c r="B769" s="675"/>
      <c r="C769" s="675"/>
      <c r="D769" s="675"/>
      <c r="E769" s="675"/>
      <c r="F769" s="675"/>
      <c r="G769" s="675"/>
      <c r="H769" s="675"/>
      <c r="I769" s="675"/>
      <c r="J769" s="675"/>
      <c r="K769" s="675"/>
      <c r="L769" s="675"/>
      <c r="M769" s="675"/>
      <c r="N769" s="675"/>
      <c r="O769" s="675"/>
      <c r="P769" s="675"/>
      <c r="Q769" s="675"/>
      <c r="R769" s="675"/>
      <c r="S769" s="675"/>
      <c r="T769" s="675"/>
      <c r="U769" s="675"/>
      <c r="V769" s="675"/>
      <c r="W769" s="675"/>
      <c r="X769" s="675"/>
      <c r="Y769" s="675"/>
      <c r="Z769" s="675"/>
    </row>
    <row r="770" spans="1:26">
      <c r="A770" s="674"/>
      <c r="B770" s="675"/>
      <c r="C770" s="675"/>
      <c r="D770" s="675"/>
      <c r="E770" s="675"/>
      <c r="F770" s="675"/>
      <c r="G770" s="675"/>
      <c r="H770" s="675"/>
      <c r="I770" s="675"/>
      <c r="J770" s="675"/>
      <c r="K770" s="675"/>
      <c r="L770" s="675"/>
      <c r="M770" s="675"/>
      <c r="N770" s="675"/>
      <c r="O770" s="675"/>
      <c r="P770" s="675"/>
      <c r="Q770" s="675"/>
      <c r="R770" s="675"/>
      <c r="S770" s="675"/>
      <c r="T770" s="675"/>
      <c r="U770" s="675"/>
      <c r="V770" s="675"/>
      <c r="W770" s="675"/>
      <c r="X770" s="675"/>
      <c r="Y770" s="675"/>
      <c r="Z770" s="675"/>
    </row>
    <row r="771" spans="1:26">
      <c r="A771" s="674"/>
      <c r="B771" s="675"/>
      <c r="C771" s="675"/>
      <c r="D771" s="675"/>
      <c r="E771" s="675"/>
      <c r="F771" s="675"/>
      <c r="G771" s="675"/>
      <c r="H771" s="675"/>
      <c r="I771" s="675"/>
      <c r="J771" s="675"/>
      <c r="K771" s="675"/>
      <c r="L771" s="675"/>
      <c r="M771" s="675"/>
      <c r="N771" s="675"/>
      <c r="O771" s="675"/>
      <c r="P771" s="675"/>
      <c r="Q771" s="675"/>
      <c r="R771" s="675"/>
      <c r="S771" s="675"/>
      <c r="T771" s="675"/>
      <c r="U771" s="675"/>
      <c r="V771" s="675"/>
      <c r="W771" s="675"/>
      <c r="X771" s="675"/>
      <c r="Y771" s="675"/>
      <c r="Z771" s="675"/>
    </row>
    <row r="772" spans="1:26">
      <c r="A772" s="674"/>
      <c r="B772" s="675"/>
      <c r="C772" s="675"/>
      <c r="D772" s="675"/>
      <c r="E772" s="675"/>
      <c r="F772" s="675"/>
      <c r="G772" s="675"/>
      <c r="H772" s="675"/>
      <c r="I772" s="675"/>
      <c r="J772" s="675"/>
      <c r="K772" s="675"/>
      <c r="L772" s="675"/>
      <c r="M772" s="675"/>
      <c r="N772" s="675"/>
      <c r="O772" s="675"/>
      <c r="P772" s="675"/>
      <c r="Q772" s="675"/>
      <c r="R772" s="675"/>
      <c r="S772" s="675"/>
      <c r="T772" s="675"/>
      <c r="U772" s="675"/>
      <c r="V772" s="675"/>
      <c r="W772" s="675"/>
      <c r="X772" s="675"/>
      <c r="Y772" s="675"/>
      <c r="Z772" s="675"/>
    </row>
    <row r="773" spans="1:26">
      <c r="A773" s="674"/>
      <c r="B773" s="675"/>
      <c r="C773" s="675"/>
      <c r="D773" s="675"/>
      <c r="E773" s="675"/>
      <c r="F773" s="675"/>
      <c r="G773" s="675"/>
      <c r="H773" s="675"/>
      <c r="I773" s="675"/>
      <c r="J773" s="675"/>
      <c r="K773" s="675"/>
      <c r="L773" s="675"/>
      <c r="M773" s="675"/>
      <c r="N773" s="675"/>
      <c r="O773" s="675"/>
      <c r="P773" s="675"/>
      <c r="Q773" s="675"/>
      <c r="R773" s="675"/>
      <c r="S773" s="675"/>
      <c r="T773" s="675"/>
      <c r="U773" s="675"/>
      <c r="V773" s="675"/>
      <c r="W773" s="675"/>
      <c r="X773" s="675"/>
      <c r="Y773" s="675"/>
      <c r="Z773" s="675"/>
    </row>
    <row r="774" spans="1:26">
      <c r="A774" s="674"/>
      <c r="B774" s="675"/>
      <c r="C774" s="675"/>
      <c r="D774" s="675"/>
      <c r="E774" s="675"/>
      <c r="F774" s="675"/>
      <c r="G774" s="675"/>
      <c r="H774" s="675"/>
      <c r="I774" s="675"/>
      <c r="J774" s="675"/>
      <c r="K774" s="675"/>
      <c r="L774" s="675"/>
      <c r="M774" s="675"/>
      <c r="N774" s="675"/>
      <c r="O774" s="675"/>
      <c r="P774" s="675"/>
      <c r="Q774" s="675"/>
      <c r="R774" s="675"/>
      <c r="S774" s="675"/>
      <c r="T774" s="675"/>
      <c r="U774" s="675"/>
      <c r="V774" s="675"/>
      <c r="W774" s="675"/>
      <c r="X774" s="675"/>
      <c r="Y774" s="675"/>
      <c r="Z774" s="675"/>
    </row>
    <row r="775" spans="1:26">
      <c r="A775" s="674"/>
      <c r="B775" s="675"/>
      <c r="C775" s="675"/>
      <c r="D775" s="675"/>
      <c r="E775" s="675"/>
      <c r="F775" s="675"/>
      <c r="G775" s="675"/>
      <c r="H775" s="675"/>
      <c r="I775" s="675"/>
      <c r="J775" s="675"/>
      <c r="K775" s="675"/>
      <c r="L775" s="675"/>
      <c r="M775" s="675"/>
      <c r="N775" s="675"/>
      <c r="O775" s="675"/>
      <c r="P775" s="675"/>
      <c r="Q775" s="675"/>
      <c r="R775" s="675"/>
      <c r="S775" s="675"/>
      <c r="T775" s="675"/>
      <c r="U775" s="675"/>
      <c r="V775" s="675"/>
      <c r="W775" s="675"/>
      <c r="X775" s="675"/>
      <c r="Y775" s="675"/>
      <c r="Z775" s="675"/>
    </row>
    <row r="776" spans="1:26">
      <c r="A776" s="674"/>
      <c r="B776" s="675"/>
      <c r="C776" s="675"/>
      <c r="D776" s="675"/>
      <c r="E776" s="675"/>
      <c r="F776" s="675"/>
      <c r="G776" s="675"/>
      <c r="H776" s="675"/>
      <c r="I776" s="675"/>
      <c r="J776" s="675"/>
      <c r="K776" s="675"/>
      <c r="L776" s="675"/>
      <c r="M776" s="675"/>
      <c r="N776" s="675"/>
      <c r="O776" s="675"/>
      <c r="P776" s="675"/>
      <c r="Q776" s="675"/>
      <c r="R776" s="675"/>
      <c r="S776" s="675"/>
      <c r="T776" s="675"/>
      <c r="U776" s="675"/>
      <c r="V776" s="675"/>
      <c r="W776" s="675"/>
      <c r="X776" s="675"/>
      <c r="Y776" s="675"/>
      <c r="Z776" s="675"/>
    </row>
    <row r="777" spans="1:26">
      <c r="A777" s="674"/>
      <c r="B777" s="675"/>
      <c r="C777" s="675"/>
      <c r="D777" s="675"/>
      <c r="E777" s="675"/>
      <c r="F777" s="675"/>
      <c r="G777" s="675"/>
      <c r="H777" s="675"/>
      <c r="I777" s="675"/>
      <c r="J777" s="675"/>
      <c r="K777" s="675"/>
      <c r="L777" s="675"/>
      <c r="M777" s="675"/>
      <c r="N777" s="675"/>
      <c r="O777" s="675"/>
      <c r="P777" s="675"/>
      <c r="Q777" s="675"/>
      <c r="R777" s="675"/>
      <c r="S777" s="675"/>
      <c r="T777" s="675"/>
      <c r="U777" s="675"/>
      <c r="V777" s="675"/>
      <c r="W777" s="675"/>
      <c r="X777" s="675"/>
      <c r="Y777" s="675"/>
      <c r="Z777" s="675"/>
    </row>
    <row r="778" spans="1:26">
      <c r="A778" s="674"/>
      <c r="B778" s="675"/>
      <c r="C778" s="675"/>
      <c r="D778" s="675"/>
      <c r="E778" s="675"/>
      <c r="F778" s="675"/>
      <c r="G778" s="675"/>
      <c r="H778" s="675"/>
      <c r="I778" s="675"/>
      <c r="J778" s="675"/>
      <c r="K778" s="675"/>
      <c r="L778" s="675"/>
      <c r="M778" s="675"/>
      <c r="N778" s="675"/>
      <c r="O778" s="675"/>
      <c r="P778" s="675"/>
      <c r="Q778" s="675"/>
      <c r="R778" s="675"/>
      <c r="S778" s="675"/>
      <c r="T778" s="675"/>
      <c r="U778" s="675"/>
      <c r="V778" s="675"/>
      <c r="W778" s="675"/>
      <c r="X778" s="675"/>
      <c r="Y778" s="675"/>
      <c r="Z778" s="675"/>
    </row>
    <row r="779" spans="1:26">
      <c r="A779" s="674"/>
      <c r="B779" s="675"/>
      <c r="C779" s="675"/>
      <c r="D779" s="675"/>
      <c r="E779" s="675"/>
      <c r="F779" s="675"/>
      <c r="G779" s="675"/>
      <c r="H779" s="675"/>
      <c r="I779" s="675"/>
      <c r="J779" s="675"/>
      <c r="K779" s="675"/>
      <c r="L779" s="675"/>
      <c r="M779" s="675"/>
      <c r="N779" s="675"/>
      <c r="O779" s="675"/>
      <c r="P779" s="675"/>
      <c r="Q779" s="675"/>
      <c r="R779" s="675"/>
      <c r="S779" s="675"/>
      <c r="T779" s="675"/>
      <c r="U779" s="675"/>
      <c r="V779" s="675"/>
      <c r="W779" s="675"/>
      <c r="X779" s="675"/>
      <c r="Y779" s="675"/>
      <c r="Z779" s="675"/>
    </row>
    <row r="780" spans="1:26">
      <c r="A780" s="674"/>
      <c r="B780" s="675"/>
      <c r="C780" s="675"/>
      <c r="D780" s="675"/>
      <c r="E780" s="675"/>
      <c r="F780" s="675"/>
      <c r="G780" s="675"/>
      <c r="H780" s="675"/>
      <c r="I780" s="675"/>
      <c r="J780" s="675"/>
      <c r="K780" s="675"/>
      <c r="L780" s="675"/>
      <c r="M780" s="675"/>
      <c r="N780" s="675"/>
      <c r="O780" s="675"/>
      <c r="P780" s="675"/>
      <c r="Q780" s="675"/>
      <c r="R780" s="675"/>
      <c r="S780" s="675"/>
      <c r="T780" s="675"/>
      <c r="U780" s="675"/>
      <c r="V780" s="675"/>
      <c r="W780" s="675"/>
      <c r="X780" s="675"/>
      <c r="Y780" s="675"/>
      <c r="Z780" s="675"/>
    </row>
    <row r="781" spans="1:26">
      <c r="A781" s="674"/>
      <c r="B781" s="675"/>
      <c r="C781" s="675"/>
      <c r="D781" s="675"/>
      <c r="E781" s="675"/>
      <c r="F781" s="675"/>
      <c r="G781" s="675"/>
      <c r="H781" s="675"/>
      <c r="I781" s="675"/>
      <c r="J781" s="675"/>
      <c r="K781" s="675"/>
      <c r="L781" s="675"/>
      <c r="M781" s="675"/>
      <c r="N781" s="675"/>
      <c r="O781" s="675"/>
      <c r="P781" s="675"/>
      <c r="Q781" s="675"/>
      <c r="R781" s="675"/>
      <c r="S781" s="675"/>
      <c r="T781" s="675"/>
      <c r="U781" s="675"/>
      <c r="V781" s="675"/>
      <c r="W781" s="675"/>
      <c r="X781" s="675"/>
      <c r="Y781" s="675"/>
      <c r="Z781" s="675"/>
    </row>
    <row r="782" spans="1:26">
      <c r="A782" s="674"/>
      <c r="B782" s="675"/>
      <c r="C782" s="675"/>
      <c r="D782" s="675"/>
      <c r="E782" s="675"/>
      <c r="F782" s="675"/>
      <c r="G782" s="675"/>
      <c r="H782" s="675"/>
      <c r="I782" s="675"/>
      <c r="J782" s="675"/>
      <c r="K782" s="675"/>
      <c r="L782" s="675"/>
      <c r="M782" s="675"/>
      <c r="N782" s="675"/>
      <c r="O782" s="675"/>
      <c r="P782" s="675"/>
      <c r="Q782" s="675"/>
      <c r="R782" s="675"/>
      <c r="S782" s="675"/>
      <c r="T782" s="675"/>
      <c r="U782" s="675"/>
      <c r="V782" s="675"/>
      <c r="W782" s="675"/>
      <c r="X782" s="675"/>
      <c r="Y782" s="675"/>
      <c r="Z782" s="675"/>
    </row>
    <row r="783" spans="1:26">
      <c r="A783" s="674"/>
      <c r="B783" s="675"/>
      <c r="C783" s="675"/>
      <c r="D783" s="675"/>
      <c r="E783" s="675"/>
      <c r="F783" s="675"/>
      <c r="G783" s="675"/>
      <c r="H783" s="675"/>
      <c r="I783" s="675"/>
      <c r="J783" s="675"/>
      <c r="K783" s="675"/>
      <c r="L783" s="675"/>
      <c r="M783" s="675"/>
      <c r="N783" s="675"/>
      <c r="O783" s="675"/>
      <c r="P783" s="675"/>
      <c r="Q783" s="675"/>
      <c r="R783" s="675"/>
      <c r="S783" s="675"/>
      <c r="T783" s="675"/>
      <c r="U783" s="675"/>
      <c r="V783" s="675"/>
      <c r="W783" s="675"/>
      <c r="X783" s="675"/>
      <c r="Y783" s="675"/>
      <c r="Z783" s="675"/>
    </row>
    <row r="784" spans="1:26">
      <c r="A784" s="674"/>
      <c r="B784" s="675"/>
      <c r="C784" s="675"/>
      <c r="D784" s="675"/>
      <c r="E784" s="675"/>
      <c r="F784" s="675"/>
      <c r="G784" s="675"/>
      <c r="H784" s="675"/>
      <c r="I784" s="675"/>
      <c r="J784" s="675"/>
      <c r="K784" s="675"/>
      <c r="L784" s="675"/>
      <c r="M784" s="675"/>
      <c r="N784" s="675"/>
      <c r="O784" s="675"/>
      <c r="P784" s="675"/>
      <c r="Q784" s="675"/>
      <c r="R784" s="675"/>
      <c r="S784" s="675"/>
      <c r="T784" s="675"/>
      <c r="U784" s="675"/>
      <c r="V784" s="675"/>
      <c r="W784" s="675"/>
      <c r="X784" s="675"/>
      <c r="Y784" s="675"/>
      <c r="Z784" s="675"/>
    </row>
    <row r="785" spans="1:26">
      <c r="A785" s="674"/>
      <c r="B785" s="675"/>
      <c r="C785" s="675"/>
      <c r="D785" s="675"/>
      <c r="E785" s="675"/>
      <c r="F785" s="675"/>
      <c r="G785" s="675"/>
      <c r="H785" s="675"/>
      <c r="I785" s="675"/>
      <c r="J785" s="675"/>
      <c r="K785" s="675"/>
      <c r="L785" s="675"/>
      <c r="M785" s="675"/>
      <c r="N785" s="675"/>
      <c r="O785" s="675"/>
      <c r="P785" s="675"/>
      <c r="Q785" s="675"/>
      <c r="R785" s="675"/>
      <c r="S785" s="675"/>
      <c r="T785" s="675"/>
      <c r="U785" s="675"/>
      <c r="V785" s="675"/>
      <c r="W785" s="675"/>
      <c r="X785" s="675"/>
      <c r="Y785" s="675"/>
      <c r="Z785" s="675"/>
    </row>
    <row r="786" spans="1:26">
      <c r="A786" s="674"/>
      <c r="B786" s="675"/>
      <c r="C786" s="675"/>
      <c r="D786" s="675"/>
      <c r="E786" s="675"/>
      <c r="F786" s="675"/>
      <c r="G786" s="675"/>
      <c r="H786" s="675"/>
      <c r="I786" s="675"/>
      <c r="J786" s="675"/>
      <c r="K786" s="675"/>
      <c r="L786" s="675"/>
      <c r="M786" s="675"/>
      <c r="N786" s="675"/>
      <c r="O786" s="675"/>
      <c r="P786" s="675"/>
      <c r="Q786" s="675"/>
      <c r="R786" s="675"/>
      <c r="S786" s="675"/>
      <c r="T786" s="675"/>
      <c r="U786" s="675"/>
      <c r="V786" s="675"/>
      <c r="W786" s="675"/>
      <c r="X786" s="675"/>
      <c r="Y786" s="675"/>
      <c r="Z786" s="675"/>
    </row>
    <row r="787" spans="1:26">
      <c r="A787" s="674"/>
      <c r="B787" s="675"/>
      <c r="C787" s="675"/>
      <c r="D787" s="675"/>
      <c r="E787" s="675"/>
      <c r="F787" s="675"/>
      <c r="G787" s="675"/>
      <c r="H787" s="675"/>
      <c r="I787" s="675"/>
      <c r="J787" s="675"/>
      <c r="K787" s="675"/>
      <c r="L787" s="675"/>
      <c r="M787" s="675"/>
      <c r="N787" s="675"/>
      <c r="O787" s="675"/>
      <c r="P787" s="675"/>
      <c r="Q787" s="675"/>
      <c r="R787" s="675"/>
      <c r="S787" s="675"/>
      <c r="T787" s="675"/>
      <c r="U787" s="675"/>
      <c r="V787" s="675"/>
      <c r="W787" s="675"/>
      <c r="X787" s="675"/>
      <c r="Y787" s="675"/>
      <c r="Z787" s="675"/>
    </row>
    <row r="788" spans="1:26">
      <c r="A788" s="674"/>
      <c r="B788" s="675"/>
      <c r="C788" s="675"/>
      <c r="D788" s="675"/>
      <c r="E788" s="675"/>
      <c r="F788" s="675"/>
      <c r="G788" s="675"/>
      <c r="H788" s="675"/>
      <c r="I788" s="675"/>
      <c r="J788" s="675"/>
      <c r="K788" s="675"/>
      <c r="L788" s="675"/>
      <c r="M788" s="675"/>
      <c r="N788" s="675"/>
      <c r="O788" s="675"/>
      <c r="P788" s="675"/>
      <c r="Q788" s="675"/>
      <c r="R788" s="675"/>
      <c r="S788" s="675"/>
      <c r="T788" s="675"/>
      <c r="U788" s="675"/>
      <c r="V788" s="675"/>
      <c r="W788" s="675"/>
      <c r="X788" s="675"/>
      <c r="Y788" s="675"/>
      <c r="Z788" s="675"/>
    </row>
    <row r="789" spans="1:26">
      <c r="A789" s="674"/>
      <c r="B789" s="675"/>
      <c r="C789" s="675"/>
      <c r="D789" s="675"/>
      <c r="E789" s="675"/>
      <c r="F789" s="675"/>
      <c r="G789" s="675"/>
      <c r="H789" s="675"/>
      <c r="I789" s="675"/>
      <c r="J789" s="675"/>
      <c r="K789" s="675"/>
      <c r="L789" s="675"/>
      <c r="M789" s="675"/>
      <c r="N789" s="675"/>
      <c r="O789" s="675"/>
      <c r="P789" s="675"/>
      <c r="Q789" s="675"/>
      <c r="R789" s="675"/>
      <c r="S789" s="675"/>
      <c r="T789" s="675"/>
      <c r="U789" s="675"/>
      <c r="V789" s="675"/>
      <c r="W789" s="675"/>
      <c r="X789" s="675"/>
      <c r="Y789" s="675"/>
      <c r="Z789" s="675"/>
    </row>
    <row r="790" spans="1:26">
      <c r="A790" s="674"/>
      <c r="B790" s="675"/>
      <c r="C790" s="675"/>
      <c r="D790" s="675"/>
      <c r="E790" s="675"/>
      <c r="F790" s="675"/>
      <c r="G790" s="675"/>
      <c r="H790" s="675"/>
      <c r="I790" s="675"/>
      <c r="J790" s="675"/>
      <c r="K790" s="675"/>
      <c r="L790" s="675"/>
      <c r="M790" s="675"/>
      <c r="N790" s="675"/>
      <c r="O790" s="675"/>
      <c r="P790" s="675"/>
      <c r="Q790" s="675"/>
      <c r="R790" s="675"/>
      <c r="S790" s="675"/>
      <c r="T790" s="675"/>
      <c r="U790" s="675"/>
      <c r="V790" s="675"/>
      <c r="W790" s="675"/>
      <c r="X790" s="675"/>
      <c r="Y790" s="675"/>
      <c r="Z790" s="675"/>
    </row>
    <row r="791" spans="1:26">
      <c r="A791" s="674"/>
      <c r="B791" s="675"/>
      <c r="C791" s="675"/>
      <c r="D791" s="675"/>
      <c r="E791" s="675"/>
      <c r="F791" s="675"/>
      <c r="G791" s="675"/>
      <c r="H791" s="675"/>
      <c r="I791" s="675"/>
      <c r="J791" s="675"/>
      <c r="K791" s="675"/>
      <c r="L791" s="675"/>
      <c r="M791" s="675"/>
      <c r="N791" s="675"/>
      <c r="O791" s="675"/>
      <c r="P791" s="675"/>
      <c r="Q791" s="675"/>
      <c r="R791" s="675"/>
      <c r="S791" s="675"/>
      <c r="T791" s="675"/>
      <c r="U791" s="675"/>
      <c r="V791" s="675"/>
      <c r="W791" s="675"/>
      <c r="X791" s="675"/>
      <c r="Y791" s="675"/>
      <c r="Z791" s="675"/>
    </row>
    <row r="792" spans="1:26">
      <c r="A792" s="674"/>
      <c r="B792" s="675"/>
      <c r="C792" s="675"/>
      <c r="D792" s="675"/>
      <c r="E792" s="675"/>
      <c r="F792" s="675"/>
      <c r="G792" s="675"/>
      <c r="H792" s="675"/>
      <c r="I792" s="675"/>
      <c r="J792" s="675"/>
      <c r="K792" s="675"/>
      <c r="L792" s="675"/>
      <c r="M792" s="675"/>
      <c r="N792" s="675"/>
      <c r="O792" s="675"/>
      <c r="P792" s="675"/>
      <c r="Q792" s="675"/>
      <c r="R792" s="675"/>
      <c r="S792" s="675"/>
      <c r="T792" s="675"/>
      <c r="U792" s="675"/>
      <c r="V792" s="675"/>
      <c r="W792" s="675"/>
      <c r="X792" s="675"/>
      <c r="Y792" s="675"/>
      <c r="Z792" s="675"/>
    </row>
    <row r="793" spans="1:26">
      <c r="A793" s="674"/>
      <c r="B793" s="675"/>
      <c r="C793" s="675"/>
      <c r="D793" s="675"/>
      <c r="E793" s="675"/>
      <c r="F793" s="675"/>
      <c r="G793" s="675"/>
      <c r="H793" s="675"/>
      <c r="I793" s="675"/>
      <c r="J793" s="675"/>
      <c r="K793" s="675"/>
      <c r="L793" s="675"/>
      <c r="M793" s="675"/>
      <c r="N793" s="675"/>
      <c r="O793" s="675"/>
      <c r="P793" s="675"/>
      <c r="Q793" s="675"/>
      <c r="R793" s="675"/>
      <c r="S793" s="675"/>
      <c r="T793" s="675"/>
      <c r="U793" s="675"/>
      <c r="V793" s="675"/>
      <c r="W793" s="675"/>
      <c r="X793" s="675"/>
      <c r="Y793" s="675"/>
      <c r="Z793" s="675"/>
    </row>
    <row r="794" spans="1:26">
      <c r="A794" s="674"/>
      <c r="B794" s="675"/>
      <c r="C794" s="675"/>
      <c r="D794" s="675"/>
      <c r="E794" s="675"/>
      <c r="F794" s="675"/>
      <c r="G794" s="675"/>
      <c r="H794" s="675"/>
      <c r="I794" s="675"/>
      <c r="J794" s="675"/>
      <c r="K794" s="675"/>
      <c r="L794" s="675"/>
      <c r="M794" s="675"/>
      <c r="N794" s="675"/>
      <c r="O794" s="675"/>
      <c r="P794" s="675"/>
      <c r="Q794" s="675"/>
      <c r="R794" s="675"/>
      <c r="S794" s="675"/>
      <c r="T794" s="675"/>
      <c r="U794" s="675"/>
      <c r="V794" s="675"/>
      <c r="W794" s="675"/>
      <c r="X794" s="675"/>
      <c r="Y794" s="675"/>
      <c r="Z794" s="675"/>
    </row>
    <row r="795" spans="1:26">
      <c r="A795" s="674"/>
      <c r="B795" s="675"/>
      <c r="C795" s="675"/>
      <c r="D795" s="675"/>
      <c r="E795" s="675"/>
      <c r="F795" s="675"/>
      <c r="G795" s="675"/>
      <c r="H795" s="675"/>
      <c r="I795" s="675"/>
      <c r="J795" s="675"/>
      <c r="K795" s="675"/>
      <c r="L795" s="675"/>
      <c r="M795" s="675"/>
      <c r="N795" s="675"/>
      <c r="O795" s="675"/>
      <c r="P795" s="675"/>
      <c r="Q795" s="675"/>
      <c r="R795" s="675"/>
      <c r="S795" s="675"/>
      <c r="T795" s="675"/>
      <c r="U795" s="675"/>
      <c r="V795" s="675"/>
      <c r="W795" s="675"/>
      <c r="X795" s="675"/>
      <c r="Y795" s="675"/>
      <c r="Z795" s="675"/>
    </row>
    <row r="796" spans="1:26">
      <c r="A796" s="674"/>
      <c r="B796" s="675"/>
      <c r="C796" s="675"/>
      <c r="D796" s="675"/>
      <c r="E796" s="675"/>
      <c r="F796" s="675"/>
      <c r="G796" s="675"/>
      <c r="H796" s="675"/>
      <c r="I796" s="675"/>
      <c r="J796" s="675"/>
      <c r="K796" s="675"/>
      <c r="L796" s="675"/>
      <c r="M796" s="675"/>
      <c r="N796" s="675"/>
      <c r="O796" s="675"/>
      <c r="P796" s="675"/>
      <c r="Q796" s="675"/>
      <c r="R796" s="675"/>
      <c r="S796" s="675"/>
      <c r="T796" s="675"/>
      <c r="U796" s="675"/>
      <c r="V796" s="675"/>
      <c r="W796" s="675"/>
      <c r="X796" s="675"/>
      <c r="Y796" s="675"/>
      <c r="Z796" s="675"/>
    </row>
    <row r="797" spans="1:26">
      <c r="A797" s="674"/>
      <c r="B797" s="675"/>
      <c r="C797" s="675"/>
      <c r="D797" s="675"/>
      <c r="E797" s="675"/>
      <c r="F797" s="675"/>
      <c r="G797" s="675"/>
      <c r="H797" s="675"/>
      <c r="I797" s="675"/>
      <c r="J797" s="675"/>
      <c r="K797" s="675"/>
      <c r="L797" s="675"/>
      <c r="M797" s="675"/>
      <c r="N797" s="675"/>
      <c r="O797" s="675"/>
      <c r="P797" s="675"/>
      <c r="Q797" s="675"/>
      <c r="R797" s="675"/>
      <c r="S797" s="675"/>
      <c r="T797" s="675"/>
      <c r="U797" s="675"/>
      <c r="V797" s="675"/>
      <c r="W797" s="675"/>
      <c r="X797" s="675"/>
      <c r="Y797" s="675"/>
      <c r="Z797" s="675"/>
    </row>
    <row r="798" spans="1:26">
      <c r="A798" s="674"/>
      <c r="B798" s="675"/>
      <c r="C798" s="675"/>
      <c r="D798" s="675"/>
      <c r="E798" s="675"/>
      <c r="F798" s="675"/>
      <c r="G798" s="675"/>
      <c r="H798" s="675"/>
      <c r="I798" s="675"/>
      <c r="J798" s="675"/>
      <c r="K798" s="675"/>
      <c r="L798" s="675"/>
      <c r="M798" s="675"/>
      <c r="N798" s="675"/>
      <c r="O798" s="675"/>
      <c r="P798" s="675"/>
      <c r="Q798" s="675"/>
      <c r="R798" s="675"/>
      <c r="S798" s="675"/>
      <c r="T798" s="675"/>
      <c r="U798" s="675"/>
      <c r="V798" s="675"/>
      <c r="W798" s="675"/>
      <c r="X798" s="675"/>
      <c r="Y798" s="675"/>
      <c r="Z798" s="675"/>
    </row>
    <row r="799" spans="1:26">
      <c r="A799" s="674"/>
      <c r="B799" s="675"/>
      <c r="C799" s="675"/>
      <c r="D799" s="675"/>
      <c r="E799" s="675"/>
      <c r="F799" s="675"/>
      <c r="G799" s="675"/>
      <c r="H799" s="675"/>
      <c r="I799" s="675"/>
      <c r="J799" s="675"/>
      <c r="K799" s="675"/>
      <c r="L799" s="675"/>
      <c r="M799" s="675"/>
      <c r="N799" s="675"/>
      <c r="O799" s="675"/>
      <c r="P799" s="675"/>
      <c r="Q799" s="675"/>
      <c r="R799" s="675"/>
      <c r="S799" s="675"/>
      <c r="T799" s="675"/>
      <c r="U799" s="675"/>
      <c r="V799" s="675"/>
      <c r="W799" s="675"/>
      <c r="X799" s="675"/>
      <c r="Y799" s="675"/>
      <c r="Z799" s="675"/>
    </row>
    <row r="800" spans="1:26">
      <c r="A800" s="674"/>
      <c r="B800" s="675"/>
      <c r="C800" s="675"/>
      <c r="D800" s="675"/>
      <c r="E800" s="675"/>
      <c r="F800" s="675"/>
      <c r="G800" s="675"/>
      <c r="H800" s="675"/>
      <c r="I800" s="675"/>
      <c r="J800" s="675"/>
      <c r="K800" s="675"/>
      <c r="L800" s="675"/>
      <c r="M800" s="675"/>
      <c r="N800" s="675"/>
      <c r="O800" s="675"/>
      <c r="P800" s="675"/>
      <c r="Q800" s="675"/>
      <c r="R800" s="675"/>
      <c r="S800" s="675"/>
      <c r="T800" s="675"/>
      <c r="U800" s="675"/>
      <c r="V800" s="675"/>
      <c r="W800" s="675"/>
      <c r="X800" s="675"/>
      <c r="Y800" s="675"/>
      <c r="Z800" s="675"/>
    </row>
    <row r="801" spans="1:26">
      <c r="A801" s="674"/>
      <c r="B801" s="675"/>
      <c r="C801" s="675"/>
      <c r="D801" s="675"/>
      <c r="E801" s="675"/>
      <c r="F801" s="675"/>
      <c r="G801" s="675"/>
      <c r="H801" s="675"/>
      <c r="I801" s="675"/>
      <c r="J801" s="675"/>
      <c r="K801" s="675"/>
      <c r="L801" s="675"/>
      <c r="M801" s="675"/>
      <c r="N801" s="675"/>
      <c r="O801" s="675"/>
      <c r="P801" s="675"/>
      <c r="Q801" s="675"/>
      <c r="R801" s="675"/>
      <c r="S801" s="675"/>
      <c r="T801" s="675"/>
      <c r="U801" s="675"/>
      <c r="V801" s="675"/>
      <c r="W801" s="675"/>
      <c r="X801" s="675"/>
      <c r="Y801" s="675"/>
      <c r="Z801" s="675"/>
    </row>
    <row r="802" spans="1:26">
      <c r="A802" s="674"/>
      <c r="B802" s="675"/>
      <c r="C802" s="675"/>
      <c r="D802" s="675"/>
      <c r="E802" s="675"/>
      <c r="F802" s="675"/>
      <c r="G802" s="675"/>
      <c r="H802" s="675"/>
      <c r="I802" s="675"/>
      <c r="J802" s="675"/>
      <c r="K802" s="675"/>
      <c r="L802" s="675"/>
      <c r="M802" s="675"/>
      <c r="N802" s="675"/>
      <c r="O802" s="675"/>
      <c r="P802" s="675"/>
      <c r="Q802" s="675"/>
      <c r="R802" s="675"/>
      <c r="S802" s="675"/>
      <c r="T802" s="675"/>
      <c r="U802" s="675"/>
      <c r="V802" s="675"/>
      <c r="W802" s="675"/>
      <c r="X802" s="675"/>
      <c r="Y802" s="675"/>
      <c r="Z802" s="675"/>
    </row>
    <row r="803" spans="1:26">
      <c r="A803" s="674"/>
      <c r="B803" s="675"/>
      <c r="C803" s="675"/>
      <c r="D803" s="675"/>
      <c r="E803" s="675"/>
      <c r="F803" s="675"/>
      <c r="G803" s="675"/>
      <c r="H803" s="675"/>
      <c r="I803" s="675"/>
      <c r="J803" s="675"/>
      <c r="K803" s="675"/>
      <c r="L803" s="675"/>
      <c r="M803" s="675"/>
      <c r="N803" s="675"/>
      <c r="O803" s="675"/>
      <c r="P803" s="675"/>
      <c r="Q803" s="675"/>
      <c r="R803" s="675"/>
      <c r="S803" s="675"/>
      <c r="T803" s="675"/>
      <c r="U803" s="675"/>
      <c r="V803" s="675"/>
      <c r="W803" s="675"/>
      <c r="X803" s="675"/>
      <c r="Y803" s="675"/>
      <c r="Z803" s="675"/>
    </row>
    <row r="804" spans="1:26">
      <c r="A804" s="674"/>
      <c r="B804" s="675"/>
      <c r="C804" s="675"/>
      <c r="D804" s="675"/>
      <c r="E804" s="675"/>
      <c r="F804" s="675"/>
      <c r="G804" s="675"/>
      <c r="H804" s="675"/>
      <c r="I804" s="675"/>
      <c r="J804" s="675"/>
      <c r="K804" s="675"/>
      <c r="L804" s="675"/>
      <c r="M804" s="675"/>
      <c r="N804" s="675"/>
      <c r="O804" s="675"/>
      <c r="P804" s="675"/>
      <c r="Q804" s="675"/>
      <c r="R804" s="675"/>
      <c r="S804" s="675"/>
      <c r="T804" s="675"/>
      <c r="U804" s="675"/>
      <c r="V804" s="675"/>
      <c r="W804" s="675"/>
      <c r="X804" s="675"/>
      <c r="Y804" s="675"/>
      <c r="Z804" s="675"/>
    </row>
    <row r="805" spans="1:26">
      <c r="A805" s="674"/>
      <c r="B805" s="675"/>
      <c r="C805" s="675"/>
      <c r="D805" s="675"/>
      <c r="E805" s="675"/>
      <c r="F805" s="675"/>
      <c r="G805" s="675"/>
      <c r="H805" s="675"/>
      <c r="I805" s="675"/>
      <c r="J805" s="675"/>
      <c r="K805" s="675"/>
      <c r="L805" s="675"/>
      <c r="M805" s="675"/>
      <c r="N805" s="675"/>
      <c r="O805" s="675"/>
      <c r="P805" s="675"/>
      <c r="Q805" s="675"/>
      <c r="R805" s="675"/>
      <c r="S805" s="675"/>
      <c r="T805" s="675"/>
      <c r="U805" s="675"/>
      <c r="V805" s="675"/>
      <c r="W805" s="675"/>
      <c r="X805" s="675"/>
      <c r="Y805" s="675"/>
      <c r="Z805" s="675"/>
    </row>
    <row r="806" spans="1:26">
      <c r="A806" s="674"/>
      <c r="B806" s="675"/>
      <c r="C806" s="675"/>
      <c r="D806" s="675"/>
      <c r="E806" s="675"/>
      <c r="F806" s="675"/>
      <c r="G806" s="675"/>
      <c r="H806" s="675"/>
      <c r="I806" s="675"/>
      <c r="J806" s="675"/>
      <c r="K806" s="675"/>
      <c r="L806" s="675"/>
      <c r="M806" s="675"/>
      <c r="N806" s="675"/>
      <c r="O806" s="675"/>
      <c r="P806" s="675"/>
      <c r="Q806" s="675"/>
      <c r="R806" s="675"/>
      <c r="S806" s="675"/>
      <c r="T806" s="675"/>
      <c r="U806" s="675"/>
      <c r="V806" s="675"/>
      <c r="W806" s="675"/>
      <c r="X806" s="675"/>
      <c r="Y806" s="675"/>
      <c r="Z806" s="675"/>
    </row>
    <row r="807" spans="1:26">
      <c r="A807" s="674"/>
      <c r="B807" s="675"/>
      <c r="C807" s="675"/>
      <c r="D807" s="675"/>
      <c r="E807" s="675"/>
      <c r="F807" s="675"/>
      <c r="G807" s="675"/>
      <c r="H807" s="675"/>
      <c r="I807" s="675"/>
      <c r="J807" s="675"/>
      <c r="K807" s="675"/>
      <c r="L807" s="675"/>
      <c r="M807" s="675"/>
      <c r="N807" s="675"/>
      <c r="O807" s="675"/>
      <c r="P807" s="675"/>
      <c r="Q807" s="675"/>
      <c r="R807" s="675"/>
      <c r="S807" s="675"/>
      <c r="T807" s="675"/>
      <c r="U807" s="675"/>
      <c r="V807" s="675"/>
      <c r="W807" s="675"/>
      <c r="X807" s="675"/>
      <c r="Y807" s="675"/>
      <c r="Z807" s="675"/>
    </row>
    <row r="808" spans="1:26">
      <c r="A808" s="674"/>
      <c r="B808" s="675"/>
      <c r="C808" s="675"/>
      <c r="D808" s="675"/>
      <c r="E808" s="675"/>
      <c r="F808" s="675"/>
      <c r="G808" s="675"/>
      <c r="H808" s="675"/>
      <c r="I808" s="675"/>
      <c r="J808" s="675"/>
      <c r="K808" s="675"/>
      <c r="L808" s="675"/>
      <c r="M808" s="675"/>
      <c r="N808" s="675"/>
      <c r="O808" s="675"/>
      <c r="P808" s="675"/>
      <c r="Q808" s="675"/>
      <c r="R808" s="675"/>
      <c r="S808" s="675"/>
      <c r="T808" s="675"/>
      <c r="U808" s="675"/>
      <c r="V808" s="675"/>
      <c r="W808" s="675"/>
      <c r="X808" s="675"/>
      <c r="Y808" s="675"/>
      <c r="Z808" s="675"/>
    </row>
    <row r="809" spans="1:26">
      <c r="A809" s="674"/>
      <c r="B809" s="675"/>
      <c r="C809" s="675"/>
      <c r="D809" s="675"/>
      <c r="E809" s="675"/>
      <c r="F809" s="675"/>
      <c r="G809" s="675"/>
      <c r="H809" s="675"/>
      <c r="I809" s="675"/>
      <c r="J809" s="675"/>
      <c r="K809" s="675"/>
      <c r="L809" s="675"/>
      <c r="M809" s="675"/>
      <c r="N809" s="675"/>
      <c r="O809" s="675"/>
      <c r="P809" s="675"/>
      <c r="Q809" s="675"/>
      <c r="R809" s="675"/>
      <c r="S809" s="675"/>
      <c r="T809" s="675"/>
      <c r="U809" s="675"/>
      <c r="V809" s="675"/>
      <c r="W809" s="675"/>
      <c r="X809" s="675"/>
      <c r="Y809" s="675"/>
      <c r="Z809" s="675"/>
    </row>
    <row r="810" spans="1:26">
      <c r="A810" s="674"/>
      <c r="B810" s="675"/>
      <c r="C810" s="675"/>
      <c r="D810" s="675"/>
      <c r="E810" s="675"/>
      <c r="F810" s="675"/>
      <c r="G810" s="675"/>
      <c r="H810" s="675"/>
      <c r="I810" s="675"/>
      <c r="J810" s="675"/>
      <c r="K810" s="675"/>
      <c r="L810" s="675"/>
      <c r="M810" s="675"/>
      <c r="N810" s="675"/>
      <c r="O810" s="675"/>
      <c r="P810" s="675"/>
      <c r="Q810" s="675"/>
      <c r="R810" s="675"/>
      <c r="S810" s="675"/>
      <c r="T810" s="675"/>
      <c r="U810" s="675"/>
      <c r="V810" s="675"/>
      <c r="W810" s="675"/>
      <c r="X810" s="675"/>
      <c r="Y810" s="675"/>
      <c r="Z810" s="675"/>
    </row>
    <row r="811" spans="1:26">
      <c r="A811" s="674"/>
      <c r="B811" s="675"/>
      <c r="C811" s="675"/>
      <c r="D811" s="675"/>
      <c r="E811" s="675"/>
      <c r="F811" s="675"/>
      <c r="G811" s="675"/>
      <c r="H811" s="675"/>
      <c r="I811" s="675"/>
      <c r="J811" s="675"/>
      <c r="K811" s="675"/>
      <c r="L811" s="675"/>
      <c r="M811" s="675"/>
      <c r="N811" s="675"/>
      <c r="O811" s="675"/>
      <c r="P811" s="675"/>
      <c r="Q811" s="675"/>
      <c r="R811" s="675"/>
      <c r="S811" s="675"/>
      <c r="T811" s="675"/>
      <c r="U811" s="675"/>
      <c r="V811" s="675"/>
      <c r="W811" s="675"/>
      <c r="X811" s="675"/>
      <c r="Y811" s="675"/>
      <c r="Z811" s="675"/>
    </row>
    <row r="812" spans="1:26">
      <c r="A812" s="674"/>
      <c r="B812" s="675"/>
      <c r="C812" s="675"/>
      <c r="D812" s="675"/>
      <c r="E812" s="675"/>
      <c r="F812" s="675"/>
      <c r="G812" s="675"/>
      <c r="H812" s="675"/>
      <c r="I812" s="675"/>
      <c r="J812" s="675"/>
      <c r="K812" s="675"/>
      <c r="L812" s="675"/>
      <c r="M812" s="675"/>
      <c r="N812" s="675"/>
      <c r="O812" s="675"/>
      <c r="P812" s="675"/>
      <c r="Q812" s="675"/>
      <c r="R812" s="675"/>
      <c r="S812" s="675"/>
      <c r="T812" s="675"/>
      <c r="U812" s="675"/>
      <c r="V812" s="675"/>
      <c r="W812" s="675"/>
      <c r="X812" s="675"/>
      <c r="Y812" s="675"/>
      <c r="Z812" s="675"/>
    </row>
    <row r="813" spans="1:26">
      <c r="A813" s="674"/>
      <c r="B813" s="675"/>
      <c r="C813" s="675"/>
      <c r="D813" s="675"/>
      <c r="E813" s="675"/>
      <c r="F813" s="675"/>
      <c r="G813" s="675"/>
      <c r="H813" s="675"/>
      <c r="I813" s="675"/>
      <c r="J813" s="675"/>
      <c r="K813" s="675"/>
      <c r="L813" s="675"/>
      <c r="M813" s="675"/>
      <c r="N813" s="675"/>
      <c r="O813" s="675"/>
      <c r="P813" s="675"/>
      <c r="Q813" s="675"/>
      <c r="R813" s="675"/>
      <c r="S813" s="675"/>
      <c r="T813" s="675"/>
      <c r="U813" s="675"/>
      <c r="V813" s="675"/>
      <c r="W813" s="675"/>
      <c r="X813" s="675"/>
      <c r="Y813" s="675"/>
      <c r="Z813" s="675"/>
    </row>
    <row r="814" spans="1:26">
      <c r="A814" s="674"/>
      <c r="B814" s="675"/>
      <c r="C814" s="675"/>
      <c r="D814" s="675"/>
      <c r="E814" s="675"/>
      <c r="F814" s="675"/>
      <c r="G814" s="675"/>
      <c r="H814" s="675"/>
      <c r="I814" s="675"/>
      <c r="J814" s="675"/>
      <c r="K814" s="675"/>
      <c r="L814" s="675"/>
      <c r="M814" s="675"/>
      <c r="N814" s="675"/>
      <c r="O814" s="675"/>
      <c r="P814" s="675"/>
      <c r="Q814" s="675"/>
      <c r="R814" s="675"/>
      <c r="S814" s="675"/>
      <c r="T814" s="675"/>
      <c r="U814" s="675"/>
      <c r="V814" s="675"/>
      <c r="W814" s="675"/>
      <c r="X814" s="675"/>
      <c r="Y814" s="675"/>
      <c r="Z814" s="675"/>
    </row>
    <row r="815" spans="1:26">
      <c r="A815" s="674"/>
      <c r="B815" s="675"/>
      <c r="C815" s="675"/>
      <c r="D815" s="675"/>
      <c r="E815" s="675"/>
      <c r="F815" s="675"/>
      <c r="G815" s="675"/>
      <c r="H815" s="675"/>
      <c r="I815" s="675"/>
      <c r="J815" s="675"/>
      <c r="K815" s="675"/>
      <c r="L815" s="675"/>
      <c r="M815" s="675"/>
      <c r="N815" s="675"/>
      <c r="O815" s="675"/>
      <c r="P815" s="675"/>
      <c r="Q815" s="675"/>
      <c r="R815" s="675"/>
      <c r="S815" s="675"/>
      <c r="T815" s="675"/>
      <c r="U815" s="675"/>
      <c r="V815" s="675"/>
      <c r="W815" s="675"/>
      <c r="X815" s="675"/>
      <c r="Y815" s="675"/>
      <c r="Z815" s="675"/>
    </row>
    <row r="816" spans="1:26">
      <c r="A816" s="674"/>
      <c r="B816" s="675"/>
      <c r="C816" s="675"/>
      <c r="D816" s="675"/>
      <c r="E816" s="675"/>
      <c r="F816" s="675"/>
      <c r="G816" s="675"/>
      <c r="H816" s="675"/>
      <c r="I816" s="675"/>
      <c r="J816" s="675"/>
      <c r="K816" s="675"/>
      <c r="L816" s="675"/>
      <c r="M816" s="675"/>
      <c r="N816" s="675"/>
      <c r="O816" s="675"/>
      <c r="P816" s="675"/>
      <c r="Q816" s="675"/>
      <c r="R816" s="675"/>
      <c r="S816" s="675"/>
      <c r="T816" s="675"/>
      <c r="U816" s="675"/>
      <c r="V816" s="675"/>
      <c r="W816" s="675"/>
      <c r="X816" s="675"/>
      <c r="Y816" s="675"/>
      <c r="Z816" s="675"/>
    </row>
    <row r="817" spans="1:26">
      <c r="A817" s="674"/>
      <c r="B817" s="675"/>
      <c r="C817" s="675"/>
      <c r="D817" s="675"/>
      <c r="E817" s="675"/>
      <c r="F817" s="675"/>
      <c r="G817" s="675"/>
      <c r="H817" s="675"/>
      <c r="I817" s="675"/>
      <c r="J817" s="675"/>
      <c r="K817" s="675"/>
      <c r="L817" s="675"/>
      <c r="M817" s="675"/>
      <c r="N817" s="675"/>
      <c r="O817" s="675"/>
      <c r="P817" s="675"/>
      <c r="Q817" s="675"/>
      <c r="R817" s="675"/>
      <c r="S817" s="675"/>
      <c r="T817" s="675"/>
      <c r="U817" s="675"/>
      <c r="V817" s="675"/>
      <c r="W817" s="675"/>
      <c r="X817" s="675"/>
      <c r="Y817" s="675"/>
      <c r="Z817" s="675"/>
    </row>
    <row r="818" spans="1:26">
      <c r="A818" s="674"/>
      <c r="B818" s="675"/>
      <c r="C818" s="675"/>
      <c r="D818" s="675"/>
      <c r="E818" s="675"/>
      <c r="F818" s="675"/>
      <c r="G818" s="675"/>
      <c r="H818" s="675"/>
      <c r="I818" s="675"/>
      <c r="J818" s="675"/>
      <c r="K818" s="675"/>
      <c r="L818" s="675"/>
      <c r="M818" s="675"/>
      <c r="N818" s="675"/>
      <c r="O818" s="675"/>
      <c r="P818" s="675"/>
      <c r="Q818" s="675"/>
      <c r="R818" s="675"/>
      <c r="S818" s="675"/>
      <c r="T818" s="675"/>
      <c r="U818" s="675"/>
      <c r="V818" s="675"/>
      <c r="W818" s="675"/>
      <c r="X818" s="675"/>
      <c r="Y818" s="675"/>
      <c r="Z818" s="675"/>
    </row>
    <row r="819" spans="1:26">
      <c r="A819" s="674"/>
      <c r="B819" s="675"/>
      <c r="C819" s="675"/>
      <c r="D819" s="675"/>
      <c r="E819" s="675"/>
      <c r="F819" s="675"/>
      <c r="G819" s="675"/>
      <c r="H819" s="675"/>
      <c r="I819" s="675"/>
      <c r="J819" s="675"/>
      <c r="K819" s="675"/>
      <c r="L819" s="675"/>
      <c r="M819" s="675"/>
      <c r="N819" s="675"/>
      <c r="O819" s="675"/>
      <c r="P819" s="675"/>
      <c r="Q819" s="675"/>
      <c r="R819" s="675"/>
      <c r="S819" s="675"/>
      <c r="T819" s="675"/>
      <c r="U819" s="675"/>
      <c r="V819" s="675"/>
      <c r="W819" s="675"/>
      <c r="X819" s="675"/>
      <c r="Y819" s="675"/>
      <c r="Z819" s="675"/>
    </row>
    <row r="820" spans="1:26">
      <c r="A820" s="674"/>
      <c r="B820" s="675"/>
      <c r="C820" s="675"/>
      <c r="D820" s="675"/>
      <c r="E820" s="675"/>
      <c r="F820" s="675"/>
      <c r="G820" s="675"/>
      <c r="H820" s="675"/>
      <c r="I820" s="675"/>
      <c r="J820" s="675"/>
      <c r="K820" s="675"/>
      <c r="L820" s="675"/>
      <c r="M820" s="675"/>
      <c r="N820" s="675"/>
      <c r="O820" s="675"/>
      <c r="P820" s="675"/>
      <c r="Q820" s="675"/>
      <c r="R820" s="675"/>
      <c r="S820" s="675"/>
      <c r="T820" s="675"/>
      <c r="U820" s="675"/>
      <c r="V820" s="675"/>
      <c r="W820" s="675"/>
      <c r="X820" s="675"/>
      <c r="Y820" s="675"/>
      <c r="Z820" s="675"/>
    </row>
    <row r="821" spans="1:26">
      <c r="A821" s="674"/>
      <c r="B821" s="675"/>
      <c r="C821" s="675"/>
      <c r="D821" s="675"/>
      <c r="E821" s="675"/>
      <c r="F821" s="675"/>
      <c r="G821" s="675"/>
      <c r="H821" s="675"/>
      <c r="I821" s="675"/>
      <c r="J821" s="675"/>
      <c r="K821" s="675"/>
      <c r="L821" s="675"/>
      <c r="M821" s="675"/>
      <c r="N821" s="675"/>
      <c r="O821" s="675"/>
      <c r="P821" s="675"/>
      <c r="Q821" s="675"/>
      <c r="R821" s="675"/>
      <c r="S821" s="675"/>
      <c r="T821" s="675"/>
      <c r="U821" s="675"/>
      <c r="V821" s="675"/>
      <c r="W821" s="675"/>
      <c r="X821" s="675"/>
      <c r="Y821" s="675"/>
      <c r="Z821" s="675"/>
    </row>
    <row r="822" spans="1:26">
      <c r="A822" s="674"/>
      <c r="B822" s="675"/>
      <c r="C822" s="675"/>
      <c r="D822" s="675"/>
      <c r="E822" s="675"/>
      <c r="F822" s="675"/>
      <c r="G822" s="675"/>
      <c r="H822" s="675"/>
      <c r="I822" s="675"/>
      <c r="J822" s="675"/>
      <c r="K822" s="675"/>
      <c r="L822" s="675"/>
      <c r="M822" s="675"/>
      <c r="N822" s="675"/>
      <c r="O822" s="675"/>
      <c r="P822" s="675"/>
      <c r="Q822" s="675"/>
      <c r="R822" s="675"/>
      <c r="S822" s="675"/>
      <c r="T822" s="675"/>
      <c r="U822" s="675"/>
      <c r="V822" s="675"/>
      <c r="W822" s="675"/>
      <c r="X822" s="675"/>
      <c r="Y822" s="675"/>
      <c r="Z822" s="675"/>
    </row>
    <row r="823" spans="1:26">
      <c r="A823" s="674"/>
      <c r="B823" s="675"/>
      <c r="C823" s="675"/>
      <c r="D823" s="675"/>
      <c r="E823" s="675"/>
      <c r="F823" s="675"/>
      <c r="G823" s="675"/>
      <c r="H823" s="675"/>
      <c r="I823" s="675"/>
      <c r="J823" s="675"/>
      <c r="K823" s="675"/>
      <c r="L823" s="675"/>
      <c r="M823" s="675"/>
      <c r="N823" s="675"/>
      <c r="O823" s="675"/>
      <c r="P823" s="675"/>
      <c r="Q823" s="675"/>
      <c r="R823" s="675"/>
      <c r="S823" s="675"/>
      <c r="T823" s="675"/>
      <c r="U823" s="675"/>
      <c r="V823" s="675"/>
      <c r="W823" s="675"/>
      <c r="X823" s="675"/>
      <c r="Y823" s="675"/>
      <c r="Z823" s="675"/>
    </row>
    <row r="824" spans="1:26">
      <c r="A824" s="674"/>
      <c r="B824" s="675"/>
      <c r="C824" s="675"/>
      <c r="D824" s="675"/>
      <c r="E824" s="675"/>
      <c r="F824" s="675"/>
      <c r="G824" s="675"/>
      <c r="H824" s="675"/>
      <c r="I824" s="675"/>
      <c r="J824" s="675"/>
      <c r="K824" s="675"/>
      <c r="L824" s="675"/>
      <c r="M824" s="675"/>
      <c r="N824" s="675"/>
      <c r="O824" s="675"/>
      <c r="P824" s="675"/>
      <c r="Q824" s="675"/>
      <c r="R824" s="675"/>
      <c r="S824" s="675"/>
      <c r="T824" s="675"/>
      <c r="U824" s="675"/>
      <c r="V824" s="675"/>
      <c r="W824" s="675"/>
      <c r="X824" s="675"/>
      <c r="Y824" s="675"/>
      <c r="Z824" s="675"/>
    </row>
    <row r="825" spans="1:26">
      <c r="A825" s="674"/>
      <c r="B825" s="675"/>
      <c r="C825" s="675"/>
      <c r="D825" s="675"/>
      <c r="E825" s="675"/>
      <c r="F825" s="675"/>
      <c r="G825" s="675"/>
      <c r="H825" s="675"/>
      <c r="I825" s="675"/>
      <c r="J825" s="675"/>
      <c r="K825" s="675"/>
      <c r="L825" s="675"/>
      <c r="M825" s="675"/>
      <c r="N825" s="675"/>
      <c r="O825" s="675"/>
      <c r="P825" s="675"/>
      <c r="Q825" s="675"/>
      <c r="R825" s="675"/>
      <c r="S825" s="675"/>
      <c r="T825" s="675"/>
      <c r="U825" s="675"/>
      <c r="V825" s="675"/>
      <c r="W825" s="675"/>
      <c r="X825" s="675"/>
      <c r="Y825" s="675"/>
      <c r="Z825" s="675"/>
    </row>
    <row r="826" spans="1:26">
      <c r="A826" s="674"/>
      <c r="B826" s="675"/>
      <c r="C826" s="675"/>
      <c r="D826" s="675"/>
      <c r="E826" s="675"/>
      <c r="F826" s="675"/>
      <c r="G826" s="675"/>
      <c r="H826" s="675"/>
      <c r="I826" s="675"/>
      <c r="J826" s="675"/>
      <c r="K826" s="675"/>
      <c r="L826" s="675"/>
      <c r="M826" s="675"/>
      <c r="N826" s="675"/>
      <c r="O826" s="675"/>
      <c r="P826" s="675"/>
      <c r="Q826" s="675"/>
      <c r="R826" s="675"/>
      <c r="S826" s="675"/>
      <c r="T826" s="675"/>
      <c r="U826" s="675"/>
      <c r="V826" s="675"/>
      <c r="W826" s="675"/>
      <c r="X826" s="675"/>
      <c r="Y826" s="675"/>
      <c r="Z826" s="675"/>
    </row>
    <row r="827" spans="1:26">
      <c r="A827" s="674"/>
      <c r="B827" s="675"/>
      <c r="C827" s="675"/>
      <c r="D827" s="675"/>
      <c r="E827" s="675"/>
      <c r="F827" s="675"/>
      <c r="G827" s="675"/>
      <c r="H827" s="675"/>
      <c r="I827" s="675"/>
      <c r="J827" s="675"/>
      <c r="K827" s="675"/>
      <c r="L827" s="675"/>
      <c r="M827" s="675"/>
      <c r="N827" s="675"/>
      <c r="O827" s="675"/>
      <c r="P827" s="675"/>
      <c r="Q827" s="675"/>
      <c r="R827" s="675"/>
      <c r="S827" s="675"/>
      <c r="T827" s="675"/>
      <c r="U827" s="675"/>
      <c r="V827" s="675"/>
      <c r="W827" s="675"/>
      <c r="X827" s="675"/>
      <c r="Y827" s="675"/>
      <c r="Z827" s="675"/>
    </row>
    <row r="828" spans="1:26">
      <c r="A828" s="674"/>
      <c r="B828" s="675"/>
      <c r="C828" s="675"/>
      <c r="D828" s="675"/>
      <c r="E828" s="675"/>
      <c r="F828" s="675"/>
      <c r="G828" s="675"/>
      <c r="H828" s="675"/>
      <c r="I828" s="675"/>
      <c r="J828" s="675"/>
      <c r="K828" s="675"/>
      <c r="L828" s="675"/>
      <c r="M828" s="675"/>
      <c r="N828" s="675"/>
      <c r="O828" s="675"/>
      <c r="P828" s="675"/>
      <c r="Q828" s="675"/>
      <c r="R828" s="675"/>
      <c r="S828" s="675"/>
      <c r="T828" s="675"/>
      <c r="U828" s="675"/>
      <c r="V828" s="675"/>
      <c r="W828" s="675"/>
      <c r="X828" s="675"/>
      <c r="Y828" s="675"/>
      <c r="Z828" s="675"/>
    </row>
    <row r="829" spans="1:26">
      <c r="A829" s="674"/>
      <c r="B829" s="675"/>
      <c r="C829" s="675"/>
      <c r="D829" s="675"/>
      <c r="E829" s="675"/>
      <c r="F829" s="675"/>
      <c r="G829" s="675"/>
      <c r="H829" s="675"/>
      <c r="I829" s="675"/>
      <c r="J829" s="675"/>
      <c r="K829" s="675"/>
      <c r="L829" s="675"/>
      <c r="M829" s="675"/>
      <c r="N829" s="675"/>
      <c r="O829" s="675"/>
      <c r="P829" s="675"/>
      <c r="Q829" s="675"/>
      <c r="R829" s="675"/>
      <c r="S829" s="675"/>
      <c r="T829" s="675"/>
      <c r="U829" s="675"/>
      <c r="V829" s="675"/>
      <c r="W829" s="675"/>
      <c r="X829" s="675"/>
      <c r="Y829" s="675"/>
      <c r="Z829" s="675"/>
    </row>
    <row r="830" spans="1:26">
      <c r="A830" s="674"/>
      <c r="B830" s="675"/>
      <c r="C830" s="675"/>
      <c r="D830" s="675"/>
      <c r="E830" s="675"/>
      <c r="F830" s="675"/>
      <c r="G830" s="675"/>
      <c r="H830" s="675"/>
      <c r="I830" s="675"/>
      <c r="J830" s="675"/>
      <c r="K830" s="675"/>
      <c r="L830" s="675"/>
      <c r="M830" s="675"/>
      <c r="N830" s="675"/>
      <c r="O830" s="675"/>
      <c r="P830" s="675"/>
      <c r="Q830" s="675"/>
      <c r="R830" s="675"/>
      <c r="S830" s="675"/>
      <c r="T830" s="675"/>
      <c r="U830" s="675"/>
      <c r="V830" s="675"/>
      <c r="W830" s="675"/>
      <c r="X830" s="675"/>
      <c r="Y830" s="675"/>
      <c r="Z830" s="675"/>
    </row>
    <row r="831" spans="1:26">
      <c r="A831" s="674"/>
      <c r="B831" s="675"/>
      <c r="C831" s="675"/>
      <c r="D831" s="675"/>
      <c r="E831" s="675"/>
      <c r="F831" s="675"/>
      <c r="G831" s="675"/>
      <c r="H831" s="675"/>
      <c r="I831" s="675"/>
      <c r="J831" s="675"/>
      <c r="K831" s="675"/>
      <c r="L831" s="675"/>
      <c r="M831" s="675"/>
      <c r="N831" s="675"/>
      <c r="O831" s="675"/>
      <c r="P831" s="675"/>
      <c r="Q831" s="675"/>
      <c r="R831" s="675"/>
      <c r="S831" s="675"/>
      <c r="T831" s="675"/>
      <c r="U831" s="675"/>
      <c r="V831" s="675"/>
      <c r="W831" s="675"/>
      <c r="X831" s="675"/>
      <c r="Y831" s="675"/>
      <c r="Z831" s="675"/>
    </row>
    <row r="832" spans="1:26">
      <c r="A832" s="674"/>
      <c r="B832" s="675"/>
      <c r="C832" s="675"/>
      <c r="D832" s="675"/>
      <c r="E832" s="675"/>
      <c r="F832" s="675"/>
      <c r="G832" s="675"/>
      <c r="H832" s="675"/>
      <c r="I832" s="675"/>
      <c r="J832" s="675"/>
      <c r="K832" s="675"/>
      <c r="L832" s="675"/>
      <c r="M832" s="675"/>
      <c r="N832" s="675"/>
      <c r="O832" s="675"/>
      <c r="P832" s="675"/>
      <c r="Q832" s="675"/>
      <c r="R832" s="675"/>
      <c r="S832" s="675"/>
      <c r="T832" s="675"/>
      <c r="U832" s="675"/>
      <c r="V832" s="675"/>
      <c r="W832" s="675"/>
      <c r="X832" s="675"/>
      <c r="Y832" s="675"/>
      <c r="Z832" s="675"/>
    </row>
    <row r="833" spans="1:26">
      <c r="A833" s="674"/>
      <c r="B833" s="675"/>
      <c r="C833" s="675"/>
      <c r="D833" s="675"/>
      <c r="E833" s="675"/>
      <c r="F833" s="675"/>
      <c r="G833" s="675"/>
      <c r="H833" s="675"/>
      <c r="I833" s="675"/>
      <c r="J833" s="675"/>
      <c r="K833" s="675"/>
      <c r="L833" s="675"/>
      <c r="M833" s="675"/>
      <c r="N833" s="675"/>
      <c r="O833" s="675"/>
      <c r="P833" s="675"/>
      <c r="Q833" s="675"/>
      <c r="R833" s="675"/>
      <c r="S833" s="675"/>
      <c r="T833" s="675"/>
      <c r="U833" s="675"/>
      <c r="V833" s="675"/>
      <c r="W833" s="675"/>
      <c r="X833" s="675"/>
      <c r="Y833" s="675"/>
      <c r="Z833" s="675"/>
    </row>
    <row r="834" spans="1:26">
      <c r="A834" s="674"/>
      <c r="B834" s="675"/>
      <c r="C834" s="675"/>
      <c r="D834" s="675"/>
      <c r="E834" s="675"/>
      <c r="F834" s="675"/>
      <c r="G834" s="675"/>
      <c r="H834" s="675"/>
      <c r="I834" s="675"/>
      <c r="J834" s="675"/>
      <c r="K834" s="675"/>
      <c r="L834" s="675"/>
      <c r="M834" s="675"/>
      <c r="N834" s="675"/>
      <c r="O834" s="675"/>
      <c r="P834" s="675"/>
      <c r="Q834" s="675"/>
      <c r="R834" s="675"/>
      <c r="S834" s="675"/>
      <c r="T834" s="675"/>
      <c r="U834" s="675"/>
      <c r="V834" s="675"/>
      <c r="W834" s="675"/>
      <c r="X834" s="675"/>
      <c r="Y834" s="675"/>
      <c r="Z834" s="675"/>
    </row>
    <row r="835" spans="1:26">
      <c r="A835" s="674"/>
      <c r="B835" s="675"/>
      <c r="C835" s="675"/>
      <c r="D835" s="675"/>
      <c r="E835" s="675"/>
      <c r="F835" s="675"/>
      <c r="G835" s="675"/>
      <c r="H835" s="675"/>
      <c r="I835" s="675"/>
      <c r="J835" s="675"/>
      <c r="K835" s="675"/>
      <c r="L835" s="675"/>
      <c r="M835" s="675"/>
      <c r="N835" s="675"/>
      <c r="O835" s="675"/>
      <c r="P835" s="675"/>
      <c r="Q835" s="675"/>
      <c r="R835" s="675"/>
      <c r="S835" s="675"/>
      <c r="T835" s="675"/>
      <c r="U835" s="675"/>
      <c r="V835" s="675"/>
      <c r="W835" s="675"/>
      <c r="X835" s="675"/>
      <c r="Y835" s="675"/>
      <c r="Z835" s="675"/>
    </row>
    <row r="836" spans="1:26">
      <c r="A836" s="674"/>
      <c r="B836" s="675"/>
      <c r="C836" s="675"/>
      <c r="D836" s="675"/>
      <c r="E836" s="675"/>
      <c r="F836" s="675"/>
      <c r="G836" s="675"/>
      <c r="H836" s="675"/>
      <c r="I836" s="675"/>
      <c r="J836" s="675"/>
      <c r="K836" s="675"/>
      <c r="L836" s="675"/>
      <c r="M836" s="675"/>
      <c r="N836" s="675"/>
      <c r="O836" s="675"/>
      <c r="P836" s="675"/>
      <c r="Q836" s="675"/>
      <c r="R836" s="675"/>
      <c r="S836" s="675"/>
      <c r="T836" s="675"/>
      <c r="U836" s="675"/>
      <c r="V836" s="675"/>
      <c r="W836" s="675"/>
      <c r="X836" s="675"/>
      <c r="Y836" s="675"/>
      <c r="Z836" s="675"/>
    </row>
    <row r="837" spans="1:26">
      <c r="A837" s="674"/>
      <c r="B837" s="675"/>
      <c r="C837" s="675"/>
      <c r="D837" s="675"/>
      <c r="E837" s="675"/>
      <c r="F837" s="675"/>
      <c r="G837" s="675"/>
      <c r="H837" s="675"/>
      <c r="I837" s="675"/>
      <c r="J837" s="675"/>
      <c r="K837" s="675"/>
      <c r="L837" s="675"/>
      <c r="M837" s="675"/>
      <c r="N837" s="675"/>
      <c r="O837" s="675"/>
      <c r="P837" s="675"/>
      <c r="Q837" s="675"/>
      <c r="R837" s="675"/>
      <c r="S837" s="675"/>
      <c r="T837" s="675"/>
      <c r="U837" s="675"/>
      <c r="V837" s="675"/>
      <c r="W837" s="675"/>
      <c r="X837" s="675"/>
      <c r="Y837" s="675"/>
      <c r="Z837" s="675"/>
    </row>
    <row r="838" spans="1:26">
      <c r="A838" s="674"/>
      <c r="B838" s="675"/>
      <c r="C838" s="675"/>
      <c r="D838" s="675"/>
      <c r="E838" s="675"/>
      <c r="F838" s="675"/>
      <c r="G838" s="675"/>
      <c r="H838" s="675"/>
      <c r="I838" s="675"/>
      <c r="J838" s="675"/>
      <c r="K838" s="675"/>
      <c r="L838" s="675"/>
      <c r="M838" s="675"/>
      <c r="N838" s="675"/>
      <c r="O838" s="675"/>
      <c r="P838" s="675"/>
      <c r="Q838" s="675"/>
      <c r="R838" s="675"/>
      <c r="S838" s="675"/>
      <c r="T838" s="675"/>
      <c r="U838" s="675"/>
      <c r="V838" s="675"/>
      <c r="W838" s="675"/>
      <c r="X838" s="675"/>
      <c r="Y838" s="675"/>
      <c r="Z838" s="675"/>
    </row>
    <row r="839" spans="1:26">
      <c r="A839" s="674"/>
      <c r="B839" s="675"/>
      <c r="C839" s="675"/>
      <c r="D839" s="675"/>
      <c r="E839" s="675"/>
      <c r="F839" s="675"/>
      <c r="G839" s="675"/>
      <c r="H839" s="675"/>
      <c r="I839" s="675"/>
      <c r="J839" s="675"/>
      <c r="K839" s="675"/>
      <c r="L839" s="675"/>
      <c r="M839" s="675"/>
      <c r="N839" s="675"/>
      <c r="O839" s="675"/>
      <c r="P839" s="675"/>
      <c r="Q839" s="675"/>
      <c r="R839" s="675"/>
      <c r="S839" s="675"/>
      <c r="T839" s="675"/>
      <c r="U839" s="675"/>
      <c r="V839" s="675"/>
      <c r="W839" s="675"/>
      <c r="X839" s="675"/>
      <c r="Y839" s="675"/>
      <c r="Z839" s="675"/>
    </row>
    <row r="840" spans="1:26">
      <c r="A840" s="674"/>
      <c r="B840" s="675"/>
      <c r="C840" s="675"/>
      <c r="D840" s="675"/>
      <c r="E840" s="675"/>
      <c r="F840" s="675"/>
      <c r="G840" s="675"/>
      <c r="H840" s="675"/>
      <c r="I840" s="675"/>
      <c r="J840" s="675"/>
      <c r="K840" s="675"/>
      <c r="L840" s="675"/>
      <c r="M840" s="675"/>
      <c r="N840" s="675"/>
      <c r="O840" s="675"/>
      <c r="P840" s="675"/>
      <c r="Q840" s="675"/>
      <c r="R840" s="675"/>
      <c r="S840" s="675"/>
      <c r="T840" s="675"/>
      <c r="U840" s="675"/>
      <c r="V840" s="675"/>
      <c r="W840" s="675"/>
      <c r="X840" s="675"/>
      <c r="Y840" s="675"/>
      <c r="Z840" s="675"/>
    </row>
    <row r="841" spans="1:26">
      <c r="A841" s="674"/>
      <c r="B841" s="675"/>
      <c r="C841" s="675"/>
      <c r="D841" s="675"/>
      <c r="E841" s="675"/>
      <c r="F841" s="675"/>
      <c r="G841" s="675"/>
      <c r="H841" s="675"/>
      <c r="I841" s="675"/>
      <c r="J841" s="675"/>
      <c r="K841" s="675"/>
      <c r="L841" s="675"/>
      <c r="M841" s="675"/>
      <c r="N841" s="675"/>
      <c r="O841" s="675"/>
      <c r="P841" s="675"/>
      <c r="Q841" s="675"/>
      <c r="R841" s="675"/>
      <c r="S841" s="675"/>
      <c r="T841" s="675"/>
      <c r="U841" s="675"/>
      <c r="V841" s="675"/>
      <c r="W841" s="675"/>
      <c r="X841" s="675"/>
      <c r="Y841" s="675"/>
      <c r="Z841" s="675"/>
    </row>
    <row r="842" spans="1:26">
      <c r="A842" s="674"/>
      <c r="B842" s="675"/>
      <c r="C842" s="675"/>
      <c r="D842" s="675"/>
      <c r="E842" s="675"/>
      <c r="F842" s="675"/>
      <c r="G842" s="675"/>
      <c r="H842" s="675"/>
      <c r="I842" s="675"/>
      <c r="J842" s="675"/>
      <c r="K842" s="675"/>
      <c r="L842" s="675"/>
      <c r="M842" s="675"/>
      <c r="N842" s="675"/>
      <c r="O842" s="675"/>
      <c r="P842" s="675"/>
      <c r="Q842" s="675"/>
      <c r="R842" s="675"/>
      <c r="S842" s="675"/>
      <c r="T842" s="675"/>
      <c r="U842" s="675"/>
      <c r="V842" s="675"/>
      <c r="W842" s="675"/>
      <c r="X842" s="675"/>
      <c r="Y842" s="675"/>
      <c r="Z842" s="675"/>
    </row>
    <row r="843" spans="1:26">
      <c r="A843" s="674"/>
      <c r="B843" s="675"/>
      <c r="C843" s="675"/>
      <c r="D843" s="675"/>
      <c r="E843" s="675"/>
      <c r="F843" s="675"/>
      <c r="G843" s="675"/>
      <c r="H843" s="675"/>
      <c r="I843" s="675"/>
      <c r="J843" s="675"/>
      <c r="K843" s="675"/>
      <c r="L843" s="675"/>
      <c r="M843" s="675"/>
      <c r="N843" s="675"/>
      <c r="O843" s="675"/>
      <c r="P843" s="675"/>
      <c r="Q843" s="675"/>
      <c r="R843" s="675"/>
      <c r="S843" s="675"/>
      <c r="T843" s="675"/>
      <c r="U843" s="675"/>
      <c r="V843" s="675"/>
      <c r="W843" s="675"/>
      <c r="X843" s="675"/>
      <c r="Y843" s="675"/>
      <c r="Z843" s="675"/>
    </row>
    <row r="844" spans="1:26">
      <c r="A844" s="674"/>
      <c r="B844" s="675"/>
      <c r="C844" s="675"/>
      <c r="D844" s="675"/>
      <c r="E844" s="675"/>
      <c r="F844" s="675"/>
      <c r="G844" s="675"/>
      <c r="H844" s="675"/>
      <c r="I844" s="675"/>
      <c r="J844" s="675"/>
      <c r="K844" s="675"/>
      <c r="L844" s="675"/>
      <c r="M844" s="675"/>
      <c r="N844" s="675"/>
      <c r="O844" s="675"/>
      <c r="P844" s="675"/>
      <c r="Q844" s="675"/>
      <c r="R844" s="675"/>
      <c r="S844" s="675"/>
      <c r="T844" s="675"/>
      <c r="U844" s="675"/>
      <c r="V844" s="675"/>
      <c r="W844" s="675"/>
      <c r="X844" s="675"/>
      <c r="Y844" s="675"/>
      <c r="Z844" s="675"/>
    </row>
    <row r="845" spans="1:26">
      <c r="A845" s="674"/>
      <c r="B845" s="675"/>
      <c r="C845" s="675"/>
      <c r="D845" s="675"/>
      <c r="E845" s="675"/>
      <c r="F845" s="675"/>
      <c r="G845" s="675"/>
      <c r="H845" s="675"/>
      <c r="I845" s="675"/>
      <c r="J845" s="675"/>
      <c r="K845" s="675"/>
      <c r="L845" s="675"/>
      <c r="M845" s="675"/>
      <c r="N845" s="675"/>
      <c r="O845" s="675"/>
      <c r="P845" s="675"/>
      <c r="Q845" s="675"/>
      <c r="R845" s="675"/>
      <c r="S845" s="675"/>
      <c r="T845" s="675"/>
      <c r="U845" s="675"/>
      <c r="V845" s="675"/>
      <c r="W845" s="675"/>
      <c r="X845" s="675"/>
      <c r="Y845" s="675"/>
      <c r="Z845" s="675"/>
    </row>
    <row r="846" spans="1:26">
      <c r="A846" s="674"/>
      <c r="B846" s="675"/>
      <c r="C846" s="675"/>
      <c r="D846" s="675"/>
      <c r="E846" s="675"/>
      <c r="F846" s="675"/>
      <c r="G846" s="675"/>
      <c r="H846" s="675"/>
      <c r="I846" s="675"/>
      <c r="J846" s="675"/>
      <c r="K846" s="675"/>
      <c r="L846" s="675"/>
      <c r="M846" s="675"/>
      <c r="N846" s="675"/>
      <c r="O846" s="675"/>
      <c r="P846" s="675"/>
      <c r="Q846" s="675"/>
      <c r="R846" s="675"/>
      <c r="S846" s="675"/>
      <c r="T846" s="675"/>
      <c r="U846" s="675"/>
      <c r="V846" s="675"/>
      <c r="W846" s="675"/>
      <c r="X846" s="675"/>
      <c r="Y846" s="675"/>
      <c r="Z846" s="675"/>
    </row>
    <row r="847" spans="1:26">
      <c r="A847" s="674"/>
      <c r="B847" s="675"/>
      <c r="C847" s="675"/>
      <c r="D847" s="675"/>
      <c r="E847" s="675"/>
      <c r="F847" s="675"/>
      <c r="G847" s="675"/>
      <c r="H847" s="675"/>
      <c r="I847" s="675"/>
      <c r="J847" s="675"/>
      <c r="K847" s="675"/>
      <c r="L847" s="675"/>
      <c r="M847" s="675"/>
      <c r="N847" s="675"/>
      <c r="O847" s="675"/>
      <c r="P847" s="675"/>
      <c r="Q847" s="675"/>
      <c r="R847" s="675"/>
      <c r="S847" s="675"/>
      <c r="T847" s="675"/>
      <c r="U847" s="675"/>
      <c r="V847" s="675"/>
      <c r="W847" s="675"/>
      <c r="X847" s="675"/>
      <c r="Y847" s="675"/>
      <c r="Z847" s="675"/>
    </row>
    <row r="848" spans="1:26">
      <c r="A848" s="674"/>
      <c r="B848" s="675"/>
      <c r="C848" s="675"/>
      <c r="D848" s="675"/>
      <c r="E848" s="675"/>
      <c r="F848" s="675"/>
      <c r="G848" s="675"/>
      <c r="H848" s="675"/>
      <c r="I848" s="675"/>
      <c r="J848" s="675"/>
      <c r="K848" s="675"/>
      <c r="L848" s="675"/>
      <c r="M848" s="675"/>
      <c r="N848" s="675"/>
      <c r="O848" s="675"/>
      <c r="P848" s="675"/>
      <c r="Q848" s="675"/>
      <c r="R848" s="675"/>
      <c r="S848" s="675"/>
      <c r="T848" s="675"/>
      <c r="U848" s="675"/>
      <c r="V848" s="675"/>
      <c r="W848" s="675"/>
      <c r="X848" s="675"/>
      <c r="Y848" s="675"/>
      <c r="Z848" s="675"/>
    </row>
    <row r="849" spans="1:26">
      <c r="A849" s="674"/>
      <c r="B849" s="675"/>
      <c r="C849" s="675"/>
      <c r="D849" s="675"/>
      <c r="E849" s="675"/>
      <c r="F849" s="675"/>
      <c r="G849" s="675"/>
      <c r="H849" s="675"/>
      <c r="I849" s="675"/>
      <c r="J849" s="675"/>
      <c r="K849" s="675"/>
      <c r="L849" s="675"/>
      <c r="M849" s="675"/>
      <c r="N849" s="675"/>
      <c r="O849" s="675"/>
      <c r="P849" s="675"/>
      <c r="Q849" s="675"/>
      <c r="R849" s="675"/>
      <c r="S849" s="675"/>
      <c r="T849" s="675"/>
      <c r="U849" s="675"/>
      <c r="V849" s="675"/>
      <c r="W849" s="675"/>
      <c r="X849" s="675"/>
      <c r="Y849" s="675"/>
      <c r="Z849" s="675"/>
    </row>
    <row r="850" spans="1:26">
      <c r="A850" s="674"/>
      <c r="B850" s="675"/>
      <c r="C850" s="675"/>
      <c r="D850" s="675"/>
      <c r="E850" s="675"/>
      <c r="F850" s="675"/>
      <c r="G850" s="675"/>
      <c r="H850" s="675"/>
      <c r="I850" s="675"/>
      <c r="J850" s="675"/>
      <c r="K850" s="675"/>
      <c r="L850" s="675"/>
      <c r="M850" s="675"/>
      <c r="N850" s="675"/>
      <c r="O850" s="675"/>
      <c r="P850" s="675"/>
      <c r="Q850" s="675"/>
      <c r="R850" s="675"/>
      <c r="S850" s="675"/>
      <c r="T850" s="675"/>
      <c r="U850" s="675"/>
      <c r="V850" s="675"/>
      <c r="W850" s="675"/>
      <c r="X850" s="675"/>
      <c r="Y850" s="675"/>
      <c r="Z850" s="675"/>
    </row>
    <row r="851" spans="1:26">
      <c r="A851" s="674"/>
      <c r="B851" s="675"/>
      <c r="C851" s="675"/>
      <c r="D851" s="675"/>
      <c r="E851" s="675"/>
      <c r="F851" s="675"/>
      <c r="G851" s="675"/>
      <c r="H851" s="675"/>
      <c r="I851" s="675"/>
      <c r="J851" s="675"/>
      <c r="K851" s="675"/>
      <c r="L851" s="675"/>
      <c r="M851" s="675"/>
      <c r="N851" s="675"/>
      <c r="O851" s="675"/>
      <c r="P851" s="675"/>
      <c r="Q851" s="675"/>
      <c r="R851" s="675"/>
      <c r="S851" s="675"/>
      <c r="T851" s="675"/>
      <c r="U851" s="675"/>
      <c r="V851" s="675"/>
      <c r="W851" s="675"/>
      <c r="X851" s="675"/>
      <c r="Y851" s="675"/>
      <c r="Z851" s="675"/>
    </row>
    <row r="852" spans="1:26">
      <c r="A852" s="674"/>
      <c r="B852" s="675"/>
      <c r="C852" s="675"/>
      <c r="D852" s="675"/>
      <c r="E852" s="675"/>
      <c r="F852" s="675"/>
      <c r="G852" s="675"/>
      <c r="H852" s="675"/>
      <c r="I852" s="675"/>
      <c r="J852" s="675"/>
      <c r="K852" s="675"/>
      <c r="L852" s="675"/>
      <c r="M852" s="675"/>
      <c r="N852" s="675"/>
      <c r="O852" s="675"/>
      <c r="P852" s="675"/>
      <c r="Q852" s="675"/>
      <c r="R852" s="675"/>
      <c r="S852" s="675"/>
      <c r="T852" s="675"/>
      <c r="U852" s="675"/>
      <c r="V852" s="675"/>
      <c r="W852" s="675"/>
      <c r="X852" s="675"/>
      <c r="Y852" s="675"/>
      <c r="Z852" s="675"/>
    </row>
    <row r="853" spans="1:26">
      <c r="A853" s="674"/>
      <c r="B853" s="675"/>
      <c r="C853" s="675"/>
      <c r="D853" s="675"/>
      <c r="E853" s="675"/>
      <c r="F853" s="675"/>
      <c r="G853" s="675"/>
      <c r="H853" s="675"/>
      <c r="I853" s="675"/>
      <c r="J853" s="675"/>
      <c r="K853" s="675"/>
      <c r="L853" s="675"/>
      <c r="M853" s="675"/>
      <c r="N853" s="675"/>
      <c r="O853" s="675"/>
      <c r="P853" s="675"/>
      <c r="Q853" s="675"/>
      <c r="R853" s="675"/>
      <c r="S853" s="675"/>
      <c r="T853" s="675"/>
      <c r="U853" s="675"/>
      <c r="V853" s="675"/>
      <c r="W853" s="675"/>
      <c r="X853" s="675"/>
      <c r="Y853" s="675"/>
      <c r="Z853" s="675"/>
    </row>
    <row r="854" spans="1:26">
      <c r="A854" s="674"/>
      <c r="B854" s="675"/>
      <c r="C854" s="675"/>
      <c r="D854" s="675"/>
      <c r="E854" s="675"/>
      <c r="F854" s="675"/>
      <c r="G854" s="675"/>
      <c r="H854" s="675"/>
      <c r="I854" s="675"/>
      <c r="J854" s="675"/>
      <c r="K854" s="675"/>
      <c r="L854" s="675"/>
      <c r="M854" s="675"/>
      <c r="N854" s="675"/>
      <c r="O854" s="675"/>
      <c r="P854" s="675"/>
      <c r="Q854" s="675"/>
      <c r="R854" s="675"/>
      <c r="S854" s="675"/>
      <c r="T854" s="675"/>
      <c r="U854" s="675"/>
      <c r="V854" s="675"/>
      <c r="W854" s="675"/>
      <c r="X854" s="675"/>
      <c r="Y854" s="675"/>
      <c r="Z854" s="675"/>
    </row>
    <row r="855" spans="1:26">
      <c r="A855" s="674"/>
      <c r="B855" s="675"/>
      <c r="C855" s="675"/>
      <c r="D855" s="675"/>
      <c r="E855" s="675"/>
      <c r="F855" s="675"/>
      <c r="G855" s="675"/>
      <c r="H855" s="675"/>
      <c r="I855" s="675"/>
      <c r="J855" s="675"/>
      <c r="K855" s="675"/>
      <c r="L855" s="675"/>
      <c r="M855" s="675"/>
      <c r="N855" s="675"/>
      <c r="O855" s="675"/>
      <c r="P855" s="675"/>
      <c r="Q855" s="675"/>
      <c r="R855" s="675"/>
      <c r="S855" s="675"/>
      <c r="T855" s="675"/>
      <c r="U855" s="675"/>
      <c r="V855" s="675"/>
      <c r="W855" s="675"/>
      <c r="X855" s="675"/>
      <c r="Y855" s="675"/>
      <c r="Z855" s="675"/>
    </row>
    <row r="856" spans="1:26">
      <c r="A856" s="674"/>
      <c r="B856" s="675"/>
      <c r="C856" s="675"/>
      <c r="D856" s="675"/>
      <c r="E856" s="675"/>
      <c r="F856" s="675"/>
      <c r="G856" s="675"/>
      <c r="H856" s="675"/>
      <c r="I856" s="675"/>
      <c r="J856" s="675"/>
      <c r="K856" s="675"/>
      <c r="L856" s="675"/>
      <c r="M856" s="675"/>
      <c r="N856" s="675"/>
      <c r="O856" s="675"/>
      <c r="P856" s="675"/>
      <c r="Q856" s="675"/>
      <c r="R856" s="675"/>
      <c r="S856" s="675"/>
      <c r="T856" s="675"/>
      <c r="U856" s="675"/>
      <c r="V856" s="675"/>
      <c r="W856" s="675"/>
      <c r="X856" s="675"/>
      <c r="Y856" s="675"/>
      <c r="Z856" s="675"/>
    </row>
    <row r="857" spans="1:26">
      <c r="A857" s="674"/>
      <c r="B857" s="675"/>
      <c r="C857" s="675"/>
      <c r="D857" s="675"/>
      <c r="E857" s="675"/>
      <c r="F857" s="675"/>
      <c r="G857" s="675"/>
      <c r="H857" s="675"/>
      <c r="I857" s="675"/>
      <c r="J857" s="675"/>
      <c r="K857" s="675"/>
      <c r="L857" s="675"/>
      <c r="M857" s="675"/>
      <c r="N857" s="675"/>
      <c r="O857" s="675"/>
      <c r="P857" s="675"/>
      <c r="Q857" s="675"/>
      <c r="R857" s="675"/>
      <c r="S857" s="675"/>
      <c r="T857" s="675"/>
      <c r="U857" s="675"/>
      <c r="V857" s="675"/>
      <c r="W857" s="675"/>
      <c r="X857" s="675"/>
      <c r="Y857" s="675"/>
      <c r="Z857" s="675"/>
    </row>
    <row r="858" spans="1:26">
      <c r="A858" s="674"/>
      <c r="B858" s="675"/>
      <c r="C858" s="675"/>
      <c r="D858" s="675"/>
      <c r="E858" s="675"/>
      <c r="F858" s="675"/>
      <c r="G858" s="675"/>
      <c r="H858" s="675"/>
      <c r="I858" s="675"/>
      <c r="J858" s="675"/>
      <c r="K858" s="675"/>
      <c r="L858" s="675"/>
      <c r="M858" s="675"/>
      <c r="N858" s="675"/>
      <c r="O858" s="675"/>
      <c r="P858" s="675"/>
      <c r="Q858" s="675"/>
      <c r="R858" s="675"/>
      <c r="S858" s="675"/>
      <c r="T858" s="675"/>
      <c r="U858" s="675"/>
      <c r="V858" s="675"/>
      <c r="W858" s="675"/>
      <c r="X858" s="675"/>
      <c r="Y858" s="675"/>
      <c r="Z858" s="675"/>
    </row>
    <row r="859" spans="1:26">
      <c r="A859" s="674"/>
      <c r="B859" s="675"/>
      <c r="C859" s="675"/>
      <c r="D859" s="675"/>
      <c r="E859" s="675"/>
      <c r="F859" s="675"/>
      <c r="G859" s="675"/>
      <c r="H859" s="675"/>
      <c r="I859" s="675"/>
      <c r="J859" s="675"/>
      <c r="K859" s="675"/>
      <c r="L859" s="675"/>
      <c r="M859" s="675"/>
      <c r="N859" s="675"/>
      <c r="O859" s="675"/>
      <c r="P859" s="675"/>
      <c r="Q859" s="675"/>
      <c r="R859" s="675"/>
      <c r="S859" s="675"/>
      <c r="T859" s="675"/>
      <c r="U859" s="675"/>
      <c r="V859" s="675"/>
      <c r="W859" s="675"/>
      <c r="X859" s="675"/>
      <c r="Y859" s="675"/>
      <c r="Z859" s="675"/>
    </row>
    <row r="860" spans="1:26">
      <c r="A860" s="674"/>
      <c r="B860" s="675"/>
      <c r="C860" s="675"/>
      <c r="D860" s="675"/>
      <c r="E860" s="675"/>
      <c r="F860" s="675"/>
      <c r="G860" s="675"/>
      <c r="H860" s="675"/>
      <c r="I860" s="675"/>
      <c r="J860" s="675"/>
      <c r="K860" s="675"/>
      <c r="L860" s="675"/>
      <c r="M860" s="675"/>
      <c r="N860" s="675"/>
      <c r="O860" s="675"/>
      <c r="P860" s="675"/>
      <c r="Q860" s="675"/>
      <c r="R860" s="675"/>
      <c r="S860" s="675"/>
      <c r="T860" s="675"/>
      <c r="U860" s="675"/>
      <c r="V860" s="675"/>
      <c r="W860" s="675"/>
      <c r="X860" s="675"/>
      <c r="Y860" s="675"/>
      <c r="Z860" s="675"/>
    </row>
    <row r="861" spans="1:26">
      <c r="A861" s="674"/>
      <c r="B861" s="675"/>
      <c r="C861" s="675"/>
      <c r="D861" s="675"/>
      <c r="E861" s="675"/>
      <c r="F861" s="675"/>
      <c r="G861" s="675"/>
      <c r="H861" s="675"/>
      <c r="I861" s="675"/>
      <c r="J861" s="675"/>
      <c r="K861" s="675"/>
      <c r="L861" s="675"/>
      <c r="M861" s="675"/>
      <c r="N861" s="675"/>
      <c r="O861" s="675"/>
      <c r="P861" s="675"/>
      <c r="Q861" s="675"/>
      <c r="R861" s="675"/>
      <c r="S861" s="675"/>
      <c r="T861" s="675"/>
      <c r="U861" s="675"/>
      <c r="V861" s="675"/>
      <c r="W861" s="675"/>
      <c r="X861" s="675"/>
      <c r="Y861" s="675"/>
      <c r="Z861" s="675"/>
    </row>
    <row r="862" spans="1:26">
      <c r="A862" s="674"/>
      <c r="B862" s="675"/>
      <c r="C862" s="675"/>
      <c r="D862" s="675"/>
      <c r="E862" s="675"/>
      <c r="F862" s="675"/>
      <c r="G862" s="675"/>
      <c r="H862" s="675"/>
      <c r="I862" s="675"/>
      <c r="J862" s="675"/>
      <c r="K862" s="675"/>
      <c r="L862" s="675"/>
      <c r="M862" s="675"/>
      <c r="N862" s="675"/>
      <c r="O862" s="675"/>
      <c r="P862" s="675"/>
      <c r="Q862" s="675"/>
      <c r="R862" s="675"/>
      <c r="S862" s="675"/>
      <c r="T862" s="675"/>
      <c r="U862" s="675"/>
      <c r="V862" s="675"/>
      <c r="W862" s="675"/>
      <c r="X862" s="675"/>
      <c r="Y862" s="675"/>
      <c r="Z862" s="675"/>
    </row>
    <row r="863" spans="1:26">
      <c r="A863" s="674"/>
      <c r="B863" s="675"/>
      <c r="C863" s="675"/>
      <c r="D863" s="675"/>
      <c r="E863" s="675"/>
      <c r="F863" s="675"/>
      <c r="G863" s="675"/>
      <c r="H863" s="675"/>
      <c r="I863" s="675"/>
      <c r="J863" s="675"/>
      <c r="K863" s="675"/>
      <c r="L863" s="675"/>
      <c r="M863" s="675"/>
      <c r="N863" s="675"/>
      <c r="O863" s="675"/>
      <c r="P863" s="675"/>
      <c r="Q863" s="675"/>
      <c r="R863" s="675"/>
      <c r="S863" s="675"/>
      <c r="T863" s="675"/>
      <c r="U863" s="675"/>
      <c r="V863" s="675"/>
      <c r="W863" s="675"/>
      <c r="X863" s="675"/>
      <c r="Y863" s="675"/>
      <c r="Z863" s="675"/>
    </row>
    <row r="864" spans="1:26">
      <c r="A864" s="674"/>
      <c r="B864" s="675"/>
      <c r="C864" s="675"/>
      <c r="D864" s="675"/>
      <c r="E864" s="675"/>
      <c r="F864" s="675"/>
      <c r="G864" s="675"/>
      <c r="H864" s="675"/>
      <c r="I864" s="675"/>
      <c r="J864" s="675"/>
      <c r="K864" s="675"/>
      <c r="L864" s="675"/>
      <c r="M864" s="675"/>
      <c r="N864" s="675"/>
      <c r="O864" s="675"/>
      <c r="P864" s="675"/>
      <c r="Q864" s="675"/>
      <c r="R864" s="675"/>
      <c r="S864" s="675"/>
      <c r="T864" s="675"/>
      <c r="U864" s="675"/>
      <c r="V864" s="675"/>
      <c r="W864" s="675"/>
      <c r="X864" s="675"/>
      <c r="Y864" s="675"/>
      <c r="Z864" s="675"/>
    </row>
    <row r="865" spans="1:26">
      <c r="A865" s="674"/>
      <c r="B865" s="675"/>
      <c r="C865" s="675"/>
      <c r="D865" s="675"/>
      <c r="E865" s="675"/>
      <c r="F865" s="675"/>
      <c r="G865" s="675"/>
      <c r="H865" s="675"/>
      <c r="I865" s="675"/>
      <c r="J865" s="675"/>
      <c r="K865" s="675"/>
      <c r="L865" s="675"/>
      <c r="M865" s="675"/>
      <c r="N865" s="675"/>
      <c r="O865" s="675"/>
      <c r="P865" s="675"/>
      <c r="Q865" s="675"/>
      <c r="R865" s="675"/>
      <c r="S865" s="675"/>
      <c r="T865" s="675"/>
      <c r="U865" s="675"/>
      <c r="V865" s="675"/>
      <c r="W865" s="675"/>
      <c r="X865" s="675"/>
      <c r="Y865" s="675"/>
      <c r="Z865" s="675"/>
    </row>
    <row r="866" spans="1:26">
      <c r="A866" s="674"/>
      <c r="B866" s="675"/>
      <c r="C866" s="675"/>
      <c r="D866" s="675"/>
      <c r="E866" s="675"/>
      <c r="F866" s="675"/>
      <c r="G866" s="675"/>
      <c r="H866" s="675"/>
      <c r="I866" s="675"/>
      <c r="J866" s="675"/>
      <c r="K866" s="675"/>
      <c r="L866" s="675"/>
      <c r="M866" s="675"/>
      <c r="N866" s="675"/>
      <c r="O866" s="675"/>
      <c r="P866" s="675"/>
      <c r="Q866" s="675"/>
      <c r="R866" s="675"/>
      <c r="S866" s="675"/>
      <c r="T866" s="675"/>
      <c r="U866" s="675"/>
      <c r="V866" s="675"/>
      <c r="W866" s="675"/>
      <c r="X866" s="675"/>
      <c r="Y866" s="675"/>
      <c r="Z866" s="675"/>
    </row>
    <row r="867" spans="1:26">
      <c r="A867" s="674"/>
      <c r="B867" s="675"/>
      <c r="C867" s="675"/>
      <c r="D867" s="675"/>
      <c r="E867" s="675"/>
      <c r="F867" s="675"/>
      <c r="G867" s="675"/>
      <c r="H867" s="675"/>
      <c r="I867" s="675"/>
      <c r="J867" s="675"/>
      <c r="K867" s="675"/>
      <c r="L867" s="675"/>
      <c r="M867" s="675"/>
      <c r="N867" s="675"/>
      <c r="O867" s="675"/>
      <c r="P867" s="675"/>
      <c r="Q867" s="675"/>
      <c r="R867" s="675"/>
      <c r="S867" s="675"/>
      <c r="T867" s="675"/>
      <c r="U867" s="675"/>
      <c r="V867" s="675"/>
      <c r="W867" s="675"/>
      <c r="X867" s="675"/>
      <c r="Y867" s="675"/>
      <c r="Z867" s="675"/>
    </row>
    <row r="868" spans="1:26">
      <c r="A868" s="674"/>
      <c r="B868" s="675"/>
      <c r="C868" s="675"/>
      <c r="D868" s="675"/>
      <c r="E868" s="675"/>
      <c r="F868" s="675"/>
      <c r="G868" s="675"/>
      <c r="H868" s="675"/>
      <c r="I868" s="675"/>
      <c r="J868" s="675"/>
      <c r="K868" s="675"/>
      <c r="L868" s="675"/>
      <c r="M868" s="675"/>
      <c r="N868" s="675"/>
      <c r="O868" s="675"/>
      <c r="P868" s="675"/>
      <c r="Q868" s="675"/>
      <c r="R868" s="675"/>
      <c r="S868" s="675"/>
      <c r="T868" s="675"/>
      <c r="U868" s="675"/>
      <c r="V868" s="675"/>
      <c r="W868" s="675"/>
      <c r="X868" s="675"/>
      <c r="Y868" s="675"/>
      <c r="Z868" s="675"/>
    </row>
    <row r="869" spans="1:26">
      <c r="A869" s="674"/>
      <c r="B869" s="675"/>
      <c r="C869" s="675"/>
      <c r="D869" s="675"/>
      <c r="E869" s="675"/>
      <c r="F869" s="675"/>
      <c r="G869" s="675"/>
      <c r="H869" s="675"/>
      <c r="I869" s="675"/>
      <c r="J869" s="675"/>
      <c r="K869" s="675"/>
      <c r="L869" s="675"/>
      <c r="M869" s="675"/>
      <c r="N869" s="675"/>
      <c r="O869" s="675"/>
      <c r="P869" s="675"/>
      <c r="Q869" s="675"/>
      <c r="R869" s="675"/>
      <c r="S869" s="675"/>
      <c r="T869" s="675"/>
      <c r="U869" s="675"/>
      <c r="V869" s="675"/>
      <c r="W869" s="675"/>
      <c r="X869" s="675"/>
      <c r="Y869" s="675"/>
      <c r="Z869" s="675"/>
    </row>
    <row r="870" spans="1:26">
      <c r="A870" s="674"/>
      <c r="B870" s="675"/>
      <c r="C870" s="675"/>
      <c r="D870" s="675"/>
      <c r="E870" s="675"/>
      <c r="F870" s="675"/>
      <c r="G870" s="675"/>
      <c r="H870" s="675"/>
      <c r="I870" s="675"/>
      <c r="J870" s="675"/>
      <c r="K870" s="675"/>
      <c r="L870" s="675"/>
      <c r="M870" s="675"/>
      <c r="N870" s="675"/>
      <c r="O870" s="675"/>
      <c r="P870" s="675"/>
      <c r="Q870" s="675"/>
      <c r="R870" s="675"/>
      <c r="S870" s="675"/>
      <c r="T870" s="675"/>
      <c r="U870" s="675"/>
      <c r="V870" s="675"/>
      <c r="W870" s="675"/>
      <c r="X870" s="675"/>
      <c r="Y870" s="675"/>
      <c r="Z870" s="675"/>
    </row>
    <row r="871" spans="1:26">
      <c r="A871" s="674"/>
      <c r="B871" s="675"/>
      <c r="C871" s="675"/>
      <c r="D871" s="675"/>
      <c r="E871" s="675"/>
      <c r="F871" s="675"/>
      <c r="G871" s="675"/>
      <c r="H871" s="675"/>
      <c r="I871" s="675"/>
      <c r="J871" s="675"/>
      <c r="K871" s="675"/>
      <c r="L871" s="675"/>
      <c r="M871" s="675"/>
      <c r="N871" s="675"/>
      <c r="O871" s="675"/>
      <c r="P871" s="675"/>
      <c r="Q871" s="675"/>
      <c r="R871" s="675"/>
      <c r="S871" s="675"/>
      <c r="T871" s="675"/>
      <c r="U871" s="675"/>
      <c r="V871" s="675"/>
      <c r="W871" s="675"/>
      <c r="X871" s="675"/>
      <c r="Y871" s="675"/>
      <c r="Z871" s="675"/>
    </row>
    <row r="872" spans="1:26">
      <c r="A872" s="674"/>
      <c r="B872" s="675"/>
      <c r="C872" s="675"/>
      <c r="D872" s="675"/>
      <c r="E872" s="675"/>
      <c r="F872" s="675"/>
      <c r="G872" s="675"/>
      <c r="H872" s="675"/>
      <c r="I872" s="675"/>
      <c r="J872" s="675"/>
      <c r="K872" s="675"/>
      <c r="L872" s="675"/>
      <c r="M872" s="675"/>
      <c r="N872" s="675"/>
      <c r="O872" s="675"/>
      <c r="P872" s="675"/>
      <c r="Q872" s="675"/>
      <c r="R872" s="675"/>
      <c r="S872" s="675"/>
      <c r="T872" s="675"/>
      <c r="U872" s="675"/>
      <c r="V872" s="675"/>
      <c r="W872" s="675"/>
      <c r="X872" s="675"/>
      <c r="Y872" s="675"/>
      <c r="Z872" s="675"/>
    </row>
    <row r="873" spans="1:26">
      <c r="A873" s="674"/>
      <c r="B873" s="675"/>
      <c r="C873" s="675"/>
      <c r="D873" s="675"/>
      <c r="E873" s="675"/>
      <c r="F873" s="675"/>
      <c r="G873" s="675"/>
      <c r="H873" s="675"/>
      <c r="I873" s="675"/>
      <c r="J873" s="675"/>
      <c r="K873" s="675"/>
      <c r="L873" s="675"/>
      <c r="M873" s="675"/>
      <c r="N873" s="675"/>
      <c r="O873" s="675"/>
      <c r="P873" s="675"/>
      <c r="Q873" s="675"/>
      <c r="R873" s="675"/>
      <c r="S873" s="675"/>
      <c r="T873" s="675"/>
      <c r="U873" s="675"/>
      <c r="V873" s="675"/>
      <c r="W873" s="675"/>
      <c r="X873" s="675"/>
      <c r="Y873" s="675"/>
      <c r="Z873" s="675"/>
    </row>
    <row r="874" spans="1:26">
      <c r="A874" s="674"/>
      <c r="B874" s="675"/>
      <c r="C874" s="675"/>
      <c r="D874" s="675"/>
      <c r="E874" s="675"/>
      <c r="F874" s="675"/>
      <c r="G874" s="675"/>
      <c r="H874" s="675"/>
      <c r="I874" s="675"/>
      <c r="J874" s="675"/>
      <c r="K874" s="675"/>
      <c r="L874" s="675"/>
      <c r="M874" s="675"/>
      <c r="N874" s="675"/>
      <c r="O874" s="675"/>
      <c r="P874" s="675"/>
      <c r="Q874" s="675"/>
      <c r="R874" s="675"/>
      <c r="S874" s="675"/>
      <c r="T874" s="675"/>
      <c r="U874" s="675"/>
      <c r="V874" s="675"/>
      <c r="W874" s="675"/>
      <c r="X874" s="675"/>
      <c r="Y874" s="675"/>
      <c r="Z874" s="675"/>
    </row>
    <row r="875" spans="1:26">
      <c r="A875" s="674"/>
      <c r="B875" s="675"/>
      <c r="C875" s="675"/>
      <c r="D875" s="675"/>
      <c r="E875" s="675"/>
      <c r="F875" s="675"/>
      <c r="G875" s="675"/>
      <c r="H875" s="675"/>
      <c r="I875" s="675"/>
      <c r="J875" s="675"/>
      <c r="K875" s="675"/>
      <c r="L875" s="675"/>
      <c r="M875" s="675"/>
      <c r="N875" s="675"/>
      <c r="O875" s="675"/>
      <c r="P875" s="675"/>
      <c r="Q875" s="675"/>
      <c r="R875" s="675"/>
      <c r="S875" s="675"/>
      <c r="T875" s="675"/>
      <c r="U875" s="675"/>
      <c r="V875" s="675"/>
      <c r="W875" s="675"/>
      <c r="X875" s="675"/>
      <c r="Y875" s="675"/>
      <c r="Z875" s="675"/>
    </row>
    <row r="876" spans="1:26">
      <c r="A876" s="674"/>
      <c r="B876" s="675"/>
      <c r="C876" s="675"/>
      <c r="D876" s="675"/>
      <c r="E876" s="675"/>
      <c r="F876" s="675"/>
      <c r="G876" s="675"/>
      <c r="H876" s="675"/>
      <c r="I876" s="675"/>
      <c r="J876" s="675"/>
      <c r="K876" s="675"/>
      <c r="L876" s="675"/>
      <c r="M876" s="675"/>
      <c r="N876" s="675"/>
      <c r="O876" s="675"/>
      <c r="P876" s="675"/>
      <c r="Q876" s="675"/>
      <c r="R876" s="675"/>
      <c r="S876" s="675"/>
      <c r="T876" s="675"/>
      <c r="U876" s="675"/>
      <c r="V876" s="675"/>
      <c r="W876" s="675"/>
      <c r="X876" s="675"/>
      <c r="Y876" s="675"/>
      <c r="Z876" s="675"/>
    </row>
    <row r="877" spans="1:26">
      <c r="A877" s="674"/>
      <c r="B877" s="675"/>
      <c r="C877" s="675"/>
      <c r="D877" s="675"/>
      <c r="E877" s="675"/>
      <c r="F877" s="675"/>
      <c r="G877" s="675"/>
      <c r="H877" s="675"/>
      <c r="I877" s="675"/>
      <c r="J877" s="675"/>
      <c r="K877" s="675"/>
      <c r="L877" s="675"/>
      <c r="M877" s="675"/>
      <c r="N877" s="675"/>
      <c r="O877" s="675"/>
      <c r="P877" s="675"/>
      <c r="Q877" s="675"/>
      <c r="R877" s="675"/>
      <c r="S877" s="675"/>
      <c r="T877" s="675"/>
      <c r="U877" s="675"/>
      <c r="V877" s="675"/>
      <c r="W877" s="675"/>
      <c r="X877" s="675"/>
      <c r="Y877" s="675"/>
      <c r="Z877" s="675"/>
    </row>
    <row r="878" spans="1:26">
      <c r="A878" s="674"/>
      <c r="B878" s="675"/>
      <c r="C878" s="675"/>
      <c r="D878" s="675"/>
      <c r="E878" s="675"/>
      <c r="F878" s="675"/>
      <c r="G878" s="675"/>
      <c r="H878" s="675"/>
      <c r="I878" s="675"/>
      <c r="J878" s="675"/>
      <c r="K878" s="675"/>
      <c r="L878" s="675"/>
      <c r="M878" s="675"/>
      <c r="N878" s="675"/>
      <c r="O878" s="675"/>
      <c r="P878" s="675"/>
      <c r="Q878" s="675"/>
      <c r="R878" s="675"/>
      <c r="S878" s="675"/>
      <c r="T878" s="675"/>
      <c r="U878" s="675"/>
      <c r="V878" s="675"/>
      <c r="W878" s="675"/>
      <c r="X878" s="675"/>
      <c r="Y878" s="675"/>
      <c r="Z878" s="675"/>
    </row>
    <row r="879" spans="1:26">
      <c r="A879" s="674"/>
      <c r="B879" s="675"/>
      <c r="C879" s="675"/>
      <c r="D879" s="675"/>
      <c r="E879" s="675"/>
      <c r="F879" s="675"/>
      <c r="G879" s="675"/>
      <c r="H879" s="675"/>
      <c r="I879" s="675"/>
      <c r="J879" s="675"/>
      <c r="K879" s="675"/>
      <c r="L879" s="675"/>
      <c r="M879" s="675"/>
      <c r="N879" s="675"/>
      <c r="O879" s="675"/>
      <c r="P879" s="675"/>
      <c r="Q879" s="675"/>
      <c r="R879" s="675"/>
      <c r="S879" s="675"/>
      <c r="T879" s="675"/>
      <c r="U879" s="675"/>
      <c r="V879" s="675"/>
      <c r="W879" s="675"/>
      <c r="X879" s="675"/>
      <c r="Y879" s="675"/>
      <c r="Z879" s="675"/>
    </row>
    <row r="880" spans="1:26">
      <c r="A880" s="674"/>
      <c r="B880" s="675"/>
      <c r="C880" s="675"/>
      <c r="D880" s="675"/>
      <c r="E880" s="675"/>
      <c r="F880" s="675"/>
      <c r="G880" s="675"/>
      <c r="H880" s="675"/>
      <c r="I880" s="675"/>
      <c r="J880" s="675"/>
      <c r="K880" s="675"/>
      <c r="L880" s="675"/>
      <c r="M880" s="675"/>
      <c r="N880" s="675"/>
      <c r="O880" s="675"/>
      <c r="P880" s="675"/>
      <c r="Q880" s="675"/>
      <c r="R880" s="675"/>
      <c r="S880" s="675"/>
      <c r="T880" s="675"/>
      <c r="U880" s="675"/>
      <c r="V880" s="675"/>
      <c r="W880" s="675"/>
      <c r="X880" s="675"/>
      <c r="Y880" s="675"/>
      <c r="Z880" s="675"/>
    </row>
    <row r="881" spans="1:26">
      <c r="A881" s="674"/>
      <c r="B881" s="675"/>
      <c r="C881" s="675"/>
      <c r="D881" s="675"/>
      <c r="E881" s="675"/>
      <c r="F881" s="675"/>
      <c r="G881" s="675"/>
      <c r="H881" s="675"/>
      <c r="I881" s="675"/>
      <c r="J881" s="675"/>
      <c r="K881" s="675"/>
      <c r="L881" s="675"/>
      <c r="M881" s="675"/>
      <c r="N881" s="675"/>
      <c r="O881" s="675"/>
      <c r="P881" s="675"/>
      <c r="Q881" s="675"/>
      <c r="R881" s="675"/>
      <c r="S881" s="675"/>
      <c r="T881" s="675"/>
      <c r="U881" s="675"/>
      <c r="V881" s="675"/>
      <c r="W881" s="675"/>
      <c r="X881" s="675"/>
      <c r="Y881" s="675"/>
      <c r="Z881" s="675"/>
    </row>
    <row r="882" spans="1:26">
      <c r="A882" s="674"/>
      <c r="B882" s="675"/>
      <c r="C882" s="675"/>
      <c r="D882" s="675"/>
      <c r="E882" s="675"/>
      <c r="F882" s="675"/>
      <c r="G882" s="675"/>
      <c r="H882" s="675"/>
      <c r="I882" s="675"/>
      <c r="J882" s="675"/>
      <c r="K882" s="675"/>
      <c r="L882" s="675"/>
      <c r="M882" s="675"/>
      <c r="N882" s="675"/>
      <c r="O882" s="675"/>
      <c r="P882" s="675"/>
      <c r="Q882" s="675"/>
      <c r="R882" s="675"/>
      <c r="S882" s="675"/>
      <c r="T882" s="675"/>
      <c r="U882" s="675"/>
      <c r="V882" s="675"/>
      <c r="W882" s="675"/>
      <c r="X882" s="675"/>
      <c r="Y882" s="675"/>
      <c r="Z882" s="675"/>
    </row>
    <row r="883" spans="1:26">
      <c r="A883" s="674"/>
      <c r="B883" s="675"/>
      <c r="C883" s="675"/>
      <c r="D883" s="675"/>
      <c r="E883" s="675"/>
      <c r="F883" s="675"/>
      <c r="G883" s="675"/>
      <c r="H883" s="675"/>
      <c r="I883" s="675"/>
      <c r="J883" s="675"/>
      <c r="K883" s="675"/>
      <c r="L883" s="675"/>
      <c r="M883" s="675"/>
      <c r="N883" s="675"/>
      <c r="O883" s="675"/>
      <c r="P883" s="675"/>
      <c r="Q883" s="675"/>
      <c r="R883" s="675"/>
      <c r="S883" s="675"/>
      <c r="T883" s="675"/>
      <c r="U883" s="675"/>
      <c r="V883" s="675"/>
      <c r="W883" s="675"/>
      <c r="X883" s="675"/>
      <c r="Y883" s="675"/>
      <c r="Z883" s="675"/>
    </row>
    <row r="884" spans="1:26">
      <c r="A884" s="674"/>
      <c r="B884" s="675"/>
      <c r="C884" s="675"/>
      <c r="D884" s="675"/>
      <c r="E884" s="675"/>
      <c r="F884" s="675"/>
      <c r="G884" s="675"/>
      <c r="H884" s="675"/>
      <c r="I884" s="675"/>
      <c r="J884" s="675"/>
      <c r="K884" s="675"/>
      <c r="L884" s="675"/>
      <c r="M884" s="675"/>
      <c r="N884" s="675"/>
      <c r="O884" s="675"/>
      <c r="P884" s="675"/>
      <c r="Q884" s="675"/>
      <c r="R884" s="675"/>
      <c r="S884" s="675"/>
      <c r="T884" s="675"/>
      <c r="U884" s="675"/>
      <c r="V884" s="675"/>
      <c r="W884" s="675"/>
      <c r="X884" s="675"/>
      <c r="Y884" s="675"/>
      <c r="Z884" s="675"/>
    </row>
    <row r="885" spans="1:26">
      <c r="A885" s="674"/>
      <c r="B885" s="675"/>
      <c r="C885" s="675"/>
      <c r="D885" s="675"/>
      <c r="E885" s="675"/>
      <c r="F885" s="675"/>
      <c r="G885" s="675"/>
      <c r="H885" s="675"/>
      <c r="I885" s="675"/>
      <c r="J885" s="675"/>
      <c r="K885" s="675"/>
      <c r="L885" s="675"/>
      <c r="M885" s="675"/>
      <c r="N885" s="675"/>
      <c r="O885" s="675"/>
      <c r="P885" s="675"/>
      <c r="Q885" s="675"/>
      <c r="R885" s="675"/>
      <c r="S885" s="675"/>
      <c r="T885" s="675"/>
      <c r="U885" s="675"/>
      <c r="V885" s="675"/>
      <c r="W885" s="675"/>
      <c r="X885" s="675"/>
      <c r="Y885" s="675"/>
      <c r="Z885" s="675"/>
    </row>
    <row r="886" spans="1:26">
      <c r="A886" s="674"/>
      <c r="B886" s="675"/>
      <c r="C886" s="675"/>
      <c r="D886" s="675"/>
      <c r="E886" s="675"/>
      <c r="F886" s="675"/>
      <c r="G886" s="675"/>
      <c r="H886" s="675"/>
      <c r="I886" s="675"/>
      <c r="J886" s="675"/>
      <c r="K886" s="675"/>
      <c r="L886" s="675"/>
      <c r="M886" s="675"/>
      <c r="N886" s="675"/>
      <c r="O886" s="675"/>
      <c r="P886" s="675"/>
      <c r="Q886" s="675"/>
      <c r="R886" s="675"/>
      <c r="S886" s="675"/>
      <c r="T886" s="675"/>
      <c r="U886" s="675"/>
      <c r="V886" s="675"/>
      <c r="W886" s="675"/>
      <c r="X886" s="675"/>
      <c r="Y886" s="675"/>
      <c r="Z886" s="675"/>
    </row>
    <row r="887" spans="1:26">
      <c r="A887" s="674"/>
      <c r="B887" s="675"/>
      <c r="C887" s="675"/>
      <c r="D887" s="675"/>
      <c r="E887" s="675"/>
      <c r="F887" s="675"/>
      <c r="G887" s="675"/>
      <c r="H887" s="675"/>
      <c r="I887" s="675"/>
      <c r="J887" s="675"/>
      <c r="K887" s="675"/>
      <c r="L887" s="675"/>
      <c r="M887" s="675"/>
      <c r="N887" s="675"/>
      <c r="O887" s="675"/>
      <c r="P887" s="675"/>
      <c r="Q887" s="675"/>
      <c r="R887" s="675"/>
      <c r="S887" s="675"/>
      <c r="T887" s="675"/>
      <c r="U887" s="675"/>
      <c r="V887" s="675"/>
      <c r="W887" s="675"/>
      <c r="X887" s="675"/>
      <c r="Y887" s="675"/>
      <c r="Z887" s="675"/>
    </row>
    <row r="888" spans="1:26">
      <c r="A888" s="674"/>
      <c r="B888" s="675"/>
      <c r="C888" s="675"/>
      <c r="D888" s="675"/>
      <c r="E888" s="675"/>
      <c r="F888" s="675"/>
      <c r="G888" s="675"/>
      <c r="H888" s="675"/>
      <c r="I888" s="675"/>
      <c r="J888" s="675"/>
      <c r="K888" s="675"/>
      <c r="L888" s="675"/>
      <c r="M888" s="675"/>
      <c r="N888" s="675"/>
      <c r="O888" s="675"/>
      <c r="P888" s="675"/>
      <c r="Q888" s="675"/>
      <c r="R888" s="675"/>
      <c r="S888" s="675"/>
      <c r="T888" s="675"/>
      <c r="U888" s="675"/>
      <c r="V888" s="675"/>
      <c r="W888" s="675"/>
      <c r="X888" s="675"/>
      <c r="Y888" s="675"/>
      <c r="Z888" s="675"/>
    </row>
    <row r="889" spans="1:26">
      <c r="A889" s="674"/>
      <c r="B889" s="675"/>
      <c r="C889" s="675"/>
      <c r="D889" s="675"/>
      <c r="E889" s="675"/>
      <c r="F889" s="675"/>
      <c r="G889" s="675"/>
      <c r="H889" s="675"/>
      <c r="I889" s="675"/>
      <c r="J889" s="675"/>
      <c r="K889" s="675"/>
      <c r="L889" s="675"/>
      <c r="M889" s="675"/>
      <c r="N889" s="675"/>
      <c r="O889" s="675"/>
      <c r="P889" s="675"/>
      <c r="Q889" s="675"/>
      <c r="R889" s="675"/>
      <c r="S889" s="675"/>
      <c r="T889" s="675"/>
      <c r="U889" s="675"/>
      <c r="V889" s="675"/>
      <c r="W889" s="675"/>
      <c r="X889" s="675"/>
      <c r="Y889" s="675"/>
      <c r="Z889" s="675"/>
    </row>
    <row r="890" spans="1:26">
      <c r="A890" s="674"/>
      <c r="B890" s="675"/>
      <c r="C890" s="675"/>
      <c r="D890" s="675"/>
      <c r="E890" s="675"/>
      <c r="F890" s="675"/>
      <c r="G890" s="675"/>
      <c r="H890" s="675"/>
      <c r="I890" s="675"/>
      <c r="J890" s="675"/>
      <c r="K890" s="675"/>
      <c r="L890" s="675"/>
      <c r="M890" s="675"/>
      <c r="N890" s="675"/>
      <c r="O890" s="675"/>
      <c r="P890" s="675"/>
      <c r="Q890" s="675"/>
      <c r="R890" s="675"/>
      <c r="S890" s="675"/>
      <c r="T890" s="675"/>
      <c r="U890" s="675"/>
      <c r="V890" s="675"/>
      <c r="W890" s="675"/>
      <c r="X890" s="675"/>
      <c r="Y890" s="675"/>
      <c r="Z890" s="675"/>
    </row>
    <row r="891" spans="1:26">
      <c r="A891" s="674"/>
      <c r="B891" s="675"/>
      <c r="C891" s="675"/>
      <c r="D891" s="675"/>
      <c r="E891" s="675"/>
      <c r="F891" s="675"/>
      <c r="G891" s="675"/>
      <c r="H891" s="675"/>
      <c r="I891" s="675"/>
      <c r="J891" s="675"/>
      <c r="K891" s="675"/>
      <c r="L891" s="675"/>
      <c r="M891" s="675"/>
      <c r="N891" s="675"/>
      <c r="O891" s="675"/>
      <c r="P891" s="675"/>
      <c r="Q891" s="675"/>
      <c r="R891" s="675"/>
      <c r="S891" s="675"/>
      <c r="T891" s="675"/>
      <c r="U891" s="675"/>
      <c r="V891" s="675"/>
      <c r="W891" s="675"/>
      <c r="X891" s="675"/>
      <c r="Y891" s="675"/>
      <c r="Z891" s="675"/>
    </row>
    <row r="892" spans="1:26">
      <c r="A892" s="674"/>
      <c r="B892" s="675"/>
      <c r="C892" s="675"/>
      <c r="D892" s="675"/>
      <c r="E892" s="675"/>
      <c r="F892" s="675"/>
      <c r="G892" s="675"/>
      <c r="H892" s="675"/>
      <c r="I892" s="675"/>
      <c r="J892" s="675"/>
      <c r="K892" s="675"/>
      <c r="L892" s="675"/>
      <c r="M892" s="675"/>
      <c r="N892" s="675"/>
      <c r="O892" s="675"/>
      <c r="P892" s="675"/>
      <c r="Q892" s="675"/>
      <c r="R892" s="675"/>
      <c r="S892" s="675"/>
      <c r="T892" s="675"/>
      <c r="U892" s="675"/>
      <c r="V892" s="675"/>
      <c r="W892" s="675"/>
      <c r="X892" s="675"/>
      <c r="Y892" s="675"/>
      <c r="Z892" s="675"/>
    </row>
    <row r="893" spans="1:26">
      <c r="A893" s="674"/>
      <c r="B893" s="675"/>
      <c r="C893" s="675"/>
      <c r="D893" s="675"/>
      <c r="E893" s="675"/>
      <c r="F893" s="675"/>
      <c r="G893" s="675"/>
      <c r="H893" s="675"/>
      <c r="I893" s="675"/>
      <c r="J893" s="675"/>
      <c r="K893" s="675"/>
      <c r="L893" s="675"/>
      <c r="M893" s="675"/>
      <c r="N893" s="675"/>
      <c r="O893" s="675"/>
      <c r="P893" s="675"/>
      <c r="Q893" s="675"/>
      <c r="R893" s="675"/>
      <c r="S893" s="675"/>
      <c r="T893" s="675"/>
      <c r="U893" s="675"/>
      <c r="V893" s="675"/>
      <c r="W893" s="675"/>
      <c r="X893" s="675"/>
      <c r="Y893" s="675"/>
      <c r="Z893" s="675"/>
    </row>
    <row r="894" spans="1:26">
      <c r="A894" s="674"/>
      <c r="B894" s="675"/>
      <c r="C894" s="675"/>
      <c r="D894" s="675"/>
      <c r="E894" s="675"/>
      <c r="F894" s="675"/>
      <c r="G894" s="675"/>
      <c r="H894" s="675"/>
      <c r="I894" s="675"/>
      <c r="J894" s="675"/>
      <c r="K894" s="675"/>
      <c r="L894" s="675"/>
      <c r="M894" s="675"/>
      <c r="N894" s="675"/>
      <c r="O894" s="675"/>
      <c r="P894" s="675"/>
      <c r="Q894" s="675"/>
      <c r="R894" s="675"/>
      <c r="S894" s="675"/>
      <c r="T894" s="675"/>
      <c r="U894" s="675"/>
      <c r="V894" s="675"/>
      <c r="W894" s="675"/>
      <c r="X894" s="675"/>
      <c r="Y894" s="675"/>
      <c r="Z894" s="675"/>
    </row>
    <row r="895" spans="1:26">
      <c r="A895" s="674"/>
      <c r="B895" s="675"/>
      <c r="C895" s="675"/>
      <c r="D895" s="675"/>
      <c r="E895" s="675"/>
      <c r="F895" s="675"/>
      <c r="G895" s="675"/>
      <c r="H895" s="675"/>
      <c r="I895" s="675"/>
      <c r="J895" s="675"/>
      <c r="K895" s="675"/>
      <c r="L895" s="675"/>
      <c r="M895" s="675"/>
      <c r="N895" s="675"/>
      <c r="O895" s="675"/>
      <c r="P895" s="675"/>
      <c r="Q895" s="675"/>
      <c r="R895" s="675"/>
      <c r="S895" s="675"/>
      <c r="T895" s="675"/>
      <c r="U895" s="675"/>
      <c r="V895" s="675"/>
      <c r="W895" s="675"/>
      <c r="X895" s="675"/>
      <c r="Y895" s="675"/>
      <c r="Z895" s="675"/>
    </row>
    <row r="896" spans="1:26">
      <c r="A896" s="674"/>
      <c r="B896" s="675"/>
      <c r="C896" s="675"/>
      <c r="D896" s="675"/>
      <c r="E896" s="675"/>
      <c r="F896" s="675"/>
      <c r="G896" s="675"/>
      <c r="H896" s="675"/>
      <c r="I896" s="675"/>
      <c r="J896" s="675"/>
      <c r="K896" s="675"/>
      <c r="L896" s="675"/>
      <c r="M896" s="675"/>
      <c r="N896" s="675"/>
      <c r="O896" s="675"/>
      <c r="P896" s="675"/>
      <c r="Q896" s="675"/>
      <c r="R896" s="675"/>
      <c r="S896" s="675"/>
      <c r="T896" s="675"/>
      <c r="U896" s="675"/>
      <c r="V896" s="675"/>
      <c r="W896" s="675"/>
      <c r="X896" s="675"/>
      <c r="Y896" s="675"/>
      <c r="Z896" s="675"/>
    </row>
    <row r="897" spans="1:26">
      <c r="A897" s="674"/>
      <c r="B897" s="675"/>
      <c r="C897" s="675"/>
      <c r="D897" s="675"/>
      <c r="E897" s="675"/>
      <c r="F897" s="675"/>
      <c r="G897" s="675"/>
      <c r="H897" s="675"/>
      <c r="I897" s="675"/>
      <c r="J897" s="675"/>
      <c r="K897" s="675"/>
      <c r="L897" s="675"/>
      <c r="M897" s="675"/>
      <c r="N897" s="675"/>
      <c r="O897" s="675"/>
      <c r="P897" s="675"/>
      <c r="Q897" s="675"/>
      <c r="R897" s="675"/>
      <c r="S897" s="675"/>
      <c r="T897" s="675"/>
      <c r="U897" s="675"/>
      <c r="V897" s="675"/>
      <c r="W897" s="675"/>
      <c r="X897" s="675"/>
      <c r="Y897" s="675"/>
      <c r="Z897" s="675"/>
    </row>
    <row r="898" spans="1:26">
      <c r="A898" s="674"/>
      <c r="B898" s="675"/>
      <c r="C898" s="675"/>
      <c r="D898" s="675"/>
      <c r="E898" s="675"/>
      <c r="F898" s="675"/>
      <c r="G898" s="675"/>
      <c r="H898" s="675"/>
      <c r="I898" s="675"/>
      <c r="J898" s="675"/>
      <c r="K898" s="675"/>
      <c r="L898" s="675"/>
      <c r="M898" s="675"/>
      <c r="N898" s="675"/>
      <c r="O898" s="675"/>
      <c r="P898" s="675"/>
      <c r="Q898" s="675"/>
      <c r="R898" s="675"/>
      <c r="S898" s="675"/>
      <c r="T898" s="675"/>
      <c r="U898" s="675"/>
      <c r="V898" s="675"/>
      <c r="W898" s="675"/>
      <c r="X898" s="675"/>
      <c r="Y898" s="675"/>
      <c r="Z898" s="675"/>
    </row>
    <row r="899" spans="1:26">
      <c r="A899" s="674"/>
      <c r="B899" s="675"/>
      <c r="C899" s="675"/>
      <c r="D899" s="675"/>
      <c r="E899" s="675"/>
      <c r="F899" s="675"/>
      <c r="G899" s="675"/>
      <c r="H899" s="675"/>
      <c r="I899" s="675"/>
      <c r="J899" s="675"/>
      <c r="K899" s="675"/>
      <c r="L899" s="675"/>
      <c r="M899" s="675"/>
      <c r="N899" s="675"/>
      <c r="O899" s="675"/>
      <c r="P899" s="675"/>
      <c r="Q899" s="675"/>
      <c r="R899" s="675"/>
      <c r="S899" s="675"/>
      <c r="T899" s="675"/>
      <c r="U899" s="675"/>
      <c r="V899" s="675"/>
      <c r="W899" s="675"/>
      <c r="X899" s="675"/>
      <c r="Y899" s="675"/>
      <c r="Z899" s="675"/>
    </row>
    <row r="900" spans="1:26">
      <c r="A900" s="674"/>
      <c r="B900" s="675"/>
      <c r="C900" s="675"/>
      <c r="D900" s="675"/>
      <c r="E900" s="675"/>
      <c r="F900" s="675"/>
      <c r="G900" s="675"/>
      <c r="H900" s="675"/>
      <c r="I900" s="675"/>
      <c r="J900" s="675"/>
      <c r="K900" s="675"/>
      <c r="L900" s="675"/>
      <c r="M900" s="675"/>
      <c r="N900" s="675"/>
      <c r="O900" s="675"/>
      <c r="P900" s="675"/>
      <c r="Q900" s="675"/>
      <c r="R900" s="675"/>
      <c r="S900" s="675"/>
      <c r="T900" s="675"/>
      <c r="U900" s="675"/>
      <c r="V900" s="675"/>
      <c r="W900" s="675"/>
      <c r="X900" s="675"/>
      <c r="Y900" s="675"/>
      <c r="Z900" s="675"/>
    </row>
    <row r="901" spans="1:26">
      <c r="A901" s="674"/>
      <c r="B901" s="675"/>
      <c r="C901" s="675"/>
      <c r="D901" s="675"/>
      <c r="E901" s="675"/>
      <c r="F901" s="675"/>
      <c r="G901" s="675"/>
      <c r="H901" s="675"/>
      <c r="I901" s="675"/>
      <c r="J901" s="675"/>
      <c r="K901" s="675"/>
      <c r="L901" s="675"/>
      <c r="M901" s="675"/>
      <c r="N901" s="675"/>
      <c r="O901" s="675"/>
      <c r="P901" s="675"/>
      <c r="Q901" s="675"/>
      <c r="R901" s="675"/>
      <c r="S901" s="675"/>
      <c r="T901" s="675"/>
      <c r="U901" s="675"/>
      <c r="V901" s="675"/>
      <c r="W901" s="675"/>
      <c r="X901" s="675"/>
      <c r="Y901" s="675"/>
      <c r="Z901" s="675"/>
    </row>
    <row r="902" spans="1:26">
      <c r="A902" s="674"/>
      <c r="B902" s="675"/>
      <c r="C902" s="675"/>
      <c r="D902" s="675"/>
      <c r="E902" s="675"/>
      <c r="F902" s="675"/>
      <c r="G902" s="675"/>
      <c r="H902" s="675"/>
      <c r="I902" s="675"/>
      <c r="J902" s="675"/>
      <c r="K902" s="675"/>
      <c r="L902" s="675"/>
      <c r="M902" s="675"/>
      <c r="N902" s="675"/>
      <c r="O902" s="675"/>
      <c r="P902" s="675"/>
      <c r="Q902" s="675"/>
      <c r="R902" s="675"/>
      <c r="S902" s="675"/>
      <c r="T902" s="675"/>
      <c r="U902" s="675"/>
      <c r="V902" s="675"/>
      <c r="W902" s="675"/>
      <c r="X902" s="675"/>
      <c r="Y902" s="675"/>
      <c r="Z902" s="675"/>
    </row>
    <row r="903" spans="1:26">
      <c r="A903" s="674"/>
      <c r="B903" s="675"/>
      <c r="C903" s="675"/>
      <c r="D903" s="675"/>
      <c r="E903" s="675"/>
      <c r="F903" s="675"/>
      <c r="G903" s="675"/>
      <c r="H903" s="675"/>
      <c r="I903" s="675"/>
      <c r="J903" s="675"/>
      <c r="K903" s="675"/>
      <c r="L903" s="675"/>
      <c r="M903" s="675"/>
      <c r="N903" s="675"/>
      <c r="O903" s="675"/>
      <c r="P903" s="675"/>
      <c r="Q903" s="675"/>
      <c r="R903" s="675"/>
      <c r="S903" s="675"/>
      <c r="T903" s="675"/>
      <c r="U903" s="675"/>
      <c r="V903" s="675"/>
      <c r="W903" s="675"/>
      <c r="X903" s="675"/>
      <c r="Y903" s="675"/>
      <c r="Z903" s="675"/>
    </row>
    <row r="904" spans="1:26">
      <c r="A904" s="674"/>
      <c r="B904" s="675"/>
      <c r="C904" s="675"/>
      <c r="D904" s="675"/>
      <c r="E904" s="675"/>
      <c r="F904" s="675"/>
      <c r="G904" s="675"/>
      <c r="H904" s="675"/>
      <c r="I904" s="675"/>
      <c r="J904" s="675"/>
      <c r="K904" s="675"/>
      <c r="L904" s="675"/>
      <c r="M904" s="675"/>
      <c r="N904" s="675"/>
      <c r="O904" s="675"/>
      <c r="P904" s="675"/>
      <c r="Q904" s="675"/>
      <c r="R904" s="675"/>
      <c r="S904" s="675"/>
      <c r="T904" s="675"/>
      <c r="U904" s="675"/>
      <c r="V904" s="675"/>
      <c r="W904" s="675"/>
      <c r="X904" s="675"/>
      <c r="Y904" s="675"/>
      <c r="Z904" s="675"/>
    </row>
    <row r="905" spans="1:26">
      <c r="A905" s="674"/>
      <c r="B905" s="675"/>
      <c r="C905" s="675"/>
      <c r="D905" s="675"/>
      <c r="E905" s="675"/>
      <c r="F905" s="675"/>
      <c r="G905" s="675"/>
      <c r="H905" s="675"/>
      <c r="I905" s="675"/>
      <c r="J905" s="675"/>
      <c r="K905" s="675"/>
      <c r="L905" s="675"/>
      <c r="M905" s="675"/>
      <c r="N905" s="675"/>
      <c r="O905" s="675"/>
      <c r="P905" s="675"/>
      <c r="Q905" s="675"/>
      <c r="R905" s="675"/>
      <c r="S905" s="675"/>
      <c r="T905" s="675"/>
      <c r="U905" s="675"/>
      <c r="V905" s="675"/>
      <c r="W905" s="675"/>
      <c r="X905" s="675"/>
      <c r="Y905" s="675"/>
      <c r="Z905" s="675"/>
    </row>
    <row r="906" spans="1:26">
      <c r="A906" s="674"/>
      <c r="B906" s="675"/>
      <c r="C906" s="675"/>
      <c r="D906" s="675"/>
      <c r="E906" s="675"/>
      <c r="F906" s="675"/>
      <c r="G906" s="675"/>
      <c r="H906" s="675"/>
      <c r="I906" s="675"/>
      <c r="J906" s="675"/>
      <c r="K906" s="675"/>
      <c r="L906" s="675"/>
      <c r="M906" s="675"/>
      <c r="N906" s="675"/>
      <c r="O906" s="675"/>
      <c r="P906" s="675"/>
      <c r="Q906" s="675"/>
      <c r="R906" s="675"/>
      <c r="S906" s="675"/>
      <c r="T906" s="675"/>
      <c r="U906" s="675"/>
      <c r="V906" s="675"/>
      <c r="W906" s="675"/>
      <c r="X906" s="675"/>
      <c r="Y906" s="675"/>
      <c r="Z906" s="675"/>
    </row>
    <row r="907" spans="1:26">
      <c r="A907" s="674"/>
      <c r="B907" s="675"/>
      <c r="C907" s="675"/>
      <c r="D907" s="675"/>
      <c r="E907" s="675"/>
      <c r="F907" s="675"/>
      <c r="G907" s="675"/>
      <c r="H907" s="675"/>
      <c r="I907" s="675"/>
      <c r="J907" s="675"/>
      <c r="K907" s="675"/>
      <c r="L907" s="675"/>
      <c r="M907" s="675"/>
      <c r="N907" s="675"/>
      <c r="O907" s="675"/>
      <c r="P907" s="675"/>
      <c r="Q907" s="675"/>
      <c r="R907" s="675"/>
      <c r="S907" s="675"/>
      <c r="T907" s="675"/>
      <c r="U907" s="675"/>
      <c r="V907" s="675"/>
      <c r="W907" s="675"/>
      <c r="X907" s="675"/>
      <c r="Y907" s="675"/>
      <c r="Z907" s="675"/>
    </row>
    <row r="908" spans="1:26">
      <c r="A908" s="674"/>
      <c r="B908" s="675"/>
      <c r="C908" s="675"/>
      <c r="D908" s="675"/>
      <c r="E908" s="675"/>
      <c r="F908" s="675"/>
      <c r="G908" s="675"/>
      <c r="H908" s="675"/>
      <c r="I908" s="675"/>
      <c r="J908" s="675"/>
      <c r="K908" s="675"/>
      <c r="L908" s="675"/>
      <c r="M908" s="675"/>
      <c r="N908" s="675"/>
      <c r="O908" s="675"/>
      <c r="P908" s="675"/>
      <c r="Q908" s="675"/>
      <c r="R908" s="675"/>
      <c r="S908" s="675"/>
      <c r="T908" s="675"/>
      <c r="U908" s="675"/>
      <c r="V908" s="675"/>
      <c r="W908" s="675"/>
      <c r="X908" s="675"/>
      <c r="Y908" s="675"/>
      <c r="Z908" s="675"/>
    </row>
    <row r="909" spans="1:26">
      <c r="A909" s="674"/>
      <c r="B909" s="675"/>
      <c r="C909" s="675"/>
      <c r="D909" s="675"/>
      <c r="E909" s="675"/>
      <c r="F909" s="675"/>
      <c r="G909" s="675"/>
      <c r="H909" s="675"/>
      <c r="I909" s="675"/>
      <c r="J909" s="675"/>
      <c r="K909" s="675"/>
      <c r="L909" s="675"/>
      <c r="M909" s="675"/>
      <c r="N909" s="675"/>
      <c r="O909" s="675"/>
      <c r="P909" s="675"/>
      <c r="Q909" s="675"/>
      <c r="R909" s="675"/>
      <c r="S909" s="675"/>
      <c r="T909" s="675"/>
      <c r="U909" s="675"/>
      <c r="V909" s="675"/>
      <c r="W909" s="675"/>
      <c r="X909" s="675"/>
      <c r="Y909" s="675"/>
      <c r="Z909" s="675"/>
    </row>
    <row r="910" spans="1:26">
      <c r="A910" s="674"/>
      <c r="B910" s="675"/>
      <c r="C910" s="675"/>
      <c r="D910" s="675"/>
      <c r="E910" s="675"/>
      <c r="F910" s="675"/>
      <c r="G910" s="675"/>
      <c r="H910" s="675"/>
      <c r="I910" s="675"/>
      <c r="J910" s="675"/>
      <c r="K910" s="675"/>
      <c r="L910" s="675"/>
      <c r="M910" s="675"/>
      <c r="N910" s="675"/>
      <c r="O910" s="675"/>
      <c r="P910" s="675"/>
      <c r="Q910" s="675"/>
      <c r="R910" s="675"/>
      <c r="S910" s="675"/>
      <c r="T910" s="675"/>
      <c r="U910" s="675"/>
      <c r="V910" s="675"/>
      <c r="W910" s="675"/>
      <c r="X910" s="675"/>
      <c r="Y910" s="675"/>
      <c r="Z910" s="675"/>
    </row>
    <row r="911" spans="1:26">
      <c r="A911" s="674"/>
      <c r="B911" s="675"/>
      <c r="C911" s="675"/>
      <c r="D911" s="675"/>
      <c r="E911" s="675"/>
      <c r="F911" s="675"/>
      <c r="G911" s="675"/>
      <c r="H911" s="675"/>
      <c r="I911" s="675"/>
      <c r="J911" s="675"/>
      <c r="K911" s="675"/>
      <c r="L911" s="675"/>
      <c r="M911" s="675"/>
      <c r="N911" s="675"/>
      <c r="O911" s="675"/>
      <c r="P911" s="675"/>
      <c r="Q911" s="675"/>
      <c r="R911" s="675"/>
      <c r="S911" s="675"/>
      <c r="T911" s="675"/>
      <c r="U911" s="675"/>
      <c r="V911" s="675"/>
      <c r="W911" s="675"/>
      <c r="X911" s="675"/>
      <c r="Y911" s="675"/>
      <c r="Z911" s="675"/>
    </row>
    <row r="912" spans="1:26">
      <c r="A912" s="674"/>
      <c r="B912" s="675"/>
      <c r="C912" s="675"/>
      <c r="D912" s="675"/>
      <c r="E912" s="675"/>
      <c r="F912" s="675"/>
      <c r="G912" s="675"/>
      <c r="H912" s="675"/>
      <c r="I912" s="675"/>
      <c r="J912" s="675"/>
      <c r="K912" s="675"/>
      <c r="L912" s="675"/>
      <c r="M912" s="675"/>
      <c r="N912" s="675"/>
      <c r="O912" s="675"/>
      <c r="P912" s="675"/>
      <c r="Q912" s="675"/>
      <c r="R912" s="675"/>
      <c r="S912" s="675"/>
      <c r="T912" s="675"/>
      <c r="U912" s="675"/>
      <c r="V912" s="675"/>
      <c r="W912" s="675"/>
      <c r="X912" s="675"/>
      <c r="Y912" s="675"/>
      <c r="Z912" s="675"/>
    </row>
    <row r="913" spans="1:26">
      <c r="A913" s="674"/>
      <c r="B913" s="675"/>
      <c r="C913" s="675"/>
      <c r="D913" s="675"/>
      <c r="E913" s="675"/>
      <c r="F913" s="675"/>
      <c r="G913" s="675"/>
      <c r="H913" s="675"/>
      <c r="I913" s="675"/>
      <c r="J913" s="675"/>
      <c r="K913" s="675"/>
      <c r="L913" s="675"/>
      <c r="M913" s="675"/>
      <c r="N913" s="675"/>
      <c r="O913" s="675"/>
      <c r="P913" s="675"/>
      <c r="Q913" s="675"/>
      <c r="R913" s="675"/>
      <c r="S913" s="675"/>
      <c r="T913" s="675"/>
      <c r="U913" s="675"/>
      <c r="V913" s="675"/>
      <c r="W913" s="675"/>
      <c r="X913" s="675"/>
      <c r="Y913" s="675"/>
      <c r="Z913" s="675"/>
    </row>
    <row r="914" spans="1:26">
      <c r="A914" s="674"/>
      <c r="B914" s="675"/>
      <c r="C914" s="675"/>
      <c r="D914" s="675"/>
      <c r="E914" s="675"/>
      <c r="F914" s="675"/>
      <c r="G914" s="675"/>
      <c r="H914" s="675"/>
      <c r="I914" s="675"/>
      <c r="J914" s="675"/>
      <c r="K914" s="675"/>
      <c r="L914" s="675"/>
      <c r="M914" s="675"/>
      <c r="N914" s="675"/>
      <c r="O914" s="675"/>
      <c r="P914" s="675"/>
      <c r="Q914" s="675"/>
      <c r="R914" s="675"/>
      <c r="S914" s="675"/>
      <c r="T914" s="675"/>
      <c r="U914" s="675"/>
      <c r="V914" s="675"/>
      <c r="W914" s="675"/>
      <c r="X914" s="675"/>
      <c r="Y914" s="675"/>
      <c r="Z914" s="675"/>
    </row>
    <row r="915" spans="1:26">
      <c r="A915" s="674"/>
      <c r="B915" s="675"/>
      <c r="C915" s="675"/>
      <c r="D915" s="675"/>
      <c r="E915" s="675"/>
      <c r="F915" s="675"/>
      <c r="G915" s="675"/>
      <c r="H915" s="675"/>
      <c r="I915" s="675"/>
      <c r="J915" s="675"/>
      <c r="K915" s="675"/>
      <c r="L915" s="675"/>
      <c r="M915" s="675"/>
      <c r="N915" s="675"/>
      <c r="O915" s="675"/>
      <c r="P915" s="675"/>
      <c r="Q915" s="675"/>
      <c r="R915" s="675"/>
      <c r="S915" s="675"/>
      <c r="T915" s="675"/>
      <c r="U915" s="675"/>
      <c r="V915" s="675"/>
      <c r="W915" s="675"/>
      <c r="X915" s="675"/>
      <c r="Y915" s="675"/>
      <c r="Z915" s="675"/>
    </row>
    <row r="916" spans="1:26">
      <c r="A916" s="674"/>
      <c r="B916" s="675"/>
      <c r="C916" s="675"/>
      <c r="D916" s="675"/>
      <c r="E916" s="675"/>
      <c r="F916" s="675"/>
      <c r="G916" s="675"/>
      <c r="H916" s="675"/>
      <c r="I916" s="675"/>
      <c r="J916" s="675"/>
      <c r="K916" s="675"/>
      <c r="L916" s="675"/>
      <c r="M916" s="675"/>
      <c r="N916" s="675"/>
      <c r="O916" s="675"/>
      <c r="P916" s="675"/>
      <c r="Q916" s="675"/>
      <c r="R916" s="675"/>
      <c r="S916" s="675"/>
      <c r="T916" s="675"/>
      <c r="U916" s="675"/>
      <c r="V916" s="675"/>
      <c r="W916" s="675"/>
      <c r="X916" s="675"/>
      <c r="Y916" s="675"/>
      <c r="Z916" s="675"/>
    </row>
    <row r="917" spans="1:26">
      <c r="A917" s="674"/>
      <c r="B917" s="675"/>
      <c r="C917" s="675"/>
      <c r="D917" s="675"/>
      <c r="E917" s="675"/>
      <c r="F917" s="675"/>
      <c r="G917" s="675"/>
      <c r="H917" s="675"/>
      <c r="I917" s="675"/>
      <c r="J917" s="675"/>
      <c r="K917" s="675"/>
      <c r="L917" s="675"/>
      <c r="M917" s="675"/>
      <c r="N917" s="675"/>
      <c r="O917" s="675"/>
      <c r="P917" s="675"/>
      <c r="Q917" s="675"/>
      <c r="R917" s="675"/>
      <c r="S917" s="675"/>
      <c r="T917" s="675"/>
      <c r="U917" s="675"/>
      <c r="V917" s="675"/>
      <c r="W917" s="675"/>
      <c r="X917" s="675"/>
      <c r="Y917" s="675"/>
      <c r="Z917" s="675"/>
    </row>
    <row r="918" spans="1:26">
      <c r="A918" s="674"/>
      <c r="B918" s="675"/>
      <c r="C918" s="675"/>
      <c r="D918" s="675"/>
      <c r="E918" s="675"/>
      <c r="F918" s="675"/>
      <c r="G918" s="675"/>
      <c r="H918" s="675"/>
      <c r="I918" s="675"/>
      <c r="J918" s="675"/>
      <c r="K918" s="675"/>
      <c r="L918" s="675"/>
      <c r="M918" s="675"/>
      <c r="N918" s="675"/>
      <c r="O918" s="675"/>
      <c r="P918" s="675"/>
      <c r="Q918" s="675"/>
      <c r="R918" s="675"/>
      <c r="S918" s="675"/>
      <c r="T918" s="675"/>
      <c r="U918" s="675"/>
      <c r="V918" s="675"/>
      <c r="W918" s="675"/>
      <c r="X918" s="675"/>
      <c r="Y918" s="675"/>
      <c r="Z918" s="675"/>
    </row>
    <row r="919" spans="1:26">
      <c r="A919" s="674"/>
      <c r="B919" s="675"/>
      <c r="C919" s="675"/>
      <c r="D919" s="675"/>
      <c r="E919" s="675"/>
      <c r="F919" s="675"/>
      <c r="G919" s="675"/>
      <c r="H919" s="675"/>
      <c r="I919" s="675"/>
      <c r="J919" s="675"/>
      <c r="K919" s="675"/>
      <c r="L919" s="675"/>
      <c r="M919" s="675"/>
      <c r="N919" s="675"/>
      <c r="O919" s="675"/>
      <c r="P919" s="675"/>
      <c r="Q919" s="675"/>
      <c r="R919" s="675"/>
      <c r="S919" s="675"/>
      <c r="T919" s="675"/>
      <c r="U919" s="675"/>
      <c r="V919" s="675"/>
      <c r="W919" s="675"/>
      <c r="X919" s="675"/>
      <c r="Y919" s="675"/>
      <c r="Z919" s="675"/>
    </row>
    <row r="920" spans="1:26">
      <c r="A920" s="674"/>
      <c r="B920" s="675"/>
      <c r="C920" s="675"/>
      <c r="D920" s="675"/>
      <c r="E920" s="675"/>
      <c r="F920" s="675"/>
      <c r="G920" s="675"/>
      <c r="H920" s="675"/>
      <c r="I920" s="675"/>
      <c r="J920" s="675"/>
      <c r="K920" s="675"/>
      <c r="L920" s="675"/>
      <c r="M920" s="675"/>
      <c r="N920" s="675"/>
      <c r="O920" s="675"/>
      <c r="P920" s="675"/>
      <c r="Q920" s="675"/>
      <c r="R920" s="675"/>
      <c r="S920" s="675"/>
      <c r="T920" s="675"/>
      <c r="U920" s="675"/>
      <c r="V920" s="675"/>
      <c r="W920" s="675"/>
      <c r="X920" s="675"/>
      <c r="Y920" s="675"/>
      <c r="Z920" s="675"/>
    </row>
    <row r="921" spans="1:26">
      <c r="A921" s="674"/>
      <c r="B921" s="675"/>
      <c r="C921" s="675"/>
      <c r="D921" s="675"/>
      <c r="E921" s="675"/>
      <c r="F921" s="675"/>
      <c r="G921" s="675"/>
      <c r="H921" s="675"/>
      <c r="I921" s="675"/>
      <c r="J921" s="675"/>
      <c r="K921" s="675"/>
      <c r="L921" s="675"/>
      <c r="M921" s="675"/>
      <c r="N921" s="675"/>
      <c r="O921" s="675"/>
      <c r="P921" s="675"/>
      <c r="Q921" s="675"/>
      <c r="R921" s="675"/>
      <c r="S921" s="675"/>
      <c r="T921" s="675"/>
      <c r="U921" s="675"/>
      <c r="V921" s="675"/>
      <c r="W921" s="675"/>
      <c r="X921" s="675"/>
      <c r="Y921" s="675"/>
      <c r="Z921" s="675"/>
    </row>
    <row r="922" spans="1:26">
      <c r="A922" s="674"/>
      <c r="B922" s="675"/>
      <c r="C922" s="675"/>
      <c r="D922" s="675"/>
      <c r="E922" s="675"/>
      <c r="F922" s="675"/>
      <c r="G922" s="675"/>
      <c r="H922" s="675"/>
      <c r="I922" s="675"/>
      <c r="J922" s="675"/>
      <c r="K922" s="675"/>
      <c r="L922" s="675"/>
      <c r="M922" s="675"/>
      <c r="N922" s="675"/>
      <c r="O922" s="675"/>
      <c r="P922" s="675"/>
      <c r="Q922" s="675"/>
      <c r="R922" s="675"/>
      <c r="S922" s="675"/>
      <c r="T922" s="675"/>
      <c r="U922" s="675"/>
      <c r="V922" s="675"/>
      <c r="W922" s="675"/>
      <c r="X922" s="675"/>
      <c r="Y922" s="675"/>
      <c r="Z922" s="675"/>
    </row>
    <row r="923" spans="1:26">
      <c r="A923" s="674"/>
      <c r="B923" s="675"/>
      <c r="C923" s="675"/>
      <c r="D923" s="675"/>
      <c r="E923" s="675"/>
      <c r="F923" s="675"/>
      <c r="G923" s="675"/>
      <c r="H923" s="675"/>
      <c r="I923" s="675"/>
      <c r="J923" s="675"/>
      <c r="K923" s="675"/>
      <c r="L923" s="675"/>
      <c r="M923" s="675"/>
      <c r="N923" s="675"/>
      <c r="O923" s="675"/>
      <c r="P923" s="675"/>
      <c r="Q923" s="675"/>
      <c r="R923" s="675"/>
      <c r="S923" s="675"/>
      <c r="T923" s="675"/>
      <c r="U923" s="675"/>
      <c r="V923" s="675"/>
      <c r="W923" s="675"/>
      <c r="X923" s="675"/>
      <c r="Y923" s="675"/>
      <c r="Z923" s="675"/>
    </row>
    <row r="924" spans="1:26">
      <c r="A924" s="674"/>
      <c r="B924" s="675"/>
      <c r="C924" s="675"/>
      <c r="D924" s="675"/>
      <c r="E924" s="675"/>
      <c r="F924" s="675"/>
      <c r="G924" s="675"/>
      <c r="H924" s="675"/>
      <c r="I924" s="675"/>
      <c r="J924" s="675"/>
      <c r="K924" s="675"/>
      <c r="L924" s="675"/>
      <c r="M924" s="675"/>
      <c r="N924" s="675"/>
      <c r="O924" s="675"/>
      <c r="P924" s="675"/>
      <c r="Q924" s="675"/>
      <c r="R924" s="675"/>
      <c r="S924" s="675"/>
      <c r="T924" s="675"/>
      <c r="U924" s="675"/>
      <c r="V924" s="675"/>
      <c r="W924" s="675"/>
      <c r="X924" s="675"/>
      <c r="Y924" s="675"/>
      <c r="Z924" s="675"/>
    </row>
    <row r="925" spans="1:26">
      <c r="A925" s="674"/>
      <c r="B925" s="675"/>
      <c r="C925" s="675"/>
      <c r="D925" s="675"/>
      <c r="E925" s="675"/>
      <c r="F925" s="675"/>
      <c r="G925" s="675"/>
      <c r="H925" s="675"/>
      <c r="I925" s="675"/>
      <c r="J925" s="675"/>
      <c r="K925" s="675"/>
      <c r="L925" s="675"/>
      <c r="M925" s="675"/>
      <c r="N925" s="675"/>
      <c r="O925" s="675"/>
      <c r="P925" s="675"/>
      <c r="Q925" s="675"/>
      <c r="R925" s="675"/>
      <c r="S925" s="675"/>
      <c r="T925" s="675"/>
      <c r="U925" s="675"/>
      <c r="V925" s="675"/>
      <c r="W925" s="675"/>
      <c r="X925" s="675"/>
      <c r="Y925" s="675"/>
      <c r="Z925" s="675"/>
    </row>
    <row r="926" spans="1:26">
      <c r="A926" s="674"/>
      <c r="B926" s="675"/>
      <c r="C926" s="675"/>
      <c r="D926" s="675"/>
      <c r="E926" s="675"/>
      <c r="F926" s="675"/>
      <c r="G926" s="675"/>
      <c r="H926" s="675"/>
      <c r="I926" s="675"/>
      <c r="J926" s="675"/>
      <c r="K926" s="675"/>
      <c r="L926" s="675"/>
      <c r="M926" s="675"/>
      <c r="N926" s="675"/>
      <c r="O926" s="675"/>
      <c r="P926" s="675"/>
      <c r="Q926" s="675"/>
      <c r="R926" s="675"/>
      <c r="S926" s="675"/>
      <c r="T926" s="675"/>
      <c r="U926" s="675"/>
      <c r="V926" s="675"/>
      <c r="W926" s="675"/>
      <c r="X926" s="675"/>
      <c r="Y926" s="675"/>
      <c r="Z926" s="675"/>
    </row>
    <row r="927" spans="1:26">
      <c r="A927" s="674"/>
      <c r="B927" s="675"/>
      <c r="C927" s="675"/>
      <c r="D927" s="675"/>
      <c r="E927" s="675"/>
      <c r="F927" s="675"/>
      <c r="G927" s="675"/>
      <c r="H927" s="675"/>
      <c r="I927" s="675"/>
      <c r="J927" s="675"/>
      <c r="K927" s="675"/>
      <c r="L927" s="675"/>
      <c r="M927" s="675"/>
      <c r="N927" s="675"/>
      <c r="O927" s="675"/>
      <c r="P927" s="675"/>
      <c r="Q927" s="675"/>
      <c r="R927" s="675"/>
      <c r="S927" s="675"/>
      <c r="T927" s="675"/>
      <c r="U927" s="675"/>
      <c r="V927" s="675"/>
      <c r="W927" s="675"/>
      <c r="X927" s="675"/>
      <c r="Y927" s="675"/>
      <c r="Z927" s="675"/>
    </row>
    <row r="928" spans="1:26">
      <c r="A928" s="674"/>
      <c r="B928" s="675"/>
      <c r="C928" s="675"/>
      <c r="D928" s="675"/>
      <c r="E928" s="675"/>
      <c r="F928" s="675"/>
      <c r="G928" s="675"/>
      <c r="H928" s="675"/>
      <c r="I928" s="675"/>
      <c r="J928" s="675"/>
      <c r="K928" s="675"/>
      <c r="L928" s="675"/>
      <c r="M928" s="675"/>
      <c r="N928" s="675"/>
      <c r="O928" s="675"/>
      <c r="P928" s="675"/>
      <c r="Q928" s="675"/>
      <c r="R928" s="675"/>
      <c r="S928" s="675"/>
      <c r="T928" s="675"/>
      <c r="U928" s="675"/>
      <c r="V928" s="675"/>
      <c r="W928" s="675"/>
      <c r="X928" s="675"/>
      <c r="Y928" s="675"/>
      <c r="Z928" s="675"/>
    </row>
    <row r="929" spans="1:26">
      <c r="A929" s="674"/>
      <c r="B929" s="675"/>
      <c r="C929" s="675"/>
      <c r="D929" s="675"/>
      <c r="E929" s="675"/>
      <c r="F929" s="675"/>
      <c r="G929" s="675"/>
      <c r="H929" s="675"/>
      <c r="I929" s="675"/>
      <c r="J929" s="675"/>
      <c r="K929" s="675"/>
      <c r="L929" s="675"/>
      <c r="M929" s="675"/>
      <c r="N929" s="675"/>
      <c r="O929" s="675"/>
      <c r="P929" s="675"/>
      <c r="Q929" s="675"/>
      <c r="R929" s="675"/>
      <c r="S929" s="675"/>
      <c r="T929" s="675"/>
      <c r="U929" s="675"/>
      <c r="V929" s="675"/>
      <c r="W929" s="675"/>
      <c r="X929" s="675"/>
      <c r="Y929" s="675"/>
      <c r="Z929" s="675"/>
    </row>
    <row r="930" spans="1:26">
      <c r="A930" s="674"/>
      <c r="B930" s="675"/>
      <c r="C930" s="675"/>
      <c r="D930" s="675"/>
      <c r="E930" s="675"/>
      <c r="F930" s="675"/>
      <c r="G930" s="675"/>
      <c r="H930" s="675"/>
      <c r="I930" s="675"/>
      <c r="J930" s="675"/>
      <c r="K930" s="675"/>
      <c r="L930" s="675"/>
      <c r="M930" s="675"/>
      <c r="N930" s="675"/>
      <c r="O930" s="675"/>
      <c r="P930" s="675"/>
      <c r="Q930" s="675"/>
      <c r="R930" s="675"/>
      <c r="S930" s="675"/>
      <c r="T930" s="675"/>
      <c r="U930" s="675"/>
      <c r="V930" s="675"/>
      <c r="W930" s="675"/>
      <c r="X930" s="675"/>
      <c r="Y930" s="675"/>
      <c r="Z930" s="675"/>
    </row>
    <row r="931" spans="1:26">
      <c r="A931" s="674"/>
      <c r="B931" s="675"/>
      <c r="C931" s="675"/>
      <c r="D931" s="675"/>
      <c r="E931" s="675"/>
      <c r="F931" s="675"/>
      <c r="G931" s="675"/>
      <c r="H931" s="675"/>
      <c r="I931" s="675"/>
      <c r="J931" s="675"/>
      <c r="K931" s="675"/>
      <c r="L931" s="675"/>
      <c r="M931" s="675"/>
      <c r="N931" s="675"/>
      <c r="O931" s="675"/>
      <c r="P931" s="675"/>
      <c r="Q931" s="675"/>
      <c r="R931" s="675"/>
      <c r="S931" s="675"/>
      <c r="T931" s="675"/>
      <c r="U931" s="675"/>
      <c r="V931" s="675"/>
      <c r="W931" s="675"/>
      <c r="X931" s="675"/>
      <c r="Y931" s="675"/>
      <c r="Z931" s="675"/>
    </row>
    <row r="932" spans="1:26">
      <c r="A932" s="674"/>
      <c r="B932" s="675"/>
      <c r="C932" s="675"/>
      <c r="D932" s="675"/>
      <c r="E932" s="675"/>
      <c r="F932" s="675"/>
      <c r="G932" s="675"/>
      <c r="H932" s="675"/>
      <c r="I932" s="675"/>
      <c r="J932" s="675"/>
      <c r="K932" s="675"/>
      <c r="L932" s="675"/>
      <c r="M932" s="675"/>
      <c r="N932" s="675"/>
      <c r="O932" s="675"/>
      <c r="P932" s="675"/>
      <c r="Q932" s="675"/>
      <c r="R932" s="675"/>
      <c r="S932" s="675"/>
      <c r="T932" s="675"/>
      <c r="U932" s="675"/>
      <c r="V932" s="675"/>
      <c r="W932" s="675"/>
      <c r="X932" s="675"/>
      <c r="Y932" s="675"/>
      <c r="Z932" s="675"/>
    </row>
    <row r="933" spans="1:26">
      <c r="A933" s="674"/>
      <c r="B933" s="675"/>
      <c r="C933" s="675"/>
      <c r="D933" s="675"/>
      <c r="E933" s="675"/>
      <c r="F933" s="675"/>
      <c r="G933" s="675"/>
      <c r="H933" s="675"/>
      <c r="I933" s="675"/>
      <c r="J933" s="675"/>
      <c r="K933" s="675"/>
      <c r="L933" s="675"/>
      <c r="M933" s="675"/>
      <c r="N933" s="675"/>
      <c r="O933" s="675"/>
      <c r="P933" s="675"/>
      <c r="Q933" s="675"/>
      <c r="R933" s="675"/>
      <c r="S933" s="675"/>
      <c r="T933" s="675"/>
      <c r="U933" s="675"/>
      <c r="V933" s="675"/>
      <c r="W933" s="675"/>
      <c r="X933" s="675"/>
      <c r="Y933" s="675"/>
      <c r="Z933" s="675"/>
    </row>
    <row r="934" spans="1:26">
      <c r="A934" s="674"/>
      <c r="B934" s="675"/>
      <c r="C934" s="675"/>
      <c r="D934" s="675"/>
      <c r="E934" s="675"/>
      <c r="F934" s="675"/>
      <c r="G934" s="675"/>
      <c r="H934" s="675"/>
      <c r="I934" s="675"/>
      <c r="J934" s="675"/>
      <c r="K934" s="675"/>
      <c r="L934" s="675"/>
      <c r="M934" s="675"/>
      <c r="N934" s="675"/>
      <c r="O934" s="675"/>
      <c r="P934" s="675"/>
      <c r="Q934" s="675"/>
      <c r="R934" s="675"/>
      <c r="S934" s="675"/>
      <c r="T934" s="675"/>
      <c r="U934" s="675"/>
      <c r="V934" s="675"/>
      <c r="W934" s="675"/>
      <c r="X934" s="675"/>
      <c r="Y934" s="675"/>
      <c r="Z934" s="675"/>
    </row>
    <row r="935" spans="1:26">
      <c r="A935" s="674"/>
      <c r="B935" s="675"/>
      <c r="C935" s="675"/>
      <c r="D935" s="675"/>
      <c r="E935" s="675"/>
      <c r="F935" s="675"/>
      <c r="G935" s="675"/>
      <c r="H935" s="675"/>
      <c r="I935" s="675"/>
      <c r="J935" s="675"/>
      <c r="K935" s="675"/>
      <c r="L935" s="675"/>
      <c r="M935" s="675"/>
      <c r="N935" s="675"/>
      <c r="O935" s="675"/>
      <c r="P935" s="675"/>
      <c r="Q935" s="675"/>
      <c r="R935" s="675"/>
      <c r="S935" s="675"/>
      <c r="T935" s="675"/>
      <c r="U935" s="675"/>
      <c r="V935" s="675"/>
      <c r="W935" s="675"/>
      <c r="X935" s="675"/>
      <c r="Y935" s="675"/>
      <c r="Z935" s="675"/>
    </row>
    <row r="936" spans="1:26">
      <c r="A936" s="674"/>
      <c r="B936" s="675"/>
      <c r="C936" s="675"/>
      <c r="D936" s="675"/>
      <c r="E936" s="675"/>
      <c r="F936" s="675"/>
      <c r="G936" s="675"/>
      <c r="H936" s="675"/>
      <c r="I936" s="675"/>
      <c r="J936" s="675"/>
      <c r="K936" s="675"/>
      <c r="L936" s="675"/>
      <c r="M936" s="675"/>
      <c r="N936" s="675"/>
      <c r="O936" s="675"/>
      <c r="P936" s="675"/>
      <c r="Q936" s="675"/>
      <c r="R936" s="675"/>
      <c r="S936" s="675"/>
      <c r="T936" s="675"/>
      <c r="U936" s="675"/>
      <c r="V936" s="675"/>
      <c r="W936" s="675"/>
      <c r="X936" s="675"/>
      <c r="Y936" s="675"/>
      <c r="Z936" s="675"/>
    </row>
    <row r="937" spans="1:26">
      <c r="A937" s="674"/>
      <c r="B937" s="675"/>
      <c r="C937" s="675"/>
      <c r="D937" s="675"/>
      <c r="E937" s="675"/>
      <c r="F937" s="675"/>
      <c r="G937" s="675"/>
      <c r="H937" s="675"/>
      <c r="I937" s="675"/>
      <c r="J937" s="675"/>
      <c r="K937" s="675"/>
      <c r="L937" s="675"/>
      <c r="M937" s="675"/>
      <c r="N937" s="675"/>
      <c r="O937" s="675"/>
      <c r="P937" s="675"/>
      <c r="Q937" s="675"/>
      <c r="R937" s="675"/>
      <c r="S937" s="675"/>
      <c r="T937" s="675"/>
      <c r="U937" s="675"/>
      <c r="V937" s="675"/>
      <c r="W937" s="675"/>
      <c r="X937" s="675"/>
      <c r="Y937" s="675"/>
      <c r="Z937" s="675"/>
    </row>
    <row r="938" spans="1:26">
      <c r="A938" s="674"/>
      <c r="B938" s="675"/>
      <c r="C938" s="675"/>
      <c r="D938" s="675"/>
      <c r="E938" s="675"/>
      <c r="F938" s="675"/>
      <c r="G938" s="675"/>
      <c r="H938" s="675"/>
      <c r="I938" s="675"/>
      <c r="J938" s="675"/>
      <c r="K938" s="675"/>
      <c r="L938" s="675"/>
      <c r="M938" s="675"/>
      <c r="N938" s="675"/>
      <c r="O938" s="675"/>
      <c r="P938" s="675"/>
      <c r="Q938" s="675"/>
      <c r="R938" s="675"/>
      <c r="S938" s="675"/>
      <c r="T938" s="675"/>
      <c r="U938" s="675"/>
      <c r="V938" s="675"/>
      <c r="W938" s="675"/>
      <c r="X938" s="675"/>
      <c r="Y938" s="675"/>
      <c r="Z938" s="675"/>
    </row>
    <row r="939" spans="1:26">
      <c r="A939" s="674"/>
      <c r="B939" s="675"/>
      <c r="C939" s="675"/>
      <c r="D939" s="675"/>
      <c r="E939" s="675"/>
      <c r="F939" s="675"/>
      <c r="G939" s="675"/>
      <c r="H939" s="675"/>
      <c r="I939" s="675"/>
      <c r="J939" s="675"/>
      <c r="K939" s="675"/>
      <c r="L939" s="675"/>
      <c r="M939" s="675"/>
      <c r="N939" s="675"/>
      <c r="O939" s="675"/>
      <c r="P939" s="675"/>
      <c r="Q939" s="675"/>
      <c r="R939" s="675"/>
      <c r="S939" s="675"/>
      <c r="T939" s="675"/>
      <c r="U939" s="675"/>
      <c r="V939" s="675"/>
      <c r="W939" s="675"/>
      <c r="X939" s="675"/>
      <c r="Y939" s="675"/>
      <c r="Z939" s="675"/>
    </row>
    <row r="940" spans="1:26">
      <c r="A940" s="674"/>
      <c r="B940" s="675"/>
      <c r="C940" s="675"/>
      <c r="D940" s="675"/>
      <c r="E940" s="675"/>
      <c r="F940" s="675"/>
      <c r="G940" s="675"/>
      <c r="H940" s="675"/>
      <c r="I940" s="675"/>
      <c r="J940" s="675"/>
      <c r="K940" s="675"/>
      <c r="L940" s="675"/>
      <c r="M940" s="675"/>
      <c r="N940" s="675"/>
      <c r="O940" s="675"/>
      <c r="P940" s="675"/>
      <c r="Q940" s="675"/>
      <c r="R940" s="675"/>
      <c r="S940" s="675"/>
      <c r="T940" s="675"/>
      <c r="U940" s="675"/>
      <c r="V940" s="675"/>
      <c r="W940" s="675"/>
      <c r="X940" s="675"/>
      <c r="Y940" s="675"/>
      <c r="Z940" s="675"/>
    </row>
    <row r="941" spans="1:26">
      <c r="A941" s="674"/>
      <c r="B941" s="675"/>
      <c r="C941" s="675"/>
      <c r="D941" s="675"/>
      <c r="E941" s="675"/>
      <c r="F941" s="675"/>
      <c r="G941" s="675"/>
      <c r="H941" s="675"/>
      <c r="I941" s="675"/>
      <c r="J941" s="675"/>
      <c r="K941" s="675"/>
      <c r="L941" s="675"/>
      <c r="M941" s="675"/>
      <c r="N941" s="675"/>
      <c r="O941" s="675"/>
      <c r="P941" s="675"/>
      <c r="Q941" s="675"/>
      <c r="R941" s="675"/>
      <c r="S941" s="675"/>
      <c r="T941" s="675"/>
      <c r="U941" s="675"/>
      <c r="V941" s="675"/>
      <c r="W941" s="675"/>
      <c r="X941" s="675"/>
      <c r="Y941" s="675"/>
      <c r="Z941" s="675"/>
    </row>
    <row r="942" spans="1:26">
      <c r="A942" s="674"/>
      <c r="B942" s="675"/>
      <c r="C942" s="675"/>
      <c r="D942" s="675"/>
      <c r="E942" s="675"/>
      <c r="F942" s="675"/>
      <c r="G942" s="675"/>
      <c r="H942" s="675"/>
      <c r="I942" s="675"/>
      <c r="J942" s="675"/>
      <c r="K942" s="675"/>
      <c r="L942" s="675"/>
      <c r="M942" s="675"/>
      <c r="N942" s="675"/>
      <c r="O942" s="675"/>
      <c r="P942" s="675"/>
      <c r="Q942" s="675"/>
      <c r="R942" s="675"/>
      <c r="S942" s="675"/>
      <c r="T942" s="675"/>
      <c r="U942" s="675"/>
      <c r="V942" s="675"/>
      <c r="W942" s="675"/>
      <c r="X942" s="675"/>
      <c r="Y942" s="675"/>
      <c r="Z942" s="675"/>
    </row>
    <row r="943" spans="1:26">
      <c r="A943" s="674"/>
      <c r="B943" s="675"/>
      <c r="C943" s="675"/>
      <c r="D943" s="675"/>
      <c r="E943" s="675"/>
      <c r="F943" s="675"/>
      <c r="G943" s="675"/>
      <c r="H943" s="675"/>
      <c r="I943" s="675"/>
      <c r="J943" s="675"/>
      <c r="K943" s="675"/>
      <c r="L943" s="675"/>
      <c r="M943" s="675"/>
      <c r="N943" s="675"/>
      <c r="O943" s="675"/>
      <c r="P943" s="675"/>
      <c r="Q943" s="675"/>
      <c r="R943" s="675"/>
      <c r="S943" s="675"/>
      <c r="T943" s="675"/>
      <c r="U943" s="675"/>
      <c r="V943" s="675"/>
      <c r="W943" s="675"/>
      <c r="X943" s="675"/>
      <c r="Y943" s="675"/>
      <c r="Z943" s="675"/>
    </row>
    <row r="944" spans="1:26">
      <c r="A944" s="674"/>
      <c r="B944" s="675"/>
      <c r="C944" s="675"/>
      <c r="D944" s="675"/>
      <c r="E944" s="675"/>
      <c r="F944" s="675"/>
      <c r="G944" s="675"/>
      <c r="H944" s="675"/>
      <c r="I944" s="675"/>
      <c r="J944" s="675"/>
      <c r="K944" s="675"/>
      <c r="L944" s="675"/>
      <c r="M944" s="675"/>
      <c r="N944" s="675"/>
      <c r="O944" s="675"/>
      <c r="P944" s="675"/>
      <c r="Q944" s="675"/>
      <c r="R944" s="675"/>
      <c r="S944" s="675"/>
      <c r="T944" s="675"/>
      <c r="U944" s="675"/>
      <c r="V944" s="675"/>
      <c r="W944" s="675"/>
      <c r="X944" s="675"/>
      <c r="Y944" s="675"/>
      <c r="Z944" s="675"/>
    </row>
    <row r="945" spans="1:26">
      <c r="A945" s="674"/>
      <c r="B945" s="675"/>
      <c r="C945" s="675"/>
      <c r="D945" s="675"/>
      <c r="E945" s="675"/>
      <c r="F945" s="675"/>
      <c r="G945" s="675"/>
      <c r="H945" s="675"/>
      <c r="I945" s="675"/>
      <c r="J945" s="675"/>
      <c r="K945" s="675"/>
      <c r="L945" s="675"/>
      <c r="M945" s="675"/>
      <c r="N945" s="675"/>
      <c r="O945" s="675"/>
      <c r="P945" s="675"/>
      <c r="Q945" s="675"/>
      <c r="R945" s="675"/>
      <c r="S945" s="675"/>
      <c r="T945" s="675"/>
      <c r="U945" s="675"/>
      <c r="V945" s="675"/>
      <c r="W945" s="675"/>
      <c r="X945" s="675"/>
      <c r="Y945" s="675"/>
      <c r="Z945" s="675"/>
    </row>
    <row r="946" spans="1:26">
      <c r="A946" s="674"/>
      <c r="B946" s="675"/>
      <c r="C946" s="675"/>
      <c r="D946" s="675"/>
      <c r="E946" s="675"/>
      <c r="F946" s="675"/>
      <c r="G946" s="675"/>
      <c r="H946" s="675"/>
      <c r="I946" s="675"/>
      <c r="J946" s="675"/>
      <c r="K946" s="675"/>
      <c r="L946" s="675"/>
      <c r="M946" s="675"/>
      <c r="N946" s="675"/>
      <c r="O946" s="675"/>
      <c r="P946" s="675"/>
      <c r="Q946" s="675"/>
      <c r="R946" s="675"/>
      <c r="S946" s="675"/>
      <c r="T946" s="675"/>
      <c r="U946" s="675"/>
      <c r="V946" s="675"/>
      <c r="W946" s="675"/>
      <c r="X946" s="675"/>
      <c r="Y946" s="675"/>
      <c r="Z946" s="675"/>
    </row>
    <row r="947" spans="1:26">
      <c r="A947" s="674"/>
      <c r="B947" s="675"/>
      <c r="C947" s="675"/>
      <c r="D947" s="675"/>
      <c r="E947" s="675"/>
      <c r="F947" s="675"/>
      <c r="G947" s="675"/>
      <c r="H947" s="675"/>
      <c r="I947" s="675"/>
      <c r="J947" s="675"/>
      <c r="K947" s="675"/>
      <c r="L947" s="675"/>
      <c r="M947" s="675"/>
      <c r="N947" s="675"/>
      <c r="O947" s="675"/>
      <c r="P947" s="675"/>
      <c r="Q947" s="675"/>
      <c r="R947" s="675"/>
      <c r="S947" s="675"/>
      <c r="T947" s="675"/>
      <c r="U947" s="675"/>
      <c r="V947" s="675"/>
      <c r="W947" s="675"/>
      <c r="X947" s="675"/>
      <c r="Y947" s="675"/>
      <c r="Z947" s="675"/>
    </row>
    <row r="948" spans="1:26">
      <c r="A948" s="674"/>
      <c r="B948" s="675"/>
      <c r="C948" s="675"/>
      <c r="D948" s="675"/>
      <c r="E948" s="675"/>
      <c r="F948" s="675"/>
      <c r="G948" s="675"/>
      <c r="H948" s="675"/>
      <c r="I948" s="675"/>
      <c r="J948" s="675"/>
      <c r="K948" s="675"/>
      <c r="L948" s="675"/>
      <c r="M948" s="675"/>
      <c r="N948" s="675"/>
      <c r="O948" s="675"/>
      <c r="P948" s="675"/>
      <c r="Q948" s="675"/>
      <c r="R948" s="675"/>
      <c r="S948" s="675"/>
      <c r="T948" s="675"/>
      <c r="U948" s="675"/>
      <c r="V948" s="675"/>
      <c r="W948" s="675"/>
      <c r="X948" s="675"/>
      <c r="Y948" s="675"/>
      <c r="Z948" s="675"/>
    </row>
    <row r="949" spans="1:26">
      <c r="A949" s="674"/>
      <c r="B949" s="675"/>
      <c r="C949" s="675"/>
      <c r="D949" s="675"/>
      <c r="E949" s="675"/>
      <c r="F949" s="675"/>
      <c r="G949" s="675"/>
      <c r="H949" s="675"/>
      <c r="I949" s="675"/>
      <c r="J949" s="675"/>
      <c r="K949" s="675"/>
      <c r="L949" s="675"/>
      <c r="M949" s="675"/>
      <c r="N949" s="675"/>
      <c r="O949" s="675"/>
      <c r="P949" s="675"/>
      <c r="Q949" s="675"/>
      <c r="R949" s="675"/>
      <c r="S949" s="675"/>
      <c r="T949" s="675"/>
      <c r="U949" s="675"/>
      <c r="V949" s="675"/>
      <c r="W949" s="675"/>
      <c r="X949" s="675"/>
      <c r="Y949" s="675"/>
      <c r="Z949" s="675"/>
    </row>
    <row r="950" spans="1:26">
      <c r="A950" s="674"/>
      <c r="B950" s="675"/>
      <c r="C950" s="675"/>
      <c r="D950" s="675"/>
      <c r="E950" s="675"/>
      <c r="F950" s="675"/>
      <c r="G950" s="675"/>
      <c r="H950" s="675"/>
      <c r="I950" s="675"/>
      <c r="J950" s="675"/>
      <c r="K950" s="675"/>
      <c r="L950" s="675"/>
      <c r="M950" s="675"/>
      <c r="N950" s="675"/>
      <c r="O950" s="675"/>
      <c r="P950" s="675"/>
      <c r="Q950" s="675"/>
      <c r="R950" s="675"/>
      <c r="S950" s="675"/>
      <c r="T950" s="675"/>
      <c r="U950" s="675"/>
      <c r="V950" s="675"/>
      <c r="W950" s="675"/>
      <c r="X950" s="675"/>
      <c r="Y950" s="675"/>
      <c r="Z950" s="675"/>
    </row>
    <row r="951" spans="1:26">
      <c r="A951" s="674"/>
      <c r="B951" s="675"/>
      <c r="C951" s="675"/>
      <c r="D951" s="675"/>
      <c r="E951" s="675"/>
      <c r="F951" s="675"/>
      <c r="G951" s="675"/>
      <c r="H951" s="675"/>
      <c r="I951" s="675"/>
      <c r="J951" s="675"/>
      <c r="K951" s="675"/>
      <c r="L951" s="675"/>
      <c r="M951" s="675"/>
      <c r="N951" s="675"/>
      <c r="O951" s="675"/>
      <c r="P951" s="675"/>
      <c r="Q951" s="675"/>
      <c r="R951" s="675"/>
      <c r="S951" s="675"/>
      <c r="T951" s="675"/>
      <c r="U951" s="675"/>
      <c r="V951" s="675"/>
      <c r="W951" s="675"/>
      <c r="X951" s="675"/>
      <c r="Y951" s="675"/>
      <c r="Z951" s="675"/>
    </row>
    <row r="952" spans="1:26">
      <c r="A952" s="674"/>
      <c r="B952" s="675"/>
      <c r="C952" s="675"/>
      <c r="D952" s="675"/>
      <c r="E952" s="675"/>
      <c r="F952" s="675"/>
      <c r="G952" s="675"/>
      <c r="H952" s="675"/>
      <c r="I952" s="675"/>
      <c r="J952" s="675"/>
      <c r="K952" s="675"/>
      <c r="L952" s="675"/>
      <c r="M952" s="675"/>
      <c r="N952" s="675"/>
      <c r="O952" s="675"/>
      <c r="P952" s="675"/>
      <c r="Q952" s="675"/>
      <c r="R952" s="675"/>
      <c r="S952" s="675"/>
      <c r="T952" s="675"/>
      <c r="U952" s="675"/>
      <c r="V952" s="675"/>
      <c r="W952" s="675"/>
      <c r="X952" s="675"/>
      <c r="Y952" s="675"/>
      <c r="Z952" s="675"/>
    </row>
    <row r="953" spans="1:26">
      <c r="A953" s="674"/>
      <c r="B953" s="675"/>
      <c r="C953" s="675"/>
      <c r="D953" s="675"/>
      <c r="E953" s="675"/>
      <c r="F953" s="675"/>
      <c r="G953" s="675"/>
      <c r="H953" s="675"/>
      <c r="I953" s="675"/>
      <c r="J953" s="675"/>
      <c r="K953" s="675"/>
      <c r="L953" s="675"/>
      <c r="M953" s="675"/>
      <c r="N953" s="675"/>
      <c r="O953" s="675"/>
      <c r="P953" s="675"/>
      <c r="Q953" s="675"/>
      <c r="R953" s="675"/>
      <c r="S953" s="675"/>
      <c r="T953" s="675"/>
      <c r="U953" s="675"/>
      <c r="V953" s="675"/>
      <c r="W953" s="675"/>
      <c r="X953" s="675"/>
      <c r="Y953" s="675"/>
      <c r="Z953" s="675"/>
    </row>
    <row r="954" spans="1:26">
      <c r="A954" s="674"/>
      <c r="B954" s="675"/>
      <c r="C954" s="675"/>
      <c r="D954" s="675"/>
      <c r="E954" s="675"/>
      <c r="F954" s="675"/>
      <c r="G954" s="675"/>
      <c r="H954" s="675"/>
      <c r="I954" s="675"/>
      <c r="J954" s="675"/>
      <c r="K954" s="675"/>
      <c r="L954" s="675"/>
      <c r="M954" s="675"/>
      <c r="N954" s="675"/>
      <c r="O954" s="675"/>
      <c r="P954" s="675"/>
      <c r="Q954" s="675"/>
      <c r="R954" s="675"/>
      <c r="S954" s="675"/>
      <c r="T954" s="675"/>
      <c r="U954" s="675"/>
      <c r="V954" s="675"/>
      <c r="W954" s="675"/>
      <c r="X954" s="675"/>
      <c r="Y954" s="675"/>
      <c r="Z954" s="675"/>
    </row>
    <row r="955" spans="1:26">
      <c r="A955" s="674"/>
      <c r="B955" s="675"/>
      <c r="C955" s="675"/>
      <c r="D955" s="675"/>
      <c r="E955" s="675"/>
      <c r="F955" s="675"/>
      <c r="G955" s="675"/>
      <c r="H955" s="675"/>
      <c r="I955" s="675"/>
      <c r="J955" s="675"/>
      <c r="K955" s="675"/>
      <c r="L955" s="675"/>
      <c r="M955" s="675"/>
      <c r="N955" s="675"/>
      <c r="O955" s="675"/>
      <c r="P955" s="675"/>
      <c r="Q955" s="675"/>
      <c r="R955" s="675"/>
      <c r="S955" s="675"/>
      <c r="T955" s="675"/>
      <c r="U955" s="675"/>
      <c r="V955" s="675"/>
      <c r="W955" s="675"/>
      <c r="X955" s="675"/>
      <c r="Y955" s="675"/>
      <c r="Z955" s="675"/>
    </row>
    <row r="956" spans="1:26">
      <c r="A956" s="674"/>
      <c r="B956" s="675"/>
      <c r="C956" s="675"/>
      <c r="D956" s="675"/>
      <c r="E956" s="675"/>
      <c r="F956" s="675"/>
      <c r="G956" s="675"/>
      <c r="H956" s="675"/>
      <c r="I956" s="675"/>
      <c r="J956" s="675"/>
      <c r="K956" s="675"/>
      <c r="L956" s="675"/>
      <c r="M956" s="675"/>
      <c r="N956" s="675"/>
      <c r="O956" s="675"/>
      <c r="P956" s="675"/>
      <c r="Q956" s="675"/>
      <c r="R956" s="675"/>
      <c r="S956" s="675"/>
      <c r="T956" s="675"/>
      <c r="U956" s="675"/>
      <c r="V956" s="675"/>
      <c r="W956" s="675"/>
      <c r="X956" s="675"/>
      <c r="Y956" s="675"/>
      <c r="Z956" s="675"/>
    </row>
    <row r="957" spans="1:26">
      <c r="A957" s="674"/>
      <c r="B957" s="675"/>
      <c r="C957" s="675"/>
      <c r="D957" s="675"/>
      <c r="E957" s="675"/>
      <c r="F957" s="675"/>
      <c r="G957" s="675"/>
      <c r="H957" s="675"/>
      <c r="I957" s="675"/>
      <c r="J957" s="675"/>
      <c r="K957" s="675"/>
      <c r="L957" s="675"/>
      <c r="M957" s="675"/>
      <c r="N957" s="675"/>
      <c r="O957" s="675"/>
      <c r="P957" s="675"/>
      <c r="Q957" s="675"/>
      <c r="R957" s="675"/>
      <c r="S957" s="675"/>
      <c r="T957" s="675"/>
      <c r="U957" s="675"/>
      <c r="V957" s="675"/>
      <c r="W957" s="675"/>
      <c r="X957" s="675"/>
      <c r="Y957" s="675"/>
      <c r="Z957" s="675"/>
    </row>
    <row r="958" spans="1:26">
      <c r="A958" s="674"/>
      <c r="B958" s="675"/>
      <c r="C958" s="675"/>
      <c r="D958" s="675"/>
      <c r="E958" s="675"/>
      <c r="F958" s="675"/>
      <c r="G958" s="675"/>
      <c r="H958" s="675"/>
      <c r="I958" s="675"/>
      <c r="J958" s="675"/>
      <c r="K958" s="675"/>
      <c r="L958" s="675"/>
      <c r="M958" s="675"/>
      <c r="N958" s="675"/>
      <c r="O958" s="675"/>
      <c r="P958" s="675"/>
      <c r="Q958" s="675"/>
      <c r="R958" s="675"/>
      <c r="S958" s="675"/>
      <c r="T958" s="675"/>
      <c r="U958" s="675"/>
      <c r="V958" s="675"/>
      <c r="W958" s="675"/>
      <c r="X958" s="675"/>
      <c r="Y958" s="675"/>
      <c r="Z958" s="675"/>
    </row>
    <row r="959" spans="1:26">
      <c r="A959" s="674"/>
      <c r="B959" s="675"/>
      <c r="C959" s="675"/>
      <c r="D959" s="675"/>
      <c r="E959" s="675"/>
      <c r="F959" s="675"/>
      <c r="G959" s="675"/>
      <c r="H959" s="675"/>
      <c r="I959" s="675"/>
      <c r="J959" s="675"/>
      <c r="K959" s="675"/>
      <c r="L959" s="675"/>
      <c r="M959" s="675"/>
      <c r="N959" s="675"/>
      <c r="O959" s="675"/>
      <c r="P959" s="675"/>
      <c r="Q959" s="675"/>
      <c r="R959" s="675"/>
      <c r="S959" s="675"/>
      <c r="T959" s="675"/>
      <c r="U959" s="675"/>
      <c r="V959" s="675"/>
      <c r="W959" s="675"/>
      <c r="X959" s="675"/>
      <c r="Y959" s="675"/>
      <c r="Z959" s="675"/>
    </row>
    <row r="960" spans="1:26">
      <c r="A960" s="674"/>
      <c r="B960" s="675"/>
      <c r="C960" s="675"/>
      <c r="D960" s="675"/>
      <c r="E960" s="675"/>
      <c r="F960" s="675"/>
      <c r="G960" s="675"/>
      <c r="H960" s="675"/>
      <c r="I960" s="675"/>
      <c r="J960" s="675"/>
      <c r="K960" s="675"/>
      <c r="L960" s="675"/>
      <c r="M960" s="675"/>
      <c r="N960" s="675"/>
      <c r="O960" s="675"/>
      <c r="P960" s="675"/>
      <c r="Q960" s="675"/>
      <c r="R960" s="675"/>
      <c r="S960" s="675"/>
      <c r="T960" s="675"/>
      <c r="U960" s="675"/>
      <c r="V960" s="675"/>
      <c r="W960" s="675"/>
      <c r="X960" s="675"/>
      <c r="Y960" s="675"/>
      <c r="Z960" s="675"/>
    </row>
    <row r="961" spans="1:26">
      <c r="A961" s="674"/>
      <c r="B961" s="675"/>
      <c r="C961" s="675"/>
      <c r="D961" s="675"/>
      <c r="E961" s="675"/>
      <c r="F961" s="675"/>
      <c r="G961" s="675"/>
      <c r="H961" s="675"/>
      <c r="I961" s="675"/>
      <c r="J961" s="675"/>
      <c r="K961" s="675"/>
      <c r="L961" s="675"/>
      <c r="M961" s="675"/>
      <c r="N961" s="675"/>
      <c r="O961" s="675"/>
      <c r="P961" s="675"/>
      <c r="Q961" s="675"/>
      <c r="R961" s="675"/>
      <c r="S961" s="675"/>
      <c r="T961" s="675"/>
      <c r="U961" s="675"/>
      <c r="V961" s="675"/>
      <c r="W961" s="675"/>
      <c r="X961" s="675"/>
      <c r="Y961" s="675"/>
      <c r="Z961" s="675"/>
    </row>
    <row r="962" spans="1:26">
      <c r="A962" s="674"/>
      <c r="B962" s="675"/>
      <c r="C962" s="675"/>
      <c r="D962" s="675"/>
      <c r="E962" s="675"/>
      <c r="F962" s="675"/>
      <c r="G962" s="675"/>
      <c r="H962" s="675"/>
      <c r="I962" s="675"/>
      <c r="J962" s="675"/>
      <c r="K962" s="675"/>
      <c r="L962" s="675"/>
      <c r="M962" s="675"/>
      <c r="N962" s="675"/>
      <c r="O962" s="675"/>
      <c r="P962" s="675"/>
      <c r="Q962" s="675"/>
      <c r="R962" s="675"/>
      <c r="S962" s="675"/>
      <c r="T962" s="675"/>
      <c r="U962" s="675"/>
      <c r="V962" s="675"/>
      <c r="W962" s="675"/>
      <c r="X962" s="675"/>
      <c r="Y962" s="675"/>
      <c r="Z962" s="675"/>
    </row>
    <row r="963" spans="1:26">
      <c r="A963" s="674"/>
      <c r="B963" s="675"/>
      <c r="C963" s="675"/>
      <c r="D963" s="675"/>
      <c r="E963" s="675"/>
      <c r="F963" s="675"/>
      <c r="G963" s="675"/>
      <c r="H963" s="675"/>
      <c r="I963" s="675"/>
      <c r="J963" s="675"/>
      <c r="K963" s="675"/>
      <c r="L963" s="675"/>
      <c r="M963" s="675"/>
      <c r="N963" s="675"/>
      <c r="O963" s="675"/>
      <c r="P963" s="675"/>
      <c r="Q963" s="675"/>
      <c r="R963" s="675"/>
      <c r="S963" s="675"/>
      <c r="T963" s="675"/>
      <c r="U963" s="675"/>
      <c r="V963" s="675"/>
      <c r="W963" s="675"/>
      <c r="X963" s="675"/>
      <c r="Y963" s="675"/>
      <c r="Z963" s="675"/>
    </row>
    <row r="964" spans="1:26">
      <c r="A964" s="674"/>
      <c r="B964" s="675"/>
      <c r="C964" s="675"/>
      <c r="D964" s="675"/>
      <c r="E964" s="675"/>
      <c r="F964" s="675"/>
      <c r="G964" s="675"/>
      <c r="H964" s="675"/>
      <c r="I964" s="675"/>
      <c r="J964" s="675"/>
      <c r="K964" s="675"/>
      <c r="L964" s="675"/>
      <c r="M964" s="675"/>
      <c r="N964" s="675"/>
      <c r="O964" s="675"/>
      <c r="P964" s="675"/>
      <c r="Q964" s="675"/>
      <c r="R964" s="675"/>
      <c r="S964" s="675"/>
      <c r="T964" s="675"/>
      <c r="U964" s="675"/>
      <c r="V964" s="675"/>
      <c r="W964" s="675"/>
      <c r="X964" s="675"/>
      <c r="Y964" s="675"/>
      <c r="Z964" s="675"/>
    </row>
    <row r="965" spans="1:26">
      <c r="A965" s="674"/>
      <c r="B965" s="675"/>
      <c r="C965" s="675"/>
      <c r="D965" s="675"/>
      <c r="E965" s="675"/>
      <c r="F965" s="675"/>
      <c r="G965" s="675"/>
      <c r="H965" s="675"/>
      <c r="I965" s="675"/>
      <c r="J965" s="675"/>
      <c r="K965" s="675"/>
      <c r="L965" s="675"/>
      <c r="M965" s="675"/>
      <c r="N965" s="675"/>
      <c r="O965" s="675"/>
      <c r="P965" s="675"/>
      <c r="Q965" s="675"/>
      <c r="R965" s="675"/>
      <c r="S965" s="675"/>
      <c r="T965" s="675"/>
      <c r="U965" s="675"/>
      <c r="V965" s="675"/>
      <c r="W965" s="675"/>
      <c r="X965" s="675"/>
      <c r="Y965" s="675"/>
      <c r="Z965" s="675"/>
    </row>
    <row r="966" spans="1:26">
      <c r="A966" s="674"/>
      <c r="B966" s="675"/>
      <c r="C966" s="675"/>
      <c r="D966" s="675"/>
      <c r="E966" s="675"/>
      <c r="F966" s="675"/>
      <c r="G966" s="675"/>
      <c r="H966" s="675"/>
      <c r="I966" s="675"/>
      <c r="J966" s="675"/>
      <c r="K966" s="675"/>
      <c r="L966" s="675"/>
      <c r="M966" s="675"/>
      <c r="N966" s="675"/>
      <c r="O966" s="675"/>
      <c r="P966" s="675"/>
      <c r="Q966" s="675"/>
      <c r="R966" s="675"/>
      <c r="S966" s="675"/>
      <c r="T966" s="675"/>
      <c r="U966" s="675"/>
      <c r="V966" s="675"/>
      <c r="W966" s="675"/>
      <c r="X966" s="675"/>
      <c r="Y966" s="675"/>
      <c r="Z966" s="675"/>
    </row>
    <row r="967" spans="1:26">
      <c r="A967" s="674"/>
      <c r="B967" s="675"/>
      <c r="C967" s="675"/>
      <c r="D967" s="675"/>
      <c r="E967" s="675"/>
      <c r="F967" s="675"/>
      <c r="G967" s="675"/>
      <c r="H967" s="675"/>
      <c r="I967" s="675"/>
      <c r="J967" s="675"/>
      <c r="K967" s="675"/>
      <c r="L967" s="675"/>
      <c r="M967" s="675"/>
      <c r="N967" s="675"/>
      <c r="O967" s="675"/>
      <c r="P967" s="675"/>
      <c r="Q967" s="675"/>
      <c r="R967" s="675"/>
      <c r="S967" s="675"/>
      <c r="T967" s="675"/>
      <c r="U967" s="675"/>
      <c r="V967" s="675"/>
      <c r="W967" s="675"/>
      <c r="X967" s="675"/>
      <c r="Y967" s="675"/>
      <c r="Z967" s="675"/>
    </row>
    <row r="968" spans="1:26">
      <c r="A968" s="674"/>
      <c r="B968" s="675"/>
      <c r="C968" s="675"/>
      <c r="D968" s="675"/>
      <c r="E968" s="675"/>
      <c r="F968" s="675"/>
      <c r="G968" s="675"/>
      <c r="H968" s="675"/>
      <c r="I968" s="675"/>
      <c r="J968" s="675"/>
      <c r="K968" s="675"/>
      <c r="L968" s="675"/>
      <c r="M968" s="675"/>
      <c r="N968" s="675"/>
      <c r="O968" s="675"/>
      <c r="P968" s="675"/>
      <c r="Q968" s="675"/>
      <c r="R968" s="675"/>
      <c r="S968" s="675"/>
      <c r="T968" s="675"/>
      <c r="U968" s="675"/>
      <c r="V968" s="675"/>
      <c r="W968" s="675"/>
      <c r="X968" s="675"/>
      <c r="Y968" s="675"/>
      <c r="Z968" s="675"/>
    </row>
    <row r="969" spans="1:26">
      <c r="A969" s="674"/>
      <c r="B969" s="675"/>
      <c r="C969" s="675"/>
      <c r="D969" s="675"/>
      <c r="E969" s="675"/>
      <c r="F969" s="675"/>
      <c r="G969" s="675"/>
      <c r="H969" s="675"/>
      <c r="I969" s="675"/>
      <c r="J969" s="675"/>
      <c r="K969" s="675"/>
      <c r="L969" s="675"/>
      <c r="M969" s="675"/>
      <c r="N969" s="675"/>
      <c r="O969" s="675"/>
      <c r="P969" s="675"/>
      <c r="Q969" s="675"/>
      <c r="R969" s="675"/>
      <c r="S969" s="675"/>
      <c r="T969" s="675"/>
      <c r="U969" s="675"/>
      <c r="V969" s="675"/>
      <c r="W969" s="675"/>
      <c r="X969" s="675"/>
      <c r="Y969" s="675"/>
      <c r="Z969" s="675"/>
    </row>
    <row r="970" spans="1:26">
      <c r="A970" s="674"/>
      <c r="B970" s="675"/>
      <c r="C970" s="675"/>
      <c r="D970" s="675"/>
      <c r="E970" s="675"/>
      <c r="F970" s="675"/>
      <c r="G970" s="675"/>
      <c r="H970" s="675"/>
      <c r="I970" s="675"/>
      <c r="J970" s="675"/>
      <c r="K970" s="675"/>
      <c r="L970" s="675"/>
      <c r="M970" s="675"/>
      <c r="N970" s="675"/>
      <c r="O970" s="675"/>
      <c r="P970" s="675"/>
      <c r="Q970" s="675"/>
      <c r="R970" s="675"/>
      <c r="S970" s="675"/>
      <c r="T970" s="675"/>
      <c r="U970" s="675"/>
      <c r="V970" s="675"/>
      <c r="W970" s="675"/>
      <c r="X970" s="675"/>
      <c r="Y970" s="675"/>
      <c r="Z970" s="675"/>
    </row>
    <row r="971" spans="1:26">
      <c r="A971" s="674"/>
      <c r="B971" s="675"/>
      <c r="C971" s="675"/>
      <c r="D971" s="675"/>
      <c r="E971" s="675"/>
      <c r="F971" s="675"/>
      <c r="G971" s="675"/>
      <c r="H971" s="675"/>
      <c r="I971" s="675"/>
      <c r="J971" s="675"/>
      <c r="K971" s="675"/>
      <c r="L971" s="675"/>
      <c r="M971" s="675"/>
      <c r="N971" s="675"/>
      <c r="O971" s="675"/>
      <c r="P971" s="675"/>
      <c r="Q971" s="675"/>
      <c r="R971" s="675"/>
      <c r="S971" s="675"/>
      <c r="T971" s="675"/>
      <c r="U971" s="675"/>
      <c r="V971" s="675"/>
      <c r="W971" s="675"/>
      <c r="X971" s="675"/>
      <c r="Y971" s="675"/>
      <c r="Z971" s="675"/>
    </row>
    <row r="972" spans="1:26">
      <c r="A972" s="674"/>
      <c r="B972" s="675"/>
      <c r="C972" s="675"/>
      <c r="D972" s="675"/>
      <c r="E972" s="675"/>
      <c r="F972" s="675"/>
      <c r="G972" s="675"/>
      <c r="H972" s="675"/>
      <c r="I972" s="675"/>
      <c r="J972" s="675"/>
      <c r="K972" s="675"/>
      <c r="L972" s="675"/>
      <c r="M972" s="675"/>
      <c r="N972" s="675"/>
      <c r="O972" s="675"/>
      <c r="P972" s="675"/>
      <c r="Q972" s="675"/>
      <c r="R972" s="675"/>
      <c r="S972" s="675"/>
      <c r="T972" s="675"/>
      <c r="U972" s="675"/>
      <c r="V972" s="675"/>
      <c r="W972" s="675"/>
      <c r="X972" s="675"/>
      <c r="Y972" s="675"/>
      <c r="Z972" s="675"/>
    </row>
    <row r="973" spans="1:26">
      <c r="A973" s="674"/>
      <c r="B973" s="675"/>
      <c r="C973" s="675"/>
      <c r="D973" s="675"/>
      <c r="E973" s="675"/>
      <c r="F973" s="675"/>
      <c r="G973" s="675"/>
      <c r="H973" s="675"/>
      <c r="I973" s="675"/>
      <c r="J973" s="675"/>
      <c r="K973" s="675"/>
      <c r="L973" s="675"/>
      <c r="M973" s="675"/>
      <c r="N973" s="675"/>
      <c r="O973" s="675"/>
      <c r="P973" s="675"/>
      <c r="Q973" s="675"/>
      <c r="R973" s="675"/>
      <c r="S973" s="675"/>
      <c r="T973" s="675"/>
      <c r="U973" s="675"/>
      <c r="V973" s="675"/>
      <c r="W973" s="675"/>
      <c r="X973" s="675"/>
      <c r="Y973" s="675"/>
      <c r="Z973" s="675"/>
    </row>
    <row r="974" spans="1:26">
      <c r="A974" s="674"/>
      <c r="B974" s="675"/>
      <c r="C974" s="675"/>
      <c r="D974" s="675"/>
      <c r="E974" s="675"/>
      <c r="F974" s="675"/>
      <c r="G974" s="675"/>
      <c r="H974" s="675"/>
      <c r="I974" s="675"/>
      <c r="J974" s="675"/>
      <c r="K974" s="675"/>
      <c r="L974" s="675"/>
      <c r="M974" s="675"/>
      <c r="N974" s="675"/>
      <c r="O974" s="675"/>
      <c r="P974" s="675"/>
      <c r="Q974" s="675"/>
      <c r="R974" s="675"/>
      <c r="S974" s="675"/>
      <c r="T974" s="675"/>
      <c r="U974" s="675"/>
      <c r="V974" s="675"/>
      <c r="W974" s="675"/>
      <c r="X974" s="675"/>
      <c r="Y974" s="675"/>
      <c r="Z974" s="675"/>
    </row>
    <row r="975" spans="1:26">
      <c r="A975" s="674"/>
      <c r="B975" s="675"/>
      <c r="C975" s="675"/>
      <c r="D975" s="675"/>
      <c r="E975" s="675"/>
      <c r="F975" s="675"/>
      <c r="G975" s="675"/>
      <c r="H975" s="675"/>
      <c r="I975" s="675"/>
      <c r="J975" s="675"/>
      <c r="K975" s="675"/>
      <c r="L975" s="675"/>
      <c r="M975" s="675"/>
      <c r="N975" s="675"/>
      <c r="O975" s="675"/>
      <c r="P975" s="675"/>
      <c r="Q975" s="675"/>
      <c r="R975" s="675"/>
      <c r="S975" s="675"/>
      <c r="T975" s="675"/>
      <c r="U975" s="675"/>
      <c r="V975" s="675"/>
      <c r="W975" s="675"/>
      <c r="X975" s="675"/>
      <c r="Y975" s="675"/>
      <c r="Z975" s="675"/>
    </row>
    <row r="976" spans="1:26">
      <c r="A976" s="674"/>
      <c r="B976" s="675"/>
      <c r="C976" s="675"/>
      <c r="D976" s="675"/>
      <c r="E976" s="675"/>
      <c r="F976" s="675"/>
      <c r="G976" s="675"/>
      <c r="H976" s="675"/>
      <c r="I976" s="675"/>
      <c r="J976" s="675"/>
      <c r="K976" s="675"/>
      <c r="L976" s="675"/>
      <c r="M976" s="675"/>
      <c r="N976" s="675"/>
      <c r="O976" s="675"/>
      <c r="P976" s="675"/>
      <c r="Q976" s="675"/>
      <c r="R976" s="675"/>
      <c r="S976" s="675"/>
      <c r="T976" s="675"/>
      <c r="U976" s="675"/>
      <c r="V976" s="675"/>
      <c r="W976" s="675"/>
      <c r="X976" s="675"/>
      <c r="Y976" s="675"/>
      <c r="Z976" s="675"/>
    </row>
    <row r="977" spans="1:26">
      <c r="A977" s="674"/>
      <c r="B977" s="675"/>
      <c r="C977" s="675"/>
      <c r="D977" s="675"/>
      <c r="E977" s="675"/>
      <c r="F977" s="675"/>
      <c r="G977" s="675"/>
      <c r="H977" s="675"/>
      <c r="I977" s="675"/>
      <c r="J977" s="675"/>
      <c r="K977" s="675"/>
      <c r="L977" s="675"/>
      <c r="M977" s="675"/>
      <c r="N977" s="675"/>
      <c r="O977" s="675"/>
      <c r="P977" s="675"/>
      <c r="Q977" s="675"/>
      <c r="R977" s="675"/>
      <c r="S977" s="675"/>
      <c r="T977" s="675"/>
      <c r="U977" s="675"/>
      <c r="V977" s="675"/>
      <c r="W977" s="675"/>
      <c r="X977" s="675"/>
      <c r="Y977" s="675"/>
      <c r="Z977" s="675"/>
    </row>
    <row r="978" spans="1:26">
      <c r="A978" s="674"/>
      <c r="B978" s="675"/>
      <c r="C978" s="675"/>
      <c r="D978" s="675"/>
      <c r="E978" s="675"/>
      <c r="F978" s="675"/>
      <c r="G978" s="675"/>
      <c r="H978" s="675"/>
      <c r="I978" s="675"/>
      <c r="J978" s="675"/>
      <c r="K978" s="675"/>
      <c r="L978" s="675"/>
      <c r="M978" s="675"/>
      <c r="N978" s="675"/>
      <c r="O978" s="675"/>
      <c r="P978" s="675"/>
      <c r="Q978" s="675"/>
      <c r="R978" s="675"/>
      <c r="S978" s="675"/>
      <c r="T978" s="675"/>
      <c r="U978" s="675"/>
      <c r="V978" s="675"/>
      <c r="W978" s="675"/>
      <c r="X978" s="675"/>
      <c r="Y978" s="675"/>
      <c r="Z978" s="675"/>
    </row>
    <row r="979" spans="1:26">
      <c r="A979" s="674"/>
      <c r="B979" s="675"/>
      <c r="C979" s="675"/>
      <c r="D979" s="675"/>
      <c r="E979" s="675"/>
      <c r="F979" s="675"/>
      <c r="G979" s="675"/>
      <c r="H979" s="675"/>
      <c r="I979" s="675"/>
      <c r="J979" s="675"/>
      <c r="K979" s="675"/>
      <c r="L979" s="675"/>
      <c r="M979" s="675"/>
      <c r="N979" s="675"/>
      <c r="O979" s="675"/>
      <c r="P979" s="675"/>
      <c r="Q979" s="675"/>
      <c r="R979" s="675"/>
      <c r="S979" s="675"/>
      <c r="T979" s="675"/>
      <c r="U979" s="675"/>
      <c r="V979" s="675"/>
      <c r="W979" s="675"/>
      <c r="X979" s="675"/>
      <c r="Y979" s="675"/>
      <c r="Z979" s="675"/>
    </row>
    <row r="980" spans="1:26">
      <c r="A980" s="674"/>
      <c r="B980" s="675"/>
      <c r="C980" s="675"/>
      <c r="D980" s="675"/>
      <c r="E980" s="675"/>
      <c r="F980" s="675"/>
      <c r="G980" s="675"/>
      <c r="H980" s="675"/>
      <c r="I980" s="675"/>
      <c r="J980" s="675"/>
      <c r="K980" s="675"/>
      <c r="L980" s="675"/>
      <c r="M980" s="675"/>
      <c r="N980" s="675"/>
      <c r="O980" s="675"/>
      <c r="P980" s="675"/>
      <c r="Q980" s="675"/>
      <c r="R980" s="675"/>
      <c r="S980" s="675"/>
      <c r="T980" s="675"/>
      <c r="U980" s="675"/>
      <c r="V980" s="675"/>
      <c r="W980" s="675"/>
      <c r="X980" s="675"/>
      <c r="Y980" s="675"/>
      <c r="Z980" s="675"/>
    </row>
    <row r="981" spans="1:26">
      <c r="A981" s="674"/>
      <c r="B981" s="675"/>
      <c r="C981" s="675"/>
      <c r="D981" s="675"/>
      <c r="E981" s="675"/>
      <c r="F981" s="675"/>
      <c r="G981" s="675"/>
      <c r="H981" s="675"/>
      <c r="I981" s="675"/>
      <c r="J981" s="675"/>
      <c r="K981" s="675"/>
      <c r="L981" s="675"/>
      <c r="M981" s="675"/>
      <c r="N981" s="675"/>
      <c r="O981" s="675"/>
      <c r="P981" s="675"/>
      <c r="Q981" s="675"/>
      <c r="R981" s="675"/>
      <c r="S981" s="675"/>
      <c r="T981" s="675"/>
      <c r="U981" s="675"/>
      <c r="V981" s="675"/>
      <c r="W981" s="675"/>
      <c r="X981" s="675"/>
      <c r="Y981" s="675"/>
      <c r="Z981" s="675"/>
    </row>
    <row r="982" spans="1:26">
      <c r="A982" s="674"/>
      <c r="B982" s="675"/>
      <c r="C982" s="675"/>
      <c r="D982" s="675"/>
      <c r="E982" s="675"/>
      <c r="F982" s="675"/>
      <c r="G982" s="675"/>
      <c r="H982" s="675"/>
      <c r="I982" s="675"/>
      <c r="J982" s="675"/>
      <c r="K982" s="675"/>
      <c r="L982" s="675"/>
      <c r="M982" s="675"/>
      <c r="N982" s="675"/>
      <c r="O982" s="675"/>
      <c r="P982" s="675"/>
      <c r="Q982" s="675"/>
      <c r="R982" s="675"/>
      <c r="S982" s="675"/>
      <c r="T982" s="675"/>
      <c r="U982" s="675"/>
      <c r="V982" s="675"/>
      <c r="W982" s="675"/>
      <c r="X982" s="675"/>
      <c r="Y982" s="675"/>
      <c r="Z982" s="675"/>
    </row>
    <row r="983" spans="1:26">
      <c r="A983" s="674"/>
      <c r="B983" s="675"/>
      <c r="C983" s="675"/>
      <c r="D983" s="675"/>
      <c r="E983" s="675"/>
      <c r="F983" s="675"/>
      <c r="G983" s="675"/>
      <c r="H983" s="675"/>
      <c r="I983" s="675"/>
      <c r="J983" s="675"/>
      <c r="K983" s="675"/>
      <c r="L983" s="675"/>
      <c r="M983" s="675"/>
      <c r="N983" s="675"/>
      <c r="O983" s="675"/>
      <c r="P983" s="675"/>
      <c r="Q983" s="675"/>
      <c r="R983" s="675"/>
      <c r="S983" s="675"/>
      <c r="T983" s="675"/>
      <c r="U983" s="675"/>
      <c r="V983" s="675"/>
      <c r="W983" s="675"/>
      <c r="X983" s="675"/>
      <c r="Y983" s="675"/>
      <c r="Z983" s="675"/>
    </row>
    <row r="984" spans="1:26">
      <c r="A984" s="674"/>
      <c r="B984" s="675"/>
      <c r="C984" s="675"/>
      <c r="D984" s="675"/>
      <c r="E984" s="675"/>
      <c r="F984" s="675"/>
      <c r="G984" s="675"/>
      <c r="H984" s="675"/>
      <c r="I984" s="675"/>
      <c r="J984" s="675"/>
      <c r="K984" s="675"/>
      <c r="L984" s="675"/>
      <c r="M984" s="675"/>
      <c r="N984" s="675"/>
      <c r="O984" s="675"/>
      <c r="P984" s="675"/>
      <c r="Q984" s="675"/>
      <c r="R984" s="675"/>
      <c r="S984" s="675"/>
      <c r="T984" s="675"/>
      <c r="U984" s="675"/>
      <c r="V984" s="675"/>
      <c r="W984" s="675"/>
      <c r="X984" s="675"/>
      <c r="Y984" s="675"/>
      <c r="Z984" s="675"/>
    </row>
    <row r="985" spans="1:26">
      <c r="A985" s="674"/>
      <c r="B985" s="675"/>
      <c r="C985" s="675"/>
      <c r="D985" s="675"/>
      <c r="E985" s="675"/>
      <c r="F985" s="675"/>
      <c r="G985" s="675"/>
      <c r="H985" s="675"/>
      <c r="I985" s="675"/>
      <c r="J985" s="675"/>
      <c r="K985" s="675"/>
      <c r="L985" s="675"/>
      <c r="M985" s="675"/>
      <c r="N985" s="675"/>
      <c r="O985" s="675"/>
      <c r="P985" s="675"/>
      <c r="Q985" s="675"/>
      <c r="R985" s="675"/>
      <c r="S985" s="675"/>
      <c r="T985" s="675"/>
      <c r="U985" s="675"/>
      <c r="V985" s="675"/>
      <c r="W985" s="675"/>
      <c r="X985" s="675"/>
      <c r="Y985" s="675"/>
      <c r="Z985" s="675"/>
    </row>
    <row r="986" spans="1:26">
      <c r="A986" s="674"/>
      <c r="B986" s="675"/>
      <c r="C986" s="675"/>
      <c r="D986" s="675"/>
      <c r="E986" s="675"/>
      <c r="F986" s="675"/>
      <c r="G986" s="675"/>
      <c r="H986" s="675"/>
      <c r="I986" s="675"/>
      <c r="J986" s="675"/>
      <c r="K986" s="675"/>
      <c r="L986" s="675"/>
      <c r="M986" s="675"/>
      <c r="N986" s="675"/>
      <c r="O986" s="675"/>
      <c r="P986" s="675"/>
      <c r="Q986" s="675"/>
      <c r="R986" s="675"/>
      <c r="S986" s="675"/>
      <c r="T986" s="675"/>
      <c r="U986" s="675"/>
      <c r="V986" s="675"/>
      <c r="W986" s="675"/>
      <c r="X986" s="675"/>
      <c r="Y986" s="675"/>
      <c r="Z986" s="675"/>
    </row>
    <row r="987" spans="1:26">
      <c r="A987" s="674"/>
      <c r="B987" s="675"/>
      <c r="C987" s="675"/>
      <c r="D987" s="675"/>
      <c r="E987" s="675"/>
      <c r="F987" s="675"/>
      <c r="G987" s="675"/>
      <c r="H987" s="675"/>
      <c r="I987" s="675"/>
      <c r="J987" s="675"/>
      <c r="K987" s="675"/>
      <c r="L987" s="675"/>
      <c r="M987" s="675"/>
      <c r="N987" s="675"/>
      <c r="O987" s="675"/>
      <c r="P987" s="675"/>
      <c r="Q987" s="675"/>
      <c r="R987" s="675"/>
      <c r="S987" s="675"/>
      <c r="T987" s="675"/>
      <c r="U987" s="675"/>
      <c r="V987" s="675"/>
      <c r="W987" s="675"/>
      <c r="X987" s="675"/>
      <c r="Y987" s="675"/>
      <c r="Z987" s="675"/>
    </row>
    <row r="988" spans="1:26">
      <c r="A988" s="674"/>
      <c r="B988" s="675"/>
      <c r="C988" s="675"/>
      <c r="D988" s="675"/>
      <c r="E988" s="675"/>
      <c r="F988" s="675"/>
      <c r="G988" s="675"/>
      <c r="H988" s="675"/>
      <c r="I988" s="675"/>
      <c r="J988" s="675"/>
      <c r="K988" s="675"/>
      <c r="L988" s="675"/>
      <c r="M988" s="675"/>
      <c r="N988" s="675"/>
      <c r="O988" s="675"/>
      <c r="P988" s="675"/>
      <c r="Q988" s="675"/>
      <c r="R988" s="675"/>
      <c r="S988" s="675"/>
      <c r="T988" s="675"/>
      <c r="U988" s="675"/>
      <c r="V988" s="675"/>
      <c r="W988" s="675"/>
      <c r="X988" s="675"/>
      <c r="Y988" s="675"/>
      <c r="Z988" s="675"/>
    </row>
    <row r="989" spans="1:26">
      <c r="A989" s="674"/>
      <c r="B989" s="675"/>
      <c r="C989" s="675"/>
      <c r="D989" s="675"/>
      <c r="E989" s="675"/>
      <c r="F989" s="675"/>
      <c r="G989" s="675"/>
      <c r="H989" s="675"/>
      <c r="I989" s="675"/>
      <c r="J989" s="675"/>
      <c r="K989" s="675"/>
      <c r="L989" s="675"/>
      <c r="M989" s="675"/>
      <c r="N989" s="675"/>
      <c r="O989" s="675"/>
      <c r="P989" s="675"/>
      <c r="Q989" s="675"/>
      <c r="R989" s="675"/>
      <c r="S989" s="675"/>
      <c r="T989" s="675"/>
      <c r="U989" s="675"/>
      <c r="V989" s="675"/>
      <c r="W989" s="675"/>
      <c r="X989" s="675"/>
      <c r="Y989" s="675"/>
      <c r="Z989" s="675"/>
    </row>
    <row r="990" spans="1:26">
      <c r="A990" s="674"/>
      <c r="B990" s="675"/>
      <c r="C990" s="675"/>
      <c r="D990" s="675"/>
      <c r="E990" s="675"/>
      <c r="F990" s="675"/>
      <c r="G990" s="675"/>
      <c r="H990" s="675"/>
      <c r="I990" s="675"/>
      <c r="J990" s="675"/>
      <c r="K990" s="675"/>
      <c r="L990" s="675"/>
      <c r="M990" s="675"/>
      <c r="N990" s="675"/>
      <c r="O990" s="675"/>
      <c r="P990" s="675"/>
      <c r="Q990" s="675"/>
      <c r="R990" s="675"/>
      <c r="S990" s="675"/>
      <c r="T990" s="675"/>
      <c r="U990" s="675"/>
      <c r="V990" s="675"/>
      <c r="W990" s="675"/>
      <c r="X990" s="675"/>
      <c r="Y990" s="675"/>
      <c r="Z990" s="675"/>
    </row>
    <row r="991" spans="1:26">
      <c r="A991" s="674"/>
      <c r="B991" s="675"/>
      <c r="C991" s="675"/>
      <c r="D991" s="675"/>
      <c r="E991" s="675"/>
      <c r="F991" s="675"/>
      <c r="G991" s="675"/>
      <c r="H991" s="675"/>
      <c r="I991" s="675"/>
      <c r="J991" s="675"/>
      <c r="K991" s="675"/>
      <c r="L991" s="675"/>
      <c r="M991" s="675"/>
      <c r="N991" s="675"/>
      <c r="O991" s="675"/>
      <c r="P991" s="675"/>
      <c r="Q991" s="675"/>
      <c r="R991" s="675"/>
      <c r="S991" s="675"/>
      <c r="T991" s="675"/>
      <c r="U991" s="675"/>
      <c r="V991" s="675"/>
      <c r="W991" s="675"/>
      <c r="X991" s="675"/>
      <c r="Y991" s="675"/>
      <c r="Z991" s="675"/>
    </row>
    <row r="992" spans="1:26">
      <c r="A992" s="674"/>
      <c r="B992" s="675"/>
      <c r="C992" s="675"/>
      <c r="D992" s="675"/>
      <c r="E992" s="675"/>
      <c r="F992" s="675"/>
      <c r="G992" s="675"/>
      <c r="H992" s="675"/>
      <c r="I992" s="675"/>
      <c r="J992" s="675"/>
      <c r="K992" s="675"/>
      <c r="L992" s="675"/>
      <c r="M992" s="675"/>
      <c r="N992" s="675"/>
      <c r="O992" s="675"/>
      <c r="P992" s="675"/>
      <c r="Q992" s="675"/>
      <c r="R992" s="675"/>
      <c r="S992" s="675"/>
      <c r="T992" s="675"/>
      <c r="U992" s="675"/>
      <c r="V992" s="675"/>
      <c r="W992" s="675"/>
      <c r="X992" s="675"/>
      <c r="Y992" s="675"/>
      <c r="Z992" s="675"/>
    </row>
    <row r="993" spans="1:26">
      <c r="A993" s="674"/>
      <c r="B993" s="675"/>
      <c r="C993" s="675"/>
      <c r="D993" s="675"/>
      <c r="E993" s="675"/>
      <c r="F993" s="675"/>
      <c r="G993" s="675"/>
      <c r="H993" s="675"/>
      <c r="I993" s="675"/>
      <c r="J993" s="675"/>
      <c r="K993" s="675"/>
      <c r="L993" s="675"/>
      <c r="M993" s="675"/>
      <c r="N993" s="675"/>
      <c r="O993" s="675"/>
      <c r="P993" s="675"/>
      <c r="Q993" s="675"/>
      <c r="R993" s="675"/>
      <c r="S993" s="675"/>
      <c r="T993" s="675"/>
      <c r="U993" s="675"/>
      <c r="V993" s="675"/>
      <c r="W993" s="675"/>
      <c r="X993" s="675"/>
      <c r="Y993" s="675"/>
      <c r="Z993" s="675"/>
    </row>
    <row r="994" spans="1:26">
      <c r="A994" s="674"/>
      <c r="B994" s="675"/>
      <c r="C994" s="675"/>
      <c r="D994" s="675"/>
      <c r="E994" s="675"/>
      <c r="F994" s="675"/>
      <c r="G994" s="675"/>
      <c r="H994" s="675"/>
      <c r="I994" s="675"/>
      <c r="J994" s="675"/>
      <c r="K994" s="675"/>
      <c r="L994" s="675"/>
      <c r="M994" s="675"/>
      <c r="N994" s="675"/>
      <c r="O994" s="675"/>
      <c r="P994" s="675"/>
      <c r="Q994" s="675"/>
      <c r="R994" s="675"/>
      <c r="S994" s="675"/>
      <c r="T994" s="675"/>
      <c r="U994" s="675"/>
      <c r="V994" s="675"/>
      <c r="W994" s="675"/>
      <c r="X994" s="675"/>
      <c r="Y994" s="675"/>
      <c r="Z994" s="675"/>
    </row>
    <row r="995" spans="1:26">
      <c r="A995" s="674"/>
      <c r="B995" s="675"/>
      <c r="C995" s="675"/>
      <c r="D995" s="675"/>
      <c r="E995" s="675"/>
      <c r="F995" s="675"/>
      <c r="G995" s="675"/>
      <c r="H995" s="675"/>
      <c r="I995" s="675"/>
      <c r="J995" s="675"/>
      <c r="K995" s="675"/>
      <c r="L995" s="675"/>
      <c r="M995" s="675"/>
      <c r="N995" s="675"/>
      <c r="O995" s="675"/>
      <c r="P995" s="675"/>
      <c r="Q995" s="675"/>
      <c r="R995" s="675"/>
      <c r="S995" s="675"/>
      <c r="T995" s="675"/>
      <c r="U995" s="675"/>
      <c r="V995" s="675"/>
      <c r="W995" s="675"/>
      <c r="X995" s="675"/>
      <c r="Y995" s="675"/>
      <c r="Z995" s="675"/>
    </row>
    <row r="996" spans="1:26">
      <c r="A996" s="674"/>
      <c r="B996" s="675"/>
      <c r="C996" s="675"/>
      <c r="D996" s="675"/>
      <c r="E996" s="675"/>
      <c r="F996" s="675"/>
      <c r="G996" s="675"/>
      <c r="H996" s="675"/>
      <c r="I996" s="675"/>
      <c r="J996" s="675"/>
      <c r="K996" s="675"/>
      <c r="L996" s="675"/>
      <c r="M996" s="675"/>
      <c r="N996" s="675"/>
      <c r="O996" s="675"/>
      <c r="P996" s="675"/>
      <c r="Q996" s="675"/>
      <c r="R996" s="675"/>
      <c r="S996" s="675"/>
      <c r="T996" s="675"/>
      <c r="U996" s="675"/>
      <c r="V996" s="675"/>
      <c r="W996" s="675"/>
      <c r="X996" s="675"/>
      <c r="Y996" s="675"/>
      <c r="Z996" s="675"/>
    </row>
    <row r="997" spans="1:26">
      <c r="A997" s="674"/>
      <c r="B997" s="675"/>
      <c r="C997" s="675"/>
      <c r="D997" s="675"/>
      <c r="E997" s="675"/>
      <c r="F997" s="675"/>
      <c r="G997" s="675"/>
      <c r="H997" s="675"/>
      <c r="I997" s="675"/>
      <c r="J997" s="675"/>
      <c r="K997" s="675"/>
      <c r="L997" s="675"/>
      <c r="M997" s="675"/>
      <c r="N997" s="675"/>
      <c r="O997" s="675"/>
      <c r="P997" s="675"/>
      <c r="Q997" s="675"/>
      <c r="R997" s="675"/>
      <c r="S997" s="675"/>
      <c r="T997" s="675"/>
      <c r="U997" s="675"/>
      <c r="V997" s="675"/>
      <c r="W997" s="675"/>
      <c r="X997" s="675"/>
      <c r="Y997" s="675"/>
      <c r="Z997" s="675"/>
    </row>
    <row r="998" spans="1:26">
      <c r="A998" s="674"/>
      <c r="B998" s="675"/>
      <c r="C998" s="675"/>
      <c r="D998" s="675"/>
      <c r="E998" s="675"/>
      <c r="F998" s="675"/>
      <c r="G998" s="675"/>
      <c r="H998" s="675"/>
      <c r="I998" s="675"/>
      <c r="J998" s="675"/>
      <c r="K998" s="675"/>
      <c r="L998" s="675"/>
      <c r="M998" s="675"/>
      <c r="N998" s="675"/>
      <c r="O998" s="675"/>
      <c r="P998" s="675"/>
      <c r="Q998" s="675"/>
      <c r="R998" s="675"/>
      <c r="S998" s="675"/>
      <c r="T998" s="675"/>
      <c r="U998" s="675"/>
      <c r="V998" s="675"/>
      <c r="W998" s="675"/>
      <c r="X998" s="675"/>
      <c r="Y998" s="675"/>
      <c r="Z998" s="675"/>
    </row>
  </sheetData>
  <mergeCells count="1">
    <mergeCell ref="A18:A20"/>
  </mergeCells>
  <hyperlinks>
    <hyperlink ref="C10" r:id="rId1" display="https://app.powerbi.com/view?r=eyJrIjoiYTc1NmIyZjYtY2I4Zi00YzYzLWE3OTQtMjIyZjEzNjkwNTE5IiwidCI6IjM5Nzg2ODMxLTVjN2UtNDNkZS05MDdlLWM1YzIwODcxMGQ0YyJ9"/>
  </hyperlinks>
  <pageMargins left="0.7" right="0.7" top="0.75" bottom="0.75" header="0" footer="0"/>
  <pageSetup paperSize="1" orientation="landscape"/>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99"/>
  <sheetViews>
    <sheetView workbookViewId="0">
      <selection activeCell="C24" sqref="C24"/>
    </sheetView>
  </sheetViews>
  <sheetFormatPr defaultColWidth="11.4444444444444" defaultRowHeight="11.4" outlineLevelCol="3"/>
  <cols>
    <col min="1" max="1" width="15.8888888888889" style="668" customWidth="1"/>
    <col min="2" max="4" width="10.8888888888889" style="668" customWidth="1"/>
    <col min="5" max="16384" width="11.4444444444444" style="668"/>
  </cols>
  <sheetData>
    <row r="1" ht="12" spans="1:4">
      <c r="A1" s="699" t="s">
        <v>807</v>
      </c>
      <c r="B1" s="686"/>
      <c r="C1" s="686"/>
      <c r="D1" s="686"/>
    </row>
    <row r="2" ht="12" spans="1:4">
      <c r="A2" s="686"/>
      <c r="B2" s="686"/>
      <c r="C2" s="686"/>
      <c r="D2" s="686"/>
    </row>
    <row r="3" ht="12" spans="1:4">
      <c r="A3" s="669" t="s">
        <v>768</v>
      </c>
      <c r="B3" s="680">
        <v>2016</v>
      </c>
      <c r="C3" s="680">
        <v>2020</v>
      </c>
      <c r="D3" s="686"/>
    </row>
    <row r="4" ht="12" spans="1:4">
      <c r="A4" s="681" t="s">
        <v>785</v>
      </c>
      <c r="B4" s="682">
        <v>102</v>
      </c>
      <c r="C4" s="682">
        <v>105</v>
      </c>
      <c r="D4" s="686"/>
    </row>
    <row r="5" ht="12" spans="1:4">
      <c r="A5" s="681" t="s">
        <v>784</v>
      </c>
      <c r="B5" s="682">
        <v>212</v>
      </c>
      <c r="C5" s="682">
        <v>207</v>
      </c>
      <c r="D5" s="686"/>
    </row>
    <row r="6" ht="12" spans="1:4">
      <c r="A6" s="681" t="s">
        <v>769</v>
      </c>
      <c r="B6" s="682">
        <v>836</v>
      </c>
      <c r="C6" s="682">
        <v>850</v>
      </c>
      <c r="D6" s="686"/>
    </row>
    <row r="7" ht="12" spans="1:4">
      <c r="A7" s="681" t="s">
        <v>808</v>
      </c>
      <c r="B7" s="682">
        <v>1337</v>
      </c>
      <c r="C7" s="682">
        <v>1347</v>
      </c>
      <c r="D7" s="686"/>
    </row>
    <row r="8" ht="12" spans="1:4">
      <c r="A8" s="681" t="s">
        <v>774</v>
      </c>
      <c r="B8" s="682">
        <v>817</v>
      </c>
      <c r="C8" s="682">
        <v>797</v>
      </c>
      <c r="D8" s="686"/>
    </row>
    <row r="9" ht="12" spans="1:4">
      <c r="A9" s="681" t="s">
        <v>786</v>
      </c>
      <c r="B9" s="682">
        <v>65</v>
      </c>
      <c r="C9" s="682">
        <v>57</v>
      </c>
      <c r="D9" s="686"/>
    </row>
    <row r="10" ht="12" spans="1:4">
      <c r="A10" s="681" t="s">
        <v>809</v>
      </c>
      <c r="B10" s="682">
        <v>708</v>
      </c>
      <c r="C10" s="682">
        <v>626</v>
      </c>
      <c r="D10" s="686"/>
    </row>
    <row r="11" ht="12" spans="1:4">
      <c r="A11" s="681" t="s">
        <v>773</v>
      </c>
      <c r="B11" s="682">
        <v>622</v>
      </c>
      <c r="C11" s="682">
        <v>616</v>
      </c>
      <c r="D11" s="686"/>
    </row>
    <row r="12" ht="12" spans="1:4">
      <c r="A12" s="681" t="s">
        <v>771</v>
      </c>
      <c r="B12" s="682">
        <v>71</v>
      </c>
      <c r="C12" s="682">
        <v>71</v>
      </c>
      <c r="D12" s="686"/>
    </row>
    <row r="13" ht="12" spans="1:4">
      <c r="A13" s="681" t="s">
        <v>778</v>
      </c>
      <c r="B13" s="682">
        <v>502</v>
      </c>
      <c r="C13" s="682">
        <v>512</v>
      </c>
      <c r="D13" s="686"/>
    </row>
    <row r="14" ht="12" spans="1:4">
      <c r="A14" s="681" t="s">
        <v>770</v>
      </c>
      <c r="B14" s="682">
        <v>101</v>
      </c>
      <c r="C14" s="682">
        <v>101</v>
      </c>
      <c r="D14" s="686"/>
    </row>
    <row r="15" ht="12" spans="1:4">
      <c r="A15" s="681" t="s">
        <v>777</v>
      </c>
      <c r="B15" s="682">
        <v>948</v>
      </c>
      <c r="C15" s="682">
        <v>953</v>
      </c>
      <c r="D15" s="686"/>
    </row>
    <row r="16" ht="12" spans="1:4">
      <c r="A16" s="681" t="s">
        <v>781</v>
      </c>
      <c r="B16" s="682">
        <v>203</v>
      </c>
      <c r="C16" s="682">
        <v>165</v>
      </c>
      <c r="D16" s="686"/>
    </row>
    <row r="17" ht="12" spans="1:4">
      <c r="A17" s="681" t="s">
        <v>775</v>
      </c>
      <c r="B17" s="682">
        <v>772</v>
      </c>
      <c r="C17" s="682">
        <v>745</v>
      </c>
      <c r="D17" s="686"/>
    </row>
    <row r="18" ht="12" spans="1:4">
      <c r="A18" s="681" t="s">
        <v>772</v>
      </c>
      <c r="B18" s="682">
        <v>177</v>
      </c>
      <c r="C18" s="682">
        <v>183</v>
      </c>
      <c r="D18" s="686"/>
    </row>
    <row r="19" ht="12" spans="1:4">
      <c r="A19" s="681" t="s">
        <v>780</v>
      </c>
      <c r="B19" s="682">
        <v>303</v>
      </c>
      <c r="C19" s="682">
        <v>309</v>
      </c>
      <c r="D19" s="686"/>
    </row>
    <row r="20" ht="12" spans="1:4">
      <c r="A20" s="681" t="s">
        <v>779</v>
      </c>
      <c r="B20" s="682">
        <v>165</v>
      </c>
      <c r="C20" s="682">
        <v>160</v>
      </c>
      <c r="D20" s="686"/>
    </row>
    <row r="21" ht="12" spans="1:4">
      <c r="A21" s="681" t="s">
        <v>782</v>
      </c>
      <c r="B21" s="682">
        <v>561</v>
      </c>
      <c r="C21" s="682">
        <v>578</v>
      </c>
      <c r="D21" s="686"/>
    </row>
    <row r="22" ht="12" spans="1:4">
      <c r="A22" s="681" t="s">
        <v>788</v>
      </c>
      <c r="B22" s="682">
        <v>60</v>
      </c>
      <c r="C22" s="682">
        <v>61</v>
      </c>
      <c r="D22" s="686"/>
    </row>
    <row r="23" ht="12" spans="1:4">
      <c r="A23" s="681" t="s">
        <v>810</v>
      </c>
      <c r="B23" s="682">
        <v>15</v>
      </c>
      <c r="C23" s="682">
        <v>23</v>
      </c>
      <c r="D23" s="686"/>
    </row>
    <row r="24" ht="12" spans="1:4">
      <c r="A24" s="683" t="s">
        <v>14</v>
      </c>
      <c r="B24" s="684">
        <f t="shared" ref="B24:C24" si="0">SUM(B4:B23)</f>
        <v>8577</v>
      </c>
      <c r="C24" s="684">
        <f t="shared" si="0"/>
        <v>8466</v>
      </c>
      <c r="D24" s="686"/>
    </row>
    <row r="25" ht="12" spans="1:4">
      <c r="A25" s="681"/>
      <c r="B25" s="681"/>
      <c r="C25" s="686"/>
      <c r="D25" s="686"/>
    </row>
    <row r="26" ht="12" spans="1:4">
      <c r="A26" s="686" t="s">
        <v>790</v>
      </c>
      <c r="B26" s="681"/>
      <c r="C26" s="681"/>
      <c r="D26" s="686"/>
    </row>
    <row r="27" ht="12" spans="1:4">
      <c r="A27" s="686"/>
      <c r="B27" s="686"/>
      <c r="C27" s="686"/>
      <c r="D27" s="686"/>
    </row>
    <row r="28" ht="12" spans="1:4">
      <c r="A28" s="686"/>
      <c r="B28" s="686"/>
      <c r="C28" s="686"/>
      <c r="D28" s="686"/>
    </row>
    <row r="29" ht="12" spans="1:4">
      <c r="A29" s="686"/>
      <c r="B29" s="686"/>
      <c r="C29" s="686"/>
      <c r="D29" s="686"/>
    </row>
    <row r="30" ht="12" spans="1:4">
      <c r="A30" s="686"/>
      <c r="B30" s="686"/>
      <c r="C30" s="686"/>
      <c r="D30" s="686"/>
    </row>
    <row r="31" ht="12" spans="1:4">
      <c r="A31" s="686"/>
      <c r="B31" s="686"/>
      <c r="C31" s="686"/>
      <c r="D31" s="686"/>
    </row>
    <row r="32" ht="12" spans="1:4">
      <c r="A32" s="686"/>
      <c r="B32" s="686"/>
      <c r="C32" s="686"/>
      <c r="D32" s="686"/>
    </row>
    <row r="33" ht="12" spans="1:4">
      <c r="A33" s="686"/>
      <c r="B33" s="686"/>
      <c r="C33" s="686"/>
      <c r="D33" s="686"/>
    </row>
    <row r="34" ht="12" spans="1:4">
      <c r="A34" s="686"/>
      <c r="B34" s="686"/>
      <c r="C34" s="686"/>
      <c r="D34" s="686"/>
    </row>
    <row r="35" ht="12" spans="1:4">
      <c r="A35" s="686"/>
      <c r="B35" s="686"/>
      <c r="C35" s="686"/>
      <c r="D35" s="686"/>
    </row>
    <row r="36" ht="12" spans="1:4">
      <c r="A36" s="686"/>
      <c r="B36" s="686"/>
      <c r="C36" s="686"/>
      <c r="D36" s="686"/>
    </row>
    <row r="37" ht="12" spans="1:4">
      <c r="A37" s="686"/>
      <c r="B37" s="686"/>
      <c r="C37" s="686"/>
      <c r="D37" s="686"/>
    </row>
    <row r="38" ht="12" spans="1:4">
      <c r="A38" s="686"/>
      <c r="B38" s="686"/>
      <c r="C38" s="686"/>
      <c r="D38" s="686"/>
    </row>
    <row r="39" ht="12" spans="1:4">
      <c r="A39" s="686"/>
      <c r="B39" s="686"/>
      <c r="C39" s="686"/>
      <c r="D39" s="686"/>
    </row>
    <row r="40" ht="12" spans="1:4">
      <c r="A40" s="686"/>
      <c r="B40" s="686"/>
      <c r="C40" s="686"/>
      <c r="D40" s="686"/>
    </row>
    <row r="41" ht="12" spans="1:4">
      <c r="A41" s="686"/>
      <c r="B41" s="686"/>
      <c r="C41" s="686"/>
      <c r="D41" s="686"/>
    </row>
    <row r="42" ht="12" spans="1:4">
      <c r="A42" s="686"/>
      <c r="B42" s="686"/>
      <c r="C42" s="686"/>
      <c r="D42" s="686"/>
    </row>
    <row r="43" ht="12" spans="1:4">
      <c r="A43" s="686"/>
      <c r="B43" s="686"/>
      <c r="C43" s="686"/>
      <c r="D43" s="686"/>
    </row>
    <row r="44" ht="12" spans="1:4">
      <c r="A44" s="686"/>
      <c r="B44" s="686"/>
      <c r="C44" s="686"/>
      <c r="D44" s="686"/>
    </row>
    <row r="45" ht="12" spans="1:4">
      <c r="A45" s="686"/>
      <c r="B45" s="686"/>
      <c r="C45" s="686"/>
      <c r="D45" s="686"/>
    </row>
    <row r="46" ht="12" spans="1:4">
      <c r="A46" s="686"/>
      <c r="B46" s="686"/>
      <c r="C46" s="686"/>
      <c r="D46" s="686"/>
    </row>
    <row r="47" ht="12" spans="1:4">
      <c r="A47" s="686"/>
      <c r="B47" s="686"/>
      <c r="C47" s="686"/>
      <c r="D47" s="686"/>
    </row>
    <row r="48" ht="12" spans="1:4">
      <c r="A48" s="686"/>
      <c r="B48" s="686"/>
      <c r="C48" s="686"/>
      <c r="D48" s="686"/>
    </row>
    <row r="49" ht="12" spans="1:4">
      <c r="A49" s="686"/>
      <c r="B49" s="686"/>
      <c r="C49" s="686"/>
      <c r="D49" s="686"/>
    </row>
    <row r="50" ht="12" spans="1:4">
      <c r="A50" s="686"/>
      <c r="B50" s="686"/>
      <c r="C50" s="686"/>
      <c r="D50" s="686"/>
    </row>
    <row r="51" ht="12" spans="1:4">
      <c r="A51" s="686"/>
      <c r="B51" s="686"/>
      <c r="C51" s="686"/>
      <c r="D51" s="686"/>
    </row>
    <row r="52" ht="12" spans="1:4">
      <c r="A52" s="686"/>
      <c r="B52" s="686"/>
      <c r="C52" s="686"/>
      <c r="D52" s="686"/>
    </row>
    <row r="53" ht="12" spans="1:4">
      <c r="A53" s="686"/>
      <c r="B53" s="686"/>
      <c r="C53" s="686"/>
      <c r="D53" s="686"/>
    </row>
    <row r="54" ht="12" spans="1:4">
      <c r="A54" s="686"/>
      <c r="B54" s="686"/>
      <c r="C54" s="686"/>
      <c r="D54" s="686"/>
    </row>
    <row r="55" ht="12" spans="1:4">
      <c r="A55" s="686"/>
      <c r="B55" s="686"/>
      <c r="C55" s="686"/>
      <c r="D55" s="686"/>
    </row>
    <row r="56" ht="12" spans="1:4">
      <c r="A56" s="686"/>
      <c r="B56" s="686"/>
      <c r="C56" s="686"/>
      <c r="D56" s="686"/>
    </row>
    <row r="57" ht="12" spans="1:4">
      <c r="A57" s="686"/>
      <c r="B57" s="686"/>
      <c r="C57" s="686"/>
      <c r="D57" s="686"/>
    </row>
    <row r="58" ht="12" spans="1:4">
      <c r="A58" s="686"/>
      <c r="B58" s="686"/>
      <c r="C58" s="686"/>
      <c r="D58" s="686"/>
    </row>
    <row r="59" ht="12" spans="1:4">
      <c r="A59" s="686"/>
      <c r="B59" s="686"/>
      <c r="C59" s="686"/>
      <c r="D59" s="686"/>
    </row>
    <row r="60" ht="12" spans="1:4">
      <c r="A60" s="686"/>
      <c r="B60" s="686"/>
      <c r="C60" s="686"/>
      <c r="D60" s="686"/>
    </row>
    <row r="61" ht="12" spans="1:4">
      <c r="A61" s="686"/>
      <c r="B61" s="686"/>
      <c r="C61" s="686"/>
      <c r="D61" s="686"/>
    </row>
    <row r="62" ht="12" spans="1:4">
      <c r="A62" s="686"/>
      <c r="B62" s="686"/>
      <c r="C62" s="686"/>
      <c r="D62" s="686"/>
    </row>
    <row r="63" ht="12" spans="1:4">
      <c r="A63" s="686"/>
      <c r="B63" s="686"/>
      <c r="C63" s="686"/>
      <c r="D63" s="686"/>
    </row>
    <row r="64" ht="12" spans="1:4">
      <c r="A64" s="686"/>
      <c r="B64" s="686"/>
      <c r="C64" s="686"/>
      <c r="D64" s="686"/>
    </row>
    <row r="65" ht="12" spans="1:4">
      <c r="A65" s="686"/>
      <c r="B65" s="686"/>
      <c r="C65" s="686"/>
      <c r="D65" s="686"/>
    </row>
    <row r="66" ht="12" spans="1:4">
      <c r="A66" s="686"/>
      <c r="B66" s="686"/>
      <c r="C66" s="686"/>
      <c r="D66" s="686"/>
    </row>
    <row r="67" ht="12" spans="1:4">
      <c r="A67" s="686"/>
      <c r="B67" s="686"/>
      <c r="C67" s="686"/>
      <c r="D67" s="686"/>
    </row>
    <row r="68" ht="12" spans="1:4">
      <c r="A68" s="686"/>
      <c r="B68" s="686"/>
      <c r="C68" s="686"/>
      <c r="D68" s="686"/>
    </row>
    <row r="69" ht="12" spans="1:4">
      <c r="A69" s="686"/>
      <c r="B69" s="686"/>
      <c r="C69" s="686"/>
      <c r="D69" s="686"/>
    </row>
    <row r="70" ht="12" spans="1:4">
      <c r="A70" s="686"/>
      <c r="B70" s="686"/>
      <c r="C70" s="686"/>
      <c r="D70" s="686"/>
    </row>
    <row r="71" ht="12" spans="1:4">
      <c r="A71" s="686"/>
      <c r="B71" s="686"/>
      <c r="C71" s="686"/>
      <c r="D71" s="686"/>
    </row>
    <row r="72" ht="12" spans="1:4">
      <c r="A72" s="686"/>
      <c r="B72" s="686"/>
      <c r="C72" s="686"/>
      <c r="D72" s="686"/>
    </row>
    <row r="73" ht="12" spans="1:4">
      <c r="A73" s="686"/>
      <c r="B73" s="686"/>
      <c r="C73" s="686"/>
      <c r="D73" s="686"/>
    </row>
    <row r="74" ht="12" spans="1:4">
      <c r="A74" s="686"/>
      <c r="B74" s="686"/>
      <c r="C74" s="686"/>
      <c r="D74" s="686"/>
    </row>
    <row r="75" ht="12" spans="1:4">
      <c r="A75" s="686"/>
      <c r="B75" s="686"/>
      <c r="C75" s="686"/>
      <c r="D75" s="686"/>
    </row>
    <row r="76" ht="12" spans="1:4">
      <c r="A76" s="686"/>
      <c r="B76" s="686"/>
      <c r="C76" s="686"/>
      <c r="D76" s="686"/>
    </row>
    <row r="77" ht="12" spans="1:4">
      <c r="A77" s="686"/>
      <c r="B77" s="686"/>
      <c r="C77" s="686"/>
      <c r="D77" s="686"/>
    </row>
    <row r="78" ht="12" spans="1:4">
      <c r="A78" s="686"/>
      <c r="B78" s="686"/>
      <c r="C78" s="686"/>
      <c r="D78" s="686"/>
    </row>
    <row r="79" ht="12" spans="1:4">
      <c r="A79" s="686"/>
      <c r="B79" s="686"/>
      <c r="C79" s="686"/>
      <c r="D79" s="686"/>
    </row>
    <row r="80" ht="12" spans="1:4">
      <c r="A80" s="686"/>
      <c r="B80" s="686"/>
      <c r="C80" s="686"/>
      <c r="D80" s="686"/>
    </row>
    <row r="81" ht="12" spans="1:4">
      <c r="A81" s="686"/>
      <c r="B81" s="686"/>
      <c r="C81" s="686"/>
      <c r="D81" s="686"/>
    </row>
    <row r="82" ht="12" spans="1:4">
      <c r="A82" s="686"/>
      <c r="B82" s="686"/>
      <c r="C82" s="686"/>
      <c r="D82" s="686"/>
    </row>
    <row r="83" ht="12" spans="1:4">
      <c r="A83" s="686"/>
      <c r="B83" s="686"/>
      <c r="C83" s="686"/>
      <c r="D83" s="686"/>
    </row>
    <row r="84" ht="12" spans="1:4">
      <c r="A84" s="686"/>
      <c r="B84" s="686"/>
      <c r="C84" s="686"/>
      <c r="D84" s="686"/>
    </row>
    <row r="85" ht="12" spans="1:4">
      <c r="A85" s="686"/>
      <c r="B85" s="686"/>
      <c r="C85" s="686"/>
      <c r="D85" s="686"/>
    </row>
    <row r="86" ht="12" spans="1:4">
      <c r="A86" s="686"/>
      <c r="B86" s="686"/>
      <c r="C86" s="686"/>
      <c r="D86" s="686"/>
    </row>
    <row r="87" ht="12" spans="1:4">
      <c r="A87" s="686"/>
      <c r="B87" s="686"/>
      <c r="C87" s="686"/>
      <c r="D87" s="686"/>
    </row>
    <row r="88" ht="12" spans="1:4">
      <c r="A88" s="686"/>
      <c r="B88" s="686"/>
      <c r="C88" s="686"/>
      <c r="D88" s="686"/>
    </row>
    <row r="89" ht="12" spans="1:4">
      <c r="A89" s="686"/>
      <c r="B89" s="686"/>
      <c r="C89" s="686"/>
      <c r="D89" s="686"/>
    </row>
    <row r="90" ht="12" spans="1:4">
      <c r="A90" s="686"/>
      <c r="B90" s="686"/>
      <c r="C90" s="686"/>
      <c r="D90" s="686"/>
    </row>
    <row r="91" ht="12" spans="1:4">
      <c r="A91" s="686"/>
      <c r="B91" s="686"/>
      <c r="C91" s="686"/>
      <c r="D91" s="686"/>
    </row>
    <row r="92" ht="12" spans="1:4">
      <c r="A92" s="686"/>
      <c r="B92" s="686"/>
      <c r="C92" s="686"/>
      <c r="D92" s="686"/>
    </row>
    <row r="93" ht="12" spans="1:4">
      <c r="A93" s="686"/>
      <c r="B93" s="686"/>
      <c r="C93" s="686"/>
      <c r="D93" s="686"/>
    </row>
    <row r="94" ht="12" spans="1:4">
      <c r="A94" s="686"/>
      <c r="B94" s="686"/>
      <c r="C94" s="686"/>
      <c r="D94" s="686"/>
    </row>
    <row r="95" ht="12" spans="1:4">
      <c r="A95" s="686"/>
      <c r="B95" s="686"/>
      <c r="C95" s="686"/>
      <c r="D95" s="686"/>
    </row>
    <row r="96" ht="12" spans="1:4">
      <c r="A96" s="686"/>
      <c r="B96" s="686"/>
      <c r="C96" s="686"/>
      <c r="D96" s="686"/>
    </row>
    <row r="97" ht="12" spans="1:4">
      <c r="A97" s="686"/>
      <c r="B97" s="686"/>
      <c r="C97" s="686"/>
      <c r="D97" s="686"/>
    </row>
    <row r="98" ht="12" spans="1:4">
      <c r="A98" s="686"/>
      <c r="B98" s="686"/>
      <c r="C98" s="686"/>
      <c r="D98" s="686"/>
    </row>
    <row r="99" ht="12" spans="1:4">
      <c r="A99" s="686"/>
      <c r="B99" s="686"/>
      <c r="C99" s="686"/>
      <c r="D99" s="686"/>
    </row>
    <row r="100" ht="12" spans="1:4">
      <c r="A100" s="686"/>
      <c r="B100" s="686"/>
      <c r="C100" s="686"/>
      <c r="D100" s="686"/>
    </row>
    <row r="101" ht="12" spans="1:4">
      <c r="A101" s="686"/>
      <c r="B101" s="686"/>
      <c r="C101" s="686"/>
      <c r="D101" s="686"/>
    </row>
    <row r="102" ht="12" spans="1:4">
      <c r="A102" s="686"/>
      <c r="B102" s="686"/>
      <c r="C102" s="686"/>
      <c r="D102" s="686"/>
    </row>
    <row r="103" ht="12" spans="1:4">
      <c r="A103" s="686"/>
      <c r="B103" s="686"/>
      <c r="C103" s="686"/>
      <c r="D103" s="686"/>
    </row>
    <row r="104" ht="12" spans="1:4">
      <c r="A104" s="686"/>
      <c r="B104" s="686"/>
      <c r="C104" s="686"/>
      <c r="D104" s="686"/>
    </row>
    <row r="105" ht="12" spans="1:4">
      <c r="A105" s="686"/>
      <c r="B105" s="686"/>
      <c r="C105" s="686"/>
      <c r="D105" s="686"/>
    </row>
    <row r="106" ht="12" spans="1:4">
      <c r="A106" s="686"/>
      <c r="B106" s="686"/>
      <c r="C106" s="686"/>
      <c r="D106" s="686"/>
    </row>
    <row r="107" ht="12" spans="1:4">
      <c r="A107" s="686"/>
      <c r="B107" s="686"/>
      <c r="C107" s="686"/>
      <c r="D107" s="686"/>
    </row>
    <row r="108" ht="12" spans="1:4">
      <c r="A108" s="686"/>
      <c r="B108" s="686"/>
      <c r="C108" s="686"/>
      <c r="D108" s="686"/>
    </row>
    <row r="109" ht="12" spans="1:4">
      <c r="A109" s="686"/>
      <c r="B109" s="686"/>
      <c r="C109" s="686"/>
      <c r="D109" s="686"/>
    </row>
    <row r="110" ht="12" spans="1:4">
      <c r="A110" s="686"/>
      <c r="B110" s="686"/>
      <c r="C110" s="686"/>
      <c r="D110" s="686"/>
    </row>
    <row r="111" ht="12" spans="1:4">
      <c r="A111" s="686"/>
      <c r="B111" s="686"/>
      <c r="C111" s="686"/>
      <c r="D111" s="686"/>
    </row>
    <row r="112" ht="12" spans="1:4">
      <c r="A112" s="686"/>
      <c r="B112" s="686"/>
      <c r="C112" s="686"/>
      <c r="D112" s="686"/>
    </row>
    <row r="113" ht="12" spans="1:4">
      <c r="A113" s="686"/>
      <c r="B113" s="686"/>
      <c r="C113" s="686"/>
      <c r="D113" s="686"/>
    </row>
    <row r="114" ht="12" spans="1:4">
      <c r="A114" s="686"/>
      <c r="B114" s="686"/>
      <c r="C114" s="686"/>
      <c r="D114" s="686"/>
    </row>
    <row r="115" ht="12" spans="1:4">
      <c r="A115" s="686"/>
      <c r="B115" s="686"/>
      <c r="C115" s="686"/>
      <c r="D115" s="686"/>
    </row>
    <row r="116" ht="12" spans="1:4">
      <c r="A116" s="686"/>
      <c r="B116" s="686"/>
      <c r="C116" s="686"/>
      <c r="D116" s="686"/>
    </row>
    <row r="117" ht="12" spans="1:4">
      <c r="A117" s="686"/>
      <c r="B117" s="686"/>
      <c r="C117" s="686"/>
      <c r="D117" s="686"/>
    </row>
    <row r="118" ht="12" spans="1:4">
      <c r="A118" s="686"/>
      <c r="B118" s="686"/>
      <c r="C118" s="686"/>
      <c r="D118" s="686"/>
    </row>
    <row r="119" ht="12" spans="1:4">
      <c r="A119" s="686"/>
      <c r="B119" s="686"/>
      <c r="C119" s="686"/>
      <c r="D119" s="686"/>
    </row>
    <row r="120" ht="12" spans="1:4">
      <c r="A120" s="686"/>
      <c r="B120" s="686"/>
      <c r="C120" s="686"/>
      <c r="D120" s="686"/>
    </row>
    <row r="121" ht="12" spans="1:4">
      <c r="A121" s="686"/>
      <c r="B121" s="686"/>
      <c r="C121" s="686"/>
      <c r="D121" s="686"/>
    </row>
    <row r="122" ht="12" spans="1:4">
      <c r="A122" s="686"/>
      <c r="B122" s="686"/>
      <c r="C122" s="686"/>
      <c r="D122" s="686"/>
    </row>
    <row r="123" ht="12" spans="1:4">
      <c r="A123" s="686"/>
      <c r="B123" s="686"/>
      <c r="C123" s="686"/>
      <c r="D123" s="686"/>
    </row>
    <row r="124" ht="12" spans="1:4">
      <c r="A124" s="686"/>
      <c r="B124" s="686"/>
      <c r="C124" s="686"/>
      <c r="D124" s="686"/>
    </row>
    <row r="125" ht="12" spans="1:4">
      <c r="A125" s="686"/>
      <c r="B125" s="686"/>
      <c r="C125" s="686"/>
      <c r="D125" s="686"/>
    </row>
    <row r="126" ht="12" spans="1:4">
      <c r="A126" s="686"/>
      <c r="B126" s="686"/>
      <c r="C126" s="686"/>
      <c r="D126" s="686"/>
    </row>
    <row r="127" ht="12" spans="1:4">
      <c r="A127" s="686"/>
      <c r="B127" s="686"/>
      <c r="C127" s="686"/>
      <c r="D127" s="686"/>
    </row>
    <row r="128" ht="12" spans="1:4">
      <c r="A128" s="686"/>
      <c r="B128" s="686"/>
      <c r="C128" s="686"/>
      <c r="D128" s="686"/>
    </row>
    <row r="129" ht="12" spans="1:4">
      <c r="A129" s="686"/>
      <c r="B129" s="686"/>
      <c r="C129" s="686"/>
      <c r="D129" s="686"/>
    </row>
    <row r="130" ht="12" spans="1:4">
      <c r="A130" s="686"/>
      <c r="B130" s="686"/>
      <c r="C130" s="686"/>
      <c r="D130" s="686"/>
    </row>
    <row r="131" ht="12" spans="1:4">
      <c r="A131" s="686"/>
      <c r="B131" s="686"/>
      <c r="C131" s="686"/>
      <c r="D131" s="686"/>
    </row>
    <row r="132" ht="12" spans="1:4">
      <c r="A132" s="686"/>
      <c r="B132" s="686"/>
      <c r="C132" s="686"/>
      <c r="D132" s="686"/>
    </row>
    <row r="133" ht="12" spans="1:4">
      <c r="A133" s="686"/>
      <c r="B133" s="686"/>
      <c r="C133" s="686"/>
      <c r="D133" s="686"/>
    </row>
    <row r="134" ht="12" spans="1:4">
      <c r="A134" s="686"/>
      <c r="B134" s="686"/>
      <c r="C134" s="686"/>
      <c r="D134" s="686"/>
    </row>
    <row r="135" ht="12" spans="1:4">
      <c r="A135" s="686"/>
      <c r="B135" s="686"/>
      <c r="C135" s="686"/>
      <c r="D135" s="686"/>
    </row>
    <row r="136" ht="12" spans="1:4">
      <c r="A136" s="686"/>
      <c r="B136" s="686"/>
      <c r="C136" s="686"/>
      <c r="D136" s="686"/>
    </row>
    <row r="137" ht="12" spans="1:4">
      <c r="A137" s="686"/>
      <c r="B137" s="686"/>
      <c r="C137" s="686"/>
      <c r="D137" s="686"/>
    </row>
    <row r="138" ht="12" spans="1:4">
      <c r="A138" s="686"/>
      <c r="B138" s="686"/>
      <c r="C138" s="686"/>
      <c r="D138" s="686"/>
    </row>
    <row r="139" ht="12" spans="1:4">
      <c r="A139" s="686"/>
      <c r="B139" s="686"/>
      <c r="C139" s="686"/>
      <c r="D139" s="686"/>
    </row>
    <row r="140" ht="12" spans="1:4">
      <c r="A140" s="686"/>
      <c r="B140" s="686"/>
      <c r="C140" s="686"/>
      <c r="D140" s="686"/>
    </row>
    <row r="141" ht="12" spans="1:4">
      <c r="A141" s="686"/>
      <c r="B141" s="686"/>
      <c r="C141" s="686"/>
      <c r="D141" s="686"/>
    </row>
    <row r="142" ht="12" spans="1:4">
      <c r="A142" s="686"/>
      <c r="B142" s="686"/>
      <c r="C142" s="686"/>
      <c r="D142" s="686"/>
    </row>
    <row r="143" ht="12" spans="1:4">
      <c r="A143" s="686"/>
      <c r="B143" s="686"/>
      <c r="C143" s="686"/>
      <c r="D143" s="686"/>
    </row>
    <row r="144" ht="12" spans="1:4">
      <c r="A144" s="686"/>
      <c r="B144" s="686"/>
      <c r="C144" s="686"/>
      <c r="D144" s="686"/>
    </row>
    <row r="145" ht="12" spans="1:4">
      <c r="A145" s="686"/>
      <c r="B145" s="686"/>
      <c r="C145" s="686"/>
      <c r="D145" s="686"/>
    </row>
    <row r="146" ht="12" spans="1:4">
      <c r="A146" s="686"/>
      <c r="B146" s="686"/>
      <c r="C146" s="686"/>
      <c r="D146" s="686"/>
    </row>
    <row r="147" ht="12" spans="1:4">
      <c r="A147" s="686"/>
      <c r="B147" s="686"/>
      <c r="C147" s="686"/>
      <c r="D147" s="686"/>
    </row>
    <row r="148" ht="12" spans="1:4">
      <c r="A148" s="686"/>
      <c r="B148" s="686"/>
      <c r="C148" s="686"/>
      <c r="D148" s="686"/>
    </row>
    <row r="149" ht="12" spans="1:4">
      <c r="A149" s="686"/>
      <c r="B149" s="686"/>
      <c r="C149" s="686"/>
      <c r="D149" s="686"/>
    </row>
    <row r="150" ht="12" spans="1:4">
      <c r="A150" s="686"/>
      <c r="B150" s="686"/>
      <c r="C150" s="686"/>
      <c r="D150" s="686"/>
    </row>
    <row r="151" ht="12" spans="1:4">
      <c r="A151" s="686"/>
      <c r="B151" s="686"/>
      <c r="C151" s="686"/>
      <c r="D151" s="686"/>
    </row>
    <row r="152" ht="12" spans="1:4">
      <c r="A152" s="686"/>
      <c r="B152" s="686"/>
      <c r="C152" s="686"/>
      <c r="D152" s="686"/>
    </row>
    <row r="153" ht="12" spans="1:4">
      <c r="A153" s="686"/>
      <c r="B153" s="686"/>
      <c r="C153" s="686"/>
      <c r="D153" s="686"/>
    </row>
    <row r="154" ht="12" spans="1:4">
      <c r="A154" s="686"/>
      <c r="B154" s="686"/>
      <c r="C154" s="686"/>
      <c r="D154" s="686"/>
    </row>
    <row r="155" ht="12" spans="1:4">
      <c r="A155" s="686"/>
      <c r="B155" s="686"/>
      <c r="C155" s="686"/>
      <c r="D155" s="686"/>
    </row>
    <row r="156" ht="12" spans="1:4">
      <c r="A156" s="686"/>
      <c r="B156" s="686"/>
      <c r="C156" s="686"/>
      <c r="D156" s="686"/>
    </row>
    <row r="157" ht="12" spans="1:4">
      <c r="A157" s="686"/>
      <c r="B157" s="686"/>
      <c r="C157" s="686"/>
      <c r="D157" s="686"/>
    </row>
    <row r="158" ht="12" spans="1:4">
      <c r="A158" s="686"/>
      <c r="B158" s="686"/>
      <c r="C158" s="686"/>
      <c r="D158" s="686"/>
    </row>
    <row r="159" ht="12" spans="1:4">
      <c r="A159" s="686"/>
      <c r="B159" s="686"/>
      <c r="C159" s="686"/>
      <c r="D159" s="686"/>
    </row>
    <row r="160" ht="12" spans="1:4">
      <c r="A160" s="686"/>
      <c r="B160" s="686"/>
      <c r="C160" s="686"/>
      <c r="D160" s="686"/>
    </row>
    <row r="161" ht="12" spans="1:4">
      <c r="A161" s="686"/>
      <c r="B161" s="686"/>
      <c r="C161" s="686"/>
      <c r="D161" s="686"/>
    </row>
    <row r="162" ht="12" spans="1:4">
      <c r="A162" s="686"/>
      <c r="B162" s="686"/>
      <c r="C162" s="686"/>
      <c r="D162" s="686"/>
    </row>
    <row r="163" ht="12" spans="1:4">
      <c r="A163" s="686"/>
      <c r="B163" s="686"/>
      <c r="C163" s="686"/>
      <c r="D163" s="686"/>
    </row>
    <row r="164" ht="12" spans="1:4">
      <c r="A164" s="686"/>
      <c r="B164" s="686"/>
      <c r="C164" s="686"/>
      <c r="D164" s="686"/>
    </row>
    <row r="165" ht="12" spans="1:4">
      <c r="A165" s="686"/>
      <c r="B165" s="686"/>
      <c r="C165" s="686"/>
      <c r="D165" s="686"/>
    </row>
    <row r="166" ht="12" spans="1:4">
      <c r="A166" s="686"/>
      <c r="B166" s="686"/>
      <c r="C166" s="686"/>
      <c r="D166" s="686"/>
    </row>
    <row r="167" ht="12" spans="1:4">
      <c r="A167" s="686"/>
      <c r="B167" s="686"/>
      <c r="C167" s="686"/>
      <c r="D167" s="686"/>
    </row>
    <row r="168" ht="12" spans="1:4">
      <c r="A168" s="686"/>
      <c r="B168" s="686"/>
      <c r="C168" s="686"/>
      <c r="D168" s="686"/>
    </row>
    <row r="169" ht="12" spans="1:4">
      <c r="A169" s="686"/>
      <c r="B169" s="686"/>
      <c r="C169" s="686"/>
      <c r="D169" s="686"/>
    </row>
    <row r="170" ht="12" spans="1:4">
      <c r="A170" s="686"/>
      <c r="B170" s="686"/>
      <c r="C170" s="686"/>
      <c r="D170" s="686"/>
    </row>
    <row r="171" ht="12" spans="1:4">
      <c r="A171" s="686"/>
      <c r="B171" s="686"/>
      <c r="C171" s="686"/>
      <c r="D171" s="686"/>
    </row>
    <row r="172" ht="12" spans="1:4">
      <c r="A172" s="686"/>
      <c r="B172" s="686"/>
      <c r="C172" s="686"/>
      <c r="D172" s="686"/>
    </row>
    <row r="173" ht="12" spans="1:4">
      <c r="A173" s="686"/>
      <c r="B173" s="686"/>
      <c r="C173" s="686"/>
      <c r="D173" s="686"/>
    </row>
    <row r="174" ht="12" spans="1:4">
      <c r="A174" s="686"/>
      <c r="B174" s="686"/>
      <c r="C174" s="686"/>
      <c r="D174" s="686"/>
    </row>
    <row r="175" ht="12" spans="1:4">
      <c r="A175" s="686"/>
      <c r="B175" s="686"/>
      <c r="C175" s="686"/>
      <c r="D175" s="686"/>
    </row>
    <row r="176" ht="12" spans="1:4">
      <c r="A176" s="686"/>
      <c r="B176" s="686"/>
      <c r="C176" s="686"/>
      <c r="D176" s="686"/>
    </row>
    <row r="177" ht="12" spans="1:4">
      <c r="A177" s="686"/>
      <c r="B177" s="686"/>
      <c r="C177" s="686"/>
      <c r="D177" s="686"/>
    </row>
    <row r="178" ht="12" spans="1:4">
      <c r="A178" s="686"/>
      <c r="B178" s="686"/>
      <c r="C178" s="686"/>
      <c r="D178" s="686"/>
    </row>
    <row r="179" ht="12" spans="1:4">
      <c r="A179" s="686"/>
      <c r="B179" s="686"/>
      <c r="C179" s="686"/>
      <c r="D179" s="686"/>
    </row>
    <row r="180" ht="12" spans="1:4">
      <c r="A180" s="686"/>
      <c r="B180" s="686"/>
      <c r="C180" s="686"/>
      <c r="D180" s="686"/>
    </row>
    <row r="181" ht="12" spans="1:4">
      <c r="A181" s="686"/>
      <c r="B181" s="686"/>
      <c r="C181" s="686"/>
      <c r="D181" s="686"/>
    </row>
    <row r="182" ht="12" spans="1:4">
      <c r="A182" s="686"/>
      <c r="B182" s="686"/>
      <c r="C182" s="686"/>
      <c r="D182" s="686"/>
    </row>
    <row r="183" ht="12" spans="1:4">
      <c r="A183" s="686"/>
      <c r="B183" s="686"/>
      <c r="C183" s="686"/>
      <c r="D183" s="686"/>
    </row>
    <row r="184" ht="12" spans="1:4">
      <c r="A184" s="686"/>
      <c r="B184" s="686"/>
      <c r="C184" s="686"/>
      <c r="D184" s="686"/>
    </row>
    <row r="185" ht="12" spans="1:4">
      <c r="A185" s="686"/>
      <c r="B185" s="686"/>
      <c r="C185" s="686"/>
      <c r="D185" s="686"/>
    </row>
    <row r="186" ht="12" spans="1:4">
      <c r="A186" s="686"/>
      <c r="B186" s="686"/>
      <c r="C186" s="686"/>
      <c r="D186" s="686"/>
    </row>
    <row r="187" ht="12" spans="1:4">
      <c r="A187" s="686"/>
      <c r="B187" s="686"/>
      <c r="C187" s="686"/>
      <c r="D187" s="686"/>
    </row>
    <row r="188" ht="12" spans="1:4">
      <c r="A188" s="686"/>
      <c r="B188" s="686"/>
      <c r="C188" s="686"/>
      <c r="D188" s="686"/>
    </row>
    <row r="189" ht="12" spans="1:4">
      <c r="A189" s="686"/>
      <c r="B189" s="686"/>
      <c r="C189" s="686"/>
      <c r="D189" s="686"/>
    </row>
    <row r="190" ht="12" spans="1:4">
      <c r="A190" s="686"/>
      <c r="B190" s="686"/>
      <c r="C190" s="686"/>
      <c r="D190" s="686"/>
    </row>
    <row r="191" ht="12" spans="1:4">
      <c r="A191" s="686"/>
      <c r="B191" s="686"/>
      <c r="C191" s="686"/>
      <c r="D191" s="686"/>
    </row>
    <row r="192" ht="12" spans="1:4">
      <c r="A192" s="686"/>
      <c r="B192" s="686"/>
      <c r="C192" s="686"/>
      <c r="D192" s="686"/>
    </row>
    <row r="193" ht="12" spans="1:4">
      <c r="A193" s="686"/>
      <c r="B193" s="686"/>
      <c r="C193" s="686"/>
      <c r="D193" s="686"/>
    </row>
    <row r="194" ht="12" spans="1:4">
      <c r="A194" s="686"/>
      <c r="B194" s="686"/>
      <c r="C194" s="686"/>
      <c r="D194" s="686"/>
    </row>
    <row r="195" ht="12" spans="1:4">
      <c r="A195" s="686"/>
      <c r="B195" s="686"/>
      <c r="C195" s="686"/>
      <c r="D195" s="686"/>
    </row>
    <row r="196" ht="12" spans="1:4">
      <c r="A196" s="686"/>
      <c r="B196" s="686"/>
      <c r="C196" s="686"/>
      <c r="D196" s="686"/>
    </row>
    <row r="197" ht="12" spans="1:4">
      <c r="A197" s="686"/>
      <c r="B197" s="686"/>
      <c r="C197" s="686"/>
      <c r="D197" s="686"/>
    </row>
    <row r="198" ht="12" spans="1:4">
      <c r="A198" s="686"/>
      <c r="B198" s="686"/>
      <c r="C198" s="686"/>
      <c r="D198" s="686"/>
    </row>
    <row r="199" ht="12" spans="1:4">
      <c r="A199" s="686"/>
      <c r="B199" s="686"/>
      <c r="C199" s="686"/>
      <c r="D199" s="686"/>
    </row>
    <row r="200" ht="12" spans="1:4">
      <c r="A200" s="686"/>
      <c r="B200" s="686"/>
      <c r="C200" s="686"/>
      <c r="D200" s="686"/>
    </row>
    <row r="201" ht="12" spans="1:4">
      <c r="A201" s="686"/>
      <c r="B201" s="686"/>
      <c r="C201" s="686"/>
      <c r="D201" s="686"/>
    </row>
    <row r="202" ht="12" spans="1:4">
      <c r="A202" s="686"/>
      <c r="B202" s="686"/>
      <c r="C202" s="686"/>
      <c r="D202" s="686"/>
    </row>
    <row r="203" ht="12" spans="1:4">
      <c r="A203" s="686"/>
      <c r="B203" s="686"/>
      <c r="C203" s="686"/>
      <c r="D203" s="686"/>
    </row>
    <row r="204" ht="12" spans="1:4">
      <c r="A204" s="686"/>
      <c r="B204" s="686"/>
      <c r="C204" s="686"/>
      <c r="D204" s="686"/>
    </row>
    <row r="205" ht="12" spans="1:4">
      <c r="A205" s="686"/>
      <c r="B205" s="686"/>
      <c r="C205" s="686"/>
      <c r="D205" s="686"/>
    </row>
    <row r="206" ht="12" spans="1:4">
      <c r="A206" s="686"/>
      <c r="B206" s="686"/>
      <c r="C206" s="686"/>
      <c r="D206" s="686"/>
    </row>
    <row r="207" ht="12" spans="1:4">
      <c r="A207" s="686"/>
      <c r="B207" s="686"/>
      <c r="C207" s="686"/>
      <c r="D207" s="686"/>
    </row>
    <row r="208" ht="12" spans="1:4">
      <c r="A208" s="686"/>
      <c r="B208" s="686"/>
      <c r="C208" s="686"/>
      <c r="D208" s="686"/>
    </row>
    <row r="209" ht="12" spans="1:4">
      <c r="A209" s="686"/>
      <c r="B209" s="686"/>
      <c r="C209" s="686"/>
      <c r="D209" s="686"/>
    </row>
    <row r="210" ht="12" spans="1:4">
      <c r="A210" s="686"/>
      <c r="B210" s="686"/>
      <c r="C210" s="686"/>
      <c r="D210" s="686"/>
    </row>
    <row r="211" ht="12" spans="1:4">
      <c r="A211" s="686"/>
      <c r="B211" s="686"/>
      <c r="C211" s="686"/>
      <c r="D211" s="686"/>
    </row>
    <row r="212" ht="12" spans="1:4">
      <c r="A212" s="686"/>
      <c r="B212" s="686"/>
      <c r="C212" s="686"/>
      <c r="D212" s="686"/>
    </row>
    <row r="213" ht="12" spans="1:4">
      <c r="A213" s="686"/>
      <c r="B213" s="686"/>
      <c r="C213" s="686"/>
      <c r="D213" s="686"/>
    </row>
    <row r="214" ht="12" spans="1:4">
      <c r="A214" s="686"/>
      <c r="B214" s="686"/>
      <c r="C214" s="686"/>
      <c r="D214" s="686"/>
    </row>
    <row r="215" ht="12" spans="1:4">
      <c r="A215" s="686"/>
      <c r="B215" s="686"/>
      <c r="C215" s="686"/>
      <c r="D215" s="686"/>
    </row>
    <row r="216" ht="12" spans="1:4">
      <c r="A216" s="686"/>
      <c r="B216" s="686"/>
      <c r="C216" s="686"/>
      <c r="D216" s="686"/>
    </row>
    <row r="217" ht="12" spans="1:4">
      <c r="A217" s="686"/>
      <c r="B217" s="686"/>
      <c r="C217" s="686"/>
      <c r="D217" s="686"/>
    </row>
    <row r="218" ht="12" spans="1:4">
      <c r="A218" s="686"/>
      <c r="B218" s="686"/>
      <c r="C218" s="686"/>
      <c r="D218" s="686"/>
    </row>
    <row r="219" ht="12" spans="1:4">
      <c r="A219" s="686"/>
      <c r="B219" s="686"/>
      <c r="C219" s="686"/>
      <c r="D219" s="686"/>
    </row>
    <row r="220" ht="12" spans="1:4">
      <c r="A220" s="686"/>
      <c r="B220" s="686"/>
      <c r="C220" s="686"/>
      <c r="D220" s="686"/>
    </row>
    <row r="221" ht="12" spans="1:4">
      <c r="A221" s="686"/>
      <c r="B221" s="686"/>
      <c r="C221" s="686"/>
      <c r="D221" s="686"/>
    </row>
    <row r="222" ht="12" spans="1:4">
      <c r="A222" s="686"/>
      <c r="B222" s="686"/>
      <c r="C222" s="686"/>
      <c r="D222" s="686"/>
    </row>
    <row r="223" ht="12" spans="1:4">
      <c r="A223" s="686"/>
      <c r="B223" s="686"/>
      <c r="C223" s="686"/>
      <c r="D223" s="686"/>
    </row>
    <row r="224" ht="12" spans="1:4">
      <c r="A224" s="686"/>
      <c r="B224" s="686"/>
      <c r="C224" s="686"/>
      <c r="D224" s="686"/>
    </row>
    <row r="225" ht="12" spans="1:4">
      <c r="A225" s="686"/>
      <c r="B225" s="686"/>
      <c r="C225" s="686"/>
      <c r="D225" s="686"/>
    </row>
    <row r="226" ht="12" spans="1:4">
      <c r="A226" s="686"/>
      <c r="B226" s="686"/>
      <c r="C226" s="686"/>
      <c r="D226" s="686"/>
    </row>
    <row r="227" ht="12" spans="1:4">
      <c r="A227" s="686"/>
      <c r="B227" s="686"/>
      <c r="C227" s="686"/>
      <c r="D227" s="686"/>
    </row>
    <row r="228" ht="12" spans="1:4">
      <c r="A228" s="686"/>
      <c r="B228" s="686"/>
      <c r="C228" s="686"/>
      <c r="D228" s="686"/>
    </row>
    <row r="229" ht="12" spans="1:4">
      <c r="A229" s="686"/>
      <c r="B229" s="686"/>
      <c r="C229" s="686"/>
      <c r="D229" s="686"/>
    </row>
    <row r="230" ht="12" spans="1:4">
      <c r="A230" s="686"/>
      <c r="B230" s="686"/>
      <c r="C230" s="686"/>
      <c r="D230" s="686"/>
    </row>
    <row r="231" ht="12" spans="1:4">
      <c r="A231" s="686"/>
      <c r="B231" s="686"/>
      <c r="C231" s="686"/>
      <c r="D231" s="686"/>
    </row>
    <row r="232" ht="12" spans="1:4">
      <c r="A232" s="686"/>
      <c r="B232" s="686"/>
      <c r="C232" s="686"/>
      <c r="D232" s="686"/>
    </row>
    <row r="233" ht="12" spans="1:4">
      <c r="A233" s="686"/>
      <c r="B233" s="686"/>
      <c r="C233" s="686"/>
      <c r="D233" s="686"/>
    </row>
    <row r="234" ht="12" spans="1:4">
      <c r="A234" s="686"/>
      <c r="B234" s="686"/>
      <c r="C234" s="686"/>
      <c r="D234" s="686"/>
    </row>
    <row r="235" ht="12" spans="1:4">
      <c r="A235" s="686"/>
      <c r="B235" s="686"/>
      <c r="C235" s="686"/>
      <c r="D235" s="686"/>
    </row>
    <row r="236" ht="12" spans="1:4">
      <c r="A236" s="686"/>
      <c r="B236" s="686"/>
      <c r="C236" s="686"/>
      <c r="D236" s="686"/>
    </row>
    <row r="237" ht="12" spans="1:4">
      <c r="A237" s="686"/>
      <c r="B237" s="686"/>
      <c r="C237" s="686"/>
      <c r="D237" s="686"/>
    </row>
    <row r="238" ht="12" spans="1:4">
      <c r="A238" s="686"/>
      <c r="B238" s="686"/>
      <c r="C238" s="686"/>
      <c r="D238" s="686"/>
    </row>
    <row r="239" ht="12" spans="1:4">
      <c r="A239" s="686"/>
      <c r="B239" s="686"/>
      <c r="C239" s="686"/>
      <c r="D239" s="686"/>
    </row>
    <row r="240" ht="12" spans="1:4">
      <c r="A240" s="686"/>
      <c r="B240" s="686"/>
      <c r="C240" s="686"/>
      <c r="D240" s="686"/>
    </row>
    <row r="241" ht="12" spans="1:4">
      <c r="A241" s="686"/>
      <c r="B241" s="686"/>
      <c r="C241" s="686"/>
      <c r="D241" s="686"/>
    </row>
    <row r="242" ht="12" spans="1:4">
      <c r="A242" s="686"/>
      <c r="B242" s="686"/>
      <c r="C242" s="686"/>
      <c r="D242" s="686"/>
    </row>
    <row r="243" ht="12" spans="1:4">
      <c r="A243" s="686"/>
      <c r="B243" s="686"/>
      <c r="C243" s="686"/>
      <c r="D243" s="686"/>
    </row>
    <row r="244" ht="12" spans="1:4">
      <c r="A244" s="686"/>
      <c r="B244" s="686"/>
      <c r="C244" s="686"/>
      <c r="D244" s="686"/>
    </row>
    <row r="245" ht="12" spans="1:4">
      <c r="A245" s="686"/>
      <c r="B245" s="686"/>
      <c r="C245" s="686"/>
      <c r="D245" s="686"/>
    </row>
    <row r="246" ht="12" spans="1:4">
      <c r="A246" s="686"/>
      <c r="B246" s="686"/>
      <c r="C246" s="686"/>
      <c r="D246" s="686"/>
    </row>
    <row r="247" ht="12" spans="1:4">
      <c r="A247" s="686"/>
      <c r="B247" s="686"/>
      <c r="C247" s="686"/>
      <c r="D247" s="686"/>
    </row>
    <row r="248" ht="12" spans="1:4">
      <c r="A248" s="686"/>
      <c r="B248" s="686"/>
      <c r="C248" s="686"/>
      <c r="D248" s="686"/>
    </row>
    <row r="249" ht="12" spans="1:4">
      <c r="A249" s="686"/>
      <c r="B249" s="686"/>
      <c r="C249" s="686"/>
      <c r="D249" s="686"/>
    </row>
    <row r="250" ht="12" spans="1:4">
      <c r="A250" s="686"/>
      <c r="B250" s="686"/>
      <c r="C250" s="686"/>
      <c r="D250" s="686"/>
    </row>
    <row r="251" ht="12" spans="1:4">
      <c r="A251" s="686"/>
      <c r="B251" s="686"/>
      <c r="C251" s="686"/>
      <c r="D251" s="686"/>
    </row>
    <row r="252" ht="12" spans="1:4">
      <c r="A252" s="686"/>
      <c r="B252" s="686"/>
      <c r="C252" s="686"/>
      <c r="D252" s="686"/>
    </row>
    <row r="253" ht="12" spans="1:4">
      <c r="A253" s="686"/>
      <c r="B253" s="686"/>
      <c r="C253" s="686"/>
      <c r="D253" s="686"/>
    </row>
    <row r="254" ht="12" spans="1:4">
      <c r="A254" s="686"/>
      <c r="B254" s="686"/>
      <c r="C254" s="686"/>
      <c r="D254" s="686"/>
    </row>
    <row r="255" ht="12" spans="1:4">
      <c r="A255" s="686"/>
      <c r="B255" s="686"/>
      <c r="C255" s="686"/>
      <c r="D255" s="686"/>
    </row>
    <row r="256" ht="12" spans="1:4">
      <c r="A256" s="686"/>
      <c r="B256" s="686"/>
      <c r="C256" s="686"/>
      <c r="D256" s="686"/>
    </row>
    <row r="257" ht="12" spans="1:4">
      <c r="A257" s="686"/>
      <c r="B257" s="686"/>
      <c r="C257" s="686"/>
      <c r="D257" s="686"/>
    </row>
    <row r="258" ht="12" spans="1:4">
      <c r="A258" s="686"/>
      <c r="B258" s="686"/>
      <c r="C258" s="686"/>
      <c r="D258" s="686"/>
    </row>
    <row r="259" ht="12" spans="1:4">
      <c r="A259" s="686"/>
      <c r="B259" s="686"/>
      <c r="C259" s="686"/>
      <c r="D259" s="686"/>
    </row>
    <row r="260" ht="12" spans="1:4">
      <c r="A260" s="686"/>
      <c r="B260" s="686"/>
      <c r="C260" s="686"/>
      <c r="D260" s="686"/>
    </row>
    <row r="261" ht="12" spans="1:4">
      <c r="A261" s="686"/>
      <c r="B261" s="686"/>
      <c r="C261" s="686"/>
      <c r="D261" s="686"/>
    </row>
    <row r="262" ht="12" spans="1:4">
      <c r="A262" s="686"/>
      <c r="B262" s="686"/>
      <c r="C262" s="686"/>
      <c r="D262" s="686"/>
    </row>
    <row r="263" ht="12" spans="1:4">
      <c r="A263" s="686"/>
      <c r="B263" s="686"/>
      <c r="C263" s="686"/>
      <c r="D263" s="686"/>
    </row>
    <row r="264" ht="12" spans="1:4">
      <c r="A264" s="686"/>
      <c r="B264" s="686"/>
      <c r="C264" s="686"/>
      <c r="D264" s="686"/>
    </row>
    <row r="265" ht="12" spans="1:4">
      <c r="A265" s="686"/>
      <c r="B265" s="686"/>
      <c r="C265" s="686"/>
      <c r="D265" s="686"/>
    </row>
    <row r="266" ht="12" spans="1:4">
      <c r="A266" s="686"/>
      <c r="B266" s="686"/>
      <c r="C266" s="686"/>
      <c r="D266" s="686"/>
    </row>
    <row r="267" ht="12" spans="1:4">
      <c r="A267" s="686"/>
      <c r="B267" s="686"/>
      <c r="C267" s="686"/>
      <c r="D267" s="686"/>
    </row>
    <row r="268" ht="12" spans="1:4">
      <c r="A268" s="686"/>
      <c r="B268" s="686"/>
      <c r="C268" s="686"/>
      <c r="D268" s="686"/>
    </row>
    <row r="269" ht="12" spans="1:4">
      <c r="A269" s="686"/>
      <c r="B269" s="686"/>
      <c r="C269" s="686"/>
      <c r="D269" s="686"/>
    </row>
    <row r="270" ht="12" spans="1:4">
      <c r="A270" s="686"/>
      <c r="B270" s="686"/>
      <c r="C270" s="686"/>
      <c r="D270" s="686"/>
    </row>
    <row r="271" ht="12" spans="1:4">
      <c r="A271" s="686"/>
      <c r="B271" s="686"/>
      <c r="C271" s="686"/>
      <c r="D271" s="686"/>
    </row>
    <row r="272" ht="12" spans="1:4">
      <c r="A272" s="686"/>
      <c r="B272" s="686"/>
      <c r="C272" s="686"/>
      <c r="D272" s="686"/>
    </row>
    <row r="273" ht="12" spans="1:4">
      <c r="A273" s="686"/>
      <c r="B273" s="686"/>
      <c r="C273" s="686"/>
      <c r="D273" s="686"/>
    </row>
    <row r="274" ht="12" spans="1:4">
      <c r="A274" s="686"/>
      <c r="B274" s="686"/>
      <c r="C274" s="686"/>
      <c r="D274" s="686"/>
    </row>
    <row r="275" ht="12" spans="1:4">
      <c r="A275" s="686"/>
      <c r="B275" s="686"/>
      <c r="C275" s="686"/>
      <c r="D275" s="686"/>
    </row>
    <row r="276" ht="12" spans="1:4">
      <c r="A276" s="686"/>
      <c r="B276" s="686"/>
      <c r="C276" s="686"/>
      <c r="D276" s="686"/>
    </row>
    <row r="277" ht="12" spans="1:4">
      <c r="A277" s="686"/>
      <c r="B277" s="686"/>
      <c r="C277" s="686"/>
      <c r="D277" s="686"/>
    </row>
    <row r="278" ht="12" spans="1:4">
      <c r="A278" s="686"/>
      <c r="B278" s="686"/>
      <c r="C278" s="686"/>
      <c r="D278" s="686"/>
    </row>
    <row r="279" ht="12" spans="1:4">
      <c r="A279" s="686"/>
      <c r="B279" s="686"/>
      <c r="C279" s="686"/>
      <c r="D279" s="686"/>
    </row>
    <row r="280" ht="12" spans="1:4">
      <c r="A280" s="686"/>
      <c r="B280" s="686"/>
      <c r="C280" s="686"/>
      <c r="D280" s="686"/>
    </row>
    <row r="281" ht="12" spans="1:4">
      <c r="A281" s="686"/>
      <c r="B281" s="686"/>
      <c r="C281" s="686"/>
      <c r="D281" s="686"/>
    </row>
    <row r="282" ht="12" spans="1:4">
      <c r="A282" s="686"/>
      <c r="B282" s="686"/>
      <c r="C282" s="686"/>
      <c r="D282" s="686"/>
    </row>
    <row r="283" ht="12" spans="1:4">
      <c r="A283" s="686"/>
      <c r="B283" s="686"/>
      <c r="C283" s="686"/>
      <c r="D283" s="686"/>
    </row>
    <row r="284" ht="12" spans="1:4">
      <c r="A284" s="686"/>
      <c r="B284" s="686"/>
      <c r="C284" s="686"/>
      <c r="D284" s="686"/>
    </row>
    <row r="285" ht="12" spans="1:4">
      <c r="A285" s="686"/>
      <c r="B285" s="686"/>
      <c r="C285" s="686"/>
      <c r="D285" s="686"/>
    </row>
    <row r="286" ht="12" spans="1:4">
      <c r="A286" s="686"/>
      <c r="B286" s="686"/>
      <c r="C286" s="686"/>
      <c r="D286" s="686"/>
    </row>
    <row r="287" ht="12" spans="1:4">
      <c r="A287" s="686"/>
      <c r="B287" s="686"/>
      <c r="C287" s="686"/>
      <c r="D287" s="686"/>
    </row>
    <row r="288" ht="12" spans="1:4">
      <c r="A288" s="686"/>
      <c r="B288" s="686"/>
      <c r="C288" s="686"/>
      <c r="D288" s="686"/>
    </row>
    <row r="289" ht="12" spans="1:4">
      <c r="A289" s="686"/>
      <c r="B289" s="686"/>
      <c r="C289" s="686"/>
      <c r="D289" s="686"/>
    </row>
    <row r="290" ht="12" spans="1:4">
      <c r="A290" s="686"/>
      <c r="B290" s="686"/>
      <c r="C290" s="686"/>
      <c r="D290" s="686"/>
    </row>
    <row r="291" ht="12" spans="1:4">
      <c r="A291" s="686"/>
      <c r="B291" s="686"/>
      <c r="C291" s="686"/>
      <c r="D291" s="686"/>
    </row>
    <row r="292" ht="12" spans="1:4">
      <c r="A292" s="686"/>
      <c r="B292" s="686"/>
      <c r="C292" s="686"/>
      <c r="D292" s="686"/>
    </row>
    <row r="293" ht="12" spans="1:4">
      <c r="A293" s="686"/>
      <c r="B293" s="686"/>
      <c r="C293" s="686"/>
      <c r="D293" s="686"/>
    </row>
    <row r="294" ht="12" spans="1:4">
      <c r="A294" s="686"/>
      <c r="B294" s="686"/>
      <c r="C294" s="686"/>
      <c r="D294" s="686"/>
    </row>
    <row r="295" ht="12" spans="1:4">
      <c r="A295" s="686"/>
      <c r="B295" s="686"/>
      <c r="C295" s="686"/>
      <c r="D295" s="686"/>
    </row>
    <row r="296" ht="12" spans="1:4">
      <c r="A296" s="686"/>
      <c r="B296" s="686"/>
      <c r="C296" s="686"/>
      <c r="D296" s="686"/>
    </row>
    <row r="297" ht="12" spans="1:4">
      <c r="A297" s="686"/>
      <c r="B297" s="686"/>
      <c r="C297" s="686"/>
      <c r="D297" s="686"/>
    </row>
    <row r="298" ht="12" spans="1:4">
      <c r="A298" s="686"/>
      <c r="B298" s="686"/>
      <c r="C298" s="686"/>
      <c r="D298" s="686"/>
    </row>
    <row r="299" ht="12" spans="1:4">
      <c r="A299" s="686"/>
      <c r="B299" s="686"/>
      <c r="C299" s="686"/>
      <c r="D299" s="686"/>
    </row>
    <row r="300" ht="12" spans="1:4">
      <c r="A300" s="686"/>
      <c r="B300" s="686"/>
      <c r="C300" s="686"/>
      <c r="D300" s="686"/>
    </row>
    <row r="301" ht="12" spans="1:4">
      <c r="A301" s="686"/>
      <c r="B301" s="686"/>
      <c r="C301" s="686"/>
      <c r="D301" s="686"/>
    </row>
    <row r="302" ht="12" spans="1:4">
      <c r="A302" s="686"/>
      <c r="B302" s="686"/>
      <c r="C302" s="686"/>
      <c r="D302" s="686"/>
    </row>
    <row r="303" ht="12" spans="1:4">
      <c r="A303" s="686"/>
      <c r="B303" s="686"/>
      <c r="C303" s="686"/>
      <c r="D303" s="686"/>
    </row>
    <row r="304" ht="12" spans="1:4">
      <c r="A304" s="686"/>
      <c r="B304" s="686"/>
      <c r="C304" s="686"/>
      <c r="D304" s="686"/>
    </row>
    <row r="305" ht="12" spans="1:4">
      <c r="A305" s="686"/>
      <c r="B305" s="686"/>
      <c r="C305" s="686"/>
      <c r="D305" s="686"/>
    </row>
    <row r="306" ht="12" spans="1:4">
      <c r="A306" s="686"/>
      <c r="B306" s="686"/>
      <c r="C306" s="686"/>
      <c r="D306" s="686"/>
    </row>
    <row r="307" ht="12" spans="1:4">
      <c r="A307" s="686"/>
      <c r="B307" s="686"/>
      <c r="C307" s="686"/>
      <c r="D307" s="686"/>
    </row>
    <row r="308" ht="12" spans="1:4">
      <c r="A308" s="686"/>
      <c r="B308" s="686"/>
      <c r="C308" s="686"/>
      <c r="D308" s="686"/>
    </row>
    <row r="309" ht="12" spans="1:4">
      <c r="A309" s="686"/>
      <c r="B309" s="686"/>
      <c r="C309" s="686"/>
      <c r="D309" s="686"/>
    </row>
    <row r="310" ht="12" spans="1:4">
      <c r="A310" s="686"/>
      <c r="B310" s="686"/>
      <c r="C310" s="686"/>
      <c r="D310" s="686"/>
    </row>
    <row r="311" ht="12" spans="1:4">
      <c r="A311" s="686"/>
      <c r="B311" s="686"/>
      <c r="C311" s="686"/>
      <c r="D311" s="686"/>
    </row>
    <row r="312" ht="12" spans="1:4">
      <c r="A312" s="686"/>
      <c r="B312" s="686"/>
      <c r="C312" s="686"/>
      <c r="D312" s="686"/>
    </row>
    <row r="313" ht="12" spans="1:4">
      <c r="A313" s="686"/>
      <c r="B313" s="686"/>
      <c r="C313" s="686"/>
      <c r="D313" s="686"/>
    </row>
    <row r="314" ht="12" spans="1:4">
      <c r="A314" s="686"/>
      <c r="B314" s="686"/>
      <c r="C314" s="686"/>
      <c r="D314" s="686"/>
    </row>
    <row r="315" ht="12" spans="1:4">
      <c r="A315" s="686"/>
      <c r="B315" s="686"/>
      <c r="C315" s="686"/>
      <c r="D315" s="686"/>
    </row>
    <row r="316" ht="12" spans="1:4">
      <c r="A316" s="686"/>
      <c r="B316" s="686"/>
      <c r="C316" s="686"/>
      <c r="D316" s="686"/>
    </row>
    <row r="317" ht="12" spans="1:4">
      <c r="A317" s="686"/>
      <c r="B317" s="686"/>
      <c r="C317" s="686"/>
      <c r="D317" s="686"/>
    </row>
    <row r="318" ht="12" spans="1:4">
      <c r="A318" s="686"/>
      <c r="B318" s="686"/>
      <c r="C318" s="686"/>
      <c r="D318" s="686"/>
    </row>
    <row r="319" ht="12" spans="1:4">
      <c r="A319" s="686"/>
      <c r="B319" s="686"/>
      <c r="C319" s="686"/>
      <c r="D319" s="686"/>
    </row>
    <row r="320" ht="12" spans="1:4">
      <c r="A320" s="686"/>
      <c r="B320" s="686"/>
      <c r="C320" s="686"/>
      <c r="D320" s="686"/>
    </row>
    <row r="321" ht="12" spans="1:4">
      <c r="A321" s="686"/>
      <c r="B321" s="686"/>
      <c r="C321" s="686"/>
      <c r="D321" s="686"/>
    </row>
    <row r="322" ht="12" spans="1:4">
      <c r="A322" s="686"/>
      <c r="B322" s="686"/>
      <c r="C322" s="686"/>
      <c r="D322" s="686"/>
    </row>
    <row r="323" ht="12" spans="1:4">
      <c r="A323" s="686"/>
      <c r="B323" s="686"/>
      <c r="C323" s="686"/>
      <c r="D323" s="686"/>
    </row>
    <row r="324" ht="12" spans="1:4">
      <c r="A324" s="686"/>
      <c r="B324" s="686"/>
      <c r="C324" s="686"/>
      <c r="D324" s="686"/>
    </row>
    <row r="325" ht="12" spans="1:4">
      <c r="A325" s="686"/>
      <c r="B325" s="686"/>
      <c r="C325" s="686"/>
      <c r="D325" s="686"/>
    </row>
    <row r="326" ht="12" spans="1:4">
      <c r="A326" s="686"/>
      <c r="B326" s="686"/>
      <c r="C326" s="686"/>
      <c r="D326" s="686"/>
    </row>
    <row r="327" ht="12" spans="1:4">
      <c r="A327" s="686"/>
      <c r="B327" s="686"/>
      <c r="C327" s="686"/>
      <c r="D327" s="686"/>
    </row>
    <row r="328" ht="12" spans="1:4">
      <c r="A328" s="686"/>
      <c r="B328" s="686"/>
      <c r="C328" s="686"/>
      <c r="D328" s="686"/>
    </row>
    <row r="329" ht="12" spans="1:4">
      <c r="A329" s="686"/>
      <c r="B329" s="686"/>
      <c r="C329" s="686"/>
      <c r="D329" s="686"/>
    </row>
    <row r="330" ht="12" spans="1:4">
      <c r="A330" s="686"/>
      <c r="B330" s="686"/>
      <c r="C330" s="686"/>
      <c r="D330" s="686"/>
    </row>
    <row r="331" ht="12" spans="1:4">
      <c r="A331" s="686"/>
      <c r="B331" s="686"/>
      <c r="C331" s="686"/>
      <c r="D331" s="686"/>
    </row>
    <row r="332" ht="12" spans="1:4">
      <c r="A332" s="686"/>
      <c r="B332" s="686"/>
      <c r="C332" s="686"/>
      <c r="D332" s="686"/>
    </row>
    <row r="333" ht="12" spans="1:4">
      <c r="A333" s="686"/>
      <c r="B333" s="686"/>
      <c r="C333" s="686"/>
      <c r="D333" s="686"/>
    </row>
    <row r="334" ht="12" spans="1:4">
      <c r="A334" s="686"/>
      <c r="B334" s="686"/>
      <c r="C334" s="686"/>
      <c r="D334" s="686"/>
    </row>
    <row r="335" ht="12" spans="1:4">
      <c r="A335" s="686"/>
      <c r="B335" s="686"/>
      <c r="C335" s="686"/>
      <c r="D335" s="686"/>
    </row>
    <row r="336" ht="12" spans="1:4">
      <c r="A336" s="686"/>
      <c r="B336" s="686"/>
      <c r="C336" s="686"/>
      <c r="D336" s="686"/>
    </row>
    <row r="337" ht="12" spans="1:4">
      <c r="A337" s="686"/>
      <c r="B337" s="686"/>
      <c r="C337" s="686"/>
      <c r="D337" s="686"/>
    </row>
    <row r="338" ht="12" spans="1:4">
      <c r="A338" s="686"/>
      <c r="B338" s="686"/>
      <c r="C338" s="686"/>
      <c r="D338" s="686"/>
    </row>
    <row r="339" ht="12" spans="1:4">
      <c r="A339" s="686"/>
      <c r="B339" s="686"/>
      <c r="C339" s="686"/>
      <c r="D339" s="686"/>
    </row>
    <row r="340" ht="12" spans="1:4">
      <c r="A340" s="686"/>
      <c r="B340" s="686"/>
      <c r="C340" s="686"/>
      <c r="D340" s="686"/>
    </row>
    <row r="341" ht="12" spans="1:4">
      <c r="A341" s="686"/>
      <c r="B341" s="686"/>
      <c r="C341" s="686"/>
      <c r="D341" s="686"/>
    </row>
    <row r="342" ht="12" spans="1:4">
      <c r="A342" s="686"/>
      <c r="B342" s="686"/>
      <c r="C342" s="686"/>
      <c r="D342" s="686"/>
    </row>
    <row r="343" ht="12" spans="1:4">
      <c r="A343" s="686"/>
      <c r="B343" s="686"/>
      <c r="C343" s="686"/>
      <c r="D343" s="686"/>
    </row>
    <row r="344" ht="12" spans="1:4">
      <c r="A344" s="686"/>
      <c r="B344" s="686"/>
      <c r="C344" s="686"/>
      <c r="D344" s="686"/>
    </row>
    <row r="345" ht="12" spans="1:4">
      <c r="A345" s="686"/>
      <c r="B345" s="686"/>
      <c r="C345" s="686"/>
      <c r="D345" s="686"/>
    </row>
    <row r="346" ht="12" spans="1:4">
      <c r="A346" s="686"/>
      <c r="B346" s="686"/>
      <c r="C346" s="686"/>
      <c r="D346" s="686"/>
    </row>
    <row r="347" ht="12" spans="1:4">
      <c r="A347" s="686"/>
      <c r="B347" s="686"/>
      <c r="C347" s="686"/>
      <c r="D347" s="686"/>
    </row>
    <row r="348" ht="12" spans="1:4">
      <c r="A348" s="686"/>
      <c r="B348" s="686"/>
      <c r="C348" s="686"/>
      <c r="D348" s="686"/>
    </row>
    <row r="349" ht="12" spans="1:4">
      <c r="A349" s="686"/>
      <c r="B349" s="686"/>
      <c r="C349" s="686"/>
      <c r="D349" s="686"/>
    </row>
    <row r="350" ht="12" spans="1:4">
      <c r="A350" s="686"/>
      <c r="B350" s="686"/>
      <c r="C350" s="686"/>
      <c r="D350" s="686"/>
    </row>
    <row r="351" ht="12" spans="1:4">
      <c r="A351" s="686"/>
      <c r="B351" s="686"/>
      <c r="C351" s="686"/>
      <c r="D351" s="686"/>
    </row>
    <row r="352" ht="12" spans="1:4">
      <c r="A352" s="686"/>
      <c r="B352" s="686"/>
      <c r="C352" s="686"/>
      <c r="D352" s="686"/>
    </row>
    <row r="353" ht="12" spans="1:4">
      <c r="A353" s="686"/>
      <c r="B353" s="686"/>
      <c r="C353" s="686"/>
      <c r="D353" s="686"/>
    </row>
    <row r="354" ht="12" spans="1:4">
      <c r="A354" s="686"/>
      <c r="B354" s="686"/>
      <c r="C354" s="686"/>
      <c r="D354" s="686"/>
    </row>
    <row r="355" ht="12" spans="1:4">
      <c r="A355" s="686"/>
      <c r="B355" s="686"/>
      <c r="C355" s="686"/>
      <c r="D355" s="686"/>
    </row>
    <row r="356" ht="12" spans="1:4">
      <c r="A356" s="686"/>
      <c r="B356" s="686"/>
      <c r="C356" s="686"/>
      <c r="D356" s="686"/>
    </row>
    <row r="357" ht="12" spans="1:4">
      <c r="A357" s="686"/>
      <c r="B357" s="686"/>
      <c r="C357" s="686"/>
      <c r="D357" s="686"/>
    </row>
    <row r="358" ht="12" spans="1:4">
      <c r="A358" s="686"/>
      <c r="B358" s="686"/>
      <c r="C358" s="686"/>
      <c r="D358" s="686"/>
    </row>
    <row r="359" ht="12" spans="1:4">
      <c r="A359" s="686"/>
      <c r="B359" s="686"/>
      <c r="C359" s="686"/>
      <c r="D359" s="686"/>
    </row>
    <row r="360" ht="12" spans="1:4">
      <c r="A360" s="686"/>
      <c r="B360" s="686"/>
      <c r="C360" s="686"/>
      <c r="D360" s="686"/>
    </row>
    <row r="361" ht="12" spans="1:4">
      <c r="A361" s="686"/>
      <c r="B361" s="686"/>
      <c r="C361" s="686"/>
      <c r="D361" s="686"/>
    </row>
    <row r="362" ht="12" spans="1:4">
      <c r="A362" s="686"/>
      <c r="B362" s="686"/>
      <c r="C362" s="686"/>
      <c r="D362" s="686"/>
    </row>
    <row r="363" ht="12" spans="1:4">
      <c r="A363" s="686"/>
      <c r="B363" s="686"/>
      <c r="C363" s="686"/>
      <c r="D363" s="686"/>
    </row>
    <row r="364" ht="12" spans="1:4">
      <c r="A364" s="686"/>
      <c r="B364" s="686"/>
      <c r="C364" s="686"/>
      <c r="D364" s="686"/>
    </row>
    <row r="365" ht="12" spans="1:4">
      <c r="A365" s="686"/>
      <c r="B365" s="686"/>
      <c r="C365" s="686"/>
      <c r="D365" s="686"/>
    </row>
    <row r="366" ht="12" spans="1:4">
      <c r="A366" s="686"/>
      <c r="B366" s="686"/>
      <c r="C366" s="686"/>
      <c r="D366" s="686"/>
    </row>
    <row r="367" ht="12" spans="1:4">
      <c r="A367" s="686"/>
      <c r="B367" s="686"/>
      <c r="C367" s="686"/>
      <c r="D367" s="686"/>
    </row>
    <row r="368" ht="12" spans="1:4">
      <c r="A368" s="686"/>
      <c r="B368" s="686"/>
      <c r="C368" s="686"/>
      <c r="D368" s="686"/>
    </row>
    <row r="369" ht="12" spans="1:4">
      <c r="A369" s="686"/>
      <c r="B369" s="686"/>
      <c r="C369" s="686"/>
      <c r="D369" s="686"/>
    </row>
    <row r="370" ht="12" spans="1:4">
      <c r="A370" s="686"/>
      <c r="B370" s="686"/>
      <c r="C370" s="686"/>
      <c r="D370" s="686"/>
    </row>
    <row r="371" ht="12" spans="1:4">
      <c r="A371" s="686"/>
      <c r="B371" s="686"/>
      <c r="C371" s="686"/>
      <c r="D371" s="686"/>
    </row>
    <row r="372" ht="12" spans="1:4">
      <c r="A372" s="686"/>
      <c r="B372" s="686"/>
      <c r="C372" s="686"/>
      <c r="D372" s="686"/>
    </row>
    <row r="373" ht="12" spans="1:4">
      <c r="A373" s="686"/>
      <c r="B373" s="686"/>
      <c r="C373" s="686"/>
      <c r="D373" s="686"/>
    </row>
    <row r="374" ht="12" spans="1:4">
      <c r="A374" s="686"/>
      <c r="B374" s="686"/>
      <c r="C374" s="686"/>
      <c r="D374" s="686"/>
    </row>
    <row r="375" ht="12" spans="1:4">
      <c r="A375" s="686"/>
      <c r="B375" s="686"/>
      <c r="C375" s="686"/>
      <c r="D375" s="686"/>
    </row>
    <row r="376" ht="12" spans="1:4">
      <c r="A376" s="686"/>
      <c r="B376" s="686"/>
      <c r="C376" s="686"/>
      <c r="D376" s="686"/>
    </row>
    <row r="377" ht="12" spans="1:4">
      <c r="A377" s="686"/>
      <c r="B377" s="686"/>
      <c r="C377" s="686"/>
      <c r="D377" s="686"/>
    </row>
    <row r="378" ht="12" spans="1:4">
      <c r="A378" s="686"/>
      <c r="B378" s="686"/>
      <c r="C378" s="686"/>
      <c r="D378" s="686"/>
    </row>
    <row r="379" ht="12" spans="1:4">
      <c r="A379" s="686"/>
      <c r="B379" s="686"/>
      <c r="C379" s="686"/>
      <c r="D379" s="686"/>
    </row>
    <row r="380" ht="12" spans="1:4">
      <c r="A380" s="686"/>
      <c r="B380" s="686"/>
      <c r="C380" s="686"/>
      <c r="D380" s="686"/>
    </row>
    <row r="381" ht="12" spans="1:4">
      <c r="A381" s="686"/>
      <c r="B381" s="686"/>
      <c r="C381" s="686"/>
      <c r="D381" s="686"/>
    </row>
    <row r="382" ht="12" spans="1:4">
      <c r="A382" s="686"/>
      <c r="B382" s="686"/>
      <c r="C382" s="686"/>
      <c r="D382" s="686"/>
    </row>
    <row r="383" ht="12" spans="1:4">
      <c r="A383" s="686"/>
      <c r="B383" s="686"/>
      <c r="C383" s="686"/>
      <c r="D383" s="686"/>
    </row>
    <row r="384" ht="12" spans="1:4">
      <c r="A384" s="686"/>
      <c r="B384" s="686"/>
      <c r="C384" s="686"/>
      <c r="D384" s="686"/>
    </row>
    <row r="385" ht="12" spans="1:4">
      <c r="A385" s="686"/>
      <c r="B385" s="686"/>
      <c r="C385" s="686"/>
      <c r="D385" s="686"/>
    </row>
    <row r="386" ht="12" spans="1:4">
      <c r="A386" s="686"/>
      <c r="B386" s="686"/>
      <c r="C386" s="686"/>
      <c r="D386" s="686"/>
    </row>
    <row r="387" ht="12" spans="1:4">
      <c r="A387" s="686"/>
      <c r="B387" s="686"/>
      <c r="C387" s="686"/>
      <c r="D387" s="686"/>
    </row>
    <row r="388" ht="12" spans="1:4">
      <c r="A388" s="686"/>
      <c r="B388" s="686"/>
      <c r="C388" s="686"/>
      <c r="D388" s="686"/>
    </row>
    <row r="389" ht="12" spans="1:4">
      <c r="A389" s="686"/>
      <c r="B389" s="686"/>
      <c r="C389" s="686"/>
      <c r="D389" s="686"/>
    </row>
    <row r="390" ht="12" spans="1:4">
      <c r="A390" s="686"/>
      <c r="B390" s="686"/>
      <c r="C390" s="686"/>
      <c r="D390" s="686"/>
    </row>
    <row r="391" ht="12" spans="1:4">
      <c r="A391" s="686"/>
      <c r="B391" s="686"/>
      <c r="C391" s="686"/>
      <c r="D391" s="686"/>
    </row>
    <row r="392" ht="12" spans="1:4">
      <c r="A392" s="686"/>
      <c r="B392" s="686"/>
      <c r="C392" s="686"/>
      <c r="D392" s="686"/>
    </row>
    <row r="393" ht="12" spans="1:4">
      <c r="A393" s="686"/>
      <c r="B393" s="686"/>
      <c r="C393" s="686"/>
      <c r="D393" s="686"/>
    </row>
    <row r="394" ht="12" spans="1:4">
      <c r="A394" s="686"/>
      <c r="B394" s="686"/>
      <c r="C394" s="686"/>
      <c r="D394" s="686"/>
    </row>
    <row r="395" ht="12" spans="1:4">
      <c r="A395" s="686"/>
      <c r="B395" s="686"/>
      <c r="C395" s="686"/>
      <c r="D395" s="686"/>
    </row>
    <row r="396" ht="12" spans="1:4">
      <c r="A396" s="686"/>
      <c r="B396" s="686"/>
      <c r="C396" s="686"/>
      <c r="D396" s="686"/>
    </row>
    <row r="397" ht="12" spans="1:4">
      <c r="A397" s="686"/>
      <c r="B397" s="686"/>
      <c r="C397" s="686"/>
      <c r="D397" s="686"/>
    </row>
    <row r="398" ht="12" spans="1:4">
      <c r="A398" s="686"/>
      <c r="B398" s="686"/>
      <c r="C398" s="686"/>
      <c r="D398" s="686"/>
    </row>
    <row r="399" ht="12" spans="1:4">
      <c r="A399" s="686"/>
      <c r="B399" s="686"/>
      <c r="C399" s="686"/>
      <c r="D399" s="686"/>
    </row>
    <row r="400" ht="12" spans="1:4">
      <c r="A400" s="686"/>
      <c r="B400" s="686"/>
      <c r="C400" s="686"/>
      <c r="D400" s="686"/>
    </row>
    <row r="401" ht="12" spans="1:4">
      <c r="A401" s="686"/>
      <c r="B401" s="686"/>
      <c r="C401" s="686"/>
      <c r="D401" s="686"/>
    </row>
    <row r="402" ht="12" spans="1:4">
      <c r="A402" s="686"/>
      <c r="B402" s="686"/>
      <c r="C402" s="686"/>
      <c r="D402" s="686"/>
    </row>
    <row r="403" ht="12" spans="1:4">
      <c r="A403" s="686"/>
      <c r="B403" s="686"/>
      <c r="C403" s="686"/>
      <c r="D403" s="686"/>
    </row>
    <row r="404" ht="12" spans="1:4">
      <c r="A404" s="686"/>
      <c r="B404" s="686"/>
      <c r="C404" s="686"/>
      <c r="D404" s="686"/>
    </row>
    <row r="405" ht="12" spans="1:4">
      <c r="A405" s="686"/>
      <c r="B405" s="686"/>
      <c r="C405" s="686"/>
      <c r="D405" s="686"/>
    </row>
    <row r="406" ht="12" spans="1:4">
      <c r="A406" s="686"/>
      <c r="B406" s="686"/>
      <c r="C406" s="686"/>
      <c r="D406" s="686"/>
    </row>
    <row r="407" ht="12" spans="1:4">
      <c r="A407" s="686"/>
      <c r="B407" s="686"/>
      <c r="C407" s="686"/>
      <c r="D407" s="686"/>
    </row>
    <row r="408" ht="12" spans="1:4">
      <c r="A408" s="686"/>
      <c r="B408" s="686"/>
      <c r="C408" s="686"/>
      <c r="D408" s="686"/>
    </row>
    <row r="409" ht="12" spans="1:4">
      <c r="A409" s="686"/>
      <c r="B409" s="686"/>
      <c r="C409" s="686"/>
      <c r="D409" s="686"/>
    </row>
    <row r="410" ht="12" spans="1:4">
      <c r="A410" s="686"/>
      <c r="B410" s="686"/>
      <c r="C410" s="686"/>
      <c r="D410" s="686"/>
    </row>
    <row r="411" ht="12" spans="1:4">
      <c r="A411" s="686"/>
      <c r="B411" s="686"/>
      <c r="C411" s="686"/>
      <c r="D411" s="686"/>
    </row>
    <row r="412" ht="12" spans="1:4">
      <c r="A412" s="686"/>
      <c r="B412" s="686"/>
      <c r="C412" s="686"/>
      <c r="D412" s="686"/>
    </row>
    <row r="413" ht="12" spans="1:4">
      <c r="A413" s="686"/>
      <c r="B413" s="686"/>
      <c r="C413" s="686"/>
      <c r="D413" s="686"/>
    </row>
    <row r="414" ht="12" spans="1:4">
      <c r="A414" s="686"/>
      <c r="B414" s="686"/>
      <c r="C414" s="686"/>
      <c r="D414" s="686"/>
    </row>
    <row r="415" ht="12" spans="1:4">
      <c r="A415" s="686"/>
      <c r="B415" s="686"/>
      <c r="C415" s="686"/>
      <c r="D415" s="686"/>
    </row>
    <row r="416" ht="12" spans="1:4">
      <c r="A416" s="686"/>
      <c r="B416" s="686"/>
      <c r="C416" s="686"/>
      <c r="D416" s="686"/>
    </row>
    <row r="417" ht="12" spans="1:4">
      <c r="A417" s="686"/>
      <c r="B417" s="686"/>
      <c r="C417" s="686"/>
      <c r="D417" s="686"/>
    </row>
    <row r="418" ht="12" spans="1:4">
      <c r="A418" s="686"/>
      <c r="B418" s="686"/>
      <c r="C418" s="686"/>
      <c r="D418" s="686"/>
    </row>
    <row r="419" ht="12" spans="1:4">
      <c r="A419" s="686"/>
      <c r="B419" s="686"/>
      <c r="C419" s="686"/>
      <c r="D419" s="686"/>
    </row>
    <row r="420" ht="12" spans="1:4">
      <c r="A420" s="686"/>
      <c r="B420" s="686"/>
      <c r="C420" s="686"/>
      <c r="D420" s="686"/>
    </row>
    <row r="421" ht="12" spans="1:4">
      <c r="A421" s="686"/>
      <c r="B421" s="686"/>
      <c r="C421" s="686"/>
      <c r="D421" s="686"/>
    </row>
    <row r="422" ht="12" spans="1:4">
      <c r="A422" s="686"/>
      <c r="B422" s="686"/>
      <c r="C422" s="686"/>
      <c r="D422" s="686"/>
    </row>
    <row r="423" ht="12" spans="1:4">
      <c r="A423" s="686"/>
      <c r="B423" s="686"/>
      <c r="C423" s="686"/>
      <c r="D423" s="686"/>
    </row>
    <row r="424" ht="12" spans="1:4">
      <c r="A424" s="686"/>
      <c r="B424" s="686"/>
      <c r="C424" s="686"/>
      <c r="D424" s="686"/>
    </row>
    <row r="425" ht="12" spans="1:4">
      <c r="A425" s="686"/>
      <c r="B425" s="686"/>
      <c r="C425" s="686"/>
      <c r="D425" s="686"/>
    </row>
    <row r="426" ht="12" spans="1:4">
      <c r="A426" s="686"/>
      <c r="B426" s="686"/>
      <c r="C426" s="686"/>
      <c r="D426" s="686"/>
    </row>
    <row r="427" ht="12" spans="1:4">
      <c r="A427" s="686"/>
      <c r="B427" s="686"/>
      <c r="C427" s="686"/>
      <c r="D427" s="686"/>
    </row>
    <row r="428" ht="12" spans="1:4">
      <c r="A428" s="686"/>
      <c r="B428" s="686"/>
      <c r="C428" s="686"/>
      <c r="D428" s="686"/>
    </row>
    <row r="429" ht="12" spans="1:4">
      <c r="A429" s="686"/>
      <c r="B429" s="686"/>
      <c r="C429" s="686"/>
      <c r="D429" s="686"/>
    </row>
    <row r="430" ht="12" spans="1:4">
      <c r="A430" s="686"/>
      <c r="B430" s="686"/>
      <c r="C430" s="686"/>
      <c r="D430" s="686"/>
    </row>
    <row r="431" ht="12" spans="1:4">
      <c r="A431" s="686"/>
      <c r="B431" s="686"/>
      <c r="C431" s="686"/>
      <c r="D431" s="686"/>
    </row>
    <row r="432" ht="12" spans="1:4">
      <c r="A432" s="686"/>
      <c r="B432" s="686"/>
      <c r="C432" s="686"/>
      <c r="D432" s="686"/>
    </row>
    <row r="433" ht="12" spans="1:4">
      <c r="A433" s="686"/>
      <c r="B433" s="686"/>
      <c r="C433" s="686"/>
      <c r="D433" s="686"/>
    </row>
    <row r="434" ht="12" spans="1:4">
      <c r="A434" s="686"/>
      <c r="B434" s="686"/>
      <c r="C434" s="686"/>
      <c r="D434" s="686"/>
    </row>
    <row r="435" ht="12" spans="1:4">
      <c r="A435" s="686"/>
      <c r="B435" s="686"/>
      <c r="C435" s="686"/>
      <c r="D435" s="686"/>
    </row>
    <row r="436" ht="12" spans="1:4">
      <c r="A436" s="686"/>
      <c r="B436" s="686"/>
      <c r="C436" s="686"/>
      <c r="D436" s="686"/>
    </row>
    <row r="437" ht="12" spans="1:4">
      <c r="A437" s="686"/>
      <c r="B437" s="686"/>
      <c r="C437" s="686"/>
      <c r="D437" s="686"/>
    </row>
    <row r="438" ht="12" spans="1:4">
      <c r="A438" s="686"/>
      <c r="B438" s="686"/>
      <c r="C438" s="686"/>
      <c r="D438" s="686"/>
    </row>
    <row r="439" ht="12" spans="1:4">
      <c r="A439" s="686"/>
      <c r="B439" s="686"/>
      <c r="C439" s="686"/>
      <c r="D439" s="686"/>
    </row>
    <row r="440" ht="12" spans="1:4">
      <c r="A440" s="686"/>
      <c r="B440" s="686"/>
      <c r="C440" s="686"/>
      <c r="D440" s="686"/>
    </row>
    <row r="441" ht="12" spans="1:4">
      <c r="A441" s="686"/>
      <c r="B441" s="686"/>
      <c r="C441" s="686"/>
      <c r="D441" s="686"/>
    </row>
    <row r="442" ht="12" spans="1:4">
      <c r="A442" s="686"/>
      <c r="B442" s="686"/>
      <c r="C442" s="686"/>
      <c r="D442" s="686"/>
    </row>
    <row r="443" ht="12" spans="1:4">
      <c r="A443" s="686"/>
      <c r="B443" s="686"/>
      <c r="C443" s="686"/>
      <c r="D443" s="686"/>
    </row>
    <row r="444" ht="12" spans="1:4">
      <c r="A444" s="686"/>
      <c r="B444" s="686"/>
      <c r="C444" s="686"/>
      <c r="D444" s="686"/>
    </row>
    <row r="445" ht="12" spans="1:4">
      <c r="A445" s="686"/>
      <c r="B445" s="686"/>
      <c r="C445" s="686"/>
      <c r="D445" s="686"/>
    </row>
    <row r="446" ht="12" spans="1:4">
      <c r="A446" s="686"/>
      <c r="B446" s="686"/>
      <c r="C446" s="686"/>
      <c r="D446" s="686"/>
    </row>
    <row r="447" ht="12" spans="1:4">
      <c r="A447" s="686"/>
      <c r="B447" s="686"/>
      <c r="C447" s="686"/>
      <c r="D447" s="686"/>
    </row>
    <row r="448" ht="12" spans="1:4">
      <c r="A448" s="686"/>
      <c r="B448" s="686"/>
      <c r="C448" s="686"/>
      <c r="D448" s="686"/>
    </row>
    <row r="449" ht="12" spans="1:4">
      <c r="A449" s="686"/>
      <c r="B449" s="686"/>
      <c r="C449" s="686"/>
      <c r="D449" s="686"/>
    </row>
    <row r="450" ht="12" spans="1:4">
      <c r="A450" s="686"/>
      <c r="B450" s="686"/>
      <c r="C450" s="686"/>
      <c r="D450" s="686"/>
    </row>
    <row r="451" ht="12" spans="1:4">
      <c r="A451" s="686"/>
      <c r="B451" s="686"/>
      <c r="C451" s="686"/>
      <c r="D451" s="686"/>
    </row>
    <row r="452" ht="12" spans="1:4">
      <c r="A452" s="686"/>
      <c r="B452" s="686"/>
      <c r="C452" s="686"/>
      <c r="D452" s="686"/>
    </row>
    <row r="453" ht="12" spans="1:4">
      <c r="A453" s="686"/>
      <c r="B453" s="686"/>
      <c r="C453" s="686"/>
      <c r="D453" s="686"/>
    </row>
    <row r="454" ht="12" spans="1:4">
      <c r="A454" s="686"/>
      <c r="B454" s="686"/>
      <c r="C454" s="686"/>
      <c r="D454" s="686"/>
    </row>
    <row r="455" ht="12" spans="1:4">
      <c r="A455" s="686"/>
      <c r="B455" s="686"/>
      <c r="C455" s="686"/>
      <c r="D455" s="686"/>
    </row>
    <row r="456" ht="12" spans="1:4">
      <c r="A456" s="686"/>
      <c r="B456" s="686"/>
      <c r="C456" s="686"/>
      <c r="D456" s="686"/>
    </row>
    <row r="457" ht="12" spans="1:4">
      <c r="A457" s="686"/>
      <c r="B457" s="686"/>
      <c r="C457" s="686"/>
      <c r="D457" s="686"/>
    </row>
    <row r="458" ht="12" spans="1:4">
      <c r="A458" s="686"/>
      <c r="B458" s="686"/>
      <c r="C458" s="686"/>
      <c r="D458" s="686"/>
    </row>
    <row r="459" ht="12" spans="1:4">
      <c r="A459" s="686"/>
      <c r="B459" s="686"/>
      <c r="C459" s="686"/>
      <c r="D459" s="686"/>
    </row>
    <row r="460" ht="12" spans="1:4">
      <c r="A460" s="686"/>
      <c r="B460" s="686"/>
      <c r="C460" s="686"/>
      <c r="D460" s="686"/>
    </row>
    <row r="461" ht="12" spans="1:4">
      <c r="A461" s="686"/>
      <c r="B461" s="686"/>
      <c r="C461" s="686"/>
      <c r="D461" s="686"/>
    </row>
    <row r="462" ht="12" spans="1:4">
      <c r="A462" s="686"/>
      <c r="B462" s="686"/>
      <c r="C462" s="686"/>
      <c r="D462" s="686"/>
    </row>
    <row r="463" ht="12" spans="1:4">
      <c r="A463" s="686"/>
      <c r="B463" s="686"/>
      <c r="C463" s="686"/>
      <c r="D463" s="686"/>
    </row>
    <row r="464" ht="12" spans="1:4">
      <c r="A464" s="686"/>
      <c r="B464" s="686"/>
      <c r="C464" s="686"/>
      <c r="D464" s="686"/>
    </row>
    <row r="465" ht="12" spans="1:4">
      <c r="A465" s="686"/>
      <c r="B465" s="686"/>
      <c r="C465" s="686"/>
      <c r="D465" s="686"/>
    </row>
    <row r="466" ht="12" spans="1:4">
      <c r="A466" s="686"/>
      <c r="B466" s="686"/>
      <c r="C466" s="686"/>
      <c r="D466" s="686"/>
    </row>
    <row r="467" ht="12" spans="1:4">
      <c r="A467" s="686"/>
      <c r="B467" s="686"/>
      <c r="C467" s="686"/>
      <c r="D467" s="686"/>
    </row>
    <row r="468" ht="12" spans="1:4">
      <c r="A468" s="686"/>
      <c r="B468" s="686"/>
      <c r="C468" s="686"/>
      <c r="D468" s="686"/>
    </row>
    <row r="469" ht="12" spans="1:4">
      <c r="A469" s="686"/>
      <c r="B469" s="686"/>
      <c r="C469" s="686"/>
      <c r="D469" s="686"/>
    </row>
    <row r="470" ht="12" spans="1:4">
      <c r="A470" s="686"/>
      <c r="B470" s="686"/>
      <c r="C470" s="686"/>
      <c r="D470" s="686"/>
    </row>
    <row r="471" ht="12" spans="1:4">
      <c r="A471" s="686"/>
      <c r="B471" s="686"/>
      <c r="C471" s="686"/>
      <c r="D471" s="686"/>
    </row>
    <row r="472" ht="12" spans="1:4">
      <c r="A472" s="686"/>
      <c r="B472" s="686"/>
      <c r="C472" s="686"/>
      <c r="D472" s="686"/>
    </row>
    <row r="473" ht="12" spans="1:4">
      <c r="A473" s="686"/>
      <c r="B473" s="686"/>
      <c r="C473" s="686"/>
      <c r="D473" s="686"/>
    </row>
    <row r="474" ht="12" spans="1:4">
      <c r="A474" s="686"/>
      <c r="B474" s="686"/>
      <c r="C474" s="686"/>
      <c r="D474" s="686"/>
    </row>
    <row r="475" ht="12" spans="1:4">
      <c r="A475" s="686"/>
      <c r="B475" s="686"/>
      <c r="C475" s="686"/>
      <c r="D475" s="686"/>
    </row>
    <row r="476" ht="12" spans="1:4">
      <c r="A476" s="686"/>
      <c r="B476" s="686"/>
      <c r="C476" s="686"/>
      <c r="D476" s="686"/>
    </row>
    <row r="477" ht="12" spans="1:4">
      <c r="A477" s="686"/>
      <c r="B477" s="686"/>
      <c r="C477" s="686"/>
      <c r="D477" s="686"/>
    </row>
    <row r="478" ht="12" spans="1:4">
      <c r="A478" s="686"/>
      <c r="B478" s="686"/>
      <c r="C478" s="686"/>
      <c r="D478" s="686"/>
    </row>
    <row r="479" ht="12" spans="1:4">
      <c r="A479" s="686"/>
      <c r="B479" s="686"/>
      <c r="C479" s="686"/>
      <c r="D479" s="686"/>
    </row>
    <row r="480" ht="12" spans="1:4">
      <c r="A480" s="686"/>
      <c r="B480" s="686"/>
      <c r="C480" s="686"/>
      <c r="D480" s="686"/>
    </row>
    <row r="481" ht="12" spans="1:4">
      <c r="A481" s="686"/>
      <c r="B481" s="686"/>
      <c r="C481" s="686"/>
      <c r="D481" s="686"/>
    </row>
    <row r="482" ht="12" spans="1:4">
      <c r="A482" s="686"/>
      <c r="B482" s="686"/>
      <c r="C482" s="686"/>
      <c r="D482" s="686"/>
    </row>
    <row r="483" ht="12" spans="1:4">
      <c r="A483" s="686"/>
      <c r="B483" s="686"/>
      <c r="C483" s="686"/>
      <c r="D483" s="686"/>
    </row>
    <row r="484" ht="12" spans="1:4">
      <c r="A484" s="686"/>
      <c r="B484" s="686"/>
      <c r="C484" s="686"/>
      <c r="D484" s="686"/>
    </row>
    <row r="485" ht="12" spans="1:4">
      <c r="A485" s="686"/>
      <c r="B485" s="686"/>
      <c r="C485" s="686"/>
      <c r="D485" s="686"/>
    </row>
    <row r="486" ht="12" spans="1:4">
      <c r="A486" s="686"/>
      <c r="B486" s="686"/>
      <c r="C486" s="686"/>
      <c r="D486" s="686"/>
    </row>
    <row r="487" ht="12" spans="1:4">
      <c r="A487" s="686"/>
      <c r="B487" s="686"/>
      <c r="C487" s="686"/>
      <c r="D487" s="686"/>
    </row>
    <row r="488" ht="12" spans="1:4">
      <c r="A488" s="686"/>
      <c r="B488" s="686"/>
      <c r="C488" s="686"/>
      <c r="D488" s="686"/>
    </row>
    <row r="489" ht="12" spans="1:4">
      <c r="A489" s="686"/>
      <c r="B489" s="686"/>
      <c r="C489" s="686"/>
      <c r="D489" s="686"/>
    </row>
    <row r="490" ht="12" spans="1:4">
      <c r="A490" s="686"/>
      <c r="B490" s="686"/>
      <c r="C490" s="686"/>
      <c r="D490" s="686"/>
    </row>
    <row r="491" ht="12" spans="1:4">
      <c r="A491" s="686"/>
      <c r="B491" s="686"/>
      <c r="C491" s="686"/>
      <c r="D491" s="686"/>
    </row>
    <row r="492" ht="12" spans="1:4">
      <c r="A492" s="686"/>
      <c r="B492" s="686"/>
      <c r="C492" s="686"/>
      <c r="D492" s="686"/>
    </row>
    <row r="493" ht="12" spans="1:4">
      <c r="A493" s="686"/>
      <c r="B493" s="686"/>
      <c r="C493" s="686"/>
      <c r="D493" s="686"/>
    </row>
    <row r="494" ht="12" spans="1:4">
      <c r="A494" s="686"/>
      <c r="B494" s="686"/>
      <c r="C494" s="686"/>
      <c r="D494" s="686"/>
    </row>
    <row r="495" ht="12" spans="1:4">
      <c r="A495" s="686"/>
      <c r="B495" s="686"/>
      <c r="C495" s="686"/>
      <c r="D495" s="686"/>
    </row>
    <row r="496" ht="12" spans="1:4">
      <c r="A496" s="686"/>
      <c r="B496" s="686"/>
      <c r="C496" s="686"/>
      <c r="D496" s="686"/>
    </row>
    <row r="497" ht="12" spans="1:4">
      <c r="A497" s="686"/>
      <c r="B497" s="686"/>
      <c r="C497" s="686"/>
      <c r="D497" s="686"/>
    </row>
    <row r="498" ht="12" spans="1:4">
      <c r="A498" s="686"/>
      <c r="B498" s="686"/>
      <c r="C498" s="686"/>
      <c r="D498" s="686"/>
    </row>
    <row r="499" ht="12" spans="1:4">
      <c r="A499" s="686"/>
      <c r="B499" s="686"/>
      <c r="C499" s="686"/>
      <c r="D499" s="686"/>
    </row>
    <row r="500" ht="12" spans="1:4">
      <c r="A500" s="686"/>
      <c r="B500" s="686"/>
      <c r="C500" s="686"/>
      <c r="D500" s="686"/>
    </row>
    <row r="501" ht="12" spans="1:4">
      <c r="A501" s="686"/>
      <c r="B501" s="686"/>
      <c r="C501" s="686"/>
      <c r="D501" s="686"/>
    </row>
    <row r="502" ht="12" spans="1:4">
      <c r="A502" s="686"/>
      <c r="B502" s="686"/>
      <c r="C502" s="686"/>
      <c r="D502" s="686"/>
    </row>
    <row r="503" ht="12" spans="1:4">
      <c r="A503" s="686"/>
      <c r="B503" s="686"/>
      <c r="C503" s="686"/>
      <c r="D503" s="686"/>
    </row>
    <row r="504" ht="12" spans="1:4">
      <c r="A504" s="686"/>
      <c r="B504" s="686"/>
      <c r="C504" s="686"/>
      <c r="D504" s="686"/>
    </row>
    <row r="505" ht="12" spans="1:4">
      <c r="A505" s="686"/>
      <c r="B505" s="686"/>
      <c r="C505" s="686"/>
      <c r="D505" s="686"/>
    </row>
    <row r="506" ht="12" spans="1:4">
      <c r="A506" s="686"/>
      <c r="B506" s="686"/>
      <c r="C506" s="686"/>
      <c r="D506" s="686"/>
    </row>
    <row r="507" ht="12" spans="1:4">
      <c r="A507" s="686"/>
      <c r="B507" s="686"/>
      <c r="C507" s="686"/>
      <c r="D507" s="686"/>
    </row>
    <row r="508" ht="12" spans="1:4">
      <c r="A508" s="686"/>
      <c r="B508" s="686"/>
      <c r="C508" s="686"/>
      <c r="D508" s="686"/>
    </row>
    <row r="509" ht="12" spans="1:4">
      <c r="A509" s="686"/>
      <c r="B509" s="686"/>
      <c r="C509" s="686"/>
      <c r="D509" s="686"/>
    </row>
    <row r="510" ht="12" spans="1:4">
      <c r="A510" s="686"/>
      <c r="B510" s="686"/>
      <c r="C510" s="686"/>
      <c r="D510" s="686"/>
    </row>
    <row r="511" ht="12" spans="1:4">
      <c r="A511" s="686"/>
      <c r="B511" s="686"/>
      <c r="C511" s="686"/>
      <c r="D511" s="686"/>
    </row>
    <row r="512" ht="12" spans="1:4">
      <c r="A512" s="686"/>
      <c r="B512" s="686"/>
      <c r="C512" s="686"/>
      <c r="D512" s="686"/>
    </row>
    <row r="513" ht="12" spans="1:4">
      <c r="A513" s="686"/>
      <c r="B513" s="686"/>
      <c r="C513" s="686"/>
      <c r="D513" s="686"/>
    </row>
    <row r="514" ht="12" spans="1:4">
      <c r="A514" s="686"/>
      <c r="B514" s="686"/>
      <c r="C514" s="686"/>
      <c r="D514" s="686"/>
    </row>
    <row r="515" ht="12" spans="1:4">
      <c r="A515" s="686"/>
      <c r="B515" s="686"/>
      <c r="C515" s="686"/>
      <c r="D515" s="686"/>
    </row>
    <row r="516" ht="12" spans="1:4">
      <c r="A516" s="686"/>
      <c r="B516" s="686"/>
      <c r="C516" s="686"/>
      <c r="D516" s="686"/>
    </row>
    <row r="517" ht="12" spans="1:4">
      <c r="A517" s="686"/>
      <c r="B517" s="686"/>
      <c r="C517" s="686"/>
      <c r="D517" s="686"/>
    </row>
    <row r="518" ht="12" spans="1:4">
      <c r="A518" s="686"/>
      <c r="B518" s="686"/>
      <c r="C518" s="686"/>
      <c r="D518" s="686"/>
    </row>
    <row r="519" ht="12" spans="1:4">
      <c r="A519" s="686"/>
      <c r="B519" s="686"/>
      <c r="C519" s="686"/>
      <c r="D519" s="686"/>
    </row>
    <row r="520" ht="12" spans="1:4">
      <c r="A520" s="686"/>
      <c r="B520" s="686"/>
      <c r="C520" s="686"/>
      <c r="D520" s="686"/>
    </row>
    <row r="521" ht="12" spans="1:4">
      <c r="A521" s="686"/>
      <c r="B521" s="686"/>
      <c r="C521" s="686"/>
      <c r="D521" s="686"/>
    </row>
    <row r="522" ht="12" spans="1:4">
      <c r="A522" s="686"/>
      <c r="B522" s="686"/>
      <c r="C522" s="686"/>
      <c r="D522" s="686"/>
    </row>
    <row r="523" ht="12" spans="1:4">
      <c r="A523" s="686"/>
      <c r="B523" s="686"/>
      <c r="C523" s="686"/>
      <c r="D523" s="686"/>
    </row>
    <row r="524" ht="12" spans="1:4">
      <c r="A524" s="686"/>
      <c r="B524" s="686"/>
      <c r="C524" s="686"/>
      <c r="D524" s="686"/>
    </row>
    <row r="525" ht="12" spans="1:4">
      <c r="A525" s="686"/>
      <c r="B525" s="686"/>
      <c r="C525" s="686"/>
      <c r="D525" s="686"/>
    </row>
    <row r="526" ht="12" spans="1:4">
      <c r="A526" s="686"/>
      <c r="B526" s="686"/>
      <c r="C526" s="686"/>
      <c r="D526" s="686"/>
    </row>
    <row r="527" ht="12" spans="1:4">
      <c r="A527" s="686"/>
      <c r="B527" s="686"/>
      <c r="C527" s="686"/>
      <c r="D527" s="686"/>
    </row>
    <row r="528" ht="12" spans="1:4">
      <c r="A528" s="686"/>
      <c r="B528" s="686"/>
      <c r="C528" s="686"/>
      <c r="D528" s="686"/>
    </row>
    <row r="529" ht="12" spans="1:4">
      <c r="A529" s="686"/>
      <c r="B529" s="686"/>
      <c r="C529" s="686"/>
      <c r="D529" s="686"/>
    </row>
    <row r="530" ht="12" spans="1:4">
      <c r="A530" s="686"/>
      <c r="B530" s="686"/>
      <c r="C530" s="686"/>
      <c r="D530" s="686"/>
    </row>
    <row r="531" ht="12" spans="1:4">
      <c r="A531" s="686"/>
      <c r="B531" s="686"/>
      <c r="C531" s="686"/>
      <c r="D531" s="686"/>
    </row>
    <row r="532" ht="12" spans="1:4">
      <c r="A532" s="686"/>
      <c r="B532" s="686"/>
      <c r="C532" s="686"/>
      <c r="D532" s="686"/>
    </row>
    <row r="533" ht="12" spans="1:4">
      <c r="A533" s="686"/>
      <c r="B533" s="686"/>
      <c r="C533" s="686"/>
      <c r="D533" s="686"/>
    </row>
    <row r="534" ht="12" spans="1:4">
      <c r="A534" s="686"/>
      <c r="B534" s="686"/>
      <c r="C534" s="686"/>
      <c r="D534" s="686"/>
    </row>
    <row r="535" ht="12" spans="1:4">
      <c r="A535" s="686"/>
      <c r="B535" s="686"/>
      <c r="C535" s="686"/>
      <c r="D535" s="686"/>
    </row>
    <row r="536" ht="12" spans="1:4">
      <c r="A536" s="686"/>
      <c r="B536" s="686"/>
      <c r="C536" s="686"/>
      <c r="D536" s="686"/>
    </row>
    <row r="537" ht="12" spans="1:4">
      <c r="A537" s="686"/>
      <c r="B537" s="686"/>
      <c r="C537" s="686"/>
      <c r="D537" s="686"/>
    </row>
    <row r="538" ht="12" spans="1:4">
      <c r="A538" s="686"/>
      <c r="B538" s="686"/>
      <c r="C538" s="686"/>
      <c r="D538" s="686"/>
    </row>
    <row r="539" ht="12" spans="1:4">
      <c r="A539" s="686"/>
      <c r="B539" s="686"/>
      <c r="C539" s="686"/>
      <c r="D539" s="686"/>
    </row>
    <row r="540" ht="12" spans="1:4">
      <c r="A540" s="686"/>
      <c r="B540" s="686"/>
      <c r="C540" s="686"/>
      <c r="D540" s="686"/>
    </row>
    <row r="541" ht="12" spans="1:4">
      <c r="A541" s="686"/>
      <c r="B541" s="686"/>
      <c r="C541" s="686"/>
      <c r="D541" s="686"/>
    </row>
    <row r="542" ht="12" spans="1:4">
      <c r="A542" s="686"/>
      <c r="B542" s="686"/>
      <c r="C542" s="686"/>
      <c r="D542" s="686"/>
    </row>
    <row r="543" ht="12" spans="1:4">
      <c r="A543" s="686"/>
      <c r="B543" s="686"/>
      <c r="C543" s="686"/>
      <c r="D543" s="686"/>
    </row>
    <row r="544" ht="12" spans="1:4">
      <c r="A544" s="686"/>
      <c r="B544" s="686"/>
      <c r="C544" s="686"/>
      <c r="D544" s="686"/>
    </row>
    <row r="545" ht="12" spans="1:4">
      <c r="A545" s="686"/>
      <c r="B545" s="686"/>
      <c r="C545" s="686"/>
      <c r="D545" s="686"/>
    </row>
    <row r="546" ht="12" spans="1:4">
      <c r="A546" s="686"/>
      <c r="B546" s="686"/>
      <c r="C546" s="686"/>
      <c r="D546" s="686"/>
    </row>
    <row r="547" ht="12" spans="1:4">
      <c r="A547" s="686"/>
      <c r="B547" s="686"/>
      <c r="C547" s="686"/>
      <c r="D547" s="686"/>
    </row>
    <row r="548" ht="12" spans="1:4">
      <c r="A548" s="686"/>
      <c r="B548" s="686"/>
      <c r="C548" s="686"/>
      <c r="D548" s="686"/>
    </row>
    <row r="549" ht="12" spans="1:4">
      <c r="A549" s="686"/>
      <c r="B549" s="686"/>
      <c r="C549" s="686"/>
      <c r="D549" s="686"/>
    </row>
    <row r="550" ht="12" spans="1:4">
      <c r="A550" s="686"/>
      <c r="B550" s="686"/>
      <c r="C550" s="686"/>
      <c r="D550" s="686"/>
    </row>
    <row r="551" ht="12" spans="1:4">
      <c r="A551" s="686"/>
      <c r="B551" s="686"/>
      <c r="C551" s="686"/>
      <c r="D551" s="686"/>
    </row>
    <row r="552" ht="12" spans="1:4">
      <c r="A552" s="686"/>
      <c r="B552" s="686"/>
      <c r="C552" s="686"/>
      <c r="D552" s="686"/>
    </row>
    <row r="553" ht="12" spans="1:4">
      <c r="A553" s="686"/>
      <c r="B553" s="686"/>
      <c r="C553" s="686"/>
      <c r="D553" s="686"/>
    </row>
    <row r="554" ht="12" spans="1:4">
      <c r="A554" s="686"/>
      <c r="B554" s="686"/>
      <c r="C554" s="686"/>
      <c r="D554" s="686"/>
    </row>
    <row r="555" ht="12" spans="1:4">
      <c r="A555" s="686"/>
      <c r="B555" s="686"/>
      <c r="C555" s="686"/>
      <c r="D555" s="686"/>
    </row>
    <row r="556" ht="12" spans="1:4">
      <c r="A556" s="686"/>
      <c r="B556" s="686"/>
      <c r="C556" s="686"/>
      <c r="D556" s="686"/>
    </row>
    <row r="557" ht="12" spans="1:4">
      <c r="A557" s="686"/>
      <c r="B557" s="686"/>
      <c r="C557" s="686"/>
      <c r="D557" s="686"/>
    </row>
    <row r="558" ht="12" spans="1:4">
      <c r="A558" s="686"/>
      <c r="B558" s="686"/>
      <c r="C558" s="686"/>
      <c r="D558" s="686"/>
    </row>
    <row r="559" ht="12" spans="1:4">
      <c r="A559" s="686"/>
      <c r="B559" s="686"/>
      <c r="C559" s="686"/>
      <c r="D559" s="686"/>
    </row>
    <row r="560" ht="12" spans="1:4">
      <c r="A560" s="686"/>
      <c r="B560" s="686"/>
      <c r="C560" s="686"/>
      <c r="D560" s="686"/>
    </row>
    <row r="561" ht="12" spans="1:4">
      <c r="A561" s="686"/>
      <c r="B561" s="686"/>
      <c r="C561" s="686"/>
      <c r="D561" s="686"/>
    </row>
    <row r="562" ht="12" spans="1:4">
      <c r="A562" s="686"/>
      <c r="B562" s="686"/>
      <c r="C562" s="686"/>
      <c r="D562" s="686"/>
    </row>
    <row r="563" ht="12" spans="1:4">
      <c r="A563" s="686"/>
      <c r="B563" s="686"/>
      <c r="C563" s="686"/>
      <c r="D563" s="686"/>
    </row>
    <row r="564" ht="12" spans="1:4">
      <c r="A564" s="686"/>
      <c r="B564" s="686"/>
      <c r="C564" s="686"/>
      <c r="D564" s="686"/>
    </row>
    <row r="565" ht="12" spans="1:4">
      <c r="A565" s="686"/>
      <c r="B565" s="686"/>
      <c r="C565" s="686"/>
      <c r="D565" s="686"/>
    </row>
    <row r="566" ht="12" spans="1:4">
      <c r="A566" s="686"/>
      <c r="B566" s="686"/>
      <c r="C566" s="686"/>
      <c r="D566" s="686"/>
    </row>
    <row r="567" ht="12" spans="1:4">
      <c r="A567" s="686"/>
      <c r="B567" s="686"/>
      <c r="C567" s="686"/>
      <c r="D567" s="686"/>
    </row>
    <row r="568" ht="12" spans="1:4">
      <c r="A568" s="686"/>
      <c r="B568" s="686"/>
      <c r="C568" s="686"/>
      <c r="D568" s="686"/>
    </row>
    <row r="569" ht="12" spans="1:4">
      <c r="A569" s="686"/>
      <c r="B569" s="686"/>
      <c r="C569" s="686"/>
      <c r="D569" s="686"/>
    </row>
    <row r="570" ht="12" spans="1:4">
      <c r="A570" s="686"/>
      <c r="B570" s="686"/>
      <c r="C570" s="686"/>
      <c r="D570" s="686"/>
    </row>
    <row r="571" ht="12" spans="1:4">
      <c r="A571" s="686"/>
      <c r="B571" s="686"/>
      <c r="C571" s="686"/>
      <c r="D571" s="686"/>
    </row>
    <row r="572" ht="12" spans="1:4">
      <c r="A572" s="686"/>
      <c r="B572" s="686"/>
      <c r="C572" s="686"/>
      <c r="D572" s="686"/>
    </row>
    <row r="573" ht="12" spans="1:4">
      <c r="A573" s="686"/>
      <c r="B573" s="686"/>
      <c r="C573" s="686"/>
      <c r="D573" s="686"/>
    </row>
    <row r="574" ht="12" spans="1:4">
      <c r="A574" s="686"/>
      <c r="B574" s="686"/>
      <c r="C574" s="686"/>
      <c r="D574" s="686"/>
    </row>
    <row r="575" ht="12" spans="1:4">
      <c r="A575" s="686"/>
      <c r="B575" s="686"/>
      <c r="C575" s="686"/>
      <c r="D575" s="686"/>
    </row>
    <row r="576" ht="12" spans="1:4">
      <c r="A576" s="686"/>
      <c r="B576" s="686"/>
      <c r="C576" s="686"/>
      <c r="D576" s="686"/>
    </row>
    <row r="577" ht="12" spans="1:4">
      <c r="A577" s="686"/>
      <c r="B577" s="686"/>
      <c r="C577" s="686"/>
      <c r="D577" s="686"/>
    </row>
    <row r="578" ht="12" spans="1:4">
      <c r="A578" s="686"/>
      <c r="B578" s="686"/>
      <c r="C578" s="686"/>
      <c r="D578" s="686"/>
    </row>
    <row r="579" ht="12" spans="1:4">
      <c r="A579" s="686"/>
      <c r="B579" s="686"/>
      <c r="C579" s="686"/>
      <c r="D579" s="686"/>
    </row>
    <row r="580" ht="12" spans="1:4">
      <c r="A580" s="686"/>
      <c r="B580" s="686"/>
      <c r="C580" s="686"/>
      <c r="D580" s="686"/>
    </row>
    <row r="581" ht="12" spans="1:4">
      <c r="A581" s="686"/>
      <c r="B581" s="686"/>
      <c r="C581" s="686"/>
      <c r="D581" s="686"/>
    </row>
    <row r="582" ht="12" spans="1:4">
      <c r="A582" s="686"/>
      <c r="B582" s="686"/>
      <c r="C582" s="686"/>
      <c r="D582" s="686"/>
    </row>
    <row r="583" ht="12" spans="1:4">
      <c r="A583" s="686"/>
      <c r="B583" s="686"/>
      <c r="C583" s="686"/>
      <c r="D583" s="686"/>
    </row>
    <row r="584" ht="12" spans="1:4">
      <c r="A584" s="686"/>
      <c r="B584" s="686"/>
      <c r="C584" s="686"/>
      <c r="D584" s="686"/>
    </row>
    <row r="585" ht="12" spans="1:4">
      <c r="A585" s="686"/>
      <c r="B585" s="686"/>
      <c r="C585" s="686"/>
      <c r="D585" s="686"/>
    </row>
    <row r="586" ht="12" spans="1:4">
      <c r="A586" s="686"/>
      <c r="B586" s="686"/>
      <c r="C586" s="686"/>
      <c r="D586" s="686"/>
    </row>
    <row r="587" ht="12" spans="1:4">
      <c r="A587" s="686"/>
      <c r="B587" s="686"/>
      <c r="C587" s="686"/>
      <c r="D587" s="686"/>
    </row>
    <row r="588" ht="12" spans="1:4">
      <c r="A588" s="686"/>
      <c r="B588" s="686"/>
      <c r="C588" s="686"/>
      <c r="D588" s="686"/>
    </row>
    <row r="589" ht="12" spans="1:4">
      <c r="A589" s="686"/>
      <c r="B589" s="686"/>
      <c r="C589" s="686"/>
      <c r="D589" s="686"/>
    </row>
    <row r="590" ht="12" spans="1:4">
      <c r="A590" s="686"/>
      <c r="B590" s="686"/>
      <c r="C590" s="686"/>
      <c r="D590" s="686"/>
    </row>
    <row r="591" ht="12" spans="1:4">
      <c r="A591" s="686"/>
      <c r="B591" s="686"/>
      <c r="C591" s="686"/>
      <c r="D591" s="686"/>
    </row>
    <row r="592" ht="12" spans="1:4">
      <c r="A592" s="686"/>
      <c r="B592" s="686"/>
      <c r="C592" s="686"/>
      <c r="D592" s="686"/>
    </row>
    <row r="593" ht="12" spans="1:4">
      <c r="A593" s="686"/>
      <c r="B593" s="686"/>
      <c r="C593" s="686"/>
      <c r="D593" s="686"/>
    </row>
    <row r="594" ht="12" spans="1:4">
      <c r="A594" s="686"/>
      <c r="B594" s="686"/>
      <c r="C594" s="686"/>
      <c r="D594" s="686"/>
    </row>
    <row r="595" ht="12" spans="1:4">
      <c r="A595" s="686"/>
      <c r="B595" s="686"/>
      <c r="C595" s="686"/>
      <c r="D595" s="686"/>
    </row>
    <row r="596" ht="12" spans="1:4">
      <c r="A596" s="686"/>
      <c r="B596" s="686"/>
      <c r="C596" s="686"/>
      <c r="D596" s="686"/>
    </row>
    <row r="597" ht="12" spans="1:4">
      <c r="A597" s="686"/>
      <c r="B597" s="686"/>
      <c r="C597" s="686"/>
      <c r="D597" s="686"/>
    </row>
    <row r="598" ht="12" spans="1:4">
      <c r="A598" s="686"/>
      <c r="B598" s="686"/>
      <c r="C598" s="686"/>
      <c r="D598" s="686"/>
    </row>
    <row r="599" ht="12" spans="1:4">
      <c r="A599" s="686"/>
      <c r="B599" s="686"/>
      <c r="C599" s="686"/>
      <c r="D599" s="686"/>
    </row>
    <row r="600" ht="12" spans="1:4">
      <c r="A600" s="686"/>
      <c r="B600" s="686"/>
      <c r="C600" s="686"/>
      <c r="D600" s="686"/>
    </row>
    <row r="601" ht="12" spans="1:4">
      <c r="A601" s="686"/>
      <c r="B601" s="686"/>
      <c r="C601" s="686"/>
      <c r="D601" s="686"/>
    </row>
    <row r="602" ht="12" spans="1:4">
      <c r="A602" s="686"/>
      <c r="B602" s="686"/>
      <c r="C602" s="686"/>
      <c r="D602" s="686"/>
    </row>
    <row r="603" ht="12" spans="1:4">
      <c r="A603" s="686"/>
      <c r="B603" s="686"/>
      <c r="C603" s="686"/>
      <c r="D603" s="686"/>
    </row>
    <row r="604" ht="12" spans="1:4">
      <c r="A604" s="686"/>
      <c r="B604" s="686"/>
      <c r="C604" s="686"/>
      <c r="D604" s="686"/>
    </row>
    <row r="605" ht="12" spans="1:4">
      <c r="A605" s="686"/>
      <c r="B605" s="686"/>
      <c r="C605" s="686"/>
      <c r="D605" s="686"/>
    </row>
    <row r="606" ht="12" spans="1:4">
      <c r="A606" s="686"/>
      <c r="B606" s="686"/>
      <c r="C606" s="686"/>
      <c r="D606" s="686"/>
    </row>
    <row r="607" ht="12" spans="1:4">
      <c r="A607" s="686"/>
      <c r="B607" s="686"/>
      <c r="C607" s="686"/>
      <c r="D607" s="686"/>
    </row>
    <row r="608" ht="12" spans="1:4">
      <c r="A608" s="686"/>
      <c r="B608" s="686"/>
      <c r="C608" s="686"/>
      <c r="D608" s="686"/>
    </row>
    <row r="609" ht="12" spans="1:4">
      <c r="A609" s="686"/>
      <c r="B609" s="686"/>
      <c r="C609" s="686"/>
      <c r="D609" s="686"/>
    </row>
    <row r="610" ht="12" spans="1:4">
      <c r="A610" s="686"/>
      <c r="B610" s="686"/>
      <c r="C610" s="686"/>
      <c r="D610" s="686"/>
    </row>
    <row r="611" ht="12" spans="1:4">
      <c r="A611" s="686"/>
      <c r="B611" s="686"/>
      <c r="C611" s="686"/>
      <c r="D611" s="686"/>
    </row>
    <row r="612" ht="12" spans="1:4">
      <c r="A612" s="686"/>
      <c r="B612" s="686"/>
      <c r="C612" s="686"/>
      <c r="D612" s="686"/>
    </row>
    <row r="613" ht="12" spans="1:4">
      <c r="A613" s="686"/>
      <c r="B613" s="686"/>
      <c r="C613" s="686"/>
      <c r="D613" s="686"/>
    </row>
    <row r="614" ht="12" spans="1:4">
      <c r="A614" s="686"/>
      <c r="B614" s="686"/>
      <c r="C614" s="686"/>
      <c r="D614" s="686"/>
    </row>
    <row r="615" ht="12" spans="1:4">
      <c r="A615" s="686"/>
      <c r="B615" s="686"/>
      <c r="C615" s="686"/>
      <c r="D615" s="686"/>
    </row>
    <row r="616" ht="12" spans="1:4">
      <c r="A616" s="686"/>
      <c r="B616" s="686"/>
      <c r="C616" s="686"/>
      <c r="D616" s="686"/>
    </row>
    <row r="617" ht="12" spans="1:4">
      <c r="A617" s="686"/>
      <c r="B617" s="686"/>
      <c r="C617" s="686"/>
      <c r="D617" s="686"/>
    </row>
    <row r="618" ht="12" spans="1:4">
      <c r="A618" s="686"/>
      <c r="B618" s="686"/>
      <c r="C618" s="686"/>
      <c r="D618" s="686"/>
    </row>
    <row r="619" ht="12" spans="1:4">
      <c r="A619" s="686"/>
      <c r="B619" s="686"/>
      <c r="C619" s="686"/>
      <c r="D619" s="686"/>
    </row>
    <row r="620" ht="12" spans="1:4">
      <c r="A620" s="686"/>
      <c r="B620" s="686"/>
      <c r="C620" s="686"/>
      <c r="D620" s="686"/>
    </row>
    <row r="621" ht="12" spans="1:4">
      <c r="A621" s="686"/>
      <c r="B621" s="686"/>
      <c r="C621" s="686"/>
      <c r="D621" s="686"/>
    </row>
    <row r="622" ht="12" spans="1:4">
      <c r="A622" s="686"/>
      <c r="B622" s="686"/>
      <c r="C622" s="686"/>
      <c r="D622" s="686"/>
    </row>
    <row r="623" ht="12" spans="1:4">
      <c r="A623" s="686"/>
      <c r="B623" s="686"/>
      <c r="C623" s="686"/>
      <c r="D623" s="686"/>
    </row>
    <row r="624" ht="12" spans="1:4">
      <c r="A624" s="686"/>
      <c r="B624" s="686"/>
      <c r="C624" s="686"/>
      <c r="D624" s="686"/>
    </row>
    <row r="625" ht="12" spans="1:4">
      <c r="A625" s="686"/>
      <c r="B625" s="686"/>
      <c r="C625" s="686"/>
      <c r="D625" s="686"/>
    </row>
    <row r="626" ht="12" spans="1:4">
      <c r="A626" s="686"/>
      <c r="B626" s="686"/>
      <c r="C626" s="686"/>
      <c r="D626" s="686"/>
    </row>
    <row r="627" ht="12" spans="1:4">
      <c r="A627" s="686"/>
      <c r="B627" s="686"/>
      <c r="C627" s="686"/>
      <c r="D627" s="686"/>
    </row>
    <row r="628" ht="12" spans="1:4">
      <c r="A628" s="686"/>
      <c r="B628" s="686"/>
      <c r="C628" s="686"/>
      <c r="D628" s="686"/>
    </row>
    <row r="629" ht="12" spans="1:4">
      <c r="A629" s="686"/>
      <c r="B629" s="686"/>
      <c r="C629" s="686"/>
      <c r="D629" s="686"/>
    </row>
    <row r="630" ht="12" spans="1:4">
      <c r="A630" s="686"/>
      <c r="B630" s="686"/>
      <c r="C630" s="686"/>
      <c r="D630" s="686"/>
    </row>
    <row r="631" ht="12" spans="1:4">
      <c r="A631" s="686"/>
      <c r="B631" s="686"/>
      <c r="C631" s="686"/>
      <c r="D631" s="686"/>
    </row>
    <row r="632" ht="12" spans="1:4">
      <c r="A632" s="686"/>
      <c r="B632" s="686"/>
      <c r="C632" s="686"/>
      <c r="D632" s="686"/>
    </row>
    <row r="633" ht="12" spans="1:4">
      <c r="A633" s="686"/>
      <c r="B633" s="686"/>
      <c r="C633" s="686"/>
      <c r="D633" s="686"/>
    </row>
    <row r="634" ht="12" spans="1:4">
      <c r="A634" s="686"/>
      <c r="B634" s="686"/>
      <c r="C634" s="686"/>
      <c r="D634" s="686"/>
    </row>
    <row r="635" ht="12" spans="1:4">
      <c r="A635" s="686"/>
      <c r="B635" s="686"/>
      <c r="C635" s="686"/>
      <c r="D635" s="686"/>
    </row>
    <row r="636" ht="12" spans="1:4">
      <c r="A636" s="686"/>
      <c r="B636" s="686"/>
      <c r="C636" s="686"/>
      <c r="D636" s="686"/>
    </row>
    <row r="637" ht="12" spans="1:4">
      <c r="A637" s="686"/>
      <c r="B637" s="686"/>
      <c r="C637" s="686"/>
      <c r="D637" s="686"/>
    </row>
    <row r="638" ht="12" spans="1:4">
      <c r="A638" s="686"/>
      <c r="B638" s="686"/>
      <c r="C638" s="686"/>
      <c r="D638" s="686"/>
    </row>
    <row r="639" ht="12" spans="1:4">
      <c r="A639" s="686"/>
      <c r="B639" s="686"/>
      <c r="C639" s="686"/>
      <c r="D639" s="686"/>
    </row>
    <row r="640" ht="12" spans="1:4">
      <c r="A640" s="686"/>
      <c r="B640" s="686"/>
      <c r="C640" s="686"/>
      <c r="D640" s="686"/>
    </row>
    <row r="641" ht="12" spans="1:4">
      <c r="A641" s="686"/>
      <c r="B641" s="686"/>
      <c r="C641" s="686"/>
      <c r="D641" s="686"/>
    </row>
    <row r="642" ht="12" spans="1:4">
      <c r="A642" s="686"/>
      <c r="B642" s="686"/>
      <c r="C642" s="686"/>
      <c r="D642" s="686"/>
    </row>
    <row r="643" ht="12" spans="1:4">
      <c r="A643" s="686"/>
      <c r="B643" s="686"/>
      <c r="C643" s="686"/>
      <c r="D643" s="686"/>
    </row>
    <row r="644" ht="12" spans="1:4">
      <c r="A644" s="686"/>
      <c r="B644" s="686"/>
      <c r="C644" s="686"/>
      <c r="D644" s="686"/>
    </row>
    <row r="645" ht="12" spans="1:4">
      <c r="A645" s="686"/>
      <c r="B645" s="686"/>
      <c r="C645" s="686"/>
      <c r="D645" s="686"/>
    </row>
    <row r="646" ht="12" spans="1:4">
      <c r="A646" s="686"/>
      <c r="B646" s="686"/>
      <c r="C646" s="686"/>
      <c r="D646" s="686"/>
    </row>
    <row r="647" ht="12" spans="1:4">
      <c r="A647" s="686"/>
      <c r="B647" s="686"/>
      <c r="C647" s="686"/>
      <c r="D647" s="686"/>
    </row>
    <row r="648" ht="12" spans="1:4">
      <c r="A648" s="686"/>
      <c r="B648" s="686"/>
      <c r="C648" s="686"/>
      <c r="D648" s="686"/>
    </row>
    <row r="649" ht="12" spans="1:4">
      <c r="A649" s="686"/>
      <c r="B649" s="686"/>
      <c r="C649" s="686"/>
      <c r="D649" s="686"/>
    </row>
    <row r="650" ht="12" spans="1:4">
      <c r="A650" s="686"/>
      <c r="B650" s="686"/>
      <c r="C650" s="686"/>
      <c r="D650" s="686"/>
    </row>
    <row r="651" ht="12" spans="1:4">
      <c r="A651" s="686"/>
      <c r="B651" s="686"/>
      <c r="C651" s="686"/>
      <c r="D651" s="686"/>
    </row>
    <row r="652" ht="12" spans="1:4">
      <c r="A652" s="686"/>
      <c r="B652" s="686"/>
      <c r="C652" s="686"/>
      <c r="D652" s="686"/>
    </row>
    <row r="653" ht="12" spans="1:4">
      <c r="A653" s="686"/>
      <c r="B653" s="686"/>
      <c r="C653" s="686"/>
      <c r="D653" s="686"/>
    </row>
    <row r="654" ht="12" spans="1:4">
      <c r="A654" s="686"/>
      <c r="B654" s="686"/>
      <c r="C654" s="686"/>
      <c r="D654" s="686"/>
    </row>
    <row r="655" ht="12" spans="1:4">
      <c r="A655" s="686"/>
      <c r="B655" s="686"/>
      <c r="C655" s="686"/>
      <c r="D655" s="686"/>
    </row>
    <row r="656" ht="12" spans="1:4">
      <c r="A656" s="686"/>
      <c r="B656" s="686"/>
      <c r="C656" s="686"/>
      <c r="D656" s="686"/>
    </row>
    <row r="657" ht="12" spans="1:4">
      <c r="A657" s="686"/>
      <c r="B657" s="686"/>
      <c r="C657" s="686"/>
      <c r="D657" s="686"/>
    </row>
    <row r="658" ht="12" spans="1:4">
      <c r="A658" s="686"/>
      <c r="B658" s="686"/>
      <c r="C658" s="686"/>
      <c r="D658" s="686"/>
    </row>
    <row r="659" ht="12" spans="1:4">
      <c r="A659" s="686"/>
      <c r="B659" s="686"/>
      <c r="C659" s="686"/>
      <c r="D659" s="686"/>
    </row>
    <row r="660" ht="12" spans="1:4">
      <c r="A660" s="686"/>
      <c r="B660" s="686"/>
      <c r="C660" s="686"/>
      <c r="D660" s="686"/>
    </row>
    <row r="661" ht="12" spans="1:4">
      <c r="A661" s="686"/>
      <c r="B661" s="686"/>
      <c r="C661" s="686"/>
      <c r="D661" s="686"/>
    </row>
    <row r="662" ht="12" spans="1:4">
      <c r="A662" s="686"/>
      <c r="B662" s="686"/>
      <c r="C662" s="686"/>
      <c r="D662" s="686"/>
    </row>
    <row r="663" ht="12" spans="1:4">
      <c r="A663" s="686"/>
      <c r="B663" s="686"/>
      <c r="C663" s="686"/>
      <c r="D663" s="686"/>
    </row>
    <row r="664" ht="12" spans="1:4">
      <c r="A664" s="686"/>
      <c r="B664" s="686"/>
      <c r="C664" s="686"/>
      <c r="D664" s="686"/>
    </row>
    <row r="665" ht="12" spans="1:4">
      <c r="A665" s="686"/>
      <c r="B665" s="686"/>
      <c r="C665" s="686"/>
      <c r="D665" s="686"/>
    </row>
    <row r="666" ht="12" spans="1:4">
      <c r="A666" s="686"/>
      <c r="B666" s="686"/>
      <c r="C666" s="686"/>
      <c r="D666" s="686"/>
    </row>
    <row r="667" ht="12" spans="1:4">
      <c r="A667" s="686"/>
      <c r="B667" s="686"/>
      <c r="C667" s="686"/>
      <c r="D667" s="686"/>
    </row>
    <row r="668" ht="12" spans="1:4">
      <c r="A668" s="686"/>
      <c r="B668" s="686"/>
      <c r="C668" s="686"/>
      <c r="D668" s="686"/>
    </row>
    <row r="669" ht="12" spans="1:4">
      <c r="A669" s="686"/>
      <c r="B669" s="686"/>
      <c r="C669" s="686"/>
      <c r="D669" s="686"/>
    </row>
    <row r="670" ht="12" spans="1:4">
      <c r="A670" s="686"/>
      <c r="B670" s="686"/>
      <c r="C670" s="686"/>
      <c r="D670" s="686"/>
    </row>
    <row r="671" ht="12" spans="1:4">
      <c r="A671" s="686"/>
      <c r="B671" s="686"/>
      <c r="C671" s="686"/>
      <c r="D671" s="686"/>
    </row>
    <row r="672" ht="12" spans="1:4">
      <c r="A672" s="686"/>
      <c r="B672" s="686"/>
      <c r="C672" s="686"/>
      <c r="D672" s="686"/>
    </row>
    <row r="673" ht="12" spans="1:4">
      <c r="A673" s="686"/>
      <c r="B673" s="686"/>
      <c r="C673" s="686"/>
      <c r="D673" s="686"/>
    </row>
    <row r="674" ht="12" spans="1:4">
      <c r="A674" s="686"/>
      <c r="B674" s="686"/>
      <c r="C674" s="686"/>
      <c r="D674" s="686"/>
    </row>
    <row r="675" ht="12" spans="1:4">
      <c r="A675" s="686"/>
      <c r="B675" s="686"/>
      <c r="C675" s="686"/>
      <c r="D675" s="686"/>
    </row>
    <row r="676" ht="12" spans="1:4">
      <c r="A676" s="686"/>
      <c r="B676" s="686"/>
      <c r="C676" s="686"/>
      <c r="D676" s="686"/>
    </row>
    <row r="677" ht="12" spans="1:4">
      <c r="A677" s="686"/>
      <c r="B677" s="686"/>
      <c r="C677" s="686"/>
      <c r="D677" s="686"/>
    </row>
    <row r="678" ht="12" spans="1:4">
      <c r="A678" s="686"/>
      <c r="B678" s="686"/>
      <c r="C678" s="686"/>
      <c r="D678" s="686"/>
    </row>
    <row r="679" ht="12" spans="1:4">
      <c r="A679" s="686"/>
      <c r="B679" s="686"/>
      <c r="C679" s="686"/>
      <c r="D679" s="686"/>
    </row>
    <row r="680" ht="12" spans="1:4">
      <c r="A680" s="686"/>
      <c r="B680" s="686"/>
      <c r="C680" s="686"/>
      <c r="D680" s="686"/>
    </row>
    <row r="681" ht="12" spans="1:4">
      <c r="A681" s="686"/>
      <c r="B681" s="686"/>
      <c r="C681" s="686"/>
      <c r="D681" s="686"/>
    </row>
    <row r="682" ht="12" spans="1:4">
      <c r="A682" s="686"/>
      <c r="B682" s="686"/>
      <c r="C682" s="686"/>
      <c r="D682" s="686"/>
    </row>
    <row r="683" ht="12" spans="1:4">
      <c r="A683" s="686"/>
      <c r="B683" s="686"/>
      <c r="C683" s="686"/>
      <c r="D683" s="686"/>
    </row>
    <row r="684" ht="12" spans="1:4">
      <c r="A684" s="686"/>
      <c r="B684" s="686"/>
      <c r="C684" s="686"/>
      <c r="D684" s="686"/>
    </row>
    <row r="685" ht="12" spans="1:4">
      <c r="A685" s="686"/>
      <c r="B685" s="686"/>
      <c r="C685" s="686"/>
      <c r="D685" s="686"/>
    </row>
    <row r="686" ht="12" spans="1:4">
      <c r="A686" s="686"/>
      <c r="B686" s="686"/>
      <c r="C686" s="686"/>
      <c r="D686" s="686"/>
    </row>
    <row r="687" ht="12" spans="1:4">
      <c r="A687" s="686"/>
      <c r="B687" s="686"/>
      <c r="C687" s="686"/>
      <c r="D687" s="686"/>
    </row>
    <row r="688" ht="12" spans="1:4">
      <c r="A688" s="686"/>
      <c r="B688" s="686"/>
      <c r="C688" s="686"/>
      <c r="D688" s="686"/>
    </row>
    <row r="689" ht="12" spans="1:4">
      <c r="A689" s="686"/>
      <c r="B689" s="686"/>
      <c r="C689" s="686"/>
      <c r="D689" s="686"/>
    </row>
    <row r="690" ht="12" spans="1:4">
      <c r="A690" s="686"/>
      <c r="B690" s="686"/>
      <c r="C690" s="686"/>
      <c r="D690" s="686"/>
    </row>
    <row r="691" ht="12" spans="1:4">
      <c r="A691" s="686"/>
      <c r="B691" s="686"/>
      <c r="C691" s="686"/>
      <c r="D691" s="686"/>
    </row>
    <row r="692" ht="12" spans="1:4">
      <c r="A692" s="686"/>
      <c r="B692" s="686"/>
      <c r="C692" s="686"/>
      <c r="D692" s="686"/>
    </row>
    <row r="693" ht="12" spans="1:4">
      <c r="A693" s="686"/>
      <c r="B693" s="686"/>
      <c r="C693" s="686"/>
      <c r="D693" s="686"/>
    </row>
    <row r="694" ht="12" spans="1:4">
      <c r="A694" s="686"/>
      <c r="B694" s="686"/>
      <c r="C694" s="686"/>
      <c r="D694" s="686"/>
    </row>
    <row r="695" ht="12" spans="1:4">
      <c r="A695" s="686"/>
      <c r="B695" s="686"/>
      <c r="C695" s="686"/>
      <c r="D695" s="686"/>
    </row>
    <row r="696" ht="12" spans="1:4">
      <c r="A696" s="686"/>
      <c r="B696" s="686"/>
      <c r="C696" s="686"/>
      <c r="D696" s="686"/>
    </row>
    <row r="697" ht="12" spans="1:4">
      <c r="A697" s="686"/>
      <c r="B697" s="686"/>
      <c r="C697" s="686"/>
      <c r="D697" s="686"/>
    </row>
    <row r="698" ht="12" spans="1:4">
      <c r="A698" s="686"/>
      <c r="B698" s="686"/>
      <c r="C698" s="686"/>
      <c r="D698" s="686"/>
    </row>
    <row r="699" ht="12" spans="1:4">
      <c r="A699" s="686"/>
      <c r="B699" s="686"/>
      <c r="C699" s="686"/>
      <c r="D699" s="686"/>
    </row>
    <row r="700" ht="12" spans="1:4">
      <c r="A700" s="686"/>
      <c r="B700" s="686"/>
      <c r="C700" s="686"/>
      <c r="D700" s="686"/>
    </row>
    <row r="701" ht="12" spans="1:4">
      <c r="A701" s="686"/>
      <c r="B701" s="686"/>
      <c r="C701" s="686"/>
      <c r="D701" s="686"/>
    </row>
    <row r="702" ht="12" spans="1:4">
      <c r="A702" s="686"/>
      <c r="B702" s="686"/>
      <c r="C702" s="686"/>
      <c r="D702" s="686"/>
    </row>
    <row r="703" ht="12" spans="1:4">
      <c r="A703" s="686"/>
      <c r="B703" s="686"/>
      <c r="C703" s="686"/>
      <c r="D703" s="686"/>
    </row>
    <row r="704" ht="12" spans="1:4">
      <c r="A704" s="686"/>
      <c r="B704" s="686"/>
      <c r="C704" s="686"/>
      <c r="D704" s="686"/>
    </row>
    <row r="705" ht="12" spans="1:4">
      <c r="A705" s="686"/>
      <c r="B705" s="686"/>
      <c r="C705" s="686"/>
      <c r="D705" s="686"/>
    </row>
    <row r="706" ht="12" spans="1:4">
      <c r="A706" s="686"/>
      <c r="B706" s="686"/>
      <c r="C706" s="686"/>
      <c r="D706" s="686"/>
    </row>
    <row r="707" ht="12" spans="1:4">
      <c r="A707" s="686"/>
      <c r="B707" s="686"/>
      <c r="C707" s="686"/>
      <c r="D707" s="686"/>
    </row>
    <row r="708" ht="12" spans="1:4">
      <c r="A708" s="686"/>
      <c r="B708" s="686"/>
      <c r="C708" s="686"/>
      <c r="D708" s="686"/>
    </row>
    <row r="709" ht="12" spans="1:4">
      <c r="A709" s="686"/>
      <c r="B709" s="686"/>
      <c r="C709" s="686"/>
      <c r="D709" s="686"/>
    </row>
    <row r="710" ht="12" spans="1:4">
      <c r="A710" s="686"/>
      <c r="B710" s="686"/>
      <c r="C710" s="686"/>
      <c r="D710" s="686"/>
    </row>
    <row r="711" ht="12" spans="1:4">
      <c r="A711" s="686"/>
      <c r="B711" s="686"/>
      <c r="C711" s="686"/>
      <c r="D711" s="686"/>
    </row>
    <row r="712" ht="12" spans="1:4">
      <c r="A712" s="686"/>
      <c r="B712" s="686"/>
      <c r="C712" s="686"/>
      <c r="D712" s="686"/>
    </row>
    <row r="713" ht="12" spans="1:4">
      <c r="A713" s="686"/>
      <c r="B713" s="686"/>
      <c r="C713" s="686"/>
      <c r="D713" s="686"/>
    </row>
    <row r="714" ht="12" spans="1:4">
      <c r="A714" s="686"/>
      <c r="B714" s="686"/>
      <c r="C714" s="686"/>
      <c r="D714" s="686"/>
    </row>
    <row r="715" ht="12" spans="1:4">
      <c r="A715" s="686"/>
      <c r="B715" s="686"/>
      <c r="C715" s="686"/>
      <c r="D715" s="686"/>
    </row>
    <row r="716" ht="12" spans="1:4">
      <c r="A716" s="686"/>
      <c r="B716" s="686"/>
      <c r="C716" s="686"/>
      <c r="D716" s="686"/>
    </row>
    <row r="717" ht="12" spans="1:4">
      <c r="A717" s="686"/>
      <c r="B717" s="686"/>
      <c r="C717" s="686"/>
      <c r="D717" s="686"/>
    </row>
    <row r="718" ht="12" spans="1:4">
      <c r="A718" s="686"/>
      <c r="B718" s="686"/>
      <c r="C718" s="686"/>
      <c r="D718" s="686"/>
    </row>
    <row r="719" ht="12" spans="1:4">
      <c r="A719" s="686"/>
      <c r="B719" s="686"/>
      <c r="C719" s="686"/>
      <c r="D719" s="686"/>
    </row>
    <row r="720" ht="12" spans="1:4">
      <c r="A720" s="686"/>
      <c r="B720" s="686"/>
      <c r="C720" s="686"/>
      <c r="D720" s="686"/>
    </row>
    <row r="721" ht="12" spans="1:4">
      <c r="A721" s="686"/>
      <c r="B721" s="686"/>
      <c r="C721" s="686"/>
      <c r="D721" s="686"/>
    </row>
    <row r="722" ht="12" spans="1:4">
      <c r="A722" s="686"/>
      <c r="B722" s="686"/>
      <c r="C722" s="686"/>
      <c r="D722" s="686"/>
    </row>
    <row r="723" ht="12" spans="1:4">
      <c r="A723" s="686"/>
      <c r="B723" s="686"/>
      <c r="C723" s="686"/>
      <c r="D723" s="686"/>
    </row>
    <row r="724" ht="12" spans="1:4">
      <c r="A724" s="686"/>
      <c r="B724" s="686"/>
      <c r="C724" s="686"/>
      <c r="D724" s="686"/>
    </row>
    <row r="725" ht="12" spans="1:4">
      <c r="A725" s="686"/>
      <c r="B725" s="686"/>
      <c r="C725" s="686"/>
      <c r="D725" s="686"/>
    </row>
    <row r="726" ht="12" spans="1:4">
      <c r="A726" s="686"/>
      <c r="B726" s="686"/>
      <c r="C726" s="686"/>
      <c r="D726" s="686"/>
    </row>
    <row r="727" ht="12" spans="1:4">
      <c r="A727" s="686"/>
      <c r="B727" s="686"/>
      <c r="C727" s="686"/>
      <c r="D727" s="686"/>
    </row>
    <row r="728" ht="12" spans="1:4">
      <c r="A728" s="686"/>
      <c r="B728" s="686"/>
      <c r="C728" s="686"/>
      <c r="D728" s="686"/>
    </row>
    <row r="729" ht="12" spans="1:4">
      <c r="A729" s="686"/>
      <c r="B729" s="686"/>
      <c r="C729" s="686"/>
      <c r="D729" s="686"/>
    </row>
    <row r="730" ht="12" spans="1:4">
      <c r="A730" s="686"/>
      <c r="B730" s="686"/>
      <c r="C730" s="686"/>
      <c r="D730" s="686"/>
    </row>
    <row r="731" ht="12" spans="1:4">
      <c r="A731" s="686"/>
      <c r="B731" s="686"/>
      <c r="C731" s="686"/>
      <c r="D731" s="686"/>
    </row>
    <row r="732" ht="12" spans="1:4">
      <c r="A732" s="686"/>
      <c r="B732" s="686"/>
      <c r="C732" s="686"/>
      <c r="D732" s="686"/>
    </row>
    <row r="733" ht="12" spans="1:4">
      <c r="A733" s="686"/>
      <c r="B733" s="686"/>
      <c r="C733" s="686"/>
      <c r="D733" s="686"/>
    </row>
    <row r="734" ht="12" spans="1:4">
      <c r="A734" s="686"/>
      <c r="B734" s="686"/>
      <c r="C734" s="686"/>
      <c r="D734" s="686"/>
    </row>
    <row r="735" ht="12" spans="1:4">
      <c r="A735" s="686"/>
      <c r="B735" s="686"/>
      <c r="C735" s="686"/>
      <c r="D735" s="686"/>
    </row>
    <row r="736" ht="12" spans="1:4">
      <c r="A736" s="686"/>
      <c r="B736" s="686"/>
      <c r="C736" s="686"/>
      <c r="D736" s="686"/>
    </row>
    <row r="737" ht="12" spans="1:4">
      <c r="A737" s="686"/>
      <c r="B737" s="686"/>
      <c r="C737" s="686"/>
      <c r="D737" s="686"/>
    </row>
    <row r="738" ht="12" spans="1:4">
      <c r="A738" s="686"/>
      <c r="B738" s="686"/>
      <c r="C738" s="686"/>
      <c r="D738" s="686"/>
    </row>
    <row r="739" ht="12" spans="1:4">
      <c r="A739" s="686"/>
      <c r="B739" s="686"/>
      <c r="C739" s="686"/>
      <c r="D739" s="686"/>
    </row>
    <row r="740" ht="12" spans="1:4">
      <c r="A740" s="686"/>
      <c r="B740" s="686"/>
      <c r="C740" s="686"/>
      <c r="D740" s="686"/>
    </row>
    <row r="741" ht="12" spans="1:4">
      <c r="A741" s="686"/>
      <c r="B741" s="686"/>
      <c r="C741" s="686"/>
      <c r="D741" s="686"/>
    </row>
    <row r="742" ht="12" spans="1:4">
      <c r="A742" s="686"/>
      <c r="B742" s="686"/>
      <c r="C742" s="686"/>
      <c r="D742" s="686"/>
    </row>
    <row r="743" ht="12" spans="1:4">
      <c r="A743" s="686"/>
      <c r="B743" s="686"/>
      <c r="C743" s="686"/>
      <c r="D743" s="686"/>
    </row>
    <row r="744" ht="12" spans="1:4">
      <c r="A744" s="686"/>
      <c r="B744" s="686"/>
      <c r="C744" s="686"/>
      <c r="D744" s="686"/>
    </row>
    <row r="745" ht="12" spans="1:4">
      <c r="A745" s="686"/>
      <c r="B745" s="686"/>
      <c r="C745" s="686"/>
      <c r="D745" s="686"/>
    </row>
    <row r="746" ht="12" spans="1:4">
      <c r="A746" s="686"/>
      <c r="B746" s="686"/>
      <c r="C746" s="686"/>
      <c r="D746" s="686"/>
    </row>
    <row r="747" ht="12" spans="1:4">
      <c r="A747" s="686"/>
      <c r="B747" s="686"/>
      <c r="C747" s="686"/>
      <c r="D747" s="686"/>
    </row>
    <row r="748" ht="12" spans="1:4">
      <c r="A748" s="686"/>
      <c r="B748" s="686"/>
      <c r="C748" s="686"/>
      <c r="D748" s="686"/>
    </row>
    <row r="749" ht="12" spans="1:4">
      <c r="A749" s="686"/>
      <c r="B749" s="686"/>
      <c r="C749" s="686"/>
      <c r="D749" s="686"/>
    </row>
    <row r="750" ht="12" spans="1:4">
      <c r="A750" s="686"/>
      <c r="B750" s="686"/>
      <c r="C750" s="686"/>
      <c r="D750" s="686"/>
    </row>
    <row r="751" ht="12" spans="1:4">
      <c r="A751" s="686"/>
      <c r="B751" s="686"/>
      <c r="C751" s="686"/>
      <c r="D751" s="686"/>
    </row>
    <row r="752" ht="12" spans="1:4">
      <c r="A752" s="686"/>
      <c r="B752" s="686"/>
      <c r="C752" s="686"/>
      <c r="D752" s="686"/>
    </row>
    <row r="753" ht="12" spans="1:4">
      <c r="A753" s="686"/>
      <c r="B753" s="686"/>
      <c r="C753" s="686"/>
      <c r="D753" s="686"/>
    </row>
    <row r="754" ht="12" spans="1:4">
      <c r="A754" s="686"/>
      <c r="B754" s="686"/>
      <c r="C754" s="686"/>
      <c r="D754" s="686"/>
    </row>
    <row r="755" ht="12" spans="1:4">
      <c r="A755" s="686"/>
      <c r="B755" s="686"/>
      <c r="C755" s="686"/>
      <c r="D755" s="686"/>
    </row>
    <row r="756" ht="12" spans="1:4">
      <c r="A756" s="686"/>
      <c r="B756" s="686"/>
      <c r="C756" s="686"/>
      <c r="D756" s="686"/>
    </row>
    <row r="757" ht="12" spans="1:4">
      <c r="A757" s="686"/>
      <c r="B757" s="686"/>
      <c r="C757" s="686"/>
      <c r="D757" s="686"/>
    </row>
    <row r="758" ht="12" spans="1:4">
      <c r="A758" s="686"/>
      <c r="B758" s="686"/>
      <c r="C758" s="686"/>
      <c r="D758" s="686"/>
    </row>
    <row r="759" ht="12" spans="1:4">
      <c r="A759" s="686"/>
      <c r="B759" s="686"/>
      <c r="C759" s="686"/>
      <c r="D759" s="686"/>
    </row>
    <row r="760" ht="12" spans="1:4">
      <c r="A760" s="686"/>
      <c r="B760" s="686"/>
      <c r="C760" s="686"/>
      <c r="D760" s="686"/>
    </row>
    <row r="761" ht="12" spans="1:4">
      <c r="A761" s="686"/>
      <c r="B761" s="686"/>
      <c r="C761" s="686"/>
      <c r="D761" s="686"/>
    </row>
    <row r="762" ht="12" spans="1:4">
      <c r="A762" s="686"/>
      <c r="B762" s="686"/>
      <c r="C762" s="686"/>
      <c r="D762" s="686"/>
    </row>
    <row r="763" ht="12" spans="1:4">
      <c r="A763" s="686"/>
      <c r="B763" s="686"/>
      <c r="C763" s="686"/>
      <c r="D763" s="686"/>
    </row>
    <row r="764" ht="12" spans="1:4">
      <c r="A764" s="686"/>
      <c r="B764" s="686"/>
      <c r="C764" s="686"/>
      <c r="D764" s="686"/>
    </row>
    <row r="765" ht="12" spans="1:4">
      <c r="A765" s="686"/>
      <c r="B765" s="686"/>
      <c r="C765" s="686"/>
      <c r="D765" s="686"/>
    </row>
    <row r="766" ht="12" spans="1:4">
      <c r="A766" s="686"/>
      <c r="B766" s="686"/>
      <c r="C766" s="686"/>
      <c r="D766" s="686"/>
    </row>
    <row r="767" ht="12" spans="1:4">
      <c r="A767" s="686"/>
      <c r="B767" s="686"/>
      <c r="C767" s="686"/>
      <c r="D767" s="686"/>
    </row>
    <row r="768" ht="12" spans="1:4">
      <c r="A768" s="686"/>
      <c r="B768" s="686"/>
      <c r="C768" s="686"/>
      <c r="D768" s="686"/>
    </row>
    <row r="769" ht="12" spans="1:4">
      <c r="A769" s="686"/>
      <c r="B769" s="686"/>
      <c r="C769" s="686"/>
      <c r="D769" s="686"/>
    </row>
    <row r="770" ht="12" spans="1:4">
      <c r="A770" s="686"/>
      <c r="B770" s="686"/>
      <c r="C770" s="686"/>
      <c r="D770" s="686"/>
    </row>
    <row r="771" ht="12" spans="1:4">
      <c r="A771" s="686"/>
      <c r="B771" s="686"/>
      <c r="C771" s="686"/>
      <c r="D771" s="686"/>
    </row>
    <row r="772" ht="12" spans="1:4">
      <c r="A772" s="686"/>
      <c r="B772" s="686"/>
      <c r="C772" s="686"/>
      <c r="D772" s="686"/>
    </row>
    <row r="773" ht="12" spans="1:4">
      <c r="A773" s="686"/>
      <c r="B773" s="686"/>
      <c r="C773" s="686"/>
      <c r="D773" s="686"/>
    </row>
    <row r="774" ht="12" spans="1:4">
      <c r="A774" s="686"/>
      <c r="B774" s="686"/>
      <c r="C774" s="686"/>
      <c r="D774" s="686"/>
    </row>
    <row r="775" ht="12" spans="1:4">
      <c r="A775" s="686"/>
      <c r="B775" s="686"/>
      <c r="C775" s="686"/>
      <c r="D775" s="686"/>
    </row>
    <row r="776" ht="12" spans="1:4">
      <c r="A776" s="686"/>
      <c r="B776" s="686"/>
      <c r="C776" s="686"/>
      <c r="D776" s="686"/>
    </row>
    <row r="777" ht="12" spans="1:4">
      <c r="A777" s="686"/>
      <c r="B777" s="686"/>
      <c r="C777" s="686"/>
      <c r="D777" s="686"/>
    </row>
    <row r="778" ht="12" spans="1:4">
      <c r="A778" s="686"/>
      <c r="B778" s="686"/>
      <c r="C778" s="686"/>
      <c r="D778" s="686"/>
    </row>
    <row r="779" ht="12" spans="1:4">
      <c r="A779" s="686"/>
      <c r="B779" s="686"/>
      <c r="C779" s="686"/>
      <c r="D779" s="686"/>
    </row>
    <row r="780" ht="12" spans="1:4">
      <c r="A780" s="686"/>
      <c r="B780" s="686"/>
      <c r="C780" s="686"/>
      <c r="D780" s="686"/>
    </row>
    <row r="781" ht="12" spans="1:4">
      <c r="A781" s="686"/>
      <c r="B781" s="686"/>
      <c r="C781" s="686"/>
      <c r="D781" s="686"/>
    </row>
    <row r="782" ht="12" spans="1:4">
      <c r="A782" s="686"/>
      <c r="B782" s="686"/>
      <c r="C782" s="686"/>
      <c r="D782" s="686"/>
    </row>
    <row r="783" ht="12" spans="1:4">
      <c r="A783" s="686"/>
      <c r="B783" s="686"/>
      <c r="C783" s="686"/>
      <c r="D783" s="686"/>
    </row>
    <row r="784" ht="12" spans="1:4">
      <c r="A784" s="686"/>
      <c r="B784" s="686"/>
      <c r="C784" s="686"/>
      <c r="D784" s="686"/>
    </row>
    <row r="785" ht="12" spans="1:4">
      <c r="A785" s="686"/>
      <c r="B785" s="686"/>
      <c r="C785" s="686"/>
      <c r="D785" s="686"/>
    </row>
    <row r="786" ht="12" spans="1:4">
      <c r="A786" s="686"/>
      <c r="B786" s="686"/>
      <c r="C786" s="686"/>
      <c r="D786" s="686"/>
    </row>
    <row r="787" ht="12" spans="1:4">
      <c r="A787" s="686"/>
      <c r="B787" s="686"/>
      <c r="C787" s="686"/>
      <c r="D787" s="686"/>
    </row>
    <row r="788" ht="12" spans="1:4">
      <c r="A788" s="686"/>
      <c r="B788" s="686"/>
      <c r="C788" s="686"/>
      <c r="D788" s="686"/>
    </row>
    <row r="789" ht="12" spans="1:4">
      <c r="A789" s="686"/>
      <c r="B789" s="686"/>
      <c r="C789" s="686"/>
      <c r="D789" s="686"/>
    </row>
    <row r="790" ht="12" spans="1:4">
      <c r="A790" s="686"/>
      <c r="B790" s="686"/>
      <c r="C790" s="686"/>
      <c r="D790" s="686"/>
    </row>
    <row r="791" ht="12" spans="1:4">
      <c r="A791" s="686"/>
      <c r="B791" s="686"/>
      <c r="C791" s="686"/>
      <c r="D791" s="686"/>
    </row>
    <row r="792" ht="12" spans="1:4">
      <c r="A792" s="686"/>
      <c r="B792" s="686"/>
      <c r="C792" s="686"/>
      <c r="D792" s="686"/>
    </row>
    <row r="793" ht="12" spans="1:4">
      <c r="A793" s="686"/>
      <c r="B793" s="686"/>
      <c r="C793" s="686"/>
      <c r="D793" s="686"/>
    </row>
    <row r="794" ht="12" spans="1:4">
      <c r="A794" s="686"/>
      <c r="B794" s="686"/>
      <c r="C794" s="686"/>
      <c r="D794" s="686"/>
    </row>
    <row r="795" ht="12" spans="1:4">
      <c r="A795" s="686"/>
      <c r="B795" s="686"/>
      <c r="C795" s="686"/>
      <c r="D795" s="686"/>
    </row>
    <row r="796" ht="12" spans="1:4">
      <c r="A796" s="686"/>
      <c r="B796" s="686"/>
      <c r="C796" s="686"/>
      <c r="D796" s="686"/>
    </row>
    <row r="797" ht="12" spans="1:4">
      <c r="A797" s="686"/>
      <c r="B797" s="686"/>
      <c r="C797" s="686"/>
      <c r="D797" s="686"/>
    </row>
    <row r="798" ht="12" spans="1:4">
      <c r="A798" s="686"/>
      <c r="B798" s="686"/>
      <c r="C798" s="686"/>
      <c r="D798" s="686"/>
    </row>
    <row r="799" ht="12" spans="1:4">
      <c r="A799" s="686"/>
      <c r="B799" s="686"/>
      <c r="C799" s="686"/>
      <c r="D799" s="686"/>
    </row>
    <row r="800" ht="12" spans="1:4">
      <c r="A800" s="686"/>
      <c r="B800" s="686"/>
      <c r="C800" s="686"/>
      <c r="D800" s="686"/>
    </row>
    <row r="801" ht="12" spans="1:4">
      <c r="A801" s="686"/>
      <c r="B801" s="686"/>
      <c r="C801" s="686"/>
      <c r="D801" s="686"/>
    </row>
    <row r="802" ht="12" spans="1:4">
      <c r="A802" s="686"/>
      <c r="B802" s="686"/>
      <c r="C802" s="686"/>
      <c r="D802" s="686"/>
    </row>
    <row r="803" ht="12" spans="1:4">
      <c r="A803" s="686"/>
      <c r="B803" s="686"/>
      <c r="C803" s="686"/>
      <c r="D803" s="686"/>
    </row>
    <row r="804" ht="12" spans="1:4">
      <c r="A804" s="686"/>
      <c r="B804" s="686"/>
      <c r="C804" s="686"/>
      <c r="D804" s="686"/>
    </row>
    <row r="805" ht="12" spans="1:4">
      <c r="A805" s="686"/>
      <c r="B805" s="686"/>
      <c r="C805" s="686"/>
      <c r="D805" s="686"/>
    </row>
    <row r="806" ht="12" spans="1:4">
      <c r="A806" s="686"/>
      <c r="B806" s="686"/>
      <c r="C806" s="686"/>
      <c r="D806" s="686"/>
    </row>
    <row r="807" ht="12" spans="1:4">
      <c r="A807" s="686"/>
      <c r="B807" s="686"/>
      <c r="C807" s="686"/>
      <c r="D807" s="686"/>
    </row>
    <row r="808" ht="12" spans="1:4">
      <c r="A808" s="686"/>
      <c r="B808" s="686"/>
      <c r="C808" s="686"/>
      <c r="D808" s="686"/>
    </row>
    <row r="809" ht="12" spans="1:4">
      <c r="A809" s="686"/>
      <c r="B809" s="686"/>
      <c r="C809" s="686"/>
      <c r="D809" s="686"/>
    </row>
    <row r="810" ht="12" spans="1:4">
      <c r="A810" s="686"/>
      <c r="B810" s="686"/>
      <c r="C810" s="686"/>
      <c r="D810" s="686"/>
    </row>
    <row r="811" ht="12" spans="1:4">
      <c r="A811" s="686"/>
      <c r="B811" s="686"/>
      <c r="C811" s="686"/>
      <c r="D811" s="686"/>
    </row>
    <row r="812" ht="12" spans="1:4">
      <c r="A812" s="686"/>
      <c r="B812" s="686"/>
      <c r="C812" s="686"/>
      <c r="D812" s="686"/>
    </row>
    <row r="813" ht="12" spans="1:4">
      <c r="A813" s="686"/>
      <c r="B813" s="686"/>
      <c r="C813" s="686"/>
      <c r="D813" s="686"/>
    </row>
    <row r="814" ht="12" spans="1:4">
      <c r="A814" s="686"/>
      <c r="B814" s="686"/>
      <c r="C814" s="686"/>
      <c r="D814" s="686"/>
    </row>
    <row r="815" ht="12" spans="1:4">
      <c r="A815" s="686"/>
      <c r="B815" s="686"/>
      <c r="C815" s="686"/>
      <c r="D815" s="686"/>
    </row>
    <row r="816" ht="12" spans="1:4">
      <c r="A816" s="686"/>
      <c r="B816" s="686"/>
      <c r="C816" s="686"/>
      <c r="D816" s="686"/>
    </row>
    <row r="817" ht="12" spans="1:4">
      <c r="A817" s="686"/>
      <c r="B817" s="686"/>
      <c r="C817" s="686"/>
      <c r="D817" s="686"/>
    </row>
    <row r="818" ht="12" spans="1:4">
      <c r="A818" s="686"/>
      <c r="B818" s="686"/>
      <c r="C818" s="686"/>
      <c r="D818" s="686"/>
    </row>
    <row r="819" ht="12" spans="1:4">
      <c r="A819" s="686"/>
      <c r="B819" s="686"/>
      <c r="C819" s="686"/>
      <c r="D819" s="686"/>
    </row>
    <row r="820" ht="12" spans="1:4">
      <c r="A820" s="686"/>
      <c r="B820" s="686"/>
      <c r="C820" s="686"/>
      <c r="D820" s="686"/>
    </row>
    <row r="821" ht="12" spans="1:4">
      <c r="A821" s="686"/>
      <c r="B821" s="686"/>
      <c r="C821" s="686"/>
      <c r="D821" s="686"/>
    </row>
    <row r="822" ht="12" spans="1:4">
      <c r="A822" s="686"/>
      <c r="B822" s="686"/>
      <c r="C822" s="686"/>
      <c r="D822" s="686"/>
    </row>
    <row r="823" ht="12" spans="1:4">
      <c r="A823" s="686"/>
      <c r="B823" s="686"/>
      <c r="C823" s="686"/>
      <c r="D823" s="686"/>
    </row>
    <row r="824" ht="12" spans="1:4">
      <c r="A824" s="686"/>
      <c r="B824" s="686"/>
      <c r="C824" s="686"/>
      <c r="D824" s="686"/>
    </row>
    <row r="825" ht="12" spans="1:4">
      <c r="A825" s="686"/>
      <c r="B825" s="686"/>
      <c r="C825" s="686"/>
      <c r="D825" s="686"/>
    </row>
    <row r="826" ht="12" spans="1:4">
      <c r="A826" s="686"/>
      <c r="B826" s="686"/>
      <c r="C826" s="686"/>
      <c r="D826" s="686"/>
    </row>
    <row r="827" ht="12" spans="1:4">
      <c r="A827" s="686"/>
      <c r="B827" s="686"/>
      <c r="C827" s="686"/>
      <c r="D827" s="686"/>
    </row>
    <row r="828" ht="12" spans="1:4">
      <c r="A828" s="686"/>
      <c r="B828" s="686"/>
      <c r="C828" s="686"/>
      <c r="D828" s="686"/>
    </row>
    <row r="829" ht="12" spans="1:4">
      <c r="A829" s="686"/>
      <c r="B829" s="686"/>
      <c r="C829" s="686"/>
      <c r="D829" s="686"/>
    </row>
    <row r="830" ht="12" spans="1:4">
      <c r="A830" s="686"/>
      <c r="B830" s="686"/>
      <c r="C830" s="686"/>
      <c r="D830" s="686"/>
    </row>
    <row r="831" ht="12" spans="1:4">
      <c r="A831" s="686"/>
      <c r="B831" s="686"/>
      <c r="C831" s="686"/>
      <c r="D831" s="686"/>
    </row>
    <row r="832" ht="12" spans="1:4">
      <c r="A832" s="686"/>
      <c r="B832" s="686"/>
      <c r="C832" s="686"/>
      <c r="D832" s="686"/>
    </row>
    <row r="833" ht="12" spans="1:4">
      <c r="A833" s="686"/>
      <c r="B833" s="686"/>
      <c r="C833" s="686"/>
      <c r="D833" s="686"/>
    </row>
    <row r="834" ht="12" spans="1:4">
      <c r="A834" s="686"/>
      <c r="B834" s="686"/>
      <c r="C834" s="686"/>
      <c r="D834" s="686"/>
    </row>
    <row r="835" ht="12" spans="1:4">
      <c r="A835" s="686"/>
      <c r="B835" s="686"/>
      <c r="C835" s="686"/>
      <c r="D835" s="686"/>
    </row>
    <row r="836" ht="12" spans="1:4">
      <c r="A836" s="686"/>
      <c r="B836" s="686"/>
      <c r="C836" s="686"/>
      <c r="D836" s="686"/>
    </row>
    <row r="837" ht="12" spans="1:4">
      <c r="A837" s="686"/>
      <c r="B837" s="686"/>
      <c r="C837" s="686"/>
      <c r="D837" s="686"/>
    </row>
    <row r="838" ht="12" spans="1:4">
      <c r="A838" s="686"/>
      <c r="B838" s="686"/>
      <c r="C838" s="686"/>
      <c r="D838" s="686"/>
    </row>
    <row r="839" ht="12" spans="1:4">
      <c r="A839" s="686"/>
      <c r="B839" s="686"/>
      <c r="C839" s="686"/>
      <c r="D839" s="686"/>
    </row>
    <row r="840" ht="12" spans="1:4">
      <c r="A840" s="686"/>
      <c r="B840" s="686"/>
      <c r="C840" s="686"/>
      <c r="D840" s="686"/>
    </row>
    <row r="841" ht="12" spans="1:4">
      <c r="A841" s="686"/>
      <c r="B841" s="686"/>
      <c r="C841" s="686"/>
      <c r="D841" s="686"/>
    </row>
    <row r="842" ht="12" spans="1:4">
      <c r="A842" s="686"/>
      <c r="B842" s="686"/>
      <c r="C842" s="686"/>
      <c r="D842" s="686"/>
    </row>
    <row r="843" ht="12" spans="1:4">
      <c r="A843" s="686"/>
      <c r="B843" s="686"/>
      <c r="C843" s="686"/>
      <c r="D843" s="686"/>
    </row>
    <row r="844" ht="12" spans="1:4">
      <c r="A844" s="686"/>
      <c r="B844" s="686"/>
      <c r="C844" s="686"/>
      <c r="D844" s="686"/>
    </row>
    <row r="845" ht="12" spans="1:4">
      <c r="A845" s="686"/>
      <c r="B845" s="686"/>
      <c r="C845" s="686"/>
      <c r="D845" s="686"/>
    </row>
    <row r="846" ht="12" spans="1:4">
      <c r="A846" s="686"/>
      <c r="B846" s="686"/>
      <c r="C846" s="686"/>
      <c r="D846" s="686"/>
    </row>
    <row r="847" ht="12" spans="1:4">
      <c r="A847" s="686"/>
      <c r="B847" s="686"/>
      <c r="C847" s="686"/>
      <c r="D847" s="686"/>
    </row>
    <row r="848" ht="12" spans="1:4">
      <c r="A848" s="686"/>
      <c r="B848" s="686"/>
      <c r="C848" s="686"/>
      <c r="D848" s="686"/>
    </row>
    <row r="849" ht="12" spans="1:4">
      <c r="A849" s="686"/>
      <c r="B849" s="686"/>
      <c r="C849" s="686"/>
      <c r="D849" s="686"/>
    </row>
    <row r="850" ht="12" spans="1:4">
      <c r="A850" s="686"/>
      <c r="B850" s="686"/>
      <c r="C850" s="686"/>
      <c r="D850" s="686"/>
    </row>
    <row r="851" ht="12" spans="1:4">
      <c r="A851" s="686"/>
      <c r="B851" s="686"/>
      <c r="C851" s="686"/>
      <c r="D851" s="686"/>
    </row>
    <row r="852" ht="12" spans="1:4">
      <c r="A852" s="686"/>
      <c r="B852" s="686"/>
      <c r="C852" s="686"/>
      <c r="D852" s="686"/>
    </row>
    <row r="853" ht="12" spans="1:4">
      <c r="A853" s="686"/>
      <c r="B853" s="686"/>
      <c r="C853" s="686"/>
      <c r="D853" s="686"/>
    </row>
    <row r="854" ht="12" spans="1:4">
      <c r="A854" s="686"/>
      <c r="B854" s="686"/>
      <c r="C854" s="686"/>
      <c r="D854" s="686"/>
    </row>
    <row r="855" ht="12" spans="1:4">
      <c r="A855" s="686"/>
      <c r="B855" s="686"/>
      <c r="C855" s="686"/>
      <c r="D855" s="686"/>
    </row>
    <row r="856" ht="12" spans="1:4">
      <c r="A856" s="686"/>
      <c r="B856" s="686"/>
      <c r="C856" s="686"/>
      <c r="D856" s="686"/>
    </row>
    <row r="857" ht="12" spans="1:4">
      <c r="A857" s="686"/>
      <c r="B857" s="686"/>
      <c r="C857" s="686"/>
      <c r="D857" s="686"/>
    </row>
    <row r="858" ht="12" spans="1:4">
      <c r="A858" s="686"/>
      <c r="B858" s="686"/>
      <c r="C858" s="686"/>
      <c r="D858" s="686"/>
    </row>
    <row r="859" ht="12" spans="1:4">
      <c r="A859" s="686"/>
      <c r="B859" s="686"/>
      <c r="C859" s="686"/>
      <c r="D859" s="686"/>
    </row>
    <row r="860" ht="12" spans="1:4">
      <c r="A860" s="686"/>
      <c r="B860" s="686"/>
      <c r="C860" s="686"/>
      <c r="D860" s="686"/>
    </row>
    <row r="861" ht="12" spans="1:4">
      <c r="A861" s="686"/>
      <c r="B861" s="686"/>
      <c r="C861" s="686"/>
      <c r="D861" s="686"/>
    </row>
    <row r="862" ht="12" spans="1:4">
      <c r="A862" s="686"/>
      <c r="B862" s="686"/>
      <c r="C862" s="686"/>
      <c r="D862" s="686"/>
    </row>
    <row r="863" ht="12" spans="1:4">
      <c r="A863" s="686"/>
      <c r="B863" s="686"/>
      <c r="C863" s="686"/>
      <c r="D863" s="686"/>
    </row>
    <row r="864" ht="12" spans="1:4">
      <c r="A864" s="686"/>
      <c r="B864" s="686"/>
      <c r="C864" s="686"/>
      <c r="D864" s="686"/>
    </row>
    <row r="865" ht="12" spans="1:4">
      <c r="A865" s="686"/>
      <c r="B865" s="686"/>
      <c r="C865" s="686"/>
      <c r="D865" s="686"/>
    </row>
    <row r="866" ht="12" spans="1:4">
      <c r="A866" s="686"/>
      <c r="B866" s="686"/>
      <c r="C866" s="686"/>
      <c r="D866" s="686"/>
    </row>
    <row r="867" ht="12" spans="1:4">
      <c r="A867" s="686"/>
      <c r="B867" s="686"/>
      <c r="C867" s="686"/>
      <c r="D867" s="686"/>
    </row>
    <row r="868" ht="12" spans="1:4">
      <c r="A868" s="686"/>
      <c r="B868" s="686"/>
      <c r="C868" s="686"/>
      <c r="D868" s="686"/>
    </row>
    <row r="869" ht="12" spans="1:4">
      <c r="A869" s="686"/>
      <c r="B869" s="686"/>
      <c r="C869" s="686"/>
      <c r="D869" s="686"/>
    </row>
    <row r="870" ht="12" spans="1:4">
      <c r="A870" s="686"/>
      <c r="B870" s="686"/>
      <c r="C870" s="686"/>
      <c r="D870" s="686"/>
    </row>
    <row r="871" ht="12" spans="1:4">
      <c r="A871" s="686"/>
      <c r="B871" s="686"/>
      <c r="C871" s="686"/>
      <c r="D871" s="686"/>
    </row>
    <row r="872" ht="12" spans="1:4">
      <c r="A872" s="686"/>
      <c r="B872" s="686"/>
      <c r="C872" s="686"/>
      <c r="D872" s="686"/>
    </row>
    <row r="873" ht="12" spans="1:4">
      <c r="A873" s="686"/>
      <c r="B873" s="686"/>
      <c r="C873" s="686"/>
      <c r="D873" s="686"/>
    </row>
    <row r="874" ht="12" spans="1:4">
      <c r="A874" s="686"/>
      <c r="B874" s="686"/>
      <c r="C874" s="686"/>
      <c r="D874" s="686"/>
    </row>
    <row r="875" ht="12" spans="1:4">
      <c r="A875" s="686"/>
      <c r="B875" s="686"/>
      <c r="C875" s="686"/>
      <c r="D875" s="686"/>
    </row>
    <row r="876" ht="12" spans="1:4">
      <c r="A876" s="686"/>
      <c r="B876" s="686"/>
      <c r="C876" s="686"/>
      <c r="D876" s="686"/>
    </row>
    <row r="877" ht="12" spans="1:4">
      <c r="A877" s="686"/>
      <c r="B877" s="686"/>
      <c r="C877" s="686"/>
      <c r="D877" s="686"/>
    </row>
    <row r="878" ht="12" spans="1:4">
      <c r="A878" s="686"/>
      <c r="B878" s="686"/>
      <c r="C878" s="686"/>
      <c r="D878" s="686"/>
    </row>
    <row r="879" ht="12" spans="1:4">
      <c r="A879" s="686"/>
      <c r="B879" s="686"/>
      <c r="C879" s="686"/>
      <c r="D879" s="686"/>
    </row>
    <row r="880" ht="12" spans="1:4">
      <c r="A880" s="686"/>
      <c r="B880" s="686"/>
      <c r="C880" s="686"/>
      <c r="D880" s="686"/>
    </row>
    <row r="881" ht="12" spans="1:4">
      <c r="A881" s="686"/>
      <c r="B881" s="686"/>
      <c r="C881" s="686"/>
      <c r="D881" s="686"/>
    </row>
    <row r="882" ht="12" spans="1:4">
      <c r="A882" s="686"/>
      <c r="B882" s="686"/>
      <c r="C882" s="686"/>
      <c r="D882" s="686"/>
    </row>
    <row r="883" ht="12" spans="1:4">
      <c r="A883" s="686"/>
      <c r="B883" s="686"/>
      <c r="C883" s="686"/>
      <c r="D883" s="686"/>
    </row>
    <row r="884" ht="12" spans="1:4">
      <c r="A884" s="686"/>
      <c r="B884" s="686"/>
      <c r="C884" s="686"/>
      <c r="D884" s="686"/>
    </row>
    <row r="885" ht="12" spans="1:4">
      <c r="A885" s="686"/>
      <c r="B885" s="686"/>
      <c r="C885" s="686"/>
      <c r="D885" s="686"/>
    </row>
    <row r="886" ht="12" spans="1:4">
      <c r="A886" s="686"/>
      <c r="B886" s="686"/>
      <c r="C886" s="686"/>
      <c r="D886" s="686"/>
    </row>
    <row r="887" ht="12" spans="1:4">
      <c r="A887" s="686"/>
      <c r="B887" s="686"/>
      <c r="C887" s="686"/>
      <c r="D887" s="686"/>
    </row>
    <row r="888" ht="12" spans="1:4">
      <c r="A888" s="686"/>
      <c r="B888" s="686"/>
      <c r="C888" s="686"/>
      <c r="D888" s="686"/>
    </row>
    <row r="889" ht="12" spans="1:4">
      <c r="A889" s="686"/>
      <c r="B889" s="686"/>
      <c r="C889" s="686"/>
      <c r="D889" s="686"/>
    </row>
    <row r="890" ht="12" spans="1:4">
      <c r="A890" s="686"/>
      <c r="B890" s="686"/>
      <c r="C890" s="686"/>
      <c r="D890" s="686"/>
    </row>
    <row r="891" ht="12" spans="1:4">
      <c r="A891" s="686"/>
      <c r="B891" s="686"/>
      <c r="C891" s="686"/>
      <c r="D891" s="686"/>
    </row>
    <row r="892" ht="12" spans="1:4">
      <c r="A892" s="686"/>
      <c r="B892" s="686"/>
      <c r="C892" s="686"/>
      <c r="D892" s="686"/>
    </row>
    <row r="893" ht="12" spans="1:4">
      <c r="A893" s="686"/>
      <c r="B893" s="686"/>
      <c r="C893" s="686"/>
      <c r="D893" s="686"/>
    </row>
    <row r="894" ht="12" spans="1:4">
      <c r="A894" s="686"/>
      <c r="B894" s="686"/>
      <c r="C894" s="686"/>
      <c r="D894" s="686"/>
    </row>
    <row r="895" ht="12" spans="1:4">
      <c r="A895" s="686"/>
      <c r="B895" s="686"/>
      <c r="C895" s="686"/>
      <c r="D895" s="686"/>
    </row>
    <row r="896" ht="12" spans="1:4">
      <c r="A896" s="686"/>
      <c r="B896" s="686"/>
      <c r="C896" s="686"/>
      <c r="D896" s="686"/>
    </row>
    <row r="897" ht="12" spans="1:4">
      <c r="A897" s="686"/>
      <c r="B897" s="686"/>
      <c r="C897" s="686"/>
      <c r="D897" s="686"/>
    </row>
    <row r="898" ht="12" spans="1:4">
      <c r="A898" s="686"/>
      <c r="B898" s="686"/>
      <c r="C898" s="686"/>
      <c r="D898" s="686"/>
    </row>
    <row r="899" ht="12" spans="1:4">
      <c r="A899" s="686"/>
      <c r="B899" s="686"/>
      <c r="C899" s="686"/>
      <c r="D899" s="686"/>
    </row>
    <row r="900" ht="12" spans="1:4">
      <c r="A900" s="686"/>
      <c r="B900" s="686"/>
      <c r="C900" s="686"/>
      <c r="D900" s="686"/>
    </row>
    <row r="901" ht="12" spans="1:4">
      <c r="A901" s="686"/>
      <c r="B901" s="686"/>
      <c r="C901" s="686"/>
      <c r="D901" s="686"/>
    </row>
    <row r="902" ht="12" spans="1:4">
      <c r="A902" s="686"/>
      <c r="B902" s="686"/>
      <c r="C902" s="686"/>
      <c r="D902" s="686"/>
    </row>
    <row r="903" ht="12" spans="1:4">
      <c r="A903" s="686"/>
      <c r="B903" s="686"/>
      <c r="C903" s="686"/>
      <c r="D903" s="686"/>
    </row>
    <row r="904" ht="12" spans="1:4">
      <c r="A904" s="686"/>
      <c r="B904" s="686"/>
      <c r="C904" s="686"/>
      <c r="D904" s="686"/>
    </row>
    <row r="905" ht="12" spans="1:4">
      <c r="A905" s="686"/>
      <c r="B905" s="686"/>
      <c r="C905" s="686"/>
      <c r="D905" s="686"/>
    </row>
    <row r="906" ht="12" spans="1:4">
      <c r="A906" s="686"/>
      <c r="B906" s="686"/>
      <c r="C906" s="686"/>
      <c r="D906" s="686"/>
    </row>
    <row r="907" ht="12" spans="1:4">
      <c r="A907" s="686"/>
      <c r="B907" s="686"/>
      <c r="C907" s="686"/>
      <c r="D907" s="686"/>
    </row>
    <row r="908" ht="12" spans="1:4">
      <c r="A908" s="686"/>
      <c r="B908" s="686"/>
      <c r="C908" s="686"/>
      <c r="D908" s="686"/>
    </row>
    <row r="909" ht="12" spans="1:4">
      <c r="A909" s="686"/>
      <c r="B909" s="686"/>
      <c r="C909" s="686"/>
      <c r="D909" s="686"/>
    </row>
    <row r="910" ht="12" spans="1:4">
      <c r="A910" s="686"/>
      <c r="B910" s="686"/>
      <c r="C910" s="686"/>
      <c r="D910" s="686"/>
    </row>
    <row r="911" ht="12" spans="1:4">
      <c r="A911" s="686"/>
      <c r="B911" s="686"/>
      <c r="C911" s="686"/>
      <c r="D911" s="686"/>
    </row>
    <row r="912" ht="12" spans="1:4">
      <c r="A912" s="686"/>
      <c r="B912" s="686"/>
      <c r="C912" s="686"/>
      <c r="D912" s="686"/>
    </row>
    <row r="913" ht="12" spans="1:4">
      <c r="A913" s="686"/>
      <c r="B913" s="686"/>
      <c r="C913" s="686"/>
      <c r="D913" s="686"/>
    </row>
    <row r="914" ht="12" spans="1:4">
      <c r="A914" s="686"/>
      <c r="B914" s="686"/>
      <c r="C914" s="686"/>
      <c r="D914" s="686"/>
    </row>
    <row r="915" ht="12" spans="1:4">
      <c r="A915" s="686"/>
      <c r="B915" s="686"/>
      <c r="C915" s="686"/>
      <c r="D915" s="686"/>
    </row>
    <row r="916" ht="12" spans="1:4">
      <c r="A916" s="686"/>
      <c r="B916" s="686"/>
      <c r="C916" s="686"/>
      <c r="D916" s="686"/>
    </row>
    <row r="917" ht="12" spans="1:4">
      <c r="A917" s="686"/>
      <c r="B917" s="686"/>
      <c r="C917" s="686"/>
      <c r="D917" s="686"/>
    </row>
    <row r="918" ht="12" spans="1:4">
      <c r="A918" s="686"/>
      <c r="B918" s="686"/>
      <c r="C918" s="686"/>
      <c r="D918" s="686"/>
    </row>
    <row r="919" ht="12" spans="1:4">
      <c r="A919" s="686"/>
      <c r="B919" s="686"/>
      <c r="C919" s="686"/>
      <c r="D919" s="686"/>
    </row>
    <row r="920" ht="12" spans="1:4">
      <c r="A920" s="686"/>
      <c r="B920" s="686"/>
      <c r="C920" s="686"/>
      <c r="D920" s="686"/>
    </row>
    <row r="921" ht="12" spans="1:4">
      <c r="A921" s="686"/>
      <c r="B921" s="686"/>
      <c r="C921" s="686"/>
      <c r="D921" s="686"/>
    </row>
    <row r="922" ht="12" spans="1:4">
      <c r="A922" s="686"/>
      <c r="B922" s="686"/>
      <c r="C922" s="686"/>
      <c r="D922" s="686"/>
    </row>
    <row r="923" ht="12" spans="1:4">
      <c r="A923" s="686"/>
      <c r="B923" s="686"/>
      <c r="C923" s="686"/>
      <c r="D923" s="686"/>
    </row>
    <row r="924" ht="12" spans="1:4">
      <c r="A924" s="686"/>
      <c r="B924" s="686"/>
      <c r="C924" s="686"/>
      <c r="D924" s="686"/>
    </row>
    <row r="925" ht="12" spans="1:4">
      <c r="A925" s="686"/>
      <c r="B925" s="686"/>
      <c r="C925" s="686"/>
      <c r="D925" s="686"/>
    </row>
    <row r="926" ht="12" spans="1:4">
      <c r="A926" s="686"/>
      <c r="B926" s="686"/>
      <c r="C926" s="686"/>
      <c r="D926" s="686"/>
    </row>
    <row r="927" ht="12" spans="1:4">
      <c r="A927" s="686"/>
      <c r="B927" s="686"/>
      <c r="C927" s="686"/>
      <c r="D927" s="686"/>
    </row>
    <row r="928" ht="12" spans="1:4">
      <c r="A928" s="686"/>
      <c r="B928" s="686"/>
      <c r="C928" s="686"/>
      <c r="D928" s="686"/>
    </row>
    <row r="929" ht="12" spans="1:4">
      <c r="A929" s="686"/>
      <c r="B929" s="686"/>
      <c r="C929" s="686"/>
      <c r="D929" s="686"/>
    </row>
    <row r="930" ht="12" spans="1:4">
      <c r="A930" s="686"/>
      <c r="B930" s="686"/>
      <c r="C930" s="686"/>
      <c r="D930" s="686"/>
    </row>
    <row r="931" ht="12" spans="1:4">
      <c r="A931" s="686"/>
      <c r="B931" s="686"/>
      <c r="C931" s="686"/>
      <c r="D931" s="686"/>
    </row>
    <row r="932" ht="12" spans="1:4">
      <c r="A932" s="686"/>
      <c r="B932" s="686"/>
      <c r="C932" s="686"/>
      <c r="D932" s="686"/>
    </row>
    <row r="933" ht="12" spans="1:4">
      <c r="A933" s="686"/>
      <c r="B933" s="686"/>
      <c r="C933" s="686"/>
      <c r="D933" s="686"/>
    </row>
    <row r="934" ht="12" spans="1:4">
      <c r="A934" s="686"/>
      <c r="B934" s="686"/>
      <c r="C934" s="686"/>
      <c r="D934" s="686"/>
    </row>
    <row r="935" ht="12" spans="1:4">
      <c r="A935" s="686"/>
      <c r="B935" s="686"/>
      <c r="C935" s="686"/>
      <c r="D935" s="686"/>
    </row>
    <row r="936" ht="12" spans="1:4">
      <c r="A936" s="686"/>
      <c r="B936" s="686"/>
      <c r="C936" s="686"/>
      <c r="D936" s="686"/>
    </row>
    <row r="937" ht="12" spans="1:4">
      <c r="A937" s="686"/>
      <c r="B937" s="686"/>
      <c r="C937" s="686"/>
      <c r="D937" s="686"/>
    </row>
    <row r="938" ht="12" spans="1:4">
      <c r="A938" s="686"/>
      <c r="B938" s="686"/>
      <c r="C938" s="686"/>
      <c r="D938" s="686"/>
    </row>
    <row r="939" ht="12" spans="1:4">
      <c r="A939" s="686"/>
      <c r="B939" s="686"/>
      <c r="C939" s="686"/>
      <c r="D939" s="686"/>
    </row>
    <row r="940" ht="12" spans="1:4">
      <c r="A940" s="686"/>
      <c r="B940" s="686"/>
      <c r="C940" s="686"/>
      <c r="D940" s="686"/>
    </row>
    <row r="941" ht="12" spans="1:4">
      <c r="A941" s="686"/>
      <c r="B941" s="686"/>
      <c r="C941" s="686"/>
      <c r="D941" s="686"/>
    </row>
    <row r="942" ht="12" spans="1:4">
      <c r="A942" s="686"/>
      <c r="B942" s="686"/>
      <c r="C942" s="686"/>
      <c r="D942" s="686"/>
    </row>
    <row r="943" ht="12" spans="1:4">
      <c r="A943" s="686"/>
      <c r="B943" s="686"/>
      <c r="C943" s="686"/>
      <c r="D943" s="686"/>
    </row>
    <row r="944" ht="12" spans="1:4">
      <c r="A944" s="686"/>
      <c r="B944" s="686"/>
      <c r="C944" s="686"/>
      <c r="D944" s="686"/>
    </row>
    <row r="945" ht="12" spans="1:4">
      <c r="A945" s="686"/>
      <c r="B945" s="686"/>
      <c r="C945" s="686"/>
      <c r="D945" s="686"/>
    </row>
    <row r="946" ht="12" spans="1:4">
      <c r="A946" s="686"/>
      <c r="B946" s="686"/>
      <c r="C946" s="686"/>
      <c r="D946" s="686"/>
    </row>
    <row r="947" ht="12" spans="1:4">
      <c r="A947" s="686"/>
      <c r="B947" s="686"/>
      <c r="C947" s="686"/>
      <c r="D947" s="686"/>
    </row>
    <row r="948" ht="12" spans="1:4">
      <c r="A948" s="686"/>
      <c r="B948" s="686"/>
      <c r="C948" s="686"/>
      <c r="D948" s="686"/>
    </row>
    <row r="949" ht="12" spans="1:4">
      <c r="A949" s="686"/>
      <c r="B949" s="686"/>
      <c r="C949" s="686"/>
      <c r="D949" s="686"/>
    </row>
    <row r="950" ht="12" spans="1:4">
      <c r="A950" s="686"/>
      <c r="B950" s="686"/>
      <c r="C950" s="686"/>
      <c r="D950" s="686"/>
    </row>
    <row r="951" ht="12" spans="1:4">
      <c r="A951" s="686"/>
      <c r="B951" s="686"/>
      <c r="C951" s="686"/>
      <c r="D951" s="686"/>
    </row>
    <row r="952" ht="12" spans="1:4">
      <c r="A952" s="686"/>
      <c r="B952" s="686"/>
      <c r="C952" s="686"/>
      <c r="D952" s="686"/>
    </row>
    <row r="953" ht="12" spans="1:4">
      <c r="A953" s="686"/>
      <c r="B953" s="686"/>
      <c r="C953" s="686"/>
      <c r="D953" s="686"/>
    </row>
    <row r="954" ht="12" spans="1:4">
      <c r="A954" s="686"/>
      <c r="B954" s="686"/>
      <c r="C954" s="686"/>
      <c r="D954" s="686"/>
    </row>
    <row r="955" ht="12" spans="1:4">
      <c r="A955" s="686"/>
      <c r="B955" s="686"/>
      <c r="C955" s="686"/>
      <c r="D955" s="686"/>
    </row>
    <row r="956" ht="12" spans="1:4">
      <c r="A956" s="686"/>
      <c r="B956" s="686"/>
      <c r="C956" s="686"/>
      <c r="D956" s="686"/>
    </row>
    <row r="957" ht="12" spans="1:4">
      <c r="A957" s="686"/>
      <c r="B957" s="686"/>
      <c r="C957" s="686"/>
      <c r="D957" s="686"/>
    </row>
    <row r="958" ht="12" spans="1:4">
      <c r="A958" s="686"/>
      <c r="B958" s="686"/>
      <c r="C958" s="686"/>
      <c r="D958" s="686"/>
    </row>
    <row r="959" ht="12" spans="1:4">
      <c r="A959" s="686"/>
      <c r="B959" s="686"/>
      <c r="C959" s="686"/>
      <c r="D959" s="686"/>
    </row>
    <row r="960" ht="12" spans="1:4">
      <c r="A960" s="686"/>
      <c r="B960" s="686"/>
      <c r="C960" s="686"/>
      <c r="D960" s="686"/>
    </row>
    <row r="961" ht="12" spans="1:4">
      <c r="A961" s="686"/>
      <c r="B961" s="686"/>
      <c r="C961" s="686"/>
      <c r="D961" s="686"/>
    </row>
    <row r="962" ht="12" spans="1:4">
      <c r="A962" s="686"/>
      <c r="B962" s="686"/>
      <c r="C962" s="686"/>
      <c r="D962" s="686"/>
    </row>
    <row r="963" ht="12" spans="1:4">
      <c r="A963" s="686"/>
      <c r="B963" s="686"/>
      <c r="C963" s="686"/>
      <c r="D963" s="686"/>
    </row>
    <row r="964" ht="12" spans="1:4">
      <c r="A964" s="686"/>
      <c r="B964" s="686"/>
      <c r="C964" s="686"/>
      <c r="D964" s="686"/>
    </row>
    <row r="965" ht="12" spans="1:4">
      <c r="A965" s="686"/>
      <c r="B965" s="686"/>
      <c r="C965" s="686"/>
      <c r="D965" s="686"/>
    </row>
    <row r="966" ht="12" spans="1:4">
      <c r="A966" s="686"/>
      <c r="B966" s="686"/>
      <c r="C966" s="686"/>
      <c r="D966" s="686"/>
    </row>
    <row r="967" ht="12" spans="1:4">
      <c r="A967" s="686"/>
      <c r="B967" s="686"/>
      <c r="C967" s="686"/>
      <c r="D967" s="686"/>
    </row>
    <row r="968" ht="12" spans="1:4">
      <c r="A968" s="686"/>
      <c r="B968" s="686"/>
      <c r="C968" s="686"/>
      <c r="D968" s="686"/>
    </row>
    <row r="969" ht="12" spans="1:4">
      <c r="A969" s="686"/>
      <c r="B969" s="686"/>
      <c r="C969" s="686"/>
      <c r="D969" s="686"/>
    </row>
    <row r="970" ht="12" spans="1:4">
      <c r="A970" s="686"/>
      <c r="B970" s="686"/>
      <c r="C970" s="686"/>
      <c r="D970" s="686"/>
    </row>
    <row r="971" ht="12" spans="1:4">
      <c r="A971" s="686"/>
      <c r="B971" s="686"/>
      <c r="C971" s="686"/>
      <c r="D971" s="686"/>
    </row>
    <row r="972" ht="12" spans="1:4">
      <c r="A972" s="686"/>
      <c r="B972" s="686"/>
      <c r="C972" s="686"/>
      <c r="D972" s="686"/>
    </row>
    <row r="973" ht="12" spans="1:4">
      <c r="A973" s="686"/>
      <c r="B973" s="686"/>
      <c r="C973" s="686"/>
      <c r="D973" s="686"/>
    </row>
    <row r="974" ht="12" spans="1:4">
      <c r="A974" s="686"/>
      <c r="B974" s="686"/>
      <c r="C974" s="686"/>
      <c r="D974" s="686"/>
    </row>
    <row r="975" ht="12" spans="1:4">
      <c r="A975" s="686"/>
      <c r="B975" s="686"/>
      <c r="C975" s="686"/>
      <c r="D975" s="686"/>
    </row>
    <row r="976" ht="12" spans="1:4">
      <c r="A976" s="686"/>
      <c r="B976" s="686"/>
      <c r="C976" s="686"/>
      <c r="D976" s="686"/>
    </row>
    <row r="977" ht="12" spans="1:4">
      <c r="A977" s="686"/>
      <c r="B977" s="686"/>
      <c r="C977" s="686"/>
      <c r="D977" s="686"/>
    </row>
    <row r="978" ht="12" spans="1:4">
      <c r="A978" s="686"/>
      <c r="B978" s="686"/>
      <c r="C978" s="686"/>
      <c r="D978" s="686"/>
    </row>
    <row r="979" ht="12" spans="1:4">
      <c r="A979" s="686"/>
      <c r="B979" s="686"/>
      <c r="C979" s="686"/>
      <c r="D979" s="686"/>
    </row>
    <row r="980" ht="12" spans="1:4">
      <c r="A980" s="686"/>
      <c r="B980" s="686"/>
      <c r="C980" s="686"/>
      <c r="D980" s="686"/>
    </row>
    <row r="981" ht="12" spans="1:4">
      <c r="A981" s="686"/>
      <c r="B981" s="686"/>
      <c r="C981" s="686"/>
      <c r="D981" s="686"/>
    </row>
    <row r="982" ht="12" spans="1:4">
      <c r="A982" s="686"/>
      <c r="B982" s="686"/>
      <c r="C982" s="686"/>
      <c r="D982" s="686"/>
    </row>
    <row r="983" ht="12" spans="1:4">
      <c r="A983" s="686"/>
      <c r="B983" s="686"/>
      <c r="C983" s="686"/>
      <c r="D983" s="686"/>
    </row>
    <row r="984" ht="12" spans="1:4">
      <c r="A984" s="686"/>
      <c r="B984" s="686"/>
      <c r="C984" s="686"/>
      <c r="D984" s="686"/>
    </row>
    <row r="985" ht="12" spans="1:4">
      <c r="A985" s="686"/>
      <c r="B985" s="686"/>
      <c r="C985" s="686"/>
      <c r="D985" s="686"/>
    </row>
    <row r="986" ht="12" spans="1:4">
      <c r="A986" s="686"/>
      <c r="B986" s="686"/>
      <c r="C986" s="686"/>
      <c r="D986" s="686"/>
    </row>
    <row r="987" ht="12" spans="1:4">
      <c r="A987" s="686"/>
      <c r="B987" s="686"/>
      <c r="C987" s="686"/>
      <c r="D987" s="686"/>
    </row>
    <row r="988" ht="12" spans="1:4">
      <c r="A988" s="686"/>
      <c r="B988" s="686"/>
      <c r="C988" s="686"/>
      <c r="D988" s="686"/>
    </row>
    <row r="989" ht="12" spans="1:4">
      <c r="A989" s="686"/>
      <c r="B989" s="686"/>
      <c r="C989" s="686"/>
      <c r="D989" s="686"/>
    </row>
    <row r="990" ht="12" spans="1:4">
      <c r="A990" s="686"/>
      <c r="B990" s="686"/>
      <c r="C990" s="686"/>
      <c r="D990" s="686"/>
    </row>
    <row r="991" ht="12" spans="1:4">
      <c r="A991" s="686"/>
      <c r="B991" s="686"/>
      <c r="C991" s="686"/>
      <c r="D991" s="686"/>
    </row>
    <row r="992" ht="12" spans="1:4">
      <c r="A992" s="686"/>
      <c r="B992" s="686"/>
      <c r="C992" s="686"/>
      <c r="D992" s="686"/>
    </row>
    <row r="993" ht="12" spans="1:4">
      <c r="A993" s="686"/>
      <c r="B993" s="686"/>
      <c r="C993" s="686"/>
      <c r="D993" s="686"/>
    </row>
    <row r="994" ht="12" spans="1:4">
      <c r="A994" s="686"/>
      <c r="B994" s="686"/>
      <c r="C994" s="686"/>
      <c r="D994" s="686"/>
    </row>
    <row r="995" ht="12" spans="1:4">
      <c r="A995" s="686"/>
      <c r="B995" s="686"/>
      <c r="C995" s="686"/>
      <c r="D995" s="686"/>
    </row>
    <row r="996" ht="12" spans="1:4">
      <c r="A996" s="686"/>
      <c r="B996" s="686"/>
      <c r="C996" s="686"/>
      <c r="D996" s="686"/>
    </row>
    <row r="997" ht="12" spans="1:4">
      <c r="A997" s="686"/>
      <c r="B997" s="686"/>
      <c r="C997" s="686"/>
      <c r="D997" s="686"/>
    </row>
    <row r="998" ht="12" spans="1:4">
      <c r="A998" s="686"/>
      <c r="B998" s="686"/>
      <c r="C998" s="686"/>
      <c r="D998" s="686"/>
    </row>
    <row r="999" ht="12" spans="1:4">
      <c r="A999" s="686"/>
      <c r="B999" s="686"/>
      <c r="C999" s="686"/>
      <c r="D999" s="686"/>
    </row>
  </sheetData>
  <pageMargins left="0.7" right="0.7" top="0.75" bottom="0.75" header="0.3" footer="0.3"/>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2"/>
  <cols>
    <col min="1" max="1" width="2.66666666666667" style="673" customWidth="1"/>
    <col min="2" max="2" width="25.1111111111111" style="409" customWidth="1"/>
    <col min="3" max="3" width="51" style="409" customWidth="1"/>
    <col min="4" max="26" width="10.8888888888889" style="409" customWidth="1"/>
    <col min="27" max="16384" width="14.4444444444444" style="409"/>
  </cols>
  <sheetData>
    <row r="1" spans="1:26">
      <c r="A1" s="674"/>
      <c r="B1" s="675"/>
      <c r="C1" s="675"/>
      <c r="D1" s="675"/>
      <c r="E1" s="675"/>
      <c r="F1" s="675"/>
      <c r="G1" s="675"/>
      <c r="H1" s="675"/>
      <c r="I1" s="675"/>
      <c r="J1" s="675"/>
      <c r="K1" s="675"/>
      <c r="L1" s="675"/>
      <c r="M1" s="675"/>
      <c r="N1" s="675"/>
      <c r="O1" s="675"/>
      <c r="P1" s="675"/>
      <c r="Q1" s="675"/>
      <c r="R1" s="675"/>
      <c r="S1" s="675"/>
      <c r="T1" s="675"/>
      <c r="U1" s="675"/>
      <c r="V1" s="675"/>
      <c r="W1" s="675"/>
      <c r="X1" s="675"/>
      <c r="Y1" s="675"/>
      <c r="Z1" s="675"/>
    </row>
    <row r="2" ht="24" spans="1:26">
      <c r="A2" s="659">
        <v>1</v>
      </c>
      <c r="B2" s="660" t="s">
        <v>616</v>
      </c>
      <c r="C2" s="661" t="s">
        <v>86</v>
      </c>
      <c r="D2" s="675"/>
      <c r="E2" s="675"/>
      <c r="F2" s="675"/>
      <c r="G2" s="675"/>
      <c r="H2" s="675"/>
      <c r="I2" s="675"/>
      <c r="J2" s="675"/>
      <c r="K2" s="675"/>
      <c r="L2" s="675"/>
      <c r="M2" s="675"/>
      <c r="N2" s="675"/>
      <c r="O2" s="675"/>
      <c r="P2" s="675"/>
      <c r="Q2" s="675"/>
      <c r="R2" s="675"/>
      <c r="S2" s="675"/>
      <c r="T2" s="675"/>
      <c r="U2" s="675"/>
      <c r="V2" s="675"/>
      <c r="W2" s="675"/>
      <c r="X2" s="675"/>
      <c r="Y2" s="675"/>
      <c r="Z2" s="675"/>
    </row>
    <row r="3" ht="24" spans="1:26">
      <c r="A3" s="659">
        <v>2</v>
      </c>
      <c r="B3" s="660" t="s">
        <v>617</v>
      </c>
      <c r="C3" s="662" t="s">
        <v>811</v>
      </c>
      <c r="D3" s="675"/>
      <c r="E3" s="675"/>
      <c r="F3" s="675"/>
      <c r="G3" s="675"/>
      <c r="H3" s="675"/>
      <c r="I3" s="675"/>
      <c r="J3" s="675"/>
      <c r="K3" s="675"/>
      <c r="L3" s="675"/>
      <c r="M3" s="675"/>
      <c r="N3" s="675"/>
      <c r="O3" s="675"/>
      <c r="P3" s="675"/>
      <c r="Q3" s="675"/>
      <c r="R3" s="675"/>
      <c r="S3" s="675"/>
      <c r="T3" s="675"/>
      <c r="U3" s="675"/>
      <c r="V3" s="675"/>
      <c r="W3" s="675"/>
      <c r="X3" s="675"/>
      <c r="Y3" s="675"/>
      <c r="Z3" s="675"/>
    </row>
    <row r="4" ht="24" spans="1:26">
      <c r="A4" s="659">
        <v>3</v>
      </c>
      <c r="B4" s="660" t="s">
        <v>619</v>
      </c>
      <c r="C4" s="662" t="s">
        <v>812</v>
      </c>
      <c r="D4" s="675"/>
      <c r="E4" s="675"/>
      <c r="F4" s="675"/>
      <c r="G4" s="675"/>
      <c r="H4" s="675"/>
      <c r="I4" s="675"/>
      <c r="J4" s="675"/>
      <c r="K4" s="675"/>
      <c r="L4" s="675"/>
      <c r="M4" s="675"/>
      <c r="N4" s="675"/>
      <c r="O4" s="675"/>
      <c r="P4" s="675"/>
      <c r="Q4" s="675"/>
      <c r="R4" s="675"/>
      <c r="S4" s="675"/>
      <c r="T4" s="675"/>
      <c r="U4" s="675"/>
      <c r="V4" s="675"/>
      <c r="W4" s="675"/>
      <c r="X4" s="675"/>
      <c r="Y4" s="675"/>
      <c r="Z4" s="675"/>
    </row>
    <row r="5" ht="24" spans="1:26">
      <c r="A5" s="659">
        <v>4</v>
      </c>
      <c r="B5" s="660" t="s">
        <v>621</v>
      </c>
      <c r="C5" s="662" t="s">
        <v>754</v>
      </c>
      <c r="D5" s="675"/>
      <c r="E5" s="675"/>
      <c r="F5" s="675"/>
      <c r="G5" s="675"/>
      <c r="H5" s="675"/>
      <c r="I5" s="675"/>
      <c r="J5" s="675"/>
      <c r="K5" s="675"/>
      <c r="L5" s="675"/>
      <c r="M5" s="675"/>
      <c r="N5" s="675"/>
      <c r="O5" s="675"/>
      <c r="P5" s="675"/>
      <c r="Q5" s="675"/>
      <c r="R5" s="675"/>
      <c r="S5" s="675"/>
      <c r="T5" s="675"/>
      <c r="U5" s="675"/>
      <c r="V5" s="675"/>
      <c r="W5" s="675"/>
      <c r="X5" s="675"/>
      <c r="Y5" s="675"/>
      <c r="Z5" s="675"/>
    </row>
    <row r="6" spans="1:26">
      <c r="A6" s="659">
        <v>5</v>
      </c>
      <c r="B6" s="660" t="s">
        <v>623</v>
      </c>
      <c r="C6" s="662" t="s">
        <v>813</v>
      </c>
      <c r="D6" s="675"/>
      <c r="E6" s="675"/>
      <c r="F6" s="675"/>
      <c r="G6" s="675"/>
      <c r="H6" s="675"/>
      <c r="I6" s="675"/>
      <c r="J6" s="675"/>
      <c r="K6" s="675"/>
      <c r="L6" s="675"/>
      <c r="M6" s="675"/>
      <c r="N6" s="675"/>
      <c r="O6" s="675"/>
      <c r="P6" s="675"/>
      <c r="Q6" s="675"/>
      <c r="R6" s="675"/>
      <c r="S6" s="675"/>
      <c r="T6" s="675"/>
      <c r="U6" s="675"/>
      <c r="V6" s="675"/>
      <c r="W6" s="675"/>
      <c r="X6" s="675"/>
      <c r="Y6" s="675"/>
      <c r="Z6" s="675"/>
    </row>
    <row r="7" ht="48" spans="1:26">
      <c r="A7" s="659">
        <v>6</v>
      </c>
      <c r="B7" s="660" t="s">
        <v>625</v>
      </c>
      <c r="C7" s="662" t="s">
        <v>814</v>
      </c>
      <c r="D7" s="675"/>
      <c r="E7" s="675"/>
      <c r="F7" s="675"/>
      <c r="G7" s="675"/>
      <c r="H7" s="675"/>
      <c r="I7" s="675"/>
      <c r="J7" s="675"/>
      <c r="K7" s="675"/>
      <c r="L7" s="675"/>
      <c r="M7" s="675"/>
      <c r="N7" s="675"/>
      <c r="O7" s="675"/>
      <c r="P7" s="675"/>
      <c r="Q7" s="675"/>
      <c r="R7" s="675"/>
      <c r="S7" s="675"/>
      <c r="T7" s="675"/>
      <c r="U7" s="675"/>
      <c r="V7" s="675"/>
      <c r="W7" s="675"/>
      <c r="X7" s="675"/>
      <c r="Y7" s="675"/>
      <c r="Z7" s="675"/>
    </row>
    <row r="8" ht="24" spans="1:26">
      <c r="A8" s="659">
        <v>7</v>
      </c>
      <c r="B8" s="660" t="s">
        <v>627</v>
      </c>
      <c r="C8" s="662" t="s">
        <v>797</v>
      </c>
      <c r="D8" s="675"/>
      <c r="E8" s="675"/>
      <c r="F8" s="675"/>
      <c r="G8" s="675"/>
      <c r="H8" s="675"/>
      <c r="I8" s="675"/>
      <c r="J8" s="675"/>
      <c r="K8" s="675"/>
      <c r="L8" s="675"/>
      <c r="M8" s="675"/>
      <c r="N8" s="675"/>
      <c r="O8" s="675"/>
      <c r="P8" s="675"/>
      <c r="Q8" s="675"/>
      <c r="R8" s="675"/>
      <c r="S8" s="675"/>
      <c r="T8" s="675"/>
      <c r="U8" s="675"/>
      <c r="V8" s="675"/>
      <c r="W8" s="675"/>
      <c r="X8" s="675"/>
      <c r="Y8" s="675"/>
      <c r="Z8" s="675"/>
    </row>
    <row r="9" spans="1:26">
      <c r="A9" s="678"/>
      <c r="B9" s="665" t="s">
        <v>629</v>
      </c>
      <c r="C9" s="662" t="s">
        <v>798</v>
      </c>
      <c r="D9" s="675"/>
      <c r="E9" s="675"/>
      <c r="F9" s="675"/>
      <c r="G9" s="675"/>
      <c r="H9" s="675"/>
      <c r="I9" s="675"/>
      <c r="J9" s="675"/>
      <c r="K9" s="675"/>
      <c r="L9" s="675"/>
      <c r="M9" s="675"/>
      <c r="N9" s="675"/>
      <c r="O9" s="675"/>
      <c r="P9" s="675"/>
      <c r="Q9" s="675"/>
      <c r="R9" s="675"/>
      <c r="S9" s="675"/>
      <c r="T9" s="675"/>
      <c r="U9" s="675"/>
      <c r="V9" s="675"/>
      <c r="W9" s="675"/>
      <c r="X9" s="675"/>
      <c r="Y9" s="675"/>
      <c r="Z9" s="675"/>
    </row>
    <row r="10" ht="36" spans="1:26">
      <c r="A10" s="659">
        <v>8</v>
      </c>
      <c r="B10" s="660" t="s">
        <v>631</v>
      </c>
      <c r="C10" s="698" t="s">
        <v>799</v>
      </c>
      <c r="D10" s="675"/>
      <c r="E10" s="675"/>
      <c r="F10" s="675"/>
      <c r="G10" s="675"/>
      <c r="H10" s="675"/>
      <c r="I10" s="675"/>
      <c r="J10" s="675"/>
      <c r="K10" s="675"/>
      <c r="L10" s="675"/>
      <c r="M10" s="675"/>
      <c r="N10" s="675"/>
      <c r="O10" s="675"/>
      <c r="P10" s="675"/>
      <c r="Q10" s="675"/>
      <c r="R10" s="675"/>
      <c r="S10" s="675"/>
      <c r="T10" s="675"/>
      <c r="U10" s="675"/>
      <c r="V10" s="675"/>
      <c r="W10" s="675"/>
      <c r="X10" s="675"/>
      <c r="Y10" s="675"/>
      <c r="Z10" s="675"/>
    </row>
    <row r="11" ht="24" spans="1:26">
      <c r="A11" s="659">
        <v>9</v>
      </c>
      <c r="B11" s="660" t="s">
        <v>633</v>
      </c>
      <c r="C11" s="662" t="s">
        <v>800</v>
      </c>
      <c r="D11" s="675"/>
      <c r="E11" s="675"/>
      <c r="F11" s="675"/>
      <c r="G11" s="675"/>
      <c r="H11" s="675"/>
      <c r="I11" s="675"/>
      <c r="J11" s="675"/>
      <c r="K11" s="675"/>
      <c r="L11" s="675"/>
      <c r="M11" s="675"/>
      <c r="N11" s="675"/>
      <c r="O11" s="675"/>
      <c r="P11" s="675"/>
      <c r="Q11" s="675"/>
      <c r="R11" s="675"/>
      <c r="S11" s="675"/>
      <c r="T11" s="675"/>
      <c r="U11" s="675"/>
      <c r="V11" s="675"/>
      <c r="W11" s="675"/>
      <c r="X11" s="675"/>
      <c r="Y11" s="675"/>
      <c r="Z11" s="675"/>
    </row>
    <row r="12" ht="24" spans="1:26">
      <c r="A12" s="659">
        <v>10</v>
      </c>
      <c r="B12" s="660" t="s">
        <v>635</v>
      </c>
      <c r="C12" s="662" t="s">
        <v>800</v>
      </c>
      <c r="D12" s="675"/>
      <c r="E12" s="675"/>
      <c r="F12" s="675"/>
      <c r="G12" s="675"/>
      <c r="H12" s="675"/>
      <c r="I12" s="675"/>
      <c r="J12" s="675"/>
      <c r="K12" s="675"/>
      <c r="L12" s="675"/>
      <c r="M12" s="675"/>
      <c r="N12" s="675"/>
      <c r="O12" s="675"/>
      <c r="P12" s="675"/>
      <c r="Q12" s="675"/>
      <c r="R12" s="675"/>
      <c r="S12" s="675"/>
      <c r="T12" s="675"/>
      <c r="U12" s="675"/>
      <c r="V12" s="675"/>
      <c r="W12" s="675"/>
      <c r="X12" s="675"/>
      <c r="Y12" s="675"/>
      <c r="Z12" s="675"/>
    </row>
    <row r="13" spans="1:26">
      <c r="A13" s="659">
        <v>11</v>
      </c>
      <c r="B13" s="660" t="s">
        <v>637</v>
      </c>
      <c r="C13" s="662" t="s">
        <v>815</v>
      </c>
      <c r="D13" s="675"/>
      <c r="E13" s="675"/>
      <c r="F13" s="675"/>
      <c r="G13" s="675"/>
      <c r="H13" s="675"/>
      <c r="I13" s="675"/>
      <c r="J13" s="675"/>
      <c r="K13" s="675"/>
      <c r="L13" s="675"/>
      <c r="M13" s="675"/>
      <c r="N13" s="675"/>
      <c r="O13" s="675"/>
      <c r="P13" s="675"/>
      <c r="Q13" s="675"/>
      <c r="R13" s="675"/>
      <c r="S13" s="675"/>
      <c r="T13" s="675"/>
      <c r="U13" s="675"/>
      <c r="V13" s="675"/>
      <c r="W13" s="675"/>
      <c r="X13" s="675"/>
      <c r="Y13" s="675"/>
      <c r="Z13" s="675"/>
    </row>
    <row r="14" ht="60" spans="1:26">
      <c r="A14" s="659">
        <v>12</v>
      </c>
      <c r="B14" s="660" t="s">
        <v>639</v>
      </c>
      <c r="C14" s="662" t="s">
        <v>802</v>
      </c>
      <c r="D14" s="675"/>
      <c r="E14" s="675"/>
      <c r="F14" s="675"/>
      <c r="G14" s="675"/>
      <c r="H14" s="675"/>
      <c r="I14" s="675"/>
      <c r="J14" s="675"/>
      <c r="K14" s="675"/>
      <c r="L14" s="675"/>
      <c r="M14" s="675"/>
      <c r="N14" s="675"/>
      <c r="O14" s="675"/>
      <c r="P14" s="675"/>
      <c r="Q14" s="675"/>
      <c r="R14" s="675"/>
      <c r="S14" s="675"/>
      <c r="T14" s="675"/>
      <c r="U14" s="675"/>
      <c r="V14" s="675"/>
      <c r="W14" s="675"/>
      <c r="X14" s="675"/>
      <c r="Y14" s="675"/>
      <c r="Z14" s="675"/>
    </row>
    <row r="15" ht="24" spans="1:26">
      <c r="A15" s="659">
        <v>13</v>
      </c>
      <c r="B15" s="660" t="s">
        <v>641</v>
      </c>
      <c r="C15" s="662" t="s">
        <v>803</v>
      </c>
      <c r="D15" s="675"/>
      <c r="E15" s="675"/>
      <c r="F15" s="675"/>
      <c r="G15" s="675"/>
      <c r="H15" s="675"/>
      <c r="I15" s="675"/>
      <c r="J15" s="675"/>
      <c r="K15" s="675"/>
      <c r="L15" s="675"/>
      <c r="M15" s="675"/>
      <c r="N15" s="675"/>
      <c r="O15" s="675"/>
      <c r="P15" s="675"/>
      <c r="Q15" s="675"/>
      <c r="R15" s="675"/>
      <c r="S15" s="675"/>
      <c r="T15" s="675"/>
      <c r="U15" s="675"/>
      <c r="V15" s="675"/>
      <c r="W15" s="675"/>
      <c r="X15" s="675"/>
      <c r="Y15" s="675"/>
      <c r="Z15" s="675"/>
    </row>
    <row r="16" ht="36" spans="1:26">
      <c r="A16" s="659">
        <v>14</v>
      </c>
      <c r="B16" s="660" t="s">
        <v>643</v>
      </c>
      <c r="C16" s="662" t="s">
        <v>816</v>
      </c>
      <c r="D16" s="675"/>
      <c r="E16" s="675"/>
      <c r="F16" s="675"/>
      <c r="G16" s="675"/>
      <c r="H16" s="675"/>
      <c r="I16" s="675"/>
      <c r="J16" s="675"/>
      <c r="K16" s="675"/>
      <c r="L16" s="675"/>
      <c r="M16" s="675"/>
      <c r="N16" s="675"/>
      <c r="O16" s="675"/>
      <c r="P16" s="675"/>
      <c r="Q16" s="675"/>
      <c r="R16" s="675"/>
      <c r="S16" s="675"/>
      <c r="T16" s="675"/>
      <c r="U16" s="675"/>
      <c r="V16" s="675"/>
      <c r="W16" s="675"/>
      <c r="X16" s="675"/>
      <c r="Y16" s="675"/>
      <c r="Z16" s="675"/>
    </row>
    <row r="17" ht="24" spans="1:26">
      <c r="A17" s="659">
        <v>15</v>
      </c>
      <c r="B17" s="660" t="s">
        <v>645</v>
      </c>
      <c r="C17" s="662" t="s">
        <v>805</v>
      </c>
      <c r="D17" s="675"/>
      <c r="E17" s="675"/>
      <c r="F17" s="675"/>
      <c r="G17" s="675"/>
      <c r="H17" s="675"/>
      <c r="I17" s="675"/>
      <c r="J17" s="675"/>
      <c r="K17" s="675"/>
      <c r="L17" s="675"/>
      <c r="M17" s="675"/>
      <c r="N17" s="675"/>
      <c r="O17" s="675"/>
      <c r="P17" s="675"/>
      <c r="Q17" s="675"/>
      <c r="R17" s="675"/>
      <c r="S17" s="675"/>
      <c r="T17" s="675"/>
      <c r="U17" s="675"/>
      <c r="V17" s="675"/>
      <c r="W17" s="675"/>
      <c r="X17" s="675"/>
      <c r="Y17" s="675"/>
      <c r="Z17" s="675"/>
    </row>
    <row r="18" spans="1:26">
      <c r="A18" s="659">
        <v>16</v>
      </c>
      <c r="B18" s="660" t="s">
        <v>647</v>
      </c>
      <c r="C18" s="662"/>
      <c r="D18" s="675"/>
      <c r="E18" s="675"/>
      <c r="F18" s="675"/>
      <c r="G18" s="675"/>
      <c r="H18" s="675"/>
      <c r="I18" s="675"/>
      <c r="J18" s="675"/>
      <c r="K18" s="675"/>
      <c r="L18" s="675"/>
      <c r="M18" s="675"/>
      <c r="N18" s="675"/>
      <c r="O18" s="675"/>
      <c r="P18" s="675"/>
      <c r="Q18" s="675"/>
      <c r="R18" s="675"/>
      <c r="S18" s="675"/>
      <c r="T18" s="675"/>
      <c r="U18" s="675"/>
      <c r="V18" s="675"/>
      <c r="W18" s="675"/>
      <c r="X18" s="675"/>
      <c r="Y18" s="675"/>
      <c r="Z18" s="675"/>
    </row>
    <row r="19" spans="1:26">
      <c r="A19" s="678"/>
      <c r="B19" s="665" t="s">
        <v>649</v>
      </c>
      <c r="C19" s="662"/>
      <c r="D19" s="675"/>
      <c r="E19" s="675"/>
      <c r="F19" s="675"/>
      <c r="G19" s="675"/>
      <c r="H19" s="675"/>
      <c r="I19" s="675"/>
      <c r="J19" s="675"/>
      <c r="K19" s="675"/>
      <c r="L19" s="675"/>
      <c r="M19" s="675"/>
      <c r="N19" s="675"/>
      <c r="O19" s="675"/>
      <c r="P19" s="675"/>
      <c r="Q19" s="675"/>
      <c r="R19" s="675"/>
      <c r="S19" s="675"/>
      <c r="T19" s="675"/>
      <c r="U19" s="675"/>
      <c r="V19" s="675"/>
      <c r="W19" s="675"/>
      <c r="X19" s="675"/>
      <c r="Y19" s="675"/>
      <c r="Z19" s="675"/>
    </row>
    <row r="20" spans="1:26">
      <c r="A20" s="678"/>
      <c r="B20" s="665" t="s">
        <v>651</v>
      </c>
      <c r="C20" s="662"/>
      <c r="D20" s="675"/>
      <c r="E20" s="675"/>
      <c r="F20" s="675"/>
      <c r="G20" s="675"/>
      <c r="H20" s="675"/>
      <c r="I20" s="675"/>
      <c r="J20" s="675"/>
      <c r="K20" s="675"/>
      <c r="L20" s="675"/>
      <c r="M20" s="675"/>
      <c r="N20" s="675"/>
      <c r="O20" s="675"/>
      <c r="P20" s="675"/>
      <c r="Q20" s="675"/>
      <c r="R20" s="675"/>
      <c r="S20" s="675"/>
      <c r="T20" s="675"/>
      <c r="U20" s="675"/>
      <c r="V20" s="675"/>
      <c r="W20" s="675"/>
      <c r="X20" s="675"/>
      <c r="Y20" s="675"/>
      <c r="Z20" s="675"/>
    </row>
    <row r="21" spans="1:26">
      <c r="A21" s="26">
        <v>17</v>
      </c>
      <c r="B21" s="27" t="s">
        <v>653</v>
      </c>
      <c r="C21" s="28" t="s">
        <v>89</v>
      </c>
      <c r="D21" s="675"/>
      <c r="E21" s="675"/>
      <c r="F21" s="675"/>
      <c r="G21" s="675"/>
      <c r="H21" s="675"/>
      <c r="I21" s="675"/>
      <c r="J21" s="675"/>
      <c r="K21" s="675"/>
      <c r="L21" s="675"/>
      <c r="M21" s="675"/>
      <c r="N21" s="675"/>
      <c r="O21" s="675"/>
      <c r="P21" s="675"/>
      <c r="Q21" s="675"/>
      <c r="R21" s="675"/>
      <c r="S21" s="675"/>
      <c r="T21" s="675"/>
      <c r="U21" s="675"/>
      <c r="V21" s="675"/>
      <c r="W21" s="675"/>
      <c r="X21" s="675"/>
      <c r="Y21" s="675"/>
      <c r="Z21" s="675"/>
    </row>
    <row r="22" spans="1:26">
      <c r="A22" s="26">
        <v>21</v>
      </c>
      <c r="B22" s="27" t="s">
        <v>654</v>
      </c>
      <c r="C22" s="28" t="s">
        <v>806</v>
      </c>
      <c r="D22" s="675"/>
      <c r="E22" s="675"/>
      <c r="F22" s="675"/>
      <c r="G22" s="675"/>
      <c r="H22" s="675"/>
      <c r="I22" s="675"/>
      <c r="J22" s="675"/>
      <c r="K22" s="675"/>
      <c r="L22" s="675"/>
      <c r="M22" s="675"/>
      <c r="N22" s="675"/>
      <c r="O22" s="675"/>
      <c r="P22" s="675"/>
      <c r="Q22" s="675"/>
      <c r="R22" s="675"/>
      <c r="S22" s="675"/>
      <c r="T22" s="675"/>
      <c r="U22" s="675"/>
      <c r="V22" s="675"/>
      <c r="W22" s="675"/>
      <c r="X22" s="675"/>
      <c r="Y22" s="675"/>
      <c r="Z22" s="675"/>
    </row>
    <row r="23" spans="1:26">
      <c r="A23" s="674"/>
      <c r="B23" s="675"/>
      <c r="C23" s="675"/>
      <c r="D23" s="675"/>
      <c r="E23" s="675"/>
      <c r="F23" s="675"/>
      <c r="G23" s="675"/>
      <c r="H23" s="675"/>
      <c r="I23" s="675"/>
      <c r="J23" s="675"/>
      <c r="K23" s="675"/>
      <c r="L23" s="675"/>
      <c r="M23" s="675"/>
      <c r="N23" s="675"/>
      <c r="O23" s="675"/>
      <c r="P23" s="675"/>
      <c r="Q23" s="675"/>
      <c r="R23" s="675"/>
      <c r="S23" s="675"/>
      <c r="T23" s="675"/>
      <c r="U23" s="675"/>
      <c r="V23" s="675"/>
      <c r="W23" s="675"/>
      <c r="X23" s="675"/>
      <c r="Y23" s="675"/>
      <c r="Z23" s="675"/>
    </row>
    <row r="24" spans="1:26">
      <c r="A24" s="674"/>
      <c r="B24" s="675"/>
      <c r="C24" s="675"/>
      <c r="D24" s="675"/>
      <c r="E24" s="675"/>
      <c r="F24" s="675"/>
      <c r="G24" s="675"/>
      <c r="H24" s="675"/>
      <c r="I24" s="675"/>
      <c r="J24" s="675"/>
      <c r="K24" s="675"/>
      <c r="L24" s="675"/>
      <c r="M24" s="675"/>
      <c r="N24" s="675"/>
      <c r="O24" s="675"/>
      <c r="P24" s="675"/>
      <c r="Q24" s="675"/>
      <c r="R24" s="675"/>
      <c r="S24" s="675"/>
      <c r="T24" s="675"/>
      <c r="U24" s="675"/>
      <c r="V24" s="675"/>
      <c r="W24" s="675"/>
      <c r="X24" s="675"/>
      <c r="Y24" s="675"/>
      <c r="Z24" s="675"/>
    </row>
    <row r="25" spans="1:26">
      <c r="A25" s="674"/>
      <c r="B25" s="675"/>
      <c r="C25" s="675"/>
      <c r="D25" s="675"/>
      <c r="E25" s="675"/>
      <c r="F25" s="675"/>
      <c r="G25" s="675"/>
      <c r="H25" s="675"/>
      <c r="I25" s="675"/>
      <c r="J25" s="675"/>
      <c r="K25" s="675"/>
      <c r="L25" s="675"/>
      <c r="M25" s="675"/>
      <c r="N25" s="675"/>
      <c r="O25" s="675"/>
      <c r="P25" s="675"/>
      <c r="Q25" s="675"/>
      <c r="R25" s="675"/>
      <c r="S25" s="675"/>
      <c r="T25" s="675"/>
      <c r="U25" s="675"/>
      <c r="V25" s="675"/>
      <c r="W25" s="675"/>
      <c r="X25" s="675"/>
      <c r="Y25" s="675"/>
      <c r="Z25" s="675"/>
    </row>
    <row r="26" spans="1:26">
      <c r="A26" s="674"/>
      <c r="B26" s="675"/>
      <c r="C26" s="675"/>
      <c r="D26" s="675"/>
      <c r="E26" s="675"/>
      <c r="F26" s="675"/>
      <c r="G26" s="675"/>
      <c r="H26" s="675"/>
      <c r="I26" s="675"/>
      <c r="J26" s="675"/>
      <c r="K26" s="675"/>
      <c r="L26" s="675"/>
      <c r="M26" s="675"/>
      <c r="N26" s="675"/>
      <c r="O26" s="675"/>
      <c r="P26" s="675"/>
      <c r="Q26" s="675"/>
      <c r="R26" s="675"/>
      <c r="S26" s="675"/>
      <c r="T26" s="675"/>
      <c r="U26" s="675"/>
      <c r="V26" s="675"/>
      <c r="W26" s="675"/>
      <c r="X26" s="675"/>
      <c r="Y26" s="675"/>
      <c r="Z26" s="675"/>
    </row>
    <row r="27" spans="1:26">
      <c r="A27" s="674"/>
      <c r="B27" s="675"/>
      <c r="C27" s="675"/>
      <c r="D27" s="675"/>
      <c r="E27" s="675"/>
      <c r="F27" s="675"/>
      <c r="G27" s="675"/>
      <c r="H27" s="675"/>
      <c r="I27" s="675"/>
      <c r="J27" s="675"/>
      <c r="K27" s="675"/>
      <c r="L27" s="675"/>
      <c r="M27" s="675"/>
      <c r="N27" s="675"/>
      <c r="O27" s="675"/>
      <c r="P27" s="675"/>
      <c r="Q27" s="675"/>
      <c r="R27" s="675"/>
      <c r="S27" s="675"/>
      <c r="T27" s="675"/>
      <c r="U27" s="675"/>
      <c r="V27" s="675"/>
      <c r="W27" s="675"/>
      <c r="X27" s="675"/>
      <c r="Y27" s="675"/>
      <c r="Z27" s="675"/>
    </row>
    <row r="28" spans="1:26">
      <c r="A28" s="674"/>
      <c r="B28" s="675"/>
      <c r="C28" s="675"/>
      <c r="D28" s="675"/>
      <c r="E28" s="675"/>
      <c r="F28" s="675"/>
      <c r="G28" s="675"/>
      <c r="H28" s="675"/>
      <c r="I28" s="675"/>
      <c r="J28" s="675"/>
      <c r="K28" s="675"/>
      <c r="L28" s="675"/>
      <c r="M28" s="675"/>
      <c r="N28" s="675"/>
      <c r="O28" s="675"/>
      <c r="P28" s="675"/>
      <c r="Q28" s="675"/>
      <c r="R28" s="675"/>
      <c r="S28" s="675"/>
      <c r="T28" s="675"/>
      <c r="U28" s="675"/>
      <c r="V28" s="675"/>
      <c r="W28" s="675"/>
      <c r="X28" s="675"/>
      <c r="Y28" s="675"/>
      <c r="Z28" s="675"/>
    </row>
    <row r="29" spans="1:26">
      <c r="A29" s="674"/>
      <c r="B29" s="675"/>
      <c r="D29" s="675"/>
      <c r="E29" s="675"/>
      <c r="F29" s="675"/>
      <c r="G29" s="675"/>
      <c r="H29" s="675"/>
      <c r="I29" s="675"/>
      <c r="J29" s="675"/>
      <c r="K29" s="675"/>
      <c r="L29" s="675"/>
      <c r="M29" s="675"/>
      <c r="N29" s="675"/>
      <c r="O29" s="675"/>
      <c r="P29" s="675"/>
      <c r="Q29" s="675"/>
      <c r="R29" s="675"/>
      <c r="S29" s="675"/>
      <c r="T29" s="675"/>
      <c r="U29" s="675"/>
      <c r="V29" s="675"/>
      <c r="W29" s="675"/>
      <c r="X29" s="675"/>
      <c r="Y29" s="675"/>
      <c r="Z29" s="675"/>
    </row>
    <row r="30" spans="1:26">
      <c r="A30" s="674"/>
      <c r="B30" s="675"/>
      <c r="C30" s="675"/>
      <c r="D30" s="675"/>
      <c r="E30" s="675"/>
      <c r="F30" s="675"/>
      <c r="G30" s="675"/>
      <c r="H30" s="675"/>
      <c r="I30" s="675"/>
      <c r="J30" s="675"/>
      <c r="K30" s="675"/>
      <c r="L30" s="675"/>
      <c r="M30" s="675"/>
      <c r="N30" s="675"/>
      <c r="O30" s="675"/>
      <c r="P30" s="675"/>
      <c r="Q30" s="675"/>
      <c r="R30" s="675"/>
      <c r="S30" s="675"/>
      <c r="T30" s="675"/>
      <c r="U30" s="675"/>
      <c r="V30" s="675"/>
      <c r="W30" s="675"/>
      <c r="X30" s="675"/>
      <c r="Y30" s="675"/>
      <c r="Z30" s="675"/>
    </row>
    <row r="31" spans="1:26">
      <c r="A31" s="674"/>
      <c r="B31" s="675"/>
      <c r="C31" s="675"/>
      <c r="D31" s="675"/>
      <c r="E31" s="675"/>
      <c r="F31" s="675"/>
      <c r="G31" s="675"/>
      <c r="H31" s="675"/>
      <c r="I31" s="675"/>
      <c r="J31" s="675"/>
      <c r="K31" s="675"/>
      <c r="L31" s="675"/>
      <c r="M31" s="675"/>
      <c r="N31" s="675"/>
      <c r="O31" s="675"/>
      <c r="P31" s="675"/>
      <c r="Q31" s="675"/>
      <c r="R31" s="675"/>
      <c r="S31" s="675"/>
      <c r="T31" s="675"/>
      <c r="U31" s="675"/>
      <c r="V31" s="675"/>
      <c r="W31" s="675"/>
      <c r="X31" s="675"/>
      <c r="Y31" s="675"/>
      <c r="Z31" s="675"/>
    </row>
    <row r="32" spans="1:26">
      <c r="A32" s="674"/>
      <c r="B32" s="675"/>
      <c r="C32" s="675"/>
      <c r="D32" s="675"/>
      <c r="E32" s="675"/>
      <c r="F32" s="675"/>
      <c r="G32" s="675"/>
      <c r="H32" s="675"/>
      <c r="I32" s="675"/>
      <c r="J32" s="675"/>
      <c r="K32" s="675"/>
      <c r="L32" s="675"/>
      <c r="M32" s="675"/>
      <c r="N32" s="675"/>
      <c r="O32" s="675"/>
      <c r="P32" s="675"/>
      <c r="Q32" s="675"/>
      <c r="R32" s="675"/>
      <c r="S32" s="675"/>
      <c r="T32" s="675"/>
      <c r="U32" s="675"/>
      <c r="V32" s="675"/>
      <c r="W32" s="675"/>
      <c r="X32" s="675"/>
      <c r="Y32" s="675"/>
      <c r="Z32" s="675"/>
    </row>
    <row r="33" spans="1:26">
      <c r="A33" s="674"/>
      <c r="B33" s="675"/>
      <c r="C33" s="675"/>
      <c r="D33" s="675"/>
      <c r="E33" s="675"/>
      <c r="F33" s="675"/>
      <c r="G33" s="675"/>
      <c r="H33" s="675"/>
      <c r="I33" s="675"/>
      <c r="J33" s="675"/>
      <c r="K33" s="675"/>
      <c r="L33" s="675"/>
      <c r="M33" s="675"/>
      <c r="N33" s="675"/>
      <c r="O33" s="675"/>
      <c r="P33" s="675"/>
      <c r="Q33" s="675"/>
      <c r="R33" s="675"/>
      <c r="S33" s="675"/>
      <c r="T33" s="675"/>
      <c r="U33" s="675"/>
      <c r="V33" s="675"/>
      <c r="W33" s="675"/>
      <c r="X33" s="675"/>
      <c r="Y33" s="675"/>
      <c r="Z33" s="675"/>
    </row>
    <row r="34" spans="1:26">
      <c r="A34" s="674"/>
      <c r="B34" s="675"/>
      <c r="C34" s="675"/>
      <c r="D34" s="675"/>
      <c r="E34" s="675"/>
      <c r="F34" s="675"/>
      <c r="G34" s="675"/>
      <c r="H34" s="675"/>
      <c r="I34" s="675"/>
      <c r="J34" s="675"/>
      <c r="K34" s="675"/>
      <c r="L34" s="675"/>
      <c r="M34" s="675"/>
      <c r="N34" s="675"/>
      <c r="O34" s="675"/>
      <c r="P34" s="675"/>
      <c r="Q34" s="675"/>
      <c r="R34" s="675"/>
      <c r="S34" s="675"/>
      <c r="T34" s="675"/>
      <c r="U34" s="675"/>
      <c r="V34" s="675"/>
      <c r="W34" s="675"/>
      <c r="X34" s="675"/>
      <c r="Y34" s="675"/>
      <c r="Z34" s="675"/>
    </row>
    <row r="35" spans="1:26">
      <c r="A35" s="674"/>
      <c r="B35" s="675"/>
      <c r="C35" s="675"/>
      <c r="D35" s="675"/>
      <c r="E35" s="675"/>
      <c r="F35" s="675"/>
      <c r="G35" s="675"/>
      <c r="H35" s="675"/>
      <c r="I35" s="675"/>
      <c r="J35" s="675"/>
      <c r="K35" s="675"/>
      <c r="L35" s="675"/>
      <c r="M35" s="675"/>
      <c r="N35" s="675"/>
      <c r="O35" s="675"/>
      <c r="P35" s="675"/>
      <c r="Q35" s="675"/>
      <c r="R35" s="675"/>
      <c r="S35" s="675"/>
      <c r="T35" s="675"/>
      <c r="U35" s="675"/>
      <c r="V35" s="675"/>
      <c r="W35" s="675"/>
      <c r="X35" s="675"/>
      <c r="Y35" s="675"/>
      <c r="Z35" s="675"/>
    </row>
    <row r="36" spans="1:26">
      <c r="A36" s="674"/>
      <c r="B36" s="675"/>
      <c r="C36" s="675"/>
      <c r="D36" s="675"/>
      <c r="E36" s="675"/>
      <c r="F36" s="675"/>
      <c r="G36" s="675"/>
      <c r="H36" s="675"/>
      <c r="I36" s="675"/>
      <c r="J36" s="675"/>
      <c r="K36" s="675"/>
      <c r="L36" s="675"/>
      <c r="M36" s="675"/>
      <c r="N36" s="675"/>
      <c r="O36" s="675"/>
      <c r="P36" s="675"/>
      <c r="Q36" s="675"/>
      <c r="R36" s="675"/>
      <c r="S36" s="675"/>
      <c r="T36" s="675"/>
      <c r="U36" s="675"/>
      <c r="V36" s="675"/>
      <c r="W36" s="675"/>
      <c r="X36" s="675"/>
      <c r="Y36" s="675"/>
      <c r="Z36" s="675"/>
    </row>
    <row r="37" spans="1:26">
      <c r="A37" s="674"/>
      <c r="B37" s="675"/>
      <c r="C37" s="675"/>
      <c r="D37" s="675"/>
      <c r="E37" s="675"/>
      <c r="F37" s="675"/>
      <c r="G37" s="675"/>
      <c r="H37" s="675"/>
      <c r="I37" s="675"/>
      <c r="J37" s="675"/>
      <c r="K37" s="675"/>
      <c r="L37" s="675"/>
      <c r="M37" s="675"/>
      <c r="N37" s="675"/>
      <c r="O37" s="675"/>
      <c r="P37" s="675"/>
      <c r="Q37" s="675"/>
      <c r="R37" s="675"/>
      <c r="S37" s="675"/>
      <c r="T37" s="675"/>
      <c r="U37" s="675"/>
      <c r="V37" s="675"/>
      <c r="W37" s="675"/>
      <c r="X37" s="675"/>
      <c r="Y37" s="675"/>
      <c r="Z37" s="675"/>
    </row>
    <row r="38" spans="1:26">
      <c r="A38" s="674"/>
      <c r="B38" s="675"/>
      <c r="C38" s="675"/>
      <c r="D38" s="675"/>
      <c r="E38" s="675"/>
      <c r="F38" s="675"/>
      <c r="G38" s="675"/>
      <c r="H38" s="675"/>
      <c r="I38" s="675"/>
      <c r="J38" s="675"/>
      <c r="K38" s="675"/>
      <c r="L38" s="675"/>
      <c r="M38" s="675"/>
      <c r="N38" s="675"/>
      <c r="O38" s="675"/>
      <c r="P38" s="675"/>
      <c r="Q38" s="675"/>
      <c r="R38" s="675"/>
      <c r="S38" s="675"/>
      <c r="T38" s="675"/>
      <c r="U38" s="675"/>
      <c r="V38" s="675"/>
      <c r="W38" s="675"/>
      <c r="X38" s="675"/>
      <c r="Y38" s="675"/>
      <c r="Z38" s="675"/>
    </row>
    <row r="39" spans="1:26">
      <c r="A39" s="674"/>
      <c r="B39" s="675"/>
      <c r="C39" s="675"/>
      <c r="D39" s="675"/>
      <c r="E39" s="675"/>
      <c r="F39" s="675"/>
      <c r="G39" s="675"/>
      <c r="H39" s="675"/>
      <c r="I39" s="675"/>
      <c r="J39" s="675"/>
      <c r="K39" s="675"/>
      <c r="L39" s="675"/>
      <c r="M39" s="675"/>
      <c r="N39" s="675"/>
      <c r="O39" s="675"/>
      <c r="P39" s="675"/>
      <c r="Q39" s="675"/>
      <c r="R39" s="675"/>
      <c r="S39" s="675"/>
      <c r="T39" s="675"/>
      <c r="U39" s="675"/>
      <c r="V39" s="675"/>
      <c r="W39" s="675"/>
      <c r="X39" s="675"/>
      <c r="Y39" s="675"/>
      <c r="Z39" s="675"/>
    </row>
    <row r="40" spans="1:26">
      <c r="A40" s="674"/>
      <c r="B40" s="675"/>
      <c r="C40" s="675"/>
      <c r="D40" s="675"/>
      <c r="E40" s="675"/>
      <c r="F40" s="675"/>
      <c r="G40" s="675"/>
      <c r="H40" s="675"/>
      <c r="I40" s="675"/>
      <c r="J40" s="675"/>
      <c r="K40" s="675"/>
      <c r="L40" s="675"/>
      <c r="M40" s="675"/>
      <c r="N40" s="675"/>
      <c r="O40" s="675"/>
      <c r="P40" s="675"/>
      <c r="Q40" s="675"/>
      <c r="R40" s="675"/>
      <c r="S40" s="675"/>
      <c r="T40" s="675"/>
      <c r="U40" s="675"/>
      <c r="V40" s="675"/>
      <c r="W40" s="675"/>
      <c r="X40" s="675"/>
      <c r="Y40" s="675"/>
      <c r="Z40" s="675"/>
    </row>
    <row r="41" spans="1:26">
      <c r="A41" s="674"/>
      <c r="B41" s="675"/>
      <c r="C41" s="675"/>
      <c r="D41" s="675"/>
      <c r="E41" s="675"/>
      <c r="F41" s="675"/>
      <c r="G41" s="675"/>
      <c r="H41" s="675"/>
      <c r="I41" s="675"/>
      <c r="J41" s="675"/>
      <c r="K41" s="675"/>
      <c r="L41" s="675"/>
      <c r="M41" s="675"/>
      <c r="N41" s="675"/>
      <c r="O41" s="675"/>
      <c r="P41" s="675"/>
      <c r="Q41" s="675"/>
      <c r="R41" s="675"/>
      <c r="S41" s="675"/>
      <c r="T41" s="675"/>
      <c r="U41" s="675"/>
      <c r="V41" s="675"/>
      <c r="W41" s="675"/>
      <c r="X41" s="675"/>
      <c r="Y41" s="675"/>
      <c r="Z41" s="675"/>
    </row>
    <row r="42" spans="1:26">
      <c r="A42" s="674"/>
      <c r="B42" s="675"/>
      <c r="C42" s="675"/>
      <c r="D42" s="675"/>
      <c r="E42" s="675"/>
      <c r="F42" s="675"/>
      <c r="G42" s="675"/>
      <c r="H42" s="675"/>
      <c r="I42" s="675"/>
      <c r="J42" s="675"/>
      <c r="K42" s="675"/>
      <c r="L42" s="675"/>
      <c r="M42" s="675"/>
      <c r="N42" s="675"/>
      <c r="O42" s="675"/>
      <c r="P42" s="675"/>
      <c r="Q42" s="675"/>
      <c r="R42" s="675"/>
      <c r="S42" s="675"/>
      <c r="T42" s="675"/>
      <c r="U42" s="675"/>
      <c r="V42" s="675"/>
      <c r="W42" s="675"/>
      <c r="X42" s="675"/>
      <c r="Y42" s="675"/>
      <c r="Z42" s="675"/>
    </row>
    <row r="43" spans="1:26">
      <c r="A43" s="674"/>
      <c r="B43" s="675"/>
      <c r="C43" s="675"/>
      <c r="D43" s="675"/>
      <c r="E43" s="675"/>
      <c r="F43" s="675"/>
      <c r="G43" s="675"/>
      <c r="H43" s="675"/>
      <c r="I43" s="675"/>
      <c r="J43" s="675"/>
      <c r="K43" s="675"/>
      <c r="L43" s="675"/>
      <c r="M43" s="675"/>
      <c r="N43" s="675"/>
      <c r="O43" s="675"/>
      <c r="P43" s="675"/>
      <c r="Q43" s="675"/>
      <c r="R43" s="675"/>
      <c r="S43" s="675"/>
      <c r="T43" s="675"/>
      <c r="U43" s="675"/>
      <c r="V43" s="675"/>
      <c r="W43" s="675"/>
      <c r="X43" s="675"/>
      <c r="Y43" s="675"/>
      <c r="Z43" s="675"/>
    </row>
    <row r="44" spans="1:26">
      <c r="A44" s="674"/>
      <c r="B44" s="675"/>
      <c r="C44" s="675"/>
      <c r="D44" s="675"/>
      <c r="E44" s="675"/>
      <c r="F44" s="675"/>
      <c r="G44" s="675"/>
      <c r="H44" s="675"/>
      <c r="I44" s="675"/>
      <c r="J44" s="675"/>
      <c r="K44" s="675"/>
      <c r="L44" s="675"/>
      <c r="M44" s="675"/>
      <c r="N44" s="675"/>
      <c r="O44" s="675"/>
      <c r="P44" s="675"/>
      <c r="Q44" s="675"/>
      <c r="R44" s="675"/>
      <c r="S44" s="675"/>
      <c r="T44" s="675"/>
      <c r="U44" s="675"/>
      <c r="V44" s="675"/>
      <c r="W44" s="675"/>
      <c r="X44" s="675"/>
      <c r="Y44" s="675"/>
      <c r="Z44" s="675"/>
    </row>
    <row r="45" spans="1:26">
      <c r="A45" s="674"/>
      <c r="B45" s="675"/>
      <c r="C45" s="675"/>
      <c r="D45" s="675"/>
      <c r="E45" s="675"/>
      <c r="F45" s="675"/>
      <c r="G45" s="675"/>
      <c r="H45" s="675"/>
      <c r="I45" s="675"/>
      <c r="J45" s="675"/>
      <c r="K45" s="675"/>
      <c r="L45" s="675"/>
      <c r="M45" s="675"/>
      <c r="N45" s="675"/>
      <c r="O45" s="675"/>
      <c r="P45" s="675"/>
      <c r="Q45" s="675"/>
      <c r="R45" s="675"/>
      <c r="S45" s="675"/>
      <c r="T45" s="675"/>
      <c r="U45" s="675"/>
      <c r="V45" s="675"/>
      <c r="W45" s="675"/>
      <c r="X45" s="675"/>
      <c r="Y45" s="675"/>
      <c r="Z45" s="675"/>
    </row>
    <row r="46" spans="1:26">
      <c r="A46" s="674"/>
      <c r="B46" s="675"/>
      <c r="C46" s="675"/>
      <c r="D46" s="675"/>
      <c r="E46" s="675"/>
      <c r="F46" s="675"/>
      <c r="G46" s="675"/>
      <c r="H46" s="675"/>
      <c r="I46" s="675"/>
      <c r="J46" s="675"/>
      <c r="K46" s="675"/>
      <c r="L46" s="675"/>
      <c r="M46" s="675"/>
      <c r="N46" s="675"/>
      <c r="O46" s="675"/>
      <c r="P46" s="675"/>
      <c r="Q46" s="675"/>
      <c r="R46" s="675"/>
      <c r="S46" s="675"/>
      <c r="T46" s="675"/>
      <c r="U46" s="675"/>
      <c r="V46" s="675"/>
      <c r="W46" s="675"/>
      <c r="X46" s="675"/>
      <c r="Y46" s="675"/>
      <c r="Z46" s="675"/>
    </row>
    <row r="47" spans="1:26">
      <c r="A47" s="674"/>
      <c r="B47" s="675"/>
      <c r="C47" s="675"/>
      <c r="D47" s="675"/>
      <c r="E47" s="675"/>
      <c r="F47" s="675"/>
      <c r="G47" s="675"/>
      <c r="H47" s="675"/>
      <c r="I47" s="675"/>
      <c r="J47" s="675"/>
      <c r="K47" s="675"/>
      <c r="L47" s="675"/>
      <c r="M47" s="675"/>
      <c r="N47" s="675"/>
      <c r="O47" s="675"/>
      <c r="P47" s="675"/>
      <c r="Q47" s="675"/>
      <c r="R47" s="675"/>
      <c r="S47" s="675"/>
      <c r="T47" s="675"/>
      <c r="U47" s="675"/>
      <c r="V47" s="675"/>
      <c r="W47" s="675"/>
      <c r="X47" s="675"/>
      <c r="Y47" s="675"/>
      <c r="Z47" s="675"/>
    </row>
    <row r="48" spans="1:26">
      <c r="A48" s="674"/>
      <c r="B48" s="675"/>
      <c r="C48" s="675"/>
      <c r="D48" s="675"/>
      <c r="E48" s="675"/>
      <c r="F48" s="675"/>
      <c r="G48" s="675"/>
      <c r="H48" s="675"/>
      <c r="I48" s="675"/>
      <c r="J48" s="675"/>
      <c r="K48" s="675"/>
      <c r="L48" s="675"/>
      <c r="M48" s="675"/>
      <c r="N48" s="675"/>
      <c r="O48" s="675"/>
      <c r="P48" s="675"/>
      <c r="Q48" s="675"/>
      <c r="R48" s="675"/>
      <c r="S48" s="675"/>
      <c r="T48" s="675"/>
      <c r="U48" s="675"/>
      <c r="V48" s="675"/>
      <c r="W48" s="675"/>
      <c r="X48" s="675"/>
      <c r="Y48" s="675"/>
      <c r="Z48" s="675"/>
    </row>
    <row r="49" spans="1:26">
      <c r="A49" s="674"/>
      <c r="B49" s="675"/>
      <c r="C49" s="675"/>
      <c r="D49" s="675"/>
      <c r="E49" s="675"/>
      <c r="F49" s="675"/>
      <c r="G49" s="675"/>
      <c r="H49" s="675"/>
      <c r="I49" s="675"/>
      <c r="J49" s="675"/>
      <c r="K49" s="675"/>
      <c r="L49" s="675"/>
      <c r="M49" s="675"/>
      <c r="N49" s="675"/>
      <c r="O49" s="675"/>
      <c r="P49" s="675"/>
      <c r="Q49" s="675"/>
      <c r="R49" s="675"/>
      <c r="S49" s="675"/>
      <c r="T49" s="675"/>
      <c r="U49" s="675"/>
      <c r="V49" s="675"/>
      <c r="W49" s="675"/>
      <c r="X49" s="675"/>
      <c r="Y49" s="675"/>
      <c r="Z49" s="675"/>
    </row>
    <row r="50" spans="1:26">
      <c r="A50" s="674"/>
      <c r="B50" s="675"/>
      <c r="C50" s="675"/>
      <c r="D50" s="675"/>
      <c r="E50" s="675"/>
      <c r="F50" s="675"/>
      <c r="G50" s="675"/>
      <c r="H50" s="675"/>
      <c r="I50" s="675"/>
      <c r="J50" s="675"/>
      <c r="K50" s="675"/>
      <c r="L50" s="675"/>
      <c r="M50" s="675"/>
      <c r="N50" s="675"/>
      <c r="O50" s="675"/>
      <c r="P50" s="675"/>
      <c r="Q50" s="675"/>
      <c r="R50" s="675"/>
      <c r="S50" s="675"/>
      <c r="T50" s="675"/>
      <c r="U50" s="675"/>
      <c r="V50" s="675"/>
      <c r="W50" s="675"/>
      <c r="X50" s="675"/>
      <c r="Y50" s="675"/>
      <c r="Z50" s="675"/>
    </row>
    <row r="51" spans="1:26">
      <c r="A51" s="674"/>
      <c r="B51" s="675"/>
      <c r="C51" s="675"/>
      <c r="D51" s="675"/>
      <c r="E51" s="675"/>
      <c r="F51" s="675"/>
      <c r="G51" s="675"/>
      <c r="H51" s="675"/>
      <c r="I51" s="675"/>
      <c r="J51" s="675"/>
      <c r="K51" s="675"/>
      <c r="L51" s="675"/>
      <c r="M51" s="675"/>
      <c r="N51" s="675"/>
      <c r="O51" s="675"/>
      <c r="P51" s="675"/>
      <c r="Q51" s="675"/>
      <c r="R51" s="675"/>
      <c r="S51" s="675"/>
      <c r="T51" s="675"/>
      <c r="U51" s="675"/>
      <c r="V51" s="675"/>
      <c r="W51" s="675"/>
      <c r="X51" s="675"/>
      <c r="Y51" s="675"/>
      <c r="Z51" s="675"/>
    </row>
    <row r="52" spans="1:26">
      <c r="A52" s="674"/>
      <c r="B52" s="675"/>
      <c r="C52" s="675"/>
      <c r="D52" s="675"/>
      <c r="E52" s="675"/>
      <c r="F52" s="675"/>
      <c r="G52" s="675"/>
      <c r="H52" s="675"/>
      <c r="I52" s="675"/>
      <c r="J52" s="675"/>
      <c r="K52" s="675"/>
      <c r="L52" s="675"/>
      <c r="M52" s="675"/>
      <c r="N52" s="675"/>
      <c r="O52" s="675"/>
      <c r="P52" s="675"/>
      <c r="Q52" s="675"/>
      <c r="R52" s="675"/>
      <c r="S52" s="675"/>
      <c r="T52" s="675"/>
      <c r="U52" s="675"/>
      <c r="V52" s="675"/>
      <c r="W52" s="675"/>
      <c r="X52" s="675"/>
      <c r="Y52" s="675"/>
      <c r="Z52" s="675"/>
    </row>
    <row r="53" spans="1:26">
      <c r="A53" s="674"/>
      <c r="B53" s="675"/>
      <c r="C53" s="675"/>
      <c r="D53" s="675"/>
      <c r="E53" s="675"/>
      <c r="F53" s="675"/>
      <c r="G53" s="675"/>
      <c r="H53" s="675"/>
      <c r="I53" s="675"/>
      <c r="J53" s="675"/>
      <c r="K53" s="675"/>
      <c r="L53" s="675"/>
      <c r="M53" s="675"/>
      <c r="N53" s="675"/>
      <c r="O53" s="675"/>
      <c r="P53" s="675"/>
      <c r="Q53" s="675"/>
      <c r="R53" s="675"/>
      <c r="S53" s="675"/>
      <c r="T53" s="675"/>
      <c r="U53" s="675"/>
      <c r="V53" s="675"/>
      <c r="W53" s="675"/>
      <c r="X53" s="675"/>
      <c r="Y53" s="675"/>
      <c r="Z53" s="675"/>
    </row>
    <row r="54" spans="1:26">
      <c r="A54" s="674"/>
      <c r="B54" s="675"/>
      <c r="C54" s="675"/>
      <c r="D54" s="675"/>
      <c r="E54" s="675"/>
      <c r="F54" s="675"/>
      <c r="G54" s="675"/>
      <c r="H54" s="675"/>
      <c r="I54" s="675"/>
      <c r="J54" s="675"/>
      <c r="K54" s="675"/>
      <c r="L54" s="675"/>
      <c r="M54" s="675"/>
      <c r="N54" s="675"/>
      <c r="O54" s="675"/>
      <c r="P54" s="675"/>
      <c r="Q54" s="675"/>
      <c r="R54" s="675"/>
      <c r="S54" s="675"/>
      <c r="T54" s="675"/>
      <c r="U54" s="675"/>
      <c r="V54" s="675"/>
      <c r="W54" s="675"/>
      <c r="X54" s="675"/>
      <c r="Y54" s="675"/>
      <c r="Z54" s="675"/>
    </row>
    <row r="55" spans="1:26">
      <c r="A55" s="674"/>
      <c r="B55" s="675"/>
      <c r="C55" s="675"/>
      <c r="D55" s="675"/>
      <c r="E55" s="675"/>
      <c r="F55" s="675"/>
      <c r="G55" s="675"/>
      <c r="H55" s="675"/>
      <c r="I55" s="675"/>
      <c r="J55" s="675"/>
      <c r="K55" s="675"/>
      <c r="L55" s="675"/>
      <c r="M55" s="675"/>
      <c r="N55" s="675"/>
      <c r="O55" s="675"/>
      <c r="P55" s="675"/>
      <c r="Q55" s="675"/>
      <c r="R55" s="675"/>
      <c r="S55" s="675"/>
      <c r="T55" s="675"/>
      <c r="U55" s="675"/>
      <c r="V55" s="675"/>
      <c r="W55" s="675"/>
      <c r="X55" s="675"/>
      <c r="Y55" s="675"/>
      <c r="Z55" s="675"/>
    </row>
    <row r="56" spans="1:26">
      <c r="A56" s="674"/>
      <c r="B56" s="675"/>
      <c r="C56" s="675"/>
      <c r="D56" s="675"/>
      <c r="E56" s="675"/>
      <c r="F56" s="675"/>
      <c r="G56" s="675"/>
      <c r="H56" s="675"/>
      <c r="I56" s="675"/>
      <c r="J56" s="675"/>
      <c r="K56" s="675"/>
      <c r="L56" s="675"/>
      <c r="M56" s="675"/>
      <c r="N56" s="675"/>
      <c r="O56" s="675"/>
      <c r="P56" s="675"/>
      <c r="Q56" s="675"/>
      <c r="R56" s="675"/>
      <c r="S56" s="675"/>
      <c r="T56" s="675"/>
      <c r="U56" s="675"/>
      <c r="V56" s="675"/>
      <c r="W56" s="675"/>
      <c r="X56" s="675"/>
      <c r="Y56" s="675"/>
      <c r="Z56" s="675"/>
    </row>
    <row r="57" spans="1:26">
      <c r="A57" s="674"/>
      <c r="B57" s="675"/>
      <c r="C57" s="675"/>
      <c r="D57" s="675"/>
      <c r="E57" s="675"/>
      <c r="F57" s="675"/>
      <c r="G57" s="675"/>
      <c r="H57" s="675"/>
      <c r="I57" s="675"/>
      <c r="J57" s="675"/>
      <c r="K57" s="675"/>
      <c r="L57" s="675"/>
      <c r="M57" s="675"/>
      <c r="N57" s="675"/>
      <c r="O57" s="675"/>
      <c r="P57" s="675"/>
      <c r="Q57" s="675"/>
      <c r="R57" s="675"/>
      <c r="S57" s="675"/>
      <c r="T57" s="675"/>
      <c r="U57" s="675"/>
      <c r="V57" s="675"/>
      <c r="W57" s="675"/>
      <c r="X57" s="675"/>
      <c r="Y57" s="675"/>
      <c r="Z57" s="675"/>
    </row>
    <row r="58" spans="1:26">
      <c r="A58" s="674"/>
      <c r="B58" s="675"/>
      <c r="C58" s="675"/>
      <c r="D58" s="675"/>
      <c r="E58" s="675"/>
      <c r="F58" s="675"/>
      <c r="G58" s="675"/>
      <c r="H58" s="675"/>
      <c r="I58" s="675"/>
      <c r="J58" s="675"/>
      <c r="K58" s="675"/>
      <c r="L58" s="675"/>
      <c r="M58" s="675"/>
      <c r="N58" s="675"/>
      <c r="O58" s="675"/>
      <c r="P58" s="675"/>
      <c r="Q58" s="675"/>
      <c r="R58" s="675"/>
      <c r="S58" s="675"/>
      <c r="T58" s="675"/>
      <c r="U58" s="675"/>
      <c r="V58" s="675"/>
      <c r="W58" s="675"/>
      <c r="X58" s="675"/>
      <c r="Y58" s="675"/>
      <c r="Z58" s="675"/>
    </row>
    <row r="59" spans="1:26">
      <c r="A59" s="674"/>
      <c r="B59" s="675"/>
      <c r="C59" s="675"/>
      <c r="D59" s="675"/>
      <c r="E59" s="675"/>
      <c r="F59" s="675"/>
      <c r="G59" s="675"/>
      <c r="H59" s="675"/>
      <c r="I59" s="675"/>
      <c r="J59" s="675"/>
      <c r="K59" s="675"/>
      <c r="L59" s="675"/>
      <c r="M59" s="675"/>
      <c r="N59" s="675"/>
      <c r="O59" s="675"/>
      <c r="P59" s="675"/>
      <c r="Q59" s="675"/>
      <c r="R59" s="675"/>
      <c r="S59" s="675"/>
      <c r="T59" s="675"/>
      <c r="U59" s="675"/>
      <c r="V59" s="675"/>
      <c r="W59" s="675"/>
      <c r="X59" s="675"/>
      <c r="Y59" s="675"/>
      <c r="Z59" s="675"/>
    </row>
    <row r="60" spans="1:26">
      <c r="A60" s="674"/>
      <c r="B60" s="675"/>
      <c r="C60" s="675"/>
      <c r="D60" s="675"/>
      <c r="E60" s="675"/>
      <c r="F60" s="675"/>
      <c r="G60" s="675"/>
      <c r="H60" s="675"/>
      <c r="I60" s="675"/>
      <c r="J60" s="675"/>
      <c r="K60" s="675"/>
      <c r="L60" s="675"/>
      <c r="M60" s="675"/>
      <c r="N60" s="675"/>
      <c r="O60" s="675"/>
      <c r="P60" s="675"/>
      <c r="Q60" s="675"/>
      <c r="R60" s="675"/>
      <c r="S60" s="675"/>
      <c r="T60" s="675"/>
      <c r="U60" s="675"/>
      <c r="V60" s="675"/>
      <c r="W60" s="675"/>
      <c r="X60" s="675"/>
      <c r="Y60" s="675"/>
      <c r="Z60" s="675"/>
    </row>
    <row r="61" spans="1:26">
      <c r="A61" s="674"/>
      <c r="B61" s="675"/>
      <c r="C61" s="675"/>
      <c r="D61" s="675"/>
      <c r="E61" s="675"/>
      <c r="F61" s="675"/>
      <c r="G61" s="675"/>
      <c r="H61" s="675"/>
      <c r="I61" s="675"/>
      <c r="J61" s="675"/>
      <c r="K61" s="675"/>
      <c r="L61" s="675"/>
      <c r="M61" s="675"/>
      <c r="N61" s="675"/>
      <c r="O61" s="675"/>
      <c r="P61" s="675"/>
      <c r="Q61" s="675"/>
      <c r="R61" s="675"/>
      <c r="S61" s="675"/>
      <c r="T61" s="675"/>
      <c r="U61" s="675"/>
      <c r="V61" s="675"/>
      <c r="W61" s="675"/>
      <c r="X61" s="675"/>
      <c r="Y61" s="675"/>
      <c r="Z61" s="675"/>
    </row>
    <row r="62" spans="1:26">
      <c r="A62" s="674"/>
      <c r="B62" s="675"/>
      <c r="C62" s="675"/>
      <c r="D62" s="675"/>
      <c r="E62" s="675"/>
      <c r="F62" s="675"/>
      <c r="G62" s="675"/>
      <c r="H62" s="675"/>
      <c r="I62" s="675"/>
      <c r="J62" s="675"/>
      <c r="K62" s="675"/>
      <c r="L62" s="675"/>
      <c r="M62" s="675"/>
      <c r="N62" s="675"/>
      <c r="O62" s="675"/>
      <c r="P62" s="675"/>
      <c r="Q62" s="675"/>
      <c r="R62" s="675"/>
      <c r="S62" s="675"/>
      <c r="T62" s="675"/>
      <c r="U62" s="675"/>
      <c r="V62" s="675"/>
      <c r="W62" s="675"/>
      <c r="X62" s="675"/>
      <c r="Y62" s="675"/>
      <c r="Z62" s="675"/>
    </row>
    <row r="63" spans="1:26">
      <c r="A63" s="674"/>
      <c r="B63" s="675"/>
      <c r="C63" s="675"/>
      <c r="D63" s="675"/>
      <c r="E63" s="675"/>
      <c r="F63" s="675"/>
      <c r="G63" s="675"/>
      <c r="H63" s="675"/>
      <c r="I63" s="675"/>
      <c r="J63" s="675"/>
      <c r="K63" s="675"/>
      <c r="L63" s="675"/>
      <c r="M63" s="675"/>
      <c r="N63" s="675"/>
      <c r="O63" s="675"/>
      <c r="P63" s="675"/>
      <c r="Q63" s="675"/>
      <c r="R63" s="675"/>
      <c r="S63" s="675"/>
      <c r="T63" s="675"/>
      <c r="U63" s="675"/>
      <c r="V63" s="675"/>
      <c r="W63" s="675"/>
      <c r="X63" s="675"/>
      <c r="Y63" s="675"/>
      <c r="Z63" s="675"/>
    </row>
    <row r="64" spans="1:26">
      <c r="A64" s="674"/>
      <c r="B64" s="675"/>
      <c r="C64" s="675"/>
      <c r="D64" s="675"/>
      <c r="E64" s="675"/>
      <c r="F64" s="675"/>
      <c r="G64" s="675"/>
      <c r="H64" s="675"/>
      <c r="I64" s="675"/>
      <c r="J64" s="675"/>
      <c r="K64" s="675"/>
      <c r="L64" s="675"/>
      <c r="M64" s="675"/>
      <c r="N64" s="675"/>
      <c r="O64" s="675"/>
      <c r="P64" s="675"/>
      <c r="Q64" s="675"/>
      <c r="R64" s="675"/>
      <c r="S64" s="675"/>
      <c r="T64" s="675"/>
      <c r="U64" s="675"/>
      <c r="V64" s="675"/>
      <c r="W64" s="675"/>
      <c r="X64" s="675"/>
      <c r="Y64" s="675"/>
      <c r="Z64" s="675"/>
    </row>
    <row r="65" spans="1:26">
      <c r="A65" s="674"/>
      <c r="B65" s="675"/>
      <c r="C65" s="675"/>
      <c r="D65" s="675"/>
      <c r="E65" s="675"/>
      <c r="F65" s="675"/>
      <c r="G65" s="675"/>
      <c r="H65" s="675"/>
      <c r="I65" s="675"/>
      <c r="J65" s="675"/>
      <c r="K65" s="675"/>
      <c r="L65" s="675"/>
      <c r="M65" s="675"/>
      <c r="N65" s="675"/>
      <c r="O65" s="675"/>
      <c r="P65" s="675"/>
      <c r="Q65" s="675"/>
      <c r="R65" s="675"/>
      <c r="S65" s="675"/>
      <c r="T65" s="675"/>
      <c r="U65" s="675"/>
      <c r="V65" s="675"/>
      <c r="W65" s="675"/>
      <c r="X65" s="675"/>
      <c r="Y65" s="675"/>
      <c r="Z65" s="675"/>
    </row>
    <row r="66" spans="1:26">
      <c r="A66" s="674"/>
      <c r="B66" s="675"/>
      <c r="C66" s="675"/>
      <c r="D66" s="675"/>
      <c r="E66" s="675"/>
      <c r="F66" s="675"/>
      <c r="G66" s="675"/>
      <c r="H66" s="675"/>
      <c r="I66" s="675"/>
      <c r="J66" s="675"/>
      <c r="K66" s="675"/>
      <c r="L66" s="675"/>
      <c r="M66" s="675"/>
      <c r="N66" s="675"/>
      <c r="O66" s="675"/>
      <c r="P66" s="675"/>
      <c r="Q66" s="675"/>
      <c r="R66" s="675"/>
      <c r="S66" s="675"/>
      <c r="T66" s="675"/>
      <c r="U66" s="675"/>
      <c r="V66" s="675"/>
      <c r="W66" s="675"/>
      <c r="X66" s="675"/>
      <c r="Y66" s="675"/>
      <c r="Z66" s="675"/>
    </row>
    <row r="67" spans="1:26">
      <c r="A67" s="674"/>
      <c r="B67" s="675"/>
      <c r="C67" s="675"/>
      <c r="D67" s="675"/>
      <c r="E67" s="675"/>
      <c r="F67" s="675"/>
      <c r="G67" s="675"/>
      <c r="H67" s="675"/>
      <c r="I67" s="675"/>
      <c r="J67" s="675"/>
      <c r="K67" s="675"/>
      <c r="L67" s="675"/>
      <c r="M67" s="675"/>
      <c r="N67" s="675"/>
      <c r="O67" s="675"/>
      <c r="P67" s="675"/>
      <c r="Q67" s="675"/>
      <c r="R67" s="675"/>
      <c r="S67" s="675"/>
      <c r="T67" s="675"/>
      <c r="U67" s="675"/>
      <c r="V67" s="675"/>
      <c r="W67" s="675"/>
      <c r="X67" s="675"/>
      <c r="Y67" s="675"/>
      <c r="Z67" s="675"/>
    </row>
    <row r="68" spans="1:26">
      <c r="A68" s="674"/>
      <c r="B68" s="675"/>
      <c r="C68" s="675"/>
      <c r="D68" s="675"/>
      <c r="E68" s="675"/>
      <c r="F68" s="675"/>
      <c r="G68" s="675"/>
      <c r="H68" s="675"/>
      <c r="I68" s="675"/>
      <c r="J68" s="675"/>
      <c r="K68" s="675"/>
      <c r="L68" s="675"/>
      <c r="M68" s="675"/>
      <c r="N68" s="675"/>
      <c r="O68" s="675"/>
      <c r="P68" s="675"/>
      <c r="Q68" s="675"/>
      <c r="R68" s="675"/>
      <c r="S68" s="675"/>
      <c r="T68" s="675"/>
      <c r="U68" s="675"/>
      <c r="V68" s="675"/>
      <c r="W68" s="675"/>
      <c r="X68" s="675"/>
      <c r="Y68" s="675"/>
      <c r="Z68" s="675"/>
    </row>
    <row r="69" spans="1:26">
      <c r="A69" s="674"/>
      <c r="B69" s="675"/>
      <c r="C69" s="675"/>
      <c r="D69" s="675"/>
      <c r="E69" s="675"/>
      <c r="F69" s="675"/>
      <c r="G69" s="675"/>
      <c r="H69" s="675"/>
      <c r="I69" s="675"/>
      <c r="J69" s="675"/>
      <c r="K69" s="675"/>
      <c r="L69" s="675"/>
      <c r="M69" s="675"/>
      <c r="N69" s="675"/>
      <c r="O69" s="675"/>
      <c r="P69" s="675"/>
      <c r="Q69" s="675"/>
      <c r="R69" s="675"/>
      <c r="S69" s="675"/>
      <c r="T69" s="675"/>
      <c r="U69" s="675"/>
      <c r="V69" s="675"/>
      <c r="W69" s="675"/>
      <c r="X69" s="675"/>
      <c r="Y69" s="675"/>
      <c r="Z69" s="675"/>
    </row>
    <row r="70" spans="1:26">
      <c r="A70" s="674"/>
      <c r="B70" s="675"/>
      <c r="C70" s="675"/>
      <c r="D70" s="675"/>
      <c r="E70" s="675"/>
      <c r="F70" s="675"/>
      <c r="G70" s="675"/>
      <c r="H70" s="675"/>
      <c r="I70" s="675"/>
      <c r="J70" s="675"/>
      <c r="K70" s="675"/>
      <c r="L70" s="675"/>
      <c r="M70" s="675"/>
      <c r="N70" s="675"/>
      <c r="O70" s="675"/>
      <c r="P70" s="675"/>
      <c r="Q70" s="675"/>
      <c r="R70" s="675"/>
      <c r="S70" s="675"/>
      <c r="T70" s="675"/>
      <c r="U70" s="675"/>
      <c r="V70" s="675"/>
      <c r="W70" s="675"/>
      <c r="X70" s="675"/>
      <c r="Y70" s="675"/>
      <c r="Z70" s="675"/>
    </row>
    <row r="71" spans="1:26">
      <c r="A71" s="674"/>
      <c r="B71" s="675"/>
      <c r="C71" s="675"/>
      <c r="D71" s="675"/>
      <c r="E71" s="675"/>
      <c r="F71" s="675"/>
      <c r="G71" s="675"/>
      <c r="H71" s="675"/>
      <c r="I71" s="675"/>
      <c r="J71" s="675"/>
      <c r="K71" s="675"/>
      <c r="L71" s="675"/>
      <c r="M71" s="675"/>
      <c r="N71" s="675"/>
      <c r="O71" s="675"/>
      <c r="P71" s="675"/>
      <c r="Q71" s="675"/>
      <c r="R71" s="675"/>
      <c r="S71" s="675"/>
      <c r="T71" s="675"/>
      <c r="U71" s="675"/>
      <c r="V71" s="675"/>
      <c r="W71" s="675"/>
      <c r="X71" s="675"/>
      <c r="Y71" s="675"/>
      <c r="Z71" s="675"/>
    </row>
    <row r="72" spans="1:26">
      <c r="A72" s="674"/>
      <c r="B72" s="675"/>
      <c r="C72" s="675"/>
      <c r="D72" s="675"/>
      <c r="E72" s="675"/>
      <c r="F72" s="675"/>
      <c r="G72" s="675"/>
      <c r="H72" s="675"/>
      <c r="I72" s="675"/>
      <c r="J72" s="675"/>
      <c r="K72" s="675"/>
      <c r="L72" s="675"/>
      <c r="M72" s="675"/>
      <c r="N72" s="675"/>
      <c r="O72" s="675"/>
      <c r="P72" s="675"/>
      <c r="Q72" s="675"/>
      <c r="R72" s="675"/>
      <c r="S72" s="675"/>
      <c r="T72" s="675"/>
      <c r="U72" s="675"/>
      <c r="V72" s="675"/>
      <c r="W72" s="675"/>
      <c r="X72" s="675"/>
      <c r="Y72" s="675"/>
      <c r="Z72" s="675"/>
    </row>
    <row r="73" spans="1:26">
      <c r="A73" s="674"/>
      <c r="B73" s="675"/>
      <c r="C73" s="675"/>
      <c r="D73" s="675"/>
      <c r="E73" s="675"/>
      <c r="F73" s="675"/>
      <c r="G73" s="675"/>
      <c r="H73" s="675"/>
      <c r="I73" s="675"/>
      <c r="J73" s="675"/>
      <c r="K73" s="675"/>
      <c r="L73" s="675"/>
      <c r="M73" s="675"/>
      <c r="N73" s="675"/>
      <c r="O73" s="675"/>
      <c r="P73" s="675"/>
      <c r="Q73" s="675"/>
      <c r="R73" s="675"/>
      <c r="S73" s="675"/>
      <c r="T73" s="675"/>
      <c r="U73" s="675"/>
      <c r="V73" s="675"/>
      <c r="W73" s="675"/>
      <c r="X73" s="675"/>
      <c r="Y73" s="675"/>
      <c r="Z73" s="675"/>
    </row>
    <row r="74" spans="1:26">
      <c r="A74" s="674"/>
      <c r="B74" s="675"/>
      <c r="C74" s="675"/>
      <c r="D74" s="675"/>
      <c r="E74" s="675"/>
      <c r="F74" s="675"/>
      <c r="G74" s="675"/>
      <c r="H74" s="675"/>
      <c r="I74" s="675"/>
      <c r="J74" s="675"/>
      <c r="K74" s="675"/>
      <c r="L74" s="675"/>
      <c r="M74" s="675"/>
      <c r="N74" s="675"/>
      <c r="O74" s="675"/>
      <c r="P74" s="675"/>
      <c r="Q74" s="675"/>
      <c r="R74" s="675"/>
      <c r="S74" s="675"/>
      <c r="T74" s="675"/>
      <c r="U74" s="675"/>
      <c r="V74" s="675"/>
      <c r="W74" s="675"/>
      <c r="X74" s="675"/>
      <c r="Y74" s="675"/>
      <c r="Z74" s="675"/>
    </row>
    <row r="75" spans="1:26">
      <c r="A75" s="674"/>
      <c r="B75" s="675"/>
      <c r="C75" s="675"/>
      <c r="D75" s="675"/>
      <c r="E75" s="675"/>
      <c r="F75" s="675"/>
      <c r="G75" s="675"/>
      <c r="H75" s="675"/>
      <c r="I75" s="675"/>
      <c r="J75" s="675"/>
      <c r="K75" s="675"/>
      <c r="L75" s="675"/>
      <c r="M75" s="675"/>
      <c r="N75" s="675"/>
      <c r="O75" s="675"/>
      <c r="P75" s="675"/>
      <c r="Q75" s="675"/>
      <c r="R75" s="675"/>
      <c r="S75" s="675"/>
      <c r="T75" s="675"/>
      <c r="U75" s="675"/>
      <c r="V75" s="675"/>
      <c r="W75" s="675"/>
      <c r="X75" s="675"/>
      <c r="Y75" s="675"/>
      <c r="Z75" s="675"/>
    </row>
    <row r="76" spans="1:26">
      <c r="A76" s="674"/>
      <c r="B76" s="675"/>
      <c r="C76" s="675"/>
      <c r="D76" s="675"/>
      <c r="E76" s="675"/>
      <c r="F76" s="675"/>
      <c r="G76" s="675"/>
      <c r="H76" s="675"/>
      <c r="I76" s="675"/>
      <c r="J76" s="675"/>
      <c r="K76" s="675"/>
      <c r="L76" s="675"/>
      <c r="M76" s="675"/>
      <c r="N76" s="675"/>
      <c r="O76" s="675"/>
      <c r="P76" s="675"/>
      <c r="Q76" s="675"/>
      <c r="R76" s="675"/>
      <c r="S76" s="675"/>
      <c r="T76" s="675"/>
      <c r="U76" s="675"/>
      <c r="V76" s="675"/>
      <c r="W76" s="675"/>
      <c r="X76" s="675"/>
      <c r="Y76" s="675"/>
      <c r="Z76" s="675"/>
    </row>
    <row r="77" spans="1:26">
      <c r="A77" s="674"/>
      <c r="B77" s="675"/>
      <c r="C77" s="675"/>
      <c r="D77" s="675"/>
      <c r="E77" s="675"/>
      <c r="F77" s="675"/>
      <c r="G77" s="675"/>
      <c r="H77" s="675"/>
      <c r="I77" s="675"/>
      <c r="J77" s="675"/>
      <c r="K77" s="675"/>
      <c r="L77" s="675"/>
      <c r="M77" s="675"/>
      <c r="N77" s="675"/>
      <c r="O77" s="675"/>
      <c r="P77" s="675"/>
      <c r="Q77" s="675"/>
      <c r="R77" s="675"/>
      <c r="S77" s="675"/>
      <c r="T77" s="675"/>
      <c r="U77" s="675"/>
      <c r="V77" s="675"/>
      <c r="W77" s="675"/>
      <c r="X77" s="675"/>
      <c r="Y77" s="675"/>
      <c r="Z77" s="675"/>
    </row>
    <row r="78" spans="1:26">
      <c r="A78" s="674"/>
      <c r="B78" s="675"/>
      <c r="C78" s="675"/>
      <c r="D78" s="675"/>
      <c r="E78" s="675"/>
      <c r="F78" s="675"/>
      <c r="G78" s="675"/>
      <c r="H78" s="675"/>
      <c r="I78" s="675"/>
      <c r="J78" s="675"/>
      <c r="K78" s="675"/>
      <c r="L78" s="675"/>
      <c r="M78" s="675"/>
      <c r="N78" s="675"/>
      <c r="O78" s="675"/>
      <c r="P78" s="675"/>
      <c r="Q78" s="675"/>
      <c r="R78" s="675"/>
      <c r="S78" s="675"/>
      <c r="T78" s="675"/>
      <c r="U78" s="675"/>
      <c r="V78" s="675"/>
      <c r="W78" s="675"/>
      <c r="X78" s="675"/>
      <c r="Y78" s="675"/>
      <c r="Z78" s="675"/>
    </row>
    <row r="79" spans="1:26">
      <c r="A79" s="674"/>
      <c r="B79" s="675"/>
      <c r="C79" s="675"/>
      <c r="D79" s="675"/>
      <c r="E79" s="675"/>
      <c r="F79" s="675"/>
      <c r="G79" s="675"/>
      <c r="H79" s="675"/>
      <c r="I79" s="675"/>
      <c r="J79" s="675"/>
      <c r="K79" s="675"/>
      <c r="L79" s="675"/>
      <c r="M79" s="675"/>
      <c r="N79" s="675"/>
      <c r="O79" s="675"/>
      <c r="P79" s="675"/>
      <c r="Q79" s="675"/>
      <c r="R79" s="675"/>
      <c r="S79" s="675"/>
      <c r="T79" s="675"/>
      <c r="U79" s="675"/>
      <c r="V79" s="675"/>
      <c r="W79" s="675"/>
      <c r="X79" s="675"/>
      <c r="Y79" s="675"/>
      <c r="Z79" s="675"/>
    </row>
    <row r="80" spans="1:26">
      <c r="A80" s="674"/>
      <c r="B80" s="675"/>
      <c r="C80" s="675"/>
      <c r="D80" s="675"/>
      <c r="E80" s="675"/>
      <c r="F80" s="675"/>
      <c r="G80" s="675"/>
      <c r="H80" s="675"/>
      <c r="I80" s="675"/>
      <c r="J80" s="675"/>
      <c r="K80" s="675"/>
      <c r="L80" s="675"/>
      <c r="M80" s="675"/>
      <c r="N80" s="675"/>
      <c r="O80" s="675"/>
      <c r="P80" s="675"/>
      <c r="Q80" s="675"/>
      <c r="R80" s="675"/>
      <c r="S80" s="675"/>
      <c r="T80" s="675"/>
      <c r="U80" s="675"/>
      <c r="V80" s="675"/>
      <c r="W80" s="675"/>
      <c r="X80" s="675"/>
      <c r="Y80" s="675"/>
      <c r="Z80" s="675"/>
    </row>
    <row r="81" spans="1:26">
      <c r="A81" s="674"/>
      <c r="B81" s="675"/>
      <c r="C81" s="675"/>
      <c r="D81" s="675"/>
      <c r="E81" s="675"/>
      <c r="F81" s="675"/>
      <c r="G81" s="675"/>
      <c r="H81" s="675"/>
      <c r="I81" s="675"/>
      <c r="J81" s="675"/>
      <c r="K81" s="675"/>
      <c r="L81" s="675"/>
      <c r="M81" s="675"/>
      <c r="N81" s="675"/>
      <c r="O81" s="675"/>
      <c r="P81" s="675"/>
      <c r="Q81" s="675"/>
      <c r="R81" s="675"/>
      <c r="S81" s="675"/>
      <c r="T81" s="675"/>
      <c r="U81" s="675"/>
      <c r="V81" s="675"/>
      <c r="W81" s="675"/>
      <c r="X81" s="675"/>
      <c r="Y81" s="675"/>
      <c r="Z81" s="675"/>
    </row>
    <row r="82" spans="1:26">
      <c r="A82" s="674"/>
      <c r="B82" s="675"/>
      <c r="C82" s="675"/>
      <c r="D82" s="675"/>
      <c r="E82" s="675"/>
      <c r="F82" s="675"/>
      <c r="G82" s="675"/>
      <c r="H82" s="675"/>
      <c r="I82" s="675"/>
      <c r="J82" s="675"/>
      <c r="K82" s="675"/>
      <c r="L82" s="675"/>
      <c r="M82" s="675"/>
      <c r="N82" s="675"/>
      <c r="O82" s="675"/>
      <c r="P82" s="675"/>
      <c r="Q82" s="675"/>
      <c r="R82" s="675"/>
      <c r="S82" s="675"/>
      <c r="T82" s="675"/>
      <c r="U82" s="675"/>
      <c r="V82" s="675"/>
      <c r="W82" s="675"/>
      <c r="X82" s="675"/>
      <c r="Y82" s="675"/>
      <c r="Z82" s="675"/>
    </row>
    <row r="83" spans="1:26">
      <c r="A83" s="674"/>
      <c r="B83" s="675"/>
      <c r="C83" s="675"/>
      <c r="D83" s="675"/>
      <c r="E83" s="675"/>
      <c r="F83" s="675"/>
      <c r="G83" s="675"/>
      <c r="H83" s="675"/>
      <c r="I83" s="675"/>
      <c r="J83" s="675"/>
      <c r="K83" s="675"/>
      <c r="L83" s="675"/>
      <c r="M83" s="675"/>
      <c r="N83" s="675"/>
      <c r="O83" s="675"/>
      <c r="P83" s="675"/>
      <c r="Q83" s="675"/>
      <c r="R83" s="675"/>
      <c r="S83" s="675"/>
      <c r="T83" s="675"/>
      <c r="U83" s="675"/>
      <c r="V83" s="675"/>
      <c r="W83" s="675"/>
      <c r="X83" s="675"/>
      <c r="Y83" s="675"/>
      <c r="Z83" s="675"/>
    </row>
    <row r="84" spans="1:26">
      <c r="A84" s="674"/>
      <c r="B84" s="675"/>
      <c r="C84" s="675"/>
      <c r="D84" s="675"/>
      <c r="E84" s="675"/>
      <c r="F84" s="675"/>
      <c r="G84" s="675"/>
      <c r="H84" s="675"/>
      <c r="I84" s="675"/>
      <c r="J84" s="675"/>
      <c r="K84" s="675"/>
      <c r="L84" s="675"/>
      <c r="M84" s="675"/>
      <c r="N84" s="675"/>
      <c r="O84" s="675"/>
      <c r="P84" s="675"/>
      <c r="Q84" s="675"/>
      <c r="R84" s="675"/>
      <c r="S84" s="675"/>
      <c r="T84" s="675"/>
      <c r="U84" s="675"/>
      <c r="V84" s="675"/>
      <c r="W84" s="675"/>
      <c r="X84" s="675"/>
      <c r="Y84" s="675"/>
      <c r="Z84" s="675"/>
    </row>
    <row r="85" spans="1:26">
      <c r="A85" s="674"/>
      <c r="B85" s="675"/>
      <c r="C85" s="675"/>
      <c r="D85" s="675"/>
      <c r="E85" s="675"/>
      <c r="F85" s="675"/>
      <c r="G85" s="675"/>
      <c r="H85" s="675"/>
      <c r="I85" s="675"/>
      <c r="J85" s="675"/>
      <c r="K85" s="675"/>
      <c r="L85" s="675"/>
      <c r="M85" s="675"/>
      <c r="N85" s="675"/>
      <c r="O85" s="675"/>
      <c r="P85" s="675"/>
      <c r="Q85" s="675"/>
      <c r="R85" s="675"/>
      <c r="S85" s="675"/>
      <c r="T85" s="675"/>
      <c r="U85" s="675"/>
      <c r="V85" s="675"/>
      <c r="W85" s="675"/>
      <c r="X85" s="675"/>
      <c r="Y85" s="675"/>
      <c r="Z85" s="675"/>
    </row>
    <row r="86" spans="1:26">
      <c r="A86" s="674"/>
      <c r="B86" s="675"/>
      <c r="C86" s="675"/>
      <c r="D86" s="675"/>
      <c r="E86" s="675"/>
      <c r="F86" s="675"/>
      <c r="G86" s="675"/>
      <c r="H86" s="675"/>
      <c r="I86" s="675"/>
      <c r="J86" s="675"/>
      <c r="K86" s="675"/>
      <c r="L86" s="675"/>
      <c r="M86" s="675"/>
      <c r="N86" s="675"/>
      <c r="O86" s="675"/>
      <c r="P86" s="675"/>
      <c r="Q86" s="675"/>
      <c r="R86" s="675"/>
      <c r="S86" s="675"/>
      <c r="T86" s="675"/>
      <c r="U86" s="675"/>
      <c r="V86" s="675"/>
      <c r="W86" s="675"/>
      <c r="X86" s="675"/>
      <c r="Y86" s="675"/>
      <c r="Z86" s="675"/>
    </row>
    <row r="87" spans="1:26">
      <c r="A87" s="674"/>
      <c r="B87" s="675"/>
      <c r="C87" s="675"/>
      <c r="D87" s="675"/>
      <c r="E87" s="675"/>
      <c r="F87" s="675"/>
      <c r="G87" s="675"/>
      <c r="H87" s="675"/>
      <c r="I87" s="675"/>
      <c r="J87" s="675"/>
      <c r="K87" s="675"/>
      <c r="L87" s="675"/>
      <c r="M87" s="675"/>
      <c r="N87" s="675"/>
      <c r="O87" s="675"/>
      <c r="P87" s="675"/>
      <c r="Q87" s="675"/>
      <c r="R87" s="675"/>
      <c r="S87" s="675"/>
      <c r="T87" s="675"/>
      <c r="U87" s="675"/>
      <c r="V87" s="675"/>
      <c r="W87" s="675"/>
      <c r="X87" s="675"/>
      <c r="Y87" s="675"/>
      <c r="Z87" s="675"/>
    </row>
    <row r="88" spans="1:26">
      <c r="A88" s="674"/>
      <c r="B88" s="675"/>
      <c r="C88" s="675"/>
      <c r="D88" s="675"/>
      <c r="E88" s="675"/>
      <c r="F88" s="675"/>
      <c r="G88" s="675"/>
      <c r="H88" s="675"/>
      <c r="I88" s="675"/>
      <c r="J88" s="675"/>
      <c r="K88" s="675"/>
      <c r="L88" s="675"/>
      <c r="M88" s="675"/>
      <c r="N88" s="675"/>
      <c r="O88" s="675"/>
      <c r="P88" s="675"/>
      <c r="Q88" s="675"/>
      <c r="R88" s="675"/>
      <c r="S88" s="675"/>
      <c r="T88" s="675"/>
      <c r="U88" s="675"/>
      <c r="V88" s="675"/>
      <c r="W88" s="675"/>
      <c r="X88" s="675"/>
      <c r="Y88" s="675"/>
      <c r="Z88" s="675"/>
    </row>
    <row r="89" spans="1:26">
      <c r="A89" s="674"/>
      <c r="B89" s="675"/>
      <c r="C89" s="675"/>
      <c r="D89" s="675"/>
      <c r="E89" s="675"/>
      <c r="F89" s="675"/>
      <c r="G89" s="675"/>
      <c r="H89" s="675"/>
      <c r="I89" s="675"/>
      <c r="J89" s="675"/>
      <c r="K89" s="675"/>
      <c r="L89" s="675"/>
      <c r="M89" s="675"/>
      <c r="N89" s="675"/>
      <c r="O89" s="675"/>
      <c r="P89" s="675"/>
      <c r="Q89" s="675"/>
      <c r="R89" s="675"/>
      <c r="S89" s="675"/>
      <c r="T89" s="675"/>
      <c r="U89" s="675"/>
      <c r="V89" s="675"/>
      <c r="W89" s="675"/>
      <c r="X89" s="675"/>
      <c r="Y89" s="675"/>
      <c r="Z89" s="675"/>
    </row>
    <row r="90" spans="1:26">
      <c r="A90" s="674"/>
      <c r="B90" s="675"/>
      <c r="C90" s="675"/>
      <c r="D90" s="675"/>
      <c r="E90" s="675"/>
      <c r="F90" s="675"/>
      <c r="G90" s="675"/>
      <c r="H90" s="675"/>
      <c r="I90" s="675"/>
      <c r="J90" s="675"/>
      <c r="K90" s="675"/>
      <c r="L90" s="675"/>
      <c r="M90" s="675"/>
      <c r="N90" s="675"/>
      <c r="O90" s="675"/>
      <c r="P90" s="675"/>
      <c r="Q90" s="675"/>
      <c r="R90" s="675"/>
      <c r="S90" s="675"/>
      <c r="T90" s="675"/>
      <c r="U90" s="675"/>
      <c r="V90" s="675"/>
      <c r="W90" s="675"/>
      <c r="X90" s="675"/>
      <c r="Y90" s="675"/>
      <c r="Z90" s="675"/>
    </row>
    <row r="91" spans="1:26">
      <c r="A91" s="674"/>
      <c r="B91" s="675"/>
      <c r="C91" s="675"/>
      <c r="D91" s="675"/>
      <c r="E91" s="675"/>
      <c r="F91" s="675"/>
      <c r="G91" s="675"/>
      <c r="H91" s="675"/>
      <c r="I91" s="675"/>
      <c r="J91" s="675"/>
      <c r="K91" s="675"/>
      <c r="L91" s="675"/>
      <c r="M91" s="675"/>
      <c r="N91" s="675"/>
      <c r="O91" s="675"/>
      <c r="P91" s="675"/>
      <c r="Q91" s="675"/>
      <c r="R91" s="675"/>
      <c r="S91" s="675"/>
      <c r="T91" s="675"/>
      <c r="U91" s="675"/>
      <c r="V91" s="675"/>
      <c r="W91" s="675"/>
      <c r="X91" s="675"/>
      <c r="Y91" s="675"/>
      <c r="Z91" s="675"/>
    </row>
    <row r="92" spans="1:26">
      <c r="A92" s="674"/>
      <c r="B92" s="675"/>
      <c r="C92" s="675"/>
      <c r="D92" s="675"/>
      <c r="E92" s="675"/>
      <c r="F92" s="675"/>
      <c r="G92" s="675"/>
      <c r="H92" s="675"/>
      <c r="I92" s="675"/>
      <c r="J92" s="675"/>
      <c r="K92" s="675"/>
      <c r="L92" s="675"/>
      <c r="M92" s="675"/>
      <c r="N92" s="675"/>
      <c r="O92" s="675"/>
      <c r="P92" s="675"/>
      <c r="Q92" s="675"/>
      <c r="R92" s="675"/>
      <c r="S92" s="675"/>
      <c r="T92" s="675"/>
      <c r="U92" s="675"/>
      <c r="V92" s="675"/>
      <c r="W92" s="675"/>
      <c r="X92" s="675"/>
      <c r="Y92" s="675"/>
      <c r="Z92" s="675"/>
    </row>
    <row r="93" spans="1:26">
      <c r="A93" s="674"/>
      <c r="B93" s="675"/>
      <c r="C93" s="675"/>
      <c r="D93" s="675"/>
      <c r="E93" s="675"/>
      <c r="F93" s="675"/>
      <c r="G93" s="675"/>
      <c r="H93" s="675"/>
      <c r="I93" s="675"/>
      <c r="J93" s="675"/>
      <c r="K93" s="675"/>
      <c r="L93" s="675"/>
      <c r="M93" s="675"/>
      <c r="N93" s="675"/>
      <c r="O93" s="675"/>
      <c r="P93" s="675"/>
      <c r="Q93" s="675"/>
      <c r="R93" s="675"/>
      <c r="S93" s="675"/>
      <c r="T93" s="675"/>
      <c r="U93" s="675"/>
      <c r="V93" s="675"/>
      <c r="W93" s="675"/>
      <c r="X93" s="675"/>
      <c r="Y93" s="675"/>
      <c r="Z93" s="675"/>
    </row>
    <row r="94" spans="1:26">
      <c r="A94" s="674"/>
      <c r="B94" s="675"/>
      <c r="C94" s="675"/>
      <c r="D94" s="675"/>
      <c r="E94" s="675"/>
      <c r="F94" s="675"/>
      <c r="G94" s="675"/>
      <c r="H94" s="675"/>
      <c r="I94" s="675"/>
      <c r="J94" s="675"/>
      <c r="K94" s="675"/>
      <c r="L94" s="675"/>
      <c r="M94" s="675"/>
      <c r="N94" s="675"/>
      <c r="O94" s="675"/>
      <c r="P94" s="675"/>
      <c r="Q94" s="675"/>
      <c r="R94" s="675"/>
      <c r="S94" s="675"/>
      <c r="T94" s="675"/>
      <c r="U94" s="675"/>
      <c r="V94" s="675"/>
      <c r="W94" s="675"/>
      <c r="X94" s="675"/>
      <c r="Y94" s="675"/>
      <c r="Z94" s="675"/>
    </row>
    <row r="95" spans="1:26">
      <c r="A95" s="674"/>
      <c r="B95" s="675"/>
      <c r="C95" s="675"/>
      <c r="D95" s="675"/>
      <c r="E95" s="675"/>
      <c r="F95" s="675"/>
      <c r="G95" s="675"/>
      <c r="H95" s="675"/>
      <c r="I95" s="675"/>
      <c r="J95" s="675"/>
      <c r="K95" s="675"/>
      <c r="L95" s="675"/>
      <c r="M95" s="675"/>
      <c r="N95" s="675"/>
      <c r="O95" s="675"/>
      <c r="P95" s="675"/>
      <c r="Q95" s="675"/>
      <c r="R95" s="675"/>
      <c r="S95" s="675"/>
      <c r="T95" s="675"/>
      <c r="U95" s="675"/>
      <c r="V95" s="675"/>
      <c r="W95" s="675"/>
      <c r="X95" s="675"/>
      <c r="Y95" s="675"/>
      <c r="Z95" s="675"/>
    </row>
    <row r="96" spans="1:26">
      <c r="A96" s="674"/>
      <c r="B96" s="675"/>
      <c r="C96" s="675"/>
      <c r="D96" s="675"/>
      <c r="E96" s="675"/>
      <c r="F96" s="675"/>
      <c r="G96" s="675"/>
      <c r="H96" s="675"/>
      <c r="I96" s="675"/>
      <c r="J96" s="675"/>
      <c r="K96" s="675"/>
      <c r="L96" s="675"/>
      <c r="M96" s="675"/>
      <c r="N96" s="675"/>
      <c r="O96" s="675"/>
      <c r="P96" s="675"/>
      <c r="Q96" s="675"/>
      <c r="R96" s="675"/>
      <c r="S96" s="675"/>
      <c r="T96" s="675"/>
      <c r="U96" s="675"/>
      <c r="V96" s="675"/>
      <c r="W96" s="675"/>
      <c r="X96" s="675"/>
      <c r="Y96" s="675"/>
      <c r="Z96" s="675"/>
    </row>
    <row r="97" spans="1:26">
      <c r="A97" s="674"/>
      <c r="B97" s="675"/>
      <c r="C97" s="675"/>
      <c r="D97" s="675"/>
      <c r="E97" s="675"/>
      <c r="F97" s="675"/>
      <c r="G97" s="675"/>
      <c r="H97" s="675"/>
      <c r="I97" s="675"/>
      <c r="J97" s="675"/>
      <c r="K97" s="675"/>
      <c r="L97" s="675"/>
      <c r="M97" s="675"/>
      <c r="N97" s="675"/>
      <c r="O97" s="675"/>
      <c r="P97" s="675"/>
      <c r="Q97" s="675"/>
      <c r="R97" s="675"/>
      <c r="S97" s="675"/>
      <c r="T97" s="675"/>
      <c r="U97" s="675"/>
      <c r="V97" s="675"/>
      <c r="W97" s="675"/>
      <c r="X97" s="675"/>
      <c r="Y97" s="675"/>
      <c r="Z97" s="675"/>
    </row>
    <row r="98" spans="1:26">
      <c r="A98" s="674"/>
      <c r="B98" s="675"/>
      <c r="C98" s="675"/>
      <c r="D98" s="675"/>
      <c r="E98" s="675"/>
      <c r="F98" s="675"/>
      <c r="G98" s="675"/>
      <c r="H98" s="675"/>
      <c r="I98" s="675"/>
      <c r="J98" s="675"/>
      <c r="K98" s="675"/>
      <c r="L98" s="675"/>
      <c r="M98" s="675"/>
      <c r="N98" s="675"/>
      <c r="O98" s="675"/>
      <c r="P98" s="675"/>
      <c r="Q98" s="675"/>
      <c r="R98" s="675"/>
      <c r="S98" s="675"/>
      <c r="T98" s="675"/>
      <c r="U98" s="675"/>
      <c r="V98" s="675"/>
      <c r="W98" s="675"/>
      <c r="X98" s="675"/>
      <c r="Y98" s="675"/>
      <c r="Z98" s="675"/>
    </row>
    <row r="99" spans="1:26">
      <c r="A99" s="674"/>
      <c r="B99" s="675"/>
      <c r="C99" s="675"/>
      <c r="D99" s="675"/>
      <c r="E99" s="675"/>
      <c r="F99" s="675"/>
      <c r="G99" s="675"/>
      <c r="H99" s="675"/>
      <c r="I99" s="675"/>
      <c r="J99" s="675"/>
      <c r="K99" s="675"/>
      <c r="L99" s="675"/>
      <c r="M99" s="675"/>
      <c r="N99" s="675"/>
      <c r="O99" s="675"/>
      <c r="P99" s="675"/>
      <c r="Q99" s="675"/>
      <c r="R99" s="675"/>
      <c r="S99" s="675"/>
      <c r="T99" s="675"/>
      <c r="U99" s="675"/>
      <c r="V99" s="675"/>
      <c r="W99" s="675"/>
      <c r="X99" s="675"/>
      <c r="Y99" s="675"/>
      <c r="Z99" s="675"/>
    </row>
    <row r="100" spans="1:26">
      <c r="A100" s="674"/>
      <c r="B100" s="675"/>
      <c r="C100" s="675"/>
      <c r="D100" s="675"/>
      <c r="E100" s="675"/>
      <c r="F100" s="675"/>
      <c r="G100" s="675"/>
      <c r="H100" s="675"/>
      <c r="I100" s="675"/>
      <c r="J100" s="675"/>
      <c r="K100" s="675"/>
      <c r="L100" s="675"/>
      <c r="M100" s="675"/>
      <c r="N100" s="675"/>
      <c r="O100" s="675"/>
      <c r="P100" s="675"/>
      <c r="Q100" s="675"/>
      <c r="R100" s="675"/>
      <c r="S100" s="675"/>
      <c r="T100" s="675"/>
      <c r="U100" s="675"/>
      <c r="V100" s="675"/>
      <c r="W100" s="675"/>
      <c r="X100" s="675"/>
      <c r="Y100" s="675"/>
      <c r="Z100" s="675"/>
    </row>
    <row r="101" spans="1:26">
      <c r="A101" s="674"/>
      <c r="B101" s="675"/>
      <c r="C101" s="675"/>
      <c r="D101" s="675"/>
      <c r="E101" s="675"/>
      <c r="F101" s="675"/>
      <c r="G101" s="675"/>
      <c r="H101" s="675"/>
      <c r="I101" s="675"/>
      <c r="J101" s="675"/>
      <c r="K101" s="675"/>
      <c r="L101" s="675"/>
      <c r="M101" s="675"/>
      <c r="N101" s="675"/>
      <c r="O101" s="675"/>
      <c r="P101" s="675"/>
      <c r="Q101" s="675"/>
      <c r="R101" s="675"/>
      <c r="S101" s="675"/>
      <c r="T101" s="675"/>
      <c r="U101" s="675"/>
      <c r="V101" s="675"/>
      <c r="W101" s="675"/>
      <c r="X101" s="675"/>
      <c r="Y101" s="675"/>
      <c r="Z101" s="675"/>
    </row>
    <row r="102" spans="1:26">
      <c r="A102" s="674"/>
      <c r="B102" s="675"/>
      <c r="C102" s="675"/>
      <c r="D102" s="675"/>
      <c r="E102" s="675"/>
      <c r="F102" s="675"/>
      <c r="G102" s="675"/>
      <c r="H102" s="675"/>
      <c r="I102" s="675"/>
      <c r="J102" s="675"/>
      <c r="K102" s="675"/>
      <c r="L102" s="675"/>
      <c r="M102" s="675"/>
      <c r="N102" s="675"/>
      <c r="O102" s="675"/>
      <c r="P102" s="675"/>
      <c r="Q102" s="675"/>
      <c r="R102" s="675"/>
      <c r="S102" s="675"/>
      <c r="T102" s="675"/>
      <c r="U102" s="675"/>
      <c r="V102" s="675"/>
      <c r="W102" s="675"/>
      <c r="X102" s="675"/>
      <c r="Y102" s="675"/>
      <c r="Z102" s="675"/>
    </row>
    <row r="103" spans="1:26">
      <c r="A103" s="674"/>
      <c r="B103" s="675"/>
      <c r="C103" s="675"/>
      <c r="D103" s="675"/>
      <c r="E103" s="675"/>
      <c r="F103" s="675"/>
      <c r="G103" s="675"/>
      <c r="H103" s="675"/>
      <c r="I103" s="675"/>
      <c r="J103" s="675"/>
      <c r="K103" s="675"/>
      <c r="L103" s="675"/>
      <c r="M103" s="675"/>
      <c r="N103" s="675"/>
      <c r="O103" s="675"/>
      <c r="P103" s="675"/>
      <c r="Q103" s="675"/>
      <c r="R103" s="675"/>
      <c r="S103" s="675"/>
      <c r="T103" s="675"/>
      <c r="U103" s="675"/>
      <c r="V103" s="675"/>
      <c r="W103" s="675"/>
      <c r="X103" s="675"/>
      <c r="Y103" s="675"/>
      <c r="Z103" s="675"/>
    </row>
    <row r="104" spans="1:26">
      <c r="A104" s="674"/>
      <c r="B104" s="675"/>
      <c r="C104" s="675"/>
      <c r="D104" s="675"/>
      <c r="E104" s="675"/>
      <c r="F104" s="675"/>
      <c r="G104" s="675"/>
      <c r="H104" s="675"/>
      <c r="I104" s="675"/>
      <c r="J104" s="675"/>
      <c r="K104" s="675"/>
      <c r="L104" s="675"/>
      <c r="M104" s="675"/>
      <c r="N104" s="675"/>
      <c r="O104" s="675"/>
      <c r="P104" s="675"/>
      <c r="Q104" s="675"/>
      <c r="R104" s="675"/>
      <c r="S104" s="675"/>
      <c r="T104" s="675"/>
      <c r="U104" s="675"/>
      <c r="V104" s="675"/>
      <c r="W104" s="675"/>
      <c r="X104" s="675"/>
      <c r="Y104" s="675"/>
      <c r="Z104" s="675"/>
    </row>
    <row r="105" spans="1:26">
      <c r="A105" s="674"/>
      <c r="B105" s="675"/>
      <c r="C105" s="675"/>
      <c r="D105" s="675"/>
      <c r="E105" s="675"/>
      <c r="F105" s="675"/>
      <c r="G105" s="675"/>
      <c r="H105" s="675"/>
      <c r="I105" s="675"/>
      <c r="J105" s="675"/>
      <c r="K105" s="675"/>
      <c r="L105" s="675"/>
      <c r="M105" s="675"/>
      <c r="N105" s="675"/>
      <c r="O105" s="675"/>
      <c r="P105" s="675"/>
      <c r="Q105" s="675"/>
      <c r="R105" s="675"/>
      <c r="S105" s="675"/>
      <c r="T105" s="675"/>
      <c r="U105" s="675"/>
      <c r="V105" s="675"/>
      <c r="W105" s="675"/>
      <c r="X105" s="675"/>
      <c r="Y105" s="675"/>
      <c r="Z105" s="675"/>
    </row>
    <row r="106" spans="1:26">
      <c r="A106" s="674"/>
      <c r="B106" s="675"/>
      <c r="C106" s="675"/>
      <c r="D106" s="675"/>
      <c r="E106" s="675"/>
      <c r="F106" s="675"/>
      <c r="G106" s="675"/>
      <c r="H106" s="675"/>
      <c r="I106" s="675"/>
      <c r="J106" s="675"/>
      <c r="K106" s="675"/>
      <c r="L106" s="675"/>
      <c r="M106" s="675"/>
      <c r="N106" s="675"/>
      <c r="O106" s="675"/>
      <c r="P106" s="675"/>
      <c r="Q106" s="675"/>
      <c r="R106" s="675"/>
      <c r="S106" s="675"/>
      <c r="T106" s="675"/>
      <c r="U106" s="675"/>
      <c r="V106" s="675"/>
      <c r="W106" s="675"/>
      <c r="X106" s="675"/>
      <c r="Y106" s="675"/>
      <c r="Z106" s="675"/>
    </row>
    <row r="107" spans="1:26">
      <c r="A107" s="674"/>
      <c r="B107" s="675"/>
      <c r="C107" s="675"/>
      <c r="D107" s="675"/>
      <c r="E107" s="675"/>
      <c r="F107" s="675"/>
      <c r="G107" s="675"/>
      <c r="H107" s="675"/>
      <c r="I107" s="675"/>
      <c r="J107" s="675"/>
      <c r="K107" s="675"/>
      <c r="L107" s="675"/>
      <c r="M107" s="675"/>
      <c r="N107" s="675"/>
      <c r="O107" s="675"/>
      <c r="P107" s="675"/>
      <c r="Q107" s="675"/>
      <c r="R107" s="675"/>
      <c r="S107" s="675"/>
      <c r="T107" s="675"/>
      <c r="U107" s="675"/>
      <c r="V107" s="675"/>
      <c r="W107" s="675"/>
      <c r="X107" s="675"/>
      <c r="Y107" s="675"/>
      <c r="Z107" s="675"/>
    </row>
    <row r="108" spans="1:26">
      <c r="A108" s="674"/>
      <c r="B108" s="675"/>
      <c r="C108" s="675"/>
      <c r="D108" s="675"/>
      <c r="E108" s="675"/>
      <c r="F108" s="675"/>
      <c r="G108" s="675"/>
      <c r="H108" s="675"/>
      <c r="I108" s="675"/>
      <c r="J108" s="675"/>
      <c r="K108" s="675"/>
      <c r="L108" s="675"/>
      <c r="M108" s="675"/>
      <c r="N108" s="675"/>
      <c r="O108" s="675"/>
      <c r="P108" s="675"/>
      <c r="Q108" s="675"/>
      <c r="R108" s="675"/>
      <c r="S108" s="675"/>
      <c r="T108" s="675"/>
      <c r="U108" s="675"/>
      <c r="V108" s="675"/>
      <c r="W108" s="675"/>
      <c r="X108" s="675"/>
      <c r="Y108" s="675"/>
      <c r="Z108" s="675"/>
    </row>
    <row r="109" spans="1:26">
      <c r="A109" s="674"/>
      <c r="B109" s="675"/>
      <c r="C109" s="675"/>
      <c r="D109" s="675"/>
      <c r="E109" s="675"/>
      <c r="F109" s="675"/>
      <c r="G109" s="675"/>
      <c r="H109" s="675"/>
      <c r="I109" s="675"/>
      <c r="J109" s="675"/>
      <c r="K109" s="675"/>
      <c r="L109" s="675"/>
      <c r="M109" s="675"/>
      <c r="N109" s="675"/>
      <c r="O109" s="675"/>
      <c r="P109" s="675"/>
      <c r="Q109" s="675"/>
      <c r="R109" s="675"/>
      <c r="S109" s="675"/>
      <c r="T109" s="675"/>
      <c r="U109" s="675"/>
      <c r="V109" s="675"/>
      <c r="W109" s="675"/>
      <c r="X109" s="675"/>
      <c r="Y109" s="675"/>
      <c r="Z109" s="675"/>
    </row>
    <row r="110" spans="1:26">
      <c r="A110" s="674"/>
      <c r="B110" s="675"/>
      <c r="C110" s="675"/>
      <c r="D110" s="675"/>
      <c r="E110" s="675"/>
      <c r="F110" s="675"/>
      <c r="G110" s="675"/>
      <c r="H110" s="675"/>
      <c r="I110" s="675"/>
      <c r="J110" s="675"/>
      <c r="K110" s="675"/>
      <c r="L110" s="675"/>
      <c r="M110" s="675"/>
      <c r="N110" s="675"/>
      <c r="O110" s="675"/>
      <c r="P110" s="675"/>
      <c r="Q110" s="675"/>
      <c r="R110" s="675"/>
      <c r="S110" s="675"/>
      <c r="T110" s="675"/>
      <c r="U110" s="675"/>
      <c r="V110" s="675"/>
      <c r="W110" s="675"/>
      <c r="X110" s="675"/>
      <c r="Y110" s="675"/>
      <c r="Z110" s="675"/>
    </row>
    <row r="111" spans="1:26">
      <c r="A111" s="674"/>
      <c r="B111" s="675"/>
      <c r="C111" s="675"/>
      <c r="D111" s="675"/>
      <c r="E111" s="675"/>
      <c r="F111" s="675"/>
      <c r="G111" s="675"/>
      <c r="H111" s="675"/>
      <c r="I111" s="675"/>
      <c r="J111" s="675"/>
      <c r="K111" s="675"/>
      <c r="L111" s="675"/>
      <c r="M111" s="675"/>
      <c r="N111" s="675"/>
      <c r="O111" s="675"/>
      <c r="P111" s="675"/>
      <c r="Q111" s="675"/>
      <c r="R111" s="675"/>
      <c r="S111" s="675"/>
      <c r="T111" s="675"/>
      <c r="U111" s="675"/>
      <c r="V111" s="675"/>
      <c r="W111" s="675"/>
      <c r="X111" s="675"/>
      <c r="Y111" s="675"/>
      <c r="Z111" s="675"/>
    </row>
    <row r="112" spans="1:26">
      <c r="A112" s="674"/>
      <c r="B112" s="675"/>
      <c r="C112" s="675"/>
      <c r="D112" s="675"/>
      <c r="E112" s="675"/>
      <c r="F112" s="675"/>
      <c r="G112" s="675"/>
      <c r="H112" s="675"/>
      <c r="I112" s="675"/>
      <c r="J112" s="675"/>
      <c r="K112" s="675"/>
      <c r="L112" s="675"/>
      <c r="M112" s="675"/>
      <c r="N112" s="675"/>
      <c r="O112" s="675"/>
      <c r="P112" s="675"/>
      <c r="Q112" s="675"/>
      <c r="R112" s="675"/>
      <c r="S112" s="675"/>
      <c r="T112" s="675"/>
      <c r="U112" s="675"/>
      <c r="V112" s="675"/>
      <c r="W112" s="675"/>
      <c r="X112" s="675"/>
      <c r="Y112" s="675"/>
      <c r="Z112" s="675"/>
    </row>
    <row r="113" spans="1:26">
      <c r="A113" s="674"/>
      <c r="B113" s="675"/>
      <c r="C113" s="675"/>
      <c r="D113" s="675"/>
      <c r="E113" s="675"/>
      <c r="F113" s="675"/>
      <c r="G113" s="675"/>
      <c r="H113" s="675"/>
      <c r="I113" s="675"/>
      <c r="J113" s="675"/>
      <c r="K113" s="675"/>
      <c r="L113" s="675"/>
      <c r="M113" s="675"/>
      <c r="N113" s="675"/>
      <c r="O113" s="675"/>
      <c r="P113" s="675"/>
      <c r="Q113" s="675"/>
      <c r="R113" s="675"/>
      <c r="S113" s="675"/>
      <c r="T113" s="675"/>
      <c r="U113" s="675"/>
      <c r="V113" s="675"/>
      <c r="W113" s="675"/>
      <c r="X113" s="675"/>
      <c r="Y113" s="675"/>
      <c r="Z113" s="675"/>
    </row>
    <row r="114" spans="1:26">
      <c r="A114" s="674"/>
      <c r="B114" s="675"/>
      <c r="C114" s="675"/>
      <c r="D114" s="675"/>
      <c r="E114" s="675"/>
      <c r="F114" s="675"/>
      <c r="G114" s="675"/>
      <c r="H114" s="675"/>
      <c r="I114" s="675"/>
      <c r="J114" s="675"/>
      <c r="K114" s="675"/>
      <c r="L114" s="675"/>
      <c r="M114" s="675"/>
      <c r="N114" s="675"/>
      <c r="O114" s="675"/>
      <c r="P114" s="675"/>
      <c r="Q114" s="675"/>
      <c r="R114" s="675"/>
      <c r="S114" s="675"/>
      <c r="T114" s="675"/>
      <c r="U114" s="675"/>
      <c r="V114" s="675"/>
      <c r="W114" s="675"/>
      <c r="X114" s="675"/>
      <c r="Y114" s="675"/>
      <c r="Z114" s="675"/>
    </row>
    <row r="115" spans="1:26">
      <c r="A115" s="674"/>
      <c r="B115" s="675"/>
      <c r="C115" s="675"/>
      <c r="D115" s="675"/>
      <c r="E115" s="675"/>
      <c r="F115" s="675"/>
      <c r="G115" s="675"/>
      <c r="H115" s="675"/>
      <c r="I115" s="675"/>
      <c r="J115" s="675"/>
      <c r="K115" s="675"/>
      <c r="L115" s="675"/>
      <c r="M115" s="675"/>
      <c r="N115" s="675"/>
      <c r="O115" s="675"/>
      <c r="P115" s="675"/>
      <c r="Q115" s="675"/>
      <c r="R115" s="675"/>
      <c r="S115" s="675"/>
      <c r="T115" s="675"/>
      <c r="U115" s="675"/>
      <c r="V115" s="675"/>
      <c r="W115" s="675"/>
      <c r="X115" s="675"/>
      <c r="Y115" s="675"/>
      <c r="Z115" s="675"/>
    </row>
    <row r="116" spans="1:26">
      <c r="A116" s="674"/>
      <c r="B116" s="675"/>
      <c r="C116" s="675"/>
      <c r="D116" s="675"/>
      <c r="E116" s="675"/>
      <c r="F116" s="675"/>
      <c r="G116" s="675"/>
      <c r="H116" s="675"/>
      <c r="I116" s="675"/>
      <c r="J116" s="675"/>
      <c r="K116" s="675"/>
      <c r="L116" s="675"/>
      <c r="M116" s="675"/>
      <c r="N116" s="675"/>
      <c r="O116" s="675"/>
      <c r="P116" s="675"/>
      <c r="Q116" s="675"/>
      <c r="R116" s="675"/>
      <c r="S116" s="675"/>
      <c r="T116" s="675"/>
      <c r="U116" s="675"/>
      <c r="V116" s="675"/>
      <c r="W116" s="675"/>
      <c r="X116" s="675"/>
      <c r="Y116" s="675"/>
      <c r="Z116" s="675"/>
    </row>
    <row r="117" spans="1:26">
      <c r="A117" s="674"/>
      <c r="B117" s="675"/>
      <c r="C117" s="675"/>
      <c r="D117" s="675"/>
      <c r="E117" s="675"/>
      <c r="F117" s="675"/>
      <c r="G117" s="675"/>
      <c r="H117" s="675"/>
      <c r="I117" s="675"/>
      <c r="J117" s="675"/>
      <c r="K117" s="675"/>
      <c r="L117" s="675"/>
      <c r="M117" s="675"/>
      <c r="N117" s="675"/>
      <c r="O117" s="675"/>
      <c r="P117" s="675"/>
      <c r="Q117" s="675"/>
      <c r="R117" s="675"/>
      <c r="S117" s="675"/>
      <c r="T117" s="675"/>
      <c r="U117" s="675"/>
      <c r="V117" s="675"/>
      <c r="W117" s="675"/>
      <c r="X117" s="675"/>
      <c r="Y117" s="675"/>
      <c r="Z117" s="675"/>
    </row>
    <row r="118" spans="1:26">
      <c r="A118" s="674"/>
      <c r="B118" s="675"/>
      <c r="C118" s="675"/>
      <c r="D118" s="675"/>
      <c r="E118" s="675"/>
      <c r="F118" s="675"/>
      <c r="G118" s="675"/>
      <c r="H118" s="675"/>
      <c r="I118" s="675"/>
      <c r="J118" s="675"/>
      <c r="K118" s="675"/>
      <c r="L118" s="675"/>
      <c r="M118" s="675"/>
      <c r="N118" s="675"/>
      <c r="O118" s="675"/>
      <c r="P118" s="675"/>
      <c r="Q118" s="675"/>
      <c r="R118" s="675"/>
      <c r="S118" s="675"/>
      <c r="T118" s="675"/>
      <c r="U118" s="675"/>
      <c r="V118" s="675"/>
      <c r="W118" s="675"/>
      <c r="X118" s="675"/>
      <c r="Y118" s="675"/>
      <c r="Z118" s="675"/>
    </row>
    <row r="119" spans="1:26">
      <c r="A119" s="674"/>
      <c r="B119" s="675"/>
      <c r="C119" s="675"/>
      <c r="D119" s="675"/>
      <c r="E119" s="675"/>
      <c r="F119" s="675"/>
      <c r="G119" s="675"/>
      <c r="H119" s="675"/>
      <c r="I119" s="675"/>
      <c r="J119" s="675"/>
      <c r="K119" s="675"/>
      <c r="L119" s="675"/>
      <c r="M119" s="675"/>
      <c r="N119" s="675"/>
      <c r="O119" s="675"/>
      <c r="P119" s="675"/>
      <c r="Q119" s="675"/>
      <c r="R119" s="675"/>
      <c r="S119" s="675"/>
      <c r="T119" s="675"/>
      <c r="U119" s="675"/>
      <c r="V119" s="675"/>
      <c r="W119" s="675"/>
      <c r="X119" s="675"/>
      <c r="Y119" s="675"/>
      <c r="Z119" s="675"/>
    </row>
    <row r="120" spans="1:26">
      <c r="A120" s="674"/>
      <c r="B120" s="675"/>
      <c r="C120" s="675"/>
      <c r="D120" s="675"/>
      <c r="E120" s="675"/>
      <c r="F120" s="675"/>
      <c r="G120" s="675"/>
      <c r="H120" s="675"/>
      <c r="I120" s="675"/>
      <c r="J120" s="675"/>
      <c r="K120" s="675"/>
      <c r="L120" s="675"/>
      <c r="M120" s="675"/>
      <c r="N120" s="675"/>
      <c r="O120" s="675"/>
      <c r="P120" s="675"/>
      <c r="Q120" s="675"/>
      <c r="R120" s="675"/>
      <c r="S120" s="675"/>
      <c r="T120" s="675"/>
      <c r="U120" s="675"/>
      <c r="V120" s="675"/>
      <c r="W120" s="675"/>
      <c r="X120" s="675"/>
      <c r="Y120" s="675"/>
      <c r="Z120" s="675"/>
    </row>
    <row r="121" spans="1:26">
      <c r="A121" s="674"/>
      <c r="B121" s="675"/>
      <c r="C121" s="675"/>
      <c r="D121" s="675"/>
      <c r="E121" s="675"/>
      <c r="F121" s="675"/>
      <c r="G121" s="675"/>
      <c r="H121" s="675"/>
      <c r="I121" s="675"/>
      <c r="J121" s="675"/>
      <c r="K121" s="675"/>
      <c r="L121" s="675"/>
      <c r="M121" s="675"/>
      <c r="N121" s="675"/>
      <c r="O121" s="675"/>
      <c r="P121" s="675"/>
      <c r="Q121" s="675"/>
      <c r="R121" s="675"/>
      <c r="S121" s="675"/>
      <c r="T121" s="675"/>
      <c r="U121" s="675"/>
      <c r="V121" s="675"/>
      <c r="W121" s="675"/>
      <c r="X121" s="675"/>
      <c r="Y121" s="675"/>
      <c r="Z121" s="675"/>
    </row>
    <row r="122" spans="1:26">
      <c r="A122" s="674"/>
      <c r="B122" s="675"/>
      <c r="C122" s="675"/>
      <c r="D122" s="675"/>
      <c r="E122" s="675"/>
      <c r="F122" s="675"/>
      <c r="G122" s="675"/>
      <c r="H122" s="675"/>
      <c r="I122" s="675"/>
      <c r="J122" s="675"/>
      <c r="K122" s="675"/>
      <c r="L122" s="675"/>
      <c r="M122" s="675"/>
      <c r="N122" s="675"/>
      <c r="O122" s="675"/>
      <c r="P122" s="675"/>
      <c r="Q122" s="675"/>
      <c r="R122" s="675"/>
      <c r="S122" s="675"/>
      <c r="T122" s="675"/>
      <c r="U122" s="675"/>
      <c r="V122" s="675"/>
      <c r="W122" s="675"/>
      <c r="X122" s="675"/>
      <c r="Y122" s="675"/>
      <c r="Z122" s="675"/>
    </row>
    <row r="123" spans="1:26">
      <c r="A123" s="674"/>
      <c r="B123" s="675"/>
      <c r="C123" s="675"/>
      <c r="D123" s="675"/>
      <c r="E123" s="675"/>
      <c r="F123" s="675"/>
      <c r="G123" s="675"/>
      <c r="H123" s="675"/>
      <c r="I123" s="675"/>
      <c r="J123" s="675"/>
      <c r="K123" s="675"/>
      <c r="L123" s="675"/>
      <c r="M123" s="675"/>
      <c r="N123" s="675"/>
      <c r="O123" s="675"/>
      <c r="P123" s="675"/>
      <c r="Q123" s="675"/>
      <c r="R123" s="675"/>
      <c r="S123" s="675"/>
      <c r="T123" s="675"/>
      <c r="U123" s="675"/>
      <c r="V123" s="675"/>
      <c r="W123" s="675"/>
      <c r="X123" s="675"/>
      <c r="Y123" s="675"/>
      <c r="Z123" s="675"/>
    </row>
    <row r="124" spans="1:26">
      <c r="A124" s="674"/>
      <c r="B124" s="675"/>
      <c r="C124" s="675"/>
      <c r="D124" s="675"/>
      <c r="E124" s="675"/>
      <c r="F124" s="675"/>
      <c r="G124" s="675"/>
      <c r="H124" s="675"/>
      <c r="I124" s="675"/>
      <c r="J124" s="675"/>
      <c r="K124" s="675"/>
      <c r="L124" s="675"/>
      <c r="M124" s="675"/>
      <c r="N124" s="675"/>
      <c r="O124" s="675"/>
      <c r="P124" s="675"/>
      <c r="Q124" s="675"/>
      <c r="R124" s="675"/>
      <c r="S124" s="675"/>
      <c r="T124" s="675"/>
      <c r="U124" s="675"/>
      <c r="V124" s="675"/>
      <c r="W124" s="675"/>
      <c r="X124" s="675"/>
      <c r="Y124" s="675"/>
      <c r="Z124" s="675"/>
    </row>
    <row r="125" spans="1:26">
      <c r="A125" s="674"/>
      <c r="B125" s="675"/>
      <c r="C125" s="675"/>
      <c r="D125" s="675"/>
      <c r="E125" s="675"/>
      <c r="F125" s="675"/>
      <c r="G125" s="675"/>
      <c r="H125" s="675"/>
      <c r="I125" s="675"/>
      <c r="J125" s="675"/>
      <c r="K125" s="675"/>
      <c r="L125" s="675"/>
      <c r="M125" s="675"/>
      <c r="N125" s="675"/>
      <c r="O125" s="675"/>
      <c r="P125" s="675"/>
      <c r="Q125" s="675"/>
      <c r="R125" s="675"/>
      <c r="S125" s="675"/>
      <c r="T125" s="675"/>
      <c r="U125" s="675"/>
      <c r="V125" s="675"/>
      <c r="W125" s="675"/>
      <c r="X125" s="675"/>
      <c r="Y125" s="675"/>
      <c r="Z125" s="675"/>
    </row>
    <row r="126" spans="1:26">
      <c r="A126" s="674"/>
      <c r="B126" s="675"/>
      <c r="C126" s="675"/>
      <c r="D126" s="675"/>
      <c r="E126" s="675"/>
      <c r="F126" s="675"/>
      <c r="G126" s="675"/>
      <c r="H126" s="675"/>
      <c r="I126" s="675"/>
      <c r="J126" s="675"/>
      <c r="K126" s="675"/>
      <c r="L126" s="675"/>
      <c r="M126" s="675"/>
      <c r="N126" s="675"/>
      <c r="O126" s="675"/>
      <c r="P126" s="675"/>
      <c r="Q126" s="675"/>
      <c r="R126" s="675"/>
      <c r="S126" s="675"/>
      <c r="T126" s="675"/>
      <c r="U126" s="675"/>
      <c r="V126" s="675"/>
      <c r="W126" s="675"/>
      <c r="X126" s="675"/>
      <c r="Y126" s="675"/>
      <c r="Z126" s="675"/>
    </row>
    <row r="127" spans="1:26">
      <c r="A127" s="674"/>
      <c r="B127" s="675"/>
      <c r="C127" s="675"/>
      <c r="D127" s="675"/>
      <c r="E127" s="675"/>
      <c r="F127" s="675"/>
      <c r="G127" s="675"/>
      <c r="H127" s="675"/>
      <c r="I127" s="675"/>
      <c r="J127" s="675"/>
      <c r="K127" s="675"/>
      <c r="L127" s="675"/>
      <c r="M127" s="675"/>
      <c r="N127" s="675"/>
      <c r="O127" s="675"/>
      <c r="P127" s="675"/>
      <c r="Q127" s="675"/>
      <c r="R127" s="675"/>
      <c r="S127" s="675"/>
      <c r="T127" s="675"/>
      <c r="U127" s="675"/>
      <c r="V127" s="675"/>
      <c r="W127" s="675"/>
      <c r="X127" s="675"/>
      <c r="Y127" s="675"/>
      <c r="Z127" s="675"/>
    </row>
    <row r="128" spans="1:26">
      <c r="A128" s="674"/>
      <c r="B128" s="675"/>
      <c r="C128" s="675"/>
      <c r="D128" s="675"/>
      <c r="E128" s="675"/>
      <c r="F128" s="675"/>
      <c r="G128" s="675"/>
      <c r="H128" s="675"/>
      <c r="I128" s="675"/>
      <c r="J128" s="675"/>
      <c r="K128" s="675"/>
      <c r="L128" s="675"/>
      <c r="M128" s="675"/>
      <c r="N128" s="675"/>
      <c r="O128" s="675"/>
      <c r="P128" s="675"/>
      <c r="Q128" s="675"/>
      <c r="R128" s="675"/>
      <c r="S128" s="675"/>
      <c r="T128" s="675"/>
      <c r="U128" s="675"/>
      <c r="V128" s="675"/>
      <c r="W128" s="675"/>
      <c r="X128" s="675"/>
      <c r="Y128" s="675"/>
      <c r="Z128" s="675"/>
    </row>
    <row r="129" spans="1:26">
      <c r="A129" s="674"/>
      <c r="B129" s="675"/>
      <c r="C129" s="675"/>
      <c r="D129" s="675"/>
      <c r="E129" s="675"/>
      <c r="F129" s="675"/>
      <c r="G129" s="675"/>
      <c r="H129" s="675"/>
      <c r="I129" s="675"/>
      <c r="J129" s="675"/>
      <c r="K129" s="675"/>
      <c r="L129" s="675"/>
      <c r="M129" s="675"/>
      <c r="N129" s="675"/>
      <c r="O129" s="675"/>
      <c r="P129" s="675"/>
      <c r="Q129" s="675"/>
      <c r="R129" s="675"/>
      <c r="S129" s="675"/>
      <c r="T129" s="675"/>
      <c r="U129" s="675"/>
      <c r="V129" s="675"/>
      <c r="W129" s="675"/>
      <c r="X129" s="675"/>
      <c r="Y129" s="675"/>
      <c r="Z129" s="675"/>
    </row>
    <row r="130" spans="1:26">
      <c r="A130" s="674"/>
      <c r="B130" s="675"/>
      <c r="C130" s="675"/>
      <c r="D130" s="675"/>
      <c r="E130" s="675"/>
      <c r="F130" s="675"/>
      <c r="G130" s="675"/>
      <c r="H130" s="675"/>
      <c r="I130" s="675"/>
      <c r="J130" s="675"/>
      <c r="K130" s="675"/>
      <c r="L130" s="675"/>
      <c r="M130" s="675"/>
      <c r="N130" s="675"/>
      <c r="O130" s="675"/>
      <c r="P130" s="675"/>
      <c r="Q130" s="675"/>
      <c r="R130" s="675"/>
      <c r="S130" s="675"/>
      <c r="T130" s="675"/>
      <c r="U130" s="675"/>
      <c r="V130" s="675"/>
      <c r="W130" s="675"/>
      <c r="X130" s="675"/>
      <c r="Y130" s="675"/>
      <c r="Z130" s="675"/>
    </row>
    <row r="131" spans="1:26">
      <c r="A131" s="674"/>
      <c r="B131" s="675"/>
      <c r="C131" s="675"/>
      <c r="D131" s="675"/>
      <c r="E131" s="675"/>
      <c r="F131" s="675"/>
      <c r="G131" s="675"/>
      <c r="H131" s="675"/>
      <c r="I131" s="675"/>
      <c r="J131" s="675"/>
      <c r="K131" s="675"/>
      <c r="L131" s="675"/>
      <c r="M131" s="675"/>
      <c r="N131" s="675"/>
      <c r="O131" s="675"/>
      <c r="P131" s="675"/>
      <c r="Q131" s="675"/>
      <c r="R131" s="675"/>
      <c r="S131" s="675"/>
      <c r="T131" s="675"/>
      <c r="U131" s="675"/>
      <c r="V131" s="675"/>
      <c r="W131" s="675"/>
      <c r="X131" s="675"/>
      <c r="Y131" s="675"/>
      <c r="Z131" s="675"/>
    </row>
    <row r="132" spans="1:26">
      <c r="A132" s="674"/>
      <c r="B132" s="675"/>
      <c r="C132" s="675"/>
      <c r="D132" s="675"/>
      <c r="E132" s="675"/>
      <c r="F132" s="675"/>
      <c r="G132" s="675"/>
      <c r="H132" s="675"/>
      <c r="I132" s="675"/>
      <c r="J132" s="675"/>
      <c r="K132" s="675"/>
      <c r="L132" s="675"/>
      <c r="M132" s="675"/>
      <c r="N132" s="675"/>
      <c r="O132" s="675"/>
      <c r="P132" s="675"/>
      <c r="Q132" s="675"/>
      <c r="R132" s="675"/>
      <c r="S132" s="675"/>
      <c r="T132" s="675"/>
      <c r="U132" s="675"/>
      <c r="V132" s="675"/>
      <c r="W132" s="675"/>
      <c r="X132" s="675"/>
      <c r="Y132" s="675"/>
      <c r="Z132" s="675"/>
    </row>
    <row r="133" spans="1:26">
      <c r="A133" s="674"/>
      <c r="B133" s="675"/>
      <c r="C133" s="675"/>
      <c r="D133" s="675"/>
      <c r="E133" s="675"/>
      <c r="F133" s="675"/>
      <c r="G133" s="675"/>
      <c r="H133" s="675"/>
      <c r="I133" s="675"/>
      <c r="J133" s="675"/>
      <c r="K133" s="675"/>
      <c r="L133" s="675"/>
      <c r="M133" s="675"/>
      <c r="N133" s="675"/>
      <c r="O133" s="675"/>
      <c r="P133" s="675"/>
      <c r="Q133" s="675"/>
      <c r="R133" s="675"/>
      <c r="S133" s="675"/>
      <c r="T133" s="675"/>
      <c r="U133" s="675"/>
      <c r="V133" s="675"/>
      <c r="W133" s="675"/>
      <c r="X133" s="675"/>
      <c r="Y133" s="675"/>
      <c r="Z133" s="675"/>
    </row>
    <row r="134" spans="1:26">
      <c r="A134" s="674"/>
      <c r="B134" s="675"/>
      <c r="C134" s="675"/>
      <c r="D134" s="675"/>
      <c r="E134" s="675"/>
      <c r="F134" s="675"/>
      <c r="G134" s="675"/>
      <c r="H134" s="675"/>
      <c r="I134" s="675"/>
      <c r="J134" s="675"/>
      <c r="K134" s="675"/>
      <c r="L134" s="675"/>
      <c r="M134" s="675"/>
      <c r="N134" s="675"/>
      <c r="O134" s="675"/>
      <c r="P134" s="675"/>
      <c r="Q134" s="675"/>
      <c r="R134" s="675"/>
      <c r="S134" s="675"/>
      <c r="T134" s="675"/>
      <c r="U134" s="675"/>
      <c r="V134" s="675"/>
      <c r="W134" s="675"/>
      <c r="X134" s="675"/>
      <c r="Y134" s="675"/>
      <c r="Z134" s="675"/>
    </row>
    <row r="135" spans="1:26">
      <c r="A135" s="674"/>
      <c r="B135" s="675"/>
      <c r="C135" s="675"/>
      <c r="D135" s="675"/>
      <c r="E135" s="675"/>
      <c r="F135" s="675"/>
      <c r="G135" s="675"/>
      <c r="H135" s="675"/>
      <c r="I135" s="675"/>
      <c r="J135" s="675"/>
      <c r="K135" s="675"/>
      <c r="L135" s="675"/>
      <c r="M135" s="675"/>
      <c r="N135" s="675"/>
      <c r="O135" s="675"/>
      <c r="P135" s="675"/>
      <c r="Q135" s="675"/>
      <c r="R135" s="675"/>
      <c r="S135" s="675"/>
      <c r="T135" s="675"/>
      <c r="U135" s="675"/>
      <c r="V135" s="675"/>
      <c r="W135" s="675"/>
      <c r="X135" s="675"/>
      <c r="Y135" s="675"/>
      <c r="Z135" s="675"/>
    </row>
    <row r="136" spans="1:26">
      <c r="A136" s="674"/>
      <c r="B136" s="675"/>
      <c r="C136" s="675"/>
      <c r="D136" s="675"/>
      <c r="E136" s="675"/>
      <c r="F136" s="675"/>
      <c r="G136" s="675"/>
      <c r="H136" s="675"/>
      <c r="I136" s="675"/>
      <c r="J136" s="675"/>
      <c r="K136" s="675"/>
      <c r="L136" s="675"/>
      <c r="M136" s="675"/>
      <c r="N136" s="675"/>
      <c r="O136" s="675"/>
      <c r="P136" s="675"/>
      <c r="Q136" s="675"/>
      <c r="R136" s="675"/>
      <c r="S136" s="675"/>
      <c r="T136" s="675"/>
      <c r="U136" s="675"/>
      <c r="V136" s="675"/>
      <c r="W136" s="675"/>
      <c r="X136" s="675"/>
      <c r="Y136" s="675"/>
      <c r="Z136" s="675"/>
    </row>
    <row r="137" spans="1:26">
      <c r="A137" s="674"/>
      <c r="B137" s="675"/>
      <c r="C137" s="675"/>
      <c r="D137" s="675"/>
      <c r="E137" s="675"/>
      <c r="F137" s="675"/>
      <c r="G137" s="675"/>
      <c r="H137" s="675"/>
      <c r="I137" s="675"/>
      <c r="J137" s="675"/>
      <c r="K137" s="675"/>
      <c r="L137" s="675"/>
      <c r="M137" s="675"/>
      <c r="N137" s="675"/>
      <c r="O137" s="675"/>
      <c r="P137" s="675"/>
      <c r="Q137" s="675"/>
      <c r="R137" s="675"/>
      <c r="S137" s="675"/>
      <c r="T137" s="675"/>
      <c r="U137" s="675"/>
      <c r="V137" s="675"/>
      <c r="W137" s="675"/>
      <c r="X137" s="675"/>
      <c r="Y137" s="675"/>
      <c r="Z137" s="675"/>
    </row>
    <row r="138" spans="1:26">
      <c r="A138" s="674"/>
      <c r="B138" s="675"/>
      <c r="C138" s="675"/>
      <c r="D138" s="675"/>
      <c r="E138" s="675"/>
      <c r="F138" s="675"/>
      <c r="G138" s="675"/>
      <c r="H138" s="675"/>
      <c r="I138" s="675"/>
      <c r="J138" s="675"/>
      <c r="K138" s="675"/>
      <c r="L138" s="675"/>
      <c r="M138" s="675"/>
      <c r="N138" s="675"/>
      <c r="O138" s="675"/>
      <c r="P138" s="675"/>
      <c r="Q138" s="675"/>
      <c r="R138" s="675"/>
      <c r="S138" s="675"/>
      <c r="T138" s="675"/>
      <c r="U138" s="675"/>
      <c r="V138" s="675"/>
      <c r="W138" s="675"/>
      <c r="X138" s="675"/>
      <c r="Y138" s="675"/>
      <c r="Z138" s="675"/>
    </row>
    <row r="139" spans="1:26">
      <c r="A139" s="674"/>
      <c r="B139" s="675"/>
      <c r="C139" s="675"/>
      <c r="D139" s="675"/>
      <c r="E139" s="675"/>
      <c r="F139" s="675"/>
      <c r="G139" s="675"/>
      <c r="H139" s="675"/>
      <c r="I139" s="675"/>
      <c r="J139" s="675"/>
      <c r="K139" s="675"/>
      <c r="L139" s="675"/>
      <c r="M139" s="675"/>
      <c r="N139" s="675"/>
      <c r="O139" s="675"/>
      <c r="P139" s="675"/>
      <c r="Q139" s="675"/>
      <c r="R139" s="675"/>
      <c r="S139" s="675"/>
      <c r="T139" s="675"/>
      <c r="U139" s="675"/>
      <c r="V139" s="675"/>
      <c r="W139" s="675"/>
      <c r="X139" s="675"/>
      <c r="Y139" s="675"/>
      <c r="Z139" s="675"/>
    </row>
    <row r="140" spans="1:26">
      <c r="A140" s="674"/>
      <c r="B140" s="675"/>
      <c r="C140" s="675"/>
      <c r="D140" s="675"/>
      <c r="E140" s="675"/>
      <c r="F140" s="675"/>
      <c r="G140" s="675"/>
      <c r="H140" s="675"/>
      <c r="I140" s="675"/>
      <c r="J140" s="675"/>
      <c r="K140" s="675"/>
      <c r="L140" s="675"/>
      <c r="M140" s="675"/>
      <c r="N140" s="675"/>
      <c r="O140" s="675"/>
      <c r="P140" s="675"/>
      <c r="Q140" s="675"/>
      <c r="R140" s="675"/>
      <c r="S140" s="675"/>
      <c r="T140" s="675"/>
      <c r="U140" s="675"/>
      <c r="V140" s="675"/>
      <c r="W140" s="675"/>
      <c r="X140" s="675"/>
      <c r="Y140" s="675"/>
      <c r="Z140" s="675"/>
    </row>
    <row r="141" spans="1:26">
      <c r="A141" s="674"/>
      <c r="B141" s="675"/>
      <c r="C141" s="675"/>
      <c r="D141" s="675"/>
      <c r="E141" s="675"/>
      <c r="F141" s="675"/>
      <c r="G141" s="675"/>
      <c r="H141" s="675"/>
      <c r="I141" s="675"/>
      <c r="J141" s="675"/>
      <c r="K141" s="675"/>
      <c r="L141" s="675"/>
      <c r="M141" s="675"/>
      <c r="N141" s="675"/>
      <c r="O141" s="675"/>
      <c r="P141" s="675"/>
      <c r="Q141" s="675"/>
      <c r="R141" s="675"/>
      <c r="S141" s="675"/>
      <c r="T141" s="675"/>
      <c r="U141" s="675"/>
      <c r="V141" s="675"/>
      <c r="W141" s="675"/>
      <c r="X141" s="675"/>
      <c r="Y141" s="675"/>
      <c r="Z141" s="675"/>
    </row>
    <row r="142" spans="1:26">
      <c r="A142" s="674"/>
      <c r="B142" s="675"/>
      <c r="C142" s="675"/>
      <c r="D142" s="675"/>
      <c r="E142" s="675"/>
      <c r="F142" s="675"/>
      <c r="G142" s="675"/>
      <c r="H142" s="675"/>
      <c r="I142" s="675"/>
      <c r="J142" s="675"/>
      <c r="K142" s="675"/>
      <c r="L142" s="675"/>
      <c r="M142" s="675"/>
      <c r="N142" s="675"/>
      <c r="O142" s="675"/>
      <c r="P142" s="675"/>
      <c r="Q142" s="675"/>
      <c r="R142" s="675"/>
      <c r="S142" s="675"/>
      <c r="T142" s="675"/>
      <c r="U142" s="675"/>
      <c r="V142" s="675"/>
      <c r="W142" s="675"/>
      <c r="X142" s="675"/>
      <c r="Y142" s="675"/>
      <c r="Z142" s="675"/>
    </row>
    <row r="143" spans="1:26">
      <c r="A143" s="674"/>
      <c r="B143" s="675"/>
      <c r="C143" s="675"/>
      <c r="D143" s="675"/>
      <c r="E143" s="675"/>
      <c r="F143" s="675"/>
      <c r="G143" s="675"/>
      <c r="H143" s="675"/>
      <c r="I143" s="675"/>
      <c r="J143" s="675"/>
      <c r="K143" s="675"/>
      <c r="L143" s="675"/>
      <c r="M143" s="675"/>
      <c r="N143" s="675"/>
      <c r="O143" s="675"/>
      <c r="P143" s="675"/>
      <c r="Q143" s="675"/>
      <c r="R143" s="675"/>
      <c r="S143" s="675"/>
      <c r="T143" s="675"/>
      <c r="U143" s="675"/>
      <c r="V143" s="675"/>
      <c r="W143" s="675"/>
      <c r="X143" s="675"/>
      <c r="Y143" s="675"/>
      <c r="Z143" s="675"/>
    </row>
    <row r="144" spans="1:26">
      <c r="A144" s="674"/>
      <c r="B144" s="675"/>
      <c r="C144" s="675"/>
      <c r="D144" s="675"/>
      <c r="E144" s="675"/>
      <c r="F144" s="675"/>
      <c r="G144" s="675"/>
      <c r="H144" s="675"/>
      <c r="I144" s="675"/>
      <c r="J144" s="675"/>
      <c r="K144" s="675"/>
      <c r="L144" s="675"/>
      <c r="M144" s="675"/>
      <c r="N144" s="675"/>
      <c r="O144" s="675"/>
      <c r="P144" s="675"/>
      <c r="Q144" s="675"/>
      <c r="R144" s="675"/>
      <c r="S144" s="675"/>
      <c r="T144" s="675"/>
      <c r="U144" s="675"/>
      <c r="V144" s="675"/>
      <c r="W144" s="675"/>
      <c r="X144" s="675"/>
      <c r="Y144" s="675"/>
      <c r="Z144" s="675"/>
    </row>
    <row r="145" spans="1:26">
      <c r="A145" s="674"/>
      <c r="B145" s="675"/>
      <c r="C145" s="675"/>
      <c r="D145" s="675"/>
      <c r="E145" s="675"/>
      <c r="F145" s="675"/>
      <c r="G145" s="675"/>
      <c r="H145" s="675"/>
      <c r="I145" s="675"/>
      <c r="J145" s="675"/>
      <c r="K145" s="675"/>
      <c r="L145" s="675"/>
      <c r="M145" s="675"/>
      <c r="N145" s="675"/>
      <c r="O145" s="675"/>
      <c r="P145" s="675"/>
      <c r="Q145" s="675"/>
      <c r="R145" s="675"/>
      <c r="S145" s="675"/>
      <c r="T145" s="675"/>
      <c r="U145" s="675"/>
      <c r="V145" s="675"/>
      <c r="W145" s="675"/>
      <c r="X145" s="675"/>
      <c r="Y145" s="675"/>
      <c r="Z145" s="675"/>
    </row>
    <row r="146" spans="1:26">
      <c r="A146" s="674"/>
      <c r="B146" s="675"/>
      <c r="C146" s="675"/>
      <c r="D146" s="675"/>
      <c r="E146" s="675"/>
      <c r="F146" s="675"/>
      <c r="G146" s="675"/>
      <c r="H146" s="675"/>
      <c r="I146" s="675"/>
      <c r="J146" s="675"/>
      <c r="K146" s="675"/>
      <c r="L146" s="675"/>
      <c r="M146" s="675"/>
      <c r="N146" s="675"/>
      <c r="O146" s="675"/>
      <c r="P146" s="675"/>
      <c r="Q146" s="675"/>
      <c r="R146" s="675"/>
      <c r="S146" s="675"/>
      <c r="T146" s="675"/>
      <c r="U146" s="675"/>
      <c r="V146" s="675"/>
      <c r="W146" s="675"/>
      <c r="X146" s="675"/>
      <c r="Y146" s="675"/>
      <c r="Z146" s="675"/>
    </row>
    <row r="147" spans="1:26">
      <c r="A147" s="674"/>
      <c r="B147" s="675"/>
      <c r="C147" s="675"/>
      <c r="D147" s="675"/>
      <c r="E147" s="675"/>
      <c r="F147" s="675"/>
      <c r="G147" s="675"/>
      <c r="H147" s="675"/>
      <c r="I147" s="675"/>
      <c r="J147" s="675"/>
      <c r="K147" s="675"/>
      <c r="L147" s="675"/>
      <c r="M147" s="675"/>
      <c r="N147" s="675"/>
      <c r="O147" s="675"/>
      <c r="P147" s="675"/>
      <c r="Q147" s="675"/>
      <c r="R147" s="675"/>
      <c r="S147" s="675"/>
      <c r="T147" s="675"/>
      <c r="U147" s="675"/>
      <c r="V147" s="675"/>
      <c r="W147" s="675"/>
      <c r="X147" s="675"/>
      <c r="Y147" s="675"/>
      <c r="Z147" s="675"/>
    </row>
    <row r="148" spans="1:26">
      <c r="A148" s="674"/>
      <c r="B148" s="675"/>
      <c r="C148" s="675"/>
      <c r="D148" s="675"/>
      <c r="E148" s="675"/>
      <c r="F148" s="675"/>
      <c r="G148" s="675"/>
      <c r="H148" s="675"/>
      <c r="I148" s="675"/>
      <c r="J148" s="675"/>
      <c r="K148" s="675"/>
      <c r="L148" s="675"/>
      <c r="M148" s="675"/>
      <c r="N148" s="675"/>
      <c r="O148" s="675"/>
      <c r="P148" s="675"/>
      <c r="Q148" s="675"/>
      <c r="R148" s="675"/>
      <c r="S148" s="675"/>
      <c r="T148" s="675"/>
      <c r="U148" s="675"/>
      <c r="V148" s="675"/>
      <c r="W148" s="675"/>
      <c r="X148" s="675"/>
      <c r="Y148" s="675"/>
      <c r="Z148" s="675"/>
    </row>
    <row r="149" spans="1:26">
      <c r="A149" s="674"/>
      <c r="B149" s="675"/>
      <c r="C149" s="675"/>
      <c r="D149" s="675"/>
      <c r="E149" s="675"/>
      <c r="F149" s="675"/>
      <c r="G149" s="675"/>
      <c r="H149" s="675"/>
      <c r="I149" s="675"/>
      <c r="J149" s="675"/>
      <c r="K149" s="675"/>
      <c r="L149" s="675"/>
      <c r="M149" s="675"/>
      <c r="N149" s="675"/>
      <c r="O149" s="675"/>
      <c r="P149" s="675"/>
      <c r="Q149" s="675"/>
      <c r="R149" s="675"/>
      <c r="S149" s="675"/>
      <c r="T149" s="675"/>
      <c r="U149" s="675"/>
      <c r="V149" s="675"/>
      <c r="W149" s="675"/>
      <c r="X149" s="675"/>
      <c r="Y149" s="675"/>
      <c r="Z149" s="675"/>
    </row>
    <row r="150" spans="1:26">
      <c r="A150" s="674"/>
      <c r="B150" s="675"/>
      <c r="C150" s="675"/>
      <c r="D150" s="675"/>
      <c r="E150" s="675"/>
      <c r="F150" s="675"/>
      <c r="G150" s="675"/>
      <c r="H150" s="675"/>
      <c r="I150" s="675"/>
      <c r="J150" s="675"/>
      <c r="K150" s="675"/>
      <c r="L150" s="675"/>
      <c r="M150" s="675"/>
      <c r="N150" s="675"/>
      <c r="O150" s="675"/>
      <c r="P150" s="675"/>
      <c r="Q150" s="675"/>
      <c r="R150" s="675"/>
      <c r="S150" s="675"/>
      <c r="T150" s="675"/>
      <c r="U150" s="675"/>
      <c r="V150" s="675"/>
      <c r="W150" s="675"/>
      <c r="X150" s="675"/>
      <c r="Y150" s="675"/>
      <c r="Z150" s="675"/>
    </row>
    <row r="151" spans="1:26">
      <c r="A151" s="674"/>
      <c r="B151" s="675"/>
      <c r="C151" s="675"/>
      <c r="D151" s="675"/>
      <c r="E151" s="675"/>
      <c r="F151" s="675"/>
      <c r="G151" s="675"/>
      <c r="H151" s="675"/>
      <c r="I151" s="675"/>
      <c r="J151" s="675"/>
      <c r="K151" s="675"/>
      <c r="L151" s="675"/>
      <c r="M151" s="675"/>
      <c r="N151" s="675"/>
      <c r="O151" s="675"/>
      <c r="P151" s="675"/>
      <c r="Q151" s="675"/>
      <c r="R151" s="675"/>
      <c r="S151" s="675"/>
      <c r="T151" s="675"/>
      <c r="U151" s="675"/>
      <c r="V151" s="675"/>
      <c r="W151" s="675"/>
      <c r="X151" s="675"/>
      <c r="Y151" s="675"/>
      <c r="Z151" s="675"/>
    </row>
    <row r="152" spans="1:26">
      <c r="A152" s="674"/>
      <c r="B152" s="675"/>
      <c r="C152" s="675"/>
      <c r="D152" s="675"/>
      <c r="E152" s="675"/>
      <c r="F152" s="675"/>
      <c r="G152" s="675"/>
      <c r="H152" s="675"/>
      <c r="I152" s="675"/>
      <c r="J152" s="675"/>
      <c r="K152" s="675"/>
      <c r="L152" s="675"/>
      <c r="M152" s="675"/>
      <c r="N152" s="675"/>
      <c r="O152" s="675"/>
      <c r="P152" s="675"/>
      <c r="Q152" s="675"/>
      <c r="R152" s="675"/>
      <c r="S152" s="675"/>
      <c r="T152" s="675"/>
      <c r="U152" s="675"/>
      <c r="V152" s="675"/>
      <c r="W152" s="675"/>
      <c r="X152" s="675"/>
      <c r="Y152" s="675"/>
      <c r="Z152" s="675"/>
    </row>
    <row r="153" spans="1:26">
      <c r="A153" s="674"/>
      <c r="B153" s="675"/>
      <c r="C153" s="675"/>
      <c r="D153" s="675"/>
      <c r="E153" s="675"/>
      <c r="F153" s="675"/>
      <c r="G153" s="675"/>
      <c r="H153" s="675"/>
      <c r="I153" s="675"/>
      <c r="J153" s="675"/>
      <c r="K153" s="675"/>
      <c r="L153" s="675"/>
      <c r="M153" s="675"/>
      <c r="N153" s="675"/>
      <c r="O153" s="675"/>
      <c r="P153" s="675"/>
      <c r="Q153" s="675"/>
      <c r="R153" s="675"/>
      <c r="S153" s="675"/>
      <c r="T153" s="675"/>
      <c r="U153" s="675"/>
      <c r="V153" s="675"/>
      <c r="W153" s="675"/>
      <c r="X153" s="675"/>
      <c r="Y153" s="675"/>
      <c r="Z153" s="675"/>
    </row>
    <row r="154" spans="1:26">
      <c r="A154" s="674"/>
      <c r="B154" s="675"/>
      <c r="C154" s="675"/>
      <c r="D154" s="675"/>
      <c r="E154" s="675"/>
      <c r="F154" s="675"/>
      <c r="G154" s="675"/>
      <c r="H154" s="675"/>
      <c r="I154" s="675"/>
      <c r="J154" s="675"/>
      <c r="K154" s="675"/>
      <c r="L154" s="675"/>
      <c r="M154" s="675"/>
      <c r="N154" s="675"/>
      <c r="O154" s="675"/>
      <c r="P154" s="675"/>
      <c r="Q154" s="675"/>
      <c r="R154" s="675"/>
      <c r="S154" s="675"/>
      <c r="T154" s="675"/>
      <c r="U154" s="675"/>
      <c r="V154" s="675"/>
      <c r="W154" s="675"/>
      <c r="X154" s="675"/>
      <c r="Y154" s="675"/>
      <c r="Z154" s="675"/>
    </row>
    <row r="155" spans="1:26">
      <c r="A155" s="674"/>
      <c r="B155" s="675"/>
      <c r="C155" s="675"/>
      <c r="D155" s="675"/>
      <c r="E155" s="675"/>
      <c r="F155" s="675"/>
      <c r="G155" s="675"/>
      <c r="H155" s="675"/>
      <c r="I155" s="675"/>
      <c r="J155" s="675"/>
      <c r="K155" s="675"/>
      <c r="L155" s="675"/>
      <c r="M155" s="675"/>
      <c r="N155" s="675"/>
      <c r="O155" s="675"/>
      <c r="P155" s="675"/>
      <c r="Q155" s="675"/>
      <c r="R155" s="675"/>
      <c r="S155" s="675"/>
      <c r="T155" s="675"/>
      <c r="U155" s="675"/>
      <c r="V155" s="675"/>
      <c r="W155" s="675"/>
      <c r="X155" s="675"/>
      <c r="Y155" s="675"/>
      <c r="Z155" s="675"/>
    </row>
    <row r="156" spans="1:26">
      <c r="A156" s="674"/>
      <c r="B156" s="675"/>
      <c r="C156" s="675"/>
      <c r="D156" s="675"/>
      <c r="E156" s="675"/>
      <c r="F156" s="675"/>
      <c r="G156" s="675"/>
      <c r="H156" s="675"/>
      <c r="I156" s="675"/>
      <c r="J156" s="675"/>
      <c r="K156" s="675"/>
      <c r="L156" s="675"/>
      <c r="M156" s="675"/>
      <c r="N156" s="675"/>
      <c r="O156" s="675"/>
      <c r="P156" s="675"/>
      <c r="Q156" s="675"/>
      <c r="R156" s="675"/>
      <c r="S156" s="675"/>
      <c r="T156" s="675"/>
      <c r="U156" s="675"/>
      <c r="V156" s="675"/>
      <c r="W156" s="675"/>
      <c r="X156" s="675"/>
      <c r="Y156" s="675"/>
      <c r="Z156" s="675"/>
    </row>
    <row r="157" spans="1:26">
      <c r="A157" s="674"/>
      <c r="B157" s="675"/>
      <c r="C157" s="675"/>
      <c r="D157" s="675"/>
      <c r="E157" s="675"/>
      <c r="F157" s="675"/>
      <c r="G157" s="675"/>
      <c r="H157" s="675"/>
      <c r="I157" s="675"/>
      <c r="J157" s="675"/>
      <c r="K157" s="675"/>
      <c r="L157" s="675"/>
      <c r="M157" s="675"/>
      <c r="N157" s="675"/>
      <c r="O157" s="675"/>
      <c r="P157" s="675"/>
      <c r="Q157" s="675"/>
      <c r="R157" s="675"/>
      <c r="S157" s="675"/>
      <c r="T157" s="675"/>
      <c r="U157" s="675"/>
      <c r="V157" s="675"/>
      <c r="W157" s="675"/>
      <c r="X157" s="675"/>
      <c r="Y157" s="675"/>
      <c r="Z157" s="675"/>
    </row>
    <row r="158" spans="1:26">
      <c r="A158" s="674"/>
      <c r="B158" s="675"/>
      <c r="C158" s="675"/>
      <c r="D158" s="675"/>
      <c r="E158" s="675"/>
      <c r="F158" s="675"/>
      <c r="G158" s="675"/>
      <c r="H158" s="675"/>
      <c r="I158" s="675"/>
      <c r="J158" s="675"/>
      <c r="K158" s="675"/>
      <c r="L158" s="675"/>
      <c r="M158" s="675"/>
      <c r="N158" s="675"/>
      <c r="O158" s="675"/>
      <c r="P158" s="675"/>
      <c r="Q158" s="675"/>
      <c r="R158" s="675"/>
      <c r="S158" s="675"/>
      <c r="T158" s="675"/>
      <c r="U158" s="675"/>
      <c r="V158" s="675"/>
      <c r="W158" s="675"/>
      <c r="X158" s="675"/>
      <c r="Y158" s="675"/>
      <c r="Z158" s="675"/>
    </row>
    <row r="159" spans="1:26">
      <c r="A159" s="674"/>
      <c r="B159" s="675"/>
      <c r="C159" s="675"/>
      <c r="D159" s="675"/>
      <c r="E159" s="675"/>
      <c r="F159" s="675"/>
      <c r="G159" s="675"/>
      <c r="H159" s="675"/>
      <c r="I159" s="675"/>
      <c r="J159" s="675"/>
      <c r="K159" s="675"/>
      <c r="L159" s="675"/>
      <c r="M159" s="675"/>
      <c r="N159" s="675"/>
      <c r="O159" s="675"/>
      <c r="P159" s="675"/>
      <c r="Q159" s="675"/>
      <c r="R159" s="675"/>
      <c r="S159" s="675"/>
      <c r="T159" s="675"/>
      <c r="U159" s="675"/>
      <c r="V159" s="675"/>
      <c r="W159" s="675"/>
      <c r="X159" s="675"/>
      <c r="Y159" s="675"/>
      <c r="Z159" s="675"/>
    </row>
    <row r="160" spans="1:26">
      <c r="A160" s="674"/>
      <c r="B160" s="675"/>
      <c r="C160" s="675"/>
      <c r="D160" s="675"/>
      <c r="E160" s="675"/>
      <c r="F160" s="675"/>
      <c r="G160" s="675"/>
      <c r="H160" s="675"/>
      <c r="I160" s="675"/>
      <c r="J160" s="675"/>
      <c r="K160" s="675"/>
      <c r="L160" s="675"/>
      <c r="M160" s="675"/>
      <c r="N160" s="675"/>
      <c r="O160" s="675"/>
      <c r="P160" s="675"/>
      <c r="Q160" s="675"/>
      <c r="R160" s="675"/>
      <c r="S160" s="675"/>
      <c r="T160" s="675"/>
      <c r="U160" s="675"/>
      <c r="V160" s="675"/>
      <c r="W160" s="675"/>
      <c r="X160" s="675"/>
      <c r="Y160" s="675"/>
      <c r="Z160" s="675"/>
    </row>
    <row r="161" spans="1:26">
      <c r="A161" s="674"/>
      <c r="B161" s="675"/>
      <c r="C161" s="675"/>
      <c r="D161" s="675"/>
      <c r="E161" s="675"/>
      <c r="F161" s="675"/>
      <c r="G161" s="675"/>
      <c r="H161" s="675"/>
      <c r="I161" s="675"/>
      <c r="J161" s="675"/>
      <c r="K161" s="675"/>
      <c r="L161" s="675"/>
      <c r="M161" s="675"/>
      <c r="N161" s="675"/>
      <c r="O161" s="675"/>
      <c r="P161" s="675"/>
      <c r="Q161" s="675"/>
      <c r="R161" s="675"/>
      <c r="S161" s="675"/>
      <c r="T161" s="675"/>
      <c r="U161" s="675"/>
      <c r="V161" s="675"/>
      <c r="W161" s="675"/>
      <c r="X161" s="675"/>
      <c r="Y161" s="675"/>
      <c r="Z161" s="675"/>
    </row>
    <row r="162" spans="1:26">
      <c r="A162" s="674"/>
      <c r="B162" s="675"/>
      <c r="C162" s="675"/>
      <c r="D162" s="675"/>
      <c r="E162" s="675"/>
      <c r="F162" s="675"/>
      <c r="G162" s="675"/>
      <c r="H162" s="675"/>
      <c r="I162" s="675"/>
      <c r="J162" s="675"/>
      <c r="K162" s="675"/>
      <c r="L162" s="675"/>
      <c r="M162" s="675"/>
      <c r="N162" s="675"/>
      <c r="O162" s="675"/>
      <c r="P162" s="675"/>
      <c r="Q162" s="675"/>
      <c r="R162" s="675"/>
      <c r="S162" s="675"/>
      <c r="T162" s="675"/>
      <c r="U162" s="675"/>
      <c r="V162" s="675"/>
      <c r="W162" s="675"/>
      <c r="X162" s="675"/>
      <c r="Y162" s="675"/>
      <c r="Z162" s="675"/>
    </row>
    <row r="163" spans="1:26">
      <c r="A163" s="674"/>
      <c r="B163" s="675"/>
      <c r="C163" s="675"/>
      <c r="D163" s="675"/>
      <c r="E163" s="675"/>
      <c r="F163" s="675"/>
      <c r="G163" s="675"/>
      <c r="H163" s="675"/>
      <c r="I163" s="675"/>
      <c r="J163" s="675"/>
      <c r="K163" s="675"/>
      <c r="L163" s="675"/>
      <c r="M163" s="675"/>
      <c r="N163" s="675"/>
      <c r="O163" s="675"/>
      <c r="P163" s="675"/>
      <c r="Q163" s="675"/>
      <c r="R163" s="675"/>
      <c r="S163" s="675"/>
      <c r="T163" s="675"/>
      <c r="U163" s="675"/>
      <c r="V163" s="675"/>
      <c r="W163" s="675"/>
      <c r="X163" s="675"/>
      <c r="Y163" s="675"/>
      <c r="Z163" s="675"/>
    </row>
    <row r="164" spans="1:26">
      <c r="A164" s="674"/>
      <c r="B164" s="675"/>
      <c r="C164" s="675"/>
      <c r="D164" s="675"/>
      <c r="E164" s="675"/>
      <c r="F164" s="675"/>
      <c r="G164" s="675"/>
      <c r="H164" s="675"/>
      <c r="I164" s="675"/>
      <c r="J164" s="675"/>
      <c r="K164" s="675"/>
      <c r="L164" s="675"/>
      <c r="M164" s="675"/>
      <c r="N164" s="675"/>
      <c r="O164" s="675"/>
      <c r="P164" s="675"/>
      <c r="Q164" s="675"/>
      <c r="R164" s="675"/>
      <c r="S164" s="675"/>
      <c r="T164" s="675"/>
      <c r="U164" s="675"/>
      <c r="V164" s="675"/>
      <c r="W164" s="675"/>
      <c r="X164" s="675"/>
      <c r="Y164" s="675"/>
      <c r="Z164" s="675"/>
    </row>
    <row r="165" spans="1:26">
      <c r="A165" s="674"/>
      <c r="B165" s="675"/>
      <c r="C165" s="675"/>
      <c r="D165" s="675"/>
      <c r="E165" s="675"/>
      <c r="F165" s="675"/>
      <c r="G165" s="675"/>
      <c r="H165" s="675"/>
      <c r="I165" s="675"/>
      <c r="J165" s="675"/>
      <c r="K165" s="675"/>
      <c r="L165" s="675"/>
      <c r="M165" s="675"/>
      <c r="N165" s="675"/>
      <c r="O165" s="675"/>
      <c r="P165" s="675"/>
      <c r="Q165" s="675"/>
      <c r="R165" s="675"/>
      <c r="S165" s="675"/>
      <c r="T165" s="675"/>
      <c r="U165" s="675"/>
      <c r="V165" s="675"/>
      <c r="W165" s="675"/>
      <c r="X165" s="675"/>
      <c r="Y165" s="675"/>
      <c r="Z165" s="675"/>
    </row>
    <row r="166" spans="1:26">
      <c r="A166" s="674"/>
      <c r="B166" s="675"/>
      <c r="C166" s="675"/>
      <c r="D166" s="675"/>
      <c r="E166" s="675"/>
      <c r="F166" s="675"/>
      <c r="G166" s="675"/>
      <c r="H166" s="675"/>
      <c r="I166" s="675"/>
      <c r="J166" s="675"/>
      <c r="K166" s="675"/>
      <c r="L166" s="675"/>
      <c r="M166" s="675"/>
      <c r="N166" s="675"/>
      <c r="O166" s="675"/>
      <c r="P166" s="675"/>
      <c r="Q166" s="675"/>
      <c r="R166" s="675"/>
      <c r="S166" s="675"/>
      <c r="T166" s="675"/>
      <c r="U166" s="675"/>
      <c r="V166" s="675"/>
      <c r="W166" s="675"/>
      <c r="X166" s="675"/>
      <c r="Y166" s="675"/>
      <c r="Z166" s="675"/>
    </row>
    <row r="167" spans="1:26">
      <c r="A167" s="674"/>
      <c r="B167" s="675"/>
      <c r="C167" s="675"/>
      <c r="D167" s="675"/>
      <c r="E167" s="675"/>
      <c r="F167" s="675"/>
      <c r="G167" s="675"/>
      <c r="H167" s="675"/>
      <c r="I167" s="675"/>
      <c r="J167" s="675"/>
      <c r="K167" s="675"/>
      <c r="L167" s="675"/>
      <c r="M167" s="675"/>
      <c r="N167" s="675"/>
      <c r="O167" s="675"/>
      <c r="P167" s="675"/>
      <c r="Q167" s="675"/>
      <c r="R167" s="675"/>
      <c r="S167" s="675"/>
      <c r="T167" s="675"/>
      <c r="U167" s="675"/>
      <c r="V167" s="675"/>
      <c r="W167" s="675"/>
      <c r="X167" s="675"/>
      <c r="Y167" s="675"/>
      <c r="Z167" s="675"/>
    </row>
    <row r="168" spans="1:26">
      <c r="A168" s="674"/>
      <c r="B168" s="675"/>
      <c r="C168" s="675"/>
      <c r="D168" s="675"/>
      <c r="E168" s="675"/>
      <c r="F168" s="675"/>
      <c r="G168" s="675"/>
      <c r="H168" s="675"/>
      <c r="I168" s="675"/>
      <c r="J168" s="675"/>
      <c r="K168" s="675"/>
      <c r="L168" s="675"/>
      <c r="M168" s="675"/>
      <c r="N168" s="675"/>
      <c r="O168" s="675"/>
      <c r="P168" s="675"/>
      <c r="Q168" s="675"/>
      <c r="R168" s="675"/>
      <c r="S168" s="675"/>
      <c r="T168" s="675"/>
      <c r="U168" s="675"/>
      <c r="V168" s="675"/>
      <c r="W168" s="675"/>
      <c r="X168" s="675"/>
      <c r="Y168" s="675"/>
      <c r="Z168" s="675"/>
    </row>
    <row r="169" spans="1:26">
      <c r="A169" s="674"/>
      <c r="B169" s="675"/>
      <c r="C169" s="675"/>
      <c r="D169" s="675"/>
      <c r="E169" s="675"/>
      <c r="F169" s="675"/>
      <c r="G169" s="675"/>
      <c r="H169" s="675"/>
      <c r="I169" s="675"/>
      <c r="J169" s="675"/>
      <c r="K169" s="675"/>
      <c r="L169" s="675"/>
      <c r="M169" s="675"/>
      <c r="N169" s="675"/>
      <c r="O169" s="675"/>
      <c r="P169" s="675"/>
      <c r="Q169" s="675"/>
      <c r="R169" s="675"/>
      <c r="S169" s="675"/>
      <c r="T169" s="675"/>
      <c r="U169" s="675"/>
      <c r="V169" s="675"/>
      <c r="W169" s="675"/>
      <c r="X169" s="675"/>
      <c r="Y169" s="675"/>
      <c r="Z169" s="675"/>
    </row>
    <row r="170" spans="1:26">
      <c r="A170" s="674"/>
      <c r="B170" s="675"/>
      <c r="C170" s="675"/>
      <c r="D170" s="675"/>
      <c r="E170" s="675"/>
      <c r="F170" s="675"/>
      <c r="G170" s="675"/>
      <c r="H170" s="675"/>
      <c r="I170" s="675"/>
      <c r="J170" s="675"/>
      <c r="K170" s="675"/>
      <c r="L170" s="675"/>
      <c r="M170" s="675"/>
      <c r="N170" s="675"/>
      <c r="O170" s="675"/>
      <c r="P170" s="675"/>
      <c r="Q170" s="675"/>
      <c r="R170" s="675"/>
      <c r="S170" s="675"/>
      <c r="T170" s="675"/>
      <c r="U170" s="675"/>
      <c r="V170" s="675"/>
      <c r="W170" s="675"/>
      <c r="X170" s="675"/>
      <c r="Y170" s="675"/>
      <c r="Z170" s="675"/>
    </row>
    <row r="171" spans="1:26">
      <c r="A171" s="674"/>
      <c r="B171" s="675"/>
      <c r="C171" s="675"/>
      <c r="D171" s="675"/>
      <c r="E171" s="675"/>
      <c r="F171" s="675"/>
      <c r="G171" s="675"/>
      <c r="H171" s="675"/>
      <c r="I171" s="675"/>
      <c r="J171" s="675"/>
      <c r="K171" s="675"/>
      <c r="L171" s="675"/>
      <c r="M171" s="675"/>
      <c r="N171" s="675"/>
      <c r="O171" s="675"/>
      <c r="P171" s="675"/>
      <c r="Q171" s="675"/>
      <c r="R171" s="675"/>
      <c r="S171" s="675"/>
      <c r="T171" s="675"/>
      <c r="U171" s="675"/>
      <c r="V171" s="675"/>
      <c r="W171" s="675"/>
      <c r="X171" s="675"/>
      <c r="Y171" s="675"/>
      <c r="Z171" s="675"/>
    </row>
    <row r="172" spans="1:26">
      <c r="A172" s="674"/>
      <c r="B172" s="675"/>
      <c r="C172" s="675"/>
      <c r="D172" s="675"/>
      <c r="E172" s="675"/>
      <c r="F172" s="675"/>
      <c r="G172" s="675"/>
      <c r="H172" s="675"/>
      <c r="I172" s="675"/>
      <c r="J172" s="675"/>
      <c r="K172" s="675"/>
      <c r="L172" s="675"/>
      <c r="M172" s="675"/>
      <c r="N172" s="675"/>
      <c r="O172" s="675"/>
      <c r="P172" s="675"/>
      <c r="Q172" s="675"/>
      <c r="R172" s="675"/>
      <c r="S172" s="675"/>
      <c r="T172" s="675"/>
      <c r="U172" s="675"/>
      <c r="V172" s="675"/>
      <c r="W172" s="675"/>
      <c r="X172" s="675"/>
      <c r="Y172" s="675"/>
      <c r="Z172" s="675"/>
    </row>
    <row r="173" spans="1:26">
      <c r="A173" s="674"/>
      <c r="B173" s="675"/>
      <c r="C173" s="675"/>
      <c r="D173" s="675"/>
      <c r="E173" s="675"/>
      <c r="F173" s="675"/>
      <c r="G173" s="675"/>
      <c r="H173" s="675"/>
      <c r="I173" s="675"/>
      <c r="J173" s="675"/>
      <c r="K173" s="675"/>
      <c r="L173" s="675"/>
      <c r="M173" s="675"/>
      <c r="N173" s="675"/>
      <c r="O173" s="675"/>
      <c r="P173" s="675"/>
      <c r="Q173" s="675"/>
      <c r="R173" s="675"/>
      <c r="S173" s="675"/>
      <c r="T173" s="675"/>
      <c r="U173" s="675"/>
      <c r="V173" s="675"/>
      <c r="W173" s="675"/>
      <c r="X173" s="675"/>
      <c r="Y173" s="675"/>
      <c r="Z173" s="675"/>
    </row>
    <row r="174" spans="1:26">
      <c r="A174" s="674"/>
      <c r="B174" s="675"/>
      <c r="C174" s="675"/>
      <c r="D174" s="675"/>
      <c r="E174" s="675"/>
      <c r="F174" s="675"/>
      <c r="G174" s="675"/>
      <c r="H174" s="675"/>
      <c r="I174" s="675"/>
      <c r="J174" s="675"/>
      <c r="K174" s="675"/>
      <c r="L174" s="675"/>
      <c r="M174" s="675"/>
      <c r="N174" s="675"/>
      <c r="O174" s="675"/>
      <c r="P174" s="675"/>
      <c r="Q174" s="675"/>
      <c r="R174" s="675"/>
      <c r="S174" s="675"/>
      <c r="T174" s="675"/>
      <c r="U174" s="675"/>
      <c r="V174" s="675"/>
      <c r="W174" s="675"/>
      <c r="X174" s="675"/>
      <c r="Y174" s="675"/>
      <c r="Z174" s="675"/>
    </row>
    <row r="175" spans="1:26">
      <c r="A175" s="674"/>
      <c r="B175" s="675"/>
      <c r="C175" s="675"/>
      <c r="D175" s="675"/>
      <c r="E175" s="675"/>
      <c r="F175" s="675"/>
      <c r="G175" s="675"/>
      <c r="H175" s="675"/>
      <c r="I175" s="675"/>
      <c r="J175" s="675"/>
      <c r="K175" s="675"/>
      <c r="L175" s="675"/>
      <c r="M175" s="675"/>
      <c r="N175" s="675"/>
      <c r="O175" s="675"/>
      <c r="P175" s="675"/>
      <c r="Q175" s="675"/>
      <c r="R175" s="675"/>
      <c r="S175" s="675"/>
      <c r="T175" s="675"/>
      <c r="U175" s="675"/>
      <c r="V175" s="675"/>
      <c r="W175" s="675"/>
      <c r="X175" s="675"/>
      <c r="Y175" s="675"/>
      <c r="Z175" s="675"/>
    </row>
    <row r="176" spans="1:26">
      <c r="A176" s="674"/>
      <c r="B176" s="675"/>
      <c r="C176" s="675"/>
      <c r="D176" s="675"/>
      <c r="E176" s="675"/>
      <c r="F176" s="675"/>
      <c r="G176" s="675"/>
      <c r="H176" s="675"/>
      <c r="I176" s="675"/>
      <c r="J176" s="675"/>
      <c r="K176" s="675"/>
      <c r="L176" s="675"/>
      <c r="M176" s="675"/>
      <c r="N176" s="675"/>
      <c r="O176" s="675"/>
      <c r="P176" s="675"/>
      <c r="Q176" s="675"/>
      <c r="R176" s="675"/>
      <c r="S176" s="675"/>
      <c r="T176" s="675"/>
      <c r="U176" s="675"/>
      <c r="V176" s="675"/>
      <c r="W176" s="675"/>
      <c r="X176" s="675"/>
      <c r="Y176" s="675"/>
      <c r="Z176" s="675"/>
    </row>
    <row r="177" spans="1:26">
      <c r="A177" s="674"/>
      <c r="B177" s="675"/>
      <c r="C177" s="675"/>
      <c r="D177" s="675"/>
      <c r="E177" s="675"/>
      <c r="F177" s="675"/>
      <c r="G177" s="675"/>
      <c r="H177" s="675"/>
      <c r="I177" s="675"/>
      <c r="J177" s="675"/>
      <c r="K177" s="675"/>
      <c r="L177" s="675"/>
      <c r="M177" s="675"/>
      <c r="N177" s="675"/>
      <c r="O177" s="675"/>
      <c r="P177" s="675"/>
      <c r="Q177" s="675"/>
      <c r="R177" s="675"/>
      <c r="S177" s="675"/>
      <c r="T177" s="675"/>
      <c r="U177" s="675"/>
      <c r="V177" s="675"/>
      <c r="W177" s="675"/>
      <c r="X177" s="675"/>
      <c r="Y177" s="675"/>
      <c r="Z177" s="675"/>
    </row>
    <row r="178" spans="1:26">
      <c r="A178" s="674"/>
      <c r="B178" s="675"/>
      <c r="C178" s="675"/>
      <c r="D178" s="675"/>
      <c r="E178" s="675"/>
      <c r="F178" s="675"/>
      <c r="G178" s="675"/>
      <c r="H178" s="675"/>
      <c r="I178" s="675"/>
      <c r="J178" s="675"/>
      <c r="K178" s="675"/>
      <c r="L178" s="675"/>
      <c r="M178" s="675"/>
      <c r="N178" s="675"/>
      <c r="O178" s="675"/>
      <c r="P178" s="675"/>
      <c r="Q178" s="675"/>
      <c r="R178" s="675"/>
      <c r="S178" s="675"/>
      <c r="T178" s="675"/>
      <c r="U178" s="675"/>
      <c r="V178" s="675"/>
      <c r="W178" s="675"/>
      <c r="X178" s="675"/>
      <c r="Y178" s="675"/>
      <c r="Z178" s="675"/>
    </row>
    <row r="179" spans="1:26">
      <c r="A179" s="674"/>
      <c r="B179" s="675"/>
      <c r="C179" s="675"/>
      <c r="D179" s="675"/>
      <c r="E179" s="675"/>
      <c r="F179" s="675"/>
      <c r="G179" s="675"/>
      <c r="H179" s="675"/>
      <c r="I179" s="675"/>
      <c r="J179" s="675"/>
      <c r="K179" s="675"/>
      <c r="L179" s="675"/>
      <c r="M179" s="675"/>
      <c r="N179" s="675"/>
      <c r="O179" s="675"/>
      <c r="P179" s="675"/>
      <c r="Q179" s="675"/>
      <c r="R179" s="675"/>
      <c r="S179" s="675"/>
      <c r="T179" s="675"/>
      <c r="U179" s="675"/>
      <c r="V179" s="675"/>
      <c r="W179" s="675"/>
      <c r="X179" s="675"/>
      <c r="Y179" s="675"/>
      <c r="Z179" s="675"/>
    </row>
    <row r="180" spans="1:26">
      <c r="A180" s="674"/>
      <c r="B180" s="675"/>
      <c r="C180" s="675"/>
      <c r="D180" s="675"/>
      <c r="E180" s="675"/>
      <c r="F180" s="675"/>
      <c r="G180" s="675"/>
      <c r="H180" s="675"/>
      <c r="I180" s="675"/>
      <c r="J180" s="675"/>
      <c r="K180" s="675"/>
      <c r="L180" s="675"/>
      <c r="M180" s="675"/>
      <c r="N180" s="675"/>
      <c r="O180" s="675"/>
      <c r="P180" s="675"/>
      <c r="Q180" s="675"/>
      <c r="R180" s="675"/>
      <c r="S180" s="675"/>
      <c r="T180" s="675"/>
      <c r="U180" s="675"/>
      <c r="V180" s="675"/>
      <c r="W180" s="675"/>
      <c r="X180" s="675"/>
      <c r="Y180" s="675"/>
      <c r="Z180" s="675"/>
    </row>
    <row r="181" spans="1:26">
      <c r="A181" s="674"/>
      <c r="B181" s="675"/>
      <c r="C181" s="675"/>
      <c r="D181" s="675"/>
      <c r="E181" s="675"/>
      <c r="F181" s="675"/>
      <c r="G181" s="675"/>
      <c r="H181" s="675"/>
      <c r="I181" s="675"/>
      <c r="J181" s="675"/>
      <c r="K181" s="675"/>
      <c r="L181" s="675"/>
      <c r="M181" s="675"/>
      <c r="N181" s="675"/>
      <c r="O181" s="675"/>
      <c r="P181" s="675"/>
      <c r="Q181" s="675"/>
      <c r="R181" s="675"/>
      <c r="S181" s="675"/>
      <c r="T181" s="675"/>
      <c r="U181" s="675"/>
      <c r="V181" s="675"/>
      <c r="W181" s="675"/>
      <c r="X181" s="675"/>
      <c r="Y181" s="675"/>
      <c r="Z181" s="675"/>
    </row>
    <row r="182" spans="1:26">
      <c r="A182" s="674"/>
      <c r="B182" s="675"/>
      <c r="C182" s="675"/>
      <c r="D182" s="675"/>
      <c r="E182" s="675"/>
      <c r="F182" s="675"/>
      <c r="G182" s="675"/>
      <c r="H182" s="675"/>
      <c r="I182" s="675"/>
      <c r="J182" s="675"/>
      <c r="K182" s="675"/>
      <c r="L182" s="675"/>
      <c r="M182" s="675"/>
      <c r="N182" s="675"/>
      <c r="O182" s="675"/>
      <c r="P182" s="675"/>
      <c r="Q182" s="675"/>
      <c r="R182" s="675"/>
      <c r="S182" s="675"/>
      <c r="T182" s="675"/>
      <c r="U182" s="675"/>
      <c r="V182" s="675"/>
      <c r="W182" s="675"/>
      <c r="X182" s="675"/>
      <c r="Y182" s="675"/>
      <c r="Z182" s="675"/>
    </row>
    <row r="183" spans="1:26">
      <c r="A183" s="674"/>
      <c r="B183" s="675"/>
      <c r="C183" s="675"/>
      <c r="D183" s="675"/>
      <c r="E183" s="675"/>
      <c r="F183" s="675"/>
      <c r="G183" s="675"/>
      <c r="H183" s="675"/>
      <c r="I183" s="675"/>
      <c r="J183" s="675"/>
      <c r="K183" s="675"/>
      <c r="L183" s="675"/>
      <c r="M183" s="675"/>
      <c r="N183" s="675"/>
      <c r="O183" s="675"/>
      <c r="P183" s="675"/>
      <c r="Q183" s="675"/>
      <c r="R183" s="675"/>
      <c r="S183" s="675"/>
      <c r="T183" s="675"/>
      <c r="U183" s="675"/>
      <c r="V183" s="675"/>
      <c r="W183" s="675"/>
      <c r="X183" s="675"/>
      <c r="Y183" s="675"/>
      <c r="Z183" s="675"/>
    </row>
    <row r="184" spans="1:26">
      <c r="A184" s="674"/>
      <c r="B184" s="675"/>
      <c r="C184" s="675"/>
      <c r="D184" s="675"/>
      <c r="E184" s="675"/>
      <c r="F184" s="675"/>
      <c r="G184" s="675"/>
      <c r="H184" s="675"/>
      <c r="I184" s="675"/>
      <c r="J184" s="675"/>
      <c r="K184" s="675"/>
      <c r="L184" s="675"/>
      <c r="M184" s="675"/>
      <c r="N184" s="675"/>
      <c r="O184" s="675"/>
      <c r="P184" s="675"/>
      <c r="Q184" s="675"/>
      <c r="R184" s="675"/>
      <c r="S184" s="675"/>
      <c r="T184" s="675"/>
      <c r="U184" s="675"/>
      <c r="V184" s="675"/>
      <c r="W184" s="675"/>
      <c r="X184" s="675"/>
      <c r="Y184" s="675"/>
      <c r="Z184" s="675"/>
    </row>
    <row r="185" spans="1:26">
      <c r="A185" s="674"/>
      <c r="B185" s="675"/>
      <c r="C185" s="675"/>
      <c r="D185" s="675"/>
      <c r="E185" s="675"/>
      <c r="F185" s="675"/>
      <c r="G185" s="675"/>
      <c r="H185" s="675"/>
      <c r="I185" s="675"/>
      <c r="J185" s="675"/>
      <c r="K185" s="675"/>
      <c r="L185" s="675"/>
      <c r="M185" s="675"/>
      <c r="N185" s="675"/>
      <c r="O185" s="675"/>
      <c r="P185" s="675"/>
      <c r="Q185" s="675"/>
      <c r="R185" s="675"/>
      <c r="S185" s="675"/>
      <c r="T185" s="675"/>
      <c r="U185" s="675"/>
      <c r="V185" s="675"/>
      <c r="W185" s="675"/>
      <c r="X185" s="675"/>
      <c r="Y185" s="675"/>
      <c r="Z185" s="675"/>
    </row>
    <row r="186" spans="1:26">
      <c r="A186" s="674"/>
      <c r="B186" s="675"/>
      <c r="C186" s="675"/>
      <c r="D186" s="675"/>
      <c r="E186" s="675"/>
      <c r="F186" s="675"/>
      <c r="G186" s="675"/>
      <c r="H186" s="675"/>
      <c r="I186" s="675"/>
      <c r="J186" s="675"/>
      <c r="K186" s="675"/>
      <c r="L186" s="675"/>
      <c r="M186" s="675"/>
      <c r="N186" s="675"/>
      <c r="O186" s="675"/>
      <c r="P186" s="675"/>
      <c r="Q186" s="675"/>
      <c r="R186" s="675"/>
      <c r="S186" s="675"/>
      <c r="T186" s="675"/>
      <c r="U186" s="675"/>
      <c r="V186" s="675"/>
      <c r="W186" s="675"/>
      <c r="X186" s="675"/>
      <c r="Y186" s="675"/>
      <c r="Z186" s="675"/>
    </row>
    <row r="187" spans="1:26">
      <c r="A187" s="674"/>
      <c r="B187" s="675"/>
      <c r="C187" s="675"/>
      <c r="D187" s="675"/>
      <c r="E187" s="675"/>
      <c r="F187" s="675"/>
      <c r="G187" s="675"/>
      <c r="H187" s="675"/>
      <c r="I187" s="675"/>
      <c r="J187" s="675"/>
      <c r="K187" s="675"/>
      <c r="L187" s="675"/>
      <c r="M187" s="675"/>
      <c r="N187" s="675"/>
      <c r="O187" s="675"/>
      <c r="P187" s="675"/>
      <c r="Q187" s="675"/>
      <c r="R187" s="675"/>
      <c r="S187" s="675"/>
      <c r="T187" s="675"/>
      <c r="U187" s="675"/>
      <c r="V187" s="675"/>
      <c r="W187" s="675"/>
      <c r="X187" s="675"/>
      <c r="Y187" s="675"/>
      <c r="Z187" s="675"/>
    </row>
    <row r="188" spans="1:26">
      <c r="A188" s="674"/>
      <c r="B188" s="675"/>
      <c r="C188" s="675"/>
      <c r="D188" s="675"/>
      <c r="E188" s="675"/>
      <c r="F188" s="675"/>
      <c r="G188" s="675"/>
      <c r="H188" s="675"/>
      <c r="I188" s="675"/>
      <c r="J188" s="675"/>
      <c r="K188" s="675"/>
      <c r="L188" s="675"/>
      <c r="M188" s="675"/>
      <c r="N188" s="675"/>
      <c r="O188" s="675"/>
      <c r="P188" s="675"/>
      <c r="Q188" s="675"/>
      <c r="R188" s="675"/>
      <c r="S188" s="675"/>
      <c r="T188" s="675"/>
      <c r="U188" s="675"/>
      <c r="V188" s="675"/>
      <c r="W188" s="675"/>
      <c r="X188" s="675"/>
      <c r="Y188" s="675"/>
      <c r="Z188" s="675"/>
    </row>
    <row r="189" spans="1:26">
      <c r="A189" s="674"/>
      <c r="B189" s="675"/>
      <c r="C189" s="675"/>
      <c r="D189" s="675"/>
      <c r="E189" s="675"/>
      <c r="F189" s="675"/>
      <c r="G189" s="675"/>
      <c r="H189" s="675"/>
      <c r="I189" s="675"/>
      <c r="J189" s="675"/>
      <c r="K189" s="675"/>
      <c r="L189" s="675"/>
      <c r="M189" s="675"/>
      <c r="N189" s="675"/>
      <c r="O189" s="675"/>
      <c r="P189" s="675"/>
      <c r="Q189" s="675"/>
      <c r="R189" s="675"/>
      <c r="S189" s="675"/>
      <c r="T189" s="675"/>
      <c r="U189" s="675"/>
      <c r="V189" s="675"/>
      <c r="W189" s="675"/>
      <c r="X189" s="675"/>
      <c r="Y189" s="675"/>
      <c r="Z189" s="675"/>
    </row>
    <row r="190" spans="1:26">
      <c r="A190" s="674"/>
      <c r="B190" s="675"/>
      <c r="C190" s="675"/>
      <c r="D190" s="675"/>
      <c r="E190" s="675"/>
      <c r="F190" s="675"/>
      <c r="G190" s="675"/>
      <c r="H190" s="675"/>
      <c r="I190" s="675"/>
      <c r="J190" s="675"/>
      <c r="K190" s="675"/>
      <c r="L190" s="675"/>
      <c r="M190" s="675"/>
      <c r="N190" s="675"/>
      <c r="O190" s="675"/>
      <c r="P190" s="675"/>
      <c r="Q190" s="675"/>
      <c r="R190" s="675"/>
      <c r="S190" s="675"/>
      <c r="T190" s="675"/>
      <c r="U190" s="675"/>
      <c r="V190" s="675"/>
      <c r="W190" s="675"/>
      <c r="X190" s="675"/>
      <c r="Y190" s="675"/>
      <c r="Z190" s="675"/>
    </row>
    <row r="191" spans="1:26">
      <c r="A191" s="674"/>
      <c r="B191" s="675"/>
      <c r="C191" s="675"/>
      <c r="D191" s="675"/>
      <c r="E191" s="675"/>
      <c r="F191" s="675"/>
      <c r="G191" s="675"/>
      <c r="H191" s="675"/>
      <c r="I191" s="675"/>
      <c r="J191" s="675"/>
      <c r="K191" s="675"/>
      <c r="L191" s="675"/>
      <c r="M191" s="675"/>
      <c r="N191" s="675"/>
      <c r="O191" s="675"/>
      <c r="P191" s="675"/>
      <c r="Q191" s="675"/>
      <c r="R191" s="675"/>
      <c r="S191" s="675"/>
      <c r="T191" s="675"/>
      <c r="U191" s="675"/>
      <c r="V191" s="675"/>
      <c r="W191" s="675"/>
      <c r="X191" s="675"/>
      <c r="Y191" s="675"/>
      <c r="Z191" s="675"/>
    </row>
    <row r="192" spans="1:26">
      <c r="A192" s="674"/>
      <c r="B192" s="675"/>
      <c r="C192" s="675"/>
      <c r="D192" s="675"/>
      <c r="E192" s="675"/>
      <c r="F192" s="675"/>
      <c r="G192" s="675"/>
      <c r="H192" s="675"/>
      <c r="I192" s="675"/>
      <c r="J192" s="675"/>
      <c r="K192" s="675"/>
      <c r="L192" s="675"/>
      <c r="M192" s="675"/>
      <c r="N192" s="675"/>
      <c r="O192" s="675"/>
      <c r="P192" s="675"/>
      <c r="Q192" s="675"/>
      <c r="R192" s="675"/>
      <c r="S192" s="675"/>
      <c r="T192" s="675"/>
      <c r="U192" s="675"/>
      <c r="V192" s="675"/>
      <c r="W192" s="675"/>
      <c r="X192" s="675"/>
      <c r="Y192" s="675"/>
      <c r="Z192" s="675"/>
    </row>
    <row r="193" spans="1:26">
      <c r="A193" s="674"/>
      <c r="B193" s="675"/>
      <c r="C193" s="675"/>
      <c r="D193" s="675"/>
      <c r="E193" s="675"/>
      <c r="F193" s="675"/>
      <c r="G193" s="675"/>
      <c r="H193" s="675"/>
      <c r="I193" s="675"/>
      <c r="J193" s="675"/>
      <c r="K193" s="675"/>
      <c r="L193" s="675"/>
      <c r="M193" s="675"/>
      <c r="N193" s="675"/>
      <c r="O193" s="675"/>
      <c r="P193" s="675"/>
      <c r="Q193" s="675"/>
      <c r="R193" s="675"/>
      <c r="S193" s="675"/>
      <c r="T193" s="675"/>
      <c r="U193" s="675"/>
      <c r="V193" s="675"/>
      <c r="W193" s="675"/>
      <c r="X193" s="675"/>
      <c r="Y193" s="675"/>
      <c r="Z193" s="675"/>
    </row>
    <row r="194" spans="1:26">
      <c r="A194" s="674"/>
      <c r="B194" s="675"/>
      <c r="C194" s="675"/>
      <c r="D194" s="675"/>
      <c r="E194" s="675"/>
      <c r="F194" s="675"/>
      <c r="G194" s="675"/>
      <c r="H194" s="675"/>
      <c r="I194" s="675"/>
      <c r="J194" s="675"/>
      <c r="K194" s="675"/>
      <c r="L194" s="675"/>
      <c r="M194" s="675"/>
      <c r="N194" s="675"/>
      <c r="O194" s="675"/>
      <c r="P194" s="675"/>
      <c r="Q194" s="675"/>
      <c r="R194" s="675"/>
      <c r="S194" s="675"/>
      <c r="T194" s="675"/>
      <c r="U194" s="675"/>
      <c r="V194" s="675"/>
      <c r="W194" s="675"/>
      <c r="X194" s="675"/>
      <c r="Y194" s="675"/>
      <c r="Z194" s="675"/>
    </row>
    <row r="195" spans="1:26">
      <c r="A195" s="674"/>
      <c r="B195" s="675"/>
      <c r="C195" s="675"/>
      <c r="D195" s="675"/>
      <c r="E195" s="675"/>
      <c r="F195" s="675"/>
      <c r="G195" s="675"/>
      <c r="H195" s="675"/>
      <c r="I195" s="675"/>
      <c r="J195" s="675"/>
      <c r="K195" s="675"/>
      <c r="L195" s="675"/>
      <c r="M195" s="675"/>
      <c r="N195" s="675"/>
      <c r="O195" s="675"/>
      <c r="P195" s="675"/>
      <c r="Q195" s="675"/>
      <c r="R195" s="675"/>
      <c r="S195" s="675"/>
      <c r="T195" s="675"/>
      <c r="U195" s="675"/>
      <c r="V195" s="675"/>
      <c r="W195" s="675"/>
      <c r="X195" s="675"/>
      <c r="Y195" s="675"/>
      <c r="Z195" s="675"/>
    </row>
    <row r="196" spans="1:26">
      <c r="A196" s="674"/>
      <c r="B196" s="675"/>
      <c r="C196" s="675"/>
      <c r="D196" s="675"/>
      <c r="E196" s="675"/>
      <c r="F196" s="675"/>
      <c r="G196" s="675"/>
      <c r="H196" s="675"/>
      <c r="I196" s="675"/>
      <c r="J196" s="675"/>
      <c r="K196" s="675"/>
      <c r="L196" s="675"/>
      <c r="M196" s="675"/>
      <c r="N196" s="675"/>
      <c r="O196" s="675"/>
      <c r="P196" s="675"/>
      <c r="Q196" s="675"/>
      <c r="R196" s="675"/>
      <c r="S196" s="675"/>
      <c r="T196" s="675"/>
      <c r="U196" s="675"/>
      <c r="V196" s="675"/>
      <c r="W196" s="675"/>
      <c r="X196" s="675"/>
      <c r="Y196" s="675"/>
      <c r="Z196" s="675"/>
    </row>
    <row r="197" spans="1:26">
      <c r="A197" s="674"/>
      <c r="B197" s="675"/>
      <c r="C197" s="675"/>
      <c r="D197" s="675"/>
      <c r="E197" s="675"/>
      <c r="F197" s="675"/>
      <c r="G197" s="675"/>
      <c r="H197" s="675"/>
      <c r="I197" s="675"/>
      <c r="J197" s="675"/>
      <c r="K197" s="675"/>
      <c r="L197" s="675"/>
      <c r="M197" s="675"/>
      <c r="N197" s="675"/>
      <c r="O197" s="675"/>
      <c r="P197" s="675"/>
      <c r="Q197" s="675"/>
      <c r="R197" s="675"/>
      <c r="S197" s="675"/>
      <c r="T197" s="675"/>
      <c r="U197" s="675"/>
      <c r="V197" s="675"/>
      <c r="W197" s="675"/>
      <c r="X197" s="675"/>
      <c r="Y197" s="675"/>
      <c r="Z197" s="675"/>
    </row>
    <row r="198" spans="1:26">
      <c r="A198" s="674"/>
      <c r="B198" s="675"/>
      <c r="C198" s="675"/>
      <c r="D198" s="675"/>
      <c r="E198" s="675"/>
      <c r="F198" s="675"/>
      <c r="G198" s="675"/>
      <c r="H198" s="675"/>
      <c r="I198" s="675"/>
      <c r="J198" s="675"/>
      <c r="K198" s="675"/>
      <c r="L198" s="675"/>
      <c r="M198" s="675"/>
      <c r="N198" s="675"/>
      <c r="O198" s="675"/>
      <c r="P198" s="675"/>
      <c r="Q198" s="675"/>
      <c r="R198" s="675"/>
      <c r="S198" s="675"/>
      <c r="T198" s="675"/>
      <c r="U198" s="675"/>
      <c r="V198" s="675"/>
      <c r="W198" s="675"/>
      <c r="X198" s="675"/>
      <c r="Y198" s="675"/>
      <c r="Z198" s="675"/>
    </row>
    <row r="199" spans="1:26">
      <c r="A199" s="674"/>
      <c r="B199" s="675"/>
      <c r="C199" s="675"/>
      <c r="D199" s="675"/>
      <c r="E199" s="675"/>
      <c r="F199" s="675"/>
      <c r="G199" s="675"/>
      <c r="H199" s="675"/>
      <c r="I199" s="675"/>
      <c r="J199" s="675"/>
      <c r="K199" s="675"/>
      <c r="L199" s="675"/>
      <c r="M199" s="675"/>
      <c r="N199" s="675"/>
      <c r="O199" s="675"/>
      <c r="P199" s="675"/>
      <c r="Q199" s="675"/>
      <c r="R199" s="675"/>
      <c r="S199" s="675"/>
      <c r="T199" s="675"/>
      <c r="U199" s="675"/>
      <c r="V199" s="675"/>
      <c r="W199" s="675"/>
      <c r="X199" s="675"/>
      <c r="Y199" s="675"/>
      <c r="Z199" s="675"/>
    </row>
    <row r="200" spans="1:26">
      <c r="A200" s="674"/>
      <c r="B200" s="675"/>
      <c r="C200" s="675"/>
      <c r="D200" s="675"/>
      <c r="E200" s="675"/>
      <c r="F200" s="675"/>
      <c r="G200" s="675"/>
      <c r="H200" s="675"/>
      <c r="I200" s="675"/>
      <c r="J200" s="675"/>
      <c r="K200" s="675"/>
      <c r="L200" s="675"/>
      <c r="M200" s="675"/>
      <c r="N200" s="675"/>
      <c r="O200" s="675"/>
      <c r="P200" s="675"/>
      <c r="Q200" s="675"/>
      <c r="R200" s="675"/>
      <c r="S200" s="675"/>
      <c r="T200" s="675"/>
      <c r="U200" s="675"/>
      <c r="V200" s="675"/>
      <c r="W200" s="675"/>
      <c r="X200" s="675"/>
      <c r="Y200" s="675"/>
      <c r="Z200" s="675"/>
    </row>
    <row r="201" spans="1:26">
      <c r="A201" s="674"/>
      <c r="B201" s="675"/>
      <c r="C201" s="675"/>
      <c r="D201" s="675"/>
      <c r="E201" s="675"/>
      <c r="F201" s="675"/>
      <c r="G201" s="675"/>
      <c r="H201" s="675"/>
      <c r="I201" s="675"/>
      <c r="J201" s="675"/>
      <c r="K201" s="675"/>
      <c r="L201" s="675"/>
      <c r="M201" s="675"/>
      <c r="N201" s="675"/>
      <c r="O201" s="675"/>
      <c r="P201" s="675"/>
      <c r="Q201" s="675"/>
      <c r="R201" s="675"/>
      <c r="S201" s="675"/>
      <c r="T201" s="675"/>
      <c r="U201" s="675"/>
      <c r="V201" s="675"/>
      <c r="W201" s="675"/>
      <c r="X201" s="675"/>
      <c r="Y201" s="675"/>
      <c r="Z201" s="675"/>
    </row>
    <row r="202" spans="1:26">
      <c r="A202" s="674"/>
      <c r="B202" s="675"/>
      <c r="C202" s="675"/>
      <c r="D202" s="675"/>
      <c r="E202" s="675"/>
      <c r="F202" s="675"/>
      <c r="G202" s="675"/>
      <c r="H202" s="675"/>
      <c r="I202" s="675"/>
      <c r="J202" s="675"/>
      <c r="K202" s="675"/>
      <c r="L202" s="675"/>
      <c r="M202" s="675"/>
      <c r="N202" s="675"/>
      <c r="O202" s="675"/>
      <c r="P202" s="675"/>
      <c r="Q202" s="675"/>
      <c r="R202" s="675"/>
      <c r="S202" s="675"/>
      <c r="T202" s="675"/>
      <c r="U202" s="675"/>
      <c r="V202" s="675"/>
      <c r="W202" s="675"/>
      <c r="X202" s="675"/>
      <c r="Y202" s="675"/>
      <c r="Z202" s="675"/>
    </row>
    <row r="203" spans="1:26">
      <c r="A203" s="674"/>
      <c r="B203" s="675"/>
      <c r="C203" s="675"/>
      <c r="D203" s="675"/>
      <c r="E203" s="675"/>
      <c r="F203" s="675"/>
      <c r="G203" s="675"/>
      <c r="H203" s="675"/>
      <c r="I203" s="675"/>
      <c r="J203" s="675"/>
      <c r="K203" s="675"/>
      <c r="L203" s="675"/>
      <c r="M203" s="675"/>
      <c r="N203" s="675"/>
      <c r="O203" s="675"/>
      <c r="P203" s="675"/>
      <c r="Q203" s="675"/>
      <c r="R203" s="675"/>
      <c r="S203" s="675"/>
      <c r="T203" s="675"/>
      <c r="U203" s="675"/>
      <c r="V203" s="675"/>
      <c r="W203" s="675"/>
      <c r="X203" s="675"/>
      <c r="Y203" s="675"/>
      <c r="Z203" s="675"/>
    </row>
    <row r="204" spans="1:26">
      <c r="A204" s="674"/>
      <c r="B204" s="675"/>
      <c r="C204" s="675"/>
      <c r="D204" s="675"/>
      <c r="E204" s="675"/>
      <c r="F204" s="675"/>
      <c r="G204" s="675"/>
      <c r="H204" s="675"/>
      <c r="I204" s="675"/>
      <c r="J204" s="675"/>
      <c r="K204" s="675"/>
      <c r="L204" s="675"/>
      <c r="M204" s="675"/>
      <c r="N204" s="675"/>
      <c r="O204" s="675"/>
      <c r="P204" s="675"/>
      <c r="Q204" s="675"/>
      <c r="R204" s="675"/>
      <c r="S204" s="675"/>
      <c r="T204" s="675"/>
      <c r="U204" s="675"/>
      <c r="V204" s="675"/>
      <c r="W204" s="675"/>
      <c r="X204" s="675"/>
      <c r="Y204" s="675"/>
      <c r="Z204" s="675"/>
    </row>
    <row r="205" spans="1:26">
      <c r="A205" s="674"/>
      <c r="B205" s="675"/>
      <c r="C205" s="675"/>
      <c r="D205" s="675"/>
      <c r="E205" s="675"/>
      <c r="F205" s="675"/>
      <c r="G205" s="675"/>
      <c r="H205" s="675"/>
      <c r="I205" s="675"/>
      <c r="J205" s="675"/>
      <c r="K205" s="675"/>
      <c r="L205" s="675"/>
      <c r="M205" s="675"/>
      <c r="N205" s="675"/>
      <c r="O205" s="675"/>
      <c r="P205" s="675"/>
      <c r="Q205" s="675"/>
      <c r="R205" s="675"/>
      <c r="S205" s="675"/>
      <c r="T205" s="675"/>
      <c r="U205" s="675"/>
      <c r="V205" s="675"/>
      <c r="W205" s="675"/>
      <c r="X205" s="675"/>
      <c r="Y205" s="675"/>
      <c r="Z205" s="675"/>
    </row>
    <row r="206" spans="1:26">
      <c r="A206" s="674"/>
      <c r="B206" s="675"/>
      <c r="C206" s="675"/>
      <c r="D206" s="675"/>
      <c r="E206" s="675"/>
      <c r="F206" s="675"/>
      <c r="G206" s="675"/>
      <c r="H206" s="675"/>
      <c r="I206" s="675"/>
      <c r="J206" s="675"/>
      <c r="K206" s="675"/>
      <c r="L206" s="675"/>
      <c r="M206" s="675"/>
      <c r="N206" s="675"/>
      <c r="O206" s="675"/>
      <c r="P206" s="675"/>
      <c r="Q206" s="675"/>
      <c r="R206" s="675"/>
      <c r="S206" s="675"/>
      <c r="T206" s="675"/>
      <c r="U206" s="675"/>
      <c r="V206" s="675"/>
      <c r="W206" s="675"/>
      <c r="X206" s="675"/>
      <c r="Y206" s="675"/>
      <c r="Z206" s="675"/>
    </row>
    <row r="207" spans="1:26">
      <c r="A207" s="674"/>
      <c r="B207" s="675"/>
      <c r="C207" s="675"/>
      <c r="D207" s="675"/>
      <c r="E207" s="675"/>
      <c r="F207" s="675"/>
      <c r="G207" s="675"/>
      <c r="H207" s="675"/>
      <c r="I207" s="675"/>
      <c r="J207" s="675"/>
      <c r="K207" s="675"/>
      <c r="L207" s="675"/>
      <c r="M207" s="675"/>
      <c r="N207" s="675"/>
      <c r="O207" s="675"/>
      <c r="P207" s="675"/>
      <c r="Q207" s="675"/>
      <c r="R207" s="675"/>
      <c r="S207" s="675"/>
      <c r="T207" s="675"/>
      <c r="U207" s="675"/>
      <c r="V207" s="675"/>
      <c r="W207" s="675"/>
      <c r="X207" s="675"/>
      <c r="Y207" s="675"/>
      <c r="Z207" s="675"/>
    </row>
    <row r="208" spans="1:26">
      <c r="A208" s="674"/>
      <c r="B208" s="675"/>
      <c r="C208" s="675"/>
      <c r="D208" s="675"/>
      <c r="E208" s="675"/>
      <c r="F208" s="675"/>
      <c r="G208" s="675"/>
      <c r="H208" s="675"/>
      <c r="I208" s="675"/>
      <c r="J208" s="675"/>
      <c r="K208" s="675"/>
      <c r="L208" s="675"/>
      <c r="M208" s="675"/>
      <c r="N208" s="675"/>
      <c r="O208" s="675"/>
      <c r="P208" s="675"/>
      <c r="Q208" s="675"/>
      <c r="R208" s="675"/>
      <c r="S208" s="675"/>
      <c r="T208" s="675"/>
      <c r="U208" s="675"/>
      <c r="V208" s="675"/>
      <c r="W208" s="675"/>
      <c r="X208" s="675"/>
      <c r="Y208" s="675"/>
      <c r="Z208" s="675"/>
    </row>
    <row r="209" spans="1:26">
      <c r="A209" s="674"/>
      <c r="B209" s="675"/>
      <c r="C209" s="675"/>
      <c r="D209" s="675"/>
      <c r="E209" s="675"/>
      <c r="F209" s="675"/>
      <c r="G209" s="675"/>
      <c r="H209" s="675"/>
      <c r="I209" s="675"/>
      <c r="J209" s="675"/>
      <c r="K209" s="675"/>
      <c r="L209" s="675"/>
      <c r="M209" s="675"/>
      <c r="N209" s="675"/>
      <c r="O209" s="675"/>
      <c r="P209" s="675"/>
      <c r="Q209" s="675"/>
      <c r="R209" s="675"/>
      <c r="S209" s="675"/>
      <c r="T209" s="675"/>
      <c r="U209" s="675"/>
      <c r="V209" s="675"/>
      <c r="W209" s="675"/>
      <c r="X209" s="675"/>
      <c r="Y209" s="675"/>
      <c r="Z209" s="675"/>
    </row>
    <row r="210" spans="1:26">
      <c r="A210" s="674"/>
      <c r="B210" s="675"/>
      <c r="C210" s="675"/>
      <c r="D210" s="675"/>
      <c r="E210" s="675"/>
      <c r="F210" s="675"/>
      <c r="G210" s="675"/>
      <c r="H210" s="675"/>
      <c r="I210" s="675"/>
      <c r="J210" s="675"/>
      <c r="K210" s="675"/>
      <c r="L210" s="675"/>
      <c r="M210" s="675"/>
      <c r="N210" s="675"/>
      <c r="O210" s="675"/>
      <c r="P210" s="675"/>
      <c r="Q210" s="675"/>
      <c r="R210" s="675"/>
      <c r="S210" s="675"/>
      <c r="T210" s="675"/>
      <c r="U210" s="675"/>
      <c r="V210" s="675"/>
      <c r="W210" s="675"/>
      <c r="X210" s="675"/>
      <c r="Y210" s="675"/>
      <c r="Z210" s="675"/>
    </row>
    <row r="211" spans="1:26">
      <c r="A211" s="674"/>
      <c r="B211" s="675"/>
      <c r="C211" s="675"/>
      <c r="D211" s="675"/>
      <c r="E211" s="675"/>
      <c r="F211" s="675"/>
      <c r="G211" s="675"/>
      <c r="H211" s="675"/>
      <c r="I211" s="675"/>
      <c r="J211" s="675"/>
      <c r="K211" s="675"/>
      <c r="L211" s="675"/>
      <c r="M211" s="675"/>
      <c r="N211" s="675"/>
      <c r="O211" s="675"/>
      <c r="P211" s="675"/>
      <c r="Q211" s="675"/>
      <c r="R211" s="675"/>
      <c r="S211" s="675"/>
      <c r="T211" s="675"/>
      <c r="U211" s="675"/>
      <c r="V211" s="675"/>
      <c r="W211" s="675"/>
      <c r="X211" s="675"/>
      <c r="Y211" s="675"/>
      <c r="Z211" s="675"/>
    </row>
    <row r="212" spans="1:26">
      <c r="A212" s="674"/>
      <c r="B212" s="675"/>
      <c r="C212" s="675"/>
      <c r="D212" s="675"/>
      <c r="E212" s="675"/>
      <c r="F212" s="675"/>
      <c r="G212" s="675"/>
      <c r="H212" s="675"/>
      <c r="I212" s="675"/>
      <c r="J212" s="675"/>
      <c r="K212" s="675"/>
      <c r="L212" s="675"/>
      <c r="M212" s="675"/>
      <c r="N212" s="675"/>
      <c r="O212" s="675"/>
      <c r="P212" s="675"/>
      <c r="Q212" s="675"/>
      <c r="R212" s="675"/>
      <c r="S212" s="675"/>
      <c r="T212" s="675"/>
      <c r="U212" s="675"/>
      <c r="V212" s="675"/>
      <c r="W212" s="675"/>
      <c r="X212" s="675"/>
      <c r="Y212" s="675"/>
      <c r="Z212" s="675"/>
    </row>
    <row r="213" spans="1:26">
      <c r="A213" s="674"/>
      <c r="B213" s="675"/>
      <c r="C213" s="675"/>
      <c r="D213" s="675"/>
      <c r="E213" s="675"/>
      <c r="F213" s="675"/>
      <c r="G213" s="675"/>
      <c r="H213" s="675"/>
      <c r="I213" s="675"/>
      <c r="J213" s="675"/>
      <c r="K213" s="675"/>
      <c r="L213" s="675"/>
      <c r="M213" s="675"/>
      <c r="N213" s="675"/>
      <c r="O213" s="675"/>
      <c r="P213" s="675"/>
      <c r="Q213" s="675"/>
      <c r="R213" s="675"/>
      <c r="S213" s="675"/>
      <c r="T213" s="675"/>
      <c r="U213" s="675"/>
      <c r="V213" s="675"/>
      <c r="W213" s="675"/>
      <c r="X213" s="675"/>
      <c r="Y213" s="675"/>
      <c r="Z213" s="675"/>
    </row>
    <row r="214" spans="1:26">
      <c r="A214" s="674"/>
      <c r="B214" s="675"/>
      <c r="C214" s="675"/>
      <c r="D214" s="675"/>
      <c r="E214" s="675"/>
      <c r="F214" s="675"/>
      <c r="G214" s="675"/>
      <c r="H214" s="675"/>
      <c r="I214" s="675"/>
      <c r="J214" s="675"/>
      <c r="K214" s="675"/>
      <c r="L214" s="675"/>
      <c r="M214" s="675"/>
      <c r="N214" s="675"/>
      <c r="O214" s="675"/>
      <c r="P214" s="675"/>
      <c r="Q214" s="675"/>
      <c r="R214" s="675"/>
      <c r="S214" s="675"/>
      <c r="T214" s="675"/>
      <c r="U214" s="675"/>
      <c r="V214" s="675"/>
      <c r="W214" s="675"/>
      <c r="X214" s="675"/>
      <c r="Y214" s="675"/>
      <c r="Z214" s="675"/>
    </row>
    <row r="215" spans="1:26">
      <c r="A215" s="674"/>
      <c r="B215" s="675"/>
      <c r="C215" s="675"/>
      <c r="D215" s="675"/>
      <c r="E215" s="675"/>
      <c r="F215" s="675"/>
      <c r="G215" s="675"/>
      <c r="H215" s="675"/>
      <c r="I215" s="675"/>
      <c r="J215" s="675"/>
      <c r="K215" s="675"/>
      <c r="L215" s="675"/>
      <c r="M215" s="675"/>
      <c r="N215" s="675"/>
      <c r="O215" s="675"/>
      <c r="P215" s="675"/>
      <c r="Q215" s="675"/>
      <c r="R215" s="675"/>
      <c r="S215" s="675"/>
      <c r="T215" s="675"/>
      <c r="U215" s="675"/>
      <c r="V215" s="675"/>
      <c r="W215" s="675"/>
      <c r="X215" s="675"/>
      <c r="Y215" s="675"/>
      <c r="Z215" s="675"/>
    </row>
    <row r="216" spans="1:26">
      <c r="A216" s="674"/>
      <c r="B216" s="675"/>
      <c r="C216" s="675"/>
      <c r="D216" s="675"/>
      <c r="E216" s="675"/>
      <c r="F216" s="675"/>
      <c r="G216" s="675"/>
      <c r="H216" s="675"/>
      <c r="I216" s="675"/>
      <c r="J216" s="675"/>
      <c r="K216" s="675"/>
      <c r="L216" s="675"/>
      <c r="M216" s="675"/>
      <c r="N216" s="675"/>
      <c r="O216" s="675"/>
      <c r="P216" s="675"/>
      <c r="Q216" s="675"/>
      <c r="R216" s="675"/>
      <c r="S216" s="675"/>
      <c r="T216" s="675"/>
      <c r="U216" s="675"/>
      <c r="V216" s="675"/>
      <c r="W216" s="675"/>
      <c r="X216" s="675"/>
      <c r="Y216" s="675"/>
      <c r="Z216" s="675"/>
    </row>
    <row r="217" spans="1:26">
      <c r="A217" s="674"/>
      <c r="B217" s="675"/>
      <c r="C217" s="675"/>
      <c r="D217" s="675"/>
      <c r="E217" s="675"/>
      <c r="F217" s="675"/>
      <c r="G217" s="675"/>
      <c r="H217" s="675"/>
      <c r="I217" s="675"/>
      <c r="J217" s="675"/>
      <c r="K217" s="675"/>
      <c r="L217" s="675"/>
      <c r="M217" s="675"/>
      <c r="N217" s="675"/>
      <c r="O217" s="675"/>
      <c r="P217" s="675"/>
      <c r="Q217" s="675"/>
      <c r="R217" s="675"/>
      <c r="S217" s="675"/>
      <c r="T217" s="675"/>
      <c r="U217" s="675"/>
      <c r="V217" s="675"/>
      <c r="W217" s="675"/>
      <c r="X217" s="675"/>
      <c r="Y217" s="675"/>
      <c r="Z217" s="675"/>
    </row>
    <row r="218" spans="1:26">
      <c r="A218" s="674"/>
      <c r="B218" s="675"/>
      <c r="C218" s="675"/>
      <c r="D218" s="675"/>
      <c r="E218" s="675"/>
      <c r="F218" s="675"/>
      <c r="G218" s="675"/>
      <c r="H218" s="675"/>
      <c r="I218" s="675"/>
      <c r="J218" s="675"/>
      <c r="K218" s="675"/>
      <c r="L218" s="675"/>
      <c r="M218" s="675"/>
      <c r="N218" s="675"/>
      <c r="O218" s="675"/>
      <c r="P218" s="675"/>
      <c r="Q218" s="675"/>
      <c r="R218" s="675"/>
      <c r="S218" s="675"/>
      <c r="T218" s="675"/>
      <c r="U218" s="675"/>
      <c r="V218" s="675"/>
      <c r="W218" s="675"/>
      <c r="X218" s="675"/>
      <c r="Y218" s="675"/>
      <c r="Z218" s="675"/>
    </row>
    <row r="219" spans="1:26">
      <c r="A219" s="674"/>
      <c r="B219" s="675"/>
      <c r="C219" s="675"/>
      <c r="D219" s="675"/>
      <c r="E219" s="675"/>
      <c r="F219" s="675"/>
      <c r="G219" s="675"/>
      <c r="H219" s="675"/>
      <c r="I219" s="675"/>
      <c r="J219" s="675"/>
      <c r="K219" s="675"/>
      <c r="L219" s="675"/>
      <c r="M219" s="675"/>
      <c r="N219" s="675"/>
      <c r="O219" s="675"/>
      <c r="P219" s="675"/>
      <c r="Q219" s="675"/>
      <c r="R219" s="675"/>
      <c r="S219" s="675"/>
      <c r="T219" s="675"/>
      <c r="U219" s="675"/>
      <c r="V219" s="675"/>
      <c r="W219" s="675"/>
      <c r="X219" s="675"/>
      <c r="Y219" s="675"/>
      <c r="Z219" s="675"/>
    </row>
    <row r="220" spans="1:26">
      <c r="A220" s="674"/>
      <c r="B220" s="675"/>
      <c r="C220" s="675"/>
      <c r="D220" s="675"/>
      <c r="E220" s="675"/>
      <c r="F220" s="675"/>
      <c r="G220" s="675"/>
      <c r="H220" s="675"/>
      <c r="I220" s="675"/>
      <c r="J220" s="675"/>
      <c r="K220" s="675"/>
      <c r="L220" s="675"/>
      <c r="M220" s="675"/>
      <c r="N220" s="675"/>
      <c r="O220" s="675"/>
      <c r="P220" s="675"/>
      <c r="Q220" s="675"/>
      <c r="R220" s="675"/>
      <c r="S220" s="675"/>
      <c r="T220" s="675"/>
      <c r="U220" s="675"/>
      <c r="V220" s="675"/>
      <c r="W220" s="675"/>
      <c r="X220" s="675"/>
      <c r="Y220" s="675"/>
      <c r="Z220" s="675"/>
    </row>
    <row r="221" spans="1:26">
      <c r="A221" s="674"/>
      <c r="B221" s="675"/>
      <c r="C221" s="675"/>
      <c r="D221" s="675"/>
      <c r="E221" s="675"/>
      <c r="F221" s="675"/>
      <c r="G221" s="675"/>
      <c r="H221" s="675"/>
      <c r="I221" s="675"/>
      <c r="J221" s="675"/>
      <c r="K221" s="675"/>
      <c r="L221" s="675"/>
      <c r="M221" s="675"/>
      <c r="N221" s="675"/>
      <c r="O221" s="675"/>
      <c r="P221" s="675"/>
      <c r="Q221" s="675"/>
      <c r="R221" s="675"/>
      <c r="S221" s="675"/>
      <c r="T221" s="675"/>
      <c r="U221" s="675"/>
      <c r="V221" s="675"/>
      <c r="W221" s="675"/>
      <c r="X221" s="675"/>
      <c r="Y221" s="675"/>
      <c r="Z221" s="675"/>
    </row>
    <row r="222" spans="1:26">
      <c r="A222" s="674"/>
      <c r="B222" s="675"/>
      <c r="C222" s="675"/>
      <c r="D222" s="675"/>
      <c r="E222" s="675"/>
      <c r="F222" s="675"/>
      <c r="G222" s="675"/>
      <c r="H222" s="675"/>
      <c r="I222" s="675"/>
      <c r="J222" s="675"/>
      <c r="K222" s="675"/>
      <c r="L222" s="675"/>
      <c r="M222" s="675"/>
      <c r="N222" s="675"/>
      <c r="O222" s="675"/>
      <c r="P222" s="675"/>
      <c r="Q222" s="675"/>
      <c r="R222" s="675"/>
      <c r="S222" s="675"/>
      <c r="T222" s="675"/>
      <c r="U222" s="675"/>
      <c r="V222" s="675"/>
      <c r="W222" s="675"/>
      <c r="X222" s="675"/>
      <c r="Y222" s="675"/>
      <c r="Z222" s="675"/>
    </row>
    <row r="223" spans="1:26">
      <c r="A223" s="674"/>
      <c r="B223" s="675"/>
      <c r="C223" s="675"/>
      <c r="D223" s="675"/>
      <c r="E223" s="675"/>
      <c r="F223" s="675"/>
      <c r="G223" s="675"/>
      <c r="H223" s="675"/>
      <c r="I223" s="675"/>
      <c r="J223" s="675"/>
      <c r="K223" s="675"/>
      <c r="L223" s="675"/>
      <c r="M223" s="675"/>
      <c r="N223" s="675"/>
      <c r="O223" s="675"/>
      <c r="P223" s="675"/>
      <c r="Q223" s="675"/>
      <c r="R223" s="675"/>
      <c r="S223" s="675"/>
      <c r="T223" s="675"/>
      <c r="U223" s="675"/>
      <c r="V223" s="675"/>
      <c r="W223" s="675"/>
      <c r="X223" s="675"/>
      <c r="Y223" s="675"/>
      <c r="Z223" s="675"/>
    </row>
    <row r="224" spans="1:26">
      <c r="A224" s="674"/>
      <c r="B224" s="675"/>
      <c r="C224" s="675"/>
      <c r="D224" s="675"/>
      <c r="E224" s="675"/>
      <c r="F224" s="675"/>
      <c r="G224" s="675"/>
      <c r="H224" s="675"/>
      <c r="I224" s="675"/>
      <c r="J224" s="675"/>
      <c r="K224" s="675"/>
      <c r="L224" s="675"/>
      <c r="M224" s="675"/>
      <c r="N224" s="675"/>
      <c r="O224" s="675"/>
      <c r="P224" s="675"/>
      <c r="Q224" s="675"/>
      <c r="R224" s="675"/>
      <c r="S224" s="675"/>
      <c r="T224" s="675"/>
      <c r="U224" s="675"/>
      <c r="V224" s="675"/>
      <c r="W224" s="675"/>
      <c r="X224" s="675"/>
      <c r="Y224" s="675"/>
      <c r="Z224" s="675"/>
    </row>
    <row r="225" spans="1:26">
      <c r="A225" s="674"/>
      <c r="B225" s="675"/>
      <c r="C225" s="675"/>
      <c r="D225" s="675"/>
      <c r="E225" s="675"/>
      <c r="F225" s="675"/>
      <c r="G225" s="675"/>
      <c r="H225" s="675"/>
      <c r="I225" s="675"/>
      <c r="J225" s="675"/>
      <c r="K225" s="675"/>
      <c r="L225" s="675"/>
      <c r="M225" s="675"/>
      <c r="N225" s="675"/>
      <c r="O225" s="675"/>
      <c r="P225" s="675"/>
      <c r="Q225" s="675"/>
      <c r="R225" s="675"/>
      <c r="S225" s="675"/>
      <c r="T225" s="675"/>
      <c r="U225" s="675"/>
      <c r="V225" s="675"/>
      <c r="W225" s="675"/>
      <c r="X225" s="675"/>
      <c r="Y225" s="675"/>
      <c r="Z225" s="675"/>
    </row>
    <row r="226" spans="1:26">
      <c r="A226" s="674"/>
      <c r="B226" s="675"/>
      <c r="C226" s="675"/>
      <c r="D226" s="675"/>
      <c r="E226" s="675"/>
      <c r="F226" s="675"/>
      <c r="G226" s="675"/>
      <c r="H226" s="675"/>
      <c r="I226" s="675"/>
      <c r="J226" s="675"/>
      <c r="K226" s="675"/>
      <c r="L226" s="675"/>
      <c r="M226" s="675"/>
      <c r="N226" s="675"/>
      <c r="O226" s="675"/>
      <c r="P226" s="675"/>
      <c r="Q226" s="675"/>
      <c r="R226" s="675"/>
      <c r="S226" s="675"/>
      <c r="T226" s="675"/>
      <c r="U226" s="675"/>
      <c r="V226" s="675"/>
      <c r="W226" s="675"/>
      <c r="X226" s="675"/>
      <c r="Y226" s="675"/>
      <c r="Z226" s="675"/>
    </row>
    <row r="227" spans="1:26">
      <c r="A227" s="674"/>
      <c r="B227" s="675"/>
      <c r="C227" s="675"/>
      <c r="D227" s="675"/>
      <c r="E227" s="675"/>
      <c r="F227" s="675"/>
      <c r="G227" s="675"/>
      <c r="H227" s="675"/>
      <c r="I227" s="675"/>
      <c r="J227" s="675"/>
      <c r="K227" s="675"/>
      <c r="L227" s="675"/>
      <c r="M227" s="675"/>
      <c r="N227" s="675"/>
      <c r="O227" s="675"/>
      <c r="P227" s="675"/>
      <c r="Q227" s="675"/>
      <c r="R227" s="675"/>
      <c r="S227" s="675"/>
      <c r="T227" s="675"/>
      <c r="U227" s="675"/>
      <c r="V227" s="675"/>
      <c r="W227" s="675"/>
      <c r="X227" s="675"/>
      <c r="Y227" s="675"/>
      <c r="Z227" s="675"/>
    </row>
    <row r="228" spans="1:26">
      <c r="A228" s="674"/>
      <c r="B228" s="675"/>
      <c r="C228" s="675"/>
      <c r="D228" s="675"/>
      <c r="E228" s="675"/>
      <c r="F228" s="675"/>
      <c r="G228" s="675"/>
      <c r="H228" s="675"/>
      <c r="I228" s="675"/>
      <c r="J228" s="675"/>
      <c r="K228" s="675"/>
      <c r="L228" s="675"/>
      <c r="M228" s="675"/>
      <c r="N228" s="675"/>
      <c r="O228" s="675"/>
      <c r="P228" s="675"/>
      <c r="Q228" s="675"/>
      <c r="R228" s="675"/>
      <c r="S228" s="675"/>
      <c r="T228" s="675"/>
      <c r="U228" s="675"/>
      <c r="V228" s="675"/>
      <c r="W228" s="675"/>
      <c r="X228" s="675"/>
      <c r="Y228" s="675"/>
      <c r="Z228" s="675"/>
    </row>
    <row r="229" spans="1:26">
      <c r="A229" s="674"/>
      <c r="B229" s="675"/>
      <c r="C229" s="675"/>
      <c r="D229" s="675"/>
      <c r="E229" s="675"/>
      <c r="F229" s="675"/>
      <c r="G229" s="675"/>
      <c r="H229" s="675"/>
      <c r="I229" s="675"/>
      <c r="J229" s="675"/>
      <c r="K229" s="675"/>
      <c r="L229" s="675"/>
      <c r="M229" s="675"/>
      <c r="N229" s="675"/>
      <c r="O229" s="675"/>
      <c r="P229" s="675"/>
      <c r="Q229" s="675"/>
      <c r="R229" s="675"/>
      <c r="S229" s="675"/>
      <c r="T229" s="675"/>
      <c r="U229" s="675"/>
      <c r="V229" s="675"/>
      <c r="W229" s="675"/>
      <c r="X229" s="675"/>
      <c r="Y229" s="675"/>
      <c r="Z229" s="675"/>
    </row>
    <row r="230" spans="1:26">
      <c r="A230" s="674"/>
      <c r="B230" s="675"/>
      <c r="C230" s="675"/>
      <c r="D230" s="675"/>
      <c r="E230" s="675"/>
      <c r="F230" s="675"/>
      <c r="G230" s="675"/>
      <c r="H230" s="675"/>
      <c r="I230" s="675"/>
      <c r="J230" s="675"/>
      <c r="K230" s="675"/>
      <c r="L230" s="675"/>
      <c r="M230" s="675"/>
      <c r="N230" s="675"/>
      <c r="O230" s="675"/>
      <c r="P230" s="675"/>
      <c r="Q230" s="675"/>
      <c r="R230" s="675"/>
      <c r="S230" s="675"/>
      <c r="T230" s="675"/>
      <c r="U230" s="675"/>
      <c r="V230" s="675"/>
      <c r="W230" s="675"/>
      <c r="X230" s="675"/>
      <c r="Y230" s="675"/>
      <c r="Z230" s="675"/>
    </row>
    <row r="231" spans="1:26">
      <c r="A231" s="674"/>
      <c r="B231" s="675"/>
      <c r="C231" s="675"/>
      <c r="D231" s="675"/>
      <c r="E231" s="675"/>
      <c r="F231" s="675"/>
      <c r="G231" s="675"/>
      <c r="H231" s="675"/>
      <c r="I231" s="675"/>
      <c r="J231" s="675"/>
      <c r="K231" s="675"/>
      <c r="L231" s="675"/>
      <c r="M231" s="675"/>
      <c r="N231" s="675"/>
      <c r="O231" s="675"/>
      <c r="P231" s="675"/>
      <c r="Q231" s="675"/>
      <c r="R231" s="675"/>
      <c r="S231" s="675"/>
      <c r="T231" s="675"/>
      <c r="U231" s="675"/>
      <c r="V231" s="675"/>
      <c r="W231" s="675"/>
      <c r="X231" s="675"/>
      <c r="Y231" s="675"/>
      <c r="Z231" s="675"/>
    </row>
    <row r="232" spans="1:26">
      <c r="A232" s="674"/>
      <c r="B232" s="675"/>
      <c r="C232" s="675"/>
      <c r="D232" s="675"/>
      <c r="E232" s="675"/>
      <c r="F232" s="675"/>
      <c r="G232" s="675"/>
      <c r="H232" s="675"/>
      <c r="I232" s="675"/>
      <c r="J232" s="675"/>
      <c r="K232" s="675"/>
      <c r="L232" s="675"/>
      <c r="M232" s="675"/>
      <c r="N232" s="675"/>
      <c r="O232" s="675"/>
      <c r="P232" s="675"/>
      <c r="Q232" s="675"/>
      <c r="R232" s="675"/>
      <c r="S232" s="675"/>
      <c r="T232" s="675"/>
      <c r="U232" s="675"/>
      <c r="V232" s="675"/>
      <c r="W232" s="675"/>
      <c r="X232" s="675"/>
      <c r="Y232" s="675"/>
      <c r="Z232" s="675"/>
    </row>
    <row r="233" spans="1:26">
      <c r="A233" s="674"/>
      <c r="B233" s="675"/>
      <c r="C233" s="675"/>
      <c r="D233" s="675"/>
      <c r="E233" s="675"/>
      <c r="F233" s="675"/>
      <c r="G233" s="675"/>
      <c r="H233" s="675"/>
      <c r="I233" s="675"/>
      <c r="J233" s="675"/>
      <c r="K233" s="675"/>
      <c r="L233" s="675"/>
      <c r="M233" s="675"/>
      <c r="N233" s="675"/>
      <c r="O233" s="675"/>
      <c r="P233" s="675"/>
      <c r="Q233" s="675"/>
      <c r="R233" s="675"/>
      <c r="S233" s="675"/>
      <c r="T233" s="675"/>
      <c r="U233" s="675"/>
      <c r="V233" s="675"/>
      <c r="W233" s="675"/>
      <c r="X233" s="675"/>
      <c r="Y233" s="675"/>
      <c r="Z233" s="675"/>
    </row>
    <row r="234" spans="1:26">
      <c r="A234" s="674"/>
      <c r="B234" s="675"/>
      <c r="C234" s="675"/>
      <c r="D234" s="675"/>
      <c r="E234" s="675"/>
      <c r="F234" s="675"/>
      <c r="G234" s="675"/>
      <c r="H234" s="675"/>
      <c r="I234" s="675"/>
      <c r="J234" s="675"/>
      <c r="K234" s="675"/>
      <c r="L234" s="675"/>
      <c r="M234" s="675"/>
      <c r="N234" s="675"/>
      <c r="O234" s="675"/>
      <c r="P234" s="675"/>
      <c r="Q234" s="675"/>
      <c r="R234" s="675"/>
      <c r="S234" s="675"/>
      <c r="T234" s="675"/>
      <c r="U234" s="675"/>
      <c r="V234" s="675"/>
      <c r="W234" s="675"/>
      <c r="X234" s="675"/>
      <c r="Y234" s="675"/>
      <c r="Z234" s="675"/>
    </row>
    <row r="235" spans="1:26">
      <c r="A235" s="674"/>
      <c r="B235" s="675"/>
      <c r="C235" s="675"/>
      <c r="D235" s="675"/>
      <c r="E235" s="675"/>
      <c r="F235" s="675"/>
      <c r="G235" s="675"/>
      <c r="H235" s="675"/>
      <c r="I235" s="675"/>
      <c r="J235" s="675"/>
      <c r="K235" s="675"/>
      <c r="L235" s="675"/>
      <c r="M235" s="675"/>
      <c r="N235" s="675"/>
      <c r="O235" s="675"/>
      <c r="P235" s="675"/>
      <c r="Q235" s="675"/>
      <c r="R235" s="675"/>
      <c r="S235" s="675"/>
      <c r="T235" s="675"/>
      <c r="U235" s="675"/>
      <c r="V235" s="675"/>
      <c r="W235" s="675"/>
      <c r="X235" s="675"/>
      <c r="Y235" s="675"/>
      <c r="Z235" s="675"/>
    </row>
    <row r="236" spans="1:26">
      <c r="A236" s="674"/>
      <c r="B236" s="675"/>
      <c r="C236" s="675"/>
      <c r="D236" s="675"/>
      <c r="E236" s="675"/>
      <c r="F236" s="675"/>
      <c r="G236" s="675"/>
      <c r="H236" s="675"/>
      <c r="I236" s="675"/>
      <c r="J236" s="675"/>
      <c r="K236" s="675"/>
      <c r="L236" s="675"/>
      <c r="M236" s="675"/>
      <c r="N236" s="675"/>
      <c r="O236" s="675"/>
      <c r="P236" s="675"/>
      <c r="Q236" s="675"/>
      <c r="R236" s="675"/>
      <c r="S236" s="675"/>
      <c r="T236" s="675"/>
      <c r="U236" s="675"/>
      <c r="V236" s="675"/>
      <c r="W236" s="675"/>
      <c r="X236" s="675"/>
      <c r="Y236" s="675"/>
      <c r="Z236" s="675"/>
    </row>
    <row r="237" spans="1:26">
      <c r="A237" s="674"/>
      <c r="B237" s="675"/>
      <c r="C237" s="675"/>
      <c r="D237" s="675"/>
      <c r="E237" s="675"/>
      <c r="F237" s="675"/>
      <c r="G237" s="675"/>
      <c r="H237" s="675"/>
      <c r="I237" s="675"/>
      <c r="J237" s="675"/>
      <c r="K237" s="675"/>
      <c r="L237" s="675"/>
      <c r="M237" s="675"/>
      <c r="N237" s="675"/>
      <c r="O237" s="675"/>
      <c r="P237" s="675"/>
      <c r="Q237" s="675"/>
      <c r="R237" s="675"/>
      <c r="S237" s="675"/>
      <c r="T237" s="675"/>
      <c r="U237" s="675"/>
      <c r="V237" s="675"/>
      <c r="W237" s="675"/>
      <c r="X237" s="675"/>
      <c r="Y237" s="675"/>
      <c r="Z237" s="675"/>
    </row>
    <row r="238" spans="1:26">
      <c r="A238" s="674"/>
      <c r="B238" s="675"/>
      <c r="C238" s="675"/>
      <c r="D238" s="675"/>
      <c r="E238" s="675"/>
      <c r="F238" s="675"/>
      <c r="G238" s="675"/>
      <c r="H238" s="675"/>
      <c r="I238" s="675"/>
      <c r="J238" s="675"/>
      <c r="K238" s="675"/>
      <c r="L238" s="675"/>
      <c r="M238" s="675"/>
      <c r="N238" s="675"/>
      <c r="O238" s="675"/>
      <c r="P238" s="675"/>
      <c r="Q238" s="675"/>
      <c r="R238" s="675"/>
      <c r="S238" s="675"/>
      <c r="T238" s="675"/>
      <c r="U238" s="675"/>
      <c r="V238" s="675"/>
      <c r="W238" s="675"/>
      <c r="X238" s="675"/>
      <c r="Y238" s="675"/>
      <c r="Z238" s="675"/>
    </row>
    <row r="239" spans="1:26">
      <c r="A239" s="674"/>
      <c r="B239" s="675"/>
      <c r="C239" s="675"/>
      <c r="D239" s="675"/>
      <c r="E239" s="675"/>
      <c r="F239" s="675"/>
      <c r="G239" s="675"/>
      <c r="H239" s="675"/>
      <c r="I239" s="675"/>
      <c r="J239" s="675"/>
      <c r="K239" s="675"/>
      <c r="L239" s="675"/>
      <c r="M239" s="675"/>
      <c r="N239" s="675"/>
      <c r="O239" s="675"/>
      <c r="P239" s="675"/>
      <c r="Q239" s="675"/>
      <c r="R239" s="675"/>
      <c r="S239" s="675"/>
      <c r="T239" s="675"/>
      <c r="U239" s="675"/>
      <c r="V239" s="675"/>
      <c r="W239" s="675"/>
      <c r="X239" s="675"/>
      <c r="Y239" s="675"/>
      <c r="Z239" s="675"/>
    </row>
    <row r="240" spans="1:26">
      <c r="A240" s="674"/>
      <c r="B240" s="675"/>
      <c r="C240" s="675"/>
      <c r="D240" s="675"/>
      <c r="E240" s="675"/>
      <c r="F240" s="675"/>
      <c r="G240" s="675"/>
      <c r="H240" s="675"/>
      <c r="I240" s="675"/>
      <c r="J240" s="675"/>
      <c r="K240" s="675"/>
      <c r="L240" s="675"/>
      <c r="M240" s="675"/>
      <c r="N240" s="675"/>
      <c r="O240" s="675"/>
      <c r="P240" s="675"/>
      <c r="Q240" s="675"/>
      <c r="R240" s="675"/>
      <c r="S240" s="675"/>
      <c r="T240" s="675"/>
      <c r="U240" s="675"/>
      <c r="V240" s="675"/>
      <c r="W240" s="675"/>
      <c r="X240" s="675"/>
      <c r="Y240" s="675"/>
      <c r="Z240" s="675"/>
    </row>
    <row r="241" spans="1:26">
      <c r="A241" s="674"/>
      <c r="B241" s="675"/>
      <c r="C241" s="675"/>
      <c r="D241" s="675"/>
      <c r="E241" s="675"/>
      <c r="F241" s="675"/>
      <c r="G241" s="675"/>
      <c r="H241" s="675"/>
      <c r="I241" s="675"/>
      <c r="J241" s="675"/>
      <c r="K241" s="675"/>
      <c r="L241" s="675"/>
      <c r="M241" s="675"/>
      <c r="N241" s="675"/>
      <c r="O241" s="675"/>
      <c r="P241" s="675"/>
      <c r="Q241" s="675"/>
      <c r="R241" s="675"/>
      <c r="S241" s="675"/>
      <c r="T241" s="675"/>
      <c r="U241" s="675"/>
      <c r="V241" s="675"/>
      <c r="W241" s="675"/>
      <c r="X241" s="675"/>
      <c r="Y241" s="675"/>
      <c r="Z241" s="675"/>
    </row>
    <row r="242" spans="1:26">
      <c r="A242" s="674"/>
      <c r="B242" s="675"/>
      <c r="C242" s="675"/>
      <c r="D242" s="675"/>
      <c r="E242" s="675"/>
      <c r="F242" s="675"/>
      <c r="G242" s="675"/>
      <c r="H242" s="675"/>
      <c r="I242" s="675"/>
      <c r="J242" s="675"/>
      <c r="K242" s="675"/>
      <c r="L242" s="675"/>
      <c r="M242" s="675"/>
      <c r="N242" s="675"/>
      <c r="O242" s="675"/>
      <c r="P242" s="675"/>
      <c r="Q242" s="675"/>
      <c r="R242" s="675"/>
      <c r="S242" s="675"/>
      <c r="T242" s="675"/>
      <c r="U242" s="675"/>
      <c r="V242" s="675"/>
      <c r="W242" s="675"/>
      <c r="X242" s="675"/>
      <c r="Y242" s="675"/>
      <c r="Z242" s="675"/>
    </row>
    <row r="243" spans="1:26">
      <c r="A243" s="674"/>
      <c r="B243" s="675"/>
      <c r="C243" s="675"/>
      <c r="D243" s="675"/>
      <c r="E243" s="675"/>
      <c r="F243" s="675"/>
      <c r="G243" s="675"/>
      <c r="H243" s="675"/>
      <c r="I243" s="675"/>
      <c r="J243" s="675"/>
      <c r="K243" s="675"/>
      <c r="L243" s="675"/>
      <c r="M243" s="675"/>
      <c r="N243" s="675"/>
      <c r="O243" s="675"/>
      <c r="P243" s="675"/>
      <c r="Q243" s="675"/>
      <c r="R243" s="675"/>
      <c r="S243" s="675"/>
      <c r="T243" s="675"/>
      <c r="U243" s="675"/>
      <c r="V243" s="675"/>
      <c r="W243" s="675"/>
      <c r="X243" s="675"/>
      <c r="Y243" s="675"/>
      <c r="Z243" s="675"/>
    </row>
    <row r="244" spans="1:26">
      <c r="A244" s="674"/>
      <c r="B244" s="675"/>
      <c r="C244" s="675"/>
      <c r="D244" s="675"/>
      <c r="E244" s="675"/>
      <c r="F244" s="675"/>
      <c r="G244" s="675"/>
      <c r="H244" s="675"/>
      <c r="I244" s="675"/>
      <c r="J244" s="675"/>
      <c r="K244" s="675"/>
      <c r="L244" s="675"/>
      <c r="M244" s="675"/>
      <c r="N244" s="675"/>
      <c r="O244" s="675"/>
      <c r="P244" s="675"/>
      <c r="Q244" s="675"/>
      <c r="R244" s="675"/>
      <c r="S244" s="675"/>
      <c r="T244" s="675"/>
      <c r="U244" s="675"/>
      <c r="V244" s="675"/>
      <c r="W244" s="675"/>
      <c r="X244" s="675"/>
      <c r="Y244" s="675"/>
      <c r="Z244" s="675"/>
    </row>
    <row r="245" spans="1:26">
      <c r="A245" s="674"/>
      <c r="B245" s="675"/>
      <c r="C245" s="675"/>
      <c r="D245" s="675"/>
      <c r="E245" s="675"/>
      <c r="F245" s="675"/>
      <c r="G245" s="675"/>
      <c r="H245" s="675"/>
      <c r="I245" s="675"/>
      <c r="J245" s="675"/>
      <c r="K245" s="675"/>
      <c r="L245" s="675"/>
      <c r="M245" s="675"/>
      <c r="N245" s="675"/>
      <c r="O245" s="675"/>
      <c r="P245" s="675"/>
      <c r="Q245" s="675"/>
      <c r="R245" s="675"/>
      <c r="S245" s="675"/>
      <c r="T245" s="675"/>
      <c r="U245" s="675"/>
      <c r="V245" s="675"/>
      <c r="W245" s="675"/>
      <c r="X245" s="675"/>
      <c r="Y245" s="675"/>
      <c r="Z245" s="675"/>
    </row>
    <row r="246" spans="1:26">
      <c r="A246" s="674"/>
      <c r="B246" s="675"/>
      <c r="C246" s="675"/>
      <c r="D246" s="675"/>
      <c r="E246" s="675"/>
      <c r="F246" s="675"/>
      <c r="G246" s="675"/>
      <c r="H246" s="675"/>
      <c r="I246" s="675"/>
      <c r="J246" s="675"/>
      <c r="K246" s="675"/>
      <c r="L246" s="675"/>
      <c r="M246" s="675"/>
      <c r="N246" s="675"/>
      <c r="O246" s="675"/>
      <c r="P246" s="675"/>
      <c r="Q246" s="675"/>
      <c r="R246" s="675"/>
      <c r="S246" s="675"/>
      <c r="T246" s="675"/>
      <c r="U246" s="675"/>
      <c r="V246" s="675"/>
      <c r="W246" s="675"/>
      <c r="X246" s="675"/>
      <c r="Y246" s="675"/>
      <c r="Z246" s="675"/>
    </row>
    <row r="247" spans="1:26">
      <c r="A247" s="674"/>
      <c r="B247" s="675"/>
      <c r="C247" s="675"/>
      <c r="D247" s="675"/>
      <c r="E247" s="675"/>
      <c r="F247" s="675"/>
      <c r="G247" s="675"/>
      <c r="H247" s="675"/>
      <c r="I247" s="675"/>
      <c r="J247" s="675"/>
      <c r="K247" s="675"/>
      <c r="L247" s="675"/>
      <c r="M247" s="675"/>
      <c r="N247" s="675"/>
      <c r="O247" s="675"/>
      <c r="P247" s="675"/>
      <c r="Q247" s="675"/>
      <c r="R247" s="675"/>
      <c r="S247" s="675"/>
      <c r="T247" s="675"/>
      <c r="U247" s="675"/>
      <c r="V247" s="675"/>
      <c r="W247" s="675"/>
      <c r="X247" s="675"/>
      <c r="Y247" s="675"/>
      <c r="Z247" s="675"/>
    </row>
    <row r="248" spans="1:26">
      <c r="A248" s="674"/>
      <c r="B248" s="675"/>
      <c r="C248" s="675"/>
      <c r="D248" s="675"/>
      <c r="E248" s="675"/>
      <c r="F248" s="675"/>
      <c r="G248" s="675"/>
      <c r="H248" s="675"/>
      <c r="I248" s="675"/>
      <c r="J248" s="675"/>
      <c r="K248" s="675"/>
      <c r="L248" s="675"/>
      <c r="M248" s="675"/>
      <c r="N248" s="675"/>
      <c r="O248" s="675"/>
      <c r="P248" s="675"/>
      <c r="Q248" s="675"/>
      <c r="R248" s="675"/>
      <c r="S248" s="675"/>
      <c r="T248" s="675"/>
      <c r="U248" s="675"/>
      <c r="V248" s="675"/>
      <c r="W248" s="675"/>
      <c r="X248" s="675"/>
      <c r="Y248" s="675"/>
      <c r="Z248" s="675"/>
    </row>
    <row r="249" spans="1:26">
      <c r="A249" s="674"/>
      <c r="B249" s="675"/>
      <c r="C249" s="675"/>
      <c r="D249" s="675"/>
      <c r="E249" s="675"/>
      <c r="F249" s="675"/>
      <c r="G249" s="675"/>
      <c r="H249" s="675"/>
      <c r="I249" s="675"/>
      <c r="J249" s="675"/>
      <c r="K249" s="675"/>
      <c r="L249" s="675"/>
      <c r="M249" s="675"/>
      <c r="N249" s="675"/>
      <c r="O249" s="675"/>
      <c r="P249" s="675"/>
      <c r="Q249" s="675"/>
      <c r="R249" s="675"/>
      <c r="S249" s="675"/>
      <c r="T249" s="675"/>
      <c r="U249" s="675"/>
      <c r="V249" s="675"/>
      <c r="W249" s="675"/>
      <c r="X249" s="675"/>
      <c r="Y249" s="675"/>
      <c r="Z249" s="675"/>
    </row>
    <row r="250" spans="1:26">
      <c r="A250" s="674"/>
      <c r="B250" s="675"/>
      <c r="C250" s="675"/>
      <c r="D250" s="675"/>
      <c r="E250" s="675"/>
      <c r="F250" s="675"/>
      <c r="G250" s="675"/>
      <c r="H250" s="675"/>
      <c r="I250" s="675"/>
      <c r="J250" s="675"/>
      <c r="K250" s="675"/>
      <c r="L250" s="675"/>
      <c r="M250" s="675"/>
      <c r="N250" s="675"/>
      <c r="O250" s="675"/>
      <c r="P250" s="675"/>
      <c r="Q250" s="675"/>
      <c r="R250" s="675"/>
      <c r="S250" s="675"/>
      <c r="T250" s="675"/>
      <c r="U250" s="675"/>
      <c r="V250" s="675"/>
      <c r="W250" s="675"/>
      <c r="X250" s="675"/>
      <c r="Y250" s="675"/>
      <c r="Z250" s="675"/>
    </row>
    <row r="251" spans="1:26">
      <c r="A251" s="674"/>
      <c r="B251" s="675"/>
      <c r="C251" s="675"/>
      <c r="D251" s="675"/>
      <c r="E251" s="675"/>
      <c r="F251" s="675"/>
      <c r="G251" s="675"/>
      <c r="H251" s="675"/>
      <c r="I251" s="675"/>
      <c r="J251" s="675"/>
      <c r="K251" s="675"/>
      <c r="L251" s="675"/>
      <c r="M251" s="675"/>
      <c r="N251" s="675"/>
      <c r="O251" s="675"/>
      <c r="P251" s="675"/>
      <c r="Q251" s="675"/>
      <c r="R251" s="675"/>
      <c r="S251" s="675"/>
      <c r="T251" s="675"/>
      <c r="U251" s="675"/>
      <c r="V251" s="675"/>
      <c r="W251" s="675"/>
      <c r="X251" s="675"/>
      <c r="Y251" s="675"/>
      <c r="Z251" s="675"/>
    </row>
    <row r="252" spans="1:26">
      <c r="A252" s="674"/>
      <c r="B252" s="675"/>
      <c r="C252" s="675"/>
      <c r="D252" s="675"/>
      <c r="E252" s="675"/>
      <c r="F252" s="675"/>
      <c r="G252" s="675"/>
      <c r="H252" s="675"/>
      <c r="I252" s="675"/>
      <c r="J252" s="675"/>
      <c r="K252" s="675"/>
      <c r="L252" s="675"/>
      <c r="M252" s="675"/>
      <c r="N252" s="675"/>
      <c r="O252" s="675"/>
      <c r="P252" s="675"/>
      <c r="Q252" s="675"/>
      <c r="R252" s="675"/>
      <c r="S252" s="675"/>
      <c r="T252" s="675"/>
      <c r="U252" s="675"/>
      <c r="V252" s="675"/>
      <c r="W252" s="675"/>
      <c r="X252" s="675"/>
      <c r="Y252" s="675"/>
      <c r="Z252" s="675"/>
    </row>
    <row r="253" spans="1:26">
      <c r="A253" s="674"/>
      <c r="B253" s="675"/>
      <c r="C253" s="675"/>
      <c r="D253" s="675"/>
      <c r="E253" s="675"/>
      <c r="F253" s="675"/>
      <c r="G253" s="675"/>
      <c r="H253" s="675"/>
      <c r="I253" s="675"/>
      <c r="J253" s="675"/>
      <c r="K253" s="675"/>
      <c r="L253" s="675"/>
      <c r="M253" s="675"/>
      <c r="N253" s="675"/>
      <c r="O253" s="675"/>
      <c r="P253" s="675"/>
      <c r="Q253" s="675"/>
      <c r="R253" s="675"/>
      <c r="S253" s="675"/>
      <c r="T253" s="675"/>
      <c r="U253" s="675"/>
      <c r="V253" s="675"/>
      <c r="W253" s="675"/>
      <c r="X253" s="675"/>
      <c r="Y253" s="675"/>
      <c r="Z253" s="675"/>
    </row>
    <row r="254" spans="1:26">
      <c r="A254" s="674"/>
      <c r="B254" s="675"/>
      <c r="C254" s="675"/>
      <c r="D254" s="675"/>
      <c r="E254" s="675"/>
      <c r="F254" s="675"/>
      <c r="G254" s="675"/>
      <c r="H254" s="675"/>
      <c r="I254" s="675"/>
      <c r="J254" s="675"/>
      <c r="K254" s="675"/>
      <c r="L254" s="675"/>
      <c r="M254" s="675"/>
      <c r="N254" s="675"/>
      <c r="O254" s="675"/>
      <c r="P254" s="675"/>
      <c r="Q254" s="675"/>
      <c r="R254" s="675"/>
      <c r="S254" s="675"/>
      <c r="T254" s="675"/>
      <c r="U254" s="675"/>
      <c r="V254" s="675"/>
      <c r="W254" s="675"/>
      <c r="X254" s="675"/>
      <c r="Y254" s="675"/>
      <c r="Z254" s="675"/>
    </row>
    <row r="255" spans="1:26">
      <c r="A255" s="674"/>
      <c r="B255" s="675"/>
      <c r="C255" s="675"/>
      <c r="D255" s="675"/>
      <c r="E255" s="675"/>
      <c r="F255" s="675"/>
      <c r="G255" s="675"/>
      <c r="H255" s="675"/>
      <c r="I255" s="675"/>
      <c r="J255" s="675"/>
      <c r="K255" s="675"/>
      <c r="L255" s="675"/>
      <c r="M255" s="675"/>
      <c r="N255" s="675"/>
      <c r="O255" s="675"/>
      <c r="P255" s="675"/>
      <c r="Q255" s="675"/>
      <c r="R255" s="675"/>
      <c r="S255" s="675"/>
      <c r="T255" s="675"/>
      <c r="U255" s="675"/>
      <c r="V255" s="675"/>
      <c r="W255" s="675"/>
      <c r="X255" s="675"/>
      <c r="Y255" s="675"/>
      <c r="Z255" s="675"/>
    </row>
    <row r="256" spans="1:26">
      <c r="A256" s="674"/>
      <c r="B256" s="675"/>
      <c r="C256" s="675"/>
      <c r="D256" s="675"/>
      <c r="E256" s="675"/>
      <c r="F256" s="675"/>
      <c r="G256" s="675"/>
      <c r="H256" s="675"/>
      <c r="I256" s="675"/>
      <c r="J256" s="675"/>
      <c r="K256" s="675"/>
      <c r="L256" s="675"/>
      <c r="M256" s="675"/>
      <c r="N256" s="675"/>
      <c r="O256" s="675"/>
      <c r="P256" s="675"/>
      <c r="Q256" s="675"/>
      <c r="R256" s="675"/>
      <c r="S256" s="675"/>
      <c r="T256" s="675"/>
      <c r="U256" s="675"/>
      <c r="V256" s="675"/>
      <c r="W256" s="675"/>
      <c r="X256" s="675"/>
      <c r="Y256" s="675"/>
      <c r="Z256" s="675"/>
    </row>
    <row r="257" spans="1:26">
      <c r="A257" s="674"/>
      <c r="B257" s="675"/>
      <c r="C257" s="675"/>
      <c r="D257" s="675"/>
      <c r="E257" s="675"/>
      <c r="F257" s="675"/>
      <c r="G257" s="675"/>
      <c r="H257" s="675"/>
      <c r="I257" s="675"/>
      <c r="J257" s="675"/>
      <c r="K257" s="675"/>
      <c r="L257" s="675"/>
      <c r="M257" s="675"/>
      <c r="N257" s="675"/>
      <c r="O257" s="675"/>
      <c r="P257" s="675"/>
      <c r="Q257" s="675"/>
      <c r="R257" s="675"/>
      <c r="S257" s="675"/>
      <c r="T257" s="675"/>
      <c r="U257" s="675"/>
      <c r="V257" s="675"/>
      <c r="W257" s="675"/>
      <c r="X257" s="675"/>
      <c r="Y257" s="675"/>
      <c r="Z257" s="675"/>
    </row>
    <row r="258" spans="1:26">
      <c r="A258" s="674"/>
      <c r="B258" s="675"/>
      <c r="C258" s="675"/>
      <c r="D258" s="675"/>
      <c r="E258" s="675"/>
      <c r="F258" s="675"/>
      <c r="G258" s="675"/>
      <c r="H258" s="675"/>
      <c r="I258" s="675"/>
      <c r="J258" s="675"/>
      <c r="K258" s="675"/>
      <c r="L258" s="675"/>
      <c r="M258" s="675"/>
      <c r="N258" s="675"/>
      <c r="O258" s="675"/>
      <c r="P258" s="675"/>
      <c r="Q258" s="675"/>
      <c r="R258" s="675"/>
      <c r="S258" s="675"/>
      <c r="T258" s="675"/>
      <c r="U258" s="675"/>
      <c r="V258" s="675"/>
      <c r="W258" s="675"/>
      <c r="X258" s="675"/>
      <c r="Y258" s="675"/>
      <c r="Z258" s="675"/>
    </row>
    <row r="259" spans="1:26">
      <c r="A259" s="674"/>
      <c r="B259" s="675"/>
      <c r="C259" s="675"/>
      <c r="D259" s="675"/>
      <c r="E259" s="675"/>
      <c r="F259" s="675"/>
      <c r="G259" s="675"/>
      <c r="H259" s="675"/>
      <c r="I259" s="675"/>
      <c r="J259" s="675"/>
      <c r="K259" s="675"/>
      <c r="L259" s="675"/>
      <c r="M259" s="675"/>
      <c r="N259" s="675"/>
      <c r="O259" s="675"/>
      <c r="P259" s="675"/>
      <c r="Q259" s="675"/>
      <c r="R259" s="675"/>
      <c r="S259" s="675"/>
      <c r="T259" s="675"/>
      <c r="U259" s="675"/>
      <c r="V259" s="675"/>
      <c r="W259" s="675"/>
      <c r="X259" s="675"/>
      <c r="Y259" s="675"/>
      <c r="Z259" s="675"/>
    </row>
    <row r="260" spans="1:26">
      <c r="A260" s="674"/>
      <c r="B260" s="675"/>
      <c r="C260" s="675"/>
      <c r="D260" s="675"/>
      <c r="E260" s="675"/>
      <c r="F260" s="675"/>
      <c r="G260" s="675"/>
      <c r="H260" s="675"/>
      <c r="I260" s="675"/>
      <c r="J260" s="675"/>
      <c r="K260" s="675"/>
      <c r="L260" s="675"/>
      <c r="M260" s="675"/>
      <c r="N260" s="675"/>
      <c r="O260" s="675"/>
      <c r="P260" s="675"/>
      <c r="Q260" s="675"/>
      <c r="R260" s="675"/>
      <c r="S260" s="675"/>
      <c r="T260" s="675"/>
      <c r="U260" s="675"/>
      <c r="V260" s="675"/>
      <c r="W260" s="675"/>
      <c r="X260" s="675"/>
      <c r="Y260" s="675"/>
      <c r="Z260" s="675"/>
    </row>
    <row r="261" spans="1:26">
      <c r="A261" s="674"/>
      <c r="B261" s="675"/>
      <c r="C261" s="675"/>
      <c r="D261" s="675"/>
      <c r="E261" s="675"/>
      <c r="F261" s="675"/>
      <c r="G261" s="675"/>
      <c r="H261" s="675"/>
      <c r="I261" s="675"/>
      <c r="J261" s="675"/>
      <c r="K261" s="675"/>
      <c r="L261" s="675"/>
      <c r="M261" s="675"/>
      <c r="N261" s="675"/>
      <c r="O261" s="675"/>
      <c r="P261" s="675"/>
      <c r="Q261" s="675"/>
      <c r="R261" s="675"/>
      <c r="S261" s="675"/>
      <c r="T261" s="675"/>
      <c r="U261" s="675"/>
      <c r="V261" s="675"/>
      <c r="W261" s="675"/>
      <c r="X261" s="675"/>
      <c r="Y261" s="675"/>
      <c r="Z261" s="675"/>
    </row>
    <row r="262" spans="1:26">
      <c r="A262" s="674"/>
      <c r="B262" s="675"/>
      <c r="C262" s="675"/>
      <c r="D262" s="675"/>
      <c r="E262" s="675"/>
      <c r="F262" s="675"/>
      <c r="G262" s="675"/>
      <c r="H262" s="675"/>
      <c r="I262" s="675"/>
      <c r="J262" s="675"/>
      <c r="K262" s="675"/>
      <c r="L262" s="675"/>
      <c r="M262" s="675"/>
      <c r="N262" s="675"/>
      <c r="O262" s="675"/>
      <c r="P262" s="675"/>
      <c r="Q262" s="675"/>
      <c r="R262" s="675"/>
      <c r="S262" s="675"/>
      <c r="T262" s="675"/>
      <c r="U262" s="675"/>
      <c r="V262" s="675"/>
      <c r="W262" s="675"/>
      <c r="X262" s="675"/>
      <c r="Y262" s="675"/>
      <c r="Z262" s="675"/>
    </row>
    <row r="263" spans="1:26">
      <c r="A263" s="674"/>
      <c r="B263" s="675"/>
      <c r="C263" s="675"/>
      <c r="D263" s="675"/>
      <c r="E263" s="675"/>
      <c r="F263" s="675"/>
      <c r="G263" s="675"/>
      <c r="H263" s="675"/>
      <c r="I263" s="675"/>
      <c r="J263" s="675"/>
      <c r="K263" s="675"/>
      <c r="L263" s="675"/>
      <c r="M263" s="675"/>
      <c r="N263" s="675"/>
      <c r="O263" s="675"/>
      <c r="P263" s="675"/>
      <c r="Q263" s="675"/>
      <c r="R263" s="675"/>
      <c r="S263" s="675"/>
      <c r="T263" s="675"/>
      <c r="U263" s="675"/>
      <c r="V263" s="675"/>
      <c r="W263" s="675"/>
      <c r="X263" s="675"/>
      <c r="Y263" s="675"/>
      <c r="Z263" s="675"/>
    </row>
    <row r="264" spans="1:26">
      <c r="A264" s="674"/>
      <c r="B264" s="675"/>
      <c r="C264" s="675"/>
      <c r="D264" s="675"/>
      <c r="E264" s="675"/>
      <c r="F264" s="675"/>
      <c r="G264" s="675"/>
      <c r="H264" s="675"/>
      <c r="I264" s="675"/>
      <c r="J264" s="675"/>
      <c r="K264" s="675"/>
      <c r="L264" s="675"/>
      <c r="M264" s="675"/>
      <c r="N264" s="675"/>
      <c r="O264" s="675"/>
      <c r="P264" s="675"/>
      <c r="Q264" s="675"/>
      <c r="R264" s="675"/>
      <c r="S264" s="675"/>
      <c r="T264" s="675"/>
      <c r="U264" s="675"/>
      <c r="V264" s="675"/>
      <c r="W264" s="675"/>
      <c r="X264" s="675"/>
      <c r="Y264" s="675"/>
      <c r="Z264" s="675"/>
    </row>
    <row r="265" spans="1:26">
      <c r="A265" s="674"/>
      <c r="B265" s="675"/>
      <c r="C265" s="675"/>
      <c r="D265" s="675"/>
      <c r="E265" s="675"/>
      <c r="F265" s="675"/>
      <c r="G265" s="675"/>
      <c r="H265" s="675"/>
      <c r="I265" s="675"/>
      <c r="J265" s="675"/>
      <c r="K265" s="675"/>
      <c r="L265" s="675"/>
      <c r="M265" s="675"/>
      <c r="N265" s="675"/>
      <c r="O265" s="675"/>
      <c r="P265" s="675"/>
      <c r="Q265" s="675"/>
      <c r="R265" s="675"/>
      <c r="S265" s="675"/>
      <c r="T265" s="675"/>
      <c r="U265" s="675"/>
      <c r="V265" s="675"/>
      <c r="W265" s="675"/>
      <c r="X265" s="675"/>
      <c r="Y265" s="675"/>
      <c r="Z265" s="675"/>
    </row>
    <row r="266" spans="1:26">
      <c r="A266" s="674"/>
      <c r="B266" s="675"/>
      <c r="C266" s="675"/>
      <c r="D266" s="675"/>
      <c r="E266" s="675"/>
      <c r="F266" s="675"/>
      <c r="G266" s="675"/>
      <c r="H266" s="675"/>
      <c r="I266" s="675"/>
      <c r="J266" s="675"/>
      <c r="K266" s="675"/>
      <c r="L266" s="675"/>
      <c r="M266" s="675"/>
      <c r="N266" s="675"/>
      <c r="O266" s="675"/>
      <c r="P266" s="675"/>
      <c r="Q266" s="675"/>
      <c r="R266" s="675"/>
      <c r="S266" s="675"/>
      <c r="T266" s="675"/>
      <c r="U266" s="675"/>
      <c r="V266" s="675"/>
      <c r="W266" s="675"/>
      <c r="X266" s="675"/>
      <c r="Y266" s="675"/>
      <c r="Z266" s="675"/>
    </row>
    <row r="267" spans="1:26">
      <c r="A267" s="674"/>
      <c r="B267" s="675"/>
      <c r="C267" s="675"/>
      <c r="D267" s="675"/>
      <c r="E267" s="675"/>
      <c r="F267" s="675"/>
      <c r="G267" s="675"/>
      <c r="H267" s="675"/>
      <c r="I267" s="675"/>
      <c r="J267" s="675"/>
      <c r="K267" s="675"/>
      <c r="L267" s="675"/>
      <c r="M267" s="675"/>
      <c r="N267" s="675"/>
      <c r="O267" s="675"/>
      <c r="P267" s="675"/>
      <c r="Q267" s="675"/>
      <c r="R267" s="675"/>
      <c r="S267" s="675"/>
      <c r="T267" s="675"/>
      <c r="U267" s="675"/>
      <c r="V267" s="675"/>
      <c r="W267" s="675"/>
      <c r="X267" s="675"/>
      <c r="Y267" s="675"/>
      <c r="Z267" s="675"/>
    </row>
    <row r="268" spans="1:26">
      <c r="A268" s="674"/>
      <c r="B268" s="675"/>
      <c r="C268" s="675"/>
      <c r="D268" s="675"/>
      <c r="E268" s="675"/>
      <c r="F268" s="675"/>
      <c r="G268" s="675"/>
      <c r="H268" s="675"/>
      <c r="I268" s="675"/>
      <c r="J268" s="675"/>
      <c r="K268" s="675"/>
      <c r="L268" s="675"/>
      <c r="M268" s="675"/>
      <c r="N268" s="675"/>
      <c r="O268" s="675"/>
      <c r="P268" s="675"/>
      <c r="Q268" s="675"/>
      <c r="R268" s="675"/>
      <c r="S268" s="675"/>
      <c r="T268" s="675"/>
      <c r="U268" s="675"/>
      <c r="V268" s="675"/>
      <c r="W268" s="675"/>
      <c r="X268" s="675"/>
      <c r="Y268" s="675"/>
      <c r="Z268" s="675"/>
    </row>
    <row r="269" spans="1:26">
      <c r="A269" s="674"/>
      <c r="B269" s="675"/>
      <c r="C269" s="675"/>
      <c r="D269" s="675"/>
      <c r="E269" s="675"/>
      <c r="F269" s="675"/>
      <c r="G269" s="675"/>
      <c r="H269" s="675"/>
      <c r="I269" s="675"/>
      <c r="J269" s="675"/>
      <c r="K269" s="675"/>
      <c r="L269" s="675"/>
      <c r="M269" s="675"/>
      <c r="N269" s="675"/>
      <c r="O269" s="675"/>
      <c r="P269" s="675"/>
      <c r="Q269" s="675"/>
      <c r="R269" s="675"/>
      <c r="S269" s="675"/>
      <c r="T269" s="675"/>
      <c r="U269" s="675"/>
      <c r="V269" s="675"/>
      <c r="W269" s="675"/>
      <c r="X269" s="675"/>
      <c r="Y269" s="675"/>
      <c r="Z269" s="675"/>
    </row>
    <row r="270" spans="1:26">
      <c r="A270" s="674"/>
      <c r="B270" s="675"/>
      <c r="C270" s="675"/>
      <c r="D270" s="675"/>
      <c r="E270" s="675"/>
      <c r="F270" s="675"/>
      <c r="G270" s="675"/>
      <c r="H270" s="675"/>
      <c r="I270" s="675"/>
      <c r="J270" s="675"/>
      <c r="K270" s="675"/>
      <c r="L270" s="675"/>
      <c r="M270" s="675"/>
      <c r="N270" s="675"/>
      <c r="O270" s="675"/>
      <c r="P270" s="675"/>
      <c r="Q270" s="675"/>
      <c r="R270" s="675"/>
      <c r="S270" s="675"/>
      <c r="T270" s="675"/>
      <c r="U270" s="675"/>
      <c r="V270" s="675"/>
      <c r="W270" s="675"/>
      <c r="X270" s="675"/>
      <c r="Y270" s="675"/>
      <c r="Z270" s="675"/>
    </row>
    <row r="271" spans="1:26">
      <c r="A271" s="674"/>
      <c r="B271" s="675"/>
      <c r="C271" s="675"/>
      <c r="D271" s="675"/>
      <c r="E271" s="675"/>
      <c r="F271" s="675"/>
      <c r="G271" s="675"/>
      <c r="H271" s="675"/>
      <c r="I271" s="675"/>
      <c r="J271" s="675"/>
      <c r="K271" s="675"/>
      <c r="L271" s="675"/>
      <c r="M271" s="675"/>
      <c r="N271" s="675"/>
      <c r="O271" s="675"/>
      <c r="P271" s="675"/>
      <c r="Q271" s="675"/>
      <c r="R271" s="675"/>
      <c r="S271" s="675"/>
      <c r="T271" s="675"/>
      <c r="U271" s="675"/>
      <c r="V271" s="675"/>
      <c r="W271" s="675"/>
      <c r="X271" s="675"/>
      <c r="Y271" s="675"/>
      <c r="Z271" s="675"/>
    </row>
    <row r="272" spans="1:26">
      <c r="A272" s="674"/>
      <c r="B272" s="675"/>
      <c r="C272" s="675"/>
      <c r="D272" s="675"/>
      <c r="E272" s="675"/>
      <c r="F272" s="675"/>
      <c r="G272" s="675"/>
      <c r="H272" s="675"/>
      <c r="I272" s="675"/>
      <c r="J272" s="675"/>
      <c r="K272" s="675"/>
      <c r="L272" s="675"/>
      <c r="M272" s="675"/>
      <c r="N272" s="675"/>
      <c r="O272" s="675"/>
      <c r="P272" s="675"/>
      <c r="Q272" s="675"/>
      <c r="R272" s="675"/>
      <c r="S272" s="675"/>
      <c r="T272" s="675"/>
      <c r="U272" s="675"/>
      <c r="V272" s="675"/>
      <c r="W272" s="675"/>
      <c r="X272" s="675"/>
      <c r="Y272" s="675"/>
      <c r="Z272" s="675"/>
    </row>
    <row r="273" spans="1:26">
      <c r="A273" s="674"/>
      <c r="B273" s="675"/>
      <c r="C273" s="675"/>
      <c r="D273" s="675"/>
      <c r="E273" s="675"/>
      <c r="F273" s="675"/>
      <c r="G273" s="675"/>
      <c r="H273" s="675"/>
      <c r="I273" s="675"/>
      <c r="J273" s="675"/>
      <c r="K273" s="675"/>
      <c r="L273" s="675"/>
      <c r="M273" s="675"/>
      <c r="N273" s="675"/>
      <c r="O273" s="675"/>
      <c r="P273" s="675"/>
      <c r="Q273" s="675"/>
      <c r="R273" s="675"/>
      <c r="S273" s="675"/>
      <c r="T273" s="675"/>
      <c r="U273" s="675"/>
      <c r="V273" s="675"/>
      <c r="W273" s="675"/>
      <c r="X273" s="675"/>
      <c r="Y273" s="675"/>
      <c r="Z273" s="675"/>
    </row>
    <row r="274" spans="1:26">
      <c r="A274" s="674"/>
      <c r="B274" s="675"/>
      <c r="C274" s="675"/>
      <c r="D274" s="675"/>
      <c r="E274" s="675"/>
      <c r="F274" s="675"/>
      <c r="G274" s="675"/>
      <c r="H274" s="675"/>
      <c r="I274" s="675"/>
      <c r="J274" s="675"/>
      <c r="K274" s="675"/>
      <c r="L274" s="675"/>
      <c r="M274" s="675"/>
      <c r="N274" s="675"/>
      <c r="O274" s="675"/>
      <c r="P274" s="675"/>
      <c r="Q274" s="675"/>
      <c r="R274" s="675"/>
      <c r="S274" s="675"/>
      <c r="T274" s="675"/>
      <c r="U274" s="675"/>
      <c r="V274" s="675"/>
      <c r="W274" s="675"/>
      <c r="X274" s="675"/>
      <c r="Y274" s="675"/>
      <c r="Z274" s="675"/>
    </row>
    <row r="275" spans="1:26">
      <c r="A275" s="674"/>
      <c r="B275" s="675"/>
      <c r="C275" s="675"/>
      <c r="D275" s="675"/>
      <c r="E275" s="675"/>
      <c r="F275" s="675"/>
      <c r="G275" s="675"/>
      <c r="H275" s="675"/>
      <c r="I275" s="675"/>
      <c r="J275" s="675"/>
      <c r="K275" s="675"/>
      <c r="L275" s="675"/>
      <c r="M275" s="675"/>
      <c r="N275" s="675"/>
      <c r="O275" s="675"/>
      <c r="P275" s="675"/>
      <c r="Q275" s="675"/>
      <c r="R275" s="675"/>
      <c r="S275" s="675"/>
      <c r="T275" s="675"/>
      <c r="U275" s="675"/>
      <c r="V275" s="675"/>
      <c r="W275" s="675"/>
      <c r="X275" s="675"/>
      <c r="Y275" s="675"/>
      <c r="Z275" s="675"/>
    </row>
    <row r="276" spans="1:26">
      <c r="A276" s="674"/>
      <c r="B276" s="675"/>
      <c r="C276" s="675"/>
      <c r="D276" s="675"/>
      <c r="E276" s="675"/>
      <c r="F276" s="675"/>
      <c r="G276" s="675"/>
      <c r="H276" s="675"/>
      <c r="I276" s="675"/>
      <c r="J276" s="675"/>
      <c r="K276" s="675"/>
      <c r="L276" s="675"/>
      <c r="M276" s="675"/>
      <c r="N276" s="675"/>
      <c r="O276" s="675"/>
      <c r="P276" s="675"/>
      <c r="Q276" s="675"/>
      <c r="R276" s="675"/>
      <c r="S276" s="675"/>
      <c r="T276" s="675"/>
      <c r="U276" s="675"/>
      <c r="V276" s="675"/>
      <c r="W276" s="675"/>
      <c r="X276" s="675"/>
      <c r="Y276" s="675"/>
      <c r="Z276" s="675"/>
    </row>
    <row r="277" spans="1:26">
      <c r="A277" s="674"/>
      <c r="B277" s="675"/>
      <c r="C277" s="675"/>
      <c r="D277" s="675"/>
      <c r="E277" s="675"/>
      <c r="F277" s="675"/>
      <c r="G277" s="675"/>
      <c r="H277" s="675"/>
      <c r="I277" s="675"/>
      <c r="J277" s="675"/>
      <c r="K277" s="675"/>
      <c r="L277" s="675"/>
      <c r="M277" s="675"/>
      <c r="N277" s="675"/>
      <c r="O277" s="675"/>
      <c r="P277" s="675"/>
      <c r="Q277" s="675"/>
      <c r="R277" s="675"/>
      <c r="S277" s="675"/>
      <c r="T277" s="675"/>
      <c r="U277" s="675"/>
      <c r="V277" s="675"/>
      <c r="W277" s="675"/>
      <c r="X277" s="675"/>
      <c r="Y277" s="675"/>
      <c r="Z277" s="675"/>
    </row>
    <row r="278" spans="1:26">
      <c r="A278" s="674"/>
      <c r="B278" s="675"/>
      <c r="C278" s="675"/>
      <c r="D278" s="675"/>
      <c r="E278" s="675"/>
      <c r="F278" s="675"/>
      <c r="G278" s="675"/>
      <c r="H278" s="675"/>
      <c r="I278" s="675"/>
      <c r="J278" s="675"/>
      <c r="K278" s="675"/>
      <c r="L278" s="675"/>
      <c r="M278" s="675"/>
      <c r="N278" s="675"/>
      <c r="O278" s="675"/>
      <c r="P278" s="675"/>
      <c r="Q278" s="675"/>
      <c r="R278" s="675"/>
      <c r="S278" s="675"/>
      <c r="T278" s="675"/>
      <c r="U278" s="675"/>
      <c r="V278" s="675"/>
      <c r="W278" s="675"/>
      <c r="X278" s="675"/>
      <c r="Y278" s="675"/>
      <c r="Z278" s="675"/>
    </row>
    <row r="279" spans="1:26">
      <c r="A279" s="674"/>
      <c r="B279" s="675"/>
      <c r="C279" s="675"/>
      <c r="D279" s="675"/>
      <c r="E279" s="675"/>
      <c r="F279" s="675"/>
      <c r="G279" s="675"/>
      <c r="H279" s="675"/>
      <c r="I279" s="675"/>
      <c r="J279" s="675"/>
      <c r="K279" s="675"/>
      <c r="L279" s="675"/>
      <c r="M279" s="675"/>
      <c r="N279" s="675"/>
      <c r="O279" s="675"/>
      <c r="P279" s="675"/>
      <c r="Q279" s="675"/>
      <c r="R279" s="675"/>
      <c r="S279" s="675"/>
      <c r="T279" s="675"/>
      <c r="U279" s="675"/>
      <c r="V279" s="675"/>
      <c r="W279" s="675"/>
      <c r="X279" s="675"/>
      <c r="Y279" s="675"/>
      <c r="Z279" s="675"/>
    </row>
    <row r="280" spans="1:26">
      <c r="A280" s="674"/>
      <c r="B280" s="675"/>
      <c r="C280" s="675"/>
      <c r="D280" s="675"/>
      <c r="E280" s="675"/>
      <c r="F280" s="675"/>
      <c r="G280" s="675"/>
      <c r="H280" s="675"/>
      <c r="I280" s="675"/>
      <c r="J280" s="675"/>
      <c r="K280" s="675"/>
      <c r="L280" s="675"/>
      <c r="M280" s="675"/>
      <c r="N280" s="675"/>
      <c r="O280" s="675"/>
      <c r="P280" s="675"/>
      <c r="Q280" s="675"/>
      <c r="R280" s="675"/>
      <c r="S280" s="675"/>
      <c r="T280" s="675"/>
      <c r="U280" s="675"/>
      <c r="V280" s="675"/>
      <c r="W280" s="675"/>
      <c r="X280" s="675"/>
      <c r="Y280" s="675"/>
      <c r="Z280" s="675"/>
    </row>
    <row r="281" spans="1:26">
      <c r="A281" s="674"/>
      <c r="B281" s="675"/>
      <c r="C281" s="675"/>
      <c r="D281" s="675"/>
      <c r="E281" s="675"/>
      <c r="F281" s="675"/>
      <c r="G281" s="675"/>
      <c r="H281" s="675"/>
      <c r="I281" s="675"/>
      <c r="J281" s="675"/>
      <c r="K281" s="675"/>
      <c r="L281" s="675"/>
      <c r="M281" s="675"/>
      <c r="N281" s="675"/>
      <c r="O281" s="675"/>
      <c r="P281" s="675"/>
      <c r="Q281" s="675"/>
      <c r="R281" s="675"/>
      <c r="S281" s="675"/>
      <c r="T281" s="675"/>
      <c r="U281" s="675"/>
      <c r="V281" s="675"/>
      <c r="W281" s="675"/>
      <c r="X281" s="675"/>
      <c r="Y281" s="675"/>
      <c r="Z281" s="675"/>
    </row>
    <row r="282" spans="1:26">
      <c r="A282" s="674"/>
      <c r="B282" s="675"/>
      <c r="C282" s="675"/>
      <c r="D282" s="675"/>
      <c r="E282" s="675"/>
      <c r="F282" s="675"/>
      <c r="G282" s="675"/>
      <c r="H282" s="675"/>
      <c r="I282" s="675"/>
      <c r="J282" s="675"/>
      <c r="K282" s="675"/>
      <c r="L282" s="675"/>
      <c r="M282" s="675"/>
      <c r="N282" s="675"/>
      <c r="O282" s="675"/>
      <c r="P282" s="675"/>
      <c r="Q282" s="675"/>
      <c r="R282" s="675"/>
      <c r="S282" s="675"/>
      <c r="T282" s="675"/>
      <c r="U282" s="675"/>
      <c r="V282" s="675"/>
      <c r="W282" s="675"/>
      <c r="X282" s="675"/>
      <c r="Y282" s="675"/>
      <c r="Z282" s="675"/>
    </row>
    <row r="283" spans="1:26">
      <c r="A283" s="674"/>
      <c r="B283" s="675"/>
      <c r="C283" s="675"/>
      <c r="D283" s="675"/>
      <c r="E283" s="675"/>
      <c r="F283" s="675"/>
      <c r="G283" s="675"/>
      <c r="H283" s="675"/>
      <c r="I283" s="675"/>
      <c r="J283" s="675"/>
      <c r="K283" s="675"/>
      <c r="L283" s="675"/>
      <c r="M283" s="675"/>
      <c r="N283" s="675"/>
      <c r="O283" s="675"/>
      <c r="P283" s="675"/>
      <c r="Q283" s="675"/>
      <c r="R283" s="675"/>
      <c r="S283" s="675"/>
      <c r="T283" s="675"/>
      <c r="U283" s="675"/>
      <c r="V283" s="675"/>
      <c r="W283" s="675"/>
      <c r="X283" s="675"/>
      <c r="Y283" s="675"/>
      <c r="Z283" s="675"/>
    </row>
    <row r="284" spans="1:26">
      <c r="A284" s="674"/>
      <c r="B284" s="675"/>
      <c r="C284" s="675"/>
      <c r="D284" s="675"/>
      <c r="E284" s="675"/>
      <c r="F284" s="675"/>
      <c r="G284" s="675"/>
      <c r="H284" s="675"/>
      <c r="I284" s="675"/>
      <c r="J284" s="675"/>
      <c r="K284" s="675"/>
      <c r="L284" s="675"/>
      <c r="M284" s="675"/>
      <c r="N284" s="675"/>
      <c r="O284" s="675"/>
      <c r="P284" s="675"/>
      <c r="Q284" s="675"/>
      <c r="R284" s="675"/>
      <c r="S284" s="675"/>
      <c r="T284" s="675"/>
      <c r="U284" s="675"/>
      <c r="V284" s="675"/>
      <c r="W284" s="675"/>
      <c r="X284" s="675"/>
      <c r="Y284" s="675"/>
      <c r="Z284" s="675"/>
    </row>
    <row r="285" spans="1:26">
      <c r="A285" s="674"/>
      <c r="B285" s="675"/>
      <c r="C285" s="675"/>
      <c r="D285" s="675"/>
      <c r="E285" s="675"/>
      <c r="F285" s="675"/>
      <c r="G285" s="675"/>
      <c r="H285" s="675"/>
      <c r="I285" s="675"/>
      <c r="J285" s="675"/>
      <c r="K285" s="675"/>
      <c r="L285" s="675"/>
      <c r="M285" s="675"/>
      <c r="N285" s="675"/>
      <c r="O285" s="675"/>
      <c r="P285" s="675"/>
      <c r="Q285" s="675"/>
      <c r="R285" s="675"/>
      <c r="S285" s="675"/>
      <c r="T285" s="675"/>
      <c r="U285" s="675"/>
      <c r="V285" s="675"/>
      <c r="W285" s="675"/>
      <c r="X285" s="675"/>
      <c r="Y285" s="675"/>
      <c r="Z285" s="675"/>
    </row>
    <row r="286" spans="1:26">
      <c r="A286" s="674"/>
      <c r="B286" s="675"/>
      <c r="C286" s="675"/>
      <c r="D286" s="675"/>
      <c r="E286" s="675"/>
      <c r="F286" s="675"/>
      <c r="G286" s="675"/>
      <c r="H286" s="675"/>
      <c r="I286" s="675"/>
      <c r="J286" s="675"/>
      <c r="K286" s="675"/>
      <c r="L286" s="675"/>
      <c r="M286" s="675"/>
      <c r="N286" s="675"/>
      <c r="O286" s="675"/>
      <c r="P286" s="675"/>
      <c r="Q286" s="675"/>
      <c r="R286" s="675"/>
      <c r="S286" s="675"/>
      <c r="T286" s="675"/>
      <c r="U286" s="675"/>
      <c r="V286" s="675"/>
      <c r="W286" s="675"/>
      <c r="X286" s="675"/>
      <c r="Y286" s="675"/>
      <c r="Z286" s="675"/>
    </row>
    <row r="287" spans="1:26">
      <c r="A287" s="674"/>
      <c r="B287" s="675"/>
      <c r="C287" s="675"/>
      <c r="D287" s="675"/>
      <c r="E287" s="675"/>
      <c r="F287" s="675"/>
      <c r="G287" s="675"/>
      <c r="H287" s="675"/>
      <c r="I287" s="675"/>
      <c r="J287" s="675"/>
      <c r="K287" s="675"/>
      <c r="L287" s="675"/>
      <c r="M287" s="675"/>
      <c r="N287" s="675"/>
      <c r="O287" s="675"/>
      <c r="P287" s="675"/>
      <c r="Q287" s="675"/>
      <c r="R287" s="675"/>
      <c r="S287" s="675"/>
      <c r="T287" s="675"/>
      <c r="U287" s="675"/>
      <c r="V287" s="675"/>
      <c r="W287" s="675"/>
      <c r="X287" s="675"/>
      <c r="Y287" s="675"/>
      <c r="Z287" s="675"/>
    </row>
    <row r="288" spans="1:26">
      <c r="A288" s="674"/>
      <c r="B288" s="675"/>
      <c r="C288" s="675"/>
      <c r="D288" s="675"/>
      <c r="E288" s="675"/>
      <c r="F288" s="675"/>
      <c r="G288" s="675"/>
      <c r="H288" s="675"/>
      <c r="I288" s="675"/>
      <c r="J288" s="675"/>
      <c r="K288" s="675"/>
      <c r="L288" s="675"/>
      <c r="M288" s="675"/>
      <c r="N288" s="675"/>
      <c r="O288" s="675"/>
      <c r="P288" s="675"/>
      <c r="Q288" s="675"/>
      <c r="R288" s="675"/>
      <c r="S288" s="675"/>
      <c r="T288" s="675"/>
      <c r="U288" s="675"/>
      <c r="V288" s="675"/>
      <c r="W288" s="675"/>
      <c r="X288" s="675"/>
      <c r="Y288" s="675"/>
      <c r="Z288" s="675"/>
    </row>
    <row r="289" spans="1:26">
      <c r="A289" s="674"/>
      <c r="B289" s="675"/>
      <c r="C289" s="675"/>
      <c r="D289" s="675"/>
      <c r="E289" s="675"/>
      <c r="F289" s="675"/>
      <c r="G289" s="675"/>
      <c r="H289" s="675"/>
      <c r="I289" s="675"/>
      <c r="J289" s="675"/>
      <c r="K289" s="675"/>
      <c r="L289" s="675"/>
      <c r="M289" s="675"/>
      <c r="N289" s="675"/>
      <c r="O289" s="675"/>
      <c r="P289" s="675"/>
      <c r="Q289" s="675"/>
      <c r="R289" s="675"/>
      <c r="S289" s="675"/>
      <c r="T289" s="675"/>
      <c r="U289" s="675"/>
      <c r="V289" s="675"/>
      <c r="W289" s="675"/>
      <c r="X289" s="675"/>
      <c r="Y289" s="675"/>
      <c r="Z289" s="675"/>
    </row>
    <row r="290" spans="1:26">
      <c r="A290" s="674"/>
      <c r="B290" s="675"/>
      <c r="C290" s="675"/>
      <c r="D290" s="675"/>
      <c r="E290" s="675"/>
      <c r="F290" s="675"/>
      <c r="G290" s="675"/>
      <c r="H290" s="675"/>
      <c r="I290" s="675"/>
      <c r="J290" s="675"/>
      <c r="K290" s="675"/>
      <c r="L290" s="675"/>
      <c r="M290" s="675"/>
      <c r="N290" s="675"/>
      <c r="O290" s="675"/>
      <c r="P290" s="675"/>
      <c r="Q290" s="675"/>
      <c r="R290" s="675"/>
      <c r="S290" s="675"/>
      <c r="T290" s="675"/>
      <c r="U290" s="675"/>
      <c r="V290" s="675"/>
      <c r="W290" s="675"/>
      <c r="X290" s="675"/>
      <c r="Y290" s="675"/>
      <c r="Z290" s="675"/>
    </row>
    <row r="291" spans="1:26">
      <c r="A291" s="674"/>
      <c r="B291" s="675"/>
      <c r="C291" s="675"/>
      <c r="D291" s="675"/>
      <c r="E291" s="675"/>
      <c r="F291" s="675"/>
      <c r="G291" s="675"/>
      <c r="H291" s="675"/>
      <c r="I291" s="675"/>
      <c r="J291" s="675"/>
      <c r="K291" s="675"/>
      <c r="L291" s="675"/>
      <c r="M291" s="675"/>
      <c r="N291" s="675"/>
      <c r="O291" s="675"/>
      <c r="P291" s="675"/>
      <c r="Q291" s="675"/>
      <c r="R291" s="675"/>
      <c r="S291" s="675"/>
      <c r="T291" s="675"/>
      <c r="U291" s="675"/>
      <c r="V291" s="675"/>
      <c r="W291" s="675"/>
      <c r="X291" s="675"/>
      <c r="Y291" s="675"/>
      <c r="Z291" s="675"/>
    </row>
    <row r="292" spans="1:26">
      <c r="A292" s="674"/>
      <c r="B292" s="675"/>
      <c r="C292" s="675"/>
      <c r="D292" s="675"/>
      <c r="E292" s="675"/>
      <c r="F292" s="675"/>
      <c r="G292" s="675"/>
      <c r="H292" s="675"/>
      <c r="I292" s="675"/>
      <c r="J292" s="675"/>
      <c r="K292" s="675"/>
      <c r="L292" s="675"/>
      <c r="M292" s="675"/>
      <c r="N292" s="675"/>
      <c r="O292" s="675"/>
      <c r="P292" s="675"/>
      <c r="Q292" s="675"/>
      <c r="R292" s="675"/>
      <c r="S292" s="675"/>
      <c r="T292" s="675"/>
      <c r="U292" s="675"/>
      <c r="V292" s="675"/>
      <c r="W292" s="675"/>
      <c r="X292" s="675"/>
      <c r="Y292" s="675"/>
      <c r="Z292" s="675"/>
    </row>
    <row r="293" spans="1:26">
      <c r="A293" s="674"/>
      <c r="B293" s="675"/>
      <c r="C293" s="675"/>
      <c r="D293" s="675"/>
      <c r="E293" s="675"/>
      <c r="F293" s="675"/>
      <c r="G293" s="675"/>
      <c r="H293" s="675"/>
      <c r="I293" s="675"/>
      <c r="J293" s="675"/>
      <c r="K293" s="675"/>
      <c r="L293" s="675"/>
      <c r="M293" s="675"/>
      <c r="N293" s="675"/>
      <c r="O293" s="675"/>
      <c r="P293" s="675"/>
      <c r="Q293" s="675"/>
      <c r="R293" s="675"/>
      <c r="S293" s="675"/>
      <c r="T293" s="675"/>
      <c r="U293" s="675"/>
      <c r="V293" s="675"/>
      <c r="W293" s="675"/>
      <c r="X293" s="675"/>
      <c r="Y293" s="675"/>
      <c r="Z293" s="675"/>
    </row>
    <row r="294" spans="1:26">
      <c r="A294" s="674"/>
      <c r="B294" s="675"/>
      <c r="C294" s="675"/>
      <c r="D294" s="675"/>
      <c r="E294" s="675"/>
      <c r="F294" s="675"/>
      <c r="G294" s="675"/>
      <c r="H294" s="675"/>
      <c r="I294" s="675"/>
      <c r="J294" s="675"/>
      <c r="K294" s="675"/>
      <c r="L294" s="675"/>
      <c r="M294" s="675"/>
      <c r="N294" s="675"/>
      <c r="O294" s="675"/>
      <c r="P294" s="675"/>
      <c r="Q294" s="675"/>
      <c r="R294" s="675"/>
      <c r="S294" s="675"/>
      <c r="T294" s="675"/>
      <c r="U294" s="675"/>
      <c r="V294" s="675"/>
      <c r="W294" s="675"/>
      <c r="X294" s="675"/>
      <c r="Y294" s="675"/>
      <c r="Z294" s="675"/>
    </row>
    <row r="295" spans="1:26">
      <c r="A295" s="674"/>
      <c r="B295" s="675"/>
      <c r="C295" s="675"/>
      <c r="D295" s="675"/>
      <c r="E295" s="675"/>
      <c r="F295" s="675"/>
      <c r="G295" s="675"/>
      <c r="H295" s="675"/>
      <c r="I295" s="675"/>
      <c r="J295" s="675"/>
      <c r="K295" s="675"/>
      <c r="L295" s="675"/>
      <c r="M295" s="675"/>
      <c r="N295" s="675"/>
      <c r="O295" s="675"/>
      <c r="P295" s="675"/>
      <c r="Q295" s="675"/>
      <c r="R295" s="675"/>
      <c r="S295" s="675"/>
      <c r="T295" s="675"/>
      <c r="U295" s="675"/>
      <c r="V295" s="675"/>
      <c r="W295" s="675"/>
      <c r="X295" s="675"/>
      <c r="Y295" s="675"/>
      <c r="Z295" s="675"/>
    </row>
    <row r="296" spans="1:26">
      <c r="A296" s="674"/>
      <c r="B296" s="675"/>
      <c r="C296" s="675"/>
      <c r="D296" s="675"/>
      <c r="E296" s="675"/>
      <c r="F296" s="675"/>
      <c r="G296" s="675"/>
      <c r="H296" s="675"/>
      <c r="I296" s="675"/>
      <c r="J296" s="675"/>
      <c r="K296" s="675"/>
      <c r="L296" s="675"/>
      <c r="M296" s="675"/>
      <c r="N296" s="675"/>
      <c r="O296" s="675"/>
      <c r="P296" s="675"/>
      <c r="Q296" s="675"/>
      <c r="R296" s="675"/>
      <c r="S296" s="675"/>
      <c r="T296" s="675"/>
      <c r="U296" s="675"/>
      <c r="V296" s="675"/>
      <c r="W296" s="675"/>
      <c r="X296" s="675"/>
      <c r="Y296" s="675"/>
      <c r="Z296" s="675"/>
    </row>
    <row r="297" spans="1:26">
      <c r="A297" s="674"/>
      <c r="B297" s="675"/>
      <c r="C297" s="675"/>
      <c r="D297" s="675"/>
      <c r="E297" s="675"/>
      <c r="F297" s="675"/>
      <c r="G297" s="675"/>
      <c r="H297" s="675"/>
      <c r="I297" s="675"/>
      <c r="J297" s="675"/>
      <c r="K297" s="675"/>
      <c r="L297" s="675"/>
      <c r="M297" s="675"/>
      <c r="N297" s="675"/>
      <c r="O297" s="675"/>
      <c r="P297" s="675"/>
      <c r="Q297" s="675"/>
      <c r="R297" s="675"/>
      <c r="S297" s="675"/>
      <c r="T297" s="675"/>
      <c r="U297" s="675"/>
      <c r="V297" s="675"/>
      <c r="W297" s="675"/>
      <c r="X297" s="675"/>
      <c r="Y297" s="675"/>
      <c r="Z297" s="675"/>
    </row>
    <row r="298" spans="1:26">
      <c r="A298" s="674"/>
      <c r="B298" s="675"/>
      <c r="C298" s="675"/>
      <c r="D298" s="675"/>
      <c r="E298" s="675"/>
      <c r="F298" s="675"/>
      <c r="G298" s="675"/>
      <c r="H298" s="675"/>
      <c r="I298" s="675"/>
      <c r="J298" s="675"/>
      <c r="K298" s="675"/>
      <c r="L298" s="675"/>
      <c r="M298" s="675"/>
      <c r="N298" s="675"/>
      <c r="O298" s="675"/>
      <c r="P298" s="675"/>
      <c r="Q298" s="675"/>
      <c r="R298" s="675"/>
      <c r="S298" s="675"/>
      <c r="T298" s="675"/>
      <c r="U298" s="675"/>
      <c r="V298" s="675"/>
      <c r="W298" s="675"/>
      <c r="X298" s="675"/>
      <c r="Y298" s="675"/>
      <c r="Z298" s="675"/>
    </row>
    <row r="299" spans="1:26">
      <c r="A299" s="674"/>
      <c r="B299" s="675"/>
      <c r="C299" s="675"/>
      <c r="D299" s="675"/>
      <c r="E299" s="675"/>
      <c r="F299" s="675"/>
      <c r="G299" s="675"/>
      <c r="H299" s="675"/>
      <c r="I299" s="675"/>
      <c r="J299" s="675"/>
      <c r="K299" s="675"/>
      <c r="L299" s="675"/>
      <c r="M299" s="675"/>
      <c r="N299" s="675"/>
      <c r="O299" s="675"/>
      <c r="P299" s="675"/>
      <c r="Q299" s="675"/>
      <c r="R299" s="675"/>
      <c r="S299" s="675"/>
      <c r="T299" s="675"/>
      <c r="U299" s="675"/>
      <c r="V299" s="675"/>
      <c r="W299" s="675"/>
      <c r="X299" s="675"/>
      <c r="Y299" s="675"/>
      <c r="Z299" s="675"/>
    </row>
    <row r="300" spans="1:26">
      <c r="A300" s="674"/>
      <c r="B300" s="675"/>
      <c r="C300" s="675"/>
      <c r="D300" s="675"/>
      <c r="E300" s="675"/>
      <c r="F300" s="675"/>
      <c r="G300" s="675"/>
      <c r="H300" s="675"/>
      <c r="I300" s="675"/>
      <c r="J300" s="675"/>
      <c r="K300" s="675"/>
      <c r="L300" s="675"/>
      <c r="M300" s="675"/>
      <c r="N300" s="675"/>
      <c r="O300" s="675"/>
      <c r="P300" s="675"/>
      <c r="Q300" s="675"/>
      <c r="R300" s="675"/>
      <c r="S300" s="675"/>
      <c r="T300" s="675"/>
      <c r="U300" s="675"/>
      <c r="V300" s="675"/>
      <c r="W300" s="675"/>
      <c r="X300" s="675"/>
      <c r="Y300" s="675"/>
      <c r="Z300" s="675"/>
    </row>
    <row r="301" spans="1:26">
      <c r="A301" s="674"/>
      <c r="B301" s="675"/>
      <c r="C301" s="675"/>
      <c r="D301" s="675"/>
      <c r="E301" s="675"/>
      <c r="F301" s="675"/>
      <c r="G301" s="675"/>
      <c r="H301" s="675"/>
      <c r="I301" s="675"/>
      <c r="J301" s="675"/>
      <c r="K301" s="675"/>
      <c r="L301" s="675"/>
      <c r="M301" s="675"/>
      <c r="N301" s="675"/>
      <c r="O301" s="675"/>
      <c r="P301" s="675"/>
      <c r="Q301" s="675"/>
      <c r="R301" s="675"/>
      <c r="S301" s="675"/>
      <c r="T301" s="675"/>
      <c r="U301" s="675"/>
      <c r="V301" s="675"/>
      <c r="W301" s="675"/>
      <c r="X301" s="675"/>
      <c r="Y301" s="675"/>
      <c r="Z301" s="675"/>
    </row>
    <row r="302" spans="1:26">
      <c r="A302" s="674"/>
      <c r="B302" s="675"/>
      <c r="C302" s="675"/>
      <c r="D302" s="675"/>
      <c r="E302" s="675"/>
      <c r="F302" s="675"/>
      <c r="G302" s="675"/>
      <c r="H302" s="675"/>
      <c r="I302" s="675"/>
      <c r="J302" s="675"/>
      <c r="K302" s="675"/>
      <c r="L302" s="675"/>
      <c r="M302" s="675"/>
      <c r="N302" s="675"/>
      <c r="O302" s="675"/>
      <c r="P302" s="675"/>
      <c r="Q302" s="675"/>
      <c r="R302" s="675"/>
      <c r="S302" s="675"/>
      <c r="T302" s="675"/>
      <c r="U302" s="675"/>
      <c r="V302" s="675"/>
      <c r="W302" s="675"/>
      <c r="X302" s="675"/>
      <c r="Y302" s="675"/>
      <c r="Z302" s="675"/>
    </row>
    <row r="303" spans="1:26">
      <c r="A303" s="674"/>
      <c r="B303" s="675"/>
      <c r="C303" s="675"/>
      <c r="D303" s="675"/>
      <c r="E303" s="675"/>
      <c r="F303" s="675"/>
      <c r="G303" s="675"/>
      <c r="H303" s="675"/>
      <c r="I303" s="675"/>
      <c r="J303" s="675"/>
      <c r="K303" s="675"/>
      <c r="L303" s="675"/>
      <c r="M303" s="675"/>
      <c r="N303" s="675"/>
      <c r="O303" s="675"/>
      <c r="P303" s="675"/>
      <c r="Q303" s="675"/>
      <c r="R303" s="675"/>
      <c r="S303" s="675"/>
      <c r="T303" s="675"/>
      <c r="U303" s="675"/>
      <c r="V303" s="675"/>
      <c r="W303" s="675"/>
      <c r="X303" s="675"/>
      <c r="Y303" s="675"/>
      <c r="Z303" s="675"/>
    </row>
    <row r="304" spans="1:26">
      <c r="A304" s="674"/>
      <c r="B304" s="675"/>
      <c r="C304" s="675"/>
      <c r="D304" s="675"/>
      <c r="E304" s="675"/>
      <c r="F304" s="675"/>
      <c r="G304" s="675"/>
      <c r="H304" s="675"/>
      <c r="I304" s="675"/>
      <c r="J304" s="675"/>
      <c r="K304" s="675"/>
      <c r="L304" s="675"/>
      <c r="M304" s="675"/>
      <c r="N304" s="675"/>
      <c r="O304" s="675"/>
      <c r="P304" s="675"/>
      <c r="Q304" s="675"/>
      <c r="R304" s="675"/>
      <c r="S304" s="675"/>
      <c r="T304" s="675"/>
      <c r="U304" s="675"/>
      <c r="V304" s="675"/>
      <c r="W304" s="675"/>
      <c r="X304" s="675"/>
      <c r="Y304" s="675"/>
      <c r="Z304" s="675"/>
    </row>
    <row r="305" spans="1:26">
      <c r="A305" s="674"/>
      <c r="B305" s="675"/>
      <c r="C305" s="675"/>
      <c r="D305" s="675"/>
      <c r="E305" s="675"/>
      <c r="F305" s="675"/>
      <c r="G305" s="675"/>
      <c r="H305" s="675"/>
      <c r="I305" s="675"/>
      <c r="J305" s="675"/>
      <c r="K305" s="675"/>
      <c r="L305" s="675"/>
      <c r="M305" s="675"/>
      <c r="N305" s="675"/>
      <c r="O305" s="675"/>
      <c r="P305" s="675"/>
      <c r="Q305" s="675"/>
      <c r="R305" s="675"/>
      <c r="S305" s="675"/>
      <c r="T305" s="675"/>
      <c r="U305" s="675"/>
      <c r="V305" s="675"/>
      <c r="W305" s="675"/>
      <c r="X305" s="675"/>
      <c r="Y305" s="675"/>
      <c r="Z305" s="675"/>
    </row>
    <row r="306" spans="1:26">
      <c r="A306" s="674"/>
      <c r="B306" s="675"/>
      <c r="C306" s="675"/>
      <c r="D306" s="675"/>
      <c r="E306" s="675"/>
      <c r="F306" s="675"/>
      <c r="G306" s="675"/>
      <c r="H306" s="675"/>
      <c r="I306" s="675"/>
      <c r="J306" s="675"/>
      <c r="K306" s="675"/>
      <c r="L306" s="675"/>
      <c r="M306" s="675"/>
      <c r="N306" s="675"/>
      <c r="O306" s="675"/>
      <c r="P306" s="675"/>
      <c r="Q306" s="675"/>
      <c r="R306" s="675"/>
      <c r="S306" s="675"/>
      <c r="T306" s="675"/>
      <c r="U306" s="675"/>
      <c r="V306" s="675"/>
      <c r="W306" s="675"/>
      <c r="X306" s="675"/>
      <c r="Y306" s="675"/>
      <c r="Z306" s="675"/>
    </row>
    <row r="307" spans="1:26">
      <c r="A307" s="674"/>
      <c r="B307" s="675"/>
      <c r="C307" s="675"/>
      <c r="D307" s="675"/>
      <c r="E307" s="675"/>
      <c r="F307" s="675"/>
      <c r="G307" s="675"/>
      <c r="H307" s="675"/>
      <c r="I307" s="675"/>
      <c r="J307" s="675"/>
      <c r="K307" s="675"/>
      <c r="L307" s="675"/>
      <c r="M307" s="675"/>
      <c r="N307" s="675"/>
      <c r="O307" s="675"/>
      <c r="P307" s="675"/>
      <c r="Q307" s="675"/>
      <c r="R307" s="675"/>
      <c r="S307" s="675"/>
      <c r="T307" s="675"/>
      <c r="U307" s="675"/>
      <c r="V307" s="675"/>
      <c r="W307" s="675"/>
      <c r="X307" s="675"/>
      <c r="Y307" s="675"/>
      <c r="Z307" s="675"/>
    </row>
    <row r="308" spans="1:26">
      <c r="A308" s="674"/>
      <c r="B308" s="675"/>
      <c r="C308" s="675"/>
      <c r="D308" s="675"/>
      <c r="E308" s="675"/>
      <c r="F308" s="675"/>
      <c r="G308" s="675"/>
      <c r="H308" s="675"/>
      <c r="I308" s="675"/>
      <c r="J308" s="675"/>
      <c r="K308" s="675"/>
      <c r="L308" s="675"/>
      <c r="M308" s="675"/>
      <c r="N308" s="675"/>
      <c r="O308" s="675"/>
      <c r="P308" s="675"/>
      <c r="Q308" s="675"/>
      <c r="R308" s="675"/>
      <c r="S308" s="675"/>
      <c r="T308" s="675"/>
      <c r="U308" s="675"/>
      <c r="V308" s="675"/>
      <c r="W308" s="675"/>
      <c r="X308" s="675"/>
      <c r="Y308" s="675"/>
      <c r="Z308" s="675"/>
    </row>
    <row r="309" spans="1:26">
      <c r="A309" s="674"/>
      <c r="B309" s="675"/>
      <c r="C309" s="675"/>
      <c r="D309" s="675"/>
      <c r="E309" s="675"/>
      <c r="F309" s="675"/>
      <c r="G309" s="675"/>
      <c r="H309" s="675"/>
      <c r="I309" s="675"/>
      <c r="J309" s="675"/>
      <c r="K309" s="675"/>
      <c r="L309" s="675"/>
      <c r="M309" s="675"/>
      <c r="N309" s="675"/>
      <c r="O309" s="675"/>
      <c r="P309" s="675"/>
      <c r="Q309" s="675"/>
      <c r="R309" s="675"/>
      <c r="S309" s="675"/>
      <c r="T309" s="675"/>
      <c r="U309" s="675"/>
      <c r="V309" s="675"/>
      <c r="W309" s="675"/>
      <c r="X309" s="675"/>
      <c r="Y309" s="675"/>
      <c r="Z309" s="675"/>
    </row>
    <row r="310" spans="1:26">
      <c r="A310" s="674"/>
      <c r="B310" s="675"/>
      <c r="C310" s="675"/>
      <c r="D310" s="675"/>
      <c r="E310" s="675"/>
      <c r="F310" s="675"/>
      <c r="G310" s="675"/>
      <c r="H310" s="675"/>
      <c r="I310" s="675"/>
      <c r="J310" s="675"/>
      <c r="K310" s="675"/>
      <c r="L310" s="675"/>
      <c r="M310" s="675"/>
      <c r="N310" s="675"/>
      <c r="O310" s="675"/>
      <c r="P310" s="675"/>
      <c r="Q310" s="675"/>
      <c r="R310" s="675"/>
      <c r="S310" s="675"/>
      <c r="T310" s="675"/>
      <c r="U310" s="675"/>
      <c r="V310" s="675"/>
      <c r="W310" s="675"/>
      <c r="X310" s="675"/>
      <c r="Y310" s="675"/>
      <c r="Z310" s="675"/>
    </row>
    <row r="311" spans="1:26">
      <c r="A311" s="674"/>
      <c r="B311" s="675"/>
      <c r="C311" s="675"/>
      <c r="D311" s="675"/>
      <c r="E311" s="675"/>
      <c r="F311" s="675"/>
      <c r="G311" s="675"/>
      <c r="H311" s="675"/>
      <c r="I311" s="675"/>
      <c r="J311" s="675"/>
      <c r="K311" s="675"/>
      <c r="L311" s="675"/>
      <c r="M311" s="675"/>
      <c r="N311" s="675"/>
      <c r="O311" s="675"/>
      <c r="P311" s="675"/>
      <c r="Q311" s="675"/>
      <c r="R311" s="675"/>
      <c r="S311" s="675"/>
      <c r="T311" s="675"/>
      <c r="U311" s="675"/>
      <c r="V311" s="675"/>
      <c r="W311" s="675"/>
      <c r="X311" s="675"/>
      <c r="Y311" s="675"/>
      <c r="Z311" s="675"/>
    </row>
    <row r="312" spans="1:26">
      <c r="A312" s="674"/>
      <c r="B312" s="675"/>
      <c r="C312" s="675"/>
      <c r="D312" s="675"/>
      <c r="E312" s="675"/>
      <c r="F312" s="675"/>
      <c r="G312" s="675"/>
      <c r="H312" s="675"/>
      <c r="I312" s="675"/>
      <c r="J312" s="675"/>
      <c r="K312" s="675"/>
      <c r="L312" s="675"/>
      <c r="M312" s="675"/>
      <c r="N312" s="675"/>
      <c r="O312" s="675"/>
      <c r="P312" s="675"/>
      <c r="Q312" s="675"/>
      <c r="R312" s="675"/>
      <c r="S312" s="675"/>
      <c r="T312" s="675"/>
      <c r="U312" s="675"/>
      <c r="V312" s="675"/>
      <c r="W312" s="675"/>
      <c r="X312" s="675"/>
      <c r="Y312" s="675"/>
      <c r="Z312" s="675"/>
    </row>
    <row r="313" spans="1:26">
      <c r="A313" s="674"/>
      <c r="B313" s="675"/>
      <c r="C313" s="675"/>
      <c r="D313" s="675"/>
      <c r="E313" s="675"/>
      <c r="F313" s="675"/>
      <c r="G313" s="675"/>
      <c r="H313" s="675"/>
      <c r="I313" s="675"/>
      <c r="J313" s="675"/>
      <c r="K313" s="675"/>
      <c r="L313" s="675"/>
      <c r="M313" s="675"/>
      <c r="N313" s="675"/>
      <c r="O313" s="675"/>
      <c r="P313" s="675"/>
      <c r="Q313" s="675"/>
      <c r="R313" s="675"/>
      <c r="S313" s="675"/>
      <c r="T313" s="675"/>
      <c r="U313" s="675"/>
      <c r="V313" s="675"/>
      <c r="W313" s="675"/>
      <c r="X313" s="675"/>
      <c r="Y313" s="675"/>
      <c r="Z313" s="675"/>
    </row>
    <row r="314" spans="1:26">
      <c r="A314" s="674"/>
      <c r="B314" s="675"/>
      <c r="C314" s="675"/>
      <c r="D314" s="675"/>
      <c r="E314" s="675"/>
      <c r="F314" s="675"/>
      <c r="G314" s="675"/>
      <c r="H314" s="675"/>
      <c r="I314" s="675"/>
      <c r="J314" s="675"/>
      <c r="K314" s="675"/>
      <c r="L314" s="675"/>
      <c r="M314" s="675"/>
      <c r="N314" s="675"/>
      <c r="O314" s="675"/>
      <c r="P314" s="675"/>
      <c r="Q314" s="675"/>
      <c r="R314" s="675"/>
      <c r="S314" s="675"/>
      <c r="T314" s="675"/>
      <c r="U314" s="675"/>
      <c r="V314" s="675"/>
      <c r="W314" s="675"/>
      <c r="X314" s="675"/>
      <c r="Y314" s="675"/>
      <c r="Z314" s="675"/>
    </row>
    <row r="315" spans="1:26">
      <c r="A315" s="674"/>
      <c r="B315" s="675"/>
      <c r="C315" s="675"/>
      <c r="D315" s="675"/>
      <c r="E315" s="675"/>
      <c r="F315" s="675"/>
      <c r="G315" s="675"/>
      <c r="H315" s="675"/>
      <c r="I315" s="675"/>
      <c r="J315" s="675"/>
      <c r="K315" s="675"/>
      <c r="L315" s="675"/>
      <c r="M315" s="675"/>
      <c r="N315" s="675"/>
      <c r="O315" s="675"/>
      <c r="P315" s="675"/>
      <c r="Q315" s="675"/>
      <c r="R315" s="675"/>
      <c r="S315" s="675"/>
      <c r="T315" s="675"/>
      <c r="U315" s="675"/>
      <c r="V315" s="675"/>
      <c r="W315" s="675"/>
      <c r="X315" s="675"/>
      <c r="Y315" s="675"/>
      <c r="Z315" s="675"/>
    </row>
    <row r="316" spans="1:26">
      <c r="A316" s="674"/>
      <c r="B316" s="675"/>
      <c r="C316" s="675"/>
      <c r="D316" s="675"/>
      <c r="E316" s="675"/>
      <c r="F316" s="675"/>
      <c r="G316" s="675"/>
      <c r="H316" s="675"/>
      <c r="I316" s="675"/>
      <c r="J316" s="675"/>
      <c r="K316" s="675"/>
      <c r="L316" s="675"/>
      <c r="M316" s="675"/>
      <c r="N316" s="675"/>
      <c r="O316" s="675"/>
      <c r="P316" s="675"/>
      <c r="Q316" s="675"/>
      <c r="R316" s="675"/>
      <c r="S316" s="675"/>
      <c r="T316" s="675"/>
      <c r="U316" s="675"/>
      <c r="V316" s="675"/>
      <c r="W316" s="675"/>
      <c r="X316" s="675"/>
      <c r="Y316" s="675"/>
      <c r="Z316" s="675"/>
    </row>
    <row r="317" spans="1:26">
      <c r="A317" s="674"/>
      <c r="B317" s="675"/>
      <c r="C317" s="675"/>
      <c r="D317" s="675"/>
      <c r="E317" s="675"/>
      <c r="F317" s="675"/>
      <c r="G317" s="675"/>
      <c r="H317" s="675"/>
      <c r="I317" s="675"/>
      <c r="J317" s="675"/>
      <c r="K317" s="675"/>
      <c r="L317" s="675"/>
      <c r="M317" s="675"/>
      <c r="N317" s="675"/>
      <c r="O317" s="675"/>
      <c r="P317" s="675"/>
      <c r="Q317" s="675"/>
      <c r="R317" s="675"/>
      <c r="S317" s="675"/>
      <c r="T317" s="675"/>
      <c r="U317" s="675"/>
      <c r="V317" s="675"/>
      <c r="W317" s="675"/>
      <c r="X317" s="675"/>
      <c r="Y317" s="675"/>
      <c r="Z317" s="675"/>
    </row>
    <row r="318" spans="1:26">
      <c r="A318" s="674"/>
      <c r="B318" s="675"/>
      <c r="C318" s="675"/>
      <c r="D318" s="675"/>
      <c r="E318" s="675"/>
      <c r="F318" s="675"/>
      <c r="G318" s="675"/>
      <c r="H318" s="675"/>
      <c r="I318" s="675"/>
      <c r="J318" s="675"/>
      <c r="K318" s="675"/>
      <c r="L318" s="675"/>
      <c r="M318" s="675"/>
      <c r="N318" s="675"/>
      <c r="O318" s="675"/>
      <c r="P318" s="675"/>
      <c r="Q318" s="675"/>
      <c r="R318" s="675"/>
      <c r="S318" s="675"/>
      <c r="T318" s="675"/>
      <c r="U318" s="675"/>
      <c r="V318" s="675"/>
      <c r="W318" s="675"/>
      <c r="X318" s="675"/>
      <c r="Y318" s="675"/>
      <c r="Z318" s="675"/>
    </row>
    <row r="319" spans="1:26">
      <c r="A319" s="674"/>
      <c r="B319" s="675"/>
      <c r="C319" s="675"/>
      <c r="D319" s="675"/>
      <c r="E319" s="675"/>
      <c r="F319" s="675"/>
      <c r="G319" s="675"/>
      <c r="H319" s="675"/>
      <c r="I319" s="675"/>
      <c r="J319" s="675"/>
      <c r="K319" s="675"/>
      <c r="L319" s="675"/>
      <c r="M319" s="675"/>
      <c r="N319" s="675"/>
      <c r="O319" s="675"/>
      <c r="P319" s="675"/>
      <c r="Q319" s="675"/>
      <c r="R319" s="675"/>
      <c r="S319" s="675"/>
      <c r="T319" s="675"/>
      <c r="U319" s="675"/>
      <c r="V319" s="675"/>
      <c r="W319" s="675"/>
      <c r="X319" s="675"/>
      <c r="Y319" s="675"/>
      <c r="Z319" s="675"/>
    </row>
    <row r="320" spans="1:26">
      <c r="A320" s="674"/>
      <c r="B320" s="675"/>
      <c r="C320" s="675"/>
      <c r="D320" s="675"/>
      <c r="E320" s="675"/>
      <c r="F320" s="675"/>
      <c r="G320" s="675"/>
      <c r="H320" s="675"/>
      <c r="I320" s="675"/>
      <c r="J320" s="675"/>
      <c r="K320" s="675"/>
      <c r="L320" s="675"/>
      <c r="M320" s="675"/>
      <c r="N320" s="675"/>
      <c r="O320" s="675"/>
      <c r="P320" s="675"/>
      <c r="Q320" s="675"/>
      <c r="R320" s="675"/>
      <c r="S320" s="675"/>
      <c r="T320" s="675"/>
      <c r="U320" s="675"/>
      <c r="V320" s="675"/>
      <c r="W320" s="675"/>
      <c r="X320" s="675"/>
      <c r="Y320" s="675"/>
      <c r="Z320" s="675"/>
    </row>
    <row r="321" spans="1:26">
      <c r="A321" s="674"/>
      <c r="B321" s="675"/>
      <c r="C321" s="675"/>
      <c r="D321" s="675"/>
      <c r="E321" s="675"/>
      <c r="F321" s="675"/>
      <c r="G321" s="675"/>
      <c r="H321" s="675"/>
      <c r="I321" s="675"/>
      <c r="J321" s="675"/>
      <c r="K321" s="675"/>
      <c r="L321" s="675"/>
      <c r="M321" s="675"/>
      <c r="N321" s="675"/>
      <c r="O321" s="675"/>
      <c r="P321" s="675"/>
      <c r="Q321" s="675"/>
      <c r="R321" s="675"/>
      <c r="S321" s="675"/>
      <c r="T321" s="675"/>
      <c r="U321" s="675"/>
      <c r="V321" s="675"/>
      <c r="W321" s="675"/>
      <c r="X321" s="675"/>
      <c r="Y321" s="675"/>
      <c r="Z321" s="675"/>
    </row>
    <row r="322" spans="1:26">
      <c r="A322" s="674"/>
      <c r="B322" s="675"/>
      <c r="C322" s="675"/>
      <c r="D322" s="675"/>
      <c r="E322" s="675"/>
      <c r="F322" s="675"/>
      <c r="G322" s="675"/>
      <c r="H322" s="675"/>
      <c r="I322" s="675"/>
      <c r="J322" s="675"/>
      <c r="K322" s="675"/>
      <c r="L322" s="675"/>
      <c r="M322" s="675"/>
      <c r="N322" s="675"/>
      <c r="O322" s="675"/>
      <c r="P322" s="675"/>
      <c r="Q322" s="675"/>
      <c r="R322" s="675"/>
      <c r="S322" s="675"/>
      <c r="T322" s="675"/>
      <c r="U322" s="675"/>
      <c r="V322" s="675"/>
      <c r="W322" s="675"/>
      <c r="X322" s="675"/>
      <c r="Y322" s="675"/>
      <c r="Z322" s="675"/>
    </row>
    <row r="323" spans="1:26">
      <c r="A323" s="674"/>
      <c r="B323" s="675"/>
      <c r="C323" s="675"/>
      <c r="D323" s="675"/>
      <c r="E323" s="675"/>
      <c r="F323" s="675"/>
      <c r="G323" s="675"/>
      <c r="H323" s="675"/>
      <c r="I323" s="675"/>
      <c r="J323" s="675"/>
      <c r="K323" s="675"/>
      <c r="L323" s="675"/>
      <c r="M323" s="675"/>
      <c r="N323" s="675"/>
      <c r="O323" s="675"/>
      <c r="P323" s="675"/>
      <c r="Q323" s="675"/>
      <c r="R323" s="675"/>
      <c r="S323" s="675"/>
      <c r="T323" s="675"/>
      <c r="U323" s="675"/>
      <c r="V323" s="675"/>
      <c r="W323" s="675"/>
      <c r="X323" s="675"/>
      <c r="Y323" s="675"/>
      <c r="Z323" s="675"/>
    </row>
    <row r="324" spans="1:26">
      <c r="A324" s="674"/>
      <c r="B324" s="675"/>
      <c r="C324" s="675"/>
      <c r="D324" s="675"/>
      <c r="E324" s="675"/>
      <c r="F324" s="675"/>
      <c r="G324" s="675"/>
      <c r="H324" s="675"/>
      <c r="I324" s="675"/>
      <c r="J324" s="675"/>
      <c r="K324" s="675"/>
      <c r="L324" s="675"/>
      <c r="M324" s="675"/>
      <c r="N324" s="675"/>
      <c r="O324" s="675"/>
      <c r="P324" s="675"/>
      <c r="Q324" s="675"/>
      <c r="R324" s="675"/>
      <c r="S324" s="675"/>
      <c r="T324" s="675"/>
      <c r="U324" s="675"/>
      <c r="V324" s="675"/>
      <c r="W324" s="675"/>
      <c r="X324" s="675"/>
      <c r="Y324" s="675"/>
      <c r="Z324" s="675"/>
    </row>
    <row r="325" spans="1:26">
      <c r="A325" s="674"/>
      <c r="B325" s="675"/>
      <c r="C325" s="675"/>
      <c r="D325" s="675"/>
      <c r="E325" s="675"/>
      <c r="F325" s="675"/>
      <c r="G325" s="675"/>
      <c r="H325" s="675"/>
      <c r="I325" s="675"/>
      <c r="J325" s="675"/>
      <c r="K325" s="675"/>
      <c r="L325" s="675"/>
      <c r="M325" s="675"/>
      <c r="N325" s="675"/>
      <c r="O325" s="675"/>
      <c r="P325" s="675"/>
      <c r="Q325" s="675"/>
      <c r="R325" s="675"/>
      <c r="S325" s="675"/>
      <c r="T325" s="675"/>
      <c r="U325" s="675"/>
      <c r="V325" s="675"/>
      <c r="W325" s="675"/>
      <c r="X325" s="675"/>
      <c r="Y325" s="675"/>
      <c r="Z325" s="675"/>
    </row>
    <row r="326" spans="1:26">
      <c r="A326" s="674"/>
      <c r="B326" s="675"/>
      <c r="C326" s="675"/>
      <c r="D326" s="675"/>
      <c r="E326" s="675"/>
      <c r="F326" s="675"/>
      <c r="G326" s="675"/>
      <c r="H326" s="675"/>
      <c r="I326" s="675"/>
      <c r="J326" s="675"/>
      <c r="K326" s="675"/>
      <c r="L326" s="675"/>
      <c r="M326" s="675"/>
      <c r="N326" s="675"/>
      <c r="O326" s="675"/>
      <c r="P326" s="675"/>
      <c r="Q326" s="675"/>
      <c r="R326" s="675"/>
      <c r="S326" s="675"/>
      <c r="T326" s="675"/>
      <c r="U326" s="675"/>
      <c r="V326" s="675"/>
      <c r="W326" s="675"/>
      <c r="X326" s="675"/>
      <c r="Y326" s="675"/>
      <c r="Z326" s="675"/>
    </row>
    <row r="327" spans="1:26">
      <c r="A327" s="674"/>
      <c r="B327" s="675"/>
      <c r="C327" s="675"/>
      <c r="D327" s="675"/>
      <c r="E327" s="675"/>
      <c r="F327" s="675"/>
      <c r="G327" s="675"/>
      <c r="H327" s="675"/>
      <c r="I327" s="675"/>
      <c r="J327" s="675"/>
      <c r="K327" s="675"/>
      <c r="L327" s="675"/>
      <c r="M327" s="675"/>
      <c r="N327" s="675"/>
      <c r="O327" s="675"/>
      <c r="P327" s="675"/>
      <c r="Q327" s="675"/>
      <c r="R327" s="675"/>
      <c r="S327" s="675"/>
      <c r="T327" s="675"/>
      <c r="U327" s="675"/>
      <c r="V327" s="675"/>
      <c r="W327" s="675"/>
      <c r="X327" s="675"/>
      <c r="Y327" s="675"/>
      <c r="Z327" s="675"/>
    </row>
    <row r="328" spans="1:26">
      <c r="A328" s="674"/>
      <c r="B328" s="675"/>
      <c r="C328" s="675"/>
      <c r="D328" s="675"/>
      <c r="E328" s="675"/>
      <c r="F328" s="675"/>
      <c r="G328" s="675"/>
      <c r="H328" s="675"/>
      <c r="I328" s="675"/>
      <c r="J328" s="675"/>
      <c r="K328" s="675"/>
      <c r="L328" s="675"/>
      <c r="M328" s="675"/>
      <c r="N328" s="675"/>
      <c r="O328" s="675"/>
      <c r="P328" s="675"/>
      <c r="Q328" s="675"/>
      <c r="R328" s="675"/>
      <c r="S328" s="675"/>
      <c r="T328" s="675"/>
      <c r="U328" s="675"/>
      <c r="V328" s="675"/>
      <c r="W328" s="675"/>
      <c r="X328" s="675"/>
      <c r="Y328" s="675"/>
      <c r="Z328" s="675"/>
    </row>
    <row r="329" spans="1:26">
      <c r="A329" s="674"/>
      <c r="B329" s="675"/>
      <c r="C329" s="675"/>
      <c r="D329" s="675"/>
      <c r="E329" s="675"/>
      <c r="F329" s="675"/>
      <c r="G329" s="675"/>
      <c r="H329" s="675"/>
      <c r="I329" s="675"/>
      <c r="J329" s="675"/>
      <c r="K329" s="675"/>
      <c r="L329" s="675"/>
      <c r="M329" s="675"/>
      <c r="N329" s="675"/>
      <c r="O329" s="675"/>
      <c r="P329" s="675"/>
      <c r="Q329" s="675"/>
      <c r="R329" s="675"/>
      <c r="S329" s="675"/>
      <c r="T329" s="675"/>
      <c r="U329" s="675"/>
      <c r="V329" s="675"/>
      <c r="W329" s="675"/>
      <c r="X329" s="675"/>
      <c r="Y329" s="675"/>
      <c r="Z329" s="675"/>
    </row>
    <row r="330" spans="1:26">
      <c r="A330" s="674"/>
      <c r="B330" s="675"/>
      <c r="C330" s="675"/>
      <c r="D330" s="675"/>
      <c r="E330" s="675"/>
      <c r="F330" s="675"/>
      <c r="G330" s="675"/>
      <c r="H330" s="675"/>
      <c r="I330" s="675"/>
      <c r="J330" s="675"/>
      <c r="K330" s="675"/>
      <c r="L330" s="675"/>
      <c r="M330" s="675"/>
      <c r="N330" s="675"/>
      <c r="O330" s="675"/>
      <c r="P330" s="675"/>
      <c r="Q330" s="675"/>
      <c r="R330" s="675"/>
      <c r="S330" s="675"/>
      <c r="T330" s="675"/>
      <c r="U330" s="675"/>
      <c r="V330" s="675"/>
      <c r="W330" s="675"/>
      <c r="X330" s="675"/>
      <c r="Y330" s="675"/>
      <c r="Z330" s="675"/>
    </row>
    <row r="331" spans="1:26">
      <c r="A331" s="674"/>
      <c r="B331" s="675"/>
      <c r="C331" s="675"/>
      <c r="D331" s="675"/>
      <c r="E331" s="675"/>
      <c r="F331" s="675"/>
      <c r="G331" s="675"/>
      <c r="H331" s="675"/>
      <c r="I331" s="675"/>
      <c r="J331" s="675"/>
      <c r="K331" s="675"/>
      <c r="L331" s="675"/>
      <c r="M331" s="675"/>
      <c r="N331" s="675"/>
      <c r="O331" s="675"/>
      <c r="P331" s="675"/>
      <c r="Q331" s="675"/>
      <c r="R331" s="675"/>
      <c r="S331" s="675"/>
      <c r="T331" s="675"/>
      <c r="U331" s="675"/>
      <c r="V331" s="675"/>
      <c r="W331" s="675"/>
      <c r="X331" s="675"/>
      <c r="Y331" s="675"/>
      <c r="Z331" s="675"/>
    </row>
    <row r="332" spans="1:26">
      <c r="A332" s="674"/>
      <c r="B332" s="675"/>
      <c r="C332" s="675"/>
      <c r="D332" s="675"/>
      <c r="E332" s="675"/>
      <c r="F332" s="675"/>
      <c r="G332" s="675"/>
      <c r="H332" s="675"/>
      <c r="I332" s="675"/>
      <c r="J332" s="675"/>
      <c r="K332" s="675"/>
      <c r="L332" s="675"/>
      <c r="M332" s="675"/>
      <c r="N332" s="675"/>
      <c r="O332" s="675"/>
      <c r="P332" s="675"/>
      <c r="Q332" s="675"/>
      <c r="R332" s="675"/>
      <c r="S332" s="675"/>
      <c r="T332" s="675"/>
      <c r="U332" s="675"/>
      <c r="V332" s="675"/>
      <c r="W332" s="675"/>
      <c r="X332" s="675"/>
      <c r="Y332" s="675"/>
      <c r="Z332" s="675"/>
    </row>
    <row r="333" spans="1:26">
      <c r="A333" s="674"/>
      <c r="B333" s="675"/>
      <c r="C333" s="675"/>
      <c r="D333" s="675"/>
      <c r="E333" s="675"/>
      <c r="F333" s="675"/>
      <c r="G333" s="675"/>
      <c r="H333" s="675"/>
      <c r="I333" s="675"/>
      <c r="J333" s="675"/>
      <c r="K333" s="675"/>
      <c r="L333" s="675"/>
      <c r="M333" s="675"/>
      <c r="N333" s="675"/>
      <c r="O333" s="675"/>
      <c r="P333" s="675"/>
      <c r="Q333" s="675"/>
      <c r="R333" s="675"/>
      <c r="S333" s="675"/>
      <c r="T333" s="675"/>
      <c r="U333" s="675"/>
      <c r="V333" s="675"/>
      <c r="W333" s="675"/>
      <c r="X333" s="675"/>
      <c r="Y333" s="675"/>
      <c r="Z333" s="675"/>
    </row>
    <row r="334" spans="1:26">
      <c r="A334" s="674"/>
      <c r="B334" s="675"/>
      <c r="C334" s="675"/>
      <c r="D334" s="675"/>
      <c r="E334" s="675"/>
      <c r="F334" s="675"/>
      <c r="G334" s="675"/>
      <c r="H334" s="675"/>
      <c r="I334" s="675"/>
      <c r="J334" s="675"/>
      <c r="K334" s="675"/>
      <c r="L334" s="675"/>
      <c r="M334" s="675"/>
      <c r="N334" s="675"/>
      <c r="O334" s="675"/>
      <c r="P334" s="675"/>
      <c r="Q334" s="675"/>
      <c r="R334" s="675"/>
      <c r="S334" s="675"/>
      <c r="T334" s="675"/>
      <c r="U334" s="675"/>
      <c r="V334" s="675"/>
      <c r="W334" s="675"/>
      <c r="X334" s="675"/>
      <c r="Y334" s="675"/>
      <c r="Z334" s="675"/>
    </row>
    <row r="335" spans="1:26">
      <c r="A335" s="674"/>
      <c r="B335" s="675"/>
      <c r="C335" s="675"/>
      <c r="D335" s="675"/>
      <c r="E335" s="675"/>
      <c r="F335" s="675"/>
      <c r="G335" s="675"/>
      <c r="H335" s="675"/>
      <c r="I335" s="675"/>
      <c r="J335" s="675"/>
      <c r="K335" s="675"/>
      <c r="L335" s="675"/>
      <c r="M335" s="675"/>
      <c r="N335" s="675"/>
      <c r="O335" s="675"/>
      <c r="P335" s="675"/>
      <c r="Q335" s="675"/>
      <c r="R335" s="675"/>
      <c r="S335" s="675"/>
      <c r="T335" s="675"/>
      <c r="U335" s="675"/>
      <c r="V335" s="675"/>
      <c r="W335" s="675"/>
      <c r="X335" s="675"/>
      <c r="Y335" s="675"/>
      <c r="Z335" s="675"/>
    </row>
    <row r="336" spans="1:26">
      <c r="A336" s="674"/>
      <c r="B336" s="675"/>
      <c r="C336" s="675"/>
      <c r="D336" s="675"/>
      <c r="E336" s="675"/>
      <c r="F336" s="675"/>
      <c r="G336" s="675"/>
      <c r="H336" s="675"/>
      <c r="I336" s="675"/>
      <c r="J336" s="675"/>
      <c r="K336" s="675"/>
      <c r="L336" s="675"/>
      <c r="M336" s="675"/>
      <c r="N336" s="675"/>
      <c r="O336" s="675"/>
      <c r="P336" s="675"/>
      <c r="Q336" s="675"/>
      <c r="R336" s="675"/>
      <c r="S336" s="675"/>
      <c r="T336" s="675"/>
      <c r="U336" s="675"/>
      <c r="V336" s="675"/>
      <c r="W336" s="675"/>
      <c r="X336" s="675"/>
      <c r="Y336" s="675"/>
      <c r="Z336" s="675"/>
    </row>
    <row r="337" spans="1:26">
      <c r="A337" s="674"/>
      <c r="B337" s="675"/>
      <c r="C337" s="675"/>
      <c r="D337" s="675"/>
      <c r="E337" s="675"/>
      <c r="F337" s="675"/>
      <c r="G337" s="675"/>
      <c r="H337" s="675"/>
      <c r="I337" s="675"/>
      <c r="J337" s="675"/>
      <c r="K337" s="675"/>
      <c r="L337" s="675"/>
      <c r="M337" s="675"/>
      <c r="N337" s="675"/>
      <c r="O337" s="675"/>
      <c r="P337" s="675"/>
      <c r="Q337" s="675"/>
      <c r="R337" s="675"/>
      <c r="S337" s="675"/>
      <c r="T337" s="675"/>
      <c r="U337" s="675"/>
      <c r="V337" s="675"/>
      <c r="W337" s="675"/>
      <c r="X337" s="675"/>
      <c r="Y337" s="675"/>
      <c r="Z337" s="675"/>
    </row>
    <row r="338" spans="1:26">
      <c r="A338" s="674"/>
      <c r="B338" s="675"/>
      <c r="C338" s="675"/>
      <c r="D338" s="675"/>
      <c r="E338" s="675"/>
      <c r="F338" s="675"/>
      <c r="G338" s="675"/>
      <c r="H338" s="675"/>
      <c r="I338" s="675"/>
      <c r="J338" s="675"/>
      <c r="K338" s="675"/>
      <c r="L338" s="675"/>
      <c r="M338" s="675"/>
      <c r="N338" s="675"/>
      <c r="O338" s="675"/>
      <c r="P338" s="675"/>
      <c r="Q338" s="675"/>
      <c r="R338" s="675"/>
      <c r="S338" s="675"/>
      <c r="T338" s="675"/>
      <c r="U338" s="675"/>
      <c r="V338" s="675"/>
      <c r="W338" s="675"/>
      <c r="X338" s="675"/>
      <c r="Y338" s="675"/>
      <c r="Z338" s="675"/>
    </row>
    <row r="339" spans="1:26">
      <c r="A339" s="674"/>
      <c r="B339" s="675"/>
      <c r="C339" s="675"/>
      <c r="D339" s="675"/>
      <c r="E339" s="675"/>
      <c r="F339" s="675"/>
      <c r="G339" s="675"/>
      <c r="H339" s="675"/>
      <c r="I339" s="675"/>
      <c r="J339" s="675"/>
      <c r="K339" s="675"/>
      <c r="L339" s="675"/>
      <c r="M339" s="675"/>
      <c r="N339" s="675"/>
      <c r="O339" s="675"/>
      <c r="P339" s="675"/>
      <c r="Q339" s="675"/>
      <c r="R339" s="675"/>
      <c r="S339" s="675"/>
      <c r="T339" s="675"/>
      <c r="U339" s="675"/>
      <c r="V339" s="675"/>
      <c r="W339" s="675"/>
      <c r="X339" s="675"/>
      <c r="Y339" s="675"/>
      <c r="Z339" s="675"/>
    </row>
    <row r="340" spans="1:26">
      <c r="A340" s="674"/>
      <c r="B340" s="675"/>
      <c r="C340" s="675"/>
      <c r="D340" s="675"/>
      <c r="E340" s="675"/>
      <c r="F340" s="675"/>
      <c r="G340" s="675"/>
      <c r="H340" s="675"/>
      <c r="I340" s="675"/>
      <c r="J340" s="675"/>
      <c r="K340" s="675"/>
      <c r="L340" s="675"/>
      <c r="M340" s="675"/>
      <c r="N340" s="675"/>
      <c r="O340" s="675"/>
      <c r="P340" s="675"/>
      <c r="Q340" s="675"/>
      <c r="R340" s="675"/>
      <c r="S340" s="675"/>
      <c r="T340" s="675"/>
      <c r="U340" s="675"/>
      <c r="V340" s="675"/>
      <c r="W340" s="675"/>
      <c r="X340" s="675"/>
      <c r="Y340" s="675"/>
      <c r="Z340" s="675"/>
    </row>
    <row r="341" spans="1:26">
      <c r="A341" s="674"/>
      <c r="B341" s="675"/>
      <c r="C341" s="675"/>
      <c r="D341" s="675"/>
      <c r="E341" s="675"/>
      <c r="F341" s="675"/>
      <c r="G341" s="675"/>
      <c r="H341" s="675"/>
      <c r="I341" s="675"/>
      <c r="J341" s="675"/>
      <c r="K341" s="675"/>
      <c r="L341" s="675"/>
      <c r="M341" s="675"/>
      <c r="N341" s="675"/>
      <c r="O341" s="675"/>
      <c r="P341" s="675"/>
      <c r="Q341" s="675"/>
      <c r="R341" s="675"/>
      <c r="S341" s="675"/>
      <c r="T341" s="675"/>
      <c r="U341" s="675"/>
      <c r="V341" s="675"/>
      <c r="W341" s="675"/>
      <c r="X341" s="675"/>
      <c r="Y341" s="675"/>
      <c r="Z341" s="675"/>
    </row>
    <row r="342" spans="1:26">
      <c r="A342" s="674"/>
      <c r="B342" s="675"/>
      <c r="C342" s="675"/>
      <c r="D342" s="675"/>
      <c r="E342" s="675"/>
      <c r="F342" s="675"/>
      <c r="G342" s="675"/>
      <c r="H342" s="675"/>
      <c r="I342" s="675"/>
      <c r="J342" s="675"/>
      <c r="K342" s="675"/>
      <c r="L342" s="675"/>
      <c r="M342" s="675"/>
      <c r="N342" s="675"/>
      <c r="O342" s="675"/>
      <c r="P342" s="675"/>
      <c r="Q342" s="675"/>
      <c r="R342" s="675"/>
      <c r="S342" s="675"/>
      <c r="T342" s="675"/>
      <c r="U342" s="675"/>
      <c r="V342" s="675"/>
      <c r="W342" s="675"/>
      <c r="X342" s="675"/>
      <c r="Y342" s="675"/>
      <c r="Z342" s="675"/>
    </row>
    <row r="343" spans="1:26">
      <c r="A343" s="674"/>
      <c r="B343" s="675"/>
      <c r="C343" s="675"/>
      <c r="D343" s="675"/>
      <c r="E343" s="675"/>
      <c r="F343" s="675"/>
      <c r="G343" s="675"/>
      <c r="H343" s="675"/>
      <c r="I343" s="675"/>
      <c r="J343" s="675"/>
      <c r="K343" s="675"/>
      <c r="L343" s="675"/>
      <c r="M343" s="675"/>
      <c r="N343" s="675"/>
      <c r="O343" s="675"/>
      <c r="P343" s="675"/>
      <c r="Q343" s="675"/>
      <c r="R343" s="675"/>
      <c r="S343" s="675"/>
      <c r="T343" s="675"/>
      <c r="U343" s="675"/>
      <c r="V343" s="675"/>
      <c r="W343" s="675"/>
      <c r="X343" s="675"/>
      <c r="Y343" s="675"/>
      <c r="Z343" s="675"/>
    </row>
    <row r="344" spans="1:26">
      <c r="A344" s="674"/>
      <c r="B344" s="675"/>
      <c r="C344" s="675"/>
      <c r="D344" s="675"/>
      <c r="E344" s="675"/>
      <c r="F344" s="675"/>
      <c r="G344" s="675"/>
      <c r="H344" s="675"/>
      <c r="I344" s="675"/>
      <c r="J344" s="675"/>
      <c r="K344" s="675"/>
      <c r="L344" s="675"/>
      <c r="M344" s="675"/>
      <c r="N344" s="675"/>
      <c r="O344" s="675"/>
      <c r="P344" s="675"/>
      <c r="Q344" s="675"/>
      <c r="R344" s="675"/>
      <c r="S344" s="675"/>
      <c r="T344" s="675"/>
      <c r="U344" s="675"/>
      <c r="V344" s="675"/>
      <c r="W344" s="675"/>
      <c r="X344" s="675"/>
      <c r="Y344" s="675"/>
      <c r="Z344" s="675"/>
    </row>
    <row r="345" spans="1:26">
      <c r="A345" s="674"/>
      <c r="B345" s="675"/>
      <c r="C345" s="675"/>
      <c r="D345" s="675"/>
      <c r="E345" s="675"/>
      <c r="F345" s="675"/>
      <c r="G345" s="675"/>
      <c r="H345" s="675"/>
      <c r="I345" s="675"/>
      <c r="J345" s="675"/>
      <c r="K345" s="675"/>
      <c r="L345" s="675"/>
      <c r="M345" s="675"/>
      <c r="N345" s="675"/>
      <c r="O345" s="675"/>
      <c r="P345" s="675"/>
      <c r="Q345" s="675"/>
      <c r="R345" s="675"/>
      <c r="S345" s="675"/>
      <c r="T345" s="675"/>
      <c r="U345" s="675"/>
      <c r="V345" s="675"/>
      <c r="W345" s="675"/>
      <c r="X345" s="675"/>
      <c r="Y345" s="675"/>
      <c r="Z345" s="675"/>
    </row>
    <row r="346" spans="1:26">
      <c r="A346" s="674"/>
      <c r="B346" s="675"/>
      <c r="C346" s="675"/>
      <c r="D346" s="675"/>
      <c r="E346" s="675"/>
      <c r="F346" s="675"/>
      <c r="G346" s="675"/>
      <c r="H346" s="675"/>
      <c r="I346" s="675"/>
      <c r="J346" s="675"/>
      <c r="K346" s="675"/>
      <c r="L346" s="675"/>
      <c r="M346" s="675"/>
      <c r="N346" s="675"/>
      <c r="O346" s="675"/>
      <c r="P346" s="675"/>
      <c r="Q346" s="675"/>
      <c r="R346" s="675"/>
      <c r="S346" s="675"/>
      <c r="T346" s="675"/>
      <c r="U346" s="675"/>
      <c r="V346" s="675"/>
      <c r="W346" s="675"/>
      <c r="X346" s="675"/>
      <c r="Y346" s="675"/>
      <c r="Z346" s="675"/>
    </row>
    <row r="347" spans="1:26">
      <c r="A347" s="674"/>
      <c r="B347" s="675"/>
      <c r="C347" s="675"/>
      <c r="D347" s="675"/>
      <c r="E347" s="675"/>
      <c r="F347" s="675"/>
      <c r="G347" s="675"/>
      <c r="H347" s="675"/>
      <c r="I347" s="675"/>
      <c r="J347" s="675"/>
      <c r="K347" s="675"/>
      <c r="L347" s="675"/>
      <c r="M347" s="675"/>
      <c r="N347" s="675"/>
      <c r="O347" s="675"/>
      <c r="P347" s="675"/>
      <c r="Q347" s="675"/>
      <c r="R347" s="675"/>
      <c r="S347" s="675"/>
      <c r="T347" s="675"/>
      <c r="U347" s="675"/>
      <c r="V347" s="675"/>
      <c r="W347" s="675"/>
      <c r="X347" s="675"/>
      <c r="Y347" s="675"/>
      <c r="Z347" s="675"/>
    </row>
    <row r="348" spans="1:26">
      <c r="A348" s="674"/>
      <c r="B348" s="675"/>
      <c r="C348" s="675"/>
      <c r="D348" s="675"/>
      <c r="E348" s="675"/>
      <c r="F348" s="675"/>
      <c r="G348" s="675"/>
      <c r="H348" s="675"/>
      <c r="I348" s="675"/>
      <c r="J348" s="675"/>
      <c r="K348" s="675"/>
      <c r="L348" s="675"/>
      <c r="M348" s="675"/>
      <c r="N348" s="675"/>
      <c r="O348" s="675"/>
      <c r="P348" s="675"/>
      <c r="Q348" s="675"/>
      <c r="R348" s="675"/>
      <c r="S348" s="675"/>
      <c r="T348" s="675"/>
      <c r="U348" s="675"/>
      <c r="V348" s="675"/>
      <c r="W348" s="675"/>
      <c r="X348" s="675"/>
      <c r="Y348" s="675"/>
      <c r="Z348" s="675"/>
    </row>
    <row r="349" spans="1:26">
      <c r="A349" s="674"/>
      <c r="B349" s="675"/>
      <c r="C349" s="675"/>
      <c r="D349" s="675"/>
      <c r="E349" s="675"/>
      <c r="F349" s="675"/>
      <c r="G349" s="675"/>
      <c r="H349" s="675"/>
      <c r="I349" s="675"/>
      <c r="J349" s="675"/>
      <c r="K349" s="675"/>
      <c r="L349" s="675"/>
      <c r="M349" s="675"/>
      <c r="N349" s="675"/>
      <c r="O349" s="675"/>
      <c r="P349" s="675"/>
      <c r="Q349" s="675"/>
      <c r="R349" s="675"/>
      <c r="S349" s="675"/>
      <c r="T349" s="675"/>
      <c r="U349" s="675"/>
      <c r="V349" s="675"/>
      <c r="W349" s="675"/>
      <c r="X349" s="675"/>
      <c r="Y349" s="675"/>
      <c r="Z349" s="675"/>
    </row>
    <row r="350" spans="1:26">
      <c r="A350" s="674"/>
      <c r="B350" s="675"/>
      <c r="C350" s="675"/>
      <c r="D350" s="675"/>
      <c r="E350" s="675"/>
      <c r="F350" s="675"/>
      <c r="G350" s="675"/>
      <c r="H350" s="675"/>
      <c r="I350" s="675"/>
      <c r="J350" s="675"/>
      <c r="K350" s="675"/>
      <c r="L350" s="675"/>
      <c r="M350" s="675"/>
      <c r="N350" s="675"/>
      <c r="O350" s="675"/>
      <c r="P350" s="675"/>
      <c r="Q350" s="675"/>
      <c r="R350" s="675"/>
      <c r="S350" s="675"/>
      <c r="T350" s="675"/>
      <c r="U350" s="675"/>
      <c r="V350" s="675"/>
      <c r="W350" s="675"/>
      <c r="X350" s="675"/>
      <c r="Y350" s="675"/>
      <c r="Z350" s="675"/>
    </row>
    <row r="351" spans="1:26">
      <c r="A351" s="674"/>
      <c r="B351" s="675"/>
      <c r="C351" s="675"/>
      <c r="D351" s="675"/>
      <c r="E351" s="675"/>
      <c r="F351" s="675"/>
      <c r="G351" s="675"/>
      <c r="H351" s="675"/>
      <c r="I351" s="675"/>
      <c r="J351" s="675"/>
      <c r="K351" s="675"/>
      <c r="L351" s="675"/>
      <c r="M351" s="675"/>
      <c r="N351" s="675"/>
      <c r="O351" s="675"/>
      <c r="P351" s="675"/>
      <c r="Q351" s="675"/>
      <c r="R351" s="675"/>
      <c r="S351" s="675"/>
      <c r="T351" s="675"/>
      <c r="U351" s="675"/>
      <c r="V351" s="675"/>
      <c r="W351" s="675"/>
      <c r="X351" s="675"/>
      <c r="Y351" s="675"/>
      <c r="Z351" s="675"/>
    </row>
    <row r="352" spans="1:26">
      <c r="A352" s="674"/>
      <c r="B352" s="675"/>
      <c r="C352" s="675"/>
      <c r="D352" s="675"/>
      <c r="E352" s="675"/>
      <c r="F352" s="675"/>
      <c r="G352" s="675"/>
      <c r="H352" s="675"/>
      <c r="I352" s="675"/>
      <c r="J352" s="675"/>
      <c r="K352" s="675"/>
      <c r="L352" s="675"/>
      <c r="M352" s="675"/>
      <c r="N352" s="675"/>
      <c r="O352" s="675"/>
      <c r="P352" s="675"/>
      <c r="Q352" s="675"/>
      <c r="R352" s="675"/>
      <c r="S352" s="675"/>
      <c r="T352" s="675"/>
      <c r="U352" s="675"/>
      <c r="V352" s="675"/>
      <c r="W352" s="675"/>
      <c r="X352" s="675"/>
      <c r="Y352" s="675"/>
      <c r="Z352" s="675"/>
    </row>
    <row r="353" spans="1:26">
      <c r="A353" s="674"/>
      <c r="B353" s="675"/>
      <c r="C353" s="675"/>
      <c r="D353" s="675"/>
      <c r="E353" s="675"/>
      <c r="F353" s="675"/>
      <c r="G353" s="675"/>
      <c r="H353" s="675"/>
      <c r="I353" s="675"/>
      <c r="J353" s="675"/>
      <c r="K353" s="675"/>
      <c r="L353" s="675"/>
      <c r="M353" s="675"/>
      <c r="N353" s="675"/>
      <c r="O353" s="675"/>
      <c r="P353" s="675"/>
      <c r="Q353" s="675"/>
      <c r="R353" s="675"/>
      <c r="S353" s="675"/>
      <c r="T353" s="675"/>
      <c r="U353" s="675"/>
      <c r="V353" s="675"/>
      <c r="W353" s="675"/>
      <c r="X353" s="675"/>
      <c r="Y353" s="675"/>
      <c r="Z353" s="675"/>
    </row>
    <row r="354" spans="1:26">
      <c r="A354" s="674"/>
      <c r="B354" s="675"/>
      <c r="C354" s="675"/>
      <c r="D354" s="675"/>
      <c r="E354" s="675"/>
      <c r="F354" s="675"/>
      <c r="G354" s="675"/>
      <c r="H354" s="675"/>
      <c r="I354" s="675"/>
      <c r="J354" s="675"/>
      <c r="K354" s="675"/>
      <c r="L354" s="675"/>
      <c r="M354" s="675"/>
      <c r="N354" s="675"/>
      <c r="O354" s="675"/>
      <c r="P354" s="675"/>
      <c r="Q354" s="675"/>
      <c r="R354" s="675"/>
      <c r="S354" s="675"/>
      <c r="T354" s="675"/>
      <c r="U354" s="675"/>
      <c r="V354" s="675"/>
      <c r="W354" s="675"/>
      <c r="X354" s="675"/>
      <c r="Y354" s="675"/>
      <c r="Z354" s="675"/>
    </row>
    <row r="355" spans="1:26">
      <c r="A355" s="674"/>
      <c r="B355" s="675"/>
      <c r="C355" s="675"/>
      <c r="D355" s="675"/>
      <c r="E355" s="675"/>
      <c r="F355" s="675"/>
      <c r="G355" s="675"/>
      <c r="H355" s="675"/>
      <c r="I355" s="675"/>
      <c r="J355" s="675"/>
      <c r="K355" s="675"/>
      <c r="L355" s="675"/>
      <c r="M355" s="675"/>
      <c r="N355" s="675"/>
      <c r="O355" s="675"/>
      <c r="P355" s="675"/>
      <c r="Q355" s="675"/>
      <c r="R355" s="675"/>
      <c r="S355" s="675"/>
      <c r="T355" s="675"/>
      <c r="U355" s="675"/>
      <c r="V355" s="675"/>
      <c r="W355" s="675"/>
      <c r="X355" s="675"/>
      <c r="Y355" s="675"/>
      <c r="Z355" s="675"/>
    </row>
    <row r="356" spans="1:26">
      <c r="A356" s="674"/>
      <c r="B356" s="675"/>
      <c r="C356" s="675"/>
      <c r="D356" s="675"/>
      <c r="E356" s="675"/>
      <c r="F356" s="675"/>
      <c r="G356" s="675"/>
      <c r="H356" s="675"/>
      <c r="I356" s="675"/>
      <c r="J356" s="675"/>
      <c r="K356" s="675"/>
      <c r="L356" s="675"/>
      <c r="M356" s="675"/>
      <c r="N356" s="675"/>
      <c r="O356" s="675"/>
      <c r="P356" s="675"/>
      <c r="Q356" s="675"/>
      <c r="R356" s="675"/>
      <c r="S356" s="675"/>
      <c r="T356" s="675"/>
      <c r="U356" s="675"/>
      <c r="V356" s="675"/>
      <c r="W356" s="675"/>
      <c r="X356" s="675"/>
      <c r="Y356" s="675"/>
      <c r="Z356" s="675"/>
    </row>
    <row r="357" spans="1:26">
      <c r="A357" s="674"/>
      <c r="B357" s="675"/>
      <c r="C357" s="675"/>
      <c r="D357" s="675"/>
      <c r="E357" s="675"/>
      <c r="F357" s="675"/>
      <c r="G357" s="675"/>
      <c r="H357" s="675"/>
      <c r="I357" s="675"/>
      <c r="J357" s="675"/>
      <c r="K357" s="675"/>
      <c r="L357" s="675"/>
      <c r="M357" s="675"/>
      <c r="N357" s="675"/>
      <c r="O357" s="675"/>
      <c r="P357" s="675"/>
      <c r="Q357" s="675"/>
      <c r="R357" s="675"/>
      <c r="S357" s="675"/>
      <c r="T357" s="675"/>
      <c r="U357" s="675"/>
      <c r="V357" s="675"/>
      <c r="W357" s="675"/>
      <c r="X357" s="675"/>
      <c r="Y357" s="675"/>
      <c r="Z357" s="675"/>
    </row>
    <row r="358" spans="1:26">
      <c r="A358" s="674"/>
      <c r="B358" s="675"/>
      <c r="C358" s="675"/>
      <c r="D358" s="675"/>
      <c r="E358" s="675"/>
      <c r="F358" s="675"/>
      <c r="G358" s="675"/>
      <c r="H358" s="675"/>
      <c r="I358" s="675"/>
      <c r="J358" s="675"/>
      <c r="K358" s="675"/>
      <c r="L358" s="675"/>
      <c r="M358" s="675"/>
      <c r="N358" s="675"/>
      <c r="O358" s="675"/>
      <c r="P358" s="675"/>
      <c r="Q358" s="675"/>
      <c r="R358" s="675"/>
      <c r="S358" s="675"/>
      <c r="T358" s="675"/>
      <c r="U358" s="675"/>
      <c r="V358" s="675"/>
      <c r="W358" s="675"/>
      <c r="X358" s="675"/>
      <c r="Y358" s="675"/>
      <c r="Z358" s="675"/>
    </row>
    <row r="359" spans="1:26">
      <c r="A359" s="674"/>
      <c r="B359" s="675"/>
      <c r="C359" s="675"/>
      <c r="D359" s="675"/>
      <c r="E359" s="675"/>
      <c r="F359" s="675"/>
      <c r="G359" s="675"/>
      <c r="H359" s="675"/>
      <c r="I359" s="675"/>
      <c r="J359" s="675"/>
      <c r="K359" s="675"/>
      <c r="L359" s="675"/>
      <c r="M359" s="675"/>
      <c r="N359" s="675"/>
      <c r="O359" s="675"/>
      <c r="P359" s="675"/>
      <c r="Q359" s="675"/>
      <c r="R359" s="675"/>
      <c r="S359" s="675"/>
      <c r="T359" s="675"/>
      <c r="U359" s="675"/>
      <c r="V359" s="675"/>
      <c r="W359" s="675"/>
      <c r="X359" s="675"/>
      <c r="Y359" s="675"/>
      <c r="Z359" s="675"/>
    </row>
    <row r="360" spans="1:26">
      <c r="A360" s="674"/>
      <c r="B360" s="675"/>
      <c r="C360" s="675"/>
      <c r="D360" s="675"/>
      <c r="E360" s="675"/>
      <c r="F360" s="675"/>
      <c r="G360" s="675"/>
      <c r="H360" s="675"/>
      <c r="I360" s="675"/>
      <c r="J360" s="675"/>
      <c r="K360" s="675"/>
      <c r="L360" s="675"/>
      <c r="M360" s="675"/>
      <c r="N360" s="675"/>
      <c r="O360" s="675"/>
      <c r="P360" s="675"/>
      <c r="Q360" s="675"/>
      <c r="R360" s="675"/>
      <c r="S360" s="675"/>
      <c r="T360" s="675"/>
      <c r="U360" s="675"/>
      <c r="V360" s="675"/>
      <c r="W360" s="675"/>
      <c r="X360" s="675"/>
      <c r="Y360" s="675"/>
      <c r="Z360" s="675"/>
    </row>
    <row r="361" spans="1:26">
      <c r="A361" s="674"/>
      <c r="B361" s="675"/>
      <c r="C361" s="675"/>
      <c r="D361" s="675"/>
      <c r="E361" s="675"/>
      <c r="F361" s="675"/>
      <c r="G361" s="675"/>
      <c r="H361" s="675"/>
      <c r="I361" s="675"/>
      <c r="J361" s="675"/>
      <c r="K361" s="675"/>
      <c r="L361" s="675"/>
      <c r="M361" s="675"/>
      <c r="N361" s="675"/>
      <c r="O361" s="675"/>
      <c r="P361" s="675"/>
      <c r="Q361" s="675"/>
      <c r="R361" s="675"/>
      <c r="S361" s="675"/>
      <c r="T361" s="675"/>
      <c r="U361" s="675"/>
      <c r="V361" s="675"/>
      <c r="W361" s="675"/>
      <c r="X361" s="675"/>
      <c r="Y361" s="675"/>
      <c r="Z361" s="675"/>
    </row>
    <row r="362" spans="1:26">
      <c r="A362" s="674"/>
      <c r="B362" s="675"/>
      <c r="C362" s="675"/>
      <c r="D362" s="675"/>
      <c r="E362" s="675"/>
      <c r="F362" s="675"/>
      <c r="G362" s="675"/>
      <c r="H362" s="675"/>
      <c r="I362" s="675"/>
      <c r="J362" s="675"/>
      <c r="K362" s="675"/>
      <c r="L362" s="675"/>
      <c r="M362" s="675"/>
      <c r="N362" s="675"/>
      <c r="O362" s="675"/>
      <c r="P362" s="675"/>
      <c r="Q362" s="675"/>
      <c r="R362" s="675"/>
      <c r="S362" s="675"/>
      <c r="T362" s="675"/>
      <c r="U362" s="675"/>
      <c r="V362" s="675"/>
      <c r="W362" s="675"/>
      <c r="X362" s="675"/>
      <c r="Y362" s="675"/>
      <c r="Z362" s="675"/>
    </row>
    <row r="363" spans="1:26">
      <c r="A363" s="674"/>
      <c r="B363" s="675"/>
      <c r="C363" s="675"/>
      <c r="D363" s="675"/>
      <c r="E363" s="675"/>
      <c r="F363" s="675"/>
      <c r="G363" s="675"/>
      <c r="H363" s="675"/>
      <c r="I363" s="675"/>
      <c r="J363" s="675"/>
      <c r="K363" s="675"/>
      <c r="L363" s="675"/>
      <c r="M363" s="675"/>
      <c r="N363" s="675"/>
      <c r="O363" s="675"/>
      <c r="P363" s="675"/>
      <c r="Q363" s="675"/>
      <c r="R363" s="675"/>
      <c r="S363" s="675"/>
      <c r="T363" s="675"/>
      <c r="U363" s="675"/>
      <c r="V363" s="675"/>
      <c r="W363" s="675"/>
      <c r="X363" s="675"/>
      <c r="Y363" s="675"/>
      <c r="Z363" s="675"/>
    </row>
    <row r="364" spans="1:26">
      <c r="A364" s="674"/>
      <c r="B364" s="675"/>
      <c r="C364" s="675"/>
      <c r="D364" s="675"/>
      <c r="E364" s="675"/>
      <c r="F364" s="675"/>
      <c r="G364" s="675"/>
      <c r="H364" s="675"/>
      <c r="I364" s="675"/>
      <c r="J364" s="675"/>
      <c r="K364" s="675"/>
      <c r="L364" s="675"/>
      <c r="M364" s="675"/>
      <c r="N364" s="675"/>
      <c r="O364" s="675"/>
      <c r="P364" s="675"/>
      <c r="Q364" s="675"/>
      <c r="R364" s="675"/>
      <c r="S364" s="675"/>
      <c r="T364" s="675"/>
      <c r="U364" s="675"/>
      <c r="V364" s="675"/>
      <c r="W364" s="675"/>
      <c r="X364" s="675"/>
      <c r="Y364" s="675"/>
      <c r="Z364" s="675"/>
    </row>
    <row r="365" spans="1:26">
      <c r="A365" s="674"/>
      <c r="B365" s="675"/>
      <c r="C365" s="675"/>
      <c r="D365" s="675"/>
      <c r="E365" s="675"/>
      <c r="F365" s="675"/>
      <c r="G365" s="675"/>
      <c r="H365" s="675"/>
      <c r="I365" s="675"/>
      <c r="J365" s="675"/>
      <c r="K365" s="675"/>
      <c r="L365" s="675"/>
      <c r="M365" s="675"/>
      <c r="N365" s="675"/>
      <c r="O365" s="675"/>
      <c r="P365" s="675"/>
      <c r="Q365" s="675"/>
      <c r="R365" s="675"/>
      <c r="S365" s="675"/>
      <c r="T365" s="675"/>
      <c r="U365" s="675"/>
      <c r="V365" s="675"/>
      <c r="W365" s="675"/>
      <c r="X365" s="675"/>
      <c r="Y365" s="675"/>
      <c r="Z365" s="675"/>
    </row>
    <row r="366" spans="1:26">
      <c r="A366" s="674"/>
      <c r="B366" s="675"/>
      <c r="C366" s="675"/>
      <c r="D366" s="675"/>
      <c r="E366" s="675"/>
      <c r="F366" s="675"/>
      <c r="G366" s="675"/>
      <c r="H366" s="675"/>
      <c r="I366" s="675"/>
      <c r="J366" s="675"/>
      <c r="K366" s="675"/>
      <c r="L366" s="675"/>
      <c r="M366" s="675"/>
      <c r="N366" s="675"/>
      <c r="O366" s="675"/>
      <c r="P366" s="675"/>
      <c r="Q366" s="675"/>
      <c r="R366" s="675"/>
      <c r="S366" s="675"/>
      <c r="T366" s="675"/>
      <c r="U366" s="675"/>
      <c r="V366" s="675"/>
      <c r="W366" s="675"/>
      <c r="X366" s="675"/>
      <c r="Y366" s="675"/>
      <c r="Z366" s="675"/>
    </row>
    <row r="367" spans="1:26">
      <c r="A367" s="674"/>
      <c r="B367" s="675"/>
      <c r="C367" s="675"/>
      <c r="D367" s="675"/>
      <c r="E367" s="675"/>
      <c r="F367" s="675"/>
      <c r="G367" s="675"/>
      <c r="H367" s="675"/>
      <c r="I367" s="675"/>
      <c r="J367" s="675"/>
      <c r="K367" s="675"/>
      <c r="L367" s="675"/>
      <c r="M367" s="675"/>
      <c r="N367" s="675"/>
      <c r="O367" s="675"/>
      <c r="P367" s="675"/>
      <c r="Q367" s="675"/>
      <c r="R367" s="675"/>
      <c r="S367" s="675"/>
      <c r="T367" s="675"/>
      <c r="U367" s="675"/>
      <c r="V367" s="675"/>
      <c r="W367" s="675"/>
      <c r="X367" s="675"/>
      <c r="Y367" s="675"/>
      <c r="Z367" s="675"/>
    </row>
    <row r="368" spans="1:26">
      <c r="A368" s="674"/>
      <c r="B368" s="675"/>
      <c r="C368" s="675"/>
      <c r="D368" s="675"/>
      <c r="E368" s="675"/>
      <c r="F368" s="675"/>
      <c r="G368" s="675"/>
      <c r="H368" s="675"/>
      <c r="I368" s="675"/>
      <c r="J368" s="675"/>
      <c r="K368" s="675"/>
      <c r="L368" s="675"/>
      <c r="M368" s="675"/>
      <c r="N368" s="675"/>
      <c r="O368" s="675"/>
      <c r="P368" s="675"/>
      <c r="Q368" s="675"/>
      <c r="R368" s="675"/>
      <c r="S368" s="675"/>
      <c r="T368" s="675"/>
      <c r="U368" s="675"/>
      <c r="V368" s="675"/>
      <c r="W368" s="675"/>
      <c r="X368" s="675"/>
      <c r="Y368" s="675"/>
      <c r="Z368" s="675"/>
    </row>
    <row r="369" spans="1:26">
      <c r="A369" s="674"/>
      <c r="B369" s="675"/>
      <c r="C369" s="675"/>
      <c r="D369" s="675"/>
      <c r="E369" s="675"/>
      <c r="F369" s="675"/>
      <c r="G369" s="675"/>
      <c r="H369" s="675"/>
      <c r="I369" s="675"/>
      <c r="J369" s="675"/>
      <c r="K369" s="675"/>
      <c r="L369" s="675"/>
      <c r="M369" s="675"/>
      <c r="N369" s="675"/>
      <c r="O369" s="675"/>
      <c r="P369" s="675"/>
      <c r="Q369" s="675"/>
      <c r="R369" s="675"/>
      <c r="S369" s="675"/>
      <c r="T369" s="675"/>
      <c r="U369" s="675"/>
      <c r="V369" s="675"/>
      <c r="W369" s="675"/>
      <c r="X369" s="675"/>
      <c r="Y369" s="675"/>
      <c r="Z369" s="675"/>
    </row>
    <row r="370" spans="1:26">
      <c r="A370" s="674"/>
      <c r="B370" s="675"/>
      <c r="C370" s="675"/>
      <c r="D370" s="675"/>
      <c r="E370" s="675"/>
      <c r="F370" s="675"/>
      <c r="G370" s="675"/>
      <c r="H370" s="675"/>
      <c r="I370" s="675"/>
      <c r="J370" s="675"/>
      <c r="K370" s="675"/>
      <c r="L370" s="675"/>
      <c r="M370" s="675"/>
      <c r="N370" s="675"/>
      <c r="O370" s="675"/>
      <c r="P370" s="675"/>
      <c r="Q370" s="675"/>
      <c r="R370" s="675"/>
      <c r="S370" s="675"/>
      <c r="T370" s="675"/>
      <c r="U370" s="675"/>
      <c r="V370" s="675"/>
      <c r="W370" s="675"/>
      <c r="X370" s="675"/>
      <c r="Y370" s="675"/>
      <c r="Z370" s="675"/>
    </row>
    <row r="371" spans="1:26">
      <c r="A371" s="674"/>
      <c r="B371" s="675"/>
      <c r="C371" s="675"/>
      <c r="D371" s="675"/>
      <c r="E371" s="675"/>
      <c r="F371" s="675"/>
      <c r="G371" s="675"/>
      <c r="H371" s="675"/>
      <c r="I371" s="675"/>
      <c r="J371" s="675"/>
      <c r="K371" s="675"/>
      <c r="L371" s="675"/>
      <c r="M371" s="675"/>
      <c r="N371" s="675"/>
      <c r="O371" s="675"/>
      <c r="P371" s="675"/>
      <c r="Q371" s="675"/>
      <c r="R371" s="675"/>
      <c r="S371" s="675"/>
      <c r="T371" s="675"/>
      <c r="U371" s="675"/>
      <c r="V371" s="675"/>
      <c r="W371" s="675"/>
      <c r="X371" s="675"/>
      <c r="Y371" s="675"/>
      <c r="Z371" s="675"/>
    </row>
    <row r="372" spans="1:26">
      <c r="A372" s="674"/>
      <c r="B372" s="675"/>
      <c r="C372" s="675"/>
      <c r="D372" s="675"/>
      <c r="E372" s="675"/>
      <c r="F372" s="675"/>
      <c r="G372" s="675"/>
      <c r="H372" s="675"/>
      <c r="I372" s="675"/>
      <c r="J372" s="675"/>
      <c r="K372" s="675"/>
      <c r="L372" s="675"/>
      <c r="M372" s="675"/>
      <c r="N372" s="675"/>
      <c r="O372" s="675"/>
      <c r="P372" s="675"/>
      <c r="Q372" s="675"/>
      <c r="R372" s="675"/>
      <c r="S372" s="675"/>
      <c r="T372" s="675"/>
      <c r="U372" s="675"/>
      <c r="V372" s="675"/>
      <c r="W372" s="675"/>
      <c r="X372" s="675"/>
      <c r="Y372" s="675"/>
      <c r="Z372" s="675"/>
    </row>
    <row r="373" spans="1:26">
      <c r="A373" s="674"/>
      <c r="B373" s="675"/>
      <c r="C373" s="675"/>
      <c r="D373" s="675"/>
      <c r="E373" s="675"/>
      <c r="F373" s="675"/>
      <c r="G373" s="675"/>
      <c r="H373" s="675"/>
      <c r="I373" s="675"/>
      <c r="J373" s="675"/>
      <c r="K373" s="675"/>
      <c r="L373" s="675"/>
      <c r="M373" s="675"/>
      <c r="N373" s="675"/>
      <c r="O373" s="675"/>
      <c r="P373" s="675"/>
      <c r="Q373" s="675"/>
      <c r="R373" s="675"/>
      <c r="S373" s="675"/>
      <c r="T373" s="675"/>
      <c r="U373" s="675"/>
      <c r="V373" s="675"/>
      <c r="W373" s="675"/>
      <c r="X373" s="675"/>
      <c r="Y373" s="675"/>
      <c r="Z373" s="675"/>
    </row>
    <row r="374" spans="1:26">
      <c r="A374" s="674"/>
      <c r="B374" s="675"/>
      <c r="C374" s="675"/>
      <c r="D374" s="675"/>
      <c r="E374" s="675"/>
      <c r="F374" s="675"/>
      <c r="G374" s="675"/>
      <c r="H374" s="675"/>
      <c r="I374" s="675"/>
      <c r="J374" s="675"/>
      <c r="K374" s="675"/>
      <c r="L374" s="675"/>
      <c r="M374" s="675"/>
      <c r="N374" s="675"/>
      <c r="O374" s="675"/>
      <c r="P374" s="675"/>
      <c r="Q374" s="675"/>
      <c r="R374" s="675"/>
      <c r="S374" s="675"/>
      <c r="T374" s="675"/>
      <c r="U374" s="675"/>
      <c r="V374" s="675"/>
      <c r="W374" s="675"/>
      <c r="X374" s="675"/>
      <c r="Y374" s="675"/>
      <c r="Z374" s="675"/>
    </row>
    <row r="375" spans="1:26">
      <c r="A375" s="674"/>
      <c r="B375" s="675"/>
      <c r="C375" s="675"/>
      <c r="D375" s="675"/>
      <c r="E375" s="675"/>
      <c r="F375" s="675"/>
      <c r="G375" s="675"/>
      <c r="H375" s="675"/>
      <c r="I375" s="675"/>
      <c r="J375" s="675"/>
      <c r="K375" s="675"/>
      <c r="L375" s="675"/>
      <c r="M375" s="675"/>
      <c r="N375" s="675"/>
      <c r="O375" s="675"/>
      <c r="P375" s="675"/>
      <c r="Q375" s="675"/>
      <c r="R375" s="675"/>
      <c r="S375" s="675"/>
      <c r="T375" s="675"/>
      <c r="U375" s="675"/>
      <c r="V375" s="675"/>
      <c r="W375" s="675"/>
      <c r="X375" s="675"/>
      <c r="Y375" s="675"/>
      <c r="Z375" s="675"/>
    </row>
    <row r="376" spans="1:26">
      <c r="A376" s="674"/>
      <c r="B376" s="675"/>
      <c r="C376" s="675"/>
      <c r="D376" s="675"/>
      <c r="E376" s="675"/>
      <c r="F376" s="675"/>
      <c r="G376" s="675"/>
      <c r="H376" s="675"/>
      <c r="I376" s="675"/>
      <c r="J376" s="675"/>
      <c r="K376" s="675"/>
      <c r="L376" s="675"/>
      <c r="M376" s="675"/>
      <c r="N376" s="675"/>
      <c r="O376" s="675"/>
      <c r="P376" s="675"/>
      <c r="Q376" s="675"/>
      <c r="R376" s="675"/>
      <c r="S376" s="675"/>
      <c r="T376" s="675"/>
      <c r="U376" s="675"/>
      <c r="V376" s="675"/>
      <c r="W376" s="675"/>
      <c r="X376" s="675"/>
      <c r="Y376" s="675"/>
      <c r="Z376" s="675"/>
    </row>
    <row r="377" spans="1:26">
      <c r="A377" s="674"/>
      <c r="B377" s="675"/>
      <c r="C377" s="675"/>
      <c r="D377" s="675"/>
      <c r="E377" s="675"/>
      <c r="F377" s="675"/>
      <c r="G377" s="675"/>
      <c r="H377" s="675"/>
      <c r="I377" s="675"/>
      <c r="J377" s="675"/>
      <c r="K377" s="675"/>
      <c r="L377" s="675"/>
      <c r="M377" s="675"/>
      <c r="N377" s="675"/>
      <c r="O377" s="675"/>
      <c r="P377" s="675"/>
      <c r="Q377" s="675"/>
      <c r="R377" s="675"/>
      <c r="S377" s="675"/>
      <c r="T377" s="675"/>
      <c r="U377" s="675"/>
      <c r="V377" s="675"/>
      <c r="W377" s="675"/>
      <c r="X377" s="675"/>
      <c r="Y377" s="675"/>
      <c r="Z377" s="675"/>
    </row>
    <row r="378" spans="1:26">
      <c r="A378" s="674"/>
      <c r="B378" s="675"/>
      <c r="C378" s="675"/>
      <c r="D378" s="675"/>
      <c r="E378" s="675"/>
      <c r="F378" s="675"/>
      <c r="G378" s="675"/>
      <c r="H378" s="675"/>
      <c r="I378" s="675"/>
      <c r="J378" s="675"/>
      <c r="K378" s="675"/>
      <c r="L378" s="675"/>
      <c r="M378" s="675"/>
      <c r="N378" s="675"/>
      <c r="O378" s="675"/>
      <c r="P378" s="675"/>
      <c r="Q378" s="675"/>
      <c r="R378" s="675"/>
      <c r="S378" s="675"/>
      <c r="T378" s="675"/>
      <c r="U378" s="675"/>
      <c r="V378" s="675"/>
      <c r="W378" s="675"/>
      <c r="X378" s="675"/>
      <c r="Y378" s="675"/>
      <c r="Z378" s="675"/>
    </row>
    <row r="379" spans="1:26">
      <c r="A379" s="674"/>
      <c r="B379" s="675"/>
      <c r="C379" s="675"/>
      <c r="D379" s="675"/>
      <c r="E379" s="675"/>
      <c r="F379" s="675"/>
      <c r="G379" s="675"/>
      <c r="H379" s="675"/>
      <c r="I379" s="675"/>
      <c r="J379" s="675"/>
      <c r="K379" s="675"/>
      <c r="L379" s="675"/>
      <c r="M379" s="675"/>
      <c r="N379" s="675"/>
      <c r="O379" s="675"/>
      <c r="P379" s="675"/>
      <c r="Q379" s="675"/>
      <c r="R379" s="675"/>
      <c r="S379" s="675"/>
      <c r="T379" s="675"/>
      <c r="U379" s="675"/>
      <c r="V379" s="675"/>
      <c r="W379" s="675"/>
      <c r="X379" s="675"/>
      <c r="Y379" s="675"/>
      <c r="Z379" s="675"/>
    </row>
    <row r="380" spans="1:26">
      <c r="A380" s="674"/>
      <c r="B380" s="675"/>
      <c r="C380" s="675"/>
      <c r="D380" s="675"/>
      <c r="E380" s="675"/>
      <c r="F380" s="675"/>
      <c r="G380" s="675"/>
      <c r="H380" s="675"/>
      <c r="I380" s="675"/>
      <c r="J380" s="675"/>
      <c r="K380" s="675"/>
      <c r="L380" s="675"/>
      <c r="M380" s="675"/>
      <c r="N380" s="675"/>
      <c r="O380" s="675"/>
      <c r="P380" s="675"/>
      <c r="Q380" s="675"/>
      <c r="R380" s="675"/>
      <c r="S380" s="675"/>
      <c r="T380" s="675"/>
      <c r="U380" s="675"/>
      <c r="V380" s="675"/>
      <c r="W380" s="675"/>
      <c r="X380" s="675"/>
      <c r="Y380" s="675"/>
      <c r="Z380" s="675"/>
    </row>
    <row r="381" spans="1:26">
      <c r="A381" s="674"/>
      <c r="B381" s="675"/>
      <c r="C381" s="675"/>
      <c r="D381" s="675"/>
      <c r="E381" s="675"/>
      <c r="F381" s="675"/>
      <c r="G381" s="675"/>
      <c r="H381" s="675"/>
      <c r="I381" s="675"/>
      <c r="J381" s="675"/>
      <c r="K381" s="675"/>
      <c r="L381" s="675"/>
      <c r="M381" s="675"/>
      <c r="N381" s="675"/>
      <c r="O381" s="675"/>
      <c r="P381" s="675"/>
      <c r="Q381" s="675"/>
      <c r="R381" s="675"/>
      <c r="S381" s="675"/>
      <c r="T381" s="675"/>
      <c r="U381" s="675"/>
      <c r="V381" s="675"/>
      <c r="W381" s="675"/>
      <c r="X381" s="675"/>
      <c r="Y381" s="675"/>
      <c r="Z381" s="675"/>
    </row>
    <row r="382" spans="1:26">
      <c r="A382" s="674"/>
      <c r="B382" s="675"/>
      <c r="C382" s="675"/>
      <c r="D382" s="675"/>
      <c r="E382" s="675"/>
      <c r="F382" s="675"/>
      <c r="G382" s="675"/>
      <c r="H382" s="675"/>
      <c r="I382" s="675"/>
      <c r="J382" s="675"/>
      <c r="K382" s="675"/>
      <c r="L382" s="675"/>
      <c r="M382" s="675"/>
      <c r="N382" s="675"/>
      <c r="O382" s="675"/>
      <c r="P382" s="675"/>
      <c r="Q382" s="675"/>
      <c r="R382" s="675"/>
      <c r="S382" s="675"/>
      <c r="T382" s="675"/>
      <c r="U382" s="675"/>
      <c r="V382" s="675"/>
      <c r="W382" s="675"/>
      <c r="X382" s="675"/>
      <c r="Y382" s="675"/>
      <c r="Z382" s="675"/>
    </row>
    <row r="383" spans="1:26">
      <c r="A383" s="674"/>
      <c r="B383" s="675"/>
      <c r="C383" s="675"/>
      <c r="D383" s="675"/>
      <c r="E383" s="675"/>
      <c r="F383" s="675"/>
      <c r="G383" s="675"/>
      <c r="H383" s="675"/>
      <c r="I383" s="675"/>
      <c r="J383" s="675"/>
      <c r="K383" s="675"/>
      <c r="L383" s="675"/>
      <c r="M383" s="675"/>
      <c r="N383" s="675"/>
      <c r="O383" s="675"/>
      <c r="P383" s="675"/>
      <c r="Q383" s="675"/>
      <c r="R383" s="675"/>
      <c r="S383" s="675"/>
      <c r="T383" s="675"/>
      <c r="U383" s="675"/>
      <c r="V383" s="675"/>
      <c r="W383" s="675"/>
      <c r="X383" s="675"/>
      <c r="Y383" s="675"/>
      <c r="Z383" s="675"/>
    </row>
    <row r="384" spans="1:26">
      <c r="A384" s="674"/>
      <c r="B384" s="675"/>
      <c r="C384" s="675"/>
      <c r="D384" s="675"/>
      <c r="E384" s="675"/>
      <c r="F384" s="675"/>
      <c r="G384" s="675"/>
      <c r="H384" s="675"/>
      <c r="I384" s="675"/>
      <c r="J384" s="675"/>
      <c r="K384" s="675"/>
      <c r="L384" s="675"/>
      <c r="M384" s="675"/>
      <c r="N384" s="675"/>
      <c r="O384" s="675"/>
      <c r="P384" s="675"/>
      <c r="Q384" s="675"/>
      <c r="R384" s="675"/>
      <c r="S384" s="675"/>
      <c r="T384" s="675"/>
      <c r="U384" s="675"/>
      <c r="V384" s="675"/>
      <c r="W384" s="675"/>
      <c r="X384" s="675"/>
      <c r="Y384" s="675"/>
      <c r="Z384" s="675"/>
    </row>
    <row r="385" spans="1:26">
      <c r="A385" s="674"/>
      <c r="B385" s="675"/>
      <c r="C385" s="675"/>
      <c r="D385" s="675"/>
      <c r="E385" s="675"/>
      <c r="F385" s="675"/>
      <c r="G385" s="675"/>
      <c r="H385" s="675"/>
      <c r="I385" s="675"/>
      <c r="J385" s="675"/>
      <c r="K385" s="675"/>
      <c r="L385" s="675"/>
      <c r="M385" s="675"/>
      <c r="N385" s="675"/>
      <c r="O385" s="675"/>
      <c r="P385" s="675"/>
      <c r="Q385" s="675"/>
      <c r="R385" s="675"/>
      <c r="S385" s="675"/>
      <c r="T385" s="675"/>
      <c r="U385" s="675"/>
      <c r="V385" s="675"/>
      <c r="W385" s="675"/>
      <c r="X385" s="675"/>
      <c r="Y385" s="675"/>
      <c r="Z385" s="675"/>
    </row>
    <row r="386" spans="1:26">
      <c r="A386" s="674"/>
      <c r="B386" s="675"/>
      <c r="C386" s="675"/>
      <c r="D386" s="675"/>
      <c r="E386" s="675"/>
      <c r="F386" s="675"/>
      <c r="G386" s="675"/>
      <c r="H386" s="675"/>
      <c r="I386" s="675"/>
      <c r="J386" s="675"/>
      <c r="K386" s="675"/>
      <c r="L386" s="675"/>
      <c r="M386" s="675"/>
      <c r="N386" s="675"/>
      <c r="O386" s="675"/>
      <c r="P386" s="675"/>
      <c r="Q386" s="675"/>
      <c r="R386" s="675"/>
      <c r="S386" s="675"/>
      <c r="T386" s="675"/>
      <c r="U386" s="675"/>
      <c r="V386" s="675"/>
      <c r="W386" s="675"/>
      <c r="X386" s="675"/>
      <c r="Y386" s="675"/>
      <c r="Z386" s="675"/>
    </row>
    <row r="387" spans="1:26">
      <c r="A387" s="674"/>
      <c r="B387" s="675"/>
      <c r="C387" s="675"/>
      <c r="D387" s="675"/>
      <c r="E387" s="675"/>
      <c r="F387" s="675"/>
      <c r="G387" s="675"/>
      <c r="H387" s="675"/>
      <c r="I387" s="675"/>
      <c r="J387" s="675"/>
      <c r="K387" s="675"/>
      <c r="L387" s="675"/>
      <c r="M387" s="675"/>
      <c r="N387" s="675"/>
      <c r="O387" s="675"/>
      <c r="P387" s="675"/>
      <c r="Q387" s="675"/>
      <c r="R387" s="675"/>
      <c r="S387" s="675"/>
      <c r="T387" s="675"/>
      <c r="U387" s="675"/>
      <c r="V387" s="675"/>
      <c r="W387" s="675"/>
      <c r="X387" s="675"/>
      <c r="Y387" s="675"/>
      <c r="Z387" s="675"/>
    </row>
    <row r="388" spans="1:26">
      <c r="A388" s="674"/>
      <c r="B388" s="675"/>
      <c r="C388" s="675"/>
      <c r="D388" s="675"/>
      <c r="E388" s="675"/>
      <c r="F388" s="675"/>
      <c r="G388" s="675"/>
      <c r="H388" s="675"/>
      <c r="I388" s="675"/>
      <c r="J388" s="675"/>
      <c r="K388" s="675"/>
      <c r="L388" s="675"/>
      <c r="M388" s="675"/>
      <c r="N388" s="675"/>
      <c r="O388" s="675"/>
      <c r="P388" s="675"/>
      <c r="Q388" s="675"/>
      <c r="R388" s="675"/>
      <c r="S388" s="675"/>
      <c r="T388" s="675"/>
      <c r="U388" s="675"/>
      <c r="V388" s="675"/>
      <c r="W388" s="675"/>
      <c r="X388" s="675"/>
      <c r="Y388" s="675"/>
      <c r="Z388" s="675"/>
    </row>
    <row r="389" spans="1:26">
      <c r="A389" s="674"/>
      <c r="B389" s="675"/>
      <c r="C389" s="675"/>
      <c r="D389" s="675"/>
      <c r="E389" s="675"/>
      <c r="F389" s="675"/>
      <c r="G389" s="675"/>
      <c r="H389" s="675"/>
      <c r="I389" s="675"/>
      <c r="J389" s="675"/>
      <c r="K389" s="675"/>
      <c r="L389" s="675"/>
      <c r="M389" s="675"/>
      <c r="N389" s="675"/>
      <c r="O389" s="675"/>
      <c r="P389" s="675"/>
      <c r="Q389" s="675"/>
      <c r="R389" s="675"/>
      <c r="S389" s="675"/>
      <c r="T389" s="675"/>
      <c r="U389" s="675"/>
      <c r="V389" s="675"/>
      <c r="W389" s="675"/>
      <c r="X389" s="675"/>
      <c r="Y389" s="675"/>
      <c r="Z389" s="675"/>
    </row>
    <row r="390" spans="1:26">
      <c r="A390" s="674"/>
      <c r="B390" s="675"/>
      <c r="C390" s="675"/>
      <c r="D390" s="675"/>
      <c r="E390" s="675"/>
      <c r="F390" s="675"/>
      <c r="G390" s="675"/>
      <c r="H390" s="675"/>
      <c r="I390" s="675"/>
      <c r="J390" s="675"/>
      <c r="K390" s="675"/>
      <c r="L390" s="675"/>
      <c r="M390" s="675"/>
      <c r="N390" s="675"/>
      <c r="O390" s="675"/>
      <c r="P390" s="675"/>
      <c r="Q390" s="675"/>
      <c r="R390" s="675"/>
      <c r="S390" s="675"/>
      <c r="T390" s="675"/>
      <c r="U390" s="675"/>
      <c r="V390" s="675"/>
      <c r="W390" s="675"/>
      <c r="X390" s="675"/>
      <c r="Y390" s="675"/>
      <c r="Z390" s="675"/>
    </row>
    <row r="391" spans="1:26">
      <c r="A391" s="674"/>
      <c r="B391" s="675"/>
      <c r="C391" s="675"/>
      <c r="D391" s="675"/>
      <c r="E391" s="675"/>
      <c r="F391" s="675"/>
      <c r="G391" s="675"/>
      <c r="H391" s="675"/>
      <c r="I391" s="675"/>
      <c r="J391" s="675"/>
      <c r="K391" s="675"/>
      <c r="L391" s="675"/>
      <c r="M391" s="675"/>
      <c r="N391" s="675"/>
      <c r="O391" s="675"/>
      <c r="P391" s="675"/>
      <c r="Q391" s="675"/>
      <c r="R391" s="675"/>
      <c r="S391" s="675"/>
      <c r="T391" s="675"/>
      <c r="U391" s="675"/>
      <c r="V391" s="675"/>
      <c r="W391" s="675"/>
      <c r="X391" s="675"/>
      <c r="Y391" s="675"/>
      <c r="Z391" s="675"/>
    </row>
    <row r="392" spans="1:26">
      <c r="A392" s="674"/>
      <c r="B392" s="675"/>
      <c r="C392" s="675"/>
      <c r="D392" s="675"/>
      <c r="E392" s="675"/>
      <c r="F392" s="675"/>
      <c r="G392" s="675"/>
      <c r="H392" s="675"/>
      <c r="I392" s="675"/>
      <c r="J392" s="675"/>
      <c r="K392" s="675"/>
      <c r="L392" s="675"/>
      <c r="M392" s="675"/>
      <c r="N392" s="675"/>
      <c r="O392" s="675"/>
      <c r="P392" s="675"/>
      <c r="Q392" s="675"/>
      <c r="R392" s="675"/>
      <c r="S392" s="675"/>
      <c r="T392" s="675"/>
      <c r="U392" s="675"/>
      <c r="V392" s="675"/>
      <c r="W392" s="675"/>
      <c r="X392" s="675"/>
      <c r="Y392" s="675"/>
      <c r="Z392" s="675"/>
    </row>
    <row r="393" spans="1:26">
      <c r="A393" s="674"/>
      <c r="B393" s="675"/>
      <c r="C393" s="675"/>
      <c r="D393" s="675"/>
      <c r="E393" s="675"/>
      <c r="F393" s="675"/>
      <c r="G393" s="675"/>
      <c r="H393" s="675"/>
      <c r="I393" s="675"/>
      <c r="J393" s="675"/>
      <c r="K393" s="675"/>
      <c r="L393" s="675"/>
      <c r="M393" s="675"/>
      <c r="N393" s="675"/>
      <c r="O393" s="675"/>
      <c r="P393" s="675"/>
      <c r="Q393" s="675"/>
      <c r="R393" s="675"/>
      <c r="S393" s="675"/>
      <c r="T393" s="675"/>
      <c r="U393" s="675"/>
      <c r="V393" s="675"/>
      <c r="W393" s="675"/>
      <c r="X393" s="675"/>
      <c r="Y393" s="675"/>
      <c r="Z393" s="675"/>
    </row>
    <row r="394" spans="1:26">
      <c r="A394" s="674"/>
      <c r="B394" s="675"/>
      <c r="C394" s="675"/>
      <c r="D394" s="675"/>
      <c r="E394" s="675"/>
      <c r="F394" s="675"/>
      <c r="G394" s="675"/>
      <c r="H394" s="675"/>
      <c r="I394" s="675"/>
      <c r="J394" s="675"/>
      <c r="K394" s="675"/>
      <c r="L394" s="675"/>
      <c r="M394" s="675"/>
      <c r="N394" s="675"/>
      <c r="O394" s="675"/>
      <c r="P394" s="675"/>
      <c r="Q394" s="675"/>
      <c r="R394" s="675"/>
      <c r="S394" s="675"/>
      <c r="T394" s="675"/>
      <c r="U394" s="675"/>
      <c r="V394" s="675"/>
      <c r="W394" s="675"/>
      <c r="X394" s="675"/>
      <c r="Y394" s="675"/>
      <c r="Z394" s="675"/>
    </row>
    <row r="395" spans="1:26">
      <c r="A395" s="674"/>
      <c r="B395" s="675"/>
      <c r="C395" s="675"/>
      <c r="D395" s="675"/>
      <c r="E395" s="675"/>
      <c r="F395" s="675"/>
      <c r="G395" s="675"/>
      <c r="H395" s="675"/>
      <c r="I395" s="675"/>
      <c r="J395" s="675"/>
      <c r="K395" s="675"/>
      <c r="L395" s="675"/>
      <c r="M395" s="675"/>
      <c r="N395" s="675"/>
      <c r="O395" s="675"/>
      <c r="P395" s="675"/>
      <c r="Q395" s="675"/>
      <c r="R395" s="675"/>
      <c r="S395" s="675"/>
      <c r="T395" s="675"/>
      <c r="U395" s="675"/>
      <c r="V395" s="675"/>
      <c r="W395" s="675"/>
      <c r="X395" s="675"/>
      <c r="Y395" s="675"/>
      <c r="Z395" s="675"/>
    </row>
    <row r="396" spans="1:26">
      <c r="A396" s="674"/>
      <c r="B396" s="675"/>
      <c r="C396" s="675"/>
      <c r="D396" s="675"/>
      <c r="E396" s="675"/>
      <c r="F396" s="675"/>
      <c r="G396" s="675"/>
      <c r="H396" s="675"/>
      <c r="I396" s="675"/>
      <c r="J396" s="675"/>
      <c r="K396" s="675"/>
      <c r="L396" s="675"/>
      <c r="M396" s="675"/>
      <c r="N396" s="675"/>
      <c r="O396" s="675"/>
      <c r="P396" s="675"/>
      <c r="Q396" s="675"/>
      <c r="R396" s="675"/>
      <c r="S396" s="675"/>
      <c r="T396" s="675"/>
      <c r="U396" s="675"/>
      <c r="V396" s="675"/>
      <c r="W396" s="675"/>
      <c r="X396" s="675"/>
      <c r="Y396" s="675"/>
      <c r="Z396" s="675"/>
    </row>
    <row r="397" spans="1:26">
      <c r="A397" s="674"/>
      <c r="B397" s="675"/>
      <c r="C397" s="675"/>
      <c r="D397" s="675"/>
      <c r="E397" s="675"/>
      <c r="F397" s="675"/>
      <c r="G397" s="675"/>
      <c r="H397" s="675"/>
      <c r="I397" s="675"/>
      <c r="J397" s="675"/>
      <c r="K397" s="675"/>
      <c r="L397" s="675"/>
      <c r="M397" s="675"/>
      <c r="N397" s="675"/>
      <c r="O397" s="675"/>
      <c r="P397" s="675"/>
      <c r="Q397" s="675"/>
      <c r="R397" s="675"/>
      <c r="S397" s="675"/>
      <c r="T397" s="675"/>
      <c r="U397" s="675"/>
      <c r="V397" s="675"/>
      <c r="W397" s="675"/>
      <c r="X397" s="675"/>
      <c r="Y397" s="675"/>
      <c r="Z397" s="675"/>
    </row>
    <row r="398" spans="1:26">
      <c r="A398" s="674"/>
      <c r="B398" s="675"/>
      <c r="C398" s="675"/>
      <c r="D398" s="675"/>
      <c r="E398" s="675"/>
      <c r="F398" s="675"/>
      <c r="G398" s="675"/>
      <c r="H398" s="675"/>
      <c r="I398" s="675"/>
      <c r="J398" s="675"/>
      <c r="K398" s="675"/>
      <c r="L398" s="675"/>
      <c r="M398" s="675"/>
      <c r="N398" s="675"/>
      <c r="O398" s="675"/>
      <c r="P398" s="675"/>
      <c r="Q398" s="675"/>
      <c r="R398" s="675"/>
      <c r="S398" s="675"/>
      <c r="T398" s="675"/>
      <c r="U398" s="675"/>
      <c r="V398" s="675"/>
      <c r="W398" s="675"/>
      <c r="X398" s="675"/>
      <c r="Y398" s="675"/>
      <c r="Z398" s="675"/>
    </row>
    <row r="399" spans="1:26">
      <c r="A399" s="674"/>
      <c r="B399" s="675"/>
      <c r="C399" s="675"/>
      <c r="D399" s="675"/>
      <c r="E399" s="675"/>
      <c r="F399" s="675"/>
      <c r="G399" s="675"/>
      <c r="H399" s="675"/>
      <c r="I399" s="675"/>
      <c r="J399" s="675"/>
      <c r="K399" s="675"/>
      <c r="L399" s="675"/>
      <c r="M399" s="675"/>
      <c r="N399" s="675"/>
      <c r="O399" s="675"/>
      <c r="P399" s="675"/>
      <c r="Q399" s="675"/>
      <c r="R399" s="675"/>
      <c r="S399" s="675"/>
      <c r="T399" s="675"/>
      <c r="U399" s="675"/>
      <c r="V399" s="675"/>
      <c r="W399" s="675"/>
      <c r="X399" s="675"/>
      <c r="Y399" s="675"/>
      <c r="Z399" s="675"/>
    </row>
    <row r="400" spans="1:26">
      <c r="A400" s="674"/>
      <c r="B400" s="675"/>
      <c r="C400" s="675"/>
      <c r="D400" s="675"/>
      <c r="E400" s="675"/>
      <c r="F400" s="675"/>
      <c r="G400" s="675"/>
      <c r="H400" s="675"/>
      <c r="I400" s="675"/>
      <c r="J400" s="675"/>
      <c r="K400" s="675"/>
      <c r="L400" s="675"/>
      <c r="M400" s="675"/>
      <c r="N400" s="675"/>
      <c r="O400" s="675"/>
      <c r="P400" s="675"/>
      <c r="Q400" s="675"/>
      <c r="R400" s="675"/>
      <c r="S400" s="675"/>
      <c r="T400" s="675"/>
      <c r="U400" s="675"/>
      <c r="V400" s="675"/>
      <c r="W400" s="675"/>
      <c r="X400" s="675"/>
      <c r="Y400" s="675"/>
      <c r="Z400" s="675"/>
    </row>
    <row r="401" spans="1:26">
      <c r="A401" s="674"/>
      <c r="B401" s="675"/>
      <c r="C401" s="675"/>
      <c r="D401" s="675"/>
      <c r="E401" s="675"/>
      <c r="F401" s="675"/>
      <c r="G401" s="675"/>
      <c r="H401" s="675"/>
      <c r="I401" s="675"/>
      <c r="J401" s="675"/>
      <c r="K401" s="675"/>
      <c r="L401" s="675"/>
      <c r="M401" s="675"/>
      <c r="N401" s="675"/>
      <c r="O401" s="675"/>
      <c r="P401" s="675"/>
      <c r="Q401" s="675"/>
      <c r="R401" s="675"/>
      <c r="S401" s="675"/>
      <c r="T401" s="675"/>
      <c r="U401" s="675"/>
      <c r="V401" s="675"/>
      <c r="W401" s="675"/>
      <c r="X401" s="675"/>
      <c r="Y401" s="675"/>
      <c r="Z401" s="675"/>
    </row>
    <row r="402" spans="1:26">
      <c r="A402" s="674"/>
      <c r="B402" s="675"/>
      <c r="C402" s="675"/>
      <c r="D402" s="675"/>
      <c r="E402" s="675"/>
      <c r="F402" s="675"/>
      <c r="G402" s="675"/>
      <c r="H402" s="675"/>
      <c r="I402" s="675"/>
      <c r="J402" s="675"/>
      <c r="K402" s="675"/>
      <c r="L402" s="675"/>
      <c r="M402" s="675"/>
      <c r="N402" s="675"/>
      <c r="O402" s="675"/>
      <c r="P402" s="675"/>
      <c r="Q402" s="675"/>
      <c r="R402" s="675"/>
      <c r="S402" s="675"/>
      <c r="T402" s="675"/>
      <c r="U402" s="675"/>
      <c r="V402" s="675"/>
      <c r="W402" s="675"/>
      <c r="X402" s="675"/>
      <c r="Y402" s="675"/>
      <c r="Z402" s="675"/>
    </row>
    <row r="403" spans="1:26">
      <c r="A403" s="674"/>
      <c r="B403" s="675"/>
      <c r="C403" s="675"/>
      <c r="D403" s="675"/>
      <c r="E403" s="675"/>
      <c r="F403" s="675"/>
      <c r="G403" s="675"/>
      <c r="H403" s="675"/>
      <c r="I403" s="675"/>
      <c r="J403" s="675"/>
      <c r="K403" s="675"/>
      <c r="L403" s="675"/>
      <c r="M403" s="675"/>
      <c r="N403" s="675"/>
      <c r="O403" s="675"/>
      <c r="P403" s="675"/>
      <c r="Q403" s="675"/>
      <c r="R403" s="675"/>
      <c r="S403" s="675"/>
      <c r="T403" s="675"/>
      <c r="U403" s="675"/>
      <c r="V403" s="675"/>
      <c r="W403" s="675"/>
      <c r="X403" s="675"/>
      <c r="Y403" s="675"/>
      <c r="Z403" s="675"/>
    </row>
    <row r="404" spans="1:26">
      <c r="A404" s="674"/>
      <c r="B404" s="675"/>
      <c r="C404" s="675"/>
      <c r="D404" s="675"/>
      <c r="E404" s="675"/>
      <c r="F404" s="675"/>
      <c r="G404" s="675"/>
      <c r="H404" s="675"/>
      <c r="I404" s="675"/>
      <c r="J404" s="675"/>
      <c r="K404" s="675"/>
      <c r="L404" s="675"/>
      <c r="M404" s="675"/>
      <c r="N404" s="675"/>
      <c r="O404" s="675"/>
      <c r="P404" s="675"/>
      <c r="Q404" s="675"/>
      <c r="R404" s="675"/>
      <c r="S404" s="675"/>
      <c r="T404" s="675"/>
      <c r="U404" s="675"/>
      <c r="V404" s="675"/>
      <c r="W404" s="675"/>
      <c r="X404" s="675"/>
      <c r="Y404" s="675"/>
      <c r="Z404" s="675"/>
    </row>
    <row r="405" spans="1:26">
      <c r="A405" s="674"/>
      <c r="B405" s="675"/>
      <c r="C405" s="675"/>
      <c r="D405" s="675"/>
      <c r="E405" s="675"/>
      <c r="F405" s="675"/>
      <c r="G405" s="675"/>
      <c r="H405" s="675"/>
      <c r="I405" s="675"/>
      <c r="J405" s="675"/>
      <c r="K405" s="675"/>
      <c r="L405" s="675"/>
      <c r="M405" s="675"/>
      <c r="N405" s="675"/>
      <c r="O405" s="675"/>
      <c r="P405" s="675"/>
      <c r="Q405" s="675"/>
      <c r="R405" s="675"/>
      <c r="S405" s="675"/>
      <c r="T405" s="675"/>
      <c r="U405" s="675"/>
      <c r="V405" s="675"/>
      <c r="W405" s="675"/>
      <c r="X405" s="675"/>
      <c r="Y405" s="675"/>
      <c r="Z405" s="675"/>
    </row>
    <row r="406" spans="1:26">
      <c r="A406" s="674"/>
      <c r="B406" s="675"/>
      <c r="C406" s="675"/>
      <c r="D406" s="675"/>
      <c r="E406" s="675"/>
      <c r="F406" s="675"/>
      <c r="G406" s="675"/>
      <c r="H406" s="675"/>
      <c r="I406" s="675"/>
      <c r="J406" s="675"/>
      <c r="K406" s="675"/>
      <c r="L406" s="675"/>
      <c r="M406" s="675"/>
      <c r="N406" s="675"/>
      <c r="O406" s="675"/>
      <c r="P406" s="675"/>
      <c r="Q406" s="675"/>
      <c r="R406" s="675"/>
      <c r="S406" s="675"/>
      <c r="T406" s="675"/>
      <c r="U406" s="675"/>
      <c r="V406" s="675"/>
      <c r="W406" s="675"/>
      <c r="X406" s="675"/>
      <c r="Y406" s="675"/>
      <c r="Z406" s="675"/>
    </row>
    <row r="407" spans="1:26">
      <c r="A407" s="674"/>
      <c r="B407" s="675"/>
      <c r="C407" s="675"/>
      <c r="D407" s="675"/>
      <c r="E407" s="675"/>
      <c r="F407" s="675"/>
      <c r="G407" s="675"/>
      <c r="H407" s="675"/>
      <c r="I407" s="675"/>
      <c r="J407" s="675"/>
      <c r="K407" s="675"/>
      <c r="L407" s="675"/>
      <c r="M407" s="675"/>
      <c r="N407" s="675"/>
      <c r="O407" s="675"/>
      <c r="P407" s="675"/>
      <c r="Q407" s="675"/>
      <c r="R407" s="675"/>
      <c r="S407" s="675"/>
      <c r="T407" s="675"/>
      <c r="U407" s="675"/>
      <c r="V407" s="675"/>
      <c r="W407" s="675"/>
      <c r="X407" s="675"/>
      <c r="Y407" s="675"/>
      <c r="Z407" s="675"/>
    </row>
    <row r="408" spans="1:26">
      <c r="A408" s="674"/>
      <c r="B408" s="675"/>
      <c r="C408" s="675"/>
      <c r="D408" s="675"/>
      <c r="E408" s="675"/>
      <c r="F408" s="675"/>
      <c r="G408" s="675"/>
      <c r="H408" s="675"/>
      <c r="I408" s="675"/>
      <c r="J408" s="675"/>
      <c r="K408" s="675"/>
      <c r="L408" s="675"/>
      <c r="M408" s="675"/>
      <c r="N408" s="675"/>
      <c r="O408" s="675"/>
      <c r="P408" s="675"/>
      <c r="Q408" s="675"/>
      <c r="R408" s="675"/>
      <c r="S408" s="675"/>
      <c r="T408" s="675"/>
      <c r="U408" s="675"/>
      <c r="V408" s="675"/>
      <c r="W408" s="675"/>
      <c r="X408" s="675"/>
      <c r="Y408" s="675"/>
      <c r="Z408" s="675"/>
    </row>
    <row r="409" spans="1:26">
      <c r="A409" s="674"/>
      <c r="B409" s="675"/>
      <c r="C409" s="675"/>
      <c r="D409" s="675"/>
      <c r="E409" s="675"/>
      <c r="F409" s="675"/>
      <c r="G409" s="675"/>
      <c r="H409" s="675"/>
      <c r="I409" s="675"/>
      <c r="J409" s="675"/>
      <c r="K409" s="675"/>
      <c r="L409" s="675"/>
      <c r="M409" s="675"/>
      <c r="N409" s="675"/>
      <c r="O409" s="675"/>
      <c r="P409" s="675"/>
      <c r="Q409" s="675"/>
      <c r="R409" s="675"/>
      <c r="S409" s="675"/>
      <c r="T409" s="675"/>
      <c r="U409" s="675"/>
      <c r="V409" s="675"/>
      <c r="W409" s="675"/>
      <c r="X409" s="675"/>
      <c r="Y409" s="675"/>
      <c r="Z409" s="675"/>
    </row>
    <row r="410" spans="1:26">
      <c r="A410" s="674"/>
      <c r="B410" s="675"/>
      <c r="C410" s="675"/>
      <c r="D410" s="675"/>
      <c r="E410" s="675"/>
      <c r="F410" s="675"/>
      <c r="G410" s="675"/>
      <c r="H410" s="675"/>
      <c r="I410" s="675"/>
      <c r="J410" s="675"/>
      <c r="K410" s="675"/>
      <c r="L410" s="675"/>
      <c r="M410" s="675"/>
      <c r="N410" s="675"/>
      <c r="O410" s="675"/>
      <c r="P410" s="675"/>
      <c r="Q410" s="675"/>
      <c r="R410" s="675"/>
      <c r="S410" s="675"/>
      <c r="T410" s="675"/>
      <c r="U410" s="675"/>
      <c r="V410" s="675"/>
      <c r="W410" s="675"/>
      <c r="X410" s="675"/>
      <c r="Y410" s="675"/>
      <c r="Z410" s="675"/>
    </row>
    <row r="411" spans="1:26">
      <c r="A411" s="674"/>
      <c r="B411" s="675"/>
      <c r="C411" s="675"/>
      <c r="D411" s="675"/>
      <c r="E411" s="675"/>
      <c r="F411" s="675"/>
      <c r="G411" s="675"/>
      <c r="H411" s="675"/>
      <c r="I411" s="675"/>
      <c r="J411" s="675"/>
      <c r="K411" s="675"/>
      <c r="L411" s="675"/>
      <c r="M411" s="675"/>
      <c r="N411" s="675"/>
      <c r="O411" s="675"/>
      <c r="P411" s="675"/>
      <c r="Q411" s="675"/>
      <c r="R411" s="675"/>
      <c r="S411" s="675"/>
      <c r="T411" s="675"/>
      <c r="U411" s="675"/>
      <c r="V411" s="675"/>
      <c r="W411" s="675"/>
      <c r="X411" s="675"/>
      <c r="Y411" s="675"/>
      <c r="Z411" s="675"/>
    </row>
    <row r="412" spans="1:26">
      <c r="A412" s="674"/>
      <c r="B412" s="675"/>
      <c r="C412" s="675"/>
      <c r="D412" s="675"/>
      <c r="E412" s="675"/>
      <c r="F412" s="675"/>
      <c r="G412" s="675"/>
      <c r="H412" s="675"/>
      <c r="I412" s="675"/>
      <c r="J412" s="675"/>
      <c r="K412" s="675"/>
      <c r="L412" s="675"/>
      <c r="M412" s="675"/>
      <c r="N412" s="675"/>
      <c r="O412" s="675"/>
      <c r="P412" s="675"/>
      <c r="Q412" s="675"/>
      <c r="R412" s="675"/>
      <c r="S412" s="675"/>
      <c r="T412" s="675"/>
      <c r="U412" s="675"/>
      <c r="V412" s="675"/>
      <c r="W412" s="675"/>
      <c r="X412" s="675"/>
      <c r="Y412" s="675"/>
      <c r="Z412" s="675"/>
    </row>
    <row r="413" spans="1:26">
      <c r="A413" s="674"/>
      <c r="B413" s="675"/>
      <c r="C413" s="675"/>
      <c r="D413" s="675"/>
      <c r="E413" s="675"/>
      <c r="F413" s="675"/>
      <c r="G413" s="675"/>
      <c r="H413" s="675"/>
      <c r="I413" s="675"/>
      <c r="J413" s="675"/>
      <c r="K413" s="675"/>
      <c r="L413" s="675"/>
      <c r="M413" s="675"/>
      <c r="N413" s="675"/>
      <c r="O413" s="675"/>
      <c r="P413" s="675"/>
      <c r="Q413" s="675"/>
      <c r="R413" s="675"/>
      <c r="S413" s="675"/>
      <c r="T413" s="675"/>
      <c r="U413" s="675"/>
      <c r="V413" s="675"/>
      <c r="W413" s="675"/>
      <c r="X413" s="675"/>
      <c r="Y413" s="675"/>
      <c r="Z413" s="675"/>
    </row>
    <row r="414" spans="1:26">
      <c r="A414" s="674"/>
      <c r="B414" s="675"/>
      <c r="C414" s="675"/>
      <c r="D414" s="675"/>
      <c r="E414" s="675"/>
      <c r="F414" s="675"/>
      <c r="G414" s="675"/>
      <c r="H414" s="675"/>
      <c r="I414" s="675"/>
      <c r="J414" s="675"/>
      <c r="K414" s="675"/>
      <c r="L414" s="675"/>
      <c r="M414" s="675"/>
      <c r="N414" s="675"/>
      <c r="O414" s="675"/>
      <c r="P414" s="675"/>
      <c r="Q414" s="675"/>
      <c r="R414" s="675"/>
      <c r="S414" s="675"/>
      <c r="T414" s="675"/>
      <c r="U414" s="675"/>
      <c r="V414" s="675"/>
      <c r="W414" s="675"/>
      <c r="X414" s="675"/>
      <c r="Y414" s="675"/>
      <c r="Z414" s="675"/>
    </row>
    <row r="415" spans="1:26">
      <c r="A415" s="674"/>
      <c r="B415" s="675"/>
      <c r="C415" s="675"/>
      <c r="D415" s="675"/>
      <c r="E415" s="675"/>
      <c r="F415" s="675"/>
      <c r="G415" s="675"/>
      <c r="H415" s="675"/>
      <c r="I415" s="675"/>
      <c r="J415" s="675"/>
      <c r="K415" s="675"/>
      <c r="L415" s="675"/>
      <c r="M415" s="675"/>
      <c r="N415" s="675"/>
      <c r="O415" s="675"/>
      <c r="P415" s="675"/>
      <c r="Q415" s="675"/>
      <c r="R415" s="675"/>
      <c r="S415" s="675"/>
      <c r="T415" s="675"/>
      <c r="U415" s="675"/>
      <c r="V415" s="675"/>
      <c r="W415" s="675"/>
      <c r="X415" s="675"/>
      <c r="Y415" s="675"/>
      <c r="Z415" s="675"/>
    </row>
    <row r="416" spans="1:26">
      <c r="A416" s="674"/>
      <c r="B416" s="675"/>
      <c r="C416" s="675"/>
      <c r="D416" s="675"/>
      <c r="E416" s="675"/>
      <c r="F416" s="675"/>
      <c r="G416" s="675"/>
      <c r="H416" s="675"/>
      <c r="I416" s="675"/>
      <c r="J416" s="675"/>
      <c r="K416" s="675"/>
      <c r="L416" s="675"/>
      <c r="M416" s="675"/>
      <c r="N416" s="675"/>
      <c r="O416" s="675"/>
      <c r="P416" s="675"/>
      <c r="Q416" s="675"/>
      <c r="R416" s="675"/>
      <c r="S416" s="675"/>
      <c r="T416" s="675"/>
      <c r="U416" s="675"/>
      <c r="V416" s="675"/>
      <c r="W416" s="675"/>
      <c r="X416" s="675"/>
      <c r="Y416" s="675"/>
      <c r="Z416" s="675"/>
    </row>
    <row r="417" spans="1:26">
      <c r="A417" s="674"/>
      <c r="B417" s="675"/>
      <c r="C417" s="675"/>
      <c r="D417" s="675"/>
      <c r="E417" s="675"/>
      <c r="F417" s="675"/>
      <c r="G417" s="675"/>
      <c r="H417" s="675"/>
      <c r="I417" s="675"/>
      <c r="J417" s="675"/>
      <c r="K417" s="675"/>
      <c r="L417" s="675"/>
      <c r="M417" s="675"/>
      <c r="N417" s="675"/>
      <c r="O417" s="675"/>
      <c r="P417" s="675"/>
      <c r="Q417" s="675"/>
      <c r="R417" s="675"/>
      <c r="S417" s="675"/>
      <c r="T417" s="675"/>
      <c r="U417" s="675"/>
      <c r="V417" s="675"/>
      <c r="W417" s="675"/>
      <c r="X417" s="675"/>
      <c r="Y417" s="675"/>
      <c r="Z417" s="675"/>
    </row>
    <row r="418" spans="1:26">
      <c r="A418" s="674"/>
      <c r="B418" s="675"/>
      <c r="C418" s="675"/>
      <c r="D418" s="675"/>
      <c r="E418" s="675"/>
      <c r="F418" s="675"/>
      <c r="G418" s="675"/>
      <c r="H418" s="675"/>
      <c r="I418" s="675"/>
      <c r="J418" s="675"/>
      <c r="K418" s="675"/>
      <c r="L418" s="675"/>
      <c r="M418" s="675"/>
      <c r="N418" s="675"/>
      <c r="O418" s="675"/>
      <c r="P418" s="675"/>
      <c r="Q418" s="675"/>
      <c r="R418" s="675"/>
      <c r="S418" s="675"/>
      <c r="T418" s="675"/>
      <c r="U418" s="675"/>
      <c r="V418" s="675"/>
      <c r="W418" s="675"/>
      <c r="X418" s="675"/>
      <c r="Y418" s="675"/>
      <c r="Z418" s="675"/>
    </row>
    <row r="419" spans="1:26">
      <c r="A419" s="674"/>
      <c r="B419" s="675"/>
      <c r="C419" s="675"/>
      <c r="D419" s="675"/>
      <c r="E419" s="675"/>
      <c r="F419" s="675"/>
      <c r="G419" s="675"/>
      <c r="H419" s="675"/>
      <c r="I419" s="675"/>
      <c r="J419" s="675"/>
      <c r="K419" s="675"/>
      <c r="L419" s="675"/>
      <c r="M419" s="675"/>
      <c r="N419" s="675"/>
      <c r="O419" s="675"/>
      <c r="P419" s="675"/>
      <c r="Q419" s="675"/>
      <c r="R419" s="675"/>
      <c r="S419" s="675"/>
      <c r="T419" s="675"/>
      <c r="U419" s="675"/>
      <c r="V419" s="675"/>
      <c r="W419" s="675"/>
      <c r="X419" s="675"/>
      <c r="Y419" s="675"/>
      <c r="Z419" s="675"/>
    </row>
    <row r="420" spans="1:26">
      <c r="A420" s="674"/>
      <c r="B420" s="675"/>
      <c r="C420" s="675"/>
      <c r="D420" s="675"/>
      <c r="E420" s="675"/>
      <c r="F420" s="675"/>
      <c r="G420" s="675"/>
      <c r="H420" s="675"/>
      <c r="I420" s="675"/>
      <c r="J420" s="675"/>
      <c r="K420" s="675"/>
      <c r="L420" s="675"/>
      <c r="M420" s="675"/>
      <c r="N420" s="675"/>
      <c r="O420" s="675"/>
      <c r="P420" s="675"/>
      <c r="Q420" s="675"/>
      <c r="R420" s="675"/>
      <c r="S420" s="675"/>
      <c r="T420" s="675"/>
      <c r="U420" s="675"/>
      <c r="V420" s="675"/>
      <c r="W420" s="675"/>
      <c r="X420" s="675"/>
      <c r="Y420" s="675"/>
      <c r="Z420" s="675"/>
    </row>
    <row r="421" spans="1:26">
      <c r="A421" s="674"/>
      <c r="B421" s="675"/>
      <c r="C421" s="675"/>
      <c r="D421" s="675"/>
      <c r="E421" s="675"/>
      <c r="F421" s="675"/>
      <c r="G421" s="675"/>
      <c r="H421" s="675"/>
      <c r="I421" s="675"/>
      <c r="J421" s="675"/>
      <c r="K421" s="675"/>
      <c r="L421" s="675"/>
      <c r="M421" s="675"/>
      <c r="N421" s="675"/>
      <c r="O421" s="675"/>
      <c r="P421" s="675"/>
      <c r="Q421" s="675"/>
      <c r="R421" s="675"/>
      <c r="S421" s="675"/>
      <c r="T421" s="675"/>
      <c r="U421" s="675"/>
      <c r="V421" s="675"/>
      <c r="W421" s="675"/>
      <c r="X421" s="675"/>
      <c r="Y421" s="675"/>
      <c r="Z421" s="675"/>
    </row>
    <row r="422" spans="1:26">
      <c r="A422" s="674"/>
      <c r="B422" s="675"/>
      <c r="C422" s="675"/>
      <c r="D422" s="675"/>
      <c r="E422" s="675"/>
      <c r="F422" s="675"/>
      <c r="G422" s="675"/>
      <c r="H422" s="675"/>
      <c r="I422" s="675"/>
      <c r="J422" s="675"/>
      <c r="K422" s="675"/>
      <c r="L422" s="675"/>
      <c r="M422" s="675"/>
      <c r="N422" s="675"/>
      <c r="O422" s="675"/>
      <c r="P422" s="675"/>
      <c r="Q422" s="675"/>
      <c r="R422" s="675"/>
      <c r="S422" s="675"/>
      <c r="T422" s="675"/>
      <c r="U422" s="675"/>
      <c r="V422" s="675"/>
      <c r="W422" s="675"/>
      <c r="X422" s="675"/>
      <c r="Y422" s="675"/>
      <c r="Z422" s="675"/>
    </row>
    <row r="423" spans="1:26">
      <c r="A423" s="674"/>
      <c r="B423" s="675"/>
      <c r="C423" s="675"/>
      <c r="D423" s="675"/>
      <c r="E423" s="675"/>
      <c r="F423" s="675"/>
      <c r="G423" s="675"/>
      <c r="H423" s="675"/>
      <c r="I423" s="675"/>
      <c r="J423" s="675"/>
      <c r="K423" s="675"/>
      <c r="L423" s="675"/>
      <c r="M423" s="675"/>
      <c r="N423" s="675"/>
      <c r="O423" s="675"/>
      <c r="P423" s="675"/>
      <c r="Q423" s="675"/>
      <c r="R423" s="675"/>
      <c r="S423" s="675"/>
      <c r="T423" s="675"/>
      <c r="U423" s="675"/>
      <c r="V423" s="675"/>
      <c r="W423" s="675"/>
      <c r="X423" s="675"/>
      <c r="Y423" s="675"/>
      <c r="Z423" s="675"/>
    </row>
    <row r="424" spans="1:26">
      <c r="A424" s="674"/>
      <c r="B424" s="675"/>
      <c r="C424" s="675"/>
      <c r="D424" s="675"/>
      <c r="E424" s="675"/>
      <c r="F424" s="675"/>
      <c r="G424" s="675"/>
      <c r="H424" s="675"/>
      <c r="I424" s="675"/>
      <c r="J424" s="675"/>
      <c r="K424" s="675"/>
      <c r="L424" s="675"/>
      <c r="M424" s="675"/>
      <c r="N424" s="675"/>
      <c r="O424" s="675"/>
      <c r="P424" s="675"/>
      <c r="Q424" s="675"/>
      <c r="R424" s="675"/>
      <c r="S424" s="675"/>
      <c r="T424" s="675"/>
      <c r="U424" s="675"/>
      <c r="V424" s="675"/>
      <c r="W424" s="675"/>
      <c r="X424" s="675"/>
      <c r="Y424" s="675"/>
      <c r="Z424" s="675"/>
    </row>
    <row r="425" spans="1:26">
      <c r="A425" s="674"/>
      <c r="B425" s="675"/>
      <c r="C425" s="675"/>
      <c r="D425" s="675"/>
      <c r="E425" s="675"/>
      <c r="F425" s="675"/>
      <c r="G425" s="675"/>
      <c r="H425" s="675"/>
      <c r="I425" s="675"/>
      <c r="J425" s="675"/>
      <c r="K425" s="675"/>
      <c r="L425" s="675"/>
      <c r="M425" s="675"/>
      <c r="N425" s="675"/>
      <c r="O425" s="675"/>
      <c r="P425" s="675"/>
      <c r="Q425" s="675"/>
      <c r="R425" s="675"/>
      <c r="S425" s="675"/>
      <c r="T425" s="675"/>
      <c r="U425" s="675"/>
      <c r="V425" s="675"/>
      <c r="W425" s="675"/>
      <c r="X425" s="675"/>
      <c r="Y425" s="675"/>
      <c r="Z425" s="675"/>
    </row>
    <row r="426" spans="1:26">
      <c r="A426" s="674"/>
      <c r="B426" s="675"/>
      <c r="C426" s="675"/>
      <c r="D426" s="675"/>
      <c r="E426" s="675"/>
      <c r="F426" s="675"/>
      <c r="G426" s="675"/>
      <c r="H426" s="675"/>
      <c r="I426" s="675"/>
      <c r="J426" s="675"/>
      <c r="K426" s="675"/>
      <c r="L426" s="675"/>
      <c r="M426" s="675"/>
      <c r="N426" s="675"/>
      <c r="O426" s="675"/>
      <c r="P426" s="675"/>
      <c r="Q426" s="675"/>
      <c r="R426" s="675"/>
      <c r="S426" s="675"/>
      <c r="T426" s="675"/>
      <c r="U426" s="675"/>
      <c r="V426" s="675"/>
      <c r="W426" s="675"/>
      <c r="X426" s="675"/>
      <c r="Y426" s="675"/>
      <c r="Z426" s="675"/>
    </row>
    <row r="427" spans="1:26">
      <c r="A427" s="674"/>
      <c r="B427" s="675"/>
      <c r="C427" s="675"/>
      <c r="D427" s="675"/>
      <c r="E427" s="675"/>
      <c r="F427" s="675"/>
      <c r="G427" s="675"/>
      <c r="H427" s="675"/>
      <c r="I427" s="675"/>
      <c r="J427" s="675"/>
      <c r="K427" s="675"/>
      <c r="L427" s="675"/>
      <c r="M427" s="675"/>
      <c r="N427" s="675"/>
      <c r="O427" s="675"/>
      <c r="P427" s="675"/>
      <c r="Q427" s="675"/>
      <c r="R427" s="675"/>
      <c r="S427" s="675"/>
      <c r="T427" s="675"/>
      <c r="U427" s="675"/>
      <c r="V427" s="675"/>
      <c r="W427" s="675"/>
      <c r="X427" s="675"/>
      <c r="Y427" s="675"/>
      <c r="Z427" s="675"/>
    </row>
    <row r="428" spans="1:26">
      <c r="A428" s="674"/>
      <c r="B428" s="675"/>
      <c r="C428" s="675"/>
      <c r="D428" s="675"/>
      <c r="E428" s="675"/>
      <c r="F428" s="675"/>
      <c r="G428" s="675"/>
      <c r="H428" s="675"/>
      <c r="I428" s="675"/>
      <c r="J428" s="675"/>
      <c r="K428" s="675"/>
      <c r="L428" s="675"/>
      <c r="M428" s="675"/>
      <c r="N428" s="675"/>
      <c r="O428" s="675"/>
      <c r="P428" s="675"/>
      <c r="Q428" s="675"/>
      <c r="R428" s="675"/>
      <c r="S428" s="675"/>
      <c r="T428" s="675"/>
      <c r="U428" s="675"/>
      <c r="V428" s="675"/>
      <c r="W428" s="675"/>
      <c r="X428" s="675"/>
      <c r="Y428" s="675"/>
      <c r="Z428" s="675"/>
    </row>
    <row r="429" spans="1:26">
      <c r="A429" s="674"/>
      <c r="B429" s="675"/>
      <c r="C429" s="675"/>
      <c r="D429" s="675"/>
      <c r="E429" s="675"/>
      <c r="F429" s="675"/>
      <c r="G429" s="675"/>
      <c r="H429" s="675"/>
      <c r="I429" s="675"/>
      <c r="J429" s="675"/>
      <c r="K429" s="675"/>
      <c r="L429" s="675"/>
      <c r="M429" s="675"/>
      <c r="N429" s="675"/>
      <c r="O429" s="675"/>
      <c r="P429" s="675"/>
      <c r="Q429" s="675"/>
      <c r="R429" s="675"/>
      <c r="S429" s="675"/>
      <c r="T429" s="675"/>
      <c r="U429" s="675"/>
      <c r="V429" s="675"/>
      <c r="W429" s="675"/>
      <c r="X429" s="675"/>
      <c r="Y429" s="675"/>
      <c r="Z429" s="675"/>
    </row>
    <row r="430" spans="1:26">
      <c r="A430" s="674"/>
      <c r="B430" s="675"/>
      <c r="C430" s="675"/>
      <c r="D430" s="675"/>
      <c r="E430" s="675"/>
      <c r="F430" s="675"/>
      <c r="G430" s="675"/>
      <c r="H430" s="675"/>
      <c r="I430" s="675"/>
      <c r="J430" s="675"/>
      <c r="K430" s="675"/>
      <c r="L430" s="675"/>
      <c r="M430" s="675"/>
      <c r="N430" s="675"/>
      <c r="O430" s="675"/>
      <c r="P430" s="675"/>
      <c r="Q430" s="675"/>
      <c r="R430" s="675"/>
      <c r="S430" s="675"/>
      <c r="T430" s="675"/>
      <c r="U430" s="675"/>
      <c r="V430" s="675"/>
      <c r="W430" s="675"/>
      <c r="X430" s="675"/>
      <c r="Y430" s="675"/>
      <c r="Z430" s="675"/>
    </row>
    <row r="431" spans="1:26">
      <c r="A431" s="674"/>
      <c r="B431" s="675"/>
      <c r="C431" s="675"/>
      <c r="D431" s="675"/>
      <c r="E431" s="675"/>
      <c r="F431" s="675"/>
      <c r="G431" s="675"/>
      <c r="H431" s="675"/>
      <c r="I431" s="675"/>
      <c r="J431" s="675"/>
      <c r="K431" s="675"/>
      <c r="L431" s="675"/>
      <c r="M431" s="675"/>
      <c r="N431" s="675"/>
      <c r="O431" s="675"/>
      <c r="P431" s="675"/>
      <c r="Q431" s="675"/>
      <c r="R431" s="675"/>
      <c r="S431" s="675"/>
      <c r="T431" s="675"/>
      <c r="U431" s="675"/>
      <c r="V431" s="675"/>
      <c r="W431" s="675"/>
      <c r="X431" s="675"/>
      <c r="Y431" s="675"/>
      <c r="Z431" s="675"/>
    </row>
    <row r="432" spans="1:26">
      <c r="A432" s="674"/>
      <c r="B432" s="675"/>
      <c r="C432" s="675"/>
      <c r="D432" s="675"/>
      <c r="E432" s="675"/>
      <c r="F432" s="675"/>
      <c r="G432" s="675"/>
      <c r="H432" s="675"/>
      <c r="I432" s="675"/>
      <c r="J432" s="675"/>
      <c r="K432" s="675"/>
      <c r="L432" s="675"/>
      <c r="M432" s="675"/>
      <c r="N432" s="675"/>
      <c r="O432" s="675"/>
      <c r="P432" s="675"/>
      <c r="Q432" s="675"/>
      <c r="R432" s="675"/>
      <c r="S432" s="675"/>
      <c r="T432" s="675"/>
      <c r="U432" s="675"/>
      <c r="V432" s="675"/>
      <c r="W432" s="675"/>
      <c r="X432" s="675"/>
      <c r="Y432" s="675"/>
      <c r="Z432" s="675"/>
    </row>
    <row r="433" spans="1:26">
      <c r="A433" s="674"/>
      <c r="B433" s="675"/>
      <c r="C433" s="675"/>
      <c r="D433" s="675"/>
      <c r="E433" s="675"/>
      <c r="F433" s="675"/>
      <c r="G433" s="675"/>
      <c r="H433" s="675"/>
      <c r="I433" s="675"/>
      <c r="J433" s="675"/>
      <c r="K433" s="675"/>
      <c r="L433" s="675"/>
      <c r="M433" s="675"/>
      <c r="N433" s="675"/>
      <c r="O433" s="675"/>
      <c r="P433" s="675"/>
      <c r="Q433" s="675"/>
      <c r="R433" s="675"/>
      <c r="S433" s="675"/>
      <c r="T433" s="675"/>
      <c r="U433" s="675"/>
      <c r="V433" s="675"/>
      <c r="W433" s="675"/>
      <c r="X433" s="675"/>
      <c r="Y433" s="675"/>
      <c r="Z433" s="675"/>
    </row>
    <row r="434" spans="1:26">
      <c r="A434" s="674"/>
      <c r="B434" s="675"/>
      <c r="C434" s="675"/>
      <c r="D434" s="675"/>
      <c r="E434" s="675"/>
      <c r="F434" s="675"/>
      <c r="G434" s="675"/>
      <c r="H434" s="675"/>
      <c r="I434" s="675"/>
      <c r="J434" s="675"/>
      <c r="K434" s="675"/>
      <c r="L434" s="675"/>
      <c r="M434" s="675"/>
      <c r="N434" s="675"/>
      <c r="O434" s="675"/>
      <c r="P434" s="675"/>
      <c r="Q434" s="675"/>
      <c r="R434" s="675"/>
      <c r="S434" s="675"/>
      <c r="T434" s="675"/>
      <c r="U434" s="675"/>
      <c r="V434" s="675"/>
      <c r="W434" s="675"/>
      <c r="X434" s="675"/>
      <c r="Y434" s="675"/>
      <c r="Z434" s="675"/>
    </row>
    <row r="435" spans="1:26">
      <c r="A435" s="674"/>
      <c r="B435" s="675"/>
      <c r="C435" s="675"/>
      <c r="D435" s="675"/>
      <c r="E435" s="675"/>
      <c r="F435" s="675"/>
      <c r="G435" s="675"/>
      <c r="H435" s="675"/>
      <c r="I435" s="675"/>
      <c r="J435" s="675"/>
      <c r="K435" s="675"/>
      <c r="L435" s="675"/>
      <c r="M435" s="675"/>
      <c r="N435" s="675"/>
      <c r="O435" s="675"/>
      <c r="P435" s="675"/>
      <c r="Q435" s="675"/>
      <c r="R435" s="675"/>
      <c r="S435" s="675"/>
      <c r="T435" s="675"/>
      <c r="U435" s="675"/>
      <c r="V435" s="675"/>
      <c r="W435" s="675"/>
      <c r="X435" s="675"/>
      <c r="Y435" s="675"/>
      <c r="Z435" s="675"/>
    </row>
    <row r="436" spans="1:26">
      <c r="A436" s="674"/>
      <c r="B436" s="675"/>
      <c r="C436" s="675"/>
      <c r="D436" s="675"/>
      <c r="E436" s="675"/>
      <c r="F436" s="675"/>
      <c r="G436" s="675"/>
      <c r="H436" s="675"/>
      <c r="I436" s="675"/>
      <c r="J436" s="675"/>
      <c r="K436" s="675"/>
      <c r="L436" s="675"/>
      <c r="M436" s="675"/>
      <c r="N436" s="675"/>
      <c r="O436" s="675"/>
      <c r="P436" s="675"/>
      <c r="Q436" s="675"/>
      <c r="R436" s="675"/>
      <c r="S436" s="675"/>
      <c r="T436" s="675"/>
      <c r="U436" s="675"/>
      <c r="V436" s="675"/>
      <c r="W436" s="675"/>
      <c r="X436" s="675"/>
      <c r="Y436" s="675"/>
      <c r="Z436" s="675"/>
    </row>
    <row r="437" spans="1:26">
      <c r="A437" s="674"/>
      <c r="B437" s="675"/>
      <c r="C437" s="675"/>
      <c r="D437" s="675"/>
      <c r="E437" s="675"/>
      <c r="F437" s="675"/>
      <c r="G437" s="675"/>
      <c r="H437" s="675"/>
      <c r="I437" s="675"/>
      <c r="J437" s="675"/>
      <c r="K437" s="675"/>
      <c r="L437" s="675"/>
      <c r="M437" s="675"/>
      <c r="N437" s="675"/>
      <c r="O437" s="675"/>
      <c r="P437" s="675"/>
      <c r="Q437" s="675"/>
      <c r="R437" s="675"/>
      <c r="S437" s="675"/>
      <c r="T437" s="675"/>
      <c r="U437" s="675"/>
      <c r="V437" s="675"/>
      <c r="W437" s="675"/>
      <c r="X437" s="675"/>
      <c r="Y437" s="675"/>
      <c r="Z437" s="675"/>
    </row>
    <row r="438" spans="1:26">
      <c r="A438" s="674"/>
      <c r="B438" s="675"/>
      <c r="C438" s="675"/>
      <c r="D438" s="675"/>
      <c r="E438" s="675"/>
      <c r="F438" s="675"/>
      <c r="G438" s="675"/>
      <c r="H438" s="675"/>
      <c r="I438" s="675"/>
      <c r="J438" s="675"/>
      <c r="K438" s="675"/>
      <c r="L438" s="675"/>
      <c r="M438" s="675"/>
      <c r="N438" s="675"/>
      <c r="O438" s="675"/>
      <c r="P438" s="675"/>
      <c r="Q438" s="675"/>
      <c r="R438" s="675"/>
      <c r="S438" s="675"/>
      <c r="T438" s="675"/>
      <c r="U438" s="675"/>
      <c r="V438" s="675"/>
      <c r="W438" s="675"/>
      <c r="X438" s="675"/>
      <c r="Y438" s="675"/>
      <c r="Z438" s="675"/>
    </row>
    <row r="439" spans="1:26">
      <c r="A439" s="674"/>
      <c r="B439" s="675"/>
      <c r="C439" s="675"/>
      <c r="D439" s="675"/>
      <c r="E439" s="675"/>
      <c r="F439" s="675"/>
      <c r="G439" s="675"/>
      <c r="H439" s="675"/>
      <c r="I439" s="675"/>
      <c r="J439" s="675"/>
      <c r="K439" s="675"/>
      <c r="L439" s="675"/>
      <c r="M439" s="675"/>
      <c r="N439" s="675"/>
      <c r="O439" s="675"/>
      <c r="P439" s="675"/>
      <c r="Q439" s="675"/>
      <c r="R439" s="675"/>
      <c r="S439" s="675"/>
      <c r="T439" s="675"/>
      <c r="U439" s="675"/>
      <c r="V439" s="675"/>
      <c r="W439" s="675"/>
      <c r="X439" s="675"/>
      <c r="Y439" s="675"/>
      <c r="Z439" s="675"/>
    </row>
    <row r="440" spans="1:26">
      <c r="A440" s="674"/>
      <c r="B440" s="675"/>
      <c r="C440" s="675"/>
      <c r="D440" s="675"/>
      <c r="E440" s="675"/>
      <c r="F440" s="675"/>
      <c r="G440" s="675"/>
      <c r="H440" s="675"/>
      <c r="I440" s="675"/>
      <c r="J440" s="675"/>
      <c r="K440" s="675"/>
      <c r="L440" s="675"/>
      <c r="M440" s="675"/>
      <c r="N440" s="675"/>
      <c r="O440" s="675"/>
      <c r="P440" s="675"/>
      <c r="Q440" s="675"/>
      <c r="R440" s="675"/>
      <c r="S440" s="675"/>
      <c r="T440" s="675"/>
      <c r="U440" s="675"/>
      <c r="V440" s="675"/>
      <c r="W440" s="675"/>
      <c r="X440" s="675"/>
      <c r="Y440" s="675"/>
      <c r="Z440" s="675"/>
    </row>
    <row r="441" spans="1:26">
      <c r="A441" s="674"/>
      <c r="B441" s="675"/>
      <c r="C441" s="675"/>
      <c r="D441" s="675"/>
      <c r="E441" s="675"/>
      <c r="F441" s="675"/>
      <c r="G441" s="675"/>
      <c r="H441" s="675"/>
      <c r="I441" s="675"/>
      <c r="J441" s="675"/>
      <c r="K441" s="675"/>
      <c r="L441" s="675"/>
      <c r="M441" s="675"/>
      <c r="N441" s="675"/>
      <c r="O441" s="675"/>
      <c r="P441" s="675"/>
      <c r="Q441" s="675"/>
      <c r="R441" s="675"/>
      <c r="S441" s="675"/>
      <c r="T441" s="675"/>
      <c r="U441" s="675"/>
      <c r="V441" s="675"/>
      <c r="W441" s="675"/>
      <c r="X441" s="675"/>
      <c r="Y441" s="675"/>
      <c r="Z441" s="675"/>
    </row>
    <row r="442" spans="1:26">
      <c r="A442" s="674"/>
      <c r="B442" s="675"/>
      <c r="C442" s="675"/>
      <c r="D442" s="675"/>
      <c r="E442" s="675"/>
      <c r="F442" s="675"/>
      <c r="G442" s="675"/>
      <c r="H442" s="675"/>
      <c r="I442" s="675"/>
      <c r="J442" s="675"/>
      <c r="K442" s="675"/>
      <c r="L442" s="675"/>
      <c r="M442" s="675"/>
      <c r="N442" s="675"/>
      <c r="O442" s="675"/>
      <c r="P442" s="675"/>
      <c r="Q442" s="675"/>
      <c r="R442" s="675"/>
      <c r="S442" s="675"/>
      <c r="T442" s="675"/>
      <c r="U442" s="675"/>
      <c r="V442" s="675"/>
      <c r="W442" s="675"/>
      <c r="X442" s="675"/>
      <c r="Y442" s="675"/>
      <c r="Z442" s="675"/>
    </row>
    <row r="443" spans="1:26">
      <c r="A443" s="674"/>
      <c r="B443" s="675"/>
      <c r="C443" s="675"/>
      <c r="D443" s="675"/>
      <c r="E443" s="675"/>
      <c r="F443" s="675"/>
      <c r="G443" s="675"/>
      <c r="H443" s="675"/>
      <c r="I443" s="675"/>
      <c r="J443" s="675"/>
      <c r="K443" s="675"/>
      <c r="L443" s="675"/>
      <c r="M443" s="675"/>
      <c r="N443" s="675"/>
      <c r="O443" s="675"/>
      <c r="P443" s="675"/>
      <c r="Q443" s="675"/>
      <c r="R443" s="675"/>
      <c r="S443" s="675"/>
      <c r="T443" s="675"/>
      <c r="U443" s="675"/>
      <c r="V443" s="675"/>
      <c r="W443" s="675"/>
      <c r="X443" s="675"/>
      <c r="Y443" s="675"/>
      <c r="Z443" s="675"/>
    </row>
    <row r="444" spans="1:26">
      <c r="A444" s="674"/>
      <c r="B444" s="675"/>
      <c r="C444" s="675"/>
      <c r="D444" s="675"/>
      <c r="E444" s="675"/>
      <c r="F444" s="675"/>
      <c r="G444" s="675"/>
      <c r="H444" s="675"/>
      <c r="I444" s="675"/>
      <c r="J444" s="675"/>
      <c r="K444" s="675"/>
      <c r="L444" s="675"/>
      <c r="M444" s="675"/>
      <c r="N444" s="675"/>
      <c r="O444" s="675"/>
      <c r="P444" s="675"/>
      <c r="Q444" s="675"/>
      <c r="R444" s="675"/>
      <c r="S444" s="675"/>
      <c r="T444" s="675"/>
      <c r="U444" s="675"/>
      <c r="V444" s="675"/>
      <c r="W444" s="675"/>
      <c r="X444" s="675"/>
      <c r="Y444" s="675"/>
      <c r="Z444" s="675"/>
    </row>
    <row r="445" spans="1:26">
      <c r="A445" s="674"/>
      <c r="B445" s="675"/>
      <c r="C445" s="675"/>
      <c r="D445" s="675"/>
      <c r="E445" s="675"/>
      <c r="F445" s="675"/>
      <c r="G445" s="675"/>
      <c r="H445" s="675"/>
      <c r="I445" s="675"/>
      <c r="J445" s="675"/>
      <c r="K445" s="675"/>
      <c r="L445" s="675"/>
      <c r="M445" s="675"/>
      <c r="N445" s="675"/>
      <c r="O445" s="675"/>
      <c r="P445" s="675"/>
      <c r="Q445" s="675"/>
      <c r="R445" s="675"/>
      <c r="S445" s="675"/>
      <c r="T445" s="675"/>
      <c r="U445" s="675"/>
      <c r="V445" s="675"/>
      <c r="W445" s="675"/>
      <c r="X445" s="675"/>
      <c r="Y445" s="675"/>
      <c r="Z445" s="675"/>
    </row>
    <row r="446" spans="1:26">
      <c r="A446" s="674"/>
      <c r="B446" s="675"/>
      <c r="C446" s="675"/>
      <c r="D446" s="675"/>
      <c r="E446" s="675"/>
      <c r="F446" s="675"/>
      <c r="G446" s="675"/>
      <c r="H446" s="675"/>
      <c r="I446" s="675"/>
      <c r="J446" s="675"/>
      <c r="K446" s="675"/>
      <c r="L446" s="675"/>
      <c r="M446" s="675"/>
      <c r="N446" s="675"/>
      <c r="O446" s="675"/>
      <c r="P446" s="675"/>
      <c r="Q446" s="675"/>
      <c r="R446" s="675"/>
      <c r="S446" s="675"/>
      <c r="T446" s="675"/>
      <c r="U446" s="675"/>
      <c r="V446" s="675"/>
      <c r="W446" s="675"/>
      <c r="X446" s="675"/>
      <c r="Y446" s="675"/>
      <c r="Z446" s="675"/>
    </row>
    <row r="447" spans="1:26">
      <c r="A447" s="674"/>
      <c r="B447" s="675"/>
      <c r="C447" s="675"/>
      <c r="D447" s="675"/>
      <c r="E447" s="675"/>
      <c r="F447" s="675"/>
      <c r="G447" s="675"/>
      <c r="H447" s="675"/>
      <c r="I447" s="675"/>
      <c r="J447" s="675"/>
      <c r="K447" s="675"/>
      <c r="L447" s="675"/>
      <c r="M447" s="675"/>
      <c r="N447" s="675"/>
      <c r="O447" s="675"/>
      <c r="P447" s="675"/>
      <c r="Q447" s="675"/>
      <c r="R447" s="675"/>
      <c r="S447" s="675"/>
      <c r="T447" s="675"/>
      <c r="U447" s="675"/>
      <c r="V447" s="675"/>
      <c r="W447" s="675"/>
      <c r="X447" s="675"/>
      <c r="Y447" s="675"/>
      <c r="Z447" s="675"/>
    </row>
    <row r="448" spans="1:26">
      <c r="A448" s="674"/>
      <c r="B448" s="675"/>
      <c r="C448" s="675"/>
      <c r="D448" s="675"/>
      <c r="E448" s="675"/>
      <c r="F448" s="675"/>
      <c r="G448" s="675"/>
      <c r="H448" s="675"/>
      <c r="I448" s="675"/>
      <c r="J448" s="675"/>
      <c r="K448" s="675"/>
      <c r="L448" s="675"/>
      <c r="M448" s="675"/>
      <c r="N448" s="675"/>
      <c r="O448" s="675"/>
      <c r="P448" s="675"/>
      <c r="Q448" s="675"/>
      <c r="R448" s="675"/>
      <c r="S448" s="675"/>
      <c r="T448" s="675"/>
      <c r="U448" s="675"/>
      <c r="V448" s="675"/>
      <c r="W448" s="675"/>
      <c r="X448" s="675"/>
      <c r="Y448" s="675"/>
      <c r="Z448" s="675"/>
    </row>
    <row r="449" spans="1:26">
      <c r="A449" s="674"/>
      <c r="B449" s="675"/>
      <c r="C449" s="675"/>
      <c r="D449" s="675"/>
      <c r="E449" s="675"/>
      <c r="F449" s="675"/>
      <c r="G449" s="675"/>
      <c r="H449" s="675"/>
      <c r="I449" s="675"/>
      <c r="J449" s="675"/>
      <c r="K449" s="675"/>
      <c r="L449" s="675"/>
      <c r="M449" s="675"/>
      <c r="N449" s="675"/>
      <c r="O449" s="675"/>
      <c r="P449" s="675"/>
      <c r="Q449" s="675"/>
      <c r="R449" s="675"/>
      <c r="S449" s="675"/>
      <c r="T449" s="675"/>
      <c r="U449" s="675"/>
      <c r="V449" s="675"/>
      <c r="W449" s="675"/>
      <c r="X449" s="675"/>
      <c r="Y449" s="675"/>
      <c r="Z449" s="675"/>
    </row>
    <row r="450" spans="1:26">
      <c r="A450" s="674"/>
      <c r="B450" s="675"/>
      <c r="C450" s="675"/>
      <c r="D450" s="675"/>
      <c r="E450" s="675"/>
      <c r="F450" s="675"/>
      <c r="G450" s="675"/>
      <c r="H450" s="675"/>
      <c r="I450" s="675"/>
      <c r="J450" s="675"/>
      <c r="K450" s="675"/>
      <c r="L450" s="675"/>
      <c r="M450" s="675"/>
      <c r="N450" s="675"/>
      <c r="O450" s="675"/>
      <c r="P450" s="675"/>
      <c r="Q450" s="675"/>
      <c r="R450" s="675"/>
      <c r="S450" s="675"/>
      <c r="T450" s="675"/>
      <c r="U450" s="675"/>
      <c r="V450" s="675"/>
      <c r="W450" s="675"/>
      <c r="X450" s="675"/>
      <c r="Y450" s="675"/>
      <c r="Z450" s="675"/>
    </row>
    <row r="451" spans="1:26">
      <c r="A451" s="674"/>
      <c r="B451" s="675"/>
      <c r="C451" s="675"/>
      <c r="D451" s="675"/>
      <c r="E451" s="675"/>
      <c r="F451" s="675"/>
      <c r="G451" s="675"/>
      <c r="H451" s="675"/>
      <c r="I451" s="675"/>
      <c r="J451" s="675"/>
      <c r="K451" s="675"/>
      <c r="L451" s="675"/>
      <c r="M451" s="675"/>
      <c r="N451" s="675"/>
      <c r="O451" s="675"/>
      <c r="P451" s="675"/>
      <c r="Q451" s="675"/>
      <c r="R451" s="675"/>
      <c r="S451" s="675"/>
      <c r="T451" s="675"/>
      <c r="U451" s="675"/>
      <c r="V451" s="675"/>
      <c r="W451" s="675"/>
      <c r="X451" s="675"/>
      <c r="Y451" s="675"/>
      <c r="Z451" s="675"/>
    </row>
    <row r="452" spans="1:26">
      <c r="A452" s="674"/>
      <c r="B452" s="675"/>
      <c r="C452" s="675"/>
      <c r="D452" s="675"/>
      <c r="E452" s="675"/>
      <c r="F452" s="675"/>
      <c r="G452" s="675"/>
      <c r="H452" s="675"/>
      <c r="I452" s="675"/>
      <c r="J452" s="675"/>
      <c r="K452" s="675"/>
      <c r="L452" s="675"/>
      <c r="M452" s="675"/>
      <c r="N452" s="675"/>
      <c r="O452" s="675"/>
      <c r="P452" s="675"/>
      <c r="Q452" s="675"/>
      <c r="R452" s="675"/>
      <c r="S452" s="675"/>
      <c r="T452" s="675"/>
      <c r="U452" s="675"/>
      <c r="V452" s="675"/>
      <c r="W452" s="675"/>
      <c r="X452" s="675"/>
      <c r="Y452" s="675"/>
      <c r="Z452" s="675"/>
    </row>
    <row r="453" spans="1:26">
      <c r="A453" s="674"/>
      <c r="B453" s="675"/>
      <c r="C453" s="675"/>
      <c r="D453" s="675"/>
      <c r="E453" s="675"/>
      <c r="F453" s="675"/>
      <c r="G453" s="675"/>
      <c r="H453" s="675"/>
      <c r="I453" s="675"/>
      <c r="J453" s="675"/>
      <c r="K453" s="675"/>
      <c r="L453" s="675"/>
      <c r="M453" s="675"/>
      <c r="N453" s="675"/>
      <c r="O453" s="675"/>
      <c r="P453" s="675"/>
      <c r="Q453" s="675"/>
      <c r="R453" s="675"/>
      <c r="S453" s="675"/>
      <c r="T453" s="675"/>
      <c r="U453" s="675"/>
      <c r="V453" s="675"/>
      <c r="W453" s="675"/>
      <c r="X453" s="675"/>
      <c r="Y453" s="675"/>
      <c r="Z453" s="675"/>
    </row>
    <row r="454" spans="1:26">
      <c r="A454" s="674"/>
      <c r="B454" s="675"/>
      <c r="C454" s="675"/>
      <c r="D454" s="675"/>
      <c r="E454" s="675"/>
      <c r="F454" s="675"/>
      <c r="G454" s="675"/>
      <c r="H454" s="675"/>
      <c r="I454" s="675"/>
      <c r="J454" s="675"/>
      <c r="K454" s="675"/>
      <c r="L454" s="675"/>
      <c r="M454" s="675"/>
      <c r="N454" s="675"/>
      <c r="O454" s="675"/>
      <c r="P454" s="675"/>
      <c r="Q454" s="675"/>
      <c r="R454" s="675"/>
      <c r="S454" s="675"/>
      <c r="T454" s="675"/>
      <c r="U454" s="675"/>
      <c r="V454" s="675"/>
      <c r="W454" s="675"/>
      <c r="X454" s="675"/>
      <c r="Y454" s="675"/>
      <c r="Z454" s="675"/>
    </row>
    <row r="455" spans="1:26">
      <c r="A455" s="674"/>
      <c r="B455" s="675"/>
      <c r="C455" s="675"/>
      <c r="D455" s="675"/>
      <c r="E455" s="675"/>
      <c r="F455" s="675"/>
      <c r="G455" s="675"/>
      <c r="H455" s="675"/>
      <c r="I455" s="675"/>
      <c r="J455" s="675"/>
      <c r="K455" s="675"/>
      <c r="L455" s="675"/>
      <c r="M455" s="675"/>
      <c r="N455" s="675"/>
      <c r="O455" s="675"/>
      <c r="P455" s="675"/>
      <c r="Q455" s="675"/>
      <c r="R455" s="675"/>
      <c r="S455" s="675"/>
      <c r="T455" s="675"/>
      <c r="U455" s="675"/>
      <c r="V455" s="675"/>
      <c r="W455" s="675"/>
      <c r="X455" s="675"/>
      <c r="Y455" s="675"/>
      <c r="Z455" s="675"/>
    </row>
    <row r="456" spans="1:26">
      <c r="A456" s="674"/>
      <c r="B456" s="675"/>
      <c r="C456" s="675"/>
      <c r="D456" s="675"/>
      <c r="E456" s="675"/>
      <c r="F456" s="675"/>
      <c r="G456" s="675"/>
      <c r="H456" s="675"/>
      <c r="I456" s="675"/>
      <c r="J456" s="675"/>
      <c r="K456" s="675"/>
      <c r="L456" s="675"/>
      <c r="M456" s="675"/>
      <c r="N456" s="675"/>
      <c r="O456" s="675"/>
      <c r="P456" s="675"/>
      <c r="Q456" s="675"/>
      <c r="R456" s="675"/>
      <c r="S456" s="675"/>
      <c r="T456" s="675"/>
      <c r="U456" s="675"/>
      <c r="V456" s="675"/>
      <c r="W456" s="675"/>
      <c r="X456" s="675"/>
      <c r="Y456" s="675"/>
      <c r="Z456" s="675"/>
    </row>
    <row r="457" spans="1:26">
      <c r="A457" s="674"/>
      <c r="B457" s="675"/>
      <c r="C457" s="675"/>
      <c r="D457" s="675"/>
      <c r="E457" s="675"/>
      <c r="F457" s="675"/>
      <c r="G457" s="675"/>
      <c r="H457" s="675"/>
      <c r="I457" s="675"/>
      <c r="J457" s="675"/>
      <c r="K457" s="675"/>
      <c r="L457" s="675"/>
      <c r="M457" s="675"/>
      <c r="N457" s="675"/>
      <c r="O457" s="675"/>
      <c r="P457" s="675"/>
      <c r="Q457" s="675"/>
      <c r="R457" s="675"/>
      <c r="S457" s="675"/>
      <c r="T457" s="675"/>
      <c r="U457" s="675"/>
      <c r="V457" s="675"/>
      <c r="W457" s="675"/>
      <c r="X457" s="675"/>
      <c r="Y457" s="675"/>
      <c r="Z457" s="675"/>
    </row>
    <row r="458" spans="1:26">
      <c r="A458" s="674"/>
      <c r="B458" s="675"/>
      <c r="C458" s="675"/>
      <c r="D458" s="675"/>
      <c r="E458" s="675"/>
      <c r="F458" s="675"/>
      <c r="G458" s="675"/>
      <c r="H458" s="675"/>
      <c r="I458" s="675"/>
      <c r="J458" s="675"/>
      <c r="K458" s="675"/>
      <c r="L458" s="675"/>
      <c r="M458" s="675"/>
      <c r="N458" s="675"/>
      <c r="O458" s="675"/>
      <c r="P458" s="675"/>
      <c r="Q458" s="675"/>
      <c r="R458" s="675"/>
      <c r="S458" s="675"/>
      <c r="T458" s="675"/>
      <c r="U458" s="675"/>
      <c r="V458" s="675"/>
      <c r="W458" s="675"/>
      <c r="X458" s="675"/>
      <c r="Y458" s="675"/>
      <c r="Z458" s="675"/>
    </row>
    <row r="459" spans="1:26">
      <c r="A459" s="674"/>
      <c r="B459" s="675"/>
      <c r="C459" s="675"/>
      <c r="D459" s="675"/>
      <c r="E459" s="675"/>
      <c r="F459" s="675"/>
      <c r="G459" s="675"/>
      <c r="H459" s="675"/>
      <c r="I459" s="675"/>
      <c r="J459" s="675"/>
      <c r="K459" s="675"/>
      <c r="L459" s="675"/>
      <c r="M459" s="675"/>
      <c r="N459" s="675"/>
      <c r="O459" s="675"/>
      <c r="P459" s="675"/>
      <c r="Q459" s="675"/>
      <c r="R459" s="675"/>
      <c r="S459" s="675"/>
      <c r="T459" s="675"/>
      <c r="U459" s="675"/>
      <c r="V459" s="675"/>
      <c r="W459" s="675"/>
      <c r="X459" s="675"/>
      <c r="Y459" s="675"/>
      <c r="Z459" s="675"/>
    </row>
    <row r="460" spans="1:26">
      <c r="A460" s="674"/>
      <c r="B460" s="675"/>
      <c r="C460" s="675"/>
      <c r="D460" s="675"/>
      <c r="E460" s="675"/>
      <c r="F460" s="675"/>
      <c r="G460" s="675"/>
      <c r="H460" s="675"/>
      <c r="I460" s="675"/>
      <c r="J460" s="675"/>
      <c r="K460" s="675"/>
      <c r="L460" s="675"/>
      <c r="M460" s="675"/>
      <c r="N460" s="675"/>
      <c r="O460" s="675"/>
      <c r="P460" s="675"/>
      <c r="Q460" s="675"/>
      <c r="R460" s="675"/>
      <c r="S460" s="675"/>
      <c r="T460" s="675"/>
      <c r="U460" s="675"/>
      <c r="V460" s="675"/>
      <c r="W460" s="675"/>
      <c r="X460" s="675"/>
      <c r="Y460" s="675"/>
      <c r="Z460" s="675"/>
    </row>
    <row r="461" spans="1:26">
      <c r="A461" s="674"/>
      <c r="B461" s="675"/>
      <c r="C461" s="675"/>
      <c r="D461" s="675"/>
      <c r="E461" s="675"/>
      <c r="F461" s="675"/>
      <c r="G461" s="675"/>
      <c r="H461" s="675"/>
      <c r="I461" s="675"/>
      <c r="J461" s="675"/>
      <c r="K461" s="675"/>
      <c r="L461" s="675"/>
      <c r="M461" s="675"/>
      <c r="N461" s="675"/>
      <c r="O461" s="675"/>
      <c r="P461" s="675"/>
      <c r="Q461" s="675"/>
      <c r="R461" s="675"/>
      <c r="S461" s="675"/>
      <c r="T461" s="675"/>
      <c r="U461" s="675"/>
      <c r="V461" s="675"/>
      <c r="W461" s="675"/>
      <c r="X461" s="675"/>
      <c r="Y461" s="675"/>
      <c r="Z461" s="675"/>
    </row>
    <row r="462" spans="1:26">
      <c r="A462" s="674"/>
      <c r="B462" s="675"/>
      <c r="C462" s="675"/>
      <c r="D462" s="675"/>
      <c r="E462" s="675"/>
      <c r="F462" s="675"/>
      <c r="G462" s="675"/>
      <c r="H462" s="675"/>
      <c r="I462" s="675"/>
      <c r="J462" s="675"/>
      <c r="K462" s="675"/>
      <c r="L462" s="675"/>
      <c r="M462" s="675"/>
      <c r="N462" s="675"/>
      <c r="O462" s="675"/>
      <c r="P462" s="675"/>
      <c r="Q462" s="675"/>
      <c r="R462" s="675"/>
      <c r="S462" s="675"/>
      <c r="T462" s="675"/>
      <c r="U462" s="675"/>
      <c r="V462" s="675"/>
      <c r="W462" s="675"/>
      <c r="X462" s="675"/>
      <c r="Y462" s="675"/>
      <c r="Z462" s="675"/>
    </row>
    <row r="463" spans="1:26">
      <c r="A463" s="674"/>
      <c r="B463" s="675"/>
      <c r="C463" s="675"/>
      <c r="D463" s="675"/>
      <c r="E463" s="675"/>
      <c r="F463" s="675"/>
      <c r="G463" s="675"/>
      <c r="H463" s="675"/>
      <c r="I463" s="675"/>
      <c r="J463" s="675"/>
      <c r="K463" s="675"/>
      <c r="L463" s="675"/>
      <c r="M463" s="675"/>
      <c r="N463" s="675"/>
      <c r="O463" s="675"/>
      <c r="P463" s="675"/>
      <c r="Q463" s="675"/>
      <c r="R463" s="675"/>
      <c r="S463" s="675"/>
      <c r="T463" s="675"/>
      <c r="U463" s="675"/>
      <c r="V463" s="675"/>
      <c r="W463" s="675"/>
      <c r="X463" s="675"/>
      <c r="Y463" s="675"/>
      <c r="Z463" s="675"/>
    </row>
    <row r="464" spans="1:26">
      <c r="A464" s="674"/>
      <c r="B464" s="675"/>
      <c r="C464" s="675"/>
      <c r="D464" s="675"/>
      <c r="E464" s="675"/>
      <c r="F464" s="675"/>
      <c r="G464" s="675"/>
      <c r="H464" s="675"/>
      <c r="I464" s="675"/>
      <c r="J464" s="675"/>
      <c r="K464" s="675"/>
      <c r="L464" s="675"/>
      <c r="M464" s="675"/>
      <c r="N464" s="675"/>
      <c r="O464" s="675"/>
      <c r="P464" s="675"/>
      <c r="Q464" s="675"/>
      <c r="R464" s="675"/>
      <c r="S464" s="675"/>
      <c r="T464" s="675"/>
      <c r="U464" s="675"/>
      <c r="V464" s="675"/>
      <c r="W464" s="675"/>
      <c r="X464" s="675"/>
      <c r="Y464" s="675"/>
      <c r="Z464" s="675"/>
    </row>
    <row r="465" spans="1:26">
      <c r="A465" s="674"/>
      <c r="B465" s="675"/>
      <c r="C465" s="675"/>
      <c r="D465" s="675"/>
      <c r="E465" s="675"/>
      <c r="F465" s="675"/>
      <c r="G465" s="675"/>
      <c r="H465" s="675"/>
      <c r="I465" s="675"/>
      <c r="J465" s="675"/>
      <c r="K465" s="675"/>
      <c r="L465" s="675"/>
      <c r="M465" s="675"/>
      <c r="N465" s="675"/>
      <c r="O465" s="675"/>
      <c r="P465" s="675"/>
      <c r="Q465" s="675"/>
      <c r="R465" s="675"/>
      <c r="S465" s="675"/>
      <c r="T465" s="675"/>
      <c r="U465" s="675"/>
      <c r="V465" s="675"/>
      <c r="W465" s="675"/>
      <c r="X465" s="675"/>
      <c r="Y465" s="675"/>
      <c r="Z465" s="675"/>
    </row>
    <row r="466" spans="1:26">
      <c r="A466" s="674"/>
      <c r="B466" s="675"/>
      <c r="C466" s="675"/>
      <c r="D466" s="675"/>
      <c r="E466" s="675"/>
      <c r="F466" s="675"/>
      <c r="G466" s="675"/>
      <c r="H466" s="675"/>
      <c r="I466" s="675"/>
      <c r="J466" s="675"/>
      <c r="K466" s="675"/>
      <c r="L466" s="675"/>
      <c r="M466" s="675"/>
      <c r="N466" s="675"/>
      <c r="O466" s="675"/>
      <c r="P466" s="675"/>
      <c r="Q466" s="675"/>
      <c r="R466" s="675"/>
      <c r="S466" s="675"/>
      <c r="T466" s="675"/>
      <c r="U466" s="675"/>
      <c r="V466" s="675"/>
      <c r="W466" s="675"/>
      <c r="X466" s="675"/>
      <c r="Y466" s="675"/>
      <c r="Z466" s="675"/>
    </row>
    <row r="467" spans="1:26">
      <c r="A467" s="674"/>
      <c r="B467" s="675"/>
      <c r="C467" s="675"/>
      <c r="D467" s="675"/>
      <c r="E467" s="675"/>
      <c r="F467" s="675"/>
      <c r="G467" s="675"/>
      <c r="H467" s="675"/>
      <c r="I467" s="675"/>
      <c r="J467" s="675"/>
      <c r="K467" s="675"/>
      <c r="L467" s="675"/>
      <c r="M467" s="675"/>
      <c r="N467" s="675"/>
      <c r="O467" s="675"/>
      <c r="P467" s="675"/>
      <c r="Q467" s="675"/>
      <c r="R467" s="675"/>
      <c r="S467" s="675"/>
      <c r="T467" s="675"/>
      <c r="U467" s="675"/>
      <c r="V467" s="675"/>
      <c r="W467" s="675"/>
      <c r="X467" s="675"/>
      <c r="Y467" s="675"/>
      <c r="Z467" s="675"/>
    </row>
    <row r="468" spans="1:26">
      <c r="A468" s="674"/>
      <c r="B468" s="675"/>
      <c r="C468" s="675"/>
      <c r="D468" s="675"/>
      <c r="E468" s="675"/>
      <c r="F468" s="675"/>
      <c r="G468" s="675"/>
      <c r="H468" s="675"/>
      <c r="I468" s="675"/>
      <c r="J468" s="675"/>
      <c r="K468" s="675"/>
      <c r="L468" s="675"/>
      <c r="M468" s="675"/>
      <c r="N468" s="675"/>
      <c r="O468" s="675"/>
      <c r="P468" s="675"/>
      <c r="Q468" s="675"/>
      <c r="R468" s="675"/>
      <c r="S468" s="675"/>
      <c r="T468" s="675"/>
      <c r="U468" s="675"/>
      <c r="V468" s="675"/>
      <c r="W468" s="675"/>
      <c r="X468" s="675"/>
      <c r="Y468" s="675"/>
      <c r="Z468" s="675"/>
    </row>
    <row r="469" spans="1:26">
      <c r="A469" s="674"/>
      <c r="B469" s="675"/>
      <c r="C469" s="675"/>
      <c r="D469" s="675"/>
      <c r="E469" s="675"/>
      <c r="F469" s="675"/>
      <c r="G469" s="675"/>
      <c r="H469" s="675"/>
      <c r="I469" s="675"/>
      <c r="J469" s="675"/>
      <c r="K469" s="675"/>
      <c r="L469" s="675"/>
      <c r="M469" s="675"/>
      <c r="N469" s="675"/>
      <c r="O469" s="675"/>
      <c r="P469" s="675"/>
      <c r="Q469" s="675"/>
      <c r="R469" s="675"/>
      <c r="S469" s="675"/>
      <c r="T469" s="675"/>
      <c r="U469" s="675"/>
      <c r="V469" s="675"/>
      <c r="W469" s="675"/>
      <c r="X469" s="675"/>
      <c r="Y469" s="675"/>
      <c r="Z469" s="675"/>
    </row>
    <row r="470" spans="1:26">
      <c r="A470" s="674"/>
      <c r="B470" s="675"/>
      <c r="C470" s="675"/>
      <c r="D470" s="675"/>
      <c r="E470" s="675"/>
      <c r="F470" s="675"/>
      <c r="G470" s="675"/>
      <c r="H470" s="675"/>
      <c r="I470" s="675"/>
      <c r="J470" s="675"/>
      <c r="K470" s="675"/>
      <c r="L470" s="675"/>
      <c r="M470" s="675"/>
      <c r="N470" s="675"/>
      <c r="O470" s="675"/>
      <c r="P470" s="675"/>
      <c r="Q470" s="675"/>
      <c r="R470" s="675"/>
      <c r="S470" s="675"/>
      <c r="T470" s="675"/>
      <c r="U470" s="675"/>
      <c r="V470" s="675"/>
      <c r="W470" s="675"/>
      <c r="X470" s="675"/>
      <c r="Y470" s="675"/>
      <c r="Z470" s="675"/>
    </row>
    <row r="471" spans="1:26">
      <c r="A471" s="674"/>
      <c r="B471" s="675"/>
      <c r="C471" s="675"/>
      <c r="D471" s="675"/>
      <c r="E471" s="675"/>
      <c r="F471" s="675"/>
      <c r="G471" s="675"/>
      <c r="H471" s="675"/>
      <c r="I471" s="675"/>
      <c r="J471" s="675"/>
      <c r="K471" s="675"/>
      <c r="L471" s="675"/>
      <c r="M471" s="675"/>
      <c r="N471" s="675"/>
      <c r="O471" s="675"/>
      <c r="P471" s="675"/>
      <c r="Q471" s="675"/>
      <c r="R471" s="675"/>
      <c r="S471" s="675"/>
      <c r="T471" s="675"/>
      <c r="U471" s="675"/>
      <c r="V471" s="675"/>
      <c r="W471" s="675"/>
      <c r="X471" s="675"/>
      <c r="Y471" s="675"/>
      <c r="Z471" s="675"/>
    </row>
    <row r="472" spans="1:26">
      <c r="A472" s="674"/>
      <c r="B472" s="675"/>
      <c r="C472" s="675"/>
      <c r="D472" s="675"/>
      <c r="E472" s="675"/>
      <c r="F472" s="675"/>
      <c r="G472" s="675"/>
      <c r="H472" s="675"/>
      <c r="I472" s="675"/>
      <c r="J472" s="675"/>
      <c r="K472" s="675"/>
      <c r="L472" s="675"/>
      <c r="M472" s="675"/>
      <c r="N472" s="675"/>
      <c r="O472" s="675"/>
      <c r="P472" s="675"/>
      <c r="Q472" s="675"/>
      <c r="R472" s="675"/>
      <c r="S472" s="675"/>
      <c r="T472" s="675"/>
      <c r="U472" s="675"/>
      <c r="V472" s="675"/>
      <c r="W472" s="675"/>
      <c r="X472" s="675"/>
      <c r="Y472" s="675"/>
      <c r="Z472" s="675"/>
    </row>
    <row r="473" spans="1:26">
      <c r="A473" s="674"/>
      <c r="B473" s="675"/>
      <c r="C473" s="675"/>
      <c r="D473" s="675"/>
      <c r="E473" s="675"/>
      <c r="F473" s="675"/>
      <c r="G473" s="675"/>
      <c r="H473" s="675"/>
      <c r="I473" s="675"/>
      <c r="J473" s="675"/>
      <c r="K473" s="675"/>
      <c r="L473" s="675"/>
      <c r="M473" s="675"/>
      <c r="N473" s="675"/>
      <c r="O473" s="675"/>
      <c r="P473" s="675"/>
      <c r="Q473" s="675"/>
      <c r="R473" s="675"/>
      <c r="S473" s="675"/>
      <c r="T473" s="675"/>
      <c r="U473" s="675"/>
      <c r="V473" s="675"/>
      <c r="W473" s="675"/>
      <c r="X473" s="675"/>
      <c r="Y473" s="675"/>
      <c r="Z473" s="675"/>
    </row>
    <row r="474" spans="1:26">
      <c r="A474" s="674"/>
      <c r="B474" s="675"/>
      <c r="C474" s="675"/>
      <c r="D474" s="675"/>
      <c r="E474" s="675"/>
      <c r="F474" s="675"/>
      <c r="G474" s="675"/>
      <c r="H474" s="675"/>
      <c r="I474" s="675"/>
      <c r="J474" s="675"/>
      <c r="K474" s="675"/>
      <c r="L474" s="675"/>
      <c r="M474" s="675"/>
      <c r="N474" s="675"/>
      <c r="O474" s="675"/>
      <c r="P474" s="675"/>
      <c r="Q474" s="675"/>
      <c r="R474" s="675"/>
      <c r="S474" s="675"/>
      <c r="T474" s="675"/>
      <c r="U474" s="675"/>
      <c r="V474" s="675"/>
      <c r="W474" s="675"/>
      <c r="X474" s="675"/>
      <c r="Y474" s="675"/>
      <c r="Z474" s="675"/>
    </row>
    <row r="475" spans="1:26">
      <c r="A475" s="674"/>
      <c r="B475" s="675"/>
      <c r="C475" s="675"/>
      <c r="D475" s="675"/>
      <c r="E475" s="675"/>
      <c r="F475" s="675"/>
      <c r="G475" s="675"/>
      <c r="H475" s="675"/>
      <c r="I475" s="675"/>
      <c r="J475" s="675"/>
      <c r="K475" s="675"/>
      <c r="L475" s="675"/>
      <c r="M475" s="675"/>
      <c r="N475" s="675"/>
      <c r="O475" s="675"/>
      <c r="P475" s="675"/>
      <c r="Q475" s="675"/>
      <c r="R475" s="675"/>
      <c r="S475" s="675"/>
      <c r="T475" s="675"/>
      <c r="U475" s="675"/>
      <c r="V475" s="675"/>
      <c r="W475" s="675"/>
      <c r="X475" s="675"/>
      <c r="Y475" s="675"/>
      <c r="Z475" s="675"/>
    </row>
    <row r="476" spans="1:26">
      <c r="A476" s="674"/>
      <c r="B476" s="675"/>
      <c r="C476" s="675"/>
      <c r="D476" s="675"/>
      <c r="E476" s="675"/>
      <c r="F476" s="675"/>
      <c r="G476" s="675"/>
      <c r="H476" s="675"/>
      <c r="I476" s="675"/>
      <c r="J476" s="675"/>
      <c r="K476" s="675"/>
      <c r="L476" s="675"/>
      <c r="M476" s="675"/>
      <c r="N476" s="675"/>
      <c r="O476" s="675"/>
      <c r="P476" s="675"/>
      <c r="Q476" s="675"/>
      <c r="R476" s="675"/>
      <c r="S476" s="675"/>
      <c r="T476" s="675"/>
      <c r="U476" s="675"/>
      <c r="V476" s="675"/>
      <c r="W476" s="675"/>
      <c r="X476" s="675"/>
      <c r="Y476" s="675"/>
      <c r="Z476" s="675"/>
    </row>
    <row r="477" spans="1:26">
      <c r="A477" s="674"/>
      <c r="B477" s="675"/>
      <c r="C477" s="675"/>
      <c r="D477" s="675"/>
      <c r="E477" s="675"/>
      <c r="F477" s="675"/>
      <c r="G477" s="675"/>
      <c r="H477" s="675"/>
      <c r="I477" s="675"/>
      <c r="J477" s="675"/>
      <c r="K477" s="675"/>
      <c r="L477" s="675"/>
      <c r="M477" s="675"/>
      <c r="N477" s="675"/>
      <c r="O477" s="675"/>
      <c r="P477" s="675"/>
      <c r="Q477" s="675"/>
      <c r="R477" s="675"/>
      <c r="S477" s="675"/>
      <c r="T477" s="675"/>
      <c r="U477" s="675"/>
      <c r="V477" s="675"/>
      <c r="W477" s="675"/>
      <c r="X477" s="675"/>
      <c r="Y477" s="675"/>
      <c r="Z477" s="675"/>
    </row>
    <row r="478" spans="1:26">
      <c r="A478" s="674"/>
      <c r="B478" s="675"/>
      <c r="C478" s="675"/>
      <c r="D478" s="675"/>
      <c r="E478" s="675"/>
      <c r="F478" s="675"/>
      <c r="G478" s="675"/>
      <c r="H478" s="675"/>
      <c r="I478" s="675"/>
      <c r="J478" s="675"/>
      <c r="K478" s="675"/>
      <c r="L478" s="675"/>
      <c r="M478" s="675"/>
      <c r="N478" s="675"/>
      <c r="O478" s="675"/>
      <c r="P478" s="675"/>
      <c r="Q478" s="675"/>
      <c r="R478" s="675"/>
      <c r="S478" s="675"/>
      <c r="T478" s="675"/>
      <c r="U478" s="675"/>
      <c r="V478" s="675"/>
      <c r="W478" s="675"/>
      <c r="X478" s="675"/>
      <c r="Y478" s="675"/>
      <c r="Z478" s="675"/>
    </row>
    <row r="479" spans="1:26">
      <c r="A479" s="674"/>
      <c r="B479" s="675"/>
      <c r="C479" s="675"/>
      <c r="D479" s="675"/>
      <c r="E479" s="675"/>
      <c r="F479" s="675"/>
      <c r="G479" s="675"/>
      <c r="H479" s="675"/>
      <c r="I479" s="675"/>
      <c r="J479" s="675"/>
      <c r="K479" s="675"/>
      <c r="L479" s="675"/>
      <c r="M479" s="675"/>
      <c r="N479" s="675"/>
      <c r="O479" s="675"/>
      <c r="P479" s="675"/>
      <c r="Q479" s="675"/>
      <c r="R479" s="675"/>
      <c r="S479" s="675"/>
      <c r="T479" s="675"/>
      <c r="U479" s="675"/>
      <c r="V479" s="675"/>
      <c r="W479" s="675"/>
      <c r="X479" s="675"/>
      <c r="Y479" s="675"/>
      <c r="Z479" s="675"/>
    </row>
    <row r="480" spans="1:26">
      <c r="A480" s="674"/>
      <c r="B480" s="675"/>
      <c r="C480" s="675"/>
      <c r="D480" s="675"/>
      <c r="E480" s="675"/>
      <c r="F480" s="675"/>
      <c r="G480" s="675"/>
      <c r="H480" s="675"/>
      <c r="I480" s="675"/>
      <c r="J480" s="675"/>
      <c r="K480" s="675"/>
      <c r="L480" s="675"/>
      <c r="M480" s="675"/>
      <c r="N480" s="675"/>
      <c r="O480" s="675"/>
      <c r="P480" s="675"/>
      <c r="Q480" s="675"/>
      <c r="R480" s="675"/>
      <c r="S480" s="675"/>
      <c r="T480" s="675"/>
      <c r="U480" s="675"/>
      <c r="V480" s="675"/>
      <c r="W480" s="675"/>
      <c r="X480" s="675"/>
      <c r="Y480" s="675"/>
      <c r="Z480" s="675"/>
    </row>
    <row r="481" spans="1:26">
      <c r="A481" s="674"/>
      <c r="B481" s="675"/>
      <c r="C481" s="675"/>
      <c r="D481" s="675"/>
      <c r="E481" s="675"/>
      <c r="F481" s="675"/>
      <c r="G481" s="675"/>
      <c r="H481" s="675"/>
      <c r="I481" s="675"/>
      <c r="J481" s="675"/>
      <c r="K481" s="675"/>
      <c r="L481" s="675"/>
      <c r="M481" s="675"/>
      <c r="N481" s="675"/>
      <c r="O481" s="675"/>
      <c r="P481" s="675"/>
      <c r="Q481" s="675"/>
      <c r="R481" s="675"/>
      <c r="S481" s="675"/>
      <c r="T481" s="675"/>
      <c r="U481" s="675"/>
      <c r="V481" s="675"/>
      <c r="W481" s="675"/>
      <c r="X481" s="675"/>
      <c r="Y481" s="675"/>
      <c r="Z481" s="675"/>
    </row>
    <row r="482" spans="1:26">
      <c r="A482" s="674"/>
      <c r="B482" s="675"/>
      <c r="C482" s="675"/>
      <c r="D482" s="675"/>
      <c r="E482" s="675"/>
      <c r="F482" s="675"/>
      <c r="G482" s="675"/>
      <c r="H482" s="675"/>
      <c r="I482" s="675"/>
      <c r="J482" s="675"/>
      <c r="K482" s="675"/>
      <c r="L482" s="675"/>
      <c r="M482" s="675"/>
      <c r="N482" s="675"/>
      <c r="O482" s="675"/>
      <c r="P482" s="675"/>
      <c r="Q482" s="675"/>
      <c r="R482" s="675"/>
      <c r="S482" s="675"/>
      <c r="T482" s="675"/>
      <c r="U482" s="675"/>
      <c r="V482" s="675"/>
      <c r="W482" s="675"/>
      <c r="X482" s="675"/>
      <c r="Y482" s="675"/>
      <c r="Z482" s="675"/>
    </row>
    <row r="483" spans="1:26">
      <c r="A483" s="674"/>
      <c r="B483" s="675"/>
      <c r="C483" s="675"/>
      <c r="D483" s="675"/>
      <c r="E483" s="675"/>
      <c r="F483" s="675"/>
      <c r="G483" s="675"/>
      <c r="H483" s="675"/>
      <c r="I483" s="675"/>
      <c r="J483" s="675"/>
      <c r="K483" s="675"/>
      <c r="L483" s="675"/>
      <c r="M483" s="675"/>
      <c r="N483" s="675"/>
      <c r="O483" s="675"/>
      <c r="P483" s="675"/>
      <c r="Q483" s="675"/>
      <c r="R483" s="675"/>
      <c r="S483" s="675"/>
      <c r="T483" s="675"/>
      <c r="U483" s="675"/>
      <c r="V483" s="675"/>
      <c r="W483" s="675"/>
      <c r="X483" s="675"/>
      <c r="Y483" s="675"/>
      <c r="Z483" s="675"/>
    </row>
    <row r="484" spans="1:26">
      <c r="A484" s="674"/>
      <c r="B484" s="675"/>
      <c r="C484" s="675"/>
      <c r="D484" s="675"/>
      <c r="E484" s="675"/>
      <c r="F484" s="675"/>
      <c r="G484" s="675"/>
      <c r="H484" s="675"/>
      <c r="I484" s="675"/>
      <c r="J484" s="675"/>
      <c r="K484" s="675"/>
      <c r="L484" s="675"/>
      <c r="M484" s="675"/>
      <c r="N484" s="675"/>
      <c r="O484" s="675"/>
      <c r="P484" s="675"/>
      <c r="Q484" s="675"/>
      <c r="R484" s="675"/>
      <c r="S484" s="675"/>
      <c r="T484" s="675"/>
      <c r="U484" s="675"/>
      <c r="V484" s="675"/>
      <c r="W484" s="675"/>
      <c r="X484" s="675"/>
      <c r="Y484" s="675"/>
      <c r="Z484" s="675"/>
    </row>
    <row r="485" spans="1:26">
      <c r="A485" s="674"/>
      <c r="B485" s="675"/>
      <c r="C485" s="675"/>
      <c r="D485" s="675"/>
      <c r="E485" s="675"/>
      <c r="F485" s="675"/>
      <c r="G485" s="675"/>
      <c r="H485" s="675"/>
      <c r="I485" s="675"/>
      <c r="J485" s="675"/>
      <c r="K485" s="675"/>
      <c r="L485" s="675"/>
      <c r="M485" s="675"/>
      <c r="N485" s="675"/>
      <c r="O485" s="675"/>
      <c r="P485" s="675"/>
      <c r="Q485" s="675"/>
      <c r="R485" s="675"/>
      <c r="S485" s="675"/>
      <c r="T485" s="675"/>
      <c r="U485" s="675"/>
      <c r="V485" s="675"/>
      <c r="W485" s="675"/>
      <c r="X485" s="675"/>
      <c r="Y485" s="675"/>
      <c r="Z485" s="675"/>
    </row>
    <row r="486" spans="1:26">
      <c r="A486" s="674"/>
      <c r="B486" s="675"/>
      <c r="C486" s="675"/>
      <c r="D486" s="675"/>
      <c r="E486" s="675"/>
      <c r="F486" s="675"/>
      <c r="G486" s="675"/>
      <c r="H486" s="675"/>
      <c r="I486" s="675"/>
      <c r="J486" s="675"/>
      <c r="K486" s="675"/>
      <c r="L486" s="675"/>
      <c r="M486" s="675"/>
      <c r="N486" s="675"/>
      <c r="O486" s="675"/>
      <c r="P486" s="675"/>
      <c r="Q486" s="675"/>
      <c r="R486" s="675"/>
      <c r="S486" s="675"/>
      <c r="T486" s="675"/>
      <c r="U486" s="675"/>
      <c r="V486" s="675"/>
      <c r="W486" s="675"/>
      <c r="X486" s="675"/>
      <c r="Y486" s="675"/>
      <c r="Z486" s="675"/>
    </row>
    <row r="487" spans="1:26">
      <c r="A487" s="674"/>
      <c r="B487" s="675"/>
      <c r="C487" s="675"/>
      <c r="D487" s="675"/>
      <c r="E487" s="675"/>
      <c r="F487" s="675"/>
      <c r="G487" s="675"/>
      <c r="H487" s="675"/>
      <c r="I487" s="675"/>
      <c r="J487" s="675"/>
      <c r="K487" s="675"/>
      <c r="L487" s="675"/>
      <c r="M487" s="675"/>
      <c r="N487" s="675"/>
      <c r="O487" s="675"/>
      <c r="P487" s="675"/>
      <c r="Q487" s="675"/>
      <c r="R487" s="675"/>
      <c r="S487" s="675"/>
      <c r="T487" s="675"/>
      <c r="U487" s="675"/>
      <c r="V487" s="675"/>
      <c r="W487" s="675"/>
      <c r="X487" s="675"/>
      <c r="Y487" s="675"/>
      <c r="Z487" s="675"/>
    </row>
    <row r="488" spans="1:26">
      <c r="A488" s="674"/>
      <c r="B488" s="675"/>
      <c r="C488" s="675"/>
      <c r="D488" s="675"/>
      <c r="E488" s="675"/>
      <c r="F488" s="675"/>
      <c r="G488" s="675"/>
      <c r="H488" s="675"/>
      <c r="I488" s="675"/>
      <c r="J488" s="675"/>
      <c r="K488" s="675"/>
      <c r="L488" s="675"/>
      <c r="M488" s="675"/>
      <c r="N488" s="675"/>
      <c r="O488" s="675"/>
      <c r="P488" s="675"/>
      <c r="Q488" s="675"/>
      <c r="R488" s="675"/>
      <c r="S488" s="675"/>
      <c r="T488" s="675"/>
      <c r="U488" s="675"/>
      <c r="V488" s="675"/>
      <c r="W488" s="675"/>
      <c r="X488" s="675"/>
      <c r="Y488" s="675"/>
      <c r="Z488" s="675"/>
    </row>
    <row r="489" spans="1:26">
      <c r="A489" s="674"/>
      <c r="B489" s="675"/>
      <c r="C489" s="675"/>
      <c r="D489" s="675"/>
      <c r="E489" s="675"/>
      <c r="F489" s="675"/>
      <c r="G489" s="675"/>
      <c r="H489" s="675"/>
      <c r="I489" s="675"/>
      <c r="J489" s="675"/>
      <c r="K489" s="675"/>
      <c r="L489" s="675"/>
      <c r="M489" s="675"/>
      <c r="N489" s="675"/>
      <c r="O489" s="675"/>
      <c r="P489" s="675"/>
      <c r="Q489" s="675"/>
      <c r="R489" s="675"/>
      <c r="S489" s="675"/>
      <c r="T489" s="675"/>
      <c r="U489" s="675"/>
      <c r="V489" s="675"/>
      <c r="W489" s="675"/>
      <c r="X489" s="675"/>
      <c r="Y489" s="675"/>
      <c r="Z489" s="675"/>
    </row>
    <row r="490" spans="1:26">
      <c r="A490" s="674"/>
      <c r="B490" s="675"/>
      <c r="C490" s="675"/>
      <c r="D490" s="675"/>
      <c r="E490" s="675"/>
      <c r="F490" s="675"/>
      <c r="G490" s="675"/>
      <c r="H490" s="675"/>
      <c r="I490" s="675"/>
      <c r="J490" s="675"/>
      <c r="K490" s="675"/>
      <c r="L490" s="675"/>
      <c r="M490" s="675"/>
      <c r="N490" s="675"/>
      <c r="O490" s="675"/>
      <c r="P490" s="675"/>
      <c r="Q490" s="675"/>
      <c r="R490" s="675"/>
      <c r="S490" s="675"/>
      <c r="T490" s="675"/>
      <c r="U490" s="675"/>
      <c r="V490" s="675"/>
      <c r="W490" s="675"/>
      <c r="X490" s="675"/>
      <c r="Y490" s="675"/>
      <c r="Z490" s="675"/>
    </row>
    <row r="491" spans="1:26">
      <c r="A491" s="674"/>
      <c r="B491" s="675"/>
      <c r="C491" s="675"/>
      <c r="D491" s="675"/>
      <c r="E491" s="675"/>
      <c r="F491" s="675"/>
      <c r="G491" s="675"/>
      <c r="H491" s="675"/>
      <c r="I491" s="675"/>
      <c r="J491" s="675"/>
      <c r="K491" s="675"/>
      <c r="L491" s="675"/>
      <c r="M491" s="675"/>
      <c r="N491" s="675"/>
      <c r="O491" s="675"/>
      <c r="P491" s="675"/>
      <c r="Q491" s="675"/>
      <c r="R491" s="675"/>
      <c r="S491" s="675"/>
      <c r="T491" s="675"/>
      <c r="U491" s="675"/>
      <c r="V491" s="675"/>
      <c r="W491" s="675"/>
      <c r="X491" s="675"/>
      <c r="Y491" s="675"/>
      <c r="Z491" s="675"/>
    </row>
    <row r="492" spans="1:26">
      <c r="A492" s="674"/>
      <c r="B492" s="675"/>
      <c r="C492" s="675"/>
      <c r="D492" s="675"/>
      <c r="E492" s="675"/>
      <c r="F492" s="675"/>
      <c r="G492" s="675"/>
      <c r="H492" s="675"/>
      <c r="I492" s="675"/>
      <c r="J492" s="675"/>
      <c r="K492" s="675"/>
      <c r="L492" s="675"/>
      <c r="M492" s="675"/>
      <c r="N492" s="675"/>
      <c r="O492" s="675"/>
      <c r="P492" s="675"/>
      <c r="Q492" s="675"/>
      <c r="R492" s="675"/>
      <c r="S492" s="675"/>
      <c r="T492" s="675"/>
      <c r="U492" s="675"/>
      <c r="V492" s="675"/>
      <c r="W492" s="675"/>
      <c r="X492" s="675"/>
      <c r="Y492" s="675"/>
      <c r="Z492" s="675"/>
    </row>
    <row r="493" spans="1:26">
      <c r="A493" s="674"/>
      <c r="B493" s="675"/>
      <c r="C493" s="675"/>
      <c r="D493" s="675"/>
      <c r="E493" s="675"/>
      <c r="F493" s="675"/>
      <c r="G493" s="675"/>
      <c r="H493" s="675"/>
      <c r="I493" s="675"/>
      <c r="J493" s="675"/>
      <c r="K493" s="675"/>
      <c r="L493" s="675"/>
      <c r="M493" s="675"/>
      <c r="N493" s="675"/>
      <c r="O493" s="675"/>
      <c r="P493" s="675"/>
      <c r="Q493" s="675"/>
      <c r="R493" s="675"/>
      <c r="S493" s="675"/>
      <c r="T493" s="675"/>
      <c r="U493" s="675"/>
      <c r="V493" s="675"/>
      <c r="W493" s="675"/>
      <c r="X493" s="675"/>
      <c r="Y493" s="675"/>
      <c r="Z493" s="675"/>
    </row>
    <row r="494" spans="1:26">
      <c r="A494" s="674"/>
      <c r="B494" s="675"/>
      <c r="C494" s="675"/>
      <c r="D494" s="675"/>
      <c r="E494" s="675"/>
      <c r="F494" s="675"/>
      <c r="G494" s="675"/>
      <c r="H494" s="675"/>
      <c r="I494" s="675"/>
      <c r="J494" s="675"/>
      <c r="K494" s="675"/>
      <c r="L494" s="675"/>
      <c r="M494" s="675"/>
      <c r="N494" s="675"/>
      <c r="O494" s="675"/>
      <c r="P494" s="675"/>
      <c r="Q494" s="675"/>
      <c r="R494" s="675"/>
      <c r="S494" s="675"/>
      <c r="T494" s="675"/>
      <c r="U494" s="675"/>
      <c r="V494" s="675"/>
      <c r="W494" s="675"/>
      <c r="X494" s="675"/>
      <c r="Y494" s="675"/>
      <c r="Z494" s="675"/>
    </row>
    <row r="495" spans="1:26">
      <c r="A495" s="674"/>
      <c r="B495" s="675"/>
      <c r="C495" s="675"/>
      <c r="D495" s="675"/>
      <c r="E495" s="675"/>
      <c r="F495" s="675"/>
      <c r="G495" s="675"/>
      <c r="H495" s="675"/>
      <c r="I495" s="675"/>
      <c r="J495" s="675"/>
      <c r="K495" s="675"/>
      <c r="L495" s="675"/>
      <c r="M495" s="675"/>
      <c r="N495" s="675"/>
      <c r="O495" s="675"/>
      <c r="P495" s="675"/>
      <c r="Q495" s="675"/>
      <c r="R495" s="675"/>
      <c r="S495" s="675"/>
      <c r="T495" s="675"/>
      <c r="U495" s="675"/>
      <c r="V495" s="675"/>
      <c r="W495" s="675"/>
      <c r="X495" s="675"/>
      <c r="Y495" s="675"/>
      <c r="Z495" s="675"/>
    </row>
    <row r="496" spans="1:26">
      <c r="A496" s="674"/>
      <c r="B496" s="675"/>
      <c r="C496" s="675"/>
      <c r="D496" s="675"/>
      <c r="E496" s="675"/>
      <c r="F496" s="675"/>
      <c r="G496" s="675"/>
      <c r="H496" s="675"/>
      <c r="I496" s="675"/>
      <c r="J496" s="675"/>
      <c r="K496" s="675"/>
      <c r="L496" s="675"/>
      <c r="M496" s="675"/>
      <c r="N496" s="675"/>
      <c r="O496" s="675"/>
      <c r="P496" s="675"/>
      <c r="Q496" s="675"/>
      <c r="R496" s="675"/>
      <c r="S496" s="675"/>
      <c r="T496" s="675"/>
      <c r="U496" s="675"/>
      <c r="V496" s="675"/>
      <c r="W496" s="675"/>
      <c r="X496" s="675"/>
      <c r="Y496" s="675"/>
      <c r="Z496" s="675"/>
    </row>
    <row r="497" spans="1:26">
      <c r="A497" s="674"/>
      <c r="B497" s="675"/>
      <c r="C497" s="675"/>
      <c r="D497" s="675"/>
      <c r="E497" s="675"/>
      <c r="F497" s="675"/>
      <c r="G497" s="675"/>
      <c r="H497" s="675"/>
      <c r="I497" s="675"/>
      <c r="J497" s="675"/>
      <c r="K497" s="675"/>
      <c r="L497" s="675"/>
      <c r="M497" s="675"/>
      <c r="N497" s="675"/>
      <c r="O497" s="675"/>
      <c r="P497" s="675"/>
      <c r="Q497" s="675"/>
      <c r="R497" s="675"/>
      <c r="S497" s="675"/>
      <c r="T497" s="675"/>
      <c r="U497" s="675"/>
      <c r="V497" s="675"/>
      <c r="W497" s="675"/>
      <c r="X497" s="675"/>
      <c r="Y497" s="675"/>
      <c r="Z497" s="675"/>
    </row>
    <row r="498" spans="1:26">
      <c r="A498" s="674"/>
      <c r="B498" s="675"/>
      <c r="C498" s="675"/>
      <c r="D498" s="675"/>
      <c r="E498" s="675"/>
      <c r="F498" s="675"/>
      <c r="G498" s="675"/>
      <c r="H498" s="675"/>
      <c r="I498" s="675"/>
      <c r="J498" s="675"/>
      <c r="K498" s="675"/>
      <c r="L498" s="675"/>
      <c r="M498" s="675"/>
      <c r="N498" s="675"/>
      <c r="O498" s="675"/>
      <c r="P498" s="675"/>
      <c r="Q498" s="675"/>
      <c r="R498" s="675"/>
      <c r="S498" s="675"/>
      <c r="T498" s="675"/>
      <c r="U498" s="675"/>
      <c r="V498" s="675"/>
      <c r="W498" s="675"/>
      <c r="X498" s="675"/>
      <c r="Y498" s="675"/>
      <c r="Z498" s="675"/>
    </row>
    <row r="499" spans="1:26">
      <c r="A499" s="674"/>
      <c r="B499" s="675"/>
      <c r="C499" s="675"/>
      <c r="D499" s="675"/>
      <c r="E499" s="675"/>
      <c r="F499" s="675"/>
      <c r="G499" s="675"/>
      <c r="H499" s="675"/>
      <c r="I499" s="675"/>
      <c r="J499" s="675"/>
      <c r="K499" s="675"/>
      <c r="L499" s="675"/>
      <c r="M499" s="675"/>
      <c r="N499" s="675"/>
      <c r="O499" s="675"/>
      <c r="P499" s="675"/>
      <c r="Q499" s="675"/>
      <c r="R499" s="675"/>
      <c r="S499" s="675"/>
      <c r="T499" s="675"/>
      <c r="U499" s="675"/>
      <c r="V499" s="675"/>
      <c r="W499" s="675"/>
      <c r="X499" s="675"/>
      <c r="Y499" s="675"/>
      <c r="Z499" s="675"/>
    </row>
    <row r="500" spans="1:26">
      <c r="A500" s="674"/>
      <c r="B500" s="675"/>
      <c r="C500" s="675"/>
      <c r="D500" s="675"/>
      <c r="E500" s="675"/>
      <c r="F500" s="675"/>
      <c r="G500" s="675"/>
      <c r="H500" s="675"/>
      <c r="I500" s="675"/>
      <c r="J500" s="675"/>
      <c r="K500" s="675"/>
      <c r="L500" s="675"/>
      <c r="M500" s="675"/>
      <c r="N500" s="675"/>
      <c r="O500" s="675"/>
      <c r="P500" s="675"/>
      <c r="Q500" s="675"/>
      <c r="R500" s="675"/>
      <c r="S500" s="675"/>
      <c r="T500" s="675"/>
      <c r="U500" s="675"/>
      <c r="V500" s="675"/>
      <c r="W500" s="675"/>
      <c r="X500" s="675"/>
      <c r="Y500" s="675"/>
      <c r="Z500" s="675"/>
    </row>
    <row r="501" spans="1:26">
      <c r="A501" s="674"/>
      <c r="B501" s="675"/>
      <c r="C501" s="675"/>
      <c r="D501" s="675"/>
      <c r="E501" s="675"/>
      <c r="F501" s="675"/>
      <c r="G501" s="675"/>
      <c r="H501" s="675"/>
      <c r="I501" s="675"/>
      <c r="J501" s="675"/>
      <c r="K501" s="675"/>
      <c r="L501" s="675"/>
      <c r="M501" s="675"/>
      <c r="N501" s="675"/>
      <c r="O501" s="675"/>
      <c r="P501" s="675"/>
      <c r="Q501" s="675"/>
      <c r="R501" s="675"/>
      <c r="S501" s="675"/>
      <c r="T501" s="675"/>
      <c r="U501" s="675"/>
      <c r="V501" s="675"/>
      <c r="W501" s="675"/>
      <c r="X501" s="675"/>
      <c r="Y501" s="675"/>
      <c r="Z501" s="675"/>
    </row>
    <row r="502" spans="1:26">
      <c r="A502" s="674"/>
      <c r="B502" s="675"/>
      <c r="C502" s="675"/>
      <c r="D502" s="675"/>
      <c r="E502" s="675"/>
      <c r="F502" s="675"/>
      <c r="G502" s="675"/>
      <c r="H502" s="675"/>
      <c r="I502" s="675"/>
      <c r="J502" s="675"/>
      <c r="K502" s="675"/>
      <c r="L502" s="675"/>
      <c r="M502" s="675"/>
      <c r="N502" s="675"/>
      <c r="O502" s="675"/>
      <c r="P502" s="675"/>
      <c r="Q502" s="675"/>
      <c r="R502" s="675"/>
      <c r="S502" s="675"/>
      <c r="T502" s="675"/>
      <c r="U502" s="675"/>
      <c r="V502" s="675"/>
      <c r="W502" s="675"/>
      <c r="X502" s="675"/>
      <c r="Y502" s="675"/>
      <c r="Z502" s="675"/>
    </row>
    <row r="503" spans="1:26">
      <c r="A503" s="674"/>
      <c r="B503" s="675"/>
      <c r="C503" s="675"/>
      <c r="D503" s="675"/>
      <c r="E503" s="675"/>
      <c r="F503" s="675"/>
      <c r="G503" s="675"/>
      <c r="H503" s="675"/>
      <c r="I503" s="675"/>
      <c r="J503" s="675"/>
      <c r="K503" s="675"/>
      <c r="L503" s="675"/>
      <c r="M503" s="675"/>
      <c r="N503" s="675"/>
      <c r="O503" s="675"/>
      <c r="P503" s="675"/>
      <c r="Q503" s="675"/>
      <c r="R503" s="675"/>
      <c r="S503" s="675"/>
      <c r="T503" s="675"/>
      <c r="U503" s="675"/>
      <c r="V503" s="675"/>
      <c r="W503" s="675"/>
      <c r="X503" s="675"/>
      <c r="Y503" s="675"/>
      <c r="Z503" s="675"/>
    </row>
    <row r="504" spans="1:26">
      <c r="A504" s="674"/>
      <c r="B504" s="675"/>
      <c r="C504" s="675"/>
      <c r="D504" s="675"/>
      <c r="E504" s="675"/>
      <c r="F504" s="675"/>
      <c r="G504" s="675"/>
      <c r="H504" s="675"/>
      <c r="I504" s="675"/>
      <c r="J504" s="675"/>
      <c r="K504" s="675"/>
      <c r="L504" s="675"/>
      <c r="M504" s="675"/>
      <c r="N504" s="675"/>
      <c r="O504" s="675"/>
      <c r="P504" s="675"/>
      <c r="Q504" s="675"/>
      <c r="R504" s="675"/>
      <c r="S504" s="675"/>
      <c r="T504" s="675"/>
      <c r="U504" s="675"/>
      <c r="V504" s="675"/>
      <c r="W504" s="675"/>
      <c r="X504" s="675"/>
      <c r="Y504" s="675"/>
      <c r="Z504" s="675"/>
    </row>
    <row r="505" spans="1:26">
      <c r="A505" s="674"/>
      <c r="B505" s="675"/>
      <c r="C505" s="675"/>
      <c r="D505" s="675"/>
      <c r="E505" s="675"/>
      <c r="F505" s="675"/>
      <c r="G505" s="675"/>
      <c r="H505" s="675"/>
      <c r="I505" s="675"/>
      <c r="J505" s="675"/>
      <c r="K505" s="675"/>
      <c r="L505" s="675"/>
      <c r="M505" s="675"/>
      <c r="N505" s="675"/>
      <c r="O505" s="675"/>
      <c r="P505" s="675"/>
      <c r="Q505" s="675"/>
      <c r="R505" s="675"/>
      <c r="S505" s="675"/>
      <c r="T505" s="675"/>
      <c r="U505" s="675"/>
      <c r="V505" s="675"/>
      <c r="W505" s="675"/>
      <c r="X505" s="675"/>
      <c r="Y505" s="675"/>
      <c r="Z505" s="675"/>
    </row>
    <row r="506" spans="1:26">
      <c r="A506" s="674"/>
      <c r="B506" s="675"/>
      <c r="C506" s="675"/>
      <c r="D506" s="675"/>
      <c r="E506" s="675"/>
      <c r="F506" s="675"/>
      <c r="G506" s="675"/>
      <c r="H506" s="675"/>
      <c r="I506" s="675"/>
      <c r="J506" s="675"/>
      <c r="K506" s="675"/>
      <c r="L506" s="675"/>
      <c r="M506" s="675"/>
      <c r="N506" s="675"/>
      <c r="O506" s="675"/>
      <c r="P506" s="675"/>
      <c r="Q506" s="675"/>
      <c r="R506" s="675"/>
      <c r="S506" s="675"/>
      <c r="T506" s="675"/>
      <c r="U506" s="675"/>
      <c r="V506" s="675"/>
      <c r="W506" s="675"/>
      <c r="X506" s="675"/>
      <c r="Y506" s="675"/>
      <c r="Z506" s="675"/>
    </row>
    <row r="507" spans="1:26">
      <c r="A507" s="674"/>
      <c r="B507" s="675"/>
      <c r="C507" s="675"/>
      <c r="D507" s="675"/>
      <c r="E507" s="675"/>
      <c r="F507" s="675"/>
      <c r="G507" s="675"/>
      <c r="H507" s="675"/>
      <c r="I507" s="675"/>
      <c r="J507" s="675"/>
      <c r="K507" s="675"/>
      <c r="L507" s="675"/>
      <c r="M507" s="675"/>
      <c r="N507" s="675"/>
      <c r="O507" s="675"/>
      <c r="P507" s="675"/>
      <c r="Q507" s="675"/>
      <c r="R507" s="675"/>
      <c r="S507" s="675"/>
      <c r="T507" s="675"/>
      <c r="U507" s="675"/>
      <c r="V507" s="675"/>
      <c r="W507" s="675"/>
      <c r="X507" s="675"/>
      <c r="Y507" s="675"/>
      <c r="Z507" s="675"/>
    </row>
    <row r="508" spans="1:26">
      <c r="A508" s="674"/>
      <c r="B508" s="675"/>
      <c r="C508" s="675"/>
      <c r="D508" s="675"/>
      <c r="E508" s="675"/>
      <c r="F508" s="675"/>
      <c r="G508" s="675"/>
      <c r="H508" s="675"/>
      <c r="I508" s="675"/>
      <c r="J508" s="675"/>
      <c r="K508" s="675"/>
      <c r="L508" s="675"/>
      <c r="M508" s="675"/>
      <c r="N508" s="675"/>
      <c r="O508" s="675"/>
      <c r="P508" s="675"/>
      <c r="Q508" s="675"/>
      <c r="R508" s="675"/>
      <c r="S508" s="675"/>
      <c r="T508" s="675"/>
      <c r="U508" s="675"/>
      <c r="V508" s="675"/>
      <c r="W508" s="675"/>
      <c r="X508" s="675"/>
      <c r="Y508" s="675"/>
      <c r="Z508" s="675"/>
    </row>
    <row r="509" spans="1:26">
      <c r="A509" s="674"/>
      <c r="B509" s="675"/>
      <c r="C509" s="675"/>
      <c r="D509" s="675"/>
      <c r="E509" s="675"/>
      <c r="F509" s="675"/>
      <c r="G509" s="675"/>
      <c r="H509" s="675"/>
      <c r="I509" s="675"/>
      <c r="J509" s="675"/>
      <c r="K509" s="675"/>
      <c r="L509" s="675"/>
      <c r="M509" s="675"/>
      <c r="N509" s="675"/>
      <c r="O509" s="675"/>
      <c r="P509" s="675"/>
      <c r="Q509" s="675"/>
      <c r="R509" s="675"/>
      <c r="S509" s="675"/>
      <c r="T509" s="675"/>
      <c r="U509" s="675"/>
      <c r="V509" s="675"/>
      <c r="W509" s="675"/>
      <c r="X509" s="675"/>
      <c r="Y509" s="675"/>
      <c r="Z509" s="675"/>
    </row>
    <row r="510" spans="1:26">
      <c r="A510" s="674"/>
      <c r="B510" s="675"/>
      <c r="C510" s="675"/>
      <c r="D510" s="675"/>
      <c r="E510" s="675"/>
      <c r="F510" s="675"/>
      <c r="G510" s="675"/>
      <c r="H510" s="675"/>
      <c r="I510" s="675"/>
      <c r="J510" s="675"/>
      <c r="K510" s="675"/>
      <c r="L510" s="675"/>
      <c r="M510" s="675"/>
      <c r="N510" s="675"/>
      <c r="O510" s="675"/>
      <c r="P510" s="675"/>
      <c r="Q510" s="675"/>
      <c r="R510" s="675"/>
      <c r="S510" s="675"/>
      <c r="T510" s="675"/>
      <c r="U510" s="675"/>
      <c r="V510" s="675"/>
      <c r="W510" s="675"/>
      <c r="X510" s="675"/>
      <c r="Y510" s="675"/>
      <c r="Z510" s="675"/>
    </row>
    <row r="511" spans="1:26">
      <c r="A511" s="674"/>
      <c r="B511" s="675"/>
      <c r="C511" s="675"/>
      <c r="D511" s="675"/>
      <c r="E511" s="675"/>
      <c r="F511" s="675"/>
      <c r="G511" s="675"/>
      <c r="H511" s="675"/>
      <c r="I511" s="675"/>
      <c r="J511" s="675"/>
      <c r="K511" s="675"/>
      <c r="L511" s="675"/>
      <c r="M511" s="675"/>
      <c r="N511" s="675"/>
      <c r="O511" s="675"/>
      <c r="P511" s="675"/>
      <c r="Q511" s="675"/>
      <c r="R511" s="675"/>
      <c r="S511" s="675"/>
      <c r="T511" s="675"/>
      <c r="U511" s="675"/>
      <c r="V511" s="675"/>
      <c r="W511" s="675"/>
      <c r="X511" s="675"/>
      <c r="Y511" s="675"/>
      <c r="Z511" s="675"/>
    </row>
    <row r="512" spans="1:26">
      <c r="A512" s="674"/>
      <c r="B512" s="675"/>
      <c r="C512" s="675"/>
      <c r="D512" s="675"/>
      <c r="E512" s="675"/>
      <c r="F512" s="675"/>
      <c r="G512" s="675"/>
      <c r="H512" s="675"/>
      <c r="I512" s="675"/>
      <c r="J512" s="675"/>
      <c r="K512" s="675"/>
      <c r="L512" s="675"/>
      <c r="M512" s="675"/>
      <c r="N512" s="675"/>
      <c r="O512" s="675"/>
      <c r="P512" s="675"/>
      <c r="Q512" s="675"/>
      <c r="R512" s="675"/>
      <c r="S512" s="675"/>
      <c r="T512" s="675"/>
      <c r="U512" s="675"/>
      <c r="V512" s="675"/>
      <c r="W512" s="675"/>
      <c r="X512" s="675"/>
      <c r="Y512" s="675"/>
      <c r="Z512" s="675"/>
    </row>
    <row r="513" spans="1:26">
      <c r="A513" s="674"/>
      <c r="B513" s="675"/>
      <c r="C513" s="675"/>
      <c r="D513" s="675"/>
      <c r="E513" s="675"/>
      <c r="F513" s="675"/>
      <c r="G513" s="675"/>
      <c r="H513" s="675"/>
      <c r="I513" s="675"/>
      <c r="J513" s="675"/>
      <c r="K513" s="675"/>
      <c r="L513" s="675"/>
      <c r="M513" s="675"/>
      <c r="N513" s="675"/>
      <c r="O513" s="675"/>
      <c r="P513" s="675"/>
      <c r="Q513" s="675"/>
      <c r="R513" s="675"/>
      <c r="S513" s="675"/>
      <c r="T513" s="675"/>
      <c r="U513" s="675"/>
      <c r="V513" s="675"/>
      <c r="W513" s="675"/>
      <c r="X513" s="675"/>
      <c r="Y513" s="675"/>
      <c r="Z513" s="675"/>
    </row>
    <row r="514" spans="1:26">
      <c r="A514" s="674"/>
      <c r="B514" s="675"/>
      <c r="C514" s="675"/>
      <c r="D514" s="675"/>
      <c r="E514" s="675"/>
      <c r="F514" s="675"/>
      <c r="G514" s="675"/>
      <c r="H514" s="675"/>
      <c r="I514" s="675"/>
      <c r="J514" s="675"/>
      <c r="K514" s="675"/>
      <c r="L514" s="675"/>
      <c r="M514" s="675"/>
      <c r="N514" s="675"/>
      <c r="O514" s="675"/>
      <c r="P514" s="675"/>
      <c r="Q514" s="675"/>
      <c r="R514" s="675"/>
      <c r="S514" s="675"/>
      <c r="T514" s="675"/>
      <c r="U514" s="675"/>
      <c r="V514" s="675"/>
      <c r="W514" s="675"/>
      <c r="X514" s="675"/>
      <c r="Y514" s="675"/>
      <c r="Z514" s="675"/>
    </row>
    <row r="515" spans="1:26">
      <c r="A515" s="674"/>
      <c r="B515" s="675"/>
      <c r="C515" s="675"/>
      <c r="D515" s="675"/>
      <c r="E515" s="675"/>
      <c r="F515" s="675"/>
      <c r="G515" s="675"/>
      <c r="H515" s="675"/>
      <c r="I515" s="675"/>
      <c r="J515" s="675"/>
      <c r="K515" s="675"/>
      <c r="L515" s="675"/>
      <c r="M515" s="675"/>
      <c r="N515" s="675"/>
      <c r="O515" s="675"/>
      <c r="P515" s="675"/>
      <c r="Q515" s="675"/>
      <c r="R515" s="675"/>
      <c r="S515" s="675"/>
      <c r="T515" s="675"/>
      <c r="U515" s="675"/>
      <c r="V515" s="675"/>
      <c r="W515" s="675"/>
      <c r="X515" s="675"/>
      <c r="Y515" s="675"/>
      <c r="Z515" s="675"/>
    </row>
    <row r="516" spans="1:26">
      <c r="A516" s="674"/>
      <c r="B516" s="675"/>
      <c r="C516" s="675"/>
      <c r="D516" s="675"/>
      <c r="E516" s="675"/>
      <c r="F516" s="675"/>
      <c r="G516" s="675"/>
      <c r="H516" s="675"/>
      <c r="I516" s="675"/>
      <c r="J516" s="675"/>
      <c r="K516" s="675"/>
      <c r="L516" s="675"/>
      <c r="M516" s="675"/>
      <c r="N516" s="675"/>
      <c r="O516" s="675"/>
      <c r="P516" s="675"/>
      <c r="Q516" s="675"/>
      <c r="R516" s="675"/>
      <c r="S516" s="675"/>
      <c r="T516" s="675"/>
      <c r="U516" s="675"/>
      <c r="V516" s="675"/>
      <c r="W516" s="675"/>
      <c r="X516" s="675"/>
      <c r="Y516" s="675"/>
      <c r="Z516" s="675"/>
    </row>
    <row r="517" spans="1:26">
      <c r="A517" s="674"/>
      <c r="B517" s="675"/>
      <c r="C517" s="675"/>
      <c r="D517" s="675"/>
      <c r="E517" s="675"/>
      <c r="F517" s="675"/>
      <c r="G517" s="675"/>
      <c r="H517" s="675"/>
      <c r="I517" s="675"/>
      <c r="J517" s="675"/>
      <c r="K517" s="675"/>
      <c r="L517" s="675"/>
      <c r="M517" s="675"/>
      <c r="N517" s="675"/>
      <c r="O517" s="675"/>
      <c r="P517" s="675"/>
      <c r="Q517" s="675"/>
      <c r="R517" s="675"/>
      <c r="S517" s="675"/>
      <c r="T517" s="675"/>
      <c r="U517" s="675"/>
      <c r="V517" s="675"/>
      <c r="W517" s="675"/>
      <c r="X517" s="675"/>
      <c r="Y517" s="675"/>
      <c r="Z517" s="675"/>
    </row>
    <row r="518" spans="1:26">
      <c r="A518" s="674"/>
      <c r="B518" s="675"/>
      <c r="C518" s="675"/>
      <c r="D518" s="675"/>
      <c r="E518" s="675"/>
      <c r="F518" s="675"/>
      <c r="G518" s="675"/>
      <c r="H518" s="675"/>
      <c r="I518" s="675"/>
      <c r="J518" s="675"/>
      <c r="K518" s="675"/>
      <c r="L518" s="675"/>
      <c r="M518" s="675"/>
      <c r="N518" s="675"/>
      <c r="O518" s="675"/>
      <c r="P518" s="675"/>
      <c r="Q518" s="675"/>
      <c r="R518" s="675"/>
      <c r="S518" s="675"/>
      <c r="T518" s="675"/>
      <c r="U518" s="675"/>
      <c r="V518" s="675"/>
      <c r="W518" s="675"/>
      <c r="X518" s="675"/>
      <c r="Y518" s="675"/>
      <c r="Z518" s="675"/>
    </row>
    <row r="519" spans="1:26">
      <c r="A519" s="674"/>
      <c r="B519" s="675"/>
      <c r="C519" s="675"/>
      <c r="D519" s="675"/>
      <c r="E519" s="675"/>
      <c r="F519" s="675"/>
      <c r="G519" s="675"/>
      <c r="H519" s="675"/>
      <c r="I519" s="675"/>
      <c r="J519" s="675"/>
      <c r="K519" s="675"/>
      <c r="L519" s="675"/>
      <c r="M519" s="675"/>
      <c r="N519" s="675"/>
      <c r="O519" s="675"/>
      <c r="P519" s="675"/>
      <c r="Q519" s="675"/>
      <c r="R519" s="675"/>
      <c r="S519" s="675"/>
      <c r="T519" s="675"/>
      <c r="U519" s="675"/>
      <c r="V519" s="675"/>
      <c r="W519" s="675"/>
      <c r="X519" s="675"/>
      <c r="Y519" s="675"/>
      <c r="Z519" s="675"/>
    </row>
    <row r="520" spans="1:26">
      <c r="A520" s="674"/>
      <c r="B520" s="675"/>
      <c r="C520" s="675"/>
      <c r="D520" s="675"/>
      <c r="E520" s="675"/>
      <c r="F520" s="675"/>
      <c r="G520" s="675"/>
      <c r="H520" s="675"/>
      <c r="I520" s="675"/>
      <c r="J520" s="675"/>
      <c r="K520" s="675"/>
      <c r="L520" s="675"/>
      <c r="M520" s="675"/>
      <c r="N520" s="675"/>
      <c r="O520" s="675"/>
      <c r="P520" s="675"/>
      <c r="Q520" s="675"/>
      <c r="R520" s="675"/>
      <c r="S520" s="675"/>
      <c r="T520" s="675"/>
      <c r="U520" s="675"/>
      <c r="V520" s="675"/>
      <c r="W520" s="675"/>
      <c r="X520" s="675"/>
      <c r="Y520" s="675"/>
      <c r="Z520" s="675"/>
    </row>
    <row r="521" spans="1:26">
      <c r="A521" s="674"/>
      <c r="B521" s="675"/>
      <c r="C521" s="675"/>
      <c r="D521" s="675"/>
      <c r="E521" s="675"/>
      <c r="F521" s="675"/>
      <c r="G521" s="675"/>
      <c r="H521" s="675"/>
      <c r="I521" s="675"/>
      <c r="J521" s="675"/>
      <c r="K521" s="675"/>
      <c r="L521" s="675"/>
      <c r="M521" s="675"/>
      <c r="N521" s="675"/>
      <c r="O521" s="675"/>
      <c r="P521" s="675"/>
      <c r="Q521" s="675"/>
      <c r="R521" s="675"/>
      <c r="S521" s="675"/>
      <c r="T521" s="675"/>
      <c r="U521" s="675"/>
      <c r="V521" s="675"/>
      <c r="W521" s="675"/>
      <c r="X521" s="675"/>
      <c r="Y521" s="675"/>
      <c r="Z521" s="675"/>
    </row>
    <row r="522" spans="1:26">
      <c r="A522" s="674"/>
      <c r="B522" s="675"/>
      <c r="C522" s="675"/>
      <c r="D522" s="675"/>
      <c r="E522" s="675"/>
      <c r="F522" s="675"/>
      <c r="G522" s="675"/>
      <c r="H522" s="675"/>
      <c r="I522" s="675"/>
      <c r="J522" s="675"/>
      <c r="K522" s="675"/>
      <c r="L522" s="675"/>
      <c r="M522" s="675"/>
      <c r="N522" s="675"/>
      <c r="O522" s="675"/>
      <c r="P522" s="675"/>
      <c r="Q522" s="675"/>
      <c r="R522" s="675"/>
      <c r="S522" s="675"/>
      <c r="T522" s="675"/>
      <c r="U522" s="675"/>
      <c r="V522" s="675"/>
      <c r="W522" s="675"/>
      <c r="X522" s="675"/>
      <c r="Y522" s="675"/>
      <c r="Z522" s="675"/>
    </row>
    <row r="523" spans="1:26">
      <c r="A523" s="674"/>
      <c r="B523" s="675"/>
      <c r="C523" s="675"/>
      <c r="D523" s="675"/>
      <c r="E523" s="675"/>
      <c r="F523" s="675"/>
      <c r="G523" s="675"/>
      <c r="H523" s="675"/>
      <c r="I523" s="675"/>
      <c r="J523" s="675"/>
      <c r="K523" s="675"/>
      <c r="L523" s="675"/>
      <c r="M523" s="675"/>
      <c r="N523" s="675"/>
      <c r="O523" s="675"/>
      <c r="P523" s="675"/>
      <c r="Q523" s="675"/>
      <c r="R523" s="675"/>
      <c r="S523" s="675"/>
      <c r="T523" s="675"/>
      <c r="U523" s="675"/>
      <c r="V523" s="675"/>
      <c r="W523" s="675"/>
      <c r="X523" s="675"/>
      <c r="Y523" s="675"/>
      <c r="Z523" s="675"/>
    </row>
    <row r="524" spans="1:26">
      <c r="A524" s="674"/>
      <c r="B524" s="675"/>
      <c r="C524" s="675"/>
      <c r="D524" s="675"/>
      <c r="E524" s="675"/>
      <c r="F524" s="675"/>
      <c r="G524" s="675"/>
      <c r="H524" s="675"/>
      <c r="I524" s="675"/>
      <c r="J524" s="675"/>
      <c r="K524" s="675"/>
      <c r="L524" s="675"/>
      <c r="M524" s="675"/>
      <c r="N524" s="675"/>
      <c r="O524" s="675"/>
      <c r="P524" s="675"/>
      <c r="Q524" s="675"/>
      <c r="R524" s="675"/>
      <c r="S524" s="675"/>
      <c r="T524" s="675"/>
      <c r="U524" s="675"/>
      <c r="V524" s="675"/>
      <c r="W524" s="675"/>
      <c r="X524" s="675"/>
      <c r="Y524" s="675"/>
      <c r="Z524" s="675"/>
    </row>
    <row r="525" spans="1:26">
      <c r="A525" s="674"/>
      <c r="B525" s="675"/>
      <c r="C525" s="675"/>
      <c r="D525" s="675"/>
      <c r="E525" s="675"/>
      <c r="F525" s="675"/>
      <c r="G525" s="675"/>
      <c r="H525" s="675"/>
      <c r="I525" s="675"/>
      <c r="J525" s="675"/>
      <c r="K525" s="675"/>
      <c r="L525" s="675"/>
      <c r="M525" s="675"/>
      <c r="N525" s="675"/>
      <c r="O525" s="675"/>
      <c r="P525" s="675"/>
      <c r="Q525" s="675"/>
      <c r="R525" s="675"/>
      <c r="S525" s="675"/>
      <c r="T525" s="675"/>
      <c r="U525" s="675"/>
      <c r="V525" s="675"/>
      <c r="W525" s="675"/>
      <c r="X525" s="675"/>
      <c r="Y525" s="675"/>
      <c r="Z525" s="675"/>
    </row>
    <row r="526" spans="1:26">
      <c r="A526" s="674"/>
      <c r="B526" s="675"/>
      <c r="C526" s="675"/>
      <c r="D526" s="675"/>
      <c r="E526" s="675"/>
      <c r="F526" s="675"/>
      <c r="G526" s="675"/>
      <c r="H526" s="675"/>
      <c r="I526" s="675"/>
      <c r="J526" s="675"/>
      <c r="K526" s="675"/>
      <c r="L526" s="675"/>
      <c r="M526" s="675"/>
      <c r="N526" s="675"/>
      <c r="O526" s="675"/>
      <c r="P526" s="675"/>
      <c r="Q526" s="675"/>
      <c r="R526" s="675"/>
      <c r="S526" s="675"/>
      <c r="T526" s="675"/>
      <c r="U526" s="675"/>
      <c r="V526" s="675"/>
      <c r="W526" s="675"/>
      <c r="X526" s="675"/>
      <c r="Y526" s="675"/>
      <c r="Z526" s="675"/>
    </row>
    <row r="527" spans="1:26">
      <c r="A527" s="674"/>
      <c r="B527" s="675"/>
      <c r="C527" s="675"/>
      <c r="D527" s="675"/>
      <c r="E527" s="675"/>
      <c r="F527" s="675"/>
      <c r="G527" s="675"/>
      <c r="H527" s="675"/>
      <c r="I527" s="675"/>
      <c r="J527" s="675"/>
      <c r="K527" s="675"/>
      <c r="L527" s="675"/>
      <c r="M527" s="675"/>
      <c r="N527" s="675"/>
      <c r="O527" s="675"/>
      <c r="P527" s="675"/>
      <c r="Q527" s="675"/>
      <c r="R527" s="675"/>
      <c r="S527" s="675"/>
      <c r="T527" s="675"/>
      <c r="U527" s="675"/>
      <c r="V527" s="675"/>
      <c r="W527" s="675"/>
      <c r="X527" s="675"/>
      <c r="Y527" s="675"/>
      <c r="Z527" s="675"/>
    </row>
    <row r="528" spans="1:26">
      <c r="A528" s="674"/>
      <c r="B528" s="675"/>
      <c r="C528" s="675"/>
      <c r="D528" s="675"/>
      <c r="E528" s="675"/>
      <c r="F528" s="675"/>
      <c r="G528" s="675"/>
      <c r="H528" s="675"/>
      <c r="I528" s="675"/>
      <c r="J528" s="675"/>
      <c r="K528" s="675"/>
      <c r="L528" s="675"/>
      <c r="M528" s="675"/>
      <c r="N528" s="675"/>
      <c r="O528" s="675"/>
      <c r="P528" s="675"/>
      <c r="Q528" s="675"/>
      <c r="R528" s="675"/>
      <c r="S528" s="675"/>
      <c r="T528" s="675"/>
      <c r="U528" s="675"/>
      <c r="V528" s="675"/>
      <c r="W528" s="675"/>
      <c r="X528" s="675"/>
      <c r="Y528" s="675"/>
      <c r="Z528" s="675"/>
    </row>
    <row r="529" spans="1:26">
      <c r="A529" s="674"/>
      <c r="B529" s="675"/>
      <c r="C529" s="675"/>
      <c r="D529" s="675"/>
      <c r="E529" s="675"/>
      <c r="F529" s="675"/>
      <c r="G529" s="675"/>
      <c r="H529" s="675"/>
      <c r="I529" s="675"/>
      <c r="J529" s="675"/>
      <c r="K529" s="675"/>
      <c r="L529" s="675"/>
      <c r="M529" s="675"/>
      <c r="N529" s="675"/>
      <c r="O529" s="675"/>
      <c r="P529" s="675"/>
      <c r="Q529" s="675"/>
      <c r="R529" s="675"/>
      <c r="S529" s="675"/>
      <c r="T529" s="675"/>
      <c r="U529" s="675"/>
      <c r="V529" s="675"/>
      <c r="W529" s="675"/>
      <c r="X529" s="675"/>
      <c r="Y529" s="675"/>
      <c r="Z529" s="675"/>
    </row>
    <row r="530" spans="1:26">
      <c r="A530" s="674"/>
      <c r="B530" s="675"/>
      <c r="C530" s="675"/>
      <c r="D530" s="675"/>
      <c r="E530" s="675"/>
      <c r="F530" s="675"/>
      <c r="G530" s="675"/>
      <c r="H530" s="675"/>
      <c r="I530" s="675"/>
      <c r="J530" s="675"/>
      <c r="K530" s="675"/>
      <c r="L530" s="675"/>
      <c r="M530" s="675"/>
      <c r="N530" s="675"/>
      <c r="O530" s="675"/>
      <c r="P530" s="675"/>
      <c r="Q530" s="675"/>
      <c r="R530" s="675"/>
      <c r="S530" s="675"/>
      <c r="T530" s="675"/>
      <c r="U530" s="675"/>
      <c r="V530" s="675"/>
      <c r="W530" s="675"/>
      <c r="X530" s="675"/>
      <c r="Y530" s="675"/>
      <c r="Z530" s="675"/>
    </row>
    <row r="531" spans="1:26">
      <c r="A531" s="674"/>
      <c r="B531" s="675"/>
      <c r="C531" s="675"/>
      <c r="D531" s="675"/>
      <c r="E531" s="675"/>
      <c r="F531" s="675"/>
      <c r="G531" s="675"/>
      <c r="H531" s="675"/>
      <c r="I531" s="675"/>
      <c r="J531" s="675"/>
      <c r="K531" s="675"/>
      <c r="L531" s="675"/>
      <c r="M531" s="675"/>
      <c r="N531" s="675"/>
      <c r="O531" s="675"/>
      <c r="P531" s="675"/>
      <c r="Q531" s="675"/>
      <c r="R531" s="675"/>
      <c r="S531" s="675"/>
      <c r="T531" s="675"/>
      <c r="U531" s="675"/>
      <c r="V531" s="675"/>
      <c r="W531" s="675"/>
      <c r="X531" s="675"/>
      <c r="Y531" s="675"/>
      <c r="Z531" s="675"/>
    </row>
    <row r="532" spans="1:26">
      <c r="A532" s="674"/>
      <c r="B532" s="675"/>
      <c r="C532" s="675"/>
      <c r="D532" s="675"/>
      <c r="E532" s="675"/>
      <c r="F532" s="675"/>
      <c r="G532" s="675"/>
      <c r="H532" s="675"/>
      <c r="I532" s="675"/>
      <c r="J532" s="675"/>
      <c r="K532" s="675"/>
      <c r="L532" s="675"/>
      <c r="M532" s="675"/>
      <c r="N532" s="675"/>
      <c r="O532" s="675"/>
      <c r="P532" s="675"/>
      <c r="Q532" s="675"/>
      <c r="R532" s="675"/>
      <c r="S532" s="675"/>
      <c r="T532" s="675"/>
      <c r="U532" s="675"/>
      <c r="V532" s="675"/>
      <c r="W532" s="675"/>
      <c r="X532" s="675"/>
      <c r="Y532" s="675"/>
      <c r="Z532" s="675"/>
    </row>
    <row r="533" spans="1:26">
      <c r="A533" s="674"/>
      <c r="B533" s="675"/>
      <c r="C533" s="675"/>
      <c r="D533" s="675"/>
      <c r="E533" s="675"/>
      <c r="F533" s="675"/>
      <c r="G533" s="675"/>
      <c r="H533" s="675"/>
      <c r="I533" s="675"/>
      <c r="J533" s="675"/>
      <c r="K533" s="675"/>
      <c r="L533" s="675"/>
      <c r="M533" s="675"/>
      <c r="N533" s="675"/>
      <c r="O533" s="675"/>
      <c r="P533" s="675"/>
      <c r="Q533" s="675"/>
      <c r="R533" s="675"/>
      <c r="S533" s="675"/>
      <c r="T533" s="675"/>
      <c r="U533" s="675"/>
      <c r="V533" s="675"/>
      <c r="W533" s="675"/>
      <c r="X533" s="675"/>
      <c r="Y533" s="675"/>
      <c r="Z533" s="675"/>
    </row>
    <row r="534" spans="1:26">
      <c r="A534" s="674"/>
      <c r="B534" s="675"/>
      <c r="C534" s="675"/>
      <c r="D534" s="675"/>
      <c r="E534" s="675"/>
      <c r="F534" s="675"/>
      <c r="G534" s="675"/>
      <c r="H534" s="675"/>
      <c r="I534" s="675"/>
      <c r="J534" s="675"/>
      <c r="K534" s="675"/>
      <c r="L534" s="675"/>
      <c r="M534" s="675"/>
      <c r="N534" s="675"/>
      <c r="O534" s="675"/>
      <c r="P534" s="675"/>
      <c r="Q534" s="675"/>
      <c r="R534" s="675"/>
      <c r="S534" s="675"/>
      <c r="T534" s="675"/>
      <c r="U534" s="675"/>
      <c r="V534" s="675"/>
      <c r="W534" s="675"/>
      <c r="X534" s="675"/>
      <c r="Y534" s="675"/>
      <c r="Z534" s="675"/>
    </row>
    <row r="535" spans="1:26">
      <c r="A535" s="674"/>
      <c r="B535" s="675"/>
      <c r="C535" s="675"/>
      <c r="D535" s="675"/>
      <c r="E535" s="675"/>
      <c r="F535" s="675"/>
      <c r="G535" s="675"/>
      <c r="H535" s="675"/>
      <c r="I535" s="675"/>
      <c r="J535" s="675"/>
      <c r="K535" s="675"/>
      <c r="L535" s="675"/>
      <c r="M535" s="675"/>
      <c r="N535" s="675"/>
      <c r="O535" s="675"/>
      <c r="P535" s="675"/>
      <c r="Q535" s="675"/>
      <c r="R535" s="675"/>
      <c r="S535" s="675"/>
      <c r="T535" s="675"/>
      <c r="U535" s="675"/>
      <c r="V535" s="675"/>
      <c r="W535" s="675"/>
      <c r="X535" s="675"/>
      <c r="Y535" s="675"/>
      <c r="Z535" s="675"/>
    </row>
    <row r="536" spans="1:26">
      <c r="A536" s="674"/>
      <c r="B536" s="675"/>
      <c r="C536" s="675"/>
      <c r="D536" s="675"/>
      <c r="E536" s="675"/>
      <c r="F536" s="675"/>
      <c r="G536" s="675"/>
      <c r="H536" s="675"/>
      <c r="I536" s="675"/>
      <c r="J536" s="675"/>
      <c r="K536" s="675"/>
      <c r="L536" s="675"/>
      <c r="M536" s="675"/>
      <c r="N536" s="675"/>
      <c r="O536" s="675"/>
      <c r="P536" s="675"/>
      <c r="Q536" s="675"/>
      <c r="R536" s="675"/>
      <c r="S536" s="675"/>
      <c r="T536" s="675"/>
      <c r="U536" s="675"/>
      <c r="V536" s="675"/>
      <c r="W536" s="675"/>
      <c r="X536" s="675"/>
      <c r="Y536" s="675"/>
      <c r="Z536" s="675"/>
    </row>
    <row r="537" spans="1:26">
      <c r="A537" s="674"/>
      <c r="B537" s="675"/>
      <c r="C537" s="675"/>
      <c r="D537" s="675"/>
      <c r="E537" s="675"/>
      <c r="F537" s="675"/>
      <c r="G537" s="675"/>
      <c r="H537" s="675"/>
      <c r="I537" s="675"/>
      <c r="J537" s="675"/>
      <c r="K537" s="675"/>
      <c r="L537" s="675"/>
      <c r="M537" s="675"/>
      <c r="N537" s="675"/>
      <c r="O537" s="675"/>
      <c r="P537" s="675"/>
      <c r="Q537" s="675"/>
      <c r="R537" s="675"/>
      <c r="S537" s="675"/>
      <c r="T537" s="675"/>
      <c r="U537" s="675"/>
      <c r="V537" s="675"/>
      <c r="W537" s="675"/>
      <c r="X537" s="675"/>
      <c r="Y537" s="675"/>
      <c r="Z537" s="675"/>
    </row>
    <row r="538" spans="1:26">
      <c r="A538" s="674"/>
      <c r="B538" s="675"/>
      <c r="C538" s="675"/>
      <c r="D538" s="675"/>
      <c r="E538" s="675"/>
      <c r="F538" s="675"/>
      <c r="G538" s="675"/>
      <c r="H538" s="675"/>
      <c r="I538" s="675"/>
      <c r="J538" s="675"/>
      <c r="K538" s="675"/>
      <c r="L538" s="675"/>
      <c r="M538" s="675"/>
      <c r="N538" s="675"/>
      <c r="O538" s="675"/>
      <c r="P538" s="675"/>
      <c r="Q538" s="675"/>
      <c r="R538" s="675"/>
      <c r="S538" s="675"/>
      <c r="T538" s="675"/>
      <c r="U538" s="675"/>
      <c r="V538" s="675"/>
      <c r="W538" s="675"/>
      <c r="X538" s="675"/>
      <c r="Y538" s="675"/>
      <c r="Z538" s="675"/>
    </row>
    <row r="539" spans="1:26">
      <c r="A539" s="674"/>
      <c r="B539" s="675"/>
      <c r="C539" s="675"/>
      <c r="D539" s="675"/>
      <c r="E539" s="675"/>
      <c r="F539" s="675"/>
      <c r="G539" s="675"/>
      <c r="H539" s="675"/>
      <c r="I539" s="675"/>
      <c r="J539" s="675"/>
      <c r="K539" s="675"/>
      <c r="L539" s="675"/>
      <c r="M539" s="675"/>
      <c r="N539" s="675"/>
      <c r="O539" s="675"/>
      <c r="P539" s="675"/>
      <c r="Q539" s="675"/>
      <c r="R539" s="675"/>
      <c r="S539" s="675"/>
      <c r="T539" s="675"/>
      <c r="U539" s="675"/>
      <c r="V539" s="675"/>
      <c r="W539" s="675"/>
      <c r="X539" s="675"/>
      <c r="Y539" s="675"/>
      <c r="Z539" s="675"/>
    </row>
    <row r="540" spans="1:26">
      <c r="A540" s="674"/>
      <c r="B540" s="675"/>
      <c r="C540" s="675"/>
      <c r="D540" s="675"/>
      <c r="E540" s="675"/>
      <c r="F540" s="675"/>
      <c r="G540" s="675"/>
      <c r="H540" s="675"/>
      <c r="I540" s="675"/>
      <c r="J540" s="675"/>
      <c r="K540" s="675"/>
      <c r="L540" s="675"/>
      <c r="M540" s="675"/>
      <c r="N540" s="675"/>
      <c r="O540" s="675"/>
      <c r="P540" s="675"/>
      <c r="Q540" s="675"/>
      <c r="R540" s="675"/>
      <c r="S540" s="675"/>
      <c r="T540" s="675"/>
      <c r="U540" s="675"/>
      <c r="V540" s="675"/>
      <c r="W540" s="675"/>
      <c r="X540" s="675"/>
      <c r="Y540" s="675"/>
      <c r="Z540" s="675"/>
    </row>
    <row r="541" spans="1:26">
      <c r="A541" s="674"/>
      <c r="B541" s="675"/>
      <c r="C541" s="675"/>
      <c r="D541" s="675"/>
      <c r="E541" s="675"/>
      <c r="F541" s="675"/>
      <c r="G541" s="675"/>
      <c r="H541" s="675"/>
      <c r="I541" s="675"/>
      <c r="J541" s="675"/>
      <c r="K541" s="675"/>
      <c r="L541" s="675"/>
      <c r="M541" s="675"/>
      <c r="N541" s="675"/>
      <c r="O541" s="675"/>
      <c r="P541" s="675"/>
      <c r="Q541" s="675"/>
      <c r="R541" s="675"/>
      <c r="S541" s="675"/>
      <c r="T541" s="675"/>
      <c r="U541" s="675"/>
      <c r="V541" s="675"/>
      <c r="W541" s="675"/>
      <c r="X541" s="675"/>
      <c r="Y541" s="675"/>
      <c r="Z541" s="675"/>
    </row>
    <row r="542" spans="1:26">
      <c r="A542" s="674"/>
      <c r="B542" s="675"/>
      <c r="C542" s="675"/>
      <c r="D542" s="675"/>
      <c r="E542" s="675"/>
      <c r="F542" s="675"/>
      <c r="G542" s="675"/>
      <c r="H542" s="675"/>
      <c r="I542" s="675"/>
      <c r="J542" s="675"/>
      <c r="K542" s="675"/>
      <c r="L542" s="675"/>
      <c r="M542" s="675"/>
      <c r="N542" s="675"/>
      <c r="O542" s="675"/>
      <c r="P542" s="675"/>
      <c r="Q542" s="675"/>
      <c r="R542" s="675"/>
      <c r="S542" s="675"/>
      <c r="T542" s="675"/>
      <c r="U542" s="675"/>
      <c r="V542" s="675"/>
      <c r="W542" s="675"/>
      <c r="X542" s="675"/>
      <c r="Y542" s="675"/>
      <c r="Z542" s="675"/>
    </row>
    <row r="543" spans="1:26">
      <c r="A543" s="674"/>
      <c r="B543" s="675"/>
      <c r="C543" s="675"/>
      <c r="D543" s="675"/>
      <c r="E543" s="675"/>
      <c r="F543" s="675"/>
      <c r="G543" s="675"/>
      <c r="H543" s="675"/>
      <c r="I543" s="675"/>
      <c r="J543" s="675"/>
      <c r="K543" s="675"/>
      <c r="L543" s="675"/>
      <c r="M543" s="675"/>
      <c r="N543" s="675"/>
      <c r="O543" s="675"/>
      <c r="P543" s="675"/>
      <c r="Q543" s="675"/>
      <c r="R543" s="675"/>
      <c r="S543" s="675"/>
      <c r="T543" s="675"/>
      <c r="U543" s="675"/>
      <c r="V543" s="675"/>
      <c r="W543" s="675"/>
      <c r="X543" s="675"/>
      <c r="Y543" s="675"/>
      <c r="Z543" s="675"/>
    </row>
    <row r="544" spans="1:26">
      <c r="A544" s="674"/>
      <c r="B544" s="675"/>
      <c r="C544" s="675"/>
      <c r="D544" s="675"/>
      <c r="E544" s="675"/>
      <c r="F544" s="675"/>
      <c r="G544" s="675"/>
      <c r="H544" s="675"/>
      <c r="I544" s="675"/>
      <c r="J544" s="675"/>
      <c r="K544" s="675"/>
      <c r="L544" s="675"/>
      <c r="M544" s="675"/>
      <c r="N544" s="675"/>
      <c r="O544" s="675"/>
      <c r="P544" s="675"/>
      <c r="Q544" s="675"/>
      <c r="R544" s="675"/>
      <c r="S544" s="675"/>
      <c r="T544" s="675"/>
      <c r="U544" s="675"/>
      <c r="V544" s="675"/>
      <c r="W544" s="675"/>
      <c r="X544" s="675"/>
      <c r="Y544" s="675"/>
      <c r="Z544" s="675"/>
    </row>
    <row r="545" spans="1:26">
      <c r="A545" s="674"/>
      <c r="B545" s="675"/>
      <c r="C545" s="675"/>
      <c r="D545" s="675"/>
      <c r="E545" s="675"/>
      <c r="F545" s="675"/>
      <c r="G545" s="675"/>
      <c r="H545" s="675"/>
      <c r="I545" s="675"/>
      <c r="J545" s="675"/>
      <c r="K545" s="675"/>
      <c r="L545" s="675"/>
      <c r="M545" s="675"/>
      <c r="N545" s="675"/>
      <c r="O545" s="675"/>
      <c r="P545" s="675"/>
      <c r="Q545" s="675"/>
      <c r="R545" s="675"/>
      <c r="S545" s="675"/>
      <c r="T545" s="675"/>
      <c r="U545" s="675"/>
      <c r="V545" s="675"/>
      <c r="W545" s="675"/>
      <c r="X545" s="675"/>
      <c r="Y545" s="675"/>
      <c r="Z545" s="675"/>
    </row>
    <row r="546" spans="1:26">
      <c r="A546" s="674"/>
      <c r="B546" s="675"/>
      <c r="C546" s="675"/>
      <c r="D546" s="675"/>
      <c r="E546" s="675"/>
      <c r="F546" s="675"/>
      <c r="G546" s="675"/>
      <c r="H546" s="675"/>
      <c r="I546" s="675"/>
      <c r="J546" s="675"/>
      <c r="K546" s="675"/>
      <c r="L546" s="675"/>
      <c r="M546" s="675"/>
      <c r="N546" s="675"/>
      <c r="O546" s="675"/>
      <c r="P546" s="675"/>
      <c r="Q546" s="675"/>
      <c r="R546" s="675"/>
      <c r="S546" s="675"/>
      <c r="T546" s="675"/>
      <c r="U546" s="675"/>
      <c r="V546" s="675"/>
      <c r="W546" s="675"/>
      <c r="X546" s="675"/>
      <c r="Y546" s="675"/>
      <c r="Z546" s="675"/>
    </row>
    <row r="547" spans="1:26">
      <c r="A547" s="674"/>
      <c r="B547" s="675"/>
      <c r="C547" s="675"/>
      <c r="D547" s="675"/>
      <c r="E547" s="675"/>
      <c r="F547" s="675"/>
      <c r="G547" s="675"/>
      <c r="H547" s="675"/>
      <c r="I547" s="675"/>
      <c r="J547" s="675"/>
      <c r="K547" s="675"/>
      <c r="L547" s="675"/>
      <c r="M547" s="675"/>
      <c r="N547" s="675"/>
      <c r="O547" s="675"/>
      <c r="P547" s="675"/>
      <c r="Q547" s="675"/>
      <c r="R547" s="675"/>
      <c r="S547" s="675"/>
      <c r="T547" s="675"/>
      <c r="U547" s="675"/>
      <c r="V547" s="675"/>
      <c r="W547" s="675"/>
      <c r="X547" s="675"/>
      <c r="Y547" s="675"/>
      <c r="Z547" s="675"/>
    </row>
    <row r="548" spans="1:26">
      <c r="A548" s="674"/>
      <c r="B548" s="675"/>
      <c r="C548" s="675"/>
      <c r="D548" s="675"/>
      <c r="E548" s="675"/>
      <c r="F548" s="675"/>
      <c r="G548" s="675"/>
      <c r="H548" s="675"/>
      <c r="I548" s="675"/>
      <c r="J548" s="675"/>
      <c r="K548" s="675"/>
      <c r="L548" s="675"/>
      <c r="M548" s="675"/>
      <c r="N548" s="675"/>
      <c r="O548" s="675"/>
      <c r="P548" s="675"/>
      <c r="Q548" s="675"/>
      <c r="R548" s="675"/>
      <c r="S548" s="675"/>
      <c r="T548" s="675"/>
      <c r="U548" s="675"/>
      <c r="V548" s="675"/>
      <c r="W548" s="675"/>
      <c r="X548" s="675"/>
      <c r="Y548" s="675"/>
      <c r="Z548" s="675"/>
    </row>
    <row r="549" spans="1:26">
      <c r="A549" s="674"/>
      <c r="B549" s="675"/>
      <c r="C549" s="675"/>
      <c r="D549" s="675"/>
      <c r="E549" s="675"/>
      <c r="F549" s="675"/>
      <c r="G549" s="675"/>
      <c r="H549" s="675"/>
      <c r="I549" s="675"/>
      <c r="J549" s="675"/>
      <c r="K549" s="675"/>
      <c r="L549" s="675"/>
      <c r="M549" s="675"/>
      <c r="N549" s="675"/>
      <c r="O549" s="675"/>
      <c r="P549" s="675"/>
      <c r="Q549" s="675"/>
      <c r="R549" s="675"/>
      <c r="S549" s="675"/>
      <c r="T549" s="675"/>
      <c r="U549" s="675"/>
      <c r="V549" s="675"/>
      <c r="W549" s="675"/>
      <c r="X549" s="675"/>
      <c r="Y549" s="675"/>
      <c r="Z549" s="675"/>
    </row>
    <row r="550" spans="1:26">
      <c r="A550" s="674"/>
      <c r="B550" s="675"/>
      <c r="C550" s="675"/>
      <c r="D550" s="675"/>
      <c r="E550" s="675"/>
      <c r="F550" s="675"/>
      <c r="G550" s="675"/>
      <c r="H550" s="675"/>
      <c r="I550" s="675"/>
      <c r="J550" s="675"/>
      <c r="K550" s="675"/>
      <c r="L550" s="675"/>
      <c r="M550" s="675"/>
      <c r="N550" s="675"/>
      <c r="O550" s="675"/>
      <c r="P550" s="675"/>
      <c r="Q550" s="675"/>
      <c r="R550" s="675"/>
      <c r="S550" s="675"/>
      <c r="T550" s="675"/>
      <c r="U550" s="675"/>
      <c r="V550" s="675"/>
      <c r="W550" s="675"/>
      <c r="X550" s="675"/>
      <c r="Y550" s="675"/>
      <c r="Z550" s="675"/>
    </row>
    <row r="551" spans="1:26">
      <c r="A551" s="674"/>
      <c r="B551" s="675"/>
      <c r="C551" s="675"/>
      <c r="D551" s="675"/>
      <c r="E551" s="675"/>
      <c r="F551" s="675"/>
      <c r="G551" s="675"/>
      <c r="H551" s="675"/>
      <c r="I551" s="675"/>
      <c r="J551" s="675"/>
      <c r="K551" s="675"/>
      <c r="L551" s="675"/>
      <c r="M551" s="675"/>
      <c r="N551" s="675"/>
      <c r="O551" s="675"/>
      <c r="P551" s="675"/>
      <c r="Q551" s="675"/>
      <c r="R551" s="675"/>
      <c r="S551" s="675"/>
      <c r="T551" s="675"/>
      <c r="U551" s="675"/>
      <c r="V551" s="675"/>
      <c r="W551" s="675"/>
      <c r="X551" s="675"/>
      <c r="Y551" s="675"/>
      <c r="Z551" s="675"/>
    </row>
    <row r="552" spans="1:26">
      <c r="A552" s="674"/>
      <c r="B552" s="675"/>
      <c r="C552" s="675"/>
      <c r="D552" s="675"/>
      <c r="E552" s="675"/>
      <c r="F552" s="675"/>
      <c r="G552" s="675"/>
      <c r="H552" s="675"/>
      <c r="I552" s="675"/>
      <c r="J552" s="675"/>
      <c r="K552" s="675"/>
      <c r="L552" s="675"/>
      <c r="M552" s="675"/>
      <c r="N552" s="675"/>
      <c r="O552" s="675"/>
      <c r="P552" s="675"/>
      <c r="Q552" s="675"/>
      <c r="R552" s="675"/>
      <c r="S552" s="675"/>
      <c r="T552" s="675"/>
      <c r="U552" s="675"/>
      <c r="V552" s="675"/>
      <c r="W552" s="675"/>
      <c r="X552" s="675"/>
      <c r="Y552" s="675"/>
      <c r="Z552" s="675"/>
    </row>
    <row r="553" spans="1:26">
      <c r="A553" s="674"/>
      <c r="B553" s="675"/>
      <c r="C553" s="675"/>
      <c r="D553" s="675"/>
      <c r="E553" s="675"/>
      <c r="F553" s="675"/>
      <c r="G553" s="675"/>
      <c r="H553" s="675"/>
      <c r="I553" s="675"/>
      <c r="J553" s="675"/>
      <c r="K553" s="675"/>
      <c r="L553" s="675"/>
      <c r="M553" s="675"/>
      <c r="N553" s="675"/>
      <c r="O553" s="675"/>
      <c r="P553" s="675"/>
      <c r="Q553" s="675"/>
      <c r="R553" s="675"/>
      <c r="S553" s="675"/>
      <c r="T553" s="675"/>
      <c r="U553" s="675"/>
      <c r="V553" s="675"/>
      <c r="W553" s="675"/>
      <c r="X553" s="675"/>
      <c r="Y553" s="675"/>
      <c r="Z553" s="675"/>
    </row>
    <row r="554" spans="1:26">
      <c r="A554" s="674"/>
      <c r="B554" s="675"/>
      <c r="C554" s="675"/>
      <c r="D554" s="675"/>
      <c r="E554" s="675"/>
      <c r="F554" s="675"/>
      <c r="G554" s="675"/>
      <c r="H554" s="675"/>
      <c r="I554" s="675"/>
      <c r="J554" s="675"/>
      <c r="K554" s="675"/>
      <c r="L554" s="675"/>
      <c r="M554" s="675"/>
      <c r="N554" s="675"/>
      <c r="O554" s="675"/>
      <c r="P554" s="675"/>
      <c r="Q554" s="675"/>
      <c r="R554" s="675"/>
      <c r="S554" s="675"/>
      <c r="T554" s="675"/>
      <c r="U554" s="675"/>
      <c r="V554" s="675"/>
      <c r="W554" s="675"/>
      <c r="X554" s="675"/>
      <c r="Y554" s="675"/>
      <c r="Z554" s="675"/>
    </row>
    <row r="555" spans="1:26">
      <c r="A555" s="674"/>
      <c r="B555" s="675"/>
      <c r="C555" s="675"/>
      <c r="D555" s="675"/>
      <c r="E555" s="675"/>
      <c r="F555" s="675"/>
      <c r="G555" s="675"/>
      <c r="H555" s="675"/>
      <c r="I555" s="675"/>
      <c r="J555" s="675"/>
      <c r="K555" s="675"/>
      <c r="L555" s="675"/>
      <c r="M555" s="675"/>
      <c r="N555" s="675"/>
      <c r="O555" s="675"/>
      <c r="P555" s="675"/>
      <c r="Q555" s="675"/>
      <c r="R555" s="675"/>
      <c r="S555" s="675"/>
      <c r="T555" s="675"/>
      <c r="U555" s="675"/>
      <c r="V555" s="675"/>
      <c r="W555" s="675"/>
      <c r="X555" s="675"/>
      <c r="Y555" s="675"/>
      <c r="Z555" s="675"/>
    </row>
    <row r="556" spans="1:26">
      <c r="A556" s="674"/>
      <c r="B556" s="675"/>
      <c r="C556" s="675"/>
      <c r="D556" s="675"/>
      <c r="E556" s="675"/>
      <c r="F556" s="675"/>
      <c r="G556" s="675"/>
      <c r="H556" s="675"/>
      <c r="I556" s="675"/>
      <c r="J556" s="675"/>
      <c r="K556" s="675"/>
      <c r="L556" s="675"/>
      <c r="M556" s="675"/>
      <c r="N556" s="675"/>
      <c r="O556" s="675"/>
      <c r="P556" s="675"/>
      <c r="Q556" s="675"/>
      <c r="R556" s="675"/>
      <c r="S556" s="675"/>
      <c r="T556" s="675"/>
      <c r="U556" s="675"/>
      <c r="V556" s="675"/>
      <c r="W556" s="675"/>
      <c r="X556" s="675"/>
      <c r="Y556" s="675"/>
      <c r="Z556" s="675"/>
    </row>
    <row r="557" spans="1:26">
      <c r="A557" s="674"/>
      <c r="B557" s="675"/>
      <c r="C557" s="675"/>
      <c r="D557" s="675"/>
      <c r="E557" s="675"/>
      <c r="F557" s="675"/>
      <c r="G557" s="675"/>
      <c r="H557" s="675"/>
      <c r="I557" s="675"/>
      <c r="J557" s="675"/>
      <c r="K557" s="675"/>
      <c r="L557" s="675"/>
      <c r="M557" s="675"/>
      <c r="N557" s="675"/>
      <c r="O557" s="675"/>
      <c r="P557" s="675"/>
      <c r="Q557" s="675"/>
      <c r="R557" s="675"/>
      <c r="S557" s="675"/>
      <c r="T557" s="675"/>
      <c r="U557" s="675"/>
      <c r="V557" s="675"/>
      <c r="W557" s="675"/>
      <c r="X557" s="675"/>
      <c r="Y557" s="675"/>
      <c r="Z557" s="675"/>
    </row>
    <row r="558" spans="1:26">
      <c r="A558" s="674"/>
      <c r="B558" s="675"/>
      <c r="C558" s="675"/>
      <c r="D558" s="675"/>
      <c r="E558" s="675"/>
      <c r="F558" s="675"/>
      <c r="G558" s="675"/>
      <c r="H558" s="675"/>
      <c r="I558" s="675"/>
      <c r="J558" s="675"/>
      <c r="K558" s="675"/>
      <c r="L558" s="675"/>
      <c r="M558" s="675"/>
      <c r="N558" s="675"/>
      <c r="O558" s="675"/>
      <c r="P558" s="675"/>
      <c r="Q558" s="675"/>
      <c r="R558" s="675"/>
      <c r="S558" s="675"/>
      <c r="T558" s="675"/>
      <c r="U558" s="675"/>
      <c r="V558" s="675"/>
      <c r="W558" s="675"/>
      <c r="X558" s="675"/>
      <c r="Y558" s="675"/>
      <c r="Z558" s="675"/>
    </row>
    <row r="559" spans="1:26">
      <c r="A559" s="674"/>
      <c r="B559" s="675"/>
      <c r="C559" s="675"/>
      <c r="D559" s="675"/>
      <c r="E559" s="675"/>
      <c r="F559" s="675"/>
      <c r="G559" s="675"/>
      <c r="H559" s="675"/>
      <c r="I559" s="675"/>
      <c r="J559" s="675"/>
      <c r="K559" s="675"/>
      <c r="L559" s="675"/>
      <c r="M559" s="675"/>
      <c r="N559" s="675"/>
      <c r="O559" s="675"/>
      <c r="P559" s="675"/>
      <c r="Q559" s="675"/>
      <c r="R559" s="675"/>
      <c r="S559" s="675"/>
      <c r="T559" s="675"/>
      <c r="U559" s="675"/>
      <c r="V559" s="675"/>
      <c r="W559" s="675"/>
      <c r="X559" s="675"/>
      <c r="Y559" s="675"/>
      <c r="Z559" s="675"/>
    </row>
    <row r="560" spans="1:26">
      <c r="A560" s="674"/>
      <c r="B560" s="675"/>
      <c r="C560" s="675"/>
      <c r="D560" s="675"/>
      <c r="E560" s="675"/>
      <c r="F560" s="675"/>
      <c r="G560" s="675"/>
      <c r="H560" s="675"/>
      <c r="I560" s="675"/>
      <c r="J560" s="675"/>
      <c r="K560" s="675"/>
      <c r="L560" s="675"/>
      <c r="M560" s="675"/>
      <c r="N560" s="675"/>
      <c r="O560" s="675"/>
      <c r="P560" s="675"/>
      <c r="Q560" s="675"/>
      <c r="R560" s="675"/>
      <c r="S560" s="675"/>
      <c r="T560" s="675"/>
      <c r="U560" s="675"/>
      <c r="V560" s="675"/>
      <c r="W560" s="675"/>
      <c r="X560" s="675"/>
      <c r="Y560" s="675"/>
      <c r="Z560" s="675"/>
    </row>
    <row r="561" spans="1:26">
      <c r="A561" s="674"/>
      <c r="B561" s="675"/>
      <c r="C561" s="675"/>
      <c r="D561" s="675"/>
      <c r="E561" s="675"/>
      <c r="F561" s="675"/>
      <c r="G561" s="675"/>
      <c r="H561" s="675"/>
      <c r="I561" s="675"/>
      <c r="J561" s="675"/>
      <c r="K561" s="675"/>
      <c r="L561" s="675"/>
      <c r="M561" s="675"/>
      <c r="N561" s="675"/>
      <c r="O561" s="675"/>
      <c r="P561" s="675"/>
      <c r="Q561" s="675"/>
      <c r="R561" s="675"/>
      <c r="S561" s="675"/>
      <c r="T561" s="675"/>
      <c r="U561" s="675"/>
      <c r="V561" s="675"/>
      <c r="W561" s="675"/>
      <c r="X561" s="675"/>
      <c r="Y561" s="675"/>
      <c r="Z561" s="675"/>
    </row>
    <row r="562" spans="1:26">
      <c r="A562" s="674"/>
      <c r="B562" s="675"/>
      <c r="C562" s="675"/>
      <c r="D562" s="675"/>
      <c r="E562" s="675"/>
      <c r="F562" s="675"/>
      <c r="G562" s="675"/>
      <c r="H562" s="675"/>
      <c r="I562" s="675"/>
      <c r="J562" s="675"/>
      <c r="K562" s="675"/>
      <c r="L562" s="675"/>
      <c r="M562" s="675"/>
      <c r="N562" s="675"/>
      <c r="O562" s="675"/>
      <c r="P562" s="675"/>
      <c r="Q562" s="675"/>
      <c r="R562" s="675"/>
      <c r="S562" s="675"/>
      <c r="T562" s="675"/>
      <c r="U562" s="675"/>
      <c r="V562" s="675"/>
      <c r="W562" s="675"/>
      <c r="X562" s="675"/>
      <c r="Y562" s="675"/>
      <c r="Z562" s="675"/>
    </row>
    <row r="563" spans="1:26">
      <c r="A563" s="674"/>
      <c r="B563" s="675"/>
      <c r="C563" s="675"/>
      <c r="D563" s="675"/>
      <c r="E563" s="675"/>
      <c r="F563" s="675"/>
      <c r="G563" s="675"/>
      <c r="H563" s="675"/>
      <c r="I563" s="675"/>
      <c r="J563" s="675"/>
      <c r="K563" s="675"/>
      <c r="L563" s="675"/>
      <c r="M563" s="675"/>
      <c r="N563" s="675"/>
      <c r="O563" s="675"/>
      <c r="P563" s="675"/>
      <c r="Q563" s="675"/>
      <c r="R563" s="675"/>
      <c r="S563" s="675"/>
      <c r="T563" s="675"/>
      <c r="U563" s="675"/>
      <c r="V563" s="675"/>
      <c r="W563" s="675"/>
      <c r="X563" s="675"/>
      <c r="Y563" s="675"/>
      <c r="Z563" s="675"/>
    </row>
    <row r="564" spans="1:26">
      <c r="A564" s="674"/>
      <c r="B564" s="675"/>
      <c r="C564" s="675"/>
      <c r="D564" s="675"/>
      <c r="E564" s="675"/>
      <c r="F564" s="675"/>
      <c r="G564" s="675"/>
      <c r="H564" s="675"/>
      <c r="I564" s="675"/>
      <c r="J564" s="675"/>
      <c r="K564" s="675"/>
      <c r="L564" s="675"/>
      <c r="M564" s="675"/>
      <c r="N564" s="675"/>
      <c r="O564" s="675"/>
      <c r="P564" s="675"/>
      <c r="Q564" s="675"/>
      <c r="R564" s="675"/>
      <c r="S564" s="675"/>
      <c r="T564" s="675"/>
      <c r="U564" s="675"/>
      <c r="V564" s="675"/>
      <c r="W564" s="675"/>
      <c r="X564" s="675"/>
      <c r="Y564" s="675"/>
      <c r="Z564" s="675"/>
    </row>
    <row r="565" spans="1:26">
      <c r="A565" s="674"/>
      <c r="B565" s="675"/>
      <c r="C565" s="675"/>
      <c r="D565" s="675"/>
      <c r="E565" s="675"/>
      <c r="F565" s="675"/>
      <c r="G565" s="675"/>
      <c r="H565" s="675"/>
      <c r="I565" s="675"/>
      <c r="J565" s="675"/>
      <c r="K565" s="675"/>
      <c r="L565" s="675"/>
      <c r="M565" s="675"/>
      <c r="N565" s="675"/>
      <c r="O565" s="675"/>
      <c r="P565" s="675"/>
      <c r="Q565" s="675"/>
      <c r="R565" s="675"/>
      <c r="S565" s="675"/>
      <c r="T565" s="675"/>
      <c r="U565" s="675"/>
      <c r="V565" s="675"/>
      <c r="W565" s="675"/>
      <c r="X565" s="675"/>
      <c r="Y565" s="675"/>
      <c r="Z565" s="675"/>
    </row>
    <row r="566" spans="1:26">
      <c r="A566" s="674"/>
      <c r="B566" s="675"/>
      <c r="C566" s="675"/>
      <c r="D566" s="675"/>
      <c r="E566" s="675"/>
      <c r="F566" s="675"/>
      <c r="G566" s="675"/>
      <c r="H566" s="675"/>
      <c r="I566" s="675"/>
      <c r="J566" s="675"/>
      <c r="K566" s="675"/>
      <c r="L566" s="675"/>
      <c r="M566" s="675"/>
      <c r="N566" s="675"/>
      <c r="O566" s="675"/>
      <c r="P566" s="675"/>
      <c r="Q566" s="675"/>
      <c r="R566" s="675"/>
      <c r="S566" s="675"/>
      <c r="T566" s="675"/>
      <c r="U566" s="675"/>
      <c r="V566" s="675"/>
      <c r="W566" s="675"/>
      <c r="X566" s="675"/>
      <c r="Y566" s="675"/>
      <c r="Z566" s="675"/>
    </row>
    <row r="567" spans="1:26">
      <c r="A567" s="674"/>
      <c r="B567" s="675"/>
      <c r="C567" s="675"/>
      <c r="D567" s="675"/>
      <c r="E567" s="675"/>
      <c r="F567" s="675"/>
      <c r="G567" s="675"/>
      <c r="H567" s="675"/>
      <c r="I567" s="675"/>
      <c r="J567" s="675"/>
      <c r="K567" s="675"/>
      <c r="L567" s="675"/>
      <c r="M567" s="675"/>
      <c r="N567" s="675"/>
      <c r="O567" s="675"/>
      <c r="P567" s="675"/>
      <c r="Q567" s="675"/>
      <c r="R567" s="675"/>
      <c r="S567" s="675"/>
      <c r="T567" s="675"/>
      <c r="U567" s="675"/>
      <c r="V567" s="675"/>
      <c r="W567" s="675"/>
      <c r="X567" s="675"/>
      <c r="Y567" s="675"/>
      <c r="Z567" s="675"/>
    </row>
    <row r="568" spans="1:26">
      <c r="A568" s="674"/>
      <c r="B568" s="675"/>
      <c r="C568" s="675"/>
      <c r="D568" s="675"/>
      <c r="E568" s="675"/>
      <c r="F568" s="675"/>
      <c r="G568" s="675"/>
      <c r="H568" s="675"/>
      <c r="I568" s="675"/>
      <c r="J568" s="675"/>
      <c r="K568" s="675"/>
      <c r="L568" s="675"/>
      <c r="M568" s="675"/>
      <c r="N568" s="675"/>
      <c r="O568" s="675"/>
      <c r="P568" s="675"/>
      <c r="Q568" s="675"/>
      <c r="R568" s="675"/>
      <c r="S568" s="675"/>
      <c r="T568" s="675"/>
      <c r="U568" s="675"/>
      <c r="V568" s="675"/>
      <c r="W568" s="675"/>
      <c r="X568" s="675"/>
      <c r="Y568" s="675"/>
      <c r="Z568" s="675"/>
    </row>
    <row r="569" spans="1:26">
      <c r="A569" s="674"/>
      <c r="B569" s="675"/>
      <c r="C569" s="675"/>
      <c r="D569" s="675"/>
      <c r="E569" s="675"/>
      <c r="F569" s="675"/>
      <c r="G569" s="675"/>
      <c r="H569" s="675"/>
      <c r="I569" s="675"/>
      <c r="J569" s="675"/>
      <c r="K569" s="675"/>
      <c r="L569" s="675"/>
      <c r="M569" s="675"/>
      <c r="N569" s="675"/>
      <c r="O569" s="675"/>
      <c r="P569" s="675"/>
      <c r="Q569" s="675"/>
      <c r="R569" s="675"/>
      <c r="S569" s="675"/>
      <c r="T569" s="675"/>
      <c r="U569" s="675"/>
      <c r="V569" s="675"/>
      <c r="W569" s="675"/>
      <c r="X569" s="675"/>
      <c r="Y569" s="675"/>
      <c r="Z569" s="675"/>
    </row>
    <row r="570" spans="1:26">
      <c r="A570" s="674"/>
      <c r="B570" s="675"/>
      <c r="C570" s="675"/>
      <c r="D570" s="675"/>
      <c r="E570" s="675"/>
      <c r="F570" s="675"/>
      <c r="G570" s="675"/>
      <c r="H570" s="675"/>
      <c r="I570" s="675"/>
      <c r="J570" s="675"/>
      <c r="K570" s="675"/>
      <c r="L570" s="675"/>
      <c r="M570" s="675"/>
      <c r="N570" s="675"/>
      <c r="O570" s="675"/>
      <c r="P570" s="675"/>
      <c r="Q570" s="675"/>
      <c r="R570" s="675"/>
      <c r="S570" s="675"/>
      <c r="T570" s="675"/>
      <c r="U570" s="675"/>
      <c r="V570" s="675"/>
      <c r="W570" s="675"/>
      <c r="X570" s="675"/>
      <c r="Y570" s="675"/>
      <c r="Z570" s="675"/>
    </row>
    <row r="571" spans="1:26">
      <c r="A571" s="674"/>
      <c r="B571" s="675"/>
      <c r="C571" s="675"/>
      <c r="D571" s="675"/>
      <c r="E571" s="675"/>
      <c r="F571" s="675"/>
      <c r="G571" s="675"/>
      <c r="H571" s="675"/>
      <c r="I571" s="675"/>
      <c r="J571" s="675"/>
      <c r="K571" s="675"/>
      <c r="L571" s="675"/>
      <c r="M571" s="675"/>
      <c r="N571" s="675"/>
      <c r="O571" s="675"/>
      <c r="P571" s="675"/>
      <c r="Q571" s="675"/>
      <c r="R571" s="675"/>
      <c r="S571" s="675"/>
      <c r="T571" s="675"/>
      <c r="U571" s="675"/>
      <c r="V571" s="675"/>
      <c r="W571" s="675"/>
      <c r="X571" s="675"/>
      <c r="Y571" s="675"/>
      <c r="Z571" s="675"/>
    </row>
    <row r="572" spans="1:26">
      <c r="A572" s="674"/>
      <c r="B572" s="675"/>
      <c r="C572" s="675"/>
      <c r="D572" s="675"/>
      <c r="E572" s="675"/>
      <c r="F572" s="675"/>
      <c r="G572" s="675"/>
      <c r="H572" s="675"/>
      <c r="I572" s="675"/>
      <c r="J572" s="675"/>
      <c r="K572" s="675"/>
      <c r="L572" s="675"/>
      <c r="M572" s="675"/>
      <c r="N572" s="675"/>
      <c r="O572" s="675"/>
      <c r="P572" s="675"/>
      <c r="Q572" s="675"/>
      <c r="R572" s="675"/>
      <c r="S572" s="675"/>
      <c r="T572" s="675"/>
      <c r="U572" s="675"/>
      <c r="V572" s="675"/>
      <c r="W572" s="675"/>
      <c r="X572" s="675"/>
      <c r="Y572" s="675"/>
      <c r="Z572" s="675"/>
    </row>
    <row r="573" spans="1:26">
      <c r="A573" s="674"/>
      <c r="B573" s="675"/>
      <c r="C573" s="675"/>
      <c r="D573" s="675"/>
      <c r="E573" s="675"/>
      <c r="F573" s="675"/>
      <c r="G573" s="675"/>
      <c r="H573" s="675"/>
      <c r="I573" s="675"/>
      <c r="J573" s="675"/>
      <c r="K573" s="675"/>
      <c r="L573" s="675"/>
      <c r="M573" s="675"/>
      <c r="N573" s="675"/>
      <c r="O573" s="675"/>
      <c r="P573" s="675"/>
      <c r="Q573" s="675"/>
      <c r="R573" s="675"/>
      <c r="S573" s="675"/>
      <c r="T573" s="675"/>
      <c r="U573" s="675"/>
      <c r="V573" s="675"/>
      <c r="W573" s="675"/>
      <c r="X573" s="675"/>
      <c r="Y573" s="675"/>
      <c r="Z573" s="675"/>
    </row>
    <row r="574" spans="1:26">
      <c r="A574" s="674"/>
      <c r="B574" s="675"/>
      <c r="C574" s="675"/>
      <c r="D574" s="675"/>
      <c r="E574" s="675"/>
      <c r="F574" s="675"/>
      <c r="G574" s="675"/>
      <c r="H574" s="675"/>
      <c r="I574" s="675"/>
      <c r="J574" s="675"/>
      <c r="K574" s="675"/>
      <c r="L574" s="675"/>
      <c r="M574" s="675"/>
      <c r="N574" s="675"/>
      <c r="O574" s="675"/>
      <c r="P574" s="675"/>
      <c r="Q574" s="675"/>
      <c r="R574" s="675"/>
      <c r="S574" s="675"/>
      <c r="T574" s="675"/>
      <c r="U574" s="675"/>
      <c r="V574" s="675"/>
      <c r="W574" s="675"/>
      <c r="X574" s="675"/>
      <c r="Y574" s="675"/>
      <c r="Z574" s="675"/>
    </row>
    <row r="575" spans="1:26">
      <c r="A575" s="674"/>
      <c r="B575" s="675"/>
      <c r="C575" s="675"/>
      <c r="D575" s="675"/>
      <c r="E575" s="675"/>
      <c r="F575" s="675"/>
      <c r="G575" s="675"/>
      <c r="H575" s="675"/>
      <c r="I575" s="675"/>
      <c r="J575" s="675"/>
      <c r="K575" s="675"/>
      <c r="L575" s="675"/>
      <c r="M575" s="675"/>
      <c r="N575" s="675"/>
      <c r="O575" s="675"/>
      <c r="P575" s="675"/>
      <c r="Q575" s="675"/>
      <c r="R575" s="675"/>
      <c r="S575" s="675"/>
      <c r="T575" s="675"/>
      <c r="U575" s="675"/>
      <c r="V575" s="675"/>
      <c r="W575" s="675"/>
      <c r="X575" s="675"/>
      <c r="Y575" s="675"/>
      <c r="Z575" s="675"/>
    </row>
    <row r="576" spans="1:26">
      <c r="A576" s="674"/>
      <c r="B576" s="675"/>
      <c r="C576" s="675"/>
      <c r="D576" s="675"/>
      <c r="E576" s="675"/>
      <c r="F576" s="675"/>
      <c r="G576" s="675"/>
      <c r="H576" s="675"/>
      <c r="I576" s="675"/>
      <c r="J576" s="675"/>
      <c r="K576" s="675"/>
      <c r="L576" s="675"/>
      <c r="M576" s="675"/>
      <c r="N576" s="675"/>
      <c r="O576" s="675"/>
      <c r="P576" s="675"/>
      <c r="Q576" s="675"/>
      <c r="R576" s="675"/>
      <c r="S576" s="675"/>
      <c r="T576" s="675"/>
      <c r="U576" s="675"/>
      <c r="V576" s="675"/>
      <c r="W576" s="675"/>
      <c r="X576" s="675"/>
      <c r="Y576" s="675"/>
      <c r="Z576" s="675"/>
    </row>
    <row r="577" spans="1:26">
      <c r="A577" s="674"/>
      <c r="B577" s="675"/>
      <c r="C577" s="675"/>
      <c r="D577" s="675"/>
      <c r="E577" s="675"/>
      <c r="F577" s="675"/>
      <c r="G577" s="675"/>
      <c r="H577" s="675"/>
      <c r="I577" s="675"/>
      <c r="J577" s="675"/>
      <c r="K577" s="675"/>
      <c r="L577" s="675"/>
      <c r="M577" s="675"/>
      <c r="N577" s="675"/>
      <c r="O577" s="675"/>
      <c r="P577" s="675"/>
      <c r="Q577" s="675"/>
      <c r="R577" s="675"/>
      <c r="S577" s="675"/>
      <c r="T577" s="675"/>
      <c r="U577" s="675"/>
      <c r="V577" s="675"/>
      <c r="W577" s="675"/>
      <c r="X577" s="675"/>
      <c r="Y577" s="675"/>
      <c r="Z577" s="675"/>
    </row>
    <row r="578" spans="1:26">
      <c r="A578" s="674"/>
      <c r="B578" s="675"/>
      <c r="C578" s="675"/>
      <c r="D578" s="675"/>
      <c r="E578" s="675"/>
      <c r="F578" s="675"/>
      <c r="G578" s="675"/>
      <c r="H578" s="675"/>
      <c r="I578" s="675"/>
      <c r="J578" s="675"/>
      <c r="K578" s="675"/>
      <c r="L578" s="675"/>
      <c r="M578" s="675"/>
      <c r="N578" s="675"/>
      <c r="O578" s="675"/>
      <c r="P578" s="675"/>
      <c r="Q578" s="675"/>
      <c r="R578" s="675"/>
      <c r="S578" s="675"/>
      <c r="T578" s="675"/>
      <c r="U578" s="675"/>
      <c r="V578" s="675"/>
      <c r="W578" s="675"/>
      <c r="X578" s="675"/>
      <c r="Y578" s="675"/>
      <c r="Z578" s="675"/>
    </row>
    <row r="579" spans="1:26">
      <c r="A579" s="674"/>
      <c r="B579" s="675"/>
      <c r="C579" s="675"/>
      <c r="D579" s="675"/>
      <c r="E579" s="675"/>
      <c r="F579" s="675"/>
      <c r="G579" s="675"/>
      <c r="H579" s="675"/>
      <c r="I579" s="675"/>
      <c r="J579" s="675"/>
      <c r="K579" s="675"/>
      <c r="L579" s="675"/>
      <c r="M579" s="675"/>
      <c r="N579" s="675"/>
      <c r="O579" s="675"/>
      <c r="P579" s="675"/>
      <c r="Q579" s="675"/>
      <c r="R579" s="675"/>
      <c r="S579" s="675"/>
      <c r="T579" s="675"/>
      <c r="U579" s="675"/>
      <c r="V579" s="675"/>
      <c r="W579" s="675"/>
      <c r="X579" s="675"/>
      <c r="Y579" s="675"/>
      <c r="Z579" s="675"/>
    </row>
    <row r="580" spans="1:26">
      <c r="A580" s="674"/>
      <c r="B580" s="675"/>
      <c r="C580" s="675"/>
      <c r="D580" s="675"/>
      <c r="E580" s="675"/>
      <c r="F580" s="675"/>
      <c r="G580" s="675"/>
      <c r="H580" s="675"/>
      <c r="I580" s="675"/>
      <c r="J580" s="675"/>
      <c r="K580" s="675"/>
      <c r="L580" s="675"/>
      <c r="M580" s="675"/>
      <c r="N580" s="675"/>
      <c r="O580" s="675"/>
      <c r="P580" s="675"/>
      <c r="Q580" s="675"/>
      <c r="R580" s="675"/>
      <c r="S580" s="675"/>
      <c r="T580" s="675"/>
      <c r="U580" s="675"/>
      <c r="V580" s="675"/>
      <c r="W580" s="675"/>
      <c r="X580" s="675"/>
      <c r="Y580" s="675"/>
      <c r="Z580" s="675"/>
    </row>
    <row r="581" spans="1:26">
      <c r="A581" s="674"/>
      <c r="B581" s="675"/>
      <c r="C581" s="675"/>
      <c r="D581" s="675"/>
      <c r="E581" s="675"/>
      <c r="F581" s="675"/>
      <c r="G581" s="675"/>
      <c r="H581" s="675"/>
      <c r="I581" s="675"/>
      <c r="J581" s="675"/>
      <c r="K581" s="675"/>
      <c r="L581" s="675"/>
      <c r="M581" s="675"/>
      <c r="N581" s="675"/>
      <c r="O581" s="675"/>
      <c r="P581" s="675"/>
      <c r="Q581" s="675"/>
      <c r="R581" s="675"/>
      <c r="S581" s="675"/>
      <c r="T581" s="675"/>
      <c r="U581" s="675"/>
      <c r="V581" s="675"/>
      <c r="W581" s="675"/>
      <c r="X581" s="675"/>
      <c r="Y581" s="675"/>
      <c r="Z581" s="675"/>
    </row>
    <row r="582" spans="1:26">
      <c r="A582" s="674"/>
      <c r="B582" s="675"/>
      <c r="C582" s="675"/>
      <c r="D582" s="675"/>
      <c r="E582" s="675"/>
      <c r="F582" s="675"/>
      <c r="G582" s="675"/>
      <c r="H582" s="675"/>
      <c r="I582" s="675"/>
      <c r="J582" s="675"/>
      <c r="K582" s="675"/>
      <c r="L582" s="675"/>
      <c r="M582" s="675"/>
      <c r="N582" s="675"/>
      <c r="O582" s="675"/>
      <c r="P582" s="675"/>
      <c r="Q582" s="675"/>
      <c r="R582" s="675"/>
      <c r="S582" s="675"/>
      <c r="T582" s="675"/>
      <c r="U582" s="675"/>
      <c r="V582" s="675"/>
      <c r="W582" s="675"/>
      <c r="X582" s="675"/>
      <c r="Y582" s="675"/>
      <c r="Z582" s="675"/>
    </row>
    <row r="583" spans="1:26">
      <c r="A583" s="674"/>
      <c r="B583" s="675"/>
      <c r="C583" s="675"/>
      <c r="D583" s="675"/>
      <c r="E583" s="675"/>
      <c r="F583" s="675"/>
      <c r="G583" s="675"/>
      <c r="H583" s="675"/>
      <c r="I583" s="675"/>
      <c r="J583" s="675"/>
      <c r="K583" s="675"/>
      <c r="L583" s="675"/>
      <c r="M583" s="675"/>
      <c r="N583" s="675"/>
      <c r="O583" s="675"/>
      <c r="P583" s="675"/>
      <c r="Q583" s="675"/>
      <c r="R583" s="675"/>
      <c r="S583" s="675"/>
      <c r="T583" s="675"/>
      <c r="U583" s="675"/>
      <c r="V583" s="675"/>
      <c r="W583" s="675"/>
      <c r="X583" s="675"/>
      <c r="Y583" s="675"/>
      <c r="Z583" s="675"/>
    </row>
    <row r="584" spans="1:26">
      <c r="A584" s="674"/>
      <c r="B584" s="675"/>
      <c r="C584" s="675"/>
      <c r="D584" s="675"/>
      <c r="E584" s="675"/>
      <c r="F584" s="675"/>
      <c r="G584" s="675"/>
      <c r="H584" s="675"/>
      <c r="I584" s="675"/>
      <c r="J584" s="675"/>
      <c r="K584" s="675"/>
      <c r="L584" s="675"/>
      <c r="M584" s="675"/>
      <c r="N584" s="675"/>
      <c r="O584" s="675"/>
      <c r="P584" s="675"/>
      <c r="Q584" s="675"/>
      <c r="R584" s="675"/>
      <c r="S584" s="675"/>
      <c r="T584" s="675"/>
      <c r="U584" s="675"/>
      <c r="V584" s="675"/>
      <c r="W584" s="675"/>
      <c r="X584" s="675"/>
      <c r="Y584" s="675"/>
      <c r="Z584" s="675"/>
    </row>
    <row r="585" spans="1:26">
      <c r="A585" s="674"/>
      <c r="B585" s="675"/>
      <c r="C585" s="675"/>
      <c r="D585" s="675"/>
      <c r="E585" s="675"/>
      <c r="F585" s="675"/>
      <c r="G585" s="675"/>
      <c r="H585" s="675"/>
      <c r="I585" s="675"/>
      <c r="J585" s="675"/>
      <c r="K585" s="675"/>
      <c r="L585" s="675"/>
      <c r="M585" s="675"/>
      <c r="N585" s="675"/>
      <c r="O585" s="675"/>
      <c r="P585" s="675"/>
      <c r="Q585" s="675"/>
      <c r="R585" s="675"/>
      <c r="S585" s="675"/>
      <c r="T585" s="675"/>
      <c r="U585" s="675"/>
      <c r="V585" s="675"/>
      <c r="W585" s="675"/>
      <c r="X585" s="675"/>
      <c r="Y585" s="675"/>
      <c r="Z585" s="675"/>
    </row>
    <row r="586" spans="1:26">
      <c r="A586" s="674"/>
      <c r="B586" s="675"/>
      <c r="C586" s="675"/>
      <c r="D586" s="675"/>
      <c r="E586" s="675"/>
      <c r="F586" s="675"/>
      <c r="G586" s="675"/>
      <c r="H586" s="675"/>
      <c r="I586" s="675"/>
      <c r="J586" s="675"/>
      <c r="K586" s="675"/>
      <c r="L586" s="675"/>
      <c r="M586" s="675"/>
      <c r="N586" s="675"/>
      <c r="O586" s="675"/>
      <c r="P586" s="675"/>
      <c r="Q586" s="675"/>
      <c r="R586" s="675"/>
      <c r="S586" s="675"/>
      <c r="T586" s="675"/>
      <c r="U586" s="675"/>
      <c r="V586" s="675"/>
      <c r="W586" s="675"/>
      <c r="X586" s="675"/>
      <c r="Y586" s="675"/>
      <c r="Z586" s="675"/>
    </row>
    <row r="587" spans="1:26">
      <c r="A587" s="674"/>
      <c r="B587" s="675"/>
      <c r="C587" s="675"/>
      <c r="D587" s="675"/>
      <c r="E587" s="675"/>
      <c r="F587" s="675"/>
      <c r="G587" s="675"/>
      <c r="H587" s="675"/>
      <c r="I587" s="675"/>
      <c r="J587" s="675"/>
      <c r="K587" s="675"/>
      <c r="L587" s="675"/>
      <c r="M587" s="675"/>
      <c r="N587" s="675"/>
      <c r="O587" s="675"/>
      <c r="P587" s="675"/>
      <c r="Q587" s="675"/>
      <c r="R587" s="675"/>
      <c r="S587" s="675"/>
      <c r="T587" s="675"/>
      <c r="U587" s="675"/>
      <c r="V587" s="675"/>
      <c r="W587" s="675"/>
      <c r="X587" s="675"/>
      <c r="Y587" s="675"/>
      <c r="Z587" s="675"/>
    </row>
    <row r="588" spans="1:26">
      <c r="A588" s="674"/>
      <c r="B588" s="675"/>
      <c r="C588" s="675"/>
      <c r="D588" s="675"/>
      <c r="E588" s="675"/>
      <c r="F588" s="675"/>
      <c r="G588" s="675"/>
      <c r="H588" s="675"/>
      <c r="I588" s="675"/>
      <c r="J588" s="675"/>
      <c r="K588" s="675"/>
      <c r="L588" s="675"/>
      <c r="M588" s="675"/>
      <c r="N588" s="675"/>
      <c r="O588" s="675"/>
      <c r="P588" s="675"/>
      <c r="Q588" s="675"/>
      <c r="R588" s="675"/>
      <c r="S588" s="675"/>
      <c r="T588" s="675"/>
      <c r="U588" s="675"/>
      <c r="V588" s="675"/>
      <c r="W588" s="675"/>
      <c r="X588" s="675"/>
      <c r="Y588" s="675"/>
      <c r="Z588" s="675"/>
    </row>
    <row r="589" spans="1:26">
      <c r="A589" s="674"/>
      <c r="B589" s="675"/>
      <c r="C589" s="675"/>
      <c r="D589" s="675"/>
      <c r="E589" s="675"/>
      <c r="F589" s="675"/>
      <c r="G589" s="675"/>
      <c r="H589" s="675"/>
      <c r="I589" s="675"/>
      <c r="J589" s="675"/>
      <c r="K589" s="675"/>
      <c r="L589" s="675"/>
      <c r="M589" s="675"/>
      <c r="N589" s="675"/>
      <c r="O589" s="675"/>
      <c r="P589" s="675"/>
      <c r="Q589" s="675"/>
      <c r="R589" s="675"/>
      <c r="S589" s="675"/>
      <c r="T589" s="675"/>
      <c r="U589" s="675"/>
      <c r="V589" s="675"/>
      <c r="W589" s="675"/>
      <c r="X589" s="675"/>
      <c r="Y589" s="675"/>
      <c r="Z589" s="675"/>
    </row>
    <row r="590" spans="1:26">
      <c r="A590" s="674"/>
      <c r="B590" s="675"/>
      <c r="C590" s="675"/>
      <c r="D590" s="675"/>
      <c r="E590" s="675"/>
      <c r="F590" s="675"/>
      <c r="G590" s="675"/>
      <c r="H590" s="675"/>
      <c r="I590" s="675"/>
      <c r="J590" s="675"/>
      <c r="K590" s="675"/>
      <c r="L590" s="675"/>
      <c r="M590" s="675"/>
      <c r="N590" s="675"/>
      <c r="O590" s="675"/>
      <c r="P590" s="675"/>
      <c r="Q590" s="675"/>
      <c r="R590" s="675"/>
      <c r="S590" s="675"/>
      <c r="T590" s="675"/>
      <c r="U590" s="675"/>
      <c r="V590" s="675"/>
      <c r="W590" s="675"/>
      <c r="X590" s="675"/>
      <c r="Y590" s="675"/>
      <c r="Z590" s="675"/>
    </row>
    <row r="591" spans="1:26">
      <c r="A591" s="674"/>
      <c r="B591" s="675"/>
      <c r="C591" s="675"/>
      <c r="D591" s="675"/>
      <c r="E591" s="675"/>
      <c r="F591" s="675"/>
      <c r="G591" s="675"/>
      <c r="H591" s="675"/>
      <c r="I591" s="675"/>
      <c r="J591" s="675"/>
      <c r="K591" s="675"/>
      <c r="L591" s="675"/>
      <c r="M591" s="675"/>
      <c r="N591" s="675"/>
      <c r="O591" s="675"/>
      <c r="P591" s="675"/>
      <c r="Q591" s="675"/>
      <c r="R591" s="675"/>
      <c r="S591" s="675"/>
      <c r="T591" s="675"/>
      <c r="U591" s="675"/>
      <c r="V591" s="675"/>
      <c r="W591" s="675"/>
      <c r="X591" s="675"/>
      <c r="Y591" s="675"/>
      <c r="Z591" s="675"/>
    </row>
    <row r="592" spans="1:26">
      <c r="A592" s="674"/>
      <c r="B592" s="675"/>
      <c r="C592" s="675"/>
      <c r="D592" s="675"/>
      <c r="E592" s="675"/>
      <c r="F592" s="675"/>
      <c r="G592" s="675"/>
      <c r="H592" s="675"/>
      <c r="I592" s="675"/>
      <c r="J592" s="675"/>
      <c r="K592" s="675"/>
      <c r="L592" s="675"/>
      <c r="M592" s="675"/>
      <c r="N592" s="675"/>
      <c r="O592" s="675"/>
      <c r="P592" s="675"/>
      <c r="Q592" s="675"/>
      <c r="R592" s="675"/>
      <c r="S592" s="675"/>
      <c r="T592" s="675"/>
      <c r="U592" s="675"/>
      <c r="V592" s="675"/>
      <c r="W592" s="675"/>
      <c r="X592" s="675"/>
      <c r="Y592" s="675"/>
      <c r="Z592" s="675"/>
    </row>
    <row r="593" spans="1:26">
      <c r="A593" s="674"/>
      <c r="B593" s="675"/>
      <c r="C593" s="675"/>
      <c r="D593" s="675"/>
      <c r="E593" s="675"/>
      <c r="F593" s="675"/>
      <c r="G593" s="675"/>
      <c r="H593" s="675"/>
      <c r="I593" s="675"/>
      <c r="J593" s="675"/>
      <c r="K593" s="675"/>
      <c r="L593" s="675"/>
      <c r="M593" s="675"/>
      <c r="N593" s="675"/>
      <c r="O593" s="675"/>
      <c r="P593" s="675"/>
      <c r="Q593" s="675"/>
      <c r="R593" s="675"/>
      <c r="S593" s="675"/>
      <c r="T593" s="675"/>
      <c r="U593" s="675"/>
      <c r="V593" s="675"/>
      <c r="W593" s="675"/>
      <c r="X593" s="675"/>
      <c r="Y593" s="675"/>
      <c r="Z593" s="675"/>
    </row>
    <row r="594" spans="1:26">
      <c r="A594" s="674"/>
      <c r="B594" s="675"/>
      <c r="C594" s="675"/>
      <c r="D594" s="675"/>
      <c r="E594" s="675"/>
      <c r="F594" s="675"/>
      <c r="G594" s="675"/>
      <c r="H594" s="675"/>
      <c r="I594" s="675"/>
      <c r="J594" s="675"/>
      <c r="K594" s="675"/>
      <c r="L594" s="675"/>
      <c r="M594" s="675"/>
      <c r="N594" s="675"/>
      <c r="O594" s="675"/>
      <c r="P594" s="675"/>
      <c r="Q594" s="675"/>
      <c r="R594" s="675"/>
      <c r="S594" s="675"/>
      <c r="T594" s="675"/>
      <c r="U594" s="675"/>
      <c r="V594" s="675"/>
      <c r="W594" s="675"/>
      <c r="X594" s="675"/>
      <c r="Y594" s="675"/>
      <c r="Z594" s="675"/>
    </row>
    <row r="595" spans="1:26">
      <c r="A595" s="674"/>
      <c r="B595" s="675"/>
      <c r="C595" s="675"/>
      <c r="D595" s="675"/>
      <c r="E595" s="675"/>
      <c r="F595" s="675"/>
      <c r="G595" s="675"/>
      <c r="H595" s="675"/>
      <c r="I595" s="675"/>
      <c r="J595" s="675"/>
      <c r="K595" s="675"/>
      <c r="L595" s="675"/>
      <c r="M595" s="675"/>
      <c r="N595" s="675"/>
      <c r="O595" s="675"/>
      <c r="P595" s="675"/>
      <c r="Q595" s="675"/>
      <c r="R595" s="675"/>
      <c r="S595" s="675"/>
      <c r="T595" s="675"/>
      <c r="U595" s="675"/>
      <c r="V595" s="675"/>
      <c r="W595" s="675"/>
      <c r="X595" s="675"/>
      <c r="Y595" s="675"/>
      <c r="Z595" s="675"/>
    </row>
    <row r="596" spans="1:26">
      <c r="A596" s="674"/>
      <c r="B596" s="675"/>
      <c r="C596" s="675"/>
      <c r="D596" s="675"/>
      <c r="E596" s="675"/>
      <c r="F596" s="675"/>
      <c r="G596" s="675"/>
      <c r="H596" s="675"/>
      <c r="I596" s="675"/>
      <c r="J596" s="675"/>
      <c r="K596" s="675"/>
      <c r="L596" s="675"/>
      <c r="M596" s="675"/>
      <c r="N596" s="675"/>
      <c r="O596" s="675"/>
      <c r="P596" s="675"/>
      <c r="Q596" s="675"/>
      <c r="R596" s="675"/>
      <c r="S596" s="675"/>
      <c r="T596" s="675"/>
      <c r="U596" s="675"/>
      <c r="V596" s="675"/>
      <c r="W596" s="675"/>
      <c r="X596" s="675"/>
      <c r="Y596" s="675"/>
      <c r="Z596" s="675"/>
    </row>
    <row r="597" spans="1:26">
      <c r="A597" s="674"/>
      <c r="B597" s="675"/>
      <c r="C597" s="675"/>
      <c r="D597" s="675"/>
      <c r="E597" s="675"/>
      <c r="F597" s="675"/>
      <c r="G597" s="675"/>
      <c r="H597" s="675"/>
      <c r="I597" s="675"/>
      <c r="J597" s="675"/>
      <c r="K597" s="675"/>
      <c r="L597" s="675"/>
      <c r="M597" s="675"/>
      <c r="N597" s="675"/>
      <c r="O597" s="675"/>
      <c r="P597" s="675"/>
      <c r="Q597" s="675"/>
      <c r="R597" s="675"/>
      <c r="S597" s="675"/>
      <c r="T597" s="675"/>
      <c r="U597" s="675"/>
      <c r="V597" s="675"/>
      <c r="W597" s="675"/>
      <c r="X597" s="675"/>
      <c r="Y597" s="675"/>
      <c r="Z597" s="675"/>
    </row>
    <row r="598" spans="1:26">
      <c r="A598" s="674"/>
      <c r="B598" s="675"/>
      <c r="C598" s="675"/>
      <c r="D598" s="675"/>
      <c r="E598" s="675"/>
      <c r="F598" s="675"/>
      <c r="G598" s="675"/>
      <c r="H598" s="675"/>
      <c r="I598" s="675"/>
      <c r="J598" s="675"/>
      <c r="K598" s="675"/>
      <c r="L598" s="675"/>
      <c r="M598" s="675"/>
      <c r="N598" s="675"/>
      <c r="O598" s="675"/>
      <c r="P598" s="675"/>
      <c r="Q598" s="675"/>
      <c r="R598" s="675"/>
      <c r="S598" s="675"/>
      <c r="T598" s="675"/>
      <c r="U598" s="675"/>
      <c r="V598" s="675"/>
      <c r="W598" s="675"/>
      <c r="X598" s="675"/>
      <c r="Y598" s="675"/>
      <c r="Z598" s="675"/>
    </row>
    <row r="599" spans="1:26">
      <c r="A599" s="674"/>
      <c r="B599" s="675"/>
      <c r="C599" s="675"/>
      <c r="D599" s="675"/>
      <c r="E599" s="675"/>
      <c r="F599" s="675"/>
      <c r="G599" s="675"/>
      <c r="H599" s="675"/>
      <c r="I599" s="675"/>
      <c r="J599" s="675"/>
      <c r="K599" s="675"/>
      <c r="L599" s="675"/>
      <c r="M599" s="675"/>
      <c r="N599" s="675"/>
      <c r="O599" s="675"/>
      <c r="P599" s="675"/>
      <c r="Q599" s="675"/>
      <c r="R599" s="675"/>
      <c r="S599" s="675"/>
      <c r="T599" s="675"/>
      <c r="U599" s="675"/>
      <c r="V599" s="675"/>
      <c r="W599" s="675"/>
      <c r="X599" s="675"/>
      <c r="Y599" s="675"/>
      <c r="Z599" s="675"/>
    </row>
    <row r="600" spans="1:26">
      <c r="A600" s="674"/>
      <c r="B600" s="675"/>
      <c r="C600" s="675"/>
      <c r="D600" s="675"/>
      <c r="E600" s="675"/>
      <c r="F600" s="675"/>
      <c r="G600" s="675"/>
      <c r="H600" s="675"/>
      <c r="I600" s="675"/>
      <c r="J600" s="675"/>
      <c r="K600" s="675"/>
      <c r="L600" s="675"/>
      <c r="M600" s="675"/>
      <c r="N600" s="675"/>
      <c r="O600" s="675"/>
      <c r="P600" s="675"/>
      <c r="Q600" s="675"/>
      <c r="R600" s="675"/>
      <c r="S600" s="675"/>
      <c r="T600" s="675"/>
      <c r="U600" s="675"/>
      <c r="V600" s="675"/>
      <c r="W600" s="675"/>
      <c r="X600" s="675"/>
      <c r="Y600" s="675"/>
      <c r="Z600" s="675"/>
    </row>
    <row r="601" spans="1:26">
      <c r="A601" s="674"/>
      <c r="B601" s="675"/>
      <c r="C601" s="675"/>
      <c r="D601" s="675"/>
      <c r="E601" s="675"/>
      <c r="F601" s="675"/>
      <c r="G601" s="675"/>
      <c r="H601" s="675"/>
      <c r="I601" s="675"/>
      <c r="J601" s="675"/>
      <c r="K601" s="675"/>
      <c r="L601" s="675"/>
      <c r="M601" s="675"/>
      <c r="N601" s="675"/>
      <c r="O601" s="675"/>
      <c r="P601" s="675"/>
      <c r="Q601" s="675"/>
      <c r="R601" s="675"/>
      <c r="S601" s="675"/>
      <c r="T601" s="675"/>
      <c r="U601" s="675"/>
      <c r="V601" s="675"/>
      <c r="W601" s="675"/>
      <c r="X601" s="675"/>
      <c r="Y601" s="675"/>
      <c r="Z601" s="675"/>
    </row>
    <row r="602" spans="1:26">
      <c r="A602" s="674"/>
      <c r="B602" s="675"/>
      <c r="C602" s="675"/>
      <c r="D602" s="675"/>
      <c r="E602" s="675"/>
      <c r="F602" s="675"/>
      <c r="G602" s="675"/>
      <c r="H602" s="675"/>
      <c r="I602" s="675"/>
      <c r="J602" s="675"/>
      <c r="K602" s="675"/>
      <c r="L602" s="675"/>
      <c r="M602" s="675"/>
      <c r="N602" s="675"/>
      <c r="O602" s="675"/>
      <c r="P602" s="675"/>
      <c r="Q602" s="675"/>
      <c r="R602" s="675"/>
      <c r="S602" s="675"/>
      <c r="T602" s="675"/>
      <c r="U602" s="675"/>
      <c r="V602" s="675"/>
      <c r="W602" s="675"/>
      <c r="X602" s="675"/>
      <c r="Y602" s="675"/>
      <c r="Z602" s="675"/>
    </row>
    <row r="603" spans="1:26">
      <c r="A603" s="674"/>
      <c r="B603" s="675"/>
      <c r="C603" s="675"/>
      <c r="D603" s="675"/>
      <c r="E603" s="675"/>
      <c r="F603" s="675"/>
      <c r="G603" s="675"/>
      <c r="H603" s="675"/>
      <c r="I603" s="675"/>
      <c r="J603" s="675"/>
      <c r="K603" s="675"/>
      <c r="L603" s="675"/>
      <c r="M603" s="675"/>
      <c r="N603" s="675"/>
      <c r="O603" s="675"/>
      <c r="P603" s="675"/>
      <c r="Q603" s="675"/>
      <c r="R603" s="675"/>
      <c r="S603" s="675"/>
      <c r="T603" s="675"/>
      <c r="U603" s="675"/>
      <c r="V603" s="675"/>
      <c r="W603" s="675"/>
      <c r="X603" s="675"/>
      <c r="Y603" s="675"/>
      <c r="Z603" s="675"/>
    </row>
    <row r="604" spans="1:26">
      <c r="A604" s="674"/>
      <c r="B604" s="675"/>
      <c r="C604" s="675"/>
      <c r="D604" s="675"/>
      <c r="E604" s="675"/>
      <c r="F604" s="675"/>
      <c r="G604" s="675"/>
      <c r="H604" s="675"/>
      <c r="I604" s="675"/>
      <c r="J604" s="675"/>
      <c r="K604" s="675"/>
      <c r="L604" s="675"/>
      <c r="M604" s="675"/>
      <c r="N604" s="675"/>
      <c r="O604" s="675"/>
      <c r="P604" s="675"/>
      <c r="Q604" s="675"/>
      <c r="R604" s="675"/>
      <c r="S604" s="675"/>
      <c r="T604" s="675"/>
      <c r="U604" s="675"/>
      <c r="V604" s="675"/>
      <c r="W604" s="675"/>
      <c r="X604" s="675"/>
      <c r="Y604" s="675"/>
      <c r="Z604" s="675"/>
    </row>
    <row r="605" spans="1:26">
      <c r="A605" s="674"/>
      <c r="B605" s="675"/>
      <c r="C605" s="675"/>
      <c r="D605" s="675"/>
      <c r="E605" s="675"/>
      <c r="F605" s="675"/>
      <c r="G605" s="675"/>
      <c r="H605" s="675"/>
      <c r="I605" s="675"/>
      <c r="J605" s="675"/>
      <c r="K605" s="675"/>
      <c r="L605" s="675"/>
      <c r="M605" s="675"/>
      <c r="N605" s="675"/>
      <c r="O605" s="675"/>
      <c r="P605" s="675"/>
      <c r="Q605" s="675"/>
      <c r="R605" s="675"/>
      <c r="S605" s="675"/>
      <c r="T605" s="675"/>
      <c r="U605" s="675"/>
      <c r="V605" s="675"/>
      <c r="W605" s="675"/>
      <c r="X605" s="675"/>
      <c r="Y605" s="675"/>
      <c r="Z605" s="675"/>
    </row>
    <row r="606" spans="1:26">
      <c r="A606" s="674"/>
      <c r="B606" s="675"/>
      <c r="C606" s="675"/>
      <c r="D606" s="675"/>
      <c r="E606" s="675"/>
      <c r="F606" s="675"/>
      <c r="G606" s="675"/>
      <c r="H606" s="675"/>
      <c r="I606" s="675"/>
      <c r="J606" s="675"/>
      <c r="K606" s="675"/>
      <c r="L606" s="675"/>
      <c r="M606" s="675"/>
      <c r="N606" s="675"/>
      <c r="O606" s="675"/>
      <c r="P606" s="675"/>
      <c r="Q606" s="675"/>
      <c r="R606" s="675"/>
      <c r="S606" s="675"/>
      <c r="T606" s="675"/>
      <c r="U606" s="675"/>
      <c r="V606" s="675"/>
      <c r="W606" s="675"/>
      <c r="X606" s="675"/>
      <c r="Y606" s="675"/>
      <c r="Z606" s="675"/>
    </row>
    <row r="607" spans="1:26">
      <c r="A607" s="674"/>
      <c r="B607" s="675"/>
      <c r="C607" s="675"/>
      <c r="D607" s="675"/>
      <c r="E607" s="675"/>
      <c r="F607" s="675"/>
      <c r="G607" s="675"/>
      <c r="H607" s="675"/>
      <c r="I607" s="675"/>
      <c r="J607" s="675"/>
      <c r="K607" s="675"/>
      <c r="L607" s="675"/>
      <c r="M607" s="675"/>
      <c r="N607" s="675"/>
      <c r="O607" s="675"/>
      <c r="P607" s="675"/>
      <c r="Q607" s="675"/>
      <c r="R607" s="675"/>
      <c r="S607" s="675"/>
      <c r="T607" s="675"/>
      <c r="U607" s="675"/>
      <c r="V607" s="675"/>
      <c r="W607" s="675"/>
      <c r="X607" s="675"/>
      <c r="Y607" s="675"/>
      <c r="Z607" s="675"/>
    </row>
    <row r="608" spans="1:26">
      <c r="A608" s="674"/>
      <c r="B608" s="675"/>
      <c r="C608" s="675"/>
      <c r="D608" s="675"/>
      <c r="E608" s="675"/>
      <c r="F608" s="675"/>
      <c r="G608" s="675"/>
      <c r="H608" s="675"/>
      <c r="I608" s="675"/>
      <c r="J608" s="675"/>
      <c r="K608" s="675"/>
      <c r="L608" s="675"/>
      <c r="M608" s="675"/>
      <c r="N608" s="675"/>
      <c r="O608" s="675"/>
      <c r="P608" s="675"/>
      <c r="Q608" s="675"/>
      <c r="R608" s="675"/>
      <c r="S608" s="675"/>
      <c r="T608" s="675"/>
      <c r="U608" s="675"/>
      <c r="V608" s="675"/>
      <c r="W608" s="675"/>
      <c r="X608" s="675"/>
      <c r="Y608" s="675"/>
      <c r="Z608" s="675"/>
    </row>
    <row r="609" spans="1:26">
      <c r="A609" s="674"/>
      <c r="B609" s="675"/>
      <c r="C609" s="675"/>
      <c r="D609" s="675"/>
      <c r="E609" s="675"/>
      <c r="F609" s="675"/>
      <c r="G609" s="675"/>
      <c r="H609" s="675"/>
      <c r="I609" s="675"/>
      <c r="J609" s="675"/>
      <c r="K609" s="675"/>
      <c r="L609" s="675"/>
      <c r="M609" s="675"/>
      <c r="N609" s="675"/>
      <c r="O609" s="675"/>
      <c r="P609" s="675"/>
      <c r="Q609" s="675"/>
      <c r="R609" s="675"/>
      <c r="S609" s="675"/>
      <c r="T609" s="675"/>
      <c r="U609" s="675"/>
      <c r="V609" s="675"/>
      <c r="W609" s="675"/>
      <c r="X609" s="675"/>
      <c r="Y609" s="675"/>
      <c r="Z609" s="675"/>
    </row>
    <row r="610" spans="1:26">
      <c r="A610" s="674"/>
      <c r="B610" s="675"/>
      <c r="C610" s="675"/>
      <c r="D610" s="675"/>
      <c r="E610" s="675"/>
      <c r="F610" s="675"/>
      <c r="G610" s="675"/>
      <c r="H610" s="675"/>
      <c r="I610" s="675"/>
      <c r="J610" s="675"/>
      <c r="K610" s="675"/>
      <c r="L610" s="675"/>
      <c r="M610" s="675"/>
      <c r="N610" s="675"/>
      <c r="O610" s="675"/>
      <c r="P610" s="675"/>
      <c r="Q610" s="675"/>
      <c r="R610" s="675"/>
      <c r="S610" s="675"/>
      <c r="T610" s="675"/>
      <c r="U610" s="675"/>
      <c r="V610" s="675"/>
      <c r="W610" s="675"/>
      <c r="X610" s="675"/>
      <c r="Y610" s="675"/>
      <c r="Z610" s="675"/>
    </row>
    <row r="611" spans="1:26">
      <c r="A611" s="674"/>
      <c r="B611" s="675"/>
      <c r="C611" s="675"/>
      <c r="D611" s="675"/>
      <c r="E611" s="675"/>
      <c r="F611" s="675"/>
      <c r="G611" s="675"/>
      <c r="H611" s="675"/>
      <c r="I611" s="675"/>
      <c r="J611" s="675"/>
      <c r="K611" s="675"/>
      <c r="L611" s="675"/>
      <c r="M611" s="675"/>
      <c r="N611" s="675"/>
      <c r="O611" s="675"/>
      <c r="P611" s="675"/>
      <c r="Q611" s="675"/>
      <c r="R611" s="675"/>
      <c r="S611" s="675"/>
      <c r="T611" s="675"/>
      <c r="U611" s="675"/>
      <c r="V611" s="675"/>
      <c r="W611" s="675"/>
      <c r="X611" s="675"/>
      <c r="Y611" s="675"/>
      <c r="Z611" s="675"/>
    </row>
    <row r="612" spans="1:26">
      <c r="A612" s="674"/>
      <c r="B612" s="675"/>
      <c r="C612" s="675"/>
      <c r="D612" s="675"/>
      <c r="E612" s="675"/>
      <c r="F612" s="675"/>
      <c r="G612" s="675"/>
      <c r="H612" s="675"/>
      <c r="I612" s="675"/>
      <c r="J612" s="675"/>
      <c r="K612" s="675"/>
      <c r="L612" s="675"/>
      <c r="M612" s="675"/>
      <c r="N612" s="675"/>
      <c r="O612" s="675"/>
      <c r="P612" s="675"/>
      <c r="Q612" s="675"/>
      <c r="R612" s="675"/>
      <c r="S612" s="675"/>
      <c r="T612" s="675"/>
      <c r="U612" s="675"/>
      <c r="V612" s="675"/>
      <c r="W612" s="675"/>
      <c r="X612" s="675"/>
      <c r="Y612" s="675"/>
      <c r="Z612" s="675"/>
    </row>
    <row r="613" spans="1:26">
      <c r="A613" s="674"/>
      <c r="B613" s="675"/>
      <c r="C613" s="675"/>
      <c r="D613" s="675"/>
      <c r="E613" s="675"/>
      <c r="F613" s="675"/>
      <c r="G613" s="675"/>
      <c r="H613" s="675"/>
      <c r="I613" s="675"/>
      <c r="J613" s="675"/>
      <c r="K613" s="675"/>
      <c r="L613" s="675"/>
      <c r="M613" s="675"/>
      <c r="N613" s="675"/>
      <c r="O613" s="675"/>
      <c r="P613" s="675"/>
      <c r="Q613" s="675"/>
      <c r="R613" s="675"/>
      <c r="S613" s="675"/>
      <c r="T613" s="675"/>
      <c r="U613" s="675"/>
      <c r="V613" s="675"/>
      <c r="W613" s="675"/>
      <c r="X613" s="675"/>
      <c r="Y613" s="675"/>
      <c r="Z613" s="675"/>
    </row>
    <row r="614" spans="1:26">
      <c r="A614" s="674"/>
      <c r="B614" s="675"/>
      <c r="C614" s="675"/>
      <c r="D614" s="675"/>
      <c r="E614" s="675"/>
      <c r="F614" s="675"/>
      <c r="G614" s="675"/>
      <c r="H614" s="675"/>
      <c r="I614" s="675"/>
      <c r="J614" s="675"/>
      <c r="K614" s="675"/>
      <c r="L614" s="675"/>
      <c r="M614" s="675"/>
      <c r="N614" s="675"/>
      <c r="O614" s="675"/>
      <c r="P614" s="675"/>
      <c r="Q614" s="675"/>
      <c r="R614" s="675"/>
      <c r="S614" s="675"/>
      <c r="T614" s="675"/>
      <c r="U614" s="675"/>
      <c r="V614" s="675"/>
      <c r="W614" s="675"/>
      <c r="X614" s="675"/>
      <c r="Y614" s="675"/>
      <c r="Z614" s="675"/>
    </row>
    <row r="615" spans="1:26">
      <c r="A615" s="674"/>
      <c r="B615" s="675"/>
      <c r="C615" s="675"/>
      <c r="D615" s="675"/>
      <c r="E615" s="675"/>
      <c r="F615" s="675"/>
      <c r="G615" s="675"/>
      <c r="H615" s="675"/>
      <c r="I615" s="675"/>
      <c r="J615" s="675"/>
      <c r="K615" s="675"/>
      <c r="L615" s="675"/>
      <c r="M615" s="675"/>
      <c r="N615" s="675"/>
      <c r="O615" s="675"/>
      <c r="P615" s="675"/>
      <c r="Q615" s="675"/>
      <c r="R615" s="675"/>
      <c r="S615" s="675"/>
      <c r="T615" s="675"/>
      <c r="U615" s="675"/>
      <c r="V615" s="675"/>
      <c r="W615" s="675"/>
      <c r="X615" s="675"/>
      <c r="Y615" s="675"/>
      <c r="Z615" s="675"/>
    </row>
    <row r="616" spans="1:26">
      <c r="A616" s="674"/>
      <c r="B616" s="675"/>
      <c r="C616" s="675"/>
      <c r="D616" s="675"/>
      <c r="E616" s="675"/>
      <c r="F616" s="675"/>
      <c r="G616" s="675"/>
      <c r="H616" s="675"/>
      <c r="I616" s="675"/>
      <c r="J616" s="675"/>
      <c r="K616" s="675"/>
      <c r="L616" s="675"/>
      <c r="M616" s="675"/>
      <c r="N616" s="675"/>
      <c r="O616" s="675"/>
      <c r="P616" s="675"/>
      <c r="Q616" s="675"/>
      <c r="R616" s="675"/>
      <c r="S616" s="675"/>
      <c r="T616" s="675"/>
      <c r="U616" s="675"/>
      <c r="V616" s="675"/>
      <c r="W616" s="675"/>
      <c r="X616" s="675"/>
      <c r="Y616" s="675"/>
      <c r="Z616" s="675"/>
    </row>
    <row r="617" spans="1:26">
      <c r="A617" s="674"/>
      <c r="B617" s="675"/>
      <c r="C617" s="675"/>
      <c r="D617" s="675"/>
      <c r="E617" s="675"/>
      <c r="F617" s="675"/>
      <c r="G617" s="675"/>
      <c r="H617" s="675"/>
      <c r="I617" s="675"/>
      <c r="J617" s="675"/>
      <c r="K617" s="675"/>
      <c r="L617" s="675"/>
      <c r="M617" s="675"/>
      <c r="N617" s="675"/>
      <c r="O617" s="675"/>
      <c r="P617" s="675"/>
      <c r="Q617" s="675"/>
      <c r="R617" s="675"/>
      <c r="S617" s="675"/>
      <c r="T617" s="675"/>
      <c r="U617" s="675"/>
      <c r="V617" s="675"/>
      <c r="W617" s="675"/>
      <c r="X617" s="675"/>
      <c r="Y617" s="675"/>
      <c r="Z617" s="675"/>
    </row>
    <row r="618" spans="1:26">
      <c r="A618" s="674"/>
      <c r="B618" s="675"/>
      <c r="C618" s="675"/>
      <c r="D618" s="675"/>
      <c r="E618" s="675"/>
      <c r="F618" s="675"/>
      <c r="G618" s="675"/>
      <c r="H618" s="675"/>
      <c r="I618" s="675"/>
      <c r="J618" s="675"/>
      <c r="K618" s="675"/>
      <c r="L618" s="675"/>
      <c r="M618" s="675"/>
      <c r="N618" s="675"/>
      <c r="O618" s="675"/>
      <c r="P618" s="675"/>
      <c r="Q618" s="675"/>
      <c r="R618" s="675"/>
      <c r="S618" s="675"/>
      <c r="T618" s="675"/>
      <c r="U618" s="675"/>
      <c r="V618" s="675"/>
      <c r="W618" s="675"/>
      <c r="X618" s="675"/>
      <c r="Y618" s="675"/>
      <c r="Z618" s="675"/>
    </row>
    <row r="619" spans="1:26">
      <c r="A619" s="674"/>
      <c r="B619" s="675"/>
      <c r="C619" s="675"/>
      <c r="D619" s="675"/>
      <c r="E619" s="675"/>
      <c r="F619" s="675"/>
      <c r="G619" s="675"/>
      <c r="H619" s="675"/>
      <c r="I619" s="675"/>
      <c r="J619" s="675"/>
      <c r="K619" s="675"/>
      <c r="L619" s="675"/>
      <c r="M619" s="675"/>
      <c r="N619" s="675"/>
      <c r="O619" s="675"/>
      <c r="P619" s="675"/>
      <c r="Q619" s="675"/>
      <c r="R619" s="675"/>
      <c r="S619" s="675"/>
      <c r="T619" s="675"/>
      <c r="U619" s="675"/>
      <c r="V619" s="675"/>
      <c r="W619" s="675"/>
      <c r="X619" s="675"/>
      <c r="Y619" s="675"/>
      <c r="Z619" s="675"/>
    </row>
    <row r="620" spans="1:26">
      <c r="A620" s="674"/>
      <c r="B620" s="675"/>
      <c r="C620" s="675"/>
      <c r="D620" s="675"/>
      <c r="E620" s="675"/>
      <c r="F620" s="675"/>
      <c r="G620" s="675"/>
      <c r="H620" s="675"/>
      <c r="I620" s="675"/>
      <c r="J620" s="675"/>
      <c r="K620" s="675"/>
      <c r="L620" s="675"/>
      <c r="M620" s="675"/>
      <c r="N620" s="675"/>
      <c r="O620" s="675"/>
      <c r="P620" s="675"/>
      <c r="Q620" s="675"/>
      <c r="R620" s="675"/>
      <c r="S620" s="675"/>
      <c r="T620" s="675"/>
      <c r="U620" s="675"/>
      <c r="V620" s="675"/>
      <c r="W620" s="675"/>
      <c r="X620" s="675"/>
      <c r="Y620" s="675"/>
      <c r="Z620" s="675"/>
    </row>
    <row r="621" spans="1:26">
      <c r="A621" s="674"/>
      <c r="B621" s="675"/>
      <c r="C621" s="675"/>
      <c r="D621" s="675"/>
      <c r="E621" s="675"/>
      <c r="F621" s="675"/>
      <c r="G621" s="675"/>
      <c r="H621" s="675"/>
      <c r="I621" s="675"/>
      <c r="J621" s="675"/>
      <c r="K621" s="675"/>
      <c r="L621" s="675"/>
      <c r="M621" s="675"/>
      <c r="N621" s="675"/>
      <c r="O621" s="675"/>
      <c r="P621" s="675"/>
      <c r="Q621" s="675"/>
      <c r="R621" s="675"/>
      <c r="S621" s="675"/>
      <c r="T621" s="675"/>
      <c r="U621" s="675"/>
      <c r="V621" s="675"/>
      <c r="W621" s="675"/>
      <c r="X621" s="675"/>
      <c r="Y621" s="675"/>
      <c r="Z621" s="675"/>
    </row>
    <row r="622" spans="1:26">
      <c r="A622" s="674"/>
      <c r="B622" s="675"/>
      <c r="C622" s="675"/>
      <c r="D622" s="675"/>
      <c r="E622" s="675"/>
      <c r="F622" s="675"/>
      <c r="G622" s="675"/>
      <c r="H622" s="675"/>
      <c r="I622" s="675"/>
      <c r="J622" s="675"/>
      <c r="K622" s="675"/>
      <c r="L622" s="675"/>
      <c r="M622" s="675"/>
      <c r="N622" s="675"/>
      <c r="O622" s="675"/>
      <c r="P622" s="675"/>
      <c r="Q622" s="675"/>
      <c r="R622" s="675"/>
      <c r="S622" s="675"/>
      <c r="T622" s="675"/>
      <c r="U622" s="675"/>
      <c r="V622" s="675"/>
      <c r="W622" s="675"/>
      <c r="X622" s="675"/>
      <c r="Y622" s="675"/>
      <c r="Z622" s="675"/>
    </row>
    <row r="623" spans="1:26">
      <c r="A623" s="674"/>
      <c r="B623" s="675"/>
      <c r="C623" s="675"/>
      <c r="D623" s="675"/>
      <c r="E623" s="675"/>
      <c r="F623" s="675"/>
      <c r="G623" s="675"/>
      <c r="H623" s="675"/>
      <c r="I623" s="675"/>
      <c r="J623" s="675"/>
      <c r="K623" s="675"/>
      <c r="L623" s="675"/>
      <c r="M623" s="675"/>
      <c r="N623" s="675"/>
      <c r="O623" s="675"/>
      <c r="P623" s="675"/>
      <c r="Q623" s="675"/>
      <c r="R623" s="675"/>
      <c r="S623" s="675"/>
      <c r="T623" s="675"/>
      <c r="U623" s="675"/>
      <c r="V623" s="675"/>
      <c r="W623" s="675"/>
      <c r="X623" s="675"/>
      <c r="Y623" s="675"/>
      <c r="Z623" s="675"/>
    </row>
    <row r="624" spans="1:26">
      <c r="A624" s="674"/>
      <c r="B624" s="675"/>
      <c r="C624" s="675"/>
      <c r="D624" s="675"/>
      <c r="E624" s="675"/>
      <c r="F624" s="675"/>
      <c r="G624" s="675"/>
      <c r="H624" s="675"/>
      <c r="I624" s="675"/>
      <c r="J624" s="675"/>
      <c r="K624" s="675"/>
      <c r="L624" s="675"/>
      <c r="M624" s="675"/>
      <c r="N624" s="675"/>
      <c r="O624" s="675"/>
      <c r="P624" s="675"/>
      <c r="Q624" s="675"/>
      <c r="R624" s="675"/>
      <c r="S624" s="675"/>
      <c r="T624" s="675"/>
      <c r="U624" s="675"/>
      <c r="V624" s="675"/>
      <c r="W624" s="675"/>
      <c r="X624" s="675"/>
      <c r="Y624" s="675"/>
      <c r="Z624" s="675"/>
    </row>
    <row r="625" spans="1:26">
      <c r="A625" s="674"/>
      <c r="B625" s="675"/>
      <c r="C625" s="675"/>
      <c r="D625" s="675"/>
      <c r="E625" s="675"/>
      <c r="F625" s="675"/>
      <c r="G625" s="675"/>
      <c r="H625" s="675"/>
      <c r="I625" s="675"/>
      <c r="J625" s="675"/>
      <c r="K625" s="675"/>
      <c r="L625" s="675"/>
      <c r="M625" s="675"/>
      <c r="N625" s="675"/>
      <c r="O625" s="675"/>
      <c r="P625" s="675"/>
      <c r="Q625" s="675"/>
      <c r="R625" s="675"/>
      <c r="S625" s="675"/>
      <c r="T625" s="675"/>
      <c r="U625" s="675"/>
      <c r="V625" s="675"/>
      <c r="W625" s="675"/>
      <c r="X625" s="675"/>
      <c r="Y625" s="675"/>
      <c r="Z625" s="675"/>
    </row>
    <row r="626" spans="1:26">
      <c r="A626" s="674"/>
      <c r="B626" s="675"/>
      <c r="C626" s="675"/>
      <c r="D626" s="675"/>
      <c r="E626" s="675"/>
      <c r="F626" s="675"/>
      <c r="G626" s="675"/>
      <c r="H626" s="675"/>
      <c r="I626" s="675"/>
      <c r="J626" s="675"/>
      <c r="K626" s="675"/>
      <c r="L626" s="675"/>
      <c r="M626" s="675"/>
      <c r="N626" s="675"/>
      <c r="O626" s="675"/>
      <c r="P626" s="675"/>
      <c r="Q626" s="675"/>
      <c r="R626" s="675"/>
      <c r="S626" s="675"/>
      <c r="T626" s="675"/>
      <c r="U626" s="675"/>
      <c r="V626" s="675"/>
      <c r="W626" s="675"/>
      <c r="X626" s="675"/>
      <c r="Y626" s="675"/>
      <c r="Z626" s="675"/>
    </row>
    <row r="627" spans="1:26">
      <c r="A627" s="674"/>
      <c r="B627" s="675"/>
      <c r="C627" s="675"/>
      <c r="D627" s="675"/>
      <c r="E627" s="675"/>
      <c r="F627" s="675"/>
      <c r="G627" s="675"/>
      <c r="H627" s="675"/>
      <c r="I627" s="675"/>
      <c r="J627" s="675"/>
      <c r="K627" s="675"/>
      <c r="L627" s="675"/>
      <c r="M627" s="675"/>
      <c r="N627" s="675"/>
      <c r="O627" s="675"/>
      <c r="P627" s="675"/>
      <c r="Q627" s="675"/>
      <c r="R627" s="675"/>
      <c r="S627" s="675"/>
      <c r="T627" s="675"/>
      <c r="U627" s="675"/>
      <c r="V627" s="675"/>
      <c r="W627" s="675"/>
      <c r="X627" s="675"/>
      <c r="Y627" s="675"/>
      <c r="Z627" s="675"/>
    </row>
    <row r="628" spans="1:26">
      <c r="A628" s="674"/>
      <c r="B628" s="675"/>
      <c r="C628" s="675"/>
      <c r="D628" s="675"/>
      <c r="E628" s="675"/>
      <c r="F628" s="675"/>
      <c r="G628" s="675"/>
      <c r="H628" s="675"/>
      <c r="I628" s="675"/>
      <c r="J628" s="675"/>
      <c r="K628" s="675"/>
      <c r="L628" s="675"/>
      <c r="M628" s="675"/>
      <c r="N628" s="675"/>
      <c r="O628" s="675"/>
      <c r="P628" s="675"/>
      <c r="Q628" s="675"/>
      <c r="R628" s="675"/>
      <c r="S628" s="675"/>
      <c r="T628" s="675"/>
      <c r="U628" s="675"/>
      <c r="V628" s="675"/>
      <c r="W628" s="675"/>
      <c r="X628" s="675"/>
      <c r="Y628" s="675"/>
      <c r="Z628" s="675"/>
    </row>
    <row r="629" spans="1:26">
      <c r="A629" s="674"/>
      <c r="B629" s="675"/>
      <c r="C629" s="675"/>
      <c r="D629" s="675"/>
      <c r="E629" s="675"/>
      <c r="F629" s="675"/>
      <c r="G629" s="675"/>
      <c r="H629" s="675"/>
      <c r="I629" s="675"/>
      <c r="J629" s="675"/>
      <c r="K629" s="675"/>
      <c r="L629" s="675"/>
      <c r="M629" s="675"/>
      <c r="N629" s="675"/>
      <c r="O629" s="675"/>
      <c r="P629" s="675"/>
      <c r="Q629" s="675"/>
      <c r="R629" s="675"/>
      <c r="S629" s="675"/>
      <c r="T629" s="675"/>
      <c r="U629" s="675"/>
      <c r="V629" s="675"/>
      <c r="W629" s="675"/>
      <c r="X629" s="675"/>
      <c r="Y629" s="675"/>
      <c r="Z629" s="675"/>
    </row>
    <row r="630" spans="1:26">
      <c r="A630" s="674"/>
      <c r="B630" s="675"/>
      <c r="C630" s="675"/>
      <c r="D630" s="675"/>
      <c r="E630" s="675"/>
      <c r="F630" s="675"/>
      <c r="G630" s="675"/>
      <c r="H630" s="675"/>
      <c r="I630" s="675"/>
      <c r="J630" s="675"/>
      <c r="K630" s="675"/>
      <c r="L630" s="675"/>
      <c r="M630" s="675"/>
      <c r="N630" s="675"/>
      <c r="O630" s="675"/>
      <c r="P630" s="675"/>
      <c r="Q630" s="675"/>
      <c r="R630" s="675"/>
      <c r="S630" s="675"/>
      <c r="T630" s="675"/>
      <c r="U630" s="675"/>
      <c r="V630" s="675"/>
      <c r="W630" s="675"/>
      <c r="X630" s="675"/>
      <c r="Y630" s="675"/>
      <c r="Z630" s="675"/>
    </row>
    <row r="631" spans="1:26">
      <c r="A631" s="674"/>
      <c r="B631" s="675"/>
      <c r="C631" s="675"/>
      <c r="D631" s="675"/>
      <c r="E631" s="675"/>
      <c r="F631" s="675"/>
      <c r="G631" s="675"/>
      <c r="H631" s="675"/>
      <c r="I631" s="675"/>
      <c r="J631" s="675"/>
      <c r="K631" s="675"/>
      <c r="L631" s="675"/>
      <c r="M631" s="675"/>
      <c r="N631" s="675"/>
      <c r="O631" s="675"/>
      <c r="P631" s="675"/>
      <c r="Q631" s="675"/>
      <c r="R631" s="675"/>
      <c r="S631" s="675"/>
      <c r="T631" s="675"/>
      <c r="U631" s="675"/>
      <c r="V631" s="675"/>
      <c r="W631" s="675"/>
      <c r="X631" s="675"/>
      <c r="Y631" s="675"/>
      <c r="Z631" s="675"/>
    </row>
    <row r="632" spans="1:26">
      <c r="A632" s="674"/>
      <c r="B632" s="675"/>
      <c r="C632" s="675"/>
      <c r="D632" s="675"/>
      <c r="E632" s="675"/>
      <c r="F632" s="675"/>
      <c r="G632" s="675"/>
      <c r="H632" s="675"/>
      <c r="I632" s="675"/>
      <c r="J632" s="675"/>
      <c r="K632" s="675"/>
      <c r="L632" s="675"/>
      <c r="M632" s="675"/>
      <c r="N632" s="675"/>
      <c r="O632" s="675"/>
      <c r="P632" s="675"/>
      <c r="Q632" s="675"/>
      <c r="R632" s="675"/>
      <c r="S632" s="675"/>
      <c r="T632" s="675"/>
      <c r="U632" s="675"/>
      <c r="V632" s="675"/>
      <c r="W632" s="675"/>
      <c r="X632" s="675"/>
      <c r="Y632" s="675"/>
      <c r="Z632" s="675"/>
    </row>
    <row r="633" spans="1:26">
      <c r="A633" s="674"/>
      <c r="B633" s="675"/>
      <c r="C633" s="675"/>
      <c r="D633" s="675"/>
      <c r="E633" s="675"/>
      <c r="F633" s="675"/>
      <c r="G633" s="675"/>
      <c r="H633" s="675"/>
      <c r="I633" s="675"/>
      <c r="J633" s="675"/>
      <c r="K633" s="675"/>
      <c r="L633" s="675"/>
      <c r="M633" s="675"/>
      <c r="N633" s="675"/>
      <c r="O633" s="675"/>
      <c r="P633" s="675"/>
      <c r="Q633" s="675"/>
      <c r="R633" s="675"/>
      <c r="S633" s="675"/>
      <c r="T633" s="675"/>
      <c r="U633" s="675"/>
      <c r="V633" s="675"/>
      <c r="W633" s="675"/>
      <c r="X633" s="675"/>
      <c r="Y633" s="675"/>
      <c r="Z633" s="675"/>
    </row>
    <row r="634" spans="1:26">
      <c r="A634" s="674"/>
      <c r="B634" s="675"/>
      <c r="C634" s="675"/>
      <c r="D634" s="675"/>
      <c r="E634" s="675"/>
      <c r="F634" s="675"/>
      <c r="G634" s="675"/>
      <c r="H634" s="675"/>
      <c r="I634" s="675"/>
      <c r="J634" s="675"/>
      <c r="K634" s="675"/>
      <c r="L634" s="675"/>
      <c r="M634" s="675"/>
      <c r="N634" s="675"/>
      <c r="O634" s="675"/>
      <c r="P634" s="675"/>
      <c r="Q634" s="675"/>
      <c r="R634" s="675"/>
      <c r="S634" s="675"/>
      <c r="T634" s="675"/>
      <c r="U634" s="675"/>
      <c r="V634" s="675"/>
      <c r="W634" s="675"/>
      <c r="X634" s="675"/>
      <c r="Y634" s="675"/>
      <c r="Z634" s="675"/>
    </row>
    <row r="635" spans="1:26">
      <c r="A635" s="674"/>
      <c r="B635" s="675"/>
      <c r="C635" s="675"/>
      <c r="D635" s="675"/>
      <c r="E635" s="675"/>
      <c r="F635" s="675"/>
      <c r="G635" s="675"/>
      <c r="H635" s="675"/>
      <c r="I635" s="675"/>
      <c r="J635" s="675"/>
      <c r="K635" s="675"/>
      <c r="L635" s="675"/>
      <c r="M635" s="675"/>
      <c r="N635" s="675"/>
      <c r="O635" s="675"/>
      <c r="P635" s="675"/>
      <c r="Q635" s="675"/>
      <c r="R635" s="675"/>
      <c r="S635" s="675"/>
      <c r="T635" s="675"/>
      <c r="U635" s="675"/>
      <c r="V635" s="675"/>
      <c r="W635" s="675"/>
      <c r="X635" s="675"/>
      <c r="Y635" s="675"/>
      <c r="Z635" s="675"/>
    </row>
    <row r="636" spans="1:26">
      <c r="A636" s="674"/>
      <c r="B636" s="675"/>
      <c r="C636" s="675"/>
      <c r="D636" s="675"/>
      <c r="E636" s="675"/>
      <c r="F636" s="675"/>
      <c r="G636" s="675"/>
      <c r="H636" s="675"/>
      <c r="I636" s="675"/>
      <c r="J636" s="675"/>
      <c r="K636" s="675"/>
      <c r="L636" s="675"/>
      <c r="M636" s="675"/>
      <c r="N636" s="675"/>
      <c r="O636" s="675"/>
      <c r="P636" s="675"/>
      <c r="Q636" s="675"/>
      <c r="R636" s="675"/>
      <c r="S636" s="675"/>
      <c r="T636" s="675"/>
      <c r="U636" s="675"/>
      <c r="V636" s="675"/>
      <c r="W636" s="675"/>
      <c r="X636" s="675"/>
      <c r="Y636" s="675"/>
      <c r="Z636" s="675"/>
    </row>
    <row r="637" spans="1:26">
      <c r="A637" s="674"/>
      <c r="B637" s="675"/>
      <c r="C637" s="675"/>
      <c r="D637" s="675"/>
      <c r="E637" s="675"/>
      <c r="F637" s="675"/>
      <c r="G637" s="675"/>
      <c r="H637" s="675"/>
      <c r="I637" s="675"/>
      <c r="J637" s="675"/>
      <c r="K637" s="675"/>
      <c r="L637" s="675"/>
      <c r="M637" s="675"/>
      <c r="N637" s="675"/>
      <c r="O637" s="675"/>
      <c r="P637" s="675"/>
      <c r="Q637" s="675"/>
      <c r="R637" s="675"/>
      <c r="S637" s="675"/>
      <c r="T637" s="675"/>
      <c r="U637" s="675"/>
      <c r="V637" s="675"/>
      <c r="W637" s="675"/>
      <c r="X637" s="675"/>
      <c r="Y637" s="675"/>
      <c r="Z637" s="675"/>
    </row>
    <row r="638" spans="1:26">
      <c r="A638" s="674"/>
      <c r="B638" s="675"/>
      <c r="C638" s="675"/>
      <c r="D638" s="675"/>
      <c r="E638" s="675"/>
      <c r="F638" s="675"/>
      <c r="G638" s="675"/>
      <c r="H638" s="675"/>
      <c r="I638" s="675"/>
      <c r="J638" s="675"/>
      <c r="K638" s="675"/>
      <c r="L638" s="675"/>
      <c r="M638" s="675"/>
      <c r="N638" s="675"/>
      <c r="O638" s="675"/>
      <c r="P638" s="675"/>
      <c r="Q638" s="675"/>
      <c r="R638" s="675"/>
      <c r="S638" s="675"/>
      <c r="T638" s="675"/>
      <c r="U638" s="675"/>
      <c r="V638" s="675"/>
      <c r="W638" s="675"/>
      <c r="X638" s="675"/>
      <c r="Y638" s="675"/>
      <c r="Z638" s="675"/>
    </row>
    <row r="639" spans="1:26">
      <c r="A639" s="674"/>
      <c r="B639" s="675"/>
      <c r="C639" s="675"/>
      <c r="D639" s="675"/>
      <c r="E639" s="675"/>
      <c r="F639" s="675"/>
      <c r="G639" s="675"/>
      <c r="H639" s="675"/>
      <c r="I639" s="675"/>
      <c r="J639" s="675"/>
      <c r="K639" s="675"/>
      <c r="L639" s="675"/>
      <c r="M639" s="675"/>
      <c r="N639" s="675"/>
      <c r="O639" s="675"/>
      <c r="P639" s="675"/>
      <c r="Q639" s="675"/>
      <c r="R639" s="675"/>
      <c r="S639" s="675"/>
      <c r="T639" s="675"/>
      <c r="U639" s="675"/>
      <c r="V639" s="675"/>
      <c r="W639" s="675"/>
      <c r="X639" s="675"/>
      <c r="Y639" s="675"/>
      <c r="Z639" s="675"/>
    </row>
    <row r="640" spans="1:26">
      <c r="A640" s="674"/>
      <c r="B640" s="675"/>
      <c r="C640" s="675"/>
      <c r="D640" s="675"/>
      <c r="E640" s="675"/>
      <c r="F640" s="675"/>
      <c r="G640" s="675"/>
      <c r="H640" s="675"/>
      <c r="I640" s="675"/>
      <c r="J640" s="675"/>
      <c r="K640" s="675"/>
      <c r="L640" s="675"/>
      <c r="M640" s="675"/>
      <c r="N640" s="675"/>
      <c r="O640" s="675"/>
      <c r="P640" s="675"/>
      <c r="Q640" s="675"/>
      <c r="R640" s="675"/>
      <c r="S640" s="675"/>
      <c r="T640" s="675"/>
      <c r="U640" s="675"/>
      <c r="V640" s="675"/>
      <c r="W640" s="675"/>
      <c r="X640" s="675"/>
      <c r="Y640" s="675"/>
      <c r="Z640" s="675"/>
    </row>
    <row r="641" spans="1:26">
      <c r="A641" s="674"/>
      <c r="B641" s="675"/>
      <c r="C641" s="675"/>
      <c r="D641" s="675"/>
      <c r="E641" s="675"/>
      <c r="F641" s="675"/>
      <c r="G641" s="675"/>
      <c r="H641" s="675"/>
      <c r="I641" s="675"/>
      <c r="J641" s="675"/>
      <c r="K641" s="675"/>
      <c r="L641" s="675"/>
      <c r="M641" s="675"/>
      <c r="N641" s="675"/>
      <c r="O641" s="675"/>
      <c r="P641" s="675"/>
      <c r="Q641" s="675"/>
      <c r="R641" s="675"/>
      <c r="S641" s="675"/>
      <c r="T641" s="675"/>
      <c r="U641" s="675"/>
      <c r="V641" s="675"/>
      <c r="W641" s="675"/>
      <c r="X641" s="675"/>
      <c r="Y641" s="675"/>
      <c r="Z641" s="675"/>
    </row>
    <row r="642" spans="1:26">
      <c r="A642" s="674"/>
      <c r="B642" s="675"/>
      <c r="C642" s="675"/>
      <c r="D642" s="675"/>
      <c r="E642" s="675"/>
      <c r="F642" s="675"/>
      <c r="G642" s="675"/>
      <c r="H642" s="675"/>
      <c r="I642" s="675"/>
      <c r="J642" s="675"/>
      <c r="K642" s="675"/>
      <c r="L642" s="675"/>
      <c r="M642" s="675"/>
      <c r="N642" s="675"/>
      <c r="O642" s="675"/>
      <c r="P642" s="675"/>
      <c r="Q642" s="675"/>
      <c r="R642" s="675"/>
      <c r="S642" s="675"/>
      <c r="T642" s="675"/>
      <c r="U642" s="675"/>
      <c r="V642" s="675"/>
      <c r="W642" s="675"/>
      <c r="X642" s="675"/>
      <c r="Y642" s="675"/>
      <c r="Z642" s="675"/>
    </row>
    <row r="643" spans="1:26">
      <c r="A643" s="674"/>
      <c r="B643" s="675"/>
      <c r="C643" s="675"/>
      <c r="D643" s="675"/>
      <c r="E643" s="675"/>
      <c r="F643" s="675"/>
      <c r="G643" s="675"/>
      <c r="H643" s="675"/>
      <c r="I643" s="675"/>
      <c r="J643" s="675"/>
      <c r="K643" s="675"/>
      <c r="L643" s="675"/>
      <c r="M643" s="675"/>
      <c r="N643" s="675"/>
      <c r="O643" s="675"/>
      <c r="P643" s="675"/>
      <c r="Q643" s="675"/>
      <c r="R643" s="675"/>
      <c r="S643" s="675"/>
      <c r="T643" s="675"/>
      <c r="U643" s="675"/>
      <c r="V643" s="675"/>
      <c r="W643" s="675"/>
      <c r="X643" s="675"/>
      <c r="Y643" s="675"/>
      <c r="Z643" s="675"/>
    </row>
    <row r="644" spans="1:26">
      <c r="A644" s="674"/>
      <c r="B644" s="675"/>
      <c r="C644" s="675"/>
      <c r="D644" s="675"/>
      <c r="E644" s="675"/>
      <c r="F644" s="675"/>
      <c r="G644" s="675"/>
      <c r="H644" s="675"/>
      <c r="I644" s="675"/>
      <c r="J644" s="675"/>
      <c r="K644" s="675"/>
      <c r="L644" s="675"/>
      <c r="M644" s="675"/>
      <c r="N644" s="675"/>
      <c r="O644" s="675"/>
      <c r="P644" s="675"/>
      <c r="Q644" s="675"/>
      <c r="R644" s="675"/>
      <c r="S644" s="675"/>
      <c r="T644" s="675"/>
      <c r="U644" s="675"/>
      <c r="V644" s="675"/>
      <c r="W644" s="675"/>
      <c r="X644" s="675"/>
      <c r="Y644" s="675"/>
      <c r="Z644" s="675"/>
    </row>
    <row r="645" spans="1:26">
      <c r="A645" s="674"/>
      <c r="B645" s="675"/>
      <c r="C645" s="675"/>
      <c r="D645" s="675"/>
      <c r="E645" s="675"/>
      <c r="F645" s="675"/>
      <c r="G645" s="675"/>
      <c r="H645" s="675"/>
      <c r="I645" s="675"/>
      <c r="J645" s="675"/>
      <c r="K645" s="675"/>
      <c r="L645" s="675"/>
      <c r="M645" s="675"/>
      <c r="N645" s="675"/>
      <c r="O645" s="675"/>
      <c r="P645" s="675"/>
      <c r="Q645" s="675"/>
      <c r="R645" s="675"/>
      <c r="S645" s="675"/>
      <c r="T645" s="675"/>
      <c r="U645" s="675"/>
      <c r="V645" s="675"/>
      <c r="W645" s="675"/>
      <c r="X645" s="675"/>
      <c r="Y645" s="675"/>
      <c r="Z645" s="675"/>
    </row>
    <row r="646" spans="1:26">
      <c r="A646" s="674"/>
      <c r="B646" s="675"/>
      <c r="C646" s="675"/>
      <c r="D646" s="675"/>
      <c r="E646" s="675"/>
      <c r="F646" s="675"/>
      <c r="G646" s="675"/>
      <c r="H646" s="675"/>
      <c r="I646" s="675"/>
      <c r="J646" s="675"/>
      <c r="K646" s="675"/>
      <c r="L646" s="675"/>
      <c r="M646" s="675"/>
      <c r="N646" s="675"/>
      <c r="O646" s="675"/>
      <c r="P646" s="675"/>
      <c r="Q646" s="675"/>
      <c r="R646" s="675"/>
      <c r="S646" s="675"/>
      <c r="T646" s="675"/>
      <c r="U646" s="675"/>
      <c r="V646" s="675"/>
      <c r="W646" s="675"/>
      <c r="X646" s="675"/>
      <c r="Y646" s="675"/>
      <c r="Z646" s="675"/>
    </row>
    <row r="647" spans="1:26">
      <c r="A647" s="674"/>
      <c r="B647" s="675"/>
      <c r="C647" s="675"/>
      <c r="D647" s="675"/>
      <c r="E647" s="675"/>
      <c r="F647" s="675"/>
      <c r="G647" s="675"/>
      <c r="H647" s="675"/>
      <c r="I647" s="675"/>
      <c r="J647" s="675"/>
      <c r="K647" s="675"/>
      <c r="L647" s="675"/>
      <c r="M647" s="675"/>
      <c r="N647" s="675"/>
      <c r="O647" s="675"/>
      <c r="P647" s="675"/>
      <c r="Q647" s="675"/>
      <c r="R647" s="675"/>
      <c r="S647" s="675"/>
      <c r="T647" s="675"/>
      <c r="U647" s="675"/>
      <c r="V647" s="675"/>
      <c r="W647" s="675"/>
      <c r="X647" s="675"/>
      <c r="Y647" s="675"/>
      <c r="Z647" s="675"/>
    </row>
    <row r="648" spans="1:26">
      <c r="A648" s="674"/>
      <c r="B648" s="675"/>
      <c r="C648" s="675"/>
      <c r="D648" s="675"/>
      <c r="E648" s="675"/>
      <c r="F648" s="675"/>
      <c r="G648" s="675"/>
      <c r="H648" s="675"/>
      <c r="I648" s="675"/>
      <c r="J648" s="675"/>
      <c r="K648" s="675"/>
      <c r="L648" s="675"/>
      <c r="M648" s="675"/>
      <c r="N648" s="675"/>
      <c r="O648" s="675"/>
      <c r="P648" s="675"/>
      <c r="Q648" s="675"/>
      <c r="R648" s="675"/>
      <c r="S648" s="675"/>
      <c r="T648" s="675"/>
      <c r="U648" s="675"/>
      <c r="V648" s="675"/>
      <c r="W648" s="675"/>
      <c r="X648" s="675"/>
      <c r="Y648" s="675"/>
      <c r="Z648" s="675"/>
    </row>
    <row r="649" spans="1:26">
      <c r="A649" s="674"/>
      <c r="B649" s="675"/>
      <c r="C649" s="675"/>
      <c r="D649" s="675"/>
      <c r="E649" s="675"/>
      <c r="F649" s="675"/>
      <c r="G649" s="675"/>
      <c r="H649" s="675"/>
      <c r="I649" s="675"/>
      <c r="J649" s="675"/>
      <c r="K649" s="675"/>
      <c r="L649" s="675"/>
      <c r="M649" s="675"/>
      <c r="N649" s="675"/>
      <c r="O649" s="675"/>
      <c r="P649" s="675"/>
      <c r="Q649" s="675"/>
      <c r="R649" s="675"/>
      <c r="S649" s="675"/>
      <c r="T649" s="675"/>
      <c r="U649" s="675"/>
      <c r="V649" s="675"/>
      <c r="W649" s="675"/>
      <c r="X649" s="675"/>
      <c r="Y649" s="675"/>
      <c r="Z649" s="675"/>
    </row>
    <row r="650" spans="1:26">
      <c r="A650" s="674"/>
      <c r="B650" s="675"/>
      <c r="C650" s="675"/>
      <c r="D650" s="675"/>
      <c r="E650" s="675"/>
      <c r="F650" s="675"/>
      <c r="G650" s="675"/>
      <c r="H650" s="675"/>
      <c r="I650" s="675"/>
      <c r="J650" s="675"/>
      <c r="K650" s="675"/>
      <c r="L650" s="675"/>
      <c r="M650" s="675"/>
      <c r="N650" s="675"/>
      <c r="O650" s="675"/>
      <c r="P650" s="675"/>
      <c r="Q650" s="675"/>
      <c r="R650" s="675"/>
      <c r="S650" s="675"/>
      <c r="T650" s="675"/>
      <c r="U650" s="675"/>
      <c r="V650" s="675"/>
      <c r="W650" s="675"/>
      <c r="X650" s="675"/>
      <c r="Y650" s="675"/>
      <c r="Z650" s="675"/>
    </row>
    <row r="651" spans="1:26">
      <c r="A651" s="674"/>
      <c r="B651" s="675"/>
      <c r="C651" s="675"/>
      <c r="D651" s="675"/>
      <c r="E651" s="675"/>
      <c r="F651" s="675"/>
      <c r="G651" s="675"/>
      <c r="H651" s="675"/>
      <c r="I651" s="675"/>
      <c r="J651" s="675"/>
      <c r="K651" s="675"/>
      <c r="L651" s="675"/>
      <c r="M651" s="675"/>
      <c r="N651" s="675"/>
      <c r="O651" s="675"/>
      <c r="P651" s="675"/>
      <c r="Q651" s="675"/>
      <c r="R651" s="675"/>
      <c r="S651" s="675"/>
      <c r="T651" s="675"/>
      <c r="U651" s="675"/>
      <c r="V651" s="675"/>
      <c r="W651" s="675"/>
      <c r="X651" s="675"/>
      <c r="Y651" s="675"/>
      <c r="Z651" s="675"/>
    </row>
    <row r="652" spans="1:26">
      <c r="A652" s="674"/>
      <c r="B652" s="675"/>
      <c r="C652" s="675"/>
      <c r="D652" s="675"/>
      <c r="E652" s="675"/>
      <c r="F652" s="675"/>
      <c r="G652" s="675"/>
      <c r="H652" s="675"/>
      <c r="I652" s="675"/>
      <c r="J652" s="675"/>
      <c r="K652" s="675"/>
      <c r="L652" s="675"/>
      <c r="M652" s="675"/>
      <c r="N652" s="675"/>
      <c r="O652" s="675"/>
      <c r="P652" s="675"/>
      <c r="Q652" s="675"/>
      <c r="R652" s="675"/>
      <c r="S652" s="675"/>
      <c r="T652" s="675"/>
      <c r="U652" s="675"/>
      <c r="V652" s="675"/>
      <c r="W652" s="675"/>
      <c r="X652" s="675"/>
      <c r="Y652" s="675"/>
      <c r="Z652" s="675"/>
    </row>
    <row r="653" spans="1:26">
      <c r="A653" s="674"/>
      <c r="B653" s="675"/>
      <c r="C653" s="675"/>
      <c r="D653" s="675"/>
      <c r="E653" s="675"/>
      <c r="F653" s="675"/>
      <c r="G653" s="675"/>
      <c r="H653" s="675"/>
      <c r="I653" s="675"/>
      <c r="J653" s="675"/>
      <c r="K653" s="675"/>
      <c r="L653" s="675"/>
      <c r="M653" s="675"/>
      <c r="N653" s="675"/>
      <c r="O653" s="675"/>
      <c r="P653" s="675"/>
      <c r="Q653" s="675"/>
      <c r="R653" s="675"/>
      <c r="S653" s="675"/>
      <c r="T653" s="675"/>
      <c r="U653" s="675"/>
      <c r="V653" s="675"/>
      <c r="W653" s="675"/>
      <c r="X653" s="675"/>
      <c r="Y653" s="675"/>
      <c r="Z653" s="675"/>
    </row>
    <row r="654" spans="1:26">
      <c r="A654" s="674"/>
      <c r="B654" s="675"/>
      <c r="C654" s="675"/>
      <c r="D654" s="675"/>
      <c r="E654" s="675"/>
      <c r="F654" s="675"/>
      <c r="G654" s="675"/>
      <c r="H654" s="675"/>
      <c r="I654" s="675"/>
      <c r="J654" s="675"/>
      <c r="K654" s="675"/>
      <c r="L654" s="675"/>
      <c r="M654" s="675"/>
      <c r="N654" s="675"/>
      <c r="O654" s="675"/>
      <c r="P654" s="675"/>
      <c r="Q654" s="675"/>
      <c r="R654" s="675"/>
      <c r="S654" s="675"/>
      <c r="T654" s="675"/>
      <c r="U654" s="675"/>
      <c r="V654" s="675"/>
      <c r="W654" s="675"/>
      <c r="X654" s="675"/>
      <c r="Y654" s="675"/>
      <c r="Z654" s="675"/>
    </row>
    <row r="655" spans="1:26">
      <c r="A655" s="674"/>
      <c r="B655" s="675"/>
      <c r="C655" s="675"/>
      <c r="D655" s="675"/>
      <c r="E655" s="675"/>
      <c r="F655" s="675"/>
      <c r="G655" s="675"/>
      <c r="H655" s="675"/>
      <c r="I655" s="675"/>
      <c r="J655" s="675"/>
      <c r="K655" s="675"/>
      <c r="L655" s="675"/>
      <c r="M655" s="675"/>
      <c r="N655" s="675"/>
      <c r="O655" s="675"/>
      <c r="P655" s="675"/>
      <c r="Q655" s="675"/>
      <c r="R655" s="675"/>
      <c r="S655" s="675"/>
      <c r="T655" s="675"/>
      <c r="U655" s="675"/>
      <c r="V655" s="675"/>
      <c r="W655" s="675"/>
      <c r="X655" s="675"/>
      <c r="Y655" s="675"/>
      <c r="Z655" s="675"/>
    </row>
    <row r="656" spans="1:26">
      <c r="A656" s="674"/>
      <c r="B656" s="675"/>
      <c r="C656" s="675"/>
      <c r="D656" s="675"/>
      <c r="E656" s="675"/>
      <c r="F656" s="675"/>
      <c r="G656" s="675"/>
      <c r="H656" s="675"/>
      <c r="I656" s="675"/>
      <c r="J656" s="675"/>
      <c r="K656" s="675"/>
      <c r="L656" s="675"/>
      <c r="M656" s="675"/>
      <c r="N656" s="675"/>
      <c r="O656" s="675"/>
      <c r="P656" s="675"/>
      <c r="Q656" s="675"/>
      <c r="R656" s="675"/>
      <c r="S656" s="675"/>
      <c r="T656" s="675"/>
      <c r="U656" s="675"/>
      <c r="V656" s="675"/>
      <c r="W656" s="675"/>
      <c r="X656" s="675"/>
      <c r="Y656" s="675"/>
      <c r="Z656" s="675"/>
    </row>
    <row r="657" spans="1:26">
      <c r="A657" s="674"/>
      <c r="B657" s="675"/>
      <c r="C657" s="675"/>
      <c r="D657" s="675"/>
      <c r="E657" s="675"/>
      <c r="F657" s="675"/>
      <c r="G657" s="675"/>
      <c r="H657" s="675"/>
      <c r="I657" s="675"/>
      <c r="J657" s="675"/>
      <c r="K657" s="675"/>
      <c r="L657" s="675"/>
      <c r="M657" s="675"/>
      <c r="N657" s="675"/>
      <c r="O657" s="675"/>
      <c r="P657" s="675"/>
      <c r="Q657" s="675"/>
      <c r="R657" s="675"/>
      <c r="S657" s="675"/>
      <c r="T657" s="675"/>
      <c r="U657" s="675"/>
      <c r="V657" s="675"/>
      <c r="W657" s="675"/>
      <c r="X657" s="675"/>
      <c r="Y657" s="675"/>
      <c r="Z657" s="675"/>
    </row>
    <row r="658" spans="1:26">
      <c r="A658" s="674"/>
      <c r="B658" s="675"/>
      <c r="C658" s="675"/>
      <c r="D658" s="675"/>
      <c r="E658" s="675"/>
      <c r="F658" s="675"/>
      <c r="G658" s="675"/>
      <c r="H658" s="675"/>
      <c r="I658" s="675"/>
      <c r="J658" s="675"/>
      <c r="K658" s="675"/>
      <c r="L658" s="675"/>
      <c r="M658" s="675"/>
      <c r="N658" s="675"/>
      <c r="O658" s="675"/>
      <c r="P658" s="675"/>
      <c r="Q658" s="675"/>
      <c r="R658" s="675"/>
      <c r="S658" s="675"/>
      <c r="T658" s="675"/>
      <c r="U658" s="675"/>
      <c r="V658" s="675"/>
      <c r="W658" s="675"/>
      <c r="X658" s="675"/>
      <c r="Y658" s="675"/>
      <c r="Z658" s="675"/>
    </row>
    <row r="659" spans="1:26">
      <c r="A659" s="674"/>
      <c r="B659" s="675"/>
      <c r="C659" s="675"/>
      <c r="D659" s="675"/>
      <c r="E659" s="675"/>
      <c r="F659" s="675"/>
      <c r="G659" s="675"/>
      <c r="H659" s="675"/>
      <c r="I659" s="675"/>
      <c r="J659" s="675"/>
      <c r="K659" s="675"/>
      <c r="L659" s="675"/>
      <c r="M659" s="675"/>
      <c r="N659" s="675"/>
      <c r="O659" s="675"/>
      <c r="P659" s="675"/>
      <c r="Q659" s="675"/>
      <c r="R659" s="675"/>
      <c r="S659" s="675"/>
      <c r="T659" s="675"/>
      <c r="U659" s="675"/>
      <c r="V659" s="675"/>
      <c r="W659" s="675"/>
      <c r="X659" s="675"/>
      <c r="Y659" s="675"/>
      <c r="Z659" s="675"/>
    </row>
    <row r="660" spans="1:26">
      <c r="A660" s="674"/>
      <c r="B660" s="675"/>
      <c r="C660" s="675"/>
      <c r="D660" s="675"/>
      <c r="E660" s="675"/>
      <c r="F660" s="675"/>
      <c r="G660" s="675"/>
      <c r="H660" s="675"/>
      <c r="I660" s="675"/>
      <c r="J660" s="675"/>
      <c r="K660" s="675"/>
      <c r="L660" s="675"/>
      <c r="M660" s="675"/>
      <c r="N660" s="675"/>
      <c r="O660" s="675"/>
      <c r="P660" s="675"/>
      <c r="Q660" s="675"/>
      <c r="R660" s="675"/>
      <c r="S660" s="675"/>
      <c r="T660" s="675"/>
      <c r="U660" s="675"/>
      <c r="V660" s="675"/>
      <c r="W660" s="675"/>
      <c r="X660" s="675"/>
      <c r="Y660" s="675"/>
      <c r="Z660" s="675"/>
    </row>
    <row r="661" spans="1:26">
      <c r="A661" s="674"/>
      <c r="B661" s="675"/>
      <c r="C661" s="675"/>
      <c r="D661" s="675"/>
      <c r="E661" s="675"/>
      <c r="F661" s="675"/>
      <c r="G661" s="675"/>
      <c r="H661" s="675"/>
      <c r="I661" s="675"/>
      <c r="J661" s="675"/>
      <c r="K661" s="675"/>
      <c r="L661" s="675"/>
      <c r="M661" s="675"/>
      <c r="N661" s="675"/>
      <c r="O661" s="675"/>
      <c r="P661" s="675"/>
      <c r="Q661" s="675"/>
      <c r="R661" s="675"/>
      <c r="S661" s="675"/>
      <c r="T661" s="675"/>
      <c r="U661" s="675"/>
      <c r="V661" s="675"/>
      <c r="W661" s="675"/>
      <c r="X661" s="675"/>
      <c r="Y661" s="675"/>
      <c r="Z661" s="675"/>
    </row>
    <row r="662" spans="1:26">
      <c r="A662" s="674"/>
      <c r="B662" s="675"/>
      <c r="C662" s="675"/>
      <c r="D662" s="675"/>
      <c r="E662" s="675"/>
      <c r="F662" s="675"/>
      <c r="G662" s="675"/>
      <c r="H662" s="675"/>
      <c r="I662" s="675"/>
      <c r="J662" s="675"/>
      <c r="K662" s="675"/>
      <c r="L662" s="675"/>
      <c r="M662" s="675"/>
      <c r="N662" s="675"/>
      <c r="O662" s="675"/>
      <c r="P662" s="675"/>
      <c r="Q662" s="675"/>
      <c r="R662" s="675"/>
      <c r="S662" s="675"/>
      <c r="T662" s="675"/>
      <c r="U662" s="675"/>
      <c r="V662" s="675"/>
      <c r="W662" s="675"/>
      <c r="X662" s="675"/>
      <c r="Y662" s="675"/>
      <c r="Z662" s="675"/>
    </row>
    <row r="663" spans="1:26">
      <c r="A663" s="674"/>
      <c r="B663" s="675"/>
      <c r="C663" s="675"/>
      <c r="D663" s="675"/>
      <c r="E663" s="675"/>
      <c r="F663" s="675"/>
      <c r="G663" s="675"/>
      <c r="H663" s="675"/>
      <c r="I663" s="675"/>
      <c r="J663" s="675"/>
      <c r="K663" s="675"/>
      <c r="L663" s="675"/>
      <c r="M663" s="675"/>
      <c r="N663" s="675"/>
      <c r="O663" s="675"/>
      <c r="P663" s="675"/>
      <c r="Q663" s="675"/>
      <c r="R663" s="675"/>
      <c r="S663" s="675"/>
      <c r="T663" s="675"/>
      <c r="U663" s="675"/>
      <c r="V663" s="675"/>
      <c r="W663" s="675"/>
      <c r="X663" s="675"/>
      <c r="Y663" s="675"/>
      <c r="Z663" s="675"/>
    </row>
    <row r="664" spans="1:26">
      <c r="A664" s="674"/>
      <c r="B664" s="675"/>
      <c r="C664" s="675"/>
      <c r="D664" s="675"/>
      <c r="E664" s="675"/>
      <c r="F664" s="675"/>
      <c r="G664" s="675"/>
      <c r="H664" s="675"/>
      <c r="I664" s="675"/>
      <c r="J664" s="675"/>
      <c r="K664" s="675"/>
      <c r="L664" s="675"/>
      <c r="M664" s="675"/>
      <c r="N664" s="675"/>
      <c r="O664" s="675"/>
      <c r="P664" s="675"/>
      <c r="Q664" s="675"/>
      <c r="R664" s="675"/>
      <c r="S664" s="675"/>
      <c r="T664" s="675"/>
      <c r="U664" s="675"/>
      <c r="V664" s="675"/>
      <c r="W664" s="675"/>
      <c r="X664" s="675"/>
      <c r="Y664" s="675"/>
      <c r="Z664" s="675"/>
    </row>
    <row r="665" spans="1:26">
      <c r="A665" s="674"/>
      <c r="B665" s="675"/>
      <c r="C665" s="675"/>
      <c r="D665" s="675"/>
      <c r="E665" s="675"/>
      <c r="F665" s="675"/>
      <c r="G665" s="675"/>
      <c r="H665" s="675"/>
      <c r="I665" s="675"/>
      <c r="J665" s="675"/>
      <c r="K665" s="675"/>
      <c r="L665" s="675"/>
      <c r="M665" s="675"/>
      <c r="N665" s="675"/>
      <c r="O665" s="675"/>
      <c r="P665" s="675"/>
      <c r="Q665" s="675"/>
      <c r="R665" s="675"/>
      <c r="S665" s="675"/>
      <c r="T665" s="675"/>
      <c r="U665" s="675"/>
      <c r="V665" s="675"/>
      <c r="W665" s="675"/>
      <c r="X665" s="675"/>
      <c r="Y665" s="675"/>
      <c r="Z665" s="675"/>
    </row>
    <row r="666" spans="1:26">
      <c r="A666" s="674"/>
      <c r="B666" s="675"/>
      <c r="C666" s="675"/>
      <c r="D666" s="675"/>
      <c r="E666" s="675"/>
      <c r="F666" s="675"/>
      <c r="G666" s="675"/>
      <c r="H666" s="675"/>
      <c r="I666" s="675"/>
      <c r="J666" s="675"/>
      <c r="K666" s="675"/>
      <c r="L666" s="675"/>
      <c r="M666" s="675"/>
      <c r="N666" s="675"/>
      <c r="O666" s="675"/>
      <c r="P666" s="675"/>
      <c r="Q666" s="675"/>
      <c r="R666" s="675"/>
      <c r="S666" s="675"/>
      <c r="T666" s="675"/>
      <c r="U666" s="675"/>
      <c r="V666" s="675"/>
      <c r="W666" s="675"/>
      <c r="X666" s="675"/>
      <c r="Y666" s="675"/>
      <c r="Z666" s="675"/>
    </row>
    <row r="667" spans="1:26">
      <c r="A667" s="674"/>
      <c r="B667" s="675"/>
      <c r="C667" s="675"/>
      <c r="D667" s="675"/>
      <c r="E667" s="675"/>
      <c r="F667" s="675"/>
      <c r="G667" s="675"/>
      <c r="H667" s="675"/>
      <c r="I667" s="675"/>
      <c r="J667" s="675"/>
      <c r="K667" s="675"/>
      <c r="L667" s="675"/>
      <c r="M667" s="675"/>
      <c r="N667" s="675"/>
      <c r="O667" s="675"/>
      <c r="P667" s="675"/>
      <c r="Q667" s="675"/>
      <c r="R667" s="675"/>
      <c r="S667" s="675"/>
      <c r="T667" s="675"/>
      <c r="U667" s="675"/>
      <c r="V667" s="675"/>
      <c r="W667" s="675"/>
      <c r="X667" s="675"/>
      <c r="Y667" s="675"/>
      <c r="Z667" s="675"/>
    </row>
    <row r="668" spans="1:26">
      <c r="A668" s="674"/>
      <c r="B668" s="675"/>
      <c r="C668" s="675"/>
      <c r="D668" s="675"/>
      <c r="E668" s="675"/>
      <c r="F668" s="675"/>
      <c r="G668" s="675"/>
      <c r="H668" s="675"/>
      <c r="I668" s="675"/>
      <c r="J668" s="675"/>
      <c r="K668" s="675"/>
      <c r="L668" s="675"/>
      <c r="M668" s="675"/>
      <c r="N668" s="675"/>
      <c r="O668" s="675"/>
      <c r="P668" s="675"/>
      <c r="Q668" s="675"/>
      <c r="R668" s="675"/>
      <c r="S668" s="675"/>
      <c r="T668" s="675"/>
      <c r="U668" s="675"/>
      <c r="V668" s="675"/>
      <c r="W668" s="675"/>
      <c r="X668" s="675"/>
      <c r="Y668" s="675"/>
      <c r="Z668" s="675"/>
    </row>
    <row r="669" spans="1:26">
      <c r="A669" s="674"/>
      <c r="B669" s="675"/>
      <c r="C669" s="675"/>
      <c r="D669" s="675"/>
      <c r="E669" s="675"/>
      <c r="F669" s="675"/>
      <c r="G669" s="675"/>
      <c r="H669" s="675"/>
      <c r="I669" s="675"/>
      <c r="J669" s="675"/>
      <c r="K669" s="675"/>
      <c r="L669" s="675"/>
      <c r="M669" s="675"/>
      <c r="N669" s="675"/>
      <c r="O669" s="675"/>
      <c r="P669" s="675"/>
      <c r="Q669" s="675"/>
      <c r="R669" s="675"/>
      <c r="S669" s="675"/>
      <c r="T669" s="675"/>
      <c r="U669" s="675"/>
      <c r="V669" s="675"/>
      <c r="W669" s="675"/>
      <c r="X669" s="675"/>
      <c r="Y669" s="675"/>
      <c r="Z669" s="675"/>
    </row>
    <row r="670" spans="1:26">
      <c r="A670" s="674"/>
      <c r="B670" s="675"/>
      <c r="C670" s="675"/>
      <c r="D670" s="675"/>
      <c r="E670" s="675"/>
      <c r="F670" s="675"/>
      <c r="G670" s="675"/>
      <c r="H670" s="675"/>
      <c r="I670" s="675"/>
      <c r="J670" s="675"/>
      <c r="K670" s="675"/>
      <c r="L670" s="675"/>
      <c r="M670" s="675"/>
      <c r="N670" s="675"/>
      <c r="O670" s="675"/>
      <c r="P670" s="675"/>
      <c r="Q670" s="675"/>
      <c r="R670" s="675"/>
      <c r="S670" s="675"/>
      <c r="T670" s="675"/>
      <c r="U670" s="675"/>
      <c r="V670" s="675"/>
      <c r="W670" s="675"/>
      <c r="X670" s="675"/>
      <c r="Y670" s="675"/>
      <c r="Z670" s="675"/>
    </row>
    <row r="671" spans="1:26">
      <c r="A671" s="674"/>
      <c r="B671" s="675"/>
      <c r="C671" s="675"/>
      <c r="D671" s="675"/>
      <c r="E671" s="675"/>
      <c r="F671" s="675"/>
      <c r="G671" s="675"/>
      <c r="H671" s="675"/>
      <c r="I671" s="675"/>
      <c r="J671" s="675"/>
      <c r="K671" s="675"/>
      <c r="L671" s="675"/>
      <c r="M671" s="675"/>
      <c r="N671" s="675"/>
      <c r="O671" s="675"/>
      <c r="P671" s="675"/>
      <c r="Q671" s="675"/>
      <c r="R671" s="675"/>
      <c r="S671" s="675"/>
      <c r="T671" s="675"/>
      <c r="U671" s="675"/>
      <c r="V671" s="675"/>
      <c r="W671" s="675"/>
      <c r="X671" s="675"/>
      <c r="Y671" s="675"/>
      <c r="Z671" s="675"/>
    </row>
    <row r="672" spans="1:26">
      <c r="A672" s="674"/>
      <c r="B672" s="675"/>
      <c r="C672" s="675"/>
      <c r="D672" s="675"/>
      <c r="E672" s="675"/>
      <c r="F672" s="675"/>
      <c r="G672" s="675"/>
      <c r="H672" s="675"/>
      <c r="I672" s="675"/>
      <c r="J672" s="675"/>
      <c r="K672" s="675"/>
      <c r="L672" s="675"/>
      <c r="M672" s="675"/>
      <c r="N672" s="675"/>
      <c r="O672" s="675"/>
      <c r="P672" s="675"/>
      <c r="Q672" s="675"/>
      <c r="R672" s="675"/>
      <c r="S672" s="675"/>
      <c r="T672" s="675"/>
      <c r="U672" s="675"/>
      <c r="V672" s="675"/>
      <c r="W672" s="675"/>
      <c r="X672" s="675"/>
      <c r="Y672" s="675"/>
      <c r="Z672" s="675"/>
    </row>
    <row r="673" spans="1:26">
      <c r="A673" s="674"/>
      <c r="B673" s="675"/>
      <c r="C673" s="675"/>
      <c r="D673" s="675"/>
      <c r="E673" s="675"/>
      <c r="F673" s="675"/>
      <c r="G673" s="675"/>
      <c r="H673" s="675"/>
      <c r="I673" s="675"/>
      <c r="J673" s="675"/>
      <c r="K673" s="675"/>
      <c r="L673" s="675"/>
      <c r="M673" s="675"/>
      <c r="N673" s="675"/>
      <c r="O673" s="675"/>
      <c r="P673" s="675"/>
      <c r="Q673" s="675"/>
      <c r="R673" s="675"/>
      <c r="S673" s="675"/>
      <c r="T673" s="675"/>
      <c r="U673" s="675"/>
      <c r="V673" s="675"/>
      <c r="W673" s="675"/>
      <c r="X673" s="675"/>
      <c r="Y673" s="675"/>
      <c r="Z673" s="675"/>
    </row>
    <row r="674" spans="1:26">
      <c r="A674" s="674"/>
      <c r="B674" s="675"/>
      <c r="C674" s="675"/>
      <c r="D674" s="675"/>
      <c r="E674" s="675"/>
      <c r="F674" s="675"/>
      <c r="G674" s="675"/>
      <c r="H674" s="675"/>
      <c r="I674" s="675"/>
      <c r="J674" s="675"/>
      <c r="K674" s="675"/>
      <c r="L674" s="675"/>
      <c r="M674" s="675"/>
      <c r="N674" s="675"/>
      <c r="O674" s="675"/>
      <c r="P674" s="675"/>
      <c r="Q674" s="675"/>
      <c r="R674" s="675"/>
      <c r="S674" s="675"/>
      <c r="T674" s="675"/>
      <c r="U674" s="675"/>
      <c r="V674" s="675"/>
      <c r="W674" s="675"/>
      <c r="X674" s="675"/>
      <c r="Y674" s="675"/>
      <c r="Z674" s="675"/>
    </row>
    <row r="675" spans="1:26">
      <c r="A675" s="674"/>
      <c r="B675" s="675"/>
      <c r="C675" s="675"/>
      <c r="D675" s="675"/>
      <c r="E675" s="675"/>
      <c r="F675" s="675"/>
      <c r="G675" s="675"/>
      <c r="H675" s="675"/>
      <c r="I675" s="675"/>
      <c r="J675" s="675"/>
      <c r="K675" s="675"/>
      <c r="L675" s="675"/>
      <c r="M675" s="675"/>
      <c r="N675" s="675"/>
      <c r="O675" s="675"/>
      <c r="P675" s="675"/>
      <c r="Q675" s="675"/>
      <c r="R675" s="675"/>
      <c r="S675" s="675"/>
      <c r="T675" s="675"/>
      <c r="U675" s="675"/>
      <c r="V675" s="675"/>
      <c r="W675" s="675"/>
      <c r="X675" s="675"/>
      <c r="Y675" s="675"/>
      <c r="Z675" s="675"/>
    </row>
    <row r="676" spans="1:26">
      <c r="A676" s="674"/>
      <c r="B676" s="675"/>
      <c r="C676" s="675"/>
      <c r="D676" s="675"/>
      <c r="E676" s="675"/>
      <c r="F676" s="675"/>
      <c r="G676" s="675"/>
      <c r="H676" s="675"/>
      <c r="I676" s="675"/>
      <c r="J676" s="675"/>
      <c r="K676" s="675"/>
      <c r="L676" s="675"/>
      <c r="M676" s="675"/>
      <c r="N676" s="675"/>
      <c r="O676" s="675"/>
      <c r="P676" s="675"/>
      <c r="Q676" s="675"/>
      <c r="R676" s="675"/>
      <c r="S676" s="675"/>
      <c r="T676" s="675"/>
      <c r="U676" s="675"/>
      <c r="V676" s="675"/>
      <c r="W676" s="675"/>
      <c r="X676" s="675"/>
      <c r="Y676" s="675"/>
      <c r="Z676" s="675"/>
    </row>
    <row r="677" spans="1:26">
      <c r="A677" s="674"/>
      <c r="B677" s="675"/>
      <c r="C677" s="675"/>
      <c r="D677" s="675"/>
      <c r="E677" s="675"/>
      <c r="F677" s="675"/>
      <c r="G677" s="675"/>
      <c r="H677" s="675"/>
      <c r="I677" s="675"/>
      <c r="J677" s="675"/>
      <c r="K677" s="675"/>
      <c r="L677" s="675"/>
      <c r="M677" s="675"/>
      <c r="N677" s="675"/>
      <c r="O677" s="675"/>
      <c r="P677" s="675"/>
      <c r="Q677" s="675"/>
      <c r="R677" s="675"/>
      <c r="S677" s="675"/>
      <c r="T677" s="675"/>
      <c r="U677" s="675"/>
      <c r="V677" s="675"/>
      <c r="W677" s="675"/>
      <c r="X677" s="675"/>
      <c r="Y677" s="675"/>
      <c r="Z677" s="675"/>
    </row>
    <row r="678" spans="1:26">
      <c r="A678" s="674"/>
      <c r="B678" s="675"/>
      <c r="C678" s="675"/>
      <c r="D678" s="675"/>
      <c r="E678" s="675"/>
      <c r="F678" s="675"/>
      <c r="G678" s="675"/>
      <c r="H678" s="675"/>
      <c r="I678" s="675"/>
      <c r="J678" s="675"/>
      <c r="K678" s="675"/>
      <c r="L678" s="675"/>
      <c r="M678" s="675"/>
      <c r="N678" s="675"/>
      <c r="O678" s="675"/>
      <c r="P678" s="675"/>
      <c r="Q678" s="675"/>
      <c r="R678" s="675"/>
      <c r="S678" s="675"/>
      <c r="T678" s="675"/>
      <c r="U678" s="675"/>
      <c r="V678" s="675"/>
      <c r="W678" s="675"/>
      <c r="X678" s="675"/>
      <c r="Y678" s="675"/>
      <c r="Z678" s="675"/>
    </row>
    <row r="679" spans="1:26">
      <c r="A679" s="674"/>
      <c r="B679" s="675"/>
      <c r="C679" s="675"/>
      <c r="D679" s="675"/>
      <c r="E679" s="675"/>
      <c r="F679" s="675"/>
      <c r="G679" s="675"/>
      <c r="H679" s="675"/>
      <c r="I679" s="675"/>
      <c r="J679" s="675"/>
      <c r="K679" s="675"/>
      <c r="L679" s="675"/>
      <c r="M679" s="675"/>
      <c r="N679" s="675"/>
      <c r="O679" s="675"/>
      <c r="P679" s="675"/>
      <c r="Q679" s="675"/>
      <c r="R679" s="675"/>
      <c r="S679" s="675"/>
      <c r="T679" s="675"/>
      <c r="U679" s="675"/>
      <c r="V679" s="675"/>
      <c r="W679" s="675"/>
      <c r="X679" s="675"/>
      <c r="Y679" s="675"/>
      <c r="Z679" s="675"/>
    </row>
    <row r="680" spans="1:26">
      <c r="A680" s="674"/>
      <c r="B680" s="675"/>
      <c r="C680" s="675"/>
      <c r="D680" s="675"/>
      <c r="E680" s="675"/>
      <c r="F680" s="675"/>
      <c r="G680" s="675"/>
      <c r="H680" s="675"/>
      <c r="I680" s="675"/>
      <c r="J680" s="675"/>
      <c r="K680" s="675"/>
      <c r="L680" s="675"/>
      <c r="M680" s="675"/>
      <c r="N680" s="675"/>
      <c r="O680" s="675"/>
      <c r="P680" s="675"/>
      <c r="Q680" s="675"/>
      <c r="R680" s="675"/>
      <c r="S680" s="675"/>
      <c r="T680" s="675"/>
      <c r="U680" s="675"/>
      <c r="V680" s="675"/>
      <c r="W680" s="675"/>
      <c r="X680" s="675"/>
      <c r="Y680" s="675"/>
      <c r="Z680" s="675"/>
    </row>
    <row r="681" spans="1:26">
      <c r="A681" s="674"/>
      <c r="B681" s="675"/>
      <c r="C681" s="675"/>
      <c r="D681" s="675"/>
      <c r="E681" s="675"/>
      <c r="F681" s="675"/>
      <c r="G681" s="675"/>
      <c r="H681" s="675"/>
      <c r="I681" s="675"/>
      <c r="J681" s="675"/>
      <c r="K681" s="675"/>
      <c r="L681" s="675"/>
      <c r="M681" s="675"/>
      <c r="N681" s="675"/>
      <c r="O681" s="675"/>
      <c r="P681" s="675"/>
      <c r="Q681" s="675"/>
      <c r="R681" s="675"/>
      <c r="S681" s="675"/>
      <c r="T681" s="675"/>
      <c r="U681" s="675"/>
      <c r="V681" s="675"/>
      <c r="W681" s="675"/>
      <c r="X681" s="675"/>
      <c r="Y681" s="675"/>
      <c r="Z681" s="675"/>
    </row>
    <row r="682" spans="1:26">
      <c r="A682" s="674"/>
      <c r="B682" s="675"/>
      <c r="C682" s="675"/>
      <c r="D682" s="675"/>
      <c r="E682" s="675"/>
      <c r="F682" s="675"/>
      <c r="G682" s="675"/>
      <c r="H682" s="675"/>
      <c r="I682" s="675"/>
      <c r="J682" s="675"/>
      <c r="K682" s="675"/>
      <c r="L682" s="675"/>
      <c r="M682" s="675"/>
      <c r="N682" s="675"/>
      <c r="O682" s="675"/>
      <c r="P682" s="675"/>
      <c r="Q682" s="675"/>
      <c r="R682" s="675"/>
      <c r="S682" s="675"/>
      <c r="T682" s="675"/>
      <c r="U682" s="675"/>
      <c r="V682" s="675"/>
      <c r="W682" s="675"/>
      <c r="X682" s="675"/>
      <c r="Y682" s="675"/>
      <c r="Z682" s="675"/>
    </row>
    <row r="683" spans="1:26">
      <c r="A683" s="674"/>
      <c r="B683" s="675"/>
      <c r="C683" s="675"/>
      <c r="D683" s="675"/>
      <c r="E683" s="675"/>
      <c r="F683" s="675"/>
      <c r="G683" s="675"/>
      <c r="H683" s="675"/>
      <c r="I683" s="675"/>
      <c r="J683" s="675"/>
      <c r="K683" s="675"/>
      <c r="L683" s="675"/>
      <c r="M683" s="675"/>
      <c r="N683" s="675"/>
      <c r="O683" s="675"/>
      <c r="P683" s="675"/>
      <c r="Q683" s="675"/>
      <c r="R683" s="675"/>
      <c r="S683" s="675"/>
      <c r="T683" s="675"/>
      <c r="U683" s="675"/>
      <c r="V683" s="675"/>
      <c r="W683" s="675"/>
      <c r="X683" s="675"/>
      <c r="Y683" s="675"/>
      <c r="Z683" s="675"/>
    </row>
    <row r="684" spans="1:26">
      <c r="A684" s="674"/>
      <c r="B684" s="675"/>
      <c r="C684" s="675"/>
      <c r="D684" s="675"/>
      <c r="E684" s="675"/>
      <c r="F684" s="675"/>
      <c r="G684" s="675"/>
      <c r="H684" s="675"/>
      <c r="I684" s="675"/>
      <c r="J684" s="675"/>
      <c r="K684" s="675"/>
      <c r="L684" s="675"/>
      <c r="M684" s="675"/>
      <c r="N684" s="675"/>
      <c r="O684" s="675"/>
      <c r="P684" s="675"/>
      <c r="Q684" s="675"/>
      <c r="R684" s="675"/>
      <c r="S684" s="675"/>
      <c r="T684" s="675"/>
      <c r="U684" s="675"/>
      <c r="V684" s="675"/>
      <c r="W684" s="675"/>
      <c r="X684" s="675"/>
      <c r="Y684" s="675"/>
      <c r="Z684" s="675"/>
    </row>
    <row r="685" spans="1:26">
      <c r="A685" s="674"/>
      <c r="B685" s="675"/>
      <c r="C685" s="675"/>
      <c r="D685" s="675"/>
      <c r="E685" s="675"/>
      <c r="F685" s="675"/>
      <c r="G685" s="675"/>
      <c r="H685" s="675"/>
      <c r="I685" s="675"/>
      <c r="J685" s="675"/>
      <c r="K685" s="675"/>
      <c r="L685" s="675"/>
      <c r="M685" s="675"/>
      <c r="N685" s="675"/>
      <c r="O685" s="675"/>
      <c r="P685" s="675"/>
      <c r="Q685" s="675"/>
      <c r="R685" s="675"/>
      <c r="S685" s="675"/>
      <c r="T685" s="675"/>
      <c r="U685" s="675"/>
      <c r="V685" s="675"/>
      <c r="W685" s="675"/>
      <c r="X685" s="675"/>
      <c r="Y685" s="675"/>
      <c r="Z685" s="675"/>
    </row>
    <row r="686" spans="1:26">
      <c r="A686" s="674"/>
      <c r="B686" s="675"/>
      <c r="C686" s="675"/>
      <c r="D686" s="675"/>
      <c r="E686" s="675"/>
      <c r="F686" s="675"/>
      <c r="G686" s="675"/>
      <c r="H686" s="675"/>
      <c r="I686" s="675"/>
      <c r="J686" s="675"/>
      <c r="K686" s="675"/>
      <c r="L686" s="675"/>
      <c r="M686" s="675"/>
      <c r="N686" s="675"/>
      <c r="O686" s="675"/>
      <c r="P686" s="675"/>
      <c r="Q686" s="675"/>
      <c r="R686" s="675"/>
      <c r="S686" s="675"/>
      <c r="T686" s="675"/>
      <c r="U686" s="675"/>
      <c r="V686" s="675"/>
      <c r="W686" s="675"/>
      <c r="X686" s="675"/>
      <c r="Y686" s="675"/>
      <c r="Z686" s="675"/>
    </row>
    <row r="687" spans="1:26">
      <c r="A687" s="674"/>
      <c r="B687" s="675"/>
      <c r="C687" s="675"/>
      <c r="D687" s="675"/>
      <c r="E687" s="675"/>
      <c r="F687" s="675"/>
      <c r="G687" s="675"/>
      <c r="H687" s="675"/>
      <c r="I687" s="675"/>
      <c r="J687" s="675"/>
      <c r="K687" s="675"/>
      <c r="L687" s="675"/>
      <c r="M687" s="675"/>
      <c r="N687" s="675"/>
      <c r="O687" s="675"/>
      <c r="P687" s="675"/>
      <c r="Q687" s="675"/>
      <c r="R687" s="675"/>
      <c r="S687" s="675"/>
      <c r="T687" s="675"/>
      <c r="U687" s="675"/>
      <c r="V687" s="675"/>
      <c r="W687" s="675"/>
      <c r="X687" s="675"/>
      <c r="Y687" s="675"/>
      <c r="Z687" s="675"/>
    </row>
    <row r="688" spans="1:26">
      <c r="A688" s="674"/>
      <c r="B688" s="675"/>
      <c r="C688" s="675"/>
      <c r="D688" s="675"/>
      <c r="E688" s="675"/>
      <c r="F688" s="675"/>
      <c r="G688" s="675"/>
      <c r="H688" s="675"/>
      <c r="I688" s="675"/>
      <c r="J688" s="675"/>
      <c r="K688" s="675"/>
      <c r="L688" s="675"/>
      <c r="M688" s="675"/>
      <c r="N688" s="675"/>
      <c r="O688" s="675"/>
      <c r="P688" s="675"/>
      <c r="Q688" s="675"/>
      <c r="R688" s="675"/>
      <c r="S688" s="675"/>
      <c r="T688" s="675"/>
      <c r="U688" s="675"/>
      <c r="V688" s="675"/>
      <c r="W688" s="675"/>
      <c r="X688" s="675"/>
      <c r="Y688" s="675"/>
      <c r="Z688" s="675"/>
    </row>
    <row r="689" spans="1:26">
      <c r="A689" s="674"/>
      <c r="B689" s="675"/>
      <c r="C689" s="675"/>
      <c r="D689" s="675"/>
      <c r="E689" s="675"/>
      <c r="F689" s="675"/>
      <c r="G689" s="675"/>
      <c r="H689" s="675"/>
      <c r="I689" s="675"/>
      <c r="J689" s="675"/>
      <c r="K689" s="675"/>
      <c r="L689" s="675"/>
      <c r="M689" s="675"/>
      <c r="N689" s="675"/>
      <c r="O689" s="675"/>
      <c r="P689" s="675"/>
      <c r="Q689" s="675"/>
      <c r="R689" s="675"/>
      <c r="S689" s="675"/>
      <c r="T689" s="675"/>
      <c r="U689" s="675"/>
      <c r="V689" s="675"/>
      <c r="W689" s="675"/>
      <c r="X689" s="675"/>
      <c r="Y689" s="675"/>
      <c r="Z689" s="675"/>
    </row>
    <row r="690" spans="1:26">
      <c r="A690" s="674"/>
      <c r="B690" s="675"/>
      <c r="C690" s="675"/>
      <c r="D690" s="675"/>
      <c r="E690" s="675"/>
      <c r="F690" s="675"/>
      <c r="G690" s="675"/>
      <c r="H690" s="675"/>
      <c r="I690" s="675"/>
      <c r="J690" s="675"/>
      <c r="K690" s="675"/>
      <c r="L690" s="675"/>
      <c r="M690" s="675"/>
      <c r="N690" s="675"/>
      <c r="O690" s="675"/>
      <c r="P690" s="675"/>
      <c r="Q690" s="675"/>
      <c r="R690" s="675"/>
      <c r="S690" s="675"/>
      <c r="T690" s="675"/>
      <c r="U690" s="675"/>
      <c r="V690" s="675"/>
      <c r="W690" s="675"/>
      <c r="X690" s="675"/>
      <c r="Y690" s="675"/>
      <c r="Z690" s="675"/>
    </row>
    <row r="691" spans="1:26">
      <c r="A691" s="674"/>
      <c r="B691" s="675"/>
      <c r="C691" s="675"/>
      <c r="D691" s="675"/>
      <c r="E691" s="675"/>
      <c r="F691" s="675"/>
      <c r="G691" s="675"/>
      <c r="H691" s="675"/>
      <c r="I691" s="675"/>
      <c r="J691" s="675"/>
      <c r="K691" s="675"/>
      <c r="L691" s="675"/>
      <c r="M691" s="675"/>
      <c r="N691" s="675"/>
      <c r="O691" s="675"/>
      <c r="P691" s="675"/>
      <c r="Q691" s="675"/>
      <c r="R691" s="675"/>
      <c r="S691" s="675"/>
      <c r="T691" s="675"/>
      <c r="U691" s="675"/>
      <c r="V691" s="675"/>
      <c r="W691" s="675"/>
      <c r="X691" s="675"/>
      <c r="Y691" s="675"/>
      <c r="Z691" s="675"/>
    </row>
    <row r="692" spans="1:26">
      <c r="A692" s="674"/>
      <c r="B692" s="675"/>
      <c r="C692" s="675"/>
      <c r="D692" s="675"/>
      <c r="E692" s="675"/>
      <c r="F692" s="675"/>
      <c r="G692" s="675"/>
      <c r="H692" s="675"/>
      <c r="I692" s="675"/>
      <c r="J692" s="675"/>
      <c r="K692" s="675"/>
      <c r="L692" s="675"/>
      <c r="M692" s="675"/>
      <c r="N692" s="675"/>
      <c r="O692" s="675"/>
      <c r="P692" s="675"/>
      <c r="Q692" s="675"/>
      <c r="R692" s="675"/>
      <c r="S692" s="675"/>
      <c r="T692" s="675"/>
      <c r="U692" s="675"/>
      <c r="V692" s="675"/>
      <c r="W692" s="675"/>
      <c r="X692" s="675"/>
      <c r="Y692" s="675"/>
      <c r="Z692" s="675"/>
    </row>
    <row r="693" spans="1:26">
      <c r="A693" s="674"/>
      <c r="B693" s="675"/>
      <c r="C693" s="675"/>
      <c r="D693" s="675"/>
      <c r="E693" s="675"/>
      <c r="F693" s="675"/>
      <c r="G693" s="675"/>
      <c r="H693" s="675"/>
      <c r="I693" s="675"/>
      <c r="J693" s="675"/>
      <c r="K693" s="675"/>
      <c r="L693" s="675"/>
      <c r="M693" s="675"/>
      <c r="N693" s="675"/>
      <c r="O693" s="675"/>
      <c r="P693" s="675"/>
      <c r="Q693" s="675"/>
      <c r="R693" s="675"/>
      <c r="S693" s="675"/>
      <c r="T693" s="675"/>
      <c r="U693" s="675"/>
      <c r="V693" s="675"/>
      <c r="W693" s="675"/>
      <c r="X693" s="675"/>
      <c r="Y693" s="675"/>
      <c r="Z693" s="675"/>
    </row>
    <row r="694" spans="1:26">
      <c r="A694" s="674"/>
      <c r="B694" s="675"/>
      <c r="C694" s="675"/>
      <c r="D694" s="675"/>
      <c r="E694" s="675"/>
      <c r="F694" s="675"/>
      <c r="G694" s="675"/>
      <c r="H694" s="675"/>
      <c r="I694" s="675"/>
      <c r="J694" s="675"/>
      <c r="K694" s="675"/>
      <c r="L694" s="675"/>
      <c r="M694" s="675"/>
      <c r="N694" s="675"/>
      <c r="O694" s="675"/>
      <c r="P694" s="675"/>
      <c r="Q694" s="675"/>
      <c r="R694" s="675"/>
      <c r="S694" s="675"/>
      <c r="T694" s="675"/>
      <c r="U694" s="675"/>
      <c r="V694" s="675"/>
      <c r="W694" s="675"/>
      <c r="X694" s="675"/>
      <c r="Y694" s="675"/>
      <c r="Z694" s="675"/>
    </row>
    <row r="695" spans="1:26">
      <c r="A695" s="674"/>
      <c r="B695" s="675"/>
      <c r="C695" s="675"/>
      <c r="D695" s="675"/>
      <c r="E695" s="675"/>
      <c r="F695" s="675"/>
      <c r="G695" s="675"/>
      <c r="H695" s="675"/>
      <c r="I695" s="675"/>
      <c r="J695" s="675"/>
      <c r="K695" s="675"/>
      <c r="L695" s="675"/>
      <c r="M695" s="675"/>
      <c r="N695" s="675"/>
      <c r="O695" s="675"/>
      <c r="P695" s="675"/>
      <c r="Q695" s="675"/>
      <c r="R695" s="675"/>
      <c r="S695" s="675"/>
      <c r="T695" s="675"/>
      <c r="U695" s="675"/>
      <c r="V695" s="675"/>
      <c r="W695" s="675"/>
      <c r="X695" s="675"/>
      <c r="Y695" s="675"/>
      <c r="Z695" s="675"/>
    </row>
    <row r="696" spans="1:26">
      <c r="A696" s="674"/>
      <c r="B696" s="675"/>
      <c r="C696" s="675"/>
      <c r="D696" s="675"/>
      <c r="E696" s="675"/>
      <c r="F696" s="675"/>
      <c r="G696" s="675"/>
      <c r="H696" s="675"/>
      <c r="I696" s="675"/>
      <c r="J696" s="675"/>
      <c r="K696" s="675"/>
      <c r="L696" s="675"/>
      <c r="M696" s="675"/>
      <c r="N696" s="675"/>
      <c r="O696" s="675"/>
      <c r="P696" s="675"/>
      <c r="Q696" s="675"/>
      <c r="R696" s="675"/>
      <c r="S696" s="675"/>
      <c r="T696" s="675"/>
      <c r="U696" s="675"/>
      <c r="V696" s="675"/>
      <c r="W696" s="675"/>
      <c r="X696" s="675"/>
      <c r="Y696" s="675"/>
      <c r="Z696" s="675"/>
    </row>
    <row r="697" spans="1:26">
      <c r="A697" s="674"/>
      <c r="B697" s="675"/>
      <c r="C697" s="675"/>
      <c r="D697" s="675"/>
      <c r="E697" s="675"/>
      <c r="F697" s="675"/>
      <c r="G697" s="675"/>
      <c r="H697" s="675"/>
      <c r="I697" s="675"/>
      <c r="J697" s="675"/>
      <c r="K697" s="675"/>
      <c r="L697" s="675"/>
      <c r="M697" s="675"/>
      <c r="N697" s="675"/>
      <c r="O697" s="675"/>
      <c r="P697" s="675"/>
      <c r="Q697" s="675"/>
      <c r="R697" s="675"/>
      <c r="S697" s="675"/>
      <c r="T697" s="675"/>
      <c r="U697" s="675"/>
      <c r="V697" s="675"/>
      <c r="W697" s="675"/>
      <c r="X697" s="675"/>
      <c r="Y697" s="675"/>
      <c r="Z697" s="675"/>
    </row>
    <row r="698" spans="1:26">
      <c r="A698" s="674"/>
      <c r="B698" s="675"/>
      <c r="C698" s="675"/>
      <c r="D698" s="675"/>
      <c r="E698" s="675"/>
      <c r="F698" s="675"/>
      <c r="G698" s="675"/>
      <c r="H698" s="675"/>
      <c r="I698" s="675"/>
      <c r="J698" s="675"/>
      <c r="K698" s="675"/>
      <c r="L698" s="675"/>
      <c r="M698" s="675"/>
      <c r="N698" s="675"/>
      <c r="O698" s="675"/>
      <c r="P698" s="675"/>
      <c r="Q698" s="675"/>
      <c r="R698" s="675"/>
      <c r="S698" s="675"/>
      <c r="T698" s="675"/>
      <c r="U698" s="675"/>
      <c r="V698" s="675"/>
      <c r="W698" s="675"/>
      <c r="X698" s="675"/>
      <c r="Y698" s="675"/>
      <c r="Z698" s="675"/>
    </row>
    <row r="699" spans="1:26">
      <c r="A699" s="674"/>
      <c r="B699" s="675"/>
      <c r="C699" s="675"/>
      <c r="D699" s="675"/>
      <c r="E699" s="675"/>
      <c r="F699" s="675"/>
      <c r="G699" s="675"/>
      <c r="H699" s="675"/>
      <c r="I699" s="675"/>
      <c r="J699" s="675"/>
      <c r="K699" s="675"/>
      <c r="L699" s="675"/>
      <c r="M699" s="675"/>
      <c r="N699" s="675"/>
      <c r="O699" s="675"/>
      <c r="P699" s="675"/>
      <c r="Q699" s="675"/>
      <c r="R699" s="675"/>
      <c r="S699" s="675"/>
      <c r="T699" s="675"/>
      <c r="U699" s="675"/>
      <c r="V699" s="675"/>
      <c r="W699" s="675"/>
      <c r="X699" s="675"/>
      <c r="Y699" s="675"/>
      <c r="Z699" s="675"/>
    </row>
    <row r="700" spans="1:26">
      <c r="A700" s="674"/>
      <c r="B700" s="675"/>
      <c r="C700" s="675"/>
      <c r="D700" s="675"/>
      <c r="E700" s="675"/>
      <c r="F700" s="675"/>
      <c r="G700" s="675"/>
      <c r="H700" s="675"/>
      <c r="I700" s="675"/>
      <c r="J700" s="675"/>
      <c r="K700" s="675"/>
      <c r="L700" s="675"/>
      <c r="M700" s="675"/>
      <c r="N700" s="675"/>
      <c r="O700" s="675"/>
      <c r="P700" s="675"/>
      <c r="Q700" s="675"/>
      <c r="R700" s="675"/>
      <c r="S700" s="675"/>
      <c r="T700" s="675"/>
      <c r="U700" s="675"/>
      <c r="V700" s="675"/>
      <c r="W700" s="675"/>
      <c r="X700" s="675"/>
      <c r="Y700" s="675"/>
      <c r="Z700" s="675"/>
    </row>
    <row r="701" spans="1:26">
      <c r="A701" s="674"/>
      <c r="B701" s="675"/>
      <c r="C701" s="675"/>
      <c r="D701" s="675"/>
      <c r="E701" s="675"/>
      <c r="F701" s="675"/>
      <c r="G701" s="675"/>
      <c r="H701" s="675"/>
      <c r="I701" s="675"/>
      <c r="J701" s="675"/>
      <c r="K701" s="675"/>
      <c r="L701" s="675"/>
      <c r="M701" s="675"/>
      <c r="N701" s="675"/>
      <c r="O701" s="675"/>
      <c r="P701" s="675"/>
      <c r="Q701" s="675"/>
      <c r="R701" s="675"/>
      <c r="S701" s="675"/>
      <c r="T701" s="675"/>
      <c r="U701" s="675"/>
      <c r="V701" s="675"/>
      <c r="W701" s="675"/>
      <c r="X701" s="675"/>
      <c r="Y701" s="675"/>
      <c r="Z701" s="675"/>
    </row>
    <row r="702" spans="1:26">
      <c r="A702" s="674"/>
      <c r="B702" s="675"/>
      <c r="C702" s="675"/>
      <c r="D702" s="675"/>
      <c r="E702" s="675"/>
      <c r="F702" s="675"/>
      <c r="G702" s="675"/>
      <c r="H702" s="675"/>
      <c r="I702" s="675"/>
      <c r="J702" s="675"/>
      <c r="K702" s="675"/>
      <c r="L702" s="675"/>
      <c r="M702" s="675"/>
      <c r="N702" s="675"/>
      <c r="O702" s="675"/>
      <c r="P702" s="675"/>
      <c r="Q702" s="675"/>
      <c r="R702" s="675"/>
      <c r="S702" s="675"/>
      <c r="T702" s="675"/>
      <c r="U702" s="675"/>
      <c r="V702" s="675"/>
      <c r="W702" s="675"/>
      <c r="X702" s="675"/>
      <c r="Y702" s="675"/>
      <c r="Z702" s="675"/>
    </row>
    <row r="703" spans="1:26">
      <c r="A703" s="674"/>
      <c r="B703" s="675"/>
      <c r="C703" s="675"/>
      <c r="D703" s="675"/>
      <c r="E703" s="675"/>
      <c r="F703" s="675"/>
      <c r="G703" s="675"/>
      <c r="H703" s="675"/>
      <c r="I703" s="675"/>
      <c r="J703" s="675"/>
      <c r="K703" s="675"/>
      <c r="L703" s="675"/>
      <c r="M703" s="675"/>
      <c r="N703" s="675"/>
      <c r="O703" s="675"/>
      <c r="P703" s="675"/>
      <c r="Q703" s="675"/>
      <c r="R703" s="675"/>
      <c r="S703" s="675"/>
      <c r="T703" s="675"/>
      <c r="U703" s="675"/>
      <c r="V703" s="675"/>
      <c r="W703" s="675"/>
      <c r="X703" s="675"/>
      <c r="Y703" s="675"/>
      <c r="Z703" s="675"/>
    </row>
    <row r="704" spans="1:26">
      <c r="A704" s="674"/>
      <c r="B704" s="675"/>
      <c r="C704" s="675"/>
      <c r="D704" s="675"/>
      <c r="E704" s="675"/>
      <c r="F704" s="675"/>
      <c r="G704" s="675"/>
      <c r="H704" s="675"/>
      <c r="I704" s="675"/>
      <c r="J704" s="675"/>
      <c r="K704" s="675"/>
      <c r="L704" s="675"/>
      <c r="M704" s="675"/>
      <c r="N704" s="675"/>
      <c r="O704" s="675"/>
      <c r="P704" s="675"/>
      <c r="Q704" s="675"/>
      <c r="R704" s="675"/>
      <c r="S704" s="675"/>
      <c r="T704" s="675"/>
      <c r="U704" s="675"/>
      <c r="V704" s="675"/>
      <c r="W704" s="675"/>
      <c r="X704" s="675"/>
      <c r="Y704" s="675"/>
      <c r="Z704" s="675"/>
    </row>
    <row r="705" spans="1:26">
      <c r="A705" s="674"/>
      <c r="B705" s="675"/>
      <c r="C705" s="675"/>
      <c r="D705" s="675"/>
      <c r="E705" s="675"/>
      <c r="F705" s="675"/>
      <c r="G705" s="675"/>
      <c r="H705" s="675"/>
      <c r="I705" s="675"/>
      <c r="J705" s="675"/>
      <c r="K705" s="675"/>
      <c r="L705" s="675"/>
      <c r="M705" s="675"/>
      <c r="N705" s="675"/>
      <c r="O705" s="675"/>
      <c r="P705" s="675"/>
      <c r="Q705" s="675"/>
      <c r="R705" s="675"/>
      <c r="S705" s="675"/>
      <c r="T705" s="675"/>
      <c r="U705" s="675"/>
      <c r="V705" s="675"/>
      <c r="W705" s="675"/>
      <c r="X705" s="675"/>
      <c r="Y705" s="675"/>
      <c r="Z705" s="675"/>
    </row>
    <row r="706" spans="1:26">
      <c r="A706" s="674"/>
      <c r="B706" s="675"/>
      <c r="C706" s="675"/>
      <c r="D706" s="675"/>
      <c r="E706" s="675"/>
      <c r="F706" s="675"/>
      <c r="G706" s="675"/>
      <c r="H706" s="675"/>
      <c r="I706" s="675"/>
      <c r="J706" s="675"/>
      <c r="K706" s="675"/>
      <c r="L706" s="675"/>
      <c r="M706" s="675"/>
      <c r="N706" s="675"/>
      <c r="O706" s="675"/>
      <c r="P706" s="675"/>
      <c r="Q706" s="675"/>
      <c r="R706" s="675"/>
      <c r="S706" s="675"/>
      <c r="T706" s="675"/>
      <c r="U706" s="675"/>
      <c r="V706" s="675"/>
      <c r="W706" s="675"/>
      <c r="X706" s="675"/>
      <c r="Y706" s="675"/>
      <c r="Z706" s="675"/>
    </row>
    <row r="707" spans="1:26">
      <c r="A707" s="674"/>
      <c r="B707" s="675"/>
      <c r="C707" s="675"/>
      <c r="D707" s="675"/>
      <c r="E707" s="675"/>
      <c r="F707" s="675"/>
      <c r="G707" s="675"/>
      <c r="H707" s="675"/>
      <c r="I707" s="675"/>
      <c r="J707" s="675"/>
      <c r="K707" s="675"/>
      <c r="L707" s="675"/>
      <c r="M707" s="675"/>
      <c r="N707" s="675"/>
      <c r="O707" s="675"/>
      <c r="P707" s="675"/>
      <c r="Q707" s="675"/>
      <c r="R707" s="675"/>
      <c r="S707" s="675"/>
      <c r="T707" s="675"/>
      <c r="U707" s="675"/>
      <c r="V707" s="675"/>
      <c r="W707" s="675"/>
      <c r="X707" s="675"/>
      <c r="Y707" s="675"/>
      <c r="Z707" s="675"/>
    </row>
    <row r="708" spans="1:26">
      <c r="A708" s="674"/>
      <c r="B708" s="675"/>
      <c r="C708" s="675"/>
      <c r="D708" s="675"/>
      <c r="E708" s="675"/>
      <c r="F708" s="675"/>
      <c r="G708" s="675"/>
      <c r="H708" s="675"/>
      <c r="I708" s="675"/>
      <c r="J708" s="675"/>
      <c r="K708" s="675"/>
      <c r="L708" s="675"/>
      <c r="M708" s="675"/>
      <c r="N708" s="675"/>
      <c r="O708" s="675"/>
      <c r="P708" s="675"/>
      <c r="Q708" s="675"/>
      <c r="R708" s="675"/>
      <c r="S708" s="675"/>
      <c r="T708" s="675"/>
      <c r="U708" s="675"/>
      <c r="V708" s="675"/>
      <c r="W708" s="675"/>
      <c r="X708" s="675"/>
      <c r="Y708" s="675"/>
      <c r="Z708" s="675"/>
    </row>
    <row r="709" spans="1:26">
      <c r="A709" s="674"/>
      <c r="B709" s="675"/>
      <c r="C709" s="675"/>
      <c r="D709" s="675"/>
      <c r="E709" s="675"/>
      <c r="F709" s="675"/>
      <c r="G709" s="675"/>
      <c r="H709" s="675"/>
      <c r="I709" s="675"/>
      <c r="J709" s="675"/>
      <c r="K709" s="675"/>
      <c r="L709" s="675"/>
      <c r="M709" s="675"/>
      <c r="N709" s="675"/>
      <c r="O709" s="675"/>
      <c r="P709" s="675"/>
      <c r="Q709" s="675"/>
      <c r="R709" s="675"/>
      <c r="S709" s="675"/>
      <c r="T709" s="675"/>
      <c r="U709" s="675"/>
      <c r="V709" s="675"/>
      <c r="W709" s="675"/>
      <c r="X709" s="675"/>
      <c r="Y709" s="675"/>
      <c r="Z709" s="675"/>
    </row>
    <row r="710" spans="1:26">
      <c r="A710" s="674"/>
      <c r="B710" s="675"/>
      <c r="C710" s="675"/>
      <c r="D710" s="675"/>
      <c r="E710" s="675"/>
      <c r="F710" s="675"/>
      <c r="G710" s="675"/>
      <c r="H710" s="675"/>
      <c r="I710" s="675"/>
      <c r="J710" s="675"/>
      <c r="K710" s="675"/>
      <c r="L710" s="675"/>
      <c r="M710" s="675"/>
      <c r="N710" s="675"/>
      <c r="O710" s="675"/>
      <c r="P710" s="675"/>
      <c r="Q710" s="675"/>
      <c r="R710" s="675"/>
      <c r="S710" s="675"/>
      <c r="T710" s="675"/>
      <c r="U710" s="675"/>
      <c r="V710" s="675"/>
      <c r="W710" s="675"/>
      <c r="X710" s="675"/>
      <c r="Y710" s="675"/>
      <c r="Z710" s="675"/>
    </row>
    <row r="711" spans="1:26">
      <c r="A711" s="674"/>
      <c r="B711" s="675"/>
      <c r="C711" s="675"/>
      <c r="D711" s="675"/>
      <c r="E711" s="675"/>
      <c r="F711" s="675"/>
      <c r="G711" s="675"/>
      <c r="H711" s="675"/>
      <c r="I711" s="675"/>
      <c r="J711" s="675"/>
      <c r="K711" s="675"/>
      <c r="L711" s="675"/>
      <c r="M711" s="675"/>
      <c r="N711" s="675"/>
      <c r="O711" s="675"/>
      <c r="P711" s="675"/>
      <c r="Q711" s="675"/>
      <c r="R711" s="675"/>
      <c r="S711" s="675"/>
      <c r="T711" s="675"/>
      <c r="U711" s="675"/>
      <c r="V711" s="675"/>
      <c r="W711" s="675"/>
      <c r="X711" s="675"/>
      <c r="Y711" s="675"/>
      <c r="Z711" s="675"/>
    </row>
    <row r="712" spans="1:26">
      <c r="A712" s="674"/>
      <c r="B712" s="675"/>
      <c r="C712" s="675"/>
      <c r="D712" s="675"/>
      <c r="E712" s="675"/>
      <c r="F712" s="675"/>
      <c r="G712" s="675"/>
      <c r="H712" s="675"/>
      <c r="I712" s="675"/>
      <c r="J712" s="675"/>
      <c r="K712" s="675"/>
      <c r="L712" s="675"/>
      <c r="M712" s="675"/>
      <c r="N712" s="675"/>
      <c r="O712" s="675"/>
      <c r="P712" s="675"/>
      <c r="Q712" s="675"/>
      <c r="R712" s="675"/>
      <c r="S712" s="675"/>
      <c r="T712" s="675"/>
      <c r="U712" s="675"/>
      <c r="V712" s="675"/>
      <c r="W712" s="675"/>
      <c r="X712" s="675"/>
      <c r="Y712" s="675"/>
      <c r="Z712" s="675"/>
    </row>
    <row r="713" spans="1:26">
      <c r="A713" s="674"/>
      <c r="B713" s="675"/>
      <c r="C713" s="675"/>
      <c r="D713" s="675"/>
      <c r="E713" s="675"/>
      <c r="F713" s="675"/>
      <c r="G713" s="675"/>
      <c r="H713" s="675"/>
      <c r="I713" s="675"/>
      <c r="J713" s="675"/>
      <c r="K713" s="675"/>
      <c r="L713" s="675"/>
      <c r="M713" s="675"/>
      <c r="N713" s="675"/>
      <c r="O713" s="675"/>
      <c r="P713" s="675"/>
      <c r="Q713" s="675"/>
      <c r="R713" s="675"/>
      <c r="S713" s="675"/>
      <c r="T713" s="675"/>
      <c r="U713" s="675"/>
      <c r="V713" s="675"/>
      <c r="W713" s="675"/>
      <c r="X713" s="675"/>
      <c r="Y713" s="675"/>
      <c r="Z713" s="675"/>
    </row>
    <row r="714" spans="1:26">
      <c r="A714" s="674"/>
      <c r="B714" s="675"/>
      <c r="C714" s="675"/>
      <c r="D714" s="675"/>
      <c r="E714" s="675"/>
      <c r="F714" s="675"/>
      <c r="G714" s="675"/>
      <c r="H714" s="675"/>
      <c r="I714" s="675"/>
      <c r="J714" s="675"/>
      <c r="K714" s="675"/>
      <c r="L714" s="675"/>
      <c r="M714" s="675"/>
      <c r="N714" s="675"/>
      <c r="O714" s="675"/>
      <c r="P714" s="675"/>
      <c r="Q714" s="675"/>
      <c r="R714" s="675"/>
      <c r="S714" s="675"/>
      <c r="T714" s="675"/>
      <c r="U714" s="675"/>
      <c r="V714" s="675"/>
      <c r="W714" s="675"/>
      <c r="X714" s="675"/>
      <c r="Y714" s="675"/>
      <c r="Z714" s="675"/>
    </row>
    <row r="715" spans="1:26">
      <c r="A715" s="674"/>
      <c r="B715" s="675"/>
      <c r="C715" s="675"/>
      <c r="D715" s="675"/>
      <c r="E715" s="675"/>
      <c r="F715" s="675"/>
      <c r="G715" s="675"/>
      <c r="H715" s="675"/>
      <c r="I715" s="675"/>
      <c r="J715" s="675"/>
      <c r="K715" s="675"/>
      <c r="L715" s="675"/>
      <c r="M715" s="675"/>
      <c r="N715" s="675"/>
      <c r="O715" s="675"/>
      <c r="P715" s="675"/>
      <c r="Q715" s="675"/>
      <c r="R715" s="675"/>
      <c r="S715" s="675"/>
      <c r="T715" s="675"/>
      <c r="U715" s="675"/>
      <c r="V715" s="675"/>
      <c r="W715" s="675"/>
      <c r="X715" s="675"/>
      <c r="Y715" s="675"/>
      <c r="Z715" s="675"/>
    </row>
    <row r="716" spans="1:26">
      <c r="A716" s="674"/>
      <c r="B716" s="675"/>
      <c r="C716" s="675"/>
      <c r="D716" s="675"/>
      <c r="E716" s="675"/>
      <c r="F716" s="675"/>
      <c r="G716" s="675"/>
      <c r="H716" s="675"/>
      <c r="I716" s="675"/>
      <c r="J716" s="675"/>
      <c r="K716" s="675"/>
      <c r="L716" s="675"/>
      <c r="M716" s="675"/>
      <c r="N716" s="675"/>
      <c r="O716" s="675"/>
      <c r="P716" s="675"/>
      <c r="Q716" s="675"/>
      <c r="R716" s="675"/>
      <c r="S716" s="675"/>
      <c r="T716" s="675"/>
      <c r="U716" s="675"/>
      <c r="V716" s="675"/>
      <c r="W716" s="675"/>
      <c r="X716" s="675"/>
      <c r="Y716" s="675"/>
      <c r="Z716" s="675"/>
    </row>
    <row r="717" spans="1:26">
      <c r="A717" s="674"/>
      <c r="B717" s="675"/>
      <c r="C717" s="675"/>
      <c r="D717" s="675"/>
      <c r="E717" s="675"/>
      <c r="F717" s="675"/>
      <c r="G717" s="675"/>
      <c r="H717" s="675"/>
      <c r="I717" s="675"/>
      <c r="J717" s="675"/>
      <c r="K717" s="675"/>
      <c r="L717" s="675"/>
      <c r="M717" s="675"/>
      <c r="N717" s="675"/>
      <c r="O717" s="675"/>
      <c r="P717" s="675"/>
      <c r="Q717" s="675"/>
      <c r="R717" s="675"/>
      <c r="S717" s="675"/>
      <c r="T717" s="675"/>
      <c r="U717" s="675"/>
      <c r="V717" s="675"/>
      <c r="W717" s="675"/>
      <c r="X717" s="675"/>
      <c r="Y717" s="675"/>
      <c r="Z717" s="675"/>
    </row>
    <row r="718" spans="1:26">
      <c r="A718" s="674"/>
      <c r="B718" s="675"/>
      <c r="C718" s="675"/>
      <c r="D718" s="675"/>
      <c r="E718" s="675"/>
      <c r="F718" s="675"/>
      <c r="G718" s="675"/>
      <c r="H718" s="675"/>
      <c r="I718" s="675"/>
      <c r="J718" s="675"/>
      <c r="K718" s="675"/>
      <c r="L718" s="675"/>
      <c r="M718" s="675"/>
      <c r="N718" s="675"/>
      <c r="O718" s="675"/>
      <c r="P718" s="675"/>
      <c r="Q718" s="675"/>
      <c r="R718" s="675"/>
      <c r="S718" s="675"/>
      <c r="T718" s="675"/>
      <c r="U718" s="675"/>
      <c r="V718" s="675"/>
      <c r="W718" s="675"/>
      <c r="X718" s="675"/>
      <c r="Y718" s="675"/>
      <c r="Z718" s="675"/>
    </row>
    <row r="719" spans="1:26">
      <c r="A719" s="674"/>
      <c r="B719" s="675"/>
      <c r="C719" s="675"/>
      <c r="D719" s="675"/>
      <c r="E719" s="675"/>
      <c r="F719" s="675"/>
      <c r="G719" s="675"/>
      <c r="H719" s="675"/>
      <c r="I719" s="675"/>
      <c r="J719" s="675"/>
      <c r="K719" s="675"/>
      <c r="L719" s="675"/>
      <c r="M719" s="675"/>
      <c r="N719" s="675"/>
      <c r="O719" s="675"/>
      <c r="P719" s="675"/>
      <c r="Q719" s="675"/>
      <c r="R719" s="675"/>
      <c r="S719" s="675"/>
      <c r="T719" s="675"/>
      <c r="U719" s="675"/>
      <c r="V719" s="675"/>
      <c r="W719" s="675"/>
      <c r="X719" s="675"/>
      <c r="Y719" s="675"/>
      <c r="Z719" s="675"/>
    </row>
    <row r="720" spans="1:26">
      <c r="A720" s="674"/>
      <c r="B720" s="675"/>
      <c r="C720" s="675"/>
      <c r="D720" s="675"/>
      <c r="E720" s="675"/>
      <c r="F720" s="675"/>
      <c r="G720" s="675"/>
      <c r="H720" s="675"/>
      <c r="I720" s="675"/>
      <c r="J720" s="675"/>
      <c r="K720" s="675"/>
      <c r="L720" s="675"/>
      <c r="M720" s="675"/>
      <c r="N720" s="675"/>
      <c r="O720" s="675"/>
      <c r="P720" s="675"/>
      <c r="Q720" s="675"/>
      <c r="R720" s="675"/>
      <c r="S720" s="675"/>
      <c r="T720" s="675"/>
      <c r="U720" s="675"/>
      <c r="V720" s="675"/>
      <c r="W720" s="675"/>
      <c r="X720" s="675"/>
      <c r="Y720" s="675"/>
      <c r="Z720" s="675"/>
    </row>
    <row r="721" spans="1:26">
      <c r="A721" s="674"/>
      <c r="B721" s="675"/>
      <c r="C721" s="675"/>
      <c r="D721" s="675"/>
      <c r="E721" s="675"/>
      <c r="F721" s="675"/>
      <c r="G721" s="675"/>
      <c r="H721" s="675"/>
      <c r="I721" s="675"/>
      <c r="J721" s="675"/>
      <c r="K721" s="675"/>
      <c r="L721" s="675"/>
      <c r="M721" s="675"/>
      <c r="N721" s="675"/>
      <c r="O721" s="675"/>
      <c r="P721" s="675"/>
      <c r="Q721" s="675"/>
      <c r="R721" s="675"/>
      <c r="S721" s="675"/>
      <c r="T721" s="675"/>
      <c r="U721" s="675"/>
      <c r="V721" s="675"/>
      <c r="W721" s="675"/>
      <c r="X721" s="675"/>
      <c r="Y721" s="675"/>
      <c r="Z721" s="675"/>
    </row>
    <row r="722" spans="1:26">
      <c r="A722" s="674"/>
      <c r="B722" s="675"/>
      <c r="C722" s="675"/>
      <c r="D722" s="675"/>
      <c r="E722" s="675"/>
      <c r="F722" s="675"/>
      <c r="G722" s="675"/>
      <c r="H722" s="675"/>
      <c r="I722" s="675"/>
      <c r="J722" s="675"/>
      <c r="K722" s="675"/>
      <c r="L722" s="675"/>
      <c r="M722" s="675"/>
      <c r="N722" s="675"/>
      <c r="O722" s="675"/>
      <c r="P722" s="675"/>
      <c r="Q722" s="675"/>
      <c r="R722" s="675"/>
      <c r="S722" s="675"/>
      <c r="T722" s="675"/>
      <c r="U722" s="675"/>
      <c r="V722" s="675"/>
      <c r="W722" s="675"/>
      <c r="X722" s="675"/>
      <c r="Y722" s="675"/>
      <c r="Z722" s="675"/>
    </row>
    <row r="723" spans="1:26">
      <c r="A723" s="674"/>
      <c r="B723" s="675"/>
      <c r="C723" s="675"/>
      <c r="D723" s="675"/>
      <c r="E723" s="675"/>
      <c r="F723" s="675"/>
      <c r="G723" s="675"/>
      <c r="H723" s="675"/>
      <c r="I723" s="675"/>
      <c r="J723" s="675"/>
      <c r="K723" s="675"/>
      <c r="L723" s="675"/>
      <c r="M723" s="675"/>
      <c r="N723" s="675"/>
      <c r="O723" s="675"/>
      <c r="P723" s="675"/>
      <c r="Q723" s="675"/>
      <c r="R723" s="675"/>
      <c r="S723" s="675"/>
      <c r="T723" s="675"/>
      <c r="U723" s="675"/>
      <c r="V723" s="675"/>
      <c r="W723" s="675"/>
      <c r="X723" s="675"/>
      <c r="Y723" s="675"/>
      <c r="Z723" s="675"/>
    </row>
    <row r="724" spans="1:26">
      <c r="A724" s="674"/>
      <c r="B724" s="675"/>
      <c r="C724" s="675"/>
      <c r="D724" s="675"/>
      <c r="E724" s="675"/>
      <c r="F724" s="675"/>
      <c r="G724" s="675"/>
      <c r="H724" s="675"/>
      <c r="I724" s="675"/>
      <c r="J724" s="675"/>
      <c r="K724" s="675"/>
      <c r="L724" s="675"/>
      <c r="M724" s="675"/>
      <c r="N724" s="675"/>
      <c r="O724" s="675"/>
      <c r="P724" s="675"/>
      <c r="Q724" s="675"/>
      <c r="R724" s="675"/>
      <c r="S724" s="675"/>
      <c r="T724" s="675"/>
      <c r="U724" s="675"/>
      <c r="V724" s="675"/>
      <c r="W724" s="675"/>
      <c r="X724" s="675"/>
      <c r="Y724" s="675"/>
      <c r="Z724" s="675"/>
    </row>
    <row r="725" spans="1:26">
      <c r="A725" s="674"/>
      <c r="B725" s="675"/>
      <c r="C725" s="675"/>
      <c r="D725" s="675"/>
      <c r="E725" s="675"/>
      <c r="F725" s="675"/>
      <c r="G725" s="675"/>
      <c r="H725" s="675"/>
      <c r="I725" s="675"/>
      <c r="J725" s="675"/>
      <c r="K725" s="675"/>
      <c r="L725" s="675"/>
      <c r="M725" s="675"/>
      <c r="N725" s="675"/>
      <c r="O725" s="675"/>
      <c r="P725" s="675"/>
      <c r="Q725" s="675"/>
      <c r="R725" s="675"/>
      <c r="S725" s="675"/>
      <c r="T725" s="675"/>
      <c r="U725" s="675"/>
      <c r="V725" s="675"/>
      <c r="W725" s="675"/>
      <c r="X725" s="675"/>
      <c r="Y725" s="675"/>
      <c r="Z725" s="675"/>
    </row>
    <row r="726" spans="1:26">
      <c r="A726" s="674"/>
      <c r="B726" s="675"/>
      <c r="C726" s="675"/>
      <c r="D726" s="675"/>
      <c r="E726" s="675"/>
      <c r="F726" s="675"/>
      <c r="G726" s="675"/>
      <c r="H726" s="675"/>
      <c r="I726" s="675"/>
      <c r="J726" s="675"/>
      <c r="K726" s="675"/>
      <c r="L726" s="675"/>
      <c r="M726" s="675"/>
      <c r="N726" s="675"/>
      <c r="O726" s="675"/>
      <c r="P726" s="675"/>
      <c r="Q726" s="675"/>
      <c r="R726" s="675"/>
      <c r="S726" s="675"/>
      <c r="T726" s="675"/>
      <c r="U726" s="675"/>
      <c r="V726" s="675"/>
      <c r="W726" s="675"/>
      <c r="X726" s="675"/>
      <c r="Y726" s="675"/>
      <c r="Z726" s="675"/>
    </row>
    <row r="727" spans="1:26">
      <c r="A727" s="674"/>
      <c r="B727" s="675"/>
      <c r="C727" s="675"/>
      <c r="D727" s="675"/>
      <c r="E727" s="675"/>
      <c r="F727" s="675"/>
      <c r="G727" s="675"/>
      <c r="H727" s="675"/>
      <c r="I727" s="675"/>
      <c r="J727" s="675"/>
      <c r="K727" s="675"/>
      <c r="L727" s="675"/>
      <c r="M727" s="675"/>
      <c r="N727" s="675"/>
      <c r="O727" s="675"/>
      <c r="P727" s="675"/>
      <c r="Q727" s="675"/>
      <c r="R727" s="675"/>
      <c r="S727" s="675"/>
      <c r="T727" s="675"/>
      <c r="U727" s="675"/>
      <c r="V727" s="675"/>
      <c r="W727" s="675"/>
      <c r="X727" s="675"/>
      <c r="Y727" s="675"/>
      <c r="Z727" s="675"/>
    </row>
    <row r="728" spans="1:26">
      <c r="A728" s="674"/>
      <c r="B728" s="675"/>
      <c r="C728" s="675"/>
      <c r="D728" s="675"/>
      <c r="E728" s="675"/>
      <c r="F728" s="675"/>
      <c r="G728" s="675"/>
      <c r="H728" s="675"/>
      <c r="I728" s="675"/>
      <c r="J728" s="675"/>
      <c r="K728" s="675"/>
      <c r="L728" s="675"/>
      <c r="M728" s="675"/>
      <c r="N728" s="675"/>
      <c r="O728" s="675"/>
      <c r="P728" s="675"/>
      <c r="Q728" s="675"/>
      <c r="R728" s="675"/>
      <c r="S728" s="675"/>
      <c r="T728" s="675"/>
      <c r="U728" s="675"/>
      <c r="V728" s="675"/>
      <c r="W728" s="675"/>
      <c r="X728" s="675"/>
      <c r="Y728" s="675"/>
      <c r="Z728" s="675"/>
    </row>
    <row r="729" spans="1:26">
      <c r="A729" s="674"/>
      <c r="B729" s="675"/>
      <c r="C729" s="675"/>
      <c r="D729" s="675"/>
      <c r="E729" s="675"/>
      <c r="F729" s="675"/>
      <c r="G729" s="675"/>
      <c r="H729" s="675"/>
      <c r="I729" s="675"/>
      <c r="J729" s="675"/>
      <c r="K729" s="675"/>
      <c r="L729" s="675"/>
      <c r="M729" s="675"/>
      <c r="N729" s="675"/>
      <c r="O729" s="675"/>
      <c r="P729" s="675"/>
      <c r="Q729" s="675"/>
      <c r="R729" s="675"/>
      <c r="S729" s="675"/>
      <c r="T729" s="675"/>
      <c r="U729" s="675"/>
      <c r="V729" s="675"/>
      <c r="W729" s="675"/>
      <c r="X729" s="675"/>
      <c r="Y729" s="675"/>
      <c r="Z729" s="675"/>
    </row>
    <row r="730" spans="1:26">
      <c r="A730" s="674"/>
      <c r="B730" s="675"/>
      <c r="C730" s="675"/>
      <c r="D730" s="675"/>
      <c r="E730" s="675"/>
      <c r="F730" s="675"/>
      <c r="G730" s="675"/>
      <c r="H730" s="675"/>
      <c r="I730" s="675"/>
      <c r="J730" s="675"/>
      <c r="K730" s="675"/>
      <c r="L730" s="675"/>
      <c r="M730" s="675"/>
      <c r="N730" s="675"/>
      <c r="O730" s="675"/>
      <c r="P730" s="675"/>
      <c r="Q730" s="675"/>
      <c r="R730" s="675"/>
      <c r="S730" s="675"/>
      <c r="T730" s="675"/>
      <c r="U730" s="675"/>
      <c r="V730" s="675"/>
      <c r="W730" s="675"/>
      <c r="X730" s="675"/>
      <c r="Y730" s="675"/>
      <c r="Z730" s="675"/>
    </row>
    <row r="731" spans="1:26">
      <c r="A731" s="674"/>
      <c r="B731" s="675"/>
      <c r="C731" s="675"/>
      <c r="D731" s="675"/>
      <c r="E731" s="675"/>
      <c r="F731" s="675"/>
      <c r="G731" s="675"/>
      <c r="H731" s="675"/>
      <c r="I731" s="675"/>
      <c r="J731" s="675"/>
      <c r="K731" s="675"/>
      <c r="L731" s="675"/>
      <c r="M731" s="675"/>
      <c r="N731" s="675"/>
      <c r="O731" s="675"/>
      <c r="P731" s="675"/>
      <c r="Q731" s="675"/>
      <c r="R731" s="675"/>
      <c r="S731" s="675"/>
      <c r="T731" s="675"/>
      <c r="U731" s="675"/>
      <c r="V731" s="675"/>
      <c r="W731" s="675"/>
      <c r="X731" s="675"/>
      <c r="Y731" s="675"/>
      <c r="Z731" s="675"/>
    </row>
    <row r="732" spans="1:26">
      <c r="A732" s="674"/>
      <c r="B732" s="675"/>
      <c r="C732" s="675"/>
      <c r="D732" s="675"/>
      <c r="E732" s="675"/>
      <c r="F732" s="675"/>
      <c r="G732" s="675"/>
      <c r="H732" s="675"/>
      <c r="I732" s="675"/>
      <c r="J732" s="675"/>
      <c r="K732" s="675"/>
      <c r="L732" s="675"/>
      <c r="M732" s="675"/>
      <c r="N732" s="675"/>
      <c r="O732" s="675"/>
      <c r="P732" s="675"/>
      <c r="Q732" s="675"/>
      <c r="R732" s="675"/>
      <c r="S732" s="675"/>
      <c r="T732" s="675"/>
      <c r="U732" s="675"/>
      <c r="V732" s="675"/>
      <c r="W732" s="675"/>
      <c r="X732" s="675"/>
      <c r="Y732" s="675"/>
      <c r="Z732" s="675"/>
    </row>
    <row r="733" spans="1:26">
      <c r="A733" s="674"/>
      <c r="B733" s="675"/>
      <c r="C733" s="675"/>
      <c r="D733" s="675"/>
      <c r="E733" s="675"/>
      <c r="F733" s="675"/>
      <c r="G733" s="675"/>
      <c r="H733" s="675"/>
      <c r="I733" s="675"/>
      <c r="J733" s="675"/>
      <c r="K733" s="675"/>
      <c r="L733" s="675"/>
      <c r="M733" s="675"/>
      <c r="N733" s="675"/>
      <c r="O733" s="675"/>
      <c r="P733" s="675"/>
      <c r="Q733" s="675"/>
      <c r="R733" s="675"/>
      <c r="S733" s="675"/>
      <c r="T733" s="675"/>
      <c r="U733" s="675"/>
      <c r="V733" s="675"/>
      <c r="W733" s="675"/>
      <c r="X733" s="675"/>
      <c r="Y733" s="675"/>
      <c r="Z733" s="675"/>
    </row>
    <row r="734" spans="1:26">
      <c r="A734" s="674"/>
      <c r="B734" s="675"/>
      <c r="C734" s="675"/>
      <c r="D734" s="675"/>
      <c r="E734" s="675"/>
      <c r="F734" s="675"/>
      <c r="G734" s="675"/>
      <c r="H734" s="675"/>
      <c r="I734" s="675"/>
      <c r="J734" s="675"/>
      <c r="K734" s="675"/>
      <c r="L734" s="675"/>
      <c r="M734" s="675"/>
      <c r="N734" s="675"/>
      <c r="O734" s="675"/>
      <c r="P734" s="675"/>
      <c r="Q734" s="675"/>
      <c r="R734" s="675"/>
      <c r="S734" s="675"/>
      <c r="T734" s="675"/>
      <c r="U734" s="675"/>
      <c r="V734" s="675"/>
      <c r="W734" s="675"/>
      <c r="X734" s="675"/>
      <c r="Y734" s="675"/>
      <c r="Z734" s="675"/>
    </row>
    <row r="735" spans="1:26">
      <c r="A735" s="674"/>
      <c r="B735" s="675"/>
      <c r="C735" s="675"/>
      <c r="D735" s="675"/>
      <c r="E735" s="675"/>
      <c r="F735" s="675"/>
      <c r="G735" s="675"/>
      <c r="H735" s="675"/>
      <c r="I735" s="675"/>
      <c r="J735" s="675"/>
      <c r="K735" s="675"/>
      <c r="L735" s="675"/>
      <c r="M735" s="675"/>
      <c r="N735" s="675"/>
      <c r="O735" s="675"/>
      <c r="P735" s="675"/>
      <c r="Q735" s="675"/>
      <c r="R735" s="675"/>
      <c r="S735" s="675"/>
      <c r="T735" s="675"/>
      <c r="U735" s="675"/>
      <c r="V735" s="675"/>
      <c r="W735" s="675"/>
      <c r="X735" s="675"/>
      <c r="Y735" s="675"/>
      <c r="Z735" s="675"/>
    </row>
    <row r="736" spans="1:26">
      <c r="A736" s="674"/>
      <c r="B736" s="675"/>
      <c r="C736" s="675"/>
      <c r="D736" s="675"/>
      <c r="E736" s="675"/>
      <c r="F736" s="675"/>
      <c r="G736" s="675"/>
      <c r="H736" s="675"/>
      <c r="I736" s="675"/>
      <c r="J736" s="675"/>
      <c r="K736" s="675"/>
      <c r="L736" s="675"/>
      <c r="M736" s="675"/>
      <c r="N736" s="675"/>
      <c r="O736" s="675"/>
      <c r="P736" s="675"/>
      <c r="Q736" s="675"/>
      <c r="R736" s="675"/>
      <c r="S736" s="675"/>
      <c r="T736" s="675"/>
      <c r="U736" s="675"/>
      <c r="V736" s="675"/>
      <c r="W736" s="675"/>
      <c r="X736" s="675"/>
      <c r="Y736" s="675"/>
      <c r="Z736" s="675"/>
    </row>
    <row r="737" spans="1:26">
      <c r="A737" s="674"/>
      <c r="B737" s="675"/>
      <c r="C737" s="675"/>
      <c r="D737" s="675"/>
      <c r="E737" s="675"/>
      <c r="F737" s="675"/>
      <c r="G737" s="675"/>
      <c r="H737" s="675"/>
      <c r="I737" s="675"/>
      <c r="J737" s="675"/>
      <c r="K737" s="675"/>
      <c r="L737" s="675"/>
      <c r="M737" s="675"/>
      <c r="N737" s="675"/>
      <c r="O737" s="675"/>
      <c r="P737" s="675"/>
      <c r="Q737" s="675"/>
      <c r="R737" s="675"/>
      <c r="S737" s="675"/>
      <c r="T737" s="675"/>
      <c r="U737" s="675"/>
      <c r="V737" s="675"/>
      <c r="W737" s="675"/>
      <c r="X737" s="675"/>
      <c r="Y737" s="675"/>
      <c r="Z737" s="675"/>
    </row>
    <row r="738" spans="1:26">
      <c r="A738" s="674"/>
      <c r="B738" s="675"/>
      <c r="C738" s="675"/>
      <c r="D738" s="675"/>
      <c r="E738" s="675"/>
      <c r="F738" s="675"/>
      <c r="G738" s="675"/>
      <c r="H738" s="675"/>
      <c r="I738" s="675"/>
      <c r="J738" s="675"/>
      <c r="K738" s="675"/>
      <c r="L738" s="675"/>
      <c r="M738" s="675"/>
      <c r="N738" s="675"/>
      <c r="O738" s="675"/>
      <c r="P738" s="675"/>
      <c r="Q738" s="675"/>
      <c r="R738" s="675"/>
      <c r="S738" s="675"/>
      <c r="T738" s="675"/>
      <c r="U738" s="675"/>
      <c r="V738" s="675"/>
      <c r="W738" s="675"/>
      <c r="X738" s="675"/>
      <c r="Y738" s="675"/>
      <c r="Z738" s="675"/>
    </row>
    <row r="739" spans="1:26">
      <c r="A739" s="674"/>
      <c r="B739" s="675"/>
      <c r="C739" s="675"/>
      <c r="D739" s="675"/>
      <c r="E739" s="675"/>
      <c r="F739" s="675"/>
      <c r="G739" s="675"/>
      <c r="H739" s="675"/>
      <c r="I739" s="675"/>
      <c r="J739" s="675"/>
      <c r="K739" s="675"/>
      <c r="L739" s="675"/>
      <c r="M739" s="675"/>
      <c r="N739" s="675"/>
      <c r="O739" s="675"/>
      <c r="P739" s="675"/>
      <c r="Q739" s="675"/>
      <c r="R739" s="675"/>
      <c r="S739" s="675"/>
      <c r="T739" s="675"/>
      <c r="U739" s="675"/>
      <c r="V739" s="675"/>
      <c r="W739" s="675"/>
      <c r="X739" s="675"/>
      <c r="Y739" s="675"/>
      <c r="Z739" s="675"/>
    </row>
    <row r="740" spans="1:26">
      <c r="A740" s="674"/>
      <c r="B740" s="675"/>
      <c r="C740" s="675"/>
      <c r="D740" s="675"/>
      <c r="E740" s="675"/>
      <c r="F740" s="675"/>
      <c r="G740" s="675"/>
      <c r="H740" s="675"/>
      <c r="I740" s="675"/>
      <c r="J740" s="675"/>
      <c r="K740" s="675"/>
      <c r="L740" s="675"/>
      <c r="M740" s="675"/>
      <c r="N740" s="675"/>
      <c r="O740" s="675"/>
      <c r="P740" s="675"/>
      <c r="Q740" s="675"/>
      <c r="R740" s="675"/>
      <c r="S740" s="675"/>
      <c r="T740" s="675"/>
      <c r="U740" s="675"/>
      <c r="V740" s="675"/>
      <c r="W740" s="675"/>
      <c r="X740" s="675"/>
      <c r="Y740" s="675"/>
      <c r="Z740" s="675"/>
    </row>
    <row r="741" spans="1:26">
      <c r="A741" s="674"/>
      <c r="B741" s="675"/>
      <c r="C741" s="675"/>
      <c r="D741" s="675"/>
      <c r="E741" s="675"/>
      <c r="F741" s="675"/>
      <c r="G741" s="675"/>
      <c r="H741" s="675"/>
      <c r="I741" s="675"/>
      <c r="J741" s="675"/>
      <c r="K741" s="675"/>
      <c r="L741" s="675"/>
      <c r="M741" s="675"/>
      <c r="N741" s="675"/>
      <c r="O741" s="675"/>
      <c r="P741" s="675"/>
      <c r="Q741" s="675"/>
      <c r="R741" s="675"/>
      <c r="S741" s="675"/>
      <c r="T741" s="675"/>
      <c r="U741" s="675"/>
      <c r="V741" s="675"/>
      <c r="W741" s="675"/>
      <c r="X741" s="675"/>
      <c r="Y741" s="675"/>
      <c r="Z741" s="675"/>
    </row>
    <row r="742" spans="1:26">
      <c r="A742" s="674"/>
      <c r="B742" s="675"/>
      <c r="C742" s="675"/>
      <c r="D742" s="675"/>
      <c r="E742" s="675"/>
      <c r="F742" s="675"/>
      <c r="G742" s="675"/>
      <c r="H742" s="675"/>
      <c r="I742" s="675"/>
      <c r="J742" s="675"/>
      <c r="K742" s="675"/>
      <c r="L742" s="675"/>
      <c r="M742" s="675"/>
      <c r="N742" s="675"/>
      <c r="O742" s="675"/>
      <c r="P742" s="675"/>
      <c r="Q742" s="675"/>
      <c r="R742" s="675"/>
      <c r="S742" s="675"/>
      <c r="T742" s="675"/>
      <c r="U742" s="675"/>
      <c r="V742" s="675"/>
      <c r="W742" s="675"/>
      <c r="X742" s="675"/>
      <c r="Y742" s="675"/>
      <c r="Z742" s="675"/>
    </row>
    <row r="743" spans="1:26">
      <c r="A743" s="674"/>
      <c r="B743" s="675"/>
      <c r="C743" s="675"/>
      <c r="D743" s="675"/>
      <c r="E743" s="675"/>
      <c r="F743" s="675"/>
      <c r="G743" s="675"/>
      <c r="H743" s="675"/>
      <c r="I743" s="675"/>
      <c r="J743" s="675"/>
      <c r="K743" s="675"/>
      <c r="L743" s="675"/>
      <c r="M743" s="675"/>
      <c r="N743" s="675"/>
      <c r="O743" s="675"/>
      <c r="P743" s="675"/>
      <c r="Q743" s="675"/>
      <c r="R743" s="675"/>
      <c r="S743" s="675"/>
      <c r="T743" s="675"/>
      <c r="U743" s="675"/>
      <c r="V743" s="675"/>
      <c r="W743" s="675"/>
      <c r="X743" s="675"/>
      <c r="Y743" s="675"/>
      <c r="Z743" s="675"/>
    </row>
    <row r="744" spans="1:26">
      <c r="A744" s="674"/>
      <c r="B744" s="675"/>
      <c r="C744" s="675"/>
      <c r="D744" s="675"/>
      <c r="E744" s="675"/>
      <c r="F744" s="675"/>
      <c r="G744" s="675"/>
      <c r="H744" s="675"/>
      <c r="I744" s="675"/>
      <c r="J744" s="675"/>
      <c r="K744" s="675"/>
      <c r="L744" s="675"/>
      <c r="M744" s="675"/>
      <c r="N744" s="675"/>
      <c r="O744" s="675"/>
      <c r="P744" s="675"/>
      <c r="Q744" s="675"/>
      <c r="R744" s="675"/>
      <c r="S744" s="675"/>
      <c r="T744" s="675"/>
      <c r="U744" s="675"/>
      <c r="V744" s="675"/>
      <c r="W744" s="675"/>
      <c r="X744" s="675"/>
      <c r="Y744" s="675"/>
      <c r="Z744" s="675"/>
    </row>
    <row r="745" spans="1:26">
      <c r="A745" s="674"/>
      <c r="B745" s="675"/>
      <c r="C745" s="675"/>
      <c r="D745" s="675"/>
      <c r="E745" s="675"/>
      <c r="F745" s="675"/>
      <c r="G745" s="675"/>
      <c r="H745" s="675"/>
      <c r="I745" s="675"/>
      <c r="J745" s="675"/>
      <c r="K745" s="675"/>
      <c r="L745" s="675"/>
      <c r="M745" s="675"/>
      <c r="N745" s="675"/>
      <c r="O745" s="675"/>
      <c r="P745" s="675"/>
      <c r="Q745" s="675"/>
      <c r="R745" s="675"/>
      <c r="S745" s="675"/>
      <c r="T745" s="675"/>
      <c r="U745" s="675"/>
      <c r="V745" s="675"/>
      <c r="W745" s="675"/>
      <c r="X745" s="675"/>
      <c r="Y745" s="675"/>
      <c r="Z745" s="675"/>
    </row>
    <row r="746" spans="1:26">
      <c r="A746" s="674"/>
      <c r="B746" s="675"/>
      <c r="C746" s="675"/>
      <c r="D746" s="675"/>
      <c r="E746" s="675"/>
      <c r="F746" s="675"/>
      <c r="G746" s="675"/>
      <c r="H746" s="675"/>
      <c r="I746" s="675"/>
      <c r="J746" s="675"/>
      <c r="K746" s="675"/>
      <c r="L746" s="675"/>
      <c r="M746" s="675"/>
      <c r="N746" s="675"/>
      <c r="O746" s="675"/>
      <c r="P746" s="675"/>
      <c r="Q746" s="675"/>
      <c r="R746" s="675"/>
      <c r="S746" s="675"/>
      <c r="T746" s="675"/>
      <c r="U746" s="675"/>
      <c r="V746" s="675"/>
      <c r="W746" s="675"/>
      <c r="X746" s="675"/>
      <c r="Y746" s="675"/>
      <c r="Z746" s="675"/>
    </row>
    <row r="747" spans="1:26">
      <c r="A747" s="674"/>
      <c r="B747" s="675"/>
      <c r="C747" s="675"/>
      <c r="D747" s="675"/>
      <c r="E747" s="675"/>
      <c r="F747" s="675"/>
      <c r="G747" s="675"/>
      <c r="H747" s="675"/>
      <c r="I747" s="675"/>
      <c r="J747" s="675"/>
      <c r="K747" s="675"/>
      <c r="L747" s="675"/>
      <c r="M747" s="675"/>
      <c r="N747" s="675"/>
      <c r="O747" s="675"/>
      <c r="P747" s="675"/>
      <c r="Q747" s="675"/>
      <c r="R747" s="675"/>
      <c r="S747" s="675"/>
      <c r="T747" s="675"/>
      <c r="U747" s="675"/>
      <c r="V747" s="675"/>
      <c r="W747" s="675"/>
      <c r="X747" s="675"/>
      <c r="Y747" s="675"/>
      <c r="Z747" s="675"/>
    </row>
    <row r="748" spans="1:26">
      <c r="A748" s="674"/>
      <c r="B748" s="675"/>
      <c r="C748" s="675"/>
      <c r="D748" s="675"/>
      <c r="E748" s="675"/>
      <c r="F748" s="675"/>
      <c r="G748" s="675"/>
      <c r="H748" s="675"/>
      <c r="I748" s="675"/>
      <c r="J748" s="675"/>
      <c r="K748" s="675"/>
      <c r="L748" s="675"/>
      <c r="M748" s="675"/>
      <c r="N748" s="675"/>
      <c r="O748" s="675"/>
      <c r="P748" s="675"/>
      <c r="Q748" s="675"/>
      <c r="R748" s="675"/>
      <c r="S748" s="675"/>
      <c r="T748" s="675"/>
      <c r="U748" s="675"/>
      <c r="V748" s="675"/>
      <c r="W748" s="675"/>
      <c r="X748" s="675"/>
      <c r="Y748" s="675"/>
      <c r="Z748" s="675"/>
    </row>
    <row r="749" spans="1:26">
      <c r="A749" s="674"/>
      <c r="B749" s="675"/>
      <c r="C749" s="675"/>
      <c r="D749" s="675"/>
      <c r="E749" s="675"/>
      <c r="F749" s="675"/>
      <c r="G749" s="675"/>
      <c r="H749" s="675"/>
      <c r="I749" s="675"/>
      <c r="J749" s="675"/>
      <c r="K749" s="675"/>
      <c r="L749" s="675"/>
      <c r="M749" s="675"/>
      <c r="N749" s="675"/>
      <c r="O749" s="675"/>
      <c r="P749" s="675"/>
      <c r="Q749" s="675"/>
      <c r="R749" s="675"/>
      <c r="S749" s="675"/>
      <c r="T749" s="675"/>
      <c r="U749" s="675"/>
      <c r="V749" s="675"/>
      <c r="W749" s="675"/>
      <c r="X749" s="675"/>
      <c r="Y749" s="675"/>
      <c r="Z749" s="675"/>
    </row>
    <row r="750" spans="1:26">
      <c r="A750" s="674"/>
      <c r="B750" s="675"/>
      <c r="C750" s="675"/>
      <c r="D750" s="675"/>
      <c r="E750" s="675"/>
      <c r="F750" s="675"/>
      <c r="G750" s="675"/>
      <c r="H750" s="675"/>
      <c r="I750" s="675"/>
      <c r="J750" s="675"/>
      <c r="K750" s="675"/>
      <c r="L750" s="675"/>
      <c r="M750" s="675"/>
      <c r="N750" s="675"/>
      <c r="O750" s="675"/>
      <c r="P750" s="675"/>
      <c r="Q750" s="675"/>
      <c r="R750" s="675"/>
      <c r="S750" s="675"/>
      <c r="T750" s="675"/>
      <c r="U750" s="675"/>
      <c r="V750" s="675"/>
      <c r="W750" s="675"/>
      <c r="X750" s="675"/>
      <c r="Y750" s="675"/>
      <c r="Z750" s="675"/>
    </row>
    <row r="751" spans="1:26">
      <c r="A751" s="674"/>
      <c r="B751" s="675"/>
      <c r="C751" s="675"/>
      <c r="D751" s="675"/>
      <c r="E751" s="675"/>
      <c r="F751" s="675"/>
      <c r="G751" s="675"/>
      <c r="H751" s="675"/>
      <c r="I751" s="675"/>
      <c r="J751" s="675"/>
      <c r="K751" s="675"/>
      <c r="L751" s="675"/>
      <c r="M751" s="675"/>
      <c r="N751" s="675"/>
      <c r="O751" s="675"/>
      <c r="P751" s="675"/>
      <c r="Q751" s="675"/>
      <c r="R751" s="675"/>
      <c r="S751" s="675"/>
      <c r="T751" s="675"/>
      <c r="U751" s="675"/>
      <c r="V751" s="675"/>
      <c r="W751" s="675"/>
      <c r="X751" s="675"/>
      <c r="Y751" s="675"/>
      <c r="Z751" s="675"/>
    </row>
    <row r="752" spans="1:26">
      <c r="A752" s="674"/>
      <c r="B752" s="675"/>
      <c r="C752" s="675"/>
      <c r="D752" s="675"/>
      <c r="E752" s="675"/>
      <c r="F752" s="675"/>
      <c r="G752" s="675"/>
      <c r="H752" s="675"/>
      <c r="I752" s="675"/>
      <c r="J752" s="675"/>
      <c r="K752" s="675"/>
      <c r="L752" s="675"/>
      <c r="M752" s="675"/>
      <c r="N752" s="675"/>
      <c r="O752" s="675"/>
      <c r="P752" s="675"/>
      <c r="Q752" s="675"/>
      <c r="R752" s="675"/>
      <c r="S752" s="675"/>
      <c r="T752" s="675"/>
      <c r="U752" s="675"/>
      <c r="V752" s="675"/>
      <c r="W752" s="675"/>
      <c r="X752" s="675"/>
      <c r="Y752" s="675"/>
      <c r="Z752" s="675"/>
    </row>
    <row r="753" spans="1:26">
      <c r="A753" s="674"/>
      <c r="B753" s="675"/>
      <c r="C753" s="675"/>
      <c r="D753" s="675"/>
      <c r="E753" s="675"/>
      <c r="F753" s="675"/>
      <c r="G753" s="675"/>
      <c r="H753" s="675"/>
      <c r="I753" s="675"/>
      <c r="J753" s="675"/>
      <c r="K753" s="675"/>
      <c r="L753" s="675"/>
      <c r="M753" s="675"/>
      <c r="N753" s="675"/>
      <c r="O753" s="675"/>
      <c r="P753" s="675"/>
      <c r="Q753" s="675"/>
      <c r="R753" s="675"/>
      <c r="S753" s="675"/>
      <c r="T753" s="675"/>
      <c r="U753" s="675"/>
      <c r="V753" s="675"/>
      <c r="W753" s="675"/>
      <c r="X753" s="675"/>
      <c r="Y753" s="675"/>
      <c r="Z753" s="675"/>
    </row>
    <row r="754" spans="1:26">
      <c r="A754" s="674"/>
      <c r="B754" s="675"/>
      <c r="C754" s="675"/>
      <c r="D754" s="675"/>
      <c r="E754" s="675"/>
      <c r="F754" s="675"/>
      <c r="G754" s="675"/>
      <c r="H754" s="675"/>
      <c r="I754" s="675"/>
      <c r="J754" s="675"/>
      <c r="K754" s="675"/>
      <c r="L754" s="675"/>
      <c r="M754" s="675"/>
      <c r="N754" s="675"/>
      <c r="O754" s="675"/>
      <c r="P754" s="675"/>
      <c r="Q754" s="675"/>
      <c r="R754" s="675"/>
      <c r="S754" s="675"/>
      <c r="T754" s="675"/>
      <c r="U754" s="675"/>
      <c r="V754" s="675"/>
      <c r="W754" s="675"/>
      <c r="X754" s="675"/>
      <c r="Y754" s="675"/>
      <c r="Z754" s="675"/>
    </row>
    <row r="755" spans="1:26">
      <c r="A755" s="674"/>
      <c r="B755" s="675"/>
      <c r="C755" s="675"/>
      <c r="D755" s="675"/>
      <c r="E755" s="675"/>
      <c r="F755" s="675"/>
      <c r="G755" s="675"/>
      <c r="H755" s="675"/>
      <c r="I755" s="675"/>
      <c r="J755" s="675"/>
      <c r="K755" s="675"/>
      <c r="L755" s="675"/>
      <c r="M755" s="675"/>
      <c r="N755" s="675"/>
      <c r="O755" s="675"/>
      <c r="P755" s="675"/>
      <c r="Q755" s="675"/>
      <c r="R755" s="675"/>
      <c r="S755" s="675"/>
      <c r="T755" s="675"/>
      <c r="U755" s="675"/>
      <c r="V755" s="675"/>
      <c r="W755" s="675"/>
      <c r="X755" s="675"/>
      <c r="Y755" s="675"/>
      <c r="Z755" s="675"/>
    </row>
    <row r="756" spans="1:26">
      <c r="A756" s="674"/>
      <c r="B756" s="675"/>
      <c r="C756" s="675"/>
      <c r="D756" s="675"/>
      <c r="E756" s="675"/>
      <c r="F756" s="675"/>
      <c r="G756" s="675"/>
      <c r="H756" s="675"/>
      <c r="I756" s="675"/>
      <c r="J756" s="675"/>
      <c r="K756" s="675"/>
      <c r="L756" s="675"/>
      <c r="M756" s="675"/>
      <c r="N756" s="675"/>
      <c r="O756" s="675"/>
      <c r="P756" s="675"/>
      <c r="Q756" s="675"/>
      <c r="R756" s="675"/>
      <c r="S756" s="675"/>
      <c r="T756" s="675"/>
      <c r="U756" s="675"/>
      <c r="V756" s="675"/>
      <c r="W756" s="675"/>
      <c r="X756" s="675"/>
      <c r="Y756" s="675"/>
      <c r="Z756" s="675"/>
    </row>
    <row r="757" spans="1:26">
      <c r="A757" s="674"/>
      <c r="B757" s="675"/>
      <c r="C757" s="675"/>
      <c r="D757" s="675"/>
      <c r="E757" s="675"/>
      <c r="F757" s="675"/>
      <c r="G757" s="675"/>
      <c r="H757" s="675"/>
      <c r="I757" s="675"/>
      <c r="J757" s="675"/>
      <c r="K757" s="675"/>
      <c r="L757" s="675"/>
      <c r="M757" s="675"/>
      <c r="N757" s="675"/>
      <c r="O757" s="675"/>
      <c r="P757" s="675"/>
      <c r="Q757" s="675"/>
      <c r="R757" s="675"/>
      <c r="S757" s="675"/>
      <c r="T757" s="675"/>
      <c r="U757" s="675"/>
      <c r="V757" s="675"/>
      <c r="W757" s="675"/>
      <c r="X757" s="675"/>
      <c r="Y757" s="675"/>
      <c r="Z757" s="675"/>
    </row>
    <row r="758" spans="1:26">
      <c r="A758" s="674"/>
      <c r="B758" s="675"/>
      <c r="C758" s="675"/>
      <c r="D758" s="675"/>
      <c r="E758" s="675"/>
      <c r="F758" s="675"/>
      <c r="G758" s="675"/>
      <c r="H758" s="675"/>
      <c r="I758" s="675"/>
      <c r="J758" s="675"/>
      <c r="K758" s="675"/>
      <c r="L758" s="675"/>
      <c r="M758" s="675"/>
      <c r="N758" s="675"/>
      <c r="O758" s="675"/>
      <c r="P758" s="675"/>
      <c r="Q758" s="675"/>
      <c r="R758" s="675"/>
      <c r="S758" s="675"/>
      <c r="T758" s="675"/>
      <c r="U758" s="675"/>
      <c r="V758" s="675"/>
      <c r="W758" s="675"/>
      <c r="X758" s="675"/>
      <c r="Y758" s="675"/>
      <c r="Z758" s="675"/>
    </row>
    <row r="759" spans="1:26">
      <c r="A759" s="674"/>
      <c r="B759" s="675"/>
      <c r="C759" s="675"/>
      <c r="D759" s="675"/>
      <c r="E759" s="675"/>
      <c r="F759" s="675"/>
      <c r="G759" s="675"/>
      <c r="H759" s="675"/>
      <c r="I759" s="675"/>
      <c r="J759" s="675"/>
      <c r="K759" s="675"/>
      <c r="L759" s="675"/>
      <c r="M759" s="675"/>
      <c r="N759" s="675"/>
      <c r="O759" s="675"/>
      <c r="P759" s="675"/>
      <c r="Q759" s="675"/>
      <c r="R759" s="675"/>
      <c r="S759" s="675"/>
      <c r="T759" s="675"/>
      <c r="U759" s="675"/>
      <c r="V759" s="675"/>
      <c r="W759" s="675"/>
      <c r="X759" s="675"/>
      <c r="Y759" s="675"/>
      <c r="Z759" s="675"/>
    </row>
    <row r="760" spans="1:26">
      <c r="A760" s="674"/>
      <c r="B760" s="675"/>
      <c r="C760" s="675"/>
      <c r="D760" s="675"/>
      <c r="E760" s="675"/>
      <c r="F760" s="675"/>
      <c r="G760" s="675"/>
      <c r="H760" s="675"/>
      <c r="I760" s="675"/>
      <c r="J760" s="675"/>
      <c r="K760" s="675"/>
      <c r="L760" s="675"/>
      <c r="M760" s="675"/>
      <c r="N760" s="675"/>
      <c r="O760" s="675"/>
      <c r="P760" s="675"/>
      <c r="Q760" s="675"/>
      <c r="R760" s="675"/>
      <c r="S760" s="675"/>
      <c r="T760" s="675"/>
      <c r="U760" s="675"/>
      <c r="V760" s="675"/>
      <c r="W760" s="675"/>
      <c r="X760" s="675"/>
      <c r="Y760" s="675"/>
      <c r="Z760" s="675"/>
    </row>
    <row r="761" spans="1:26">
      <c r="A761" s="674"/>
      <c r="B761" s="675"/>
      <c r="C761" s="675"/>
      <c r="D761" s="675"/>
      <c r="E761" s="675"/>
      <c r="F761" s="675"/>
      <c r="G761" s="675"/>
      <c r="H761" s="675"/>
      <c r="I761" s="675"/>
      <c r="J761" s="675"/>
      <c r="K761" s="675"/>
      <c r="L761" s="675"/>
      <c r="M761" s="675"/>
      <c r="N761" s="675"/>
      <c r="O761" s="675"/>
      <c r="P761" s="675"/>
      <c r="Q761" s="675"/>
      <c r="R761" s="675"/>
      <c r="S761" s="675"/>
      <c r="T761" s="675"/>
      <c r="U761" s="675"/>
      <c r="V761" s="675"/>
      <c r="W761" s="675"/>
      <c r="X761" s="675"/>
      <c r="Y761" s="675"/>
      <c r="Z761" s="675"/>
    </row>
    <row r="762" spans="1:26">
      <c r="A762" s="674"/>
      <c r="B762" s="675"/>
      <c r="C762" s="675"/>
      <c r="D762" s="675"/>
      <c r="E762" s="675"/>
      <c r="F762" s="675"/>
      <c r="G762" s="675"/>
      <c r="H762" s="675"/>
      <c r="I762" s="675"/>
      <c r="J762" s="675"/>
      <c r="K762" s="675"/>
      <c r="L762" s="675"/>
      <c r="M762" s="675"/>
      <c r="N762" s="675"/>
      <c r="O762" s="675"/>
      <c r="P762" s="675"/>
      <c r="Q762" s="675"/>
      <c r="R762" s="675"/>
      <c r="S762" s="675"/>
      <c r="T762" s="675"/>
      <c r="U762" s="675"/>
      <c r="V762" s="675"/>
      <c r="W762" s="675"/>
      <c r="X762" s="675"/>
      <c r="Y762" s="675"/>
      <c r="Z762" s="675"/>
    </row>
    <row r="763" spans="1:26">
      <c r="A763" s="674"/>
      <c r="B763" s="675"/>
      <c r="C763" s="675"/>
      <c r="D763" s="675"/>
      <c r="E763" s="675"/>
      <c r="F763" s="675"/>
      <c r="G763" s="675"/>
      <c r="H763" s="675"/>
      <c r="I763" s="675"/>
      <c r="J763" s="675"/>
      <c r="K763" s="675"/>
      <c r="L763" s="675"/>
      <c r="M763" s="675"/>
      <c r="N763" s="675"/>
      <c r="O763" s="675"/>
      <c r="P763" s="675"/>
      <c r="Q763" s="675"/>
      <c r="R763" s="675"/>
      <c r="S763" s="675"/>
      <c r="T763" s="675"/>
      <c r="U763" s="675"/>
      <c r="V763" s="675"/>
      <c r="W763" s="675"/>
      <c r="X763" s="675"/>
      <c r="Y763" s="675"/>
      <c r="Z763" s="675"/>
    </row>
    <row r="764" spans="1:26">
      <c r="A764" s="674"/>
      <c r="B764" s="675"/>
      <c r="C764" s="675"/>
      <c r="D764" s="675"/>
      <c r="E764" s="675"/>
      <c r="F764" s="675"/>
      <c r="G764" s="675"/>
      <c r="H764" s="675"/>
      <c r="I764" s="675"/>
      <c r="J764" s="675"/>
      <c r="K764" s="675"/>
      <c r="L764" s="675"/>
      <c r="M764" s="675"/>
      <c r="N764" s="675"/>
      <c r="O764" s="675"/>
      <c r="P764" s="675"/>
      <c r="Q764" s="675"/>
      <c r="R764" s="675"/>
      <c r="S764" s="675"/>
      <c r="T764" s="675"/>
      <c r="U764" s="675"/>
      <c r="V764" s="675"/>
      <c r="W764" s="675"/>
      <c r="X764" s="675"/>
      <c r="Y764" s="675"/>
      <c r="Z764" s="675"/>
    </row>
    <row r="765" spans="1:26">
      <c r="A765" s="674"/>
      <c r="B765" s="675"/>
      <c r="C765" s="675"/>
      <c r="D765" s="675"/>
      <c r="E765" s="675"/>
      <c r="F765" s="675"/>
      <c r="G765" s="675"/>
      <c r="H765" s="675"/>
      <c r="I765" s="675"/>
      <c r="J765" s="675"/>
      <c r="K765" s="675"/>
      <c r="L765" s="675"/>
      <c r="M765" s="675"/>
      <c r="N765" s="675"/>
      <c r="O765" s="675"/>
      <c r="P765" s="675"/>
      <c r="Q765" s="675"/>
      <c r="R765" s="675"/>
      <c r="S765" s="675"/>
      <c r="T765" s="675"/>
      <c r="U765" s="675"/>
      <c r="V765" s="675"/>
      <c r="W765" s="675"/>
      <c r="X765" s="675"/>
      <c r="Y765" s="675"/>
      <c r="Z765" s="675"/>
    </row>
    <row r="766" spans="1:26">
      <c r="A766" s="674"/>
      <c r="B766" s="675"/>
      <c r="C766" s="675"/>
      <c r="D766" s="675"/>
      <c r="E766" s="675"/>
      <c r="F766" s="675"/>
      <c r="G766" s="675"/>
      <c r="H766" s="675"/>
      <c r="I766" s="675"/>
      <c r="J766" s="675"/>
      <c r="K766" s="675"/>
      <c r="L766" s="675"/>
      <c r="M766" s="675"/>
      <c r="N766" s="675"/>
      <c r="O766" s="675"/>
      <c r="P766" s="675"/>
      <c r="Q766" s="675"/>
      <c r="R766" s="675"/>
      <c r="S766" s="675"/>
      <c r="T766" s="675"/>
      <c r="U766" s="675"/>
      <c r="V766" s="675"/>
      <c r="W766" s="675"/>
      <c r="X766" s="675"/>
      <c r="Y766" s="675"/>
      <c r="Z766" s="675"/>
    </row>
    <row r="767" spans="1:26">
      <c r="A767" s="674"/>
      <c r="B767" s="675"/>
      <c r="C767" s="675"/>
      <c r="D767" s="675"/>
      <c r="E767" s="675"/>
      <c r="F767" s="675"/>
      <c r="G767" s="675"/>
      <c r="H767" s="675"/>
      <c r="I767" s="675"/>
      <c r="J767" s="675"/>
      <c r="K767" s="675"/>
      <c r="L767" s="675"/>
      <c r="M767" s="675"/>
      <c r="N767" s="675"/>
      <c r="O767" s="675"/>
      <c r="P767" s="675"/>
      <c r="Q767" s="675"/>
      <c r="R767" s="675"/>
      <c r="S767" s="675"/>
      <c r="T767" s="675"/>
      <c r="U767" s="675"/>
      <c r="V767" s="675"/>
      <c r="W767" s="675"/>
      <c r="X767" s="675"/>
      <c r="Y767" s="675"/>
      <c r="Z767" s="675"/>
    </row>
    <row r="768" spans="1:26">
      <c r="A768" s="674"/>
      <c r="B768" s="675"/>
      <c r="C768" s="675"/>
      <c r="D768" s="675"/>
      <c r="E768" s="675"/>
      <c r="F768" s="675"/>
      <c r="G768" s="675"/>
      <c r="H768" s="675"/>
      <c r="I768" s="675"/>
      <c r="J768" s="675"/>
      <c r="K768" s="675"/>
      <c r="L768" s="675"/>
      <c r="M768" s="675"/>
      <c r="N768" s="675"/>
      <c r="O768" s="675"/>
      <c r="P768" s="675"/>
      <c r="Q768" s="675"/>
      <c r="R768" s="675"/>
      <c r="S768" s="675"/>
      <c r="T768" s="675"/>
      <c r="U768" s="675"/>
      <c r="V768" s="675"/>
      <c r="W768" s="675"/>
      <c r="X768" s="675"/>
      <c r="Y768" s="675"/>
      <c r="Z768" s="675"/>
    </row>
    <row r="769" spans="1:26">
      <c r="A769" s="674"/>
      <c r="B769" s="675"/>
      <c r="C769" s="675"/>
      <c r="D769" s="675"/>
      <c r="E769" s="675"/>
      <c r="F769" s="675"/>
      <c r="G769" s="675"/>
      <c r="H769" s="675"/>
      <c r="I769" s="675"/>
      <c r="J769" s="675"/>
      <c r="K769" s="675"/>
      <c r="L769" s="675"/>
      <c r="M769" s="675"/>
      <c r="N769" s="675"/>
      <c r="O769" s="675"/>
      <c r="P769" s="675"/>
      <c r="Q769" s="675"/>
      <c r="R769" s="675"/>
      <c r="S769" s="675"/>
      <c r="T769" s="675"/>
      <c r="U769" s="675"/>
      <c r="V769" s="675"/>
      <c r="W769" s="675"/>
      <c r="X769" s="675"/>
      <c r="Y769" s="675"/>
      <c r="Z769" s="675"/>
    </row>
    <row r="770" spans="1:26">
      <c r="A770" s="674"/>
      <c r="B770" s="675"/>
      <c r="C770" s="675"/>
      <c r="D770" s="675"/>
      <c r="E770" s="675"/>
      <c r="F770" s="675"/>
      <c r="G770" s="675"/>
      <c r="H770" s="675"/>
      <c r="I770" s="675"/>
      <c r="J770" s="675"/>
      <c r="K770" s="675"/>
      <c r="L770" s="675"/>
      <c r="M770" s="675"/>
      <c r="N770" s="675"/>
      <c r="O770" s="675"/>
      <c r="P770" s="675"/>
      <c r="Q770" s="675"/>
      <c r="R770" s="675"/>
      <c r="S770" s="675"/>
      <c r="T770" s="675"/>
      <c r="U770" s="675"/>
      <c r="V770" s="675"/>
      <c r="W770" s="675"/>
      <c r="X770" s="675"/>
      <c r="Y770" s="675"/>
      <c r="Z770" s="675"/>
    </row>
    <row r="771" spans="1:26">
      <c r="A771" s="674"/>
      <c r="B771" s="675"/>
      <c r="C771" s="675"/>
      <c r="D771" s="675"/>
      <c r="E771" s="675"/>
      <c r="F771" s="675"/>
      <c r="G771" s="675"/>
      <c r="H771" s="675"/>
      <c r="I771" s="675"/>
      <c r="J771" s="675"/>
      <c r="K771" s="675"/>
      <c r="L771" s="675"/>
      <c r="M771" s="675"/>
      <c r="N771" s="675"/>
      <c r="O771" s="675"/>
      <c r="P771" s="675"/>
      <c r="Q771" s="675"/>
      <c r="R771" s="675"/>
      <c r="S771" s="675"/>
      <c r="T771" s="675"/>
      <c r="U771" s="675"/>
      <c r="V771" s="675"/>
      <c r="W771" s="675"/>
      <c r="X771" s="675"/>
      <c r="Y771" s="675"/>
      <c r="Z771" s="675"/>
    </row>
    <row r="772" spans="1:26">
      <c r="A772" s="674"/>
      <c r="B772" s="675"/>
      <c r="C772" s="675"/>
      <c r="D772" s="675"/>
      <c r="E772" s="675"/>
      <c r="F772" s="675"/>
      <c r="G772" s="675"/>
      <c r="H772" s="675"/>
      <c r="I772" s="675"/>
      <c r="J772" s="675"/>
      <c r="K772" s="675"/>
      <c r="L772" s="675"/>
      <c r="M772" s="675"/>
      <c r="N772" s="675"/>
      <c r="O772" s="675"/>
      <c r="P772" s="675"/>
      <c r="Q772" s="675"/>
      <c r="R772" s="675"/>
      <c r="S772" s="675"/>
      <c r="T772" s="675"/>
      <c r="U772" s="675"/>
      <c r="V772" s="675"/>
      <c r="W772" s="675"/>
      <c r="X772" s="675"/>
      <c r="Y772" s="675"/>
      <c r="Z772" s="675"/>
    </row>
    <row r="773" spans="1:26">
      <c r="A773" s="674"/>
      <c r="B773" s="675"/>
      <c r="C773" s="675"/>
      <c r="D773" s="675"/>
      <c r="E773" s="675"/>
      <c r="F773" s="675"/>
      <c r="G773" s="675"/>
      <c r="H773" s="675"/>
      <c r="I773" s="675"/>
      <c r="J773" s="675"/>
      <c r="K773" s="675"/>
      <c r="L773" s="675"/>
      <c r="M773" s="675"/>
      <c r="N773" s="675"/>
      <c r="O773" s="675"/>
      <c r="P773" s="675"/>
      <c r="Q773" s="675"/>
      <c r="R773" s="675"/>
      <c r="S773" s="675"/>
      <c r="T773" s="675"/>
      <c r="U773" s="675"/>
      <c r="V773" s="675"/>
      <c r="W773" s="675"/>
      <c r="X773" s="675"/>
      <c r="Y773" s="675"/>
      <c r="Z773" s="675"/>
    </row>
    <row r="774" spans="1:26">
      <c r="A774" s="674"/>
      <c r="B774" s="675"/>
      <c r="C774" s="675"/>
      <c r="D774" s="675"/>
      <c r="E774" s="675"/>
      <c r="F774" s="675"/>
      <c r="G774" s="675"/>
      <c r="H774" s="675"/>
      <c r="I774" s="675"/>
      <c r="J774" s="675"/>
      <c r="K774" s="675"/>
      <c r="L774" s="675"/>
      <c r="M774" s="675"/>
      <c r="N774" s="675"/>
      <c r="O774" s="675"/>
      <c r="P774" s="675"/>
      <c r="Q774" s="675"/>
      <c r="R774" s="675"/>
      <c r="S774" s="675"/>
      <c r="T774" s="675"/>
      <c r="U774" s="675"/>
      <c r="V774" s="675"/>
      <c r="W774" s="675"/>
      <c r="X774" s="675"/>
      <c r="Y774" s="675"/>
      <c r="Z774" s="675"/>
    </row>
    <row r="775" spans="1:26">
      <c r="A775" s="674"/>
      <c r="B775" s="675"/>
      <c r="C775" s="675"/>
      <c r="D775" s="675"/>
      <c r="E775" s="675"/>
      <c r="F775" s="675"/>
      <c r="G775" s="675"/>
      <c r="H775" s="675"/>
      <c r="I775" s="675"/>
      <c r="J775" s="675"/>
      <c r="K775" s="675"/>
      <c r="L775" s="675"/>
      <c r="M775" s="675"/>
      <c r="N775" s="675"/>
      <c r="O775" s="675"/>
      <c r="P775" s="675"/>
      <c r="Q775" s="675"/>
      <c r="R775" s="675"/>
      <c r="S775" s="675"/>
      <c r="T775" s="675"/>
      <c r="U775" s="675"/>
      <c r="V775" s="675"/>
      <c r="W775" s="675"/>
      <c r="X775" s="675"/>
      <c r="Y775" s="675"/>
      <c r="Z775" s="675"/>
    </row>
    <row r="776" spans="1:26">
      <c r="A776" s="674"/>
      <c r="B776" s="675"/>
      <c r="C776" s="675"/>
      <c r="D776" s="675"/>
      <c r="E776" s="675"/>
      <c r="F776" s="675"/>
      <c r="G776" s="675"/>
      <c r="H776" s="675"/>
      <c r="I776" s="675"/>
      <c r="J776" s="675"/>
      <c r="K776" s="675"/>
      <c r="L776" s="675"/>
      <c r="M776" s="675"/>
      <c r="N776" s="675"/>
      <c r="O776" s="675"/>
      <c r="P776" s="675"/>
      <c r="Q776" s="675"/>
      <c r="R776" s="675"/>
      <c r="S776" s="675"/>
      <c r="T776" s="675"/>
      <c r="U776" s="675"/>
      <c r="V776" s="675"/>
      <c r="W776" s="675"/>
      <c r="X776" s="675"/>
      <c r="Y776" s="675"/>
      <c r="Z776" s="675"/>
    </row>
    <row r="777" spans="1:26">
      <c r="A777" s="674"/>
      <c r="B777" s="675"/>
      <c r="C777" s="675"/>
      <c r="D777" s="675"/>
      <c r="E777" s="675"/>
      <c r="F777" s="675"/>
      <c r="G777" s="675"/>
      <c r="H777" s="675"/>
      <c r="I777" s="675"/>
      <c r="J777" s="675"/>
      <c r="K777" s="675"/>
      <c r="L777" s="675"/>
      <c r="M777" s="675"/>
      <c r="N777" s="675"/>
      <c r="O777" s="675"/>
      <c r="P777" s="675"/>
      <c r="Q777" s="675"/>
      <c r="R777" s="675"/>
      <c r="S777" s="675"/>
      <c r="T777" s="675"/>
      <c r="U777" s="675"/>
      <c r="V777" s="675"/>
      <c r="W777" s="675"/>
      <c r="X777" s="675"/>
      <c r="Y777" s="675"/>
      <c r="Z777" s="675"/>
    </row>
    <row r="778" spans="1:26">
      <c r="A778" s="674"/>
      <c r="B778" s="675"/>
      <c r="C778" s="675"/>
      <c r="D778" s="675"/>
      <c r="E778" s="675"/>
      <c r="F778" s="675"/>
      <c r="G778" s="675"/>
      <c r="H778" s="675"/>
      <c r="I778" s="675"/>
      <c r="J778" s="675"/>
      <c r="K778" s="675"/>
      <c r="L778" s="675"/>
      <c r="M778" s="675"/>
      <c r="N778" s="675"/>
      <c r="O778" s="675"/>
      <c r="P778" s="675"/>
      <c r="Q778" s="675"/>
      <c r="R778" s="675"/>
      <c r="S778" s="675"/>
      <c r="T778" s="675"/>
      <c r="U778" s="675"/>
      <c r="V778" s="675"/>
      <c r="W778" s="675"/>
      <c r="X778" s="675"/>
      <c r="Y778" s="675"/>
      <c r="Z778" s="675"/>
    </row>
    <row r="779" spans="1:26">
      <c r="A779" s="674"/>
      <c r="B779" s="675"/>
      <c r="C779" s="675"/>
      <c r="D779" s="675"/>
      <c r="E779" s="675"/>
      <c r="F779" s="675"/>
      <c r="G779" s="675"/>
      <c r="H779" s="675"/>
      <c r="I779" s="675"/>
      <c r="J779" s="675"/>
      <c r="K779" s="675"/>
      <c r="L779" s="675"/>
      <c r="M779" s="675"/>
      <c r="N779" s="675"/>
      <c r="O779" s="675"/>
      <c r="P779" s="675"/>
      <c r="Q779" s="675"/>
      <c r="R779" s="675"/>
      <c r="S779" s="675"/>
      <c r="T779" s="675"/>
      <c r="U779" s="675"/>
      <c r="V779" s="675"/>
      <c r="W779" s="675"/>
      <c r="X779" s="675"/>
      <c r="Y779" s="675"/>
      <c r="Z779" s="675"/>
    </row>
    <row r="780" spans="1:26">
      <c r="A780" s="674"/>
      <c r="B780" s="675"/>
      <c r="C780" s="675"/>
      <c r="D780" s="675"/>
      <c r="E780" s="675"/>
      <c r="F780" s="675"/>
      <c r="G780" s="675"/>
      <c r="H780" s="675"/>
      <c r="I780" s="675"/>
      <c r="J780" s="675"/>
      <c r="K780" s="675"/>
      <c r="L780" s="675"/>
      <c r="M780" s="675"/>
      <c r="N780" s="675"/>
      <c r="O780" s="675"/>
      <c r="P780" s="675"/>
      <c r="Q780" s="675"/>
      <c r="R780" s="675"/>
      <c r="S780" s="675"/>
      <c r="T780" s="675"/>
      <c r="U780" s="675"/>
      <c r="V780" s="675"/>
      <c r="W780" s="675"/>
      <c r="X780" s="675"/>
      <c r="Y780" s="675"/>
      <c r="Z780" s="675"/>
    </row>
    <row r="781" spans="1:26">
      <c r="A781" s="674"/>
      <c r="B781" s="675"/>
      <c r="C781" s="675"/>
      <c r="D781" s="675"/>
      <c r="E781" s="675"/>
      <c r="F781" s="675"/>
      <c r="G781" s="675"/>
      <c r="H781" s="675"/>
      <c r="I781" s="675"/>
      <c r="J781" s="675"/>
      <c r="K781" s="675"/>
      <c r="L781" s="675"/>
      <c r="M781" s="675"/>
      <c r="N781" s="675"/>
      <c r="O781" s="675"/>
      <c r="P781" s="675"/>
      <c r="Q781" s="675"/>
      <c r="R781" s="675"/>
      <c r="S781" s="675"/>
      <c r="T781" s="675"/>
      <c r="U781" s="675"/>
      <c r="V781" s="675"/>
      <c r="W781" s="675"/>
      <c r="X781" s="675"/>
      <c r="Y781" s="675"/>
      <c r="Z781" s="675"/>
    </row>
    <row r="782" spans="1:26">
      <c r="A782" s="674"/>
      <c r="B782" s="675"/>
      <c r="C782" s="675"/>
      <c r="D782" s="675"/>
      <c r="E782" s="675"/>
      <c r="F782" s="675"/>
      <c r="G782" s="675"/>
      <c r="H782" s="675"/>
      <c r="I782" s="675"/>
      <c r="J782" s="675"/>
      <c r="K782" s="675"/>
      <c r="L782" s="675"/>
      <c r="M782" s="675"/>
      <c r="N782" s="675"/>
      <c r="O782" s="675"/>
      <c r="P782" s="675"/>
      <c r="Q782" s="675"/>
      <c r="R782" s="675"/>
      <c r="S782" s="675"/>
      <c r="T782" s="675"/>
      <c r="U782" s="675"/>
      <c r="V782" s="675"/>
      <c r="W782" s="675"/>
      <c r="X782" s="675"/>
      <c r="Y782" s="675"/>
      <c r="Z782" s="675"/>
    </row>
    <row r="783" spans="1:26">
      <c r="A783" s="674"/>
      <c r="B783" s="675"/>
      <c r="C783" s="675"/>
      <c r="D783" s="675"/>
      <c r="E783" s="675"/>
      <c r="F783" s="675"/>
      <c r="G783" s="675"/>
      <c r="H783" s="675"/>
      <c r="I783" s="675"/>
      <c r="J783" s="675"/>
      <c r="K783" s="675"/>
      <c r="L783" s="675"/>
      <c r="M783" s="675"/>
      <c r="N783" s="675"/>
      <c r="O783" s="675"/>
      <c r="P783" s="675"/>
      <c r="Q783" s="675"/>
      <c r="R783" s="675"/>
      <c r="S783" s="675"/>
      <c r="T783" s="675"/>
      <c r="U783" s="675"/>
      <c r="V783" s="675"/>
      <c r="W783" s="675"/>
      <c r="X783" s="675"/>
      <c r="Y783" s="675"/>
      <c r="Z783" s="675"/>
    </row>
    <row r="784" spans="1:26">
      <c r="A784" s="674"/>
      <c r="B784" s="675"/>
      <c r="C784" s="675"/>
      <c r="D784" s="675"/>
      <c r="E784" s="675"/>
      <c r="F784" s="675"/>
      <c r="G784" s="675"/>
      <c r="H784" s="675"/>
      <c r="I784" s="675"/>
      <c r="J784" s="675"/>
      <c r="K784" s="675"/>
      <c r="L784" s="675"/>
      <c r="M784" s="675"/>
      <c r="N784" s="675"/>
      <c r="O784" s="675"/>
      <c r="P784" s="675"/>
      <c r="Q784" s="675"/>
      <c r="R784" s="675"/>
      <c r="S784" s="675"/>
      <c r="T784" s="675"/>
      <c r="U784" s="675"/>
      <c r="V784" s="675"/>
      <c r="W784" s="675"/>
      <c r="X784" s="675"/>
      <c r="Y784" s="675"/>
      <c r="Z784" s="675"/>
    </row>
    <row r="785" spans="1:26">
      <c r="A785" s="674"/>
      <c r="B785" s="675"/>
      <c r="C785" s="675"/>
      <c r="D785" s="675"/>
      <c r="E785" s="675"/>
      <c r="F785" s="675"/>
      <c r="G785" s="675"/>
      <c r="H785" s="675"/>
      <c r="I785" s="675"/>
      <c r="J785" s="675"/>
      <c r="K785" s="675"/>
      <c r="L785" s="675"/>
      <c r="M785" s="675"/>
      <c r="N785" s="675"/>
      <c r="O785" s="675"/>
      <c r="P785" s="675"/>
      <c r="Q785" s="675"/>
      <c r="R785" s="675"/>
      <c r="S785" s="675"/>
      <c r="T785" s="675"/>
      <c r="U785" s="675"/>
      <c r="V785" s="675"/>
      <c r="W785" s="675"/>
      <c r="X785" s="675"/>
      <c r="Y785" s="675"/>
      <c r="Z785" s="675"/>
    </row>
    <row r="786" spans="1:26">
      <c r="A786" s="674"/>
      <c r="B786" s="675"/>
      <c r="C786" s="675"/>
      <c r="D786" s="675"/>
      <c r="E786" s="675"/>
      <c r="F786" s="675"/>
      <c r="G786" s="675"/>
      <c r="H786" s="675"/>
      <c r="I786" s="675"/>
      <c r="J786" s="675"/>
      <c r="K786" s="675"/>
      <c r="L786" s="675"/>
      <c r="M786" s="675"/>
      <c r="N786" s="675"/>
      <c r="O786" s="675"/>
      <c r="P786" s="675"/>
      <c r="Q786" s="675"/>
      <c r="R786" s="675"/>
      <c r="S786" s="675"/>
      <c r="T786" s="675"/>
      <c r="U786" s="675"/>
      <c r="V786" s="675"/>
      <c r="W786" s="675"/>
      <c r="X786" s="675"/>
      <c r="Y786" s="675"/>
      <c r="Z786" s="675"/>
    </row>
    <row r="787" spans="1:26">
      <c r="A787" s="674"/>
      <c r="B787" s="675"/>
      <c r="C787" s="675"/>
      <c r="D787" s="675"/>
      <c r="E787" s="675"/>
      <c r="F787" s="675"/>
      <c r="G787" s="675"/>
      <c r="H787" s="675"/>
      <c r="I787" s="675"/>
      <c r="J787" s="675"/>
      <c r="K787" s="675"/>
      <c r="L787" s="675"/>
      <c r="M787" s="675"/>
      <c r="N787" s="675"/>
      <c r="O787" s="675"/>
      <c r="P787" s="675"/>
      <c r="Q787" s="675"/>
      <c r="R787" s="675"/>
      <c r="S787" s="675"/>
      <c r="T787" s="675"/>
      <c r="U787" s="675"/>
      <c r="V787" s="675"/>
      <c r="W787" s="675"/>
      <c r="X787" s="675"/>
      <c r="Y787" s="675"/>
      <c r="Z787" s="675"/>
    </row>
    <row r="788" spans="1:26">
      <c r="A788" s="674"/>
      <c r="B788" s="675"/>
      <c r="C788" s="675"/>
      <c r="D788" s="675"/>
      <c r="E788" s="675"/>
      <c r="F788" s="675"/>
      <c r="G788" s="675"/>
      <c r="H788" s="675"/>
      <c r="I788" s="675"/>
      <c r="J788" s="675"/>
      <c r="K788" s="675"/>
      <c r="L788" s="675"/>
      <c r="M788" s="675"/>
      <c r="N788" s="675"/>
      <c r="O788" s="675"/>
      <c r="P788" s="675"/>
      <c r="Q788" s="675"/>
      <c r="R788" s="675"/>
      <c r="S788" s="675"/>
      <c r="T788" s="675"/>
      <c r="U788" s="675"/>
      <c r="V788" s="675"/>
      <c r="W788" s="675"/>
      <c r="X788" s="675"/>
      <c r="Y788" s="675"/>
      <c r="Z788" s="675"/>
    </row>
    <row r="789" spans="1:26">
      <c r="A789" s="674"/>
      <c r="B789" s="675"/>
      <c r="C789" s="675"/>
      <c r="D789" s="675"/>
      <c r="E789" s="675"/>
      <c r="F789" s="675"/>
      <c r="G789" s="675"/>
      <c r="H789" s="675"/>
      <c r="I789" s="675"/>
      <c r="J789" s="675"/>
      <c r="K789" s="675"/>
      <c r="L789" s="675"/>
      <c r="M789" s="675"/>
      <c r="N789" s="675"/>
      <c r="O789" s="675"/>
      <c r="P789" s="675"/>
      <c r="Q789" s="675"/>
      <c r="R789" s="675"/>
      <c r="S789" s="675"/>
      <c r="T789" s="675"/>
      <c r="U789" s="675"/>
      <c r="V789" s="675"/>
      <c r="W789" s="675"/>
      <c r="X789" s="675"/>
      <c r="Y789" s="675"/>
      <c r="Z789" s="675"/>
    </row>
    <row r="790" spans="1:26">
      <c r="A790" s="674"/>
      <c r="B790" s="675"/>
      <c r="C790" s="675"/>
      <c r="D790" s="675"/>
      <c r="E790" s="675"/>
      <c r="F790" s="675"/>
      <c r="G790" s="675"/>
      <c r="H790" s="675"/>
      <c r="I790" s="675"/>
      <c r="J790" s="675"/>
      <c r="K790" s="675"/>
      <c r="L790" s="675"/>
      <c r="M790" s="675"/>
      <c r="N790" s="675"/>
      <c r="O790" s="675"/>
      <c r="P790" s="675"/>
      <c r="Q790" s="675"/>
      <c r="R790" s="675"/>
      <c r="S790" s="675"/>
      <c r="T790" s="675"/>
      <c r="U790" s="675"/>
      <c r="V790" s="675"/>
      <c r="W790" s="675"/>
      <c r="X790" s="675"/>
      <c r="Y790" s="675"/>
      <c r="Z790" s="675"/>
    </row>
    <row r="791" spans="1:26">
      <c r="A791" s="674"/>
      <c r="B791" s="675"/>
      <c r="C791" s="675"/>
      <c r="D791" s="675"/>
      <c r="E791" s="675"/>
      <c r="F791" s="675"/>
      <c r="G791" s="675"/>
      <c r="H791" s="675"/>
      <c r="I791" s="675"/>
      <c r="J791" s="675"/>
      <c r="K791" s="675"/>
      <c r="L791" s="675"/>
      <c r="M791" s="675"/>
      <c r="N791" s="675"/>
      <c r="O791" s="675"/>
      <c r="P791" s="675"/>
      <c r="Q791" s="675"/>
      <c r="R791" s="675"/>
      <c r="S791" s="675"/>
      <c r="T791" s="675"/>
      <c r="U791" s="675"/>
      <c r="V791" s="675"/>
      <c r="W791" s="675"/>
      <c r="X791" s="675"/>
      <c r="Y791" s="675"/>
      <c r="Z791" s="675"/>
    </row>
    <row r="792" spans="1:26">
      <c r="A792" s="674"/>
      <c r="B792" s="675"/>
      <c r="C792" s="675"/>
      <c r="D792" s="675"/>
      <c r="E792" s="675"/>
      <c r="F792" s="675"/>
      <c r="G792" s="675"/>
      <c r="H792" s="675"/>
      <c r="I792" s="675"/>
      <c r="J792" s="675"/>
      <c r="K792" s="675"/>
      <c r="L792" s="675"/>
      <c r="M792" s="675"/>
      <c r="N792" s="675"/>
      <c r="O792" s="675"/>
      <c r="P792" s="675"/>
      <c r="Q792" s="675"/>
      <c r="R792" s="675"/>
      <c r="S792" s="675"/>
      <c r="T792" s="675"/>
      <c r="U792" s="675"/>
      <c r="V792" s="675"/>
      <c r="W792" s="675"/>
      <c r="X792" s="675"/>
      <c r="Y792" s="675"/>
      <c r="Z792" s="675"/>
    </row>
    <row r="793" spans="1:26">
      <c r="A793" s="674"/>
      <c r="B793" s="675"/>
      <c r="C793" s="675"/>
      <c r="D793" s="675"/>
      <c r="E793" s="675"/>
      <c r="F793" s="675"/>
      <c r="G793" s="675"/>
      <c r="H793" s="675"/>
      <c r="I793" s="675"/>
      <c r="J793" s="675"/>
      <c r="K793" s="675"/>
      <c r="L793" s="675"/>
      <c r="M793" s="675"/>
      <c r="N793" s="675"/>
      <c r="O793" s="675"/>
      <c r="P793" s="675"/>
      <c r="Q793" s="675"/>
      <c r="R793" s="675"/>
      <c r="S793" s="675"/>
      <c r="T793" s="675"/>
      <c r="U793" s="675"/>
      <c r="V793" s="675"/>
      <c r="W793" s="675"/>
      <c r="X793" s="675"/>
      <c r="Y793" s="675"/>
      <c r="Z793" s="675"/>
    </row>
    <row r="794" spans="1:26">
      <c r="A794" s="674"/>
      <c r="B794" s="675"/>
      <c r="C794" s="675"/>
      <c r="D794" s="675"/>
      <c r="E794" s="675"/>
      <c r="F794" s="675"/>
      <c r="G794" s="675"/>
      <c r="H794" s="675"/>
      <c r="I794" s="675"/>
      <c r="J794" s="675"/>
      <c r="K794" s="675"/>
      <c r="L794" s="675"/>
      <c r="M794" s="675"/>
      <c r="N794" s="675"/>
      <c r="O794" s="675"/>
      <c r="P794" s="675"/>
      <c r="Q794" s="675"/>
      <c r="R794" s="675"/>
      <c r="S794" s="675"/>
      <c r="T794" s="675"/>
      <c r="U794" s="675"/>
      <c r="V794" s="675"/>
      <c r="W794" s="675"/>
      <c r="X794" s="675"/>
      <c r="Y794" s="675"/>
      <c r="Z794" s="675"/>
    </row>
    <row r="795" spans="1:26">
      <c r="A795" s="674"/>
      <c r="B795" s="675"/>
      <c r="C795" s="675"/>
      <c r="D795" s="675"/>
      <c r="E795" s="675"/>
      <c r="F795" s="675"/>
      <c r="G795" s="675"/>
      <c r="H795" s="675"/>
      <c r="I795" s="675"/>
      <c r="J795" s="675"/>
      <c r="K795" s="675"/>
      <c r="L795" s="675"/>
      <c r="M795" s="675"/>
      <c r="N795" s="675"/>
      <c r="O795" s="675"/>
      <c r="P795" s="675"/>
      <c r="Q795" s="675"/>
      <c r="R795" s="675"/>
      <c r="S795" s="675"/>
      <c r="T795" s="675"/>
      <c r="U795" s="675"/>
      <c r="V795" s="675"/>
      <c r="W795" s="675"/>
      <c r="X795" s="675"/>
      <c r="Y795" s="675"/>
      <c r="Z795" s="675"/>
    </row>
    <row r="796" spans="1:26">
      <c r="A796" s="674"/>
      <c r="B796" s="675"/>
      <c r="C796" s="675"/>
      <c r="D796" s="675"/>
      <c r="E796" s="675"/>
      <c r="F796" s="675"/>
      <c r="G796" s="675"/>
      <c r="H796" s="675"/>
      <c r="I796" s="675"/>
      <c r="J796" s="675"/>
      <c r="K796" s="675"/>
      <c r="L796" s="675"/>
      <c r="M796" s="675"/>
      <c r="N796" s="675"/>
      <c r="O796" s="675"/>
      <c r="P796" s="675"/>
      <c r="Q796" s="675"/>
      <c r="R796" s="675"/>
      <c r="S796" s="675"/>
      <c r="T796" s="675"/>
      <c r="U796" s="675"/>
      <c r="V796" s="675"/>
      <c r="W796" s="675"/>
      <c r="X796" s="675"/>
      <c r="Y796" s="675"/>
      <c r="Z796" s="675"/>
    </row>
    <row r="797" spans="1:26">
      <c r="A797" s="674"/>
      <c r="B797" s="675"/>
      <c r="C797" s="675"/>
      <c r="D797" s="675"/>
      <c r="E797" s="675"/>
      <c r="F797" s="675"/>
      <c r="G797" s="675"/>
      <c r="H797" s="675"/>
      <c r="I797" s="675"/>
      <c r="J797" s="675"/>
      <c r="K797" s="675"/>
      <c r="L797" s="675"/>
      <c r="M797" s="675"/>
      <c r="N797" s="675"/>
      <c r="O797" s="675"/>
      <c r="P797" s="675"/>
      <c r="Q797" s="675"/>
      <c r="R797" s="675"/>
      <c r="S797" s="675"/>
      <c r="T797" s="675"/>
      <c r="U797" s="675"/>
      <c r="V797" s="675"/>
      <c r="W797" s="675"/>
      <c r="X797" s="675"/>
      <c r="Y797" s="675"/>
      <c r="Z797" s="675"/>
    </row>
    <row r="798" spans="1:26">
      <c r="A798" s="674"/>
      <c r="B798" s="675"/>
      <c r="C798" s="675"/>
      <c r="D798" s="675"/>
      <c r="E798" s="675"/>
      <c r="F798" s="675"/>
      <c r="G798" s="675"/>
      <c r="H798" s="675"/>
      <c r="I798" s="675"/>
      <c r="J798" s="675"/>
      <c r="K798" s="675"/>
      <c r="L798" s="675"/>
      <c r="M798" s="675"/>
      <c r="N798" s="675"/>
      <c r="O798" s="675"/>
      <c r="P798" s="675"/>
      <c r="Q798" s="675"/>
      <c r="R798" s="675"/>
      <c r="S798" s="675"/>
      <c r="T798" s="675"/>
      <c r="U798" s="675"/>
      <c r="V798" s="675"/>
      <c r="W798" s="675"/>
      <c r="X798" s="675"/>
      <c r="Y798" s="675"/>
      <c r="Z798" s="675"/>
    </row>
    <row r="799" spans="1:26">
      <c r="A799" s="674"/>
      <c r="B799" s="675"/>
      <c r="C799" s="675"/>
      <c r="D799" s="675"/>
      <c r="E799" s="675"/>
      <c r="F799" s="675"/>
      <c r="G799" s="675"/>
      <c r="H799" s="675"/>
      <c r="I799" s="675"/>
      <c r="J799" s="675"/>
      <c r="K799" s="675"/>
      <c r="L799" s="675"/>
      <c r="M799" s="675"/>
      <c r="N799" s="675"/>
      <c r="O799" s="675"/>
      <c r="P799" s="675"/>
      <c r="Q799" s="675"/>
      <c r="R799" s="675"/>
      <c r="S799" s="675"/>
      <c r="T799" s="675"/>
      <c r="U799" s="675"/>
      <c r="V799" s="675"/>
      <c r="W799" s="675"/>
      <c r="X799" s="675"/>
      <c r="Y799" s="675"/>
      <c r="Z799" s="675"/>
    </row>
    <row r="800" spans="1:26">
      <c r="A800" s="674"/>
      <c r="B800" s="675"/>
      <c r="C800" s="675"/>
      <c r="D800" s="675"/>
      <c r="E800" s="675"/>
      <c r="F800" s="675"/>
      <c r="G800" s="675"/>
      <c r="H800" s="675"/>
      <c r="I800" s="675"/>
      <c r="J800" s="675"/>
      <c r="K800" s="675"/>
      <c r="L800" s="675"/>
      <c r="M800" s="675"/>
      <c r="N800" s="675"/>
      <c r="O800" s="675"/>
      <c r="P800" s="675"/>
      <c r="Q800" s="675"/>
      <c r="R800" s="675"/>
      <c r="S800" s="675"/>
      <c r="T800" s="675"/>
      <c r="U800" s="675"/>
      <c r="V800" s="675"/>
      <c r="W800" s="675"/>
      <c r="X800" s="675"/>
      <c r="Y800" s="675"/>
      <c r="Z800" s="675"/>
    </row>
    <row r="801" spans="1:26">
      <c r="A801" s="674"/>
      <c r="B801" s="675"/>
      <c r="C801" s="675"/>
      <c r="D801" s="675"/>
      <c r="E801" s="675"/>
      <c r="F801" s="675"/>
      <c r="G801" s="675"/>
      <c r="H801" s="675"/>
      <c r="I801" s="675"/>
      <c r="J801" s="675"/>
      <c r="K801" s="675"/>
      <c r="L801" s="675"/>
      <c r="M801" s="675"/>
      <c r="N801" s="675"/>
      <c r="O801" s="675"/>
      <c r="P801" s="675"/>
      <c r="Q801" s="675"/>
      <c r="R801" s="675"/>
      <c r="S801" s="675"/>
      <c r="T801" s="675"/>
      <c r="U801" s="675"/>
      <c r="V801" s="675"/>
      <c r="W801" s="675"/>
      <c r="X801" s="675"/>
      <c r="Y801" s="675"/>
      <c r="Z801" s="675"/>
    </row>
    <row r="802" spans="1:26">
      <c r="A802" s="674"/>
      <c r="B802" s="675"/>
      <c r="C802" s="675"/>
      <c r="D802" s="675"/>
      <c r="E802" s="675"/>
      <c r="F802" s="675"/>
      <c r="G802" s="675"/>
      <c r="H802" s="675"/>
      <c r="I802" s="675"/>
      <c r="J802" s="675"/>
      <c r="K802" s="675"/>
      <c r="L802" s="675"/>
      <c r="M802" s="675"/>
      <c r="N802" s="675"/>
      <c r="O802" s="675"/>
      <c r="P802" s="675"/>
      <c r="Q802" s="675"/>
      <c r="R802" s="675"/>
      <c r="S802" s="675"/>
      <c r="T802" s="675"/>
      <c r="U802" s="675"/>
      <c r="V802" s="675"/>
      <c r="W802" s="675"/>
      <c r="X802" s="675"/>
      <c r="Y802" s="675"/>
      <c r="Z802" s="675"/>
    </row>
    <row r="803" spans="1:26">
      <c r="A803" s="674"/>
      <c r="B803" s="675"/>
      <c r="C803" s="675"/>
      <c r="D803" s="675"/>
      <c r="E803" s="675"/>
      <c r="F803" s="675"/>
      <c r="G803" s="675"/>
      <c r="H803" s="675"/>
      <c r="I803" s="675"/>
      <c r="J803" s="675"/>
      <c r="K803" s="675"/>
      <c r="L803" s="675"/>
      <c r="M803" s="675"/>
      <c r="N803" s="675"/>
      <c r="O803" s="675"/>
      <c r="P803" s="675"/>
      <c r="Q803" s="675"/>
      <c r="R803" s="675"/>
      <c r="S803" s="675"/>
      <c r="T803" s="675"/>
      <c r="U803" s="675"/>
      <c r="V803" s="675"/>
      <c r="W803" s="675"/>
      <c r="X803" s="675"/>
      <c r="Y803" s="675"/>
      <c r="Z803" s="675"/>
    </row>
    <row r="804" spans="1:26">
      <c r="A804" s="674"/>
      <c r="B804" s="675"/>
      <c r="C804" s="675"/>
      <c r="D804" s="675"/>
      <c r="E804" s="675"/>
      <c r="F804" s="675"/>
      <c r="G804" s="675"/>
      <c r="H804" s="675"/>
      <c r="I804" s="675"/>
      <c r="J804" s="675"/>
      <c r="K804" s="675"/>
      <c r="L804" s="675"/>
      <c r="M804" s="675"/>
      <c r="N804" s="675"/>
      <c r="O804" s="675"/>
      <c r="P804" s="675"/>
      <c r="Q804" s="675"/>
      <c r="R804" s="675"/>
      <c r="S804" s="675"/>
      <c r="T804" s="675"/>
      <c r="U804" s="675"/>
      <c r="V804" s="675"/>
      <c r="W804" s="675"/>
      <c r="X804" s="675"/>
      <c r="Y804" s="675"/>
      <c r="Z804" s="675"/>
    </row>
    <row r="805" spans="1:26">
      <c r="A805" s="674"/>
      <c r="B805" s="675"/>
      <c r="C805" s="675"/>
      <c r="D805" s="675"/>
      <c r="E805" s="675"/>
      <c r="F805" s="675"/>
      <c r="G805" s="675"/>
      <c r="H805" s="675"/>
      <c r="I805" s="675"/>
      <c r="J805" s="675"/>
      <c r="K805" s="675"/>
      <c r="L805" s="675"/>
      <c r="M805" s="675"/>
      <c r="N805" s="675"/>
      <c r="O805" s="675"/>
      <c r="P805" s="675"/>
      <c r="Q805" s="675"/>
      <c r="R805" s="675"/>
      <c r="S805" s="675"/>
      <c r="T805" s="675"/>
      <c r="U805" s="675"/>
      <c r="V805" s="675"/>
      <c r="W805" s="675"/>
      <c r="X805" s="675"/>
      <c r="Y805" s="675"/>
      <c r="Z805" s="675"/>
    </row>
    <row r="806" spans="1:26">
      <c r="A806" s="674"/>
      <c r="B806" s="675"/>
      <c r="C806" s="675"/>
      <c r="D806" s="675"/>
      <c r="E806" s="675"/>
      <c r="F806" s="675"/>
      <c r="G806" s="675"/>
      <c r="H806" s="675"/>
      <c r="I806" s="675"/>
      <c r="J806" s="675"/>
      <c r="K806" s="675"/>
      <c r="L806" s="675"/>
      <c r="M806" s="675"/>
      <c r="N806" s="675"/>
      <c r="O806" s="675"/>
      <c r="P806" s="675"/>
      <c r="Q806" s="675"/>
      <c r="R806" s="675"/>
      <c r="S806" s="675"/>
      <c r="T806" s="675"/>
      <c r="U806" s="675"/>
      <c r="V806" s="675"/>
      <c r="W806" s="675"/>
      <c r="X806" s="675"/>
      <c r="Y806" s="675"/>
      <c r="Z806" s="675"/>
    </row>
    <row r="807" spans="1:26">
      <c r="A807" s="674"/>
      <c r="B807" s="675"/>
      <c r="C807" s="675"/>
      <c r="D807" s="675"/>
      <c r="E807" s="675"/>
      <c r="F807" s="675"/>
      <c r="G807" s="675"/>
      <c r="H807" s="675"/>
      <c r="I807" s="675"/>
      <c r="J807" s="675"/>
      <c r="K807" s="675"/>
      <c r="L807" s="675"/>
      <c r="M807" s="675"/>
      <c r="N807" s="675"/>
      <c r="O807" s="675"/>
      <c r="P807" s="675"/>
      <c r="Q807" s="675"/>
      <c r="R807" s="675"/>
      <c r="S807" s="675"/>
      <c r="T807" s="675"/>
      <c r="U807" s="675"/>
      <c r="V807" s="675"/>
      <c r="W807" s="675"/>
      <c r="X807" s="675"/>
      <c r="Y807" s="675"/>
      <c r="Z807" s="675"/>
    </row>
    <row r="808" spans="1:26">
      <c r="A808" s="674"/>
      <c r="B808" s="675"/>
      <c r="C808" s="675"/>
      <c r="D808" s="675"/>
      <c r="E808" s="675"/>
      <c r="F808" s="675"/>
      <c r="G808" s="675"/>
      <c r="H808" s="675"/>
      <c r="I808" s="675"/>
      <c r="J808" s="675"/>
      <c r="K808" s="675"/>
      <c r="L808" s="675"/>
      <c r="M808" s="675"/>
      <c r="N808" s="675"/>
      <c r="O808" s="675"/>
      <c r="P808" s="675"/>
      <c r="Q808" s="675"/>
      <c r="R808" s="675"/>
      <c r="S808" s="675"/>
      <c r="T808" s="675"/>
      <c r="U808" s="675"/>
      <c r="V808" s="675"/>
      <c r="W808" s="675"/>
      <c r="X808" s="675"/>
      <c r="Y808" s="675"/>
      <c r="Z808" s="675"/>
    </row>
    <row r="809" spans="1:26">
      <c r="A809" s="674"/>
      <c r="B809" s="675"/>
      <c r="C809" s="675"/>
      <c r="D809" s="675"/>
      <c r="E809" s="675"/>
      <c r="F809" s="675"/>
      <c r="G809" s="675"/>
      <c r="H809" s="675"/>
      <c r="I809" s="675"/>
      <c r="J809" s="675"/>
      <c r="K809" s="675"/>
      <c r="L809" s="675"/>
      <c r="M809" s="675"/>
      <c r="N809" s="675"/>
      <c r="O809" s="675"/>
      <c r="P809" s="675"/>
      <c r="Q809" s="675"/>
      <c r="R809" s="675"/>
      <c r="S809" s="675"/>
      <c r="T809" s="675"/>
      <c r="U809" s="675"/>
      <c r="V809" s="675"/>
      <c r="W809" s="675"/>
      <c r="X809" s="675"/>
      <c r="Y809" s="675"/>
      <c r="Z809" s="675"/>
    </row>
    <row r="810" spans="1:26">
      <c r="A810" s="674"/>
      <c r="B810" s="675"/>
      <c r="C810" s="675"/>
      <c r="D810" s="675"/>
      <c r="E810" s="675"/>
      <c r="F810" s="675"/>
      <c r="G810" s="675"/>
      <c r="H810" s="675"/>
      <c r="I810" s="675"/>
      <c r="J810" s="675"/>
      <c r="K810" s="675"/>
      <c r="L810" s="675"/>
      <c r="M810" s="675"/>
      <c r="N810" s="675"/>
      <c r="O810" s="675"/>
      <c r="P810" s="675"/>
      <c r="Q810" s="675"/>
      <c r="R810" s="675"/>
      <c r="S810" s="675"/>
      <c r="T810" s="675"/>
      <c r="U810" s="675"/>
      <c r="V810" s="675"/>
      <c r="W810" s="675"/>
      <c r="X810" s="675"/>
      <c r="Y810" s="675"/>
      <c r="Z810" s="675"/>
    </row>
    <row r="811" spans="1:26">
      <c r="A811" s="674"/>
      <c r="B811" s="675"/>
      <c r="C811" s="675"/>
      <c r="D811" s="675"/>
      <c r="E811" s="675"/>
      <c r="F811" s="675"/>
      <c r="G811" s="675"/>
      <c r="H811" s="675"/>
      <c r="I811" s="675"/>
      <c r="J811" s="675"/>
      <c r="K811" s="675"/>
      <c r="L811" s="675"/>
      <c r="M811" s="675"/>
      <c r="N811" s="675"/>
      <c r="O811" s="675"/>
      <c r="P811" s="675"/>
      <c r="Q811" s="675"/>
      <c r="R811" s="675"/>
      <c r="S811" s="675"/>
      <c r="T811" s="675"/>
      <c r="U811" s="675"/>
      <c r="V811" s="675"/>
      <c r="W811" s="675"/>
      <c r="X811" s="675"/>
      <c r="Y811" s="675"/>
      <c r="Z811" s="675"/>
    </row>
    <row r="812" spans="1:26">
      <c r="A812" s="674"/>
      <c r="B812" s="675"/>
      <c r="C812" s="675"/>
      <c r="D812" s="675"/>
      <c r="E812" s="675"/>
      <c r="F812" s="675"/>
      <c r="G812" s="675"/>
      <c r="H812" s="675"/>
      <c r="I812" s="675"/>
      <c r="J812" s="675"/>
      <c r="K812" s="675"/>
      <c r="L812" s="675"/>
      <c r="M812" s="675"/>
      <c r="N812" s="675"/>
      <c r="O812" s="675"/>
      <c r="P812" s="675"/>
      <c r="Q812" s="675"/>
      <c r="R812" s="675"/>
      <c r="S812" s="675"/>
      <c r="T812" s="675"/>
      <c r="U812" s="675"/>
      <c r="V812" s="675"/>
      <c r="W812" s="675"/>
      <c r="X812" s="675"/>
      <c r="Y812" s="675"/>
      <c r="Z812" s="675"/>
    </row>
    <row r="813" spans="1:26">
      <c r="A813" s="674"/>
      <c r="B813" s="675"/>
      <c r="C813" s="675"/>
      <c r="D813" s="675"/>
      <c r="E813" s="675"/>
      <c r="F813" s="675"/>
      <c r="G813" s="675"/>
      <c r="H813" s="675"/>
      <c r="I813" s="675"/>
      <c r="J813" s="675"/>
      <c r="K813" s="675"/>
      <c r="L813" s="675"/>
      <c r="M813" s="675"/>
      <c r="N813" s="675"/>
      <c r="O813" s="675"/>
      <c r="P813" s="675"/>
      <c r="Q813" s="675"/>
      <c r="R813" s="675"/>
      <c r="S813" s="675"/>
      <c r="T813" s="675"/>
      <c r="U813" s="675"/>
      <c r="V813" s="675"/>
      <c r="W813" s="675"/>
      <c r="X813" s="675"/>
      <c r="Y813" s="675"/>
      <c r="Z813" s="675"/>
    </row>
    <row r="814" spans="1:26">
      <c r="A814" s="674"/>
      <c r="B814" s="675"/>
      <c r="C814" s="675"/>
      <c r="D814" s="675"/>
      <c r="E814" s="675"/>
      <c r="F814" s="675"/>
      <c r="G814" s="675"/>
      <c r="H814" s="675"/>
      <c r="I814" s="675"/>
      <c r="J814" s="675"/>
      <c r="K814" s="675"/>
      <c r="L814" s="675"/>
      <c r="M814" s="675"/>
      <c r="N814" s="675"/>
      <c r="O814" s="675"/>
      <c r="P814" s="675"/>
      <c r="Q814" s="675"/>
      <c r="R814" s="675"/>
      <c r="S814" s="675"/>
      <c r="T814" s="675"/>
      <c r="U814" s="675"/>
      <c r="V814" s="675"/>
      <c r="W814" s="675"/>
      <c r="X814" s="675"/>
      <c r="Y814" s="675"/>
      <c r="Z814" s="675"/>
    </row>
    <row r="815" spans="1:26">
      <c r="A815" s="674"/>
      <c r="B815" s="675"/>
      <c r="C815" s="675"/>
      <c r="D815" s="675"/>
      <c r="E815" s="675"/>
      <c r="F815" s="675"/>
      <c r="G815" s="675"/>
      <c r="H815" s="675"/>
      <c r="I815" s="675"/>
      <c r="J815" s="675"/>
      <c r="K815" s="675"/>
      <c r="L815" s="675"/>
      <c r="M815" s="675"/>
      <c r="N815" s="675"/>
      <c r="O815" s="675"/>
      <c r="P815" s="675"/>
      <c r="Q815" s="675"/>
      <c r="R815" s="675"/>
      <c r="S815" s="675"/>
      <c r="T815" s="675"/>
      <c r="U815" s="675"/>
      <c r="V815" s="675"/>
      <c r="W815" s="675"/>
      <c r="X815" s="675"/>
      <c r="Y815" s="675"/>
      <c r="Z815" s="675"/>
    </row>
    <row r="816" spans="1:26">
      <c r="A816" s="674"/>
      <c r="B816" s="675"/>
      <c r="C816" s="675"/>
      <c r="D816" s="675"/>
      <c r="E816" s="675"/>
      <c r="F816" s="675"/>
      <c r="G816" s="675"/>
      <c r="H816" s="675"/>
      <c r="I816" s="675"/>
      <c r="J816" s="675"/>
      <c r="K816" s="675"/>
      <c r="L816" s="675"/>
      <c r="M816" s="675"/>
      <c r="N816" s="675"/>
      <c r="O816" s="675"/>
      <c r="P816" s="675"/>
      <c r="Q816" s="675"/>
      <c r="R816" s="675"/>
      <c r="S816" s="675"/>
      <c r="T816" s="675"/>
      <c r="U816" s="675"/>
      <c r="V816" s="675"/>
      <c r="W816" s="675"/>
      <c r="X816" s="675"/>
      <c r="Y816" s="675"/>
      <c r="Z816" s="675"/>
    </row>
    <row r="817" spans="1:26">
      <c r="A817" s="674"/>
      <c r="B817" s="675"/>
      <c r="C817" s="675"/>
      <c r="D817" s="675"/>
      <c r="E817" s="675"/>
      <c r="F817" s="675"/>
      <c r="G817" s="675"/>
      <c r="H817" s="675"/>
      <c r="I817" s="675"/>
      <c r="J817" s="675"/>
      <c r="K817" s="675"/>
      <c r="L817" s="675"/>
      <c r="M817" s="675"/>
      <c r="N817" s="675"/>
      <c r="O817" s="675"/>
      <c r="P817" s="675"/>
      <c r="Q817" s="675"/>
      <c r="R817" s="675"/>
      <c r="S817" s="675"/>
      <c r="T817" s="675"/>
      <c r="U817" s="675"/>
      <c r="V817" s="675"/>
      <c r="W817" s="675"/>
      <c r="X817" s="675"/>
      <c r="Y817" s="675"/>
      <c r="Z817" s="675"/>
    </row>
    <row r="818" spans="1:26">
      <c r="A818" s="674"/>
      <c r="B818" s="675"/>
      <c r="C818" s="675"/>
      <c r="D818" s="675"/>
      <c r="E818" s="675"/>
      <c r="F818" s="675"/>
      <c r="G818" s="675"/>
      <c r="H818" s="675"/>
      <c r="I818" s="675"/>
      <c r="J818" s="675"/>
      <c r="K818" s="675"/>
      <c r="L818" s="675"/>
      <c r="M818" s="675"/>
      <c r="N818" s="675"/>
      <c r="O818" s="675"/>
      <c r="P818" s="675"/>
      <c r="Q818" s="675"/>
      <c r="R818" s="675"/>
      <c r="S818" s="675"/>
      <c r="T818" s="675"/>
      <c r="U818" s="675"/>
      <c r="V818" s="675"/>
      <c r="W818" s="675"/>
      <c r="X818" s="675"/>
      <c r="Y818" s="675"/>
      <c r="Z818" s="675"/>
    </row>
    <row r="819" spans="1:26">
      <c r="A819" s="674"/>
      <c r="B819" s="675"/>
      <c r="C819" s="675"/>
      <c r="D819" s="675"/>
      <c r="E819" s="675"/>
      <c r="F819" s="675"/>
      <c r="G819" s="675"/>
      <c r="H819" s="675"/>
      <c r="I819" s="675"/>
      <c r="J819" s="675"/>
      <c r="K819" s="675"/>
      <c r="L819" s="675"/>
      <c r="M819" s="675"/>
      <c r="N819" s="675"/>
      <c r="O819" s="675"/>
      <c r="P819" s="675"/>
      <c r="Q819" s="675"/>
      <c r="R819" s="675"/>
      <c r="S819" s="675"/>
      <c r="T819" s="675"/>
      <c r="U819" s="675"/>
      <c r="V819" s="675"/>
      <c r="W819" s="675"/>
      <c r="X819" s="675"/>
      <c r="Y819" s="675"/>
      <c r="Z819" s="675"/>
    </row>
    <row r="820" spans="1:26">
      <c r="A820" s="674"/>
      <c r="B820" s="675"/>
      <c r="C820" s="675"/>
      <c r="D820" s="675"/>
      <c r="E820" s="675"/>
      <c r="F820" s="675"/>
      <c r="G820" s="675"/>
      <c r="H820" s="675"/>
      <c r="I820" s="675"/>
      <c r="J820" s="675"/>
      <c r="K820" s="675"/>
      <c r="L820" s="675"/>
      <c r="M820" s="675"/>
      <c r="N820" s="675"/>
      <c r="O820" s="675"/>
      <c r="P820" s="675"/>
      <c r="Q820" s="675"/>
      <c r="R820" s="675"/>
      <c r="S820" s="675"/>
      <c r="T820" s="675"/>
      <c r="U820" s="675"/>
      <c r="V820" s="675"/>
      <c r="W820" s="675"/>
      <c r="X820" s="675"/>
      <c r="Y820" s="675"/>
      <c r="Z820" s="675"/>
    </row>
    <row r="821" spans="1:26">
      <c r="A821" s="674"/>
      <c r="B821" s="675"/>
      <c r="C821" s="675"/>
      <c r="D821" s="675"/>
      <c r="E821" s="675"/>
      <c r="F821" s="675"/>
      <c r="G821" s="675"/>
      <c r="H821" s="675"/>
      <c r="I821" s="675"/>
      <c r="J821" s="675"/>
      <c r="K821" s="675"/>
      <c r="L821" s="675"/>
      <c r="M821" s="675"/>
      <c r="N821" s="675"/>
      <c r="O821" s="675"/>
      <c r="P821" s="675"/>
      <c r="Q821" s="675"/>
      <c r="R821" s="675"/>
      <c r="S821" s="675"/>
      <c r="T821" s="675"/>
      <c r="U821" s="675"/>
      <c r="V821" s="675"/>
      <c r="W821" s="675"/>
      <c r="X821" s="675"/>
      <c r="Y821" s="675"/>
      <c r="Z821" s="675"/>
    </row>
    <row r="822" spans="1:26">
      <c r="A822" s="674"/>
      <c r="B822" s="675"/>
      <c r="C822" s="675"/>
      <c r="D822" s="675"/>
      <c r="E822" s="675"/>
      <c r="F822" s="675"/>
      <c r="G822" s="675"/>
      <c r="H822" s="675"/>
      <c r="I822" s="675"/>
      <c r="J822" s="675"/>
      <c r="K822" s="675"/>
      <c r="L822" s="675"/>
      <c r="M822" s="675"/>
      <c r="N822" s="675"/>
      <c r="O822" s="675"/>
      <c r="P822" s="675"/>
      <c r="Q822" s="675"/>
      <c r="R822" s="675"/>
      <c r="S822" s="675"/>
      <c r="T822" s="675"/>
      <c r="U822" s="675"/>
      <c r="V822" s="675"/>
      <c r="W822" s="675"/>
      <c r="X822" s="675"/>
      <c r="Y822" s="675"/>
      <c r="Z822" s="675"/>
    </row>
    <row r="823" spans="1:26">
      <c r="A823" s="674"/>
      <c r="B823" s="675"/>
      <c r="C823" s="675"/>
      <c r="D823" s="675"/>
      <c r="E823" s="675"/>
      <c r="F823" s="675"/>
      <c r="G823" s="675"/>
      <c r="H823" s="675"/>
      <c r="I823" s="675"/>
      <c r="J823" s="675"/>
      <c r="K823" s="675"/>
      <c r="L823" s="675"/>
      <c r="M823" s="675"/>
      <c r="N823" s="675"/>
      <c r="O823" s="675"/>
      <c r="P823" s="675"/>
      <c r="Q823" s="675"/>
      <c r="R823" s="675"/>
      <c r="S823" s="675"/>
      <c r="T823" s="675"/>
      <c r="U823" s="675"/>
      <c r="V823" s="675"/>
      <c r="W823" s="675"/>
      <c r="X823" s="675"/>
      <c r="Y823" s="675"/>
      <c r="Z823" s="675"/>
    </row>
    <row r="824" spans="1:26">
      <c r="A824" s="674"/>
      <c r="B824" s="675"/>
      <c r="C824" s="675"/>
      <c r="D824" s="675"/>
      <c r="E824" s="675"/>
      <c r="F824" s="675"/>
      <c r="G824" s="675"/>
      <c r="H824" s="675"/>
      <c r="I824" s="675"/>
      <c r="J824" s="675"/>
      <c r="K824" s="675"/>
      <c r="L824" s="675"/>
      <c r="M824" s="675"/>
      <c r="N824" s="675"/>
      <c r="O824" s="675"/>
      <c r="P824" s="675"/>
      <c r="Q824" s="675"/>
      <c r="R824" s="675"/>
      <c r="S824" s="675"/>
      <c r="T824" s="675"/>
      <c r="U824" s="675"/>
      <c r="V824" s="675"/>
      <c r="W824" s="675"/>
      <c r="X824" s="675"/>
      <c r="Y824" s="675"/>
      <c r="Z824" s="675"/>
    </row>
    <row r="825" spans="1:26">
      <c r="A825" s="674"/>
      <c r="B825" s="675"/>
      <c r="C825" s="675"/>
      <c r="D825" s="675"/>
      <c r="E825" s="675"/>
      <c r="F825" s="675"/>
      <c r="G825" s="675"/>
      <c r="H825" s="675"/>
      <c r="I825" s="675"/>
      <c r="J825" s="675"/>
      <c r="K825" s="675"/>
      <c r="L825" s="675"/>
      <c r="M825" s="675"/>
      <c r="N825" s="675"/>
      <c r="O825" s="675"/>
      <c r="P825" s="675"/>
      <c r="Q825" s="675"/>
      <c r="R825" s="675"/>
      <c r="S825" s="675"/>
      <c r="T825" s="675"/>
      <c r="U825" s="675"/>
      <c r="V825" s="675"/>
      <c r="W825" s="675"/>
      <c r="X825" s="675"/>
      <c r="Y825" s="675"/>
      <c r="Z825" s="675"/>
    </row>
    <row r="826" spans="1:26">
      <c r="A826" s="674"/>
      <c r="B826" s="675"/>
      <c r="C826" s="675"/>
      <c r="D826" s="675"/>
      <c r="E826" s="675"/>
      <c r="F826" s="675"/>
      <c r="G826" s="675"/>
      <c r="H826" s="675"/>
      <c r="I826" s="675"/>
      <c r="J826" s="675"/>
      <c r="K826" s="675"/>
      <c r="L826" s="675"/>
      <c r="M826" s="675"/>
      <c r="N826" s="675"/>
      <c r="O826" s="675"/>
      <c r="P826" s="675"/>
      <c r="Q826" s="675"/>
      <c r="R826" s="675"/>
      <c r="S826" s="675"/>
      <c r="T826" s="675"/>
      <c r="U826" s="675"/>
      <c r="V826" s="675"/>
      <c r="W826" s="675"/>
      <c r="X826" s="675"/>
      <c r="Y826" s="675"/>
      <c r="Z826" s="675"/>
    </row>
    <row r="827" spans="1:26">
      <c r="A827" s="674"/>
      <c r="B827" s="675"/>
      <c r="C827" s="675"/>
      <c r="D827" s="675"/>
      <c r="E827" s="675"/>
      <c r="F827" s="675"/>
      <c r="G827" s="675"/>
      <c r="H827" s="675"/>
      <c r="I827" s="675"/>
      <c r="J827" s="675"/>
      <c r="K827" s="675"/>
      <c r="L827" s="675"/>
      <c r="M827" s="675"/>
      <c r="N827" s="675"/>
      <c r="O827" s="675"/>
      <c r="P827" s="675"/>
      <c r="Q827" s="675"/>
      <c r="R827" s="675"/>
      <c r="S827" s="675"/>
      <c r="T827" s="675"/>
      <c r="U827" s="675"/>
      <c r="V827" s="675"/>
      <c r="W827" s="675"/>
      <c r="X827" s="675"/>
      <c r="Y827" s="675"/>
      <c r="Z827" s="675"/>
    </row>
    <row r="828" spans="1:26">
      <c r="A828" s="674"/>
      <c r="B828" s="675"/>
      <c r="C828" s="675"/>
      <c r="D828" s="675"/>
      <c r="E828" s="675"/>
      <c r="F828" s="675"/>
      <c r="G828" s="675"/>
      <c r="H828" s="675"/>
      <c r="I828" s="675"/>
      <c r="J828" s="675"/>
      <c r="K828" s="675"/>
      <c r="L828" s="675"/>
      <c r="M828" s="675"/>
      <c r="N828" s="675"/>
      <c r="O828" s="675"/>
      <c r="P828" s="675"/>
      <c r="Q828" s="675"/>
      <c r="R828" s="675"/>
      <c r="S828" s="675"/>
      <c r="T828" s="675"/>
      <c r="U828" s="675"/>
      <c r="V828" s="675"/>
      <c r="W828" s="675"/>
      <c r="X828" s="675"/>
      <c r="Y828" s="675"/>
      <c r="Z828" s="675"/>
    </row>
    <row r="829" spans="1:26">
      <c r="A829" s="674"/>
      <c r="B829" s="675"/>
      <c r="C829" s="675"/>
      <c r="D829" s="675"/>
      <c r="E829" s="675"/>
      <c r="F829" s="675"/>
      <c r="G829" s="675"/>
      <c r="H829" s="675"/>
      <c r="I829" s="675"/>
      <c r="J829" s="675"/>
      <c r="K829" s="675"/>
      <c r="L829" s="675"/>
      <c r="M829" s="675"/>
      <c r="N829" s="675"/>
      <c r="O829" s="675"/>
      <c r="P829" s="675"/>
      <c r="Q829" s="675"/>
      <c r="R829" s="675"/>
      <c r="S829" s="675"/>
      <c r="T829" s="675"/>
      <c r="U829" s="675"/>
      <c r="V829" s="675"/>
      <c r="W829" s="675"/>
      <c r="X829" s="675"/>
      <c r="Y829" s="675"/>
      <c r="Z829" s="675"/>
    </row>
    <row r="830" spans="1:26">
      <c r="A830" s="674"/>
      <c r="B830" s="675"/>
      <c r="C830" s="675"/>
      <c r="D830" s="675"/>
      <c r="E830" s="675"/>
      <c r="F830" s="675"/>
      <c r="G830" s="675"/>
      <c r="H830" s="675"/>
      <c r="I830" s="675"/>
      <c r="J830" s="675"/>
      <c r="K830" s="675"/>
      <c r="L830" s="675"/>
      <c r="M830" s="675"/>
      <c r="N830" s="675"/>
      <c r="O830" s="675"/>
      <c r="P830" s="675"/>
      <c r="Q830" s="675"/>
      <c r="R830" s="675"/>
      <c r="S830" s="675"/>
      <c r="T830" s="675"/>
      <c r="U830" s="675"/>
      <c r="V830" s="675"/>
      <c r="W830" s="675"/>
      <c r="X830" s="675"/>
      <c r="Y830" s="675"/>
      <c r="Z830" s="675"/>
    </row>
    <row r="831" spans="1:26">
      <c r="A831" s="674"/>
      <c r="B831" s="675"/>
      <c r="C831" s="675"/>
      <c r="D831" s="675"/>
      <c r="E831" s="675"/>
      <c r="F831" s="675"/>
      <c r="G831" s="675"/>
      <c r="H831" s="675"/>
      <c r="I831" s="675"/>
      <c r="J831" s="675"/>
      <c r="K831" s="675"/>
      <c r="L831" s="675"/>
      <c r="M831" s="675"/>
      <c r="N831" s="675"/>
      <c r="O831" s="675"/>
      <c r="P831" s="675"/>
      <c r="Q831" s="675"/>
      <c r="R831" s="675"/>
      <c r="S831" s="675"/>
      <c r="T831" s="675"/>
      <c r="U831" s="675"/>
      <c r="V831" s="675"/>
      <c r="W831" s="675"/>
      <c r="X831" s="675"/>
      <c r="Y831" s="675"/>
      <c r="Z831" s="675"/>
    </row>
    <row r="832" spans="1:26">
      <c r="A832" s="674"/>
      <c r="B832" s="675"/>
      <c r="C832" s="675"/>
      <c r="D832" s="675"/>
      <c r="E832" s="675"/>
      <c r="F832" s="675"/>
      <c r="G832" s="675"/>
      <c r="H832" s="675"/>
      <c r="I832" s="675"/>
      <c r="J832" s="675"/>
      <c r="K832" s="675"/>
      <c r="L832" s="675"/>
      <c r="M832" s="675"/>
      <c r="N832" s="675"/>
      <c r="O832" s="675"/>
      <c r="P832" s="675"/>
      <c r="Q832" s="675"/>
      <c r="R832" s="675"/>
      <c r="S832" s="675"/>
      <c r="T832" s="675"/>
      <c r="U832" s="675"/>
      <c r="V832" s="675"/>
      <c r="W832" s="675"/>
      <c r="X832" s="675"/>
      <c r="Y832" s="675"/>
      <c r="Z832" s="675"/>
    </row>
    <row r="833" spans="1:26">
      <c r="A833" s="674"/>
      <c r="B833" s="675"/>
      <c r="C833" s="675"/>
      <c r="D833" s="675"/>
      <c r="E833" s="675"/>
      <c r="F833" s="675"/>
      <c r="G833" s="675"/>
      <c r="H833" s="675"/>
      <c r="I833" s="675"/>
      <c r="J833" s="675"/>
      <c r="K833" s="675"/>
      <c r="L833" s="675"/>
      <c r="M833" s="675"/>
      <c r="N833" s="675"/>
      <c r="O833" s="675"/>
      <c r="P833" s="675"/>
      <c r="Q833" s="675"/>
      <c r="R833" s="675"/>
      <c r="S833" s="675"/>
      <c r="T833" s="675"/>
      <c r="U833" s="675"/>
      <c r="V833" s="675"/>
      <c r="W833" s="675"/>
      <c r="X833" s="675"/>
      <c r="Y833" s="675"/>
      <c r="Z833" s="675"/>
    </row>
    <row r="834" spans="1:26">
      <c r="A834" s="674"/>
      <c r="B834" s="675"/>
      <c r="C834" s="675"/>
      <c r="D834" s="675"/>
      <c r="E834" s="675"/>
      <c r="F834" s="675"/>
      <c r="G834" s="675"/>
      <c r="H834" s="675"/>
      <c r="I834" s="675"/>
      <c r="J834" s="675"/>
      <c r="K834" s="675"/>
      <c r="L834" s="675"/>
      <c r="M834" s="675"/>
      <c r="N834" s="675"/>
      <c r="O834" s="675"/>
      <c r="P834" s="675"/>
      <c r="Q834" s="675"/>
      <c r="R834" s="675"/>
      <c r="S834" s="675"/>
      <c r="T834" s="675"/>
      <c r="U834" s="675"/>
      <c r="V834" s="675"/>
      <c r="W834" s="675"/>
      <c r="X834" s="675"/>
      <c r="Y834" s="675"/>
      <c r="Z834" s="675"/>
    </row>
    <row r="835" spans="1:26">
      <c r="A835" s="674"/>
      <c r="B835" s="675"/>
      <c r="C835" s="675"/>
      <c r="D835" s="675"/>
      <c r="E835" s="675"/>
      <c r="F835" s="675"/>
      <c r="G835" s="675"/>
      <c r="H835" s="675"/>
      <c r="I835" s="675"/>
      <c r="J835" s="675"/>
      <c r="K835" s="675"/>
      <c r="L835" s="675"/>
      <c r="M835" s="675"/>
      <c r="N835" s="675"/>
      <c r="O835" s="675"/>
      <c r="P835" s="675"/>
      <c r="Q835" s="675"/>
      <c r="R835" s="675"/>
      <c r="S835" s="675"/>
      <c r="T835" s="675"/>
      <c r="U835" s="675"/>
      <c r="V835" s="675"/>
      <c r="W835" s="675"/>
      <c r="X835" s="675"/>
      <c r="Y835" s="675"/>
      <c r="Z835" s="675"/>
    </row>
    <row r="836" spans="1:26">
      <c r="A836" s="674"/>
      <c r="B836" s="675"/>
      <c r="C836" s="675"/>
      <c r="D836" s="675"/>
      <c r="E836" s="675"/>
      <c r="F836" s="675"/>
      <c r="G836" s="675"/>
      <c r="H836" s="675"/>
      <c r="I836" s="675"/>
      <c r="J836" s="675"/>
      <c r="K836" s="675"/>
      <c r="L836" s="675"/>
      <c r="M836" s="675"/>
      <c r="N836" s="675"/>
      <c r="O836" s="675"/>
      <c r="P836" s="675"/>
      <c r="Q836" s="675"/>
      <c r="R836" s="675"/>
      <c r="S836" s="675"/>
      <c r="T836" s="675"/>
      <c r="U836" s="675"/>
      <c r="V836" s="675"/>
      <c r="W836" s="675"/>
      <c r="X836" s="675"/>
      <c r="Y836" s="675"/>
      <c r="Z836" s="675"/>
    </row>
    <row r="837" spans="1:26">
      <c r="A837" s="674"/>
      <c r="B837" s="675"/>
      <c r="C837" s="675"/>
      <c r="D837" s="675"/>
      <c r="E837" s="675"/>
      <c r="F837" s="675"/>
      <c r="G837" s="675"/>
      <c r="H837" s="675"/>
      <c r="I837" s="675"/>
      <c r="J837" s="675"/>
      <c r="K837" s="675"/>
      <c r="L837" s="675"/>
      <c r="M837" s="675"/>
      <c r="N837" s="675"/>
      <c r="O837" s="675"/>
      <c r="P837" s="675"/>
      <c r="Q837" s="675"/>
      <c r="R837" s="675"/>
      <c r="S837" s="675"/>
      <c r="T837" s="675"/>
      <c r="U837" s="675"/>
      <c r="V837" s="675"/>
      <c r="W837" s="675"/>
      <c r="X837" s="675"/>
      <c r="Y837" s="675"/>
      <c r="Z837" s="675"/>
    </row>
    <row r="838" spans="1:26">
      <c r="A838" s="674"/>
      <c r="B838" s="675"/>
      <c r="C838" s="675"/>
      <c r="D838" s="675"/>
      <c r="E838" s="675"/>
      <c r="F838" s="675"/>
      <c r="G838" s="675"/>
      <c r="H838" s="675"/>
      <c r="I838" s="675"/>
      <c r="J838" s="675"/>
      <c r="K838" s="675"/>
      <c r="L838" s="675"/>
      <c r="M838" s="675"/>
      <c r="N838" s="675"/>
      <c r="O838" s="675"/>
      <c r="P838" s="675"/>
      <c r="Q838" s="675"/>
      <c r="R838" s="675"/>
      <c r="S838" s="675"/>
      <c r="T838" s="675"/>
      <c r="U838" s="675"/>
      <c r="V838" s="675"/>
      <c r="W838" s="675"/>
      <c r="X838" s="675"/>
      <c r="Y838" s="675"/>
      <c r="Z838" s="675"/>
    </row>
    <row r="839" spans="1:26">
      <c r="A839" s="674"/>
      <c r="B839" s="675"/>
      <c r="C839" s="675"/>
      <c r="D839" s="675"/>
      <c r="E839" s="675"/>
      <c r="F839" s="675"/>
      <c r="G839" s="675"/>
      <c r="H839" s="675"/>
      <c r="I839" s="675"/>
      <c r="J839" s="675"/>
      <c r="K839" s="675"/>
      <c r="L839" s="675"/>
      <c r="M839" s="675"/>
      <c r="N839" s="675"/>
      <c r="O839" s="675"/>
      <c r="P839" s="675"/>
      <c r="Q839" s="675"/>
      <c r="R839" s="675"/>
      <c r="S839" s="675"/>
      <c r="T839" s="675"/>
      <c r="U839" s="675"/>
      <c r="V839" s="675"/>
      <c r="W839" s="675"/>
      <c r="X839" s="675"/>
      <c r="Y839" s="675"/>
      <c r="Z839" s="675"/>
    </row>
    <row r="840" spans="1:26">
      <c r="A840" s="674"/>
      <c r="B840" s="675"/>
      <c r="C840" s="675"/>
      <c r="D840" s="675"/>
      <c r="E840" s="675"/>
      <c r="F840" s="675"/>
      <c r="G840" s="675"/>
      <c r="H840" s="675"/>
      <c r="I840" s="675"/>
      <c r="J840" s="675"/>
      <c r="K840" s="675"/>
      <c r="L840" s="675"/>
      <c r="M840" s="675"/>
      <c r="N840" s="675"/>
      <c r="O840" s="675"/>
      <c r="P840" s="675"/>
      <c r="Q840" s="675"/>
      <c r="R840" s="675"/>
      <c r="S840" s="675"/>
      <c r="T840" s="675"/>
      <c r="U840" s="675"/>
      <c r="V840" s="675"/>
      <c r="W840" s="675"/>
      <c r="X840" s="675"/>
      <c r="Y840" s="675"/>
      <c r="Z840" s="675"/>
    </row>
    <row r="841" spans="1:26">
      <c r="A841" s="674"/>
      <c r="B841" s="675"/>
      <c r="C841" s="675"/>
      <c r="D841" s="675"/>
      <c r="E841" s="675"/>
      <c r="F841" s="675"/>
      <c r="G841" s="675"/>
      <c r="H841" s="675"/>
      <c r="I841" s="675"/>
      <c r="J841" s="675"/>
      <c r="K841" s="675"/>
      <c r="L841" s="675"/>
      <c r="M841" s="675"/>
      <c r="N841" s="675"/>
      <c r="O841" s="675"/>
      <c r="P841" s="675"/>
      <c r="Q841" s="675"/>
      <c r="R841" s="675"/>
      <c r="S841" s="675"/>
      <c r="T841" s="675"/>
      <c r="U841" s="675"/>
      <c r="V841" s="675"/>
      <c r="W841" s="675"/>
      <c r="X841" s="675"/>
      <c r="Y841" s="675"/>
      <c r="Z841" s="675"/>
    </row>
    <row r="842" spans="1:26">
      <c r="A842" s="674"/>
      <c r="B842" s="675"/>
      <c r="C842" s="675"/>
      <c r="D842" s="675"/>
      <c r="E842" s="675"/>
      <c r="F842" s="675"/>
      <c r="G842" s="675"/>
      <c r="H842" s="675"/>
      <c r="I842" s="675"/>
      <c r="J842" s="675"/>
      <c r="K842" s="675"/>
      <c r="L842" s="675"/>
      <c r="M842" s="675"/>
      <c r="N842" s="675"/>
      <c r="O842" s="675"/>
      <c r="P842" s="675"/>
      <c r="Q842" s="675"/>
      <c r="R842" s="675"/>
      <c r="S842" s="675"/>
      <c r="T842" s="675"/>
      <c r="U842" s="675"/>
      <c r="V842" s="675"/>
      <c r="W842" s="675"/>
      <c r="X842" s="675"/>
      <c r="Y842" s="675"/>
      <c r="Z842" s="675"/>
    </row>
    <row r="843" spans="1:26">
      <c r="A843" s="674"/>
      <c r="B843" s="675"/>
      <c r="C843" s="675"/>
      <c r="D843" s="675"/>
      <c r="E843" s="675"/>
      <c r="F843" s="675"/>
      <c r="G843" s="675"/>
      <c r="H843" s="675"/>
      <c r="I843" s="675"/>
      <c r="J843" s="675"/>
      <c r="K843" s="675"/>
      <c r="L843" s="675"/>
      <c r="M843" s="675"/>
      <c r="N843" s="675"/>
      <c r="O843" s="675"/>
      <c r="P843" s="675"/>
      <c r="Q843" s="675"/>
      <c r="R843" s="675"/>
      <c r="S843" s="675"/>
      <c r="T843" s="675"/>
      <c r="U843" s="675"/>
      <c r="V843" s="675"/>
      <c r="W843" s="675"/>
      <c r="X843" s="675"/>
      <c r="Y843" s="675"/>
      <c r="Z843" s="675"/>
    </row>
    <row r="844" spans="1:26">
      <c r="A844" s="674"/>
      <c r="B844" s="675"/>
      <c r="C844" s="675"/>
      <c r="D844" s="675"/>
      <c r="E844" s="675"/>
      <c r="F844" s="675"/>
      <c r="G844" s="675"/>
      <c r="H844" s="675"/>
      <c r="I844" s="675"/>
      <c r="J844" s="675"/>
      <c r="K844" s="675"/>
      <c r="L844" s="675"/>
      <c r="M844" s="675"/>
      <c r="N844" s="675"/>
      <c r="O844" s="675"/>
      <c r="P844" s="675"/>
      <c r="Q844" s="675"/>
      <c r="R844" s="675"/>
      <c r="S844" s="675"/>
      <c r="T844" s="675"/>
      <c r="U844" s="675"/>
      <c r="V844" s="675"/>
      <c r="W844" s="675"/>
      <c r="X844" s="675"/>
      <c r="Y844" s="675"/>
      <c r="Z844" s="675"/>
    </row>
    <row r="845" spans="1:26">
      <c r="A845" s="674"/>
      <c r="B845" s="675"/>
      <c r="C845" s="675"/>
      <c r="D845" s="675"/>
      <c r="E845" s="675"/>
      <c r="F845" s="675"/>
      <c r="G845" s="675"/>
      <c r="H845" s="675"/>
      <c r="I845" s="675"/>
      <c r="J845" s="675"/>
      <c r="K845" s="675"/>
      <c r="L845" s="675"/>
      <c r="M845" s="675"/>
      <c r="N845" s="675"/>
      <c r="O845" s="675"/>
      <c r="P845" s="675"/>
      <c r="Q845" s="675"/>
      <c r="R845" s="675"/>
      <c r="S845" s="675"/>
      <c r="T845" s="675"/>
      <c r="U845" s="675"/>
      <c r="V845" s="675"/>
      <c r="W845" s="675"/>
      <c r="X845" s="675"/>
      <c r="Y845" s="675"/>
      <c r="Z845" s="675"/>
    </row>
    <row r="846" spans="1:26">
      <c r="A846" s="674"/>
      <c r="B846" s="675"/>
      <c r="C846" s="675"/>
      <c r="D846" s="675"/>
      <c r="E846" s="675"/>
      <c r="F846" s="675"/>
      <c r="G846" s="675"/>
      <c r="H846" s="675"/>
      <c r="I846" s="675"/>
      <c r="J846" s="675"/>
      <c r="K846" s="675"/>
      <c r="L846" s="675"/>
      <c r="M846" s="675"/>
      <c r="N846" s="675"/>
      <c r="O846" s="675"/>
      <c r="P846" s="675"/>
      <c r="Q846" s="675"/>
      <c r="R846" s="675"/>
      <c r="S846" s="675"/>
      <c r="T846" s="675"/>
      <c r="U846" s="675"/>
      <c r="V846" s="675"/>
      <c r="W846" s="675"/>
      <c r="X846" s="675"/>
      <c r="Y846" s="675"/>
      <c r="Z846" s="675"/>
    </row>
    <row r="847" spans="1:26">
      <c r="A847" s="674"/>
      <c r="B847" s="675"/>
      <c r="C847" s="675"/>
      <c r="D847" s="675"/>
      <c r="E847" s="675"/>
      <c r="F847" s="675"/>
      <c r="G847" s="675"/>
      <c r="H847" s="675"/>
      <c r="I847" s="675"/>
      <c r="J847" s="675"/>
      <c r="K847" s="675"/>
      <c r="L847" s="675"/>
      <c r="M847" s="675"/>
      <c r="N847" s="675"/>
      <c r="O847" s="675"/>
      <c r="P847" s="675"/>
      <c r="Q847" s="675"/>
      <c r="R847" s="675"/>
      <c r="S847" s="675"/>
      <c r="T847" s="675"/>
      <c r="U847" s="675"/>
      <c r="V847" s="675"/>
      <c r="W847" s="675"/>
      <c r="X847" s="675"/>
      <c r="Y847" s="675"/>
      <c r="Z847" s="675"/>
    </row>
    <row r="848" spans="1:26">
      <c r="A848" s="674"/>
      <c r="B848" s="675"/>
      <c r="C848" s="675"/>
      <c r="D848" s="675"/>
      <c r="E848" s="675"/>
      <c r="F848" s="675"/>
      <c r="G848" s="675"/>
      <c r="H848" s="675"/>
      <c r="I848" s="675"/>
      <c r="J848" s="675"/>
      <c r="K848" s="675"/>
      <c r="L848" s="675"/>
      <c r="M848" s="675"/>
      <c r="N848" s="675"/>
      <c r="O848" s="675"/>
      <c r="P848" s="675"/>
      <c r="Q848" s="675"/>
      <c r="R848" s="675"/>
      <c r="S848" s="675"/>
      <c r="T848" s="675"/>
      <c r="U848" s="675"/>
      <c r="V848" s="675"/>
      <c r="W848" s="675"/>
      <c r="X848" s="675"/>
      <c r="Y848" s="675"/>
      <c r="Z848" s="675"/>
    </row>
    <row r="849" spans="1:26">
      <c r="A849" s="674"/>
      <c r="B849" s="675"/>
      <c r="C849" s="675"/>
      <c r="D849" s="675"/>
      <c r="E849" s="675"/>
      <c r="F849" s="675"/>
      <c r="G849" s="675"/>
      <c r="H849" s="675"/>
      <c r="I849" s="675"/>
      <c r="J849" s="675"/>
      <c r="K849" s="675"/>
      <c r="L849" s="675"/>
      <c r="M849" s="675"/>
      <c r="N849" s="675"/>
      <c r="O849" s="675"/>
      <c r="P849" s="675"/>
      <c r="Q849" s="675"/>
      <c r="R849" s="675"/>
      <c r="S849" s="675"/>
      <c r="T849" s="675"/>
      <c r="U849" s="675"/>
      <c r="V849" s="675"/>
      <c r="W849" s="675"/>
      <c r="X849" s="675"/>
      <c r="Y849" s="675"/>
      <c r="Z849" s="675"/>
    </row>
    <row r="850" spans="1:26">
      <c r="A850" s="674"/>
      <c r="B850" s="675"/>
      <c r="C850" s="675"/>
      <c r="D850" s="675"/>
      <c r="E850" s="675"/>
      <c r="F850" s="675"/>
      <c r="G850" s="675"/>
      <c r="H850" s="675"/>
      <c r="I850" s="675"/>
      <c r="J850" s="675"/>
      <c r="K850" s="675"/>
      <c r="L850" s="675"/>
      <c r="M850" s="675"/>
      <c r="N850" s="675"/>
      <c r="O850" s="675"/>
      <c r="P850" s="675"/>
      <c r="Q850" s="675"/>
      <c r="R850" s="675"/>
      <c r="S850" s="675"/>
      <c r="T850" s="675"/>
      <c r="U850" s="675"/>
      <c r="V850" s="675"/>
      <c r="W850" s="675"/>
      <c r="X850" s="675"/>
      <c r="Y850" s="675"/>
      <c r="Z850" s="675"/>
    </row>
    <row r="851" spans="1:26">
      <c r="A851" s="674"/>
      <c r="B851" s="675"/>
      <c r="C851" s="675"/>
      <c r="D851" s="675"/>
      <c r="E851" s="675"/>
      <c r="F851" s="675"/>
      <c r="G851" s="675"/>
      <c r="H851" s="675"/>
      <c r="I851" s="675"/>
      <c r="J851" s="675"/>
      <c r="K851" s="675"/>
      <c r="L851" s="675"/>
      <c r="M851" s="675"/>
      <c r="N851" s="675"/>
      <c r="O851" s="675"/>
      <c r="P851" s="675"/>
      <c r="Q851" s="675"/>
      <c r="R851" s="675"/>
      <c r="S851" s="675"/>
      <c r="T851" s="675"/>
      <c r="U851" s="675"/>
      <c r="V851" s="675"/>
      <c r="W851" s="675"/>
      <c r="X851" s="675"/>
      <c r="Y851" s="675"/>
      <c r="Z851" s="675"/>
    </row>
    <row r="852" spans="1:26">
      <c r="A852" s="674"/>
      <c r="B852" s="675"/>
      <c r="C852" s="675"/>
      <c r="D852" s="675"/>
      <c r="E852" s="675"/>
      <c r="F852" s="675"/>
      <c r="G852" s="675"/>
      <c r="H852" s="675"/>
      <c r="I852" s="675"/>
      <c r="J852" s="675"/>
      <c r="K852" s="675"/>
      <c r="L852" s="675"/>
      <c r="M852" s="675"/>
      <c r="N852" s="675"/>
      <c r="O852" s="675"/>
      <c r="P852" s="675"/>
      <c r="Q852" s="675"/>
      <c r="R852" s="675"/>
      <c r="S852" s="675"/>
      <c r="T852" s="675"/>
      <c r="U852" s="675"/>
      <c r="V852" s="675"/>
      <c r="W852" s="675"/>
      <c r="X852" s="675"/>
      <c r="Y852" s="675"/>
      <c r="Z852" s="675"/>
    </row>
    <row r="853" spans="1:26">
      <c r="A853" s="674"/>
      <c r="B853" s="675"/>
      <c r="C853" s="675"/>
      <c r="D853" s="675"/>
      <c r="E853" s="675"/>
      <c r="F853" s="675"/>
      <c r="G853" s="675"/>
      <c r="H853" s="675"/>
      <c r="I853" s="675"/>
      <c r="J853" s="675"/>
      <c r="K853" s="675"/>
      <c r="L853" s="675"/>
      <c r="M853" s="675"/>
      <c r="N853" s="675"/>
      <c r="O853" s="675"/>
      <c r="P853" s="675"/>
      <c r="Q853" s="675"/>
      <c r="R853" s="675"/>
      <c r="S853" s="675"/>
      <c r="T853" s="675"/>
      <c r="U853" s="675"/>
      <c r="V853" s="675"/>
      <c r="W853" s="675"/>
      <c r="X853" s="675"/>
      <c r="Y853" s="675"/>
      <c r="Z853" s="675"/>
    </row>
    <row r="854" spans="1:26">
      <c r="A854" s="674"/>
      <c r="B854" s="675"/>
      <c r="C854" s="675"/>
      <c r="D854" s="675"/>
      <c r="E854" s="675"/>
      <c r="F854" s="675"/>
      <c r="G854" s="675"/>
      <c r="H854" s="675"/>
      <c r="I854" s="675"/>
      <c r="J854" s="675"/>
      <c r="K854" s="675"/>
      <c r="L854" s="675"/>
      <c r="M854" s="675"/>
      <c r="N854" s="675"/>
      <c r="O854" s="675"/>
      <c r="P854" s="675"/>
      <c r="Q854" s="675"/>
      <c r="R854" s="675"/>
      <c r="S854" s="675"/>
      <c r="T854" s="675"/>
      <c r="U854" s="675"/>
      <c r="V854" s="675"/>
      <c r="W854" s="675"/>
      <c r="X854" s="675"/>
      <c r="Y854" s="675"/>
      <c r="Z854" s="675"/>
    </row>
    <row r="855" spans="1:26">
      <c r="A855" s="674"/>
      <c r="B855" s="675"/>
      <c r="C855" s="675"/>
      <c r="D855" s="675"/>
      <c r="E855" s="675"/>
      <c r="F855" s="675"/>
      <c r="G855" s="675"/>
      <c r="H855" s="675"/>
      <c r="I855" s="675"/>
      <c r="J855" s="675"/>
      <c r="K855" s="675"/>
      <c r="L855" s="675"/>
      <c r="M855" s="675"/>
      <c r="N855" s="675"/>
      <c r="O855" s="675"/>
      <c r="P855" s="675"/>
      <c r="Q855" s="675"/>
      <c r="R855" s="675"/>
      <c r="S855" s="675"/>
      <c r="T855" s="675"/>
      <c r="U855" s="675"/>
      <c r="V855" s="675"/>
      <c r="W855" s="675"/>
      <c r="X855" s="675"/>
      <c r="Y855" s="675"/>
      <c r="Z855" s="675"/>
    </row>
    <row r="856" spans="1:26">
      <c r="A856" s="674"/>
      <c r="B856" s="675"/>
      <c r="C856" s="675"/>
      <c r="D856" s="675"/>
      <c r="E856" s="675"/>
      <c r="F856" s="675"/>
      <c r="G856" s="675"/>
      <c r="H856" s="675"/>
      <c r="I856" s="675"/>
      <c r="J856" s="675"/>
      <c r="K856" s="675"/>
      <c r="L856" s="675"/>
      <c r="M856" s="675"/>
      <c r="N856" s="675"/>
      <c r="O856" s="675"/>
      <c r="P856" s="675"/>
      <c r="Q856" s="675"/>
      <c r="R856" s="675"/>
      <c r="S856" s="675"/>
      <c r="T856" s="675"/>
      <c r="U856" s="675"/>
      <c r="V856" s="675"/>
      <c r="W856" s="675"/>
      <c r="X856" s="675"/>
      <c r="Y856" s="675"/>
      <c r="Z856" s="675"/>
    </row>
    <row r="857" spans="1:26">
      <c r="A857" s="674"/>
      <c r="B857" s="675"/>
      <c r="C857" s="675"/>
      <c r="D857" s="675"/>
      <c r="E857" s="675"/>
      <c r="F857" s="675"/>
      <c r="G857" s="675"/>
      <c r="H857" s="675"/>
      <c r="I857" s="675"/>
      <c r="J857" s="675"/>
      <c r="K857" s="675"/>
      <c r="L857" s="675"/>
      <c r="M857" s="675"/>
      <c r="N857" s="675"/>
      <c r="O857" s="675"/>
      <c r="P857" s="675"/>
      <c r="Q857" s="675"/>
      <c r="R857" s="675"/>
      <c r="S857" s="675"/>
      <c r="T857" s="675"/>
      <c r="U857" s="675"/>
      <c r="V857" s="675"/>
      <c r="W857" s="675"/>
      <c r="X857" s="675"/>
      <c r="Y857" s="675"/>
      <c r="Z857" s="675"/>
    </row>
    <row r="858" spans="1:26">
      <c r="A858" s="674"/>
      <c r="B858" s="675"/>
      <c r="C858" s="675"/>
      <c r="D858" s="675"/>
      <c r="E858" s="675"/>
      <c r="F858" s="675"/>
      <c r="G858" s="675"/>
      <c r="H858" s="675"/>
      <c r="I858" s="675"/>
      <c r="J858" s="675"/>
      <c r="K858" s="675"/>
      <c r="L858" s="675"/>
      <c r="M858" s="675"/>
      <c r="N858" s="675"/>
      <c r="O858" s="675"/>
      <c r="P858" s="675"/>
      <c r="Q858" s="675"/>
      <c r="R858" s="675"/>
      <c r="S858" s="675"/>
      <c r="T858" s="675"/>
      <c r="U858" s="675"/>
      <c r="V858" s="675"/>
      <c r="W858" s="675"/>
      <c r="X858" s="675"/>
      <c r="Y858" s="675"/>
      <c r="Z858" s="675"/>
    </row>
    <row r="859" spans="1:26">
      <c r="A859" s="674"/>
      <c r="B859" s="675"/>
      <c r="C859" s="675"/>
      <c r="D859" s="675"/>
      <c r="E859" s="675"/>
      <c r="F859" s="675"/>
      <c r="G859" s="675"/>
      <c r="H859" s="675"/>
      <c r="I859" s="675"/>
      <c r="J859" s="675"/>
      <c r="K859" s="675"/>
      <c r="L859" s="675"/>
      <c r="M859" s="675"/>
      <c r="N859" s="675"/>
      <c r="O859" s="675"/>
      <c r="P859" s="675"/>
      <c r="Q859" s="675"/>
      <c r="R859" s="675"/>
      <c r="S859" s="675"/>
      <c r="T859" s="675"/>
      <c r="U859" s="675"/>
      <c r="V859" s="675"/>
      <c r="W859" s="675"/>
      <c r="X859" s="675"/>
      <c r="Y859" s="675"/>
      <c r="Z859" s="675"/>
    </row>
    <row r="860" spans="1:26">
      <c r="A860" s="674"/>
      <c r="B860" s="675"/>
      <c r="C860" s="675"/>
      <c r="D860" s="675"/>
      <c r="E860" s="675"/>
      <c r="F860" s="675"/>
      <c r="G860" s="675"/>
      <c r="H860" s="675"/>
      <c r="I860" s="675"/>
      <c r="J860" s="675"/>
      <c r="K860" s="675"/>
      <c r="L860" s="675"/>
      <c r="M860" s="675"/>
      <c r="N860" s="675"/>
      <c r="O860" s="675"/>
      <c r="P860" s="675"/>
      <c r="Q860" s="675"/>
      <c r="R860" s="675"/>
      <c r="S860" s="675"/>
      <c r="T860" s="675"/>
      <c r="U860" s="675"/>
      <c r="V860" s="675"/>
      <c r="W860" s="675"/>
      <c r="X860" s="675"/>
      <c r="Y860" s="675"/>
      <c r="Z860" s="675"/>
    </row>
    <row r="861" spans="1:26">
      <c r="A861" s="674"/>
      <c r="B861" s="675"/>
      <c r="C861" s="675"/>
      <c r="D861" s="675"/>
      <c r="E861" s="675"/>
      <c r="F861" s="675"/>
      <c r="G861" s="675"/>
      <c r="H861" s="675"/>
      <c r="I861" s="675"/>
      <c r="J861" s="675"/>
      <c r="K861" s="675"/>
      <c r="L861" s="675"/>
      <c r="M861" s="675"/>
      <c r="N861" s="675"/>
      <c r="O861" s="675"/>
      <c r="P861" s="675"/>
      <c r="Q861" s="675"/>
      <c r="R861" s="675"/>
      <c r="S861" s="675"/>
      <c r="T861" s="675"/>
      <c r="U861" s="675"/>
      <c r="V861" s="675"/>
      <c r="W861" s="675"/>
      <c r="X861" s="675"/>
      <c r="Y861" s="675"/>
      <c r="Z861" s="675"/>
    </row>
    <row r="862" spans="1:26">
      <c r="A862" s="674"/>
      <c r="B862" s="675"/>
      <c r="C862" s="675"/>
      <c r="D862" s="675"/>
      <c r="E862" s="675"/>
      <c r="F862" s="675"/>
      <c r="G862" s="675"/>
      <c r="H862" s="675"/>
      <c r="I862" s="675"/>
      <c r="J862" s="675"/>
      <c r="K862" s="675"/>
      <c r="L862" s="675"/>
      <c r="M862" s="675"/>
      <c r="N862" s="675"/>
      <c r="O862" s="675"/>
      <c r="P862" s="675"/>
      <c r="Q862" s="675"/>
      <c r="R862" s="675"/>
      <c r="S862" s="675"/>
      <c r="T862" s="675"/>
      <c r="U862" s="675"/>
      <c r="V862" s="675"/>
      <c r="W862" s="675"/>
      <c r="X862" s="675"/>
      <c r="Y862" s="675"/>
      <c r="Z862" s="675"/>
    </row>
    <row r="863" spans="1:26">
      <c r="A863" s="674"/>
      <c r="B863" s="675"/>
      <c r="C863" s="675"/>
      <c r="D863" s="675"/>
      <c r="E863" s="675"/>
      <c r="F863" s="675"/>
      <c r="G863" s="675"/>
      <c r="H863" s="675"/>
      <c r="I863" s="675"/>
      <c r="J863" s="675"/>
      <c r="K863" s="675"/>
      <c r="L863" s="675"/>
      <c r="M863" s="675"/>
      <c r="N863" s="675"/>
      <c r="O863" s="675"/>
      <c r="P863" s="675"/>
      <c r="Q863" s="675"/>
      <c r="R863" s="675"/>
      <c r="S863" s="675"/>
      <c r="T863" s="675"/>
      <c r="U863" s="675"/>
      <c r="V863" s="675"/>
      <c r="W863" s="675"/>
      <c r="X863" s="675"/>
      <c r="Y863" s="675"/>
      <c r="Z863" s="675"/>
    </row>
    <row r="864" spans="1:26">
      <c r="A864" s="674"/>
      <c r="B864" s="675"/>
      <c r="C864" s="675"/>
      <c r="D864" s="675"/>
      <c r="E864" s="675"/>
      <c r="F864" s="675"/>
      <c r="G864" s="675"/>
      <c r="H864" s="675"/>
      <c r="I864" s="675"/>
      <c r="J864" s="675"/>
      <c r="K864" s="675"/>
      <c r="L864" s="675"/>
      <c r="M864" s="675"/>
      <c r="N864" s="675"/>
      <c r="O864" s="675"/>
      <c r="P864" s="675"/>
      <c r="Q864" s="675"/>
      <c r="R864" s="675"/>
      <c r="S864" s="675"/>
      <c r="T864" s="675"/>
      <c r="U864" s="675"/>
      <c r="V864" s="675"/>
      <c r="W864" s="675"/>
      <c r="X864" s="675"/>
      <c r="Y864" s="675"/>
      <c r="Z864" s="675"/>
    </row>
    <row r="865" spans="1:26">
      <c r="A865" s="674"/>
      <c r="B865" s="675"/>
      <c r="C865" s="675"/>
      <c r="D865" s="675"/>
      <c r="E865" s="675"/>
      <c r="F865" s="675"/>
      <c r="G865" s="675"/>
      <c r="H865" s="675"/>
      <c r="I865" s="675"/>
      <c r="J865" s="675"/>
      <c r="K865" s="675"/>
      <c r="L865" s="675"/>
      <c r="M865" s="675"/>
      <c r="N865" s="675"/>
      <c r="O865" s="675"/>
      <c r="P865" s="675"/>
      <c r="Q865" s="675"/>
      <c r="R865" s="675"/>
      <c r="S865" s="675"/>
      <c r="T865" s="675"/>
      <c r="U865" s="675"/>
      <c r="V865" s="675"/>
      <c r="W865" s="675"/>
      <c r="X865" s="675"/>
      <c r="Y865" s="675"/>
      <c r="Z865" s="675"/>
    </row>
    <row r="866" spans="1:26">
      <c r="A866" s="674"/>
      <c r="B866" s="675"/>
      <c r="C866" s="675"/>
      <c r="D866" s="675"/>
      <c r="E866" s="675"/>
      <c r="F866" s="675"/>
      <c r="G866" s="675"/>
      <c r="H866" s="675"/>
      <c r="I866" s="675"/>
      <c r="J866" s="675"/>
      <c r="K866" s="675"/>
      <c r="L866" s="675"/>
      <c r="M866" s="675"/>
      <c r="N866" s="675"/>
      <c r="O866" s="675"/>
      <c r="P866" s="675"/>
      <c r="Q866" s="675"/>
      <c r="R866" s="675"/>
      <c r="S866" s="675"/>
      <c r="T866" s="675"/>
      <c r="U866" s="675"/>
      <c r="V866" s="675"/>
      <c r="W866" s="675"/>
      <c r="X866" s="675"/>
      <c r="Y866" s="675"/>
      <c r="Z866" s="675"/>
    </row>
    <row r="867" spans="1:26">
      <c r="A867" s="674"/>
      <c r="B867" s="675"/>
      <c r="C867" s="675"/>
      <c r="D867" s="675"/>
      <c r="E867" s="675"/>
      <c r="F867" s="675"/>
      <c r="G867" s="675"/>
      <c r="H867" s="675"/>
      <c r="I867" s="675"/>
      <c r="J867" s="675"/>
      <c r="K867" s="675"/>
      <c r="L867" s="675"/>
      <c r="M867" s="675"/>
      <c r="N867" s="675"/>
      <c r="O867" s="675"/>
      <c r="P867" s="675"/>
      <c r="Q867" s="675"/>
      <c r="R867" s="675"/>
      <c r="S867" s="675"/>
      <c r="T867" s="675"/>
      <c r="U867" s="675"/>
      <c r="V867" s="675"/>
      <c r="W867" s="675"/>
      <c r="X867" s="675"/>
      <c r="Y867" s="675"/>
      <c r="Z867" s="675"/>
    </row>
    <row r="868" spans="1:26">
      <c r="A868" s="674"/>
      <c r="B868" s="675"/>
      <c r="C868" s="675"/>
      <c r="D868" s="675"/>
      <c r="E868" s="675"/>
      <c r="F868" s="675"/>
      <c r="G868" s="675"/>
      <c r="H868" s="675"/>
      <c r="I868" s="675"/>
      <c r="J868" s="675"/>
      <c r="K868" s="675"/>
      <c r="L868" s="675"/>
      <c r="M868" s="675"/>
      <c r="N868" s="675"/>
      <c r="O868" s="675"/>
      <c r="P868" s="675"/>
      <c r="Q868" s="675"/>
      <c r="R868" s="675"/>
      <c r="S868" s="675"/>
      <c r="T868" s="675"/>
      <c r="U868" s="675"/>
      <c r="V868" s="675"/>
      <c r="W868" s="675"/>
      <c r="X868" s="675"/>
      <c r="Y868" s="675"/>
      <c r="Z868" s="675"/>
    </row>
    <row r="869" spans="1:26">
      <c r="A869" s="674"/>
      <c r="B869" s="675"/>
      <c r="C869" s="675"/>
      <c r="D869" s="675"/>
      <c r="E869" s="675"/>
      <c r="F869" s="675"/>
      <c r="G869" s="675"/>
      <c r="H869" s="675"/>
      <c r="I869" s="675"/>
      <c r="J869" s="675"/>
      <c r="K869" s="675"/>
      <c r="L869" s="675"/>
      <c r="M869" s="675"/>
      <c r="N869" s="675"/>
      <c r="O869" s="675"/>
      <c r="P869" s="675"/>
      <c r="Q869" s="675"/>
      <c r="R869" s="675"/>
      <c r="S869" s="675"/>
      <c r="T869" s="675"/>
      <c r="U869" s="675"/>
      <c r="V869" s="675"/>
      <c r="W869" s="675"/>
      <c r="X869" s="675"/>
      <c r="Y869" s="675"/>
      <c r="Z869" s="675"/>
    </row>
    <row r="870" spans="1:26">
      <c r="A870" s="674"/>
      <c r="B870" s="675"/>
      <c r="C870" s="675"/>
      <c r="D870" s="675"/>
      <c r="E870" s="675"/>
      <c r="F870" s="675"/>
      <c r="G870" s="675"/>
      <c r="H870" s="675"/>
      <c r="I870" s="675"/>
      <c r="J870" s="675"/>
      <c r="K870" s="675"/>
      <c r="L870" s="675"/>
      <c r="M870" s="675"/>
      <c r="N870" s="675"/>
      <c r="O870" s="675"/>
      <c r="P870" s="675"/>
      <c r="Q870" s="675"/>
      <c r="R870" s="675"/>
      <c r="S870" s="675"/>
      <c r="T870" s="675"/>
      <c r="U870" s="675"/>
      <c r="V870" s="675"/>
      <c r="W870" s="675"/>
      <c r="X870" s="675"/>
      <c r="Y870" s="675"/>
      <c r="Z870" s="675"/>
    </row>
    <row r="871" spans="1:26">
      <c r="A871" s="674"/>
      <c r="B871" s="675"/>
      <c r="C871" s="675"/>
      <c r="D871" s="675"/>
      <c r="E871" s="675"/>
      <c r="F871" s="675"/>
      <c r="G871" s="675"/>
      <c r="H871" s="675"/>
      <c r="I871" s="675"/>
      <c r="J871" s="675"/>
      <c r="K871" s="675"/>
      <c r="L871" s="675"/>
      <c r="M871" s="675"/>
      <c r="N871" s="675"/>
      <c r="O871" s="675"/>
      <c r="P871" s="675"/>
      <c r="Q871" s="675"/>
      <c r="R871" s="675"/>
      <c r="S871" s="675"/>
      <c r="T871" s="675"/>
      <c r="U871" s="675"/>
      <c r="V871" s="675"/>
      <c r="W871" s="675"/>
      <c r="X871" s="675"/>
      <c r="Y871" s="675"/>
      <c r="Z871" s="675"/>
    </row>
    <row r="872" spans="1:26">
      <c r="A872" s="674"/>
      <c r="B872" s="675"/>
      <c r="C872" s="675"/>
      <c r="D872" s="675"/>
      <c r="E872" s="675"/>
      <c r="F872" s="675"/>
      <c r="G872" s="675"/>
      <c r="H872" s="675"/>
      <c r="I872" s="675"/>
      <c r="J872" s="675"/>
      <c r="K872" s="675"/>
      <c r="L872" s="675"/>
      <c r="M872" s="675"/>
      <c r="N872" s="675"/>
      <c r="O872" s="675"/>
      <c r="P872" s="675"/>
      <c r="Q872" s="675"/>
      <c r="R872" s="675"/>
      <c r="S872" s="675"/>
      <c r="T872" s="675"/>
      <c r="U872" s="675"/>
      <c r="V872" s="675"/>
      <c r="W872" s="675"/>
      <c r="X872" s="675"/>
      <c r="Y872" s="675"/>
      <c r="Z872" s="675"/>
    </row>
    <row r="873" spans="1:26">
      <c r="A873" s="674"/>
      <c r="B873" s="675"/>
      <c r="C873" s="675"/>
      <c r="D873" s="675"/>
      <c r="E873" s="675"/>
      <c r="F873" s="675"/>
      <c r="G873" s="675"/>
      <c r="H873" s="675"/>
      <c r="I873" s="675"/>
      <c r="J873" s="675"/>
      <c r="K873" s="675"/>
      <c r="L873" s="675"/>
      <c r="M873" s="675"/>
      <c r="N873" s="675"/>
      <c r="O873" s="675"/>
      <c r="P873" s="675"/>
      <c r="Q873" s="675"/>
      <c r="R873" s="675"/>
      <c r="S873" s="675"/>
      <c r="T873" s="675"/>
      <c r="U873" s="675"/>
      <c r="V873" s="675"/>
      <c r="W873" s="675"/>
      <c r="X873" s="675"/>
      <c r="Y873" s="675"/>
      <c r="Z873" s="675"/>
    </row>
    <row r="874" spans="1:26">
      <c r="A874" s="674"/>
      <c r="B874" s="675"/>
      <c r="C874" s="675"/>
      <c r="D874" s="675"/>
      <c r="E874" s="675"/>
      <c r="F874" s="675"/>
      <c r="G874" s="675"/>
      <c r="H874" s="675"/>
      <c r="I874" s="675"/>
      <c r="J874" s="675"/>
      <c r="K874" s="675"/>
      <c r="L874" s="675"/>
      <c r="M874" s="675"/>
      <c r="N874" s="675"/>
      <c r="O874" s="675"/>
      <c r="P874" s="675"/>
      <c r="Q874" s="675"/>
      <c r="R874" s="675"/>
      <c r="S874" s="675"/>
      <c r="T874" s="675"/>
      <c r="U874" s="675"/>
      <c r="V874" s="675"/>
      <c r="W874" s="675"/>
      <c r="X874" s="675"/>
      <c r="Y874" s="675"/>
      <c r="Z874" s="675"/>
    </row>
    <row r="875" spans="1:26">
      <c r="A875" s="674"/>
      <c r="B875" s="675"/>
      <c r="C875" s="675"/>
      <c r="D875" s="675"/>
      <c r="E875" s="675"/>
      <c r="F875" s="675"/>
      <c r="G875" s="675"/>
      <c r="H875" s="675"/>
      <c r="I875" s="675"/>
      <c r="J875" s="675"/>
      <c r="K875" s="675"/>
      <c r="L875" s="675"/>
      <c r="M875" s="675"/>
      <c r="N875" s="675"/>
      <c r="O875" s="675"/>
      <c r="P875" s="675"/>
      <c r="Q875" s="675"/>
      <c r="R875" s="675"/>
      <c r="S875" s="675"/>
      <c r="T875" s="675"/>
      <c r="U875" s="675"/>
      <c r="V875" s="675"/>
      <c r="W875" s="675"/>
      <c r="X875" s="675"/>
      <c r="Y875" s="675"/>
      <c r="Z875" s="675"/>
    </row>
    <row r="876" spans="1:26">
      <c r="A876" s="674"/>
      <c r="B876" s="675"/>
      <c r="C876" s="675"/>
      <c r="D876" s="675"/>
      <c r="E876" s="675"/>
      <c r="F876" s="675"/>
      <c r="G876" s="675"/>
      <c r="H876" s="675"/>
      <c r="I876" s="675"/>
      <c r="J876" s="675"/>
      <c r="K876" s="675"/>
      <c r="L876" s="675"/>
      <c r="M876" s="675"/>
      <c r="N876" s="675"/>
      <c r="O876" s="675"/>
      <c r="P876" s="675"/>
      <c r="Q876" s="675"/>
      <c r="R876" s="675"/>
      <c r="S876" s="675"/>
      <c r="T876" s="675"/>
      <c r="U876" s="675"/>
      <c r="V876" s="675"/>
      <c r="W876" s="675"/>
      <c r="X876" s="675"/>
      <c r="Y876" s="675"/>
      <c r="Z876" s="675"/>
    </row>
    <row r="877" spans="1:26">
      <c r="A877" s="674"/>
      <c r="B877" s="675"/>
      <c r="C877" s="675"/>
      <c r="D877" s="675"/>
      <c r="E877" s="675"/>
      <c r="F877" s="675"/>
      <c r="G877" s="675"/>
      <c r="H877" s="675"/>
      <c r="I877" s="675"/>
      <c r="J877" s="675"/>
      <c r="K877" s="675"/>
      <c r="L877" s="675"/>
      <c r="M877" s="675"/>
      <c r="N877" s="675"/>
      <c r="O877" s="675"/>
      <c r="P877" s="675"/>
      <c r="Q877" s="675"/>
      <c r="R877" s="675"/>
      <c r="S877" s="675"/>
      <c r="T877" s="675"/>
      <c r="U877" s="675"/>
      <c r="V877" s="675"/>
      <c r="W877" s="675"/>
      <c r="X877" s="675"/>
      <c r="Y877" s="675"/>
      <c r="Z877" s="675"/>
    </row>
    <row r="878" spans="1:26">
      <c r="A878" s="674"/>
      <c r="B878" s="675"/>
      <c r="C878" s="675"/>
      <c r="D878" s="675"/>
      <c r="E878" s="675"/>
      <c r="F878" s="675"/>
      <c r="G878" s="675"/>
      <c r="H878" s="675"/>
      <c r="I878" s="675"/>
      <c r="J878" s="675"/>
      <c r="K878" s="675"/>
      <c r="L878" s="675"/>
      <c r="M878" s="675"/>
      <c r="N878" s="675"/>
      <c r="O878" s="675"/>
      <c r="P878" s="675"/>
      <c r="Q878" s="675"/>
      <c r="R878" s="675"/>
      <c r="S878" s="675"/>
      <c r="T878" s="675"/>
      <c r="U878" s="675"/>
      <c r="V878" s="675"/>
      <c r="W878" s="675"/>
      <c r="X878" s="675"/>
      <c r="Y878" s="675"/>
      <c r="Z878" s="675"/>
    </row>
    <row r="879" spans="1:26">
      <c r="A879" s="674"/>
      <c r="B879" s="675"/>
      <c r="C879" s="675"/>
      <c r="D879" s="675"/>
      <c r="E879" s="675"/>
      <c r="F879" s="675"/>
      <c r="G879" s="675"/>
      <c r="H879" s="675"/>
      <c r="I879" s="675"/>
      <c r="J879" s="675"/>
      <c r="K879" s="675"/>
      <c r="L879" s="675"/>
      <c r="M879" s="675"/>
      <c r="N879" s="675"/>
      <c r="O879" s="675"/>
      <c r="P879" s="675"/>
      <c r="Q879" s="675"/>
      <c r="R879" s="675"/>
      <c r="S879" s="675"/>
      <c r="T879" s="675"/>
      <c r="U879" s="675"/>
      <c r="V879" s="675"/>
      <c r="W879" s="675"/>
      <c r="X879" s="675"/>
      <c r="Y879" s="675"/>
      <c r="Z879" s="675"/>
    </row>
    <row r="880" spans="1:26">
      <c r="A880" s="674"/>
      <c r="B880" s="675"/>
      <c r="C880" s="675"/>
      <c r="D880" s="675"/>
      <c r="E880" s="675"/>
      <c r="F880" s="675"/>
      <c r="G880" s="675"/>
      <c r="H880" s="675"/>
      <c r="I880" s="675"/>
      <c r="J880" s="675"/>
      <c r="K880" s="675"/>
      <c r="L880" s="675"/>
      <c r="M880" s="675"/>
      <c r="N880" s="675"/>
      <c r="O880" s="675"/>
      <c r="P880" s="675"/>
      <c r="Q880" s="675"/>
      <c r="R880" s="675"/>
      <c r="S880" s="675"/>
      <c r="T880" s="675"/>
      <c r="U880" s="675"/>
      <c r="V880" s="675"/>
      <c r="W880" s="675"/>
      <c r="X880" s="675"/>
      <c r="Y880" s="675"/>
      <c r="Z880" s="675"/>
    </row>
    <row r="881" spans="1:26">
      <c r="A881" s="674"/>
      <c r="B881" s="675"/>
      <c r="C881" s="675"/>
      <c r="D881" s="675"/>
      <c r="E881" s="675"/>
      <c r="F881" s="675"/>
      <c r="G881" s="675"/>
      <c r="H881" s="675"/>
      <c r="I881" s="675"/>
      <c r="J881" s="675"/>
      <c r="K881" s="675"/>
      <c r="L881" s="675"/>
      <c r="M881" s="675"/>
      <c r="N881" s="675"/>
      <c r="O881" s="675"/>
      <c r="P881" s="675"/>
      <c r="Q881" s="675"/>
      <c r="R881" s="675"/>
      <c r="S881" s="675"/>
      <c r="T881" s="675"/>
      <c r="U881" s="675"/>
      <c r="V881" s="675"/>
      <c r="W881" s="675"/>
      <c r="X881" s="675"/>
      <c r="Y881" s="675"/>
      <c r="Z881" s="675"/>
    </row>
    <row r="882" spans="1:26">
      <c r="A882" s="674"/>
      <c r="B882" s="675"/>
      <c r="C882" s="675"/>
      <c r="D882" s="675"/>
      <c r="E882" s="675"/>
      <c r="F882" s="675"/>
      <c r="G882" s="675"/>
      <c r="H882" s="675"/>
      <c r="I882" s="675"/>
      <c r="J882" s="675"/>
      <c r="K882" s="675"/>
      <c r="L882" s="675"/>
      <c r="M882" s="675"/>
      <c r="N882" s="675"/>
      <c r="O882" s="675"/>
      <c r="P882" s="675"/>
      <c r="Q882" s="675"/>
      <c r="R882" s="675"/>
      <c r="S882" s="675"/>
      <c r="T882" s="675"/>
      <c r="U882" s="675"/>
      <c r="V882" s="675"/>
      <c r="W882" s="675"/>
      <c r="X882" s="675"/>
      <c r="Y882" s="675"/>
      <c r="Z882" s="675"/>
    </row>
    <row r="883" spans="1:26">
      <c r="A883" s="674"/>
      <c r="B883" s="675"/>
      <c r="C883" s="675"/>
      <c r="D883" s="675"/>
      <c r="E883" s="675"/>
      <c r="F883" s="675"/>
      <c r="G883" s="675"/>
      <c r="H883" s="675"/>
      <c r="I883" s="675"/>
      <c r="J883" s="675"/>
      <c r="K883" s="675"/>
      <c r="L883" s="675"/>
      <c r="M883" s="675"/>
      <c r="N883" s="675"/>
      <c r="O883" s="675"/>
      <c r="P883" s="675"/>
      <c r="Q883" s="675"/>
      <c r="R883" s="675"/>
      <c r="S883" s="675"/>
      <c r="T883" s="675"/>
      <c r="U883" s="675"/>
      <c r="V883" s="675"/>
      <c r="W883" s="675"/>
      <c r="X883" s="675"/>
      <c r="Y883" s="675"/>
      <c r="Z883" s="675"/>
    </row>
    <row r="884" spans="1:26">
      <c r="A884" s="674"/>
      <c r="B884" s="675"/>
      <c r="C884" s="675"/>
      <c r="D884" s="675"/>
      <c r="E884" s="675"/>
      <c r="F884" s="675"/>
      <c r="G884" s="675"/>
      <c r="H884" s="675"/>
      <c r="I884" s="675"/>
      <c r="J884" s="675"/>
      <c r="K884" s="675"/>
      <c r="L884" s="675"/>
      <c r="M884" s="675"/>
      <c r="N884" s="675"/>
      <c r="O884" s="675"/>
      <c r="P884" s="675"/>
      <c r="Q884" s="675"/>
      <c r="R884" s="675"/>
      <c r="S884" s="675"/>
      <c r="T884" s="675"/>
      <c r="U884" s="675"/>
      <c r="V884" s="675"/>
      <c r="W884" s="675"/>
      <c r="X884" s="675"/>
      <c r="Y884" s="675"/>
      <c r="Z884" s="675"/>
    </row>
    <row r="885" spans="1:26">
      <c r="A885" s="674"/>
      <c r="B885" s="675"/>
      <c r="C885" s="675"/>
      <c r="D885" s="675"/>
      <c r="E885" s="675"/>
      <c r="F885" s="675"/>
      <c r="G885" s="675"/>
      <c r="H885" s="675"/>
      <c r="I885" s="675"/>
      <c r="J885" s="675"/>
      <c r="K885" s="675"/>
      <c r="L885" s="675"/>
      <c r="M885" s="675"/>
      <c r="N885" s="675"/>
      <c r="O885" s="675"/>
      <c r="P885" s="675"/>
      <c r="Q885" s="675"/>
      <c r="R885" s="675"/>
      <c r="S885" s="675"/>
      <c r="T885" s="675"/>
      <c r="U885" s="675"/>
      <c r="V885" s="675"/>
      <c r="W885" s="675"/>
      <c r="X885" s="675"/>
      <c r="Y885" s="675"/>
      <c r="Z885" s="675"/>
    </row>
    <row r="886" spans="1:26">
      <c r="A886" s="674"/>
      <c r="B886" s="675"/>
      <c r="C886" s="675"/>
      <c r="D886" s="675"/>
      <c r="E886" s="675"/>
      <c r="F886" s="675"/>
      <c r="G886" s="675"/>
      <c r="H886" s="675"/>
      <c r="I886" s="675"/>
      <c r="J886" s="675"/>
      <c r="K886" s="675"/>
      <c r="L886" s="675"/>
      <c r="M886" s="675"/>
      <c r="N886" s="675"/>
      <c r="O886" s="675"/>
      <c r="P886" s="675"/>
      <c r="Q886" s="675"/>
      <c r="R886" s="675"/>
      <c r="S886" s="675"/>
      <c r="T886" s="675"/>
      <c r="U886" s="675"/>
      <c r="V886" s="675"/>
      <c r="W886" s="675"/>
      <c r="X886" s="675"/>
      <c r="Y886" s="675"/>
      <c r="Z886" s="675"/>
    </row>
    <row r="887" spans="1:26">
      <c r="A887" s="674"/>
      <c r="B887" s="675"/>
      <c r="C887" s="675"/>
      <c r="D887" s="675"/>
      <c r="E887" s="675"/>
      <c r="F887" s="675"/>
      <c r="G887" s="675"/>
      <c r="H887" s="675"/>
      <c r="I887" s="675"/>
      <c r="J887" s="675"/>
      <c r="K887" s="675"/>
      <c r="L887" s="675"/>
      <c r="M887" s="675"/>
      <c r="N887" s="675"/>
      <c r="O887" s="675"/>
      <c r="P887" s="675"/>
      <c r="Q887" s="675"/>
      <c r="R887" s="675"/>
      <c r="S887" s="675"/>
      <c r="T887" s="675"/>
      <c r="U887" s="675"/>
      <c r="V887" s="675"/>
      <c r="W887" s="675"/>
      <c r="X887" s="675"/>
      <c r="Y887" s="675"/>
      <c r="Z887" s="675"/>
    </row>
    <row r="888" spans="1:26">
      <c r="A888" s="674"/>
      <c r="B888" s="675"/>
      <c r="C888" s="675"/>
      <c r="D888" s="675"/>
      <c r="E888" s="675"/>
      <c r="F888" s="675"/>
      <c r="G888" s="675"/>
      <c r="H888" s="675"/>
      <c r="I888" s="675"/>
      <c r="J888" s="675"/>
      <c r="K888" s="675"/>
      <c r="L888" s="675"/>
      <c r="M888" s="675"/>
      <c r="N888" s="675"/>
      <c r="O888" s="675"/>
      <c r="P888" s="675"/>
      <c r="Q888" s="675"/>
      <c r="R888" s="675"/>
      <c r="S888" s="675"/>
      <c r="T888" s="675"/>
      <c r="U888" s="675"/>
      <c r="V888" s="675"/>
      <c r="W888" s="675"/>
      <c r="X888" s="675"/>
      <c r="Y888" s="675"/>
      <c r="Z888" s="675"/>
    </row>
    <row r="889" spans="1:26">
      <c r="A889" s="674"/>
      <c r="B889" s="675"/>
      <c r="C889" s="675"/>
      <c r="D889" s="675"/>
      <c r="E889" s="675"/>
      <c r="F889" s="675"/>
      <c r="G889" s="675"/>
      <c r="H889" s="675"/>
      <c r="I889" s="675"/>
      <c r="J889" s="675"/>
      <c r="K889" s="675"/>
      <c r="L889" s="675"/>
      <c r="M889" s="675"/>
      <c r="N889" s="675"/>
      <c r="O889" s="675"/>
      <c r="P889" s="675"/>
      <c r="Q889" s="675"/>
      <c r="R889" s="675"/>
      <c r="S889" s="675"/>
      <c r="T889" s="675"/>
      <c r="U889" s="675"/>
      <c r="V889" s="675"/>
      <c r="W889" s="675"/>
      <c r="X889" s="675"/>
      <c r="Y889" s="675"/>
      <c r="Z889" s="675"/>
    </row>
    <row r="890" spans="1:26">
      <c r="A890" s="674"/>
      <c r="B890" s="675"/>
      <c r="C890" s="675"/>
      <c r="D890" s="675"/>
      <c r="E890" s="675"/>
      <c r="F890" s="675"/>
      <c r="G890" s="675"/>
      <c r="H890" s="675"/>
      <c r="I890" s="675"/>
      <c r="J890" s="675"/>
      <c r="K890" s="675"/>
      <c r="L890" s="675"/>
      <c r="M890" s="675"/>
      <c r="N890" s="675"/>
      <c r="O890" s="675"/>
      <c r="P890" s="675"/>
      <c r="Q890" s="675"/>
      <c r="R890" s="675"/>
      <c r="S890" s="675"/>
      <c r="T890" s="675"/>
      <c r="U890" s="675"/>
      <c r="V890" s="675"/>
      <c r="W890" s="675"/>
      <c r="X890" s="675"/>
      <c r="Y890" s="675"/>
      <c r="Z890" s="675"/>
    </row>
    <row r="891" spans="1:26">
      <c r="A891" s="674"/>
      <c r="B891" s="675"/>
      <c r="C891" s="675"/>
      <c r="D891" s="675"/>
      <c r="E891" s="675"/>
      <c r="F891" s="675"/>
      <c r="G891" s="675"/>
      <c r="H891" s="675"/>
      <c r="I891" s="675"/>
      <c r="J891" s="675"/>
      <c r="K891" s="675"/>
      <c r="L891" s="675"/>
      <c r="M891" s="675"/>
      <c r="N891" s="675"/>
      <c r="O891" s="675"/>
      <c r="P891" s="675"/>
      <c r="Q891" s="675"/>
      <c r="R891" s="675"/>
      <c r="S891" s="675"/>
      <c r="T891" s="675"/>
      <c r="U891" s="675"/>
      <c r="V891" s="675"/>
      <c r="W891" s="675"/>
      <c r="X891" s="675"/>
      <c r="Y891" s="675"/>
      <c r="Z891" s="675"/>
    </row>
    <row r="892" spans="1:26">
      <c r="A892" s="674"/>
      <c r="B892" s="675"/>
      <c r="C892" s="675"/>
      <c r="D892" s="675"/>
      <c r="E892" s="675"/>
      <c r="F892" s="675"/>
      <c r="G892" s="675"/>
      <c r="H892" s="675"/>
      <c r="I892" s="675"/>
      <c r="J892" s="675"/>
      <c r="K892" s="675"/>
      <c r="L892" s="675"/>
      <c r="M892" s="675"/>
      <c r="N892" s="675"/>
      <c r="O892" s="675"/>
      <c r="P892" s="675"/>
      <c r="Q892" s="675"/>
      <c r="R892" s="675"/>
      <c r="S892" s="675"/>
      <c r="T892" s="675"/>
      <c r="U892" s="675"/>
      <c r="V892" s="675"/>
      <c r="W892" s="675"/>
      <c r="X892" s="675"/>
      <c r="Y892" s="675"/>
      <c r="Z892" s="675"/>
    </row>
    <row r="893" spans="1:26">
      <c r="A893" s="674"/>
      <c r="B893" s="675"/>
      <c r="C893" s="675"/>
      <c r="D893" s="675"/>
      <c r="E893" s="675"/>
      <c r="F893" s="675"/>
      <c r="G893" s="675"/>
      <c r="H893" s="675"/>
      <c r="I893" s="675"/>
      <c r="J893" s="675"/>
      <c r="K893" s="675"/>
      <c r="L893" s="675"/>
      <c r="M893" s="675"/>
      <c r="N893" s="675"/>
      <c r="O893" s="675"/>
      <c r="P893" s="675"/>
      <c r="Q893" s="675"/>
      <c r="R893" s="675"/>
      <c r="S893" s="675"/>
      <c r="T893" s="675"/>
      <c r="U893" s="675"/>
      <c r="V893" s="675"/>
      <c r="W893" s="675"/>
      <c r="X893" s="675"/>
      <c r="Y893" s="675"/>
      <c r="Z893" s="675"/>
    </row>
    <row r="894" spans="1:26">
      <c r="A894" s="674"/>
      <c r="B894" s="675"/>
      <c r="C894" s="675"/>
      <c r="D894" s="675"/>
      <c r="E894" s="675"/>
      <c r="F894" s="675"/>
      <c r="G894" s="675"/>
      <c r="H894" s="675"/>
      <c r="I894" s="675"/>
      <c r="J894" s="675"/>
      <c r="K894" s="675"/>
      <c r="L894" s="675"/>
      <c r="M894" s="675"/>
      <c r="N894" s="675"/>
      <c r="O894" s="675"/>
      <c r="P894" s="675"/>
      <c r="Q894" s="675"/>
      <c r="R894" s="675"/>
      <c r="S894" s="675"/>
      <c r="T894" s="675"/>
      <c r="U894" s="675"/>
      <c r="V894" s="675"/>
      <c r="W894" s="675"/>
      <c r="X894" s="675"/>
      <c r="Y894" s="675"/>
      <c r="Z894" s="675"/>
    </row>
    <row r="895" spans="1:26">
      <c r="A895" s="674"/>
      <c r="B895" s="675"/>
      <c r="C895" s="675"/>
      <c r="D895" s="675"/>
      <c r="E895" s="675"/>
      <c r="F895" s="675"/>
      <c r="G895" s="675"/>
      <c r="H895" s="675"/>
      <c r="I895" s="675"/>
      <c r="J895" s="675"/>
      <c r="K895" s="675"/>
      <c r="L895" s="675"/>
      <c r="M895" s="675"/>
      <c r="N895" s="675"/>
      <c r="O895" s="675"/>
      <c r="P895" s="675"/>
      <c r="Q895" s="675"/>
      <c r="R895" s="675"/>
      <c r="S895" s="675"/>
      <c r="T895" s="675"/>
      <c r="U895" s="675"/>
      <c r="V895" s="675"/>
      <c r="W895" s="675"/>
      <c r="X895" s="675"/>
      <c r="Y895" s="675"/>
      <c r="Z895" s="675"/>
    </row>
    <row r="896" spans="1:26">
      <c r="A896" s="674"/>
      <c r="B896" s="675"/>
      <c r="C896" s="675"/>
      <c r="D896" s="675"/>
      <c r="E896" s="675"/>
      <c r="F896" s="675"/>
      <c r="G896" s="675"/>
      <c r="H896" s="675"/>
      <c r="I896" s="675"/>
      <c r="J896" s="675"/>
      <c r="K896" s="675"/>
      <c r="L896" s="675"/>
      <c r="M896" s="675"/>
      <c r="N896" s="675"/>
      <c r="O896" s="675"/>
      <c r="P896" s="675"/>
      <c r="Q896" s="675"/>
      <c r="R896" s="675"/>
      <c r="S896" s="675"/>
      <c r="T896" s="675"/>
      <c r="U896" s="675"/>
      <c r="V896" s="675"/>
      <c r="W896" s="675"/>
      <c r="X896" s="675"/>
      <c r="Y896" s="675"/>
      <c r="Z896" s="675"/>
    </row>
    <row r="897" spans="1:26">
      <c r="A897" s="674"/>
      <c r="B897" s="675"/>
      <c r="C897" s="675"/>
      <c r="D897" s="675"/>
      <c r="E897" s="675"/>
      <c r="F897" s="675"/>
      <c r="G897" s="675"/>
      <c r="H897" s="675"/>
      <c r="I897" s="675"/>
      <c r="J897" s="675"/>
      <c r="K897" s="675"/>
      <c r="L897" s="675"/>
      <c r="M897" s="675"/>
      <c r="N897" s="675"/>
      <c r="O897" s="675"/>
      <c r="P897" s="675"/>
      <c r="Q897" s="675"/>
      <c r="R897" s="675"/>
      <c r="S897" s="675"/>
      <c r="T897" s="675"/>
      <c r="U897" s="675"/>
      <c r="V897" s="675"/>
      <c r="W897" s="675"/>
      <c r="X897" s="675"/>
      <c r="Y897" s="675"/>
      <c r="Z897" s="675"/>
    </row>
    <row r="898" spans="1:26">
      <c r="A898" s="674"/>
      <c r="B898" s="675"/>
      <c r="C898" s="675"/>
      <c r="D898" s="675"/>
      <c r="E898" s="675"/>
      <c r="F898" s="675"/>
      <c r="G898" s="675"/>
      <c r="H898" s="675"/>
      <c r="I898" s="675"/>
      <c r="J898" s="675"/>
      <c r="K898" s="675"/>
      <c r="L898" s="675"/>
      <c r="M898" s="675"/>
      <c r="N898" s="675"/>
      <c r="O898" s="675"/>
      <c r="P898" s="675"/>
      <c r="Q898" s="675"/>
      <c r="R898" s="675"/>
      <c r="S898" s="675"/>
      <c r="T898" s="675"/>
      <c r="U898" s="675"/>
      <c r="V898" s="675"/>
      <c r="W898" s="675"/>
      <c r="X898" s="675"/>
      <c r="Y898" s="675"/>
      <c r="Z898" s="675"/>
    </row>
    <row r="899" spans="1:26">
      <c r="A899" s="674"/>
      <c r="B899" s="675"/>
      <c r="C899" s="675"/>
      <c r="D899" s="675"/>
      <c r="E899" s="675"/>
      <c r="F899" s="675"/>
      <c r="G899" s="675"/>
      <c r="H899" s="675"/>
      <c r="I899" s="675"/>
      <c r="J899" s="675"/>
      <c r="K899" s="675"/>
      <c r="L899" s="675"/>
      <c r="M899" s="675"/>
      <c r="N899" s="675"/>
      <c r="O899" s="675"/>
      <c r="P899" s="675"/>
      <c r="Q899" s="675"/>
      <c r="R899" s="675"/>
      <c r="S899" s="675"/>
      <c r="T899" s="675"/>
      <c r="U899" s="675"/>
      <c r="V899" s="675"/>
      <c r="W899" s="675"/>
      <c r="X899" s="675"/>
      <c r="Y899" s="675"/>
      <c r="Z899" s="675"/>
    </row>
    <row r="900" spans="1:26">
      <c r="A900" s="674"/>
      <c r="B900" s="675"/>
      <c r="C900" s="675"/>
      <c r="D900" s="675"/>
      <c r="E900" s="675"/>
      <c r="F900" s="675"/>
      <c r="G900" s="675"/>
      <c r="H900" s="675"/>
      <c r="I900" s="675"/>
      <c r="J900" s="675"/>
      <c r="K900" s="675"/>
      <c r="L900" s="675"/>
      <c r="M900" s="675"/>
      <c r="N900" s="675"/>
      <c r="O900" s="675"/>
      <c r="P900" s="675"/>
      <c r="Q900" s="675"/>
      <c r="R900" s="675"/>
      <c r="S900" s="675"/>
      <c r="T900" s="675"/>
      <c r="U900" s="675"/>
      <c r="V900" s="675"/>
      <c r="W900" s="675"/>
      <c r="X900" s="675"/>
      <c r="Y900" s="675"/>
      <c r="Z900" s="675"/>
    </row>
    <row r="901" spans="1:26">
      <c r="A901" s="674"/>
      <c r="B901" s="675"/>
      <c r="C901" s="675"/>
      <c r="D901" s="675"/>
      <c r="E901" s="675"/>
      <c r="F901" s="675"/>
      <c r="G901" s="675"/>
      <c r="H901" s="675"/>
      <c r="I901" s="675"/>
      <c r="J901" s="675"/>
      <c r="K901" s="675"/>
      <c r="L901" s="675"/>
      <c r="M901" s="675"/>
      <c r="N901" s="675"/>
      <c r="O901" s="675"/>
      <c r="P901" s="675"/>
      <c r="Q901" s="675"/>
      <c r="R901" s="675"/>
      <c r="S901" s="675"/>
      <c r="T901" s="675"/>
      <c r="U901" s="675"/>
      <c r="V901" s="675"/>
      <c r="W901" s="675"/>
      <c r="X901" s="675"/>
      <c r="Y901" s="675"/>
      <c r="Z901" s="675"/>
    </row>
    <row r="902" spans="1:26">
      <c r="A902" s="674"/>
      <c r="B902" s="675"/>
      <c r="C902" s="675"/>
      <c r="D902" s="675"/>
      <c r="E902" s="675"/>
      <c r="F902" s="675"/>
      <c r="G902" s="675"/>
      <c r="H902" s="675"/>
      <c r="I902" s="675"/>
      <c r="J902" s="675"/>
      <c r="K902" s="675"/>
      <c r="L902" s="675"/>
      <c r="M902" s="675"/>
      <c r="N902" s="675"/>
      <c r="O902" s="675"/>
      <c r="P902" s="675"/>
      <c r="Q902" s="675"/>
      <c r="R902" s="675"/>
      <c r="S902" s="675"/>
      <c r="T902" s="675"/>
      <c r="U902" s="675"/>
      <c r="V902" s="675"/>
      <c r="W902" s="675"/>
      <c r="X902" s="675"/>
      <c r="Y902" s="675"/>
      <c r="Z902" s="675"/>
    </row>
    <row r="903" spans="1:26">
      <c r="A903" s="674"/>
      <c r="B903" s="675"/>
      <c r="C903" s="675"/>
      <c r="D903" s="675"/>
      <c r="E903" s="675"/>
      <c r="F903" s="675"/>
      <c r="G903" s="675"/>
      <c r="H903" s="675"/>
      <c r="I903" s="675"/>
      <c r="J903" s="675"/>
      <c r="K903" s="675"/>
      <c r="L903" s="675"/>
      <c r="M903" s="675"/>
      <c r="N903" s="675"/>
      <c r="O903" s="675"/>
      <c r="P903" s="675"/>
      <c r="Q903" s="675"/>
      <c r="R903" s="675"/>
      <c r="S903" s="675"/>
      <c r="T903" s="675"/>
      <c r="U903" s="675"/>
      <c r="V903" s="675"/>
      <c r="W903" s="675"/>
      <c r="X903" s="675"/>
      <c r="Y903" s="675"/>
      <c r="Z903" s="675"/>
    </row>
    <row r="904" spans="1:26">
      <c r="A904" s="674"/>
      <c r="B904" s="675"/>
      <c r="C904" s="675"/>
      <c r="D904" s="675"/>
      <c r="E904" s="675"/>
      <c r="F904" s="675"/>
      <c r="G904" s="675"/>
      <c r="H904" s="675"/>
      <c r="I904" s="675"/>
      <c r="J904" s="675"/>
      <c r="K904" s="675"/>
      <c r="L904" s="675"/>
      <c r="M904" s="675"/>
      <c r="N904" s="675"/>
      <c r="O904" s="675"/>
      <c r="P904" s="675"/>
      <c r="Q904" s="675"/>
      <c r="R904" s="675"/>
      <c r="S904" s="675"/>
      <c r="T904" s="675"/>
      <c r="U904" s="675"/>
      <c r="V904" s="675"/>
      <c r="W904" s="675"/>
      <c r="X904" s="675"/>
      <c r="Y904" s="675"/>
      <c r="Z904" s="675"/>
    </row>
    <row r="905" spans="1:26">
      <c r="A905" s="674"/>
      <c r="B905" s="675"/>
      <c r="C905" s="675"/>
      <c r="D905" s="675"/>
      <c r="E905" s="675"/>
      <c r="F905" s="675"/>
      <c r="G905" s="675"/>
      <c r="H905" s="675"/>
      <c r="I905" s="675"/>
      <c r="J905" s="675"/>
      <c r="K905" s="675"/>
      <c r="L905" s="675"/>
      <c r="M905" s="675"/>
      <c r="N905" s="675"/>
      <c r="O905" s="675"/>
      <c r="P905" s="675"/>
      <c r="Q905" s="675"/>
      <c r="R905" s="675"/>
      <c r="S905" s="675"/>
      <c r="T905" s="675"/>
      <c r="U905" s="675"/>
      <c r="V905" s="675"/>
      <c r="W905" s="675"/>
      <c r="X905" s="675"/>
      <c r="Y905" s="675"/>
      <c r="Z905" s="675"/>
    </row>
    <row r="906" spans="1:26">
      <c r="A906" s="674"/>
      <c r="B906" s="675"/>
      <c r="C906" s="675"/>
      <c r="D906" s="675"/>
      <c r="E906" s="675"/>
      <c r="F906" s="675"/>
      <c r="G906" s="675"/>
      <c r="H906" s="675"/>
      <c r="I906" s="675"/>
      <c r="J906" s="675"/>
      <c r="K906" s="675"/>
      <c r="L906" s="675"/>
      <c r="M906" s="675"/>
      <c r="N906" s="675"/>
      <c r="O906" s="675"/>
      <c r="P906" s="675"/>
      <c r="Q906" s="675"/>
      <c r="R906" s="675"/>
      <c r="S906" s="675"/>
      <c r="T906" s="675"/>
      <c r="U906" s="675"/>
      <c r="V906" s="675"/>
      <c r="W906" s="675"/>
      <c r="X906" s="675"/>
      <c r="Y906" s="675"/>
      <c r="Z906" s="675"/>
    </row>
    <row r="907" spans="1:26">
      <c r="A907" s="674"/>
      <c r="B907" s="675"/>
      <c r="C907" s="675"/>
      <c r="D907" s="675"/>
      <c r="E907" s="675"/>
      <c r="F907" s="675"/>
      <c r="G907" s="675"/>
      <c r="H907" s="675"/>
      <c r="I907" s="675"/>
      <c r="J907" s="675"/>
      <c r="K907" s="675"/>
      <c r="L907" s="675"/>
      <c r="M907" s="675"/>
      <c r="N907" s="675"/>
      <c r="O907" s="675"/>
      <c r="P907" s="675"/>
      <c r="Q907" s="675"/>
      <c r="R907" s="675"/>
      <c r="S907" s="675"/>
      <c r="T907" s="675"/>
      <c r="U907" s="675"/>
      <c r="V907" s="675"/>
      <c r="W907" s="675"/>
      <c r="X907" s="675"/>
      <c r="Y907" s="675"/>
      <c r="Z907" s="675"/>
    </row>
    <row r="908" spans="1:26">
      <c r="A908" s="674"/>
      <c r="B908" s="675"/>
      <c r="C908" s="675"/>
      <c r="D908" s="675"/>
      <c r="E908" s="675"/>
      <c r="F908" s="675"/>
      <c r="G908" s="675"/>
      <c r="H908" s="675"/>
      <c r="I908" s="675"/>
      <c r="J908" s="675"/>
      <c r="K908" s="675"/>
      <c r="L908" s="675"/>
      <c r="M908" s="675"/>
      <c r="N908" s="675"/>
      <c r="O908" s="675"/>
      <c r="P908" s="675"/>
      <c r="Q908" s="675"/>
      <c r="R908" s="675"/>
      <c r="S908" s="675"/>
      <c r="T908" s="675"/>
      <c r="U908" s="675"/>
      <c r="V908" s="675"/>
      <c r="W908" s="675"/>
      <c r="X908" s="675"/>
      <c r="Y908" s="675"/>
      <c r="Z908" s="675"/>
    </row>
    <row r="909" spans="1:26">
      <c r="A909" s="674"/>
      <c r="B909" s="675"/>
      <c r="C909" s="675"/>
      <c r="D909" s="675"/>
      <c r="E909" s="675"/>
      <c r="F909" s="675"/>
      <c r="G909" s="675"/>
      <c r="H909" s="675"/>
      <c r="I909" s="675"/>
      <c r="J909" s="675"/>
      <c r="K909" s="675"/>
      <c r="L909" s="675"/>
      <c r="M909" s="675"/>
      <c r="N909" s="675"/>
      <c r="O909" s="675"/>
      <c r="P909" s="675"/>
      <c r="Q909" s="675"/>
      <c r="R909" s="675"/>
      <c r="S909" s="675"/>
      <c r="T909" s="675"/>
      <c r="U909" s="675"/>
      <c r="V909" s="675"/>
      <c r="W909" s="675"/>
      <c r="X909" s="675"/>
      <c r="Y909" s="675"/>
      <c r="Z909" s="675"/>
    </row>
    <row r="910" spans="1:26">
      <c r="A910" s="674"/>
      <c r="B910" s="675"/>
      <c r="C910" s="675"/>
      <c r="D910" s="675"/>
      <c r="E910" s="675"/>
      <c r="F910" s="675"/>
      <c r="G910" s="675"/>
      <c r="H910" s="675"/>
      <c r="I910" s="675"/>
      <c r="J910" s="675"/>
      <c r="K910" s="675"/>
      <c r="L910" s="675"/>
      <c r="M910" s="675"/>
      <c r="N910" s="675"/>
      <c r="O910" s="675"/>
      <c r="P910" s="675"/>
      <c r="Q910" s="675"/>
      <c r="R910" s="675"/>
      <c r="S910" s="675"/>
      <c r="T910" s="675"/>
      <c r="U910" s="675"/>
      <c r="V910" s="675"/>
      <c r="W910" s="675"/>
      <c r="X910" s="675"/>
      <c r="Y910" s="675"/>
      <c r="Z910" s="675"/>
    </row>
    <row r="911" spans="1:26">
      <c r="A911" s="674"/>
      <c r="B911" s="675"/>
      <c r="C911" s="675"/>
      <c r="D911" s="675"/>
      <c r="E911" s="675"/>
      <c r="F911" s="675"/>
      <c r="G911" s="675"/>
      <c r="H911" s="675"/>
      <c r="I911" s="675"/>
      <c r="J911" s="675"/>
      <c r="K911" s="675"/>
      <c r="L911" s="675"/>
      <c r="M911" s="675"/>
      <c r="N911" s="675"/>
      <c r="O911" s="675"/>
      <c r="P911" s="675"/>
      <c r="Q911" s="675"/>
      <c r="R911" s="675"/>
      <c r="S911" s="675"/>
      <c r="T911" s="675"/>
      <c r="U911" s="675"/>
      <c r="V911" s="675"/>
      <c r="W911" s="675"/>
      <c r="X911" s="675"/>
      <c r="Y911" s="675"/>
      <c r="Z911" s="675"/>
    </row>
    <row r="912" spans="1:26">
      <c r="A912" s="674"/>
      <c r="B912" s="675"/>
      <c r="C912" s="675"/>
      <c r="D912" s="675"/>
      <c r="E912" s="675"/>
      <c r="F912" s="675"/>
      <c r="G912" s="675"/>
      <c r="H912" s="675"/>
      <c r="I912" s="675"/>
      <c r="J912" s="675"/>
      <c r="K912" s="675"/>
      <c r="L912" s="675"/>
      <c r="M912" s="675"/>
      <c r="N912" s="675"/>
      <c r="O912" s="675"/>
      <c r="P912" s="675"/>
      <c r="Q912" s="675"/>
      <c r="R912" s="675"/>
      <c r="S912" s="675"/>
      <c r="T912" s="675"/>
      <c r="U912" s="675"/>
      <c r="V912" s="675"/>
      <c r="W912" s="675"/>
      <c r="X912" s="675"/>
      <c r="Y912" s="675"/>
      <c r="Z912" s="675"/>
    </row>
    <row r="913" spans="1:26">
      <c r="A913" s="674"/>
      <c r="B913" s="675"/>
      <c r="C913" s="675"/>
      <c r="D913" s="675"/>
      <c r="E913" s="675"/>
      <c r="F913" s="675"/>
      <c r="G913" s="675"/>
      <c r="H913" s="675"/>
      <c r="I913" s="675"/>
      <c r="J913" s="675"/>
      <c r="K913" s="675"/>
      <c r="L913" s="675"/>
      <c r="M913" s="675"/>
      <c r="N913" s="675"/>
      <c r="O913" s="675"/>
      <c r="P913" s="675"/>
      <c r="Q913" s="675"/>
      <c r="R913" s="675"/>
      <c r="S913" s="675"/>
      <c r="T913" s="675"/>
      <c r="U913" s="675"/>
      <c r="V913" s="675"/>
      <c r="W913" s="675"/>
      <c r="X913" s="675"/>
      <c r="Y913" s="675"/>
      <c r="Z913" s="675"/>
    </row>
    <row r="914" spans="1:26">
      <c r="A914" s="674"/>
      <c r="B914" s="675"/>
      <c r="C914" s="675"/>
      <c r="D914" s="675"/>
      <c r="E914" s="675"/>
      <c r="F914" s="675"/>
      <c r="G914" s="675"/>
      <c r="H914" s="675"/>
      <c r="I914" s="675"/>
      <c r="J914" s="675"/>
      <c r="K914" s="675"/>
      <c r="L914" s="675"/>
      <c r="M914" s="675"/>
      <c r="N914" s="675"/>
      <c r="O914" s="675"/>
      <c r="P914" s="675"/>
      <c r="Q914" s="675"/>
      <c r="R914" s="675"/>
      <c r="S914" s="675"/>
      <c r="T914" s="675"/>
      <c r="U914" s="675"/>
      <c r="V914" s="675"/>
      <c r="W914" s="675"/>
      <c r="X914" s="675"/>
      <c r="Y914" s="675"/>
      <c r="Z914" s="675"/>
    </row>
    <row r="915" spans="1:26">
      <c r="A915" s="674"/>
      <c r="B915" s="675"/>
      <c r="C915" s="675"/>
      <c r="D915" s="675"/>
      <c r="E915" s="675"/>
      <c r="F915" s="675"/>
      <c r="G915" s="675"/>
      <c r="H915" s="675"/>
      <c r="I915" s="675"/>
      <c r="J915" s="675"/>
      <c r="K915" s="675"/>
      <c r="L915" s="675"/>
      <c r="M915" s="675"/>
      <c r="N915" s="675"/>
      <c r="O915" s="675"/>
      <c r="P915" s="675"/>
      <c r="Q915" s="675"/>
      <c r="R915" s="675"/>
      <c r="S915" s="675"/>
      <c r="T915" s="675"/>
      <c r="U915" s="675"/>
      <c r="V915" s="675"/>
      <c r="W915" s="675"/>
      <c r="X915" s="675"/>
      <c r="Y915" s="675"/>
      <c r="Z915" s="675"/>
    </row>
    <row r="916" spans="1:26">
      <c r="A916" s="674"/>
      <c r="B916" s="675"/>
      <c r="C916" s="675"/>
      <c r="D916" s="675"/>
      <c r="E916" s="675"/>
      <c r="F916" s="675"/>
      <c r="G916" s="675"/>
      <c r="H916" s="675"/>
      <c r="I916" s="675"/>
      <c r="J916" s="675"/>
      <c r="K916" s="675"/>
      <c r="L916" s="675"/>
      <c r="M916" s="675"/>
      <c r="N916" s="675"/>
      <c r="O916" s="675"/>
      <c r="P916" s="675"/>
      <c r="Q916" s="675"/>
      <c r="R916" s="675"/>
      <c r="S916" s="675"/>
      <c r="T916" s="675"/>
      <c r="U916" s="675"/>
      <c r="V916" s="675"/>
      <c r="W916" s="675"/>
      <c r="X916" s="675"/>
      <c r="Y916" s="675"/>
      <c r="Z916" s="675"/>
    </row>
    <row r="917" spans="1:26">
      <c r="A917" s="674"/>
      <c r="B917" s="675"/>
      <c r="C917" s="675"/>
      <c r="D917" s="675"/>
      <c r="E917" s="675"/>
      <c r="F917" s="675"/>
      <c r="G917" s="675"/>
      <c r="H917" s="675"/>
      <c r="I917" s="675"/>
      <c r="J917" s="675"/>
      <c r="K917" s="675"/>
      <c r="L917" s="675"/>
      <c r="M917" s="675"/>
      <c r="N917" s="675"/>
      <c r="O917" s="675"/>
      <c r="P917" s="675"/>
      <c r="Q917" s="675"/>
      <c r="R917" s="675"/>
      <c r="S917" s="675"/>
      <c r="T917" s="675"/>
      <c r="U917" s="675"/>
      <c r="V917" s="675"/>
      <c r="W917" s="675"/>
      <c r="X917" s="675"/>
      <c r="Y917" s="675"/>
      <c r="Z917" s="675"/>
    </row>
    <row r="918" spans="1:26">
      <c r="A918" s="674"/>
      <c r="B918" s="675"/>
      <c r="C918" s="675"/>
      <c r="D918" s="675"/>
      <c r="E918" s="675"/>
      <c r="F918" s="675"/>
      <c r="G918" s="675"/>
      <c r="H918" s="675"/>
      <c r="I918" s="675"/>
      <c r="J918" s="675"/>
      <c r="K918" s="675"/>
      <c r="L918" s="675"/>
      <c r="M918" s="675"/>
      <c r="N918" s="675"/>
      <c r="O918" s="675"/>
      <c r="P918" s="675"/>
      <c r="Q918" s="675"/>
      <c r="R918" s="675"/>
      <c r="S918" s="675"/>
      <c r="T918" s="675"/>
      <c r="U918" s="675"/>
      <c r="V918" s="675"/>
      <c r="W918" s="675"/>
      <c r="X918" s="675"/>
      <c r="Y918" s="675"/>
      <c r="Z918" s="675"/>
    </row>
    <row r="919" spans="1:26">
      <c r="A919" s="674"/>
      <c r="B919" s="675"/>
      <c r="C919" s="675"/>
      <c r="D919" s="675"/>
      <c r="E919" s="675"/>
      <c r="F919" s="675"/>
      <c r="G919" s="675"/>
      <c r="H919" s="675"/>
      <c r="I919" s="675"/>
      <c r="J919" s="675"/>
      <c r="K919" s="675"/>
      <c r="L919" s="675"/>
      <c r="M919" s="675"/>
      <c r="N919" s="675"/>
      <c r="O919" s="675"/>
      <c r="P919" s="675"/>
      <c r="Q919" s="675"/>
      <c r="R919" s="675"/>
      <c r="S919" s="675"/>
      <c r="T919" s="675"/>
      <c r="U919" s="675"/>
      <c r="V919" s="675"/>
      <c r="W919" s="675"/>
      <c r="X919" s="675"/>
      <c r="Y919" s="675"/>
      <c r="Z919" s="675"/>
    </row>
    <row r="920" spans="1:26">
      <c r="A920" s="674"/>
      <c r="B920" s="675"/>
      <c r="C920" s="675"/>
      <c r="D920" s="675"/>
      <c r="E920" s="675"/>
      <c r="F920" s="675"/>
      <c r="G920" s="675"/>
      <c r="H920" s="675"/>
      <c r="I920" s="675"/>
      <c r="J920" s="675"/>
      <c r="K920" s="675"/>
      <c r="L920" s="675"/>
      <c r="M920" s="675"/>
      <c r="N920" s="675"/>
      <c r="O920" s="675"/>
      <c r="P920" s="675"/>
      <c r="Q920" s="675"/>
      <c r="R920" s="675"/>
      <c r="S920" s="675"/>
      <c r="T920" s="675"/>
      <c r="U920" s="675"/>
      <c r="V920" s="675"/>
      <c r="W920" s="675"/>
      <c r="X920" s="675"/>
      <c r="Y920" s="675"/>
      <c r="Z920" s="675"/>
    </row>
    <row r="921" spans="1:26">
      <c r="A921" s="674"/>
      <c r="B921" s="675"/>
      <c r="C921" s="675"/>
      <c r="D921" s="675"/>
      <c r="E921" s="675"/>
      <c r="F921" s="675"/>
      <c r="G921" s="675"/>
      <c r="H921" s="675"/>
      <c r="I921" s="675"/>
      <c r="J921" s="675"/>
      <c r="K921" s="675"/>
      <c r="L921" s="675"/>
      <c r="M921" s="675"/>
      <c r="N921" s="675"/>
      <c r="O921" s="675"/>
      <c r="P921" s="675"/>
      <c r="Q921" s="675"/>
      <c r="R921" s="675"/>
      <c r="S921" s="675"/>
      <c r="T921" s="675"/>
      <c r="U921" s="675"/>
      <c r="V921" s="675"/>
      <c r="W921" s="675"/>
      <c r="X921" s="675"/>
      <c r="Y921" s="675"/>
      <c r="Z921" s="675"/>
    </row>
    <row r="922" spans="1:26">
      <c r="A922" s="674"/>
      <c r="B922" s="675"/>
      <c r="C922" s="675"/>
      <c r="D922" s="675"/>
      <c r="E922" s="675"/>
      <c r="F922" s="675"/>
      <c r="G922" s="675"/>
      <c r="H922" s="675"/>
      <c r="I922" s="675"/>
      <c r="J922" s="675"/>
      <c r="K922" s="675"/>
      <c r="L922" s="675"/>
      <c r="M922" s="675"/>
      <c r="N922" s="675"/>
      <c r="O922" s="675"/>
      <c r="P922" s="675"/>
      <c r="Q922" s="675"/>
      <c r="R922" s="675"/>
      <c r="S922" s="675"/>
      <c r="T922" s="675"/>
      <c r="U922" s="675"/>
      <c r="V922" s="675"/>
      <c r="W922" s="675"/>
      <c r="X922" s="675"/>
      <c r="Y922" s="675"/>
      <c r="Z922" s="675"/>
    </row>
    <row r="923" spans="1:26">
      <c r="A923" s="674"/>
      <c r="B923" s="675"/>
      <c r="C923" s="675"/>
      <c r="D923" s="675"/>
      <c r="E923" s="675"/>
      <c r="F923" s="675"/>
      <c r="G923" s="675"/>
      <c r="H923" s="675"/>
      <c r="I923" s="675"/>
      <c r="J923" s="675"/>
      <c r="K923" s="675"/>
      <c r="L923" s="675"/>
      <c r="M923" s="675"/>
      <c r="N923" s="675"/>
      <c r="O923" s="675"/>
      <c r="P923" s="675"/>
      <c r="Q923" s="675"/>
      <c r="R923" s="675"/>
      <c r="S923" s="675"/>
      <c r="T923" s="675"/>
      <c r="U923" s="675"/>
      <c r="V923" s="675"/>
      <c r="W923" s="675"/>
      <c r="X923" s="675"/>
      <c r="Y923" s="675"/>
      <c r="Z923" s="675"/>
    </row>
    <row r="924" spans="1:26">
      <c r="A924" s="674"/>
      <c r="B924" s="675"/>
      <c r="C924" s="675"/>
      <c r="D924" s="675"/>
      <c r="E924" s="675"/>
      <c r="F924" s="675"/>
      <c r="G924" s="675"/>
      <c r="H924" s="675"/>
      <c r="I924" s="675"/>
      <c r="J924" s="675"/>
      <c r="K924" s="675"/>
      <c r="L924" s="675"/>
      <c r="M924" s="675"/>
      <c r="N924" s="675"/>
      <c r="O924" s="675"/>
      <c r="P924" s="675"/>
      <c r="Q924" s="675"/>
      <c r="R924" s="675"/>
      <c r="S924" s="675"/>
      <c r="T924" s="675"/>
      <c r="U924" s="675"/>
      <c r="V924" s="675"/>
      <c r="W924" s="675"/>
      <c r="X924" s="675"/>
      <c r="Y924" s="675"/>
      <c r="Z924" s="675"/>
    </row>
    <row r="925" spans="1:26">
      <c r="A925" s="674"/>
      <c r="B925" s="675"/>
      <c r="C925" s="675"/>
      <c r="D925" s="675"/>
      <c r="E925" s="675"/>
      <c r="F925" s="675"/>
      <c r="G925" s="675"/>
      <c r="H925" s="675"/>
      <c r="I925" s="675"/>
      <c r="J925" s="675"/>
      <c r="K925" s="675"/>
      <c r="L925" s="675"/>
      <c r="M925" s="675"/>
      <c r="N925" s="675"/>
      <c r="O925" s="675"/>
      <c r="P925" s="675"/>
      <c r="Q925" s="675"/>
      <c r="R925" s="675"/>
      <c r="S925" s="675"/>
      <c r="T925" s="675"/>
      <c r="U925" s="675"/>
      <c r="V925" s="675"/>
      <c r="W925" s="675"/>
      <c r="X925" s="675"/>
      <c r="Y925" s="675"/>
      <c r="Z925" s="675"/>
    </row>
    <row r="926" spans="1:26">
      <c r="A926" s="674"/>
      <c r="B926" s="675"/>
      <c r="C926" s="675"/>
      <c r="D926" s="675"/>
      <c r="E926" s="675"/>
      <c r="F926" s="675"/>
      <c r="G926" s="675"/>
      <c r="H926" s="675"/>
      <c r="I926" s="675"/>
      <c r="J926" s="675"/>
      <c r="K926" s="675"/>
      <c r="L926" s="675"/>
      <c r="M926" s="675"/>
      <c r="N926" s="675"/>
      <c r="O926" s="675"/>
      <c r="P926" s="675"/>
      <c r="Q926" s="675"/>
      <c r="R926" s="675"/>
      <c r="S926" s="675"/>
      <c r="T926" s="675"/>
      <c r="U926" s="675"/>
      <c r="V926" s="675"/>
      <c r="W926" s="675"/>
      <c r="X926" s="675"/>
      <c r="Y926" s="675"/>
      <c r="Z926" s="675"/>
    </row>
    <row r="927" spans="1:26">
      <c r="A927" s="674"/>
      <c r="B927" s="675"/>
      <c r="C927" s="675"/>
      <c r="D927" s="675"/>
      <c r="E927" s="675"/>
      <c r="F927" s="675"/>
      <c r="G927" s="675"/>
      <c r="H927" s="675"/>
      <c r="I927" s="675"/>
      <c r="J927" s="675"/>
      <c r="K927" s="675"/>
      <c r="L927" s="675"/>
      <c r="M927" s="675"/>
      <c r="N927" s="675"/>
      <c r="O927" s="675"/>
      <c r="P927" s="675"/>
      <c r="Q927" s="675"/>
      <c r="R927" s="675"/>
      <c r="S927" s="675"/>
      <c r="T927" s="675"/>
      <c r="U927" s="675"/>
      <c r="V927" s="675"/>
      <c r="W927" s="675"/>
      <c r="X927" s="675"/>
      <c r="Y927" s="675"/>
      <c r="Z927" s="675"/>
    </row>
    <row r="928" spans="1:26">
      <c r="A928" s="674"/>
      <c r="B928" s="675"/>
      <c r="C928" s="675"/>
      <c r="D928" s="675"/>
      <c r="E928" s="675"/>
      <c r="F928" s="675"/>
      <c r="G928" s="675"/>
      <c r="H928" s="675"/>
      <c r="I928" s="675"/>
      <c r="J928" s="675"/>
      <c r="K928" s="675"/>
      <c r="L928" s="675"/>
      <c r="M928" s="675"/>
      <c r="N928" s="675"/>
      <c r="O928" s="675"/>
      <c r="P928" s="675"/>
      <c r="Q928" s="675"/>
      <c r="R928" s="675"/>
      <c r="S928" s="675"/>
      <c r="T928" s="675"/>
      <c r="U928" s="675"/>
      <c r="V928" s="675"/>
      <c r="W928" s="675"/>
      <c r="X928" s="675"/>
      <c r="Y928" s="675"/>
      <c r="Z928" s="675"/>
    </row>
    <row r="929" spans="1:26">
      <c r="A929" s="674"/>
      <c r="B929" s="675"/>
      <c r="C929" s="675"/>
      <c r="D929" s="675"/>
      <c r="E929" s="675"/>
      <c r="F929" s="675"/>
      <c r="G929" s="675"/>
      <c r="H929" s="675"/>
      <c r="I929" s="675"/>
      <c r="J929" s="675"/>
      <c r="K929" s="675"/>
      <c r="L929" s="675"/>
      <c r="M929" s="675"/>
      <c r="N929" s="675"/>
      <c r="O929" s="675"/>
      <c r="P929" s="675"/>
      <c r="Q929" s="675"/>
      <c r="R929" s="675"/>
      <c r="S929" s="675"/>
      <c r="T929" s="675"/>
      <c r="U929" s="675"/>
      <c r="V929" s="675"/>
      <c r="W929" s="675"/>
      <c r="X929" s="675"/>
      <c r="Y929" s="675"/>
      <c r="Z929" s="675"/>
    </row>
    <row r="930" spans="1:26">
      <c r="A930" s="674"/>
      <c r="B930" s="675"/>
      <c r="C930" s="675"/>
      <c r="D930" s="675"/>
      <c r="E930" s="675"/>
      <c r="F930" s="675"/>
      <c r="G930" s="675"/>
      <c r="H930" s="675"/>
      <c r="I930" s="675"/>
      <c r="J930" s="675"/>
      <c r="K930" s="675"/>
      <c r="L930" s="675"/>
      <c r="M930" s="675"/>
      <c r="N930" s="675"/>
      <c r="O930" s="675"/>
      <c r="P930" s="675"/>
      <c r="Q930" s="675"/>
      <c r="R930" s="675"/>
      <c r="S930" s="675"/>
      <c r="T930" s="675"/>
      <c r="U930" s="675"/>
      <c r="V930" s="675"/>
      <c r="W930" s="675"/>
      <c r="X930" s="675"/>
      <c r="Y930" s="675"/>
      <c r="Z930" s="675"/>
    </row>
    <row r="931" spans="1:26">
      <c r="A931" s="674"/>
      <c r="B931" s="675"/>
      <c r="C931" s="675"/>
      <c r="D931" s="675"/>
      <c r="E931" s="675"/>
      <c r="F931" s="675"/>
      <c r="G931" s="675"/>
      <c r="H931" s="675"/>
      <c r="I931" s="675"/>
      <c r="J931" s="675"/>
      <c r="K931" s="675"/>
      <c r="L931" s="675"/>
      <c r="M931" s="675"/>
      <c r="N931" s="675"/>
      <c r="O931" s="675"/>
      <c r="P931" s="675"/>
      <c r="Q931" s="675"/>
      <c r="R931" s="675"/>
      <c r="S931" s="675"/>
      <c r="T931" s="675"/>
      <c r="U931" s="675"/>
      <c r="V931" s="675"/>
      <c r="W931" s="675"/>
      <c r="X931" s="675"/>
      <c r="Y931" s="675"/>
      <c r="Z931" s="675"/>
    </row>
    <row r="932" spans="1:26">
      <c r="A932" s="674"/>
      <c r="B932" s="675"/>
      <c r="C932" s="675"/>
      <c r="D932" s="675"/>
      <c r="E932" s="675"/>
      <c r="F932" s="675"/>
      <c r="G932" s="675"/>
      <c r="H932" s="675"/>
      <c r="I932" s="675"/>
      <c r="J932" s="675"/>
      <c r="K932" s="675"/>
      <c r="L932" s="675"/>
      <c r="M932" s="675"/>
      <c r="N932" s="675"/>
      <c r="O932" s="675"/>
      <c r="P932" s="675"/>
      <c r="Q932" s="675"/>
      <c r="R932" s="675"/>
      <c r="S932" s="675"/>
      <c r="T932" s="675"/>
      <c r="U932" s="675"/>
      <c r="V932" s="675"/>
      <c r="W932" s="675"/>
      <c r="X932" s="675"/>
      <c r="Y932" s="675"/>
      <c r="Z932" s="675"/>
    </row>
    <row r="933" spans="1:26">
      <c r="A933" s="674"/>
      <c r="B933" s="675"/>
      <c r="C933" s="675"/>
      <c r="D933" s="675"/>
      <c r="E933" s="675"/>
      <c r="F933" s="675"/>
      <c r="G933" s="675"/>
      <c r="H933" s="675"/>
      <c r="I933" s="675"/>
      <c r="J933" s="675"/>
      <c r="K933" s="675"/>
      <c r="L933" s="675"/>
      <c r="M933" s="675"/>
      <c r="N933" s="675"/>
      <c r="O933" s="675"/>
      <c r="P933" s="675"/>
      <c r="Q933" s="675"/>
      <c r="R933" s="675"/>
      <c r="S933" s="675"/>
      <c r="T933" s="675"/>
      <c r="U933" s="675"/>
      <c r="V933" s="675"/>
      <c r="W933" s="675"/>
      <c r="X933" s="675"/>
      <c r="Y933" s="675"/>
      <c r="Z933" s="675"/>
    </row>
    <row r="934" spans="1:26">
      <c r="A934" s="674"/>
      <c r="B934" s="675"/>
      <c r="C934" s="675"/>
      <c r="D934" s="675"/>
      <c r="E934" s="675"/>
      <c r="F934" s="675"/>
      <c r="G934" s="675"/>
      <c r="H934" s="675"/>
      <c r="I934" s="675"/>
      <c r="J934" s="675"/>
      <c r="K934" s="675"/>
      <c r="L934" s="675"/>
      <c r="M934" s="675"/>
      <c r="N934" s="675"/>
      <c r="O934" s="675"/>
      <c r="P934" s="675"/>
      <c r="Q934" s="675"/>
      <c r="R934" s="675"/>
      <c r="S934" s="675"/>
      <c r="T934" s="675"/>
      <c r="U934" s="675"/>
      <c r="V934" s="675"/>
      <c r="W934" s="675"/>
      <c r="X934" s="675"/>
      <c r="Y934" s="675"/>
      <c r="Z934" s="675"/>
    </row>
    <row r="935" spans="1:26">
      <c r="A935" s="674"/>
      <c r="B935" s="675"/>
      <c r="C935" s="675"/>
      <c r="D935" s="675"/>
      <c r="E935" s="675"/>
      <c r="F935" s="675"/>
      <c r="G935" s="675"/>
      <c r="H935" s="675"/>
      <c r="I935" s="675"/>
      <c r="J935" s="675"/>
      <c r="K935" s="675"/>
      <c r="L935" s="675"/>
      <c r="M935" s="675"/>
      <c r="N935" s="675"/>
      <c r="O935" s="675"/>
      <c r="P935" s="675"/>
      <c r="Q935" s="675"/>
      <c r="R935" s="675"/>
      <c r="S935" s="675"/>
      <c r="T935" s="675"/>
      <c r="U935" s="675"/>
      <c r="V935" s="675"/>
      <c r="W935" s="675"/>
      <c r="X935" s="675"/>
      <c r="Y935" s="675"/>
      <c r="Z935" s="675"/>
    </row>
    <row r="936" spans="1:26">
      <c r="A936" s="674"/>
      <c r="B936" s="675"/>
      <c r="C936" s="675"/>
      <c r="D936" s="675"/>
      <c r="E936" s="675"/>
      <c r="F936" s="675"/>
      <c r="G936" s="675"/>
      <c r="H936" s="675"/>
      <c r="I936" s="675"/>
      <c r="J936" s="675"/>
      <c r="K936" s="675"/>
      <c r="L936" s="675"/>
      <c r="M936" s="675"/>
      <c r="N936" s="675"/>
      <c r="O936" s="675"/>
      <c r="P936" s="675"/>
      <c r="Q936" s="675"/>
      <c r="R936" s="675"/>
      <c r="S936" s="675"/>
      <c r="T936" s="675"/>
      <c r="U936" s="675"/>
      <c r="V936" s="675"/>
      <c r="W936" s="675"/>
      <c r="X936" s="675"/>
      <c r="Y936" s="675"/>
      <c r="Z936" s="675"/>
    </row>
    <row r="937" spans="1:26">
      <c r="A937" s="674"/>
      <c r="B937" s="675"/>
      <c r="C937" s="675"/>
      <c r="D937" s="675"/>
      <c r="E937" s="675"/>
      <c r="F937" s="675"/>
      <c r="G937" s="675"/>
      <c r="H937" s="675"/>
      <c r="I937" s="675"/>
      <c r="J937" s="675"/>
      <c r="K937" s="675"/>
      <c r="L937" s="675"/>
      <c r="M937" s="675"/>
      <c r="N937" s="675"/>
      <c r="O937" s="675"/>
      <c r="P937" s="675"/>
      <c r="Q937" s="675"/>
      <c r="R937" s="675"/>
      <c r="S937" s="675"/>
      <c r="T937" s="675"/>
      <c r="U937" s="675"/>
      <c r="V937" s="675"/>
      <c r="W937" s="675"/>
      <c r="X937" s="675"/>
      <c r="Y937" s="675"/>
      <c r="Z937" s="675"/>
    </row>
    <row r="938" spans="1:26">
      <c r="A938" s="674"/>
      <c r="B938" s="675"/>
      <c r="C938" s="675"/>
      <c r="D938" s="675"/>
      <c r="E938" s="675"/>
      <c r="F938" s="675"/>
      <c r="G938" s="675"/>
      <c r="H938" s="675"/>
      <c r="I938" s="675"/>
      <c r="J938" s="675"/>
      <c r="K938" s="675"/>
      <c r="L938" s="675"/>
      <c r="M938" s="675"/>
      <c r="N938" s="675"/>
      <c r="O938" s="675"/>
      <c r="P938" s="675"/>
      <c r="Q938" s="675"/>
      <c r="R938" s="675"/>
      <c r="S938" s="675"/>
      <c r="T938" s="675"/>
      <c r="U938" s="675"/>
      <c r="V938" s="675"/>
      <c r="W938" s="675"/>
      <c r="X938" s="675"/>
      <c r="Y938" s="675"/>
      <c r="Z938" s="675"/>
    </row>
    <row r="939" spans="1:26">
      <c r="A939" s="674"/>
      <c r="B939" s="675"/>
      <c r="C939" s="675"/>
      <c r="D939" s="675"/>
      <c r="E939" s="675"/>
      <c r="F939" s="675"/>
      <c r="G939" s="675"/>
      <c r="H939" s="675"/>
      <c r="I939" s="675"/>
      <c r="J939" s="675"/>
      <c r="K939" s="675"/>
      <c r="L939" s="675"/>
      <c r="M939" s="675"/>
      <c r="N939" s="675"/>
      <c r="O939" s="675"/>
      <c r="P939" s="675"/>
      <c r="Q939" s="675"/>
      <c r="R939" s="675"/>
      <c r="S939" s="675"/>
      <c r="T939" s="675"/>
      <c r="U939" s="675"/>
      <c r="V939" s="675"/>
      <c r="W939" s="675"/>
      <c r="X939" s="675"/>
      <c r="Y939" s="675"/>
      <c r="Z939" s="675"/>
    </row>
    <row r="940" spans="1:26">
      <c r="A940" s="674"/>
      <c r="B940" s="675"/>
      <c r="C940" s="675"/>
      <c r="D940" s="675"/>
      <c r="E940" s="675"/>
      <c r="F940" s="675"/>
      <c r="G940" s="675"/>
      <c r="H940" s="675"/>
      <c r="I940" s="675"/>
      <c r="J940" s="675"/>
      <c r="K940" s="675"/>
      <c r="L940" s="675"/>
      <c r="M940" s="675"/>
      <c r="N940" s="675"/>
      <c r="O940" s="675"/>
      <c r="P940" s="675"/>
      <c r="Q940" s="675"/>
      <c r="R940" s="675"/>
      <c r="S940" s="675"/>
      <c r="T940" s="675"/>
      <c r="U940" s="675"/>
      <c r="V940" s="675"/>
      <c r="W940" s="675"/>
      <c r="X940" s="675"/>
      <c r="Y940" s="675"/>
      <c r="Z940" s="675"/>
    </row>
    <row r="941" spans="1:26">
      <c r="A941" s="674"/>
      <c r="B941" s="675"/>
      <c r="C941" s="675"/>
      <c r="D941" s="675"/>
      <c r="E941" s="675"/>
      <c r="F941" s="675"/>
      <c r="G941" s="675"/>
      <c r="H941" s="675"/>
      <c r="I941" s="675"/>
      <c r="J941" s="675"/>
      <c r="K941" s="675"/>
      <c r="L941" s="675"/>
      <c r="M941" s="675"/>
      <c r="N941" s="675"/>
      <c r="O941" s="675"/>
      <c r="P941" s="675"/>
      <c r="Q941" s="675"/>
      <c r="R941" s="675"/>
      <c r="S941" s="675"/>
      <c r="T941" s="675"/>
      <c r="U941" s="675"/>
      <c r="V941" s="675"/>
      <c r="W941" s="675"/>
      <c r="X941" s="675"/>
      <c r="Y941" s="675"/>
      <c r="Z941" s="675"/>
    </row>
    <row r="942" spans="1:26">
      <c r="A942" s="674"/>
      <c r="B942" s="675"/>
      <c r="C942" s="675"/>
      <c r="D942" s="675"/>
      <c r="E942" s="675"/>
      <c r="F942" s="675"/>
      <c r="G942" s="675"/>
      <c r="H942" s="675"/>
      <c r="I942" s="675"/>
      <c r="J942" s="675"/>
      <c r="K942" s="675"/>
      <c r="L942" s="675"/>
      <c r="M942" s="675"/>
      <c r="N942" s="675"/>
      <c r="O942" s="675"/>
      <c r="P942" s="675"/>
      <c r="Q942" s="675"/>
      <c r="R942" s="675"/>
      <c r="S942" s="675"/>
      <c r="T942" s="675"/>
      <c r="U942" s="675"/>
      <c r="V942" s="675"/>
      <c r="W942" s="675"/>
      <c r="X942" s="675"/>
      <c r="Y942" s="675"/>
      <c r="Z942" s="675"/>
    </row>
    <row r="943" spans="1:26">
      <c r="A943" s="674"/>
      <c r="B943" s="675"/>
      <c r="C943" s="675"/>
      <c r="D943" s="675"/>
      <c r="E943" s="675"/>
      <c r="F943" s="675"/>
      <c r="G943" s="675"/>
      <c r="H943" s="675"/>
      <c r="I943" s="675"/>
      <c r="J943" s="675"/>
      <c r="K943" s="675"/>
      <c r="L943" s="675"/>
      <c r="M943" s="675"/>
      <c r="N943" s="675"/>
      <c r="O943" s="675"/>
      <c r="P943" s="675"/>
      <c r="Q943" s="675"/>
      <c r="R943" s="675"/>
      <c r="S943" s="675"/>
      <c r="T943" s="675"/>
      <c r="U943" s="675"/>
      <c r="V943" s="675"/>
      <c r="W943" s="675"/>
      <c r="X943" s="675"/>
      <c r="Y943" s="675"/>
      <c r="Z943" s="675"/>
    </row>
    <row r="944" spans="1:26">
      <c r="A944" s="674"/>
      <c r="B944" s="675"/>
      <c r="C944" s="675"/>
      <c r="D944" s="675"/>
      <c r="E944" s="675"/>
      <c r="F944" s="675"/>
      <c r="G944" s="675"/>
      <c r="H944" s="675"/>
      <c r="I944" s="675"/>
      <c r="J944" s="675"/>
      <c r="K944" s="675"/>
      <c r="L944" s="675"/>
      <c r="M944" s="675"/>
      <c r="N944" s="675"/>
      <c r="O944" s="675"/>
      <c r="P944" s="675"/>
      <c r="Q944" s="675"/>
      <c r="R944" s="675"/>
      <c r="S944" s="675"/>
      <c r="T944" s="675"/>
      <c r="U944" s="675"/>
      <c r="V944" s="675"/>
      <c r="W944" s="675"/>
      <c r="X944" s="675"/>
      <c r="Y944" s="675"/>
      <c r="Z944" s="675"/>
    </row>
    <row r="945" spans="1:26">
      <c r="A945" s="674"/>
      <c r="B945" s="675"/>
      <c r="C945" s="675"/>
      <c r="D945" s="675"/>
      <c r="E945" s="675"/>
      <c r="F945" s="675"/>
      <c r="G945" s="675"/>
      <c r="H945" s="675"/>
      <c r="I945" s="675"/>
      <c r="J945" s="675"/>
      <c r="K945" s="675"/>
      <c r="L945" s="675"/>
      <c r="M945" s="675"/>
      <c r="N945" s="675"/>
      <c r="O945" s="675"/>
      <c r="P945" s="675"/>
      <c r="Q945" s="675"/>
      <c r="R945" s="675"/>
      <c r="S945" s="675"/>
      <c r="T945" s="675"/>
      <c r="U945" s="675"/>
      <c r="V945" s="675"/>
      <c r="W945" s="675"/>
      <c r="X945" s="675"/>
      <c r="Y945" s="675"/>
      <c r="Z945" s="675"/>
    </row>
    <row r="946" spans="1:26">
      <c r="A946" s="674"/>
      <c r="B946" s="675"/>
      <c r="C946" s="675"/>
      <c r="D946" s="675"/>
      <c r="E946" s="675"/>
      <c r="F946" s="675"/>
      <c r="G946" s="675"/>
      <c r="H946" s="675"/>
      <c r="I946" s="675"/>
      <c r="J946" s="675"/>
      <c r="K946" s="675"/>
      <c r="L946" s="675"/>
      <c r="M946" s="675"/>
      <c r="N946" s="675"/>
      <c r="O946" s="675"/>
      <c r="P946" s="675"/>
      <c r="Q946" s="675"/>
      <c r="R946" s="675"/>
      <c r="S946" s="675"/>
      <c r="T946" s="675"/>
      <c r="U946" s="675"/>
      <c r="V946" s="675"/>
      <c r="W946" s="675"/>
      <c r="X946" s="675"/>
      <c r="Y946" s="675"/>
      <c r="Z946" s="675"/>
    </row>
    <row r="947" spans="1:26">
      <c r="A947" s="674"/>
      <c r="B947" s="675"/>
      <c r="C947" s="675"/>
      <c r="D947" s="675"/>
      <c r="E947" s="675"/>
      <c r="F947" s="675"/>
      <c r="G947" s="675"/>
      <c r="H947" s="675"/>
      <c r="I947" s="675"/>
      <c r="J947" s="675"/>
      <c r="K947" s="675"/>
      <c r="L947" s="675"/>
      <c r="M947" s="675"/>
      <c r="N947" s="675"/>
      <c r="O947" s="675"/>
      <c r="P947" s="675"/>
      <c r="Q947" s="675"/>
      <c r="R947" s="675"/>
      <c r="S947" s="675"/>
      <c r="T947" s="675"/>
      <c r="U947" s="675"/>
      <c r="V947" s="675"/>
      <c r="W947" s="675"/>
      <c r="X947" s="675"/>
      <c r="Y947" s="675"/>
      <c r="Z947" s="675"/>
    </row>
    <row r="948" spans="1:26">
      <c r="A948" s="674"/>
      <c r="B948" s="675"/>
      <c r="C948" s="675"/>
      <c r="D948" s="675"/>
      <c r="E948" s="675"/>
      <c r="F948" s="675"/>
      <c r="G948" s="675"/>
      <c r="H948" s="675"/>
      <c r="I948" s="675"/>
      <c r="J948" s="675"/>
      <c r="K948" s="675"/>
      <c r="L948" s="675"/>
      <c r="M948" s="675"/>
      <c r="N948" s="675"/>
      <c r="O948" s="675"/>
      <c r="P948" s="675"/>
      <c r="Q948" s="675"/>
      <c r="R948" s="675"/>
      <c r="S948" s="675"/>
      <c r="T948" s="675"/>
      <c r="U948" s="675"/>
      <c r="V948" s="675"/>
      <c r="W948" s="675"/>
      <c r="X948" s="675"/>
      <c r="Y948" s="675"/>
      <c r="Z948" s="675"/>
    </row>
    <row r="949" spans="1:26">
      <c r="A949" s="674"/>
      <c r="B949" s="675"/>
      <c r="C949" s="675"/>
      <c r="D949" s="675"/>
      <c r="E949" s="675"/>
      <c r="F949" s="675"/>
      <c r="G949" s="675"/>
      <c r="H949" s="675"/>
      <c r="I949" s="675"/>
      <c r="J949" s="675"/>
      <c r="K949" s="675"/>
      <c r="L949" s="675"/>
      <c r="M949" s="675"/>
      <c r="N949" s="675"/>
      <c r="O949" s="675"/>
      <c r="P949" s="675"/>
      <c r="Q949" s="675"/>
      <c r="R949" s="675"/>
      <c r="S949" s="675"/>
      <c r="T949" s="675"/>
      <c r="U949" s="675"/>
      <c r="V949" s="675"/>
      <c r="W949" s="675"/>
      <c r="X949" s="675"/>
      <c r="Y949" s="675"/>
      <c r="Z949" s="675"/>
    </row>
    <row r="950" spans="1:26">
      <c r="A950" s="674"/>
      <c r="B950" s="675"/>
      <c r="C950" s="675"/>
      <c r="D950" s="675"/>
      <c r="E950" s="675"/>
      <c r="F950" s="675"/>
      <c r="G950" s="675"/>
      <c r="H950" s="675"/>
      <c r="I950" s="675"/>
      <c r="J950" s="675"/>
      <c r="K950" s="675"/>
      <c r="L950" s="675"/>
      <c r="M950" s="675"/>
      <c r="N950" s="675"/>
      <c r="O950" s="675"/>
      <c r="P950" s="675"/>
      <c r="Q950" s="675"/>
      <c r="R950" s="675"/>
      <c r="S950" s="675"/>
      <c r="T950" s="675"/>
      <c r="U950" s="675"/>
      <c r="V950" s="675"/>
      <c r="W950" s="675"/>
      <c r="X950" s="675"/>
      <c r="Y950" s="675"/>
      <c r="Z950" s="675"/>
    </row>
    <row r="951" spans="1:26">
      <c r="A951" s="674"/>
      <c r="B951" s="675"/>
      <c r="C951" s="675"/>
      <c r="D951" s="675"/>
      <c r="E951" s="675"/>
      <c r="F951" s="675"/>
      <c r="G951" s="675"/>
      <c r="H951" s="675"/>
      <c r="I951" s="675"/>
      <c r="J951" s="675"/>
      <c r="K951" s="675"/>
      <c r="L951" s="675"/>
      <c r="M951" s="675"/>
      <c r="N951" s="675"/>
      <c r="O951" s="675"/>
      <c r="P951" s="675"/>
      <c r="Q951" s="675"/>
      <c r="R951" s="675"/>
      <c r="S951" s="675"/>
      <c r="T951" s="675"/>
      <c r="U951" s="675"/>
      <c r="V951" s="675"/>
      <c r="W951" s="675"/>
      <c r="X951" s="675"/>
      <c r="Y951" s="675"/>
      <c r="Z951" s="675"/>
    </row>
    <row r="952" spans="1:26">
      <c r="A952" s="674"/>
      <c r="B952" s="675"/>
      <c r="C952" s="675"/>
      <c r="D952" s="675"/>
      <c r="E952" s="675"/>
      <c r="F952" s="675"/>
      <c r="G952" s="675"/>
      <c r="H952" s="675"/>
      <c r="I952" s="675"/>
      <c r="J952" s="675"/>
      <c r="K952" s="675"/>
      <c r="L952" s="675"/>
      <c r="M952" s="675"/>
      <c r="N952" s="675"/>
      <c r="O952" s="675"/>
      <c r="P952" s="675"/>
      <c r="Q952" s="675"/>
      <c r="R952" s="675"/>
      <c r="S952" s="675"/>
      <c r="T952" s="675"/>
      <c r="U952" s="675"/>
      <c r="V952" s="675"/>
      <c r="W952" s="675"/>
      <c r="X952" s="675"/>
      <c r="Y952" s="675"/>
      <c r="Z952" s="675"/>
    </row>
    <row r="953" spans="1:26">
      <c r="A953" s="674"/>
      <c r="B953" s="675"/>
      <c r="C953" s="675"/>
      <c r="D953" s="675"/>
      <c r="E953" s="675"/>
      <c r="F953" s="675"/>
      <c r="G953" s="675"/>
      <c r="H953" s="675"/>
      <c r="I953" s="675"/>
      <c r="J953" s="675"/>
      <c r="K953" s="675"/>
      <c r="L953" s="675"/>
      <c r="M953" s="675"/>
      <c r="N953" s="675"/>
      <c r="O953" s="675"/>
      <c r="P953" s="675"/>
      <c r="Q953" s="675"/>
      <c r="R953" s="675"/>
      <c r="S953" s="675"/>
      <c r="T953" s="675"/>
      <c r="U953" s="675"/>
      <c r="V953" s="675"/>
      <c r="W953" s="675"/>
      <c r="X953" s="675"/>
      <c r="Y953" s="675"/>
      <c r="Z953" s="675"/>
    </row>
    <row r="954" spans="1:26">
      <c r="A954" s="674"/>
      <c r="B954" s="675"/>
      <c r="C954" s="675"/>
      <c r="D954" s="675"/>
      <c r="E954" s="675"/>
      <c r="F954" s="675"/>
      <c r="G954" s="675"/>
      <c r="H954" s="675"/>
      <c r="I954" s="675"/>
      <c r="J954" s="675"/>
      <c r="K954" s="675"/>
      <c r="L954" s="675"/>
      <c r="M954" s="675"/>
      <c r="N954" s="675"/>
      <c r="O954" s="675"/>
      <c r="P954" s="675"/>
      <c r="Q954" s="675"/>
      <c r="R954" s="675"/>
      <c r="S954" s="675"/>
      <c r="T954" s="675"/>
      <c r="U954" s="675"/>
      <c r="V954" s="675"/>
      <c r="W954" s="675"/>
      <c r="X954" s="675"/>
      <c r="Y954" s="675"/>
      <c r="Z954" s="675"/>
    </row>
    <row r="955" spans="1:26">
      <c r="A955" s="674"/>
      <c r="B955" s="675"/>
      <c r="C955" s="675"/>
      <c r="D955" s="675"/>
      <c r="E955" s="675"/>
      <c r="F955" s="675"/>
      <c r="G955" s="675"/>
      <c r="H955" s="675"/>
      <c r="I955" s="675"/>
      <c r="J955" s="675"/>
      <c r="K955" s="675"/>
      <c r="L955" s="675"/>
      <c r="M955" s="675"/>
      <c r="N955" s="675"/>
      <c r="O955" s="675"/>
      <c r="P955" s="675"/>
      <c r="Q955" s="675"/>
      <c r="R955" s="675"/>
      <c r="S955" s="675"/>
      <c r="T955" s="675"/>
      <c r="U955" s="675"/>
      <c r="V955" s="675"/>
      <c r="W955" s="675"/>
      <c r="X955" s="675"/>
      <c r="Y955" s="675"/>
      <c r="Z955" s="675"/>
    </row>
    <row r="956" spans="1:26">
      <c r="A956" s="674"/>
      <c r="B956" s="675"/>
      <c r="C956" s="675"/>
      <c r="D956" s="675"/>
      <c r="E956" s="675"/>
      <c r="F956" s="675"/>
      <c r="G956" s="675"/>
      <c r="H956" s="675"/>
      <c r="I956" s="675"/>
      <c r="J956" s="675"/>
      <c r="K956" s="675"/>
      <c r="L956" s="675"/>
      <c r="M956" s="675"/>
      <c r="N956" s="675"/>
      <c r="O956" s="675"/>
      <c r="P956" s="675"/>
      <c r="Q956" s="675"/>
      <c r="R956" s="675"/>
      <c r="S956" s="675"/>
      <c r="T956" s="675"/>
      <c r="U956" s="675"/>
      <c r="V956" s="675"/>
      <c r="W956" s="675"/>
      <c r="X956" s="675"/>
      <c r="Y956" s="675"/>
      <c r="Z956" s="675"/>
    </row>
    <row r="957" spans="1:26">
      <c r="A957" s="674"/>
      <c r="B957" s="675"/>
      <c r="C957" s="675"/>
      <c r="D957" s="675"/>
      <c r="E957" s="675"/>
      <c r="F957" s="675"/>
      <c r="G957" s="675"/>
      <c r="H957" s="675"/>
      <c r="I957" s="675"/>
      <c r="J957" s="675"/>
      <c r="K957" s="675"/>
      <c r="L957" s="675"/>
      <c r="M957" s="675"/>
      <c r="N957" s="675"/>
      <c r="O957" s="675"/>
      <c r="P957" s="675"/>
      <c r="Q957" s="675"/>
      <c r="R957" s="675"/>
      <c r="S957" s="675"/>
      <c r="T957" s="675"/>
      <c r="U957" s="675"/>
      <c r="V957" s="675"/>
      <c r="W957" s="675"/>
      <c r="X957" s="675"/>
      <c r="Y957" s="675"/>
      <c r="Z957" s="675"/>
    </row>
    <row r="958" spans="1:26">
      <c r="A958" s="674"/>
      <c r="B958" s="675"/>
      <c r="C958" s="675"/>
      <c r="D958" s="675"/>
      <c r="E958" s="675"/>
      <c r="F958" s="675"/>
      <c r="G958" s="675"/>
      <c r="H958" s="675"/>
      <c r="I958" s="675"/>
      <c r="J958" s="675"/>
      <c r="K958" s="675"/>
      <c r="L958" s="675"/>
      <c r="M958" s="675"/>
      <c r="N958" s="675"/>
      <c r="O958" s="675"/>
      <c r="P958" s="675"/>
      <c r="Q958" s="675"/>
      <c r="R958" s="675"/>
      <c r="S958" s="675"/>
      <c r="T958" s="675"/>
      <c r="U958" s="675"/>
      <c r="V958" s="675"/>
      <c r="W958" s="675"/>
      <c r="X958" s="675"/>
      <c r="Y958" s="675"/>
      <c r="Z958" s="675"/>
    </row>
    <row r="959" spans="1:26">
      <c r="A959" s="674"/>
      <c r="B959" s="675"/>
      <c r="C959" s="675"/>
      <c r="D959" s="675"/>
      <c r="E959" s="675"/>
      <c r="F959" s="675"/>
      <c r="G959" s="675"/>
      <c r="H959" s="675"/>
      <c r="I959" s="675"/>
      <c r="J959" s="675"/>
      <c r="K959" s="675"/>
      <c r="L959" s="675"/>
      <c r="M959" s="675"/>
      <c r="N959" s="675"/>
      <c r="O959" s="675"/>
      <c r="P959" s="675"/>
      <c r="Q959" s="675"/>
      <c r="R959" s="675"/>
      <c r="S959" s="675"/>
      <c r="T959" s="675"/>
      <c r="U959" s="675"/>
      <c r="V959" s="675"/>
      <c r="W959" s="675"/>
      <c r="X959" s="675"/>
      <c r="Y959" s="675"/>
      <c r="Z959" s="675"/>
    </row>
    <row r="960" spans="1:26">
      <c r="A960" s="674"/>
      <c r="B960" s="675"/>
      <c r="C960" s="675"/>
      <c r="D960" s="675"/>
      <c r="E960" s="675"/>
      <c r="F960" s="675"/>
      <c r="G960" s="675"/>
      <c r="H960" s="675"/>
      <c r="I960" s="675"/>
      <c r="J960" s="675"/>
      <c r="K960" s="675"/>
      <c r="L960" s="675"/>
      <c r="M960" s="675"/>
      <c r="N960" s="675"/>
      <c r="O960" s="675"/>
      <c r="P960" s="675"/>
      <c r="Q960" s="675"/>
      <c r="R960" s="675"/>
      <c r="S960" s="675"/>
      <c r="T960" s="675"/>
      <c r="U960" s="675"/>
      <c r="V960" s="675"/>
      <c r="W960" s="675"/>
      <c r="X960" s="675"/>
      <c r="Y960" s="675"/>
      <c r="Z960" s="675"/>
    </row>
    <row r="961" spans="1:26">
      <c r="A961" s="674"/>
      <c r="B961" s="675"/>
      <c r="C961" s="675"/>
      <c r="D961" s="675"/>
      <c r="E961" s="675"/>
      <c r="F961" s="675"/>
      <c r="G961" s="675"/>
      <c r="H961" s="675"/>
      <c r="I961" s="675"/>
      <c r="J961" s="675"/>
      <c r="K961" s="675"/>
      <c r="L961" s="675"/>
      <c r="M961" s="675"/>
      <c r="N961" s="675"/>
      <c r="O961" s="675"/>
      <c r="P961" s="675"/>
      <c r="Q961" s="675"/>
      <c r="R961" s="675"/>
      <c r="S961" s="675"/>
      <c r="T961" s="675"/>
      <c r="U961" s="675"/>
      <c r="V961" s="675"/>
      <c r="W961" s="675"/>
      <c r="X961" s="675"/>
      <c r="Y961" s="675"/>
      <c r="Z961" s="675"/>
    </row>
    <row r="962" spans="1:26">
      <c r="A962" s="674"/>
      <c r="B962" s="675"/>
      <c r="C962" s="675"/>
      <c r="D962" s="675"/>
      <c r="E962" s="675"/>
      <c r="F962" s="675"/>
      <c r="G962" s="675"/>
      <c r="H962" s="675"/>
      <c r="I962" s="675"/>
      <c r="J962" s="675"/>
      <c r="K962" s="675"/>
      <c r="L962" s="675"/>
      <c r="M962" s="675"/>
      <c r="N962" s="675"/>
      <c r="O962" s="675"/>
      <c r="P962" s="675"/>
      <c r="Q962" s="675"/>
      <c r="R962" s="675"/>
      <c r="S962" s="675"/>
      <c r="T962" s="675"/>
      <c r="U962" s="675"/>
      <c r="V962" s="675"/>
      <c r="W962" s="675"/>
      <c r="X962" s="675"/>
      <c r="Y962" s="675"/>
      <c r="Z962" s="675"/>
    </row>
    <row r="963" spans="1:26">
      <c r="A963" s="674"/>
      <c r="B963" s="675"/>
      <c r="C963" s="675"/>
      <c r="D963" s="675"/>
      <c r="E963" s="675"/>
      <c r="F963" s="675"/>
      <c r="G963" s="675"/>
      <c r="H963" s="675"/>
      <c r="I963" s="675"/>
      <c r="J963" s="675"/>
      <c r="K963" s="675"/>
      <c r="L963" s="675"/>
      <c r="M963" s="675"/>
      <c r="N963" s="675"/>
      <c r="O963" s="675"/>
      <c r="P963" s="675"/>
      <c r="Q963" s="675"/>
      <c r="R963" s="675"/>
      <c r="S963" s="675"/>
      <c r="T963" s="675"/>
      <c r="U963" s="675"/>
      <c r="V963" s="675"/>
      <c r="W963" s="675"/>
      <c r="X963" s="675"/>
      <c r="Y963" s="675"/>
      <c r="Z963" s="675"/>
    </row>
    <row r="964" spans="1:26">
      <c r="A964" s="674"/>
      <c r="B964" s="675"/>
      <c r="C964" s="675"/>
      <c r="D964" s="675"/>
      <c r="E964" s="675"/>
      <c r="F964" s="675"/>
      <c r="G964" s="675"/>
      <c r="H964" s="675"/>
      <c r="I964" s="675"/>
      <c r="J964" s="675"/>
      <c r="K964" s="675"/>
      <c r="L964" s="675"/>
      <c r="M964" s="675"/>
      <c r="N964" s="675"/>
      <c r="O964" s="675"/>
      <c r="P964" s="675"/>
      <c r="Q964" s="675"/>
      <c r="R964" s="675"/>
      <c r="S964" s="675"/>
      <c r="T964" s="675"/>
      <c r="U964" s="675"/>
      <c r="V964" s="675"/>
      <c r="W964" s="675"/>
      <c r="X964" s="675"/>
      <c r="Y964" s="675"/>
      <c r="Z964" s="675"/>
    </row>
    <row r="965" spans="1:26">
      <c r="A965" s="674"/>
      <c r="B965" s="675"/>
      <c r="C965" s="675"/>
      <c r="D965" s="675"/>
      <c r="E965" s="675"/>
      <c r="F965" s="675"/>
      <c r="G965" s="675"/>
      <c r="H965" s="675"/>
      <c r="I965" s="675"/>
      <c r="J965" s="675"/>
      <c r="K965" s="675"/>
      <c r="L965" s="675"/>
      <c r="M965" s="675"/>
      <c r="N965" s="675"/>
      <c r="O965" s="675"/>
      <c r="P965" s="675"/>
      <c r="Q965" s="675"/>
      <c r="R965" s="675"/>
      <c r="S965" s="675"/>
      <c r="T965" s="675"/>
      <c r="U965" s="675"/>
      <c r="V965" s="675"/>
      <c r="W965" s="675"/>
      <c r="X965" s="675"/>
      <c r="Y965" s="675"/>
      <c r="Z965" s="675"/>
    </row>
    <row r="966" spans="1:26">
      <c r="A966" s="674"/>
      <c r="B966" s="675"/>
      <c r="C966" s="675"/>
      <c r="D966" s="675"/>
      <c r="E966" s="675"/>
      <c r="F966" s="675"/>
      <c r="G966" s="675"/>
      <c r="H966" s="675"/>
      <c r="I966" s="675"/>
      <c r="J966" s="675"/>
      <c r="K966" s="675"/>
      <c r="L966" s="675"/>
      <c r="M966" s="675"/>
      <c r="N966" s="675"/>
      <c r="O966" s="675"/>
      <c r="P966" s="675"/>
      <c r="Q966" s="675"/>
      <c r="R966" s="675"/>
      <c r="S966" s="675"/>
      <c r="T966" s="675"/>
      <c r="U966" s="675"/>
      <c r="V966" s="675"/>
      <c r="W966" s="675"/>
      <c r="X966" s="675"/>
      <c r="Y966" s="675"/>
      <c r="Z966" s="675"/>
    </row>
    <row r="967" spans="1:26">
      <c r="A967" s="674"/>
      <c r="B967" s="675"/>
      <c r="C967" s="675"/>
      <c r="D967" s="675"/>
      <c r="E967" s="675"/>
      <c r="F967" s="675"/>
      <c r="G967" s="675"/>
      <c r="H967" s="675"/>
      <c r="I967" s="675"/>
      <c r="J967" s="675"/>
      <c r="K967" s="675"/>
      <c r="L967" s="675"/>
      <c r="M967" s="675"/>
      <c r="N967" s="675"/>
      <c r="O967" s="675"/>
      <c r="P967" s="675"/>
      <c r="Q967" s="675"/>
      <c r="R967" s="675"/>
      <c r="S967" s="675"/>
      <c r="T967" s="675"/>
      <c r="U967" s="675"/>
      <c r="V967" s="675"/>
      <c r="W967" s="675"/>
      <c r="X967" s="675"/>
      <c r="Y967" s="675"/>
      <c r="Z967" s="675"/>
    </row>
    <row r="968" spans="1:26">
      <c r="A968" s="674"/>
      <c r="B968" s="675"/>
      <c r="C968" s="675"/>
      <c r="D968" s="675"/>
      <c r="E968" s="675"/>
      <c r="F968" s="675"/>
      <c r="G968" s="675"/>
      <c r="H968" s="675"/>
      <c r="I968" s="675"/>
      <c r="J968" s="675"/>
      <c r="K968" s="675"/>
      <c r="L968" s="675"/>
      <c r="M968" s="675"/>
      <c r="N968" s="675"/>
      <c r="O968" s="675"/>
      <c r="P968" s="675"/>
      <c r="Q968" s="675"/>
      <c r="R968" s="675"/>
      <c r="S968" s="675"/>
      <c r="T968" s="675"/>
      <c r="U968" s="675"/>
      <c r="V968" s="675"/>
      <c r="W968" s="675"/>
      <c r="X968" s="675"/>
      <c r="Y968" s="675"/>
      <c r="Z968" s="675"/>
    </row>
    <row r="969" spans="1:26">
      <c r="A969" s="674"/>
      <c r="B969" s="675"/>
      <c r="C969" s="675"/>
      <c r="D969" s="675"/>
      <c r="E969" s="675"/>
      <c r="F969" s="675"/>
      <c r="G969" s="675"/>
      <c r="H969" s="675"/>
      <c r="I969" s="675"/>
      <c r="J969" s="675"/>
      <c r="K969" s="675"/>
      <c r="L969" s="675"/>
      <c r="M969" s="675"/>
      <c r="N969" s="675"/>
      <c r="O969" s="675"/>
      <c r="P969" s="675"/>
      <c r="Q969" s="675"/>
      <c r="R969" s="675"/>
      <c r="S969" s="675"/>
      <c r="T969" s="675"/>
      <c r="U969" s="675"/>
      <c r="V969" s="675"/>
      <c r="W969" s="675"/>
      <c r="X969" s="675"/>
      <c r="Y969" s="675"/>
      <c r="Z969" s="675"/>
    </row>
    <row r="970" spans="1:26">
      <c r="A970" s="674"/>
      <c r="B970" s="675"/>
      <c r="C970" s="675"/>
      <c r="D970" s="675"/>
      <c r="E970" s="675"/>
      <c r="F970" s="675"/>
      <c r="G970" s="675"/>
      <c r="H970" s="675"/>
      <c r="I970" s="675"/>
      <c r="J970" s="675"/>
      <c r="K970" s="675"/>
      <c r="L970" s="675"/>
      <c r="M970" s="675"/>
      <c r="N970" s="675"/>
      <c r="O970" s="675"/>
      <c r="P970" s="675"/>
      <c r="Q970" s="675"/>
      <c r="R970" s="675"/>
      <c r="S970" s="675"/>
      <c r="T970" s="675"/>
      <c r="U970" s="675"/>
      <c r="V970" s="675"/>
      <c r="W970" s="675"/>
      <c r="X970" s="675"/>
      <c r="Y970" s="675"/>
      <c r="Z970" s="675"/>
    </row>
    <row r="971" spans="1:26">
      <c r="A971" s="674"/>
      <c r="B971" s="675"/>
      <c r="C971" s="675"/>
      <c r="D971" s="675"/>
      <c r="E971" s="675"/>
      <c r="F971" s="675"/>
      <c r="G971" s="675"/>
      <c r="H971" s="675"/>
      <c r="I971" s="675"/>
      <c r="J971" s="675"/>
      <c r="K971" s="675"/>
      <c r="L971" s="675"/>
      <c r="M971" s="675"/>
      <c r="N971" s="675"/>
      <c r="O971" s="675"/>
      <c r="P971" s="675"/>
      <c r="Q971" s="675"/>
      <c r="R971" s="675"/>
      <c r="S971" s="675"/>
      <c r="T971" s="675"/>
      <c r="U971" s="675"/>
      <c r="V971" s="675"/>
      <c r="W971" s="675"/>
      <c r="X971" s="675"/>
      <c r="Y971" s="675"/>
      <c r="Z971" s="675"/>
    </row>
    <row r="972" spans="1:26">
      <c r="A972" s="674"/>
      <c r="B972" s="675"/>
      <c r="C972" s="675"/>
      <c r="D972" s="675"/>
      <c r="E972" s="675"/>
      <c r="F972" s="675"/>
      <c r="G972" s="675"/>
      <c r="H972" s="675"/>
      <c r="I972" s="675"/>
      <c r="J972" s="675"/>
      <c r="K972" s="675"/>
      <c r="L972" s="675"/>
      <c r="M972" s="675"/>
      <c r="N972" s="675"/>
      <c r="O972" s="675"/>
      <c r="P972" s="675"/>
      <c r="Q972" s="675"/>
      <c r="R972" s="675"/>
      <c r="S972" s="675"/>
      <c r="T972" s="675"/>
      <c r="U972" s="675"/>
      <c r="V972" s="675"/>
      <c r="W972" s="675"/>
      <c r="X972" s="675"/>
      <c r="Y972" s="675"/>
      <c r="Z972" s="675"/>
    </row>
    <row r="973" spans="1:26">
      <c r="A973" s="674"/>
      <c r="B973" s="675"/>
      <c r="C973" s="675"/>
      <c r="D973" s="675"/>
      <c r="E973" s="675"/>
      <c r="F973" s="675"/>
      <c r="G973" s="675"/>
      <c r="H973" s="675"/>
      <c r="I973" s="675"/>
      <c r="J973" s="675"/>
      <c r="K973" s="675"/>
      <c r="L973" s="675"/>
      <c r="M973" s="675"/>
      <c r="N973" s="675"/>
      <c r="O973" s="675"/>
      <c r="P973" s="675"/>
      <c r="Q973" s="675"/>
      <c r="R973" s="675"/>
      <c r="S973" s="675"/>
      <c r="T973" s="675"/>
      <c r="U973" s="675"/>
      <c r="V973" s="675"/>
      <c r="W973" s="675"/>
      <c r="X973" s="675"/>
      <c r="Y973" s="675"/>
      <c r="Z973" s="675"/>
    </row>
    <row r="974" spans="1:26">
      <c r="A974" s="674"/>
      <c r="B974" s="675"/>
      <c r="C974" s="675"/>
      <c r="D974" s="675"/>
      <c r="E974" s="675"/>
      <c r="F974" s="675"/>
      <c r="G974" s="675"/>
      <c r="H974" s="675"/>
      <c r="I974" s="675"/>
      <c r="J974" s="675"/>
      <c r="K974" s="675"/>
      <c r="L974" s="675"/>
      <c r="M974" s="675"/>
      <c r="N974" s="675"/>
      <c r="O974" s="675"/>
      <c r="P974" s="675"/>
      <c r="Q974" s="675"/>
      <c r="R974" s="675"/>
      <c r="S974" s="675"/>
      <c r="T974" s="675"/>
      <c r="U974" s="675"/>
      <c r="V974" s="675"/>
      <c r="W974" s="675"/>
      <c r="X974" s="675"/>
      <c r="Y974" s="675"/>
      <c r="Z974" s="675"/>
    </row>
    <row r="975" spans="1:26">
      <c r="A975" s="674"/>
      <c r="B975" s="675"/>
      <c r="C975" s="675"/>
      <c r="D975" s="675"/>
      <c r="E975" s="675"/>
      <c r="F975" s="675"/>
      <c r="G975" s="675"/>
      <c r="H975" s="675"/>
      <c r="I975" s="675"/>
      <c r="J975" s="675"/>
      <c r="K975" s="675"/>
      <c r="L975" s="675"/>
      <c r="M975" s="675"/>
      <c r="N975" s="675"/>
      <c r="O975" s="675"/>
      <c r="P975" s="675"/>
      <c r="Q975" s="675"/>
      <c r="R975" s="675"/>
      <c r="S975" s="675"/>
      <c r="T975" s="675"/>
      <c r="U975" s="675"/>
      <c r="V975" s="675"/>
      <c r="W975" s="675"/>
      <c r="X975" s="675"/>
      <c r="Y975" s="675"/>
      <c r="Z975" s="675"/>
    </row>
    <row r="976" spans="1:26">
      <c r="A976" s="674"/>
      <c r="B976" s="675"/>
      <c r="C976" s="675"/>
      <c r="D976" s="675"/>
      <c r="E976" s="675"/>
      <c r="F976" s="675"/>
      <c r="G976" s="675"/>
      <c r="H976" s="675"/>
      <c r="I976" s="675"/>
      <c r="J976" s="675"/>
      <c r="K976" s="675"/>
      <c r="L976" s="675"/>
      <c r="M976" s="675"/>
      <c r="N976" s="675"/>
      <c r="O976" s="675"/>
      <c r="P976" s="675"/>
      <c r="Q976" s="675"/>
      <c r="R976" s="675"/>
      <c r="S976" s="675"/>
      <c r="T976" s="675"/>
      <c r="U976" s="675"/>
      <c r="V976" s="675"/>
      <c r="W976" s="675"/>
      <c r="X976" s="675"/>
      <c r="Y976" s="675"/>
      <c r="Z976" s="675"/>
    </row>
    <row r="977" spans="1:26">
      <c r="A977" s="674"/>
      <c r="B977" s="675"/>
      <c r="C977" s="675"/>
      <c r="D977" s="675"/>
      <c r="E977" s="675"/>
      <c r="F977" s="675"/>
      <c r="G977" s="675"/>
      <c r="H977" s="675"/>
      <c r="I977" s="675"/>
      <c r="J977" s="675"/>
      <c r="K977" s="675"/>
      <c r="L977" s="675"/>
      <c r="M977" s="675"/>
      <c r="N977" s="675"/>
      <c r="O977" s="675"/>
      <c r="P977" s="675"/>
      <c r="Q977" s="675"/>
      <c r="R977" s="675"/>
      <c r="S977" s="675"/>
      <c r="T977" s="675"/>
      <c r="U977" s="675"/>
      <c r="V977" s="675"/>
      <c r="W977" s="675"/>
      <c r="X977" s="675"/>
      <c r="Y977" s="675"/>
      <c r="Z977" s="675"/>
    </row>
    <row r="978" spans="1:26">
      <c r="A978" s="674"/>
      <c r="B978" s="675"/>
      <c r="C978" s="675"/>
      <c r="D978" s="675"/>
      <c r="E978" s="675"/>
      <c r="F978" s="675"/>
      <c r="G978" s="675"/>
      <c r="H978" s="675"/>
      <c r="I978" s="675"/>
      <c r="J978" s="675"/>
      <c r="K978" s="675"/>
      <c r="L978" s="675"/>
      <c r="M978" s="675"/>
      <c r="N978" s="675"/>
      <c r="O978" s="675"/>
      <c r="P978" s="675"/>
      <c r="Q978" s="675"/>
      <c r="R978" s="675"/>
      <c r="S978" s="675"/>
      <c r="T978" s="675"/>
      <c r="U978" s="675"/>
      <c r="V978" s="675"/>
      <c r="W978" s="675"/>
      <c r="X978" s="675"/>
      <c r="Y978" s="675"/>
      <c r="Z978" s="675"/>
    </row>
    <row r="979" spans="1:26">
      <c r="A979" s="674"/>
      <c r="B979" s="675"/>
      <c r="C979" s="675"/>
      <c r="D979" s="675"/>
      <c r="E979" s="675"/>
      <c r="F979" s="675"/>
      <c r="G979" s="675"/>
      <c r="H979" s="675"/>
      <c r="I979" s="675"/>
      <c r="J979" s="675"/>
      <c r="K979" s="675"/>
      <c r="L979" s="675"/>
      <c r="M979" s="675"/>
      <c r="N979" s="675"/>
      <c r="O979" s="675"/>
      <c r="P979" s="675"/>
      <c r="Q979" s="675"/>
      <c r="R979" s="675"/>
      <c r="S979" s="675"/>
      <c r="T979" s="675"/>
      <c r="U979" s="675"/>
      <c r="V979" s="675"/>
      <c r="W979" s="675"/>
      <c r="X979" s="675"/>
      <c r="Y979" s="675"/>
      <c r="Z979" s="675"/>
    </row>
    <row r="980" spans="1:26">
      <c r="A980" s="674"/>
      <c r="B980" s="675"/>
      <c r="C980" s="675"/>
      <c r="D980" s="675"/>
      <c r="E980" s="675"/>
      <c r="F980" s="675"/>
      <c r="G980" s="675"/>
      <c r="H980" s="675"/>
      <c r="I980" s="675"/>
      <c r="J980" s="675"/>
      <c r="K980" s="675"/>
      <c r="L980" s="675"/>
      <c r="M980" s="675"/>
      <c r="N980" s="675"/>
      <c r="O980" s="675"/>
      <c r="P980" s="675"/>
      <c r="Q980" s="675"/>
      <c r="R980" s="675"/>
      <c r="S980" s="675"/>
      <c r="T980" s="675"/>
      <c r="U980" s="675"/>
      <c r="V980" s="675"/>
      <c r="W980" s="675"/>
      <c r="X980" s="675"/>
      <c r="Y980" s="675"/>
      <c r="Z980" s="675"/>
    </row>
    <row r="981" spans="1:26">
      <c r="A981" s="674"/>
      <c r="B981" s="675"/>
      <c r="C981" s="675"/>
      <c r="D981" s="675"/>
      <c r="E981" s="675"/>
      <c r="F981" s="675"/>
      <c r="G981" s="675"/>
      <c r="H981" s="675"/>
      <c r="I981" s="675"/>
      <c r="J981" s="675"/>
      <c r="K981" s="675"/>
      <c r="L981" s="675"/>
      <c r="M981" s="675"/>
      <c r="N981" s="675"/>
      <c r="O981" s="675"/>
      <c r="P981" s="675"/>
      <c r="Q981" s="675"/>
      <c r="R981" s="675"/>
      <c r="S981" s="675"/>
      <c r="T981" s="675"/>
      <c r="U981" s="675"/>
      <c r="V981" s="675"/>
      <c r="W981" s="675"/>
      <c r="X981" s="675"/>
      <c r="Y981" s="675"/>
      <c r="Z981" s="675"/>
    </row>
    <row r="982" spans="1:26">
      <c r="A982" s="674"/>
      <c r="B982" s="675"/>
      <c r="C982" s="675"/>
      <c r="D982" s="675"/>
      <c r="E982" s="675"/>
      <c r="F982" s="675"/>
      <c r="G982" s="675"/>
      <c r="H982" s="675"/>
      <c r="I982" s="675"/>
      <c r="J982" s="675"/>
      <c r="K982" s="675"/>
      <c r="L982" s="675"/>
      <c r="M982" s="675"/>
      <c r="N982" s="675"/>
      <c r="O982" s="675"/>
      <c r="P982" s="675"/>
      <c r="Q982" s="675"/>
      <c r="R982" s="675"/>
      <c r="S982" s="675"/>
      <c r="T982" s="675"/>
      <c r="U982" s="675"/>
      <c r="V982" s="675"/>
      <c r="W982" s="675"/>
      <c r="X982" s="675"/>
      <c r="Y982" s="675"/>
      <c r="Z982" s="675"/>
    </row>
    <row r="983" spans="1:26">
      <c r="A983" s="674"/>
      <c r="B983" s="675"/>
      <c r="C983" s="675"/>
      <c r="D983" s="675"/>
      <c r="E983" s="675"/>
      <c r="F983" s="675"/>
      <c r="G983" s="675"/>
      <c r="H983" s="675"/>
      <c r="I983" s="675"/>
      <c r="J983" s="675"/>
      <c r="K983" s="675"/>
      <c r="L983" s="675"/>
      <c r="M983" s="675"/>
      <c r="N983" s="675"/>
      <c r="O983" s="675"/>
      <c r="P983" s="675"/>
      <c r="Q983" s="675"/>
      <c r="R983" s="675"/>
      <c r="S983" s="675"/>
      <c r="T983" s="675"/>
      <c r="U983" s="675"/>
      <c r="V983" s="675"/>
      <c r="W983" s="675"/>
      <c r="X983" s="675"/>
      <c r="Y983" s="675"/>
      <c r="Z983" s="675"/>
    </row>
    <row r="984" spans="1:26">
      <c r="A984" s="674"/>
      <c r="B984" s="675"/>
      <c r="C984" s="675"/>
      <c r="D984" s="675"/>
      <c r="E984" s="675"/>
      <c r="F984" s="675"/>
      <c r="G984" s="675"/>
      <c r="H984" s="675"/>
      <c r="I984" s="675"/>
      <c r="J984" s="675"/>
      <c r="K984" s="675"/>
      <c r="L984" s="675"/>
      <c r="M984" s="675"/>
      <c r="N984" s="675"/>
      <c r="O984" s="675"/>
      <c r="P984" s="675"/>
      <c r="Q984" s="675"/>
      <c r="R984" s="675"/>
      <c r="S984" s="675"/>
      <c r="T984" s="675"/>
      <c r="U984" s="675"/>
      <c r="V984" s="675"/>
      <c r="W984" s="675"/>
      <c r="X984" s="675"/>
      <c r="Y984" s="675"/>
      <c r="Z984" s="675"/>
    </row>
    <row r="985" spans="1:26">
      <c r="A985" s="674"/>
      <c r="B985" s="675"/>
      <c r="C985" s="675"/>
      <c r="D985" s="675"/>
      <c r="E985" s="675"/>
      <c r="F985" s="675"/>
      <c r="G985" s="675"/>
      <c r="H985" s="675"/>
      <c r="I985" s="675"/>
      <c r="J985" s="675"/>
      <c r="K985" s="675"/>
      <c r="L985" s="675"/>
      <c r="M985" s="675"/>
      <c r="N985" s="675"/>
      <c r="O985" s="675"/>
      <c r="P985" s="675"/>
      <c r="Q985" s="675"/>
      <c r="R985" s="675"/>
      <c r="S985" s="675"/>
      <c r="T985" s="675"/>
      <c r="U985" s="675"/>
      <c r="V985" s="675"/>
      <c r="W985" s="675"/>
      <c r="X985" s="675"/>
      <c r="Y985" s="675"/>
      <c r="Z985" s="675"/>
    </row>
    <row r="986" spans="1:26">
      <c r="A986" s="674"/>
      <c r="B986" s="675"/>
      <c r="C986" s="675"/>
      <c r="D986" s="675"/>
      <c r="E986" s="675"/>
      <c r="F986" s="675"/>
      <c r="G986" s="675"/>
      <c r="H986" s="675"/>
      <c r="I986" s="675"/>
      <c r="J986" s="675"/>
      <c r="K986" s="675"/>
      <c r="L986" s="675"/>
      <c r="M986" s="675"/>
      <c r="N986" s="675"/>
      <c r="O986" s="675"/>
      <c r="P986" s="675"/>
      <c r="Q986" s="675"/>
      <c r="R986" s="675"/>
      <c r="S986" s="675"/>
      <c r="T986" s="675"/>
      <c r="U986" s="675"/>
      <c r="V986" s="675"/>
      <c r="W986" s="675"/>
      <c r="X986" s="675"/>
      <c r="Y986" s="675"/>
      <c r="Z986" s="675"/>
    </row>
    <row r="987" spans="1:26">
      <c r="A987" s="674"/>
      <c r="B987" s="675"/>
      <c r="C987" s="675"/>
      <c r="D987" s="675"/>
      <c r="E987" s="675"/>
      <c r="F987" s="675"/>
      <c r="G987" s="675"/>
      <c r="H987" s="675"/>
      <c r="I987" s="675"/>
      <c r="J987" s="675"/>
      <c r="K987" s="675"/>
      <c r="L987" s="675"/>
      <c r="M987" s="675"/>
      <c r="N987" s="675"/>
      <c r="O987" s="675"/>
      <c r="P987" s="675"/>
      <c r="Q987" s="675"/>
      <c r="R987" s="675"/>
      <c r="S987" s="675"/>
      <c r="T987" s="675"/>
      <c r="U987" s="675"/>
      <c r="V987" s="675"/>
      <c r="W987" s="675"/>
      <c r="X987" s="675"/>
      <c r="Y987" s="675"/>
      <c r="Z987" s="675"/>
    </row>
    <row r="988" spans="1:26">
      <c r="A988" s="674"/>
      <c r="B988" s="675"/>
      <c r="C988" s="675"/>
      <c r="D988" s="675"/>
      <c r="E988" s="675"/>
      <c r="F988" s="675"/>
      <c r="G988" s="675"/>
      <c r="H988" s="675"/>
      <c r="I988" s="675"/>
      <c r="J988" s="675"/>
      <c r="K988" s="675"/>
      <c r="L988" s="675"/>
      <c r="M988" s="675"/>
      <c r="N988" s="675"/>
      <c r="O988" s="675"/>
      <c r="P988" s="675"/>
      <c r="Q988" s="675"/>
      <c r="R988" s="675"/>
      <c r="S988" s="675"/>
      <c r="T988" s="675"/>
      <c r="U988" s="675"/>
      <c r="V988" s="675"/>
      <c r="W988" s="675"/>
      <c r="X988" s="675"/>
      <c r="Y988" s="675"/>
      <c r="Z988" s="675"/>
    </row>
    <row r="989" spans="1:26">
      <c r="A989" s="674"/>
      <c r="B989" s="675"/>
      <c r="C989" s="675"/>
      <c r="D989" s="675"/>
      <c r="E989" s="675"/>
      <c r="F989" s="675"/>
      <c r="G989" s="675"/>
      <c r="H989" s="675"/>
      <c r="I989" s="675"/>
      <c r="J989" s="675"/>
      <c r="K989" s="675"/>
      <c r="L989" s="675"/>
      <c r="M989" s="675"/>
      <c r="N989" s="675"/>
      <c r="O989" s="675"/>
      <c r="P989" s="675"/>
      <c r="Q989" s="675"/>
      <c r="R989" s="675"/>
      <c r="S989" s="675"/>
      <c r="T989" s="675"/>
      <c r="U989" s="675"/>
      <c r="V989" s="675"/>
      <c r="W989" s="675"/>
      <c r="X989" s="675"/>
      <c r="Y989" s="675"/>
      <c r="Z989" s="675"/>
    </row>
    <row r="990" spans="1:26">
      <c r="A990" s="674"/>
      <c r="B990" s="675"/>
      <c r="C990" s="675"/>
      <c r="D990" s="675"/>
      <c r="E990" s="675"/>
      <c r="F990" s="675"/>
      <c r="G990" s="675"/>
      <c r="H990" s="675"/>
      <c r="I990" s="675"/>
      <c r="J990" s="675"/>
      <c r="K990" s="675"/>
      <c r="L990" s="675"/>
      <c r="M990" s="675"/>
      <c r="N990" s="675"/>
      <c r="O990" s="675"/>
      <c r="P990" s="675"/>
      <c r="Q990" s="675"/>
      <c r="R990" s="675"/>
      <c r="S990" s="675"/>
      <c r="T990" s="675"/>
      <c r="U990" s="675"/>
      <c r="V990" s="675"/>
      <c r="W990" s="675"/>
      <c r="X990" s="675"/>
      <c r="Y990" s="675"/>
      <c r="Z990" s="675"/>
    </row>
    <row r="991" spans="1:26">
      <c r="A991" s="674"/>
      <c r="B991" s="675"/>
      <c r="C991" s="675"/>
      <c r="D991" s="675"/>
      <c r="E991" s="675"/>
      <c r="F991" s="675"/>
      <c r="G991" s="675"/>
      <c r="H991" s="675"/>
      <c r="I991" s="675"/>
      <c r="J991" s="675"/>
      <c r="K991" s="675"/>
      <c r="L991" s="675"/>
      <c r="M991" s="675"/>
      <c r="N991" s="675"/>
      <c r="O991" s="675"/>
      <c r="P991" s="675"/>
      <c r="Q991" s="675"/>
      <c r="R991" s="675"/>
      <c r="S991" s="675"/>
      <c r="T991" s="675"/>
      <c r="U991" s="675"/>
      <c r="V991" s="675"/>
      <c r="W991" s="675"/>
      <c r="X991" s="675"/>
      <c r="Y991" s="675"/>
      <c r="Z991" s="675"/>
    </row>
    <row r="992" spans="1:26">
      <c r="A992" s="674"/>
      <c r="B992" s="675"/>
      <c r="C992" s="675"/>
      <c r="D992" s="675"/>
      <c r="E992" s="675"/>
      <c r="F992" s="675"/>
      <c r="G992" s="675"/>
      <c r="H992" s="675"/>
      <c r="I992" s="675"/>
      <c r="J992" s="675"/>
      <c r="K992" s="675"/>
      <c r="L992" s="675"/>
      <c r="M992" s="675"/>
      <c r="N992" s="675"/>
      <c r="O992" s="675"/>
      <c r="P992" s="675"/>
      <c r="Q992" s="675"/>
      <c r="R992" s="675"/>
      <c r="S992" s="675"/>
      <c r="T992" s="675"/>
      <c r="U992" s="675"/>
      <c r="V992" s="675"/>
      <c r="W992" s="675"/>
      <c r="X992" s="675"/>
      <c r="Y992" s="675"/>
      <c r="Z992" s="675"/>
    </row>
    <row r="993" spans="1:26">
      <c r="A993" s="674"/>
      <c r="B993" s="675"/>
      <c r="C993" s="675"/>
      <c r="D993" s="675"/>
      <c r="E993" s="675"/>
      <c r="F993" s="675"/>
      <c r="G993" s="675"/>
      <c r="H993" s="675"/>
      <c r="I993" s="675"/>
      <c r="J993" s="675"/>
      <c r="K993" s="675"/>
      <c r="L993" s="675"/>
      <c r="M993" s="675"/>
      <c r="N993" s="675"/>
      <c r="O993" s="675"/>
      <c r="P993" s="675"/>
      <c r="Q993" s="675"/>
      <c r="R993" s="675"/>
      <c r="S993" s="675"/>
      <c r="T993" s="675"/>
      <c r="U993" s="675"/>
      <c r="V993" s="675"/>
      <c r="W993" s="675"/>
      <c r="X993" s="675"/>
      <c r="Y993" s="675"/>
      <c r="Z993" s="675"/>
    </row>
    <row r="994" spans="1:26">
      <c r="A994" s="674"/>
      <c r="B994" s="675"/>
      <c r="C994" s="675"/>
      <c r="D994" s="675"/>
      <c r="E994" s="675"/>
      <c r="F994" s="675"/>
      <c r="G994" s="675"/>
      <c r="H994" s="675"/>
      <c r="I994" s="675"/>
      <c r="J994" s="675"/>
      <c r="K994" s="675"/>
      <c r="L994" s="675"/>
      <c r="M994" s="675"/>
      <c r="N994" s="675"/>
      <c r="O994" s="675"/>
      <c r="P994" s="675"/>
      <c r="Q994" s="675"/>
      <c r="R994" s="675"/>
      <c r="S994" s="675"/>
      <c r="T994" s="675"/>
      <c r="U994" s="675"/>
      <c r="V994" s="675"/>
      <c r="W994" s="675"/>
      <c r="X994" s="675"/>
      <c r="Y994" s="675"/>
      <c r="Z994" s="675"/>
    </row>
    <row r="995" spans="1:26">
      <c r="A995" s="674"/>
      <c r="B995" s="675"/>
      <c r="C995" s="675"/>
      <c r="D995" s="675"/>
      <c r="E995" s="675"/>
      <c r="F995" s="675"/>
      <c r="G995" s="675"/>
      <c r="H995" s="675"/>
      <c r="I995" s="675"/>
      <c r="J995" s="675"/>
      <c r="K995" s="675"/>
      <c r="L995" s="675"/>
      <c r="M995" s="675"/>
      <c r="N995" s="675"/>
      <c r="O995" s="675"/>
      <c r="P995" s="675"/>
      <c r="Q995" s="675"/>
      <c r="R995" s="675"/>
      <c r="S995" s="675"/>
      <c r="T995" s="675"/>
      <c r="U995" s="675"/>
      <c r="V995" s="675"/>
      <c r="W995" s="675"/>
      <c r="X995" s="675"/>
      <c r="Y995" s="675"/>
      <c r="Z995" s="675"/>
    </row>
    <row r="996" spans="1:26">
      <c r="A996" s="674"/>
      <c r="B996" s="675"/>
      <c r="C996" s="675"/>
      <c r="D996" s="675"/>
      <c r="E996" s="675"/>
      <c r="F996" s="675"/>
      <c r="G996" s="675"/>
      <c r="H996" s="675"/>
      <c r="I996" s="675"/>
      <c r="J996" s="675"/>
      <c r="K996" s="675"/>
      <c r="L996" s="675"/>
      <c r="M996" s="675"/>
      <c r="N996" s="675"/>
      <c r="O996" s="675"/>
      <c r="P996" s="675"/>
      <c r="Q996" s="675"/>
      <c r="R996" s="675"/>
      <c r="S996" s="675"/>
      <c r="T996" s="675"/>
      <c r="U996" s="675"/>
      <c r="V996" s="675"/>
      <c r="W996" s="675"/>
      <c r="X996" s="675"/>
      <c r="Y996" s="675"/>
      <c r="Z996" s="675"/>
    </row>
    <row r="997" spans="1:26">
      <c r="A997" s="674"/>
      <c r="B997" s="675"/>
      <c r="C997" s="675"/>
      <c r="D997" s="675"/>
      <c r="E997" s="675"/>
      <c r="F997" s="675"/>
      <c r="G997" s="675"/>
      <c r="H997" s="675"/>
      <c r="I997" s="675"/>
      <c r="J997" s="675"/>
      <c r="K997" s="675"/>
      <c r="L997" s="675"/>
      <c r="M997" s="675"/>
      <c r="N997" s="675"/>
      <c r="O997" s="675"/>
      <c r="P997" s="675"/>
      <c r="Q997" s="675"/>
      <c r="R997" s="675"/>
      <c r="S997" s="675"/>
      <c r="T997" s="675"/>
      <c r="U997" s="675"/>
      <c r="V997" s="675"/>
      <c r="W997" s="675"/>
      <c r="X997" s="675"/>
      <c r="Y997" s="675"/>
      <c r="Z997" s="675"/>
    </row>
    <row r="998" spans="1:26">
      <c r="A998" s="674"/>
      <c r="B998" s="675"/>
      <c r="C998" s="675"/>
      <c r="D998" s="675"/>
      <c r="E998" s="675"/>
      <c r="F998" s="675"/>
      <c r="G998" s="675"/>
      <c r="H998" s="675"/>
      <c r="I998" s="675"/>
      <c r="J998" s="675"/>
      <c r="K998" s="675"/>
      <c r="L998" s="675"/>
      <c r="M998" s="675"/>
      <c r="N998" s="675"/>
      <c r="O998" s="675"/>
      <c r="P998" s="675"/>
      <c r="Q998" s="675"/>
      <c r="R998" s="675"/>
      <c r="S998" s="675"/>
      <c r="T998" s="675"/>
      <c r="U998" s="675"/>
      <c r="V998" s="675"/>
      <c r="W998" s="675"/>
      <c r="X998" s="675"/>
      <c r="Y998" s="675"/>
      <c r="Z998" s="675"/>
    </row>
  </sheetData>
  <mergeCells count="2">
    <mergeCell ref="A8:A9"/>
    <mergeCell ref="A18:A20"/>
  </mergeCells>
  <hyperlinks>
    <hyperlink ref="C10" r:id="rId1" display="https://app.powerbi.com/view?r=eyJrIjoiYTc1NmIyZjYtY2I4Zi00YzYzLWE3OTQtMjIyZjEzNjkwNTE5IiwidCI6IjM5Nzg2ODMxLTVjN2UtNDNkZS05MDdlLWM1YzIwODcxMGQ0YyJ9"/>
  </hyperlinks>
  <pageMargins left="0.7" right="0.7" top="0.75" bottom="0.75" header="0" footer="0"/>
  <pageSetup paperSize="1" orientation="landscape"/>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workbookViewId="0">
      <selection activeCell="C24" sqref="C24"/>
    </sheetView>
  </sheetViews>
  <sheetFormatPr defaultColWidth="11.4444444444444" defaultRowHeight="12" outlineLevelCol="2"/>
  <cols>
    <col min="1" max="1" width="18.4444444444444" style="671" customWidth="1"/>
    <col min="2" max="16384" width="11.4444444444444" style="671"/>
  </cols>
  <sheetData>
    <row r="1" spans="1:1">
      <c r="A1" s="438" t="s">
        <v>817</v>
      </c>
    </row>
    <row r="3" spans="1:3">
      <c r="A3" s="691" t="s">
        <v>29</v>
      </c>
      <c r="B3" s="692">
        <v>2016</v>
      </c>
      <c r="C3" s="692">
        <v>2020</v>
      </c>
    </row>
    <row r="4" spans="1:3">
      <c r="A4" s="681" t="s">
        <v>588</v>
      </c>
      <c r="B4" s="682">
        <v>924</v>
      </c>
      <c r="C4" s="682">
        <v>937</v>
      </c>
    </row>
    <row r="5" spans="1:3">
      <c r="A5" s="681" t="s">
        <v>541</v>
      </c>
      <c r="B5" s="682">
        <v>199</v>
      </c>
      <c r="C5" s="682">
        <v>207</v>
      </c>
    </row>
    <row r="6" spans="1:3">
      <c r="A6" s="681" t="s">
        <v>542</v>
      </c>
      <c r="B6" s="682">
        <v>366</v>
      </c>
      <c r="C6" s="682">
        <v>375</v>
      </c>
    </row>
    <row r="7" spans="1:3">
      <c r="A7" s="681" t="s">
        <v>543</v>
      </c>
      <c r="B7" s="682">
        <v>132</v>
      </c>
      <c r="C7" s="682">
        <v>127</v>
      </c>
    </row>
    <row r="8" spans="1:3">
      <c r="A8" s="681" t="s">
        <v>545</v>
      </c>
      <c r="B8" s="682">
        <v>1294</v>
      </c>
      <c r="C8" s="682">
        <v>1288</v>
      </c>
    </row>
    <row r="9" spans="1:3">
      <c r="A9" s="681" t="s">
        <v>546</v>
      </c>
      <c r="B9" s="682">
        <v>621</v>
      </c>
      <c r="C9" s="682">
        <v>547</v>
      </c>
    </row>
    <row r="10" spans="1:3">
      <c r="A10" s="681" t="s">
        <v>547</v>
      </c>
      <c r="B10" s="682">
        <v>446</v>
      </c>
      <c r="C10" s="682">
        <v>448</v>
      </c>
    </row>
    <row r="11" spans="1:3">
      <c r="A11" s="681" t="s">
        <v>549</v>
      </c>
      <c r="B11" s="682">
        <v>1443</v>
      </c>
      <c r="C11" s="682">
        <v>1435</v>
      </c>
    </row>
    <row r="12" spans="1:3">
      <c r="A12" s="681" t="s">
        <v>552</v>
      </c>
      <c r="B12" s="682">
        <v>969</v>
      </c>
      <c r="C12" s="682">
        <v>953</v>
      </c>
    </row>
    <row r="13" spans="1:3">
      <c r="A13" s="681" t="s">
        <v>555</v>
      </c>
      <c r="B13" s="682">
        <v>28</v>
      </c>
      <c r="C13" s="682">
        <v>32</v>
      </c>
    </row>
    <row r="14" spans="1:3">
      <c r="A14" s="681" t="s">
        <v>556</v>
      </c>
      <c r="B14" s="682">
        <v>571</v>
      </c>
      <c r="C14" s="682">
        <v>544</v>
      </c>
    </row>
    <row r="15" spans="1:3">
      <c r="A15" s="681" t="s">
        <v>558</v>
      </c>
      <c r="B15" s="682">
        <v>1544</v>
      </c>
      <c r="C15" s="682">
        <v>1532</v>
      </c>
    </row>
    <row r="16" spans="1:3">
      <c r="A16" s="681" t="s">
        <v>560</v>
      </c>
      <c r="B16" s="682">
        <v>26</v>
      </c>
      <c r="C16" s="682">
        <v>26</v>
      </c>
    </row>
    <row r="17" spans="1:3">
      <c r="A17" s="681" t="s">
        <v>548</v>
      </c>
      <c r="B17" s="682">
        <v>1</v>
      </c>
      <c r="C17" s="682">
        <v>1</v>
      </c>
    </row>
    <row r="18" spans="1:3">
      <c r="A18" s="681" t="s">
        <v>818</v>
      </c>
      <c r="B18" s="682">
        <v>1</v>
      </c>
      <c r="C18" s="682">
        <v>1</v>
      </c>
    </row>
    <row r="19" spans="1:3">
      <c r="A19" s="681" t="s">
        <v>819</v>
      </c>
      <c r="B19" s="682">
        <v>1</v>
      </c>
      <c r="C19" s="682">
        <v>1</v>
      </c>
    </row>
    <row r="20" spans="1:3">
      <c r="A20" s="681" t="s">
        <v>820</v>
      </c>
      <c r="B20" s="682">
        <v>1</v>
      </c>
      <c r="C20" s="681"/>
    </row>
    <row r="21" spans="1:3">
      <c r="A21" s="681" t="s">
        <v>821</v>
      </c>
      <c r="B21" s="682">
        <v>2</v>
      </c>
      <c r="C21" s="682">
        <v>2</v>
      </c>
    </row>
    <row r="22" spans="1:3">
      <c r="A22" s="681" t="s">
        <v>822</v>
      </c>
      <c r="B22" s="682">
        <v>1</v>
      </c>
      <c r="C22" s="682">
        <v>8</v>
      </c>
    </row>
    <row r="23" spans="1:3">
      <c r="A23" s="681" t="s">
        <v>823</v>
      </c>
      <c r="B23" s="682">
        <v>1</v>
      </c>
      <c r="C23" s="654" t="s">
        <v>607</v>
      </c>
    </row>
    <row r="24" spans="1:3">
      <c r="A24" s="681" t="s">
        <v>824</v>
      </c>
      <c r="B24" s="682">
        <v>5</v>
      </c>
      <c r="C24" s="654" t="s">
        <v>607</v>
      </c>
    </row>
    <row r="25" spans="1:3">
      <c r="A25" s="681" t="s">
        <v>825</v>
      </c>
      <c r="B25" s="682">
        <v>1</v>
      </c>
      <c r="C25" s="682">
        <v>1</v>
      </c>
    </row>
    <row r="26" spans="1:3">
      <c r="A26" s="681" t="s">
        <v>826</v>
      </c>
      <c r="B26" s="681"/>
      <c r="C26" s="682">
        <v>1</v>
      </c>
    </row>
    <row r="27" spans="1:3">
      <c r="A27" s="683" t="s">
        <v>14</v>
      </c>
      <c r="B27" s="696">
        <f t="shared" ref="B27:C27" si="0">SUM(B4:B26)</f>
        <v>8577</v>
      </c>
      <c r="C27" s="696">
        <f t="shared" si="0"/>
        <v>8466</v>
      </c>
    </row>
    <row r="28" spans="1:1">
      <c r="A28" s="697" t="s">
        <v>827</v>
      </c>
    </row>
    <row r="29" spans="1:1">
      <c r="A29" s="686" t="s">
        <v>790</v>
      </c>
    </row>
  </sheetData>
  <pageMargins left="0.7" right="0.7" top="0.75" bottom="0.75" header="0.3" footer="0.3"/>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7" workbookViewId="0">
      <selection activeCell="A22" sqref="A22"/>
    </sheetView>
  </sheetViews>
  <sheetFormatPr defaultColWidth="14.4444444444444" defaultRowHeight="12"/>
  <cols>
    <col min="1" max="1" width="2.66666666666667" style="409" customWidth="1"/>
    <col min="2" max="2" width="28.4444444444444" style="409" customWidth="1"/>
    <col min="3" max="3" width="51.1111111111111" style="409" customWidth="1"/>
    <col min="4" max="26" width="10.8888888888889" style="409" customWidth="1"/>
    <col min="27" max="16384" width="14.4444444444444" style="409"/>
  </cols>
  <sheetData>
    <row r="1" spans="1:26">
      <c r="A1" s="675"/>
      <c r="B1" s="675"/>
      <c r="C1" s="675"/>
      <c r="D1" s="675"/>
      <c r="E1" s="675"/>
      <c r="F1" s="675"/>
      <c r="G1" s="675"/>
      <c r="H1" s="675"/>
      <c r="I1" s="675"/>
      <c r="J1" s="675"/>
      <c r="K1" s="675"/>
      <c r="L1" s="675"/>
      <c r="M1" s="675"/>
      <c r="N1" s="675"/>
      <c r="O1" s="675"/>
      <c r="P1" s="675"/>
      <c r="Q1" s="675"/>
      <c r="R1" s="675"/>
      <c r="S1" s="675"/>
      <c r="T1" s="675"/>
      <c r="U1" s="675"/>
      <c r="V1" s="675"/>
      <c r="W1" s="675"/>
      <c r="X1" s="675"/>
      <c r="Y1" s="675"/>
      <c r="Z1" s="675"/>
    </row>
    <row r="2" ht="24" spans="1:26">
      <c r="A2" s="659">
        <v>1</v>
      </c>
      <c r="B2" s="660" t="s">
        <v>616</v>
      </c>
      <c r="C2" s="661" t="s">
        <v>90</v>
      </c>
      <c r="D2" s="675"/>
      <c r="E2" s="675"/>
      <c r="F2" s="675"/>
      <c r="G2" s="675"/>
      <c r="H2" s="675"/>
      <c r="I2" s="675"/>
      <c r="J2" s="675"/>
      <c r="K2" s="675"/>
      <c r="L2" s="675"/>
      <c r="M2" s="675"/>
      <c r="N2" s="675"/>
      <c r="O2" s="675"/>
      <c r="P2" s="675"/>
      <c r="Q2" s="675"/>
      <c r="R2" s="675"/>
      <c r="S2" s="675"/>
      <c r="T2" s="675"/>
      <c r="U2" s="675"/>
      <c r="V2" s="675"/>
      <c r="W2" s="675"/>
      <c r="X2" s="675"/>
      <c r="Y2" s="675"/>
      <c r="Z2" s="675"/>
    </row>
    <row r="3" ht="24" spans="1:26">
      <c r="A3" s="659">
        <v>2</v>
      </c>
      <c r="B3" s="660" t="s">
        <v>617</v>
      </c>
      <c r="C3" s="694" t="s">
        <v>828</v>
      </c>
      <c r="D3" s="675"/>
      <c r="E3" s="675"/>
      <c r="F3" s="675"/>
      <c r="G3" s="675"/>
      <c r="H3" s="675"/>
      <c r="I3" s="675"/>
      <c r="J3" s="675"/>
      <c r="K3" s="675"/>
      <c r="L3" s="675"/>
      <c r="M3" s="675"/>
      <c r="N3" s="675"/>
      <c r="O3" s="675"/>
      <c r="P3" s="675"/>
      <c r="Q3" s="675"/>
      <c r="R3" s="675"/>
      <c r="S3" s="675"/>
      <c r="T3" s="675"/>
      <c r="U3" s="675"/>
      <c r="V3" s="675"/>
      <c r="W3" s="675"/>
      <c r="X3" s="675"/>
      <c r="Y3" s="675"/>
      <c r="Z3" s="675"/>
    </row>
    <row r="4" ht="24" spans="1:26">
      <c r="A4" s="659">
        <v>3</v>
      </c>
      <c r="B4" s="660" t="s">
        <v>619</v>
      </c>
      <c r="C4" s="662" t="s">
        <v>829</v>
      </c>
      <c r="D4" s="675"/>
      <c r="E4" s="675"/>
      <c r="F4" s="675"/>
      <c r="G4" s="675"/>
      <c r="H4" s="675"/>
      <c r="I4" s="675"/>
      <c r="J4" s="675"/>
      <c r="K4" s="675"/>
      <c r="L4" s="675"/>
      <c r="M4" s="675"/>
      <c r="N4" s="675"/>
      <c r="O4" s="675"/>
      <c r="P4" s="675"/>
      <c r="Q4" s="675"/>
      <c r="R4" s="675"/>
      <c r="S4" s="675"/>
      <c r="T4" s="675"/>
      <c r="U4" s="675"/>
      <c r="V4" s="675"/>
      <c r="W4" s="675"/>
      <c r="X4" s="675"/>
      <c r="Y4" s="675"/>
      <c r="Z4" s="675"/>
    </row>
    <row r="5" ht="24" spans="1:26">
      <c r="A5" s="659">
        <v>4</v>
      </c>
      <c r="B5" s="660" t="s">
        <v>621</v>
      </c>
      <c r="C5" s="694" t="s">
        <v>754</v>
      </c>
      <c r="D5" s="675"/>
      <c r="E5" s="675"/>
      <c r="F5" s="675"/>
      <c r="G5" s="675"/>
      <c r="H5" s="675"/>
      <c r="I5" s="675"/>
      <c r="J5" s="675"/>
      <c r="K5" s="675"/>
      <c r="L5" s="675"/>
      <c r="M5" s="675"/>
      <c r="N5" s="675"/>
      <c r="O5" s="675"/>
      <c r="P5" s="675"/>
      <c r="Q5" s="675"/>
      <c r="R5" s="675"/>
      <c r="S5" s="675"/>
      <c r="T5" s="675"/>
      <c r="U5" s="675"/>
      <c r="V5" s="675"/>
      <c r="W5" s="675"/>
      <c r="X5" s="675"/>
      <c r="Y5" s="675"/>
      <c r="Z5" s="675"/>
    </row>
    <row r="6" spans="1:26">
      <c r="A6" s="659">
        <v>5</v>
      </c>
      <c r="B6" s="660" t="s">
        <v>623</v>
      </c>
      <c r="C6" s="662" t="s">
        <v>830</v>
      </c>
      <c r="D6" s="675"/>
      <c r="E6" s="675"/>
      <c r="F6" s="675"/>
      <c r="G6" s="675"/>
      <c r="H6" s="675"/>
      <c r="I6" s="675"/>
      <c r="J6" s="675"/>
      <c r="K6" s="675"/>
      <c r="L6" s="675"/>
      <c r="M6" s="675"/>
      <c r="N6" s="675"/>
      <c r="O6" s="675"/>
      <c r="P6" s="675"/>
      <c r="Q6" s="675"/>
      <c r="R6" s="675"/>
      <c r="S6" s="675"/>
      <c r="T6" s="675"/>
      <c r="U6" s="675"/>
      <c r="V6" s="675"/>
      <c r="W6" s="675"/>
      <c r="X6" s="675"/>
      <c r="Y6" s="675"/>
      <c r="Z6" s="675"/>
    </row>
    <row r="7" ht="48" spans="1:26">
      <c r="A7" s="659">
        <v>6</v>
      </c>
      <c r="B7" s="660" t="s">
        <v>625</v>
      </c>
      <c r="C7" s="662" t="s">
        <v>814</v>
      </c>
      <c r="D7" s="675"/>
      <c r="E7" s="675"/>
      <c r="F7" s="675"/>
      <c r="G7" s="675"/>
      <c r="H7" s="675"/>
      <c r="I7" s="675"/>
      <c r="J7" s="675"/>
      <c r="K7" s="675"/>
      <c r="L7" s="675"/>
      <c r="M7" s="675"/>
      <c r="N7" s="675"/>
      <c r="O7" s="675"/>
      <c r="P7" s="675"/>
      <c r="Q7" s="675"/>
      <c r="R7" s="675"/>
      <c r="S7" s="675"/>
      <c r="T7" s="675"/>
      <c r="U7" s="675"/>
      <c r="V7" s="675"/>
      <c r="W7" s="675"/>
      <c r="X7" s="675"/>
      <c r="Y7" s="675"/>
      <c r="Z7" s="675"/>
    </row>
    <row r="8" ht="24" spans="1:26">
      <c r="A8" s="659">
        <v>7</v>
      </c>
      <c r="B8" s="660" t="s">
        <v>627</v>
      </c>
      <c r="C8" s="662" t="s">
        <v>797</v>
      </c>
      <c r="D8" s="675"/>
      <c r="E8" s="675"/>
      <c r="F8" s="675"/>
      <c r="G8" s="675"/>
      <c r="H8" s="675"/>
      <c r="I8" s="675"/>
      <c r="J8" s="675"/>
      <c r="K8" s="675"/>
      <c r="L8" s="675"/>
      <c r="M8" s="675"/>
      <c r="N8" s="675"/>
      <c r="O8" s="675"/>
      <c r="P8" s="675"/>
      <c r="Q8" s="675"/>
      <c r="R8" s="675"/>
      <c r="S8" s="675"/>
      <c r="T8" s="675"/>
      <c r="U8" s="675"/>
      <c r="V8" s="675"/>
      <c r="W8" s="675"/>
      <c r="X8" s="675"/>
      <c r="Y8" s="675"/>
      <c r="Z8" s="675"/>
    </row>
    <row r="9" spans="1:26">
      <c r="A9" s="679"/>
      <c r="B9" s="665" t="s">
        <v>629</v>
      </c>
      <c r="C9" s="662" t="s">
        <v>798</v>
      </c>
      <c r="D9" s="675"/>
      <c r="E9" s="675"/>
      <c r="F9" s="675"/>
      <c r="G9" s="675"/>
      <c r="H9" s="675"/>
      <c r="I9" s="675"/>
      <c r="J9" s="675"/>
      <c r="K9" s="675"/>
      <c r="L9" s="675"/>
      <c r="M9" s="675"/>
      <c r="N9" s="675"/>
      <c r="O9" s="675"/>
      <c r="P9" s="675"/>
      <c r="Q9" s="675"/>
      <c r="R9" s="675"/>
      <c r="S9" s="675"/>
      <c r="T9" s="675"/>
      <c r="U9" s="675"/>
      <c r="V9" s="675"/>
      <c r="W9" s="675"/>
      <c r="X9" s="675"/>
      <c r="Y9" s="675"/>
      <c r="Z9" s="675"/>
    </row>
    <row r="10" ht="36" spans="1:26">
      <c r="A10" s="659">
        <v>8</v>
      </c>
      <c r="B10" s="660" t="s">
        <v>631</v>
      </c>
      <c r="C10" s="695" t="s">
        <v>799</v>
      </c>
      <c r="D10" s="675"/>
      <c r="E10" s="675"/>
      <c r="F10" s="675"/>
      <c r="G10" s="675"/>
      <c r="H10" s="675"/>
      <c r="I10" s="675"/>
      <c r="J10" s="675"/>
      <c r="K10" s="675"/>
      <c r="L10" s="675"/>
      <c r="M10" s="675"/>
      <c r="N10" s="675"/>
      <c r="O10" s="675"/>
      <c r="P10" s="675"/>
      <c r="Q10" s="675"/>
      <c r="R10" s="675"/>
      <c r="S10" s="675"/>
      <c r="T10" s="675"/>
      <c r="U10" s="675"/>
      <c r="V10" s="675"/>
      <c r="W10" s="675"/>
      <c r="X10" s="675"/>
      <c r="Y10" s="675"/>
      <c r="Z10" s="675"/>
    </row>
    <row r="11" ht="24" spans="1:26">
      <c r="A11" s="659">
        <v>9</v>
      </c>
      <c r="B11" s="660" t="s">
        <v>633</v>
      </c>
      <c r="C11" s="662" t="s">
        <v>800</v>
      </c>
      <c r="D11" s="675"/>
      <c r="E11" s="675"/>
      <c r="F11" s="675"/>
      <c r="G11" s="675"/>
      <c r="H11" s="675"/>
      <c r="I11" s="675"/>
      <c r="J11" s="675"/>
      <c r="K11" s="675"/>
      <c r="L11" s="675"/>
      <c r="M11" s="675"/>
      <c r="N11" s="675"/>
      <c r="O11" s="675"/>
      <c r="P11" s="675"/>
      <c r="Q11" s="675"/>
      <c r="R11" s="675"/>
      <c r="S11" s="675"/>
      <c r="T11" s="675"/>
      <c r="U11" s="675"/>
      <c r="V11" s="675"/>
      <c r="W11" s="675"/>
      <c r="X11" s="675"/>
      <c r="Y11" s="675"/>
      <c r="Z11" s="675"/>
    </row>
    <row r="12" ht="24" spans="1:26">
      <c r="A12" s="659">
        <v>10</v>
      </c>
      <c r="B12" s="660" t="s">
        <v>635</v>
      </c>
      <c r="C12" s="662" t="s">
        <v>800</v>
      </c>
      <c r="D12" s="675"/>
      <c r="E12" s="675"/>
      <c r="F12" s="675"/>
      <c r="G12" s="675"/>
      <c r="H12" s="675"/>
      <c r="I12" s="675"/>
      <c r="J12" s="675"/>
      <c r="K12" s="675"/>
      <c r="L12" s="675"/>
      <c r="M12" s="675"/>
      <c r="N12" s="675"/>
      <c r="O12" s="675"/>
      <c r="P12" s="675"/>
      <c r="Q12" s="675"/>
      <c r="R12" s="675"/>
      <c r="S12" s="675"/>
      <c r="T12" s="675"/>
      <c r="U12" s="675"/>
      <c r="V12" s="675"/>
      <c r="W12" s="675"/>
      <c r="X12" s="675"/>
      <c r="Y12" s="675"/>
      <c r="Z12" s="675"/>
    </row>
    <row r="13" spans="1:26">
      <c r="A13" s="659">
        <v>11</v>
      </c>
      <c r="B13" s="660" t="s">
        <v>637</v>
      </c>
      <c r="C13" s="662" t="s">
        <v>815</v>
      </c>
      <c r="D13" s="675"/>
      <c r="E13" s="675"/>
      <c r="F13" s="675"/>
      <c r="G13" s="675"/>
      <c r="H13" s="675"/>
      <c r="I13" s="675"/>
      <c r="J13" s="675"/>
      <c r="K13" s="675"/>
      <c r="L13" s="675"/>
      <c r="M13" s="675"/>
      <c r="N13" s="675"/>
      <c r="O13" s="675"/>
      <c r="P13" s="675"/>
      <c r="Q13" s="675"/>
      <c r="R13" s="675"/>
      <c r="S13" s="675"/>
      <c r="T13" s="675"/>
      <c r="U13" s="675"/>
      <c r="V13" s="675"/>
      <c r="W13" s="675"/>
      <c r="X13" s="675"/>
      <c r="Y13" s="675"/>
      <c r="Z13" s="675"/>
    </row>
    <row r="14" ht="36" spans="1:26">
      <c r="A14" s="659">
        <v>12</v>
      </c>
      <c r="B14" s="660" t="s">
        <v>639</v>
      </c>
      <c r="C14" s="662" t="s">
        <v>831</v>
      </c>
      <c r="D14" s="675"/>
      <c r="E14" s="675"/>
      <c r="F14" s="675"/>
      <c r="G14" s="675"/>
      <c r="H14" s="675"/>
      <c r="I14" s="675"/>
      <c r="J14" s="675"/>
      <c r="K14" s="675"/>
      <c r="L14" s="675"/>
      <c r="M14" s="675"/>
      <c r="N14" s="675"/>
      <c r="O14" s="675"/>
      <c r="P14" s="675"/>
      <c r="Q14" s="675"/>
      <c r="R14" s="675"/>
      <c r="S14" s="675"/>
      <c r="T14" s="675"/>
      <c r="U14" s="675"/>
      <c r="V14" s="675"/>
      <c r="W14" s="675"/>
      <c r="X14" s="675"/>
      <c r="Y14" s="675"/>
      <c r="Z14" s="675"/>
    </row>
    <row r="15" ht="24" spans="1:26">
      <c r="A15" s="659">
        <v>13</v>
      </c>
      <c r="B15" s="660" t="s">
        <v>641</v>
      </c>
      <c r="C15" s="662" t="s">
        <v>803</v>
      </c>
      <c r="D15" s="675"/>
      <c r="E15" s="675"/>
      <c r="F15" s="675"/>
      <c r="G15" s="675"/>
      <c r="H15" s="675"/>
      <c r="I15" s="675"/>
      <c r="J15" s="675"/>
      <c r="K15" s="675"/>
      <c r="L15" s="675"/>
      <c r="M15" s="675"/>
      <c r="N15" s="675"/>
      <c r="O15" s="675"/>
      <c r="P15" s="675"/>
      <c r="Q15" s="675"/>
      <c r="R15" s="675"/>
      <c r="S15" s="675"/>
      <c r="T15" s="675"/>
      <c r="U15" s="675"/>
      <c r="V15" s="675"/>
      <c r="W15" s="675"/>
      <c r="X15" s="675"/>
      <c r="Y15" s="675"/>
      <c r="Z15" s="675"/>
    </row>
    <row r="16" ht="24" spans="1:26">
      <c r="A16" s="659">
        <v>14</v>
      </c>
      <c r="B16" s="660" t="s">
        <v>643</v>
      </c>
      <c r="C16" s="662" t="s">
        <v>816</v>
      </c>
      <c r="D16" s="675"/>
      <c r="E16" s="675"/>
      <c r="F16" s="675"/>
      <c r="G16" s="675"/>
      <c r="H16" s="675"/>
      <c r="I16" s="675"/>
      <c r="J16" s="675"/>
      <c r="K16" s="675"/>
      <c r="L16" s="675"/>
      <c r="M16" s="675"/>
      <c r="N16" s="675"/>
      <c r="O16" s="675"/>
      <c r="P16" s="675"/>
      <c r="Q16" s="675"/>
      <c r="R16" s="675"/>
      <c r="S16" s="675"/>
      <c r="T16" s="675"/>
      <c r="U16" s="675"/>
      <c r="V16" s="675"/>
      <c r="W16" s="675"/>
      <c r="X16" s="675"/>
      <c r="Y16" s="675"/>
      <c r="Z16" s="675"/>
    </row>
    <row r="17" spans="1:26">
      <c r="A17" s="659">
        <v>15</v>
      </c>
      <c r="B17" s="660" t="s">
        <v>645</v>
      </c>
      <c r="C17" s="662" t="s">
        <v>805</v>
      </c>
      <c r="D17" s="675"/>
      <c r="E17" s="675"/>
      <c r="F17" s="675"/>
      <c r="G17" s="675"/>
      <c r="H17" s="675"/>
      <c r="I17" s="675"/>
      <c r="J17" s="675"/>
      <c r="K17" s="675"/>
      <c r="L17" s="675"/>
      <c r="M17" s="675"/>
      <c r="N17" s="675"/>
      <c r="O17" s="675"/>
      <c r="P17" s="675"/>
      <c r="Q17" s="675"/>
      <c r="R17" s="675"/>
      <c r="S17" s="675"/>
      <c r="T17" s="675"/>
      <c r="U17" s="675"/>
      <c r="V17" s="675"/>
      <c r="W17" s="675"/>
      <c r="X17" s="675"/>
      <c r="Y17" s="675"/>
      <c r="Z17" s="675"/>
    </row>
    <row r="18" spans="1:26">
      <c r="A18" s="659">
        <v>16</v>
      </c>
      <c r="B18" s="660" t="s">
        <v>647</v>
      </c>
      <c r="C18" s="662"/>
      <c r="D18" s="675"/>
      <c r="E18" s="675"/>
      <c r="F18" s="675"/>
      <c r="G18" s="675"/>
      <c r="H18" s="675"/>
      <c r="I18" s="675"/>
      <c r="J18" s="675"/>
      <c r="K18" s="675"/>
      <c r="L18" s="675"/>
      <c r="M18" s="675"/>
      <c r="N18" s="675"/>
      <c r="O18" s="675"/>
      <c r="P18" s="675"/>
      <c r="Q18" s="675"/>
      <c r="R18" s="675"/>
      <c r="S18" s="675"/>
      <c r="T18" s="675"/>
      <c r="U18" s="675"/>
      <c r="V18" s="675"/>
      <c r="W18" s="675"/>
      <c r="X18" s="675"/>
      <c r="Y18" s="675"/>
      <c r="Z18" s="675"/>
    </row>
    <row r="19" spans="1:26">
      <c r="A19" s="679"/>
      <c r="B19" s="665" t="s">
        <v>649</v>
      </c>
      <c r="C19" s="662"/>
      <c r="D19" s="675"/>
      <c r="E19" s="675"/>
      <c r="F19" s="675"/>
      <c r="G19" s="675"/>
      <c r="H19" s="675"/>
      <c r="I19" s="675"/>
      <c r="J19" s="675"/>
      <c r="K19" s="675"/>
      <c r="L19" s="675"/>
      <c r="M19" s="675"/>
      <c r="N19" s="675"/>
      <c r="O19" s="675"/>
      <c r="P19" s="675"/>
      <c r="Q19" s="675"/>
      <c r="R19" s="675"/>
      <c r="S19" s="675"/>
      <c r="T19" s="675"/>
      <c r="U19" s="675"/>
      <c r="V19" s="675"/>
      <c r="W19" s="675"/>
      <c r="X19" s="675"/>
      <c r="Y19" s="675"/>
      <c r="Z19" s="675"/>
    </row>
    <row r="20" spans="1:26">
      <c r="A20" s="679"/>
      <c r="B20" s="665" t="s">
        <v>651</v>
      </c>
      <c r="C20" s="662"/>
      <c r="D20" s="675"/>
      <c r="E20" s="675"/>
      <c r="F20" s="675"/>
      <c r="G20" s="675"/>
      <c r="H20" s="675"/>
      <c r="I20" s="675"/>
      <c r="J20" s="675"/>
      <c r="K20" s="675"/>
      <c r="L20" s="675"/>
      <c r="M20" s="675"/>
      <c r="N20" s="675"/>
      <c r="O20" s="675"/>
      <c r="P20" s="675"/>
      <c r="Q20" s="675"/>
      <c r="R20" s="675"/>
      <c r="S20" s="675"/>
      <c r="T20" s="675"/>
      <c r="U20" s="675"/>
      <c r="V20" s="675"/>
      <c r="W20" s="675"/>
      <c r="X20" s="675"/>
      <c r="Y20" s="675"/>
      <c r="Z20" s="675"/>
    </row>
    <row r="21" spans="1:26">
      <c r="A21" s="26">
        <v>17</v>
      </c>
      <c r="B21" s="27" t="s">
        <v>653</v>
      </c>
      <c r="C21" s="28" t="s">
        <v>92</v>
      </c>
      <c r="D21" s="675"/>
      <c r="E21" s="675"/>
      <c r="F21" s="675"/>
      <c r="G21" s="675"/>
      <c r="H21" s="675"/>
      <c r="I21" s="675"/>
      <c r="J21" s="675"/>
      <c r="K21" s="675"/>
      <c r="L21" s="675"/>
      <c r="M21" s="675"/>
      <c r="N21" s="675"/>
      <c r="O21" s="675"/>
      <c r="P21" s="675"/>
      <c r="Q21" s="675"/>
      <c r="R21" s="675"/>
      <c r="S21" s="675"/>
      <c r="T21" s="675"/>
      <c r="U21" s="675"/>
      <c r="V21" s="675"/>
      <c r="W21" s="675"/>
      <c r="X21" s="675"/>
      <c r="Y21" s="675"/>
      <c r="Z21" s="675"/>
    </row>
    <row r="22" spans="1:26">
      <c r="A22" s="26">
        <v>21</v>
      </c>
      <c r="B22" s="27" t="s">
        <v>654</v>
      </c>
      <c r="C22" s="28" t="s">
        <v>832</v>
      </c>
      <c r="D22" s="675"/>
      <c r="E22" s="675"/>
      <c r="F22" s="675"/>
      <c r="G22" s="675"/>
      <c r="H22" s="675"/>
      <c r="I22" s="675"/>
      <c r="J22" s="675"/>
      <c r="K22" s="675"/>
      <c r="L22" s="675"/>
      <c r="M22" s="675"/>
      <c r="N22" s="675"/>
      <c r="O22" s="675"/>
      <c r="P22" s="675"/>
      <c r="Q22" s="675"/>
      <c r="R22" s="675"/>
      <c r="S22" s="675"/>
      <c r="T22" s="675"/>
      <c r="U22" s="675"/>
      <c r="V22" s="675"/>
      <c r="W22" s="675"/>
      <c r="X22" s="675"/>
      <c r="Y22" s="675"/>
      <c r="Z22" s="675"/>
    </row>
    <row r="23" spans="1:26">
      <c r="A23" s="675"/>
      <c r="B23" s="675"/>
      <c r="C23" s="675"/>
      <c r="D23" s="675"/>
      <c r="E23" s="675"/>
      <c r="F23" s="675"/>
      <c r="G23" s="675"/>
      <c r="H23" s="675"/>
      <c r="I23" s="675"/>
      <c r="J23" s="675"/>
      <c r="K23" s="675"/>
      <c r="L23" s="675"/>
      <c r="M23" s="675"/>
      <c r="N23" s="675"/>
      <c r="O23" s="675"/>
      <c r="P23" s="675"/>
      <c r="Q23" s="675"/>
      <c r="R23" s="675"/>
      <c r="S23" s="675"/>
      <c r="T23" s="675"/>
      <c r="U23" s="675"/>
      <c r="V23" s="675"/>
      <c r="W23" s="675"/>
      <c r="X23" s="675"/>
      <c r="Y23" s="675"/>
      <c r="Z23" s="675"/>
    </row>
    <row r="24" spans="1:26">
      <c r="A24" s="675"/>
      <c r="B24" s="675"/>
      <c r="C24" s="675"/>
      <c r="D24" s="675"/>
      <c r="E24" s="675"/>
      <c r="F24" s="675"/>
      <c r="G24" s="675"/>
      <c r="H24" s="675"/>
      <c r="I24" s="675"/>
      <c r="J24" s="675"/>
      <c r="K24" s="675"/>
      <c r="L24" s="675"/>
      <c r="M24" s="675"/>
      <c r="N24" s="675"/>
      <c r="O24" s="675"/>
      <c r="P24" s="675"/>
      <c r="Q24" s="675"/>
      <c r="R24" s="675"/>
      <c r="S24" s="675"/>
      <c r="T24" s="675"/>
      <c r="U24" s="675"/>
      <c r="V24" s="675"/>
      <c r="W24" s="675"/>
      <c r="X24" s="675"/>
      <c r="Y24" s="675"/>
      <c r="Z24" s="675"/>
    </row>
    <row r="25" spans="1:26">
      <c r="A25" s="675"/>
      <c r="B25" s="675"/>
      <c r="C25" s="675"/>
      <c r="D25" s="675"/>
      <c r="E25" s="675"/>
      <c r="F25" s="675"/>
      <c r="G25" s="675"/>
      <c r="H25" s="675"/>
      <c r="I25" s="675"/>
      <c r="J25" s="675"/>
      <c r="K25" s="675"/>
      <c r="L25" s="675"/>
      <c r="M25" s="675"/>
      <c r="N25" s="675"/>
      <c r="O25" s="675"/>
      <c r="P25" s="675"/>
      <c r="Q25" s="675"/>
      <c r="R25" s="675"/>
      <c r="S25" s="675"/>
      <c r="T25" s="675"/>
      <c r="U25" s="675"/>
      <c r="V25" s="675"/>
      <c r="W25" s="675"/>
      <c r="X25" s="675"/>
      <c r="Y25" s="675"/>
      <c r="Z25" s="675"/>
    </row>
    <row r="26" spans="1:26">
      <c r="A26" s="675"/>
      <c r="B26" s="675"/>
      <c r="C26" s="675"/>
      <c r="D26" s="675"/>
      <c r="E26" s="675"/>
      <c r="F26" s="675"/>
      <c r="G26" s="675"/>
      <c r="H26" s="675"/>
      <c r="I26" s="675"/>
      <c r="J26" s="675"/>
      <c r="K26" s="675"/>
      <c r="L26" s="675"/>
      <c r="M26" s="675"/>
      <c r="N26" s="675"/>
      <c r="O26" s="675"/>
      <c r="P26" s="675"/>
      <c r="Q26" s="675"/>
      <c r="R26" s="675"/>
      <c r="S26" s="675"/>
      <c r="T26" s="675"/>
      <c r="U26" s="675"/>
      <c r="V26" s="675"/>
      <c r="W26" s="675"/>
      <c r="X26" s="675"/>
      <c r="Y26" s="675"/>
      <c r="Z26" s="675"/>
    </row>
    <row r="27" spans="1:26">
      <c r="A27" s="675"/>
      <c r="B27" s="675"/>
      <c r="C27" s="675"/>
      <c r="D27" s="675"/>
      <c r="E27" s="675"/>
      <c r="F27" s="675"/>
      <c r="G27" s="675"/>
      <c r="H27" s="675"/>
      <c r="I27" s="675"/>
      <c r="J27" s="675"/>
      <c r="K27" s="675"/>
      <c r="L27" s="675"/>
      <c r="M27" s="675"/>
      <c r="N27" s="675"/>
      <c r="O27" s="675"/>
      <c r="P27" s="675"/>
      <c r="Q27" s="675"/>
      <c r="R27" s="675"/>
      <c r="S27" s="675"/>
      <c r="T27" s="675"/>
      <c r="U27" s="675"/>
      <c r="V27" s="675"/>
      <c r="W27" s="675"/>
      <c r="X27" s="675"/>
      <c r="Y27" s="675"/>
      <c r="Z27" s="675"/>
    </row>
    <row r="28" spans="1:26">
      <c r="A28" s="675"/>
      <c r="B28" s="675"/>
      <c r="C28" s="675"/>
      <c r="D28" s="675"/>
      <c r="E28" s="675"/>
      <c r="F28" s="675"/>
      <c r="G28" s="675"/>
      <c r="H28" s="675"/>
      <c r="I28" s="675"/>
      <c r="J28" s="675"/>
      <c r="K28" s="675"/>
      <c r="L28" s="675"/>
      <c r="M28" s="675"/>
      <c r="N28" s="675"/>
      <c r="O28" s="675"/>
      <c r="P28" s="675"/>
      <c r="Q28" s="675"/>
      <c r="R28" s="675"/>
      <c r="S28" s="675"/>
      <c r="T28" s="675"/>
      <c r="U28" s="675"/>
      <c r="V28" s="675"/>
      <c r="W28" s="675"/>
      <c r="X28" s="675"/>
      <c r="Y28" s="675"/>
      <c r="Z28" s="675"/>
    </row>
    <row r="29" spans="1:26">
      <c r="A29" s="675"/>
      <c r="B29" s="675"/>
      <c r="D29" s="675"/>
      <c r="E29" s="675"/>
      <c r="F29" s="675"/>
      <c r="G29" s="675"/>
      <c r="H29" s="675"/>
      <c r="I29" s="675"/>
      <c r="J29" s="675"/>
      <c r="K29" s="675"/>
      <c r="L29" s="675"/>
      <c r="M29" s="675"/>
      <c r="N29" s="675"/>
      <c r="O29" s="675"/>
      <c r="P29" s="675"/>
      <c r="Q29" s="675"/>
      <c r="R29" s="675"/>
      <c r="S29" s="675"/>
      <c r="T29" s="675"/>
      <c r="U29" s="675"/>
      <c r="V29" s="675"/>
      <c r="W29" s="675"/>
      <c r="X29" s="675"/>
      <c r="Y29" s="675"/>
      <c r="Z29" s="675"/>
    </row>
    <row r="30" spans="1:26">
      <c r="A30" s="675"/>
      <c r="B30" s="675"/>
      <c r="C30" s="675"/>
      <c r="D30" s="675"/>
      <c r="E30" s="675"/>
      <c r="F30" s="675"/>
      <c r="G30" s="675"/>
      <c r="H30" s="675"/>
      <c r="I30" s="675"/>
      <c r="J30" s="675"/>
      <c r="K30" s="675"/>
      <c r="L30" s="675"/>
      <c r="M30" s="675"/>
      <c r="N30" s="675"/>
      <c r="O30" s="675"/>
      <c r="P30" s="675"/>
      <c r="Q30" s="675"/>
      <c r="R30" s="675"/>
      <c r="S30" s="675"/>
      <c r="T30" s="675"/>
      <c r="U30" s="675"/>
      <c r="V30" s="675"/>
      <c r="W30" s="675"/>
      <c r="X30" s="675"/>
      <c r="Y30" s="675"/>
      <c r="Z30" s="675"/>
    </row>
    <row r="31" spans="1:26">
      <c r="A31" s="675"/>
      <c r="B31" s="675"/>
      <c r="C31" s="675"/>
      <c r="D31" s="675"/>
      <c r="E31" s="675"/>
      <c r="F31" s="675"/>
      <c r="G31" s="675"/>
      <c r="H31" s="675"/>
      <c r="I31" s="675"/>
      <c r="J31" s="675"/>
      <c r="K31" s="675"/>
      <c r="L31" s="675"/>
      <c r="M31" s="675"/>
      <c r="N31" s="675"/>
      <c r="O31" s="675"/>
      <c r="P31" s="675"/>
      <c r="Q31" s="675"/>
      <c r="R31" s="675"/>
      <c r="S31" s="675"/>
      <c r="T31" s="675"/>
      <c r="U31" s="675"/>
      <c r="V31" s="675"/>
      <c r="W31" s="675"/>
      <c r="X31" s="675"/>
      <c r="Y31" s="675"/>
      <c r="Z31" s="675"/>
    </row>
    <row r="32" spans="1:26">
      <c r="A32" s="675"/>
      <c r="B32" s="675"/>
      <c r="C32" s="675"/>
      <c r="D32" s="675"/>
      <c r="E32" s="675"/>
      <c r="F32" s="675"/>
      <c r="G32" s="675"/>
      <c r="H32" s="675"/>
      <c r="I32" s="675"/>
      <c r="J32" s="675"/>
      <c r="K32" s="675"/>
      <c r="L32" s="675"/>
      <c r="M32" s="675"/>
      <c r="N32" s="675"/>
      <c r="O32" s="675"/>
      <c r="P32" s="675"/>
      <c r="Q32" s="675"/>
      <c r="R32" s="675"/>
      <c r="S32" s="675"/>
      <c r="T32" s="675"/>
      <c r="U32" s="675"/>
      <c r="V32" s="675"/>
      <c r="W32" s="675"/>
      <c r="X32" s="675"/>
      <c r="Y32" s="675"/>
      <c r="Z32" s="675"/>
    </row>
    <row r="33" spans="1:26">
      <c r="A33" s="675"/>
      <c r="B33" s="675"/>
      <c r="C33" s="675"/>
      <c r="D33" s="675"/>
      <c r="E33" s="675"/>
      <c r="F33" s="675"/>
      <c r="G33" s="675"/>
      <c r="H33" s="675"/>
      <c r="I33" s="675"/>
      <c r="J33" s="675"/>
      <c r="K33" s="675"/>
      <c r="L33" s="675"/>
      <c r="M33" s="675"/>
      <c r="N33" s="675"/>
      <c r="O33" s="675"/>
      <c r="P33" s="675"/>
      <c r="Q33" s="675"/>
      <c r="R33" s="675"/>
      <c r="S33" s="675"/>
      <c r="T33" s="675"/>
      <c r="U33" s="675"/>
      <c r="V33" s="675"/>
      <c r="W33" s="675"/>
      <c r="X33" s="675"/>
      <c r="Y33" s="675"/>
      <c r="Z33" s="675"/>
    </row>
    <row r="34" spans="1:26">
      <c r="A34" s="675"/>
      <c r="B34" s="675"/>
      <c r="C34" s="675"/>
      <c r="D34" s="675"/>
      <c r="E34" s="675"/>
      <c r="F34" s="675"/>
      <c r="G34" s="675"/>
      <c r="H34" s="675"/>
      <c r="I34" s="675"/>
      <c r="J34" s="675"/>
      <c r="K34" s="675"/>
      <c r="L34" s="675"/>
      <c r="M34" s="675"/>
      <c r="N34" s="675"/>
      <c r="O34" s="675"/>
      <c r="P34" s="675"/>
      <c r="Q34" s="675"/>
      <c r="R34" s="675"/>
      <c r="S34" s="675"/>
      <c r="T34" s="675"/>
      <c r="U34" s="675"/>
      <c r="V34" s="675"/>
      <c r="W34" s="675"/>
      <c r="X34" s="675"/>
      <c r="Y34" s="675"/>
      <c r="Z34" s="675"/>
    </row>
    <row r="35" spans="1:26">
      <c r="A35" s="675"/>
      <c r="B35" s="675"/>
      <c r="C35" s="675"/>
      <c r="D35" s="675"/>
      <c r="E35" s="675"/>
      <c r="F35" s="675"/>
      <c r="G35" s="675"/>
      <c r="H35" s="675"/>
      <c r="I35" s="675"/>
      <c r="J35" s="675"/>
      <c r="K35" s="675"/>
      <c r="L35" s="675"/>
      <c r="M35" s="675"/>
      <c r="N35" s="675"/>
      <c r="O35" s="675"/>
      <c r="P35" s="675"/>
      <c r="Q35" s="675"/>
      <c r="R35" s="675"/>
      <c r="S35" s="675"/>
      <c r="T35" s="675"/>
      <c r="U35" s="675"/>
      <c r="V35" s="675"/>
      <c r="W35" s="675"/>
      <c r="X35" s="675"/>
      <c r="Y35" s="675"/>
      <c r="Z35" s="675"/>
    </row>
    <row r="36" spans="1:26">
      <c r="A36" s="675"/>
      <c r="B36" s="675"/>
      <c r="C36" s="675"/>
      <c r="D36" s="675"/>
      <c r="E36" s="675"/>
      <c r="F36" s="675"/>
      <c r="G36" s="675"/>
      <c r="H36" s="675"/>
      <c r="I36" s="675"/>
      <c r="J36" s="675"/>
      <c r="K36" s="675"/>
      <c r="L36" s="675"/>
      <c r="M36" s="675"/>
      <c r="N36" s="675"/>
      <c r="O36" s="675"/>
      <c r="P36" s="675"/>
      <c r="Q36" s="675"/>
      <c r="R36" s="675"/>
      <c r="S36" s="675"/>
      <c r="T36" s="675"/>
      <c r="U36" s="675"/>
      <c r="V36" s="675"/>
      <c r="W36" s="675"/>
      <c r="X36" s="675"/>
      <c r="Y36" s="675"/>
      <c r="Z36" s="675"/>
    </row>
    <row r="37" spans="1:26">
      <c r="A37" s="675"/>
      <c r="B37" s="675"/>
      <c r="C37" s="675"/>
      <c r="D37" s="675"/>
      <c r="E37" s="675"/>
      <c r="F37" s="675"/>
      <c r="G37" s="675"/>
      <c r="H37" s="675"/>
      <c r="I37" s="675"/>
      <c r="J37" s="675"/>
      <c r="K37" s="675"/>
      <c r="L37" s="675"/>
      <c r="M37" s="675"/>
      <c r="N37" s="675"/>
      <c r="O37" s="675"/>
      <c r="P37" s="675"/>
      <c r="Q37" s="675"/>
      <c r="R37" s="675"/>
      <c r="S37" s="675"/>
      <c r="T37" s="675"/>
      <c r="U37" s="675"/>
      <c r="V37" s="675"/>
      <c r="W37" s="675"/>
      <c r="X37" s="675"/>
      <c r="Y37" s="675"/>
      <c r="Z37" s="675"/>
    </row>
    <row r="38" spans="1:26">
      <c r="A38" s="675"/>
      <c r="B38" s="675"/>
      <c r="C38" s="675"/>
      <c r="D38" s="675"/>
      <c r="E38" s="675"/>
      <c r="F38" s="675"/>
      <c r="G38" s="675"/>
      <c r="H38" s="675"/>
      <c r="I38" s="675"/>
      <c r="J38" s="675"/>
      <c r="K38" s="675"/>
      <c r="L38" s="675"/>
      <c r="M38" s="675"/>
      <c r="N38" s="675"/>
      <c r="O38" s="675"/>
      <c r="P38" s="675"/>
      <c r="Q38" s="675"/>
      <c r="R38" s="675"/>
      <c r="S38" s="675"/>
      <c r="T38" s="675"/>
      <c r="U38" s="675"/>
      <c r="V38" s="675"/>
      <c r="W38" s="675"/>
      <c r="X38" s="675"/>
      <c r="Y38" s="675"/>
      <c r="Z38" s="675"/>
    </row>
    <row r="39" spans="1:26">
      <c r="A39" s="675"/>
      <c r="B39" s="675"/>
      <c r="C39" s="675"/>
      <c r="D39" s="675"/>
      <c r="E39" s="675"/>
      <c r="F39" s="675"/>
      <c r="G39" s="675"/>
      <c r="H39" s="675"/>
      <c r="I39" s="675"/>
      <c r="J39" s="675"/>
      <c r="K39" s="675"/>
      <c r="L39" s="675"/>
      <c r="M39" s="675"/>
      <c r="N39" s="675"/>
      <c r="O39" s="675"/>
      <c r="P39" s="675"/>
      <c r="Q39" s="675"/>
      <c r="R39" s="675"/>
      <c r="S39" s="675"/>
      <c r="T39" s="675"/>
      <c r="U39" s="675"/>
      <c r="V39" s="675"/>
      <c r="W39" s="675"/>
      <c r="X39" s="675"/>
      <c r="Y39" s="675"/>
      <c r="Z39" s="675"/>
    </row>
    <row r="40" spans="1:26">
      <c r="A40" s="675"/>
      <c r="B40" s="675"/>
      <c r="C40" s="675"/>
      <c r="D40" s="675"/>
      <c r="E40" s="675"/>
      <c r="F40" s="675"/>
      <c r="G40" s="675"/>
      <c r="H40" s="675"/>
      <c r="I40" s="675"/>
      <c r="J40" s="675"/>
      <c r="K40" s="675"/>
      <c r="L40" s="675"/>
      <c r="M40" s="675"/>
      <c r="N40" s="675"/>
      <c r="O40" s="675"/>
      <c r="P40" s="675"/>
      <c r="Q40" s="675"/>
      <c r="R40" s="675"/>
      <c r="S40" s="675"/>
      <c r="T40" s="675"/>
      <c r="U40" s="675"/>
      <c r="V40" s="675"/>
      <c r="W40" s="675"/>
      <c r="X40" s="675"/>
      <c r="Y40" s="675"/>
      <c r="Z40" s="675"/>
    </row>
    <row r="41" spans="1:26">
      <c r="A41" s="675"/>
      <c r="B41" s="675"/>
      <c r="C41" s="675"/>
      <c r="D41" s="675"/>
      <c r="E41" s="675"/>
      <c r="F41" s="675"/>
      <c r="G41" s="675"/>
      <c r="H41" s="675"/>
      <c r="I41" s="675"/>
      <c r="J41" s="675"/>
      <c r="K41" s="675"/>
      <c r="L41" s="675"/>
      <c r="M41" s="675"/>
      <c r="N41" s="675"/>
      <c r="O41" s="675"/>
      <c r="P41" s="675"/>
      <c r="Q41" s="675"/>
      <c r="R41" s="675"/>
      <c r="S41" s="675"/>
      <c r="T41" s="675"/>
      <c r="U41" s="675"/>
      <c r="V41" s="675"/>
      <c r="W41" s="675"/>
      <c r="X41" s="675"/>
      <c r="Y41" s="675"/>
      <c r="Z41" s="675"/>
    </row>
    <row r="42" spans="1:26">
      <c r="A42" s="675"/>
      <c r="B42" s="675"/>
      <c r="C42" s="675"/>
      <c r="D42" s="675"/>
      <c r="E42" s="675"/>
      <c r="F42" s="675"/>
      <c r="G42" s="675"/>
      <c r="H42" s="675"/>
      <c r="I42" s="675"/>
      <c r="J42" s="675"/>
      <c r="K42" s="675"/>
      <c r="L42" s="675"/>
      <c r="M42" s="675"/>
      <c r="N42" s="675"/>
      <c r="O42" s="675"/>
      <c r="P42" s="675"/>
      <c r="Q42" s="675"/>
      <c r="R42" s="675"/>
      <c r="S42" s="675"/>
      <c r="T42" s="675"/>
      <c r="U42" s="675"/>
      <c r="V42" s="675"/>
      <c r="W42" s="675"/>
      <c r="X42" s="675"/>
      <c r="Y42" s="675"/>
      <c r="Z42" s="675"/>
    </row>
    <row r="43" spans="1:26">
      <c r="A43" s="675"/>
      <c r="B43" s="675"/>
      <c r="C43" s="675"/>
      <c r="D43" s="675"/>
      <c r="E43" s="675"/>
      <c r="F43" s="675"/>
      <c r="G43" s="675"/>
      <c r="H43" s="675"/>
      <c r="I43" s="675"/>
      <c r="J43" s="675"/>
      <c r="K43" s="675"/>
      <c r="L43" s="675"/>
      <c r="M43" s="675"/>
      <c r="N43" s="675"/>
      <c r="O43" s="675"/>
      <c r="P43" s="675"/>
      <c r="Q43" s="675"/>
      <c r="R43" s="675"/>
      <c r="S43" s="675"/>
      <c r="T43" s="675"/>
      <c r="U43" s="675"/>
      <c r="V43" s="675"/>
      <c r="W43" s="675"/>
      <c r="X43" s="675"/>
      <c r="Y43" s="675"/>
      <c r="Z43" s="675"/>
    </row>
    <row r="44" spans="1:26">
      <c r="A44" s="675"/>
      <c r="B44" s="675"/>
      <c r="C44" s="675"/>
      <c r="D44" s="675"/>
      <c r="E44" s="675"/>
      <c r="F44" s="675"/>
      <c r="G44" s="675"/>
      <c r="H44" s="675"/>
      <c r="I44" s="675"/>
      <c r="J44" s="675"/>
      <c r="K44" s="675"/>
      <c r="L44" s="675"/>
      <c r="M44" s="675"/>
      <c r="N44" s="675"/>
      <c r="O44" s="675"/>
      <c r="P44" s="675"/>
      <c r="Q44" s="675"/>
      <c r="R44" s="675"/>
      <c r="S44" s="675"/>
      <c r="T44" s="675"/>
      <c r="U44" s="675"/>
      <c r="V44" s="675"/>
      <c r="W44" s="675"/>
      <c r="X44" s="675"/>
      <c r="Y44" s="675"/>
      <c r="Z44" s="675"/>
    </row>
    <row r="45" spans="1:26">
      <c r="A45" s="675"/>
      <c r="B45" s="675"/>
      <c r="C45" s="675"/>
      <c r="D45" s="675"/>
      <c r="E45" s="675"/>
      <c r="F45" s="675"/>
      <c r="G45" s="675"/>
      <c r="H45" s="675"/>
      <c r="I45" s="675"/>
      <c r="J45" s="675"/>
      <c r="K45" s="675"/>
      <c r="L45" s="675"/>
      <c r="M45" s="675"/>
      <c r="N45" s="675"/>
      <c r="O45" s="675"/>
      <c r="P45" s="675"/>
      <c r="Q45" s="675"/>
      <c r="R45" s="675"/>
      <c r="S45" s="675"/>
      <c r="T45" s="675"/>
      <c r="U45" s="675"/>
      <c r="V45" s="675"/>
      <c r="W45" s="675"/>
      <c r="X45" s="675"/>
      <c r="Y45" s="675"/>
      <c r="Z45" s="675"/>
    </row>
    <row r="46" spans="1:26">
      <c r="A46" s="675"/>
      <c r="B46" s="675"/>
      <c r="C46" s="675"/>
      <c r="D46" s="675"/>
      <c r="E46" s="675"/>
      <c r="F46" s="675"/>
      <c r="G46" s="675"/>
      <c r="H46" s="675"/>
      <c r="I46" s="675"/>
      <c r="J46" s="675"/>
      <c r="K46" s="675"/>
      <c r="L46" s="675"/>
      <c r="M46" s="675"/>
      <c r="N46" s="675"/>
      <c r="O46" s="675"/>
      <c r="P46" s="675"/>
      <c r="Q46" s="675"/>
      <c r="R46" s="675"/>
      <c r="S46" s="675"/>
      <c r="T46" s="675"/>
      <c r="U46" s="675"/>
      <c r="V46" s="675"/>
      <c r="W46" s="675"/>
      <c r="X46" s="675"/>
      <c r="Y46" s="675"/>
      <c r="Z46" s="675"/>
    </row>
    <row r="47" spans="1:26">
      <c r="A47" s="675"/>
      <c r="B47" s="675"/>
      <c r="C47" s="675"/>
      <c r="D47" s="675"/>
      <c r="E47" s="675"/>
      <c r="F47" s="675"/>
      <c r="G47" s="675"/>
      <c r="H47" s="675"/>
      <c r="I47" s="675"/>
      <c r="J47" s="675"/>
      <c r="K47" s="675"/>
      <c r="L47" s="675"/>
      <c r="M47" s="675"/>
      <c r="N47" s="675"/>
      <c r="O47" s="675"/>
      <c r="P47" s="675"/>
      <c r="Q47" s="675"/>
      <c r="R47" s="675"/>
      <c r="S47" s="675"/>
      <c r="T47" s="675"/>
      <c r="U47" s="675"/>
      <c r="V47" s="675"/>
      <c r="W47" s="675"/>
      <c r="X47" s="675"/>
      <c r="Y47" s="675"/>
      <c r="Z47" s="675"/>
    </row>
    <row r="48" spans="1:26">
      <c r="A48" s="675"/>
      <c r="B48" s="675"/>
      <c r="C48" s="675"/>
      <c r="D48" s="675"/>
      <c r="E48" s="675"/>
      <c r="F48" s="675"/>
      <c r="G48" s="675"/>
      <c r="H48" s="675"/>
      <c r="I48" s="675"/>
      <c r="J48" s="675"/>
      <c r="K48" s="675"/>
      <c r="L48" s="675"/>
      <c r="M48" s="675"/>
      <c r="N48" s="675"/>
      <c r="O48" s="675"/>
      <c r="P48" s="675"/>
      <c r="Q48" s="675"/>
      <c r="R48" s="675"/>
      <c r="S48" s="675"/>
      <c r="T48" s="675"/>
      <c r="U48" s="675"/>
      <c r="V48" s="675"/>
      <c r="W48" s="675"/>
      <c r="X48" s="675"/>
      <c r="Y48" s="675"/>
      <c r="Z48" s="675"/>
    </row>
    <row r="49" spans="1:26">
      <c r="A49" s="675"/>
      <c r="B49" s="675"/>
      <c r="C49" s="675"/>
      <c r="D49" s="675"/>
      <c r="E49" s="675"/>
      <c r="F49" s="675"/>
      <c r="G49" s="675"/>
      <c r="H49" s="675"/>
      <c r="I49" s="675"/>
      <c r="J49" s="675"/>
      <c r="K49" s="675"/>
      <c r="L49" s="675"/>
      <c r="M49" s="675"/>
      <c r="N49" s="675"/>
      <c r="O49" s="675"/>
      <c r="P49" s="675"/>
      <c r="Q49" s="675"/>
      <c r="R49" s="675"/>
      <c r="S49" s="675"/>
      <c r="T49" s="675"/>
      <c r="U49" s="675"/>
      <c r="V49" s="675"/>
      <c r="W49" s="675"/>
      <c r="X49" s="675"/>
      <c r="Y49" s="675"/>
      <c r="Z49" s="675"/>
    </row>
    <row r="50" spans="1:26">
      <c r="A50" s="675"/>
      <c r="B50" s="675"/>
      <c r="C50" s="675"/>
      <c r="D50" s="675"/>
      <c r="E50" s="675"/>
      <c r="F50" s="675"/>
      <c r="G50" s="675"/>
      <c r="H50" s="675"/>
      <c r="I50" s="675"/>
      <c r="J50" s="675"/>
      <c r="K50" s="675"/>
      <c r="L50" s="675"/>
      <c r="M50" s="675"/>
      <c r="N50" s="675"/>
      <c r="O50" s="675"/>
      <c r="P50" s="675"/>
      <c r="Q50" s="675"/>
      <c r="R50" s="675"/>
      <c r="S50" s="675"/>
      <c r="T50" s="675"/>
      <c r="U50" s="675"/>
      <c r="V50" s="675"/>
      <c r="W50" s="675"/>
      <c r="X50" s="675"/>
      <c r="Y50" s="675"/>
      <c r="Z50" s="675"/>
    </row>
    <row r="51" spans="1:26">
      <c r="A51" s="675"/>
      <c r="B51" s="675"/>
      <c r="C51" s="675"/>
      <c r="D51" s="675"/>
      <c r="E51" s="675"/>
      <c r="F51" s="675"/>
      <c r="G51" s="675"/>
      <c r="H51" s="675"/>
      <c r="I51" s="675"/>
      <c r="J51" s="675"/>
      <c r="K51" s="675"/>
      <c r="L51" s="675"/>
      <c r="M51" s="675"/>
      <c r="N51" s="675"/>
      <c r="O51" s="675"/>
      <c r="P51" s="675"/>
      <c r="Q51" s="675"/>
      <c r="R51" s="675"/>
      <c r="S51" s="675"/>
      <c r="T51" s="675"/>
      <c r="U51" s="675"/>
      <c r="V51" s="675"/>
      <c r="W51" s="675"/>
      <c r="X51" s="675"/>
      <c r="Y51" s="675"/>
      <c r="Z51" s="675"/>
    </row>
    <row r="52" spans="1:26">
      <c r="A52" s="675"/>
      <c r="B52" s="675"/>
      <c r="C52" s="675"/>
      <c r="D52" s="675"/>
      <c r="E52" s="675"/>
      <c r="F52" s="675"/>
      <c r="G52" s="675"/>
      <c r="H52" s="675"/>
      <c r="I52" s="675"/>
      <c r="J52" s="675"/>
      <c r="K52" s="675"/>
      <c r="L52" s="675"/>
      <c r="M52" s="675"/>
      <c r="N52" s="675"/>
      <c r="O52" s="675"/>
      <c r="P52" s="675"/>
      <c r="Q52" s="675"/>
      <c r="R52" s="675"/>
      <c r="S52" s="675"/>
      <c r="T52" s="675"/>
      <c r="U52" s="675"/>
      <c r="V52" s="675"/>
      <c r="W52" s="675"/>
      <c r="X52" s="675"/>
      <c r="Y52" s="675"/>
      <c r="Z52" s="675"/>
    </row>
    <row r="53" spans="1:26">
      <c r="A53" s="675"/>
      <c r="B53" s="675"/>
      <c r="C53" s="675"/>
      <c r="D53" s="675"/>
      <c r="E53" s="675"/>
      <c r="F53" s="675"/>
      <c r="G53" s="675"/>
      <c r="H53" s="675"/>
      <c r="I53" s="675"/>
      <c r="J53" s="675"/>
      <c r="K53" s="675"/>
      <c r="L53" s="675"/>
      <c r="M53" s="675"/>
      <c r="N53" s="675"/>
      <c r="O53" s="675"/>
      <c r="P53" s="675"/>
      <c r="Q53" s="675"/>
      <c r="R53" s="675"/>
      <c r="S53" s="675"/>
      <c r="T53" s="675"/>
      <c r="U53" s="675"/>
      <c r="V53" s="675"/>
      <c r="W53" s="675"/>
      <c r="X53" s="675"/>
      <c r="Y53" s="675"/>
      <c r="Z53" s="675"/>
    </row>
    <row r="54" spans="1:26">
      <c r="A54" s="675"/>
      <c r="B54" s="675"/>
      <c r="C54" s="675"/>
      <c r="D54" s="675"/>
      <c r="E54" s="675"/>
      <c r="F54" s="675"/>
      <c r="G54" s="675"/>
      <c r="H54" s="675"/>
      <c r="I54" s="675"/>
      <c r="J54" s="675"/>
      <c r="K54" s="675"/>
      <c r="L54" s="675"/>
      <c r="M54" s="675"/>
      <c r="N54" s="675"/>
      <c r="O54" s="675"/>
      <c r="P54" s="675"/>
      <c r="Q54" s="675"/>
      <c r="R54" s="675"/>
      <c r="S54" s="675"/>
      <c r="T54" s="675"/>
      <c r="U54" s="675"/>
      <c r="V54" s="675"/>
      <c r="W54" s="675"/>
      <c r="X54" s="675"/>
      <c r="Y54" s="675"/>
      <c r="Z54" s="675"/>
    </row>
    <row r="55" spans="1:26">
      <c r="A55" s="675"/>
      <c r="B55" s="675"/>
      <c r="C55" s="675"/>
      <c r="D55" s="675"/>
      <c r="E55" s="675"/>
      <c r="F55" s="675"/>
      <c r="G55" s="675"/>
      <c r="H55" s="675"/>
      <c r="I55" s="675"/>
      <c r="J55" s="675"/>
      <c r="K55" s="675"/>
      <c r="L55" s="675"/>
      <c r="M55" s="675"/>
      <c r="N55" s="675"/>
      <c r="O55" s="675"/>
      <c r="P55" s="675"/>
      <c r="Q55" s="675"/>
      <c r="R55" s="675"/>
      <c r="S55" s="675"/>
      <c r="T55" s="675"/>
      <c r="U55" s="675"/>
      <c r="V55" s="675"/>
      <c r="W55" s="675"/>
      <c r="X55" s="675"/>
      <c r="Y55" s="675"/>
      <c r="Z55" s="675"/>
    </row>
    <row r="56" spans="1:26">
      <c r="A56" s="675"/>
      <c r="B56" s="675"/>
      <c r="C56" s="675"/>
      <c r="D56" s="675"/>
      <c r="E56" s="675"/>
      <c r="F56" s="675"/>
      <c r="G56" s="675"/>
      <c r="H56" s="675"/>
      <c r="I56" s="675"/>
      <c r="J56" s="675"/>
      <c r="K56" s="675"/>
      <c r="L56" s="675"/>
      <c r="M56" s="675"/>
      <c r="N56" s="675"/>
      <c r="O56" s="675"/>
      <c r="P56" s="675"/>
      <c r="Q56" s="675"/>
      <c r="R56" s="675"/>
      <c r="S56" s="675"/>
      <c r="T56" s="675"/>
      <c r="U56" s="675"/>
      <c r="V56" s="675"/>
      <c r="W56" s="675"/>
      <c r="X56" s="675"/>
      <c r="Y56" s="675"/>
      <c r="Z56" s="675"/>
    </row>
    <row r="57" spans="1:26">
      <c r="A57" s="675"/>
      <c r="B57" s="675"/>
      <c r="C57" s="675"/>
      <c r="D57" s="675"/>
      <c r="E57" s="675"/>
      <c r="F57" s="675"/>
      <c r="G57" s="675"/>
      <c r="H57" s="675"/>
      <c r="I57" s="675"/>
      <c r="J57" s="675"/>
      <c r="K57" s="675"/>
      <c r="L57" s="675"/>
      <c r="M57" s="675"/>
      <c r="N57" s="675"/>
      <c r="O57" s="675"/>
      <c r="P57" s="675"/>
      <c r="Q57" s="675"/>
      <c r="R57" s="675"/>
      <c r="S57" s="675"/>
      <c r="T57" s="675"/>
      <c r="U57" s="675"/>
      <c r="V57" s="675"/>
      <c r="W57" s="675"/>
      <c r="X57" s="675"/>
      <c r="Y57" s="675"/>
      <c r="Z57" s="675"/>
    </row>
    <row r="58" spans="1:26">
      <c r="A58" s="675"/>
      <c r="B58" s="675"/>
      <c r="C58" s="675"/>
      <c r="D58" s="675"/>
      <c r="E58" s="675"/>
      <c r="F58" s="675"/>
      <c r="G58" s="675"/>
      <c r="H58" s="675"/>
      <c r="I58" s="675"/>
      <c r="J58" s="675"/>
      <c r="K58" s="675"/>
      <c r="L58" s="675"/>
      <c r="M58" s="675"/>
      <c r="N58" s="675"/>
      <c r="O58" s="675"/>
      <c r="P58" s="675"/>
      <c r="Q58" s="675"/>
      <c r="R58" s="675"/>
      <c r="S58" s="675"/>
      <c r="T58" s="675"/>
      <c r="U58" s="675"/>
      <c r="V58" s="675"/>
      <c r="W58" s="675"/>
      <c r="X58" s="675"/>
      <c r="Y58" s="675"/>
      <c r="Z58" s="675"/>
    </row>
    <row r="59" spans="1:26">
      <c r="A59" s="675"/>
      <c r="B59" s="675"/>
      <c r="C59" s="675"/>
      <c r="D59" s="675"/>
      <c r="E59" s="675"/>
      <c r="F59" s="675"/>
      <c r="G59" s="675"/>
      <c r="H59" s="675"/>
      <c r="I59" s="675"/>
      <c r="J59" s="675"/>
      <c r="K59" s="675"/>
      <c r="L59" s="675"/>
      <c r="M59" s="675"/>
      <c r="N59" s="675"/>
      <c r="O59" s="675"/>
      <c r="P59" s="675"/>
      <c r="Q59" s="675"/>
      <c r="R59" s="675"/>
      <c r="S59" s="675"/>
      <c r="T59" s="675"/>
      <c r="U59" s="675"/>
      <c r="V59" s="675"/>
      <c r="W59" s="675"/>
      <c r="X59" s="675"/>
      <c r="Y59" s="675"/>
      <c r="Z59" s="675"/>
    </row>
    <row r="60" spans="1:26">
      <c r="A60" s="675"/>
      <c r="B60" s="675"/>
      <c r="C60" s="675"/>
      <c r="D60" s="675"/>
      <c r="E60" s="675"/>
      <c r="F60" s="675"/>
      <c r="G60" s="675"/>
      <c r="H60" s="675"/>
      <c r="I60" s="675"/>
      <c r="J60" s="675"/>
      <c r="K60" s="675"/>
      <c r="L60" s="675"/>
      <c r="M60" s="675"/>
      <c r="N60" s="675"/>
      <c r="O60" s="675"/>
      <c r="P60" s="675"/>
      <c r="Q60" s="675"/>
      <c r="R60" s="675"/>
      <c r="S60" s="675"/>
      <c r="T60" s="675"/>
      <c r="U60" s="675"/>
      <c r="V60" s="675"/>
      <c r="W60" s="675"/>
      <c r="X60" s="675"/>
      <c r="Y60" s="675"/>
      <c r="Z60" s="675"/>
    </row>
    <row r="61" spans="1:26">
      <c r="A61" s="675"/>
      <c r="B61" s="675"/>
      <c r="C61" s="675"/>
      <c r="D61" s="675"/>
      <c r="E61" s="675"/>
      <c r="F61" s="675"/>
      <c r="G61" s="675"/>
      <c r="H61" s="675"/>
      <c r="I61" s="675"/>
      <c r="J61" s="675"/>
      <c r="K61" s="675"/>
      <c r="L61" s="675"/>
      <c r="M61" s="675"/>
      <c r="N61" s="675"/>
      <c r="O61" s="675"/>
      <c r="P61" s="675"/>
      <c r="Q61" s="675"/>
      <c r="R61" s="675"/>
      <c r="S61" s="675"/>
      <c r="T61" s="675"/>
      <c r="U61" s="675"/>
      <c r="V61" s="675"/>
      <c r="W61" s="675"/>
      <c r="X61" s="675"/>
      <c r="Y61" s="675"/>
      <c r="Z61" s="675"/>
    </row>
    <row r="62" spans="1:26">
      <c r="A62" s="675"/>
      <c r="B62" s="675"/>
      <c r="C62" s="675"/>
      <c r="D62" s="675"/>
      <c r="E62" s="675"/>
      <c r="F62" s="675"/>
      <c r="G62" s="675"/>
      <c r="H62" s="675"/>
      <c r="I62" s="675"/>
      <c r="J62" s="675"/>
      <c r="K62" s="675"/>
      <c r="L62" s="675"/>
      <c r="M62" s="675"/>
      <c r="N62" s="675"/>
      <c r="O62" s="675"/>
      <c r="P62" s="675"/>
      <c r="Q62" s="675"/>
      <c r="R62" s="675"/>
      <c r="S62" s="675"/>
      <c r="T62" s="675"/>
      <c r="U62" s="675"/>
      <c r="V62" s="675"/>
      <c r="W62" s="675"/>
      <c r="X62" s="675"/>
      <c r="Y62" s="675"/>
      <c r="Z62" s="675"/>
    </row>
    <row r="63" spans="1:26">
      <c r="A63" s="675"/>
      <c r="B63" s="675"/>
      <c r="C63" s="675"/>
      <c r="D63" s="675"/>
      <c r="E63" s="675"/>
      <c r="F63" s="675"/>
      <c r="G63" s="675"/>
      <c r="H63" s="675"/>
      <c r="I63" s="675"/>
      <c r="J63" s="675"/>
      <c r="K63" s="675"/>
      <c r="L63" s="675"/>
      <c r="M63" s="675"/>
      <c r="N63" s="675"/>
      <c r="O63" s="675"/>
      <c r="P63" s="675"/>
      <c r="Q63" s="675"/>
      <c r="R63" s="675"/>
      <c r="S63" s="675"/>
      <c r="T63" s="675"/>
      <c r="U63" s="675"/>
      <c r="V63" s="675"/>
      <c r="W63" s="675"/>
      <c r="X63" s="675"/>
      <c r="Y63" s="675"/>
      <c r="Z63" s="675"/>
    </row>
    <row r="64" spans="1:26">
      <c r="A64" s="675"/>
      <c r="B64" s="675"/>
      <c r="C64" s="675"/>
      <c r="D64" s="675"/>
      <c r="E64" s="675"/>
      <c r="F64" s="675"/>
      <c r="G64" s="675"/>
      <c r="H64" s="675"/>
      <c r="I64" s="675"/>
      <c r="J64" s="675"/>
      <c r="K64" s="675"/>
      <c r="L64" s="675"/>
      <c r="M64" s="675"/>
      <c r="N64" s="675"/>
      <c r="O64" s="675"/>
      <c r="P64" s="675"/>
      <c r="Q64" s="675"/>
      <c r="R64" s="675"/>
      <c r="S64" s="675"/>
      <c r="T64" s="675"/>
      <c r="U64" s="675"/>
      <c r="V64" s="675"/>
      <c r="W64" s="675"/>
      <c r="X64" s="675"/>
      <c r="Y64" s="675"/>
      <c r="Z64" s="675"/>
    </row>
    <row r="65" spans="1:26">
      <c r="A65" s="675"/>
      <c r="B65" s="675"/>
      <c r="C65" s="675"/>
      <c r="D65" s="675"/>
      <c r="E65" s="675"/>
      <c r="F65" s="675"/>
      <c r="G65" s="675"/>
      <c r="H65" s="675"/>
      <c r="I65" s="675"/>
      <c r="J65" s="675"/>
      <c r="K65" s="675"/>
      <c r="L65" s="675"/>
      <c r="M65" s="675"/>
      <c r="N65" s="675"/>
      <c r="O65" s="675"/>
      <c r="P65" s="675"/>
      <c r="Q65" s="675"/>
      <c r="R65" s="675"/>
      <c r="S65" s="675"/>
      <c r="T65" s="675"/>
      <c r="U65" s="675"/>
      <c r="V65" s="675"/>
      <c r="W65" s="675"/>
      <c r="X65" s="675"/>
      <c r="Y65" s="675"/>
      <c r="Z65" s="675"/>
    </row>
    <row r="66" spans="1:26">
      <c r="A66" s="675"/>
      <c r="B66" s="675"/>
      <c r="C66" s="675"/>
      <c r="D66" s="675"/>
      <c r="E66" s="675"/>
      <c r="F66" s="675"/>
      <c r="G66" s="675"/>
      <c r="H66" s="675"/>
      <c r="I66" s="675"/>
      <c r="J66" s="675"/>
      <c r="K66" s="675"/>
      <c r="L66" s="675"/>
      <c r="M66" s="675"/>
      <c r="N66" s="675"/>
      <c r="O66" s="675"/>
      <c r="P66" s="675"/>
      <c r="Q66" s="675"/>
      <c r="R66" s="675"/>
      <c r="S66" s="675"/>
      <c r="T66" s="675"/>
      <c r="U66" s="675"/>
      <c r="V66" s="675"/>
      <c r="W66" s="675"/>
      <c r="X66" s="675"/>
      <c r="Y66" s="675"/>
      <c r="Z66" s="675"/>
    </row>
    <row r="67" spans="1:26">
      <c r="A67" s="675"/>
      <c r="B67" s="675"/>
      <c r="C67" s="675"/>
      <c r="D67" s="675"/>
      <c r="E67" s="675"/>
      <c r="F67" s="675"/>
      <c r="G67" s="675"/>
      <c r="H67" s="675"/>
      <c r="I67" s="675"/>
      <c r="J67" s="675"/>
      <c r="K67" s="675"/>
      <c r="L67" s="675"/>
      <c r="M67" s="675"/>
      <c r="N67" s="675"/>
      <c r="O67" s="675"/>
      <c r="P67" s="675"/>
      <c r="Q67" s="675"/>
      <c r="R67" s="675"/>
      <c r="S67" s="675"/>
      <c r="T67" s="675"/>
      <c r="U67" s="675"/>
      <c r="V67" s="675"/>
      <c r="W67" s="675"/>
      <c r="X67" s="675"/>
      <c r="Y67" s="675"/>
      <c r="Z67" s="675"/>
    </row>
    <row r="68" spans="1:26">
      <c r="A68" s="675"/>
      <c r="B68" s="675"/>
      <c r="C68" s="675"/>
      <c r="D68" s="675"/>
      <c r="E68" s="675"/>
      <c r="F68" s="675"/>
      <c r="G68" s="675"/>
      <c r="H68" s="675"/>
      <c r="I68" s="675"/>
      <c r="J68" s="675"/>
      <c r="K68" s="675"/>
      <c r="L68" s="675"/>
      <c r="M68" s="675"/>
      <c r="N68" s="675"/>
      <c r="O68" s="675"/>
      <c r="P68" s="675"/>
      <c r="Q68" s="675"/>
      <c r="R68" s="675"/>
      <c r="S68" s="675"/>
      <c r="T68" s="675"/>
      <c r="U68" s="675"/>
      <c r="V68" s="675"/>
      <c r="W68" s="675"/>
      <c r="X68" s="675"/>
      <c r="Y68" s="675"/>
      <c r="Z68" s="675"/>
    </row>
    <row r="69" spans="1:26">
      <c r="A69" s="675"/>
      <c r="B69" s="675"/>
      <c r="C69" s="675"/>
      <c r="D69" s="675"/>
      <c r="E69" s="675"/>
      <c r="F69" s="675"/>
      <c r="G69" s="675"/>
      <c r="H69" s="675"/>
      <c r="I69" s="675"/>
      <c r="J69" s="675"/>
      <c r="K69" s="675"/>
      <c r="L69" s="675"/>
      <c r="M69" s="675"/>
      <c r="N69" s="675"/>
      <c r="O69" s="675"/>
      <c r="P69" s="675"/>
      <c r="Q69" s="675"/>
      <c r="R69" s="675"/>
      <c r="S69" s="675"/>
      <c r="T69" s="675"/>
      <c r="U69" s="675"/>
      <c r="V69" s="675"/>
      <c r="W69" s="675"/>
      <c r="X69" s="675"/>
      <c r="Y69" s="675"/>
      <c r="Z69" s="675"/>
    </row>
    <row r="70" spans="1:26">
      <c r="A70" s="675"/>
      <c r="B70" s="675"/>
      <c r="C70" s="675"/>
      <c r="D70" s="675"/>
      <c r="E70" s="675"/>
      <c r="F70" s="675"/>
      <c r="G70" s="675"/>
      <c r="H70" s="675"/>
      <c r="I70" s="675"/>
      <c r="J70" s="675"/>
      <c r="K70" s="675"/>
      <c r="L70" s="675"/>
      <c r="M70" s="675"/>
      <c r="N70" s="675"/>
      <c r="O70" s="675"/>
      <c r="P70" s="675"/>
      <c r="Q70" s="675"/>
      <c r="R70" s="675"/>
      <c r="S70" s="675"/>
      <c r="T70" s="675"/>
      <c r="U70" s="675"/>
      <c r="V70" s="675"/>
      <c r="W70" s="675"/>
      <c r="X70" s="675"/>
      <c r="Y70" s="675"/>
      <c r="Z70" s="675"/>
    </row>
    <row r="71" spans="1:26">
      <c r="A71" s="675"/>
      <c r="B71" s="675"/>
      <c r="C71" s="675"/>
      <c r="D71" s="675"/>
      <c r="E71" s="675"/>
      <c r="F71" s="675"/>
      <c r="G71" s="675"/>
      <c r="H71" s="675"/>
      <c r="I71" s="675"/>
      <c r="J71" s="675"/>
      <c r="K71" s="675"/>
      <c r="L71" s="675"/>
      <c r="M71" s="675"/>
      <c r="N71" s="675"/>
      <c r="O71" s="675"/>
      <c r="P71" s="675"/>
      <c r="Q71" s="675"/>
      <c r="R71" s="675"/>
      <c r="S71" s="675"/>
      <c r="T71" s="675"/>
      <c r="U71" s="675"/>
      <c r="V71" s="675"/>
      <c r="W71" s="675"/>
      <c r="X71" s="675"/>
      <c r="Y71" s="675"/>
      <c r="Z71" s="675"/>
    </row>
    <row r="72" spans="1:26">
      <c r="A72" s="675"/>
      <c r="B72" s="675"/>
      <c r="C72" s="675"/>
      <c r="D72" s="675"/>
      <c r="E72" s="675"/>
      <c r="F72" s="675"/>
      <c r="G72" s="675"/>
      <c r="H72" s="675"/>
      <c r="I72" s="675"/>
      <c r="J72" s="675"/>
      <c r="K72" s="675"/>
      <c r="L72" s="675"/>
      <c r="M72" s="675"/>
      <c r="N72" s="675"/>
      <c r="O72" s="675"/>
      <c r="P72" s="675"/>
      <c r="Q72" s="675"/>
      <c r="R72" s="675"/>
      <c r="S72" s="675"/>
      <c r="T72" s="675"/>
      <c r="U72" s="675"/>
      <c r="V72" s="675"/>
      <c r="W72" s="675"/>
      <c r="X72" s="675"/>
      <c r="Y72" s="675"/>
      <c r="Z72" s="675"/>
    </row>
    <row r="73" spans="1:26">
      <c r="A73" s="675"/>
      <c r="B73" s="675"/>
      <c r="C73" s="675"/>
      <c r="D73" s="675"/>
      <c r="E73" s="675"/>
      <c r="F73" s="675"/>
      <c r="G73" s="675"/>
      <c r="H73" s="675"/>
      <c r="I73" s="675"/>
      <c r="J73" s="675"/>
      <c r="K73" s="675"/>
      <c r="L73" s="675"/>
      <c r="M73" s="675"/>
      <c r="N73" s="675"/>
      <c r="O73" s="675"/>
      <c r="P73" s="675"/>
      <c r="Q73" s="675"/>
      <c r="R73" s="675"/>
      <c r="S73" s="675"/>
      <c r="T73" s="675"/>
      <c r="U73" s="675"/>
      <c r="V73" s="675"/>
      <c r="W73" s="675"/>
      <c r="X73" s="675"/>
      <c r="Y73" s="675"/>
      <c r="Z73" s="675"/>
    </row>
    <row r="74" spans="1:26">
      <c r="A74" s="675"/>
      <c r="B74" s="675"/>
      <c r="C74" s="675"/>
      <c r="D74" s="675"/>
      <c r="E74" s="675"/>
      <c r="F74" s="675"/>
      <c r="G74" s="675"/>
      <c r="H74" s="675"/>
      <c r="I74" s="675"/>
      <c r="J74" s="675"/>
      <c r="K74" s="675"/>
      <c r="L74" s="675"/>
      <c r="M74" s="675"/>
      <c r="N74" s="675"/>
      <c r="O74" s="675"/>
      <c r="P74" s="675"/>
      <c r="Q74" s="675"/>
      <c r="R74" s="675"/>
      <c r="S74" s="675"/>
      <c r="T74" s="675"/>
      <c r="U74" s="675"/>
      <c r="V74" s="675"/>
      <c r="W74" s="675"/>
      <c r="X74" s="675"/>
      <c r="Y74" s="675"/>
      <c r="Z74" s="675"/>
    </row>
    <row r="75" spans="1:26">
      <c r="A75" s="675"/>
      <c r="B75" s="675"/>
      <c r="C75" s="675"/>
      <c r="D75" s="675"/>
      <c r="E75" s="675"/>
      <c r="F75" s="675"/>
      <c r="G75" s="675"/>
      <c r="H75" s="675"/>
      <c r="I75" s="675"/>
      <c r="J75" s="675"/>
      <c r="K75" s="675"/>
      <c r="L75" s="675"/>
      <c r="M75" s="675"/>
      <c r="N75" s="675"/>
      <c r="O75" s="675"/>
      <c r="P75" s="675"/>
      <c r="Q75" s="675"/>
      <c r="R75" s="675"/>
      <c r="S75" s="675"/>
      <c r="T75" s="675"/>
      <c r="U75" s="675"/>
      <c r="V75" s="675"/>
      <c r="W75" s="675"/>
      <c r="X75" s="675"/>
      <c r="Y75" s="675"/>
      <c r="Z75" s="675"/>
    </row>
    <row r="76" spans="1:26">
      <c r="A76" s="675"/>
      <c r="B76" s="675"/>
      <c r="C76" s="675"/>
      <c r="D76" s="675"/>
      <c r="E76" s="675"/>
      <c r="F76" s="675"/>
      <c r="G76" s="675"/>
      <c r="H76" s="675"/>
      <c r="I76" s="675"/>
      <c r="J76" s="675"/>
      <c r="K76" s="675"/>
      <c r="L76" s="675"/>
      <c r="M76" s="675"/>
      <c r="N76" s="675"/>
      <c r="O76" s="675"/>
      <c r="P76" s="675"/>
      <c r="Q76" s="675"/>
      <c r="R76" s="675"/>
      <c r="S76" s="675"/>
      <c r="T76" s="675"/>
      <c r="U76" s="675"/>
      <c r="V76" s="675"/>
      <c r="W76" s="675"/>
      <c r="X76" s="675"/>
      <c r="Y76" s="675"/>
      <c r="Z76" s="675"/>
    </row>
    <row r="77" spans="1:26">
      <c r="A77" s="675"/>
      <c r="B77" s="675"/>
      <c r="C77" s="675"/>
      <c r="D77" s="675"/>
      <c r="E77" s="675"/>
      <c r="F77" s="675"/>
      <c r="G77" s="675"/>
      <c r="H77" s="675"/>
      <c r="I77" s="675"/>
      <c r="J77" s="675"/>
      <c r="K77" s="675"/>
      <c r="L77" s="675"/>
      <c r="M77" s="675"/>
      <c r="N77" s="675"/>
      <c r="O77" s="675"/>
      <c r="P77" s="675"/>
      <c r="Q77" s="675"/>
      <c r="R77" s="675"/>
      <c r="S77" s="675"/>
      <c r="T77" s="675"/>
      <c r="U77" s="675"/>
      <c r="V77" s="675"/>
      <c r="W77" s="675"/>
      <c r="X77" s="675"/>
      <c r="Y77" s="675"/>
      <c r="Z77" s="675"/>
    </row>
    <row r="78" spans="1:26">
      <c r="A78" s="675"/>
      <c r="B78" s="675"/>
      <c r="C78" s="675"/>
      <c r="D78" s="675"/>
      <c r="E78" s="675"/>
      <c r="F78" s="675"/>
      <c r="G78" s="675"/>
      <c r="H78" s="675"/>
      <c r="I78" s="675"/>
      <c r="J78" s="675"/>
      <c r="K78" s="675"/>
      <c r="L78" s="675"/>
      <c r="M78" s="675"/>
      <c r="N78" s="675"/>
      <c r="O78" s="675"/>
      <c r="P78" s="675"/>
      <c r="Q78" s="675"/>
      <c r="R78" s="675"/>
      <c r="S78" s="675"/>
      <c r="T78" s="675"/>
      <c r="U78" s="675"/>
      <c r="V78" s="675"/>
      <c r="W78" s="675"/>
      <c r="X78" s="675"/>
      <c r="Y78" s="675"/>
      <c r="Z78" s="675"/>
    </row>
    <row r="79" spans="1:26">
      <c r="A79" s="675"/>
      <c r="B79" s="675"/>
      <c r="C79" s="675"/>
      <c r="D79" s="675"/>
      <c r="E79" s="675"/>
      <c r="F79" s="675"/>
      <c r="G79" s="675"/>
      <c r="H79" s="675"/>
      <c r="I79" s="675"/>
      <c r="J79" s="675"/>
      <c r="K79" s="675"/>
      <c r="L79" s="675"/>
      <c r="M79" s="675"/>
      <c r="N79" s="675"/>
      <c r="O79" s="675"/>
      <c r="P79" s="675"/>
      <c r="Q79" s="675"/>
      <c r="R79" s="675"/>
      <c r="S79" s="675"/>
      <c r="T79" s="675"/>
      <c r="U79" s="675"/>
      <c r="V79" s="675"/>
      <c r="W79" s="675"/>
      <c r="X79" s="675"/>
      <c r="Y79" s="675"/>
      <c r="Z79" s="675"/>
    </row>
    <row r="80" spans="1:26">
      <c r="A80" s="675"/>
      <c r="B80" s="675"/>
      <c r="C80" s="675"/>
      <c r="D80" s="675"/>
      <c r="E80" s="675"/>
      <c r="F80" s="675"/>
      <c r="G80" s="675"/>
      <c r="H80" s="675"/>
      <c r="I80" s="675"/>
      <c r="J80" s="675"/>
      <c r="K80" s="675"/>
      <c r="L80" s="675"/>
      <c r="M80" s="675"/>
      <c r="N80" s="675"/>
      <c r="O80" s="675"/>
      <c r="P80" s="675"/>
      <c r="Q80" s="675"/>
      <c r="R80" s="675"/>
      <c r="S80" s="675"/>
      <c r="T80" s="675"/>
      <c r="U80" s="675"/>
      <c r="V80" s="675"/>
      <c r="W80" s="675"/>
      <c r="X80" s="675"/>
      <c r="Y80" s="675"/>
      <c r="Z80" s="675"/>
    </row>
    <row r="81" spans="1:26">
      <c r="A81" s="675"/>
      <c r="B81" s="675"/>
      <c r="C81" s="675"/>
      <c r="D81" s="675"/>
      <c r="E81" s="675"/>
      <c r="F81" s="675"/>
      <c r="G81" s="675"/>
      <c r="H81" s="675"/>
      <c r="I81" s="675"/>
      <c r="J81" s="675"/>
      <c r="K81" s="675"/>
      <c r="L81" s="675"/>
      <c r="M81" s="675"/>
      <c r="N81" s="675"/>
      <c r="O81" s="675"/>
      <c r="P81" s="675"/>
      <c r="Q81" s="675"/>
      <c r="R81" s="675"/>
      <c r="S81" s="675"/>
      <c r="T81" s="675"/>
      <c r="U81" s="675"/>
      <c r="V81" s="675"/>
      <c r="W81" s="675"/>
      <c r="X81" s="675"/>
      <c r="Y81" s="675"/>
      <c r="Z81" s="675"/>
    </row>
    <row r="82" spans="1:26">
      <c r="A82" s="675"/>
      <c r="B82" s="675"/>
      <c r="C82" s="675"/>
      <c r="D82" s="675"/>
      <c r="E82" s="675"/>
      <c r="F82" s="675"/>
      <c r="G82" s="675"/>
      <c r="H82" s="675"/>
      <c r="I82" s="675"/>
      <c r="J82" s="675"/>
      <c r="K82" s="675"/>
      <c r="L82" s="675"/>
      <c r="M82" s="675"/>
      <c r="N82" s="675"/>
      <c r="O82" s="675"/>
      <c r="P82" s="675"/>
      <c r="Q82" s="675"/>
      <c r="R82" s="675"/>
      <c r="S82" s="675"/>
      <c r="T82" s="675"/>
      <c r="U82" s="675"/>
      <c r="V82" s="675"/>
      <c r="W82" s="675"/>
      <c r="X82" s="675"/>
      <c r="Y82" s="675"/>
      <c r="Z82" s="675"/>
    </row>
    <row r="83" spans="1:26">
      <c r="A83" s="675"/>
      <c r="B83" s="675"/>
      <c r="C83" s="675"/>
      <c r="D83" s="675"/>
      <c r="E83" s="675"/>
      <c r="F83" s="675"/>
      <c r="G83" s="675"/>
      <c r="H83" s="675"/>
      <c r="I83" s="675"/>
      <c r="J83" s="675"/>
      <c r="K83" s="675"/>
      <c r="L83" s="675"/>
      <c r="M83" s="675"/>
      <c r="N83" s="675"/>
      <c r="O83" s="675"/>
      <c r="P83" s="675"/>
      <c r="Q83" s="675"/>
      <c r="R83" s="675"/>
      <c r="S83" s="675"/>
      <c r="T83" s="675"/>
      <c r="U83" s="675"/>
      <c r="V83" s="675"/>
      <c r="W83" s="675"/>
      <c r="X83" s="675"/>
      <c r="Y83" s="675"/>
      <c r="Z83" s="675"/>
    </row>
    <row r="84" spans="1:26">
      <c r="A84" s="675"/>
      <c r="B84" s="675"/>
      <c r="C84" s="675"/>
      <c r="D84" s="675"/>
      <c r="E84" s="675"/>
      <c r="F84" s="675"/>
      <c r="G84" s="675"/>
      <c r="H84" s="675"/>
      <c r="I84" s="675"/>
      <c r="J84" s="675"/>
      <c r="K84" s="675"/>
      <c r="L84" s="675"/>
      <c r="M84" s="675"/>
      <c r="N84" s="675"/>
      <c r="O84" s="675"/>
      <c r="P84" s="675"/>
      <c r="Q84" s="675"/>
      <c r="R84" s="675"/>
      <c r="S84" s="675"/>
      <c r="T84" s="675"/>
      <c r="U84" s="675"/>
      <c r="V84" s="675"/>
      <c r="W84" s="675"/>
      <c r="X84" s="675"/>
      <c r="Y84" s="675"/>
      <c r="Z84" s="675"/>
    </row>
    <row r="85" spans="1:26">
      <c r="A85" s="675"/>
      <c r="B85" s="675"/>
      <c r="C85" s="675"/>
      <c r="D85" s="675"/>
      <c r="E85" s="675"/>
      <c r="F85" s="675"/>
      <c r="G85" s="675"/>
      <c r="H85" s="675"/>
      <c r="I85" s="675"/>
      <c r="J85" s="675"/>
      <c r="K85" s="675"/>
      <c r="L85" s="675"/>
      <c r="M85" s="675"/>
      <c r="N85" s="675"/>
      <c r="O85" s="675"/>
      <c r="P85" s="675"/>
      <c r="Q85" s="675"/>
      <c r="R85" s="675"/>
      <c r="S85" s="675"/>
      <c r="T85" s="675"/>
      <c r="U85" s="675"/>
      <c r="V85" s="675"/>
      <c r="W85" s="675"/>
      <c r="X85" s="675"/>
      <c r="Y85" s="675"/>
      <c r="Z85" s="675"/>
    </row>
    <row r="86" spans="1:26">
      <c r="A86" s="675"/>
      <c r="B86" s="675"/>
      <c r="C86" s="675"/>
      <c r="D86" s="675"/>
      <c r="E86" s="675"/>
      <c r="F86" s="675"/>
      <c r="G86" s="675"/>
      <c r="H86" s="675"/>
      <c r="I86" s="675"/>
      <c r="J86" s="675"/>
      <c r="K86" s="675"/>
      <c r="L86" s="675"/>
      <c r="M86" s="675"/>
      <c r="N86" s="675"/>
      <c r="O86" s="675"/>
      <c r="P86" s="675"/>
      <c r="Q86" s="675"/>
      <c r="R86" s="675"/>
      <c r="S86" s="675"/>
      <c r="T86" s="675"/>
      <c r="U86" s="675"/>
      <c r="V86" s="675"/>
      <c r="W86" s="675"/>
      <c r="X86" s="675"/>
      <c r="Y86" s="675"/>
      <c r="Z86" s="675"/>
    </row>
    <row r="87" spans="1:26">
      <c r="A87" s="675"/>
      <c r="B87" s="675"/>
      <c r="C87" s="675"/>
      <c r="D87" s="675"/>
      <c r="E87" s="675"/>
      <c r="F87" s="675"/>
      <c r="G87" s="675"/>
      <c r="H87" s="675"/>
      <c r="I87" s="675"/>
      <c r="J87" s="675"/>
      <c r="K87" s="675"/>
      <c r="L87" s="675"/>
      <c r="M87" s="675"/>
      <c r="N87" s="675"/>
      <c r="O87" s="675"/>
      <c r="P87" s="675"/>
      <c r="Q87" s="675"/>
      <c r="R87" s="675"/>
      <c r="S87" s="675"/>
      <c r="T87" s="675"/>
      <c r="U87" s="675"/>
      <c r="V87" s="675"/>
      <c r="W87" s="675"/>
      <c r="X87" s="675"/>
      <c r="Y87" s="675"/>
      <c r="Z87" s="675"/>
    </row>
    <row r="88" spans="1:26">
      <c r="A88" s="675"/>
      <c r="B88" s="675"/>
      <c r="C88" s="675"/>
      <c r="D88" s="675"/>
      <c r="E88" s="675"/>
      <c r="F88" s="675"/>
      <c r="G88" s="675"/>
      <c r="H88" s="675"/>
      <c r="I88" s="675"/>
      <c r="J88" s="675"/>
      <c r="K88" s="675"/>
      <c r="L88" s="675"/>
      <c r="M88" s="675"/>
      <c r="N88" s="675"/>
      <c r="O88" s="675"/>
      <c r="P88" s="675"/>
      <c r="Q88" s="675"/>
      <c r="R88" s="675"/>
      <c r="S88" s="675"/>
      <c r="T88" s="675"/>
      <c r="U88" s="675"/>
      <c r="V88" s="675"/>
      <c r="W88" s="675"/>
      <c r="X88" s="675"/>
      <c r="Y88" s="675"/>
      <c r="Z88" s="675"/>
    </row>
    <row r="89" spans="1:26">
      <c r="A89" s="675"/>
      <c r="B89" s="675"/>
      <c r="C89" s="675"/>
      <c r="D89" s="675"/>
      <c r="E89" s="675"/>
      <c r="F89" s="675"/>
      <c r="G89" s="675"/>
      <c r="H89" s="675"/>
      <c r="I89" s="675"/>
      <c r="J89" s="675"/>
      <c r="K89" s="675"/>
      <c r="L89" s="675"/>
      <c r="M89" s="675"/>
      <c r="N89" s="675"/>
      <c r="O89" s="675"/>
      <c r="P89" s="675"/>
      <c r="Q89" s="675"/>
      <c r="R89" s="675"/>
      <c r="S89" s="675"/>
      <c r="T89" s="675"/>
      <c r="U89" s="675"/>
      <c r="V89" s="675"/>
      <c r="W89" s="675"/>
      <c r="X89" s="675"/>
      <c r="Y89" s="675"/>
      <c r="Z89" s="675"/>
    </row>
    <row r="90" spans="1:26">
      <c r="A90" s="675"/>
      <c r="B90" s="675"/>
      <c r="C90" s="675"/>
      <c r="D90" s="675"/>
      <c r="E90" s="675"/>
      <c r="F90" s="675"/>
      <c r="G90" s="675"/>
      <c r="H90" s="675"/>
      <c r="I90" s="675"/>
      <c r="J90" s="675"/>
      <c r="K90" s="675"/>
      <c r="L90" s="675"/>
      <c r="M90" s="675"/>
      <c r="N90" s="675"/>
      <c r="O90" s="675"/>
      <c r="P90" s="675"/>
      <c r="Q90" s="675"/>
      <c r="R90" s="675"/>
      <c r="S90" s="675"/>
      <c r="T90" s="675"/>
      <c r="U90" s="675"/>
      <c r="V90" s="675"/>
      <c r="W90" s="675"/>
      <c r="X90" s="675"/>
      <c r="Y90" s="675"/>
      <c r="Z90" s="675"/>
    </row>
    <row r="91" spans="1:26">
      <c r="A91" s="675"/>
      <c r="B91" s="675"/>
      <c r="C91" s="675"/>
      <c r="D91" s="675"/>
      <c r="E91" s="675"/>
      <c r="F91" s="675"/>
      <c r="G91" s="675"/>
      <c r="H91" s="675"/>
      <c r="I91" s="675"/>
      <c r="J91" s="675"/>
      <c r="K91" s="675"/>
      <c r="L91" s="675"/>
      <c r="M91" s="675"/>
      <c r="N91" s="675"/>
      <c r="O91" s="675"/>
      <c r="P91" s="675"/>
      <c r="Q91" s="675"/>
      <c r="R91" s="675"/>
      <c r="S91" s="675"/>
      <c r="T91" s="675"/>
      <c r="U91" s="675"/>
      <c r="V91" s="675"/>
      <c r="W91" s="675"/>
      <c r="X91" s="675"/>
      <c r="Y91" s="675"/>
      <c r="Z91" s="675"/>
    </row>
    <row r="92" spans="1:26">
      <c r="A92" s="675"/>
      <c r="B92" s="675"/>
      <c r="C92" s="675"/>
      <c r="D92" s="675"/>
      <c r="E92" s="675"/>
      <c r="F92" s="675"/>
      <c r="G92" s="675"/>
      <c r="H92" s="675"/>
      <c r="I92" s="675"/>
      <c r="J92" s="675"/>
      <c r="K92" s="675"/>
      <c r="L92" s="675"/>
      <c r="M92" s="675"/>
      <c r="N92" s="675"/>
      <c r="O92" s="675"/>
      <c r="P92" s="675"/>
      <c r="Q92" s="675"/>
      <c r="R92" s="675"/>
      <c r="S92" s="675"/>
      <c r="T92" s="675"/>
      <c r="U92" s="675"/>
      <c r="V92" s="675"/>
      <c r="W92" s="675"/>
      <c r="X92" s="675"/>
      <c r="Y92" s="675"/>
      <c r="Z92" s="675"/>
    </row>
    <row r="93" spans="1:26">
      <c r="A93" s="675"/>
      <c r="B93" s="675"/>
      <c r="C93" s="675"/>
      <c r="D93" s="675"/>
      <c r="E93" s="675"/>
      <c r="F93" s="675"/>
      <c r="G93" s="675"/>
      <c r="H93" s="675"/>
      <c r="I93" s="675"/>
      <c r="J93" s="675"/>
      <c r="K93" s="675"/>
      <c r="L93" s="675"/>
      <c r="M93" s="675"/>
      <c r="N93" s="675"/>
      <c r="O93" s="675"/>
      <c r="P93" s="675"/>
      <c r="Q93" s="675"/>
      <c r="R93" s="675"/>
      <c r="S93" s="675"/>
      <c r="T93" s="675"/>
      <c r="U93" s="675"/>
      <c r="V93" s="675"/>
      <c r="W93" s="675"/>
      <c r="X93" s="675"/>
      <c r="Y93" s="675"/>
      <c r="Z93" s="675"/>
    </row>
    <row r="94" spans="1:26">
      <c r="A94" s="675"/>
      <c r="B94" s="675"/>
      <c r="C94" s="675"/>
      <c r="D94" s="675"/>
      <c r="E94" s="675"/>
      <c r="F94" s="675"/>
      <c r="G94" s="675"/>
      <c r="H94" s="675"/>
      <c r="I94" s="675"/>
      <c r="J94" s="675"/>
      <c r="K94" s="675"/>
      <c r="L94" s="675"/>
      <c r="M94" s="675"/>
      <c r="N94" s="675"/>
      <c r="O94" s="675"/>
      <c r="P94" s="675"/>
      <c r="Q94" s="675"/>
      <c r="R94" s="675"/>
      <c r="S94" s="675"/>
      <c r="T94" s="675"/>
      <c r="U94" s="675"/>
      <c r="V94" s="675"/>
      <c r="W94" s="675"/>
      <c r="X94" s="675"/>
      <c r="Y94" s="675"/>
      <c r="Z94" s="675"/>
    </row>
    <row r="95" spans="1:26">
      <c r="A95" s="675"/>
      <c r="B95" s="675"/>
      <c r="C95" s="675"/>
      <c r="D95" s="675"/>
      <c r="E95" s="675"/>
      <c r="F95" s="675"/>
      <c r="G95" s="675"/>
      <c r="H95" s="675"/>
      <c r="I95" s="675"/>
      <c r="J95" s="675"/>
      <c r="K95" s="675"/>
      <c r="L95" s="675"/>
      <c r="M95" s="675"/>
      <c r="N95" s="675"/>
      <c r="O95" s="675"/>
      <c r="P95" s="675"/>
      <c r="Q95" s="675"/>
      <c r="R95" s="675"/>
      <c r="S95" s="675"/>
      <c r="T95" s="675"/>
      <c r="U95" s="675"/>
      <c r="V95" s="675"/>
      <c r="W95" s="675"/>
      <c r="X95" s="675"/>
      <c r="Y95" s="675"/>
      <c r="Z95" s="675"/>
    </row>
    <row r="96" spans="1:26">
      <c r="A96" s="675"/>
      <c r="B96" s="675"/>
      <c r="C96" s="675"/>
      <c r="D96" s="675"/>
      <c r="E96" s="675"/>
      <c r="F96" s="675"/>
      <c r="G96" s="675"/>
      <c r="H96" s="675"/>
      <c r="I96" s="675"/>
      <c r="J96" s="675"/>
      <c r="K96" s="675"/>
      <c r="L96" s="675"/>
      <c r="M96" s="675"/>
      <c r="N96" s="675"/>
      <c r="O96" s="675"/>
      <c r="P96" s="675"/>
      <c r="Q96" s="675"/>
      <c r="R96" s="675"/>
      <c r="S96" s="675"/>
      <c r="T96" s="675"/>
      <c r="U96" s="675"/>
      <c r="V96" s="675"/>
      <c r="W96" s="675"/>
      <c r="X96" s="675"/>
      <c r="Y96" s="675"/>
      <c r="Z96" s="675"/>
    </row>
    <row r="97" spans="1:26">
      <c r="A97" s="675"/>
      <c r="B97" s="675"/>
      <c r="C97" s="675"/>
      <c r="D97" s="675"/>
      <c r="E97" s="675"/>
      <c r="F97" s="675"/>
      <c r="G97" s="675"/>
      <c r="H97" s="675"/>
      <c r="I97" s="675"/>
      <c r="J97" s="675"/>
      <c r="K97" s="675"/>
      <c r="L97" s="675"/>
      <c r="M97" s="675"/>
      <c r="N97" s="675"/>
      <c r="O97" s="675"/>
      <c r="P97" s="675"/>
      <c r="Q97" s="675"/>
      <c r="R97" s="675"/>
      <c r="S97" s="675"/>
      <c r="T97" s="675"/>
      <c r="U97" s="675"/>
      <c r="V97" s="675"/>
      <c r="W97" s="675"/>
      <c r="X97" s="675"/>
      <c r="Y97" s="675"/>
      <c r="Z97" s="675"/>
    </row>
    <row r="98" spans="1:26">
      <c r="A98" s="675"/>
      <c r="B98" s="675"/>
      <c r="C98" s="675"/>
      <c r="D98" s="675"/>
      <c r="E98" s="675"/>
      <c r="F98" s="675"/>
      <c r="G98" s="675"/>
      <c r="H98" s="675"/>
      <c r="I98" s="675"/>
      <c r="J98" s="675"/>
      <c r="K98" s="675"/>
      <c r="L98" s="675"/>
      <c r="M98" s="675"/>
      <c r="N98" s="675"/>
      <c r="O98" s="675"/>
      <c r="P98" s="675"/>
      <c r="Q98" s="675"/>
      <c r="R98" s="675"/>
      <c r="S98" s="675"/>
      <c r="T98" s="675"/>
      <c r="U98" s="675"/>
      <c r="V98" s="675"/>
      <c r="W98" s="675"/>
      <c r="X98" s="675"/>
      <c r="Y98" s="675"/>
      <c r="Z98" s="675"/>
    </row>
    <row r="99" spans="1:26">
      <c r="A99" s="675"/>
      <c r="B99" s="675"/>
      <c r="C99" s="675"/>
      <c r="D99" s="675"/>
      <c r="E99" s="675"/>
      <c r="F99" s="675"/>
      <c r="G99" s="675"/>
      <c r="H99" s="675"/>
      <c r="I99" s="675"/>
      <c r="J99" s="675"/>
      <c r="K99" s="675"/>
      <c r="L99" s="675"/>
      <c r="M99" s="675"/>
      <c r="N99" s="675"/>
      <c r="O99" s="675"/>
      <c r="P99" s="675"/>
      <c r="Q99" s="675"/>
      <c r="R99" s="675"/>
      <c r="S99" s="675"/>
      <c r="T99" s="675"/>
      <c r="U99" s="675"/>
      <c r="V99" s="675"/>
      <c r="W99" s="675"/>
      <c r="X99" s="675"/>
      <c r="Y99" s="675"/>
      <c r="Z99" s="675"/>
    </row>
    <row r="100" spans="1:26">
      <c r="A100" s="675"/>
      <c r="B100" s="675"/>
      <c r="C100" s="675"/>
      <c r="D100" s="675"/>
      <c r="E100" s="675"/>
      <c r="F100" s="675"/>
      <c r="G100" s="675"/>
      <c r="H100" s="675"/>
      <c r="I100" s="675"/>
      <c r="J100" s="675"/>
      <c r="K100" s="675"/>
      <c r="L100" s="675"/>
      <c r="M100" s="675"/>
      <c r="N100" s="675"/>
      <c r="O100" s="675"/>
      <c r="P100" s="675"/>
      <c r="Q100" s="675"/>
      <c r="R100" s="675"/>
      <c r="S100" s="675"/>
      <c r="T100" s="675"/>
      <c r="U100" s="675"/>
      <c r="V100" s="675"/>
      <c r="W100" s="675"/>
      <c r="X100" s="675"/>
      <c r="Y100" s="675"/>
      <c r="Z100" s="675"/>
    </row>
    <row r="101" spans="1:26">
      <c r="A101" s="675"/>
      <c r="B101" s="675"/>
      <c r="C101" s="675"/>
      <c r="D101" s="675"/>
      <c r="E101" s="675"/>
      <c r="F101" s="675"/>
      <c r="G101" s="675"/>
      <c r="H101" s="675"/>
      <c r="I101" s="675"/>
      <c r="J101" s="675"/>
      <c r="K101" s="675"/>
      <c r="L101" s="675"/>
      <c r="M101" s="675"/>
      <c r="N101" s="675"/>
      <c r="O101" s="675"/>
      <c r="P101" s="675"/>
      <c r="Q101" s="675"/>
      <c r="R101" s="675"/>
      <c r="S101" s="675"/>
      <c r="T101" s="675"/>
      <c r="U101" s="675"/>
      <c r="V101" s="675"/>
      <c r="W101" s="675"/>
      <c r="X101" s="675"/>
      <c r="Y101" s="675"/>
      <c r="Z101" s="675"/>
    </row>
    <row r="102" spans="1:26">
      <c r="A102" s="675"/>
      <c r="B102" s="675"/>
      <c r="C102" s="675"/>
      <c r="D102" s="675"/>
      <c r="E102" s="675"/>
      <c r="F102" s="675"/>
      <c r="G102" s="675"/>
      <c r="H102" s="675"/>
      <c r="I102" s="675"/>
      <c r="J102" s="675"/>
      <c r="K102" s="675"/>
      <c r="L102" s="675"/>
      <c r="M102" s="675"/>
      <c r="N102" s="675"/>
      <c r="O102" s="675"/>
      <c r="P102" s="675"/>
      <c r="Q102" s="675"/>
      <c r="R102" s="675"/>
      <c r="S102" s="675"/>
      <c r="T102" s="675"/>
      <c r="U102" s="675"/>
      <c r="V102" s="675"/>
      <c r="W102" s="675"/>
      <c r="X102" s="675"/>
      <c r="Y102" s="675"/>
      <c r="Z102" s="675"/>
    </row>
    <row r="103" spans="1:26">
      <c r="A103" s="675"/>
      <c r="B103" s="675"/>
      <c r="C103" s="675"/>
      <c r="D103" s="675"/>
      <c r="E103" s="675"/>
      <c r="F103" s="675"/>
      <c r="G103" s="675"/>
      <c r="H103" s="675"/>
      <c r="I103" s="675"/>
      <c r="J103" s="675"/>
      <c r="K103" s="675"/>
      <c r="L103" s="675"/>
      <c r="M103" s="675"/>
      <c r="N103" s="675"/>
      <c r="O103" s="675"/>
      <c r="P103" s="675"/>
      <c r="Q103" s="675"/>
      <c r="R103" s="675"/>
      <c r="S103" s="675"/>
      <c r="T103" s="675"/>
      <c r="U103" s="675"/>
      <c r="V103" s="675"/>
      <c r="W103" s="675"/>
      <c r="X103" s="675"/>
      <c r="Y103" s="675"/>
      <c r="Z103" s="675"/>
    </row>
    <row r="104" spans="1:26">
      <c r="A104" s="675"/>
      <c r="B104" s="675"/>
      <c r="C104" s="675"/>
      <c r="D104" s="675"/>
      <c r="E104" s="675"/>
      <c r="F104" s="675"/>
      <c r="G104" s="675"/>
      <c r="H104" s="675"/>
      <c r="I104" s="675"/>
      <c r="J104" s="675"/>
      <c r="K104" s="675"/>
      <c r="L104" s="675"/>
      <c r="M104" s="675"/>
      <c r="N104" s="675"/>
      <c r="O104" s="675"/>
      <c r="P104" s="675"/>
      <c r="Q104" s="675"/>
      <c r="R104" s="675"/>
      <c r="S104" s="675"/>
      <c r="T104" s="675"/>
      <c r="U104" s="675"/>
      <c r="V104" s="675"/>
      <c r="W104" s="675"/>
      <c r="X104" s="675"/>
      <c r="Y104" s="675"/>
      <c r="Z104" s="675"/>
    </row>
    <row r="105" spans="1:26">
      <c r="A105" s="675"/>
      <c r="B105" s="675"/>
      <c r="C105" s="675"/>
      <c r="D105" s="675"/>
      <c r="E105" s="675"/>
      <c r="F105" s="675"/>
      <c r="G105" s="675"/>
      <c r="H105" s="675"/>
      <c r="I105" s="675"/>
      <c r="J105" s="675"/>
      <c r="K105" s="675"/>
      <c r="L105" s="675"/>
      <c r="M105" s="675"/>
      <c r="N105" s="675"/>
      <c r="O105" s="675"/>
      <c r="P105" s="675"/>
      <c r="Q105" s="675"/>
      <c r="R105" s="675"/>
      <c r="S105" s="675"/>
      <c r="T105" s="675"/>
      <c r="U105" s="675"/>
      <c r="V105" s="675"/>
      <c r="W105" s="675"/>
      <c r="X105" s="675"/>
      <c r="Y105" s="675"/>
      <c r="Z105" s="675"/>
    </row>
    <row r="106" spans="1:26">
      <c r="A106" s="675"/>
      <c r="B106" s="675"/>
      <c r="C106" s="675"/>
      <c r="D106" s="675"/>
      <c r="E106" s="675"/>
      <c r="F106" s="675"/>
      <c r="G106" s="675"/>
      <c r="H106" s="675"/>
      <c r="I106" s="675"/>
      <c r="J106" s="675"/>
      <c r="K106" s="675"/>
      <c r="L106" s="675"/>
      <c r="M106" s="675"/>
      <c r="N106" s="675"/>
      <c r="O106" s="675"/>
      <c r="P106" s="675"/>
      <c r="Q106" s="675"/>
      <c r="R106" s="675"/>
      <c r="S106" s="675"/>
      <c r="T106" s="675"/>
      <c r="U106" s="675"/>
      <c r="V106" s="675"/>
      <c r="W106" s="675"/>
      <c r="X106" s="675"/>
      <c r="Y106" s="675"/>
      <c r="Z106" s="675"/>
    </row>
    <row r="107" spans="1:26">
      <c r="A107" s="675"/>
      <c r="B107" s="675"/>
      <c r="C107" s="675"/>
      <c r="D107" s="675"/>
      <c r="E107" s="675"/>
      <c r="F107" s="675"/>
      <c r="G107" s="675"/>
      <c r="H107" s="675"/>
      <c r="I107" s="675"/>
      <c r="J107" s="675"/>
      <c r="K107" s="675"/>
      <c r="L107" s="675"/>
      <c r="M107" s="675"/>
      <c r="N107" s="675"/>
      <c r="O107" s="675"/>
      <c r="P107" s="675"/>
      <c r="Q107" s="675"/>
      <c r="R107" s="675"/>
      <c r="S107" s="675"/>
      <c r="T107" s="675"/>
      <c r="U107" s="675"/>
      <c r="V107" s="675"/>
      <c r="W107" s="675"/>
      <c r="X107" s="675"/>
      <c r="Y107" s="675"/>
      <c r="Z107" s="675"/>
    </row>
    <row r="108" spans="1:26">
      <c r="A108" s="675"/>
      <c r="B108" s="675"/>
      <c r="C108" s="675"/>
      <c r="D108" s="675"/>
      <c r="E108" s="675"/>
      <c r="F108" s="675"/>
      <c r="G108" s="675"/>
      <c r="H108" s="675"/>
      <c r="I108" s="675"/>
      <c r="J108" s="675"/>
      <c r="K108" s="675"/>
      <c r="L108" s="675"/>
      <c r="M108" s="675"/>
      <c r="N108" s="675"/>
      <c r="O108" s="675"/>
      <c r="P108" s="675"/>
      <c r="Q108" s="675"/>
      <c r="R108" s="675"/>
      <c r="S108" s="675"/>
      <c r="T108" s="675"/>
      <c r="U108" s="675"/>
      <c r="V108" s="675"/>
      <c r="W108" s="675"/>
      <c r="X108" s="675"/>
      <c r="Y108" s="675"/>
      <c r="Z108" s="675"/>
    </row>
    <row r="109" spans="1:26">
      <c r="A109" s="675"/>
      <c r="B109" s="675"/>
      <c r="C109" s="675"/>
      <c r="D109" s="675"/>
      <c r="E109" s="675"/>
      <c r="F109" s="675"/>
      <c r="G109" s="675"/>
      <c r="H109" s="675"/>
      <c r="I109" s="675"/>
      <c r="J109" s="675"/>
      <c r="K109" s="675"/>
      <c r="L109" s="675"/>
      <c r="M109" s="675"/>
      <c r="N109" s="675"/>
      <c r="O109" s="675"/>
      <c r="P109" s="675"/>
      <c r="Q109" s="675"/>
      <c r="R109" s="675"/>
      <c r="S109" s="675"/>
      <c r="T109" s="675"/>
      <c r="U109" s="675"/>
      <c r="V109" s="675"/>
      <c r="W109" s="675"/>
      <c r="X109" s="675"/>
      <c r="Y109" s="675"/>
      <c r="Z109" s="675"/>
    </row>
    <row r="110" spans="1:26">
      <c r="A110" s="675"/>
      <c r="B110" s="675"/>
      <c r="C110" s="675"/>
      <c r="D110" s="675"/>
      <c r="E110" s="675"/>
      <c r="F110" s="675"/>
      <c r="G110" s="675"/>
      <c r="H110" s="675"/>
      <c r="I110" s="675"/>
      <c r="J110" s="675"/>
      <c r="K110" s="675"/>
      <c r="L110" s="675"/>
      <c r="M110" s="675"/>
      <c r="N110" s="675"/>
      <c r="O110" s="675"/>
      <c r="P110" s="675"/>
      <c r="Q110" s="675"/>
      <c r="R110" s="675"/>
      <c r="S110" s="675"/>
      <c r="T110" s="675"/>
      <c r="U110" s="675"/>
      <c r="V110" s="675"/>
      <c r="W110" s="675"/>
      <c r="X110" s="675"/>
      <c r="Y110" s="675"/>
      <c r="Z110" s="675"/>
    </row>
    <row r="111" spans="1:26">
      <c r="A111" s="675"/>
      <c r="B111" s="675"/>
      <c r="C111" s="675"/>
      <c r="D111" s="675"/>
      <c r="E111" s="675"/>
      <c r="F111" s="675"/>
      <c r="G111" s="675"/>
      <c r="H111" s="675"/>
      <c r="I111" s="675"/>
      <c r="J111" s="675"/>
      <c r="K111" s="675"/>
      <c r="L111" s="675"/>
      <c r="M111" s="675"/>
      <c r="N111" s="675"/>
      <c r="O111" s="675"/>
      <c r="P111" s="675"/>
      <c r="Q111" s="675"/>
      <c r="R111" s="675"/>
      <c r="S111" s="675"/>
      <c r="T111" s="675"/>
      <c r="U111" s="675"/>
      <c r="V111" s="675"/>
      <c r="W111" s="675"/>
      <c r="X111" s="675"/>
      <c r="Y111" s="675"/>
      <c r="Z111" s="675"/>
    </row>
    <row r="112" spans="1:26">
      <c r="A112" s="675"/>
      <c r="B112" s="675"/>
      <c r="C112" s="675"/>
      <c r="D112" s="675"/>
      <c r="E112" s="675"/>
      <c r="F112" s="675"/>
      <c r="G112" s="675"/>
      <c r="H112" s="675"/>
      <c r="I112" s="675"/>
      <c r="J112" s="675"/>
      <c r="K112" s="675"/>
      <c r="L112" s="675"/>
      <c r="M112" s="675"/>
      <c r="N112" s="675"/>
      <c r="O112" s="675"/>
      <c r="P112" s="675"/>
      <c r="Q112" s="675"/>
      <c r="R112" s="675"/>
      <c r="S112" s="675"/>
      <c r="T112" s="675"/>
      <c r="U112" s="675"/>
      <c r="V112" s="675"/>
      <c r="W112" s="675"/>
      <c r="X112" s="675"/>
      <c r="Y112" s="675"/>
      <c r="Z112" s="675"/>
    </row>
    <row r="113" spans="1:26">
      <c r="A113" s="675"/>
      <c r="B113" s="675"/>
      <c r="C113" s="675"/>
      <c r="D113" s="675"/>
      <c r="E113" s="675"/>
      <c r="F113" s="675"/>
      <c r="G113" s="675"/>
      <c r="H113" s="675"/>
      <c r="I113" s="675"/>
      <c r="J113" s="675"/>
      <c r="K113" s="675"/>
      <c r="L113" s="675"/>
      <c r="M113" s="675"/>
      <c r="N113" s="675"/>
      <c r="O113" s="675"/>
      <c r="P113" s="675"/>
      <c r="Q113" s="675"/>
      <c r="R113" s="675"/>
      <c r="S113" s="675"/>
      <c r="T113" s="675"/>
      <c r="U113" s="675"/>
      <c r="V113" s="675"/>
      <c r="W113" s="675"/>
      <c r="X113" s="675"/>
      <c r="Y113" s="675"/>
      <c r="Z113" s="675"/>
    </row>
    <row r="114" spans="1:26">
      <c r="A114" s="675"/>
      <c r="B114" s="675"/>
      <c r="C114" s="675"/>
      <c r="D114" s="675"/>
      <c r="E114" s="675"/>
      <c r="F114" s="675"/>
      <c r="G114" s="675"/>
      <c r="H114" s="675"/>
      <c r="I114" s="675"/>
      <c r="J114" s="675"/>
      <c r="K114" s="675"/>
      <c r="L114" s="675"/>
      <c r="M114" s="675"/>
      <c r="N114" s="675"/>
      <c r="O114" s="675"/>
      <c r="P114" s="675"/>
      <c r="Q114" s="675"/>
      <c r="R114" s="675"/>
      <c r="S114" s="675"/>
      <c r="T114" s="675"/>
      <c r="U114" s="675"/>
      <c r="V114" s="675"/>
      <c r="W114" s="675"/>
      <c r="X114" s="675"/>
      <c r="Y114" s="675"/>
      <c r="Z114" s="675"/>
    </row>
    <row r="115" spans="1:26">
      <c r="A115" s="675"/>
      <c r="B115" s="675"/>
      <c r="C115" s="675"/>
      <c r="D115" s="675"/>
      <c r="E115" s="675"/>
      <c r="F115" s="675"/>
      <c r="G115" s="675"/>
      <c r="H115" s="675"/>
      <c r="I115" s="675"/>
      <c r="J115" s="675"/>
      <c r="K115" s="675"/>
      <c r="L115" s="675"/>
      <c r="M115" s="675"/>
      <c r="N115" s="675"/>
      <c r="O115" s="675"/>
      <c r="P115" s="675"/>
      <c r="Q115" s="675"/>
      <c r="R115" s="675"/>
      <c r="S115" s="675"/>
      <c r="T115" s="675"/>
      <c r="U115" s="675"/>
      <c r="V115" s="675"/>
      <c r="W115" s="675"/>
      <c r="X115" s="675"/>
      <c r="Y115" s="675"/>
      <c r="Z115" s="675"/>
    </row>
    <row r="116" spans="1:26">
      <c r="A116" s="675"/>
      <c r="B116" s="675"/>
      <c r="C116" s="675"/>
      <c r="D116" s="675"/>
      <c r="E116" s="675"/>
      <c r="F116" s="675"/>
      <c r="G116" s="675"/>
      <c r="H116" s="675"/>
      <c r="I116" s="675"/>
      <c r="J116" s="675"/>
      <c r="K116" s="675"/>
      <c r="L116" s="675"/>
      <c r="M116" s="675"/>
      <c r="N116" s="675"/>
      <c r="O116" s="675"/>
      <c r="P116" s="675"/>
      <c r="Q116" s="675"/>
      <c r="R116" s="675"/>
      <c r="S116" s="675"/>
      <c r="T116" s="675"/>
      <c r="U116" s="675"/>
      <c r="V116" s="675"/>
      <c r="W116" s="675"/>
      <c r="X116" s="675"/>
      <c r="Y116" s="675"/>
      <c r="Z116" s="675"/>
    </row>
    <row r="117" spans="1:26">
      <c r="A117" s="675"/>
      <c r="B117" s="675"/>
      <c r="C117" s="675"/>
      <c r="D117" s="675"/>
      <c r="E117" s="675"/>
      <c r="F117" s="675"/>
      <c r="G117" s="675"/>
      <c r="H117" s="675"/>
      <c r="I117" s="675"/>
      <c r="J117" s="675"/>
      <c r="K117" s="675"/>
      <c r="L117" s="675"/>
      <c r="M117" s="675"/>
      <c r="N117" s="675"/>
      <c r="O117" s="675"/>
      <c r="P117" s="675"/>
      <c r="Q117" s="675"/>
      <c r="R117" s="675"/>
      <c r="S117" s="675"/>
      <c r="T117" s="675"/>
      <c r="U117" s="675"/>
      <c r="V117" s="675"/>
      <c r="W117" s="675"/>
      <c r="X117" s="675"/>
      <c r="Y117" s="675"/>
      <c r="Z117" s="675"/>
    </row>
    <row r="118" spans="1:26">
      <c r="A118" s="675"/>
      <c r="B118" s="675"/>
      <c r="C118" s="675"/>
      <c r="D118" s="675"/>
      <c r="E118" s="675"/>
      <c r="F118" s="675"/>
      <c r="G118" s="675"/>
      <c r="H118" s="675"/>
      <c r="I118" s="675"/>
      <c r="J118" s="675"/>
      <c r="K118" s="675"/>
      <c r="L118" s="675"/>
      <c r="M118" s="675"/>
      <c r="N118" s="675"/>
      <c r="O118" s="675"/>
      <c r="P118" s="675"/>
      <c r="Q118" s="675"/>
      <c r="R118" s="675"/>
      <c r="S118" s="675"/>
      <c r="T118" s="675"/>
      <c r="U118" s="675"/>
      <c r="V118" s="675"/>
      <c r="W118" s="675"/>
      <c r="X118" s="675"/>
      <c r="Y118" s="675"/>
      <c r="Z118" s="675"/>
    </row>
    <row r="119" spans="1:26">
      <c r="A119" s="675"/>
      <c r="B119" s="675"/>
      <c r="C119" s="675"/>
      <c r="D119" s="675"/>
      <c r="E119" s="675"/>
      <c r="F119" s="675"/>
      <c r="G119" s="675"/>
      <c r="H119" s="675"/>
      <c r="I119" s="675"/>
      <c r="J119" s="675"/>
      <c r="K119" s="675"/>
      <c r="L119" s="675"/>
      <c r="M119" s="675"/>
      <c r="N119" s="675"/>
      <c r="O119" s="675"/>
      <c r="P119" s="675"/>
      <c r="Q119" s="675"/>
      <c r="R119" s="675"/>
      <c r="S119" s="675"/>
      <c r="T119" s="675"/>
      <c r="U119" s="675"/>
      <c r="V119" s="675"/>
      <c r="W119" s="675"/>
      <c r="X119" s="675"/>
      <c r="Y119" s="675"/>
      <c r="Z119" s="675"/>
    </row>
    <row r="120" spans="1:26">
      <c r="A120" s="675"/>
      <c r="B120" s="675"/>
      <c r="C120" s="675"/>
      <c r="D120" s="675"/>
      <c r="E120" s="675"/>
      <c r="F120" s="675"/>
      <c r="G120" s="675"/>
      <c r="H120" s="675"/>
      <c r="I120" s="675"/>
      <c r="J120" s="675"/>
      <c r="K120" s="675"/>
      <c r="L120" s="675"/>
      <c r="M120" s="675"/>
      <c r="N120" s="675"/>
      <c r="O120" s="675"/>
      <c r="P120" s="675"/>
      <c r="Q120" s="675"/>
      <c r="R120" s="675"/>
      <c r="S120" s="675"/>
      <c r="T120" s="675"/>
      <c r="U120" s="675"/>
      <c r="V120" s="675"/>
      <c r="W120" s="675"/>
      <c r="X120" s="675"/>
      <c r="Y120" s="675"/>
      <c r="Z120" s="675"/>
    </row>
    <row r="121" spans="1:26">
      <c r="A121" s="675"/>
      <c r="B121" s="675"/>
      <c r="C121" s="675"/>
      <c r="D121" s="675"/>
      <c r="E121" s="675"/>
      <c r="F121" s="675"/>
      <c r="G121" s="675"/>
      <c r="H121" s="675"/>
      <c r="I121" s="675"/>
      <c r="J121" s="675"/>
      <c r="K121" s="675"/>
      <c r="L121" s="675"/>
      <c r="M121" s="675"/>
      <c r="N121" s="675"/>
      <c r="O121" s="675"/>
      <c r="P121" s="675"/>
      <c r="Q121" s="675"/>
      <c r="R121" s="675"/>
      <c r="S121" s="675"/>
      <c r="T121" s="675"/>
      <c r="U121" s="675"/>
      <c r="V121" s="675"/>
      <c r="W121" s="675"/>
      <c r="X121" s="675"/>
      <c r="Y121" s="675"/>
      <c r="Z121" s="675"/>
    </row>
    <row r="122" spans="1:26">
      <c r="A122" s="675"/>
      <c r="B122" s="675"/>
      <c r="C122" s="675"/>
      <c r="D122" s="675"/>
      <c r="E122" s="675"/>
      <c r="F122" s="675"/>
      <c r="G122" s="675"/>
      <c r="H122" s="675"/>
      <c r="I122" s="675"/>
      <c r="J122" s="675"/>
      <c r="K122" s="675"/>
      <c r="L122" s="675"/>
      <c r="M122" s="675"/>
      <c r="N122" s="675"/>
      <c r="O122" s="675"/>
      <c r="P122" s="675"/>
      <c r="Q122" s="675"/>
      <c r="R122" s="675"/>
      <c r="S122" s="675"/>
      <c r="T122" s="675"/>
      <c r="U122" s="675"/>
      <c r="V122" s="675"/>
      <c r="W122" s="675"/>
      <c r="X122" s="675"/>
      <c r="Y122" s="675"/>
      <c r="Z122" s="675"/>
    </row>
    <row r="123" spans="1:26">
      <c r="A123" s="675"/>
      <c r="B123" s="675"/>
      <c r="C123" s="675"/>
      <c r="D123" s="675"/>
      <c r="E123" s="675"/>
      <c r="F123" s="675"/>
      <c r="G123" s="675"/>
      <c r="H123" s="675"/>
      <c r="I123" s="675"/>
      <c r="J123" s="675"/>
      <c r="K123" s="675"/>
      <c r="L123" s="675"/>
      <c r="M123" s="675"/>
      <c r="N123" s="675"/>
      <c r="O123" s="675"/>
      <c r="P123" s="675"/>
      <c r="Q123" s="675"/>
      <c r="R123" s="675"/>
      <c r="S123" s="675"/>
      <c r="T123" s="675"/>
      <c r="U123" s="675"/>
      <c r="V123" s="675"/>
      <c r="W123" s="675"/>
      <c r="X123" s="675"/>
      <c r="Y123" s="675"/>
      <c r="Z123" s="675"/>
    </row>
    <row r="124" spans="1:26">
      <c r="A124" s="675"/>
      <c r="B124" s="675"/>
      <c r="C124" s="675"/>
      <c r="D124" s="675"/>
      <c r="E124" s="675"/>
      <c r="F124" s="675"/>
      <c r="G124" s="675"/>
      <c r="H124" s="675"/>
      <c r="I124" s="675"/>
      <c r="J124" s="675"/>
      <c r="K124" s="675"/>
      <c r="L124" s="675"/>
      <c r="M124" s="675"/>
      <c r="N124" s="675"/>
      <c r="O124" s="675"/>
      <c r="P124" s="675"/>
      <c r="Q124" s="675"/>
      <c r="R124" s="675"/>
      <c r="S124" s="675"/>
      <c r="T124" s="675"/>
      <c r="U124" s="675"/>
      <c r="V124" s="675"/>
      <c r="W124" s="675"/>
      <c r="X124" s="675"/>
      <c r="Y124" s="675"/>
      <c r="Z124" s="675"/>
    </row>
    <row r="125" spans="1:26">
      <c r="A125" s="675"/>
      <c r="B125" s="675"/>
      <c r="C125" s="675"/>
      <c r="D125" s="675"/>
      <c r="E125" s="675"/>
      <c r="F125" s="675"/>
      <c r="G125" s="675"/>
      <c r="H125" s="675"/>
      <c r="I125" s="675"/>
      <c r="J125" s="675"/>
      <c r="K125" s="675"/>
      <c r="L125" s="675"/>
      <c r="M125" s="675"/>
      <c r="N125" s="675"/>
      <c r="O125" s="675"/>
      <c r="P125" s="675"/>
      <c r="Q125" s="675"/>
      <c r="R125" s="675"/>
      <c r="S125" s="675"/>
      <c r="T125" s="675"/>
      <c r="U125" s="675"/>
      <c r="V125" s="675"/>
      <c r="W125" s="675"/>
      <c r="X125" s="675"/>
      <c r="Y125" s="675"/>
      <c r="Z125" s="675"/>
    </row>
    <row r="126" spans="1:26">
      <c r="A126" s="675"/>
      <c r="B126" s="675"/>
      <c r="C126" s="675"/>
      <c r="D126" s="675"/>
      <c r="E126" s="675"/>
      <c r="F126" s="675"/>
      <c r="G126" s="675"/>
      <c r="H126" s="675"/>
      <c r="I126" s="675"/>
      <c r="J126" s="675"/>
      <c r="K126" s="675"/>
      <c r="L126" s="675"/>
      <c r="M126" s="675"/>
      <c r="N126" s="675"/>
      <c r="O126" s="675"/>
      <c r="P126" s="675"/>
      <c r="Q126" s="675"/>
      <c r="R126" s="675"/>
      <c r="S126" s="675"/>
      <c r="T126" s="675"/>
      <c r="U126" s="675"/>
      <c r="V126" s="675"/>
      <c r="W126" s="675"/>
      <c r="X126" s="675"/>
      <c r="Y126" s="675"/>
      <c r="Z126" s="675"/>
    </row>
    <row r="127" spans="1:26">
      <c r="A127" s="675"/>
      <c r="B127" s="675"/>
      <c r="C127" s="675"/>
      <c r="D127" s="675"/>
      <c r="E127" s="675"/>
      <c r="F127" s="675"/>
      <c r="G127" s="675"/>
      <c r="H127" s="675"/>
      <c r="I127" s="675"/>
      <c r="J127" s="675"/>
      <c r="K127" s="675"/>
      <c r="L127" s="675"/>
      <c r="M127" s="675"/>
      <c r="N127" s="675"/>
      <c r="O127" s="675"/>
      <c r="P127" s="675"/>
      <c r="Q127" s="675"/>
      <c r="R127" s="675"/>
      <c r="S127" s="675"/>
      <c r="T127" s="675"/>
      <c r="U127" s="675"/>
      <c r="V127" s="675"/>
      <c r="W127" s="675"/>
      <c r="X127" s="675"/>
      <c r="Y127" s="675"/>
      <c r="Z127" s="675"/>
    </row>
    <row r="128" spans="1:26">
      <c r="A128" s="675"/>
      <c r="B128" s="675"/>
      <c r="C128" s="675"/>
      <c r="D128" s="675"/>
      <c r="E128" s="675"/>
      <c r="F128" s="675"/>
      <c r="G128" s="675"/>
      <c r="H128" s="675"/>
      <c r="I128" s="675"/>
      <c r="J128" s="675"/>
      <c r="K128" s="675"/>
      <c r="L128" s="675"/>
      <c r="M128" s="675"/>
      <c r="N128" s="675"/>
      <c r="O128" s="675"/>
      <c r="P128" s="675"/>
      <c r="Q128" s="675"/>
      <c r="R128" s="675"/>
      <c r="S128" s="675"/>
      <c r="T128" s="675"/>
      <c r="U128" s="675"/>
      <c r="V128" s="675"/>
      <c r="W128" s="675"/>
      <c r="X128" s="675"/>
      <c r="Y128" s="675"/>
      <c r="Z128" s="675"/>
    </row>
    <row r="129" spans="1:26">
      <c r="A129" s="675"/>
      <c r="B129" s="675"/>
      <c r="C129" s="675"/>
      <c r="D129" s="675"/>
      <c r="E129" s="675"/>
      <c r="F129" s="675"/>
      <c r="G129" s="675"/>
      <c r="H129" s="675"/>
      <c r="I129" s="675"/>
      <c r="J129" s="675"/>
      <c r="K129" s="675"/>
      <c r="L129" s="675"/>
      <c r="M129" s="675"/>
      <c r="N129" s="675"/>
      <c r="O129" s="675"/>
      <c r="P129" s="675"/>
      <c r="Q129" s="675"/>
      <c r="R129" s="675"/>
      <c r="S129" s="675"/>
      <c r="T129" s="675"/>
      <c r="U129" s="675"/>
      <c r="V129" s="675"/>
      <c r="W129" s="675"/>
      <c r="X129" s="675"/>
      <c r="Y129" s="675"/>
      <c r="Z129" s="675"/>
    </row>
    <row r="130" spans="1:26">
      <c r="A130" s="675"/>
      <c r="B130" s="675"/>
      <c r="C130" s="675"/>
      <c r="D130" s="675"/>
      <c r="E130" s="675"/>
      <c r="F130" s="675"/>
      <c r="G130" s="675"/>
      <c r="H130" s="675"/>
      <c r="I130" s="675"/>
      <c r="J130" s="675"/>
      <c r="K130" s="675"/>
      <c r="L130" s="675"/>
      <c r="M130" s="675"/>
      <c r="N130" s="675"/>
      <c r="O130" s="675"/>
      <c r="P130" s="675"/>
      <c r="Q130" s="675"/>
      <c r="R130" s="675"/>
      <c r="S130" s="675"/>
      <c r="T130" s="675"/>
      <c r="U130" s="675"/>
      <c r="V130" s="675"/>
      <c r="W130" s="675"/>
      <c r="X130" s="675"/>
      <c r="Y130" s="675"/>
      <c r="Z130" s="675"/>
    </row>
    <row r="131" spans="1:26">
      <c r="A131" s="675"/>
      <c r="B131" s="675"/>
      <c r="C131" s="675"/>
      <c r="D131" s="675"/>
      <c r="E131" s="675"/>
      <c r="F131" s="675"/>
      <c r="G131" s="675"/>
      <c r="H131" s="675"/>
      <c r="I131" s="675"/>
      <c r="J131" s="675"/>
      <c r="K131" s="675"/>
      <c r="L131" s="675"/>
      <c r="M131" s="675"/>
      <c r="N131" s="675"/>
      <c r="O131" s="675"/>
      <c r="P131" s="675"/>
      <c r="Q131" s="675"/>
      <c r="R131" s="675"/>
      <c r="S131" s="675"/>
      <c r="T131" s="675"/>
      <c r="U131" s="675"/>
      <c r="V131" s="675"/>
      <c r="W131" s="675"/>
      <c r="X131" s="675"/>
      <c r="Y131" s="675"/>
      <c r="Z131" s="675"/>
    </row>
    <row r="132" spans="1:26">
      <c r="A132" s="675"/>
      <c r="B132" s="675"/>
      <c r="C132" s="675"/>
      <c r="D132" s="675"/>
      <c r="E132" s="675"/>
      <c r="F132" s="675"/>
      <c r="G132" s="675"/>
      <c r="H132" s="675"/>
      <c r="I132" s="675"/>
      <c r="J132" s="675"/>
      <c r="K132" s="675"/>
      <c r="L132" s="675"/>
      <c r="M132" s="675"/>
      <c r="N132" s="675"/>
      <c r="O132" s="675"/>
      <c r="P132" s="675"/>
      <c r="Q132" s="675"/>
      <c r="R132" s="675"/>
      <c r="S132" s="675"/>
      <c r="T132" s="675"/>
      <c r="U132" s="675"/>
      <c r="V132" s="675"/>
      <c r="W132" s="675"/>
      <c r="X132" s="675"/>
      <c r="Y132" s="675"/>
      <c r="Z132" s="675"/>
    </row>
    <row r="133" spans="1:26">
      <c r="A133" s="675"/>
      <c r="B133" s="675"/>
      <c r="C133" s="675"/>
      <c r="D133" s="675"/>
      <c r="E133" s="675"/>
      <c r="F133" s="675"/>
      <c r="G133" s="675"/>
      <c r="H133" s="675"/>
      <c r="I133" s="675"/>
      <c r="J133" s="675"/>
      <c r="K133" s="675"/>
      <c r="L133" s="675"/>
      <c r="M133" s="675"/>
      <c r="N133" s="675"/>
      <c r="O133" s="675"/>
      <c r="P133" s="675"/>
      <c r="Q133" s="675"/>
      <c r="R133" s="675"/>
      <c r="S133" s="675"/>
      <c r="T133" s="675"/>
      <c r="U133" s="675"/>
      <c r="V133" s="675"/>
      <c r="W133" s="675"/>
      <c r="X133" s="675"/>
      <c r="Y133" s="675"/>
      <c r="Z133" s="675"/>
    </row>
    <row r="134" spans="1:26">
      <c r="A134" s="675"/>
      <c r="B134" s="675"/>
      <c r="C134" s="675"/>
      <c r="D134" s="675"/>
      <c r="E134" s="675"/>
      <c r="F134" s="675"/>
      <c r="G134" s="675"/>
      <c r="H134" s="675"/>
      <c r="I134" s="675"/>
      <c r="J134" s="675"/>
      <c r="K134" s="675"/>
      <c r="L134" s="675"/>
      <c r="M134" s="675"/>
      <c r="N134" s="675"/>
      <c r="O134" s="675"/>
      <c r="P134" s="675"/>
      <c r="Q134" s="675"/>
      <c r="R134" s="675"/>
      <c r="S134" s="675"/>
      <c r="T134" s="675"/>
      <c r="U134" s="675"/>
      <c r="V134" s="675"/>
      <c r="W134" s="675"/>
      <c r="X134" s="675"/>
      <c r="Y134" s="675"/>
      <c r="Z134" s="675"/>
    </row>
    <row r="135" spans="1:26">
      <c r="A135" s="675"/>
      <c r="B135" s="675"/>
      <c r="C135" s="675"/>
      <c r="D135" s="675"/>
      <c r="E135" s="675"/>
      <c r="F135" s="675"/>
      <c r="G135" s="675"/>
      <c r="H135" s="675"/>
      <c r="I135" s="675"/>
      <c r="J135" s="675"/>
      <c r="K135" s="675"/>
      <c r="L135" s="675"/>
      <c r="M135" s="675"/>
      <c r="N135" s="675"/>
      <c r="O135" s="675"/>
      <c r="P135" s="675"/>
      <c r="Q135" s="675"/>
      <c r="R135" s="675"/>
      <c r="S135" s="675"/>
      <c r="T135" s="675"/>
      <c r="U135" s="675"/>
      <c r="V135" s="675"/>
      <c r="W135" s="675"/>
      <c r="X135" s="675"/>
      <c r="Y135" s="675"/>
      <c r="Z135" s="675"/>
    </row>
    <row r="136" spans="1:26">
      <c r="A136" s="675"/>
      <c r="B136" s="675"/>
      <c r="C136" s="675"/>
      <c r="D136" s="675"/>
      <c r="E136" s="675"/>
      <c r="F136" s="675"/>
      <c r="G136" s="675"/>
      <c r="H136" s="675"/>
      <c r="I136" s="675"/>
      <c r="J136" s="675"/>
      <c r="K136" s="675"/>
      <c r="L136" s="675"/>
      <c r="M136" s="675"/>
      <c r="N136" s="675"/>
      <c r="O136" s="675"/>
      <c r="P136" s="675"/>
      <c r="Q136" s="675"/>
      <c r="R136" s="675"/>
      <c r="S136" s="675"/>
      <c r="T136" s="675"/>
      <c r="U136" s="675"/>
      <c r="V136" s="675"/>
      <c r="W136" s="675"/>
      <c r="X136" s="675"/>
      <c r="Y136" s="675"/>
      <c r="Z136" s="675"/>
    </row>
    <row r="137" spans="1:26">
      <c r="A137" s="675"/>
      <c r="B137" s="675"/>
      <c r="C137" s="675"/>
      <c r="D137" s="675"/>
      <c r="E137" s="675"/>
      <c r="F137" s="675"/>
      <c r="G137" s="675"/>
      <c r="H137" s="675"/>
      <c r="I137" s="675"/>
      <c r="J137" s="675"/>
      <c r="K137" s="675"/>
      <c r="L137" s="675"/>
      <c r="M137" s="675"/>
      <c r="N137" s="675"/>
      <c r="O137" s="675"/>
      <c r="P137" s="675"/>
      <c r="Q137" s="675"/>
      <c r="R137" s="675"/>
      <c r="S137" s="675"/>
      <c r="T137" s="675"/>
      <c r="U137" s="675"/>
      <c r="V137" s="675"/>
      <c r="W137" s="675"/>
      <c r="X137" s="675"/>
      <c r="Y137" s="675"/>
      <c r="Z137" s="675"/>
    </row>
    <row r="138" spans="1:26">
      <c r="A138" s="675"/>
      <c r="B138" s="675"/>
      <c r="C138" s="675"/>
      <c r="D138" s="675"/>
      <c r="E138" s="675"/>
      <c r="F138" s="675"/>
      <c r="G138" s="675"/>
      <c r="H138" s="675"/>
      <c r="I138" s="675"/>
      <c r="J138" s="675"/>
      <c r="K138" s="675"/>
      <c r="L138" s="675"/>
      <c r="M138" s="675"/>
      <c r="N138" s="675"/>
      <c r="O138" s="675"/>
      <c r="P138" s="675"/>
      <c r="Q138" s="675"/>
      <c r="R138" s="675"/>
      <c r="S138" s="675"/>
      <c r="T138" s="675"/>
      <c r="U138" s="675"/>
      <c r="V138" s="675"/>
      <c r="W138" s="675"/>
      <c r="X138" s="675"/>
      <c r="Y138" s="675"/>
      <c r="Z138" s="675"/>
    </row>
    <row r="139" spans="1:26">
      <c r="A139" s="675"/>
      <c r="B139" s="675"/>
      <c r="C139" s="675"/>
      <c r="D139" s="675"/>
      <c r="E139" s="675"/>
      <c r="F139" s="675"/>
      <c r="G139" s="675"/>
      <c r="H139" s="675"/>
      <c r="I139" s="675"/>
      <c r="J139" s="675"/>
      <c r="K139" s="675"/>
      <c r="L139" s="675"/>
      <c r="M139" s="675"/>
      <c r="N139" s="675"/>
      <c r="O139" s="675"/>
      <c r="P139" s="675"/>
      <c r="Q139" s="675"/>
      <c r="R139" s="675"/>
      <c r="S139" s="675"/>
      <c r="T139" s="675"/>
      <c r="U139" s="675"/>
      <c r="V139" s="675"/>
      <c r="W139" s="675"/>
      <c r="X139" s="675"/>
      <c r="Y139" s="675"/>
      <c r="Z139" s="675"/>
    </row>
    <row r="140" spans="1:26">
      <c r="A140" s="675"/>
      <c r="B140" s="675"/>
      <c r="C140" s="675"/>
      <c r="D140" s="675"/>
      <c r="E140" s="675"/>
      <c r="F140" s="675"/>
      <c r="G140" s="675"/>
      <c r="H140" s="675"/>
      <c r="I140" s="675"/>
      <c r="J140" s="675"/>
      <c r="K140" s="675"/>
      <c r="L140" s="675"/>
      <c r="M140" s="675"/>
      <c r="N140" s="675"/>
      <c r="O140" s="675"/>
      <c r="P140" s="675"/>
      <c r="Q140" s="675"/>
      <c r="R140" s="675"/>
      <c r="S140" s="675"/>
      <c r="T140" s="675"/>
      <c r="U140" s="675"/>
      <c r="V140" s="675"/>
      <c r="W140" s="675"/>
      <c r="X140" s="675"/>
      <c r="Y140" s="675"/>
      <c r="Z140" s="675"/>
    </row>
    <row r="141" spans="1:26">
      <c r="A141" s="675"/>
      <c r="B141" s="675"/>
      <c r="C141" s="675"/>
      <c r="D141" s="675"/>
      <c r="E141" s="675"/>
      <c r="F141" s="675"/>
      <c r="G141" s="675"/>
      <c r="H141" s="675"/>
      <c r="I141" s="675"/>
      <c r="J141" s="675"/>
      <c r="K141" s="675"/>
      <c r="L141" s="675"/>
      <c r="M141" s="675"/>
      <c r="N141" s="675"/>
      <c r="O141" s="675"/>
      <c r="P141" s="675"/>
      <c r="Q141" s="675"/>
      <c r="R141" s="675"/>
      <c r="S141" s="675"/>
      <c r="T141" s="675"/>
      <c r="U141" s="675"/>
      <c r="V141" s="675"/>
      <c r="W141" s="675"/>
      <c r="X141" s="675"/>
      <c r="Y141" s="675"/>
      <c r="Z141" s="675"/>
    </row>
    <row r="142" spans="1:26">
      <c r="A142" s="675"/>
      <c r="B142" s="675"/>
      <c r="C142" s="675"/>
      <c r="D142" s="675"/>
      <c r="E142" s="675"/>
      <c r="F142" s="675"/>
      <c r="G142" s="675"/>
      <c r="H142" s="675"/>
      <c r="I142" s="675"/>
      <c r="J142" s="675"/>
      <c r="K142" s="675"/>
      <c r="L142" s="675"/>
      <c r="M142" s="675"/>
      <c r="N142" s="675"/>
      <c r="O142" s="675"/>
      <c r="P142" s="675"/>
      <c r="Q142" s="675"/>
      <c r="R142" s="675"/>
      <c r="S142" s="675"/>
      <c r="T142" s="675"/>
      <c r="U142" s="675"/>
      <c r="V142" s="675"/>
      <c r="W142" s="675"/>
      <c r="X142" s="675"/>
      <c r="Y142" s="675"/>
      <c r="Z142" s="675"/>
    </row>
    <row r="143" spans="1:26">
      <c r="A143" s="675"/>
      <c r="B143" s="675"/>
      <c r="C143" s="675"/>
      <c r="D143" s="675"/>
      <c r="E143" s="675"/>
      <c r="F143" s="675"/>
      <c r="G143" s="675"/>
      <c r="H143" s="675"/>
      <c r="I143" s="675"/>
      <c r="J143" s="675"/>
      <c r="K143" s="675"/>
      <c r="L143" s="675"/>
      <c r="M143" s="675"/>
      <c r="N143" s="675"/>
      <c r="O143" s="675"/>
      <c r="P143" s="675"/>
      <c r="Q143" s="675"/>
      <c r="R143" s="675"/>
      <c r="S143" s="675"/>
      <c r="T143" s="675"/>
      <c r="U143" s="675"/>
      <c r="V143" s="675"/>
      <c r="W143" s="675"/>
      <c r="X143" s="675"/>
      <c r="Y143" s="675"/>
      <c r="Z143" s="675"/>
    </row>
    <row r="144" spans="1:26">
      <c r="A144" s="675"/>
      <c r="B144" s="675"/>
      <c r="C144" s="675"/>
      <c r="D144" s="675"/>
      <c r="E144" s="675"/>
      <c r="F144" s="675"/>
      <c r="G144" s="675"/>
      <c r="H144" s="675"/>
      <c r="I144" s="675"/>
      <c r="J144" s="675"/>
      <c r="K144" s="675"/>
      <c r="L144" s="675"/>
      <c r="M144" s="675"/>
      <c r="N144" s="675"/>
      <c r="O144" s="675"/>
      <c r="P144" s="675"/>
      <c r="Q144" s="675"/>
      <c r="R144" s="675"/>
      <c r="S144" s="675"/>
      <c r="T144" s="675"/>
      <c r="U144" s="675"/>
      <c r="V144" s="675"/>
      <c r="W144" s="675"/>
      <c r="X144" s="675"/>
      <c r="Y144" s="675"/>
      <c r="Z144" s="675"/>
    </row>
    <row r="145" spans="1:26">
      <c r="A145" s="675"/>
      <c r="B145" s="675"/>
      <c r="C145" s="675"/>
      <c r="D145" s="675"/>
      <c r="E145" s="675"/>
      <c r="F145" s="675"/>
      <c r="G145" s="675"/>
      <c r="H145" s="675"/>
      <c r="I145" s="675"/>
      <c r="J145" s="675"/>
      <c r="K145" s="675"/>
      <c r="L145" s="675"/>
      <c r="M145" s="675"/>
      <c r="N145" s="675"/>
      <c r="O145" s="675"/>
      <c r="P145" s="675"/>
      <c r="Q145" s="675"/>
      <c r="R145" s="675"/>
      <c r="S145" s="675"/>
      <c r="T145" s="675"/>
      <c r="U145" s="675"/>
      <c r="V145" s="675"/>
      <c r="W145" s="675"/>
      <c r="X145" s="675"/>
      <c r="Y145" s="675"/>
      <c r="Z145" s="675"/>
    </row>
    <row r="146" spans="1:26">
      <c r="A146" s="675"/>
      <c r="B146" s="675"/>
      <c r="C146" s="675"/>
      <c r="D146" s="675"/>
      <c r="E146" s="675"/>
      <c r="F146" s="675"/>
      <c r="G146" s="675"/>
      <c r="H146" s="675"/>
      <c r="I146" s="675"/>
      <c r="J146" s="675"/>
      <c r="K146" s="675"/>
      <c r="L146" s="675"/>
      <c r="M146" s="675"/>
      <c r="N146" s="675"/>
      <c r="O146" s="675"/>
      <c r="P146" s="675"/>
      <c r="Q146" s="675"/>
      <c r="R146" s="675"/>
      <c r="S146" s="675"/>
      <c r="T146" s="675"/>
      <c r="U146" s="675"/>
      <c r="V146" s="675"/>
      <c r="W146" s="675"/>
      <c r="X146" s="675"/>
      <c r="Y146" s="675"/>
      <c r="Z146" s="675"/>
    </row>
    <row r="147" spans="1:26">
      <c r="A147" s="675"/>
      <c r="B147" s="675"/>
      <c r="C147" s="675"/>
      <c r="D147" s="675"/>
      <c r="E147" s="675"/>
      <c r="F147" s="675"/>
      <c r="G147" s="675"/>
      <c r="H147" s="675"/>
      <c r="I147" s="675"/>
      <c r="J147" s="675"/>
      <c r="K147" s="675"/>
      <c r="L147" s="675"/>
      <c r="M147" s="675"/>
      <c r="N147" s="675"/>
      <c r="O147" s="675"/>
      <c r="P147" s="675"/>
      <c r="Q147" s="675"/>
      <c r="R147" s="675"/>
      <c r="S147" s="675"/>
      <c r="T147" s="675"/>
      <c r="U147" s="675"/>
      <c r="V147" s="675"/>
      <c r="W147" s="675"/>
      <c r="X147" s="675"/>
      <c r="Y147" s="675"/>
      <c r="Z147" s="675"/>
    </row>
    <row r="148" spans="1:26">
      <c r="A148" s="675"/>
      <c r="B148" s="675"/>
      <c r="C148" s="675"/>
      <c r="D148" s="675"/>
      <c r="E148" s="675"/>
      <c r="F148" s="675"/>
      <c r="G148" s="675"/>
      <c r="H148" s="675"/>
      <c r="I148" s="675"/>
      <c r="J148" s="675"/>
      <c r="K148" s="675"/>
      <c r="L148" s="675"/>
      <c r="M148" s="675"/>
      <c r="N148" s="675"/>
      <c r="O148" s="675"/>
      <c r="P148" s="675"/>
      <c r="Q148" s="675"/>
      <c r="R148" s="675"/>
      <c r="S148" s="675"/>
      <c r="T148" s="675"/>
      <c r="U148" s="675"/>
      <c r="V148" s="675"/>
      <c r="W148" s="675"/>
      <c r="X148" s="675"/>
      <c r="Y148" s="675"/>
      <c r="Z148" s="675"/>
    </row>
    <row r="149" spans="1:26">
      <c r="A149" s="675"/>
      <c r="B149" s="675"/>
      <c r="C149" s="675"/>
      <c r="D149" s="675"/>
      <c r="E149" s="675"/>
      <c r="F149" s="675"/>
      <c r="G149" s="675"/>
      <c r="H149" s="675"/>
      <c r="I149" s="675"/>
      <c r="J149" s="675"/>
      <c r="K149" s="675"/>
      <c r="L149" s="675"/>
      <c r="M149" s="675"/>
      <c r="N149" s="675"/>
      <c r="O149" s="675"/>
      <c r="P149" s="675"/>
      <c r="Q149" s="675"/>
      <c r="R149" s="675"/>
      <c r="S149" s="675"/>
      <c r="T149" s="675"/>
      <c r="U149" s="675"/>
      <c r="V149" s="675"/>
      <c r="W149" s="675"/>
      <c r="X149" s="675"/>
      <c r="Y149" s="675"/>
      <c r="Z149" s="675"/>
    </row>
    <row r="150" spans="1:26">
      <c r="A150" s="675"/>
      <c r="B150" s="675"/>
      <c r="C150" s="675"/>
      <c r="D150" s="675"/>
      <c r="E150" s="675"/>
      <c r="F150" s="675"/>
      <c r="G150" s="675"/>
      <c r="H150" s="675"/>
      <c r="I150" s="675"/>
      <c r="J150" s="675"/>
      <c r="K150" s="675"/>
      <c r="L150" s="675"/>
      <c r="M150" s="675"/>
      <c r="N150" s="675"/>
      <c r="O150" s="675"/>
      <c r="P150" s="675"/>
      <c r="Q150" s="675"/>
      <c r="R150" s="675"/>
      <c r="S150" s="675"/>
      <c r="T150" s="675"/>
      <c r="U150" s="675"/>
      <c r="V150" s="675"/>
      <c r="W150" s="675"/>
      <c r="X150" s="675"/>
      <c r="Y150" s="675"/>
      <c r="Z150" s="675"/>
    </row>
    <row r="151" spans="1:26">
      <c r="A151" s="675"/>
      <c r="B151" s="675"/>
      <c r="C151" s="675"/>
      <c r="D151" s="675"/>
      <c r="E151" s="675"/>
      <c r="F151" s="675"/>
      <c r="G151" s="675"/>
      <c r="H151" s="675"/>
      <c r="I151" s="675"/>
      <c r="J151" s="675"/>
      <c r="K151" s="675"/>
      <c r="L151" s="675"/>
      <c r="M151" s="675"/>
      <c r="N151" s="675"/>
      <c r="O151" s="675"/>
      <c r="P151" s="675"/>
      <c r="Q151" s="675"/>
      <c r="R151" s="675"/>
      <c r="S151" s="675"/>
      <c r="T151" s="675"/>
      <c r="U151" s="675"/>
      <c r="V151" s="675"/>
      <c r="W151" s="675"/>
      <c r="X151" s="675"/>
      <c r="Y151" s="675"/>
      <c r="Z151" s="675"/>
    </row>
    <row r="152" spans="1:26">
      <c r="A152" s="675"/>
      <c r="B152" s="675"/>
      <c r="C152" s="675"/>
      <c r="D152" s="675"/>
      <c r="E152" s="675"/>
      <c r="F152" s="675"/>
      <c r="G152" s="675"/>
      <c r="H152" s="675"/>
      <c r="I152" s="675"/>
      <c r="J152" s="675"/>
      <c r="K152" s="675"/>
      <c r="L152" s="675"/>
      <c r="M152" s="675"/>
      <c r="N152" s="675"/>
      <c r="O152" s="675"/>
      <c r="P152" s="675"/>
      <c r="Q152" s="675"/>
      <c r="R152" s="675"/>
      <c r="S152" s="675"/>
      <c r="T152" s="675"/>
      <c r="U152" s="675"/>
      <c r="V152" s="675"/>
      <c r="W152" s="675"/>
      <c r="X152" s="675"/>
      <c r="Y152" s="675"/>
      <c r="Z152" s="675"/>
    </row>
    <row r="153" spans="1:26">
      <c r="A153" s="675"/>
      <c r="B153" s="675"/>
      <c r="C153" s="675"/>
      <c r="D153" s="675"/>
      <c r="E153" s="675"/>
      <c r="F153" s="675"/>
      <c r="G153" s="675"/>
      <c r="H153" s="675"/>
      <c r="I153" s="675"/>
      <c r="J153" s="675"/>
      <c r="K153" s="675"/>
      <c r="L153" s="675"/>
      <c r="M153" s="675"/>
      <c r="N153" s="675"/>
      <c r="O153" s="675"/>
      <c r="P153" s="675"/>
      <c r="Q153" s="675"/>
      <c r="R153" s="675"/>
      <c r="S153" s="675"/>
      <c r="T153" s="675"/>
      <c r="U153" s="675"/>
      <c r="V153" s="675"/>
      <c r="W153" s="675"/>
      <c r="X153" s="675"/>
      <c r="Y153" s="675"/>
      <c r="Z153" s="675"/>
    </row>
    <row r="154" spans="1:26">
      <c r="A154" s="675"/>
      <c r="B154" s="675"/>
      <c r="C154" s="675"/>
      <c r="D154" s="675"/>
      <c r="E154" s="675"/>
      <c r="F154" s="675"/>
      <c r="G154" s="675"/>
      <c r="H154" s="675"/>
      <c r="I154" s="675"/>
      <c r="J154" s="675"/>
      <c r="K154" s="675"/>
      <c r="L154" s="675"/>
      <c r="M154" s="675"/>
      <c r="N154" s="675"/>
      <c r="O154" s="675"/>
      <c r="P154" s="675"/>
      <c r="Q154" s="675"/>
      <c r="R154" s="675"/>
      <c r="S154" s="675"/>
      <c r="T154" s="675"/>
      <c r="U154" s="675"/>
      <c r="V154" s="675"/>
      <c r="W154" s="675"/>
      <c r="X154" s="675"/>
      <c r="Y154" s="675"/>
      <c r="Z154" s="675"/>
    </row>
    <row r="155" spans="1:26">
      <c r="A155" s="675"/>
      <c r="B155" s="675"/>
      <c r="C155" s="675"/>
      <c r="D155" s="675"/>
      <c r="E155" s="675"/>
      <c r="F155" s="675"/>
      <c r="G155" s="675"/>
      <c r="H155" s="675"/>
      <c r="I155" s="675"/>
      <c r="J155" s="675"/>
      <c r="K155" s="675"/>
      <c r="L155" s="675"/>
      <c r="M155" s="675"/>
      <c r="N155" s="675"/>
      <c r="O155" s="675"/>
      <c r="P155" s="675"/>
      <c r="Q155" s="675"/>
      <c r="R155" s="675"/>
      <c r="S155" s="675"/>
      <c r="T155" s="675"/>
      <c r="U155" s="675"/>
      <c r="V155" s="675"/>
      <c r="W155" s="675"/>
      <c r="X155" s="675"/>
      <c r="Y155" s="675"/>
      <c r="Z155" s="675"/>
    </row>
    <row r="156" spans="1:26">
      <c r="A156" s="675"/>
      <c r="B156" s="675"/>
      <c r="C156" s="675"/>
      <c r="D156" s="675"/>
      <c r="E156" s="675"/>
      <c r="F156" s="675"/>
      <c r="G156" s="675"/>
      <c r="H156" s="675"/>
      <c r="I156" s="675"/>
      <c r="J156" s="675"/>
      <c r="K156" s="675"/>
      <c r="L156" s="675"/>
      <c r="M156" s="675"/>
      <c r="N156" s="675"/>
      <c r="O156" s="675"/>
      <c r="P156" s="675"/>
      <c r="Q156" s="675"/>
      <c r="R156" s="675"/>
      <c r="S156" s="675"/>
      <c r="T156" s="675"/>
      <c r="U156" s="675"/>
      <c r="V156" s="675"/>
      <c r="W156" s="675"/>
      <c r="X156" s="675"/>
      <c r="Y156" s="675"/>
      <c r="Z156" s="675"/>
    </row>
    <row r="157" spans="1:26">
      <c r="A157" s="675"/>
      <c r="B157" s="675"/>
      <c r="C157" s="675"/>
      <c r="D157" s="675"/>
      <c r="E157" s="675"/>
      <c r="F157" s="675"/>
      <c r="G157" s="675"/>
      <c r="H157" s="675"/>
      <c r="I157" s="675"/>
      <c r="J157" s="675"/>
      <c r="K157" s="675"/>
      <c r="L157" s="675"/>
      <c r="M157" s="675"/>
      <c r="N157" s="675"/>
      <c r="O157" s="675"/>
      <c r="P157" s="675"/>
      <c r="Q157" s="675"/>
      <c r="R157" s="675"/>
      <c r="S157" s="675"/>
      <c r="T157" s="675"/>
      <c r="U157" s="675"/>
      <c r="V157" s="675"/>
      <c r="W157" s="675"/>
      <c r="X157" s="675"/>
      <c r="Y157" s="675"/>
      <c r="Z157" s="675"/>
    </row>
    <row r="158" spans="1:26">
      <c r="A158" s="675"/>
      <c r="B158" s="675"/>
      <c r="C158" s="675"/>
      <c r="D158" s="675"/>
      <c r="E158" s="675"/>
      <c r="F158" s="675"/>
      <c r="G158" s="675"/>
      <c r="H158" s="675"/>
      <c r="I158" s="675"/>
      <c r="J158" s="675"/>
      <c r="K158" s="675"/>
      <c r="L158" s="675"/>
      <c r="M158" s="675"/>
      <c r="N158" s="675"/>
      <c r="O158" s="675"/>
      <c r="P158" s="675"/>
      <c r="Q158" s="675"/>
      <c r="R158" s="675"/>
      <c r="S158" s="675"/>
      <c r="T158" s="675"/>
      <c r="U158" s="675"/>
      <c r="V158" s="675"/>
      <c r="W158" s="675"/>
      <c r="X158" s="675"/>
      <c r="Y158" s="675"/>
      <c r="Z158" s="675"/>
    </row>
    <row r="159" spans="1:26">
      <c r="A159" s="675"/>
      <c r="B159" s="675"/>
      <c r="C159" s="675"/>
      <c r="D159" s="675"/>
      <c r="E159" s="675"/>
      <c r="F159" s="675"/>
      <c r="G159" s="675"/>
      <c r="H159" s="675"/>
      <c r="I159" s="675"/>
      <c r="J159" s="675"/>
      <c r="K159" s="675"/>
      <c r="L159" s="675"/>
      <c r="M159" s="675"/>
      <c r="N159" s="675"/>
      <c r="O159" s="675"/>
      <c r="P159" s="675"/>
      <c r="Q159" s="675"/>
      <c r="R159" s="675"/>
      <c r="S159" s="675"/>
      <c r="T159" s="675"/>
      <c r="U159" s="675"/>
      <c r="V159" s="675"/>
      <c r="W159" s="675"/>
      <c r="X159" s="675"/>
      <c r="Y159" s="675"/>
      <c r="Z159" s="675"/>
    </row>
    <row r="160" spans="1:26">
      <c r="A160" s="675"/>
      <c r="B160" s="675"/>
      <c r="C160" s="675"/>
      <c r="D160" s="675"/>
      <c r="E160" s="675"/>
      <c r="F160" s="675"/>
      <c r="G160" s="675"/>
      <c r="H160" s="675"/>
      <c r="I160" s="675"/>
      <c r="J160" s="675"/>
      <c r="K160" s="675"/>
      <c r="L160" s="675"/>
      <c r="M160" s="675"/>
      <c r="N160" s="675"/>
      <c r="O160" s="675"/>
      <c r="P160" s="675"/>
      <c r="Q160" s="675"/>
      <c r="R160" s="675"/>
      <c r="S160" s="675"/>
      <c r="T160" s="675"/>
      <c r="U160" s="675"/>
      <c r="V160" s="675"/>
      <c r="W160" s="675"/>
      <c r="X160" s="675"/>
      <c r="Y160" s="675"/>
      <c r="Z160" s="675"/>
    </row>
    <row r="161" spans="1:26">
      <c r="A161" s="675"/>
      <c r="B161" s="675"/>
      <c r="C161" s="675"/>
      <c r="D161" s="675"/>
      <c r="E161" s="675"/>
      <c r="F161" s="675"/>
      <c r="G161" s="675"/>
      <c r="H161" s="675"/>
      <c r="I161" s="675"/>
      <c r="J161" s="675"/>
      <c r="K161" s="675"/>
      <c r="L161" s="675"/>
      <c r="M161" s="675"/>
      <c r="N161" s="675"/>
      <c r="O161" s="675"/>
      <c r="P161" s="675"/>
      <c r="Q161" s="675"/>
      <c r="R161" s="675"/>
      <c r="S161" s="675"/>
      <c r="T161" s="675"/>
      <c r="U161" s="675"/>
      <c r="V161" s="675"/>
      <c r="W161" s="675"/>
      <c r="X161" s="675"/>
      <c r="Y161" s="675"/>
      <c r="Z161" s="675"/>
    </row>
    <row r="162" spans="1:26">
      <c r="A162" s="675"/>
      <c r="B162" s="675"/>
      <c r="C162" s="675"/>
      <c r="D162" s="675"/>
      <c r="E162" s="675"/>
      <c r="F162" s="675"/>
      <c r="G162" s="675"/>
      <c r="H162" s="675"/>
      <c r="I162" s="675"/>
      <c r="J162" s="675"/>
      <c r="K162" s="675"/>
      <c r="L162" s="675"/>
      <c r="M162" s="675"/>
      <c r="N162" s="675"/>
      <c r="O162" s="675"/>
      <c r="P162" s="675"/>
      <c r="Q162" s="675"/>
      <c r="R162" s="675"/>
      <c r="S162" s="675"/>
      <c r="T162" s="675"/>
      <c r="U162" s="675"/>
      <c r="V162" s="675"/>
      <c r="W162" s="675"/>
      <c r="X162" s="675"/>
      <c r="Y162" s="675"/>
      <c r="Z162" s="675"/>
    </row>
    <row r="163" spans="1:26">
      <c r="A163" s="675"/>
      <c r="B163" s="675"/>
      <c r="C163" s="675"/>
      <c r="D163" s="675"/>
      <c r="E163" s="675"/>
      <c r="F163" s="675"/>
      <c r="G163" s="675"/>
      <c r="H163" s="675"/>
      <c r="I163" s="675"/>
      <c r="J163" s="675"/>
      <c r="K163" s="675"/>
      <c r="L163" s="675"/>
      <c r="M163" s="675"/>
      <c r="N163" s="675"/>
      <c r="O163" s="675"/>
      <c r="P163" s="675"/>
      <c r="Q163" s="675"/>
      <c r="R163" s="675"/>
      <c r="S163" s="675"/>
      <c r="T163" s="675"/>
      <c r="U163" s="675"/>
      <c r="V163" s="675"/>
      <c r="W163" s="675"/>
      <c r="X163" s="675"/>
      <c r="Y163" s="675"/>
      <c r="Z163" s="675"/>
    </row>
    <row r="164" spans="1:26">
      <c r="A164" s="675"/>
      <c r="B164" s="675"/>
      <c r="C164" s="675"/>
      <c r="D164" s="675"/>
      <c r="E164" s="675"/>
      <c r="F164" s="675"/>
      <c r="G164" s="675"/>
      <c r="H164" s="675"/>
      <c r="I164" s="675"/>
      <c r="J164" s="675"/>
      <c r="K164" s="675"/>
      <c r="L164" s="675"/>
      <c r="M164" s="675"/>
      <c r="N164" s="675"/>
      <c r="O164" s="675"/>
      <c r="P164" s="675"/>
      <c r="Q164" s="675"/>
      <c r="R164" s="675"/>
      <c r="S164" s="675"/>
      <c r="T164" s="675"/>
      <c r="U164" s="675"/>
      <c r="V164" s="675"/>
      <c r="W164" s="675"/>
      <c r="X164" s="675"/>
      <c r="Y164" s="675"/>
      <c r="Z164" s="675"/>
    </row>
    <row r="165" spans="1:26">
      <c r="A165" s="675"/>
      <c r="B165" s="675"/>
      <c r="C165" s="675"/>
      <c r="D165" s="675"/>
      <c r="E165" s="675"/>
      <c r="F165" s="675"/>
      <c r="G165" s="675"/>
      <c r="H165" s="675"/>
      <c r="I165" s="675"/>
      <c r="J165" s="675"/>
      <c r="K165" s="675"/>
      <c r="L165" s="675"/>
      <c r="M165" s="675"/>
      <c r="N165" s="675"/>
      <c r="O165" s="675"/>
      <c r="P165" s="675"/>
      <c r="Q165" s="675"/>
      <c r="R165" s="675"/>
      <c r="S165" s="675"/>
      <c r="T165" s="675"/>
      <c r="U165" s="675"/>
      <c r="V165" s="675"/>
      <c r="W165" s="675"/>
      <c r="X165" s="675"/>
      <c r="Y165" s="675"/>
      <c r="Z165" s="675"/>
    </row>
    <row r="166" spans="1:26">
      <c r="A166" s="675"/>
      <c r="B166" s="675"/>
      <c r="C166" s="675"/>
      <c r="D166" s="675"/>
      <c r="E166" s="675"/>
      <c r="F166" s="675"/>
      <c r="G166" s="675"/>
      <c r="H166" s="675"/>
      <c r="I166" s="675"/>
      <c r="J166" s="675"/>
      <c r="K166" s="675"/>
      <c r="L166" s="675"/>
      <c r="M166" s="675"/>
      <c r="N166" s="675"/>
      <c r="O166" s="675"/>
      <c r="P166" s="675"/>
      <c r="Q166" s="675"/>
      <c r="R166" s="675"/>
      <c r="S166" s="675"/>
      <c r="T166" s="675"/>
      <c r="U166" s="675"/>
      <c r="V166" s="675"/>
      <c r="W166" s="675"/>
      <c r="X166" s="675"/>
      <c r="Y166" s="675"/>
      <c r="Z166" s="675"/>
    </row>
    <row r="167" spans="1:26">
      <c r="A167" s="675"/>
      <c r="B167" s="675"/>
      <c r="C167" s="675"/>
      <c r="D167" s="675"/>
      <c r="E167" s="675"/>
      <c r="F167" s="675"/>
      <c r="G167" s="675"/>
      <c r="H167" s="675"/>
      <c r="I167" s="675"/>
      <c r="J167" s="675"/>
      <c r="K167" s="675"/>
      <c r="L167" s="675"/>
      <c r="M167" s="675"/>
      <c r="N167" s="675"/>
      <c r="O167" s="675"/>
      <c r="P167" s="675"/>
      <c r="Q167" s="675"/>
      <c r="R167" s="675"/>
      <c r="S167" s="675"/>
      <c r="T167" s="675"/>
      <c r="U167" s="675"/>
      <c r="V167" s="675"/>
      <c r="W167" s="675"/>
      <c r="X167" s="675"/>
      <c r="Y167" s="675"/>
      <c r="Z167" s="675"/>
    </row>
    <row r="168" spans="1:26">
      <c r="A168" s="675"/>
      <c r="B168" s="675"/>
      <c r="C168" s="675"/>
      <c r="D168" s="675"/>
      <c r="E168" s="675"/>
      <c r="F168" s="675"/>
      <c r="G168" s="675"/>
      <c r="H168" s="675"/>
      <c r="I168" s="675"/>
      <c r="J168" s="675"/>
      <c r="K168" s="675"/>
      <c r="L168" s="675"/>
      <c r="M168" s="675"/>
      <c r="N168" s="675"/>
      <c r="O168" s="675"/>
      <c r="P168" s="675"/>
      <c r="Q168" s="675"/>
      <c r="R168" s="675"/>
      <c r="S168" s="675"/>
      <c r="T168" s="675"/>
      <c r="U168" s="675"/>
      <c r="V168" s="675"/>
      <c r="W168" s="675"/>
      <c r="X168" s="675"/>
      <c r="Y168" s="675"/>
      <c r="Z168" s="675"/>
    </row>
    <row r="169" spans="1:26">
      <c r="A169" s="675"/>
      <c r="B169" s="675"/>
      <c r="C169" s="675"/>
      <c r="D169" s="675"/>
      <c r="E169" s="675"/>
      <c r="F169" s="675"/>
      <c r="G169" s="675"/>
      <c r="H169" s="675"/>
      <c r="I169" s="675"/>
      <c r="J169" s="675"/>
      <c r="K169" s="675"/>
      <c r="L169" s="675"/>
      <c r="M169" s="675"/>
      <c r="N169" s="675"/>
      <c r="O169" s="675"/>
      <c r="P169" s="675"/>
      <c r="Q169" s="675"/>
      <c r="R169" s="675"/>
      <c r="S169" s="675"/>
      <c r="T169" s="675"/>
      <c r="U169" s="675"/>
      <c r="V169" s="675"/>
      <c r="W169" s="675"/>
      <c r="X169" s="675"/>
      <c r="Y169" s="675"/>
      <c r="Z169" s="675"/>
    </row>
    <row r="170" spans="1:26">
      <c r="A170" s="675"/>
      <c r="B170" s="675"/>
      <c r="C170" s="675"/>
      <c r="D170" s="675"/>
      <c r="E170" s="675"/>
      <c r="F170" s="675"/>
      <c r="G170" s="675"/>
      <c r="H170" s="675"/>
      <c r="I170" s="675"/>
      <c r="J170" s="675"/>
      <c r="K170" s="675"/>
      <c r="L170" s="675"/>
      <c r="M170" s="675"/>
      <c r="N170" s="675"/>
      <c r="O170" s="675"/>
      <c r="P170" s="675"/>
      <c r="Q170" s="675"/>
      <c r="R170" s="675"/>
      <c r="S170" s="675"/>
      <c r="T170" s="675"/>
      <c r="U170" s="675"/>
      <c r="V170" s="675"/>
      <c r="W170" s="675"/>
      <c r="X170" s="675"/>
      <c r="Y170" s="675"/>
      <c r="Z170" s="675"/>
    </row>
    <row r="171" spans="1:26">
      <c r="A171" s="675"/>
      <c r="B171" s="675"/>
      <c r="C171" s="675"/>
      <c r="D171" s="675"/>
      <c r="E171" s="675"/>
      <c r="F171" s="675"/>
      <c r="G171" s="675"/>
      <c r="H171" s="675"/>
      <c r="I171" s="675"/>
      <c r="J171" s="675"/>
      <c r="K171" s="675"/>
      <c r="L171" s="675"/>
      <c r="M171" s="675"/>
      <c r="N171" s="675"/>
      <c r="O171" s="675"/>
      <c r="P171" s="675"/>
      <c r="Q171" s="675"/>
      <c r="R171" s="675"/>
      <c r="S171" s="675"/>
      <c r="T171" s="675"/>
      <c r="U171" s="675"/>
      <c r="V171" s="675"/>
      <c r="W171" s="675"/>
      <c r="X171" s="675"/>
      <c r="Y171" s="675"/>
      <c r="Z171" s="675"/>
    </row>
    <row r="172" spans="1:26">
      <c r="A172" s="675"/>
      <c r="B172" s="675"/>
      <c r="C172" s="675"/>
      <c r="D172" s="675"/>
      <c r="E172" s="675"/>
      <c r="F172" s="675"/>
      <c r="G172" s="675"/>
      <c r="H172" s="675"/>
      <c r="I172" s="675"/>
      <c r="J172" s="675"/>
      <c r="K172" s="675"/>
      <c r="L172" s="675"/>
      <c r="M172" s="675"/>
      <c r="N172" s="675"/>
      <c r="O172" s="675"/>
      <c r="P172" s="675"/>
      <c r="Q172" s="675"/>
      <c r="R172" s="675"/>
      <c r="S172" s="675"/>
      <c r="T172" s="675"/>
      <c r="U172" s="675"/>
      <c r="V172" s="675"/>
      <c r="W172" s="675"/>
      <c r="X172" s="675"/>
      <c r="Y172" s="675"/>
      <c r="Z172" s="675"/>
    </row>
    <row r="173" spans="1:26">
      <c r="A173" s="675"/>
      <c r="B173" s="675"/>
      <c r="C173" s="675"/>
      <c r="D173" s="675"/>
      <c r="E173" s="675"/>
      <c r="F173" s="675"/>
      <c r="G173" s="675"/>
      <c r="H173" s="675"/>
      <c r="I173" s="675"/>
      <c r="J173" s="675"/>
      <c r="K173" s="675"/>
      <c r="L173" s="675"/>
      <c r="M173" s="675"/>
      <c r="N173" s="675"/>
      <c r="O173" s="675"/>
      <c r="P173" s="675"/>
      <c r="Q173" s="675"/>
      <c r="R173" s="675"/>
      <c r="S173" s="675"/>
      <c r="T173" s="675"/>
      <c r="U173" s="675"/>
      <c r="V173" s="675"/>
      <c r="W173" s="675"/>
      <c r="X173" s="675"/>
      <c r="Y173" s="675"/>
      <c r="Z173" s="675"/>
    </row>
    <row r="174" spans="1:26">
      <c r="A174" s="675"/>
      <c r="B174" s="675"/>
      <c r="C174" s="675"/>
      <c r="D174" s="675"/>
      <c r="E174" s="675"/>
      <c r="F174" s="675"/>
      <c r="G174" s="675"/>
      <c r="H174" s="675"/>
      <c r="I174" s="675"/>
      <c r="J174" s="675"/>
      <c r="K174" s="675"/>
      <c r="L174" s="675"/>
      <c r="M174" s="675"/>
      <c r="N174" s="675"/>
      <c r="O174" s="675"/>
      <c r="P174" s="675"/>
      <c r="Q174" s="675"/>
      <c r="R174" s="675"/>
      <c r="S174" s="675"/>
      <c r="T174" s="675"/>
      <c r="U174" s="675"/>
      <c r="V174" s="675"/>
      <c r="W174" s="675"/>
      <c r="X174" s="675"/>
      <c r="Y174" s="675"/>
      <c r="Z174" s="675"/>
    </row>
    <row r="175" spans="1:26">
      <c r="A175" s="675"/>
      <c r="B175" s="675"/>
      <c r="C175" s="675"/>
      <c r="D175" s="675"/>
      <c r="E175" s="675"/>
      <c r="F175" s="675"/>
      <c r="G175" s="675"/>
      <c r="H175" s="675"/>
      <c r="I175" s="675"/>
      <c r="J175" s="675"/>
      <c r="K175" s="675"/>
      <c r="L175" s="675"/>
      <c r="M175" s="675"/>
      <c r="N175" s="675"/>
      <c r="O175" s="675"/>
      <c r="P175" s="675"/>
      <c r="Q175" s="675"/>
      <c r="R175" s="675"/>
      <c r="S175" s="675"/>
      <c r="T175" s="675"/>
      <c r="U175" s="675"/>
      <c r="V175" s="675"/>
      <c r="W175" s="675"/>
      <c r="X175" s="675"/>
      <c r="Y175" s="675"/>
      <c r="Z175" s="675"/>
    </row>
    <row r="176" spans="1:26">
      <c r="A176" s="675"/>
      <c r="B176" s="675"/>
      <c r="C176" s="675"/>
      <c r="D176" s="675"/>
      <c r="E176" s="675"/>
      <c r="F176" s="675"/>
      <c r="G176" s="675"/>
      <c r="H176" s="675"/>
      <c r="I176" s="675"/>
      <c r="J176" s="675"/>
      <c r="K176" s="675"/>
      <c r="L176" s="675"/>
      <c r="M176" s="675"/>
      <c r="N176" s="675"/>
      <c r="O176" s="675"/>
      <c r="P176" s="675"/>
      <c r="Q176" s="675"/>
      <c r="R176" s="675"/>
      <c r="S176" s="675"/>
      <c r="T176" s="675"/>
      <c r="U176" s="675"/>
      <c r="V176" s="675"/>
      <c r="W176" s="675"/>
      <c r="X176" s="675"/>
      <c r="Y176" s="675"/>
      <c r="Z176" s="675"/>
    </row>
    <row r="177" spans="1:26">
      <c r="A177" s="675"/>
      <c r="B177" s="675"/>
      <c r="C177" s="675"/>
      <c r="D177" s="675"/>
      <c r="E177" s="675"/>
      <c r="F177" s="675"/>
      <c r="G177" s="675"/>
      <c r="H177" s="675"/>
      <c r="I177" s="675"/>
      <c r="J177" s="675"/>
      <c r="K177" s="675"/>
      <c r="L177" s="675"/>
      <c r="M177" s="675"/>
      <c r="N177" s="675"/>
      <c r="O177" s="675"/>
      <c r="P177" s="675"/>
      <c r="Q177" s="675"/>
      <c r="R177" s="675"/>
      <c r="S177" s="675"/>
      <c r="T177" s="675"/>
      <c r="U177" s="675"/>
      <c r="V177" s="675"/>
      <c r="W177" s="675"/>
      <c r="X177" s="675"/>
      <c r="Y177" s="675"/>
      <c r="Z177" s="675"/>
    </row>
    <row r="178" spans="1:26">
      <c r="A178" s="675"/>
      <c r="B178" s="675"/>
      <c r="C178" s="675"/>
      <c r="D178" s="675"/>
      <c r="E178" s="675"/>
      <c r="F178" s="675"/>
      <c r="G178" s="675"/>
      <c r="H178" s="675"/>
      <c r="I178" s="675"/>
      <c r="J178" s="675"/>
      <c r="K178" s="675"/>
      <c r="L178" s="675"/>
      <c r="M178" s="675"/>
      <c r="N178" s="675"/>
      <c r="O178" s="675"/>
      <c r="P178" s="675"/>
      <c r="Q178" s="675"/>
      <c r="R178" s="675"/>
      <c r="S178" s="675"/>
      <c r="T178" s="675"/>
      <c r="U178" s="675"/>
      <c r="V178" s="675"/>
      <c r="W178" s="675"/>
      <c r="X178" s="675"/>
      <c r="Y178" s="675"/>
      <c r="Z178" s="675"/>
    </row>
    <row r="179" spans="1:26">
      <c r="A179" s="675"/>
      <c r="B179" s="675"/>
      <c r="C179" s="675"/>
      <c r="D179" s="675"/>
      <c r="E179" s="675"/>
      <c r="F179" s="675"/>
      <c r="G179" s="675"/>
      <c r="H179" s="675"/>
      <c r="I179" s="675"/>
      <c r="J179" s="675"/>
      <c r="K179" s="675"/>
      <c r="L179" s="675"/>
      <c r="M179" s="675"/>
      <c r="N179" s="675"/>
      <c r="O179" s="675"/>
      <c r="P179" s="675"/>
      <c r="Q179" s="675"/>
      <c r="R179" s="675"/>
      <c r="S179" s="675"/>
      <c r="T179" s="675"/>
      <c r="U179" s="675"/>
      <c r="V179" s="675"/>
      <c r="W179" s="675"/>
      <c r="X179" s="675"/>
      <c r="Y179" s="675"/>
      <c r="Z179" s="675"/>
    </row>
    <row r="180" spans="1:26">
      <c r="A180" s="675"/>
      <c r="B180" s="675"/>
      <c r="C180" s="675"/>
      <c r="D180" s="675"/>
      <c r="E180" s="675"/>
      <c r="F180" s="675"/>
      <c r="G180" s="675"/>
      <c r="H180" s="675"/>
      <c r="I180" s="675"/>
      <c r="J180" s="675"/>
      <c r="K180" s="675"/>
      <c r="L180" s="675"/>
      <c r="M180" s="675"/>
      <c r="N180" s="675"/>
      <c r="O180" s="675"/>
      <c r="P180" s="675"/>
      <c r="Q180" s="675"/>
      <c r="R180" s="675"/>
      <c r="S180" s="675"/>
      <c r="T180" s="675"/>
      <c r="U180" s="675"/>
      <c r="V180" s="675"/>
      <c r="W180" s="675"/>
      <c r="X180" s="675"/>
      <c r="Y180" s="675"/>
      <c r="Z180" s="675"/>
    </row>
    <row r="181" spans="1:26">
      <c r="A181" s="675"/>
      <c r="B181" s="675"/>
      <c r="C181" s="675"/>
      <c r="D181" s="675"/>
      <c r="E181" s="675"/>
      <c r="F181" s="675"/>
      <c r="G181" s="675"/>
      <c r="H181" s="675"/>
      <c r="I181" s="675"/>
      <c r="J181" s="675"/>
      <c r="K181" s="675"/>
      <c r="L181" s="675"/>
      <c r="M181" s="675"/>
      <c r="N181" s="675"/>
      <c r="O181" s="675"/>
      <c r="P181" s="675"/>
      <c r="Q181" s="675"/>
      <c r="R181" s="675"/>
      <c r="S181" s="675"/>
      <c r="T181" s="675"/>
      <c r="U181" s="675"/>
      <c r="V181" s="675"/>
      <c r="W181" s="675"/>
      <c r="X181" s="675"/>
      <c r="Y181" s="675"/>
      <c r="Z181" s="675"/>
    </row>
    <row r="182" spans="1:26">
      <c r="A182" s="675"/>
      <c r="B182" s="675"/>
      <c r="C182" s="675"/>
      <c r="D182" s="675"/>
      <c r="E182" s="675"/>
      <c r="F182" s="675"/>
      <c r="G182" s="675"/>
      <c r="H182" s="675"/>
      <c r="I182" s="675"/>
      <c r="J182" s="675"/>
      <c r="K182" s="675"/>
      <c r="L182" s="675"/>
      <c r="M182" s="675"/>
      <c r="N182" s="675"/>
      <c r="O182" s="675"/>
      <c r="P182" s="675"/>
      <c r="Q182" s="675"/>
      <c r="R182" s="675"/>
      <c r="S182" s="675"/>
      <c r="T182" s="675"/>
      <c r="U182" s="675"/>
      <c r="V182" s="675"/>
      <c r="W182" s="675"/>
      <c r="X182" s="675"/>
      <c r="Y182" s="675"/>
      <c r="Z182" s="675"/>
    </row>
    <row r="183" spans="1:26">
      <c r="A183" s="675"/>
      <c r="B183" s="675"/>
      <c r="C183" s="675"/>
      <c r="D183" s="675"/>
      <c r="E183" s="675"/>
      <c r="F183" s="675"/>
      <c r="G183" s="675"/>
      <c r="H183" s="675"/>
      <c r="I183" s="675"/>
      <c r="J183" s="675"/>
      <c r="K183" s="675"/>
      <c r="L183" s="675"/>
      <c r="M183" s="675"/>
      <c r="N183" s="675"/>
      <c r="O183" s="675"/>
      <c r="P183" s="675"/>
      <c r="Q183" s="675"/>
      <c r="R183" s="675"/>
      <c r="S183" s="675"/>
      <c r="T183" s="675"/>
      <c r="U183" s="675"/>
      <c r="V183" s="675"/>
      <c r="W183" s="675"/>
      <c r="X183" s="675"/>
      <c r="Y183" s="675"/>
      <c r="Z183" s="675"/>
    </row>
    <row r="184" spans="1:26">
      <c r="A184" s="675"/>
      <c r="B184" s="675"/>
      <c r="C184" s="675"/>
      <c r="D184" s="675"/>
      <c r="E184" s="675"/>
      <c r="F184" s="675"/>
      <c r="G184" s="675"/>
      <c r="H184" s="675"/>
      <c r="I184" s="675"/>
      <c r="J184" s="675"/>
      <c r="K184" s="675"/>
      <c r="L184" s="675"/>
      <c r="M184" s="675"/>
      <c r="N184" s="675"/>
      <c r="O184" s="675"/>
      <c r="P184" s="675"/>
      <c r="Q184" s="675"/>
      <c r="R184" s="675"/>
      <c r="S184" s="675"/>
      <c r="T184" s="675"/>
      <c r="U184" s="675"/>
      <c r="V184" s="675"/>
      <c r="W184" s="675"/>
      <c r="X184" s="675"/>
      <c r="Y184" s="675"/>
      <c r="Z184" s="675"/>
    </row>
    <row r="185" spans="1:26">
      <c r="A185" s="675"/>
      <c r="B185" s="675"/>
      <c r="C185" s="675"/>
      <c r="D185" s="675"/>
      <c r="E185" s="675"/>
      <c r="F185" s="675"/>
      <c r="G185" s="675"/>
      <c r="H185" s="675"/>
      <c r="I185" s="675"/>
      <c r="J185" s="675"/>
      <c r="K185" s="675"/>
      <c r="L185" s="675"/>
      <c r="M185" s="675"/>
      <c r="N185" s="675"/>
      <c r="O185" s="675"/>
      <c r="P185" s="675"/>
      <c r="Q185" s="675"/>
      <c r="R185" s="675"/>
      <c r="S185" s="675"/>
      <c r="T185" s="675"/>
      <c r="U185" s="675"/>
      <c r="V185" s="675"/>
      <c r="W185" s="675"/>
      <c r="X185" s="675"/>
      <c r="Y185" s="675"/>
      <c r="Z185" s="675"/>
    </row>
    <row r="186" spans="1:26">
      <c r="A186" s="675"/>
      <c r="B186" s="675"/>
      <c r="C186" s="675"/>
      <c r="D186" s="675"/>
      <c r="E186" s="675"/>
      <c r="F186" s="675"/>
      <c r="G186" s="675"/>
      <c r="H186" s="675"/>
      <c r="I186" s="675"/>
      <c r="J186" s="675"/>
      <c r="K186" s="675"/>
      <c r="L186" s="675"/>
      <c r="M186" s="675"/>
      <c r="N186" s="675"/>
      <c r="O186" s="675"/>
      <c r="P186" s="675"/>
      <c r="Q186" s="675"/>
      <c r="R186" s="675"/>
      <c r="S186" s="675"/>
      <c r="T186" s="675"/>
      <c r="U186" s="675"/>
      <c r="V186" s="675"/>
      <c r="W186" s="675"/>
      <c r="X186" s="675"/>
      <c r="Y186" s="675"/>
      <c r="Z186" s="675"/>
    </row>
    <row r="187" spans="1:26">
      <c r="A187" s="675"/>
      <c r="B187" s="675"/>
      <c r="C187" s="675"/>
      <c r="D187" s="675"/>
      <c r="E187" s="675"/>
      <c r="F187" s="675"/>
      <c r="G187" s="675"/>
      <c r="H187" s="675"/>
      <c r="I187" s="675"/>
      <c r="J187" s="675"/>
      <c r="K187" s="675"/>
      <c r="L187" s="675"/>
      <c r="M187" s="675"/>
      <c r="N187" s="675"/>
      <c r="O187" s="675"/>
      <c r="P187" s="675"/>
      <c r="Q187" s="675"/>
      <c r="R187" s="675"/>
      <c r="S187" s="675"/>
      <c r="T187" s="675"/>
      <c r="U187" s="675"/>
      <c r="V187" s="675"/>
      <c r="W187" s="675"/>
      <c r="X187" s="675"/>
      <c r="Y187" s="675"/>
      <c r="Z187" s="675"/>
    </row>
    <row r="188" spans="1:26">
      <c r="A188" s="675"/>
      <c r="B188" s="675"/>
      <c r="C188" s="675"/>
      <c r="D188" s="675"/>
      <c r="E188" s="675"/>
      <c r="F188" s="675"/>
      <c r="G188" s="675"/>
      <c r="H188" s="675"/>
      <c r="I188" s="675"/>
      <c r="J188" s="675"/>
      <c r="K188" s="675"/>
      <c r="L188" s="675"/>
      <c r="M188" s="675"/>
      <c r="N188" s="675"/>
      <c r="O188" s="675"/>
      <c r="P188" s="675"/>
      <c r="Q188" s="675"/>
      <c r="R188" s="675"/>
      <c r="S188" s="675"/>
      <c r="T188" s="675"/>
      <c r="U188" s="675"/>
      <c r="V188" s="675"/>
      <c r="W188" s="675"/>
      <c r="X188" s="675"/>
      <c r="Y188" s="675"/>
      <c r="Z188" s="675"/>
    </row>
    <row r="189" spans="1:26">
      <c r="A189" s="675"/>
      <c r="B189" s="675"/>
      <c r="C189" s="675"/>
      <c r="D189" s="675"/>
      <c r="E189" s="675"/>
      <c r="F189" s="675"/>
      <c r="G189" s="675"/>
      <c r="H189" s="675"/>
      <c r="I189" s="675"/>
      <c r="J189" s="675"/>
      <c r="K189" s="675"/>
      <c r="L189" s="675"/>
      <c r="M189" s="675"/>
      <c r="N189" s="675"/>
      <c r="O189" s="675"/>
      <c r="P189" s="675"/>
      <c r="Q189" s="675"/>
      <c r="R189" s="675"/>
      <c r="S189" s="675"/>
      <c r="T189" s="675"/>
      <c r="U189" s="675"/>
      <c r="V189" s="675"/>
      <c r="W189" s="675"/>
      <c r="X189" s="675"/>
      <c r="Y189" s="675"/>
      <c r="Z189" s="675"/>
    </row>
    <row r="190" spans="1:26">
      <c r="A190" s="675"/>
      <c r="B190" s="675"/>
      <c r="C190" s="675"/>
      <c r="D190" s="675"/>
      <c r="E190" s="675"/>
      <c r="F190" s="675"/>
      <c r="G190" s="675"/>
      <c r="H190" s="675"/>
      <c r="I190" s="675"/>
      <c r="J190" s="675"/>
      <c r="K190" s="675"/>
      <c r="L190" s="675"/>
      <c r="M190" s="675"/>
      <c r="N190" s="675"/>
      <c r="O190" s="675"/>
      <c r="P190" s="675"/>
      <c r="Q190" s="675"/>
      <c r="R190" s="675"/>
      <c r="S190" s="675"/>
      <c r="T190" s="675"/>
      <c r="U190" s="675"/>
      <c r="V190" s="675"/>
      <c r="W190" s="675"/>
      <c r="X190" s="675"/>
      <c r="Y190" s="675"/>
      <c r="Z190" s="675"/>
    </row>
    <row r="191" spans="1:26">
      <c r="A191" s="675"/>
      <c r="B191" s="675"/>
      <c r="C191" s="675"/>
      <c r="D191" s="675"/>
      <c r="E191" s="675"/>
      <c r="F191" s="675"/>
      <c r="G191" s="675"/>
      <c r="H191" s="675"/>
      <c r="I191" s="675"/>
      <c r="J191" s="675"/>
      <c r="K191" s="675"/>
      <c r="L191" s="675"/>
      <c r="M191" s="675"/>
      <c r="N191" s="675"/>
      <c r="O191" s="675"/>
      <c r="P191" s="675"/>
      <c r="Q191" s="675"/>
      <c r="R191" s="675"/>
      <c r="S191" s="675"/>
      <c r="T191" s="675"/>
      <c r="U191" s="675"/>
      <c r="V191" s="675"/>
      <c r="W191" s="675"/>
      <c r="X191" s="675"/>
      <c r="Y191" s="675"/>
      <c r="Z191" s="675"/>
    </row>
    <row r="192" spans="1:26">
      <c r="A192" s="675"/>
      <c r="B192" s="675"/>
      <c r="C192" s="675"/>
      <c r="D192" s="675"/>
      <c r="E192" s="675"/>
      <c r="F192" s="675"/>
      <c r="G192" s="675"/>
      <c r="H192" s="675"/>
      <c r="I192" s="675"/>
      <c r="J192" s="675"/>
      <c r="K192" s="675"/>
      <c r="L192" s="675"/>
      <c r="M192" s="675"/>
      <c r="N192" s="675"/>
      <c r="O192" s="675"/>
      <c r="P192" s="675"/>
      <c r="Q192" s="675"/>
      <c r="R192" s="675"/>
      <c r="S192" s="675"/>
      <c r="T192" s="675"/>
      <c r="U192" s="675"/>
      <c r="V192" s="675"/>
      <c r="W192" s="675"/>
      <c r="X192" s="675"/>
      <c r="Y192" s="675"/>
      <c r="Z192" s="675"/>
    </row>
    <row r="193" spans="1:26">
      <c r="A193" s="675"/>
      <c r="B193" s="675"/>
      <c r="C193" s="675"/>
      <c r="D193" s="675"/>
      <c r="E193" s="675"/>
      <c r="F193" s="675"/>
      <c r="G193" s="675"/>
      <c r="H193" s="675"/>
      <c r="I193" s="675"/>
      <c r="J193" s="675"/>
      <c r="K193" s="675"/>
      <c r="L193" s="675"/>
      <c r="M193" s="675"/>
      <c r="N193" s="675"/>
      <c r="O193" s="675"/>
      <c r="P193" s="675"/>
      <c r="Q193" s="675"/>
      <c r="R193" s="675"/>
      <c r="S193" s="675"/>
      <c r="T193" s="675"/>
      <c r="U193" s="675"/>
      <c r="V193" s="675"/>
      <c r="W193" s="675"/>
      <c r="X193" s="675"/>
      <c r="Y193" s="675"/>
      <c r="Z193" s="675"/>
    </row>
    <row r="194" spans="1:26">
      <c r="A194" s="675"/>
      <c r="B194" s="675"/>
      <c r="C194" s="675"/>
      <c r="D194" s="675"/>
      <c r="E194" s="675"/>
      <c r="F194" s="675"/>
      <c r="G194" s="675"/>
      <c r="H194" s="675"/>
      <c r="I194" s="675"/>
      <c r="J194" s="675"/>
      <c r="K194" s="675"/>
      <c r="L194" s="675"/>
      <c r="M194" s="675"/>
      <c r="N194" s="675"/>
      <c r="O194" s="675"/>
      <c r="P194" s="675"/>
      <c r="Q194" s="675"/>
      <c r="R194" s="675"/>
      <c r="S194" s="675"/>
      <c r="T194" s="675"/>
      <c r="U194" s="675"/>
      <c r="V194" s="675"/>
      <c r="W194" s="675"/>
      <c r="X194" s="675"/>
      <c r="Y194" s="675"/>
      <c r="Z194" s="675"/>
    </row>
    <row r="195" spans="1:26">
      <c r="A195" s="675"/>
      <c r="B195" s="675"/>
      <c r="C195" s="675"/>
      <c r="D195" s="675"/>
      <c r="E195" s="675"/>
      <c r="F195" s="675"/>
      <c r="G195" s="675"/>
      <c r="H195" s="675"/>
      <c r="I195" s="675"/>
      <c r="J195" s="675"/>
      <c r="K195" s="675"/>
      <c r="L195" s="675"/>
      <c r="M195" s="675"/>
      <c r="N195" s="675"/>
      <c r="O195" s="675"/>
      <c r="P195" s="675"/>
      <c r="Q195" s="675"/>
      <c r="R195" s="675"/>
      <c r="S195" s="675"/>
      <c r="T195" s="675"/>
      <c r="U195" s="675"/>
      <c r="V195" s="675"/>
      <c r="W195" s="675"/>
      <c r="X195" s="675"/>
      <c r="Y195" s="675"/>
      <c r="Z195" s="675"/>
    </row>
    <row r="196" spans="1:26">
      <c r="A196" s="675"/>
      <c r="B196" s="675"/>
      <c r="C196" s="675"/>
      <c r="D196" s="675"/>
      <c r="E196" s="675"/>
      <c r="F196" s="675"/>
      <c r="G196" s="675"/>
      <c r="H196" s="675"/>
      <c r="I196" s="675"/>
      <c r="J196" s="675"/>
      <c r="K196" s="675"/>
      <c r="L196" s="675"/>
      <c r="M196" s="675"/>
      <c r="N196" s="675"/>
      <c r="O196" s="675"/>
      <c r="P196" s="675"/>
      <c r="Q196" s="675"/>
      <c r="R196" s="675"/>
      <c r="S196" s="675"/>
      <c r="T196" s="675"/>
      <c r="U196" s="675"/>
      <c r="V196" s="675"/>
      <c r="W196" s="675"/>
      <c r="X196" s="675"/>
      <c r="Y196" s="675"/>
      <c r="Z196" s="675"/>
    </row>
    <row r="197" spans="1:26">
      <c r="A197" s="675"/>
      <c r="B197" s="675"/>
      <c r="C197" s="675"/>
      <c r="D197" s="675"/>
      <c r="E197" s="675"/>
      <c r="F197" s="675"/>
      <c r="G197" s="675"/>
      <c r="H197" s="675"/>
      <c r="I197" s="675"/>
      <c r="J197" s="675"/>
      <c r="K197" s="675"/>
      <c r="L197" s="675"/>
      <c r="M197" s="675"/>
      <c r="N197" s="675"/>
      <c r="O197" s="675"/>
      <c r="P197" s="675"/>
      <c r="Q197" s="675"/>
      <c r="R197" s="675"/>
      <c r="S197" s="675"/>
      <c r="T197" s="675"/>
      <c r="U197" s="675"/>
      <c r="V197" s="675"/>
      <c r="W197" s="675"/>
      <c r="X197" s="675"/>
      <c r="Y197" s="675"/>
      <c r="Z197" s="675"/>
    </row>
    <row r="198" spans="1:26">
      <c r="A198" s="675"/>
      <c r="B198" s="675"/>
      <c r="C198" s="675"/>
      <c r="D198" s="675"/>
      <c r="E198" s="675"/>
      <c r="F198" s="675"/>
      <c r="G198" s="675"/>
      <c r="H198" s="675"/>
      <c r="I198" s="675"/>
      <c r="J198" s="675"/>
      <c r="K198" s="675"/>
      <c r="L198" s="675"/>
      <c r="M198" s="675"/>
      <c r="N198" s="675"/>
      <c r="O198" s="675"/>
      <c r="P198" s="675"/>
      <c r="Q198" s="675"/>
      <c r="R198" s="675"/>
      <c r="S198" s="675"/>
      <c r="T198" s="675"/>
      <c r="U198" s="675"/>
      <c r="V198" s="675"/>
      <c r="W198" s="675"/>
      <c r="X198" s="675"/>
      <c r="Y198" s="675"/>
      <c r="Z198" s="675"/>
    </row>
    <row r="199" spans="1:26">
      <c r="A199" s="675"/>
      <c r="B199" s="675"/>
      <c r="C199" s="675"/>
      <c r="D199" s="675"/>
      <c r="E199" s="675"/>
      <c r="F199" s="675"/>
      <c r="G199" s="675"/>
      <c r="H199" s="675"/>
      <c r="I199" s="675"/>
      <c r="J199" s="675"/>
      <c r="K199" s="675"/>
      <c r="L199" s="675"/>
      <c r="M199" s="675"/>
      <c r="N199" s="675"/>
      <c r="O199" s="675"/>
      <c r="P199" s="675"/>
      <c r="Q199" s="675"/>
      <c r="R199" s="675"/>
      <c r="S199" s="675"/>
      <c r="T199" s="675"/>
      <c r="U199" s="675"/>
      <c r="V199" s="675"/>
      <c r="W199" s="675"/>
      <c r="X199" s="675"/>
      <c r="Y199" s="675"/>
      <c r="Z199" s="675"/>
    </row>
    <row r="200" spans="1:26">
      <c r="A200" s="675"/>
      <c r="B200" s="675"/>
      <c r="C200" s="675"/>
      <c r="D200" s="675"/>
      <c r="E200" s="675"/>
      <c r="F200" s="675"/>
      <c r="G200" s="675"/>
      <c r="H200" s="675"/>
      <c r="I200" s="675"/>
      <c r="J200" s="675"/>
      <c r="K200" s="675"/>
      <c r="L200" s="675"/>
      <c r="M200" s="675"/>
      <c r="N200" s="675"/>
      <c r="O200" s="675"/>
      <c r="P200" s="675"/>
      <c r="Q200" s="675"/>
      <c r="R200" s="675"/>
      <c r="S200" s="675"/>
      <c r="T200" s="675"/>
      <c r="U200" s="675"/>
      <c r="V200" s="675"/>
      <c r="W200" s="675"/>
      <c r="X200" s="675"/>
      <c r="Y200" s="675"/>
      <c r="Z200" s="675"/>
    </row>
    <row r="201" spans="1:26">
      <c r="A201" s="675"/>
      <c r="B201" s="675"/>
      <c r="C201" s="675"/>
      <c r="D201" s="675"/>
      <c r="E201" s="675"/>
      <c r="F201" s="675"/>
      <c r="G201" s="675"/>
      <c r="H201" s="675"/>
      <c r="I201" s="675"/>
      <c r="J201" s="675"/>
      <c r="K201" s="675"/>
      <c r="L201" s="675"/>
      <c r="M201" s="675"/>
      <c r="N201" s="675"/>
      <c r="O201" s="675"/>
      <c r="P201" s="675"/>
      <c r="Q201" s="675"/>
      <c r="R201" s="675"/>
      <c r="S201" s="675"/>
      <c r="T201" s="675"/>
      <c r="U201" s="675"/>
      <c r="V201" s="675"/>
      <c r="W201" s="675"/>
      <c r="X201" s="675"/>
      <c r="Y201" s="675"/>
      <c r="Z201" s="675"/>
    </row>
    <row r="202" spans="1:26">
      <c r="A202" s="675"/>
      <c r="B202" s="675"/>
      <c r="C202" s="675"/>
      <c r="D202" s="675"/>
      <c r="E202" s="675"/>
      <c r="F202" s="675"/>
      <c r="G202" s="675"/>
      <c r="H202" s="675"/>
      <c r="I202" s="675"/>
      <c r="J202" s="675"/>
      <c r="K202" s="675"/>
      <c r="L202" s="675"/>
      <c r="M202" s="675"/>
      <c r="N202" s="675"/>
      <c r="O202" s="675"/>
      <c r="P202" s="675"/>
      <c r="Q202" s="675"/>
      <c r="R202" s="675"/>
      <c r="S202" s="675"/>
      <c r="T202" s="675"/>
      <c r="U202" s="675"/>
      <c r="V202" s="675"/>
      <c r="W202" s="675"/>
      <c r="X202" s="675"/>
      <c r="Y202" s="675"/>
      <c r="Z202" s="675"/>
    </row>
    <row r="203" spans="1:26">
      <c r="A203" s="675"/>
      <c r="B203" s="675"/>
      <c r="C203" s="675"/>
      <c r="D203" s="675"/>
      <c r="E203" s="675"/>
      <c r="F203" s="675"/>
      <c r="G203" s="675"/>
      <c r="H203" s="675"/>
      <c r="I203" s="675"/>
      <c r="J203" s="675"/>
      <c r="K203" s="675"/>
      <c r="L203" s="675"/>
      <c r="M203" s="675"/>
      <c r="N203" s="675"/>
      <c r="O203" s="675"/>
      <c r="P203" s="675"/>
      <c r="Q203" s="675"/>
      <c r="R203" s="675"/>
      <c r="S203" s="675"/>
      <c r="T203" s="675"/>
      <c r="U203" s="675"/>
      <c r="V203" s="675"/>
      <c r="W203" s="675"/>
      <c r="X203" s="675"/>
      <c r="Y203" s="675"/>
      <c r="Z203" s="675"/>
    </row>
    <row r="204" spans="1:26">
      <c r="A204" s="675"/>
      <c r="B204" s="675"/>
      <c r="C204" s="675"/>
      <c r="D204" s="675"/>
      <c r="E204" s="675"/>
      <c r="F204" s="675"/>
      <c r="G204" s="675"/>
      <c r="H204" s="675"/>
      <c r="I204" s="675"/>
      <c r="J204" s="675"/>
      <c r="K204" s="675"/>
      <c r="L204" s="675"/>
      <c r="M204" s="675"/>
      <c r="N204" s="675"/>
      <c r="O204" s="675"/>
      <c r="P204" s="675"/>
      <c r="Q204" s="675"/>
      <c r="R204" s="675"/>
      <c r="S204" s="675"/>
      <c r="T204" s="675"/>
      <c r="U204" s="675"/>
      <c r="V204" s="675"/>
      <c r="W204" s="675"/>
      <c r="X204" s="675"/>
      <c r="Y204" s="675"/>
      <c r="Z204" s="675"/>
    </row>
    <row r="205" spans="1:26">
      <c r="A205" s="675"/>
      <c r="B205" s="675"/>
      <c r="C205" s="675"/>
      <c r="D205" s="675"/>
      <c r="E205" s="675"/>
      <c r="F205" s="675"/>
      <c r="G205" s="675"/>
      <c r="H205" s="675"/>
      <c r="I205" s="675"/>
      <c r="J205" s="675"/>
      <c r="K205" s="675"/>
      <c r="L205" s="675"/>
      <c r="M205" s="675"/>
      <c r="N205" s="675"/>
      <c r="O205" s="675"/>
      <c r="P205" s="675"/>
      <c r="Q205" s="675"/>
      <c r="R205" s="675"/>
      <c r="S205" s="675"/>
      <c r="T205" s="675"/>
      <c r="U205" s="675"/>
      <c r="V205" s="675"/>
      <c r="W205" s="675"/>
      <c r="X205" s="675"/>
      <c r="Y205" s="675"/>
      <c r="Z205" s="675"/>
    </row>
    <row r="206" spans="1:26">
      <c r="A206" s="675"/>
      <c r="B206" s="675"/>
      <c r="C206" s="675"/>
      <c r="D206" s="675"/>
      <c r="E206" s="675"/>
      <c r="F206" s="675"/>
      <c r="G206" s="675"/>
      <c r="H206" s="675"/>
      <c r="I206" s="675"/>
      <c r="J206" s="675"/>
      <c r="K206" s="675"/>
      <c r="L206" s="675"/>
      <c r="M206" s="675"/>
      <c r="N206" s="675"/>
      <c r="O206" s="675"/>
      <c r="P206" s="675"/>
      <c r="Q206" s="675"/>
      <c r="R206" s="675"/>
      <c r="S206" s="675"/>
      <c r="T206" s="675"/>
      <c r="U206" s="675"/>
      <c r="V206" s="675"/>
      <c r="W206" s="675"/>
      <c r="X206" s="675"/>
      <c r="Y206" s="675"/>
      <c r="Z206" s="675"/>
    </row>
    <row r="207" spans="1:26">
      <c r="A207" s="675"/>
      <c r="B207" s="675"/>
      <c r="C207" s="675"/>
      <c r="D207" s="675"/>
      <c r="E207" s="675"/>
      <c r="F207" s="675"/>
      <c r="G207" s="675"/>
      <c r="H207" s="675"/>
      <c r="I207" s="675"/>
      <c r="J207" s="675"/>
      <c r="K207" s="675"/>
      <c r="L207" s="675"/>
      <c r="M207" s="675"/>
      <c r="N207" s="675"/>
      <c r="O207" s="675"/>
      <c r="P207" s="675"/>
      <c r="Q207" s="675"/>
      <c r="R207" s="675"/>
      <c r="S207" s="675"/>
      <c r="T207" s="675"/>
      <c r="U207" s="675"/>
      <c r="V207" s="675"/>
      <c r="W207" s="675"/>
      <c r="X207" s="675"/>
      <c r="Y207" s="675"/>
      <c r="Z207" s="675"/>
    </row>
    <row r="208" spans="1:26">
      <c r="A208" s="675"/>
      <c r="B208" s="675"/>
      <c r="C208" s="675"/>
      <c r="D208" s="675"/>
      <c r="E208" s="675"/>
      <c r="F208" s="675"/>
      <c r="G208" s="675"/>
      <c r="H208" s="675"/>
      <c r="I208" s="675"/>
      <c r="J208" s="675"/>
      <c r="K208" s="675"/>
      <c r="L208" s="675"/>
      <c r="M208" s="675"/>
      <c r="N208" s="675"/>
      <c r="O208" s="675"/>
      <c r="P208" s="675"/>
      <c r="Q208" s="675"/>
      <c r="R208" s="675"/>
      <c r="S208" s="675"/>
      <c r="T208" s="675"/>
      <c r="U208" s="675"/>
      <c r="V208" s="675"/>
      <c r="W208" s="675"/>
      <c r="X208" s="675"/>
      <c r="Y208" s="675"/>
      <c r="Z208" s="675"/>
    </row>
    <row r="209" spans="1:26">
      <c r="A209" s="675"/>
      <c r="B209" s="675"/>
      <c r="C209" s="675"/>
      <c r="D209" s="675"/>
      <c r="E209" s="675"/>
      <c r="F209" s="675"/>
      <c r="G209" s="675"/>
      <c r="H209" s="675"/>
      <c r="I209" s="675"/>
      <c r="J209" s="675"/>
      <c r="K209" s="675"/>
      <c r="L209" s="675"/>
      <c r="M209" s="675"/>
      <c r="N209" s="675"/>
      <c r="O209" s="675"/>
      <c r="P209" s="675"/>
      <c r="Q209" s="675"/>
      <c r="R209" s="675"/>
      <c r="S209" s="675"/>
      <c r="T209" s="675"/>
      <c r="U209" s="675"/>
      <c r="V209" s="675"/>
      <c r="W209" s="675"/>
      <c r="X209" s="675"/>
      <c r="Y209" s="675"/>
      <c r="Z209" s="675"/>
    </row>
    <row r="210" spans="1:26">
      <c r="A210" s="675"/>
      <c r="B210" s="675"/>
      <c r="C210" s="675"/>
      <c r="D210" s="675"/>
      <c r="E210" s="675"/>
      <c r="F210" s="675"/>
      <c r="G210" s="675"/>
      <c r="H210" s="675"/>
      <c r="I210" s="675"/>
      <c r="J210" s="675"/>
      <c r="K210" s="675"/>
      <c r="L210" s="675"/>
      <c r="M210" s="675"/>
      <c r="N210" s="675"/>
      <c r="O210" s="675"/>
      <c r="P210" s="675"/>
      <c r="Q210" s="675"/>
      <c r="R210" s="675"/>
      <c r="S210" s="675"/>
      <c r="T210" s="675"/>
      <c r="U210" s="675"/>
      <c r="V210" s="675"/>
      <c r="W210" s="675"/>
      <c r="X210" s="675"/>
      <c r="Y210" s="675"/>
      <c r="Z210" s="675"/>
    </row>
    <row r="211" spans="1:26">
      <c r="A211" s="675"/>
      <c r="B211" s="675"/>
      <c r="C211" s="675"/>
      <c r="D211" s="675"/>
      <c r="E211" s="675"/>
      <c r="F211" s="675"/>
      <c r="G211" s="675"/>
      <c r="H211" s="675"/>
      <c r="I211" s="675"/>
      <c r="J211" s="675"/>
      <c r="K211" s="675"/>
      <c r="L211" s="675"/>
      <c r="M211" s="675"/>
      <c r="N211" s="675"/>
      <c r="O211" s="675"/>
      <c r="P211" s="675"/>
      <c r="Q211" s="675"/>
      <c r="R211" s="675"/>
      <c r="S211" s="675"/>
      <c r="T211" s="675"/>
      <c r="U211" s="675"/>
      <c r="V211" s="675"/>
      <c r="W211" s="675"/>
      <c r="X211" s="675"/>
      <c r="Y211" s="675"/>
      <c r="Z211" s="675"/>
    </row>
    <row r="212" spans="1:26">
      <c r="A212" s="675"/>
      <c r="B212" s="675"/>
      <c r="C212" s="675"/>
      <c r="D212" s="675"/>
      <c r="E212" s="675"/>
      <c r="F212" s="675"/>
      <c r="G212" s="675"/>
      <c r="H212" s="675"/>
      <c r="I212" s="675"/>
      <c r="J212" s="675"/>
      <c r="K212" s="675"/>
      <c r="L212" s="675"/>
      <c r="M212" s="675"/>
      <c r="N212" s="675"/>
      <c r="O212" s="675"/>
      <c r="P212" s="675"/>
      <c r="Q212" s="675"/>
      <c r="R212" s="675"/>
      <c r="S212" s="675"/>
      <c r="T212" s="675"/>
      <c r="U212" s="675"/>
      <c r="V212" s="675"/>
      <c r="W212" s="675"/>
      <c r="X212" s="675"/>
      <c r="Y212" s="675"/>
      <c r="Z212" s="675"/>
    </row>
    <row r="213" spans="1:26">
      <c r="A213" s="675"/>
      <c r="B213" s="675"/>
      <c r="C213" s="675"/>
      <c r="D213" s="675"/>
      <c r="E213" s="675"/>
      <c r="F213" s="675"/>
      <c r="G213" s="675"/>
      <c r="H213" s="675"/>
      <c r="I213" s="675"/>
      <c r="J213" s="675"/>
      <c r="K213" s="675"/>
      <c r="L213" s="675"/>
      <c r="M213" s="675"/>
      <c r="N213" s="675"/>
      <c r="O213" s="675"/>
      <c r="P213" s="675"/>
      <c r="Q213" s="675"/>
      <c r="R213" s="675"/>
      <c r="S213" s="675"/>
      <c r="T213" s="675"/>
      <c r="U213" s="675"/>
      <c r="V213" s="675"/>
      <c r="W213" s="675"/>
      <c r="X213" s="675"/>
      <c r="Y213" s="675"/>
      <c r="Z213" s="675"/>
    </row>
    <row r="214" spans="1:26">
      <c r="A214" s="675"/>
      <c r="B214" s="675"/>
      <c r="C214" s="675"/>
      <c r="D214" s="675"/>
      <c r="E214" s="675"/>
      <c r="F214" s="675"/>
      <c r="G214" s="675"/>
      <c r="H214" s="675"/>
      <c r="I214" s="675"/>
      <c r="J214" s="675"/>
      <c r="K214" s="675"/>
      <c r="L214" s="675"/>
      <c r="M214" s="675"/>
      <c r="N214" s="675"/>
      <c r="O214" s="675"/>
      <c r="P214" s="675"/>
      <c r="Q214" s="675"/>
      <c r="R214" s="675"/>
      <c r="S214" s="675"/>
      <c r="T214" s="675"/>
      <c r="U214" s="675"/>
      <c r="V214" s="675"/>
      <c r="W214" s="675"/>
      <c r="X214" s="675"/>
      <c r="Y214" s="675"/>
      <c r="Z214" s="675"/>
    </row>
    <row r="215" spans="1:26">
      <c r="A215" s="675"/>
      <c r="B215" s="675"/>
      <c r="C215" s="675"/>
      <c r="D215" s="675"/>
      <c r="E215" s="675"/>
      <c r="F215" s="675"/>
      <c r="G215" s="675"/>
      <c r="H215" s="675"/>
      <c r="I215" s="675"/>
      <c r="J215" s="675"/>
      <c r="K215" s="675"/>
      <c r="L215" s="675"/>
      <c r="M215" s="675"/>
      <c r="N215" s="675"/>
      <c r="O215" s="675"/>
      <c r="P215" s="675"/>
      <c r="Q215" s="675"/>
      <c r="R215" s="675"/>
      <c r="S215" s="675"/>
      <c r="T215" s="675"/>
      <c r="U215" s="675"/>
      <c r="V215" s="675"/>
      <c r="W215" s="675"/>
      <c r="X215" s="675"/>
      <c r="Y215" s="675"/>
      <c r="Z215" s="675"/>
    </row>
    <row r="216" spans="1:26">
      <c r="A216" s="675"/>
      <c r="B216" s="675"/>
      <c r="C216" s="675"/>
      <c r="D216" s="675"/>
      <c r="E216" s="675"/>
      <c r="F216" s="675"/>
      <c r="G216" s="675"/>
      <c r="H216" s="675"/>
      <c r="I216" s="675"/>
      <c r="J216" s="675"/>
      <c r="K216" s="675"/>
      <c r="L216" s="675"/>
      <c r="M216" s="675"/>
      <c r="N216" s="675"/>
      <c r="O216" s="675"/>
      <c r="P216" s="675"/>
      <c r="Q216" s="675"/>
      <c r="R216" s="675"/>
      <c r="S216" s="675"/>
      <c r="T216" s="675"/>
      <c r="U216" s="675"/>
      <c r="V216" s="675"/>
      <c r="W216" s="675"/>
      <c r="X216" s="675"/>
      <c r="Y216" s="675"/>
      <c r="Z216" s="675"/>
    </row>
    <row r="217" spans="1:26">
      <c r="A217" s="675"/>
      <c r="B217" s="675"/>
      <c r="C217" s="675"/>
      <c r="D217" s="675"/>
      <c r="E217" s="675"/>
      <c r="F217" s="675"/>
      <c r="G217" s="675"/>
      <c r="H217" s="675"/>
      <c r="I217" s="675"/>
      <c r="J217" s="675"/>
      <c r="K217" s="675"/>
      <c r="L217" s="675"/>
      <c r="M217" s="675"/>
      <c r="N217" s="675"/>
      <c r="O217" s="675"/>
      <c r="P217" s="675"/>
      <c r="Q217" s="675"/>
      <c r="R217" s="675"/>
      <c r="S217" s="675"/>
      <c r="T217" s="675"/>
      <c r="U217" s="675"/>
      <c r="V217" s="675"/>
      <c r="W217" s="675"/>
      <c r="X217" s="675"/>
      <c r="Y217" s="675"/>
      <c r="Z217" s="675"/>
    </row>
    <row r="218" spans="1:26">
      <c r="A218" s="675"/>
      <c r="B218" s="675"/>
      <c r="C218" s="675"/>
      <c r="D218" s="675"/>
      <c r="E218" s="675"/>
      <c r="F218" s="675"/>
      <c r="G218" s="675"/>
      <c r="H218" s="675"/>
      <c r="I218" s="675"/>
      <c r="J218" s="675"/>
      <c r="K218" s="675"/>
      <c r="L218" s="675"/>
      <c r="M218" s="675"/>
      <c r="N218" s="675"/>
      <c r="O218" s="675"/>
      <c r="P218" s="675"/>
      <c r="Q218" s="675"/>
      <c r="R218" s="675"/>
      <c r="S218" s="675"/>
      <c r="T218" s="675"/>
      <c r="U218" s="675"/>
      <c r="V218" s="675"/>
      <c r="W218" s="675"/>
      <c r="X218" s="675"/>
      <c r="Y218" s="675"/>
      <c r="Z218" s="675"/>
    </row>
    <row r="219" spans="1:26">
      <c r="A219" s="675"/>
      <c r="B219" s="675"/>
      <c r="C219" s="675"/>
      <c r="D219" s="675"/>
      <c r="E219" s="675"/>
      <c r="F219" s="675"/>
      <c r="G219" s="675"/>
      <c r="H219" s="675"/>
      <c r="I219" s="675"/>
      <c r="J219" s="675"/>
      <c r="K219" s="675"/>
      <c r="L219" s="675"/>
      <c r="M219" s="675"/>
      <c r="N219" s="675"/>
      <c r="O219" s="675"/>
      <c r="P219" s="675"/>
      <c r="Q219" s="675"/>
      <c r="R219" s="675"/>
      <c r="S219" s="675"/>
      <c r="T219" s="675"/>
      <c r="U219" s="675"/>
      <c r="V219" s="675"/>
      <c r="W219" s="675"/>
      <c r="X219" s="675"/>
      <c r="Y219" s="675"/>
      <c r="Z219" s="675"/>
    </row>
    <row r="220" spans="1:26">
      <c r="A220" s="675"/>
      <c r="B220" s="675"/>
      <c r="C220" s="675"/>
      <c r="D220" s="675"/>
      <c r="E220" s="675"/>
      <c r="F220" s="675"/>
      <c r="G220" s="675"/>
      <c r="H220" s="675"/>
      <c r="I220" s="675"/>
      <c r="J220" s="675"/>
      <c r="K220" s="675"/>
      <c r="L220" s="675"/>
      <c r="M220" s="675"/>
      <c r="N220" s="675"/>
      <c r="O220" s="675"/>
      <c r="P220" s="675"/>
      <c r="Q220" s="675"/>
      <c r="R220" s="675"/>
      <c r="S220" s="675"/>
      <c r="T220" s="675"/>
      <c r="U220" s="675"/>
      <c r="V220" s="675"/>
      <c r="W220" s="675"/>
      <c r="X220" s="675"/>
      <c r="Y220" s="675"/>
      <c r="Z220" s="675"/>
    </row>
    <row r="221" spans="1:26">
      <c r="A221" s="675"/>
      <c r="B221" s="675"/>
      <c r="C221" s="675"/>
      <c r="D221" s="675"/>
      <c r="E221" s="675"/>
      <c r="F221" s="675"/>
      <c r="G221" s="675"/>
      <c r="H221" s="675"/>
      <c r="I221" s="675"/>
      <c r="J221" s="675"/>
      <c r="K221" s="675"/>
      <c r="L221" s="675"/>
      <c r="M221" s="675"/>
      <c r="N221" s="675"/>
      <c r="O221" s="675"/>
      <c r="P221" s="675"/>
      <c r="Q221" s="675"/>
      <c r="R221" s="675"/>
      <c r="S221" s="675"/>
      <c r="T221" s="675"/>
      <c r="U221" s="675"/>
      <c r="V221" s="675"/>
      <c r="W221" s="675"/>
      <c r="X221" s="675"/>
      <c r="Y221" s="675"/>
      <c r="Z221" s="675"/>
    </row>
    <row r="222" spans="1:26">
      <c r="A222" s="675"/>
      <c r="B222" s="675"/>
      <c r="C222" s="675"/>
      <c r="D222" s="675"/>
      <c r="E222" s="675"/>
      <c r="F222" s="675"/>
      <c r="G222" s="675"/>
      <c r="H222" s="675"/>
      <c r="I222" s="675"/>
      <c r="J222" s="675"/>
      <c r="K222" s="675"/>
      <c r="L222" s="675"/>
      <c r="M222" s="675"/>
      <c r="N222" s="675"/>
      <c r="O222" s="675"/>
      <c r="P222" s="675"/>
      <c r="Q222" s="675"/>
      <c r="R222" s="675"/>
      <c r="S222" s="675"/>
      <c r="T222" s="675"/>
      <c r="U222" s="675"/>
      <c r="V222" s="675"/>
      <c r="W222" s="675"/>
      <c r="X222" s="675"/>
      <c r="Y222" s="675"/>
      <c r="Z222" s="675"/>
    </row>
    <row r="223" spans="1:26">
      <c r="A223" s="675"/>
      <c r="B223" s="675"/>
      <c r="C223" s="675"/>
      <c r="D223" s="675"/>
      <c r="E223" s="675"/>
      <c r="F223" s="675"/>
      <c r="G223" s="675"/>
      <c r="H223" s="675"/>
      <c r="I223" s="675"/>
      <c r="J223" s="675"/>
      <c r="K223" s="675"/>
      <c r="L223" s="675"/>
      <c r="M223" s="675"/>
      <c r="N223" s="675"/>
      <c r="O223" s="675"/>
      <c r="P223" s="675"/>
      <c r="Q223" s="675"/>
      <c r="R223" s="675"/>
      <c r="S223" s="675"/>
      <c r="T223" s="675"/>
      <c r="U223" s="675"/>
      <c r="V223" s="675"/>
      <c r="W223" s="675"/>
      <c r="X223" s="675"/>
      <c r="Y223" s="675"/>
      <c r="Z223" s="675"/>
    </row>
    <row r="224" spans="1:26">
      <c r="A224" s="675"/>
      <c r="B224" s="675"/>
      <c r="C224" s="675"/>
      <c r="D224" s="675"/>
      <c r="E224" s="675"/>
      <c r="F224" s="675"/>
      <c r="G224" s="675"/>
      <c r="H224" s="675"/>
      <c r="I224" s="675"/>
      <c r="J224" s="675"/>
      <c r="K224" s="675"/>
      <c r="L224" s="675"/>
      <c r="M224" s="675"/>
      <c r="N224" s="675"/>
      <c r="O224" s="675"/>
      <c r="P224" s="675"/>
      <c r="Q224" s="675"/>
      <c r="R224" s="675"/>
      <c r="S224" s="675"/>
      <c r="T224" s="675"/>
      <c r="U224" s="675"/>
      <c r="V224" s="675"/>
      <c r="W224" s="675"/>
      <c r="X224" s="675"/>
      <c r="Y224" s="675"/>
      <c r="Z224" s="675"/>
    </row>
    <row r="225" spans="1:26">
      <c r="A225" s="675"/>
      <c r="B225" s="675"/>
      <c r="C225" s="675"/>
      <c r="D225" s="675"/>
      <c r="E225" s="675"/>
      <c r="F225" s="675"/>
      <c r="G225" s="675"/>
      <c r="H225" s="675"/>
      <c r="I225" s="675"/>
      <c r="J225" s="675"/>
      <c r="K225" s="675"/>
      <c r="L225" s="675"/>
      <c r="M225" s="675"/>
      <c r="N225" s="675"/>
      <c r="O225" s="675"/>
      <c r="P225" s="675"/>
      <c r="Q225" s="675"/>
      <c r="R225" s="675"/>
      <c r="S225" s="675"/>
      <c r="T225" s="675"/>
      <c r="U225" s="675"/>
      <c r="V225" s="675"/>
      <c r="W225" s="675"/>
      <c r="X225" s="675"/>
      <c r="Y225" s="675"/>
      <c r="Z225" s="675"/>
    </row>
    <row r="226" spans="1:26">
      <c r="A226" s="675"/>
      <c r="B226" s="675"/>
      <c r="C226" s="675"/>
      <c r="D226" s="675"/>
      <c r="E226" s="675"/>
      <c r="F226" s="675"/>
      <c r="G226" s="675"/>
      <c r="H226" s="675"/>
      <c r="I226" s="675"/>
      <c r="J226" s="675"/>
      <c r="K226" s="675"/>
      <c r="L226" s="675"/>
      <c r="M226" s="675"/>
      <c r="N226" s="675"/>
      <c r="O226" s="675"/>
      <c r="P226" s="675"/>
      <c r="Q226" s="675"/>
      <c r="R226" s="675"/>
      <c r="S226" s="675"/>
      <c r="T226" s="675"/>
      <c r="U226" s="675"/>
      <c r="V226" s="675"/>
      <c r="W226" s="675"/>
      <c r="X226" s="675"/>
      <c r="Y226" s="675"/>
      <c r="Z226" s="675"/>
    </row>
    <row r="227" spans="1:26">
      <c r="A227" s="675"/>
      <c r="B227" s="675"/>
      <c r="C227" s="675"/>
      <c r="D227" s="675"/>
      <c r="E227" s="675"/>
      <c r="F227" s="675"/>
      <c r="G227" s="675"/>
      <c r="H227" s="675"/>
      <c r="I227" s="675"/>
      <c r="J227" s="675"/>
      <c r="K227" s="675"/>
      <c r="L227" s="675"/>
      <c r="M227" s="675"/>
      <c r="N227" s="675"/>
      <c r="O227" s="675"/>
      <c r="P227" s="675"/>
      <c r="Q227" s="675"/>
      <c r="R227" s="675"/>
      <c r="S227" s="675"/>
      <c r="T227" s="675"/>
      <c r="U227" s="675"/>
      <c r="V227" s="675"/>
      <c r="W227" s="675"/>
      <c r="X227" s="675"/>
      <c r="Y227" s="675"/>
      <c r="Z227" s="675"/>
    </row>
    <row r="228" spans="1:26">
      <c r="A228" s="675"/>
      <c r="B228" s="675"/>
      <c r="C228" s="675"/>
      <c r="D228" s="675"/>
      <c r="E228" s="675"/>
      <c r="F228" s="675"/>
      <c r="G228" s="675"/>
      <c r="H228" s="675"/>
      <c r="I228" s="675"/>
      <c r="J228" s="675"/>
      <c r="K228" s="675"/>
      <c r="L228" s="675"/>
      <c r="M228" s="675"/>
      <c r="N228" s="675"/>
      <c r="O228" s="675"/>
      <c r="P228" s="675"/>
      <c r="Q228" s="675"/>
      <c r="R228" s="675"/>
      <c r="S228" s="675"/>
      <c r="T228" s="675"/>
      <c r="U228" s="675"/>
      <c r="V228" s="675"/>
      <c r="W228" s="675"/>
      <c r="X228" s="675"/>
      <c r="Y228" s="675"/>
      <c r="Z228" s="675"/>
    </row>
    <row r="229" spans="1:26">
      <c r="A229" s="675"/>
      <c r="B229" s="675"/>
      <c r="C229" s="675"/>
      <c r="D229" s="675"/>
      <c r="E229" s="675"/>
      <c r="F229" s="675"/>
      <c r="G229" s="675"/>
      <c r="H229" s="675"/>
      <c r="I229" s="675"/>
      <c r="J229" s="675"/>
      <c r="K229" s="675"/>
      <c r="L229" s="675"/>
      <c r="M229" s="675"/>
      <c r="N229" s="675"/>
      <c r="O229" s="675"/>
      <c r="P229" s="675"/>
      <c r="Q229" s="675"/>
      <c r="R229" s="675"/>
      <c r="S229" s="675"/>
      <c r="T229" s="675"/>
      <c r="U229" s="675"/>
      <c r="V229" s="675"/>
      <c r="W229" s="675"/>
      <c r="X229" s="675"/>
      <c r="Y229" s="675"/>
      <c r="Z229" s="675"/>
    </row>
    <row r="230" spans="1:26">
      <c r="A230" s="675"/>
      <c r="B230" s="675"/>
      <c r="C230" s="675"/>
      <c r="D230" s="675"/>
      <c r="E230" s="675"/>
      <c r="F230" s="675"/>
      <c r="G230" s="675"/>
      <c r="H230" s="675"/>
      <c r="I230" s="675"/>
      <c r="J230" s="675"/>
      <c r="K230" s="675"/>
      <c r="L230" s="675"/>
      <c r="M230" s="675"/>
      <c r="N230" s="675"/>
      <c r="O230" s="675"/>
      <c r="P230" s="675"/>
      <c r="Q230" s="675"/>
      <c r="R230" s="675"/>
      <c r="S230" s="675"/>
      <c r="T230" s="675"/>
      <c r="U230" s="675"/>
      <c r="V230" s="675"/>
      <c r="W230" s="675"/>
      <c r="X230" s="675"/>
      <c r="Y230" s="675"/>
      <c r="Z230" s="675"/>
    </row>
    <row r="231" spans="1:26">
      <c r="A231" s="675"/>
      <c r="B231" s="675"/>
      <c r="C231" s="675"/>
      <c r="D231" s="675"/>
      <c r="E231" s="675"/>
      <c r="F231" s="675"/>
      <c r="G231" s="675"/>
      <c r="H231" s="675"/>
      <c r="I231" s="675"/>
      <c r="J231" s="675"/>
      <c r="K231" s="675"/>
      <c r="L231" s="675"/>
      <c r="M231" s="675"/>
      <c r="N231" s="675"/>
      <c r="O231" s="675"/>
      <c r="P231" s="675"/>
      <c r="Q231" s="675"/>
      <c r="R231" s="675"/>
      <c r="S231" s="675"/>
      <c r="T231" s="675"/>
      <c r="U231" s="675"/>
      <c r="V231" s="675"/>
      <c r="W231" s="675"/>
      <c r="X231" s="675"/>
      <c r="Y231" s="675"/>
      <c r="Z231" s="675"/>
    </row>
    <row r="232" spans="1:26">
      <c r="A232" s="675"/>
      <c r="B232" s="675"/>
      <c r="C232" s="675"/>
      <c r="D232" s="675"/>
      <c r="E232" s="675"/>
      <c r="F232" s="675"/>
      <c r="G232" s="675"/>
      <c r="H232" s="675"/>
      <c r="I232" s="675"/>
      <c r="J232" s="675"/>
      <c r="K232" s="675"/>
      <c r="L232" s="675"/>
      <c r="M232" s="675"/>
      <c r="N232" s="675"/>
      <c r="O232" s="675"/>
      <c r="P232" s="675"/>
      <c r="Q232" s="675"/>
      <c r="R232" s="675"/>
      <c r="S232" s="675"/>
      <c r="T232" s="675"/>
      <c r="U232" s="675"/>
      <c r="V232" s="675"/>
      <c r="W232" s="675"/>
      <c r="X232" s="675"/>
      <c r="Y232" s="675"/>
      <c r="Z232" s="675"/>
    </row>
    <row r="233" spans="1:26">
      <c r="A233" s="675"/>
      <c r="B233" s="675"/>
      <c r="C233" s="675"/>
      <c r="D233" s="675"/>
      <c r="E233" s="675"/>
      <c r="F233" s="675"/>
      <c r="G233" s="675"/>
      <c r="H233" s="675"/>
      <c r="I233" s="675"/>
      <c r="J233" s="675"/>
      <c r="K233" s="675"/>
      <c r="L233" s="675"/>
      <c r="M233" s="675"/>
      <c r="N233" s="675"/>
      <c r="O233" s="675"/>
      <c r="P233" s="675"/>
      <c r="Q233" s="675"/>
      <c r="R233" s="675"/>
      <c r="S233" s="675"/>
      <c r="T233" s="675"/>
      <c r="U233" s="675"/>
      <c r="V233" s="675"/>
      <c r="W233" s="675"/>
      <c r="X233" s="675"/>
      <c r="Y233" s="675"/>
      <c r="Z233" s="675"/>
    </row>
    <row r="234" spans="1:26">
      <c r="A234" s="675"/>
      <c r="B234" s="675"/>
      <c r="C234" s="675"/>
      <c r="D234" s="675"/>
      <c r="E234" s="675"/>
      <c r="F234" s="675"/>
      <c r="G234" s="675"/>
      <c r="H234" s="675"/>
      <c r="I234" s="675"/>
      <c r="J234" s="675"/>
      <c r="K234" s="675"/>
      <c r="L234" s="675"/>
      <c r="M234" s="675"/>
      <c r="N234" s="675"/>
      <c r="O234" s="675"/>
      <c r="P234" s="675"/>
      <c r="Q234" s="675"/>
      <c r="R234" s="675"/>
      <c r="S234" s="675"/>
      <c r="T234" s="675"/>
      <c r="U234" s="675"/>
      <c r="V234" s="675"/>
      <c r="W234" s="675"/>
      <c r="X234" s="675"/>
      <c r="Y234" s="675"/>
      <c r="Z234" s="675"/>
    </row>
    <row r="235" spans="1:26">
      <c r="A235" s="675"/>
      <c r="B235" s="675"/>
      <c r="C235" s="675"/>
      <c r="D235" s="675"/>
      <c r="E235" s="675"/>
      <c r="F235" s="675"/>
      <c r="G235" s="675"/>
      <c r="H235" s="675"/>
      <c r="I235" s="675"/>
      <c r="J235" s="675"/>
      <c r="K235" s="675"/>
      <c r="L235" s="675"/>
      <c r="M235" s="675"/>
      <c r="N235" s="675"/>
      <c r="O235" s="675"/>
      <c r="P235" s="675"/>
      <c r="Q235" s="675"/>
      <c r="R235" s="675"/>
      <c r="S235" s="675"/>
      <c r="T235" s="675"/>
      <c r="U235" s="675"/>
      <c r="V235" s="675"/>
      <c r="W235" s="675"/>
      <c r="X235" s="675"/>
      <c r="Y235" s="675"/>
      <c r="Z235" s="675"/>
    </row>
    <row r="236" spans="1:26">
      <c r="A236" s="675"/>
      <c r="B236" s="675"/>
      <c r="C236" s="675"/>
      <c r="D236" s="675"/>
      <c r="E236" s="675"/>
      <c r="F236" s="675"/>
      <c r="G236" s="675"/>
      <c r="H236" s="675"/>
      <c r="I236" s="675"/>
      <c r="J236" s="675"/>
      <c r="K236" s="675"/>
      <c r="L236" s="675"/>
      <c r="M236" s="675"/>
      <c r="N236" s="675"/>
      <c r="O236" s="675"/>
      <c r="P236" s="675"/>
      <c r="Q236" s="675"/>
      <c r="R236" s="675"/>
      <c r="S236" s="675"/>
      <c r="T236" s="675"/>
      <c r="U236" s="675"/>
      <c r="V236" s="675"/>
      <c r="W236" s="675"/>
      <c r="X236" s="675"/>
      <c r="Y236" s="675"/>
      <c r="Z236" s="675"/>
    </row>
    <row r="237" spans="1:26">
      <c r="A237" s="675"/>
      <c r="B237" s="675"/>
      <c r="C237" s="675"/>
      <c r="D237" s="675"/>
      <c r="E237" s="675"/>
      <c r="F237" s="675"/>
      <c r="G237" s="675"/>
      <c r="H237" s="675"/>
      <c r="I237" s="675"/>
      <c r="J237" s="675"/>
      <c r="K237" s="675"/>
      <c r="L237" s="675"/>
      <c r="M237" s="675"/>
      <c r="N237" s="675"/>
      <c r="O237" s="675"/>
      <c r="P237" s="675"/>
      <c r="Q237" s="675"/>
      <c r="R237" s="675"/>
      <c r="S237" s="675"/>
      <c r="T237" s="675"/>
      <c r="U237" s="675"/>
      <c r="V237" s="675"/>
      <c r="W237" s="675"/>
      <c r="X237" s="675"/>
      <c r="Y237" s="675"/>
      <c r="Z237" s="675"/>
    </row>
    <row r="238" spans="1:26">
      <c r="A238" s="675"/>
      <c r="B238" s="675"/>
      <c r="C238" s="675"/>
      <c r="D238" s="675"/>
      <c r="E238" s="675"/>
      <c r="F238" s="675"/>
      <c r="G238" s="675"/>
      <c r="H238" s="675"/>
      <c r="I238" s="675"/>
      <c r="J238" s="675"/>
      <c r="K238" s="675"/>
      <c r="L238" s="675"/>
      <c r="M238" s="675"/>
      <c r="N238" s="675"/>
      <c r="O238" s="675"/>
      <c r="P238" s="675"/>
      <c r="Q238" s="675"/>
      <c r="R238" s="675"/>
      <c r="S238" s="675"/>
      <c r="T238" s="675"/>
      <c r="U238" s="675"/>
      <c r="V238" s="675"/>
      <c r="W238" s="675"/>
      <c r="X238" s="675"/>
      <c r="Y238" s="675"/>
      <c r="Z238" s="675"/>
    </row>
    <row r="239" spans="1:26">
      <c r="A239" s="675"/>
      <c r="B239" s="675"/>
      <c r="C239" s="675"/>
      <c r="D239" s="675"/>
      <c r="E239" s="675"/>
      <c r="F239" s="675"/>
      <c r="G239" s="675"/>
      <c r="H239" s="675"/>
      <c r="I239" s="675"/>
      <c r="J239" s="675"/>
      <c r="K239" s="675"/>
      <c r="L239" s="675"/>
      <c r="M239" s="675"/>
      <c r="N239" s="675"/>
      <c r="O239" s="675"/>
      <c r="P239" s="675"/>
      <c r="Q239" s="675"/>
      <c r="R239" s="675"/>
      <c r="S239" s="675"/>
      <c r="T239" s="675"/>
      <c r="U239" s="675"/>
      <c r="V239" s="675"/>
      <c r="W239" s="675"/>
      <c r="X239" s="675"/>
      <c r="Y239" s="675"/>
      <c r="Z239" s="675"/>
    </row>
    <row r="240" spans="1:26">
      <c r="A240" s="675"/>
      <c r="B240" s="675"/>
      <c r="C240" s="675"/>
      <c r="D240" s="675"/>
      <c r="E240" s="675"/>
      <c r="F240" s="675"/>
      <c r="G240" s="675"/>
      <c r="H240" s="675"/>
      <c r="I240" s="675"/>
      <c r="J240" s="675"/>
      <c r="K240" s="675"/>
      <c r="L240" s="675"/>
      <c r="M240" s="675"/>
      <c r="N240" s="675"/>
      <c r="O240" s="675"/>
      <c r="P240" s="675"/>
      <c r="Q240" s="675"/>
      <c r="R240" s="675"/>
      <c r="S240" s="675"/>
      <c r="T240" s="675"/>
      <c r="U240" s="675"/>
      <c r="V240" s="675"/>
      <c r="W240" s="675"/>
      <c r="X240" s="675"/>
      <c r="Y240" s="675"/>
      <c r="Z240" s="675"/>
    </row>
    <row r="241" spans="1:26">
      <c r="A241" s="675"/>
      <c r="B241" s="675"/>
      <c r="C241" s="675"/>
      <c r="D241" s="675"/>
      <c r="E241" s="675"/>
      <c r="F241" s="675"/>
      <c r="G241" s="675"/>
      <c r="H241" s="675"/>
      <c r="I241" s="675"/>
      <c r="J241" s="675"/>
      <c r="K241" s="675"/>
      <c r="L241" s="675"/>
      <c r="M241" s="675"/>
      <c r="N241" s="675"/>
      <c r="O241" s="675"/>
      <c r="P241" s="675"/>
      <c r="Q241" s="675"/>
      <c r="R241" s="675"/>
      <c r="S241" s="675"/>
      <c r="T241" s="675"/>
      <c r="U241" s="675"/>
      <c r="V241" s="675"/>
      <c r="W241" s="675"/>
      <c r="X241" s="675"/>
      <c r="Y241" s="675"/>
      <c r="Z241" s="675"/>
    </row>
    <row r="242" spans="1:26">
      <c r="A242" s="675"/>
      <c r="B242" s="675"/>
      <c r="C242" s="675"/>
      <c r="D242" s="675"/>
      <c r="E242" s="675"/>
      <c r="F242" s="675"/>
      <c r="G242" s="675"/>
      <c r="H242" s="675"/>
      <c r="I242" s="675"/>
      <c r="J242" s="675"/>
      <c r="K242" s="675"/>
      <c r="L242" s="675"/>
      <c r="M242" s="675"/>
      <c r="N242" s="675"/>
      <c r="O242" s="675"/>
      <c r="P242" s="675"/>
      <c r="Q242" s="675"/>
      <c r="R242" s="675"/>
      <c r="S242" s="675"/>
      <c r="T242" s="675"/>
      <c r="U242" s="675"/>
      <c r="V242" s="675"/>
      <c r="W242" s="675"/>
      <c r="X242" s="675"/>
      <c r="Y242" s="675"/>
      <c r="Z242" s="675"/>
    </row>
    <row r="243" spans="1:26">
      <c r="A243" s="675"/>
      <c r="B243" s="675"/>
      <c r="C243" s="675"/>
      <c r="D243" s="675"/>
      <c r="E243" s="675"/>
      <c r="F243" s="675"/>
      <c r="G243" s="675"/>
      <c r="H243" s="675"/>
      <c r="I243" s="675"/>
      <c r="J243" s="675"/>
      <c r="K243" s="675"/>
      <c r="L243" s="675"/>
      <c r="M243" s="675"/>
      <c r="N243" s="675"/>
      <c r="O243" s="675"/>
      <c r="P243" s="675"/>
      <c r="Q243" s="675"/>
      <c r="R243" s="675"/>
      <c r="S243" s="675"/>
      <c r="T243" s="675"/>
      <c r="U243" s="675"/>
      <c r="V243" s="675"/>
      <c r="W243" s="675"/>
      <c r="X243" s="675"/>
      <c r="Y243" s="675"/>
      <c r="Z243" s="675"/>
    </row>
    <row r="244" spans="1:26">
      <c r="A244" s="675"/>
      <c r="B244" s="675"/>
      <c r="C244" s="675"/>
      <c r="D244" s="675"/>
      <c r="E244" s="675"/>
      <c r="F244" s="675"/>
      <c r="G244" s="675"/>
      <c r="H244" s="675"/>
      <c r="I244" s="675"/>
      <c r="J244" s="675"/>
      <c r="K244" s="675"/>
      <c r="L244" s="675"/>
      <c r="M244" s="675"/>
      <c r="N244" s="675"/>
      <c r="O244" s="675"/>
      <c r="P244" s="675"/>
      <c r="Q244" s="675"/>
      <c r="R244" s="675"/>
      <c r="S244" s="675"/>
      <c r="T244" s="675"/>
      <c r="U244" s="675"/>
      <c r="V244" s="675"/>
      <c r="W244" s="675"/>
      <c r="X244" s="675"/>
      <c r="Y244" s="675"/>
      <c r="Z244" s="675"/>
    </row>
    <row r="245" spans="1:26">
      <c r="A245" s="675"/>
      <c r="B245" s="675"/>
      <c r="C245" s="675"/>
      <c r="D245" s="675"/>
      <c r="E245" s="675"/>
      <c r="F245" s="675"/>
      <c r="G245" s="675"/>
      <c r="H245" s="675"/>
      <c r="I245" s="675"/>
      <c r="J245" s="675"/>
      <c r="K245" s="675"/>
      <c r="L245" s="675"/>
      <c r="M245" s="675"/>
      <c r="N245" s="675"/>
      <c r="O245" s="675"/>
      <c r="P245" s="675"/>
      <c r="Q245" s="675"/>
      <c r="R245" s="675"/>
      <c r="S245" s="675"/>
      <c r="T245" s="675"/>
      <c r="U245" s="675"/>
      <c r="V245" s="675"/>
      <c r="W245" s="675"/>
      <c r="X245" s="675"/>
      <c r="Y245" s="675"/>
      <c r="Z245" s="675"/>
    </row>
    <row r="246" spans="1:26">
      <c r="A246" s="675"/>
      <c r="B246" s="675"/>
      <c r="C246" s="675"/>
      <c r="D246" s="675"/>
      <c r="E246" s="675"/>
      <c r="F246" s="675"/>
      <c r="G246" s="675"/>
      <c r="H246" s="675"/>
      <c r="I246" s="675"/>
      <c r="J246" s="675"/>
      <c r="K246" s="675"/>
      <c r="L246" s="675"/>
      <c r="M246" s="675"/>
      <c r="N246" s="675"/>
      <c r="O246" s="675"/>
      <c r="P246" s="675"/>
      <c r="Q246" s="675"/>
      <c r="R246" s="675"/>
      <c r="S246" s="675"/>
      <c r="T246" s="675"/>
      <c r="U246" s="675"/>
      <c r="V246" s="675"/>
      <c r="W246" s="675"/>
      <c r="X246" s="675"/>
      <c r="Y246" s="675"/>
      <c r="Z246" s="675"/>
    </row>
    <row r="247" spans="1:26">
      <c r="A247" s="675"/>
      <c r="B247" s="675"/>
      <c r="C247" s="675"/>
      <c r="D247" s="675"/>
      <c r="E247" s="675"/>
      <c r="F247" s="675"/>
      <c r="G247" s="675"/>
      <c r="H247" s="675"/>
      <c r="I247" s="675"/>
      <c r="J247" s="675"/>
      <c r="K247" s="675"/>
      <c r="L247" s="675"/>
      <c r="M247" s="675"/>
      <c r="N247" s="675"/>
      <c r="O247" s="675"/>
      <c r="P247" s="675"/>
      <c r="Q247" s="675"/>
      <c r="R247" s="675"/>
      <c r="S247" s="675"/>
      <c r="T247" s="675"/>
      <c r="U247" s="675"/>
      <c r="V247" s="675"/>
      <c r="W247" s="675"/>
      <c r="X247" s="675"/>
      <c r="Y247" s="675"/>
      <c r="Z247" s="675"/>
    </row>
    <row r="248" spans="1:26">
      <c r="A248" s="675"/>
      <c r="B248" s="675"/>
      <c r="C248" s="675"/>
      <c r="D248" s="675"/>
      <c r="E248" s="675"/>
      <c r="F248" s="675"/>
      <c r="G248" s="675"/>
      <c r="H248" s="675"/>
      <c r="I248" s="675"/>
      <c r="J248" s="675"/>
      <c r="K248" s="675"/>
      <c r="L248" s="675"/>
      <c r="M248" s="675"/>
      <c r="N248" s="675"/>
      <c r="O248" s="675"/>
      <c r="P248" s="675"/>
      <c r="Q248" s="675"/>
      <c r="R248" s="675"/>
      <c r="S248" s="675"/>
      <c r="T248" s="675"/>
      <c r="U248" s="675"/>
      <c r="V248" s="675"/>
      <c r="W248" s="675"/>
      <c r="X248" s="675"/>
      <c r="Y248" s="675"/>
      <c r="Z248" s="675"/>
    </row>
    <row r="249" spans="1:26">
      <c r="A249" s="675"/>
      <c r="B249" s="675"/>
      <c r="C249" s="675"/>
      <c r="D249" s="675"/>
      <c r="E249" s="675"/>
      <c r="F249" s="675"/>
      <c r="G249" s="675"/>
      <c r="H249" s="675"/>
      <c r="I249" s="675"/>
      <c r="J249" s="675"/>
      <c r="K249" s="675"/>
      <c r="L249" s="675"/>
      <c r="M249" s="675"/>
      <c r="N249" s="675"/>
      <c r="O249" s="675"/>
      <c r="P249" s="675"/>
      <c r="Q249" s="675"/>
      <c r="R249" s="675"/>
      <c r="S249" s="675"/>
      <c r="T249" s="675"/>
      <c r="U249" s="675"/>
      <c r="V249" s="675"/>
      <c r="W249" s="675"/>
      <c r="X249" s="675"/>
      <c r="Y249" s="675"/>
      <c r="Z249" s="675"/>
    </row>
    <row r="250" spans="1:26">
      <c r="A250" s="675"/>
      <c r="B250" s="675"/>
      <c r="C250" s="675"/>
      <c r="D250" s="675"/>
      <c r="E250" s="675"/>
      <c r="F250" s="675"/>
      <c r="G250" s="675"/>
      <c r="H250" s="675"/>
      <c r="I250" s="675"/>
      <c r="J250" s="675"/>
      <c r="K250" s="675"/>
      <c r="L250" s="675"/>
      <c r="M250" s="675"/>
      <c r="N250" s="675"/>
      <c r="O250" s="675"/>
      <c r="P250" s="675"/>
      <c r="Q250" s="675"/>
      <c r="R250" s="675"/>
      <c r="S250" s="675"/>
      <c r="T250" s="675"/>
      <c r="U250" s="675"/>
      <c r="V250" s="675"/>
      <c r="W250" s="675"/>
      <c r="X250" s="675"/>
      <c r="Y250" s="675"/>
      <c r="Z250" s="675"/>
    </row>
    <row r="251" spans="1:26">
      <c r="A251" s="675"/>
      <c r="B251" s="675"/>
      <c r="C251" s="675"/>
      <c r="D251" s="675"/>
      <c r="E251" s="675"/>
      <c r="F251" s="675"/>
      <c r="G251" s="675"/>
      <c r="H251" s="675"/>
      <c r="I251" s="675"/>
      <c r="J251" s="675"/>
      <c r="K251" s="675"/>
      <c r="L251" s="675"/>
      <c r="M251" s="675"/>
      <c r="N251" s="675"/>
      <c r="O251" s="675"/>
      <c r="P251" s="675"/>
      <c r="Q251" s="675"/>
      <c r="R251" s="675"/>
      <c r="S251" s="675"/>
      <c r="T251" s="675"/>
      <c r="U251" s="675"/>
      <c r="V251" s="675"/>
      <c r="W251" s="675"/>
      <c r="X251" s="675"/>
      <c r="Y251" s="675"/>
      <c r="Z251" s="675"/>
    </row>
    <row r="252" spans="1:26">
      <c r="A252" s="675"/>
      <c r="B252" s="675"/>
      <c r="C252" s="675"/>
      <c r="D252" s="675"/>
      <c r="E252" s="675"/>
      <c r="F252" s="675"/>
      <c r="G252" s="675"/>
      <c r="H252" s="675"/>
      <c r="I252" s="675"/>
      <c r="J252" s="675"/>
      <c r="K252" s="675"/>
      <c r="L252" s="675"/>
      <c r="M252" s="675"/>
      <c r="N252" s="675"/>
      <c r="O252" s="675"/>
      <c r="P252" s="675"/>
      <c r="Q252" s="675"/>
      <c r="R252" s="675"/>
      <c r="S252" s="675"/>
      <c r="T252" s="675"/>
      <c r="U252" s="675"/>
      <c r="V252" s="675"/>
      <c r="W252" s="675"/>
      <c r="X252" s="675"/>
      <c r="Y252" s="675"/>
      <c r="Z252" s="675"/>
    </row>
    <row r="253" spans="1:26">
      <c r="A253" s="675"/>
      <c r="B253" s="675"/>
      <c r="C253" s="675"/>
      <c r="D253" s="675"/>
      <c r="E253" s="675"/>
      <c r="F253" s="675"/>
      <c r="G253" s="675"/>
      <c r="H253" s="675"/>
      <c r="I253" s="675"/>
      <c r="J253" s="675"/>
      <c r="K253" s="675"/>
      <c r="L253" s="675"/>
      <c r="M253" s="675"/>
      <c r="N253" s="675"/>
      <c r="O253" s="675"/>
      <c r="P253" s="675"/>
      <c r="Q253" s="675"/>
      <c r="R253" s="675"/>
      <c r="S253" s="675"/>
      <c r="T253" s="675"/>
      <c r="U253" s="675"/>
      <c r="V253" s="675"/>
      <c r="W253" s="675"/>
      <c r="X253" s="675"/>
      <c r="Y253" s="675"/>
      <c r="Z253" s="675"/>
    </row>
    <row r="254" spans="1:26">
      <c r="A254" s="675"/>
      <c r="B254" s="675"/>
      <c r="C254" s="675"/>
      <c r="D254" s="675"/>
      <c r="E254" s="675"/>
      <c r="F254" s="675"/>
      <c r="G254" s="675"/>
      <c r="H254" s="675"/>
      <c r="I254" s="675"/>
      <c r="J254" s="675"/>
      <c r="K254" s="675"/>
      <c r="L254" s="675"/>
      <c r="M254" s="675"/>
      <c r="N254" s="675"/>
      <c r="O254" s="675"/>
      <c r="P254" s="675"/>
      <c r="Q254" s="675"/>
      <c r="R254" s="675"/>
      <c r="S254" s="675"/>
      <c r="T254" s="675"/>
      <c r="U254" s="675"/>
      <c r="V254" s="675"/>
      <c r="W254" s="675"/>
      <c r="X254" s="675"/>
      <c r="Y254" s="675"/>
      <c r="Z254" s="675"/>
    </row>
    <row r="255" spans="1:26">
      <c r="A255" s="675"/>
      <c r="B255" s="675"/>
      <c r="C255" s="675"/>
      <c r="D255" s="675"/>
      <c r="E255" s="675"/>
      <c r="F255" s="675"/>
      <c r="G255" s="675"/>
      <c r="H255" s="675"/>
      <c r="I255" s="675"/>
      <c r="J255" s="675"/>
      <c r="K255" s="675"/>
      <c r="L255" s="675"/>
      <c r="M255" s="675"/>
      <c r="N255" s="675"/>
      <c r="O255" s="675"/>
      <c r="P255" s="675"/>
      <c r="Q255" s="675"/>
      <c r="R255" s="675"/>
      <c r="S255" s="675"/>
      <c r="T255" s="675"/>
      <c r="U255" s="675"/>
      <c r="V255" s="675"/>
      <c r="W255" s="675"/>
      <c r="X255" s="675"/>
      <c r="Y255" s="675"/>
      <c r="Z255" s="675"/>
    </row>
    <row r="256" spans="1:26">
      <c r="A256" s="675"/>
      <c r="B256" s="675"/>
      <c r="C256" s="675"/>
      <c r="D256" s="675"/>
      <c r="E256" s="675"/>
      <c r="F256" s="675"/>
      <c r="G256" s="675"/>
      <c r="H256" s="675"/>
      <c r="I256" s="675"/>
      <c r="J256" s="675"/>
      <c r="K256" s="675"/>
      <c r="L256" s="675"/>
      <c r="M256" s="675"/>
      <c r="N256" s="675"/>
      <c r="O256" s="675"/>
      <c r="P256" s="675"/>
      <c r="Q256" s="675"/>
      <c r="R256" s="675"/>
      <c r="S256" s="675"/>
      <c r="T256" s="675"/>
      <c r="U256" s="675"/>
      <c r="V256" s="675"/>
      <c r="W256" s="675"/>
      <c r="X256" s="675"/>
      <c r="Y256" s="675"/>
      <c r="Z256" s="675"/>
    </row>
    <row r="257" spans="1:26">
      <c r="A257" s="675"/>
      <c r="B257" s="675"/>
      <c r="C257" s="675"/>
      <c r="D257" s="675"/>
      <c r="E257" s="675"/>
      <c r="F257" s="675"/>
      <c r="G257" s="675"/>
      <c r="H257" s="675"/>
      <c r="I257" s="675"/>
      <c r="J257" s="675"/>
      <c r="K257" s="675"/>
      <c r="L257" s="675"/>
      <c r="M257" s="675"/>
      <c r="N257" s="675"/>
      <c r="O257" s="675"/>
      <c r="P257" s="675"/>
      <c r="Q257" s="675"/>
      <c r="R257" s="675"/>
      <c r="S257" s="675"/>
      <c r="T257" s="675"/>
      <c r="U257" s="675"/>
      <c r="V257" s="675"/>
      <c r="W257" s="675"/>
      <c r="X257" s="675"/>
      <c r="Y257" s="675"/>
      <c r="Z257" s="675"/>
    </row>
    <row r="258" spans="1:26">
      <c r="A258" s="675"/>
      <c r="B258" s="675"/>
      <c r="C258" s="675"/>
      <c r="D258" s="675"/>
      <c r="E258" s="675"/>
      <c r="F258" s="675"/>
      <c r="G258" s="675"/>
      <c r="H258" s="675"/>
      <c r="I258" s="675"/>
      <c r="J258" s="675"/>
      <c r="K258" s="675"/>
      <c r="L258" s="675"/>
      <c r="M258" s="675"/>
      <c r="N258" s="675"/>
      <c r="O258" s="675"/>
      <c r="P258" s="675"/>
      <c r="Q258" s="675"/>
      <c r="R258" s="675"/>
      <c r="S258" s="675"/>
      <c r="T258" s="675"/>
      <c r="U258" s="675"/>
      <c r="V258" s="675"/>
      <c r="W258" s="675"/>
      <c r="X258" s="675"/>
      <c r="Y258" s="675"/>
      <c r="Z258" s="675"/>
    </row>
    <row r="259" spans="1:26">
      <c r="A259" s="675"/>
      <c r="B259" s="675"/>
      <c r="C259" s="675"/>
      <c r="D259" s="675"/>
      <c r="E259" s="675"/>
      <c r="F259" s="675"/>
      <c r="G259" s="675"/>
      <c r="H259" s="675"/>
      <c r="I259" s="675"/>
      <c r="J259" s="675"/>
      <c r="K259" s="675"/>
      <c r="L259" s="675"/>
      <c r="M259" s="675"/>
      <c r="N259" s="675"/>
      <c r="O259" s="675"/>
      <c r="P259" s="675"/>
      <c r="Q259" s="675"/>
      <c r="R259" s="675"/>
      <c r="S259" s="675"/>
      <c r="T259" s="675"/>
      <c r="U259" s="675"/>
      <c r="V259" s="675"/>
      <c r="W259" s="675"/>
      <c r="X259" s="675"/>
      <c r="Y259" s="675"/>
      <c r="Z259" s="675"/>
    </row>
    <row r="260" spans="1:26">
      <c r="A260" s="675"/>
      <c r="B260" s="675"/>
      <c r="C260" s="675"/>
      <c r="D260" s="675"/>
      <c r="E260" s="675"/>
      <c r="F260" s="675"/>
      <c r="G260" s="675"/>
      <c r="H260" s="675"/>
      <c r="I260" s="675"/>
      <c r="J260" s="675"/>
      <c r="K260" s="675"/>
      <c r="L260" s="675"/>
      <c r="M260" s="675"/>
      <c r="N260" s="675"/>
      <c r="O260" s="675"/>
      <c r="P260" s="675"/>
      <c r="Q260" s="675"/>
      <c r="R260" s="675"/>
      <c r="S260" s="675"/>
      <c r="T260" s="675"/>
      <c r="U260" s="675"/>
      <c r="V260" s="675"/>
      <c r="W260" s="675"/>
      <c r="X260" s="675"/>
      <c r="Y260" s="675"/>
      <c r="Z260" s="675"/>
    </row>
    <row r="261" spans="1:26">
      <c r="A261" s="675"/>
      <c r="B261" s="675"/>
      <c r="C261" s="675"/>
      <c r="D261" s="675"/>
      <c r="E261" s="675"/>
      <c r="F261" s="675"/>
      <c r="G261" s="675"/>
      <c r="H261" s="675"/>
      <c r="I261" s="675"/>
      <c r="J261" s="675"/>
      <c r="K261" s="675"/>
      <c r="L261" s="675"/>
      <c r="M261" s="675"/>
      <c r="N261" s="675"/>
      <c r="O261" s="675"/>
      <c r="P261" s="675"/>
      <c r="Q261" s="675"/>
      <c r="R261" s="675"/>
      <c r="S261" s="675"/>
      <c r="T261" s="675"/>
      <c r="U261" s="675"/>
      <c r="V261" s="675"/>
      <c r="W261" s="675"/>
      <c r="X261" s="675"/>
      <c r="Y261" s="675"/>
      <c r="Z261" s="675"/>
    </row>
    <row r="262" spans="1:26">
      <c r="A262" s="675"/>
      <c r="B262" s="675"/>
      <c r="C262" s="675"/>
      <c r="D262" s="675"/>
      <c r="E262" s="675"/>
      <c r="F262" s="675"/>
      <c r="G262" s="675"/>
      <c r="H262" s="675"/>
      <c r="I262" s="675"/>
      <c r="J262" s="675"/>
      <c r="K262" s="675"/>
      <c r="L262" s="675"/>
      <c r="M262" s="675"/>
      <c r="N262" s="675"/>
      <c r="O262" s="675"/>
      <c r="P262" s="675"/>
      <c r="Q262" s="675"/>
      <c r="R262" s="675"/>
      <c r="S262" s="675"/>
      <c r="T262" s="675"/>
      <c r="U262" s="675"/>
      <c r="V262" s="675"/>
      <c r="W262" s="675"/>
      <c r="X262" s="675"/>
      <c r="Y262" s="675"/>
      <c r="Z262" s="675"/>
    </row>
    <row r="263" spans="1:26">
      <c r="A263" s="675"/>
      <c r="B263" s="675"/>
      <c r="C263" s="675"/>
      <c r="D263" s="675"/>
      <c r="E263" s="675"/>
      <c r="F263" s="675"/>
      <c r="G263" s="675"/>
      <c r="H263" s="675"/>
      <c r="I263" s="675"/>
      <c r="J263" s="675"/>
      <c r="K263" s="675"/>
      <c r="L263" s="675"/>
      <c r="M263" s="675"/>
      <c r="N263" s="675"/>
      <c r="O263" s="675"/>
      <c r="P263" s="675"/>
      <c r="Q263" s="675"/>
      <c r="R263" s="675"/>
      <c r="S263" s="675"/>
      <c r="T263" s="675"/>
      <c r="U263" s="675"/>
      <c r="V263" s="675"/>
      <c r="W263" s="675"/>
      <c r="X263" s="675"/>
      <c r="Y263" s="675"/>
      <c r="Z263" s="675"/>
    </row>
    <row r="264" spans="1:26">
      <c r="A264" s="675"/>
      <c r="B264" s="675"/>
      <c r="C264" s="675"/>
      <c r="D264" s="675"/>
      <c r="E264" s="675"/>
      <c r="F264" s="675"/>
      <c r="G264" s="675"/>
      <c r="H264" s="675"/>
      <c r="I264" s="675"/>
      <c r="J264" s="675"/>
      <c r="K264" s="675"/>
      <c r="L264" s="675"/>
      <c r="M264" s="675"/>
      <c r="N264" s="675"/>
      <c r="O264" s="675"/>
      <c r="P264" s="675"/>
      <c r="Q264" s="675"/>
      <c r="R264" s="675"/>
      <c r="S264" s="675"/>
      <c r="T264" s="675"/>
      <c r="U264" s="675"/>
      <c r="V264" s="675"/>
      <c r="W264" s="675"/>
      <c r="X264" s="675"/>
      <c r="Y264" s="675"/>
      <c r="Z264" s="675"/>
    </row>
    <row r="265" spans="1:26">
      <c r="A265" s="675"/>
      <c r="B265" s="675"/>
      <c r="C265" s="675"/>
      <c r="D265" s="675"/>
      <c r="E265" s="675"/>
      <c r="F265" s="675"/>
      <c r="G265" s="675"/>
      <c r="H265" s="675"/>
      <c r="I265" s="675"/>
      <c r="J265" s="675"/>
      <c r="K265" s="675"/>
      <c r="L265" s="675"/>
      <c r="M265" s="675"/>
      <c r="N265" s="675"/>
      <c r="O265" s="675"/>
      <c r="P265" s="675"/>
      <c r="Q265" s="675"/>
      <c r="R265" s="675"/>
      <c r="S265" s="675"/>
      <c r="T265" s="675"/>
      <c r="U265" s="675"/>
      <c r="V265" s="675"/>
      <c r="W265" s="675"/>
      <c r="X265" s="675"/>
      <c r="Y265" s="675"/>
      <c r="Z265" s="675"/>
    </row>
    <row r="266" spans="1:26">
      <c r="A266" s="675"/>
      <c r="B266" s="675"/>
      <c r="C266" s="675"/>
      <c r="D266" s="675"/>
      <c r="E266" s="675"/>
      <c r="F266" s="675"/>
      <c r="G266" s="675"/>
      <c r="H266" s="675"/>
      <c r="I266" s="675"/>
      <c r="J266" s="675"/>
      <c r="K266" s="675"/>
      <c r="L266" s="675"/>
      <c r="M266" s="675"/>
      <c r="N266" s="675"/>
      <c r="O266" s="675"/>
      <c r="P266" s="675"/>
      <c r="Q266" s="675"/>
      <c r="R266" s="675"/>
      <c r="S266" s="675"/>
      <c r="T266" s="675"/>
      <c r="U266" s="675"/>
      <c r="V266" s="675"/>
      <c r="W266" s="675"/>
      <c r="X266" s="675"/>
      <c r="Y266" s="675"/>
      <c r="Z266" s="675"/>
    </row>
    <row r="267" spans="1:26">
      <c r="A267" s="675"/>
      <c r="B267" s="675"/>
      <c r="C267" s="675"/>
      <c r="D267" s="675"/>
      <c r="E267" s="675"/>
      <c r="F267" s="675"/>
      <c r="G267" s="675"/>
      <c r="H267" s="675"/>
      <c r="I267" s="675"/>
      <c r="J267" s="675"/>
      <c r="K267" s="675"/>
      <c r="L267" s="675"/>
      <c r="M267" s="675"/>
      <c r="N267" s="675"/>
      <c r="O267" s="675"/>
      <c r="P267" s="675"/>
      <c r="Q267" s="675"/>
      <c r="R267" s="675"/>
      <c r="S267" s="675"/>
      <c r="T267" s="675"/>
      <c r="U267" s="675"/>
      <c r="V267" s="675"/>
      <c r="W267" s="675"/>
      <c r="X267" s="675"/>
      <c r="Y267" s="675"/>
      <c r="Z267" s="675"/>
    </row>
    <row r="268" spans="1:26">
      <c r="A268" s="675"/>
      <c r="B268" s="675"/>
      <c r="C268" s="675"/>
      <c r="D268" s="675"/>
      <c r="E268" s="675"/>
      <c r="F268" s="675"/>
      <c r="G268" s="675"/>
      <c r="H268" s="675"/>
      <c r="I268" s="675"/>
      <c r="J268" s="675"/>
      <c r="K268" s="675"/>
      <c r="L268" s="675"/>
      <c r="M268" s="675"/>
      <c r="N268" s="675"/>
      <c r="O268" s="675"/>
      <c r="P268" s="675"/>
      <c r="Q268" s="675"/>
      <c r="R268" s="675"/>
      <c r="S268" s="675"/>
      <c r="T268" s="675"/>
      <c r="U268" s="675"/>
      <c r="V268" s="675"/>
      <c r="W268" s="675"/>
      <c r="X268" s="675"/>
      <c r="Y268" s="675"/>
      <c r="Z268" s="675"/>
    </row>
    <row r="269" spans="1:26">
      <c r="A269" s="675"/>
      <c r="B269" s="675"/>
      <c r="C269" s="675"/>
      <c r="D269" s="675"/>
      <c r="E269" s="675"/>
      <c r="F269" s="675"/>
      <c r="G269" s="675"/>
      <c r="H269" s="675"/>
      <c r="I269" s="675"/>
      <c r="J269" s="675"/>
      <c r="K269" s="675"/>
      <c r="L269" s="675"/>
      <c r="M269" s="675"/>
      <c r="N269" s="675"/>
      <c r="O269" s="675"/>
      <c r="P269" s="675"/>
      <c r="Q269" s="675"/>
      <c r="R269" s="675"/>
      <c r="S269" s="675"/>
      <c r="T269" s="675"/>
      <c r="U269" s="675"/>
      <c r="V269" s="675"/>
      <c r="W269" s="675"/>
      <c r="X269" s="675"/>
      <c r="Y269" s="675"/>
      <c r="Z269" s="675"/>
    </row>
    <row r="270" spans="1:26">
      <c r="A270" s="675"/>
      <c r="B270" s="675"/>
      <c r="C270" s="675"/>
      <c r="D270" s="675"/>
      <c r="E270" s="675"/>
      <c r="F270" s="675"/>
      <c r="G270" s="675"/>
      <c r="H270" s="675"/>
      <c r="I270" s="675"/>
      <c r="J270" s="675"/>
      <c r="K270" s="675"/>
      <c r="L270" s="675"/>
      <c r="M270" s="675"/>
      <c r="N270" s="675"/>
      <c r="O270" s="675"/>
      <c r="P270" s="675"/>
      <c r="Q270" s="675"/>
      <c r="R270" s="675"/>
      <c r="S270" s="675"/>
      <c r="T270" s="675"/>
      <c r="U270" s="675"/>
      <c r="V270" s="675"/>
      <c r="W270" s="675"/>
      <c r="X270" s="675"/>
      <c r="Y270" s="675"/>
      <c r="Z270" s="675"/>
    </row>
    <row r="271" spans="1:26">
      <c r="A271" s="675"/>
      <c r="B271" s="675"/>
      <c r="C271" s="675"/>
      <c r="D271" s="675"/>
      <c r="E271" s="675"/>
      <c r="F271" s="675"/>
      <c r="G271" s="675"/>
      <c r="H271" s="675"/>
      <c r="I271" s="675"/>
      <c r="J271" s="675"/>
      <c r="K271" s="675"/>
      <c r="L271" s="675"/>
      <c r="M271" s="675"/>
      <c r="N271" s="675"/>
      <c r="O271" s="675"/>
      <c r="P271" s="675"/>
      <c r="Q271" s="675"/>
      <c r="R271" s="675"/>
      <c r="S271" s="675"/>
      <c r="T271" s="675"/>
      <c r="U271" s="675"/>
      <c r="V271" s="675"/>
      <c r="W271" s="675"/>
      <c r="X271" s="675"/>
      <c r="Y271" s="675"/>
      <c r="Z271" s="675"/>
    </row>
    <row r="272" spans="1:26">
      <c r="A272" s="675"/>
      <c r="B272" s="675"/>
      <c r="C272" s="675"/>
      <c r="D272" s="675"/>
      <c r="E272" s="675"/>
      <c r="F272" s="675"/>
      <c r="G272" s="675"/>
      <c r="H272" s="675"/>
      <c r="I272" s="675"/>
      <c r="J272" s="675"/>
      <c r="K272" s="675"/>
      <c r="L272" s="675"/>
      <c r="M272" s="675"/>
      <c r="N272" s="675"/>
      <c r="O272" s="675"/>
      <c r="P272" s="675"/>
      <c r="Q272" s="675"/>
      <c r="R272" s="675"/>
      <c r="S272" s="675"/>
      <c r="T272" s="675"/>
      <c r="U272" s="675"/>
      <c r="V272" s="675"/>
      <c r="W272" s="675"/>
      <c r="X272" s="675"/>
      <c r="Y272" s="675"/>
      <c r="Z272" s="675"/>
    </row>
    <row r="273" spans="1:26">
      <c r="A273" s="675"/>
      <c r="B273" s="675"/>
      <c r="C273" s="675"/>
      <c r="D273" s="675"/>
      <c r="E273" s="675"/>
      <c r="F273" s="675"/>
      <c r="G273" s="675"/>
      <c r="H273" s="675"/>
      <c r="I273" s="675"/>
      <c r="J273" s="675"/>
      <c r="K273" s="675"/>
      <c r="L273" s="675"/>
      <c r="M273" s="675"/>
      <c r="N273" s="675"/>
      <c r="O273" s="675"/>
      <c r="P273" s="675"/>
      <c r="Q273" s="675"/>
      <c r="R273" s="675"/>
      <c r="S273" s="675"/>
      <c r="T273" s="675"/>
      <c r="U273" s="675"/>
      <c r="V273" s="675"/>
      <c r="W273" s="675"/>
      <c r="X273" s="675"/>
      <c r="Y273" s="675"/>
      <c r="Z273" s="675"/>
    </row>
    <row r="274" spans="1:26">
      <c r="A274" s="675"/>
      <c r="B274" s="675"/>
      <c r="C274" s="675"/>
      <c r="D274" s="675"/>
      <c r="E274" s="675"/>
      <c r="F274" s="675"/>
      <c r="G274" s="675"/>
      <c r="H274" s="675"/>
      <c r="I274" s="675"/>
      <c r="J274" s="675"/>
      <c r="K274" s="675"/>
      <c r="L274" s="675"/>
      <c r="M274" s="675"/>
      <c r="N274" s="675"/>
      <c r="O274" s="675"/>
      <c r="P274" s="675"/>
      <c r="Q274" s="675"/>
      <c r="R274" s="675"/>
      <c r="S274" s="675"/>
      <c r="T274" s="675"/>
      <c r="U274" s="675"/>
      <c r="V274" s="675"/>
      <c r="W274" s="675"/>
      <c r="X274" s="675"/>
      <c r="Y274" s="675"/>
      <c r="Z274" s="675"/>
    </row>
    <row r="275" spans="1:26">
      <c r="A275" s="675"/>
      <c r="B275" s="675"/>
      <c r="C275" s="675"/>
      <c r="D275" s="675"/>
      <c r="E275" s="675"/>
      <c r="F275" s="675"/>
      <c r="G275" s="675"/>
      <c r="H275" s="675"/>
      <c r="I275" s="675"/>
      <c r="J275" s="675"/>
      <c r="K275" s="675"/>
      <c r="L275" s="675"/>
      <c r="M275" s="675"/>
      <c r="N275" s="675"/>
      <c r="O275" s="675"/>
      <c r="P275" s="675"/>
      <c r="Q275" s="675"/>
      <c r="R275" s="675"/>
      <c r="S275" s="675"/>
      <c r="T275" s="675"/>
      <c r="U275" s="675"/>
      <c r="V275" s="675"/>
      <c r="W275" s="675"/>
      <c r="X275" s="675"/>
      <c r="Y275" s="675"/>
      <c r="Z275" s="675"/>
    </row>
    <row r="276" spans="1:26">
      <c r="A276" s="675"/>
      <c r="B276" s="675"/>
      <c r="C276" s="675"/>
      <c r="D276" s="675"/>
      <c r="E276" s="675"/>
      <c r="F276" s="675"/>
      <c r="G276" s="675"/>
      <c r="H276" s="675"/>
      <c r="I276" s="675"/>
      <c r="J276" s="675"/>
      <c r="K276" s="675"/>
      <c r="L276" s="675"/>
      <c r="M276" s="675"/>
      <c r="N276" s="675"/>
      <c r="O276" s="675"/>
      <c r="P276" s="675"/>
      <c r="Q276" s="675"/>
      <c r="R276" s="675"/>
      <c r="S276" s="675"/>
      <c r="T276" s="675"/>
      <c r="U276" s="675"/>
      <c r="V276" s="675"/>
      <c r="W276" s="675"/>
      <c r="X276" s="675"/>
      <c r="Y276" s="675"/>
      <c r="Z276" s="675"/>
    </row>
    <row r="277" spans="1:26">
      <c r="A277" s="675"/>
      <c r="B277" s="675"/>
      <c r="C277" s="675"/>
      <c r="D277" s="675"/>
      <c r="E277" s="675"/>
      <c r="F277" s="675"/>
      <c r="G277" s="675"/>
      <c r="H277" s="675"/>
      <c r="I277" s="675"/>
      <c r="J277" s="675"/>
      <c r="K277" s="675"/>
      <c r="L277" s="675"/>
      <c r="M277" s="675"/>
      <c r="N277" s="675"/>
      <c r="O277" s="675"/>
      <c r="P277" s="675"/>
      <c r="Q277" s="675"/>
      <c r="R277" s="675"/>
      <c r="S277" s="675"/>
      <c r="T277" s="675"/>
      <c r="U277" s="675"/>
      <c r="V277" s="675"/>
      <c r="W277" s="675"/>
      <c r="X277" s="675"/>
      <c r="Y277" s="675"/>
      <c r="Z277" s="675"/>
    </row>
    <row r="278" spans="1:26">
      <c r="A278" s="675"/>
      <c r="B278" s="675"/>
      <c r="C278" s="675"/>
      <c r="D278" s="675"/>
      <c r="E278" s="675"/>
      <c r="F278" s="675"/>
      <c r="G278" s="675"/>
      <c r="H278" s="675"/>
      <c r="I278" s="675"/>
      <c r="J278" s="675"/>
      <c r="K278" s="675"/>
      <c r="L278" s="675"/>
      <c r="M278" s="675"/>
      <c r="N278" s="675"/>
      <c r="O278" s="675"/>
      <c r="P278" s="675"/>
      <c r="Q278" s="675"/>
      <c r="R278" s="675"/>
      <c r="S278" s="675"/>
      <c r="T278" s="675"/>
      <c r="U278" s="675"/>
      <c r="V278" s="675"/>
      <c r="W278" s="675"/>
      <c r="X278" s="675"/>
      <c r="Y278" s="675"/>
      <c r="Z278" s="675"/>
    </row>
    <row r="279" spans="1:26">
      <c r="A279" s="675"/>
      <c r="B279" s="675"/>
      <c r="C279" s="675"/>
      <c r="D279" s="675"/>
      <c r="E279" s="675"/>
      <c r="F279" s="675"/>
      <c r="G279" s="675"/>
      <c r="H279" s="675"/>
      <c r="I279" s="675"/>
      <c r="J279" s="675"/>
      <c r="K279" s="675"/>
      <c r="L279" s="675"/>
      <c r="M279" s="675"/>
      <c r="N279" s="675"/>
      <c r="O279" s="675"/>
      <c r="P279" s="675"/>
      <c r="Q279" s="675"/>
      <c r="R279" s="675"/>
      <c r="S279" s="675"/>
      <c r="T279" s="675"/>
      <c r="U279" s="675"/>
      <c r="V279" s="675"/>
      <c r="W279" s="675"/>
      <c r="X279" s="675"/>
      <c r="Y279" s="675"/>
      <c r="Z279" s="675"/>
    </row>
    <row r="280" spans="1:26">
      <c r="A280" s="675"/>
      <c r="B280" s="675"/>
      <c r="C280" s="675"/>
      <c r="D280" s="675"/>
      <c r="E280" s="675"/>
      <c r="F280" s="675"/>
      <c r="G280" s="675"/>
      <c r="H280" s="675"/>
      <c r="I280" s="675"/>
      <c r="J280" s="675"/>
      <c r="K280" s="675"/>
      <c r="L280" s="675"/>
      <c r="M280" s="675"/>
      <c r="N280" s="675"/>
      <c r="O280" s="675"/>
      <c r="P280" s="675"/>
      <c r="Q280" s="675"/>
      <c r="R280" s="675"/>
      <c r="S280" s="675"/>
      <c r="T280" s="675"/>
      <c r="U280" s="675"/>
      <c r="V280" s="675"/>
      <c r="W280" s="675"/>
      <c r="X280" s="675"/>
      <c r="Y280" s="675"/>
      <c r="Z280" s="675"/>
    </row>
    <row r="281" spans="1:26">
      <c r="A281" s="675"/>
      <c r="B281" s="675"/>
      <c r="C281" s="675"/>
      <c r="D281" s="675"/>
      <c r="E281" s="675"/>
      <c r="F281" s="675"/>
      <c r="G281" s="675"/>
      <c r="H281" s="675"/>
      <c r="I281" s="675"/>
      <c r="J281" s="675"/>
      <c r="K281" s="675"/>
      <c r="L281" s="675"/>
      <c r="M281" s="675"/>
      <c r="N281" s="675"/>
      <c r="O281" s="675"/>
      <c r="P281" s="675"/>
      <c r="Q281" s="675"/>
      <c r="R281" s="675"/>
      <c r="S281" s="675"/>
      <c r="T281" s="675"/>
      <c r="U281" s="675"/>
      <c r="V281" s="675"/>
      <c r="W281" s="675"/>
      <c r="X281" s="675"/>
      <c r="Y281" s="675"/>
      <c r="Z281" s="675"/>
    </row>
    <row r="282" spans="1:26">
      <c r="A282" s="675"/>
      <c r="B282" s="675"/>
      <c r="C282" s="675"/>
      <c r="D282" s="675"/>
      <c r="E282" s="675"/>
      <c r="F282" s="675"/>
      <c r="G282" s="675"/>
      <c r="H282" s="675"/>
      <c r="I282" s="675"/>
      <c r="J282" s="675"/>
      <c r="K282" s="675"/>
      <c r="L282" s="675"/>
      <c r="M282" s="675"/>
      <c r="N282" s="675"/>
      <c r="O282" s="675"/>
      <c r="P282" s="675"/>
      <c r="Q282" s="675"/>
      <c r="R282" s="675"/>
      <c r="S282" s="675"/>
      <c r="T282" s="675"/>
      <c r="U282" s="675"/>
      <c r="V282" s="675"/>
      <c r="W282" s="675"/>
      <c r="X282" s="675"/>
      <c r="Y282" s="675"/>
      <c r="Z282" s="675"/>
    </row>
    <row r="283" spans="1:26">
      <c r="A283" s="675"/>
      <c r="B283" s="675"/>
      <c r="C283" s="675"/>
      <c r="D283" s="675"/>
      <c r="E283" s="675"/>
      <c r="F283" s="675"/>
      <c r="G283" s="675"/>
      <c r="H283" s="675"/>
      <c r="I283" s="675"/>
      <c r="J283" s="675"/>
      <c r="K283" s="675"/>
      <c r="L283" s="675"/>
      <c r="M283" s="675"/>
      <c r="N283" s="675"/>
      <c r="O283" s="675"/>
      <c r="P283" s="675"/>
      <c r="Q283" s="675"/>
      <c r="R283" s="675"/>
      <c r="S283" s="675"/>
      <c r="T283" s="675"/>
      <c r="U283" s="675"/>
      <c r="V283" s="675"/>
      <c r="W283" s="675"/>
      <c r="X283" s="675"/>
      <c r="Y283" s="675"/>
      <c r="Z283" s="675"/>
    </row>
    <row r="284" spans="1:26">
      <c r="A284" s="675"/>
      <c r="B284" s="675"/>
      <c r="C284" s="675"/>
      <c r="D284" s="675"/>
      <c r="E284" s="675"/>
      <c r="F284" s="675"/>
      <c r="G284" s="675"/>
      <c r="H284" s="675"/>
      <c r="I284" s="675"/>
      <c r="J284" s="675"/>
      <c r="K284" s="675"/>
      <c r="L284" s="675"/>
      <c r="M284" s="675"/>
      <c r="N284" s="675"/>
      <c r="O284" s="675"/>
      <c r="P284" s="675"/>
      <c r="Q284" s="675"/>
      <c r="R284" s="675"/>
      <c r="S284" s="675"/>
      <c r="T284" s="675"/>
      <c r="U284" s="675"/>
      <c r="V284" s="675"/>
      <c r="W284" s="675"/>
      <c r="X284" s="675"/>
      <c r="Y284" s="675"/>
      <c r="Z284" s="675"/>
    </row>
    <row r="285" spans="1:26">
      <c r="A285" s="675"/>
      <c r="B285" s="675"/>
      <c r="C285" s="675"/>
      <c r="D285" s="675"/>
      <c r="E285" s="675"/>
      <c r="F285" s="675"/>
      <c r="G285" s="675"/>
      <c r="H285" s="675"/>
      <c r="I285" s="675"/>
      <c r="J285" s="675"/>
      <c r="K285" s="675"/>
      <c r="L285" s="675"/>
      <c r="M285" s="675"/>
      <c r="N285" s="675"/>
      <c r="O285" s="675"/>
      <c r="P285" s="675"/>
      <c r="Q285" s="675"/>
      <c r="R285" s="675"/>
      <c r="S285" s="675"/>
      <c r="T285" s="675"/>
      <c r="U285" s="675"/>
      <c r="V285" s="675"/>
      <c r="W285" s="675"/>
      <c r="X285" s="675"/>
      <c r="Y285" s="675"/>
      <c r="Z285" s="675"/>
    </row>
    <row r="286" spans="1:26">
      <c r="A286" s="675"/>
      <c r="B286" s="675"/>
      <c r="C286" s="675"/>
      <c r="D286" s="675"/>
      <c r="E286" s="675"/>
      <c r="F286" s="675"/>
      <c r="G286" s="675"/>
      <c r="H286" s="675"/>
      <c r="I286" s="675"/>
      <c r="J286" s="675"/>
      <c r="K286" s="675"/>
      <c r="L286" s="675"/>
      <c r="M286" s="675"/>
      <c r="N286" s="675"/>
      <c r="O286" s="675"/>
      <c r="P286" s="675"/>
      <c r="Q286" s="675"/>
      <c r="R286" s="675"/>
      <c r="S286" s="675"/>
      <c r="T286" s="675"/>
      <c r="U286" s="675"/>
      <c r="V286" s="675"/>
      <c r="W286" s="675"/>
      <c r="X286" s="675"/>
      <c r="Y286" s="675"/>
      <c r="Z286" s="675"/>
    </row>
    <row r="287" spans="1:26">
      <c r="A287" s="675"/>
      <c r="B287" s="675"/>
      <c r="C287" s="675"/>
      <c r="D287" s="675"/>
      <c r="E287" s="675"/>
      <c r="F287" s="675"/>
      <c r="G287" s="675"/>
      <c r="H287" s="675"/>
      <c r="I287" s="675"/>
      <c r="J287" s="675"/>
      <c r="K287" s="675"/>
      <c r="L287" s="675"/>
      <c r="M287" s="675"/>
      <c r="N287" s="675"/>
      <c r="O287" s="675"/>
      <c r="P287" s="675"/>
      <c r="Q287" s="675"/>
      <c r="R287" s="675"/>
      <c r="S287" s="675"/>
      <c r="T287" s="675"/>
      <c r="U287" s="675"/>
      <c r="V287" s="675"/>
      <c r="W287" s="675"/>
      <c r="X287" s="675"/>
      <c r="Y287" s="675"/>
      <c r="Z287" s="675"/>
    </row>
    <row r="288" spans="1:26">
      <c r="A288" s="675"/>
      <c r="B288" s="675"/>
      <c r="C288" s="675"/>
      <c r="D288" s="675"/>
      <c r="E288" s="675"/>
      <c r="F288" s="675"/>
      <c r="G288" s="675"/>
      <c r="H288" s="675"/>
      <c r="I288" s="675"/>
      <c r="J288" s="675"/>
      <c r="K288" s="675"/>
      <c r="L288" s="675"/>
      <c r="M288" s="675"/>
      <c r="N288" s="675"/>
      <c r="O288" s="675"/>
      <c r="P288" s="675"/>
      <c r="Q288" s="675"/>
      <c r="R288" s="675"/>
      <c r="S288" s="675"/>
      <c r="T288" s="675"/>
      <c r="U288" s="675"/>
      <c r="V288" s="675"/>
      <c r="W288" s="675"/>
      <c r="X288" s="675"/>
      <c r="Y288" s="675"/>
      <c r="Z288" s="675"/>
    </row>
    <row r="289" spans="1:26">
      <c r="A289" s="675"/>
      <c r="B289" s="675"/>
      <c r="C289" s="675"/>
      <c r="D289" s="675"/>
      <c r="E289" s="675"/>
      <c r="F289" s="675"/>
      <c r="G289" s="675"/>
      <c r="H289" s="675"/>
      <c r="I289" s="675"/>
      <c r="J289" s="675"/>
      <c r="K289" s="675"/>
      <c r="L289" s="675"/>
      <c r="M289" s="675"/>
      <c r="N289" s="675"/>
      <c r="O289" s="675"/>
      <c r="P289" s="675"/>
      <c r="Q289" s="675"/>
      <c r="R289" s="675"/>
      <c r="S289" s="675"/>
      <c r="T289" s="675"/>
      <c r="U289" s="675"/>
      <c r="V289" s="675"/>
      <c r="W289" s="675"/>
      <c r="X289" s="675"/>
      <c r="Y289" s="675"/>
      <c r="Z289" s="675"/>
    </row>
    <row r="290" spans="1:26">
      <c r="A290" s="675"/>
      <c r="B290" s="675"/>
      <c r="C290" s="675"/>
      <c r="D290" s="675"/>
      <c r="E290" s="675"/>
      <c r="F290" s="675"/>
      <c r="G290" s="675"/>
      <c r="H290" s="675"/>
      <c r="I290" s="675"/>
      <c r="J290" s="675"/>
      <c r="K290" s="675"/>
      <c r="L290" s="675"/>
      <c r="M290" s="675"/>
      <c r="N290" s="675"/>
      <c r="O290" s="675"/>
      <c r="P290" s="675"/>
      <c r="Q290" s="675"/>
      <c r="R290" s="675"/>
      <c r="S290" s="675"/>
      <c r="T290" s="675"/>
      <c r="U290" s="675"/>
      <c r="V290" s="675"/>
      <c r="W290" s="675"/>
      <c r="X290" s="675"/>
      <c r="Y290" s="675"/>
      <c r="Z290" s="675"/>
    </row>
    <row r="291" spans="1:26">
      <c r="A291" s="675"/>
      <c r="B291" s="675"/>
      <c r="C291" s="675"/>
      <c r="D291" s="675"/>
      <c r="E291" s="675"/>
      <c r="F291" s="675"/>
      <c r="G291" s="675"/>
      <c r="H291" s="675"/>
      <c r="I291" s="675"/>
      <c r="J291" s="675"/>
      <c r="K291" s="675"/>
      <c r="L291" s="675"/>
      <c r="M291" s="675"/>
      <c r="N291" s="675"/>
      <c r="O291" s="675"/>
      <c r="P291" s="675"/>
      <c r="Q291" s="675"/>
      <c r="R291" s="675"/>
      <c r="S291" s="675"/>
      <c r="T291" s="675"/>
      <c r="U291" s="675"/>
      <c r="V291" s="675"/>
      <c r="W291" s="675"/>
      <c r="X291" s="675"/>
      <c r="Y291" s="675"/>
      <c r="Z291" s="675"/>
    </row>
    <row r="292" spans="1:26">
      <c r="A292" s="675"/>
      <c r="B292" s="675"/>
      <c r="C292" s="675"/>
      <c r="D292" s="675"/>
      <c r="E292" s="675"/>
      <c r="F292" s="675"/>
      <c r="G292" s="675"/>
      <c r="H292" s="675"/>
      <c r="I292" s="675"/>
      <c r="J292" s="675"/>
      <c r="K292" s="675"/>
      <c r="L292" s="675"/>
      <c r="M292" s="675"/>
      <c r="N292" s="675"/>
      <c r="O292" s="675"/>
      <c r="P292" s="675"/>
      <c r="Q292" s="675"/>
      <c r="R292" s="675"/>
      <c r="S292" s="675"/>
      <c r="T292" s="675"/>
      <c r="U292" s="675"/>
      <c r="V292" s="675"/>
      <c r="W292" s="675"/>
      <c r="X292" s="675"/>
      <c r="Y292" s="675"/>
      <c r="Z292" s="675"/>
    </row>
    <row r="293" spans="1:26">
      <c r="A293" s="675"/>
      <c r="B293" s="675"/>
      <c r="C293" s="675"/>
      <c r="D293" s="675"/>
      <c r="E293" s="675"/>
      <c r="F293" s="675"/>
      <c r="G293" s="675"/>
      <c r="H293" s="675"/>
      <c r="I293" s="675"/>
      <c r="J293" s="675"/>
      <c r="K293" s="675"/>
      <c r="L293" s="675"/>
      <c r="M293" s="675"/>
      <c r="N293" s="675"/>
      <c r="O293" s="675"/>
      <c r="P293" s="675"/>
      <c r="Q293" s="675"/>
      <c r="R293" s="675"/>
      <c r="S293" s="675"/>
      <c r="T293" s="675"/>
      <c r="U293" s="675"/>
      <c r="V293" s="675"/>
      <c r="W293" s="675"/>
      <c r="X293" s="675"/>
      <c r="Y293" s="675"/>
      <c r="Z293" s="675"/>
    </row>
    <row r="294" spans="1:26">
      <c r="A294" s="675"/>
      <c r="B294" s="675"/>
      <c r="C294" s="675"/>
      <c r="D294" s="675"/>
      <c r="E294" s="675"/>
      <c r="F294" s="675"/>
      <c r="G294" s="675"/>
      <c r="H294" s="675"/>
      <c r="I294" s="675"/>
      <c r="J294" s="675"/>
      <c r="K294" s="675"/>
      <c r="L294" s="675"/>
      <c r="M294" s="675"/>
      <c r="N294" s="675"/>
      <c r="O294" s="675"/>
      <c r="P294" s="675"/>
      <c r="Q294" s="675"/>
      <c r="R294" s="675"/>
      <c r="S294" s="675"/>
      <c r="T294" s="675"/>
      <c r="U294" s="675"/>
      <c r="V294" s="675"/>
      <c r="W294" s="675"/>
      <c r="X294" s="675"/>
      <c r="Y294" s="675"/>
      <c r="Z294" s="675"/>
    </row>
    <row r="295" spans="1:26">
      <c r="A295" s="675"/>
      <c r="B295" s="675"/>
      <c r="C295" s="675"/>
      <c r="D295" s="675"/>
      <c r="E295" s="675"/>
      <c r="F295" s="675"/>
      <c r="G295" s="675"/>
      <c r="H295" s="675"/>
      <c r="I295" s="675"/>
      <c r="J295" s="675"/>
      <c r="K295" s="675"/>
      <c r="L295" s="675"/>
      <c r="M295" s="675"/>
      <c r="N295" s="675"/>
      <c r="O295" s="675"/>
      <c r="P295" s="675"/>
      <c r="Q295" s="675"/>
      <c r="R295" s="675"/>
      <c r="S295" s="675"/>
      <c r="T295" s="675"/>
      <c r="U295" s="675"/>
      <c r="V295" s="675"/>
      <c r="W295" s="675"/>
      <c r="X295" s="675"/>
      <c r="Y295" s="675"/>
      <c r="Z295" s="675"/>
    </row>
    <row r="296" spans="1:26">
      <c r="A296" s="675"/>
      <c r="B296" s="675"/>
      <c r="C296" s="675"/>
      <c r="D296" s="675"/>
      <c r="E296" s="675"/>
      <c r="F296" s="675"/>
      <c r="G296" s="675"/>
      <c r="H296" s="675"/>
      <c r="I296" s="675"/>
      <c r="J296" s="675"/>
      <c r="K296" s="675"/>
      <c r="L296" s="675"/>
      <c r="M296" s="675"/>
      <c r="N296" s="675"/>
      <c r="O296" s="675"/>
      <c r="P296" s="675"/>
      <c r="Q296" s="675"/>
      <c r="R296" s="675"/>
      <c r="S296" s="675"/>
      <c r="T296" s="675"/>
      <c r="U296" s="675"/>
      <c r="V296" s="675"/>
      <c r="W296" s="675"/>
      <c r="X296" s="675"/>
      <c r="Y296" s="675"/>
      <c r="Z296" s="675"/>
    </row>
    <row r="297" spans="1:26">
      <c r="A297" s="675"/>
      <c r="B297" s="675"/>
      <c r="C297" s="675"/>
      <c r="D297" s="675"/>
      <c r="E297" s="675"/>
      <c r="F297" s="675"/>
      <c r="G297" s="675"/>
      <c r="H297" s="675"/>
      <c r="I297" s="675"/>
      <c r="J297" s="675"/>
      <c r="K297" s="675"/>
      <c r="L297" s="675"/>
      <c r="M297" s="675"/>
      <c r="N297" s="675"/>
      <c r="O297" s="675"/>
      <c r="P297" s="675"/>
      <c r="Q297" s="675"/>
      <c r="R297" s="675"/>
      <c r="S297" s="675"/>
      <c r="T297" s="675"/>
      <c r="U297" s="675"/>
      <c r="V297" s="675"/>
      <c r="W297" s="675"/>
      <c r="X297" s="675"/>
      <c r="Y297" s="675"/>
      <c r="Z297" s="675"/>
    </row>
    <row r="298" spans="1:26">
      <c r="A298" s="675"/>
      <c r="B298" s="675"/>
      <c r="C298" s="675"/>
      <c r="D298" s="675"/>
      <c r="E298" s="675"/>
      <c r="F298" s="675"/>
      <c r="G298" s="675"/>
      <c r="H298" s="675"/>
      <c r="I298" s="675"/>
      <c r="J298" s="675"/>
      <c r="K298" s="675"/>
      <c r="L298" s="675"/>
      <c r="M298" s="675"/>
      <c r="N298" s="675"/>
      <c r="O298" s="675"/>
      <c r="P298" s="675"/>
      <c r="Q298" s="675"/>
      <c r="R298" s="675"/>
      <c r="S298" s="675"/>
      <c r="T298" s="675"/>
      <c r="U298" s="675"/>
      <c r="V298" s="675"/>
      <c r="W298" s="675"/>
      <c r="X298" s="675"/>
      <c r="Y298" s="675"/>
      <c r="Z298" s="675"/>
    </row>
    <row r="299" spans="1:26">
      <c r="A299" s="675"/>
      <c r="B299" s="675"/>
      <c r="C299" s="675"/>
      <c r="D299" s="675"/>
      <c r="E299" s="675"/>
      <c r="F299" s="675"/>
      <c r="G299" s="675"/>
      <c r="H299" s="675"/>
      <c r="I299" s="675"/>
      <c r="J299" s="675"/>
      <c r="K299" s="675"/>
      <c r="L299" s="675"/>
      <c r="M299" s="675"/>
      <c r="N299" s="675"/>
      <c r="O299" s="675"/>
      <c r="P299" s="675"/>
      <c r="Q299" s="675"/>
      <c r="R299" s="675"/>
      <c r="S299" s="675"/>
      <c r="T299" s="675"/>
      <c r="U299" s="675"/>
      <c r="V299" s="675"/>
      <c r="W299" s="675"/>
      <c r="X299" s="675"/>
      <c r="Y299" s="675"/>
      <c r="Z299" s="675"/>
    </row>
    <row r="300" spans="1:26">
      <c r="A300" s="675"/>
      <c r="B300" s="675"/>
      <c r="C300" s="675"/>
      <c r="D300" s="675"/>
      <c r="E300" s="675"/>
      <c r="F300" s="675"/>
      <c r="G300" s="675"/>
      <c r="H300" s="675"/>
      <c r="I300" s="675"/>
      <c r="J300" s="675"/>
      <c r="K300" s="675"/>
      <c r="L300" s="675"/>
      <c r="M300" s="675"/>
      <c r="N300" s="675"/>
      <c r="O300" s="675"/>
      <c r="P300" s="675"/>
      <c r="Q300" s="675"/>
      <c r="R300" s="675"/>
      <c r="S300" s="675"/>
      <c r="T300" s="675"/>
      <c r="U300" s="675"/>
      <c r="V300" s="675"/>
      <c r="W300" s="675"/>
      <c r="X300" s="675"/>
      <c r="Y300" s="675"/>
      <c r="Z300" s="675"/>
    </row>
    <row r="301" spans="1:26">
      <c r="A301" s="675"/>
      <c r="B301" s="675"/>
      <c r="C301" s="675"/>
      <c r="D301" s="675"/>
      <c r="E301" s="675"/>
      <c r="F301" s="675"/>
      <c r="G301" s="675"/>
      <c r="H301" s="675"/>
      <c r="I301" s="675"/>
      <c r="J301" s="675"/>
      <c r="K301" s="675"/>
      <c r="L301" s="675"/>
      <c r="M301" s="675"/>
      <c r="N301" s="675"/>
      <c r="O301" s="675"/>
      <c r="P301" s="675"/>
      <c r="Q301" s="675"/>
      <c r="R301" s="675"/>
      <c r="S301" s="675"/>
      <c r="T301" s="675"/>
      <c r="U301" s="675"/>
      <c r="V301" s="675"/>
      <c r="W301" s="675"/>
      <c r="X301" s="675"/>
      <c r="Y301" s="675"/>
      <c r="Z301" s="675"/>
    </row>
    <row r="302" spans="1:26">
      <c r="A302" s="675"/>
      <c r="B302" s="675"/>
      <c r="C302" s="675"/>
      <c r="D302" s="675"/>
      <c r="E302" s="675"/>
      <c r="F302" s="675"/>
      <c r="G302" s="675"/>
      <c r="H302" s="675"/>
      <c r="I302" s="675"/>
      <c r="J302" s="675"/>
      <c r="K302" s="675"/>
      <c r="L302" s="675"/>
      <c r="M302" s="675"/>
      <c r="N302" s="675"/>
      <c r="O302" s="675"/>
      <c r="P302" s="675"/>
      <c r="Q302" s="675"/>
      <c r="R302" s="675"/>
      <c r="S302" s="675"/>
      <c r="T302" s="675"/>
      <c r="U302" s="675"/>
      <c r="V302" s="675"/>
      <c r="W302" s="675"/>
      <c r="X302" s="675"/>
      <c r="Y302" s="675"/>
      <c r="Z302" s="675"/>
    </row>
    <row r="303" spans="1:26">
      <c r="A303" s="675"/>
      <c r="B303" s="675"/>
      <c r="C303" s="675"/>
      <c r="D303" s="675"/>
      <c r="E303" s="675"/>
      <c r="F303" s="675"/>
      <c r="G303" s="675"/>
      <c r="H303" s="675"/>
      <c r="I303" s="675"/>
      <c r="J303" s="675"/>
      <c r="K303" s="675"/>
      <c r="L303" s="675"/>
      <c r="M303" s="675"/>
      <c r="N303" s="675"/>
      <c r="O303" s="675"/>
      <c r="P303" s="675"/>
      <c r="Q303" s="675"/>
      <c r="R303" s="675"/>
      <c r="S303" s="675"/>
      <c r="T303" s="675"/>
      <c r="U303" s="675"/>
      <c r="V303" s="675"/>
      <c r="W303" s="675"/>
      <c r="X303" s="675"/>
      <c r="Y303" s="675"/>
      <c r="Z303" s="675"/>
    </row>
    <row r="304" spans="1:26">
      <c r="A304" s="675"/>
      <c r="B304" s="675"/>
      <c r="C304" s="675"/>
      <c r="D304" s="675"/>
      <c r="E304" s="675"/>
      <c r="F304" s="675"/>
      <c r="G304" s="675"/>
      <c r="H304" s="675"/>
      <c r="I304" s="675"/>
      <c r="J304" s="675"/>
      <c r="K304" s="675"/>
      <c r="L304" s="675"/>
      <c r="M304" s="675"/>
      <c r="N304" s="675"/>
      <c r="O304" s="675"/>
      <c r="P304" s="675"/>
      <c r="Q304" s="675"/>
      <c r="R304" s="675"/>
      <c r="S304" s="675"/>
      <c r="T304" s="675"/>
      <c r="U304" s="675"/>
      <c r="V304" s="675"/>
      <c r="W304" s="675"/>
      <c r="X304" s="675"/>
      <c r="Y304" s="675"/>
      <c r="Z304" s="675"/>
    </row>
    <row r="305" spans="1:26">
      <c r="A305" s="675"/>
      <c r="B305" s="675"/>
      <c r="C305" s="675"/>
      <c r="D305" s="675"/>
      <c r="E305" s="675"/>
      <c r="F305" s="675"/>
      <c r="G305" s="675"/>
      <c r="H305" s="675"/>
      <c r="I305" s="675"/>
      <c r="J305" s="675"/>
      <c r="K305" s="675"/>
      <c r="L305" s="675"/>
      <c r="M305" s="675"/>
      <c r="N305" s="675"/>
      <c r="O305" s="675"/>
      <c r="P305" s="675"/>
      <c r="Q305" s="675"/>
      <c r="R305" s="675"/>
      <c r="S305" s="675"/>
      <c r="T305" s="675"/>
      <c r="U305" s="675"/>
      <c r="V305" s="675"/>
      <c r="W305" s="675"/>
      <c r="X305" s="675"/>
      <c r="Y305" s="675"/>
      <c r="Z305" s="675"/>
    </row>
    <row r="306" spans="1:26">
      <c r="A306" s="675"/>
      <c r="B306" s="675"/>
      <c r="C306" s="675"/>
      <c r="D306" s="675"/>
      <c r="E306" s="675"/>
      <c r="F306" s="675"/>
      <c r="G306" s="675"/>
      <c r="H306" s="675"/>
      <c r="I306" s="675"/>
      <c r="J306" s="675"/>
      <c r="K306" s="675"/>
      <c r="L306" s="675"/>
      <c r="M306" s="675"/>
      <c r="N306" s="675"/>
      <c r="O306" s="675"/>
      <c r="P306" s="675"/>
      <c r="Q306" s="675"/>
      <c r="R306" s="675"/>
      <c r="S306" s="675"/>
      <c r="T306" s="675"/>
      <c r="U306" s="675"/>
      <c r="V306" s="675"/>
      <c r="W306" s="675"/>
      <c r="X306" s="675"/>
      <c r="Y306" s="675"/>
      <c r="Z306" s="675"/>
    </row>
    <row r="307" spans="1:26">
      <c r="A307" s="675"/>
      <c r="B307" s="675"/>
      <c r="C307" s="675"/>
      <c r="D307" s="675"/>
      <c r="E307" s="675"/>
      <c r="F307" s="675"/>
      <c r="G307" s="675"/>
      <c r="H307" s="675"/>
      <c r="I307" s="675"/>
      <c r="J307" s="675"/>
      <c r="K307" s="675"/>
      <c r="L307" s="675"/>
      <c r="M307" s="675"/>
      <c r="N307" s="675"/>
      <c r="O307" s="675"/>
      <c r="P307" s="675"/>
      <c r="Q307" s="675"/>
      <c r="R307" s="675"/>
      <c r="S307" s="675"/>
      <c r="T307" s="675"/>
      <c r="U307" s="675"/>
      <c r="V307" s="675"/>
      <c r="W307" s="675"/>
      <c r="X307" s="675"/>
      <c r="Y307" s="675"/>
      <c r="Z307" s="675"/>
    </row>
    <row r="308" spans="1:26">
      <c r="A308" s="675"/>
      <c r="B308" s="675"/>
      <c r="C308" s="675"/>
      <c r="D308" s="675"/>
      <c r="E308" s="675"/>
      <c r="F308" s="675"/>
      <c r="G308" s="675"/>
      <c r="H308" s="675"/>
      <c r="I308" s="675"/>
      <c r="J308" s="675"/>
      <c r="K308" s="675"/>
      <c r="L308" s="675"/>
      <c r="M308" s="675"/>
      <c r="N308" s="675"/>
      <c r="O308" s="675"/>
      <c r="P308" s="675"/>
      <c r="Q308" s="675"/>
      <c r="R308" s="675"/>
      <c r="S308" s="675"/>
      <c r="T308" s="675"/>
      <c r="U308" s="675"/>
      <c r="V308" s="675"/>
      <c r="W308" s="675"/>
      <c r="X308" s="675"/>
      <c r="Y308" s="675"/>
      <c r="Z308" s="675"/>
    </row>
    <row r="309" spans="1:26">
      <c r="A309" s="675"/>
      <c r="B309" s="675"/>
      <c r="C309" s="675"/>
      <c r="D309" s="675"/>
      <c r="E309" s="675"/>
      <c r="F309" s="675"/>
      <c r="G309" s="675"/>
      <c r="H309" s="675"/>
      <c r="I309" s="675"/>
      <c r="J309" s="675"/>
      <c r="K309" s="675"/>
      <c r="L309" s="675"/>
      <c r="M309" s="675"/>
      <c r="N309" s="675"/>
      <c r="O309" s="675"/>
      <c r="P309" s="675"/>
      <c r="Q309" s="675"/>
      <c r="R309" s="675"/>
      <c r="S309" s="675"/>
      <c r="T309" s="675"/>
      <c r="U309" s="675"/>
      <c r="V309" s="675"/>
      <c r="W309" s="675"/>
      <c r="X309" s="675"/>
      <c r="Y309" s="675"/>
      <c r="Z309" s="675"/>
    </row>
    <row r="310" spans="1:26">
      <c r="A310" s="675"/>
      <c r="B310" s="675"/>
      <c r="C310" s="675"/>
      <c r="D310" s="675"/>
      <c r="E310" s="675"/>
      <c r="F310" s="675"/>
      <c r="G310" s="675"/>
      <c r="H310" s="675"/>
      <c r="I310" s="675"/>
      <c r="J310" s="675"/>
      <c r="K310" s="675"/>
      <c r="L310" s="675"/>
      <c r="M310" s="675"/>
      <c r="N310" s="675"/>
      <c r="O310" s="675"/>
      <c r="P310" s="675"/>
      <c r="Q310" s="675"/>
      <c r="R310" s="675"/>
      <c r="S310" s="675"/>
      <c r="T310" s="675"/>
      <c r="U310" s="675"/>
      <c r="V310" s="675"/>
      <c r="W310" s="675"/>
      <c r="X310" s="675"/>
      <c r="Y310" s="675"/>
      <c r="Z310" s="675"/>
    </row>
    <row r="311" spans="1:26">
      <c r="A311" s="675"/>
      <c r="B311" s="675"/>
      <c r="C311" s="675"/>
      <c r="D311" s="675"/>
      <c r="E311" s="675"/>
      <c r="F311" s="675"/>
      <c r="G311" s="675"/>
      <c r="H311" s="675"/>
      <c r="I311" s="675"/>
      <c r="J311" s="675"/>
      <c r="K311" s="675"/>
      <c r="L311" s="675"/>
      <c r="M311" s="675"/>
      <c r="N311" s="675"/>
      <c r="O311" s="675"/>
      <c r="P311" s="675"/>
      <c r="Q311" s="675"/>
      <c r="R311" s="675"/>
      <c r="S311" s="675"/>
      <c r="T311" s="675"/>
      <c r="U311" s="675"/>
      <c r="V311" s="675"/>
      <c r="W311" s="675"/>
      <c r="X311" s="675"/>
      <c r="Y311" s="675"/>
      <c r="Z311" s="675"/>
    </row>
    <row r="312" spans="1:26">
      <c r="A312" s="675"/>
      <c r="B312" s="675"/>
      <c r="C312" s="675"/>
      <c r="D312" s="675"/>
      <c r="E312" s="675"/>
      <c r="F312" s="675"/>
      <c r="G312" s="675"/>
      <c r="H312" s="675"/>
      <c r="I312" s="675"/>
      <c r="J312" s="675"/>
      <c r="K312" s="675"/>
      <c r="L312" s="675"/>
      <c r="M312" s="675"/>
      <c r="N312" s="675"/>
      <c r="O312" s="675"/>
      <c r="P312" s="675"/>
      <c r="Q312" s="675"/>
      <c r="R312" s="675"/>
      <c r="S312" s="675"/>
      <c r="T312" s="675"/>
      <c r="U312" s="675"/>
      <c r="V312" s="675"/>
      <c r="W312" s="675"/>
      <c r="X312" s="675"/>
      <c r="Y312" s="675"/>
      <c r="Z312" s="675"/>
    </row>
    <row r="313" spans="1:26">
      <c r="A313" s="675"/>
      <c r="B313" s="675"/>
      <c r="C313" s="675"/>
      <c r="D313" s="675"/>
      <c r="E313" s="675"/>
      <c r="F313" s="675"/>
      <c r="G313" s="675"/>
      <c r="H313" s="675"/>
      <c r="I313" s="675"/>
      <c r="J313" s="675"/>
      <c r="K313" s="675"/>
      <c r="L313" s="675"/>
      <c r="M313" s="675"/>
      <c r="N313" s="675"/>
      <c r="O313" s="675"/>
      <c r="P313" s="675"/>
      <c r="Q313" s="675"/>
      <c r="R313" s="675"/>
      <c r="S313" s="675"/>
      <c r="T313" s="675"/>
      <c r="U313" s="675"/>
      <c r="V313" s="675"/>
      <c r="W313" s="675"/>
      <c r="X313" s="675"/>
      <c r="Y313" s="675"/>
      <c r="Z313" s="675"/>
    </row>
    <row r="314" spans="1:26">
      <c r="A314" s="675"/>
      <c r="B314" s="675"/>
      <c r="C314" s="675"/>
      <c r="D314" s="675"/>
      <c r="E314" s="675"/>
      <c r="F314" s="675"/>
      <c r="G314" s="675"/>
      <c r="H314" s="675"/>
      <c r="I314" s="675"/>
      <c r="J314" s="675"/>
      <c r="K314" s="675"/>
      <c r="L314" s="675"/>
      <c r="M314" s="675"/>
      <c r="N314" s="675"/>
      <c r="O314" s="675"/>
      <c r="P314" s="675"/>
      <c r="Q314" s="675"/>
      <c r="R314" s="675"/>
      <c r="S314" s="675"/>
      <c r="T314" s="675"/>
      <c r="U314" s="675"/>
      <c r="V314" s="675"/>
      <c r="W314" s="675"/>
      <c r="X314" s="675"/>
      <c r="Y314" s="675"/>
      <c r="Z314" s="675"/>
    </row>
    <row r="315" spans="1:26">
      <c r="A315" s="675"/>
      <c r="B315" s="675"/>
      <c r="C315" s="675"/>
      <c r="D315" s="675"/>
      <c r="E315" s="675"/>
      <c r="F315" s="675"/>
      <c r="G315" s="675"/>
      <c r="H315" s="675"/>
      <c r="I315" s="675"/>
      <c r="J315" s="675"/>
      <c r="K315" s="675"/>
      <c r="L315" s="675"/>
      <c r="M315" s="675"/>
      <c r="N315" s="675"/>
      <c r="O315" s="675"/>
      <c r="P315" s="675"/>
      <c r="Q315" s="675"/>
      <c r="R315" s="675"/>
      <c r="S315" s="675"/>
      <c r="T315" s="675"/>
      <c r="U315" s="675"/>
      <c r="V315" s="675"/>
      <c r="W315" s="675"/>
      <c r="X315" s="675"/>
      <c r="Y315" s="675"/>
      <c r="Z315" s="675"/>
    </row>
    <row r="316" spans="1:26">
      <c r="A316" s="675"/>
      <c r="B316" s="675"/>
      <c r="C316" s="675"/>
      <c r="D316" s="675"/>
      <c r="E316" s="675"/>
      <c r="F316" s="675"/>
      <c r="G316" s="675"/>
      <c r="H316" s="675"/>
      <c r="I316" s="675"/>
      <c r="J316" s="675"/>
      <c r="K316" s="675"/>
      <c r="L316" s="675"/>
      <c r="M316" s="675"/>
      <c r="N316" s="675"/>
      <c r="O316" s="675"/>
      <c r="P316" s="675"/>
      <c r="Q316" s="675"/>
      <c r="R316" s="675"/>
      <c r="S316" s="675"/>
      <c r="T316" s="675"/>
      <c r="U316" s="675"/>
      <c r="V316" s="675"/>
      <c r="W316" s="675"/>
      <c r="X316" s="675"/>
      <c r="Y316" s="675"/>
      <c r="Z316" s="675"/>
    </row>
    <row r="317" spans="1:26">
      <c r="A317" s="675"/>
      <c r="B317" s="675"/>
      <c r="C317" s="675"/>
      <c r="D317" s="675"/>
      <c r="E317" s="675"/>
      <c r="F317" s="675"/>
      <c r="G317" s="675"/>
      <c r="H317" s="675"/>
      <c r="I317" s="675"/>
      <c r="J317" s="675"/>
      <c r="K317" s="675"/>
      <c r="L317" s="675"/>
      <c r="M317" s="675"/>
      <c r="N317" s="675"/>
      <c r="O317" s="675"/>
      <c r="P317" s="675"/>
      <c r="Q317" s="675"/>
      <c r="R317" s="675"/>
      <c r="S317" s="675"/>
      <c r="T317" s="675"/>
      <c r="U317" s="675"/>
      <c r="V317" s="675"/>
      <c r="W317" s="675"/>
      <c r="X317" s="675"/>
      <c r="Y317" s="675"/>
      <c r="Z317" s="675"/>
    </row>
    <row r="318" spans="1:26">
      <c r="A318" s="675"/>
      <c r="B318" s="675"/>
      <c r="C318" s="675"/>
      <c r="D318" s="675"/>
      <c r="E318" s="675"/>
      <c r="F318" s="675"/>
      <c r="G318" s="675"/>
      <c r="H318" s="675"/>
      <c r="I318" s="675"/>
      <c r="J318" s="675"/>
      <c r="K318" s="675"/>
      <c r="L318" s="675"/>
      <c r="M318" s="675"/>
      <c r="N318" s="675"/>
      <c r="O318" s="675"/>
      <c r="P318" s="675"/>
      <c r="Q318" s="675"/>
      <c r="R318" s="675"/>
      <c r="S318" s="675"/>
      <c r="T318" s="675"/>
      <c r="U318" s="675"/>
      <c r="V318" s="675"/>
      <c r="W318" s="675"/>
      <c r="X318" s="675"/>
      <c r="Y318" s="675"/>
      <c r="Z318" s="675"/>
    </row>
    <row r="319" spans="1:26">
      <c r="A319" s="675"/>
      <c r="B319" s="675"/>
      <c r="C319" s="675"/>
      <c r="D319" s="675"/>
      <c r="E319" s="675"/>
      <c r="F319" s="675"/>
      <c r="G319" s="675"/>
      <c r="H319" s="675"/>
      <c r="I319" s="675"/>
      <c r="J319" s="675"/>
      <c r="K319" s="675"/>
      <c r="L319" s="675"/>
      <c r="M319" s="675"/>
      <c r="N319" s="675"/>
      <c r="O319" s="675"/>
      <c r="P319" s="675"/>
      <c r="Q319" s="675"/>
      <c r="R319" s="675"/>
      <c r="S319" s="675"/>
      <c r="T319" s="675"/>
      <c r="U319" s="675"/>
      <c r="V319" s="675"/>
      <c r="W319" s="675"/>
      <c r="X319" s="675"/>
      <c r="Y319" s="675"/>
      <c r="Z319" s="675"/>
    </row>
    <row r="320" spans="1:26">
      <c r="A320" s="675"/>
      <c r="B320" s="675"/>
      <c r="C320" s="675"/>
      <c r="D320" s="675"/>
      <c r="E320" s="675"/>
      <c r="F320" s="675"/>
      <c r="G320" s="675"/>
      <c r="H320" s="675"/>
      <c r="I320" s="675"/>
      <c r="J320" s="675"/>
      <c r="K320" s="675"/>
      <c r="L320" s="675"/>
      <c r="M320" s="675"/>
      <c r="N320" s="675"/>
      <c r="O320" s="675"/>
      <c r="P320" s="675"/>
      <c r="Q320" s="675"/>
      <c r="R320" s="675"/>
      <c r="S320" s="675"/>
      <c r="T320" s="675"/>
      <c r="U320" s="675"/>
      <c r="V320" s="675"/>
      <c r="W320" s="675"/>
      <c r="X320" s="675"/>
      <c r="Y320" s="675"/>
      <c r="Z320" s="675"/>
    </row>
    <row r="321" spans="1:26">
      <c r="A321" s="675"/>
      <c r="B321" s="675"/>
      <c r="C321" s="675"/>
      <c r="D321" s="675"/>
      <c r="E321" s="675"/>
      <c r="F321" s="675"/>
      <c r="G321" s="675"/>
      <c r="H321" s="675"/>
      <c r="I321" s="675"/>
      <c r="J321" s="675"/>
      <c r="K321" s="675"/>
      <c r="L321" s="675"/>
      <c r="M321" s="675"/>
      <c r="N321" s="675"/>
      <c r="O321" s="675"/>
      <c r="P321" s="675"/>
      <c r="Q321" s="675"/>
      <c r="R321" s="675"/>
      <c r="S321" s="675"/>
      <c r="T321" s="675"/>
      <c r="U321" s="675"/>
      <c r="V321" s="675"/>
      <c r="W321" s="675"/>
      <c r="X321" s="675"/>
      <c r="Y321" s="675"/>
      <c r="Z321" s="675"/>
    </row>
    <row r="322" spans="1:26">
      <c r="A322" s="675"/>
      <c r="B322" s="675"/>
      <c r="C322" s="675"/>
      <c r="D322" s="675"/>
      <c r="E322" s="675"/>
      <c r="F322" s="675"/>
      <c r="G322" s="675"/>
      <c r="H322" s="675"/>
      <c r="I322" s="675"/>
      <c r="J322" s="675"/>
      <c r="K322" s="675"/>
      <c r="L322" s="675"/>
      <c r="M322" s="675"/>
      <c r="N322" s="675"/>
      <c r="O322" s="675"/>
      <c r="P322" s="675"/>
      <c r="Q322" s="675"/>
      <c r="R322" s="675"/>
      <c r="S322" s="675"/>
      <c r="T322" s="675"/>
      <c r="U322" s="675"/>
      <c r="V322" s="675"/>
      <c r="W322" s="675"/>
      <c r="X322" s="675"/>
      <c r="Y322" s="675"/>
      <c r="Z322" s="675"/>
    </row>
    <row r="323" spans="1:26">
      <c r="A323" s="675"/>
      <c r="B323" s="675"/>
      <c r="C323" s="675"/>
      <c r="D323" s="675"/>
      <c r="E323" s="675"/>
      <c r="F323" s="675"/>
      <c r="G323" s="675"/>
      <c r="H323" s="675"/>
      <c r="I323" s="675"/>
      <c r="J323" s="675"/>
      <c r="K323" s="675"/>
      <c r="L323" s="675"/>
      <c r="M323" s="675"/>
      <c r="N323" s="675"/>
      <c r="O323" s="675"/>
      <c r="P323" s="675"/>
      <c r="Q323" s="675"/>
      <c r="R323" s="675"/>
      <c r="S323" s="675"/>
      <c r="T323" s="675"/>
      <c r="U323" s="675"/>
      <c r="V323" s="675"/>
      <c r="W323" s="675"/>
      <c r="X323" s="675"/>
      <c r="Y323" s="675"/>
      <c r="Z323" s="675"/>
    </row>
    <row r="324" spans="1:26">
      <c r="A324" s="675"/>
      <c r="B324" s="675"/>
      <c r="C324" s="675"/>
      <c r="D324" s="675"/>
      <c r="E324" s="675"/>
      <c r="F324" s="675"/>
      <c r="G324" s="675"/>
      <c r="H324" s="675"/>
      <c r="I324" s="675"/>
      <c r="J324" s="675"/>
      <c r="K324" s="675"/>
      <c r="L324" s="675"/>
      <c r="M324" s="675"/>
      <c r="N324" s="675"/>
      <c r="O324" s="675"/>
      <c r="P324" s="675"/>
      <c r="Q324" s="675"/>
      <c r="R324" s="675"/>
      <c r="S324" s="675"/>
      <c r="T324" s="675"/>
      <c r="U324" s="675"/>
      <c r="V324" s="675"/>
      <c r="W324" s="675"/>
      <c r="X324" s="675"/>
      <c r="Y324" s="675"/>
      <c r="Z324" s="675"/>
    </row>
    <row r="325" spans="1:26">
      <c r="A325" s="675"/>
      <c r="B325" s="675"/>
      <c r="C325" s="675"/>
      <c r="D325" s="675"/>
      <c r="E325" s="675"/>
      <c r="F325" s="675"/>
      <c r="G325" s="675"/>
      <c r="H325" s="675"/>
      <c r="I325" s="675"/>
      <c r="J325" s="675"/>
      <c r="K325" s="675"/>
      <c r="L325" s="675"/>
      <c r="M325" s="675"/>
      <c r="N325" s="675"/>
      <c r="O325" s="675"/>
      <c r="P325" s="675"/>
      <c r="Q325" s="675"/>
      <c r="R325" s="675"/>
      <c r="S325" s="675"/>
      <c r="T325" s="675"/>
      <c r="U325" s="675"/>
      <c r="V325" s="675"/>
      <c r="W325" s="675"/>
      <c r="X325" s="675"/>
      <c r="Y325" s="675"/>
      <c r="Z325" s="675"/>
    </row>
    <row r="326" spans="1:26">
      <c r="A326" s="675"/>
      <c r="B326" s="675"/>
      <c r="C326" s="675"/>
      <c r="D326" s="675"/>
      <c r="E326" s="675"/>
      <c r="F326" s="675"/>
      <c r="G326" s="675"/>
      <c r="H326" s="675"/>
      <c r="I326" s="675"/>
      <c r="J326" s="675"/>
      <c r="K326" s="675"/>
      <c r="L326" s="675"/>
      <c r="M326" s="675"/>
      <c r="N326" s="675"/>
      <c r="O326" s="675"/>
      <c r="P326" s="675"/>
      <c r="Q326" s="675"/>
      <c r="R326" s="675"/>
      <c r="S326" s="675"/>
      <c r="T326" s="675"/>
      <c r="U326" s="675"/>
      <c r="V326" s="675"/>
      <c r="W326" s="675"/>
      <c r="X326" s="675"/>
      <c r="Y326" s="675"/>
      <c r="Z326" s="675"/>
    </row>
    <row r="327" spans="1:26">
      <c r="A327" s="675"/>
      <c r="B327" s="675"/>
      <c r="C327" s="675"/>
      <c r="D327" s="675"/>
      <c r="E327" s="675"/>
      <c r="F327" s="675"/>
      <c r="G327" s="675"/>
      <c r="H327" s="675"/>
      <c r="I327" s="675"/>
      <c r="J327" s="675"/>
      <c r="K327" s="675"/>
      <c r="L327" s="675"/>
      <c r="M327" s="675"/>
      <c r="N327" s="675"/>
      <c r="O327" s="675"/>
      <c r="P327" s="675"/>
      <c r="Q327" s="675"/>
      <c r="R327" s="675"/>
      <c r="S327" s="675"/>
      <c r="T327" s="675"/>
      <c r="U327" s="675"/>
      <c r="V327" s="675"/>
      <c r="W327" s="675"/>
      <c r="X327" s="675"/>
      <c r="Y327" s="675"/>
      <c r="Z327" s="675"/>
    </row>
    <row r="328" spans="1:26">
      <c r="A328" s="675"/>
      <c r="B328" s="675"/>
      <c r="C328" s="675"/>
      <c r="D328" s="675"/>
      <c r="E328" s="675"/>
      <c r="F328" s="675"/>
      <c r="G328" s="675"/>
      <c r="H328" s="675"/>
      <c r="I328" s="675"/>
      <c r="J328" s="675"/>
      <c r="K328" s="675"/>
      <c r="L328" s="675"/>
      <c r="M328" s="675"/>
      <c r="N328" s="675"/>
      <c r="O328" s="675"/>
      <c r="P328" s="675"/>
      <c r="Q328" s="675"/>
      <c r="R328" s="675"/>
      <c r="S328" s="675"/>
      <c r="T328" s="675"/>
      <c r="U328" s="675"/>
      <c r="V328" s="675"/>
      <c r="W328" s="675"/>
      <c r="X328" s="675"/>
      <c r="Y328" s="675"/>
      <c r="Z328" s="675"/>
    </row>
    <row r="329" spans="1:26">
      <c r="A329" s="675"/>
      <c r="B329" s="675"/>
      <c r="C329" s="675"/>
      <c r="D329" s="675"/>
      <c r="E329" s="675"/>
      <c r="F329" s="675"/>
      <c r="G329" s="675"/>
      <c r="H329" s="675"/>
      <c r="I329" s="675"/>
      <c r="J329" s="675"/>
      <c r="K329" s="675"/>
      <c r="L329" s="675"/>
      <c r="M329" s="675"/>
      <c r="N329" s="675"/>
      <c r="O329" s="675"/>
      <c r="P329" s="675"/>
      <c r="Q329" s="675"/>
      <c r="R329" s="675"/>
      <c r="S329" s="675"/>
      <c r="T329" s="675"/>
      <c r="U329" s="675"/>
      <c r="V329" s="675"/>
      <c r="W329" s="675"/>
      <c r="X329" s="675"/>
      <c r="Y329" s="675"/>
      <c r="Z329" s="675"/>
    </row>
    <row r="330" spans="1:26">
      <c r="A330" s="675"/>
      <c r="B330" s="675"/>
      <c r="C330" s="675"/>
      <c r="D330" s="675"/>
      <c r="E330" s="675"/>
      <c r="F330" s="675"/>
      <c r="G330" s="675"/>
      <c r="H330" s="675"/>
      <c r="I330" s="675"/>
      <c r="J330" s="675"/>
      <c r="K330" s="675"/>
      <c r="L330" s="675"/>
      <c r="M330" s="675"/>
      <c r="N330" s="675"/>
      <c r="O330" s="675"/>
      <c r="P330" s="675"/>
      <c r="Q330" s="675"/>
      <c r="R330" s="675"/>
      <c r="S330" s="675"/>
      <c r="T330" s="675"/>
      <c r="U330" s="675"/>
      <c r="V330" s="675"/>
      <c r="W330" s="675"/>
      <c r="X330" s="675"/>
      <c r="Y330" s="675"/>
      <c r="Z330" s="675"/>
    </row>
    <row r="331" spans="1:26">
      <c r="A331" s="675"/>
      <c r="B331" s="675"/>
      <c r="C331" s="675"/>
      <c r="D331" s="675"/>
      <c r="E331" s="675"/>
      <c r="F331" s="675"/>
      <c r="G331" s="675"/>
      <c r="H331" s="675"/>
      <c r="I331" s="675"/>
      <c r="J331" s="675"/>
      <c r="K331" s="675"/>
      <c r="L331" s="675"/>
      <c r="M331" s="675"/>
      <c r="N331" s="675"/>
      <c r="O331" s="675"/>
      <c r="P331" s="675"/>
      <c r="Q331" s="675"/>
      <c r="R331" s="675"/>
      <c r="S331" s="675"/>
      <c r="T331" s="675"/>
      <c r="U331" s="675"/>
      <c r="V331" s="675"/>
      <c r="W331" s="675"/>
      <c r="X331" s="675"/>
      <c r="Y331" s="675"/>
      <c r="Z331" s="675"/>
    </row>
    <row r="332" spans="1:26">
      <c r="A332" s="675"/>
      <c r="B332" s="675"/>
      <c r="C332" s="675"/>
      <c r="D332" s="675"/>
      <c r="E332" s="675"/>
      <c r="F332" s="675"/>
      <c r="G332" s="675"/>
      <c r="H332" s="675"/>
      <c r="I332" s="675"/>
      <c r="J332" s="675"/>
      <c r="K332" s="675"/>
      <c r="L332" s="675"/>
      <c r="M332" s="675"/>
      <c r="N332" s="675"/>
      <c r="O332" s="675"/>
      <c r="P332" s="675"/>
      <c r="Q332" s="675"/>
      <c r="R332" s="675"/>
      <c r="S332" s="675"/>
      <c r="T332" s="675"/>
      <c r="U332" s="675"/>
      <c r="V332" s="675"/>
      <c r="W332" s="675"/>
      <c r="X332" s="675"/>
      <c r="Y332" s="675"/>
      <c r="Z332" s="675"/>
    </row>
    <row r="333" spans="1:26">
      <c r="A333" s="675"/>
      <c r="B333" s="675"/>
      <c r="C333" s="675"/>
      <c r="D333" s="675"/>
      <c r="E333" s="675"/>
      <c r="F333" s="675"/>
      <c r="G333" s="675"/>
      <c r="H333" s="675"/>
      <c r="I333" s="675"/>
      <c r="J333" s="675"/>
      <c r="K333" s="675"/>
      <c r="L333" s="675"/>
      <c r="M333" s="675"/>
      <c r="N333" s="675"/>
      <c r="O333" s="675"/>
      <c r="P333" s="675"/>
      <c r="Q333" s="675"/>
      <c r="R333" s="675"/>
      <c r="S333" s="675"/>
      <c r="T333" s="675"/>
      <c r="U333" s="675"/>
      <c r="V333" s="675"/>
      <c r="W333" s="675"/>
      <c r="X333" s="675"/>
      <c r="Y333" s="675"/>
      <c r="Z333" s="675"/>
    </row>
    <row r="334" spans="1:26">
      <c r="A334" s="675"/>
      <c r="B334" s="675"/>
      <c r="C334" s="675"/>
      <c r="D334" s="675"/>
      <c r="E334" s="675"/>
      <c r="F334" s="675"/>
      <c r="G334" s="675"/>
      <c r="H334" s="675"/>
      <c r="I334" s="675"/>
      <c r="J334" s="675"/>
      <c r="K334" s="675"/>
      <c r="L334" s="675"/>
      <c r="M334" s="675"/>
      <c r="N334" s="675"/>
      <c r="O334" s="675"/>
      <c r="P334" s="675"/>
      <c r="Q334" s="675"/>
      <c r="R334" s="675"/>
      <c r="S334" s="675"/>
      <c r="T334" s="675"/>
      <c r="U334" s="675"/>
      <c r="V334" s="675"/>
      <c r="W334" s="675"/>
      <c r="X334" s="675"/>
      <c r="Y334" s="675"/>
      <c r="Z334" s="675"/>
    </row>
    <row r="335" spans="1:26">
      <c r="A335" s="675"/>
      <c r="B335" s="675"/>
      <c r="C335" s="675"/>
      <c r="D335" s="675"/>
      <c r="E335" s="675"/>
      <c r="F335" s="675"/>
      <c r="G335" s="675"/>
      <c r="H335" s="675"/>
      <c r="I335" s="675"/>
      <c r="J335" s="675"/>
      <c r="K335" s="675"/>
      <c r="L335" s="675"/>
      <c r="M335" s="675"/>
      <c r="N335" s="675"/>
      <c r="O335" s="675"/>
      <c r="P335" s="675"/>
      <c r="Q335" s="675"/>
      <c r="R335" s="675"/>
      <c r="S335" s="675"/>
      <c r="T335" s="675"/>
      <c r="U335" s="675"/>
      <c r="V335" s="675"/>
      <c r="W335" s="675"/>
      <c r="X335" s="675"/>
      <c r="Y335" s="675"/>
      <c r="Z335" s="675"/>
    </row>
    <row r="336" spans="1:26">
      <c r="A336" s="675"/>
      <c r="B336" s="675"/>
      <c r="C336" s="675"/>
      <c r="D336" s="675"/>
      <c r="E336" s="675"/>
      <c r="F336" s="675"/>
      <c r="G336" s="675"/>
      <c r="H336" s="675"/>
      <c r="I336" s="675"/>
      <c r="J336" s="675"/>
      <c r="K336" s="675"/>
      <c r="L336" s="675"/>
      <c r="M336" s="675"/>
      <c r="N336" s="675"/>
      <c r="O336" s="675"/>
      <c r="P336" s="675"/>
      <c r="Q336" s="675"/>
      <c r="R336" s="675"/>
      <c r="S336" s="675"/>
      <c r="T336" s="675"/>
      <c r="U336" s="675"/>
      <c r="V336" s="675"/>
      <c r="W336" s="675"/>
      <c r="X336" s="675"/>
      <c r="Y336" s="675"/>
      <c r="Z336" s="675"/>
    </row>
    <row r="337" spans="1:26">
      <c r="A337" s="675"/>
      <c r="B337" s="675"/>
      <c r="C337" s="675"/>
      <c r="D337" s="675"/>
      <c r="E337" s="675"/>
      <c r="F337" s="675"/>
      <c r="G337" s="675"/>
      <c r="H337" s="675"/>
      <c r="I337" s="675"/>
      <c r="J337" s="675"/>
      <c r="K337" s="675"/>
      <c r="L337" s="675"/>
      <c r="M337" s="675"/>
      <c r="N337" s="675"/>
      <c r="O337" s="675"/>
      <c r="P337" s="675"/>
      <c r="Q337" s="675"/>
      <c r="R337" s="675"/>
      <c r="S337" s="675"/>
      <c r="T337" s="675"/>
      <c r="U337" s="675"/>
      <c r="V337" s="675"/>
      <c r="W337" s="675"/>
      <c r="X337" s="675"/>
      <c r="Y337" s="675"/>
      <c r="Z337" s="675"/>
    </row>
    <row r="338" spans="1:26">
      <c r="A338" s="675"/>
      <c r="B338" s="675"/>
      <c r="C338" s="675"/>
      <c r="D338" s="675"/>
      <c r="E338" s="675"/>
      <c r="F338" s="675"/>
      <c r="G338" s="675"/>
      <c r="H338" s="675"/>
      <c r="I338" s="675"/>
      <c r="J338" s="675"/>
      <c r="K338" s="675"/>
      <c r="L338" s="675"/>
      <c r="M338" s="675"/>
      <c r="N338" s="675"/>
      <c r="O338" s="675"/>
      <c r="P338" s="675"/>
      <c r="Q338" s="675"/>
      <c r="R338" s="675"/>
      <c r="S338" s="675"/>
      <c r="T338" s="675"/>
      <c r="U338" s="675"/>
      <c r="V338" s="675"/>
      <c r="W338" s="675"/>
      <c r="X338" s="675"/>
      <c r="Y338" s="675"/>
      <c r="Z338" s="675"/>
    </row>
    <row r="339" spans="1:26">
      <c r="A339" s="675"/>
      <c r="B339" s="675"/>
      <c r="C339" s="675"/>
      <c r="D339" s="675"/>
      <c r="E339" s="675"/>
      <c r="F339" s="675"/>
      <c r="G339" s="675"/>
      <c r="H339" s="675"/>
      <c r="I339" s="675"/>
      <c r="J339" s="675"/>
      <c r="K339" s="675"/>
      <c r="L339" s="675"/>
      <c r="M339" s="675"/>
      <c r="N339" s="675"/>
      <c r="O339" s="675"/>
      <c r="P339" s="675"/>
      <c r="Q339" s="675"/>
      <c r="R339" s="675"/>
      <c r="S339" s="675"/>
      <c r="T339" s="675"/>
      <c r="U339" s="675"/>
      <c r="V339" s="675"/>
      <c r="W339" s="675"/>
      <c r="X339" s="675"/>
      <c r="Y339" s="675"/>
      <c r="Z339" s="675"/>
    </row>
    <row r="340" spans="1:26">
      <c r="A340" s="675"/>
      <c r="B340" s="675"/>
      <c r="C340" s="675"/>
      <c r="D340" s="675"/>
      <c r="E340" s="675"/>
      <c r="F340" s="675"/>
      <c r="G340" s="675"/>
      <c r="H340" s="675"/>
      <c r="I340" s="675"/>
      <c r="J340" s="675"/>
      <c r="K340" s="675"/>
      <c r="L340" s="675"/>
      <c r="M340" s="675"/>
      <c r="N340" s="675"/>
      <c r="O340" s="675"/>
      <c r="P340" s="675"/>
      <c r="Q340" s="675"/>
      <c r="R340" s="675"/>
      <c r="S340" s="675"/>
      <c r="T340" s="675"/>
      <c r="U340" s="675"/>
      <c r="V340" s="675"/>
      <c r="W340" s="675"/>
      <c r="X340" s="675"/>
      <c r="Y340" s="675"/>
      <c r="Z340" s="675"/>
    </row>
    <row r="341" spans="1:26">
      <c r="A341" s="675"/>
      <c r="B341" s="675"/>
      <c r="C341" s="675"/>
      <c r="D341" s="675"/>
      <c r="E341" s="675"/>
      <c r="F341" s="675"/>
      <c r="G341" s="675"/>
      <c r="H341" s="675"/>
      <c r="I341" s="675"/>
      <c r="J341" s="675"/>
      <c r="K341" s="675"/>
      <c r="L341" s="675"/>
      <c r="M341" s="675"/>
      <c r="N341" s="675"/>
      <c r="O341" s="675"/>
      <c r="P341" s="675"/>
      <c r="Q341" s="675"/>
      <c r="R341" s="675"/>
      <c r="S341" s="675"/>
      <c r="T341" s="675"/>
      <c r="U341" s="675"/>
      <c r="V341" s="675"/>
      <c r="W341" s="675"/>
      <c r="X341" s="675"/>
      <c r="Y341" s="675"/>
      <c r="Z341" s="675"/>
    </row>
    <row r="342" spans="1:26">
      <c r="A342" s="675"/>
      <c r="B342" s="675"/>
      <c r="C342" s="675"/>
      <c r="D342" s="675"/>
      <c r="E342" s="675"/>
      <c r="F342" s="675"/>
      <c r="G342" s="675"/>
      <c r="H342" s="675"/>
      <c r="I342" s="675"/>
      <c r="J342" s="675"/>
      <c r="K342" s="675"/>
      <c r="L342" s="675"/>
      <c r="M342" s="675"/>
      <c r="N342" s="675"/>
      <c r="O342" s="675"/>
      <c r="P342" s="675"/>
      <c r="Q342" s="675"/>
      <c r="R342" s="675"/>
      <c r="S342" s="675"/>
      <c r="T342" s="675"/>
      <c r="U342" s="675"/>
      <c r="V342" s="675"/>
      <c r="W342" s="675"/>
      <c r="X342" s="675"/>
      <c r="Y342" s="675"/>
      <c r="Z342" s="675"/>
    </row>
    <row r="343" spans="1:26">
      <c r="A343" s="675"/>
      <c r="B343" s="675"/>
      <c r="C343" s="675"/>
      <c r="D343" s="675"/>
      <c r="E343" s="675"/>
      <c r="F343" s="675"/>
      <c r="G343" s="675"/>
      <c r="H343" s="675"/>
      <c r="I343" s="675"/>
      <c r="J343" s="675"/>
      <c r="K343" s="675"/>
      <c r="L343" s="675"/>
      <c r="M343" s="675"/>
      <c r="N343" s="675"/>
      <c r="O343" s="675"/>
      <c r="P343" s="675"/>
      <c r="Q343" s="675"/>
      <c r="R343" s="675"/>
      <c r="S343" s="675"/>
      <c r="T343" s="675"/>
      <c r="U343" s="675"/>
      <c r="V343" s="675"/>
      <c r="W343" s="675"/>
      <c r="X343" s="675"/>
      <c r="Y343" s="675"/>
      <c r="Z343" s="675"/>
    </row>
    <row r="344" spans="1:26">
      <c r="A344" s="675"/>
      <c r="B344" s="675"/>
      <c r="C344" s="675"/>
      <c r="D344" s="675"/>
      <c r="E344" s="675"/>
      <c r="F344" s="675"/>
      <c r="G344" s="675"/>
      <c r="H344" s="675"/>
      <c r="I344" s="675"/>
      <c r="J344" s="675"/>
      <c r="K344" s="675"/>
      <c r="L344" s="675"/>
      <c r="M344" s="675"/>
      <c r="N344" s="675"/>
      <c r="O344" s="675"/>
      <c r="P344" s="675"/>
      <c r="Q344" s="675"/>
      <c r="R344" s="675"/>
      <c r="S344" s="675"/>
      <c r="T344" s="675"/>
      <c r="U344" s="675"/>
      <c r="V344" s="675"/>
      <c r="W344" s="675"/>
      <c r="X344" s="675"/>
      <c r="Y344" s="675"/>
      <c r="Z344" s="675"/>
    </row>
    <row r="345" spans="1:26">
      <c r="A345" s="675"/>
      <c r="B345" s="675"/>
      <c r="C345" s="675"/>
      <c r="D345" s="675"/>
      <c r="E345" s="675"/>
      <c r="F345" s="675"/>
      <c r="G345" s="675"/>
      <c r="H345" s="675"/>
      <c r="I345" s="675"/>
      <c r="J345" s="675"/>
      <c r="K345" s="675"/>
      <c r="L345" s="675"/>
      <c r="M345" s="675"/>
      <c r="N345" s="675"/>
      <c r="O345" s="675"/>
      <c r="P345" s="675"/>
      <c r="Q345" s="675"/>
      <c r="R345" s="675"/>
      <c r="S345" s="675"/>
      <c r="T345" s="675"/>
      <c r="U345" s="675"/>
      <c r="V345" s="675"/>
      <c r="W345" s="675"/>
      <c r="X345" s="675"/>
      <c r="Y345" s="675"/>
      <c r="Z345" s="675"/>
    </row>
    <row r="346" spans="1:26">
      <c r="A346" s="675"/>
      <c r="B346" s="675"/>
      <c r="C346" s="675"/>
      <c r="D346" s="675"/>
      <c r="E346" s="675"/>
      <c r="F346" s="675"/>
      <c r="G346" s="675"/>
      <c r="H346" s="675"/>
      <c r="I346" s="675"/>
      <c r="J346" s="675"/>
      <c r="K346" s="675"/>
      <c r="L346" s="675"/>
      <c r="M346" s="675"/>
      <c r="N346" s="675"/>
      <c r="O346" s="675"/>
      <c r="P346" s="675"/>
      <c r="Q346" s="675"/>
      <c r="R346" s="675"/>
      <c r="S346" s="675"/>
      <c r="T346" s="675"/>
      <c r="U346" s="675"/>
      <c r="V346" s="675"/>
      <c r="W346" s="675"/>
      <c r="X346" s="675"/>
      <c r="Y346" s="675"/>
      <c r="Z346" s="675"/>
    </row>
    <row r="347" spans="1:26">
      <c r="A347" s="675"/>
      <c r="B347" s="675"/>
      <c r="C347" s="675"/>
      <c r="D347" s="675"/>
      <c r="E347" s="675"/>
      <c r="F347" s="675"/>
      <c r="G347" s="675"/>
      <c r="H347" s="675"/>
      <c r="I347" s="675"/>
      <c r="J347" s="675"/>
      <c r="K347" s="675"/>
      <c r="L347" s="675"/>
      <c r="M347" s="675"/>
      <c r="N347" s="675"/>
      <c r="O347" s="675"/>
      <c r="P347" s="675"/>
      <c r="Q347" s="675"/>
      <c r="R347" s="675"/>
      <c r="S347" s="675"/>
      <c r="T347" s="675"/>
      <c r="U347" s="675"/>
      <c r="V347" s="675"/>
      <c r="W347" s="675"/>
      <c r="X347" s="675"/>
      <c r="Y347" s="675"/>
      <c r="Z347" s="675"/>
    </row>
    <row r="348" spans="1:26">
      <c r="A348" s="675"/>
      <c r="B348" s="675"/>
      <c r="C348" s="675"/>
      <c r="D348" s="675"/>
      <c r="E348" s="675"/>
      <c r="F348" s="675"/>
      <c r="G348" s="675"/>
      <c r="H348" s="675"/>
      <c r="I348" s="675"/>
      <c r="J348" s="675"/>
      <c r="K348" s="675"/>
      <c r="L348" s="675"/>
      <c r="M348" s="675"/>
      <c r="N348" s="675"/>
      <c r="O348" s="675"/>
      <c r="P348" s="675"/>
      <c r="Q348" s="675"/>
      <c r="R348" s="675"/>
      <c r="S348" s="675"/>
      <c r="T348" s="675"/>
      <c r="U348" s="675"/>
      <c r="V348" s="675"/>
      <c r="W348" s="675"/>
      <c r="X348" s="675"/>
      <c r="Y348" s="675"/>
      <c r="Z348" s="675"/>
    </row>
    <row r="349" spans="1:26">
      <c r="A349" s="675"/>
      <c r="B349" s="675"/>
      <c r="C349" s="675"/>
      <c r="D349" s="675"/>
      <c r="E349" s="675"/>
      <c r="F349" s="675"/>
      <c r="G349" s="675"/>
      <c r="H349" s="675"/>
      <c r="I349" s="675"/>
      <c r="J349" s="675"/>
      <c r="K349" s="675"/>
      <c r="L349" s="675"/>
      <c r="M349" s="675"/>
      <c r="N349" s="675"/>
      <c r="O349" s="675"/>
      <c r="P349" s="675"/>
      <c r="Q349" s="675"/>
      <c r="R349" s="675"/>
      <c r="S349" s="675"/>
      <c r="T349" s="675"/>
      <c r="U349" s="675"/>
      <c r="V349" s="675"/>
      <c r="W349" s="675"/>
      <c r="X349" s="675"/>
      <c r="Y349" s="675"/>
      <c r="Z349" s="675"/>
    </row>
    <row r="350" spans="1:26">
      <c r="A350" s="675"/>
      <c r="B350" s="675"/>
      <c r="C350" s="675"/>
      <c r="D350" s="675"/>
      <c r="E350" s="675"/>
      <c r="F350" s="675"/>
      <c r="G350" s="675"/>
      <c r="H350" s="675"/>
      <c r="I350" s="675"/>
      <c r="J350" s="675"/>
      <c r="K350" s="675"/>
      <c r="L350" s="675"/>
      <c r="M350" s="675"/>
      <c r="N350" s="675"/>
      <c r="O350" s="675"/>
      <c r="P350" s="675"/>
      <c r="Q350" s="675"/>
      <c r="R350" s="675"/>
      <c r="S350" s="675"/>
      <c r="T350" s="675"/>
      <c r="U350" s="675"/>
      <c r="V350" s="675"/>
      <c r="W350" s="675"/>
      <c r="X350" s="675"/>
      <c r="Y350" s="675"/>
      <c r="Z350" s="675"/>
    </row>
    <row r="351" spans="1:26">
      <c r="A351" s="675"/>
      <c r="B351" s="675"/>
      <c r="C351" s="675"/>
      <c r="D351" s="675"/>
      <c r="E351" s="675"/>
      <c r="F351" s="675"/>
      <c r="G351" s="675"/>
      <c r="H351" s="675"/>
      <c r="I351" s="675"/>
      <c r="J351" s="675"/>
      <c r="K351" s="675"/>
      <c r="L351" s="675"/>
      <c r="M351" s="675"/>
      <c r="N351" s="675"/>
      <c r="O351" s="675"/>
      <c r="P351" s="675"/>
      <c r="Q351" s="675"/>
      <c r="R351" s="675"/>
      <c r="S351" s="675"/>
      <c r="T351" s="675"/>
      <c r="U351" s="675"/>
      <c r="V351" s="675"/>
      <c r="W351" s="675"/>
      <c r="X351" s="675"/>
      <c r="Y351" s="675"/>
      <c r="Z351" s="675"/>
    </row>
    <row r="352" spans="1:26">
      <c r="A352" s="675"/>
      <c r="B352" s="675"/>
      <c r="C352" s="675"/>
      <c r="D352" s="675"/>
      <c r="E352" s="675"/>
      <c r="F352" s="675"/>
      <c r="G352" s="675"/>
      <c r="H352" s="675"/>
      <c r="I352" s="675"/>
      <c r="J352" s="675"/>
      <c r="K352" s="675"/>
      <c r="L352" s="675"/>
      <c r="M352" s="675"/>
      <c r="N352" s="675"/>
      <c r="O352" s="675"/>
      <c r="P352" s="675"/>
      <c r="Q352" s="675"/>
      <c r="R352" s="675"/>
      <c r="S352" s="675"/>
      <c r="T352" s="675"/>
      <c r="U352" s="675"/>
      <c r="V352" s="675"/>
      <c r="W352" s="675"/>
      <c r="X352" s="675"/>
      <c r="Y352" s="675"/>
      <c r="Z352" s="675"/>
    </row>
    <row r="353" spans="1:26">
      <c r="A353" s="675"/>
      <c r="B353" s="675"/>
      <c r="C353" s="675"/>
      <c r="D353" s="675"/>
      <c r="E353" s="675"/>
      <c r="F353" s="675"/>
      <c r="G353" s="675"/>
      <c r="H353" s="675"/>
      <c r="I353" s="675"/>
      <c r="J353" s="675"/>
      <c r="K353" s="675"/>
      <c r="L353" s="675"/>
      <c r="M353" s="675"/>
      <c r="N353" s="675"/>
      <c r="O353" s="675"/>
      <c r="P353" s="675"/>
      <c r="Q353" s="675"/>
      <c r="R353" s="675"/>
      <c r="S353" s="675"/>
      <c r="T353" s="675"/>
      <c r="U353" s="675"/>
      <c r="V353" s="675"/>
      <c r="W353" s="675"/>
      <c r="X353" s="675"/>
      <c r="Y353" s="675"/>
      <c r="Z353" s="675"/>
    </row>
    <row r="354" spans="1:26">
      <c r="A354" s="675"/>
      <c r="B354" s="675"/>
      <c r="C354" s="675"/>
      <c r="D354" s="675"/>
      <c r="E354" s="675"/>
      <c r="F354" s="675"/>
      <c r="G354" s="675"/>
      <c r="H354" s="675"/>
      <c r="I354" s="675"/>
      <c r="J354" s="675"/>
      <c r="K354" s="675"/>
      <c r="L354" s="675"/>
      <c r="M354" s="675"/>
      <c r="N354" s="675"/>
      <c r="O354" s="675"/>
      <c r="P354" s="675"/>
      <c r="Q354" s="675"/>
      <c r="R354" s="675"/>
      <c r="S354" s="675"/>
      <c r="T354" s="675"/>
      <c r="U354" s="675"/>
      <c r="V354" s="675"/>
      <c r="W354" s="675"/>
      <c r="X354" s="675"/>
      <c r="Y354" s="675"/>
      <c r="Z354" s="675"/>
    </row>
    <row r="355" spans="1:26">
      <c r="A355" s="675"/>
      <c r="B355" s="675"/>
      <c r="C355" s="675"/>
      <c r="D355" s="675"/>
      <c r="E355" s="675"/>
      <c r="F355" s="675"/>
      <c r="G355" s="675"/>
      <c r="H355" s="675"/>
      <c r="I355" s="675"/>
      <c r="J355" s="675"/>
      <c r="K355" s="675"/>
      <c r="L355" s="675"/>
      <c r="M355" s="675"/>
      <c r="N355" s="675"/>
      <c r="O355" s="675"/>
      <c r="P355" s="675"/>
      <c r="Q355" s="675"/>
      <c r="R355" s="675"/>
      <c r="S355" s="675"/>
      <c r="T355" s="675"/>
      <c r="U355" s="675"/>
      <c r="V355" s="675"/>
      <c r="W355" s="675"/>
      <c r="X355" s="675"/>
      <c r="Y355" s="675"/>
      <c r="Z355" s="675"/>
    </row>
    <row r="356" spans="1:26">
      <c r="A356" s="675"/>
      <c r="B356" s="675"/>
      <c r="C356" s="675"/>
      <c r="D356" s="675"/>
      <c r="E356" s="675"/>
      <c r="F356" s="675"/>
      <c r="G356" s="675"/>
      <c r="H356" s="675"/>
      <c r="I356" s="675"/>
      <c r="J356" s="675"/>
      <c r="K356" s="675"/>
      <c r="L356" s="675"/>
      <c r="M356" s="675"/>
      <c r="N356" s="675"/>
      <c r="O356" s="675"/>
      <c r="P356" s="675"/>
      <c r="Q356" s="675"/>
      <c r="R356" s="675"/>
      <c r="S356" s="675"/>
      <c r="T356" s="675"/>
      <c r="U356" s="675"/>
      <c r="V356" s="675"/>
      <c r="W356" s="675"/>
      <c r="X356" s="675"/>
      <c r="Y356" s="675"/>
      <c r="Z356" s="675"/>
    </row>
    <row r="357" spans="1:26">
      <c r="A357" s="675"/>
      <c r="B357" s="675"/>
      <c r="C357" s="675"/>
      <c r="D357" s="675"/>
      <c r="E357" s="675"/>
      <c r="F357" s="675"/>
      <c r="G357" s="675"/>
      <c r="H357" s="675"/>
      <c r="I357" s="675"/>
      <c r="J357" s="675"/>
      <c r="K357" s="675"/>
      <c r="L357" s="675"/>
      <c r="M357" s="675"/>
      <c r="N357" s="675"/>
      <c r="O357" s="675"/>
      <c r="P357" s="675"/>
      <c r="Q357" s="675"/>
      <c r="R357" s="675"/>
      <c r="S357" s="675"/>
      <c r="T357" s="675"/>
      <c r="U357" s="675"/>
      <c r="V357" s="675"/>
      <c r="W357" s="675"/>
      <c r="X357" s="675"/>
      <c r="Y357" s="675"/>
      <c r="Z357" s="675"/>
    </row>
    <row r="358" spans="1:26">
      <c r="A358" s="675"/>
      <c r="B358" s="675"/>
      <c r="C358" s="675"/>
      <c r="D358" s="675"/>
      <c r="E358" s="675"/>
      <c r="F358" s="675"/>
      <c r="G358" s="675"/>
      <c r="H358" s="675"/>
      <c r="I358" s="675"/>
      <c r="J358" s="675"/>
      <c r="K358" s="675"/>
      <c r="L358" s="675"/>
      <c r="M358" s="675"/>
      <c r="N358" s="675"/>
      <c r="O358" s="675"/>
      <c r="P358" s="675"/>
      <c r="Q358" s="675"/>
      <c r="R358" s="675"/>
      <c r="S358" s="675"/>
      <c r="T358" s="675"/>
      <c r="U358" s="675"/>
      <c r="V358" s="675"/>
      <c r="W358" s="675"/>
      <c r="X358" s="675"/>
      <c r="Y358" s="675"/>
      <c r="Z358" s="675"/>
    </row>
    <row r="359" spans="1:26">
      <c r="A359" s="675"/>
      <c r="B359" s="675"/>
      <c r="C359" s="675"/>
      <c r="D359" s="675"/>
      <c r="E359" s="675"/>
      <c r="F359" s="675"/>
      <c r="G359" s="675"/>
      <c r="H359" s="675"/>
      <c r="I359" s="675"/>
      <c r="J359" s="675"/>
      <c r="K359" s="675"/>
      <c r="L359" s="675"/>
      <c r="M359" s="675"/>
      <c r="N359" s="675"/>
      <c r="O359" s="675"/>
      <c r="P359" s="675"/>
      <c r="Q359" s="675"/>
      <c r="R359" s="675"/>
      <c r="S359" s="675"/>
      <c r="T359" s="675"/>
      <c r="U359" s="675"/>
      <c r="V359" s="675"/>
      <c r="W359" s="675"/>
      <c r="X359" s="675"/>
      <c r="Y359" s="675"/>
      <c r="Z359" s="675"/>
    </row>
    <row r="360" spans="1:26">
      <c r="A360" s="675"/>
      <c r="B360" s="675"/>
      <c r="C360" s="675"/>
      <c r="D360" s="675"/>
      <c r="E360" s="675"/>
      <c r="F360" s="675"/>
      <c r="G360" s="675"/>
      <c r="H360" s="675"/>
      <c r="I360" s="675"/>
      <c r="J360" s="675"/>
      <c r="K360" s="675"/>
      <c r="L360" s="675"/>
      <c r="M360" s="675"/>
      <c r="N360" s="675"/>
      <c r="O360" s="675"/>
      <c r="P360" s="675"/>
      <c r="Q360" s="675"/>
      <c r="R360" s="675"/>
      <c r="S360" s="675"/>
      <c r="T360" s="675"/>
      <c r="U360" s="675"/>
      <c r="V360" s="675"/>
      <c r="W360" s="675"/>
      <c r="X360" s="675"/>
      <c r="Y360" s="675"/>
      <c r="Z360" s="675"/>
    </row>
    <row r="361" spans="1:26">
      <c r="A361" s="675"/>
      <c r="B361" s="675"/>
      <c r="C361" s="675"/>
      <c r="D361" s="675"/>
      <c r="E361" s="675"/>
      <c r="F361" s="675"/>
      <c r="G361" s="675"/>
      <c r="H361" s="675"/>
      <c r="I361" s="675"/>
      <c r="J361" s="675"/>
      <c r="K361" s="675"/>
      <c r="L361" s="675"/>
      <c r="M361" s="675"/>
      <c r="N361" s="675"/>
      <c r="O361" s="675"/>
      <c r="P361" s="675"/>
      <c r="Q361" s="675"/>
      <c r="R361" s="675"/>
      <c r="S361" s="675"/>
      <c r="T361" s="675"/>
      <c r="U361" s="675"/>
      <c r="V361" s="675"/>
      <c r="W361" s="675"/>
      <c r="X361" s="675"/>
      <c r="Y361" s="675"/>
      <c r="Z361" s="675"/>
    </row>
    <row r="362" spans="1:26">
      <c r="A362" s="675"/>
      <c r="B362" s="675"/>
      <c r="C362" s="675"/>
      <c r="D362" s="675"/>
      <c r="E362" s="675"/>
      <c r="F362" s="675"/>
      <c r="G362" s="675"/>
      <c r="H362" s="675"/>
      <c r="I362" s="675"/>
      <c r="J362" s="675"/>
      <c r="K362" s="675"/>
      <c r="L362" s="675"/>
      <c r="M362" s="675"/>
      <c r="N362" s="675"/>
      <c r="O362" s="675"/>
      <c r="P362" s="675"/>
      <c r="Q362" s="675"/>
      <c r="R362" s="675"/>
      <c r="S362" s="675"/>
      <c r="T362" s="675"/>
      <c r="U362" s="675"/>
      <c r="V362" s="675"/>
      <c r="W362" s="675"/>
      <c r="X362" s="675"/>
      <c r="Y362" s="675"/>
      <c r="Z362" s="675"/>
    </row>
    <row r="363" spans="1:26">
      <c r="A363" s="675"/>
      <c r="B363" s="675"/>
      <c r="C363" s="675"/>
      <c r="D363" s="675"/>
      <c r="E363" s="675"/>
      <c r="F363" s="675"/>
      <c r="G363" s="675"/>
      <c r="H363" s="675"/>
      <c r="I363" s="675"/>
      <c r="J363" s="675"/>
      <c r="K363" s="675"/>
      <c r="L363" s="675"/>
      <c r="M363" s="675"/>
      <c r="N363" s="675"/>
      <c r="O363" s="675"/>
      <c r="P363" s="675"/>
      <c r="Q363" s="675"/>
      <c r="R363" s="675"/>
      <c r="S363" s="675"/>
      <c r="T363" s="675"/>
      <c r="U363" s="675"/>
      <c r="V363" s="675"/>
      <c r="W363" s="675"/>
      <c r="X363" s="675"/>
      <c r="Y363" s="675"/>
      <c r="Z363" s="675"/>
    </row>
    <row r="364" spans="1:26">
      <c r="A364" s="675"/>
      <c r="B364" s="675"/>
      <c r="C364" s="675"/>
      <c r="D364" s="675"/>
      <c r="E364" s="675"/>
      <c r="F364" s="675"/>
      <c r="G364" s="675"/>
      <c r="H364" s="675"/>
      <c r="I364" s="675"/>
      <c r="J364" s="675"/>
      <c r="K364" s="675"/>
      <c r="L364" s="675"/>
      <c r="M364" s="675"/>
      <c r="N364" s="675"/>
      <c r="O364" s="675"/>
      <c r="P364" s="675"/>
      <c r="Q364" s="675"/>
      <c r="R364" s="675"/>
      <c r="S364" s="675"/>
      <c r="T364" s="675"/>
      <c r="U364" s="675"/>
      <c r="V364" s="675"/>
      <c r="W364" s="675"/>
      <c r="X364" s="675"/>
      <c r="Y364" s="675"/>
      <c r="Z364" s="675"/>
    </row>
    <row r="365" spans="1:26">
      <c r="A365" s="675"/>
      <c r="B365" s="675"/>
      <c r="C365" s="675"/>
      <c r="D365" s="675"/>
      <c r="E365" s="675"/>
      <c r="F365" s="675"/>
      <c r="G365" s="675"/>
      <c r="H365" s="675"/>
      <c r="I365" s="675"/>
      <c r="J365" s="675"/>
      <c r="K365" s="675"/>
      <c r="L365" s="675"/>
      <c r="M365" s="675"/>
      <c r="N365" s="675"/>
      <c r="O365" s="675"/>
      <c r="P365" s="675"/>
      <c r="Q365" s="675"/>
      <c r="R365" s="675"/>
      <c r="S365" s="675"/>
      <c r="T365" s="675"/>
      <c r="U365" s="675"/>
      <c r="V365" s="675"/>
      <c r="W365" s="675"/>
      <c r="X365" s="675"/>
      <c r="Y365" s="675"/>
      <c r="Z365" s="675"/>
    </row>
    <row r="366" spans="1:26">
      <c r="A366" s="675"/>
      <c r="B366" s="675"/>
      <c r="C366" s="675"/>
      <c r="D366" s="675"/>
      <c r="E366" s="675"/>
      <c r="F366" s="675"/>
      <c r="G366" s="675"/>
      <c r="H366" s="675"/>
      <c r="I366" s="675"/>
      <c r="J366" s="675"/>
      <c r="K366" s="675"/>
      <c r="L366" s="675"/>
      <c r="M366" s="675"/>
      <c r="N366" s="675"/>
      <c r="O366" s="675"/>
      <c r="P366" s="675"/>
      <c r="Q366" s="675"/>
      <c r="R366" s="675"/>
      <c r="S366" s="675"/>
      <c r="T366" s="675"/>
      <c r="U366" s="675"/>
      <c r="V366" s="675"/>
      <c r="W366" s="675"/>
      <c r="X366" s="675"/>
      <c r="Y366" s="675"/>
      <c r="Z366" s="675"/>
    </row>
    <row r="367" spans="1:26">
      <c r="A367" s="675"/>
      <c r="B367" s="675"/>
      <c r="C367" s="675"/>
      <c r="D367" s="675"/>
      <c r="E367" s="675"/>
      <c r="F367" s="675"/>
      <c r="G367" s="675"/>
      <c r="H367" s="675"/>
      <c r="I367" s="675"/>
      <c r="J367" s="675"/>
      <c r="K367" s="675"/>
      <c r="L367" s="675"/>
      <c r="M367" s="675"/>
      <c r="N367" s="675"/>
      <c r="O367" s="675"/>
      <c r="P367" s="675"/>
      <c r="Q367" s="675"/>
      <c r="R367" s="675"/>
      <c r="S367" s="675"/>
      <c r="T367" s="675"/>
      <c r="U367" s="675"/>
      <c r="V367" s="675"/>
      <c r="W367" s="675"/>
      <c r="X367" s="675"/>
      <c r="Y367" s="675"/>
      <c r="Z367" s="675"/>
    </row>
    <row r="368" spans="1:26">
      <c r="A368" s="675"/>
      <c r="B368" s="675"/>
      <c r="C368" s="675"/>
      <c r="D368" s="675"/>
      <c r="E368" s="675"/>
      <c r="F368" s="675"/>
      <c r="G368" s="675"/>
      <c r="H368" s="675"/>
      <c r="I368" s="675"/>
      <c r="J368" s="675"/>
      <c r="K368" s="675"/>
      <c r="L368" s="675"/>
      <c r="M368" s="675"/>
      <c r="N368" s="675"/>
      <c r="O368" s="675"/>
      <c r="P368" s="675"/>
      <c r="Q368" s="675"/>
      <c r="R368" s="675"/>
      <c r="S368" s="675"/>
      <c r="T368" s="675"/>
      <c r="U368" s="675"/>
      <c r="V368" s="675"/>
      <c r="W368" s="675"/>
      <c r="X368" s="675"/>
      <c r="Y368" s="675"/>
      <c r="Z368" s="675"/>
    </row>
    <row r="369" spans="1:26">
      <c r="A369" s="675"/>
      <c r="B369" s="675"/>
      <c r="C369" s="675"/>
      <c r="D369" s="675"/>
      <c r="E369" s="675"/>
      <c r="F369" s="675"/>
      <c r="G369" s="675"/>
      <c r="H369" s="675"/>
      <c r="I369" s="675"/>
      <c r="J369" s="675"/>
      <c r="K369" s="675"/>
      <c r="L369" s="675"/>
      <c r="M369" s="675"/>
      <c r="N369" s="675"/>
      <c r="O369" s="675"/>
      <c r="P369" s="675"/>
      <c r="Q369" s="675"/>
      <c r="R369" s="675"/>
      <c r="S369" s="675"/>
      <c r="T369" s="675"/>
      <c r="U369" s="675"/>
      <c r="V369" s="675"/>
      <c r="W369" s="675"/>
      <c r="X369" s="675"/>
      <c r="Y369" s="675"/>
      <c r="Z369" s="675"/>
    </row>
    <row r="370" spans="1:26">
      <c r="A370" s="675"/>
      <c r="B370" s="675"/>
      <c r="C370" s="675"/>
      <c r="D370" s="675"/>
      <c r="E370" s="675"/>
      <c r="F370" s="675"/>
      <c r="G370" s="675"/>
      <c r="H370" s="675"/>
      <c r="I370" s="675"/>
      <c r="J370" s="675"/>
      <c r="K370" s="675"/>
      <c r="L370" s="675"/>
      <c r="M370" s="675"/>
      <c r="N370" s="675"/>
      <c r="O370" s="675"/>
      <c r="P370" s="675"/>
      <c r="Q370" s="675"/>
      <c r="R370" s="675"/>
      <c r="S370" s="675"/>
      <c r="T370" s="675"/>
      <c r="U370" s="675"/>
      <c r="V370" s="675"/>
      <c r="W370" s="675"/>
      <c r="X370" s="675"/>
      <c r="Y370" s="675"/>
      <c r="Z370" s="675"/>
    </row>
    <row r="371" spans="1:26">
      <c r="A371" s="675"/>
      <c r="B371" s="675"/>
      <c r="C371" s="675"/>
      <c r="D371" s="675"/>
      <c r="E371" s="675"/>
      <c r="F371" s="675"/>
      <c r="G371" s="675"/>
      <c r="H371" s="675"/>
      <c r="I371" s="675"/>
      <c r="J371" s="675"/>
      <c r="K371" s="675"/>
      <c r="L371" s="675"/>
      <c r="M371" s="675"/>
      <c r="N371" s="675"/>
      <c r="O371" s="675"/>
      <c r="P371" s="675"/>
      <c r="Q371" s="675"/>
      <c r="R371" s="675"/>
      <c r="S371" s="675"/>
      <c r="T371" s="675"/>
      <c r="U371" s="675"/>
      <c r="V371" s="675"/>
      <c r="W371" s="675"/>
      <c r="X371" s="675"/>
      <c r="Y371" s="675"/>
      <c r="Z371" s="675"/>
    </row>
    <row r="372" spans="1:26">
      <c r="A372" s="675"/>
      <c r="B372" s="675"/>
      <c r="C372" s="675"/>
      <c r="D372" s="675"/>
      <c r="E372" s="675"/>
      <c r="F372" s="675"/>
      <c r="G372" s="675"/>
      <c r="H372" s="675"/>
      <c r="I372" s="675"/>
      <c r="J372" s="675"/>
      <c r="K372" s="675"/>
      <c r="L372" s="675"/>
      <c r="M372" s="675"/>
      <c r="N372" s="675"/>
      <c r="O372" s="675"/>
      <c r="P372" s="675"/>
      <c r="Q372" s="675"/>
      <c r="R372" s="675"/>
      <c r="S372" s="675"/>
      <c r="T372" s="675"/>
      <c r="U372" s="675"/>
      <c r="V372" s="675"/>
      <c r="W372" s="675"/>
      <c r="X372" s="675"/>
      <c r="Y372" s="675"/>
      <c r="Z372" s="675"/>
    </row>
    <row r="373" spans="1:26">
      <c r="A373" s="675"/>
      <c r="B373" s="675"/>
      <c r="C373" s="675"/>
      <c r="D373" s="675"/>
      <c r="E373" s="675"/>
      <c r="F373" s="675"/>
      <c r="G373" s="675"/>
      <c r="H373" s="675"/>
      <c r="I373" s="675"/>
      <c r="J373" s="675"/>
      <c r="K373" s="675"/>
      <c r="L373" s="675"/>
      <c r="M373" s="675"/>
      <c r="N373" s="675"/>
      <c r="O373" s="675"/>
      <c r="P373" s="675"/>
      <c r="Q373" s="675"/>
      <c r="R373" s="675"/>
      <c r="S373" s="675"/>
      <c r="T373" s="675"/>
      <c r="U373" s="675"/>
      <c r="V373" s="675"/>
      <c r="W373" s="675"/>
      <c r="X373" s="675"/>
      <c r="Y373" s="675"/>
      <c r="Z373" s="675"/>
    </row>
    <row r="374" spans="1:26">
      <c r="A374" s="675"/>
      <c r="B374" s="675"/>
      <c r="C374" s="675"/>
      <c r="D374" s="675"/>
      <c r="E374" s="675"/>
      <c r="F374" s="675"/>
      <c r="G374" s="675"/>
      <c r="H374" s="675"/>
      <c r="I374" s="675"/>
      <c r="J374" s="675"/>
      <c r="K374" s="675"/>
      <c r="L374" s="675"/>
      <c r="M374" s="675"/>
      <c r="N374" s="675"/>
      <c r="O374" s="675"/>
      <c r="P374" s="675"/>
      <c r="Q374" s="675"/>
      <c r="R374" s="675"/>
      <c r="S374" s="675"/>
      <c r="T374" s="675"/>
      <c r="U374" s="675"/>
      <c r="V374" s="675"/>
      <c r="W374" s="675"/>
      <c r="X374" s="675"/>
      <c r="Y374" s="675"/>
      <c r="Z374" s="675"/>
    </row>
    <row r="375" spans="1:26">
      <c r="A375" s="675"/>
      <c r="B375" s="675"/>
      <c r="C375" s="675"/>
      <c r="D375" s="675"/>
      <c r="E375" s="675"/>
      <c r="F375" s="675"/>
      <c r="G375" s="675"/>
      <c r="H375" s="675"/>
      <c r="I375" s="675"/>
      <c r="J375" s="675"/>
      <c r="K375" s="675"/>
      <c r="L375" s="675"/>
      <c r="M375" s="675"/>
      <c r="N375" s="675"/>
      <c r="O375" s="675"/>
      <c r="P375" s="675"/>
      <c r="Q375" s="675"/>
      <c r="R375" s="675"/>
      <c r="S375" s="675"/>
      <c r="T375" s="675"/>
      <c r="U375" s="675"/>
      <c r="V375" s="675"/>
      <c r="W375" s="675"/>
      <c r="X375" s="675"/>
      <c r="Y375" s="675"/>
      <c r="Z375" s="675"/>
    </row>
    <row r="376" spans="1:26">
      <c r="A376" s="675"/>
      <c r="B376" s="675"/>
      <c r="C376" s="675"/>
      <c r="D376" s="675"/>
      <c r="E376" s="675"/>
      <c r="F376" s="675"/>
      <c r="G376" s="675"/>
      <c r="H376" s="675"/>
      <c r="I376" s="675"/>
      <c r="J376" s="675"/>
      <c r="K376" s="675"/>
      <c r="L376" s="675"/>
      <c r="M376" s="675"/>
      <c r="N376" s="675"/>
      <c r="O376" s="675"/>
      <c r="P376" s="675"/>
      <c r="Q376" s="675"/>
      <c r="R376" s="675"/>
      <c r="S376" s="675"/>
      <c r="T376" s="675"/>
      <c r="U376" s="675"/>
      <c r="V376" s="675"/>
      <c r="W376" s="675"/>
      <c r="X376" s="675"/>
      <c r="Y376" s="675"/>
      <c r="Z376" s="675"/>
    </row>
    <row r="377" spans="1:26">
      <c r="A377" s="675"/>
      <c r="B377" s="675"/>
      <c r="C377" s="675"/>
      <c r="D377" s="675"/>
      <c r="E377" s="675"/>
      <c r="F377" s="675"/>
      <c r="G377" s="675"/>
      <c r="H377" s="675"/>
      <c r="I377" s="675"/>
      <c r="J377" s="675"/>
      <c r="K377" s="675"/>
      <c r="L377" s="675"/>
      <c r="M377" s="675"/>
      <c r="N377" s="675"/>
      <c r="O377" s="675"/>
      <c r="P377" s="675"/>
      <c r="Q377" s="675"/>
      <c r="R377" s="675"/>
      <c r="S377" s="675"/>
      <c r="T377" s="675"/>
      <c r="U377" s="675"/>
      <c r="V377" s="675"/>
      <c r="W377" s="675"/>
      <c r="X377" s="675"/>
      <c r="Y377" s="675"/>
      <c r="Z377" s="675"/>
    </row>
    <row r="378" spans="1:26">
      <c r="A378" s="675"/>
      <c r="B378" s="675"/>
      <c r="C378" s="675"/>
      <c r="D378" s="675"/>
      <c r="E378" s="675"/>
      <c r="F378" s="675"/>
      <c r="G378" s="675"/>
      <c r="H378" s="675"/>
      <c r="I378" s="675"/>
      <c r="J378" s="675"/>
      <c r="K378" s="675"/>
      <c r="L378" s="675"/>
      <c r="M378" s="675"/>
      <c r="N378" s="675"/>
      <c r="O378" s="675"/>
      <c r="P378" s="675"/>
      <c r="Q378" s="675"/>
      <c r="R378" s="675"/>
      <c r="S378" s="675"/>
      <c r="T378" s="675"/>
      <c r="U378" s="675"/>
      <c r="V378" s="675"/>
      <c r="W378" s="675"/>
      <c r="X378" s="675"/>
      <c r="Y378" s="675"/>
      <c r="Z378" s="675"/>
    </row>
    <row r="379" spans="1:26">
      <c r="A379" s="675"/>
      <c r="B379" s="675"/>
      <c r="C379" s="675"/>
      <c r="D379" s="675"/>
      <c r="E379" s="675"/>
      <c r="F379" s="675"/>
      <c r="G379" s="675"/>
      <c r="H379" s="675"/>
      <c r="I379" s="675"/>
      <c r="J379" s="675"/>
      <c r="K379" s="675"/>
      <c r="L379" s="675"/>
      <c r="M379" s="675"/>
      <c r="N379" s="675"/>
      <c r="O379" s="675"/>
      <c r="P379" s="675"/>
      <c r="Q379" s="675"/>
      <c r="R379" s="675"/>
      <c r="S379" s="675"/>
      <c r="T379" s="675"/>
      <c r="U379" s="675"/>
      <c r="V379" s="675"/>
      <c r="W379" s="675"/>
      <c r="X379" s="675"/>
      <c r="Y379" s="675"/>
      <c r="Z379" s="675"/>
    </row>
    <row r="380" spans="1:26">
      <c r="A380" s="675"/>
      <c r="B380" s="675"/>
      <c r="C380" s="675"/>
      <c r="D380" s="675"/>
      <c r="E380" s="675"/>
      <c r="F380" s="675"/>
      <c r="G380" s="675"/>
      <c r="H380" s="675"/>
      <c r="I380" s="675"/>
      <c r="J380" s="675"/>
      <c r="K380" s="675"/>
      <c r="L380" s="675"/>
      <c r="M380" s="675"/>
      <c r="N380" s="675"/>
      <c r="O380" s="675"/>
      <c r="P380" s="675"/>
      <c r="Q380" s="675"/>
      <c r="R380" s="675"/>
      <c r="S380" s="675"/>
      <c r="T380" s="675"/>
      <c r="U380" s="675"/>
      <c r="V380" s="675"/>
      <c r="W380" s="675"/>
      <c r="X380" s="675"/>
      <c r="Y380" s="675"/>
      <c r="Z380" s="675"/>
    </row>
    <row r="381" spans="1:26">
      <c r="A381" s="675"/>
      <c r="B381" s="675"/>
      <c r="C381" s="675"/>
      <c r="D381" s="675"/>
      <c r="E381" s="675"/>
      <c r="F381" s="675"/>
      <c r="G381" s="675"/>
      <c r="H381" s="675"/>
      <c r="I381" s="675"/>
      <c r="J381" s="675"/>
      <c r="K381" s="675"/>
      <c r="L381" s="675"/>
      <c r="M381" s="675"/>
      <c r="N381" s="675"/>
      <c r="O381" s="675"/>
      <c r="P381" s="675"/>
      <c r="Q381" s="675"/>
      <c r="R381" s="675"/>
      <c r="S381" s="675"/>
      <c r="T381" s="675"/>
      <c r="U381" s="675"/>
      <c r="V381" s="675"/>
      <c r="W381" s="675"/>
      <c r="X381" s="675"/>
      <c r="Y381" s="675"/>
      <c r="Z381" s="675"/>
    </row>
    <row r="382" spans="1:26">
      <c r="A382" s="675"/>
      <c r="B382" s="675"/>
      <c r="C382" s="675"/>
      <c r="D382" s="675"/>
      <c r="E382" s="675"/>
      <c r="F382" s="675"/>
      <c r="G382" s="675"/>
      <c r="H382" s="675"/>
      <c r="I382" s="675"/>
      <c r="J382" s="675"/>
      <c r="K382" s="675"/>
      <c r="L382" s="675"/>
      <c r="M382" s="675"/>
      <c r="N382" s="675"/>
      <c r="O382" s="675"/>
      <c r="P382" s="675"/>
      <c r="Q382" s="675"/>
      <c r="R382" s="675"/>
      <c r="S382" s="675"/>
      <c r="T382" s="675"/>
      <c r="U382" s="675"/>
      <c r="V382" s="675"/>
      <c r="W382" s="675"/>
      <c r="X382" s="675"/>
      <c r="Y382" s="675"/>
      <c r="Z382" s="675"/>
    </row>
    <row r="383" spans="1:26">
      <c r="A383" s="675"/>
      <c r="B383" s="675"/>
      <c r="C383" s="675"/>
      <c r="D383" s="675"/>
      <c r="E383" s="675"/>
      <c r="F383" s="675"/>
      <c r="G383" s="675"/>
      <c r="H383" s="675"/>
      <c r="I383" s="675"/>
      <c r="J383" s="675"/>
      <c r="K383" s="675"/>
      <c r="L383" s="675"/>
      <c r="M383" s="675"/>
      <c r="N383" s="675"/>
      <c r="O383" s="675"/>
      <c r="P383" s="675"/>
      <c r="Q383" s="675"/>
      <c r="R383" s="675"/>
      <c r="S383" s="675"/>
      <c r="T383" s="675"/>
      <c r="U383" s="675"/>
      <c r="V383" s="675"/>
      <c r="W383" s="675"/>
      <c r="X383" s="675"/>
      <c r="Y383" s="675"/>
      <c r="Z383" s="675"/>
    </row>
    <row r="384" spans="1:26">
      <c r="A384" s="675"/>
      <c r="B384" s="675"/>
      <c r="C384" s="675"/>
      <c r="D384" s="675"/>
      <c r="E384" s="675"/>
      <c r="F384" s="675"/>
      <c r="G384" s="675"/>
      <c r="H384" s="675"/>
      <c r="I384" s="675"/>
      <c r="J384" s="675"/>
      <c r="K384" s="675"/>
      <c r="L384" s="675"/>
      <c r="M384" s="675"/>
      <c r="N384" s="675"/>
      <c r="O384" s="675"/>
      <c r="P384" s="675"/>
      <c r="Q384" s="675"/>
      <c r="R384" s="675"/>
      <c r="S384" s="675"/>
      <c r="T384" s="675"/>
      <c r="U384" s="675"/>
      <c r="V384" s="675"/>
      <c r="W384" s="675"/>
      <c r="X384" s="675"/>
      <c r="Y384" s="675"/>
      <c r="Z384" s="675"/>
    </row>
    <row r="385" spans="1:26">
      <c r="A385" s="675"/>
      <c r="B385" s="675"/>
      <c r="C385" s="675"/>
      <c r="D385" s="675"/>
      <c r="E385" s="675"/>
      <c r="F385" s="675"/>
      <c r="G385" s="675"/>
      <c r="H385" s="675"/>
      <c r="I385" s="675"/>
      <c r="J385" s="675"/>
      <c r="K385" s="675"/>
      <c r="L385" s="675"/>
      <c r="M385" s="675"/>
      <c r="N385" s="675"/>
      <c r="O385" s="675"/>
      <c r="P385" s="675"/>
      <c r="Q385" s="675"/>
      <c r="R385" s="675"/>
      <c r="S385" s="675"/>
      <c r="T385" s="675"/>
      <c r="U385" s="675"/>
      <c r="V385" s="675"/>
      <c r="W385" s="675"/>
      <c r="X385" s="675"/>
      <c r="Y385" s="675"/>
      <c r="Z385" s="675"/>
    </row>
    <row r="386" spans="1:26">
      <c r="A386" s="675"/>
      <c r="B386" s="675"/>
      <c r="C386" s="675"/>
      <c r="D386" s="675"/>
      <c r="E386" s="675"/>
      <c r="F386" s="675"/>
      <c r="G386" s="675"/>
      <c r="H386" s="675"/>
      <c r="I386" s="675"/>
      <c r="J386" s="675"/>
      <c r="K386" s="675"/>
      <c r="L386" s="675"/>
      <c r="M386" s="675"/>
      <c r="N386" s="675"/>
      <c r="O386" s="675"/>
      <c r="P386" s="675"/>
      <c r="Q386" s="675"/>
      <c r="R386" s="675"/>
      <c r="S386" s="675"/>
      <c r="T386" s="675"/>
      <c r="U386" s="675"/>
      <c r="V386" s="675"/>
      <c r="W386" s="675"/>
      <c r="X386" s="675"/>
      <c r="Y386" s="675"/>
      <c r="Z386" s="675"/>
    </row>
    <row r="387" spans="1:26">
      <c r="A387" s="675"/>
      <c r="B387" s="675"/>
      <c r="C387" s="675"/>
      <c r="D387" s="675"/>
      <c r="E387" s="675"/>
      <c r="F387" s="675"/>
      <c r="G387" s="675"/>
      <c r="H387" s="675"/>
      <c r="I387" s="675"/>
      <c r="J387" s="675"/>
      <c r="K387" s="675"/>
      <c r="L387" s="675"/>
      <c r="M387" s="675"/>
      <c r="N387" s="675"/>
      <c r="O387" s="675"/>
      <c r="P387" s="675"/>
      <c r="Q387" s="675"/>
      <c r="R387" s="675"/>
      <c r="S387" s="675"/>
      <c r="T387" s="675"/>
      <c r="U387" s="675"/>
      <c r="V387" s="675"/>
      <c r="W387" s="675"/>
      <c r="X387" s="675"/>
      <c r="Y387" s="675"/>
      <c r="Z387" s="675"/>
    </row>
    <row r="388" spans="1:26">
      <c r="A388" s="675"/>
      <c r="B388" s="675"/>
      <c r="C388" s="675"/>
      <c r="D388" s="675"/>
      <c r="E388" s="675"/>
      <c r="F388" s="675"/>
      <c r="G388" s="675"/>
      <c r="H388" s="675"/>
      <c r="I388" s="675"/>
      <c r="J388" s="675"/>
      <c r="K388" s="675"/>
      <c r="L388" s="675"/>
      <c r="M388" s="675"/>
      <c r="N388" s="675"/>
      <c r="O388" s="675"/>
      <c r="P388" s="675"/>
      <c r="Q388" s="675"/>
      <c r="R388" s="675"/>
      <c r="S388" s="675"/>
      <c r="T388" s="675"/>
      <c r="U388" s="675"/>
      <c r="V388" s="675"/>
      <c r="W388" s="675"/>
      <c r="X388" s="675"/>
      <c r="Y388" s="675"/>
      <c r="Z388" s="675"/>
    </row>
    <row r="389" spans="1:26">
      <c r="A389" s="675"/>
      <c r="B389" s="675"/>
      <c r="C389" s="675"/>
      <c r="D389" s="675"/>
      <c r="E389" s="675"/>
      <c r="F389" s="675"/>
      <c r="G389" s="675"/>
      <c r="H389" s="675"/>
      <c r="I389" s="675"/>
      <c r="J389" s="675"/>
      <c r="K389" s="675"/>
      <c r="L389" s="675"/>
      <c r="M389" s="675"/>
      <c r="N389" s="675"/>
      <c r="O389" s="675"/>
      <c r="P389" s="675"/>
      <c r="Q389" s="675"/>
      <c r="R389" s="675"/>
      <c r="S389" s="675"/>
      <c r="T389" s="675"/>
      <c r="U389" s="675"/>
      <c r="V389" s="675"/>
      <c r="W389" s="675"/>
      <c r="X389" s="675"/>
      <c r="Y389" s="675"/>
      <c r="Z389" s="675"/>
    </row>
    <row r="390" spans="1:26">
      <c r="A390" s="675"/>
      <c r="B390" s="675"/>
      <c r="C390" s="675"/>
      <c r="D390" s="675"/>
      <c r="E390" s="675"/>
      <c r="F390" s="675"/>
      <c r="G390" s="675"/>
      <c r="H390" s="675"/>
      <c r="I390" s="675"/>
      <c r="J390" s="675"/>
      <c r="K390" s="675"/>
      <c r="L390" s="675"/>
      <c r="M390" s="675"/>
      <c r="N390" s="675"/>
      <c r="O390" s="675"/>
      <c r="P390" s="675"/>
      <c r="Q390" s="675"/>
      <c r="R390" s="675"/>
      <c r="S390" s="675"/>
      <c r="T390" s="675"/>
      <c r="U390" s="675"/>
      <c r="V390" s="675"/>
      <c r="W390" s="675"/>
      <c r="X390" s="675"/>
      <c r="Y390" s="675"/>
      <c r="Z390" s="675"/>
    </row>
    <row r="391" spans="1:26">
      <c r="A391" s="675"/>
      <c r="B391" s="675"/>
      <c r="C391" s="675"/>
      <c r="D391" s="675"/>
      <c r="E391" s="675"/>
      <c r="F391" s="675"/>
      <c r="G391" s="675"/>
      <c r="H391" s="675"/>
      <c r="I391" s="675"/>
      <c r="J391" s="675"/>
      <c r="K391" s="675"/>
      <c r="L391" s="675"/>
      <c r="M391" s="675"/>
      <c r="N391" s="675"/>
      <c r="O391" s="675"/>
      <c r="P391" s="675"/>
      <c r="Q391" s="675"/>
      <c r="R391" s="675"/>
      <c r="S391" s="675"/>
      <c r="T391" s="675"/>
      <c r="U391" s="675"/>
      <c r="V391" s="675"/>
      <c r="W391" s="675"/>
      <c r="X391" s="675"/>
      <c r="Y391" s="675"/>
      <c r="Z391" s="675"/>
    </row>
    <row r="392" spans="1:26">
      <c r="A392" s="675"/>
      <c r="B392" s="675"/>
      <c r="C392" s="675"/>
      <c r="D392" s="675"/>
      <c r="E392" s="675"/>
      <c r="F392" s="675"/>
      <c r="G392" s="675"/>
      <c r="H392" s="675"/>
      <c r="I392" s="675"/>
      <c r="J392" s="675"/>
      <c r="K392" s="675"/>
      <c r="L392" s="675"/>
      <c r="M392" s="675"/>
      <c r="N392" s="675"/>
      <c r="O392" s="675"/>
      <c r="P392" s="675"/>
      <c r="Q392" s="675"/>
      <c r="R392" s="675"/>
      <c r="S392" s="675"/>
      <c r="T392" s="675"/>
      <c r="U392" s="675"/>
      <c r="V392" s="675"/>
      <c r="W392" s="675"/>
      <c r="X392" s="675"/>
      <c r="Y392" s="675"/>
      <c r="Z392" s="675"/>
    </row>
    <row r="393" spans="1:26">
      <c r="A393" s="675"/>
      <c r="B393" s="675"/>
      <c r="C393" s="675"/>
      <c r="D393" s="675"/>
      <c r="E393" s="675"/>
      <c r="F393" s="675"/>
      <c r="G393" s="675"/>
      <c r="H393" s="675"/>
      <c r="I393" s="675"/>
      <c r="J393" s="675"/>
      <c r="K393" s="675"/>
      <c r="L393" s="675"/>
      <c r="M393" s="675"/>
      <c r="N393" s="675"/>
      <c r="O393" s="675"/>
      <c r="P393" s="675"/>
      <c r="Q393" s="675"/>
      <c r="R393" s="675"/>
      <c r="S393" s="675"/>
      <c r="T393" s="675"/>
      <c r="U393" s="675"/>
      <c r="V393" s="675"/>
      <c r="W393" s="675"/>
      <c r="X393" s="675"/>
      <c r="Y393" s="675"/>
      <c r="Z393" s="675"/>
    </row>
    <row r="394" spans="1:26">
      <c r="A394" s="675"/>
      <c r="B394" s="675"/>
      <c r="C394" s="675"/>
      <c r="D394" s="675"/>
      <c r="E394" s="675"/>
      <c r="F394" s="675"/>
      <c r="G394" s="675"/>
      <c r="H394" s="675"/>
      <c r="I394" s="675"/>
      <c r="J394" s="675"/>
      <c r="K394" s="675"/>
      <c r="L394" s="675"/>
      <c r="M394" s="675"/>
      <c r="N394" s="675"/>
      <c r="O394" s="675"/>
      <c r="P394" s="675"/>
      <c r="Q394" s="675"/>
      <c r="R394" s="675"/>
      <c r="S394" s="675"/>
      <c r="T394" s="675"/>
      <c r="U394" s="675"/>
      <c r="V394" s="675"/>
      <c r="W394" s="675"/>
      <c r="X394" s="675"/>
      <c r="Y394" s="675"/>
      <c r="Z394" s="675"/>
    </row>
    <row r="395" spans="1:26">
      <c r="A395" s="675"/>
      <c r="B395" s="675"/>
      <c r="C395" s="675"/>
      <c r="D395" s="675"/>
      <c r="E395" s="675"/>
      <c r="F395" s="675"/>
      <c r="G395" s="675"/>
      <c r="H395" s="675"/>
      <c r="I395" s="675"/>
      <c r="J395" s="675"/>
      <c r="K395" s="675"/>
      <c r="L395" s="675"/>
      <c r="M395" s="675"/>
      <c r="N395" s="675"/>
      <c r="O395" s="675"/>
      <c r="P395" s="675"/>
      <c r="Q395" s="675"/>
      <c r="R395" s="675"/>
      <c r="S395" s="675"/>
      <c r="T395" s="675"/>
      <c r="U395" s="675"/>
      <c r="V395" s="675"/>
      <c r="W395" s="675"/>
      <c r="X395" s="675"/>
      <c r="Y395" s="675"/>
      <c r="Z395" s="675"/>
    </row>
    <row r="396" spans="1:26">
      <c r="A396" s="675"/>
      <c r="B396" s="675"/>
      <c r="C396" s="675"/>
      <c r="D396" s="675"/>
      <c r="E396" s="675"/>
      <c r="F396" s="675"/>
      <c r="G396" s="675"/>
      <c r="H396" s="675"/>
      <c r="I396" s="675"/>
      <c r="J396" s="675"/>
      <c r="K396" s="675"/>
      <c r="L396" s="675"/>
      <c r="M396" s="675"/>
      <c r="N396" s="675"/>
      <c r="O396" s="675"/>
      <c r="P396" s="675"/>
      <c r="Q396" s="675"/>
      <c r="R396" s="675"/>
      <c r="S396" s="675"/>
      <c r="T396" s="675"/>
      <c r="U396" s="675"/>
      <c r="V396" s="675"/>
      <c r="W396" s="675"/>
      <c r="X396" s="675"/>
      <c r="Y396" s="675"/>
      <c r="Z396" s="675"/>
    </row>
    <row r="397" spans="1:26">
      <c r="A397" s="675"/>
      <c r="B397" s="675"/>
      <c r="C397" s="675"/>
      <c r="D397" s="675"/>
      <c r="E397" s="675"/>
      <c r="F397" s="675"/>
      <c r="G397" s="675"/>
      <c r="H397" s="675"/>
      <c r="I397" s="675"/>
      <c r="J397" s="675"/>
      <c r="K397" s="675"/>
      <c r="L397" s="675"/>
      <c r="M397" s="675"/>
      <c r="N397" s="675"/>
      <c r="O397" s="675"/>
      <c r="P397" s="675"/>
      <c r="Q397" s="675"/>
      <c r="R397" s="675"/>
      <c r="S397" s="675"/>
      <c r="T397" s="675"/>
      <c r="U397" s="675"/>
      <c r="V397" s="675"/>
      <c r="W397" s="675"/>
      <c r="X397" s="675"/>
      <c r="Y397" s="675"/>
      <c r="Z397" s="675"/>
    </row>
    <row r="398" spans="1:26">
      <c r="A398" s="675"/>
      <c r="B398" s="675"/>
      <c r="C398" s="675"/>
      <c r="D398" s="675"/>
      <c r="E398" s="675"/>
      <c r="F398" s="675"/>
      <c r="G398" s="675"/>
      <c r="H398" s="675"/>
      <c r="I398" s="675"/>
      <c r="J398" s="675"/>
      <c r="K398" s="675"/>
      <c r="L398" s="675"/>
      <c r="M398" s="675"/>
      <c r="N398" s="675"/>
      <c r="O398" s="675"/>
      <c r="P398" s="675"/>
      <c r="Q398" s="675"/>
      <c r="R398" s="675"/>
      <c r="S398" s="675"/>
      <c r="T398" s="675"/>
      <c r="U398" s="675"/>
      <c r="V398" s="675"/>
      <c r="W398" s="675"/>
      <c r="X398" s="675"/>
      <c r="Y398" s="675"/>
      <c r="Z398" s="675"/>
    </row>
    <row r="399" spans="1:26">
      <c r="A399" s="675"/>
      <c r="B399" s="675"/>
      <c r="C399" s="675"/>
      <c r="D399" s="675"/>
      <c r="E399" s="675"/>
      <c r="F399" s="675"/>
      <c r="G399" s="675"/>
      <c r="H399" s="675"/>
      <c r="I399" s="675"/>
      <c r="J399" s="675"/>
      <c r="K399" s="675"/>
      <c r="L399" s="675"/>
      <c r="M399" s="675"/>
      <c r="N399" s="675"/>
      <c r="O399" s="675"/>
      <c r="P399" s="675"/>
      <c r="Q399" s="675"/>
      <c r="R399" s="675"/>
      <c r="S399" s="675"/>
      <c r="T399" s="675"/>
      <c r="U399" s="675"/>
      <c r="V399" s="675"/>
      <c r="W399" s="675"/>
      <c r="X399" s="675"/>
      <c r="Y399" s="675"/>
      <c r="Z399" s="675"/>
    </row>
    <row r="400" spans="1:26">
      <c r="A400" s="675"/>
      <c r="B400" s="675"/>
      <c r="C400" s="675"/>
      <c r="D400" s="675"/>
      <c r="E400" s="675"/>
      <c r="F400" s="675"/>
      <c r="G400" s="675"/>
      <c r="H400" s="675"/>
      <c r="I400" s="675"/>
      <c r="J400" s="675"/>
      <c r="K400" s="675"/>
      <c r="L400" s="675"/>
      <c r="M400" s="675"/>
      <c r="N400" s="675"/>
      <c r="O400" s="675"/>
      <c r="P400" s="675"/>
      <c r="Q400" s="675"/>
      <c r="R400" s="675"/>
      <c r="S400" s="675"/>
      <c r="T400" s="675"/>
      <c r="U400" s="675"/>
      <c r="V400" s="675"/>
      <c r="W400" s="675"/>
      <c r="X400" s="675"/>
      <c r="Y400" s="675"/>
      <c r="Z400" s="675"/>
    </row>
    <row r="401" spans="1:26">
      <c r="A401" s="675"/>
      <c r="B401" s="675"/>
      <c r="C401" s="675"/>
      <c r="D401" s="675"/>
      <c r="E401" s="675"/>
      <c r="F401" s="675"/>
      <c r="G401" s="675"/>
      <c r="H401" s="675"/>
      <c r="I401" s="675"/>
      <c r="J401" s="675"/>
      <c r="K401" s="675"/>
      <c r="L401" s="675"/>
      <c r="M401" s="675"/>
      <c r="N401" s="675"/>
      <c r="O401" s="675"/>
      <c r="P401" s="675"/>
      <c r="Q401" s="675"/>
      <c r="R401" s="675"/>
      <c r="S401" s="675"/>
      <c r="T401" s="675"/>
      <c r="U401" s="675"/>
      <c r="V401" s="675"/>
      <c r="W401" s="675"/>
      <c r="X401" s="675"/>
      <c r="Y401" s="675"/>
      <c r="Z401" s="675"/>
    </row>
    <row r="402" spans="1:26">
      <c r="A402" s="675"/>
      <c r="B402" s="675"/>
      <c r="C402" s="675"/>
      <c r="D402" s="675"/>
      <c r="E402" s="675"/>
      <c r="F402" s="675"/>
      <c r="G402" s="675"/>
      <c r="H402" s="675"/>
      <c r="I402" s="675"/>
      <c r="J402" s="675"/>
      <c r="K402" s="675"/>
      <c r="L402" s="675"/>
      <c r="M402" s="675"/>
      <c r="N402" s="675"/>
      <c r="O402" s="675"/>
      <c r="P402" s="675"/>
      <c r="Q402" s="675"/>
      <c r="R402" s="675"/>
      <c r="S402" s="675"/>
      <c r="T402" s="675"/>
      <c r="U402" s="675"/>
      <c r="V402" s="675"/>
      <c r="W402" s="675"/>
      <c r="X402" s="675"/>
      <c r="Y402" s="675"/>
      <c r="Z402" s="675"/>
    </row>
    <row r="403" spans="1:26">
      <c r="A403" s="675"/>
      <c r="B403" s="675"/>
      <c r="C403" s="675"/>
      <c r="D403" s="675"/>
      <c r="E403" s="675"/>
      <c r="F403" s="675"/>
      <c r="G403" s="675"/>
      <c r="H403" s="675"/>
      <c r="I403" s="675"/>
      <c r="J403" s="675"/>
      <c r="K403" s="675"/>
      <c r="L403" s="675"/>
      <c r="M403" s="675"/>
      <c r="N403" s="675"/>
      <c r="O403" s="675"/>
      <c r="P403" s="675"/>
      <c r="Q403" s="675"/>
      <c r="R403" s="675"/>
      <c r="S403" s="675"/>
      <c r="T403" s="675"/>
      <c r="U403" s="675"/>
      <c r="V403" s="675"/>
      <c r="W403" s="675"/>
      <c r="X403" s="675"/>
      <c r="Y403" s="675"/>
      <c r="Z403" s="675"/>
    </row>
    <row r="404" spans="1:26">
      <c r="A404" s="675"/>
      <c r="B404" s="675"/>
      <c r="C404" s="675"/>
      <c r="D404" s="675"/>
      <c r="E404" s="675"/>
      <c r="F404" s="675"/>
      <c r="G404" s="675"/>
      <c r="H404" s="675"/>
      <c r="I404" s="675"/>
      <c r="J404" s="675"/>
      <c r="K404" s="675"/>
      <c r="L404" s="675"/>
      <c r="M404" s="675"/>
      <c r="N404" s="675"/>
      <c r="O404" s="675"/>
      <c r="P404" s="675"/>
      <c r="Q404" s="675"/>
      <c r="R404" s="675"/>
      <c r="S404" s="675"/>
      <c r="T404" s="675"/>
      <c r="U404" s="675"/>
      <c r="V404" s="675"/>
      <c r="W404" s="675"/>
      <c r="X404" s="675"/>
      <c r="Y404" s="675"/>
      <c r="Z404" s="675"/>
    </row>
    <row r="405" spans="1:26">
      <c r="A405" s="675"/>
      <c r="B405" s="675"/>
      <c r="C405" s="675"/>
      <c r="D405" s="675"/>
      <c r="E405" s="675"/>
      <c r="F405" s="675"/>
      <c r="G405" s="675"/>
      <c r="H405" s="675"/>
      <c r="I405" s="675"/>
      <c r="J405" s="675"/>
      <c r="K405" s="675"/>
      <c r="L405" s="675"/>
      <c r="M405" s="675"/>
      <c r="N405" s="675"/>
      <c r="O405" s="675"/>
      <c r="P405" s="675"/>
      <c r="Q405" s="675"/>
      <c r="R405" s="675"/>
      <c r="S405" s="675"/>
      <c r="T405" s="675"/>
      <c r="U405" s="675"/>
      <c r="V405" s="675"/>
      <c r="W405" s="675"/>
      <c r="X405" s="675"/>
      <c r="Y405" s="675"/>
      <c r="Z405" s="675"/>
    </row>
    <row r="406" spans="1:26">
      <c r="A406" s="675"/>
      <c r="B406" s="675"/>
      <c r="C406" s="675"/>
      <c r="D406" s="675"/>
      <c r="E406" s="675"/>
      <c r="F406" s="675"/>
      <c r="G406" s="675"/>
      <c r="H406" s="675"/>
      <c r="I406" s="675"/>
      <c r="J406" s="675"/>
      <c r="K406" s="675"/>
      <c r="L406" s="675"/>
      <c r="M406" s="675"/>
      <c r="N406" s="675"/>
      <c r="O406" s="675"/>
      <c r="P406" s="675"/>
      <c r="Q406" s="675"/>
      <c r="R406" s="675"/>
      <c r="S406" s="675"/>
      <c r="T406" s="675"/>
      <c r="U406" s="675"/>
      <c r="V406" s="675"/>
      <c r="W406" s="675"/>
      <c r="X406" s="675"/>
      <c r="Y406" s="675"/>
      <c r="Z406" s="675"/>
    </row>
    <row r="407" spans="1:26">
      <c r="A407" s="675"/>
      <c r="B407" s="675"/>
      <c r="C407" s="675"/>
      <c r="D407" s="675"/>
      <c r="E407" s="675"/>
      <c r="F407" s="675"/>
      <c r="G407" s="675"/>
      <c r="H407" s="675"/>
      <c r="I407" s="675"/>
      <c r="J407" s="675"/>
      <c r="K407" s="675"/>
      <c r="L407" s="675"/>
      <c r="M407" s="675"/>
      <c r="N407" s="675"/>
      <c r="O407" s="675"/>
      <c r="P407" s="675"/>
      <c r="Q407" s="675"/>
      <c r="R407" s="675"/>
      <c r="S407" s="675"/>
      <c r="T407" s="675"/>
      <c r="U407" s="675"/>
      <c r="V407" s="675"/>
      <c r="W407" s="675"/>
      <c r="X407" s="675"/>
      <c r="Y407" s="675"/>
      <c r="Z407" s="675"/>
    </row>
    <row r="408" spans="1:26">
      <c r="A408" s="675"/>
      <c r="B408" s="675"/>
      <c r="C408" s="675"/>
      <c r="D408" s="675"/>
      <c r="E408" s="675"/>
      <c r="F408" s="675"/>
      <c r="G408" s="675"/>
      <c r="H408" s="675"/>
      <c r="I408" s="675"/>
      <c r="J408" s="675"/>
      <c r="K408" s="675"/>
      <c r="L408" s="675"/>
      <c r="M408" s="675"/>
      <c r="N408" s="675"/>
      <c r="O408" s="675"/>
      <c r="P408" s="675"/>
      <c r="Q408" s="675"/>
      <c r="R408" s="675"/>
      <c r="S408" s="675"/>
      <c r="T408" s="675"/>
      <c r="U408" s="675"/>
      <c r="V408" s="675"/>
      <c r="W408" s="675"/>
      <c r="X408" s="675"/>
      <c r="Y408" s="675"/>
      <c r="Z408" s="675"/>
    </row>
    <row r="409" spans="1:26">
      <c r="A409" s="675"/>
      <c r="B409" s="675"/>
      <c r="C409" s="675"/>
      <c r="D409" s="675"/>
      <c r="E409" s="675"/>
      <c r="F409" s="675"/>
      <c r="G409" s="675"/>
      <c r="H409" s="675"/>
      <c r="I409" s="675"/>
      <c r="J409" s="675"/>
      <c r="K409" s="675"/>
      <c r="L409" s="675"/>
      <c r="M409" s="675"/>
      <c r="N409" s="675"/>
      <c r="O409" s="675"/>
      <c r="P409" s="675"/>
      <c r="Q409" s="675"/>
      <c r="R409" s="675"/>
      <c r="S409" s="675"/>
      <c r="T409" s="675"/>
      <c r="U409" s="675"/>
      <c r="V409" s="675"/>
      <c r="W409" s="675"/>
      <c r="X409" s="675"/>
      <c r="Y409" s="675"/>
      <c r="Z409" s="675"/>
    </row>
    <row r="410" spans="1:26">
      <c r="A410" s="675"/>
      <c r="B410" s="675"/>
      <c r="C410" s="675"/>
      <c r="D410" s="675"/>
      <c r="E410" s="675"/>
      <c r="F410" s="675"/>
      <c r="G410" s="675"/>
      <c r="H410" s="675"/>
      <c r="I410" s="675"/>
      <c r="J410" s="675"/>
      <c r="K410" s="675"/>
      <c r="L410" s="675"/>
      <c r="M410" s="675"/>
      <c r="N410" s="675"/>
      <c r="O410" s="675"/>
      <c r="P410" s="675"/>
      <c r="Q410" s="675"/>
      <c r="R410" s="675"/>
      <c r="S410" s="675"/>
      <c r="T410" s="675"/>
      <c r="U410" s="675"/>
      <c r="V410" s="675"/>
      <c r="W410" s="675"/>
      <c r="X410" s="675"/>
      <c r="Y410" s="675"/>
      <c r="Z410" s="675"/>
    </row>
    <row r="411" spans="1:26">
      <c r="A411" s="675"/>
      <c r="B411" s="675"/>
      <c r="C411" s="675"/>
      <c r="D411" s="675"/>
      <c r="E411" s="675"/>
      <c r="F411" s="675"/>
      <c r="G411" s="675"/>
      <c r="H411" s="675"/>
      <c r="I411" s="675"/>
      <c r="J411" s="675"/>
      <c r="K411" s="675"/>
      <c r="L411" s="675"/>
      <c r="M411" s="675"/>
      <c r="N411" s="675"/>
      <c r="O411" s="675"/>
      <c r="P411" s="675"/>
      <c r="Q411" s="675"/>
      <c r="R411" s="675"/>
      <c r="S411" s="675"/>
      <c r="T411" s="675"/>
      <c r="U411" s="675"/>
      <c r="V411" s="675"/>
      <c r="W411" s="675"/>
      <c r="X411" s="675"/>
      <c r="Y411" s="675"/>
      <c r="Z411" s="675"/>
    </row>
    <row r="412" spans="1:26">
      <c r="A412" s="675"/>
      <c r="B412" s="675"/>
      <c r="C412" s="675"/>
      <c r="D412" s="675"/>
      <c r="E412" s="675"/>
      <c r="F412" s="675"/>
      <c r="G412" s="675"/>
      <c r="H412" s="675"/>
      <c r="I412" s="675"/>
      <c r="J412" s="675"/>
      <c r="K412" s="675"/>
      <c r="L412" s="675"/>
      <c r="M412" s="675"/>
      <c r="N412" s="675"/>
      <c r="O412" s="675"/>
      <c r="P412" s="675"/>
      <c r="Q412" s="675"/>
      <c r="R412" s="675"/>
      <c r="S412" s="675"/>
      <c r="T412" s="675"/>
      <c r="U412" s="675"/>
      <c r="V412" s="675"/>
      <c r="W412" s="675"/>
      <c r="X412" s="675"/>
      <c r="Y412" s="675"/>
      <c r="Z412" s="675"/>
    </row>
    <row r="413" spans="1:26">
      <c r="A413" s="675"/>
      <c r="B413" s="675"/>
      <c r="C413" s="675"/>
      <c r="D413" s="675"/>
      <c r="E413" s="675"/>
      <c r="F413" s="675"/>
      <c r="G413" s="675"/>
      <c r="H413" s="675"/>
      <c r="I413" s="675"/>
      <c r="J413" s="675"/>
      <c r="K413" s="675"/>
      <c r="L413" s="675"/>
      <c r="M413" s="675"/>
      <c r="N413" s="675"/>
      <c r="O413" s="675"/>
      <c r="P413" s="675"/>
      <c r="Q413" s="675"/>
      <c r="R413" s="675"/>
      <c r="S413" s="675"/>
      <c r="T413" s="675"/>
      <c r="U413" s="675"/>
      <c r="V413" s="675"/>
      <c r="W413" s="675"/>
      <c r="X413" s="675"/>
      <c r="Y413" s="675"/>
      <c r="Z413" s="675"/>
    </row>
    <row r="414" spans="1:26">
      <c r="A414" s="675"/>
      <c r="B414" s="675"/>
      <c r="C414" s="675"/>
      <c r="D414" s="675"/>
      <c r="E414" s="675"/>
      <c r="F414" s="675"/>
      <c r="G414" s="675"/>
      <c r="H414" s="675"/>
      <c r="I414" s="675"/>
      <c r="J414" s="675"/>
      <c r="K414" s="675"/>
      <c r="L414" s="675"/>
      <c r="M414" s="675"/>
      <c r="N414" s="675"/>
      <c r="O414" s="675"/>
      <c r="P414" s="675"/>
      <c r="Q414" s="675"/>
      <c r="R414" s="675"/>
      <c r="S414" s="675"/>
      <c r="T414" s="675"/>
      <c r="U414" s="675"/>
      <c r="V414" s="675"/>
      <c r="W414" s="675"/>
      <c r="X414" s="675"/>
      <c r="Y414" s="675"/>
      <c r="Z414" s="675"/>
    </row>
    <row r="415" spans="1:26">
      <c r="A415" s="675"/>
      <c r="B415" s="675"/>
      <c r="C415" s="675"/>
      <c r="D415" s="675"/>
      <c r="E415" s="675"/>
      <c r="F415" s="675"/>
      <c r="G415" s="675"/>
      <c r="H415" s="675"/>
      <c r="I415" s="675"/>
      <c r="J415" s="675"/>
      <c r="K415" s="675"/>
      <c r="L415" s="675"/>
      <c r="M415" s="675"/>
      <c r="N415" s="675"/>
      <c r="O415" s="675"/>
      <c r="P415" s="675"/>
      <c r="Q415" s="675"/>
      <c r="R415" s="675"/>
      <c r="S415" s="675"/>
      <c r="T415" s="675"/>
      <c r="U415" s="675"/>
      <c r="V415" s="675"/>
      <c r="W415" s="675"/>
      <c r="X415" s="675"/>
      <c r="Y415" s="675"/>
      <c r="Z415" s="675"/>
    </row>
    <row r="416" spans="1:26">
      <c r="A416" s="675"/>
      <c r="B416" s="675"/>
      <c r="C416" s="675"/>
      <c r="D416" s="675"/>
      <c r="E416" s="675"/>
      <c r="F416" s="675"/>
      <c r="G416" s="675"/>
      <c r="H416" s="675"/>
      <c r="I416" s="675"/>
      <c r="J416" s="675"/>
      <c r="K416" s="675"/>
      <c r="L416" s="675"/>
      <c r="M416" s="675"/>
      <c r="N416" s="675"/>
      <c r="O416" s="675"/>
      <c r="P416" s="675"/>
      <c r="Q416" s="675"/>
      <c r="R416" s="675"/>
      <c r="S416" s="675"/>
      <c r="T416" s="675"/>
      <c r="U416" s="675"/>
      <c r="V416" s="675"/>
      <c r="W416" s="675"/>
      <c r="X416" s="675"/>
      <c r="Y416" s="675"/>
      <c r="Z416" s="675"/>
    </row>
    <row r="417" spans="1:26">
      <c r="A417" s="675"/>
      <c r="B417" s="675"/>
      <c r="C417" s="675"/>
      <c r="D417" s="675"/>
      <c r="E417" s="675"/>
      <c r="F417" s="675"/>
      <c r="G417" s="675"/>
      <c r="H417" s="675"/>
      <c r="I417" s="675"/>
      <c r="J417" s="675"/>
      <c r="K417" s="675"/>
      <c r="L417" s="675"/>
      <c r="M417" s="675"/>
      <c r="N417" s="675"/>
      <c r="O417" s="675"/>
      <c r="P417" s="675"/>
      <c r="Q417" s="675"/>
      <c r="R417" s="675"/>
      <c r="S417" s="675"/>
      <c r="T417" s="675"/>
      <c r="U417" s="675"/>
      <c r="V417" s="675"/>
      <c r="W417" s="675"/>
      <c r="X417" s="675"/>
      <c r="Y417" s="675"/>
      <c r="Z417" s="675"/>
    </row>
    <row r="418" spans="1:26">
      <c r="A418" s="675"/>
      <c r="B418" s="675"/>
      <c r="C418" s="675"/>
      <c r="D418" s="675"/>
      <c r="E418" s="675"/>
      <c r="F418" s="675"/>
      <c r="G418" s="675"/>
      <c r="H418" s="675"/>
      <c r="I418" s="675"/>
      <c r="J418" s="675"/>
      <c r="K418" s="675"/>
      <c r="L418" s="675"/>
      <c r="M418" s="675"/>
      <c r="N418" s="675"/>
      <c r="O418" s="675"/>
      <c r="P418" s="675"/>
      <c r="Q418" s="675"/>
      <c r="R418" s="675"/>
      <c r="S418" s="675"/>
      <c r="T418" s="675"/>
      <c r="U418" s="675"/>
      <c r="V418" s="675"/>
      <c r="W418" s="675"/>
      <c r="X418" s="675"/>
      <c r="Y418" s="675"/>
      <c r="Z418" s="675"/>
    </row>
    <row r="419" spans="1:26">
      <c r="A419" s="675"/>
      <c r="B419" s="675"/>
      <c r="C419" s="675"/>
      <c r="D419" s="675"/>
      <c r="E419" s="675"/>
      <c r="F419" s="675"/>
      <c r="G419" s="675"/>
      <c r="H419" s="675"/>
      <c r="I419" s="675"/>
      <c r="J419" s="675"/>
      <c r="K419" s="675"/>
      <c r="L419" s="675"/>
      <c r="M419" s="675"/>
      <c r="N419" s="675"/>
      <c r="O419" s="675"/>
      <c r="P419" s="675"/>
      <c r="Q419" s="675"/>
      <c r="R419" s="675"/>
      <c r="S419" s="675"/>
      <c r="T419" s="675"/>
      <c r="U419" s="675"/>
      <c r="V419" s="675"/>
      <c r="W419" s="675"/>
      <c r="X419" s="675"/>
      <c r="Y419" s="675"/>
      <c r="Z419" s="675"/>
    </row>
    <row r="420" spans="1:26">
      <c r="A420" s="675"/>
      <c r="B420" s="675"/>
      <c r="C420" s="675"/>
      <c r="D420" s="675"/>
      <c r="E420" s="675"/>
      <c r="F420" s="675"/>
      <c r="G420" s="675"/>
      <c r="H420" s="675"/>
      <c r="I420" s="675"/>
      <c r="J420" s="675"/>
      <c r="K420" s="675"/>
      <c r="L420" s="675"/>
      <c r="M420" s="675"/>
      <c r="N420" s="675"/>
      <c r="O420" s="675"/>
      <c r="P420" s="675"/>
      <c r="Q420" s="675"/>
      <c r="R420" s="675"/>
      <c r="S420" s="675"/>
      <c r="T420" s="675"/>
      <c r="U420" s="675"/>
      <c r="V420" s="675"/>
      <c r="W420" s="675"/>
      <c r="X420" s="675"/>
      <c r="Y420" s="675"/>
      <c r="Z420" s="675"/>
    </row>
    <row r="421" spans="1:26">
      <c r="A421" s="675"/>
      <c r="B421" s="675"/>
      <c r="C421" s="675"/>
      <c r="D421" s="675"/>
      <c r="E421" s="675"/>
      <c r="F421" s="675"/>
      <c r="G421" s="675"/>
      <c r="H421" s="675"/>
      <c r="I421" s="675"/>
      <c r="J421" s="675"/>
      <c r="K421" s="675"/>
      <c r="L421" s="675"/>
      <c r="M421" s="675"/>
      <c r="N421" s="675"/>
      <c r="O421" s="675"/>
      <c r="P421" s="675"/>
      <c r="Q421" s="675"/>
      <c r="R421" s="675"/>
      <c r="S421" s="675"/>
      <c r="T421" s="675"/>
      <c r="U421" s="675"/>
      <c r="V421" s="675"/>
      <c r="W421" s="675"/>
      <c r="X421" s="675"/>
      <c r="Y421" s="675"/>
      <c r="Z421" s="675"/>
    </row>
    <row r="422" spans="1:26">
      <c r="A422" s="675"/>
      <c r="B422" s="675"/>
      <c r="C422" s="675"/>
      <c r="D422" s="675"/>
      <c r="E422" s="675"/>
      <c r="F422" s="675"/>
      <c r="G422" s="675"/>
      <c r="H422" s="675"/>
      <c r="I422" s="675"/>
      <c r="J422" s="675"/>
      <c r="K422" s="675"/>
      <c r="L422" s="675"/>
      <c r="M422" s="675"/>
      <c r="N422" s="675"/>
      <c r="O422" s="675"/>
      <c r="P422" s="675"/>
      <c r="Q422" s="675"/>
      <c r="R422" s="675"/>
      <c r="S422" s="675"/>
      <c r="T422" s="675"/>
      <c r="U422" s="675"/>
      <c r="V422" s="675"/>
      <c r="W422" s="675"/>
      <c r="X422" s="675"/>
      <c r="Y422" s="675"/>
      <c r="Z422" s="675"/>
    </row>
    <row r="423" spans="1:26">
      <c r="A423" s="675"/>
      <c r="B423" s="675"/>
      <c r="C423" s="675"/>
      <c r="D423" s="675"/>
      <c r="E423" s="675"/>
      <c r="F423" s="675"/>
      <c r="G423" s="675"/>
      <c r="H423" s="675"/>
      <c r="I423" s="675"/>
      <c r="J423" s="675"/>
      <c r="K423" s="675"/>
      <c r="L423" s="675"/>
      <c r="M423" s="675"/>
      <c r="N423" s="675"/>
      <c r="O423" s="675"/>
      <c r="P423" s="675"/>
      <c r="Q423" s="675"/>
      <c r="R423" s="675"/>
      <c r="S423" s="675"/>
      <c r="T423" s="675"/>
      <c r="U423" s="675"/>
      <c r="V423" s="675"/>
      <c r="W423" s="675"/>
      <c r="X423" s="675"/>
      <c r="Y423" s="675"/>
      <c r="Z423" s="675"/>
    </row>
    <row r="424" spans="1:26">
      <c r="A424" s="675"/>
      <c r="B424" s="675"/>
      <c r="C424" s="675"/>
      <c r="D424" s="675"/>
      <c r="E424" s="675"/>
      <c r="F424" s="675"/>
      <c r="G424" s="675"/>
      <c r="H424" s="675"/>
      <c r="I424" s="675"/>
      <c r="J424" s="675"/>
      <c r="K424" s="675"/>
      <c r="L424" s="675"/>
      <c r="M424" s="675"/>
      <c r="N424" s="675"/>
      <c r="O424" s="675"/>
      <c r="P424" s="675"/>
      <c r="Q424" s="675"/>
      <c r="R424" s="675"/>
      <c r="S424" s="675"/>
      <c r="T424" s="675"/>
      <c r="U424" s="675"/>
      <c r="V424" s="675"/>
      <c r="W424" s="675"/>
      <c r="X424" s="675"/>
      <c r="Y424" s="675"/>
      <c r="Z424" s="675"/>
    </row>
    <row r="425" spans="1:26">
      <c r="A425" s="675"/>
      <c r="B425" s="675"/>
      <c r="C425" s="675"/>
      <c r="D425" s="675"/>
      <c r="E425" s="675"/>
      <c r="F425" s="675"/>
      <c r="G425" s="675"/>
      <c r="H425" s="675"/>
      <c r="I425" s="675"/>
      <c r="J425" s="675"/>
      <c r="K425" s="675"/>
      <c r="L425" s="675"/>
      <c r="M425" s="675"/>
      <c r="N425" s="675"/>
      <c r="O425" s="675"/>
      <c r="P425" s="675"/>
      <c r="Q425" s="675"/>
      <c r="R425" s="675"/>
      <c r="S425" s="675"/>
      <c r="T425" s="675"/>
      <c r="U425" s="675"/>
      <c r="V425" s="675"/>
      <c r="W425" s="675"/>
      <c r="X425" s="675"/>
      <c r="Y425" s="675"/>
      <c r="Z425" s="675"/>
    </row>
    <row r="426" spans="1:26">
      <c r="A426" s="675"/>
      <c r="B426" s="675"/>
      <c r="C426" s="675"/>
      <c r="D426" s="675"/>
      <c r="E426" s="675"/>
      <c r="F426" s="675"/>
      <c r="G426" s="675"/>
      <c r="H426" s="675"/>
      <c r="I426" s="675"/>
      <c r="J426" s="675"/>
      <c r="K426" s="675"/>
      <c r="L426" s="675"/>
      <c r="M426" s="675"/>
      <c r="N426" s="675"/>
      <c r="O426" s="675"/>
      <c r="P426" s="675"/>
      <c r="Q426" s="675"/>
      <c r="R426" s="675"/>
      <c r="S426" s="675"/>
      <c r="T426" s="675"/>
      <c r="U426" s="675"/>
      <c r="V426" s="675"/>
      <c r="W426" s="675"/>
      <c r="X426" s="675"/>
      <c r="Y426" s="675"/>
      <c r="Z426" s="675"/>
    </row>
    <row r="427" spans="1:26">
      <c r="A427" s="675"/>
      <c r="B427" s="675"/>
      <c r="C427" s="675"/>
      <c r="D427" s="675"/>
      <c r="E427" s="675"/>
      <c r="F427" s="675"/>
      <c r="G427" s="675"/>
      <c r="H427" s="675"/>
      <c r="I427" s="675"/>
      <c r="J427" s="675"/>
      <c r="K427" s="675"/>
      <c r="L427" s="675"/>
      <c r="M427" s="675"/>
      <c r="N427" s="675"/>
      <c r="O427" s="675"/>
      <c r="P427" s="675"/>
      <c r="Q427" s="675"/>
      <c r="R427" s="675"/>
      <c r="S427" s="675"/>
      <c r="T427" s="675"/>
      <c r="U427" s="675"/>
      <c r="V427" s="675"/>
      <c r="W427" s="675"/>
      <c r="X427" s="675"/>
      <c r="Y427" s="675"/>
      <c r="Z427" s="675"/>
    </row>
    <row r="428" spans="1:26">
      <c r="A428" s="675"/>
      <c r="B428" s="675"/>
      <c r="C428" s="675"/>
      <c r="D428" s="675"/>
      <c r="E428" s="675"/>
      <c r="F428" s="675"/>
      <c r="G428" s="675"/>
      <c r="H428" s="675"/>
      <c r="I428" s="675"/>
      <c r="J428" s="675"/>
      <c r="K428" s="675"/>
      <c r="L428" s="675"/>
      <c r="M428" s="675"/>
      <c r="N428" s="675"/>
      <c r="O428" s="675"/>
      <c r="P428" s="675"/>
      <c r="Q428" s="675"/>
      <c r="R428" s="675"/>
      <c r="S428" s="675"/>
      <c r="T428" s="675"/>
      <c r="U428" s="675"/>
      <c r="V428" s="675"/>
      <c r="W428" s="675"/>
      <c r="X428" s="675"/>
      <c r="Y428" s="675"/>
      <c r="Z428" s="675"/>
    </row>
    <row r="429" spans="1:26">
      <c r="A429" s="675"/>
      <c r="B429" s="675"/>
      <c r="C429" s="675"/>
      <c r="D429" s="675"/>
      <c r="E429" s="675"/>
      <c r="F429" s="675"/>
      <c r="G429" s="675"/>
      <c r="H429" s="675"/>
      <c r="I429" s="675"/>
      <c r="J429" s="675"/>
      <c r="K429" s="675"/>
      <c r="L429" s="675"/>
      <c r="M429" s="675"/>
      <c r="N429" s="675"/>
      <c r="O429" s="675"/>
      <c r="P429" s="675"/>
      <c r="Q429" s="675"/>
      <c r="R429" s="675"/>
      <c r="S429" s="675"/>
      <c r="T429" s="675"/>
      <c r="U429" s="675"/>
      <c r="V429" s="675"/>
      <c r="W429" s="675"/>
      <c r="X429" s="675"/>
      <c r="Y429" s="675"/>
      <c r="Z429" s="675"/>
    </row>
    <row r="430" spans="1:26">
      <c r="A430" s="675"/>
      <c r="B430" s="675"/>
      <c r="C430" s="675"/>
      <c r="D430" s="675"/>
      <c r="E430" s="675"/>
      <c r="F430" s="675"/>
      <c r="G430" s="675"/>
      <c r="H430" s="675"/>
      <c r="I430" s="675"/>
      <c r="J430" s="675"/>
      <c r="K430" s="675"/>
      <c r="L430" s="675"/>
      <c r="M430" s="675"/>
      <c r="N430" s="675"/>
      <c r="O430" s="675"/>
      <c r="P430" s="675"/>
      <c r="Q430" s="675"/>
      <c r="R430" s="675"/>
      <c r="S430" s="675"/>
      <c r="T430" s="675"/>
      <c r="U430" s="675"/>
      <c r="V430" s="675"/>
      <c r="W430" s="675"/>
      <c r="X430" s="675"/>
      <c r="Y430" s="675"/>
      <c r="Z430" s="675"/>
    </row>
    <row r="431" spans="1:26">
      <c r="A431" s="675"/>
      <c r="B431" s="675"/>
      <c r="C431" s="675"/>
      <c r="D431" s="675"/>
      <c r="E431" s="675"/>
      <c r="F431" s="675"/>
      <c r="G431" s="675"/>
      <c r="H431" s="675"/>
      <c r="I431" s="675"/>
      <c r="J431" s="675"/>
      <c r="K431" s="675"/>
      <c r="L431" s="675"/>
      <c r="M431" s="675"/>
      <c r="N431" s="675"/>
      <c r="O431" s="675"/>
      <c r="P431" s="675"/>
      <c r="Q431" s="675"/>
      <c r="R431" s="675"/>
      <c r="S431" s="675"/>
      <c r="T431" s="675"/>
      <c r="U431" s="675"/>
      <c r="V431" s="675"/>
      <c r="W431" s="675"/>
      <c r="X431" s="675"/>
      <c r="Y431" s="675"/>
      <c r="Z431" s="675"/>
    </row>
    <row r="432" spans="1:26">
      <c r="A432" s="675"/>
      <c r="B432" s="675"/>
      <c r="C432" s="675"/>
      <c r="D432" s="675"/>
      <c r="E432" s="675"/>
      <c r="F432" s="675"/>
      <c r="G432" s="675"/>
      <c r="H432" s="675"/>
      <c r="I432" s="675"/>
      <c r="J432" s="675"/>
      <c r="K432" s="675"/>
      <c r="L432" s="675"/>
      <c r="M432" s="675"/>
      <c r="N432" s="675"/>
      <c r="O432" s="675"/>
      <c r="P432" s="675"/>
      <c r="Q432" s="675"/>
      <c r="R432" s="675"/>
      <c r="S432" s="675"/>
      <c r="T432" s="675"/>
      <c r="U432" s="675"/>
      <c r="V432" s="675"/>
      <c r="W432" s="675"/>
      <c r="X432" s="675"/>
      <c r="Y432" s="675"/>
      <c r="Z432" s="675"/>
    </row>
    <row r="433" spans="1:26">
      <c r="A433" s="675"/>
      <c r="B433" s="675"/>
      <c r="C433" s="675"/>
      <c r="D433" s="675"/>
      <c r="E433" s="675"/>
      <c r="F433" s="675"/>
      <c r="G433" s="675"/>
      <c r="H433" s="675"/>
      <c r="I433" s="675"/>
      <c r="J433" s="675"/>
      <c r="K433" s="675"/>
      <c r="L433" s="675"/>
      <c r="M433" s="675"/>
      <c r="N433" s="675"/>
      <c r="O433" s="675"/>
      <c r="P433" s="675"/>
      <c r="Q433" s="675"/>
      <c r="R433" s="675"/>
      <c r="S433" s="675"/>
      <c r="T433" s="675"/>
      <c r="U433" s="675"/>
      <c r="V433" s="675"/>
      <c r="W433" s="675"/>
      <c r="X433" s="675"/>
      <c r="Y433" s="675"/>
      <c r="Z433" s="675"/>
    </row>
    <row r="434" spans="1:26">
      <c r="A434" s="675"/>
      <c r="B434" s="675"/>
      <c r="C434" s="675"/>
      <c r="D434" s="675"/>
      <c r="E434" s="675"/>
      <c r="F434" s="675"/>
      <c r="G434" s="675"/>
      <c r="H434" s="675"/>
      <c r="I434" s="675"/>
      <c r="J434" s="675"/>
      <c r="K434" s="675"/>
      <c r="L434" s="675"/>
      <c r="M434" s="675"/>
      <c r="N434" s="675"/>
      <c r="O434" s="675"/>
      <c r="P434" s="675"/>
      <c r="Q434" s="675"/>
      <c r="R434" s="675"/>
      <c r="S434" s="675"/>
      <c r="T434" s="675"/>
      <c r="U434" s="675"/>
      <c r="V434" s="675"/>
      <c r="W434" s="675"/>
      <c r="X434" s="675"/>
      <c r="Y434" s="675"/>
      <c r="Z434" s="675"/>
    </row>
    <row r="435" spans="1:26">
      <c r="A435" s="675"/>
      <c r="B435" s="675"/>
      <c r="C435" s="675"/>
      <c r="D435" s="675"/>
      <c r="E435" s="675"/>
      <c r="F435" s="675"/>
      <c r="G435" s="675"/>
      <c r="H435" s="675"/>
      <c r="I435" s="675"/>
      <c r="J435" s="675"/>
      <c r="K435" s="675"/>
      <c r="L435" s="675"/>
      <c r="M435" s="675"/>
      <c r="N435" s="675"/>
      <c r="O435" s="675"/>
      <c r="P435" s="675"/>
      <c r="Q435" s="675"/>
      <c r="R435" s="675"/>
      <c r="S435" s="675"/>
      <c r="T435" s="675"/>
      <c r="U435" s="675"/>
      <c r="V435" s="675"/>
      <c r="W435" s="675"/>
      <c r="X435" s="675"/>
      <c r="Y435" s="675"/>
      <c r="Z435" s="675"/>
    </row>
    <row r="436" spans="1:26">
      <c r="A436" s="675"/>
      <c r="B436" s="675"/>
      <c r="C436" s="675"/>
      <c r="D436" s="675"/>
      <c r="E436" s="675"/>
      <c r="F436" s="675"/>
      <c r="G436" s="675"/>
      <c r="H436" s="675"/>
      <c r="I436" s="675"/>
      <c r="J436" s="675"/>
      <c r="K436" s="675"/>
      <c r="L436" s="675"/>
      <c r="M436" s="675"/>
      <c r="N436" s="675"/>
      <c r="O436" s="675"/>
      <c r="P436" s="675"/>
      <c r="Q436" s="675"/>
      <c r="R436" s="675"/>
      <c r="S436" s="675"/>
      <c r="T436" s="675"/>
      <c r="U436" s="675"/>
      <c r="V436" s="675"/>
      <c r="W436" s="675"/>
      <c r="X436" s="675"/>
      <c r="Y436" s="675"/>
      <c r="Z436" s="675"/>
    </row>
    <row r="437" spans="1:26">
      <c r="A437" s="675"/>
      <c r="B437" s="675"/>
      <c r="C437" s="675"/>
      <c r="D437" s="675"/>
      <c r="E437" s="675"/>
      <c r="F437" s="675"/>
      <c r="G437" s="675"/>
      <c r="H437" s="675"/>
      <c r="I437" s="675"/>
      <c r="J437" s="675"/>
      <c r="K437" s="675"/>
      <c r="L437" s="675"/>
      <c r="M437" s="675"/>
      <c r="N437" s="675"/>
      <c r="O437" s="675"/>
      <c r="P437" s="675"/>
      <c r="Q437" s="675"/>
      <c r="R437" s="675"/>
      <c r="S437" s="675"/>
      <c r="T437" s="675"/>
      <c r="U437" s="675"/>
      <c r="V437" s="675"/>
      <c r="W437" s="675"/>
      <c r="X437" s="675"/>
      <c r="Y437" s="675"/>
      <c r="Z437" s="675"/>
    </row>
    <row r="438" spans="1:26">
      <c r="A438" s="675"/>
      <c r="B438" s="675"/>
      <c r="C438" s="675"/>
      <c r="D438" s="675"/>
      <c r="E438" s="675"/>
      <c r="F438" s="675"/>
      <c r="G438" s="675"/>
      <c r="H438" s="675"/>
      <c r="I438" s="675"/>
      <c r="J438" s="675"/>
      <c r="K438" s="675"/>
      <c r="L438" s="675"/>
      <c r="M438" s="675"/>
      <c r="N438" s="675"/>
      <c r="O438" s="675"/>
      <c r="P438" s="675"/>
      <c r="Q438" s="675"/>
      <c r="R438" s="675"/>
      <c r="S438" s="675"/>
      <c r="T438" s="675"/>
      <c r="U438" s="675"/>
      <c r="V438" s="675"/>
      <c r="W438" s="675"/>
      <c r="X438" s="675"/>
      <c r="Y438" s="675"/>
      <c r="Z438" s="675"/>
    </row>
    <row r="439" spans="1:26">
      <c r="A439" s="675"/>
      <c r="B439" s="675"/>
      <c r="C439" s="675"/>
      <c r="D439" s="675"/>
      <c r="E439" s="675"/>
      <c r="F439" s="675"/>
      <c r="G439" s="675"/>
      <c r="H439" s="675"/>
      <c r="I439" s="675"/>
      <c r="J439" s="675"/>
      <c r="K439" s="675"/>
      <c r="L439" s="675"/>
      <c r="M439" s="675"/>
      <c r="N439" s="675"/>
      <c r="O439" s="675"/>
      <c r="P439" s="675"/>
      <c r="Q439" s="675"/>
      <c r="R439" s="675"/>
      <c r="S439" s="675"/>
      <c r="T439" s="675"/>
      <c r="U439" s="675"/>
      <c r="V439" s="675"/>
      <c r="W439" s="675"/>
      <c r="X439" s="675"/>
      <c r="Y439" s="675"/>
      <c r="Z439" s="675"/>
    </row>
    <row r="440" spans="1:26">
      <c r="A440" s="675"/>
      <c r="B440" s="675"/>
      <c r="C440" s="675"/>
      <c r="D440" s="675"/>
      <c r="E440" s="675"/>
      <c r="F440" s="675"/>
      <c r="G440" s="675"/>
      <c r="H440" s="675"/>
      <c r="I440" s="675"/>
      <c r="J440" s="675"/>
      <c r="K440" s="675"/>
      <c r="L440" s="675"/>
      <c r="M440" s="675"/>
      <c r="N440" s="675"/>
      <c r="O440" s="675"/>
      <c r="P440" s="675"/>
      <c r="Q440" s="675"/>
      <c r="R440" s="675"/>
      <c r="S440" s="675"/>
      <c r="T440" s="675"/>
      <c r="U440" s="675"/>
      <c r="V440" s="675"/>
      <c r="W440" s="675"/>
      <c r="X440" s="675"/>
      <c r="Y440" s="675"/>
      <c r="Z440" s="675"/>
    </row>
    <row r="441" spans="1:26">
      <c r="A441" s="675"/>
      <c r="B441" s="675"/>
      <c r="C441" s="675"/>
      <c r="D441" s="675"/>
      <c r="E441" s="675"/>
      <c r="F441" s="675"/>
      <c r="G441" s="675"/>
      <c r="H441" s="675"/>
      <c r="I441" s="675"/>
      <c r="J441" s="675"/>
      <c r="K441" s="675"/>
      <c r="L441" s="675"/>
      <c r="M441" s="675"/>
      <c r="N441" s="675"/>
      <c r="O441" s="675"/>
      <c r="P441" s="675"/>
      <c r="Q441" s="675"/>
      <c r="R441" s="675"/>
      <c r="S441" s="675"/>
      <c r="T441" s="675"/>
      <c r="U441" s="675"/>
      <c r="V441" s="675"/>
      <c r="W441" s="675"/>
      <c r="X441" s="675"/>
      <c r="Y441" s="675"/>
      <c r="Z441" s="675"/>
    </row>
    <row r="442" spans="1:26">
      <c r="A442" s="675"/>
      <c r="B442" s="675"/>
      <c r="C442" s="675"/>
      <c r="D442" s="675"/>
      <c r="E442" s="675"/>
      <c r="F442" s="675"/>
      <c r="G442" s="675"/>
      <c r="H442" s="675"/>
      <c r="I442" s="675"/>
      <c r="J442" s="675"/>
      <c r="K442" s="675"/>
      <c r="L442" s="675"/>
      <c r="M442" s="675"/>
      <c r="N442" s="675"/>
      <c r="O442" s="675"/>
      <c r="P442" s="675"/>
      <c r="Q442" s="675"/>
      <c r="R442" s="675"/>
      <c r="S442" s="675"/>
      <c r="T442" s="675"/>
      <c r="U442" s="675"/>
      <c r="V442" s="675"/>
      <c r="W442" s="675"/>
      <c r="X442" s="675"/>
      <c r="Y442" s="675"/>
      <c r="Z442" s="675"/>
    </row>
    <row r="443" spans="1:26">
      <c r="A443" s="675"/>
      <c r="B443" s="675"/>
      <c r="C443" s="675"/>
      <c r="D443" s="675"/>
      <c r="E443" s="675"/>
      <c r="F443" s="675"/>
      <c r="G443" s="675"/>
      <c r="H443" s="675"/>
      <c r="I443" s="675"/>
      <c r="J443" s="675"/>
      <c r="K443" s="675"/>
      <c r="L443" s="675"/>
      <c r="M443" s="675"/>
      <c r="N443" s="675"/>
      <c r="O443" s="675"/>
      <c r="P443" s="675"/>
      <c r="Q443" s="675"/>
      <c r="R443" s="675"/>
      <c r="S443" s="675"/>
      <c r="T443" s="675"/>
      <c r="U443" s="675"/>
      <c r="V443" s="675"/>
      <c r="W443" s="675"/>
      <c r="X443" s="675"/>
      <c r="Y443" s="675"/>
      <c r="Z443" s="675"/>
    </row>
    <row r="444" spans="1:26">
      <c r="A444" s="675"/>
      <c r="B444" s="675"/>
      <c r="C444" s="675"/>
      <c r="D444" s="675"/>
      <c r="E444" s="675"/>
      <c r="F444" s="675"/>
      <c r="G444" s="675"/>
      <c r="H444" s="675"/>
      <c r="I444" s="675"/>
      <c r="J444" s="675"/>
      <c r="K444" s="675"/>
      <c r="L444" s="675"/>
      <c r="M444" s="675"/>
      <c r="N444" s="675"/>
      <c r="O444" s="675"/>
      <c r="P444" s="675"/>
      <c r="Q444" s="675"/>
      <c r="R444" s="675"/>
      <c r="S444" s="675"/>
      <c r="T444" s="675"/>
      <c r="U444" s="675"/>
      <c r="V444" s="675"/>
      <c r="W444" s="675"/>
      <c r="X444" s="675"/>
      <c r="Y444" s="675"/>
      <c r="Z444" s="675"/>
    </row>
    <row r="445" spans="1:26">
      <c r="A445" s="675"/>
      <c r="B445" s="675"/>
      <c r="C445" s="675"/>
      <c r="D445" s="675"/>
      <c r="E445" s="675"/>
      <c r="F445" s="675"/>
      <c r="G445" s="675"/>
      <c r="H445" s="675"/>
      <c r="I445" s="675"/>
      <c r="J445" s="675"/>
      <c r="K445" s="675"/>
      <c r="L445" s="675"/>
      <c r="M445" s="675"/>
      <c r="N445" s="675"/>
      <c r="O445" s="675"/>
      <c r="P445" s="675"/>
      <c r="Q445" s="675"/>
      <c r="R445" s="675"/>
      <c r="S445" s="675"/>
      <c r="T445" s="675"/>
      <c r="U445" s="675"/>
      <c r="V445" s="675"/>
      <c r="W445" s="675"/>
      <c r="X445" s="675"/>
      <c r="Y445" s="675"/>
      <c r="Z445" s="675"/>
    </row>
    <row r="446" spans="1:26">
      <c r="A446" s="675"/>
      <c r="B446" s="675"/>
      <c r="C446" s="675"/>
      <c r="D446" s="675"/>
      <c r="E446" s="675"/>
      <c r="F446" s="675"/>
      <c r="G446" s="675"/>
      <c r="H446" s="675"/>
      <c r="I446" s="675"/>
      <c r="J446" s="675"/>
      <c r="K446" s="675"/>
      <c r="L446" s="675"/>
      <c r="M446" s="675"/>
      <c r="N446" s="675"/>
      <c r="O446" s="675"/>
      <c r="P446" s="675"/>
      <c r="Q446" s="675"/>
      <c r="R446" s="675"/>
      <c r="S446" s="675"/>
      <c r="T446" s="675"/>
      <c r="U446" s="675"/>
      <c r="V446" s="675"/>
      <c r="W446" s="675"/>
      <c r="X446" s="675"/>
      <c r="Y446" s="675"/>
      <c r="Z446" s="675"/>
    </row>
    <row r="447" spans="1:26">
      <c r="A447" s="675"/>
      <c r="B447" s="675"/>
      <c r="C447" s="675"/>
      <c r="D447" s="675"/>
      <c r="E447" s="675"/>
      <c r="F447" s="675"/>
      <c r="G447" s="675"/>
      <c r="H447" s="675"/>
      <c r="I447" s="675"/>
      <c r="J447" s="675"/>
      <c r="K447" s="675"/>
      <c r="L447" s="675"/>
      <c r="M447" s="675"/>
      <c r="N447" s="675"/>
      <c r="O447" s="675"/>
      <c r="P447" s="675"/>
      <c r="Q447" s="675"/>
      <c r="R447" s="675"/>
      <c r="S447" s="675"/>
      <c r="T447" s="675"/>
      <c r="U447" s="675"/>
      <c r="V447" s="675"/>
      <c r="W447" s="675"/>
      <c r="X447" s="675"/>
      <c r="Y447" s="675"/>
      <c r="Z447" s="675"/>
    </row>
    <row r="448" spans="1:26">
      <c r="A448" s="675"/>
      <c r="B448" s="675"/>
      <c r="C448" s="675"/>
      <c r="D448" s="675"/>
      <c r="E448" s="675"/>
      <c r="F448" s="675"/>
      <c r="G448" s="675"/>
      <c r="H448" s="675"/>
      <c r="I448" s="675"/>
      <c r="J448" s="675"/>
      <c r="K448" s="675"/>
      <c r="L448" s="675"/>
      <c r="M448" s="675"/>
      <c r="N448" s="675"/>
      <c r="O448" s="675"/>
      <c r="P448" s="675"/>
      <c r="Q448" s="675"/>
      <c r="R448" s="675"/>
      <c r="S448" s="675"/>
      <c r="T448" s="675"/>
      <c r="U448" s="675"/>
      <c r="V448" s="675"/>
      <c r="W448" s="675"/>
      <c r="X448" s="675"/>
      <c r="Y448" s="675"/>
      <c r="Z448" s="675"/>
    </row>
    <row r="449" spans="1:26">
      <c r="A449" s="675"/>
      <c r="B449" s="675"/>
      <c r="C449" s="675"/>
      <c r="D449" s="675"/>
      <c r="E449" s="675"/>
      <c r="F449" s="675"/>
      <c r="G449" s="675"/>
      <c r="H449" s="675"/>
      <c r="I449" s="675"/>
      <c r="J449" s="675"/>
      <c r="K449" s="675"/>
      <c r="L449" s="675"/>
      <c r="M449" s="675"/>
      <c r="N449" s="675"/>
      <c r="O449" s="675"/>
      <c r="P449" s="675"/>
      <c r="Q449" s="675"/>
      <c r="R449" s="675"/>
      <c r="S449" s="675"/>
      <c r="T449" s="675"/>
      <c r="U449" s="675"/>
      <c r="V449" s="675"/>
      <c r="W449" s="675"/>
      <c r="X449" s="675"/>
      <c r="Y449" s="675"/>
      <c r="Z449" s="675"/>
    </row>
    <row r="450" spans="1:26">
      <c r="A450" s="675"/>
      <c r="B450" s="675"/>
      <c r="C450" s="675"/>
      <c r="D450" s="675"/>
      <c r="E450" s="675"/>
      <c r="F450" s="675"/>
      <c r="G450" s="675"/>
      <c r="H450" s="675"/>
      <c r="I450" s="675"/>
      <c r="J450" s="675"/>
      <c r="K450" s="675"/>
      <c r="L450" s="675"/>
      <c r="M450" s="675"/>
      <c r="N450" s="675"/>
      <c r="O450" s="675"/>
      <c r="P450" s="675"/>
      <c r="Q450" s="675"/>
      <c r="R450" s="675"/>
      <c r="S450" s="675"/>
      <c r="T450" s="675"/>
      <c r="U450" s="675"/>
      <c r="V450" s="675"/>
      <c r="W450" s="675"/>
      <c r="X450" s="675"/>
      <c r="Y450" s="675"/>
      <c r="Z450" s="675"/>
    </row>
    <row r="451" spans="1:26">
      <c r="A451" s="675"/>
      <c r="B451" s="675"/>
      <c r="C451" s="675"/>
      <c r="D451" s="675"/>
      <c r="E451" s="675"/>
      <c r="F451" s="675"/>
      <c r="G451" s="675"/>
      <c r="H451" s="675"/>
      <c r="I451" s="675"/>
      <c r="J451" s="675"/>
      <c r="K451" s="675"/>
      <c r="L451" s="675"/>
      <c r="M451" s="675"/>
      <c r="N451" s="675"/>
      <c r="O451" s="675"/>
      <c r="P451" s="675"/>
      <c r="Q451" s="675"/>
      <c r="R451" s="675"/>
      <c r="S451" s="675"/>
      <c r="T451" s="675"/>
      <c r="U451" s="675"/>
      <c r="V451" s="675"/>
      <c r="W451" s="675"/>
      <c r="X451" s="675"/>
      <c r="Y451" s="675"/>
      <c r="Z451" s="675"/>
    </row>
    <row r="452" spans="1:26">
      <c r="A452" s="675"/>
      <c r="B452" s="675"/>
      <c r="C452" s="675"/>
      <c r="D452" s="675"/>
      <c r="E452" s="675"/>
      <c r="F452" s="675"/>
      <c r="G452" s="675"/>
      <c r="H452" s="675"/>
      <c r="I452" s="675"/>
      <c r="J452" s="675"/>
      <c r="K452" s="675"/>
      <c r="L452" s="675"/>
      <c r="M452" s="675"/>
      <c r="N452" s="675"/>
      <c r="O452" s="675"/>
      <c r="P452" s="675"/>
      <c r="Q452" s="675"/>
      <c r="R452" s="675"/>
      <c r="S452" s="675"/>
      <c r="T452" s="675"/>
      <c r="U452" s="675"/>
      <c r="V452" s="675"/>
      <c r="W452" s="675"/>
      <c r="X452" s="675"/>
      <c r="Y452" s="675"/>
      <c r="Z452" s="675"/>
    </row>
    <row r="453" spans="1:26">
      <c r="A453" s="675"/>
      <c r="B453" s="675"/>
      <c r="C453" s="675"/>
      <c r="D453" s="675"/>
      <c r="E453" s="675"/>
      <c r="F453" s="675"/>
      <c r="G453" s="675"/>
      <c r="H453" s="675"/>
      <c r="I453" s="675"/>
      <c r="J453" s="675"/>
      <c r="K453" s="675"/>
      <c r="L453" s="675"/>
      <c r="M453" s="675"/>
      <c r="N453" s="675"/>
      <c r="O453" s="675"/>
      <c r="P453" s="675"/>
      <c r="Q453" s="675"/>
      <c r="R453" s="675"/>
      <c r="S453" s="675"/>
      <c r="T453" s="675"/>
      <c r="U453" s="675"/>
      <c r="V453" s="675"/>
      <c r="W453" s="675"/>
      <c r="X453" s="675"/>
      <c r="Y453" s="675"/>
      <c r="Z453" s="675"/>
    </row>
    <row r="454" spans="1:26">
      <c r="A454" s="675"/>
      <c r="B454" s="675"/>
      <c r="C454" s="675"/>
      <c r="D454" s="675"/>
      <c r="E454" s="675"/>
      <c r="F454" s="675"/>
      <c r="G454" s="675"/>
      <c r="H454" s="675"/>
      <c r="I454" s="675"/>
      <c r="J454" s="675"/>
      <c r="K454" s="675"/>
      <c r="L454" s="675"/>
      <c r="M454" s="675"/>
      <c r="N454" s="675"/>
      <c r="O454" s="675"/>
      <c r="P454" s="675"/>
      <c r="Q454" s="675"/>
      <c r="R454" s="675"/>
      <c r="S454" s="675"/>
      <c r="T454" s="675"/>
      <c r="U454" s="675"/>
      <c r="V454" s="675"/>
      <c r="W454" s="675"/>
      <c r="X454" s="675"/>
      <c r="Y454" s="675"/>
      <c r="Z454" s="675"/>
    </row>
    <row r="455" spans="1:26">
      <c r="A455" s="675"/>
      <c r="B455" s="675"/>
      <c r="C455" s="675"/>
      <c r="D455" s="675"/>
      <c r="E455" s="675"/>
      <c r="F455" s="675"/>
      <c r="G455" s="675"/>
      <c r="H455" s="675"/>
      <c r="I455" s="675"/>
      <c r="J455" s="675"/>
      <c r="K455" s="675"/>
      <c r="L455" s="675"/>
      <c r="M455" s="675"/>
      <c r="N455" s="675"/>
      <c r="O455" s="675"/>
      <c r="P455" s="675"/>
      <c r="Q455" s="675"/>
      <c r="R455" s="675"/>
      <c r="S455" s="675"/>
      <c r="T455" s="675"/>
      <c r="U455" s="675"/>
      <c r="V455" s="675"/>
      <c r="W455" s="675"/>
      <c r="X455" s="675"/>
      <c r="Y455" s="675"/>
      <c r="Z455" s="675"/>
    </row>
    <row r="456" spans="1:26">
      <c r="A456" s="675"/>
      <c r="B456" s="675"/>
      <c r="C456" s="675"/>
      <c r="D456" s="675"/>
      <c r="E456" s="675"/>
      <c r="F456" s="675"/>
      <c r="G456" s="675"/>
      <c r="H456" s="675"/>
      <c r="I456" s="675"/>
      <c r="J456" s="675"/>
      <c r="K456" s="675"/>
      <c r="L456" s="675"/>
      <c r="M456" s="675"/>
      <c r="N456" s="675"/>
      <c r="O456" s="675"/>
      <c r="P456" s="675"/>
      <c r="Q456" s="675"/>
      <c r="R456" s="675"/>
      <c r="S456" s="675"/>
      <c r="T456" s="675"/>
      <c r="U456" s="675"/>
      <c r="V456" s="675"/>
      <c r="W456" s="675"/>
      <c r="X456" s="675"/>
      <c r="Y456" s="675"/>
      <c r="Z456" s="675"/>
    </row>
    <row r="457" spans="1:26">
      <c r="A457" s="675"/>
      <c r="B457" s="675"/>
      <c r="C457" s="675"/>
      <c r="D457" s="675"/>
      <c r="E457" s="675"/>
      <c r="F457" s="675"/>
      <c r="G457" s="675"/>
      <c r="H457" s="675"/>
      <c r="I457" s="675"/>
      <c r="J457" s="675"/>
      <c r="K457" s="675"/>
      <c r="L457" s="675"/>
      <c r="M457" s="675"/>
      <c r="N457" s="675"/>
      <c r="O457" s="675"/>
      <c r="P457" s="675"/>
      <c r="Q457" s="675"/>
      <c r="R457" s="675"/>
      <c r="S457" s="675"/>
      <c r="T457" s="675"/>
      <c r="U457" s="675"/>
      <c r="V457" s="675"/>
      <c r="W457" s="675"/>
      <c r="X457" s="675"/>
      <c r="Y457" s="675"/>
      <c r="Z457" s="675"/>
    </row>
    <row r="458" spans="1:26">
      <c r="A458" s="675"/>
      <c r="B458" s="675"/>
      <c r="C458" s="675"/>
      <c r="D458" s="675"/>
      <c r="E458" s="675"/>
      <c r="F458" s="675"/>
      <c r="G458" s="675"/>
      <c r="H458" s="675"/>
      <c r="I458" s="675"/>
      <c r="J458" s="675"/>
      <c r="K458" s="675"/>
      <c r="L458" s="675"/>
      <c r="M458" s="675"/>
      <c r="N458" s="675"/>
      <c r="O458" s="675"/>
      <c r="P458" s="675"/>
      <c r="Q458" s="675"/>
      <c r="R458" s="675"/>
      <c r="S458" s="675"/>
      <c r="T458" s="675"/>
      <c r="U458" s="675"/>
      <c r="V458" s="675"/>
      <c r="W458" s="675"/>
      <c r="X458" s="675"/>
      <c r="Y458" s="675"/>
      <c r="Z458" s="675"/>
    </row>
    <row r="459" spans="1:26">
      <c r="A459" s="675"/>
      <c r="B459" s="675"/>
      <c r="C459" s="675"/>
      <c r="D459" s="675"/>
      <c r="E459" s="675"/>
      <c r="F459" s="675"/>
      <c r="G459" s="675"/>
      <c r="H459" s="675"/>
      <c r="I459" s="675"/>
      <c r="J459" s="675"/>
      <c r="K459" s="675"/>
      <c r="L459" s="675"/>
      <c r="M459" s="675"/>
      <c r="N459" s="675"/>
      <c r="O459" s="675"/>
      <c r="P459" s="675"/>
      <c r="Q459" s="675"/>
      <c r="R459" s="675"/>
      <c r="S459" s="675"/>
      <c r="T459" s="675"/>
      <c r="U459" s="675"/>
      <c r="V459" s="675"/>
      <c r="W459" s="675"/>
      <c r="X459" s="675"/>
      <c r="Y459" s="675"/>
      <c r="Z459" s="675"/>
    </row>
    <row r="460" spans="1:26">
      <c r="A460" s="675"/>
      <c r="B460" s="675"/>
      <c r="C460" s="675"/>
      <c r="D460" s="675"/>
      <c r="E460" s="675"/>
      <c r="F460" s="675"/>
      <c r="G460" s="675"/>
      <c r="H460" s="675"/>
      <c r="I460" s="675"/>
      <c r="J460" s="675"/>
      <c r="K460" s="675"/>
      <c r="L460" s="675"/>
      <c r="M460" s="675"/>
      <c r="N460" s="675"/>
      <c r="O460" s="675"/>
      <c r="P460" s="675"/>
      <c r="Q460" s="675"/>
      <c r="R460" s="675"/>
      <c r="S460" s="675"/>
      <c r="T460" s="675"/>
      <c r="U460" s="675"/>
      <c r="V460" s="675"/>
      <c r="W460" s="675"/>
      <c r="X460" s="675"/>
      <c r="Y460" s="675"/>
      <c r="Z460" s="675"/>
    </row>
    <row r="461" spans="1:26">
      <c r="A461" s="675"/>
      <c r="B461" s="675"/>
      <c r="C461" s="675"/>
      <c r="D461" s="675"/>
      <c r="E461" s="675"/>
      <c r="F461" s="675"/>
      <c r="G461" s="675"/>
      <c r="H461" s="675"/>
      <c r="I461" s="675"/>
      <c r="J461" s="675"/>
      <c r="K461" s="675"/>
      <c r="L461" s="675"/>
      <c r="M461" s="675"/>
      <c r="N461" s="675"/>
      <c r="O461" s="675"/>
      <c r="P461" s="675"/>
      <c r="Q461" s="675"/>
      <c r="R461" s="675"/>
      <c r="S461" s="675"/>
      <c r="T461" s="675"/>
      <c r="U461" s="675"/>
      <c r="V461" s="675"/>
      <c r="W461" s="675"/>
      <c r="X461" s="675"/>
      <c r="Y461" s="675"/>
      <c r="Z461" s="675"/>
    </row>
    <row r="462" spans="1:26">
      <c r="A462" s="675"/>
      <c r="B462" s="675"/>
      <c r="C462" s="675"/>
      <c r="D462" s="675"/>
      <c r="E462" s="675"/>
      <c r="F462" s="675"/>
      <c r="G462" s="675"/>
      <c r="H462" s="675"/>
      <c r="I462" s="675"/>
      <c r="J462" s="675"/>
      <c r="K462" s="675"/>
      <c r="L462" s="675"/>
      <c r="M462" s="675"/>
      <c r="N462" s="675"/>
      <c r="O462" s="675"/>
      <c r="P462" s="675"/>
      <c r="Q462" s="675"/>
      <c r="R462" s="675"/>
      <c r="S462" s="675"/>
      <c r="T462" s="675"/>
      <c r="U462" s="675"/>
      <c r="V462" s="675"/>
      <c r="W462" s="675"/>
      <c r="X462" s="675"/>
      <c r="Y462" s="675"/>
      <c r="Z462" s="675"/>
    </row>
    <row r="463" spans="1:26">
      <c r="A463" s="675"/>
      <c r="B463" s="675"/>
      <c r="C463" s="675"/>
      <c r="D463" s="675"/>
      <c r="E463" s="675"/>
      <c r="F463" s="675"/>
      <c r="G463" s="675"/>
      <c r="H463" s="675"/>
      <c r="I463" s="675"/>
      <c r="J463" s="675"/>
      <c r="K463" s="675"/>
      <c r="L463" s="675"/>
      <c r="M463" s="675"/>
      <c r="N463" s="675"/>
      <c r="O463" s="675"/>
      <c r="P463" s="675"/>
      <c r="Q463" s="675"/>
      <c r="R463" s="675"/>
      <c r="S463" s="675"/>
      <c r="T463" s="675"/>
      <c r="U463" s="675"/>
      <c r="V463" s="675"/>
      <c r="W463" s="675"/>
      <c r="X463" s="675"/>
      <c r="Y463" s="675"/>
      <c r="Z463" s="675"/>
    </row>
    <row r="464" spans="1:26">
      <c r="A464" s="675"/>
      <c r="B464" s="675"/>
      <c r="C464" s="675"/>
      <c r="D464" s="675"/>
      <c r="E464" s="675"/>
      <c r="F464" s="675"/>
      <c r="G464" s="675"/>
      <c r="H464" s="675"/>
      <c r="I464" s="675"/>
      <c r="J464" s="675"/>
      <c r="K464" s="675"/>
      <c r="L464" s="675"/>
      <c r="M464" s="675"/>
      <c r="N464" s="675"/>
      <c r="O464" s="675"/>
      <c r="P464" s="675"/>
      <c r="Q464" s="675"/>
      <c r="R464" s="675"/>
      <c r="S464" s="675"/>
      <c r="T464" s="675"/>
      <c r="U464" s="675"/>
      <c r="V464" s="675"/>
      <c r="W464" s="675"/>
      <c r="X464" s="675"/>
      <c r="Y464" s="675"/>
      <c r="Z464" s="675"/>
    </row>
    <row r="465" spans="1:26">
      <c r="A465" s="675"/>
      <c r="B465" s="675"/>
      <c r="C465" s="675"/>
      <c r="D465" s="675"/>
      <c r="E465" s="675"/>
      <c r="F465" s="675"/>
      <c r="G465" s="675"/>
      <c r="H465" s="675"/>
      <c r="I465" s="675"/>
      <c r="J465" s="675"/>
      <c r="K465" s="675"/>
      <c r="L465" s="675"/>
      <c r="M465" s="675"/>
      <c r="N465" s="675"/>
      <c r="O465" s="675"/>
      <c r="P465" s="675"/>
      <c r="Q465" s="675"/>
      <c r="R465" s="675"/>
      <c r="S465" s="675"/>
      <c r="T465" s="675"/>
      <c r="U465" s="675"/>
      <c r="V465" s="675"/>
      <c r="W465" s="675"/>
      <c r="X465" s="675"/>
      <c r="Y465" s="675"/>
      <c r="Z465" s="675"/>
    </row>
    <row r="466" spans="1:26">
      <c r="A466" s="675"/>
      <c r="B466" s="675"/>
      <c r="C466" s="675"/>
      <c r="D466" s="675"/>
      <c r="E466" s="675"/>
      <c r="F466" s="675"/>
      <c r="G466" s="675"/>
      <c r="H466" s="675"/>
      <c r="I466" s="675"/>
      <c r="J466" s="675"/>
      <c r="K466" s="675"/>
      <c r="L466" s="675"/>
      <c r="M466" s="675"/>
      <c r="N466" s="675"/>
      <c r="O466" s="675"/>
      <c r="P466" s="675"/>
      <c r="Q466" s="675"/>
      <c r="R466" s="675"/>
      <c r="S466" s="675"/>
      <c r="T466" s="675"/>
      <c r="U466" s="675"/>
      <c r="V466" s="675"/>
      <c r="W466" s="675"/>
      <c r="X466" s="675"/>
      <c r="Y466" s="675"/>
      <c r="Z466" s="675"/>
    </row>
    <row r="467" spans="1:26">
      <c r="A467" s="675"/>
      <c r="B467" s="675"/>
      <c r="C467" s="675"/>
      <c r="D467" s="675"/>
      <c r="E467" s="675"/>
      <c r="F467" s="675"/>
      <c r="G467" s="675"/>
      <c r="H467" s="675"/>
      <c r="I467" s="675"/>
      <c r="J467" s="675"/>
      <c r="K467" s="675"/>
      <c r="L467" s="675"/>
      <c r="M467" s="675"/>
      <c r="N467" s="675"/>
      <c r="O467" s="675"/>
      <c r="P467" s="675"/>
      <c r="Q467" s="675"/>
      <c r="R467" s="675"/>
      <c r="S467" s="675"/>
      <c r="T467" s="675"/>
      <c r="U467" s="675"/>
      <c r="V467" s="675"/>
      <c r="W467" s="675"/>
      <c r="X467" s="675"/>
      <c r="Y467" s="675"/>
      <c r="Z467" s="675"/>
    </row>
    <row r="468" spans="1:26">
      <c r="A468" s="675"/>
      <c r="B468" s="675"/>
      <c r="C468" s="675"/>
      <c r="D468" s="675"/>
      <c r="E468" s="675"/>
      <c r="F468" s="675"/>
      <c r="G468" s="675"/>
      <c r="H468" s="675"/>
      <c r="I468" s="675"/>
      <c r="J468" s="675"/>
      <c r="K468" s="675"/>
      <c r="L468" s="675"/>
      <c r="M468" s="675"/>
      <c r="N468" s="675"/>
      <c r="O468" s="675"/>
      <c r="P468" s="675"/>
      <c r="Q468" s="675"/>
      <c r="R468" s="675"/>
      <c r="S468" s="675"/>
      <c r="T468" s="675"/>
      <c r="U468" s="675"/>
      <c r="V468" s="675"/>
      <c r="W468" s="675"/>
      <c r="X468" s="675"/>
      <c r="Y468" s="675"/>
      <c r="Z468" s="675"/>
    </row>
    <row r="469" spans="1:26">
      <c r="A469" s="675"/>
      <c r="B469" s="675"/>
      <c r="C469" s="675"/>
      <c r="D469" s="675"/>
      <c r="E469" s="675"/>
      <c r="F469" s="675"/>
      <c r="G469" s="675"/>
      <c r="H469" s="675"/>
      <c r="I469" s="675"/>
      <c r="J469" s="675"/>
      <c r="K469" s="675"/>
      <c r="L469" s="675"/>
      <c r="M469" s="675"/>
      <c r="N469" s="675"/>
      <c r="O469" s="675"/>
      <c r="P469" s="675"/>
      <c r="Q469" s="675"/>
      <c r="R469" s="675"/>
      <c r="S469" s="675"/>
      <c r="T469" s="675"/>
      <c r="U469" s="675"/>
      <c r="V469" s="675"/>
      <c r="W469" s="675"/>
      <c r="X469" s="675"/>
      <c r="Y469" s="675"/>
      <c r="Z469" s="675"/>
    </row>
    <row r="470" spans="1:26">
      <c r="A470" s="675"/>
      <c r="B470" s="675"/>
      <c r="C470" s="675"/>
      <c r="D470" s="675"/>
      <c r="E470" s="675"/>
      <c r="F470" s="675"/>
      <c r="G470" s="675"/>
      <c r="H470" s="675"/>
      <c r="I470" s="675"/>
      <c r="J470" s="675"/>
      <c r="K470" s="675"/>
      <c r="L470" s="675"/>
      <c r="M470" s="675"/>
      <c r="N470" s="675"/>
      <c r="O470" s="675"/>
      <c r="P470" s="675"/>
      <c r="Q470" s="675"/>
      <c r="R470" s="675"/>
      <c r="S470" s="675"/>
      <c r="T470" s="675"/>
      <c r="U470" s="675"/>
      <c r="V470" s="675"/>
      <c r="W470" s="675"/>
      <c r="X470" s="675"/>
      <c r="Y470" s="675"/>
      <c r="Z470" s="675"/>
    </row>
    <row r="471" spans="1:26">
      <c r="A471" s="675"/>
      <c r="B471" s="675"/>
      <c r="C471" s="675"/>
      <c r="D471" s="675"/>
      <c r="E471" s="675"/>
      <c r="F471" s="675"/>
      <c r="G471" s="675"/>
      <c r="H471" s="675"/>
      <c r="I471" s="675"/>
      <c r="J471" s="675"/>
      <c r="K471" s="675"/>
      <c r="L471" s="675"/>
      <c r="M471" s="675"/>
      <c r="N471" s="675"/>
      <c r="O471" s="675"/>
      <c r="P471" s="675"/>
      <c r="Q471" s="675"/>
      <c r="R471" s="675"/>
      <c r="S471" s="675"/>
      <c r="T471" s="675"/>
      <c r="U471" s="675"/>
      <c r="V471" s="675"/>
      <c r="W471" s="675"/>
      <c r="X471" s="675"/>
      <c r="Y471" s="675"/>
      <c r="Z471" s="675"/>
    </row>
    <row r="472" spans="1:26">
      <c r="A472" s="675"/>
      <c r="B472" s="675"/>
      <c r="C472" s="675"/>
      <c r="D472" s="675"/>
      <c r="E472" s="675"/>
      <c r="F472" s="675"/>
      <c r="G472" s="675"/>
      <c r="H472" s="675"/>
      <c r="I472" s="675"/>
      <c r="J472" s="675"/>
      <c r="K472" s="675"/>
      <c r="L472" s="675"/>
      <c r="M472" s="675"/>
      <c r="N472" s="675"/>
      <c r="O472" s="675"/>
      <c r="P472" s="675"/>
      <c r="Q472" s="675"/>
      <c r="R472" s="675"/>
      <c r="S472" s="675"/>
      <c r="T472" s="675"/>
      <c r="U472" s="675"/>
      <c r="V472" s="675"/>
      <c r="W472" s="675"/>
      <c r="X472" s="675"/>
      <c r="Y472" s="675"/>
      <c r="Z472" s="675"/>
    </row>
    <row r="473" spans="1:26">
      <c r="A473" s="675"/>
      <c r="B473" s="675"/>
      <c r="C473" s="675"/>
      <c r="D473" s="675"/>
      <c r="E473" s="675"/>
      <c r="F473" s="675"/>
      <c r="G473" s="675"/>
      <c r="H473" s="675"/>
      <c r="I473" s="675"/>
      <c r="J473" s="675"/>
      <c r="K473" s="675"/>
      <c r="L473" s="675"/>
      <c r="M473" s="675"/>
      <c r="N473" s="675"/>
      <c r="O473" s="675"/>
      <c r="P473" s="675"/>
      <c r="Q473" s="675"/>
      <c r="R473" s="675"/>
      <c r="S473" s="675"/>
      <c r="T473" s="675"/>
      <c r="U473" s="675"/>
      <c r="V473" s="675"/>
      <c r="W473" s="675"/>
      <c r="X473" s="675"/>
      <c r="Y473" s="675"/>
      <c r="Z473" s="675"/>
    </row>
    <row r="474" spans="1:26">
      <c r="A474" s="675"/>
      <c r="B474" s="675"/>
      <c r="C474" s="675"/>
      <c r="D474" s="675"/>
      <c r="E474" s="675"/>
      <c r="F474" s="675"/>
      <c r="G474" s="675"/>
      <c r="H474" s="675"/>
      <c r="I474" s="675"/>
      <c r="J474" s="675"/>
      <c r="K474" s="675"/>
      <c r="L474" s="675"/>
      <c r="M474" s="675"/>
      <c r="N474" s="675"/>
      <c r="O474" s="675"/>
      <c r="P474" s="675"/>
      <c r="Q474" s="675"/>
      <c r="R474" s="675"/>
      <c r="S474" s="675"/>
      <c r="T474" s="675"/>
      <c r="U474" s="675"/>
      <c r="V474" s="675"/>
      <c r="W474" s="675"/>
      <c r="X474" s="675"/>
      <c r="Y474" s="675"/>
      <c r="Z474" s="675"/>
    </row>
    <row r="475" spans="1:26">
      <c r="A475" s="675"/>
      <c r="B475" s="675"/>
      <c r="C475" s="675"/>
      <c r="D475" s="675"/>
      <c r="E475" s="675"/>
      <c r="F475" s="675"/>
      <c r="G475" s="675"/>
      <c r="H475" s="675"/>
      <c r="I475" s="675"/>
      <c r="J475" s="675"/>
      <c r="K475" s="675"/>
      <c r="L475" s="675"/>
      <c r="M475" s="675"/>
      <c r="N475" s="675"/>
      <c r="O475" s="675"/>
      <c r="P475" s="675"/>
      <c r="Q475" s="675"/>
      <c r="R475" s="675"/>
      <c r="S475" s="675"/>
      <c r="T475" s="675"/>
      <c r="U475" s="675"/>
      <c r="V475" s="675"/>
      <c r="W475" s="675"/>
      <c r="X475" s="675"/>
      <c r="Y475" s="675"/>
      <c r="Z475" s="675"/>
    </row>
    <row r="476" spans="1:26">
      <c r="A476" s="675"/>
      <c r="B476" s="675"/>
      <c r="C476" s="675"/>
      <c r="D476" s="675"/>
      <c r="E476" s="675"/>
      <c r="F476" s="675"/>
      <c r="G476" s="675"/>
      <c r="H476" s="675"/>
      <c r="I476" s="675"/>
      <c r="J476" s="675"/>
      <c r="K476" s="675"/>
      <c r="L476" s="675"/>
      <c r="M476" s="675"/>
      <c r="N476" s="675"/>
      <c r="O476" s="675"/>
      <c r="P476" s="675"/>
      <c r="Q476" s="675"/>
      <c r="R476" s="675"/>
      <c r="S476" s="675"/>
      <c r="T476" s="675"/>
      <c r="U476" s="675"/>
      <c r="V476" s="675"/>
      <c r="W476" s="675"/>
      <c r="X476" s="675"/>
      <c r="Y476" s="675"/>
      <c r="Z476" s="675"/>
    </row>
    <row r="477" spans="1:26">
      <c r="A477" s="675"/>
      <c r="B477" s="675"/>
      <c r="C477" s="675"/>
      <c r="D477" s="675"/>
      <c r="E477" s="675"/>
      <c r="F477" s="675"/>
      <c r="G477" s="675"/>
      <c r="H477" s="675"/>
      <c r="I477" s="675"/>
      <c r="J477" s="675"/>
      <c r="K477" s="675"/>
      <c r="L477" s="675"/>
      <c r="M477" s="675"/>
      <c r="N477" s="675"/>
      <c r="O477" s="675"/>
      <c r="P477" s="675"/>
      <c r="Q477" s="675"/>
      <c r="R477" s="675"/>
      <c r="S477" s="675"/>
      <c r="T477" s="675"/>
      <c r="U477" s="675"/>
      <c r="V477" s="675"/>
      <c r="W477" s="675"/>
      <c r="X477" s="675"/>
      <c r="Y477" s="675"/>
      <c r="Z477" s="675"/>
    </row>
    <row r="478" spans="1:26">
      <c r="A478" s="675"/>
      <c r="B478" s="675"/>
      <c r="C478" s="675"/>
      <c r="D478" s="675"/>
      <c r="E478" s="675"/>
      <c r="F478" s="675"/>
      <c r="G478" s="675"/>
      <c r="H478" s="675"/>
      <c r="I478" s="675"/>
      <c r="J478" s="675"/>
      <c r="K478" s="675"/>
      <c r="L478" s="675"/>
      <c r="M478" s="675"/>
      <c r="N478" s="675"/>
      <c r="O478" s="675"/>
      <c r="P478" s="675"/>
      <c r="Q478" s="675"/>
      <c r="R478" s="675"/>
      <c r="S478" s="675"/>
      <c r="T478" s="675"/>
      <c r="U478" s="675"/>
      <c r="V478" s="675"/>
      <c r="W478" s="675"/>
      <c r="X478" s="675"/>
      <c r="Y478" s="675"/>
      <c r="Z478" s="675"/>
    </row>
    <row r="479" spans="1:26">
      <c r="A479" s="675"/>
      <c r="B479" s="675"/>
      <c r="C479" s="675"/>
      <c r="D479" s="675"/>
      <c r="E479" s="675"/>
      <c r="F479" s="675"/>
      <c r="G479" s="675"/>
      <c r="H479" s="675"/>
      <c r="I479" s="675"/>
      <c r="J479" s="675"/>
      <c r="K479" s="675"/>
      <c r="L479" s="675"/>
      <c r="M479" s="675"/>
      <c r="N479" s="675"/>
      <c r="O479" s="675"/>
      <c r="P479" s="675"/>
      <c r="Q479" s="675"/>
      <c r="R479" s="675"/>
      <c r="S479" s="675"/>
      <c r="T479" s="675"/>
      <c r="U479" s="675"/>
      <c r="V479" s="675"/>
      <c r="W479" s="675"/>
      <c r="X479" s="675"/>
      <c r="Y479" s="675"/>
      <c r="Z479" s="675"/>
    </row>
    <row r="480" spans="1:26">
      <c r="A480" s="675"/>
      <c r="B480" s="675"/>
      <c r="C480" s="675"/>
      <c r="D480" s="675"/>
      <c r="E480" s="675"/>
      <c r="F480" s="675"/>
      <c r="G480" s="675"/>
      <c r="H480" s="675"/>
      <c r="I480" s="675"/>
      <c r="J480" s="675"/>
      <c r="K480" s="675"/>
      <c r="L480" s="675"/>
      <c r="M480" s="675"/>
      <c r="N480" s="675"/>
      <c r="O480" s="675"/>
      <c r="P480" s="675"/>
      <c r="Q480" s="675"/>
      <c r="R480" s="675"/>
      <c r="S480" s="675"/>
      <c r="T480" s="675"/>
      <c r="U480" s="675"/>
      <c r="V480" s="675"/>
      <c r="W480" s="675"/>
      <c r="X480" s="675"/>
      <c r="Y480" s="675"/>
      <c r="Z480" s="675"/>
    </row>
    <row r="481" spans="1:26">
      <c r="A481" s="675"/>
      <c r="B481" s="675"/>
      <c r="C481" s="675"/>
      <c r="D481" s="675"/>
      <c r="E481" s="675"/>
      <c r="F481" s="675"/>
      <c r="G481" s="675"/>
      <c r="H481" s="675"/>
      <c r="I481" s="675"/>
      <c r="J481" s="675"/>
      <c r="K481" s="675"/>
      <c r="L481" s="675"/>
      <c r="M481" s="675"/>
      <c r="N481" s="675"/>
      <c r="O481" s="675"/>
      <c r="P481" s="675"/>
      <c r="Q481" s="675"/>
      <c r="R481" s="675"/>
      <c r="S481" s="675"/>
      <c r="T481" s="675"/>
      <c r="U481" s="675"/>
      <c r="V481" s="675"/>
      <c r="W481" s="675"/>
      <c r="X481" s="675"/>
      <c r="Y481" s="675"/>
      <c r="Z481" s="675"/>
    </row>
    <row r="482" spans="1:26">
      <c r="A482" s="675"/>
      <c r="B482" s="675"/>
      <c r="C482" s="675"/>
      <c r="D482" s="675"/>
      <c r="E482" s="675"/>
      <c r="F482" s="675"/>
      <c r="G482" s="675"/>
      <c r="H482" s="675"/>
      <c r="I482" s="675"/>
      <c r="J482" s="675"/>
      <c r="K482" s="675"/>
      <c r="L482" s="675"/>
      <c r="M482" s="675"/>
      <c r="N482" s="675"/>
      <c r="O482" s="675"/>
      <c r="P482" s="675"/>
      <c r="Q482" s="675"/>
      <c r="R482" s="675"/>
      <c r="S482" s="675"/>
      <c r="T482" s="675"/>
      <c r="U482" s="675"/>
      <c r="V482" s="675"/>
      <c r="W482" s="675"/>
      <c r="X482" s="675"/>
      <c r="Y482" s="675"/>
      <c r="Z482" s="675"/>
    </row>
    <row r="483" spans="1:26">
      <c r="A483" s="675"/>
      <c r="B483" s="675"/>
      <c r="C483" s="675"/>
      <c r="D483" s="675"/>
      <c r="E483" s="675"/>
      <c r="F483" s="675"/>
      <c r="G483" s="675"/>
      <c r="H483" s="675"/>
      <c r="I483" s="675"/>
      <c r="J483" s="675"/>
      <c r="K483" s="675"/>
      <c r="L483" s="675"/>
      <c r="M483" s="675"/>
      <c r="N483" s="675"/>
      <c r="O483" s="675"/>
      <c r="P483" s="675"/>
      <c r="Q483" s="675"/>
      <c r="R483" s="675"/>
      <c r="S483" s="675"/>
      <c r="T483" s="675"/>
      <c r="U483" s="675"/>
      <c r="V483" s="675"/>
      <c r="W483" s="675"/>
      <c r="X483" s="675"/>
      <c r="Y483" s="675"/>
      <c r="Z483" s="675"/>
    </row>
    <row r="484" spans="1:26">
      <c r="A484" s="675"/>
      <c r="B484" s="675"/>
      <c r="C484" s="675"/>
      <c r="D484" s="675"/>
      <c r="E484" s="675"/>
      <c r="F484" s="675"/>
      <c r="G484" s="675"/>
      <c r="H484" s="675"/>
      <c r="I484" s="675"/>
      <c r="J484" s="675"/>
      <c r="K484" s="675"/>
      <c r="L484" s="675"/>
      <c r="M484" s="675"/>
      <c r="N484" s="675"/>
      <c r="O484" s="675"/>
      <c r="P484" s="675"/>
      <c r="Q484" s="675"/>
      <c r="R484" s="675"/>
      <c r="S484" s="675"/>
      <c r="T484" s="675"/>
      <c r="U484" s="675"/>
      <c r="V484" s="675"/>
      <c r="W484" s="675"/>
      <c r="X484" s="675"/>
      <c r="Y484" s="675"/>
      <c r="Z484" s="675"/>
    </row>
    <row r="485" spans="1:26">
      <c r="A485" s="675"/>
      <c r="B485" s="675"/>
      <c r="C485" s="675"/>
      <c r="D485" s="675"/>
      <c r="E485" s="675"/>
      <c r="F485" s="675"/>
      <c r="G485" s="675"/>
      <c r="H485" s="675"/>
      <c r="I485" s="675"/>
      <c r="J485" s="675"/>
      <c r="K485" s="675"/>
      <c r="L485" s="675"/>
      <c r="M485" s="675"/>
      <c r="N485" s="675"/>
      <c r="O485" s="675"/>
      <c r="P485" s="675"/>
      <c r="Q485" s="675"/>
      <c r="R485" s="675"/>
      <c r="S485" s="675"/>
      <c r="T485" s="675"/>
      <c r="U485" s="675"/>
      <c r="V485" s="675"/>
      <c r="W485" s="675"/>
      <c r="X485" s="675"/>
      <c r="Y485" s="675"/>
      <c r="Z485" s="675"/>
    </row>
    <row r="486" spans="1:26">
      <c r="A486" s="675"/>
      <c r="B486" s="675"/>
      <c r="C486" s="675"/>
      <c r="D486" s="675"/>
      <c r="E486" s="675"/>
      <c r="F486" s="675"/>
      <c r="G486" s="675"/>
      <c r="H486" s="675"/>
      <c r="I486" s="675"/>
      <c r="J486" s="675"/>
      <c r="K486" s="675"/>
      <c r="L486" s="675"/>
      <c r="M486" s="675"/>
      <c r="N486" s="675"/>
      <c r="O486" s="675"/>
      <c r="P486" s="675"/>
      <c r="Q486" s="675"/>
      <c r="R486" s="675"/>
      <c r="S486" s="675"/>
      <c r="T486" s="675"/>
      <c r="U486" s="675"/>
      <c r="V486" s="675"/>
      <c r="W486" s="675"/>
      <c r="X486" s="675"/>
      <c r="Y486" s="675"/>
      <c r="Z486" s="675"/>
    </row>
    <row r="487" spans="1:26">
      <c r="A487" s="675"/>
      <c r="B487" s="675"/>
      <c r="C487" s="675"/>
      <c r="D487" s="675"/>
      <c r="E487" s="675"/>
      <c r="F487" s="675"/>
      <c r="G487" s="675"/>
      <c r="H487" s="675"/>
      <c r="I487" s="675"/>
      <c r="J487" s="675"/>
      <c r="K487" s="675"/>
      <c r="L487" s="675"/>
      <c r="M487" s="675"/>
      <c r="N487" s="675"/>
      <c r="O487" s="675"/>
      <c r="P487" s="675"/>
      <c r="Q487" s="675"/>
      <c r="R487" s="675"/>
      <c r="S487" s="675"/>
      <c r="T487" s="675"/>
      <c r="U487" s="675"/>
      <c r="V487" s="675"/>
      <c r="W487" s="675"/>
      <c r="X487" s="675"/>
      <c r="Y487" s="675"/>
      <c r="Z487" s="675"/>
    </row>
    <row r="488" spans="1:26">
      <c r="A488" s="675"/>
      <c r="B488" s="675"/>
      <c r="C488" s="675"/>
      <c r="D488" s="675"/>
      <c r="E488" s="675"/>
      <c r="F488" s="675"/>
      <c r="G488" s="675"/>
      <c r="H488" s="675"/>
      <c r="I488" s="675"/>
      <c r="J488" s="675"/>
      <c r="K488" s="675"/>
      <c r="L488" s="675"/>
      <c r="M488" s="675"/>
      <c r="N488" s="675"/>
      <c r="O488" s="675"/>
      <c r="P488" s="675"/>
      <c r="Q488" s="675"/>
      <c r="R488" s="675"/>
      <c r="S488" s="675"/>
      <c r="T488" s="675"/>
      <c r="U488" s="675"/>
      <c r="V488" s="675"/>
      <c r="W488" s="675"/>
      <c r="X488" s="675"/>
      <c r="Y488" s="675"/>
      <c r="Z488" s="675"/>
    </row>
    <row r="489" spans="1:26">
      <c r="A489" s="675"/>
      <c r="B489" s="675"/>
      <c r="C489" s="675"/>
      <c r="D489" s="675"/>
      <c r="E489" s="675"/>
      <c r="F489" s="675"/>
      <c r="G489" s="675"/>
      <c r="H489" s="675"/>
      <c r="I489" s="675"/>
      <c r="J489" s="675"/>
      <c r="K489" s="675"/>
      <c r="L489" s="675"/>
      <c r="M489" s="675"/>
      <c r="N489" s="675"/>
      <c r="O489" s="675"/>
      <c r="P489" s="675"/>
      <c r="Q489" s="675"/>
      <c r="R489" s="675"/>
      <c r="S489" s="675"/>
      <c r="T489" s="675"/>
      <c r="U489" s="675"/>
      <c r="V489" s="675"/>
      <c r="W489" s="675"/>
      <c r="X489" s="675"/>
      <c r="Y489" s="675"/>
      <c r="Z489" s="675"/>
    </row>
    <row r="490" spans="1:26">
      <c r="A490" s="675"/>
      <c r="B490" s="675"/>
      <c r="C490" s="675"/>
      <c r="D490" s="675"/>
      <c r="E490" s="675"/>
      <c r="F490" s="675"/>
      <c r="G490" s="675"/>
      <c r="H490" s="675"/>
      <c r="I490" s="675"/>
      <c r="J490" s="675"/>
      <c r="K490" s="675"/>
      <c r="L490" s="675"/>
      <c r="M490" s="675"/>
      <c r="N490" s="675"/>
      <c r="O490" s="675"/>
      <c r="P490" s="675"/>
      <c r="Q490" s="675"/>
      <c r="R490" s="675"/>
      <c r="S490" s="675"/>
      <c r="T490" s="675"/>
      <c r="U490" s="675"/>
      <c r="V490" s="675"/>
      <c r="W490" s="675"/>
      <c r="X490" s="675"/>
      <c r="Y490" s="675"/>
      <c r="Z490" s="675"/>
    </row>
    <row r="491" spans="1:26">
      <c r="A491" s="675"/>
      <c r="B491" s="675"/>
      <c r="C491" s="675"/>
      <c r="D491" s="675"/>
      <c r="E491" s="675"/>
      <c r="F491" s="675"/>
      <c r="G491" s="675"/>
      <c r="H491" s="675"/>
      <c r="I491" s="675"/>
      <c r="J491" s="675"/>
      <c r="K491" s="675"/>
      <c r="L491" s="675"/>
      <c r="M491" s="675"/>
      <c r="N491" s="675"/>
      <c r="O491" s="675"/>
      <c r="P491" s="675"/>
      <c r="Q491" s="675"/>
      <c r="R491" s="675"/>
      <c r="S491" s="675"/>
      <c r="T491" s="675"/>
      <c r="U491" s="675"/>
      <c r="V491" s="675"/>
      <c r="W491" s="675"/>
      <c r="X491" s="675"/>
      <c r="Y491" s="675"/>
      <c r="Z491" s="675"/>
    </row>
    <row r="492" spans="1:26">
      <c r="A492" s="675"/>
      <c r="B492" s="675"/>
      <c r="C492" s="675"/>
      <c r="D492" s="675"/>
      <c r="E492" s="675"/>
      <c r="F492" s="675"/>
      <c r="G492" s="675"/>
      <c r="H492" s="675"/>
      <c r="I492" s="675"/>
      <c r="J492" s="675"/>
      <c r="K492" s="675"/>
      <c r="L492" s="675"/>
      <c r="M492" s="675"/>
      <c r="N492" s="675"/>
      <c r="O492" s="675"/>
      <c r="P492" s="675"/>
      <c r="Q492" s="675"/>
      <c r="R492" s="675"/>
      <c r="S492" s="675"/>
      <c r="T492" s="675"/>
      <c r="U492" s="675"/>
      <c r="V492" s="675"/>
      <c r="W492" s="675"/>
      <c r="X492" s="675"/>
      <c r="Y492" s="675"/>
      <c r="Z492" s="675"/>
    </row>
    <row r="493" spans="1:26">
      <c r="A493" s="675"/>
      <c r="B493" s="675"/>
      <c r="C493" s="675"/>
      <c r="D493" s="675"/>
      <c r="E493" s="675"/>
      <c r="F493" s="675"/>
      <c r="G493" s="675"/>
      <c r="H493" s="675"/>
      <c r="I493" s="675"/>
      <c r="J493" s="675"/>
      <c r="K493" s="675"/>
      <c r="L493" s="675"/>
      <c r="M493" s="675"/>
      <c r="N493" s="675"/>
      <c r="O493" s="675"/>
      <c r="P493" s="675"/>
      <c r="Q493" s="675"/>
      <c r="R493" s="675"/>
      <c r="S493" s="675"/>
      <c r="T493" s="675"/>
      <c r="U493" s="675"/>
      <c r="V493" s="675"/>
      <c r="W493" s="675"/>
      <c r="X493" s="675"/>
      <c r="Y493" s="675"/>
      <c r="Z493" s="675"/>
    </row>
    <row r="494" spans="1:26">
      <c r="A494" s="675"/>
      <c r="B494" s="675"/>
      <c r="C494" s="675"/>
      <c r="D494" s="675"/>
      <c r="E494" s="675"/>
      <c r="F494" s="675"/>
      <c r="G494" s="675"/>
      <c r="H494" s="675"/>
      <c r="I494" s="675"/>
      <c r="J494" s="675"/>
      <c r="K494" s="675"/>
      <c r="L494" s="675"/>
      <c r="M494" s="675"/>
      <c r="N494" s="675"/>
      <c r="O494" s="675"/>
      <c r="P494" s="675"/>
      <c r="Q494" s="675"/>
      <c r="R494" s="675"/>
      <c r="S494" s="675"/>
      <c r="T494" s="675"/>
      <c r="U494" s="675"/>
      <c r="V494" s="675"/>
      <c r="W494" s="675"/>
      <c r="X494" s="675"/>
      <c r="Y494" s="675"/>
      <c r="Z494" s="675"/>
    </row>
    <row r="495" spans="1:26">
      <c r="A495" s="675"/>
      <c r="B495" s="675"/>
      <c r="C495" s="675"/>
      <c r="D495" s="675"/>
      <c r="E495" s="675"/>
      <c r="F495" s="675"/>
      <c r="G495" s="675"/>
      <c r="H495" s="675"/>
      <c r="I495" s="675"/>
      <c r="J495" s="675"/>
      <c r="K495" s="675"/>
      <c r="L495" s="675"/>
      <c r="M495" s="675"/>
      <c r="N495" s="675"/>
      <c r="O495" s="675"/>
      <c r="P495" s="675"/>
      <c r="Q495" s="675"/>
      <c r="R495" s="675"/>
      <c r="S495" s="675"/>
      <c r="T495" s="675"/>
      <c r="U495" s="675"/>
      <c r="V495" s="675"/>
      <c r="W495" s="675"/>
      <c r="X495" s="675"/>
      <c r="Y495" s="675"/>
      <c r="Z495" s="675"/>
    </row>
    <row r="496" spans="1:26">
      <c r="A496" s="675"/>
      <c r="B496" s="675"/>
      <c r="C496" s="675"/>
      <c r="D496" s="675"/>
      <c r="E496" s="675"/>
      <c r="F496" s="675"/>
      <c r="G496" s="675"/>
      <c r="H496" s="675"/>
      <c r="I496" s="675"/>
      <c r="J496" s="675"/>
      <c r="K496" s="675"/>
      <c r="L496" s="675"/>
      <c r="M496" s="675"/>
      <c r="N496" s="675"/>
      <c r="O496" s="675"/>
      <c r="P496" s="675"/>
      <c r="Q496" s="675"/>
      <c r="R496" s="675"/>
      <c r="S496" s="675"/>
      <c r="T496" s="675"/>
      <c r="U496" s="675"/>
      <c r="V496" s="675"/>
      <c r="W496" s="675"/>
      <c r="X496" s="675"/>
      <c r="Y496" s="675"/>
      <c r="Z496" s="675"/>
    </row>
    <row r="497" spans="1:26">
      <c r="A497" s="675"/>
      <c r="B497" s="675"/>
      <c r="C497" s="675"/>
      <c r="D497" s="675"/>
      <c r="E497" s="675"/>
      <c r="F497" s="675"/>
      <c r="G497" s="675"/>
      <c r="H497" s="675"/>
      <c r="I497" s="675"/>
      <c r="J497" s="675"/>
      <c r="K497" s="675"/>
      <c r="L497" s="675"/>
      <c r="M497" s="675"/>
      <c r="N497" s="675"/>
      <c r="O497" s="675"/>
      <c r="P497" s="675"/>
      <c r="Q497" s="675"/>
      <c r="R497" s="675"/>
      <c r="S497" s="675"/>
      <c r="T497" s="675"/>
      <c r="U497" s="675"/>
      <c r="V497" s="675"/>
      <c r="W497" s="675"/>
      <c r="X497" s="675"/>
      <c r="Y497" s="675"/>
      <c r="Z497" s="675"/>
    </row>
    <row r="498" spans="1:26">
      <c r="A498" s="675"/>
      <c r="B498" s="675"/>
      <c r="C498" s="675"/>
      <c r="D498" s="675"/>
      <c r="E498" s="675"/>
      <c r="F498" s="675"/>
      <c r="G498" s="675"/>
      <c r="H498" s="675"/>
      <c r="I498" s="675"/>
      <c r="J498" s="675"/>
      <c r="K498" s="675"/>
      <c r="L498" s="675"/>
      <c r="M498" s="675"/>
      <c r="N498" s="675"/>
      <c r="O498" s="675"/>
      <c r="P498" s="675"/>
      <c r="Q498" s="675"/>
      <c r="R498" s="675"/>
      <c r="S498" s="675"/>
      <c r="T498" s="675"/>
      <c r="U498" s="675"/>
      <c r="V498" s="675"/>
      <c r="W498" s="675"/>
      <c r="X498" s="675"/>
      <c r="Y498" s="675"/>
      <c r="Z498" s="675"/>
    </row>
    <row r="499" spans="1:26">
      <c r="A499" s="675"/>
      <c r="B499" s="675"/>
      <c r="C499" s="675"/>
      <c r="D499" s="675"/>
      <c r="E499" s="675"/>
      <c r="F499" s="675"/>
      <c r="G499" s="675"/>
      <c r="H499" s="675"/>
      <c r="I499" s="675"/>
      <c r="J499" s="675"/>
      <c r="K499" s="675"/>
      <c r="L499" s="675"/>
      <c r="M499" s="675"/>
      <c r="N499" s="675"/>
      <c r="O499" s="675"/>
      <c r="P499" s="675"/>
      <c r="Q499" s="675"/>
      <c r="R499" s="675"/>
      <c r="S499" s="675"/>
      <c r="T499" s="675"/>
      <c r="U499" s="675"/>
      <c r="V499" s="675"/>
      <c r="W499" s="675"/>
      <c r="X499" s="675"/>
      <c r="Y499" s="675"/>
      <c r="Z499" s="675"/>
    </row>
    <row r="500" spans="1:26">
      <c r="A500" s="675"/>
      <c r="B500" s="675"/>
      <c r="C500" s="675"/>
      <c r="D500" s="675"/>
      <c r="E500" s="675"/>
      <c r="F500" s="675"/>
      <c r="G500" s="675"/>
      <c r="H500" s="675"/>
      <c r="I500" s="675"/>
      <c r="J500" s="675"/>
      <c r="K500" s="675"/>
      <c r="L500" s="675"/>
      <c r="M500" s="675"/>
      <c r="N500" s="675"/>
      <c r="O500" s="675"/>
      <c r="P500" s="675"/>
      <c r="Q500" s="675"/>
      <c r="R500" s="675"/>
      <c r="S500" s="675"/>
      <c r="T500" s="675"/>
      <c r="U500" s="675"/>
      <c r="V500" s="675"/>
      <c r="W500" s="675"/>
      <c r="X500" s="675"/>
      <c r="Y500" s="675"/>
      <c r="Z500" s="675"/>
    </row>
    <row r="501" spans="1:26">
      <c r="A501" s="675"/>
      <c r="B501" s="675"/>
      <c r="C501" s="675"/>
      <c r="D501" s="675"/>
      <c r="E501" s="675"/>
      <c r="F501" s="675"/>
      <c r="G501" s="675"/>
      <c r="H501" s="675"/>
      <c r="I501" s="675"/>
      <c r="J501" s="675"/>
      <c r="K501" s="675"/>
      <c r="L501" s="675"/>
      <c r="M501" s="675"/>
      <c r="N501" s="675"/>
      <c r="O501" s="675"/>
      <c r="P501" s="675"/>
      <c r="Q501" s="675"/>
      <c r="R501" s="675"/>
      <c r="S501" s="675"/>
      <c r="T501" s="675"/>
      <c r="U501" s="675"/>
      <c r="V501" s="675"/>
      <c r="W501" s="675"/>
      <c r="X501" s="675"/>
      <c r="Y501" s="675"/>
      <c r="Z501" s="675"/>
    </row>
    <row r="502" spans="1:26">
      <c r="A502" s="675"/>
      <c r="B502" s="675"/>
      <c r="C502" s="675"/>
      <c r="D502" s="675"/>
      <c r="E502" s="675"/>
      <c r="F502" s="675"/>
      <c r="G502" s="675"/>
      <c r="H502" s="675"/>
      <c r="I502" s="675"/>
      <c r="J502" s="675"/>
      <c r="K502" s="675"/>
      <c r="L502" s="675"/>
      <c r="M502" s="675"/>
      <c r="N502" s="675"/>
      <c r="O502" s="675"/>
      <c r="P502" s="675"/>
      <c r="Q502" s="675"/>
      <c r="R502" s="675"/>
      <c r="S502" s="675"/>
      <c r="T502" s="675"/>
      <c r="U502" s="675"/>
      <c r="V502" s="675"/>
      <c r="W502" s="675"/>
      <c r="X502" s="675"/>
      <c r="Y502" s="675"/>
      <c r="Z502" s="675"/>
    </row>
    <row r="503" spans="1:26">
      <c r="A503" s="675"/>
      <c r="B503" s="675"/>
      <c r="C503" s="675"/>
      <c r="D503" s="675"/>
      <c r="E503" s="675"/>
      <c r="F503" s="675"/>
      <c r="G503" s="675"/>
      <c r="H503" s="675"/>
      <c r="I503" s="675"/>
      <c r="J503" s="675"/>
      <c r="K503" s="675"/>
      <c r="L503" s="675"/>
      <c r="M503" s="675"/>
      <c r="N503" s="675"/>
      <c r="O503" s="675"/>
      <c r="P503" s="675"/>
      <c r="Q503" s="675"/>
      <c r="R503" s="675"/>
      <c r="S503" s="675"/>
      <c r="T503" s="675"/>
      <c r="U503" s="675"/>
      <c r="V503" s="675"/>
      <c r="W503" s="675"/>
      <c r="X503" s="675"/>
      <c r="Y503" s="675"/>
      <c r="Z503" s="675"/>
    </row>
    <row r="504" spans="1:26">
      <c r="A504" s="675"/>
      <c r="B504" s="675"/>
      <c r="C504" s="675"/>
      <c r="D504" s="675"/>
      <c r="E504" s="675"/>
      <c r="F504" s="675"/>
      <c r="G504" s="675"/>
      <c r="H504" s="675"/>
      <c r="I504" s="675"/>
      <c r="J504" s="675"/>
      <c r="K504" s="675"/>
      <c r="L504" s="675"/>
      <c r="M504" s="675"/>
      <c r="N504" s="675"/>
      <c r="O504" s="675"/>
      <c r="P504" s="675"/>
      <c r="Q504" s="675"/>
      <c r="R504" s="675"/>
      <c r="S504" s="675"/>
      <c r="T504" s="675"/>
      <c r="U504" s="675"/>
      <c r="V504" s="675"/>
      <c r="W504" s="675"/>
      <c r="X504" s="675"/>
      <c r="Y504" s="675"/>
      <c r="Z504" s="675"/>
    </row>
    <row r="505" spans="1:26">
      <c r="A505" s="675"/>
      <c r="B505" s="675"/>
      <c r="C505" s="675"/>
      <c r="D505" s="675"/>
      <c r="E505" s="675"/>
      <c r="F505" s="675"/>
      <c r="G505" s="675"/>
      <c r="H505" s="675"/>
      <c r="I505" s="675"/>
      <c r="J505" s="675"/>
      <c r="K505" s="675"/>
      <c r="L505" s="675"/>
      <c r="M505" s="675"/>
      <c r="N505" s="675"/>
      <c r="O505" s="675"/>
      <c r="P505" s="675"/>
      <c r="Q505" s="675"/>
      <c r="R505" s="675"/>
      <c r="S505" s="675"/>
      <c r="T505" s="675"/>
      <c r="U505" s="675"/>
      <c r="V505" s="675"/>
      <c r="W505" s="675"/>
      <c r="X505" s="675"/>
      <c r="Y505" s="675"/>
      <c r="Z505" s="675"/>
    </row>
    <row r="506" spans="1:26">
      <c r="A506" s="675"/>
      <c r="B506" s="675"/>
      <c r="C506" s="675"/>
      <c r="D506" s="675"/>
      <c r="E506" s="675"/>
      <c r="F506" s="675"/>
      <c r="G506" s="675"/>
      <c r="H506" s="675"/>
      <c r="I506" s="675"/>
      <c r="J506" s="675"/>
      <c r="K506" s="675"/>
      <c r="L506" s="675"/>
      <c r="M506" s="675"/>
      <c r="N506" s="675"/>
      <c r="O506" s="675"/>
      <c r="P506" s="675"/>
      <c r="Q506" s="675"/>
      <c r="R506" s="675"/>
      <c r="S506" s="675"/>
      <c r="T506" s="675"/>
      <c r="U506" s="675"/>
      <c r="V506" s="675"/>
      <c r="W506" s="675"/>
      <c r="X506" s="675"/>
      <c r="Y506" s="675"/>
      <c r="Z506" s="675"/>
    </row>
    <row r="507" spans="1:26">
      <c r="A507" s="675"/>
      <c r="B507" s="675"/>
      <c r="C507" s="675"/>
      <c r="D507" s="675"/>
      <c r="E507" s="675"/>
      <c r="F507" s="675"/>
      <c r="G507" s="675"/>
      <c r="H507" s="675"/>
      <c r="I507" s="675"/>
      <c r="J507" s="675"/>
      <c r="K507" s="675"/>
      <c r="L507" s="675"/>
      <c r="M507" s="675"/>
      <c r="N507" s="675"/>
      <c r="O507" s="675"/>
      <c r="P507" s="675"/>
      <c r="Q507" s="675"/>
      <c r="R507" s="675"/>
      <c r="S507" s="675"/>
      <c r="T507" s="675"/>
      <c r="U507" s="675"/>
      <c r="V507" s="675"/>
      <c r="W507" s="675"/>
      <c r="X507" s="675"/>
      <c r="Y507" s="675"/>
      <c r="Z507" s="675"/>
    </row>
    <row r="508" spans="1:26">
      <c r="A508" s="675"/>
      <c r="B508" s="675"/>
      <c r="C508" s="675"/>
      <c r="D508" s="675"/>
      <c r="E508" s="675"/>
      <c r="F508" s="675"/>
      <c r="G508" s="675"/>
      <c r="H508" s="675"/>
      <c r="I508" s="675"/>
      <c r="J508" s="675"/>
      <c r="K508" s="675"/>
      <c r="L508" s="675"/>
      <c r="M508" s="675"/>
      <c r="N508" s="675"/>
      <c r="O508" s="675"/>
      <c r="P508" s="675"/>
      <c r="Q508" s="675"/>
      <c r="R508" s="675"/>
      <c r="S508" s="675"/>
      <c r="T508" s="675"/>
      <c r="U508" s="675"/>
      <c r="V508" s="675"/>
      <c r="W508" s="675"/>
      <c r="X508" s="675"/>
      <c r="Y508" s="675"/>
      <c r="Z508" s="675"/>
    </row>
    <row r="509" spans="1:26">
      <c r="A509" s="675"/>
      <c r="B509" s="675"/>
      <c r="C509" s="675"/>
      <c r="D509" s="675"/>
      <c r="E509" s="675"/>
      <c r="F509" s="675"/>
      <c r="G509" s="675"/>
      <c r="H509" s="675"/>
      <c r="I509" s="675"/>
      <c r="J509" s="675"/>
      <c r="K509" s="675"/>
      <c r="L509" s="675"/>
      <c r="M509" s="675"/>
      <c r="N509" s="675"/>
      <c r="O509" s="675"/>
      <c r="P509" s="675"/>
      <c r="Q509" s="675"/>
      <c r="R509" s="675"/>
      <c r="S509" s="675"/>
      <c r="T509" s="675"/>
      <c r="U509" s="675"/>
      <c r="V509" s="675"/>
      <c r="W509" s="675"/>
      <c r="X509" s="675"/>
      <c r="Y509" s="675"/>
      <c r="Z509" s="675"/>
    </row>
    <row r="510" spans="1:26">
      <c r="A510" s="675"/>
      <c r="B510" s="675"/>
      <c r="C510" s="675"/>
      <c r="D510" s="675"/>
      <c r="E510" s="675"/>
      <c r="F510" s="675"/>
      <c r="G510" s="675"/>
      <c r="H510" s="675"/>
      <c r="I510" s="675"/>
      <c r="J510" s="675"/>
      <c r="K510" s="675"/>
      <c r="L510" s="675"/>
      <c r="M510" s="675"/>
      <c r="N510" s="675"/>
      <c r="O510" s="675"/>
      <c r="P510" s="675"/>
      <c r="Q510" s="675"/>
      <c r="R510" s="675"/>
      <c r="S510" s="675"/>
      <c r="T510" s="675"/>
      <c r="U510" s="675"/>
      <c r="V510" s="675"/>
      <c r="W510" s="675"/>
      <c r="X510" s="675"/>
      <c r="Y510" s="675"/>
      <c r="Z510" s="675"/>
    </row>
    <row r="511" spans="1:26">
      <c r="A511" s="675"/>
      <c r="B511" s="675"/>
      <c r="C511" s="675"/>
      <c r="D511" s="675"/>
      <c r="E511" s="675"/>
      <c r="F511" s="675"/>
      <c r="G511" s="675"/>
      <c r="H511" s="675"/>
      <c r="I511" s="675"/>
      <c r="J511" s="675"/>
      <c r="K511" s="675"/>
      <c r="L511" s="675"/>
      <c r="M511" s="675"/>
      <c r="N511" s="675"/>
      <c r="O511" s="675"/>
      <c r="P511" s="675"/>
      <c r="Q511" s="675"/>
      <c r="R511" s="675"/>
      <c r="S511" s="675"/>
      <c r="T511" s="675"/>
      <c r="U511" s="675"/>
      <c r="V511" s="675"/>
      <c r="W511" s="675"/>
      <c r="X511" s="675"/>
      <c r="Y511" s="675"/>
      <c r="Z511" s="675"/>
    </row>
    <row r="512" spans="1:26">
      <c r="A512" s="675"/>
      <c r="B512" s="675"/>
      <c r="C512" s="675"/>
      <c r="D512" s="675"/>
      <c r="E512" s="675"/>
      <c r="F512" s="675"/>
      <c r="G512" s="675"/>
      <c r="H512" s="675"/>
      <c r="I512" s="675"/>
      <c r="J512" s="675"/>
      <c r="K512" s="675"/>
      <c r="L512" s="675"/>
      <c r="M512" s="675"/>
      <c r="N512" s="675"/>
      <c r="O512" s="675"/>
      <c r="P512" s="675"/>
      <c r="Q512" s="675"/>
      <c r="R512" s="675"/>
      <c r="S512" s="675"/>
      <c r="T512" s="675"/>
      <c r="U512" s="675"/>
      <c r="V512" s="675"/>
      <c r="W512" s="675"/>
      <c r="X512" s="675"/>
      <c r="Y512" s="675"/>
      <c r="Z512" s="675"/>
    </row>
    <row r="513" spans="1:26">
      <c r="A513" s="675"/>
      <c r="B513" s="675"/>
      <c r="C513" s="675"/>
      <c r="D513" s="675"/>
      <c r="E513" s="675"/>
      <c r="F513" s="675"/>
      <c r="G513" s="675"/>
      <c r="H513" s="675"/>
      <c r="I513" s="675"/>
      <c r="J513" s="675"/>
      <c r="K513" s="675"/>
      <c r="L513" s="675"/>
      <c r="M513" s="675"/>
      <c r="N513" s="675"/>
      <c r="O513" s="675"/>
      <c r="P513" s="675"/>
      <c r="Q513" s="675"/>
      <c r="R513" s="675"/>
      <c r="S513" s="675"/>
      <c r="T513" s="675"/>
      <c r="U513" s="675"/>
      <c r="V513" s="675"/>
      <c r="W513" s="675"/>
      <c r="X513" s="675"/>
      <c r="Y513" s="675"/>
      <c r="Z513" s="675"/>
    </row>
    <row r="514" spans="1:26">
      <c r="A514" s="675"/>
      <c r="B514" s="675"/>
      <c r="C514" s="675"/>
      <c r="D514" s="675"/>
      <c r="E514" s="675"/>
      <c r="F514" s="675"/>
      <c r="G514" s="675"/>
      <c r="H514" s="675"/>
      <c r="I514" s="675"/>
      <c r="J514" s="675"/>
      <c r="K514" s="675"/>
      <c r="L514" s="675"/>
      <c r="M514" s="675"/>
      <c r="N514" s="675"/>
      <c r="O514" s="675"/>
      <c r="P514" s="675"/>
      <c r="Q514" s="675"/>
      <c r="R514" s="675"/>
      <c r="S514" s="675"/>
      <c r="T514" s="675"/>
      <c r="U514" s="675"/>
      <c r="V514" s="675"/>
      <c r="W514" s="675"/>
      <c r="X514" s="675"/>
      <c r="Y514" s="675"/>
      <c r="Z514" s="675"/>
    </row>
    <row r="515" spans="1:26">
      <c r="A515" s="675"/>
      <c r="B515" s="675"/>
      <c r="C515" s="675"/>
      <c r="D515" s="675"/>
      <c r="E515" s="675"/>
      <c r="F515" s="675"/>
      <c r="G515" s="675"/>
      <c r="H515" s="675"/>
      <c r="I515" s="675"/>
      <c r="J515" s="675"/>
      <c r="K515" s="675"/>
      <c r="L515" s="675"/>
      <c r="M515" s="675"/>
      <c r="N515" s="675"/>
      <c r="O515" s="675"/>
      <c r="P515" s="675"/>
      <c r="Q515" s="675"/>
      <c r="R515" s="675"/>
      <c r="S515" s="675"/>
      <c r="T515" s="675"/>
      <c r="U515" s="675"/>
      <c r="V515" s="675"/>
      <c r="W515" s="675"/>
      <c r="X515" s="675"/>
      <c r="Y515" s="675"/>
      <c r="Z515" s="675"/>
    </row>
    <row r="516" spans="1:26">
      <c r="A516" s="675"/>
      <c r="B516" s="675"/>
      <c r="C516" s="675"/>
      <c r="D516" s="675"/>
      <c r="E516" s="675"/>
      <c r="F516" s="675"/>
      <c r="G516" s="675"/>
      <c r="H516" s="675"/>
      <c r="I516" s="675"/>
      <c r="J516" s="675"/>
      <c r="K516" s="675"/>
      <c r="L516" s="675"/>
      <c r="M516" s="675"/>
      <c r="N516" s="675"/>
      <c r="O516" s="675"/>
      <c r="P516" s="675"/>
      <c r="Q516" s="675"/>
      <c r="R516" s="675"/>
      <c r="S516" s="675"/>
      <c r="T516" s="675"/>
      <c r="U516" s="675"/>
      <c r="V516" s="675"/>
      <c r="W516" s="675"/>
      <c r="X516" s="675"/>
      <c r="Y516" s="675"/>
      <c r="Z516" s="675"/>
    </row>
    <row r="517" spans="1:26">
      <c r="A517" s="675"/>
      <c r="B517" s="675"/>
      <c r="C517" s="675"/>
      <c r="D517" s="675"/>
      <c r="E517" s="675"/>
      <c r="F517" s="675"/>
      <c r="G517" s="675"/>
      <c r="H517" s="675"/>
      <c r="I517" s="675"/>
      <c r="J517" s="675"/>
      <c r="K517" s="675"/>
      <c r="L517" s="675"/>
      <c r="M517" s="675"/>
      <c r="N517" s="675"/>
      <c r="O517" s="675"/>
      <c r="P517" s="675"/>
      <c r="Q517" s="675"/>
      <c r="R517" s="675"/>
      <c r="S517" s="675"/>
      <c r="T517" s="675"/>
      <c r="U517" s="675"/>
      <c r="V517" s="675"/>
      <c r="W517" s="675"/>
      <c r="X517" s="675"/>
      <c r="Y517" s="675"/>
      <c r="Z517" s="675"/>
    </row>
    <row r="518" spans="1:26">
      <c r="A518" s="675"/>
      <c r="B518" s="675"/>
      <c r="C518" s="675"/>
      <c r="D518" s="675"/>
      <c r="E518" s="675"/>
      <c r="F518" s="675"/>
      <c r="G518" s="675"/>
      <c r="H518" s="675"/>
      <c r="I518" s="675"/>
      <c r="J518" s="675"/>
      <c r="K518" s="675"/>
      <c r="L518" s="675"/>
      <c r="M518" s="675"/>
      <c r="N518" s="675"/>
      <c r="O518" s="675"/>
      <c r="P518" s="675"/>
      <c r="Q518" s="675"/>
      <c r="R518" s="675"/>
      <c r="S518" s="675"/>
      <c r="T518" s="675"/>
      <c r="U518" s="675"/>
      <c r="V518" s="675"/>
      <c r="W518" s="675"/>
      <c r="X518" s="675"/>
      <c r="Y518" s="675"/>
      <c r="Z518" s="675"/>
    </row>
    <row r="519" spans="1:26">
      <c r="A519" s="675"/>
      <c r="B519" s="675"/>
      <c r="C519" s="675"/>
      <c r="D519" s="675"/>
      <c r="E519" s="675"/>
      <c r="F519" s="675"/>
      <c r="G519" s="675"/>
      <c r="H519" s="675"/>
      <c r="I519" s="675"/>
      <c r="J519" s="675"/>
      <c r="K519" s="675"/>
      <c r="L519" s="675"/>
      <c r="M519" s="675"/>
      <c r="N519" s="675"/>
      <c r="O519" s="675"/>
      <c r="P519" s="675"/>
      <c r="Q519" s="675"/>
      <c r="R519" s="675"/>
      <c r="S519" s="675"/>
      <c r="T519" s="675"/>
      <c r="U519" s="675"/>
      <c r="V519" s="675"/>
      <c r="W519" s="675"/>
      <c r="X519" s="675"/>
      <c r="Y519" s="675"/>
      <c r="Z519" s="675"/>
    </row>
    <row r="520" spans="1:26">
      <c r="A520" s="675"/>
      <c r="B520" s="675"/>
      <c r="C520" s="675"/>
      <c r="D520" s="675"/>
      <c r="E520" s="675"/>
      <c r="F520" s="675"/>
      <c r="G520" s="675"/>
      <c r="H520" s="675"/>
      <c r="I520" s="675"/>
      <c r="J520" s="675"/>
      <c r="K520" s="675"/>
      <c r="L520" s="675"/>
      <c r="M520" s="675"/>
      <c r="N520" s="675"/>
      <c r="O520" s="675"/>
      <c r="P520" s="675"/>
      <c r="Q520" s="675"/>
      <c r="R520" s="675"/>
      <c r="S520" s="675"/>
      <c r="T520" s="675"/>
      <c r="U520" s="675"/>
      <c r="V520" s="675"/>
      <c r="W520" s="675"/>
      <c r="X520" s="675"/>
      <c r="Y520" s="675"/>
      <c r="Z520" s="675"/>
    </row>
    <row r="521" spans="1:26">
      <c r="A521" s="675"/>
      <c r="B521" s="675"/>
      <c r="C521" s="675"/>
      <c r="D521" s="675"/>
      <c r="E521" s="675"/>
      <c r="F521" s="675"/>
      <c r="G521" s="675"/>
      <c r="H521" s="675"/>
      <c r="I521" s="675"/>
      <c r="J521" s="675"/>
      <c r="K521" s="675"/>
      <c r="L521" s="675"/>
      <c r="M521" s="675"/>
      <c r="N521" s="675"/>
      <c r="O521" s="675"/>
      <c r="P521" s="675"/>
      <c r="Q521" s="675"/>
      <c r="R521" s="675"/>
      <c r="S521" s="675"/>
      <c r="T521" s="675"/>
      <c r="U521" s="675"/>
      <c r="V521" s="675"/>
      <c r="W521" s="675"/>
      <c r="X521" s="675"/>
      <c r="Y521" s="675"/>
      <c r="Z521" s="675"/>
    </row>
    <row r="522" spans="1:26">
      <c r="A522" s="675"/>
      <c r="B522" s="675"/>
      <c r="C522" s="675"/>
      <c r="D522" s="675"/>
      <c r="E522" s="675"/>
      <c r="F522" s="675"/>
      <c r="G522" s="675"/>
      <c r="H522" s="675"/>
      <c r="I522" s="675"/>
      <c r="J522" s="675"/>
      <c r="K522" s="675"/>
      <c r="L522" s="675"/>
      <c r="M522" s="675"/>
      <c r="N522" s="675"/>
      <c r="O522" s="675"/>
      <c r="P522" s="675"/>
      <c r="Q522" s="675"/>
      <c r="R522" s="675"/>
      <c r="S522" s="675"/>
      <c r="T522" s="675"/>
      <c r="U522" s="675"/>
      <c r="V522" s="675"/>
      <c r="W522" s="675"/>
      <c r="X522" s="675"/>
      <c r="Y522" s="675"/>
      <c r="Z522" s="675"/>
    </row>
    <row r="523" spans="1:26">
      <c r="A523" s="675"/>
      <c r="B523" s="675"/>
      <c r="C523" s="675"/>
      <c r="D523" s="675"/>
      <c r="E523" s="675"/>
      <c r="F523" s="675"/>
      <c r="G523" s="675"/>
      <c r="H523" s="675"/>
      <c r="I523" s="675"/>
      <c r="J523" s="675"/>
      <c r="K523" s="675"/>
      <c r="L523" s="675"/>
      <c r="M523" s="675"/>
      <c r="N523" s="675"/>
      <c r="O523" s="675"/>
      <c r="P523" s="675"/>
      <c r="Q523" s="675"/>
      <c r="R523" s="675"/>
      <c r="S523" s="675"/>
      <c r="T523" s="675"/>
      <c r="U523" s="675"/>
      <c r="V523" s="675"/>
      <c r="W523" s="675"/>
      <c r="X523" s="675"/>
      <c r="Y523" s="675"/>
      <c r="Z523" s="675"/>
    </row>
    <row r="524" spans="1:26">
      <c r="A524" s="675"/>
      <c r="B524" s="675"/>
      <c r="C524" s="675"/>
      <c r="D524" s="675"/>
      <c r="E524" s="675"/>
      <c r="F524" s="675"/>
      <c r="G524" s="675"/>
      <c r="H524" s="675"/>
      <c r="I524" s="675"/>
      <c r="J524" s="675"/>
      <c r="K524" s="675"/>
      <c r="L524" s="675"/>
      <c r="M524" s="675"/>
      <c r="N524" s="675"/>
      <c r="O524" s="675"/>
      <c r="P524" s="675"/>
      <c r="Q524" s="675"/>
      <c r="R524" s="675"/>
      <c r="S524" s="675"/>
      <c r="T524" s="675"/>
      <c r="U524" s="675"/>
      <c r="V524" s="675"/>
      <c r="W524" s="675"/>
      <c r="X524" s="675"/>
      <c r="Y524" s="675"/>
      <c r="Z524" s="675"/>
    </row>
    <row r="525" spans="1:26">
      <c r="A525" s="675"/>
      <c r="B525" s="675"/>
      <c r="C525" s="675"/>
      <c r="D525" s="675"/>
      <c r="E525" s="675"/>
      <c r="F525" s="675"/>
      <c r="G525" s="675"/>
      <c r="H525" s="675"/>
      <c r="I525" s="675"/>
      <c r="J525" s="675"/>
      <c r="K525" s="675"/>
      <c r="L525" s="675"/>
      <c r="M525" s="675"/>
      <c r="N525" s="675"/>
      <c r="O525" s="675"/>
      <c r="P525" s="675"/>
      <c r="Q525" s="675"/>
      <c r="R525" s="675"/>
      <c r="S525" s="675"/>
      <c r="T525" s="675"/>
      <c r="U525" s="675"/>
      <c r="V525" s="675"/>
      <c r="W525" s="675"/>
      <c r="X525" s="675"/>
      <c r="Y525" s="675"/>
      <c r="Z525" s="675"/>
    </row>
    <row r="526" spans="1:26">
      <c r="A526" s="675"/>
      <c r="B526" s="675"/>
      <c r="C526" s="675"/>
      <c r="D526" s="675"/>
      <c r="E526" s="675"/>
      <c r="F526" s="675"/>
      <c r="G526" s="675"/>
      <c r="H526" s="675"/>
      <c r="I526" s="675"/>
      <c r="J526" s="675"/>
      <c r="K526" s="675"/>
      <c r="L526" s="675"/>
      <c r="M526" s="675"/>
      <c r="N526" s="675"/>
      <c r="O526" s="675"/>
      <c r="P526" s="675"/>
      <c r="Q526" s="675"/>
      <c r="R526" s="675"/>
      <c r="S526" s="675"/>
      <c r="T526" s="675"/>
      <c r="U526" s="675"/>
      <c r="V526" s="675"/>
      <c r="W526" s="675"/>
      <c r="X526" s="675"/>
      <c r="Y526" s="675"/>
      <c r="Z526" s="675"/>
    </row>
    <row r="527" spans="1:26">
      <c r="A527" s="675"/>
      <c r="B527" s="675"/>
      <c r="C527" s="675"/>
      <c r="D527" s="675"/>
      <c r="E527" s="675"/>
      <c r="F527" s="675"/>
      <c r="G527" s="675"/>
      <c r="H527" s="675"/>
      <c r="I527" s="675"/>
      <c r="J527" s="675"/>
      <c r="K527" s="675"/>
      <c r="L527" s="675"/>
      <c r="M527" s="675"/>
      <c r="N527" s="675"/>
      <c r="O527" s="675"/>
      <c r="P527" s="675"/>
      <c r="Q527" s="675"/>
      <c r="R527" s="675"/>
      <c r="S527" s="675"/>
      <c r="T527" s="675"/>
      <c r="U527" s="675"/>
      <c r="V527" s="675"/>
      <c r="W527" s="675"/>
      <c r="X527" s="675"/>
      <c r="Y527" s="675"/>
      <c r="Z527" s="675"/>
    </row>
    <row r="528" spans="1:26">
      <c r="A528" s="675"/>
      <c r="B528" s="675"/>
      <c r="C528" s="675"/>
      <c r="D528" s="675"/>
      <c r="E528" s="675"/>
      <c r="F528" s="675"/>
      <c r="G528" s="675"/>
      <c r="H528" s="675"/>
      <c r="I528" s="675"/>
      <c r="J528" s="675"/>
      <c r="K528" s="675"/>
      <c r="L528" s="675"/>
      <c r="M528" s="675"/>
      <c r="N528" s="675"/>
      <c r="O528" s="675"/>
      <c r="P528" s="675"/>
      <c r="Q528" s="675"/>
      <c r="R528" s="675"/>
      <c r="S528" s="675"/>
      <c r="T528" s="675"/>
      <c r="U528" s="675"/>
      <c r="V528" s="675"/>
      <c r="W528" s="675"/>
      <c r="X528" s="675"/>
      <c r="Y528" s="675"/>
      <c r="Z528" s="675"/>
    </row>
    <row r="529" spans="1:26">
      <c r="A529" s="675"/>
      <c r="B529" s="675"/>
      <c r="C529" s="675"/>
      <c r="D529" s="675"/>
      <c r="E529" s="675"/>
      <c r="F529" s="675"/>
      <c r="G529" s="675"/>
      <c r="H529" s="675"/>
      <c r="I529" s="675"/>
      <c r="J529" s="675"/>
      <c r="K529" s="675"/>
      <c r="L529" s="675"/>
      <c r="M529" s="675"/>
      <c r="N529" s="675"/>
      <c r="O529" s="675"/>
      <c r="P529" s="675"/>
      <c r="Q529" s="675"/>
      <c r="R529" s="675"/>
      <c r="S529" s="675"/>
      <c r="T529" s="675"/>
      <c r="U529" s="675"/>
      <c r="V529" s="675"/>
      <c r="W529" s="675"/>
      <c r="X529" s="675"/>
      <c r="Y529" s="675"/>
      <c r="Z529" s="675"/>
    </row>
    <row r="530" spans="1:26">
      <c r="A530" s="675"/>
      <c r="B530" s="675"/>
      <c r="C530" s="675"/>
      <c r="D530" s="675"/>
      <c r="E530" s="675"/>
      <c r="F530" s="675"/>
      <c r="G530" s="675"/>
      <c r="H530" s="675"/>
      <c r="I530" s="675"/>
      <c r="J530" s="675"/>
      <c r="K530" s="675"/>
      <c r="L530" s="675"/>
      <c r="M530" s="675"/>
      <c r="N530" s="675"/>
      <c r="O530" s="675"/>
      <c r="P530" s="675"/>
      <c r="Q530" s="675"/>
      <c r="R530" s="675"/>
      <c r="S530" s="675"/>
      <c r="T530" s="675"/>
      <c r="U530" s="675"/>
      <c r="V530" s="675"/>
      <c r="W530" s="675"/>
      <c r="X530" s="675"/>
      <c r="Y530" s="675"/>
      <c r="Z530" s="675"/>
    </row>
    <row r="531" spans="1:26">
      <c r="A531" s="675"/>
      <c r="B531" s="675"/>
      <c r="C531" s="675"/>
      <c r="D531" s="675"/>
      <c r="E531" s="675"/>
      <c r="F531" s="675"/>
      <c r="G531" s="675"/>
      <c r="H531" s="675"/>
      <c r="I531" s="675"/>
      <c r="J531" s="675"/>
      <c r="K531" s="675"/>
      <c r="L531" s="675"/>
      <c r="M531" s="675"/>
      <c r="N531" s="675"/>
      <c r="O531" s="675"/>
      <c r="P531" s="675"/>
      <c r="Q531" s="675"/>
      <c r="R531" s="675"/>
      <c r="S531" s="675"/>
      <c r="T531" s="675"/>
      <c r="U531" s="675"/>
      <c r="V531" s="675"/>
      <c r="W531" s="675"/>
      <c r="X531" s="675"/>
      <c r="Y531" s="675"/>
      <c r="Z531" s="675"/>
    </row>
    <row r="532" spans="1:26">
      <c r="A532" s="675"/>
      <c r="B532" s="675"/>
      <c r="C532" s="675"/>
      <c r="D532" s="675"/>
      <c r="E532" s="675"/>
      <c r="F532" s="675"/>
      <c r="G532" s="675"/>
      <c r="H532" s="675"/>
      <c r="I532" s="675"/>
      <c r="J532" s="675"/>
      <c r="K532" s="675"/>
      <c r="L532" s="675"/>
      <c r="M532" s="675"/>
      <c r="N532" s="675"/>
      <c r="O532" s="675"/>
      <c r="P532" s="675"/>
      <c r="Q532" s="675"/>
      <c r="R532" s="675"/>
      <c r="S532" s="675"/>
      <c r="T532" s="675"/>
      <c r="U532" s="675"/>
      <c r="V532" s="675"/>
      <c r="W532" s="675"/>
      <c r="X532" s="675"/>
      <c r="Y532" s="675"/>
      <c r="Z532" s="675"/>
    </row>
    <row r="533" spans="1:26">
      <c r="A533" s="675"/>
      <c r="B533" s="675"/>
      <c r="C533" s="675"/>
      <c r="D533" s="675"/>
      <c r="E533" s="675"/>
      <c r="F533" s="675"/>
      <c r="G533" s="675"/>
      <c r="H533" s="675"/>
      <c r="I533" s="675"/>
      <c r="J533" s="675"/>
      <c r="K533" s="675"/>
      <c r="L533" s="675"/>
      <c r="M533" s="675"/>
      <c r="N533" s="675"/>
      <c r="O533" s="675"/>
      <c r="P533" s="675"/>
      <c r="Q533" s="675"/>
      <c r="R533" s="675"/>
      <c r="S533" s="675"/>
      <c r="T533" s="675"/>
      <c r="U533" s="675"/>
      <c r="V533" s="675"/>
      <c r="W533" s="675"/>
      <c r="X533" s="675"/>
      <c r="Y533" s="675"/>
      <c r="Z533" s="675"/>
    </row>
    <row r="534" spans="1:26">
      <c r="A534" s="675"/>
      <c r="B534" s="675"/>
      <c r="C534" s="675"/>
      <c r="D534" s="675"/>
      <c r="E534" s="675"/>
      <c r="F534" s="675"/>
      <c r="G534" s="675"/>
      <c r="H534" s="675"/>
      <c r="I534" s="675"/>
      <c r="J534" s="675"/>
      <c r="K534" s="675"/>
      <c r="L534" s="675"/>
      <c r="M534" s="675"/>
      <c r="N534" s="675"/>
      <c r="O534" s="675"/>
      <c r="P534" s="675"/>
      <c r="Q534" s="675"/>
      <c r="R534" s="675"/>
      <c r="S534" s="675"/>
      <c r="T534" s="675"/>
      <c r="U534" s="675"/>
      <c r="V534" s="675"/>
      <c r="W534" s="675"/>
      <c r="X534" s="675"/>
      <c r="Y534" s="675"/>
      <c r="Z534" s="675"/>
    </row>
    <row r="535" spans="1:26">
      <c r="A535" s="675"/>
      <c r="B535" s="675"/>
      <c r="C535" s="675"/>
      <c r="D535" s="675"/>
      <c r="E535" s="675"/>
      <c r="F535" s="675"/>
      <c r="G535" s="675"/>
      <c r="H535" s="675"/>
      <c r="I535" s="675"/>
      <c r="J535" s="675"/>
      <c r="K535" s="675"/>
      <c r="L535" s="675"/>
      <c r="M535" s="675"/>
      <c r="N535" s="675"/>
      <c r="O535" s="675"/>
      <c r="P535" s="675"/>
      <c r="Q535" s="675"/>
      <c r="R535" s="675"/>
      <c r="S535" s="675"/>
      <c r="T535" s="675"/>
      <c r="U535" s="675"/>
      <c r="V535" s="675"/>
      <c r="W535" s="675"/>
      <c r="X535" s="675"/>
      <c r="Y535" s="675"/>
      <c r="Z535" s="675"/>
    </row>
    <row r="536" spans="1:26">
      <c r="A536" s="675"/>
      <c r="B536" s="675"/>
      <c r="C536" s="675"/>
      <c r="D536" s="675"/>
      <c r="E536" s="675"/>
      <c r="F536" s="675"/>
      <c r="G536" s="675"/>
      <c r="H536" s="675"/>
      <c r="I536" s="675"/>
      <c r="J536" s="675"/>
      <c r="K536" s="675"/>
      <c r="L536" s="675"/>
      <c r="M536" s="675"/>
      <c r="N536" s="675"/>
      <c r="O536" s="675"/>
      <c r="P536" s="675"/>
      <c r="Q536" s="675"/>
      <c r="R536" s="675"/>
      <c r="S536" s="675"/>
      <c r="T536" s="675"/>
      <c r="U536" s="675"/>
      <c r="V536" s="675"/>
      <c r="W536" s="675"/>
      <c r="X536" s="675"/>
      <c r="Y536" s="675"/>
      <c r="Z536" s="675"/>
    </row>
    <row r="537" spans="1:26">
      <c r="A537" s="675"/>
      <c r="B537" s="675"/>
      <c r="C537" s="675"/>
      <c r="D537" s="675"/>
      <c r="E537" s="675"/>
      <c r="F537" s="675"/>
      <c r="G537" s="675"/>
      <c r="H537" s="675"/>
      <c r="I537" s="675"/>
      <c r="J537" s="675"/>
      <c r="K537" s="675"/>
      <c r="L537" s="675"/>
      <c r="M537" s="675"/>
      <c r="N537" s="675"/>
      <c r="O537" s="675"/>
      <c r="P537" s="675"/>
      <c r="Q537" s="675"/>
      <c r="R537" s="675"/>
      <c r="S537" s="675"/>
      <c r="T537" s="675"/>
      <c r="U537" s="675"/>
      <c r="V537" s="675"/>
      <c r="W537" s="675"/>
      <c r="X537" s="675"/>
      <c r="Y537" s="675"/>
      <c r="Z537" s="675"/>
    </row>
    <row r="538" spans="1:26">
      <c r="A538" s="675"/>
      <c r="B538" s="675"/>
      <c r="C538" s="675"/>
      <c r="D538" s="675"/>
      <c r="E538" s="675"/>
      <c r="F538" s="675"/>
      <c r="G538" s="675"/>
      <c r="H538" s="675"/>
      <c r="I538" s="675"/>
      <c r="J538" s="675"/>
      <c r="K538" s="675"/>
      <c r="L538" s="675"/>
      <c r="M538" s="675"/>
      <c r="N538" s="675"/>
      <c r="O538" s="675"/>
      <c r="P538" s="675"/>
      <c r="Q538" s="675"/>
      <c r="R538" s="675"/>
      <c r="S538" s="675"/>
      <c r="T538" s="675"/>
      <c r="U538" s="675"/>
      <c r="V538" s="675"/>
      <c r="W538" s="675"/>
      <c r="X538" s="675"/>
      <c r="Y538" s="675"/>
      <c r="Z538" s="675"/>
    </row>
    <row r="539" spans="1:26">
      <c r="A539" s="675"/>
      <c r="B539" s="675"/>
      <c r="C539" s="675"/>
      <c r="D539" s="675"/>
      <c r="E539" s="675"/>
      <c r="F539" s="675"/>
      <c r="G539" s="675"/>
      <c r="H539" s="675"/>
      <c r="I539" s="675"/>
      <c r="J539" s="675"/>
      <c r="K539" s="675"/>
      <c r="L539" s="675"/>
      <c r="M539" s="675"/>
      <c r="N539" s="675"/>
      <c r="O539" s="675"/>
      <c r="P539" s="675"/>
      <c r="Q539" s="675"/>
      <c r="R539" s="675"/>
      <c r="S539" s="675"/>
      <c r="T539" s="675"/>
      <c r="U539" s="675"/>
      <c r="V539" s="675"/>
      <c r="W539" s="675"/>
      <c r="X539" s="675"/>
      <c r="Y539" s="675"/>
      <c r="Z539" s="675"/>
    </row>
    <row r="540" spans="1:26">
      <c r="A540" s="675"/>
      <c r="B540" s="675"/>
      <c r="C540" s="675"/>
      <c r="D540" s="675"/>
      <c r="E540" s="675"/>
      <c r="F540" s="675"/>
      <c r="G540" s="675"/>
      <c r="H540" s="675"/>
      <c r="I540" s="675"/>
      <c r="J540" s="675"/>
      <c r="K540" s="675"/>
      <c r="L540" s="675"/>
      <c r="M540" s="675"/>
      <c r="N540" s="675"/>
      <c r="O540" s="675"/>
      <c r="P540" s="675"/>
      <c r="Q540" s="675"/>
      <c r="R540" s="675"/>
      <c r="S540" s="675"/>
      <c r="T540" s="675"/>
      <c r="U540" s="675"/>
      <c r="V540" s="675"/>
      <c r="W540" s="675"/>
      <c r="X540" s="675"/>
      <c r="Y540" s="675"/>
      <c r="Z540" s="675"/>
    </row>
    <row r="541" spans="1:26">
      <c r="A541" s="675"/>
      <c r="B541" s="675"/>
      <c r="C541" s="675"/>
      <c r="D541" s="675"/>
      <c r="E541" s="675"/>
      <c r="F541" s="675"/>
      <c r="G541" s="675"/>
      <c r="H541" s="675"/>
      <c r="I541" s="675"/>
      <c r="J541" s="675"/>
      <c r="K541" s="675"/>
      <c r="L541" s="675"/>
      <c r="M541" s="675"/>
      <c r="N541" s="675"/>
      <c r="O541" s="675"/>
      <c r="P541" s="675"/>
      <c r="Q541" s="675"/>
      <c r="R541" s="675"/>
      <c r="S541" s="675"/>
      <c r="T541" s="675"/>
      <c r="U541" s="675"/>
      <c r="V541" s="675"/>
      <c r="W541" s="675"/>
      <c r="X541" s="675"/>
      <c r="Y541" s="675"/>
      <c r="Z541" s="675"/>
    </row>
    <row r="542" spans="1:26">
      <c r="A542" s="675"/>
      <c r="B542" s="675"/>
      <c r="C542" s="675"/>
      <c r="D542" s="675"/>
      <c r="E542" s="675"/>
      <c r="F542" s="675"/>
      <c r="G542" s="675"/>
      <c r="H542" s="675"/>
      <c r="I542" s="675"/>
      <c r="J542" s="675"/>
      <c r="K542" s="675"/>
      <c r="L542" s="675"/>
      <c r="M542" s="675"/>
      <c r="N542" s="675"/>
      <c r="O542" s="675"/>
      <c r="P542" s="675"/>
      <c r="Q542" s="675"/>
      <c r="R542" s="675"/>
      <c r="S542" s="675"/>
      <c r="T542" s="675"/>
      <c r="U542" s="675"/>
      <c r="V542" s="675"/>
      <c r="W542" s="675"/>
      <c r="X542" s="675"/>
      <c r="Y542" s="675"/>
      <c r="Z542" s="675"/>
    </row>
    <row r="543" spans="1:26">
      <c r="A543" s="675"/>
      <c r="B543" s="675"/>
      <c r="C543" s="675"/>
      <c r="D543" s="675"/>
      <c r="E543" s="675"/>
      <c r="F543" s="675"/>
      <c r="G543" s="675"/>
      <c r="H543" s="675"/>
      <c r="I543" s="675"/>
      <c r="J543" s="675"/>
      <c r="K543" s="675"/>
      <c r="L543" s="675"/>
      <c r="M543" s="675"/>
      <c r="N543" s="675"/>
      <c r="O543" s="675"/>
      <c r="P543" s="675"/>
      <c r="Q543" s="675"/>
      <c r="R543" s="675"/>
      <c r="S543" s="675"/>
      <c r="T543" s="675"/>
      <c r="U543" s="675"/>
      <c r="V543" s="675"/>
      <c r="W543" s="675"/>
      <c r="X543" s="675"/>
      <c r="Y543" s="675"/>
      <c r="Z543" s="675"/>
    </row>
    <row r="544" spans="1:26">
      <c r="A544" s="675"/>
      <c r="B544" s="675"/>
      <c r="C544" s="675"/>
      <c r="D544" s="675"/>
      <c r="E544" s="675"/>
      <c r="F544" s="675"/>
      <c r="G544" s="675"/>
      <c r="H544" s="675"/>
      <c r="I544" s="675"/>
      <c r="J544" s="675"/>
      <c r="K544" s="675"/>
      <c r="L544" s="675"/>
      <c r="M544" s="675"/>
      <c r="N544" s="675"/>
      <c r="O544" s="675"/>
      <c r="P544" s="675"/>
      <c r="Q544" s="675"/>
      <c r="R544" s="675"/>
      <c r="S544" s="675"/>
      <c r="T544" s="675"/>
      <c r="U544" s="675"/>
      <c r="V544" s="675"/>
      <c r="W544" s="675"/>
      <c r="X544" s="675"/>
      <c r="Y544" s="675"/>
      <c r="Z544" s="675"/>
    </row>
    <row r="545" spans="1:26">
      <c r="A545" s="675"/>
      <c r="B545" s="675"/>
      <c r="C545" s="675"/>
      <c r="D545" s="675"/>
      <c r="E545" s="675"/>
      <c r="F545" s="675"/>
      <c r="G545" s="675"/>
      <c r="H545" s="675"/>
      <c r="I545" s="675"/>
      <c r="J545" s="675"/>
      <c r="K545" s="675"/>
      <c r="L545" s="675"/>
      <c r="M545" s="675"/>
      <c r="N545" s="675"/>
      <c r="O545" s="675"/>
      <c r="P545" s="675"/>
      <c r="Q545" s="675"/>
      <c r="R545" s="675"/>
      <c r="S545" s="675"/>
      <c r="T545" s="675"/>
      <c r="U545" s="675"/>
      <c r="V545" s="675"/>
      <c r="W545" s="675"/>
      <c r="X545" s="675"/>
      <c r="Y545" s="675"/>
      <c r="Z545" s="675"/>
    </row>
    <row r="546" spans="1:26">
      <c r="A546" s="675"/>
      <c r="B546" s="675"/>
      <c r="C546" s="675"/>
      <c r="D546" s="675"/>
      <c r="E546" s="675"/>
      <c r="F546" s="675"/>
      <c r="G546" s="675"/>
      <c r="H546" s="675"/>
      <c r="I546" s="675"/>
      <c r="J546" s="675"/>
      <c r="K546" s="675"/>
      <c r="L546" s="675"/>
      <c r="M546" s="675"/>
      <c r="N546" s="675"/>
      <c r="O546" s="675"/>
      <c r="P546" s="675"/>
      <c r="Q546" s="675"/>
      <c r="R546" s="675"/>
      <c r="S546" s="675"/>
      <c r="T546" s="675"/>
      <c r="U546" s="675"/>
      <c r="V546" s="675"/>
      <c r="W546" s="675"/>
      <c r="X546" s="675"/>
      <c r="Y546" s="675"/>
      <c r="Z546" s="675"/>
    </row>
    <row r="547" spans="1:26">
      <c r="A547" s="675"/>
      <c r="B547" s="675"/>
      <c r="C547" s="675"/>
      <c r="D547" s="675"/>
      <c r="E547" s="675"/>
      <c r="F547" s="675"/>
      <c r="G547" s="675"/>
      <c r="H547" s="675"/>
      <c r="I547" s="675"/>
      <c r="J547" s="675"/>
      <c r="K547" s="675"/>
      <c r="L547" s="675"/>
      <c r="M547" s="675"/>
      <c r="N547" s="675"/>
      <c r="O547" s="675"/>
      <c r="P547" s="675"/>
      <c r="Q547" s="675"/>
      <c r="R547" s="675"/>
      <c r="S547" s="675"/>
      <c r="T547" s="675"/>
      <c r="U547" s="675"/>
      <c r="V547" s="675"/>
      <c r="W547" s="675"/>
      <c r="X547" s="675"/>
      <c r="Y547" s="675"/>
      <c r="Z547" s="675"/>
    </row>
    <row r="548" spans="1:26">
      <c r="A548" s="675"/>
      <c r="B548" s="675"/>
      <c r="C548" s="675"/>
      <c r="D548" s="675"/>
      <c r="E548" s="675"/>
      <c r="F548" s="675"/>
      <c r="G548" s="675"/>
      <c r="H548" s="675"/>
      <c r="I548" s="675"/>
      <c r="J548" s="675"/>
      <c r="K548" s="675"/>
      <c r="L548" s="675"/>
      <c r="M548" s="675"/>
      <c r="N548" s="675"/>
      <c r="O548" s="675"/>
      <c r="P548" s="675"/>
      <c r="Q548" s="675"/>
      <c r="R548" s="675"/>
      <c r="S548" s="675"/>
      <c r="T548" s="675"/>
      <c r="U548" s="675"/>
      <c r="V548" s="675"/>
      <c r="W548" s="675"/>
      <c r="X548" s="675"/>
      <c r="Y548" s="675"/>
      <c r="Z548" s="675"/>
    </row>
    <row r="549" spans="1:26">
      <c r="A549" s="675"/>
      <c r="B549" s="675"/>
      <c r="C549" s="675"/>
      <c r="D549" s="675"/>
      <c r="E549" s="675"/>
      <c r="F549" s="675"/>
      <c r="G549" s="675"/>
      <c r="H549" s="675"/>
      <c r="I549" s="675"/>
      <c r="J549" s="675"/>
      <c r="K549" s="675"/>
      <c r="L549" s="675"/>
      <c r="M549" s="675"/>
      <c r="N549" s="675"/>
      <c r="O549" s="675"/>
      <c r="P549" s="675"/>
      <c r="Q549" s="675"/>
      <c r="R549" s="675"/>
      <c r="S549" s="675"/>
      <c r="T549" s="675"/>
      <c r="U549" s="675"/>
      <c r="V549" s="675"/>
      <c r="W549" s="675"/>
      <c r="X549" s="675"/>
      <c r="Y549" s="675"/>
      <c r="Z549" s="675"/>
    </row>
    <row r="550" spans="1:26">
      <c r="A550" s="675"/>
      <c r="B550" s="675"/>
      <c r="C550" s="675"/>
      <c r="D550" s="675"/>
      <c r="E550" s="675"/>
      <c r="F550" s="675"/>
      <c r="G550" s="675"/>
      <c r="H550" s="675"/>
      <c r="I550" s="675"/>
      <c r="J550" s="675"/>
      <c r="K550" s="675"/>
      <c r="L550" s="675"/>
      <c r="M550" s="675"/>
      <c r="N550" s="675"/>
      <c r="O550" s="675"/>
      <c r="P550" s="675"/>
      <c r="Q550" s="675"/>
      <c r="R550" s="675"/>
      <c r="S550" s="675"/>
      <c r="T550" s="675"/>
      <c r="U550" s="675"/>
      <c r="V550" s="675"/>
      <c r="W550" s="675"/>
      <c r="X550" s="675"/>
      <c r="Y550" s="675"/>
      <c r="Z550" s="675"/>
    </row>
    <row r="551" spans="1:26">
      <c r="A551" s="675"/>
      <c r="B551" s="675"/>
      <c r="C551" s="675"/>
      <c r="D551" s="675"/>
      <c r="E551" s="675"/>
      <c r="F551" s="675"/>
      <c r="G551" s="675"/>
      <c r="H551" s="675"/>
      <c r="I551" s="675"/>
      <c r="J551" s="675"/>
      <c r="K551" s="675"/>
      <c r="L551" s="675"/>
      <c r="M551" s="675"/>
      <c r="N551" s="675"/>
      <c r="O551" s="675"/>
      <c r="P551" s="675"/>
      <c r="Q551" s="675"/>
      <c r="R551" s="675"/>
      <c r="S551" s="675"/>
      <c r="T551" s="675"/>
      <c r="U551" s="675"/>
      <c r="V551" s="675"/>
      <c r="W551" s="675"/>
      <c r="X551" s="675"/>
      <c r="Y551" s="675"/>
      <c r="Z551" s="675"/>
    </row>
    <row r="552" spans="1:26">
      <c r="A552" s="675"/>
      <c r="B552" s="675"/>
      <c r="C552" s="675"/>
      <c r="D552" s="675"/>
      <c r="E552" s="675"/>
      <c r="F552" s="675"/>
      <c r="G552" s="675"/>
      <c r="H552" s="675"/>
      <c r="I552" s="675"/>
      <c r="J552" s="675"/>
      <c r="K552" s="675"/>
      <c r="L552" s="675"/>
      <c r="M552" s="675"/>
      <c r="N552" s="675"/>
      <c r="O552" s="675"/>
      <c r="P552" s="675"/>
      <c r="Q552" s="675"/>
      <c r="R552" s="675"/>
      <c r="S552" s="675"/>
      <c r="T552" s="675"/>
      <c r="U552" s="675"/>
      <c r="V552" s="675"/>
      <c r="W552" s="675"/>
      <c r="X552" s="675"/>
      <c r="Y552" s="675"/>
      <c r="Z552" s="675"/>
    </row>
    <row r="553" spans="1:26">
      <c r="A553" s="675"/>
      <c r="B553" s="675"/>
      <c r="C553" s="675"/>
      <c r="D553" s="675"/>
      <c r="E553" s="675"/>
      <c r="F553" s="675"/>
      <c r="G553" s="675"/>
      <c r="H553" s="675"/>
      <c r="I553" s="675"/>
      <c r="J553" s="675"/>
      <c r="K553" s="675"/>
      <c r="L553" s="675"/>
      <c r="M553" s="675"/>
      <c r="N553" s="675"/>
      <c r="O553" s="675"/>
      <c r="P553" s="675"/>
      <c r="Q553" s="675"/>
      <c r="R553" s="675"/>
      <c r="S553" s="675"/>
      <c r="T553" s="675"/>
      <c r="U553" s="675"/>
      <c r="V553" s="675"/>
      <c r="W553" s="675"/>
      <c r="X553" s="675"/>
      <c r="Y553" s="675"/>
      <c r="Z553" s="675"/>
    </row>
    <row r="554" spans="1:26">
      <c r="A554" s="675"/>
      <c r="B554" s="675"/>
      <c r="C554" s="675"/>
      <c r="D554" s="675"/>
      <c r="E554" s="675"/>
      <c r="F554" s="675"/>
      <c r="G554" s="675"/>
      <c r="H554" s="675"/>
      <c r="I554" s="675"/>
      <c r="J554" s="675"/>
      <c r="K554" s="675"/>
      <c r="L554" s="675"/>
      <c r="M554" s="675"/>
      <c r="N554" s="675"/>
      <c r="O554" s="675"/>
      <c r="P554" s="675"/>
      <c r="Q554" s="675"/>
      <c r="R554" s="675"/>
      <c r="S554" s="675"/>
      <c r="T554" s="675"/>
      <c r="U554" s="675"/>
      <c r="V554" s="675"/>
      <c r="W554" s="675"/>
      <c r="X554" s="675"/>
      <c r="Y554" s="675"/>
      <c r="Z554" s="675"/>
    </row>
    <row r="555" spans="1:26">
      <c r="A555" s="675"/>
      <c r="B555" s="675"/>
      <c r="C555" s="675"/>
      <c r="D555" s="675"/>
      <c r="E555" s="675"/>
      <c r="F555" s="675"/>
      <c r="G555" s="675"/>
      <c r="H555" s="675"/>
      <c r="I555" s="675"/>
      <c r="J555" s="675"/>
      <c r="K555" s="675"/>
      <c r="L555" s="675"/>
      <c r="M555" s="675"/>
      <c r="N555" s="675"/>
      <c r="O555" s="675"/>
      <c r="P555" s="675"/>
      <c r="Q555" s="675"/>
      <c r="R555" s="675"/>
      <c r="S555" s="675"/>
      <c r="T555" s="675"/>
      <c r="U555" s="675"/>
      <c r="V555" s="675"/>
      <c r="W555" s="675"/>
      <c r="X555" s="675"/>
      <c r="Y555" s="675"/>
      <c r="Z555" s="675"/>
    </row>
    <row r="556" spans="1:26">
      <c r="A556" s="675"/>
      <c r="B556" s="675"/>
      <c r="C556" s="675"/>
      <c r="D556" s="675"/>
      <c r="E556" s="675"/>
      <c r="F556" s="675"/>
      <c r="G556" s="675"/>
      <c r="H556" s="675"/>
      <c r="I556" s="675"/>
      <c r="J556" s="675"/>
      <c r="K556" s="675"/>
      <c r="L556" s="675"/>
      <c r="M556" s="675"/>
      <c r="N556" s="675"/>
      <c r="O556" s="675"/>
      <c r="P556" s="675"/>
      <c r="Q556" s="675"/>
      <c r="R556" s="675"/>
      <c r="S556" s="675"/>
      <c r="T556" s="675"/>
      <c r="U556" s="675"/>
      <c r="V556" s="675"/>
      <c r="W556" s="675"/>
      <c r="X556" s="675"/>
      <c r="Y556" s="675"/>
      <c r="Z556" s="675"/>
    </row>
    <row r="557" spans="1:26">
      <c r="A557" s="675"/>
      <c r="B557" s="675"/>
      <c r="C557" s="675"/>
      <c r="D557" s="675"/>
      <c r="E557" s="675"/>
      <c r="F557" s="675"/>
      <c r="G557" s="675"/>
      <c r="H557" s="675"/>
      <c r="I557" s="675"/>
      <c r="J557" s="675"/>
      <c r="K557" s="675"/>
      <c r="L557" s="675"/>
      <c r="M557" s="675"/>
      <c r="N557" s="675"/>
      <c r="O557" s="675"/>
      <c r="P557" s="675"/>
      <c r="Q557" s="675"/>
      <c r="R557" s="675"/>
      <c r="S557" s="675"/>
      <c r="T557" s="675"/>
      <c r="U557" s="675"/>
      <c r="V557" s="675"/>
      <c r="W557" s="675"/>
      <c r="X557" s="675"/>
      <c r="Y557" s="675"/>
      <c r="Z557" s="675"/>
    </row>
    <row r="558" spans="1:26">
      <c r="A558" s="675"/>
      <c r="B558" s="675"/>
      <c r="C558" s="675"/>
      <c r="D558" s="675"/>
      <c r="E558" s="675"/>
      <c r="F558" s="675"/>
      <c r="G558" s="675"/>
      <c r="H558" s="675"/>
      <c r="I558" s="675"/>
      <c r="J558" s="675"/>
      <c r="K558" s="675"/>
      <c r="L558" s="675"/>
      <c r="M558" s="675"/>
      <c r="N558" s="675"/>
      <c r="O558" s="675"/>
      <c r="P558" s="675"/>
      <c r="Q558" s="675"/>
      <c r="R558" s="675"/>
      <c r="S558" s="675"/>
      <c r="T558" s="675"/>
      <c r="U558" s="675"/>
      <c r="V558" s="675"/>
      <c r="W558" s="675"/>
      <c r="X558" s="675"/>
      <c r="Y558" s="675"/>
      <c r="Z558" s="675"/>
    </row>
    <row r="559" spans="1:26">
      <c r="A559" s="675"/>
      <c r="B559" s="675"/>
      <c r="C559" s="675"/>
      <c r="D559" s="675"/>
      <c r="E559" s="675"/>
      <c r="F559" s="675"/>
      <c r="G559" s="675"/>
      <c r="H559" s="675"/>
      <c r="I559" s="675"/>
      <c r="J559" s="675"/>
      <c r="K559" s="675"/>
      <c r="L559" s="675"/>
      <c r="M559" s="675"/>
      <c r="N559" s="675"/>
      <c r="O559" s="675"/>
      <c r="P559" s="675"/>
      <c r="Q559" s="675"/>
      <c r="R559" s="675"/>
      <c r="S559" s="675"/>
      <c r="T559" s="675"/>
      <c r="U559" s="675"/>
      <c r="V559" s="675"/>
      <c r="W559" s="675"/>
      <c r="X559" s="675"/>
      <c r="Y559" s="675"/>
      <c r="Z559" s="675"/>
    </row>
    <row r="560" spans="1:26">
      <c r="A560" s="675"/>
      <c r="B560" s="675"/>
      <c r="C560" s="675"/>
      <c r="D560" s="675"/>
      <c r="E560" s="675"/>
      <c r="F560" s="675"/>
      <c r="G560" s="675"/>
      <c r="H560" s="675"/>
      <c r="I560" s="675"/>
      <c r="J560" s="675"/>
      <c r="K560" s="675"/>
      <c r="L560" s="675"/>
      <c r="M560" s="675"/>
      <c r="N560" s="675"/>
      <c r="O560" s="675"/>
      <c r="P560" s="675"/>
      <c r="Q560" s="675"/>
      <c r="R560" s="675"/>
      <c r="S560" s="675"/>
      <c r="T560" s="675"/>
      <c r="U560" s="675"/>
      <c r="V560" s="675"/>
      <c r="W560" s="675"/>
      <c r="X560" s="675"/>
      <c r="Y560" s="675"/>
      <c r="Z560" s="675"/>
    </row>
    <row r="561" spans="1:26">
      <c r="A561" s="675"/>
      <c r="B561" s="675"/>
      <c r="C561" s="675"/>
      <c r="D561" s="675"/>
      <c r="E561" s="675"/>
      <c r="F561" s="675"/>
      <c r="G561" s="675"/>
      <c r="H561" s="675"/>
      <c r="I561" s="675"/>
      <c r="J561" s="675"/>
      <c r="K561" s="675"/>
      <c r="L561" s="675"/>
      <c r="M561" s="675"/>
      <c r="N561" s="675"/>
      <c r="O561" s="675"/>
      <c r="P561" s="675"/>
      <c r="Q561" s="675"/>
      <c r="R561" s="675"/>
      <c r="S561" s="675"/>
      <c r="T561" s="675"/>
      <c r="U561" s="675"/>
      <c r="V561" s="675"/>
      <c r="W561" s="675"/>
      <c r="X561" s="675"/>
      <c r="Y561" s="675"/>
      <c r="Z561" s="675"/>
    </row>
    <row r="562" spans="1:26">
      <c r="A562" s="675"/>
      <c r="B562" s="675"/>
      <c r="C562" s="675"/>
      <c r="D562" s="675"/>
      <c r="E562" s="675"/>
      <c r="F562" s="675"/>
      <c r="G562" s="675"/>
      <c r="H562" s="675"/>
      <c r="I562" s="675"/>
      <c r="J562" s="675"/>
      <c r="K562" s="675"/>
      <c r="L562" s="675"/>
      <c r="M562" s="675"/>
      <c r="N562" s="675"/>
      <c r="O562" s="675"/>
      <c r="P562" s="675"/>
      <c r="Q562" s="675"/>
      <c r="R562" s="675"/>
      <c r="S562" s="675"/>
      <c r="T562" s="675"/>
      <c r="U562" s="675"/>
      <c r="V562" s="675"/>
      <c r="W562" s="675"/>
      <c r="X562" s="675"/>
      <c r="Y562" s="675"/>
      <c r="Z562" s="675"/>
    </row>
    <row r="563" spans="1:26">
      <c r="A563" s="675"/>
      <c r="B563" s="675"/>
      <c r="C563" s="675"/>
      <c r="D563" s="675"/>
      <c r="E563" s="675"/>
      <c r="F563" s="675"/>
      <c r="G563" s="675"/>
      <c r="H563" s="675"/>
      <c r="I563" s="675"/>
      <c r="J563" s="675"/>
      <c r="K563" s="675"/>
      <c r="L563" s="675"/>
      <c r="M563" s="675"/>
      <c r="N563" s="675"/>
      <c r="O563" s="675"/>
      <c r="P563" s="675"/>
      <c r="Q563" s="675"/>
      <c r="R563" s="675"/>
      <c r="S563" s="675"/>
      <c r="T563" s="675"/>
      <c r="U563" s="675"/>
      <c r="V563" s="675"/>
      <c r="W563" s="675"/>
      <c r="X563" s="675"/>
      <c r="Y563" s="675"/>
      <c r="Z563" s="675"/>
    </row>
    <row r="564" spans="1:26">
      <c r="A564" s="675"/>
      <c r="B564" s="675"/>
      <c r="C564" s="675"/>
      <c r="D564" s="675"/>
      <c r="E564" s="675"/>
      <c r="F564" s="675"/>
      <c r="G564" s="675"/>
      <c r="H564" s="675"/>
      <c r="I564" s="675"/>
      <c r="J564" s="675"/>
      <c r="K564" s="675"/>
      <c r="L564" s="675"/>
      <c r="M564" s="675"/>
      <c r="N564" s="675"/>
      <c r="O564" s="675"/>
      <c r="P564" s="675"/>
      <c r="Q564" s="675"/>
      <c r="R564" s="675"/>
      <c r="S564" s="675"/>
      <c r="T564" s="675"/>
      <c r="U564" s="675"/>
      <c r="V564" s="675"/>
      <c r="W564" s="675"/>
      <c r="X564" s="675"/>
      <c r="Y564" s="675"/>
      <c r="Z564" s="675"/>
    </row>
    <row r="565" spans="1:26">
      <c r="A565" s="675"/>
      <c r="B565" s="675"/>
      <c r="C565" s="675"/>
      <c r="D565" s="675"/>
      <c r="E565" s="675"/>
      <c r="F565" s="675"/>
      <c r="G565" s="675"/>
      <c r="H565" s="675"/>
      <c r="I565" s="675"/>
      <c r="J565" s="675"/>
      <c r="K565" s="675"/>
      <c r="L565" s="675"/>
      <c r="M565" s="675"/>
      <c r="N565" s="675"/>
      <c r="O565" s="675"/>
      <c r="P565" s="675"/>
      <c r="Q565" s="675"/>
      <c r="R565" s="675"/>
      <c r="S565" s="675"/>
      <c r="T565" s="675"/>
      <c r="U565" s="675"/>
      <c r="V565" s="675"/>
      <c r="W565" s="675"/>
      <c r="X565" s="675"/>
      <c r="Y565" s="675"/>
      <c r="Z565" s="675"/>
    </row>
    <row r="566" spans="1:26">
      <c r="A566" s="675"/>
      <c r="B566" s="675"/>
      <c r="C566" s="675"/>
      <c r="D566" s="675"/>
      <c r="E566" s="675"/>
      <c r="F566" s="675"/>
      <c r="G566" s="675"/>
      <c r="H566" s="675"/>
      <c r="I566" s="675"/>
      <c r="J566" s="675"/>
      <c r="K566" s="675"/>
      <c r="L566" s="675"/>
      <c r="M566" s="675"/>
      <c r="N566" s="675"/>
      <c r="O566" s="675"/>
      <c r="P566" s="675"/>
      <c r="Q566" s="675"/>
      <c r="R566" s="675"/>
      <c r="S566" s="675"/>
      <c r="T566" s="675"/>
      <c r="U566" s="675"/>
      <c r="V566" s="675"/>
      <c r="W566" s="675"/>
      <c r="X566" s="675"/>
      <c r="Y566" s="675"/>
      <c r="Z566" s="675"/>
    </row>
    <row r="567" spans="1:26">
      <c r="A567" s="675"/>
      <c r="B567" s="675"/>
      <c r="C567" s="675"/>
      <c r="D567" s="675"/>
      <c r="E567" s="675"/>
      <c r="F567" s="675"/>
      <c r="G567" s="675"/>
      <c r="H567" s="675"/>
      <c r="I567" s="675"/>
      <c r="J567" s="675"/>
      <c r="K567" s="675"/>
      <c r="L567" s="675"/>
      <c r="M567" s="675"/>
      <c r="N567" s="675"/>
      <c r="O567" s="675"/>
      <c r="P567" s="675"/>
      <c r="Q567" s="675"/>
      <c r="R567" s="675"/>
      <c r="S567" s="675"/>
      <c r="T567" s="675"/>
      <c r="U567" s="675"/>
      <c r="V567" s="675"/>
      <c r="W567" s="675"/>
      <c r="X567" s="675"/>
      <c r="Y567" s="675"/>
      <c r="Z567" s="675"/>
    </row>
    <row r="568" spans="1:26">
      <c r="A568" s="675"/>
      <c r="B568" s="675"/>
      <c r="C568" s="675"/>
      <c r="D568" s="675"/>
      <c r="E568" s="675"/>
      <c r="F568" s="675"/>
      <c r="G568" s="675"/>
      <c r="H568" s="675"/>
      <c r="I568" s="675"/>
      <c r="J568" s="675"/>
      <c r="K568" s="675"/>
      <c r="L568" s="675"/>
      <c r="M568" s="675"/>
      <c r="N568" s="675"/>
      <c r="O568" s="675"/>
      <c r="P568" s="675"/>
      <c r="Q568" s="675"/>
      <c r="R568" s="675"/>
      <c r="S568" s="675"/>
      <c r="T568" s="675"/>
      <c r="U568" s="675"/>
      <c r="V568" s="675"/>
      <c r="W568" s="675"/>
      <c r="X568" s="675"/>
      <c r="Y568" s="675"/>
      <c r="Z568" s="675"/>
    </row>
    <row r="569" spans="1:26">
      <c r="A569" s="675"/>
      <c r="B569" s="675"/>
      <c r="C569" s="675"/>
      <c r="D569" s="675"/>
      <c r="E569" s="675"/>
      <c r="F569" s="675"/>
      <c r="G569" s="675"/>
      <c r="H569" s="675"/>
      <c r="I569" s="675"/>
      <c r="J569" s="675"/>
      <c r="K569" s="675"/>
      <c r="L569" s="675"/>
      <c r="M569" s="675"/>
      <c r="N569" s="675"/>
      <c r="O569" s="675"/>
      <c r="P569" s="675"/>
      <c r="Q569" s="675"/>
      <c r="R569" s="675"/>
      <c r="S569" s="675"/>
      <c r="T569" s="675"/>
      <c r="U569" s="675"/>
      <c r="V569" s="675"/>
      <c r="W569" s="675"/>
      <c r="X569" s="675"/>
      <c r="Y569" s="675"/>
      <c r="Z569" s="675"/>
    </row>
    <row r="570" spans="1:26">
      <c r="A570" s="675"/>
      <c r="B570" s="675"/>
      <c r="C570" s="675"/>
      <c r="D570" s="675"/>
      <c r="E570" s="675"/>
      <c r="F570" s="675"/>
      <c r="G570" s="675"/>
      <c r="H570" s="675"/>
      <c r="I570" s="675"/>
      <c r="J570" s="675"/>
      <c r="K570" s="675"/>
      <c r="L570" s="675"/>
      <c r="M570" s="675"/>
      <c r="N570" s="675"/>
      <c r="O570" s="675"/>
      <c r="P570" s="675"/>
      <c r="Q570" s="675"/>
      <c r="R570" s="675"/>
      <c r="S570" s="675"/>
      <c r="T570" s="675"/>
      <c r="U570" s="675"/>
      <c r="V570" s="675"/>
      <c r="W570" s="675"/>
      <c r="X570" s="675"/>
      <c r="Y570" s="675"/>
      <c r="Z570" s="675"/>
    </row>
    <row r="571" spans="1:26">
      <c r="A571" s="675"/>
      <c r="B571" s="675"/>
      <c r="C571" s="675"/>
      <c r="D571" s="675"/>
      <c r="E571" s="675"/>
      <c r="F571" s="675"/>
      <c r="G571" s="675"/>
      <c r="H571" s="675"/>
      <c r="I571" s="675"/>
      <c r="J571" s="675"/>
      <c r="K571" s="675"/>
      <c r="L571" s="675"/>
      <c r="M571" s="675"/>
      <c r="N571" s="675"/>
      <c r="O571" s="675"/>
      <c r="P571" s="675"/>
      <c r="Q571" s="675"/>
      <c r="R571" s="675"/>
      <c r="S571" s="675"/>
      <c r="T571" s="675"/>
      <c r="U571" s="675"/>
      <c r="V571" s="675"/>
      <c r="W571" s="675"/>
      <c r="X571" s="675"/>
      <c r="Y571" s="675"/>
      <c r="Z571" s="675"/>
    </row>
    <row r="572" spans="1:26">
      <c r="A572" s="675"/>
      <c r="B572" s="675"/>
      <c r="C572" s="675"/>
      <c r="D572" s="675"/>
      <c r="E572" s="675"/>
      <c r="F572" s="675"/>
      <c r="G572" s="675"/>
      <c r="H572" s="675"/>
      <c r="I572" s="675"/>
      <c r="J572" s="675"/>
      <c r="K572" s="675"/>
      <c r="L572" s="675"/>
      <c r="M572" s="675"/>
      <c r="N572" s="675"/>
      <c r="O572" s="675"/>
      <c r="P572" s="675"/>
      <c r="Q572" s="675"/>
      <c r="R572" s="675"/>
      <c r="S572" s="675"/>
      <c r="T572" s="675"/>
      <c r="U572" s="675"/>
      <c r="V572" s="675"/>
      <c r="W572" s="675"/>
      <c r="X572" s="675"/>
      <c r="Y572" s="675"/>
      <c r="Z572" s="675"/>
    </row>
    <row r="573" spans="1:26">
      <c r="A573" s="675"/>
      <c r="B573" s="675"/>
      <c r="C573" s="675"/>
      <c r="D573" s="675"/>
      <c r="E573" s="675"/>
      <c r="F573" s="675"/>
      <c r="G573" s="675"/>
      <c r="H573" s="675"/>
      <c r="I573" s="675"/>
      <c r="J573" s="675"/>
      <c r="K573" s="675"/>
      <c r="L573" s="675"/>
      <c r="M573" s="675"/>
      <c r="N573" s="675"/>
      <c r="O573" s="675"/>
      <c r="P573" s="675"/>
      <c r="Q573" s="675"/>
      <c r="R573" s="675"/>
      <c r="S573" s="675"/>
      <c r="T573" s="675"/>
      <c r="U573" s="675"/>
      <c r="V573" s="675"/>
      <c r="W573" s="675"/>
      <c r="X573" s="675"/>
      <c r="Y573" s="675"/>
      <c r="Z573" s="675"/>
    </row>
    <row r="574" spans="1:26">
      <c r="A574" s="675"/>
      <c r="B574" s="675"/>
      <c r="C574" s="675"/>
      <c r="D574" s="675"/>
      <c r="E574" s="675"/>
      <c r="F574" s="675"/>
      <c r="G574" s="675"/>
      <c r="H574" s="675"/>
      <c r="I574" s="675"/>
      <c r="J574" s="675"/>
      <c r="K574" s="675"/>
      <c r="L574" s="675"/>
      <c r="M574" s="675"/>
      <c r="N574" s="675"/>
      <c r="O574" s="675"/>
      <c r="P574" s="675"/>
      <c r="Q574" s="675"/>
      <c r="R574" s="675"/>
      <c r="S574" s="675"/>
      <c r="T574" s="675"/>
      <c r="U574" s="675"/>
      <c r="V574" s="675"/>
      <c r="W574" s="675"/>
      <c r="X574" s="675"/>
      <c r="Y574" s="675"/>
      <c r="Z574" s="675"/>
    </row>
    <row r="575" spans="1:26">
      <c r="A575" s="675"/>
      <c r="B575" s="675"/>
      <c r="C575" s="675"/>
      <c r="D575" s="675"/>
      <c r="E575" s="675"/>
      <c r="F575" s="675"/>
      <c r="G575" s="675"/>
      <c r="H575" s="675"/>
      <c r="I575" s="675"/>
      <c r="J575" s="675"/>
      <c r="K575" s="675"/>
      <c r="L575" s="675"/>
      <c r="M575" s="675"/>
      <c r="N575" s="675"/>
      <c r="O575" s="675"/>
      <c r="P575" s="675"/>
      <c r="Q575" s="675"/>
      <c r="R575" s="675"/>
      <c r="S575" s="675"/>
      <c r="T575" s="675"/>
      <c r="U575" s="675"/>
      <c r="V575" s="675"/>
      <c r="W575" s="675"/>
      <c r="X575" s="675"/>
      <c r="Y575" s="675"/>
      <c r="Z575" s="675"/>
    </row>
    <row r="576" spans="1:26">
      <c r="A576" s="675"/>
      <c r="B576" s="675"/>
      <c r="C576" s="675"/>
      <c r="D576" s="675"/>
      <c r="E576" s="675"/>
      <c r="F576" s="675"/>
      <c r="G576" s="675"/>
      <c r="H576" s="675"/>
      <c r="I576" s="675"/>
      <c r="J576" s="675"/>
      <c r="K576" s="675"/>
      <c r="L576" s="675"/>
      <c r="M576" s="675"/>
      <c r="N576" s="675"/>
      <c r="O576" s="675"/>
      <c r="P576" s="675"/>
      <c r="Q576" s="675"/>
      <c r="R576" s="675"/>
      <c r="S576" s="675"/>
      <c r="T576" s="675"/>
      <c r="U576" s="675"/>
      <c r="V576" s="675"/>
      <c r="W576" s="675"/>
      <c r="X576" s="675"/>
      <c r="Y576" s="675"/>
      <c r="Z576" s="675"/>
    </row>
    <row r="577" spans="1:26">
      <c r="A577" s="675"/>
      <c r="B577" s="675"/>
      <c r="C577" s="675"/>
      <c r="D577" s="675"/>
      <c r="E577" s="675"/>
      <c r="F577" s="675"/>
      <c r="G577" s="675"/>
      <c r="H577" s="675"/>
      <c r="I577" s="675"/>
      <c r="J577" s="675"/>
      <c r="K577" s="675"/>
      <c r="L577" s="675"/>
      <c r="M577" s="675"/>
      <c r="N577" s="675"/>
      <c r="O577" s="675"/>
      <c r="P577" s="675"/>
      <c r="Q577" s="675"/>
      <c r="R577" s="675"/>
      <c r="S577" s="675"/>
      <c r="T577" s="675"/>
      <c r="U577" s="675"/>
      <c r="V577" s="675"/>
      <c r="W577" s="675"/>
      <c r="X577" s="675"/>
      <c r="Y577" s="675"/>
      <c r="Z577" s="675"/>
    </row>
    <row r="578" spans="1:26">
      <c r="A578" s="675"/>
      <c r="B578" s="675"/>
      <c r="C578" s="675"/>
      <c r="D578" s="675"/>
      <c r="E578" s="675"/>
      <c r="F578" s="675"/>
      <c r="G578" s="675"/>
      <c r="H578" s="675"/>
      <c r="I578" s="675"/>
      <c r="J578" s="675"/>
      <c r="K578" s="675"/>
      <c r="L578" s="675"/>
      <c r="M578" s="675"/>
      <c r="N578" s="675"/>
      <c r="O578" s="675"/>
      <c r="P578" s="675"/>
      <c r="Q578" s="675"/>
      <c r="R578" s="675"/>
      <c r="S578" s="675"/>
      <c r="T578" s="675"/>
      <c r="U578" s="675"/>
      <c r="V578" s="675"/>
      <c r="W578" s="675"/>
      <c r="X578" s="675"/>
      <c r="Y578" s="675"/>
      <c r="Z578" s="675"/>
    </row>
    <row r="579" spans="1:26">
      <c r="A579" s="675"/>
      <c r="B579" s="675"/>
      <c r="C579" s="675"/>
      <c r="D579" s="675"/>
      <c r="E579" s="675"/>
      <c r="F579" s="675"/>
      <c r="G579" s="675"/>
      <c r="H579" s="675"/>
      <c r="I579" s="675"/>
      <c r="J579" s="675"/>
      <c r="K579" s="675"/>
      <c r="L579" s="675"/>
      <c r="M579" s="675"/>
      <c r="N579" s="675"/>
      <c r="O579" s="675"/>
      <c r="P579" s="675"/>
      <c r="Q579" s="675"/>
      <c r="R579" s="675"/>
      <c r="S579" s="675"/>
      <c r="T579" s="675"/>
      <c r="U579" s="675"/>
      <c r="V579" s="675"/>
      <c r="W579" s="675"/>
      <c r="X579" s="675"/>
      <c r="Y579" s="675"/>
      <c r="Z579" s="675"/>
    </row>
    <row r="580" spans="1:26">
      <c r="A580" s="675"/>
      <c r="B580" s="675"/>
      <c r="C580" s="675"/>
      <c r="D580" s="675"/>
      <c r="E580" s="675"/>
      <c r="F580" s="675"/>
      <c r="G580" s="675"/>
      <c r="H580" s="675"/>
      <c r="I580" s="675"/>
      <c r="J580" s="675"/>
      <c r="K580" s="675"/>
      <c r="L580" s="675"/>
      <c r="M580" s="675"/>
      <c r="N580" s="675"/>
      <c r="O580" s="675"/>
      <c r="P580" s="675"/>
      <c r="Q580" s="675"/>
      <c r="R580" s="675"/>
      <c r="S580" s="675"/>
      <c r="T580" s="675"/>
      <c r="U580" s="675"/>
      <c r="V580" s="675"/>
      <c r="W580" s="675"/>
      <c r="X580" s="675"/>
      <c r="Y580" s="675"/>
      <c r="Z580" s="675"/>
    </row>
    <row r="581" spans="1:26">
      <c r="A581" s="675"/>
      <c r="B581" s="675"/>
      <c r="C581" s="675"/>
      <c r="D581" s="675"/>
      <c r="E581" s="675"/>
      <c r="F581" s="675"/>
      <c r="G581" s="675"/>
      <c r="H581" s="675"/>
      <c r="I581" s="675"/>
      <c r="J581" s="675"/>
      <c r="K581" s="675"/>
      <c r="L581" s="675"/>
      <c r="M581" s="675"/>
      <c r="N581" s="675"/>
      <c r="O581" s="675"/>
      <c r="P581" s="675"/>
      <c r="Q581" s="675"/>
      <c r="R581" s="675"/>
      <c r="S581" s="675"/>
      <c r="T581" s="675"/>
      <c r="U581" s="675"/>
      <c r="V581" s="675"/>
      <c r="W581" s="675"/>
      <c r="X581" s="675"/>
      <c r="Y581" s="675"/>
      <c r="Z581" s="675"/>
    </row>
    <row r="582" spans="1:26">
      <c r="A582" s="675"/>
      <c r="B582" s="675"/>
      <c r="C582" s="675"/>
      <c r="D582" s="675"/>
      <c r="E582" s="675"/>
      <c r="F582" s="675"/>
      <c r="G582" s="675"/>
      <c r="H582" s="675"/>
      <c r="I582" s="675"/>
      <c r="J582" s="675"/>
      <c r="K582" s="675"/>
      <c r="L582" s="675"/>
      <c r="M582" s="675"/>
      <c r="N582" s="675"/>
      <c r="O582" s="675"/>
      <c r="P582" s="675"/>
      <c r="Q582" s="675"/>
      <c r="R582" s="675"/>
      <c r="S582" s="675"/>
      <c r="T582" s="675"/>
      <c r="U582" s="675"/>
      <c r="V582" s="675"/>
      <c r="W582" s="675"/>
      <c r="X582" s="675"/>
      <c r="Y582" s="675"/>
      <c r="Z582" s="675"/>
    </row>
    <row r="583" spans="1:26">
      <c r="A583" s="675"/>
      <c r="B583" s="675"/>
      <c r="C583" s="675"/>
      <c r="D583" s="675"/>
      <c r="E583" s="675"/>
      <c r="F583" s="675"/>
      <c r="G583" s="675"/>
      <c r="H583" s="675"/>
      <c r="I583" s="675"/>
      <c r="J583" s="675"/>
      <c r="K583" s="675"/>
      <c r="L583" s="675"/>
      <c r="M583" s="675"/>
      <c r="N583" s="675"/>
      <c r="O583" s="675"/>
      <c r="P583" s="675"/>
      <c r="Q583" s="675"/>
      <c r="R583" s="675"/>
      <c r="S583" s="675"/>
      <c r="T583" s="675"/>
      <c r="U583" s="675"/>
      <c r="V583" s="675"/>
      <c r="W583" s="675"/>
      <c r="X583" s="675"/>
      <c r="Y583" s="675"/>
      <c r="Z583" s="675"/>
    </row>
    <row r="584" spans="1:26">
      <c r="A584" s="675"/>
      <c r="B584" s="675"/>
      <c r="C584" s="675"/>
      <c r="D584" s="675"/>
      <c r="E584" s="675"/>
      <c r="F584" s="675"/>
      <c r="G584" s="675"/>
      <c r="H584" s="675"/>
      <c r="I584" s="675"/>
      <c r="J584" s="675"/>
      <c r="K584" s="675"/>
      <c r="L584" s="675"/>
      <c r="M584" s="675"/>
      <c r="N584" s="675"/>
      <c r="O584" s="675"/>
      <c r="P584" s="675"/>
      <c r="Q584" s="675"/>
      <c r="R584" s="675"/>
      <c r="S584" s="675"/>
      <c r="T584" s="675"/>
      <c r="U584" s="675"/>
      <c r="V584" s="675"/>
      <c r="W584" s="675"/>
      <c r="X584" s="675"/>
      <c r="Y584" s="675"/>
      <c r="Z584" s="675"/>
    </row>
    <row r="585" spans="1:26">
      <c r="A585" s="675"/>
      <c r="B585" s="675"/>
      <c r="C585" s="675"/>
      <c r="D585" s="675"/>
      <c r="E585" s="675"/>
      <c r="F585" s="675"/>
      <c r="G585" s="675"/>
      <c r="H585" s="675"/>
      <c r="I585" s="675"/>
      <c r="J585" s="675"/>
      <c r="K585" s="675"/>
      <c r="L585" s="675"/>
      <c r="M585" s="675"/>
      <c r="N585" s="675"/>
      <c r="O585" s="675"/>
      <c r="P585" s="675"/>
      <c r="Q585" s="675"/>
      <c r="R585" s="675"/>
      <c r="S585" s="675"/>
      <c r="T585" s="675"/>
      <c r="U585" s="675"/>
      <c r="V585" s="675"/>
      <c r="W585" s="675"/>
      <c r="X585" s="675"/>
      <c r="Y585" s="675"/>
      <c r="Z585" s="675"/>
    </row>
    <row r="586" spans="1:26">
      <c r="A586" s="675"/>
      <c r="B586" s="675"/>
      <c r="C586" s="675"/>
      <c r="D586" s="675"/>
      <c r="E586" s="675"/>
      <c r="F586" s="675"/>
      <c r="G586" s="675"/>
      <c r="H586" s="675"/>
      <c r="I586" s="675"/>
      <c r="J586" s="675"/>
      <c r="K586" s="675"/>
      <c r="L586" s="675"/>
      <c r="M586" s="675"/>
      <c r="N586" s="675"/>
      <c r="O586" s="675"/>
      <c r="P586" s="675"/>
      <c r="Q586" s="675"/>
      <c r="R586" s="675"/>
      <c r="S586" s="675"/>
      <c r="T586" s="675"/>
      <c r="U586" s="675"/>
      <c r="V586" s="675"/>
      <c r="W586" s="675"/>
      <c r="X586" s="675"/>
      <c r="Y586" s="675"/>
      <c r="Z586" s="675"/>
    </row>
    <row r="587" spans="1:26">
      <c r="A587" s="675"/>
      <c r="B587" s="675"/>
      <c r="C587" s="675"/>
      <c r="D587" s="675"/>
      <c r="E587" s="675"/>
      <c r="F587" s="675"/>
      <c r="G587" s="675"/>
      <c r="H587" s="675"/>
      <c r="I587" s="675"/>
      <c r="J587" s="675"/>
      <c r="K587" s="675"/>
      <c r="L587" s="675"/>
      <c r="M587" s="675"/>
      <c r="N587" s="675"/>
      <c r="O587" s="675"/>
      <c r="P587" s="675"/>
      <c r="Q587" s="675"/>
      <c r="R587" s="675"/>
      <c r="S587" s="675"/>
      <c r="T587" s="675"/>
      <c r="U587" s="675"/>
      <c r="V587" s="675"/>
      <c r="W587" s="675"/>
      <c r="X587" s="675"/>
      <c r="Y587" s="675"/>
      <c r="Z587" s="675"/>
    </row>
    <row r="588" spans="1:26">
      <c r="A588" s="675"/>
      <c r="B588" s="675"/>
      <c r="C588" s="675"/>
      <c r="D588" s="675"/>
      <c r="E588" s="675"/>
      <c r="F588" s="675"/>
      <c r="G588" s="675"/>
      <c r="H588" s="675"/>
      <c r="I588" s="675"/>
      <c r="J588" s="675"/>
      <c r="K588" s="675"/>
      <c r="L588" s="675"/>
      <c r="M588" s="675"/>
      <c r="N588" s="675"/>
      <c r="O588" s="675"/>
      <c r="P588" s="675"/>
      <c r="Q588" s="675"/>
      <c r="R588" s="675"/>
      <c r="S588" s="675"/>
      <c r="T588" s="675"/>
      <c r="U588" s="675"/>
      <c r="V588" s="675"/>
      <c r="W588" s="675"/>
      <c r="X588" s="675"/>
      <c r="Y588" s="675"/>
      <c r="Z588" s="675"/>
    </row>
    <row r="589" spans="1:26">
      <c r="A589" s="675"/>
      <c r="B589" s="675"/>
      <c r="C589" s="675"/>
      <c r="D589" s="675"/>
      <c r="E589" s="675"/>
      <c r="F589" s="675"/>
      <c r="G589" s="675"/>
      <c r="H589" s="675"/>
      <c r="I589" s="675"/>
      <c r="J589" s="675"/>
      <c r="K589" s="675"/>
      <c r="L589" s="675"/>
      <c r="M589" s="675"/>
      <c r="N589" s="675"/>
      <c r="O589" s="675"/>
      <c r="P589" s="675"/>
      <c r="Q589" s="675"/>
      <c r="R589" s="675"/>
      <c r="S589" s="675"/>
      <c r="T589" s="675"/>
      <c r="U589" s="675"/>
      <c r="V589" s="675"/>
      <c r="W589" s="675"/>
      <c r="X589" s="675"/>
      <c r="Y589" s="675"/>
      <c r="Z589" s="675"/>
    </row>
    <row r="590" spans="1:26">
      <c r="A590" s="675"/>
      <c r="B590" s="675"/>
      <c r="C590" s="675"/>
      <c r="D590" s="675"/>
      <c r="E590" s="675"/>
      <c r="F590" s="675"/>
      <c r="G590" s="675"/>
      <c r="H590" s="675"/>
      <c r="I590" s="675"/>
      <c r="J590" s="675"/>
      <c r="K590" s="675"/>
      <c r="L590" s="675"/>
      <c r="M590" s="675"/>
      <c r="N590" s="675"/>
      <c r="O590" s="675"/>
      <c r="P590" s="675"/>
      <c r="Q590" s="675"/>
      <c r="R590" s="675"/>
      <c r="S590" s="675"/>
      <c r="T590" s="675"/>
      <c r="U590" s="675"/>
      <c r="V590" s="675"/>
      <c r="W590" s="675"/>
      <c r="X590" s="675"/>
      <c r="Y590" s="675"/>
      <c r="Z590" s="675"/>
    </row>
    <row r="591" spans="1:26">
      <c r="A591" s="675"/>
      <c r="B591" s="675"/>
      <c r="C591" s="675"/>
      <c r="D591" s="675"/>
      <c r="E591" s="675"/>
      <c r="F591" s="675"/>
      <c r="G591" s="675"/>
      <c r="H591" s="675"/>
      <c r="I591" s="675"/>
      <c r="J591" s="675"/>
      <c r="K591" s="675"/>
      <c r="L591" s="675"/>
      <c r="M591" s="675"/>
      <c r="N591" s="675"/>
      <c r="O591" s="675"/>
      <c r="P591" s="675"/>
      <c r="Q591" s="675"/>
      <c r="R591" s="675"/>
      <c r="S591" s="675"/>
      <c r="T591" s="675"/>
      <c r="U591" s="675"/>
      <c r="V591" s="675"/>
      <c r="W591" s="675"/>
      <c r="X591" s="675"/>
      <c r="Y591" s="675"/>
      <c r="Z591" s="675"/>
    </row>
    <row r="592" spans="1:26">
      <c r="A592" s="675"/>
      <c r="B592" s="675"/>
      <c r="C592" s="675"/>
      <c r="D592" s="675"/>
      <c r="E592" s="675"/>
      <c r="F592" s="675"/>
      <c r="G592" s="675"/>
      <c r="H592" s="675"/>
      <c r="I592" s="675"/>
      <c r="J592" s="675"/>
      <c r="K592" s="675"/>
      <c r="L592" s="675"/>
      <c r="M592" s="675"/>
      <c r="N592" s="675"/>
      <c r="O592" s="675"/>
      <c r="P592" s="675"/>
      <c r="Q592" s="675"/>
      <c r="R592" s="675"/>
      <c r="S592" s="675"/>
      <c r="T592" s="675"/>
      <c r="U592" s="675"/>
      <c r="V592" s="675"/>
      <c r="W592" s="675"/>
      <c r="X592" s="675"/>
      <c r="Y592" s="675"/>
      <c r="Z592" s="675"/>
    </row>
    <row r="593" spans="1:26">
      <c r="A593" s="675"/>
      <c r="B593" s="675"/>
      <c r="C593" s="675"/>
      <c r="D593" s="675"/>
      <c r="E593" s="675"/>
      <c r="F593" s="675"/>
      <c r="G593" s="675"/>
      <c r="H593" s="675"/>
      <c r="I593" s="675"/>
      <c r="J593" s="675"/>
      <c r="K593" s="675"/>
      <c r="L593" s="675"/>
      <c r="M593" s="675"/>
      <c r="N593" s="675"/>
      <c r="O593" s="675"/>
      <c r="P593" s="675"/>
      <c r="Q593" s="675"/>
      <c r="R593" s="675"/>
      <c r="S593" s="675"/>
      <c r="T593" s="675"/>
      <c r="U593" s="675"/>
      <c r="V593" s="675"/>
      <c r="W593" s="675"/>
      <c r="X593" s="675"/>
      <c r="Y593" s="675"/>
      <c r="Z593" s="675"/>
    </row>
    <row r="594" spans="1:26">
      <c r="A594" s="675"/>
      <c r="B594" s="675"/>
      <c r="C594" s="675"/>
      <c r="D594" s="675"/>
      <c r="E594" s="675"/>
      <c r="F594" s="675"/>
      <c r="G594" s="675"/>
      <c r="H594" s="675"/>
      <c r="I594" s="675"/>
      <c r="J594" s="675"/>
      <c r="K594" s="675"/>
      <c r="L594" s="675"/>
      <c r="M594" s="675"/>
      <c r="N594" s="675"/>
      <c r="O594" s="675"/>
      <c r="P594" s="675"/>
      <c r="Q594" s="675"/>
      <c r="R594" s="675"/>
      <c r="S594" s="675"/>
      <c r="T594" s="675"/>
      <c r="U594" s="675"/>
      <c r="V594" s="675"/>
      <c r="W594" s="675"/>
      <c r="X594" s="675"/>
      <c r="Y594" s="675"/>
      <c r="Z594" s="675"/>
    </row>
    <row r="595" spans="1:26">
      <c r="A595" s="675"/>
      <c r="B595" s="675"/>
      <c r="C595" s="675"/>
      <c r="D595" s="675"/>
      <c r="E595" s="675"/>
      <c r="F595" s="675"/>
      <c r="G595" s="675"/>
      <c r="H595" s="675"/>
      <c r="I595" s="675"/>
      <c r="J595" s="675"/>
      <c r="K595" s="675"/>
      <c r="L595" s="675"/>
      <c r="M595" s="675"/>
      <c r="N595" s="675"/>
      <c r="O595" s="675"/>
      <c r="P595" s="675"/>
      <c r="Q595" s="675"/>
      <c r="R595" s="675"/>
      <c r="S595" s="675"/>
      <c r="T595" s="675"/>
      <c r="U595" s="675"/>
      <c r="V595" s="675"/>
      <c r="W595" s="675"/>
      <c r="X595" s="675"/>
      <c r="Y595" s="675"/>
      <c r="Z595" s="675"/>
    </row>
    <row r="596" spans="1:26">
      <c r="A596" s="675"/>
      <c r="B596" s="675"/>
      <c r="C596" s="675"/>
      <c r="D596" s="675"/>
      <c r="E596" s="675"/>
      <c r="F596" s="675"/>
      <c r="G596" s="675"/>
      <c r="H596" s="675"/>
      <c r="I596" s="675"/>
      <c r="J596" s="675"/>
      <c r="K596" s="675"/>
      <c r="L596" s="675"/>
      <c r="M596" s="675"/>
      <c r="N596" s="675"/>
      <c r="O596" s="675"/>
      <c r="P596" s="675"/>
      <c r="Q596" s="675"/>
      <c r="R596" s="675"/>
      <c r="S596" s="675"/>
      <c r="T596" s="675"/>
      <c r="U596" s="675"/>
      <c r="V596" s="675"/>
      <c r="W596" s="675"/>
      <c r="X596" s="675"/>
      <c r="Y596" s="675"/>
      <c r="Z596" s="675"/>
    </row>
    <row r="597" spans="1:26">
      <c r="A597" s="675"/>
      <c r="B597" s="675"/>
      <c r="C597" s="675"/>
      <c r="D597" s="675"/>
      <c r="E597" s="675"/>
      <c r="F597" s="675"/>
      <c r="G597" s="675"/>
      <c r="H597" s="675"/>
      <c r="I597" s="675"/>
      <c r="J597" s="675"/>
      <c r="K597" s="675"/>
      <c r="L597" s="675"/>
      <c r="M597" s="675"/>
      <c r="N597" s="675"/>
      <c r="O597" s="675"/>
      <c r="P597" s="675"/>
      <c r="Q597" s="675"/>
      <c r="R597" s="675"/>
      <c r="S597" s="675"/>
      <c r="T597" s="675"/>
      <c r="U597" s="675"/>
      <c r="V597" s="675"/>
      <c r="W597" s="675"/>
      <c r="X597" s="675"/>
      <c r="Y597" s="675"/>
      <c r="Z597" s="675"/>
    </row>
    <row r="598" spans="1:26">
      <c r="A598" s="675"/>
      <c r="B598" s="675"/>
      <c r="C598" s="675"/>
      <c r="D598" s="675"/>
      <c r="E598" s="675"/>
      <c r="F598" s="675"/>
      <c r="G598" s="675"/>
      <c r="H598" s="675"/>
      <c r="I598" s="675"/>
      <c r="J598" s="675"/>
      <c r="K598" s="675"/>
      <c r="L598" s="675"/>
      <c r="M598" s="675"/>
      <c r="N598" s="675"/>
      <c r="O598" s="675"/>
      <c r="P598" s="675"/>
      <c r="Q598" s="675"/>
      <c r="R598" s="675"/>
      <c r="S598" s="675"/>
      <c r="T598" s="675"/>
      <c r="U598" s="675"/>
      <c r="V598" s="675"/>
      <c r="W598" s="675"/>
      <c r="X598" s="675"/>
      <c r="Y598" s="675"/>
      <c r="Z598" s="675"/>
    </row>
    <row r="599" spans="1:26">
      <c r="A599" s="675"/>
      <c r="B599" s="675"/>
      <c r="C599" s="675"/>
      <c r="D599" s="675"/>
      <c r="E599" s="675"/>
      <c r="F599" s="675"/>
      <c r="G599" s="675"/>
      <c r="H599" s="675"/>
      <c r="I599" s="675"/>
      <c r="J599" s="675"/>
      <c r="K599" s="675"/>
      <c r="L599" s="675"/>
      <c r="M599" s="675"/>
      <c r="N599" s="675"/>
      <c r="O599" s="675"/>
      <c r="P599" s="675"/>
      <c r="Q599" s="675"/>
      <c r="R599" s="675"/>
      <c r="S599" s="675"/>
      <c r="T599" s="675"/>
      <c r="U599" s="675"/>
      <c r="V599" s="675"/>
      <c r="W599" s="675"/>
      <c r="X599" s="675"/>
      <c r="Y599" s="675"/>
      <c r="Z599" s="675"/>
    </row>
    <row r="600" spans="1:26">
      <c r="A600" s="675"/>
      <c r="B600" s="675"/>
      <c r="C600" s="675"/>
      <c r="D600" s="675"/>
      <c r="E600" s="675"/>
      <c r="F600" s="675"/>
      <c r="G600" s="675"/>
      <c r="H600" s="675"/>
      <c r="I600" s="675"/>
      <c r="J600" s="675"/>
      <c r="K600" s="675"/>
      <c r="L600" s="675"/>
      <c r="M600" s="675"/>
      <c r="N600" s="675"/>
      <c r="O600" s="675"/>
      <c r="P600" s="675"/>
      <c r="Q600" s="675"/>
      <c r="R600" s="675"/>
      <c r="S600" s="675"/>
      <c r="T600" s="675"/>
      <c r="U600" s="675"/>
      <c r="V600" s="675"/>
      <c r="W600" s="675"/>
      <c r="X600" s="675"/>
      <c r="Y600" s="675"/>
      <c r="Z600" s="675"/>
    </row>
    <row r="601" spans="1:26">
      <c r="A601" s="675"/>
      <c r="B601" s="675"/>
      <c r="C601" s="675"/>
      <c r="D601" s="675"/>
      <c r="E601" s="675"/>
      <c r="F601" s="675"/>
      <c r="G601" s="675"/>
      <c r="H601" s="675"/>
      <c r="I601" s="675"/>
      <c r="J601" s="675"/>
      <c r="K601" s="675"/>
      <c r="L601" s="675"/>
      <c r="M601" s="675"/>
      <c r="N601" s="675"/>
      <c r="O601" s="675"/>
      <c r="P601" s="675"/>
      <c r="Q601" s="675"/>
      <c r="R601" s="675"/>
      <c r="S601" s="675"/>
      <c r="T601" s="675"/>
      <c r="U601" s="675"/>
      <c r="V601" s="675"/>
      <c r="W601" s="675"/>
      <c r="X601" s="675"/>
      <c r="Y601" s="675"/>
      <c r="Z601" s="675"/>
    </row>
    <row r="602" spans="1:26">
      <c r="A602" s="675"/>
      <c r="B602" s="675"/>
      <c r="C602" s="675"/>
      <c r="D602" s="675"/>
      <c r="E602" s="675"/>
      <c r="F602" s="675"/>
      <c r="G602" s="675"/>
      <c r="H602" s="675"/>
      <c r="I602" s="675"/>
      <c r="J602" s="675"/>
      <c r="K602" s="675"/>
      <c r="L602" s="675"/>
      <c r="M602" s="675"/>
      <c r="N602" s="675"/>
      <c r="O602" s="675"/>
      <c r="P602" s="675"/>
      <c r="Q602" s="675"/>
      <c r="R602" s="675"/>
      <c r="S602" s="675"/>
      <c r="T602" s="675"/>
      <c r="U602" s="675"/>
      <c r="V602" s="675"/>
      <c r="W602" s="675"/>
      <c r="X602" s="675"/>
      <c r="Y602" s="675"/>
      <c r="Z602" s="675"/>
    </row>
    <row r="603" spans="1:26">
      <c r="A603" s="675"/>
      <c r="B603" s="675"/>
      <c r="C603" s="675"/>
      <c r="D603" s="675"/>
      <c r="E603" s="675"/>
      <c r="F603" s="675"/>
      <c r="G603" s="675"/>
      <c r="H603" s="675"/>
      <c r="I603" s="675"/>
      <c r="J603" s="675"/>
      <c r="K603" s="675"/>
      <c r="L603" s="675"/>
      <c r="M603" s="675"/>
      <c r="N603" s="675"/>
      <c r="O603" s="675"/>
      <c r="P603" s="675"/>
      <c r="Q603" s="675"/>
      <c r="R603" s="675"/>
      <c r="S603" s="675"/>
      <c r="T603" s="675"/>
      <c r="U603" s="675"/>
      <c r="V603" s="675"/>
      <c r="W603" s="675"/>
      <c r="X603" s="675"/>
      <c r="Y603" s="675"/>
      <c r="Z603" s="675"/>
    </row>
    <row r="604" spans="1:26">
      <c r="A604" s="675"/>
      <c r="B604" s="675"/>
      <c r="C604" s="675"/>
      <c r="D604" s="675"/>
      <c r="E604" s="675"/>
      <c r="F604" s="675"/>
      <c r="G604" s="675"/>
      <c r="H604" s="675"/>
      <c r="I604" s="675"/>
      <c r="J604" s="675"/>
      <c r="K604" s="675"/>
      <c r="L604" s="675"/>
      <c r="M604" s="675"/>
      <c r="N604" s="675"/>
      <c r="O604" s="675"/>
      <c r="P604" s="675"/>
      <c r="Q604" s="675"/>
      <c r="R604" s="675"/>
      <c r="S604" s="675"/>
      <c r="T604" s="675"/>
      <c r="U604" s="675"/>
      <c r="V604" s="675"/>
      <c r="W604" s="675"/>
      <c r="X604" s="675"/>
      <c r="Y604" s="675"/>
      <c r="Z604" s="675"/>
    </row>
    <row r="605" spans="1:26">
      <c r="A605" s="675"/>
      <c r="B605" s="675"/>
      <c r="C605" s="675"/>
      <c r="D605" s="675"/>
      <c r="E605" s="675"/>
      <c r="F605" s="675"/>
      <c r="G605" s="675"/>
      <c r="H605" s="675"/>
      <c r="I605" s="675"/>
      <c r="J605" s="675"/>
      <c r="K605" s="675"/>
      <c r="L605" s="675"/>
      <c r="M605" s="675"/>
      <c r="N605" s="675"/>
      <c r="O605" s="675"/>
      <c r="P605" s="675"/>
      <c r="Q605" s="675"/>
      <c r="R605" s="675"/>
      <c r="S605" s="675"/>
      <c r="T605" s="675"/>
      <c r="U605" s="675"/>
      <c r="V605" s="675"/>
      <c r="W605" s="675"/>
      <c r="X605" s="675"/>
      <c r="Y605" s="675"/>
      <c r="Z605" s="675"/>
    </row>
    <row r="606" spans="1:26">
      <c r="A606" s="675"/>
      <c r="B606" s="675"/>
      <c r="C606" s="675"/>
      <c r="D606" s="675"/>
      <c r="E606" s="675"/>
      <c r="F606" s="675"/>
      <c r="G606" s="675"/>
      <c r="H606" s="675"/>
      <c r="I606" s="675"/>
      <c r="J606" s="675"/>
      <c r="K606" s="675"/>
      <c r="L606" s="675"/>
      <c r="M606" s="675"/>
      <c r="N606" s="675"/>
      <c r="O606" s="675"/>
      <c r="P606" s="675"/>
      <c r="Q606" s="675"/>
      <c r="R606" s="675"/>
      <c r="S606" s="675"/>
      <c r="T606" s="675"/>
      <c r="U606" s="675"/>
      <c r="V606" s="675"/>
      <c r="W606" s="675"/>
      <c r="X606" s="675"/>
      <c r="Y606" s="675"/>
      <c r="Z606" s="675"/>
    </row>
    <row r="607" spans="1:26">
      <c r="A607" s="675"/>
      <c r="B607" s="675"/>
      <c r="C607" s="675"/>
      <c r="D607" s="675"/>
      <c r="E607" s="675"/>
      <c r="F607" s="675"/>
      <c r="G607" s="675"/>
      <c r="H607" s="675"/>
      <c r="I607" s="675"/>
      <c r="J607" s="675"/>
      <c r="K607" s="675"/>
      <c r="L607" s="675"/>
      <c r="M607" s="675"/>
      <c r="N607" s="675"/>
      <c r="O607" s="675"/>
      <c r="P607" s="675"/>
      <c r="Q607" s="675"/>
      <c r="R607" s="675"/>
      <c r="S607" s="675"/>
      <c r="T607" s="675"/>
      <c r="U607" s="675"/>
      <c r="V607" s="675"/>
      <c r="W607" s="675"/>
      <c r="X607" s="675"/>
      <c r="Y607" s="675"/>
      <c r="Z607" s="675"/>
    </row>
    <row r="608" spans="1:26">
      <c r="A608" s="675"/>
      <c r="B608" s="675"/>
      <c r="C608" s="675"/>
      <c r="D608" s="675"/>
      <c r="E608" s="675"/>
      <c r="F608" s="675"/>
      <c r="G608" s="675"/>
      <c r="H608" s="675"/>
      <c r="I608" s="675"/>
      <c r="J608" s="675"/>
      <c r="K608" s="675"/>
      <c r="L608" s="675"/>
      <c r="M608" s="675"/>
      <c r="N608" s="675"/>
      <c r="O608" s="675"/>
      <c r="P608" s="675"/>
      <c r="Q608" s="675"/>
      <c r="R608" s="675"/>
      <c r="S608" s="675"/>
      <c r="T608" s="675"/>
      <c r="U608" s="675"/>
      <c r="V608" s="675"/>
      <c r="W608" s="675"/>
      <c r="X608" s="675"/>
      <c r="Y608" s="675"/>
      <c r="Z608" s="675"/>
    </row>
    <row r="609" spans="1:26">
      <c r="A609" s="675"/>
      <c r="B609" s="675"/>
      <c r="C609" s="675"/>
      <c r="D609" s="675"/>
      <c r="E609" s="675"/>
      <c r="F609" s="675"/>
      <c r="G609" s="675"/>
      <c r="H609" s="675"/>
      <c r="I609" s="675"/>
      <c r="J609" s="675"/>
      <c r="K609" s="675"/>
      <c r="L609" s="675"/>
      <c r="M609" s="675"/>
      <c r="N609" s="675"/>
      <c r="O609" s="675"/>
      <c r="P609" s="675"/>
      <c r="Q609" s="675"/>
      <c r="R609" s="675"/>
      <c r="S609" s="675"/>
      <c r="T609" s="675"/>
      <c r="U609" s="675"/>
      <c r="V609" s="675"/>
      <c r="W609" s="675"/>
      <c r="X609" s="675"/>
      <c r="Y609" s="675"/>
      <c r="Z609" s="675"/>
    </row>
    <row r="610" spans="1:26">
      <c r="A610" s="675"/>
      <c r="B610" s="675"/>
      <c r="C610" s="675"/>
      <c r="D610" s="675"/>
      <c r="E610" s="675"/>
      <c r="F610" s="675"/>
      <c r="G610" s="675"/>
      <c r="H610" s="675"/>
      <c r="I610" s="675"/>
      <c r="J610" s="675"/>
      <c r="K610" s="675"/>
      <c r="L610" s="675"/>
      <c r="M610" s="675"/>
      <c r="N610" s="675"/>
      <c r="O610" s="675"/>
      <c r="P610" s="675"/>
      <c r="Q610" s="675"/>
      <c r="R610" s="675"/>
      <c r="S610" s="675"/>
      <c r="T610" s="675"/>
      <c r="U610" s="675"/>
      <c r="V610" s="675"/>
      <c r="W610" s="675"/>
      <c r="X610" s="675"/>
      <c r="Y610" s="675"/>
      <c r="Z610" s="675"/>
    </row>
    <row r="611" spans="1:26">
      <c r="A611" s="675"/>
      <c r="B611" s="675"/>
      <c r="C611" s="675"/>
      <c r="D611" s="675"/>
      <c r="E611" s="675"/>
      <c r="F611" s="675"/>
      <c r="G611" s="675"/>
      <c r="H611" s="675"/>
      <c r="I611" s="675"/>
      <c r="J611" s="675"/>
      <c r="K611" s="675"/>
      <c r="L611" s="675"/>
      <c r="M611" s="675"/>
      <c r="N611" s="675"/>
      <c r="O611" s="675"/>
      <c r="P611" s="675"/>
      <c r="Q611" s="675"/>
      <c r="R611" s="675"/>
      <c r="S611" s="675"/>
      <c r="T611" s="675"/>
      <c r="U611" s="675"/>
      <c r="V611" s="675"/>
      <c r="W611" s="675"/>
      <c r="X611" s="675"/>
      <c r="Y611" s="675"/>
      <c r="Z611" s="675"/>
    </row>
    <row r="612" spans="1:26">
      <c r="A612" s="675"/>
      <c r="B612" s="675"/>
      <c r="C612" s="675"/>
      <c r="D612" s="675"/>
      <c r="E612" s="675"/>
      <c r="F612" s="675"/>
      <c r="G612" s="675"/>
      <c r="H612" s="675"/>
      <c r="I612" s="675"/>
      <c r="J612" s="675"/>
      <c r="K612" s="675"/>
      <c r="L612" s="675"/>
      <c r="M612" s="675"/>
      <c r="N612" s="675"/>
      <c r="O612" s="675"/>
      <c r="P612" s="675"/>
      <c r="Q612" s="675"/>
      <c r="R612" s="675"/>
      <c r="S612" s="675"/>
      <c r="T612" s="675"/>
      <c r="U612" s="675"/>
      <c r="V612" s="675"/>
      <c r="W612" s="675"/>
      <c r="X612" s="675"/>
      <c r="Y612" s="675"/>
      <c r="Z612" s="675"/>
    </row>
    <row r="613" spans="1:26">
      <c r="A613" s="675"/>
      <c r="B613" s="675"/>
      <c r="C613" s="675"/>
      <c r="D613" s="675"/>
      <c r="E613" s="675"/>
      <c r="F613" s="675"/>
      <c r="G613" s="675"/>
      <c r="H613" s="675"/>
      <c r="I613" s="675"/>
      <c r="J613" s="675"/>
      <c r="K613" s="675"/>
      <c r="L613" s="675"/>
      <c r="M613" s="675"/>
      <c r="N613" s="675"/>
      <c r="O613" s="675"/>
      <c r="P613" s="675"/>
      <c r="Q613" s="675"/>
      <c r="R613" s="675"/>
      <c r="S613" s="675"/>
      <c r="T613" s="675"/>
      <c r="U613" s="675"/>
      <c r="V613" s="675"/>
      <c r="W613" s="675"/>
      <c r="X613" s="675"/>
      <c r="Y613" s="675"/>
      <c r="Z613" s="675"/>
    </row>
    <row r="614" spans="1:26">
      <c r="A614" s="675"/>
      <c r="B614" s="675"/>
      <c r="C614" s="675"/>
      <c r="D614" s="675"/>
      <c r="E614" s="675"/>
      <c r="F614" s="675"/>
      <c r="G614" s="675"/>
      <c r="H614" s="675"/>
      <c r="I614" s="675"/>
      <c r="J614" s="675"/>
      <c r="K614" s="675"/>
      <c r="L614" s="675"/>
      <c r="M614" s="675"/>
      <c r="N614" s="675"/>
      <c r="O614" s="675"/>
      <c r="P614" s="675"/>
      <c r="Q614" s="675"/>
      <c r="R614" s="675"/>
      <c r="S614" s="675"/>
      <c r="T614" s="675"/>
      <c r="U614" s="675"/>
      <c r="V614" s="675"/>
      <c r="W614" s="675"/>
      <c r="X614" s="675"/>
      <c r="Y614" s="675"/>
      <c r="Z614" s="675"/>
    </row>
    <row r="615" spans="1:26">
      <c r="A615" s="675"/>
      <c r="B615" s="675"/>
      <c r="C615" s="675"/>
      <c r="D615" s="675"/>
      <c r="E615" s="675"/>
      <c r="F615" s="675"/>
      <c r="G615" s="675"/>
      <c r="H615" s="675"/>
      <c r="I615" s="675"/>
      <c r="J615" s="675"/>
      <c r="K615" s="675"/>
      <c r="L615" s="675"/>
      <c r="M615" s="675"/>
      <c r="N615" s="675"/>
      <c r="O615" s="675"/>
      <c r="P615" s="675"/>
      <c r="Q615" s="675"/>
      <c r="R615" s="675"/>
      <c r="S615" s="675"/>
      <c r="T615" s="675"/>
      <c r="U615" s="675"/>
      <c r="V615" s="675"/>
      <c r="W615" s="675"/>
      <c r="X615" s="675"/>
      <c r="Y615" s="675"/>
      <c r="Z615" s="675"/>
    </row>
    <row r="616" spans="1:26">
      <c r="A616" s="675"/>
      <c r="B616" s="675"/>
      <c r="C616" s="675"/>
      <c r="D616" s="675"/>
      <c r="E616" s="675"/>
      <c r="F616" s="675"/>
      <c r="G616" s="675"/>
      <c r="H616" s="675"/>
      <c r="I616" s="675"/>
      <c r="J616" s="675"/>
      <c r="K616" s="675"/>
      <c r="L616" s="675"/>
      <c r="M616" s="675"/>
      <c r="N616" s="675"/>
      <c r="O616" s="675"/>
      <c r="P616" s="675"/>
      <c r="Q616" s="675"/>
      <c r="R616" s="675"/>
      <c r="S616" s="675"/>
      <c r="T616" s="675"/>
      <c r="U616" s="675"/>
      <c r="V616" s="675"/>
      <c r="W616" s="675"/>
      <c r="X616" s="675"/>
      <c r="Y616" s="675"/>
      <c r="Z616" s="675"/>
    </row>
    <row r="617" spans="1:26">
      <c r="A617" s="675"/>
      <c r="B617" s="675"/>
      <c r="C617" s="675"/>
      <c r="D617" s="675"/>
      <c r="E617" s="675"/>
      <c r="F617" s="675"/>
      <c r="G617" s="675"/>
      <c r="H617" s="675"/>
      <c r="I617" s="675"/>
      <c r="J617" s="675"/>
      <c r="K617" s="675"/>
      <c r="L617" s="675"/>
      <c r="M617" s="675"/>
      <c r="N617" s="675"/>
      <c r="O617" s="675"/>
      <c r="P617" s="675"/>
      <c r="Q617" s="675"/>
      <c r="R617" s="675"/>
      <c r="S617" s="675"/>
      <c r="T617" s="675"/>
      <c r="U617" s="675"/>
      <c r="V617" s="675"/>
      <c r="W617" s="675"/>
      <c r="X617" s="675"/>
      <c r="Y617" s="675"/>
      <c r="Z617" s="675"/>
    </row>
    <row r="618" spans="1:26">
      <c r="A618" s="675"/>
      <c r="B618" s="675"/>
      <c r="C618" s="675"/>
      <c r="D618" s="675"/>
      <c r="E618" s="675"/>
      <c r="F618" s="675"/>
      <c r="G618" s="675"/>
      <c r="H618" s="675"/>
      <c r="I618" s="675"/>
      <c r="J618" s="675"/>
      <c r="K618" s="675"/>
      <c r="L618" s="675"/>
      <c r="M618" s="675"/>
      <c r="N618" s="675"/>
      <c r="O618" s="675"/>
      <c r="P618" s="675"/>
      <c r="Q618" s="675"/>
      <c r="R618" s="675"/>
      <c r="S618" s="675"/>
      <c r="T618" s="675"/>
      <c r="U618" s="675"/>
      <c r="V618" s="675"/>
      <c r="W618" s="675"/>
      <c r="X618" s="675"/>
      <c r="Y618" s="675"/>
      <c r="Z618" s="675"/>
    </row>
    <row r="619" spans="1:26">
      <c r="A619" s="675"/>
      <c r="B619" s="675"/>
      <c r="C619" s="675"/>
      <c r="D619" s="675"/>
      <c r="E619" s="675"/>
      <c r="F619" s="675"/>
      <c r="G619" s="675"/>
      <c r="H619" s="675"/>
      <c r="I619" s="675"/>
      <c r="J619" s="675"/>
      <c r="K619" s="675"/>
      <c r="L619" s="675"/>
      <c r="M619" s="675"/>
      <c r="N619" s="675"/>
      <c r="O619" s="675"/>
      <c r="P619" s="675"/>
      <c r="Q619" s="675"/>
      <c r="R619" s="675"/>
      <c r="S619" s="675"/>
      <c r="T619" s="675"/>
      <c r="U619" s="675"/>
      <c r="V619" s="675"/>
      <c r="W619" s="675"/>
      <c r="X619" s="675"/>
      <c r="Y619" s="675"/>
      <c r="Z619" s="675"/>
    </row>
    <row r="620" spans="1:26">
      <c r="A620" s="675"/>
      <c r="B620" s="675"/>
      <c r="C620" s="675"/>
      <c r="D620" s="675"/>
      <c r="E620" s="675"/>
      <c r="F620" s="675"/>
      <c r="G620" s="675"/>
      <c r="H620" s="675"/>
      <c r="I620" s="675"/>
      <c r="J620" s="675"/>
      <c r="K620" s="675"/>
      <c r="L620" s="675"/>
      <c r="M620" s="675"/>
      <c r="N620" s="675"/>
      <c r="O620" s="675"/>
      <c r="P620" s="675"/>
      <c r="Q620" s="675"/>
      <c r="R620" s="675"/>
      <c r="S620" s="675"/>
      <c r="T620" s="675"/>
      <c r="U620" s="675"/>
      <c r="V620" s="675"/>
      <c r="W620" s="675"/>
      <c r="X620" s="675"/>
      <c r="Y620" s="675"/>
      <c r="Z620" s="675"/>
    </row>
    <row r="621" spans="1:26">
      <c r="A621" s="675"/>
      <c r="B621" s="675"/>
      <c r="C621" s="675"/>
      <c r="D621" s="675"/>
      <c r="E621" s="675"/>
      <c r="F621" s="675"/>
      <c r="G621" s="675"/>
      <c r="H621" s="675"/>
      <c r="I621" s="675"/>
      <c r="J621" s="675"/>
      <c r="K621" s="675"/>
      <c r="L621" s="675"/>
      <c r="M621" s="675"/>
      <c r="N621" s="675"/>
      <c r="O621" s="675"/>
      <c r="P621" s="675"/>
      <c r="Q621" s="675"/>
      <c r="R621" s="675"/>
      <c r="S621" s="675"/>
      <c r="T621" s="675"/>
      <c r="U621" s="675"/>
      <c r="V621" s="675"/>
      <c r="W621" s="675"/>
      <c r="X621" s="675"/>
      <c r="Y621" s="675"/>
      <c r="Z621" s="675"/>
    </row>
    <row r="622" spans="1:26">
      <c r="A622" s="675"/>
      <c r="B622" s="675"/>
      <c r="C622" s="675"/>
      <c r="D622" s="675"/>
      <c r="E622" s="675"/>
      <c r="F622" s="675"/>
      <c r="G622" s="675"/>
      <c r="H622" s="675"/>
      <c r="I622" s="675"/>
      <c r="J622" s="675"/>
      <c r="K622" s="675"/>
      <c r="L622" s="675"/>
      <c r="M622" s="675"/>
      <c r="N622" s="675"/>
      <c r="O622" s="675"/>
      <c r="P622" s="675"/>
      <c r="Q622" s="675"/>
      <c r="R622" s="675"/>
      <c r="S622" s="675"/>
      <c r="T622" s="675"/>
      <c r="U622" s="675"/>
      <c r="V622" s="675"/>
      <c r="W622" s="675"/>
      <c r="X622" s="675"/>
      <c r="Y622" s="675"/>
      <c r="Z622" s="675"/>
    </row>
    <row r="623" spans="1:26">
      <c r="A623" s="675"/>
      <c r="B623" s="675"/>
      <c r="C623" s="675"/>
      <c r="D623" s="675"/>
      <c r="E623" s="675"/>
      <c r="F623" s="675"/>
      <c r="G623" s="675"/>
      <c r="H623" s="675"/>
      <c r="I623" s="675"/>
      <c r="J623" s="675"/>
      <c r="K623" s="675"/>
      <c r="L623" s="675"/>
      <c r="M623" s="675"/>
      <c r="N623" s="675"/>
      <c r="O623" s="675"/>
      <c r="P623" s="675"/>
      <c r="Q623" s="675"/>
      <c r="R623" s="675"/>
      <c r="S623" s="675"/>
      <c r="T623" s="675"/>
      <c r="U623" s="675"/>
      <c r="V623" s="675"/>
      <c r="W623" s="675"/>
      <c r="X623" s="675"/>
      <c r="Y623" s="675"/>
      <c r="Z623" s="675"/>
    </row>
    <row r="624" spans="1:26">
      <c r="A624" s="675"/>
      <c r="B624" s="675"/>
      <c r="C624" s="675"/>
      <c r="D624" s="675"/>
      <c r="E624" s="675"/>
      <c r="F624" s="675"/>
      <c r="G624" s="675"/>
      <c r="H624" s="675"/>
      <c r="I624" s="675"/>
      <c r="J624" s="675"/>
      <c r="K624" s="675"/>
      <c r="L624" s="675"/>
      <c r="M624" s="675"/>
      <c r="N624" s="675"/>
      <c r="O624" s="675"/>
      <c r="P624" s="675"/>
      <c r="Q624" s="675"/>
      <c r="R624" s="675"/>
      <c r="S624" s="675"/>
      <c r="T624" s="675"/>
      <c r="U624" s="675"/>
      <c r="V624" s="675"/>
      <c r="W624" s="675"/>
      <c r="X624" s="675"/>
      <c r="Y624" s="675"/>
      <c r="Z624" s="675"/>
    </row>
    <row r="625" spans="1:26">
      <c r="A625" s="675"/>
      <c r="B625" s="675"/>
      <c r="C625" s="675"/>
      <c r="D625" s="675"/>
      <c r="E625" s="675"/>
      <c r="F625" s="675"/>
      <c r="G625" s="675"/>
      <c r="H625" s="675"/>
      <c r="I625" s="675"/>
      <c r="J625" s="675"/>
      <c r="K625" s="675"/>
      <c r="L625" s="675"/>
      <c r="M625" s="675"/>
      <c r="N625" s="675"/>
      <c r="O625" s="675"/>
      <c r="P625" s="675"/>
      <c r="Q625" s="675"/>
      <c r="R625" s="675"/>
      <c r="S625" s="675"/>
      <c r="T625" s="675"/>
      <c r="U625" s="675"/>
      <c r="V625" s="675"/>
      <c r="W625" s="675"/>
      <c r="X625" s="675"/>
      <c r="Y625" s="675"/>
      <c r="Z625" s="675"/>
    </row>
    <row r="626" spans="1:26">
      <c r="A626" s="675"/>
      <c r="B626" s="675"/>
      <c r="C626" s="675"/>
      <c r="D626" s="675"/>
      <c r="E626" s="675"/>
      <c r="F626" s="675"/>
      <c r="G626" s="675"/>
      <c r="H626" s="675"/>
      <c r="I626" s="675"/>
      <c r="J626" s="675"/>
      <c r="K626" s="675"/>
      <c r="L626" s="675"/>
      <c r="M626" s="675"/>
      <c r="N626" s="675"/>
      <c r="O626" s="675"/>
      <c r="P626" s="675"/>
      <c r="Q626" s="675"/>
      <c r="R626" s="675"/>
      <c r="S626" s="675"/>
      <c r="T626" s="675"/>
      <c r="U626" s="675"/>
      <c r="V626" s="675"/>
      <c r="W626" s="675"/>
      <c r="X626" s="675"/>
      <c r="Y626" s="675"/>
      <c r="Z626" s="675"/>
    </row>
    <row r="627" spans="1:26">
      <c r="A627" s="675"/>
      <c r="B627" s="675"/>
      <c r="C627" s="675"/>
      <c r="D627" s="675"/>
      <c r="E627" s="675"/>
      <c r="F627" s="675"/>
      <c r="G627" s="675"/>
      <c r="H627" s="675"/>
      <c r="I627" s="675"/>
      <c r="J627" s="675"/>
      <c r="K627" s="675"/>
      <c r="L627" s="675"/>
      <c r="M627" s="675"/>
      <c r="N627" s="675"/>
      <c r="O627" s="675"/>
      <c r="P627" s="675"/>
      <c r="Q627" s="675"/>
      <c r="R627" s="675"/>
      <c r="S627" s="675"/>
      <c r="T627" s="675"/>
      <c r="U627" s="675"/>
      <c r="V627" s="675"/>
      <c r="W627" s="675"/>
      <c r="X627" s="675"/>
      <c r="Y627" s="675"/>
      <c r="Z627" s="675"/>
    </row>
    <row r="628" spans="1:26">
      <c r="A628" s="675"/>
      <c r="B628" s="675"/>
      <c r="C628" s="675"/>
      <c r="D628" s="675"/>
      <c r="E628" s="675"/>
      <c r="F628" s="675"/>
      <c r="G628" s="675"/>
      <c r="H628" s="675"/>
      <c r="I628" s="675"/>
      <c r="J628" s="675"/>
      <c r="K628" s="675"/>
      <c r="L628" s="675"/>
      <c r="M628" s="675"/>
      <c r="N628" s="675"/>
      <c r="O628" s="675"/>
      <c r="P628" s="675"/>
      <c r="Q628" s="675"/>
      <c r="R628" s="675"/>
      <c r="S628" s="675"/>
      <c r="T628" s="675"/>
      <c r="U628" s="675"/>
      <c r="V628" s="675"/>
      <c r="W628" s="675"/>
      <c r="X628" s="675"/>
      <c r="Y628" s="675"/>
      <c r="Z628" s="675"/>
    </row>
    <row r="629" spans="1:26">
      <c r="A629" s="675"/>
      <c r="B629" s="675"/>
      <c r="C629" s="675"/>
      <c r="D629" s="675"/>
      <c r="E629" s="675"/>
      <c r="F629" s="675"/>
      <c r="G629" s="675"/>
      <c r="H629" s="675"/>
      <c r="I629" s="675"/>
      <c r="J629" s="675"/>
      <c r="K629" s="675"/>
      <c r="L629" s="675"/>
      <c r="M629" s="675"/>
      <c r="N629" s="675"/>
      <c r="O629" s="675"/>
      <c r="P629" s="675"/>
      <c r="Q629" s="675"/>
      <c r="R629" s="675"/>
      <c r="S629" s="675"/>
      <c r="T629" s="675"/>
      <c r="U629" s="675"/>
      <c r="V629" s="675"/>
      <c r="W629" s="675"/>
      <c r="X629" s="675"/>
      <c r="Y629" s="675"/>
      <c r="Z629" s="675"/>
    </row>
    <row r="630" spans="1:26">
      <c r="A630" s="675"/>
      <c r="B630" s="675"/>
      <c r="C630" s="675"/>
      <c r="D630" s="675"/>
      <c r="E630" s="675"/>
      <c r="F630" s="675"/>
      <c r="G630" s="675"/>
      <c r="H630" s="675"/>
      <c r="I630" s="675"/>
      <c r="J630" s="675"/>
      <c r="K630" s="675"/>
      <c r="L630" s="675"/>
      <c r="M630" s="675"/>
      <c r="N630" s="675"/>
      <c r="O630" s="675"/>
      <c r="P630" s="675"/>
      <c r="Q630" s="675"/>
      <c r="R630" s="675"/>
      <c r="S630" s="675"/>
      <c r="T630" s="675"/>
      <c r="U630" s="675"/>
      <c r="V630" s="675"/>
      <c r="W630" s="675"/>
      <c r="X630" s="675"/>
      <c r="Y630" s="675"/>
      <c r="Z630" s="675"/>
    </row>
    <row r="631" spans="1:26">
      <c r="A631" s="675"/>
      <c r="B631" s="675"/>
      <c r="C631" s="675"/>
      <c r="D631" s="675"/>
      <c r="E631" s="675"/>
      <c r="F631" s="675"/>
      <c r="G631" s="675"/>
      <c r="H631" s="675"/>
      <c r="I631" s="675"/>
      <c r="J631" s="675"/>
      <c r="K631" s="675"/>
      <c r="L631" s="675"/>
      <c r="M631" s="675"/>
      <c r="N631" s="675"/>
      <c r="O631" s="675"/>
      <c r="P631" s="675"/>
      <c r="Q631" s="675"/>
      <c r="R631" s="675"/>
      <c r="S631" s="675"/>
      <c r="T631" s="675"/>
      <c r="U631" s="675"/>
      <c r="V631" s="675"/>
      <c r="W631" s="675"/>
      <c r="X631" s="675"/>
      <c r="Y631" s="675"/>
      <c r="Z631" s="675"/>
    </row>
    <row r="632" spans="1:26">
      <c r="A632" s="675"/>
      <c r="B632" s="675"/>
      <c r="C632" s="675"/>
      <c r="D632" s="675"/>
      <c r="E632" s="675"/>
      <c r="F632" s="675"/>
      <c r="G632" s="675"/>
      <c r="H632" s="675"/>
      <c r="I632" s="675"/>
      <c r="J632" s="675"/>
      <c r="K632" s="675"/>
      <c r="L632" s="675"/>
      <c r="M632" s="675"/>
      <c r="N632" s="675"/>
      <c r="O632" s="675"/>
      <c r="P632" s="675"/>
      <c r="Q632" s="675"/>
      <c r="R632" s="675"/>
      <c r="S632" s="675"/>
      <c r="T632" s="675"/>
      <c r="U632" s="675"/>
      <c r="V632" s="675"/>
      <c r="W632" s="675"/>
      <c r="X632" s="675"/>
      <c r="Y632" s="675"/>
      <c r="Z632" s="675"/>
    </row>
    <row r="633" spans="1:26">
      <c r="A633" s="675"/>
      <c r="B633" s="675"/>
      <c r="C633" s="675"/>
      <c r="D633" s="675"/>
      <c r="E633" s="675"/>
      <c r="F633" s="675"/>
      <c r="G633" s="675"/>
      <c r="H633" s="675"/>
      <c r="I633" s="675"/>
      <c r="J633" s="675"/>
      <c r="K633" s="675"/>
      <c r="L633" s="675"/>
      <c r="M633" s="675"/>
      <c r="N633" s="675"/>
      <c r="O633" s="675"/>
      <c r="P633" s="675"/>
      <c r="Q633" s="675"/>
      <c r="R633" s="675"/>
      <c r="S633" s="675"/>
      <c r="T633" s="675"/>
      <c r="U633" s="675"/>
      <c r="V633" s="675"/>
      <c r="W633" s="675"/>
      <c r="X633" s="675"/>
      <c r="Y633" s="675"/>
      <c r="Z633" s="675"/>
    </row>
    <row r="634" spans="1:26">
      <c r="A634" s="675"/>
      <c r="B634" s="675"/>
      <c r="C634" s="675"/>
      <c r="D634" s="675"/>
      <c r="E634" s="675"/>
      <c r="F634" s="675"/>
      <c r="G634" s="675"/>
      <c r="H634" s="675"/>
      <c r="I634" s="675"/>
      <c r="J634" s="675"/>
      <c r="K634" s="675"/>
      <c r="L634" s="675"/>
      <c r="M634" s="675"/>
      <c r="N634" s="675"/>
      <c r="O634" s="675"/>
      <c r="P634" s="675"/>
      <c r="Q634" s="675"/>
      <c r="R634" s="675"/>
      <c r="S634" s="675"/>
      <c r="T634" s="675"/>
      <c r="U634" s="675"/>
      <c r="V634" s="675"/>
      <c r="W634" s="675"/>
      <c r="X634" s="675"/>
      <c r="Y634" s="675"/>
      <c r="Z634" s="675"/>
    </row>
    <row r="635" spans="1:26">
      <c r="A635" s="675"/>
      <c r="B635" s="675"/>
      <c r="C635" s="675"/>
      <c r="D635" s="675"/>
      <c r="E635" s="675"/>
      <c r="F635" s="675"/>
      <c r="G635" s="675"/>
      <c r="H635" s="675"/>
      <c r="I635" s="675"/>
      <c r="J635" s="675"/>
      <c r="K635" s="675"/>
      <c r="L635" s="675"/>
      <c r="M635" s="675"/>
      <c r="N635" s="675"/>
      <c r="O635" s="675"/>
      <c r="P635" s="675"/>
      <c r="Q635" s="675"/>
      <c r="R635" s="675"/>
      <c r="S635" s="675"/>
      <c r="T635" s="675"/>
      <c r="U635" s="675"/>
      <c r="V635" s="675"/>
      <c r="W635" s="675"/>
      <c r="X635" s="675"/>
      <c r="Y635" s="675"/>
      <c r="Z635" s="675"/>
    </row>
    <row r="636" spans="1:26">
      <c r="A636" s="675"/>
      <c r="B636" s="675"/>
      <c r="C636" s="675"/>
      <c r="D636" s="675"/>
      <c r="E636" s="675"/>
      <c r="F636" s="675"/>
      <c r="G636" s="675"/>
      <c r="H636" s="675"/>
      <c r="I636" s="675"/>
      <c r="J636" s="675"/>
      <c r="K636" s="675"/>
      <c r="L636" s="675"/>
      <c r="M636" s="675"/>
      <c r="N636" s="675"/>
      <c r="O636" s="675"/>
      <c r="P636" s="675"/>
      <c r="Q636" s="675"/>
      <c r="R636" s="675"/>
      <c r="S636" s="675"/>
      <c r="T636" s="675"/>
      <c r="U636" s="675"/>
      <c r="V636" s="675"/>
      <c r="W636" s="675"/>
      <c r="X636" s="675"/>
      <c r="Y636" s="675"/>
      <c r="Z636" s="675"/>
    </row>
    <row r="637" spans="1:26">
      <c r="A637" s="675"/>
      <c r="B637" s="675"/>
      <c r="C637" s="675"/>
      <c r="D637" s="675"/>
      <c r="E637" s="675"/>
      <c r="F637" s="675"/>
      <c r="G637" s="675"/>
      <c r="H637" s="675"/>
      <c r="I637" s="675"/>
      <c r="J637" s="675"/>
      <c r="K637" s="675"/>
      <c r="L637" s="675"/>
      <c r="M637" s="675"/>
      <c r="N637" s="675"/>
      <c r="O637" s="675"/>
      <c r="P637" s="675"/>
      <c r="Q637" s="675"/>
      <c r="R637" s="675"/>
      <c r="S637" s="675"/>
      <c r="T637" s="675"/>
      <c r="U637" s="675"/>
      <c r="V637" s="675"/>
      <c r="W637" s="675"/>
      <c r="X637" s="675"/>
      <c r="Y637" s="675"/>
      <c r="Z637" s="675"/>
    </row>
    <row r="638" spans="1:26">
      <c r="A638" s="675"/>
      <c r="B638" s="675"/>
      <c r="C638" s="675"/>
      <c r="D638" s="675"/>
      <c r="E638" s="675"/>
      <c r="F638" s="675"/>
      <c r="G638" s="675"/>
      <c r="H638" s="675"/>
      <c r="I638" s="675"/>
      <c r="J638" s="675"/>
      <c r="K638" s="675"/>
      <c r="L638" s="675"/>
      <c r="M638" s="675"/>
      <c r="N638" s="675"/>
      <c r="O638" s="675"/>
      <c r="P638" s="675"/>
      <c r="Q638" s="675"/>
      <c r="R638" s="675"/>
      <c r="S638" s="675"/>
      <c r="T638" s="675"/>
      <c r="U638" s="675"/>
      <c r="V638" s="675"/>
      <c r="W638" s="675"/>
      <c r="X638" s="675"/>
      <c r="Y638" s="675"/>
      <c r="Z638" s="675"/>
    </row>
    <row r="639" spans="1:26">
      <c r="A639" s="675"/>
      <c r="B639" s="675"/>
      <c r="C639" s="675"/>
      <c r="D639" s="675"/>
      <c r="E639" s="675"/>
      <c r="F639" s="675"/>
      <c r="G639" s="675"/>
      <c r="H639" s="675"/>
      <c r="I639" s="675"/>
      <c r="J639" s="675"/>
      <c r="K639" s="675"/>
      <c r="L639" s="675"/>
      <c r="M639" s="675"/>
      <c r="N639" s="675"/>
      <c r="O639" s="675"/>
      <c r="P639" s="675"/>
      <c r="Q639" s="675"/>
      <c r="R639" s="675"/>
      <c r="S639" s="675"/>
      <c r="T639" s="675"/>
      <c r="U639" s="675"/>
      <c r="V639" s="675"/>
      <c r="W639" s="675"/>
      <c r="X639" s="675"/>
      <c r="Y639" s="675"/>
      <c r="Z639" s="675"/>
    </row>
    <row r="640" spans="1:26">
      <c r="A640" s="675"/>
      <c r="B640" s="675"/>
      <c r="C640" s="675"/>
      <c r="D640" s="675"/>
      <c r="E640" s="675"/>
      <c r="F640" s="675"/>
      <c r="G640" s="675"/>
      <c r="H640" s="675"/>
      <c r="I640" s="675"/>
      <c r="J640" s="675"/>
      <c r="K640" s="675"/>
      <c r="L640" s="675"/>
      <c r="M640" s="675"/>
      <c r="N640" s="675"/>
      <c r="O640" s="675"/>
      <c r="P640" s="675"/>
      <c r="Q640" s="675"/>
      <c r="R640" s="675"/>
      <c r="S640" s="675"/>
      <c r="T640" s="675"/>
      <c r="U640" s="675"/>
      <c r="V640" s="675"/>
      <c r="W640" s="675"/>
      <c r="X640" s="675"/>
      <c r="Y640" s="675"/>
      <c r="Z640" s="675"/>
    </row>
    <row r="641" spans="1:26">
      <c r="A641" s="675"/>
      <c r="B641" s="675"/>
      <c r="C641" s="675"/>
      <c r="D641" s="675"/>
      <c r="E641" s="675"/>
      <c r="F641" s="675"/>
      <c r="G641" s="675"/>
      <c r="H641" s="675"/>
      <c r="I641" s="675"/>
      <c r="J641" s="675"/>
      <c r="K641" s="675"/>
      <c r="L641" s="675"/>
      <c r="M641" s="675"/>
      <c r="N641" s="675"/>
      <c r="O641" s="675"/>
      <c r="P641" s="675"/>
      <c r="Q641" s="675"/>
      <c r="R641" s="675"/>
      <c r="S641" s="675"/>
      <c r="T641" s="675"/>
      <c r="U641" s="675"/>
      <c r="V641" s="675"/>
      <c r="W641" s="675"/>
      <c r="X641" s="675"/>
      <c r="Y641" s="675"/>
      <c r="Z641" s="675"/>
    </row>
    <row r="642" spans="1:26">
      <c r="A642" s="675"/>
      <c r="B642" s="675"/>
      <c r="C642" s="675"/>
      <c r="D642" s="675"/>
      <c r="E642" s="675"/>
      <c r="F642" s="675"/>
      <c r="G642" s="675"/>
      <c r="H642" s="675"/>
      <c r="I642" s="675"/>
      <c r="J642" s="675"/>
      <c r="K642" s="675"/>
      <c r="L642" s="675"/>
      <c r="M642" s="675"/>
      <c r="N642" s="675"/>
      <c r="O642" s="675"/>
      <c r="P642" s="675"/>
      <c r="Q642" s="675"/>
      <c r="R642" s="675"/>
      <c r="S642" s="675"/>
      <c r="T642" s="675"/>
      <c r="U642" s="675"/>
      <c r="V642" s="675"/>
      <c r="W642" s="675"/>
      <c r="X642" s="675"/>
      <c r="Y642" s="675"/>
      <c r="Z642" s="675"/>
    </row>
    <row r="643" spans="1:26">
      <c r="A643" s="675"/>
      <c r="B643" s="675"/>
      <c r="C643" s="675"/>
      <c r="D643" s="675"/>
      <c r="E643" s="675"/>
      <c r="F643" s="675"/>
      <c r="G643" s="675"/>
      <c r="H643" s="675"/>
      <c r="I643" s="675"/>
      <c r="J643" s="675"/>
      <c r="K643" s="675"/>
      <c r="L643" s="675"/>
      <c r="M643" s="675"/>
      <c r="N643" s="675"/>
      <c r="O643" s="675"/>
      <c r="P643" s="675"/>
      <c r="Q643" s="675"/>
      <c r="R643" s="675"/>
      <c r="S643" s="675"/>
      <c r="T643" s="675"/>
      <c r="U643" s="675"/>
      <c r="V643" s="675"/>
      <c r="W643" s="675"/>
      <c r="X643" s="675"/>
      <c r="Y643" s="675"/>
      <c r="Z643" s="675"/>
    </row>
    <row r="644" spans="1:26">
      <c r="A644" s="675"/>
      <c r="B644" s="675"/>
      <c r="C644" s="675"/>
      <c r="D644" s="675"/>
      <c r="E644" s="675"/>
      <c r="F644" s="675"/>
      <c r="G644" s="675"/>
      <c r="H644" s="675"/>
      <c r="I644" s="675"/>
      <c r="J644" s="675"/>
      <c r="K644" s="675"/>
      <c r="L644" s="675"/>
      <c r="M644" s="675"/>
      <c r="N644" s="675"/>
      <c r="O644" s="675"/>
      <c r="P644" s="675"/>
      <c r="Q644" s="675"/>
      <c r="R644" s="675"/>
      <c r="S644" s="675"/>
      <c r="T644" s="675"/>
      <c r="U644" s="675"/>
      <c r="V644" s="675"/>
      <c r="W644" s="675"/>
      <c r="X644" s="675"/>
      <c r="Y644" s="675"/>
      <c r="Z644" s="675"/>
    </row>
    <row r="645" spans="1:26">
      <c r="A645" s="675"/>
      <c r="B645" s="675"/>
      <c r="C645" s="675"/>
      <c r="D645" s="675"/>
      <c r="E645" s="675"/>
      <c r="F645" s="675"/>
      <c r="G645" s="675"/>
      <c r="H645" s="675"/>
      <c r="I645" s="675"/>
      <c r="J645" s="675"/>
      <c r="K645" s="675"/>
      <c r="L645" s="675"/>
      <c r="M645" s="675"/>
      <c r="N645" s="675"/>
      <c r="O645" s="675"/>
      <c r="P645" s="675"/>
      <c r="Q645" s="675"/>
      <c r="R645" s="675"/>
      <c r="S645" s="675"/>
      <c r="T645" s="675"/>
      <c r="U645" s="675"/>
      <c r="V645" s="675"/>
      <c r="W645" s="675"/>
      <c r="X645" s="675"/>
      <c r="Y645" s="675"/>
      <c r="Z645" s="675"/>
    </row>
    <row r="646" spans="1:26">
      <c r="A646" s="675"/>
      <c r="B646" s="675"/>
      <c r="C646" s="675"/>
      <c r="D646" s="675"/>
      <c r="E646" s="675"/>
      <c r="F646" s="675"/>
      <c r="G646" s="675"/>
      <c r="H646" s="675"/>
      <c r="I646" s="675"/>
      <c r="J646" s="675"/>
      <c r="K646" s="675"/>
      <c r="L646" s="675"/>
      <c r="M646" s="675"/>
      <c r="N646" s="675"/>
      <c r="O646" s="675"/>
      <c r="P646" s="675"/>
      <c r="Q646" s="675"/>
      <c r="R646" s="675"/>
      <c r="S646" s="675"/>
      <c r="T646" s="675"/>
      <c r="U646" s="675"/>
      <c r="V646" s="675"/>
      <c r="W646" s="675"/>
      <c r="X646" s="675"/>
      <c r="Y646" s="675"/>
      <c r="Z646" s="675"/>
    </row>
    <row r="647" spans="1:26">
      <c r="A647" s="675"/>
      <c r="B647" s="675"/>
      <c r="C647" s="675"/>
      <c r="D647" s="675"/>
      <c r="E647" s="675"/>
      <c r="F647" s="675"/>
      <c r="G647" s="675"/>
      <c r="H647" s="675"/>
      <c r="I647" s="675"/>
      <c r="J647" s="675"/>
      <c r="K647" s="675"/>
      <c r="L647" s="675"/>
      <c r="M647" s="675"/>
      <c r="N647" s="675"/>
      <c r="O647" s="675"/>
      <c r="P647" s="675"/>
      <c r="Q647" s="675"/>
      <c r="R647" s="675"/>
      <c r="S647" s="675"/>
      <c r="T647" s="675"/>
      <c r="U647" s="675"/>
      <c r="V647" s="675"/>
      <c r="W647" s="675"/>
      <c r="X647" s="675"/>
      <c r="Y647" s="675"/>
      <c r="Z647" s="675"/>
    </row>
    <row r="648" spans="1:26">
      <c r="A648" s="675"/>
      <c r="B648" s="675"/>
      <c r="C648" s="675"/>
      <c r="D648" s="675"/>
      <c r="E648" s="675"/>
      <c r="F648" s="675"/>
      <c r="G648" s="675"/>
      <c r="H648" s="675"/>
      <c r="I648" s="675"/>
      <c r="J648" s="675"/>
      <c r="K648" s="675"/>
      <c r="L648" s="675"/>
      <c r="M648" s="675"/>
      <c r="N648" s="675"/>
      <c r="O648" s="675"/>
      <c r="P648" s="675"/>
      <c r="Q648" s="675"/>
      <c r="R648" s="675"/>
      <c r="S648" s="675"/>
      <c r="T648" s="675"/>
      <c r="U648" s="675"/>
      <c r="V648" s="675"/>
      <c r="W648" s="675"/>
      <c r="X648" s="675"/>
      <c r="Y648" s="675"/>
      <c r="Z648" s="675"/>
    </row>
    <row r="649" spans="1:26">
      <c r="A649" s="675"/>
      <c r="B649" s="675"/>
      <c r="C649" s="675"/>
      <c r="D649" s="675"/>
      <c r="E649" s="675"/>
      <c r="F649" s="675"/>
      <c r="G649" s="675"/>
      <c r="H649" s="675"/>
      <c r="I649" s="675"/>
      <c r="J649" s="675"/>
      <c r="K649" s="675"/>
      <c r="L649" s="675"/>
      <c r="M649" s="675"/>
      <c r="N649" s="675"/>
      <c r="O649" s="675"/>
      <c r="P649" s="675"/>
      <c r="Q649" s="675"/>
      <c r="R649" s="675"/>
      <c r="S649" s="675"/>
      <c r="T649" s="675"/>
      <c r="U649" s="675"/>
      <c r="V649" s="675"/>
      <c r="W649" s="675"/>
      <c r="X649" s="675"/>
      <c r="Y649" s="675"/>
      <c r="Z649" s="675"/>
    </row>
    <row r="650" spans="1:26">
      <c r="A650" s="675"/>
      <c r="B650" s="675"/>
      <c r="C650" s="675"/>
      <c r="D650" s="675"/>
      <c r="E650" s="675"/>
      <c r="F650" s="675"/>
      <c r="G650" s="675"/>
      <c r="H650" s="675"/>
      <c r="I650" s="675"/>
      <c r="J650" s="675"/>
      <c r="K650" s="675"/>
      <c r="L650" s="675"/>
      <c r="M650" s="675"/>
      <c r="N650" s="675"/>
      <c r="O650" s="675"/>
      <c r="P650" s="675"/>
      <c r="Q650" s="675"/>
      <c r="R650" s="675"/>
      <c r="S650" s="675"/>
      <c r="T650" s="675"/>
      <c r="U650" s="675"/>
      <c r="V650" s="675"/>
      <c r="W650" s="675"/>
      <c r="X650" s="675"/>
      <c r="Y650" s="675"/>
      <c r="Z650" s="675"/>
    </row>
    <row r="651" spans="1:26">
      <c r="A651" s="675"/>
      <c r="B651" s="675"/>
      <c r="C651" s="675"/>
      <c r="D651" s="675"/>
      <c r="E651" s="675"/>
      <c r="F651" s="675"/>
      <c r="G651" s="675"/>
      <c r="H651" s="675"/>
      <c r="I651" s="675"/>
      <c r="J651" s="675"/>
      <c r="K651" s="675"/>
      <c r="L651" s="675"/>
      <c r="M651" s="675"/>
      <c r="N651" s="675"/>
      <c r="O651" s="675"/>
      <c r="P651" s="675"/>
      <c r="Q651" s="675"/>
      <c r="R651" s="675"/>
      <c r="S651" s="675"/>
      <c r="T651" s="675"/>
      <c r="U651" s="675"/>
      <c r="V651" s="675"/>
      <c r="W651" s="675"/>
      <c r="X651" s="675"/>
      <c r="Y651" s="675"/>
      <c r="Z651" s="675"/>
    </row>
    <row r="652" spans="1:26">
      <c r="A652" s="675"/>
      <c r="B652" s="675"/>
      <c r="C652" s="675"/>
      <c r="D652" s="675"/>
      <c r="E652" s="675"/>
      <c r="F652" s="675"/>
      <c r="G652" s="675"/>
      <c r="H652" s="675"/>
      <c r="I652" s="675"/>
      <c r="J652" s="675"/>
      <c r="K652" s="675"/>
      <c r="L652" s="675"/>
      <c r="M652" s="675"/>
      <c r="N652" s="675"/>
      <c r="O652" s="675"/>
      <c r="P652" s="675"/>
      <c r="Q652" s="675"/>
      <c r="R652" s="675"/>
      <c r="S652" s="675"/>
      <c r="T652" s="675"/>
      <c r="U652" s="675"/>
      <c r="V652" s="675"/>
      <c r="W652" s="675"/>
      <c r="X652" s="675"/>
      <c r="Y652" s="675"/>
      <c r="Z652" s="675"/>
    </row>
    <row r="653" spans="1:26">
      <c r="A653" s="675"/>
      <c r="B653" s="675"/>
      <c r="C653" s="675"/>
      <c r="D653" s="675"/>
      <c r="E653" s="675"/>
      <c r="F653" s="675"/>
      <c r="G653" s="675"/>
      <c r="H653" s="675"/>
      <c r="I653" s="675"/>
      <c r="J653" s="675"/>
      <c r="K653" s="675"/>
      <c r="L653" s="675"/>
      <c r="M653" s="675"/>
      <c r="N653" s="675"/>
      <c r="O653" s="675"/>
      <c r="P653" s="675"/>
      <c r="Q653" s="675"/>
      <c r="R653" s="675"/>
      <c r="S653" s="675"/>
      <c r="T653" s="675"/>
      <c r="U653" s="675"/>
      <c r="V653" s="675"/>
      <c r="W653" s="675"/>
      <c r="X653" s="675"/>
      <c r="Y653" s="675"/>
      <c r="Z653" s="675"/>
    </row>
    <row r="654" spans="1:26">
      <c r="A654" s="675"/>
      <c r="B654" s="675"/>
      <c r="C654" s="675"/>
      <c r="D654" s="675"/>
      <c r="E654" s="675"/>
      <c r="F654" s="675"/>
      <c r="G654" s="675"/>
      <c r="H654" s="675"/>
      <c r="I654" s="675"/>
      <c r="J654" s="675"/>
      <c r="K654" s="675"/>
      <c r="L654" s="675"/>
      <c r="M654" s="675"/>
      <c r="N654" s="675"/>
      <c r="O654" s="675"/>
      <c r="P654" s="675"/>
      <c r="Q654" s="675"/>
      <c r="R654" s="675"/>
      <c r="S654" s="675"/>
      <c r="T654" s="675"/>
      <c r="U654" s="675"/>
      <c r="V654" s="675"/>
      <c r="W654" s="675"/>
      <c r="X654" s="675"/>
      <c r="Y654" s="675"/>
      <c r="Z654" s="675"/>
    </row>
    <row r="655" spans="1:26">
      <c r="A655" s="675"/>
      <c r="B655" s="675"/>
      <c r="C655" s="675"/>
      <c r="D655" s="675"/>
      <c r="E655" s="675"/>
      <c r="F655" s="675"/>
      <c r="G655" s="675"/>
      <c r="H655" s="675"/>
      <c r="I655" s="675"/>
      <c r="J655" s="675"/>
      <c r="K655" s="675"/>
      <c r="L655" s="675"/>
      <c r="M655" s="675"/>
      <c r="N655" s="675"/>
      <c r="O655" s="675"/>
      <c r="P655" s="675"/>
      <c r="Q655" s="675"/>
      <c r="R655" s="675"/>
      <c r="S655" s="675"/>
      <c r="T655" s="675"/>
      <c r="U655" s="675"/>
      <c r="V655" s="675"/>
      <c r="W655" s="675"/>
      <c r="X655" s="675"/>
      <c r="Y655" s="675"/>
      <c r="Z655" s="675"/>
    </row>
    <row r="656" spans="1:26">
      <c r="A656" s="675"/>
      <c r="B656" s="675"/>
      <c r="C656" s="675"/>
      <c r="D656" s="675"/>
      <c r="E656" s="675"/>
      <c r="F656" s="675"/>
      <c r="G656" s="675"/>
      <c r="H656" s="675"/>
      <c r="I656" s="675"/>
      <c r="J656" s="675"/>
      <c r="K656" s="675"/>
      <c r="L656" s="675"/>
      <c r="M656" s="675"/>
      <c r="N656" s="675"/>
      <c r="O656" s="675"/>
      <c r="P656" s="675"/>
      <c r="Q656" s="675"/>
      <c r="R656" s="675"/>
      <c r="S656" s="675"/>
      <c r="T656" s="675"/>
      <c r="U656" s="675"/>
      <c r="V656" s="675"/>
      <c r="W656" s="675"/>
      <c r="X656" s="675"/>
      <c r="Y656" s="675"/>
      <c r="Z656" s="675"/>
    </row>
    <row r="657" spans="1:26">
      <c r="A657" s="675"/>
      <c r="B657" s="675"/>
      <c r="C657" s="675"/>
      <c r="D657" s="675"/>
      <c r="E657" s="675"/>
      <c r="F657" s="675"/>
      <c r="G657" s="675"/>
      <c r="H657" s="675"/>
      <c r="I657" s="675"/>
      <c r="J657" s="675"/>
      <c r="K657" s="675"/>
      <c r="L657" s="675"/>
      <c r="M657" s="675"/>
      <c r="N657" s="675"/>
      <c r="O657" s="675"/>
      <c r="P657" s="675"/>
      <c r="Q657" s="675"/>
      <c r="R657" s="675"/>
      <c r="S657" s="675"/>
      <c r="T657" s="675"/>
      <c r="U657" s="675"/>
      <c r="V657" s="675"/>
      <c r="W657" s="675"/>
      <c r="X657" s="675"/>
      <c r="Y657" s="675"/>
      <c r="Z657" s="675"/>
    </row>
    <row r="658" spans="1:26">
      <c r="A658" s="675"/>
      <c r="B658" s="675"/>
      <c r="C658" s="675"/>
      <c r="D658" s="675"/>
      <c r="E658" s="675"/>
      <c r="F658" s="675"/>
      <c r="G658" s="675"/>
      <c r="H658" s="675"/>
      <c r="I658" s="675"/>
      <c r="J658" s="675"/>
      <c r="K658" s="675"/>
      <c r="L658" s="675"/>
      <c r="M658" s="675"/>
      <c r="N658" s="675"/>
      <c r="O658" s="675"/>
      <c r="P658" s="675"/>
      <c r="Q658" s="675"/>
      <c r="R658" s="675"/>
      <c r="S658" s="675"/>
      <c r="T658" s="675"/>
      <c r="U658" s="675"/>
      <c r="V658" s="675"/>
      <c r="W658" s="675"/>
      <c r="X658" s="675"/>
      <c r="Y658" s="675"/>
      <c r="Z658" s="675"/>
    </row>
    <row r="659" spans="1:26">
      <c r="A659" s="675"/>
      <c r="B659" s="675"/>
      <c r="C659" s="675"/>
      <c r="D659" s="675"/>
      <c r="E659" s="675"/>
      <c r="F659" s="675"/>
      <c r="G659" s="675"/>
      <c r="H659" s="675"/>
      <c r="I659" s="675"/>
      <c r="J659" s="675"/>
      <c r="K659" s="675"/>
      <c r="L659" s="675"/>
      <c r="M659" s="675"/>
      <c r="N659" s="675"/>
      <c r="O659" s="675"/>
      <c r="P659" s="675"/>
      <c r="Q659" s="675"/>
      <c r="R659" s="675"/>
      <c r="S659" s="675"/>
      <c r="T659" s="675"/>
      <c r="U659" s="675"/>
      <c r="V659" s="675"/>
      <c r="W659" s="675"/>
      <c r="X659" s="675"/>
      <c r="Y659" s="675"/>
      <c r="Z659" s="675"/>
    </row>
    <row r="660" spans="1:26">
      <c r="A660" s="675"/>
      <c r="B660" s="675"/>
      <c r="C660" s="675"/>
      <c r="D660" s="675"/>
      <c r="E660" s="675"/>
      <c r="F660" s="675"/>
      <c r="G660" s="675"/>
      <c r="H660" s="675"/>
      <c r="I660" s="675"/>
      <c r="J660" s="675"/>
      <c r="K660" s="675"/>
      <c r="L660" s="675"/>
      <c r="M660" s="675"/>
      <c r="N660" s="675"/>
      <c r="O660" s="675"/>
      <c r="P660" s="675"/>
      <c r="Q660" s="675"/>
      <c r="R660" s="675"/>
      <c r="S660" s="675"/>
      <c r="T660" s="675"/>
      <c r="U660" s="675"/>
      <c r="V660" s="675"/>
      <c r="W660" s="675"/>
      <c r="X660" s="675"/>
      <c r="Y660" s="675"/>
      <c r="Z660" s="675"/>
    </row>
    <row r="661" spans="1:26">
      <c r="A661" s="675"/>
      <c r="B661" s="675"/>
      <c r="C661" s="675"/>
      <c r="D661" s="675"/>
      <c r="E661" s="675"/>
      <c r="F661" s="675"/>
      <c r="G661" s="675"/>
      <c r="H661" s="675"/>
      <c r="I661" s="675"/>
      <c r="J661" s="675"/>
      <c r="K661" s="675"/>
      <c r="L661" s="675"/>
      <c r="M661" s="675"/>
      <c r="N661" s="675"/>
      <c r="O661" s="675"/>
      <c r="P661" s="675"/>
      <c r="Q661" s="675"/>
      <c r="R661" s="675"/>
      <c r="S661" s="675"/>
      <c r="T661" s="675"/>
      <c r="U661" s="675"/>
      <c r="V661" s="675"/>
      <c r="W661" s="675"/>
      <c r="X661" s="675"/>
      <c r="Y661" s="675"/>
      <c r="Z661" s="675"/>
    </row>
    <row r="662" spans="1:26">
      <c r="A662" s="675"/>
      <c r="B662" s="675"/>
      <c r="C662" s="675"/>
      <c r="D662" s="675"/>
      <c r="E662" s="675"/>
      <c r="F662" s="675"/>
      <c r="G662" s="675"/>
      <c r="H662" s="675"/>
      <c r="I662" s="675"/>
      <c r="J662" s="675"/>
      <c r="K662" s="675"/>
      <c r="L662" s="675"/>
      <c r="M662" s="675"/>
      <c r="N662" s="675"/>
      <c r="O662" s="675"/>
      <c r="P662" s="675"/>
      <c r="Q662" s="675"/>
      <c r="R662" s="675"/>
      <c r="S662" s="675"/>
      <c r="T662" s="675"/>
      <c r="U662" s="675"/>
      <c r="V662" s="675"/>
      <c r="W662" s="675"/>
      <c r="X662" s="675"/>
      <c r="Y662" s="675"/>
      <c r="Z662" s="675"/>
    </row>
    <row r="663" spans="1:26">
      <c r="A663" s="675"/>
      <c r="B663" s="675"/>
      <c r="C663" s="675"/>
      <c r="D663" s="675"/>
      <c r="E663" s="675"/>
      <c r="F663" s="675"/>
      <c r="G663" s="675"/>
      <c r="H663" s="675"/>
      <c r="I663" s="675"/>
      <c r="J663" s="675"/>
      <c r="K663" s="675"/>
      <c r="L663" s="675"/>
      <c r="M663" s="675"/>
      <c r="N663" s="675"/>
      <c r="O663" s="675"/>
      <c r="P663" s="675"/>
      <c r="Q663" s="675"/>
      <c r="R663" s="675"/>
      <c r="S663" s="675"/>
      <c r="T663" s="675"/>
      <c r="U663" s="675"/>
      <c r="V663" s="675"/>
      <c r="W663" s="675"/>
      <c r="X663" s="675"/>
      <c r="Y663" s="675"/>
      <c r="Z663" s="675"/>
    </row>
    <row r="664" spans="1:26">
      <c r="A664" s="675"/>
      <c r="B664" s="675"/>
      <c r="C664" s="675"/>
      <c r="D664" s="675"/>
      <c r="E664" s="675"/>
      <c r="F664" s="675"/>
      <c r="G664" s="675"/>
      <c r="H664" s="675"/>
      <c r="I664" s="675"/>
      <c r="J664" s="675"/>
      <c r="K664" s="675"/>
      <c r="L664" s="675"/>
      <c r="M664" s="675"/>
      <c r="N664" s="675"/>
      <c r="O664" s="675"/>
      <c r="P664" s="675"/>
      <c r="Q664" s="675"/>
      <c r="R664" s="675"/>
      <c r="S664" s="675"/>
      <c r="T664" s="675"/>
      <c r="U664" s="675"/>
      <c r="V664" s="675"/>
      <c r="W664" s="675"/>
      <c r="X664" s="675"/>
      <c r="Y664" s="675"/>
      <c r="Z664" s="675"/>
    </row>
    <row r="665" spans="1:26">
      <c r="A665" s="675"/>
      <c r="B665" s="675"/>
      <c r="C665" s="675"/>
      <c r="D665" s="675"/>
      <c r="E665" s="675"/>
      <c r="F665" s="675"/>
      <c r="G665" s="675"/>
      <c r="H665" s="675"/>
      <c r="I665" s="675"/>
      <c r="J665" s="675"/>
      <c r="K665" s="675"/>
      <c r="L665" s="675"/>
      <c r="M665" s="675"/>
      <c r="N665" s="675"/>
      <c r="O665" s="675"/>
      <c r="P665" s="675"/>
      <c r="Q665" s="675"/>
      <c r="R665" s="675"/>
      <c r="S665" s="675"/>
      <c r="T665" s="675"/>
      <c r="U665" s="675"/>
      <c r="V665" s="675"/>
      <c r="W665" s="675"/>
      <c r="X665" s="675"/>
      <c r="Y665" s="675"/>
      <c r="Z665" s="675"/>
    </row>
    <row r="666" spans="1:26">
      <c r="A666" s="675"/>
      <c r="B666" s="675"/>
      <c r="C666" s="675"/>
      <c r="D666" s="675"/>
      <c r="E666" s="675"/>
      <c r="F666" s="675"/>
      <c r="G666" s="675"/>
      <c r="H666" s="675"/>
      <c r="I666" s="675"/>
      <c r="J666" s="675"/>
      <c r="K666" s="675"/>
      <c r="L666" s="675"/>
      <c r="M666" s="675"/>
      <c r="N666" s="675"/>
      <c r="O666" s="675"/>
      <c r="P666" s="675"/>
      <c r="Q666" s="675"/>
      <c r="R666" s="675"/>
      <c r="S666" s="675"/>
      <c r="T666" s="675"/>
      <c r="U666" s="675"/>
      <c r="V666" s="675"/>
      <c r="W666" s="675"/>
      <c r="X666" s="675"/>
      <c r="Y666" s="675"/>
      <c r="Z666" s="675"/>
    </row>
    <row r="667" spans="1:26">
      <c r="A667" s="675"/>
      <c r="B667" s="675"/>
      <c r="C667" s="675"/>
      <c r="D667" s="675"/>
      <c r="E667" s="675"/>
      <c r="F667" s="675"/>
      <c r="G667" s="675"/>
      <c r="H667" s="675"/>
      <c r="I667" s="675"/>
      <c r="J667" s="675"/>
      <c r="K667" s="675"/>
      <c r="L667" s="675"/>
      <c r="M667" s="675"/>
      <c r="N667" s="675"/>
      <c r="O667" s="675"/>
      <c r="P667" s="675"/>
      <c r="Q667" s="675"/>
      <c r="R667" s="675"/>
      <c r="S667" s="675"/>
      <c r="T667" s="675"/>
      <c r="U667" s="675"/>
      <c r="V667" s="675"/>
      <c r="W667" s="675"/>
      <c r="X667" s="675"/>
      <c r="Y667" s="675"/>
      <c r="Z667" s="675"/>
    </row>
    <row r="668" spans="1:26">
      <c r="A668" s="675"/>
      <c r="B668" s="675"/>
      <c r="C668" s="675"/>
      <c r="D668" s="675"/>
      <c r="E668" s="675"/>
      <c r="F668" s="675"/>
      <c r="G668" s="675"/>
      <c r="H668" s="675"/>
      <c r="I668" s="675"/>
      <c r="J668" s="675"/>
      <c r="K668" s="675"/>
      <c r="L668" s="675"/>
      <c r="M668" s="675"/>
      <c r="N668" s="675"/>
      <c r="O668" s="675"/>
      <c r="P668" s="675"/>
      <c r="Q668" s="675"/>
      <c r="R668" s="675"/>
      <c r="S668" s="675"/>
      <c r="T668" s="675"/>
      <c r="U668" s="675"/>
      <c r="V668" s="675"/>
      <c r="W668" s="675"/>
      <c r="X668" s="675"/>
      <c r="Y668" s="675"/>
      <c r="Z668" s="675"/>
    </row>
    <row r="669" spans="1:26">
      <c r="A669" s="675"/>
      <c r="B669" s="675"/>
      <c r="C669" s="675"/>
      <c r="D669" s="675"/>
      <c r="E669" s="675"/>
      <c r="F669" s="675"/>
      <c r="G669" s="675"/>
      <c r="H669" s="675"/>
      <c r="I669" s="675"/>
      <c r="J669" s="675"/>
      <c r="K669" s="675"/>
      <c r="L669" s="675"/>
      <c r="M669" s="675"/>
      <c r="N669" s="675"/>
      <c r="O669" s="675"/>
      <c r="P669" s="675"/>
      <c r="Q669" s="675"/>
      <c r="R669" s="675"/>
      <c r="S669" s="675"/>
      <c r="T669" s="675"/>
      <c r="U669" s="675"/>
      <c r="V669" s="675"/>
      <c r="W669" s="675"/>
      <c r="X669" s="675"/>
      <c r="Y669" s="675"/>
      <c r="Z669" s="675"/>
    </row>
    <row r="670" spans="1:26">
      <c r="A670" s="675"/>
      <c r="B670" s="675"/>
      <c r="C670" s="675"/>
      <c r="D670" s="675"/>
      <c r="E670" s="675"/>
      <c r="F670" s="675"/>
      <c r="G670" s="675"/>
      <c r="H670" s="675"/>
      <c r="I670" s="675"/>
      <c r="J670" s="675"/>
      <c r="K670" s="675"/>
      <c r="L670" s="675"/>
      <c r="M670" s="675"/>
      <c r="N670" s="675"/>
      <c r="O670" s="675"/>
      <c r="P670" s="675"/>
      <c r="Q670" s="675"/>
      <c r="R670" s="675"/>
      <c r="S670" s="675"/>
      <c r="T670" s="675"/>
      <c r="U670" s="675"/>
      <c r="V670" s="675"/>
      <c r="W670" s="675"/>
      <c r="X670" s="675"/>
      <c r="Y670" s="675"/>
      <c r="Z670" s="675"/>
    </row>
    <row r="671" spans="1:26">
      <c r="A671" s="675"/>
      <c r="B671" s="675"/>
      <c r="C671" s="675"/>
      <c r="D671" s="675"/>
      <c r="E671" s="675"/>
      <c r="F671" s="675"/>
      <c r="G671" s="675"/>
      <c r="H671" s="675"/>
      <c r="I671" s="675"/>
      <c r="J671" s="675"/>
      <c r="K671" s="675"/>
      <c r="L671" s="675"/>
      <c r="M671" s="675"/>
      <c r="N671" s="675"/>
      <c r="O671" s="675"/>
      <c r="P671" s="675"/>
      <c r="Q671" s="675"/>
      <c r="R671" s="675"/>
      <c r="S671" s="675"/>
      <c r="T671" s="675"/>
      <c r="U671" s="675"/>
      <c r="V671" s="675"/>
      <c r="W671" s="675"/>
      <c r="X671" s="675"/>
      <c r="Y671" s="675"/>
      <c r="Z671" s="675"/>
    </row>
    <row r="672" spans="1:26">
      <c r="A672" s="675"/>
      <c r="B672" s="675"/>
      <c r="C672" s="675"/>
      <c r="D672" s="675"/>
      <c r="E672" s="675"/>
      <c r="F672" s="675"/>
      <c r="G672" s="675"/>
      <c r="H672" s="675"/>
      <c r="I672" s="675"/>
      <c r="J672" s="675"/>
      <c r="K672" s="675"/>
      <c r="L672" s="675"/>
      <c r="M672" s="675"/>
      <c r="N672" s="675"/>
      <c r="O672" s="675"/>
      <c r="P672" s="675"/>
      <c r="Q672" s="675"/>
      <c r="R672" s="675"/>
      <c r="S672" s="675"/>
      <c r="T672" s="675"/>
      <c r="U672" s="675"/>
      <c r="V672" s="675"/>
      <c r="W672" s="675"/>
      <c r="X672" s="675"/>
      <c r="Y672" s="675"/>
      <c r="Z672" s="675"/>
    </row>
    <row r="673" spans="1:26">
      <c r="A673" s="675"/>
      <c r="B673" s="675"/>
      <c r="C673" s="675"/>
      <c r="D673" s="675"/>
      <c r="E673" s="675"/>
      <c r="F673" s="675"/>
      <c r="G673" s="675"/>
      <c r="H673" s="675"/>
      <c r="I673" s="675"/>
      <c r="J673" s="675"/>
      <c r="K673" s="675"/>
      <c r="L673" s="675"/>
      <c r="M673" s="675"/>
      <c r="N673" s="675"/>
      <c r="O673" s="675"/>
      <c r="P673" s="675"/>
      <c r="Q673" s="675"/>
      <c r="R673" s="675"/>
      <c r="S673" s="675"/>
      <c r="T673" s="675"/>
      <c r="U673" s="675"/>
      <c r="V673" s="675"/>
      <c r="W673" s="675"/>
      <c r="X673" s="675"/>
      <c r="Y673" s="675"/>
      <c r="Z673" s="675"/>
    </row>
    <row r="674" spans="1:26">
      <c r="A674" s="675"/>
      <c r="B674" s="675"/>
      <c r="C674" s="675"/>
      <c r="D674" s="675"/>
      <c r="E674" s="675"/>
      <c r="F674" s="675"/>
      <c r="G674" s="675"/>
      <c r="H674" s="675"/>
      <c r="I674" s="675"/>
      <c r="J674" s="675"/>
      <c r="K674" s="675"/>
      <c r="L674" s="675"/>
      <c r="M674" s="675"/>
      <c r="N674" s="675"/>
      <c r="O674" s="675"/>
      <c r="P674" s="675"/>
      <c r="Q674" s="675"/>
      <c r="R674" s="675"/>
      <c r="S674" s="675"/>
      <c r="T674" s="675"/>
      <c r="U674" s="675"/>
      <c r="V674" s="675"/>
      <c r="W674" s="675"/>
      <c r="X674" s="675"/>
      <c r="Y674" s="675"/>
      <c r="Z674" s="675"/>
    </row>
    <row r="675" spans="1:26">
      <c r="A675" s="675"/>
      <c r="B675" s="675"/>
      <c r="C675" s="675"/>
      <c r="D675" s="675"/>
      <c r="E675" s="675"/>
      <c r="F675" s="675"/>
      <c r="G675" s="675"/>
      <c r="H675" s="675"/>
      <c r="I675" s="675"/>
      <c r="J675" s="675"/>
      <c r="K675" s="675"/>
      <c r="L675" s="675"/>
      <c r="M675" s="675"/>
      <c r="N675" s="675"/>
      <c r="O675" s="675"/>
      <c r="P675" s="675"/>
      <c r="Q675" s="675"/>
      <c r="R675" s="675"/>
      <c r="S675" s="675"/>
      <c r="T675" s="675"/>
      <c r="U675" s="675"/>
      <c r="V675" s="675"/>
      <c r="W675" s="675"/>
      <c r="X675" s="675"/>
      <c r="Y675" s="675"/>
      <c r="Z675" s="675"/>
    </row>
    <row r="676" spans="1:26">
      <c r="A676" s="675"/>
      <c r="B676" s="675"/>
      <c r="C676" s="675"/>
      <c r="D676" s="675"/>
      <c r="E676" s="675"/>
      <c r="F676" s="675"/>
      <c r="G676" s="675"/>
      <c r="H676" s="675"/>
      <c r="I676" s="675"/>
      <c r="J676" s="675"/>
      <c r="K676" s="675"/>
      <c r="L676" s="675"/>
      <c r="M676" s="675"/>
      <c r="N676" s="675"/>
      <c r="O676" s="675"/>
      <c r="P676" s="675"/>
      <c r="Q676" s="675"/>
      <c r="R676" s="675"/>
      <c r="S676" s="675"/>
      <c r="T676" s="675"/>
      <c r="U676" s="675"/>
      <c r="V676" s="675"/>
      <c r="W676" s="675"/>
      <c r="X676" s="675"/>
      <c r="Y676" s="675"/>
      <c r="Z676" s="675"/>
    </row>
    <row r="677" spans="1:26">
      <c r="A677" s="675"/>
      <c r="B677" s="675"/>
      <c r="C677" s="675"/>
      <c r="D677" s="675"/>
      <c r="E677" s="675"/>
      <c r="F677" s="675"/>
      <c r="G677" s="675"/>
      <c r="H677" s="675"/>
      <c r="I677" s="675"/>
      <c r="J677" s="675"/>
      <c r="K677" s="675"/>
      <c r="L677" s="675"/>
      <c r="M677" s="675"/>
      <c r="N677" s="675"/>
      <c r="O677" s="675"/>
      <c r="P677" s="675"/>
      <c r="Q677" s="675"/>
      <c r="R677" s="675"/>
      <c r="S677" s="675"/>
      <c r="T677" s="675"/>
      <c r="U677" s="675"/>
      <c r="V677" s="675"/>
      <c r="W677" s="675"/>
      <c r="X677" s="675"/>
      <c r="Y677" s="675"/>
      <c r="Z677" s="675"/>
    </row>
    <row r="678" spans="1:26">
      <c r="A678" s="675"/>
      <c r="B678" s="675"/>
      <c r="C678" s="675"/>
      <c r="D678" s="675"/>
      <c r="E678" s="675"/>
      <c r="F678" s="675"/>
      <c r="G678" s="675"/>
      <c r="H678" s="675"/>
      <c r="I678" s="675"/>
      <c r="J678" s="675"/>
      <c r="K678" s="675"/>
      <c r="L678" s="675"/>
      <c r="M678" s="675"/>
      <c r="N678" s="675"/>
      <c r="O678" s="675"/>
      <c r="P678" s="675"/>
      <c r="Q678" s="675"/>
      <c r="R678" s="675"/>
      <c r="S678" s="675"/>
      <c r="T678" s="675"/>
      <c r="U678" s="675"/>
      <c r="V678" s="675"/>
      <c r="W678" s="675"/>
      <c r="X678" s="675"/>
      <c r="Y678" s="675"/>
      <c r="Z678" s="675"/>
    </row>
    <row r="679" spans="1:26">
      <c r="A679" s="675"/>
      <c r="B679" s="675"/>
      <c r="C679" s="675"/>
      <c r="D679" s="675"/>
      <c r="E679" s="675"/>
      <c r="F679" s="675"/>
      <c r="G679" s="675"/>
      <c r="H679" s="675"/>
      <c r="I679" s="675"/>
      <c r="J679" s="675"/>
      <c r="K679" s="675"/>
      <c r="L679" s="675"/>
      <c r="M679" s="675"/>
      <c r="N679" s="675"/>
      <c r="O679" s="675"/>
      <c r="P679" s="675"/>
      <c r="Q679" s="675"/>
      <c r="R679" s="675"/>
      <c r="S679" s="675"/>
      <c r="T679" s="675"/>
      <c r="U679" s="675"/>
      <c r="V679" s="675"/>
      <c r="W679" s="675"/>
      <c r="X679" s="675"/>
      <c r="Y679" s="675"/>
      <c r="Z679" s="675"/>
    </row>
    <row r="680" spans="1:26">
      <c r="A680" s="675"/>
      <c r="B680" s="675"/>
      <c r="C680" s="675"/>
      <c r="D680" s="675"/>
      <c r="E680" s="675"/>
      <c r="F680" s="675"/>
      <c r="G680" s="675"/>
      <c r="H680" s="675"/>
      <c r="I680" s="675"/>
      <c r="J680" s="675"/>
      <c r="K680" s="675"/>
      <c r="L680" s="675"/>
      <c r="M680" s="675"/>
      <c r="N680" s="675"/>
      <c r="O680" s="675"/>
      <c r="P680" s="675"/>
      <c r="Q680" s="675"/>
      <c r="R680" s="675"/>
      <c r="S680" s="675"/>
      <c r="T680" s="675"/>
      <c r="U680" s="675"/>
      <c r="V680" s="675"/>
      <c r="W680" s="675"/>
      <c r="X680" s="675"/>
      <c r="Y680" s="675"/>
      <c r="Z680" s="675"/>
    </row>
    <row r="681" spans="1:26">
      <c r="A681" s="675"/>
      <c r="B681" s="675"/>
      <c r="C681" s="675"/>
      <c r="D681" s="675"/>
      <c r="E681" s="675"/>
      <c r="F681" s="675"/>
      <c r="G681" s="675"/>
      <c r="H681" s="675"/>
      <c r="I681" s="675"/>
      <c r="J681" s="675"/>
      <c r="K681" s="675"/>
      <c r="L681" s="675"/>
      <c r="M681" s="675"/>
      <c r="N681" s="675"/>
      <c r="O681" s="675"/>
      <c r="P681" s="675"/>
      <c r="Q681" s="675"/>
      <c r="R681" s="675"/>
      <c r="S681" s="675"/>
      <c r="T681" s="675"/>
      <c r="U681" s="675"/>
      <c r="V681" s="675"/>
      <c r="W681" s="675"/>
      <c r="X681" s="675"/>
      <c r="Y681" s="675"/>
      <c r="Z681" s="675"/>
    </row>
    <row r="682" spans="1:26">
      <c r="A682" s="675"/>
      <c r="B682" s="675"/>
      <c r="C682" s="675"/>
      <c r="D682" s="675"/>
      <c r="E682" s="675"/>
      <c r="F682" s="675"/>
      <c r="G682" s="675"/>
      <c r="H682" s="675"/>
      <c r="I682" s="675"/>
      <c r="J682" s="675"/>
      <c r="K682" s="675"/>
      <c r="L682" s="675"/>
      <c r="M682" s="675"/>
      <c r="N682" s="675"/>
      <c r="O682" s="675"/>
      <c r="P682" s="675"/>
      <c r="Q682" s="675"/>
      <c r="R682" s="675"/>
      <c r="S682" s="675"/>
      <c r="T682" s="675"/>
      <c r="U682" s="675"/>
      <c r="V682" s="675"/>
      <c r="W682" s="675"/>
      <c r="X682" s="675"/>
      <c r="Y682" s="675"/>
      <c r="Z682" s="675"/>
    </row>
    <row r="683" spans="1:26">
      <c r="A683" s="675"/>
      <c r="B683" s="675"/>
      <c r="C683" s="675"/>
      <c r="D683" s="675"/>
      <c r="E683" s="675"/>
      <c r="F683" s="675"/>
      <c r="G683" s="675"/>
      <c r="H683" s="675"/>
      <c r="I683" s="675"/>
      <c r="J683" s="675"/>
      <c r="K683" s="675"/>
      <c r="L683" s="675"/>
      <c r="M683" s="675"/>
      <c r="N683" s="675"/>
      <c r="O683" s="675"/>
      <c r="P683" s="675"/>
      <c r="Q683" s="675"/>
      <c r="R683" s="675"/>
      <c r="S683" s="675"/>
      <c r="T683" s="675"/>
      <c r="U683" s="675"/>
      <c r="V683" s="675"/>
      <c r="W683" s="675"/>
      <c r="X683" s="675"/>
      <c r="Y683" s="675"/>
      <c r="Z683" s="675"/>
    </row>
    <row r="684" spans="1:26">
      <c r="A684" s="675"/>
      <c r="B684" s="675"/>
      <c r="C684" s="675"/>
      <c r="D684" s="675"/>
      <c r="E684" s="675"/>
      <c r="F684" s="675"/>
      <c r="G684" s="675"/>
      <c r="H684" s="675"/>
      <c r="I684" s="675"/>
      <c r="J684" s="675"/>
      <c r="K684" s="675"/>
      <c r="L684" s="675"/>
      <c r="M684" s="675"/>
      <c r="N684" s="675"/>
      <c r="O684" s="675"/>
      <c r="P684" s="675"/>
      <c r="Q684" s="675"/>
      <c r="R684" s="675"/>
      <c r="S684" s="675"/>
      <c r="T684" s="675"/>
      <c r="U684" s="675"/>
      <c r="V684" s="675"/>
      <c r="W684" s="675"/>
      <c r="X684" s="675"/>
      <c r="Y684" s="675"/>
      <c r="Z684" s="675"/>
    </row>
    <row r="685" spans="1:26">
      <c r="A685" s="675"/>
      <c r="B685" s="675"/>
      <c r="C685" s="675"/>
      <c r="D685" s="675"/>
      <c r="E685" s="675"/>
      <c r="F685" s="675"/>
      <c r="G685" s="675"/>
      <c r="H685" s="675"/>
      <c r="I685" s="675"/>
      <c r="J685" s="675"/>
      <c r="K685" s="675"/>
      <c r="L685" s="675"/>
      <c r="M685" s="675"/>
      <c r="N685" s="675"/>
      <c r="O685" s="675"/>
      <c r="P685" s="675"/>
      <c r="Q685" s="675"/>
      <c r="R685" s="675"/>
      <c r="S685" s="675"/>
      <c r="T685" s="675"/>
      <c r="U685" s="675"/>
      <c r="V685" s="675"/>
      <c r="W685" s="675"/>
      <c r="X685" s="675"/>
      <c r="Y685" s="675"/>
      <c r="Z685" s="675"/>
    </row>
    <row r="686" spans="1:26">
      <c r="A686" s="675"/>
      <c r="B686" s="675"/>
      <c r="C686" s="675"/>
      <c r="D686" s="675"/>
      <c r="E686" s="675"/>
      <c r="F686" s="675"/>
      <c r="G686" s="675"/>
      <c r="H686" s="675"/>
      <c r="I686" s="675"/>
      <c r="J686" s="675"/>
      <c r="K686" s="675"/>
      <c r="L686" s="675"/>
      <c r="M686" s="675"/>
      <c r="N686" s="675"/>
      <c r="O686" s="675"/>
      <c r="P686" s="675"/>
      <c r="Q686" s="675"/>
      <c r="R686" s="675"/>
      <c r="S686" s="675"/>
      <c r="T686" s="675"/>
      <c r="U686" s="675"/>
      <c r="V686" s="675"/>
      <c r="W686" s="675"/>
      <c r="X686" s="675"/>
      <c r="Y686" s="675"/>
      <c r="Z686" s="675"/>
    </row>
    <row r="687" spans="1:26">
      <c r="A687" s="675"/>
      <c r="B687" s="675"/>
      <c r="C687" s="675"/>
      <c r="D687" s="675"/>
      <c r="E687" s="675"/>
      <c r="F687" s="675"/>
      <c r="G687" s="675"/>
      <c r="H687" s="675"/>
      <c r="I687" s="675"/>
      <c r="J687" s="675"/>
      <c r="K687" s="675"/>
      <c r="L687" s="675"/>
      <c r="M687" s="675"/>
      <c r="N687" s="675"/>
      <c r="O687" s="675"/>
      <c r="P687" s="675"/>
      <c r="Q687" s="675"/>
      <c r="R687" s="675"/>
      <c r="S687" s="675"/>
      <c r="T687" s="675"/>
      <c r="U687" s="675"/>
      <c r="V687" s="675"/>
      <c r="W687" s="675"/>
      <c r="X687" s="675"/>
      <c r="Y687" s="675"/>
      <c r="Z687" s="675"/>
    </row>
    <row r="688" spans="1:26">
      <c r="A688" s="675"/>
      <c r="B688" s="675"/>
      <c r="C688" s="675"/>
      <c r="D688" s="675"/>
      <c r="E688" s="675"/>
      <c r="F688" s="675"/>
      <c r="G688" s="675"/>
      <c r="H688" s="675"/>
      <c r="I688" s="675"/>
      <c r="J688" s="675"/>
      <c r="K688" s="675"/>
      <c r="L688" s="675"/>
      <c r="M688" s="675"/>
      <c r="N688" s="675"/>
      <c r="O688" s="675"/>
      <c r="P688" s="675"/>
      <c r="Q688" s="675"/>
      <c r="R688" s="675"/>
      <c r="S688" s="675"/>
      <c r="T688" s="675"/>
      <c r="U688" s="675"/>
      <c r="V688" s="675"/>
      <c r="W688" s="675"/>
      <c r="X688" s="675"/>
      <c r="Y688" s="675"/>
      <c r="Z688" s="675"/>
    </row>
    <row r="689" spans="1:26">
      <c r="A689" s="675"/>
      <c r="B689" s="675"/>
      <c r="C689" s="675"/>
      <c r="D689" s="675"/>
      <c r="E689" s="675"/>
      <c r="F689" s="675"/>
      <c r="G689" s="675"/>
      <c r="H689" s="675"/>
      <c r="I689" s="675"/>
      <c r="J689" s="675"/>
      <c r="K689" s="675"/>
      <c r="L689" s="675"/>
      <c r="M689" s="675"/>
      <c r="N689" s="675"/>
      <c r="O689" s="675"/>
      <c r="P689" s="675"/>
      <c r="Q689" s="675"/>
      <c r="R689" s="675"/>
      <c r="S689" s="675"/>
      <c r="T689" s="675"/>
      <c r="U689" s="675"/>
      <c r="V689" s="675"/>
      <c r="W689" s="675"/>
      <c r="X689" s="675"/>
      <c r="Y689" s="675"/>
      <c r="Z689" s="675"/>
    </row>
    <row r="690" spans="1:26">
      <c r="A690" s="675"/>
      <c r="B690" s="675"/>
      <c r="C690" s="675"/>
      <c r="D690" s="675"/>
      <c r="E690" s="675"/>
      <c r="F690" s="675"/>
      <c r="G690" s="675"/>
      <c r="H690" s="675"/>
      <c r="I690" s="675"/>
      <c r="J690" s="675"/>
      <c r="K690" s="675"/>
      <c r="L690" s="675"/>
      <c r="M690" s="675"/>
      <c r="N690" s="675"/>
      <c r="O690" s="675"/>
      <c r="P690" s="675"/>
      <c r="Q690" s="675"/>
      <c r="R690" s="675"/>
      <c r="S690" s="675"/>
      <c r="T690" s="675"/>
      <c r="U690" s="675"/>
      <c r="V690" s="675"/>
      <c r="W690" s="675"/>
      <c r="X690" s="675"/>
      <c r="Y690" s="675"/>
      <c r="Z690" s="675"/>
    </row>
    <row r="691" spans="1:26">
      <c r="A691" s="675"/>
      <c r="B691" s="675"/>
      <c r="C691" s="675"/>
      <c r="D691" s="675"/>
      <c r="E691" s="675"/>
      <c r="F691" s="675"/>
      <c r="G691" s="675"/>
      <c r="H691" s="675"/>
      <c r="I691" s="675"/>
      <c r="J691" s="675"/>
      <c r="K691" s="675"/>
      <c r="L691" s="675"/>
      <c r="M691" s="675"/>
      <c r="N691" s="675"/>
      <c r="O691" s="675"/>
      <c r="P691" s="675"/>
      <c r="Q691" s="675"/>
      <c r="R691" s="675"/>
      <c r="S691" s="675"/>
      <c r="T691" s="675"/>
      <c r="U691" s="675"/>
      <c r="V691" s="675"/>
      <c r="W691" s="675"/>
      <c r="X691" s="675"/>
      <c r="Y691" s="675"/>
      <c r="Z691" s="675"/>
    </row>
    <row r="692" spans="1:26">
      <c r="A692" s="675"/>
      <c r="B692" s="675"/>
      <c r="C692" s="675"/>
      <c r="D692" s="675"/>
      <c r="E692" s="675"/>
      <c r="F692" s="675"/>
      <c r="G692" s="675"/>
      <c r="H692" s="675"/>
      <c r="I692" s="675"/>
      <c r="J692" s="675"/>
      <c r="K692" s="675"/>
      <c r="L692" s="675"/>
      <c r="M692" s="675"/>
      <c r="N692" s="675"/>
      <c r="O692" s="675"/>
      <c r="P692" s="675"/>
      <c r="Q692" s="675"/>
      <c r="R692" s="675"/>
      <c r="S692" s="675"/>
      <c r="T692" s="675"/>
      <c r="U692" s="675"/>
      <c r="V692" s="675"/>
      <c r="W692" s="675"/>
      <c r="X692" s="675"/>
      <c r="Y692" s="675"/>
      <c r="Z692" s="675"/>
    </row>
    <row r="693" spans="1:26">
      <c r="A693" s="675"/>
      <c r="B693" s="675"/>
      <c r="C693" s="675"/>
      <c r="D693" s="675"/>
      <c r="E693" s="675"/>
      <c r="F693" s="675"/>
      <c r="G693" s="675"/>
      <c r="H693" s="675"/>
      <c r="I693" s="675"/>
      <c r="J693" s="675"/>
      <c r="K693" s="675"/>
      <c r="L693" s="675"/>
      <c r="M693" s="675"/>
      <c r="N693" s="675"/>
      <c r="O693" s="675"/>
      <c r="P693" s="675"/>
      <c r="Q693" s="675"/>
      <c r="R693" s="675"/>
      <c r="S693" s="675"/>
      <c r="T693" s="675"/>
      <c r="U693" s="675"/>
      <c r="V693" s="675"/>
      <c r="W693" s="675"/>
      <c r="X693" s="675"/>
      <c r="Y693" s="675"/>
      <c r="Z693" s="675"/>
    </row>
    <row r="694" spans="1:26">
      <c r="A694" s="675"/>
      <c r="B694" s="675"/>
      <c r="C694" s="675"/>
      <c r="D694" s="675"/>
      <c r="E694" s="675"/>
      <c r="F694" s="675"/>
      <c r="G694" s="675"/>
      <c r="H694" s="675"/>
      <c r="I694" s="675"/>
      <c r="J694" s="675"/>
      <c r="K694" s="675"/>
      <c r="L694" s="675"/>
      <c r="M694" s="675"/>
      <c r="N694" s="675"/>
      <c r="O694" s="675"/>
      <c r="P694" s="675"/>
      <c r="Q694" s="675"/>
      <c r="R694" s="675"/>
      <c r="S694" s="675"/>
      <c r="T694" s="675"/>
      <c r="U694" s="675"/>
      <c r="V694" s="675"/>
      <c r="W694" s="675"/>
      <c r="X694" s="675"/>
      <c r="Y694" s="675"/>
      <c r="Z694" s="675"/>
    </row>
    <row r="695" spans="1:26">
      <c r="A695" s="675"/>
      <c r="B695" s="675"/>
      <c r="C695" s="675"/>
      <c r="D695" s="675"/>
      <c r="E695" s="675"/>
      <c r="F695" s="675"/>
      <c r="G695" s="675"/>
      <c r="H695" s="675"/>
      <c r="I695" s="675"/>
      <c r="J695" s="675"/>
      <c r="K695" s="675"/>
      <c r="L695" s="675"/>
      <c r="M695" s="675"/>
      <c r="N695" s="675"/>
      <c r="O695" s="675"/>
      <c r="P695" s="675"/>
      <c r="Q695" s="675"/>
      <c r="R695" s="675"/>
      <c r="S695" s="675"/>
      <c r="T695" s="675"/>
      <c r="U695" s="675"/>
      <c r="V695" s="675"/>
      <c r="W695" s="675"/>
      <c r="X695" s="675"/>
      <c r="Y695" s="675"/>
      <c r="Z695" s="675"/>
    </row>
    <row r="696" spans="1:26">
      <c r="A696" s="675"/>
      <c r="B696" s="675"/>
      <c r="C696" s="675"/>
      <c r="D696" s="675"/>
      <c r="E696" s="675"/>
      <c r="F696" s="675"/>
      <c r="G696" s="675"/>
      <c r="H696" s="675"/>
      <c r="I696" s="675"/>
      <c r="J696" s="675"/>
      <c r="K696" s="675"/>
      <c r="L696" s="675"/>
      <c r="M696" s="675"/>
      <c r="N696" s="675"/>
      <c r="O696" s="675"/>
      <c r="P696" s="675"/>
      <c r="Q696" s="675"/>
      <c r="R696" s="675"/>
      <c r="S696" s="675"/>
      <c r="T696" s="675"/>
      <c r="U696" s="675"/>
      <c r="V696" s="675"/>
      <c r="W696" s="675"/>
      <c r="X696" s="675"/>
      <c r="Y696" s="675"/>
      <c r="Z696" s="675"/>
    </row>
    <row r="697" spans="1:26">
      <c r="A697" s="675"/>
      <c r="B697" s="675"/>
      <c r="C697" s="675"/>
      <c r="D697" s="675"/>
      <c r="E697" s="675"/>
      <c r="F697" s="675"/>
      <c r="G697" s="675"/>
      <c r="H697" s="675"/>
      <c r="I697" s="675"/>
      <c r="J697" s="675"/>
      <c r="K697" s="675"/>
      <c r="L697" s="675"/>
      <c r="M697" s="675"/>
      <c r="N697" s="675"/>
      <c r="O697" s="675"/>
      <c r="P697" s="675"/>
      <c r="Q697" s="675"/>
      <c r="R697" s="675"/>
      <c r="S697" s="675"/>
      <c r="T697" s="675"/>
      <c r="U697" s="675"/>
      <c r="V697" s="675"/>
      <c r="W697" s="675"/>
      <c r="X697" s="675"/>
      <c r="Y697" s="675"/>
      <c r="Z697" s="675"/>
    </row>
    <row r="698" spans="1:26">
      <c r="A698" s="675"/>
      <c r="B698" s="675"/>
      <c r="C698" s="675"/>
      <c r="D698" s="675"/>
      <c r="E698" s="675"/>
      <c r="F698" s="675"/>
      <c r="G698" s="675"/>
      <c r="H698" s="675"/>
      <c r="I698" s="675"/>
      <c r="J698" s="675"/>
      <c r="K698" s="675"/>
      <c r="L698" s="675"/>
      <c r="M698" s="675"/>
      <c r="N698" s="675"/>
      <c r="O698" s="675"/>
      <c r="P698" s="675"/>
      <c r="Q698" s="675"/>
      <c r="R698" s="675"/>
      <c r="S698" s="675"/>
      <c r="T698" s="675"/>
      <c r="U698" s="675"/>
      <c r="V698" s="675"/>
      <c r="W698" s="675"/>
      <c r="X698" s="675"/>
      <c r="Y698" s="675"/>
      <c r="Z698" s="675"/>
    </row>
    <row r="699" spans="1:26">
      <c r="A699" s="675"/>
      <c r="B699" s="675"/>
      <c r="C699" s="675"/>
      <c r="D699" s="675"/>
      <c r="E699" s="675"/>
      <c r="F699" s="675"/>
      <c r="G699" s="675"/>
      <c r="H699" s="675"/>
      <c r="I699" s="675"/>
      <c r="J699" s="675"/>
      <c r="K699" s="675"/>
      <c r="L699" s="675"/>
      <c r="M699" s="675"/>
      <c r="N699" s="675"/>
      <c r="O699" s="675"/>
      <c r="P699" s="675"/>
      <c r="Q699" s="675"/>
      <c r="R699" s="675"/>
      <c r="S699" s="675"/>
      <c r="T699" s="675"/>
      <c r="U699" s="675"/>
      <c r="V699" s="675"/>
      <c r="W699" s="675"/>
      <c r="X699" s="675"/>
      <c r="Y699" s="675"/>
      <c r="Z699" s="675"/>
    </row>
    <row r="700" spans="1:26">
      <c r="A700" s="675"/>
      <c r="B700" s="675"/>
      <c r="C700" s="675"/>
      <c r="D700" s="675"/>
      <c r="E700" s="675"/>
      <c r="F700" s="675"/>
      <c r="G700" s="675"/>
      <c r="H700" s="675"/>
      <c r="I700" s="675"/>
      <c r="J700" s="675"/>
      <c r="K700" s="675"/>
      <c r="L700" s="675"/>
      <c r="M700" s="675"/>
      <c r="N700" s="675"/>
      <c r="O700" s="675"/>
      <c r="P700" s="675"/>
      <c r="Q700" s="675"/>
      <c r="R700" s="675"/>
      <c r="S700" s="675"/>
      <c r="T700" s="675"/>
      <c r="U700" s="675"/>
      <c r="V700" s="675"/>
      <c r="W700" s="675"/>
      <c r="X700" s="675"/>
      <c r="Y700" s="675"/>
      <c r="Z700" s="675"/>
    </row>
    <row r="701" spans="1:26">
      <c r="A701" s="675"/>
      <c r="B701" s="675"/>
      <c r="C701" s="675"/>
      <c r="D701" s="675"/>
      <c r="E701" s="675"/>
      <c r="F701" s="675"/>
      <c r="G701" s="675"/>
      <c r="H701" s="675"/>
      <c r="I701" s="675"/>
      <c r="J701" s="675"/>
      <c r="K701" s="675"/>
      <c r="L701" s="675"/>
      <c r="M701" s="675"/>
      <c r="N701" s="675"/>
      <c r="O701" s="675"/>
      <c r="P701" s="675"/>
      <c r="Q701" s="675"/>
      <c r="R701" s="675"/>
      <c r="S701" s="675"/>
      <c r="T701" s="675"/>
      <c r="U701" s="675"/>
      <c r="V701" s="675"/>
      <c r="W701" s="675"/>
      <c r="X701" s="675"/>
      <c r="Y701" s="675"/>
      <c r="Z701" s="675"/>
    </row>
    <row r="702" spans="1:26">
      <c r="A702" s="675"/>
      <c r="B702" s="675"/>
      <c r="C702" s="675"/>
      <c r="D702" s="675"/>
      <c r="E702" s="675"/>
      <c r="F702" s="675"/>
      <c r="G702" s="675"/>
      <c r="H702" s="675"/>
      <c r="I702" s="675"/>
      <c r="J702" s="675"/>
      <c r="K702" s="675"/>
      <c r="L702" s="675"/>
      <c r="M702" s="675"/>
      <c r="N702" s="675"/>
      <c r="O702" s="675"/>
      <c r="P702" s="675"/>
      <c r="Q702" s="675"/>
      <c r="R702" s="675"/>
      <c r="S702" s="675"/>
      <c r="T702" s="675"/>
      <c r="U702" s="675"/>
      <c r="V702" s="675"/>
      <c r="W702" s="675"/>
      <c r="X702" s="675"/>
      <c r="Y702" s="675"/>
      <c r="Z702" s="675"/>
    </row>
    <row r="703" spans="1:26">
      <c r="A703" s="675"/>
      <c r="B703" s="675"/>
      <c r="C703" s="675"/>
      <c r="D703" s="675"/>
      <c r="E703" s="675"/>
      <c r="F703" s="675"/>
      <c r="G703" s="675"/>
      <c r="H703" s="675"/>
      <c r="I703" s="675"/>
      <c r="J703" s="675"/>
      <c r="K703" s="675"/>
      <c r="L703" s="675"/>
      <c r="M703" s="675"/>
      <c r="N703" s="675"/>
      <c r="O703" s="675"/>
      <c r="P703" s="675"/>
      <c r="Q703" s="675"/>
      <c r="R703" s="675"/>
      <c r="S703" s="675"/>
      <c r="T703" s="675"/>
      <c r="U703" s="675"/>
      <c r="V703" s="675"/>
      <c r="W703" s="675"/>
      <c r="X703" s="675"/>
      <c r="Y703" s="675"/>
      <c r="Z703" s="675"/>
    </row>
    <row r="704" spans="1:26">
      <c r="A704" s="675"/>
      <c r="B704" s="675"/>
      <c r="C704" s="675"/>
      <c r="D704" s="675"/>
      <c r="E704" s="675"/>
      <c r="F704" s="675"/>
      <c r="G704" s="675"/>
      <c r="H704" s="675"/>
      <c r="I704" s="675"/>
      <c r="J704" s="675"/>
      <c r="K704" s="675"/>
      <c r="L704" s="675"/>
      <c r="M704" s="675"/>
      <c r="N704" s="675"/>
      <c r="O704" s="675"/>
      <c r="P704" s="675"/>
      <c r="Q704" s="675"/>
      <c r="R704" s="675"/>
      <c r="S704" s="675"/>
      <c r="T704" s="675"/>
      <c r="U704" s="675"/>
      <c r="V704" s="675"/>
      <c r="W704" s="675"/>
      <c r="X704" s="675"/>
      <c r="Y704" s="675"/>
      <c r="Z704" s="675"/>
    </row>
    <row r="705" spans="1:26">
      <c r="A705" s="675"/>
      <c r="B705" s="675"/>
      <c r="C705" s="675"/>
      <c r="D705" s="675"/>
      <c r="E705" s="675"/>
      <c r="F705" s="675"/>
      <c r="G705" s="675"/>
      <c r="H705" s="675"/>
      <c r="I705" s="675"/>
      <c r="J705" s="675"/>
      <c r="K705" s="675"/>
      <c r="L705" s="675"/>
      <c r="M705" s="675"/>
      <c r="N705" s="675"/>
      <c r="O705" s="675"/>
      <c r="P705" s="675"/>
      <c r="Q705" s="675"/>
      <c r="R705" s="675"/>
      <c r="S705" s="675"/>
      <c r="T705" s="675"/>
      <c r="U705" s="675"/>
      <c r="V705" s="675"/>
      <c r="W705" s="675"/>
      <c r="X705" s="675"/>
      <c r="Y705" s="675"/>
      <c r="Z705" s="675"/>
    </row>
    <row r="706" spans="1:26">
      <c r="A706" s="675"/>
      <c r="B706" s="675"/>
      <c r="C706" s="675"/>
      <c r="D706" s="675"/>
      <c r="E706" s="675"/>
      <c r="F706" s="675"/>
      <c r="G706" s="675"/>
      <c r="H706" s="675"/>
      <c r="I706" s="675"/>
      <c r="J706" s="675"/>
      <c r="K706" s="675"/>
      <c r="L706" s="675"/>
      <c r="M706" s="675"/>
      <c r="N706" s="675"/>
      <c r="O706" s="675"/>
      <c r="P706" s="675"/>
      <c r="Q706" s="675"/>
      <c r="R706" s="675"/>
      <c r="S706" s="675"/>
      <c r="T706" s="675"/>
      <c r="U706" s="675"/>
      <c r="V706" s="675"/>
      <c r="W706" s="675"/>
      <c r="X706" s="675"/>
      <c r="Y706" s="675"/>
      <c r="Z706" s="675"/>
    </row>
    <row r="707" spans="1:26">
      <c r="A707" s="675"/>
      <c r="B707" s="675"/>
      <c r="C707" s="675"/>
      <c r="D707" s="675"/>
      <c r="E707" s="675"/>
      <c r="F707" s="675"/>
      <c r="G707" s="675"/>
      <c r="H707" s="675"/>
      <c r="I707" s="675"/>
      <c r="J707" s="675"/>
      <c r="K707" s="675"/>
      <c r="L707" s="675"/>
      <c r="M707" s="675"/>
      <c r="N707" s="675"/>
      <c r="O707" s="675"/>
      <c r="P707" s="675"/>
      <c r="Q707" s="675"/>
      <c r="R707" s="675"/>
      <c r="S707" s="675"/>
      <c r="T707" s="675"/>
      <c r="U707" s="675"/>
      <c r="V707" s="675"/>
      <c r="W707" s="675"/>
      <c r="X707" s="675"/>
      <c r="Y707" s="675"/>
      <c r="Z707" s="675"/>
    </row>
    <row r="708" spans="1:26">
      <c r="A708" s="675"/>
      <c r="B708" s="675"/>
      <c r="C708" s="675"/>
      <c r="D708" s="675"/>
      <c r="E708" s="675"/>
      <c r="F708" s="675"/>
      <c r="G708" s="675"/>
      <c r="H708" s="675"/>
      <c r="I708" s="675"/>
      <c r="J708" s="675"/>
      <c r="K708" s="675"/>
      <c r="L708" s="675"/>
      <c r="M708" s="675"/>
      <c r="N708" s="675"/>
      <c r="O708" s="675"/>
      <c r="P708" s="675"/>
      <c r="Q708" s="675"/>
      <c r="R708" s="675"/>
      <c r="S708" s="675"/>
      <c r="T708" s="675"/>
      <c r="U708" s="675"/>
      <c r="V708" s="675"/>
      <c r="W708" s="675"/>
      <c r="X708" s="675"/>
      <c r="Y708" s="675"/>
      <c r="Z708" s="675"/>
    </row>
    <row r="709" spans="1:26">
      <c r="A709" s="675"/>
      <c r="B709" s="675"/>
      <c r="C709" s="675"/>
      <c r="D709" s="675"/>
      <c r="E709" s="675"/>
      <c r="F709" s="675"/>
      <c r="G709" s="675"/>
      <c r="H709" s="675"/>
      <c r="I709" s="675"/>
      <c r="J709" s="675"/>
      <c r="K709" s="675"/>
      <c r="L709" s="675"/>
      <c r="M709" s="675"/>
      <c r="N709" s="675"/>
      <c r="O709" s="675"/>
      <c r="P709" s="675"/>
      <c r="Q709" s="675"/>
      <c r="R709" s="675"/>
      <c r="S709" s="675"/>
      <c r="T709" s="675"/>
      <c r="U709" s="675"/>
      <c r="V709" s="675"/>
      <c r="W709" s="675"/>
      <c r="X709" s="675"/>
      <c r="Y709" s="675"/>
      <c r="Z709" s="675"/>
    </row>
    <row r="710" spans="1:26">
      <c r="A710" s="675"/>
      <c r="B710" s="675"/>
      <c r="C710" s="675"/>
      <c r="D710" s="675"/>
      <c r="E710" s="675"/>
      <c r="F710" s="675"/>
      <c r="G710" s="675"/>
      <c r="H710" s="675"/>
      <c r="I710" s="675"/>
      <c r="J710" s="675"/>
      <c r="K710" s="675"/>
      <c r="L710" s="675"/>
      <c r="M710" s="675"/>
      <c r="N710" s="675"/>
      <c r="O710" s="675"/>
      <c r="P710" s="675"/>
      <c r="Q710" s="675"/>
      <c r="R710" s="675"/>
      <c r="S710" s="675"/>
      <c r="T710" s="675"/>
      <c r="U710" s="675"/>
      <c r="V710" s="675"/>
      <c r="W710" s="675"/>
      <c r="X710" s="675"/>
      <c r="Y710" s="675"/>
      <c r="Z710" s="675"/>
    </row>
    <row r="711" spans="1:26">
      <c r="A711" s="675"/>
      <c r="B711" s="675"/>
      <c r="C711" s="675"/>
      <c r="D711" s="675"/>
      <c r="E711" s="675"/>
      <c r="F711" s="675"/>
      <c r="G711" s="675"/>
      <c r="H711" s="675"/>
      <c r="I711" s="675"/>
      <c r="J711" s="675"/>
      <c r="K711" s="675"/>
      <c r="L711" s="675"/>
      <c r="M711" s="675"/>
      <c r="N711" s="675"/>
      <c r="O711" s="675"/>
      <c r="P711" s="675"/>
      <c r="Q711" s="675"/>
      <c r="R711" s="675"/>
      <c r="S711" s="675"/>
      <c r="T711" s="675"/>
      <c r="U711" s="675"/>
      <c r="V711" s="675"/>
      <c r="W711" s="675"/>
      <c r="X711" s="675"/>
      <c r="Y711" s="675"/>
      <c r="Z711" s="675"/>
    </row>
    <row r="712" spans="1:26">
      <c r="A712" s="675"/>
      <c r="B712" s="675"/>
      <c r="C712" s="675"/>
      <c r="D712" s="675"/>
      <c r="E712" s="675"/>
      <c r="F712" s="675"/>
      <c r="G712" s="675"/>
      <c r="H712" s="675"/>
      <c r="I712" s="675"/>
      <c r="J712" s="675"/>
      <c r="K712" s="675"/>
      <c r="L712" s="675"/>
      <c r="M712" s="675"/>
      <c r="N712" s="675"/>
      <c r="O712" s="675"/>
      <c r="P712" s="675"/>
      <c r="Q712" s="675"/>
      <c r="R712" s="675"/>
      <c r="S712" s="675"/>
      <c r="T712" s="675"/>
      <c r="U712" s="675"/>
      <c r="V712" s="675"/>
      <c r="W712" s="675"/>
      <c r="X712" s="675"/>
      <c r="Y712" s="675"/>
      <c r="Z712" s="675"/>
    </row>
    <row r="713" spans="1:26">
      <c r="A713" s="675"/>
      <c r="B713" s="675"/>
      <c r="C713" s="675"/>
      <c r="D713" s="675"/>
      <c r="E713" s="675"/>
      <c r="F713" s="675"/>
      <c r="G713" s="675"/>
      <c r="H713" s="675"/>
      <c r="I713" s="675"/>
      <c r="J713" s="675"/>
      <c r="K713" s="675"/>
      <c r="L713" s="675"/>
      <c r="M713" s="675"/>
      <c r="N713" s="675"/>
      <c r="O713" s="675"/>
      <c r="P713" s="675"/>
      <c r="Q713" s="675"/>
      <c r="R713" s="675"/>
      <c r="S713" s="675"/>
      <c r="T713" s="675"/>
      <c r="U713" s="675"/>
      <c r="V713" s="675"/>
      <c r="W713" s="675"/>
      <c r="X713" s="675"/>
      <c r="Y713" s="675"/>
      <c r="Z713" s="675"/>
    </row>
    <row r="714" spans="1:26">
      <c r="A714" s="675"/>
      <c r="B714" s="675"/>
      <c r="C714" s="675"/>
      <c r="D714" s="675"/>
      <c r="E714" s="675"/>
      <c r="F714" s="675"/>
      <c r="G714" s="675"/>
      <c r="H714" s="675"/>
      <c r="I714" s="675"/>
      <c r="J714" s="675"/>
      <c r="K714" s="675"/>
      <c r="L714" s="675"/>
      <c r="M714" s="675"/>
      <c r="N714" s="675"/>
      <c r="O714" s="675"/>
      <c r="P714" s="675"/>
      <c r="Q714" s="675"/>
      <c r="R714" s="675"/>
      <c r="S714" s="675"/>
      <c r="T714" s="675"/>
      <c r="U714" s="675"/>
      <c r="V714" s="675"/>
      <c r="W714" s="675"/>
      <c r="X714" s="675"/>
      <c r="Y714" s="675"/>
      <c r="Z714" s="675"/>
    </row>
    <row r="715" spans="1:26">
      <c r="A715" s="675"/>
      <c r="B715" s="675"/>
      <c r="C715" s="675"/>
      <c r="D715" s="675"/>
      <c r="E715" s="675"/>
      <c r="F715" s="675"/>
      <c r="G715" s="675"/>
      <c r="H715" s="675"/>
      <c r="I715" s="675"/>
      <c r="J715" s="675"/>
      <c r="K715" s="675"/>
      <c r="L715" s="675"/>
      <c r="M715" s="675"/>
      <c r="N715" s="675"/>
      <c r="O715" s="675"/>
      <c r="P715" s="675"/>
      <c r="Q715" s="675"/>
      <c r="R715" s="675"/>
      <c r="S715" s="675"/>
      <c r="T715" s="675"/>
      <c r="U715" s="675"/>
      <c r="V715" s="675"/>
      <c r="W715" s="675"/>
      <c r="X715" s="675"/>
      <c r="Y715" s="675"/>
      <c r="Z715" s="675"/>
    </row>
    <row r="716" spans="1:26">
      <c r="A716" s="675"/>
      <c r="B716" s="675"/>
      <c r="C716" s="675"/>
      <c r="D716" s="675"/>
      <c r="E716" s="675"/>
      <c r="F716" s="675"/>
      <c r="G716" s="675"/>
      <c r="H716" s="675"/>
      <c r="I716" s="675"/>
      <c r="J716" s="675"/>
      <c r="K716" s="675"/>
      <c r="L716" s="675"/>
      <c r="M716" s="675"/>
      <c r="N716" s="675"/>
      <c r="O716" s="675"/>
      <c r="P716" s="675"/>
      <c r="Q716" s="675"/>
      <c r="R716" s="675"/>
      <c r="S716" s="675"/>
      <c r="T716" s="675"/>
      <c r="U716" s="675"/>
      <c r="V716" s="675"/>
      <c r="W716" s="675"/>
      <c r="X716" s="675"/>
      <c r="Y716" s="675"/>
      <c r="Z716" s="675"/>
    </row>
    <row r="717" spans="1:26">
      <c r="A717" s="675"/>
      <c r="B717" s="675"/>
      <c r="C717" s="675"/>
      <c r="D717" s="675"/>
      <c r="E717" s="675"/>
      <c r="F717" s="675"/>
      <c r="G717" s="675"/>
      <c r="H717" s="675"/>
      <c r="I717" s="675"/>
      <c r="J717" s="675"/>
      <c r="K717" s="675"/>
      <c r="L717" s="675"/>
      <c r="M717" s="675"/>
      <c r="N717" s="675"/>
      <c r="O717" s="675"/>
      <c r="P717" s="675"/>
      <c r="Q717" s="675"/>
      <c r="R717" s="675"/>
      <c r="S717" s="675"/>
      <c r="T717" s="675"/>
      <c r="U717" s="675"/>
      <c r="V717" s="675"/>
      <c r="W717" s="675"/>
      <c r="X717" s="675"/>
      <c r="Y717" s="675"/>
      <c r="Z717" s="675"/>
    </row>
    <row r="718" spans="1:26">
      <c r="A718" s="675"/>
      <c r="B718" s="675"/>
      <c r="C718" s="675"/>
      <c r="D718" s="675"/>
      <c r="E718" s="675"/>
      <c r="F718" s="675"/>
      <c r="G718" s="675"/>
      <c r="H718" s="675"/>
      <c r="I718" s="675"/>
      <c r="J718" s="675"/>
      <c r="K718" s="675"/>
      <c r="L718" s="675"/>
      <c r="M718" s="675"/>
      <c r="N718" s="675"/>
      <c r="O718" s="675"/>
      <c r="P718" s="675"/>
      <c r="Q718" s="675"/>
      <c r="R718" s="675"/>
      <c r="S718" s="675"/>
      <c r="T718" s="675"/>
      <c r="U718" s="675"/>
      <c r="V718" s="675"/>
      <c r="W718" s="675"/>
      <c r="X718" s="675"/>
      <c r="Y718" s="675"/>
      <c r="Z718" s="675"/>
    </row>
    <row r="719" spans="1:26">
      <c r="A719" s="675"/>
      <c r="B719" s="675"/>
      <c r="C719" s="675"/>
      <c r="D719" s="675"/>
      <c r="E719" s="675"/>
      <c r="F719" s="675"/>
      <c r="G719" s="675"/>
      <c r="H719" s="675"/>
      <c r="I719" s="675"/>
      <c r="J719" s="675"/>
      <c r="K719" s="675"/>
      <c r="L719" s="675"/>
      <c r="M719" s="675"/>
      <c r="N719" s="675"/>
      <c r="O719" s="675"/>
      <c r="P719" s="675"/>
      <c r="Q719" s="675"/>
      <c r="R719" s="675"/>
      <c r="S719" s="675"/>
      <c r="T719" s="675"/>
      <c r="U719" s="675"/>
      <c r="V719" s="675"/>
      <c r="W719" s="675"/>
      <c r="X719" s="675"/>
      <c r="Y719" s="675"/>
      <c r="Z719" s="675"/>
    </row>
    <row r="720" spans="1:26">
      <c r="A720" s="675"/>
      <c r="B720" s="675"/>
      <c r="C720" s="675"/>
      <c r="D720" s="675"/>
      <c r="E720" s="675"/>
      <c r="F720" s="675"/>
      <c r="G720" s="675"/>
      <c r="H720" s="675"/>
      <c r="I720" s="675"/>
      <c r="J720" s="675"/>
      <c r="K720" s="675"/>
      <c r="L720" s="675"/>
      <c r="M720" s="675"/>
      <c r="N720" s="675"/>
      <c r="O720" s="675"/>
      <c r="P720" s="675"/>
      <c r="Q720" s="675"/>
      <c r="R720" s="675"/>
      <c r="S720" s="675"/>
      <c r="T720" s="675"/>
      <c r="U720" s="675"/>
      <c r="V720" s="675"/>
      <c r="W720" s="675"/>
      <c r="X720" s="675"/>
      <c r="Y720" s="675"/>
      <c r="Z720" s="675"/>
    </row>
    <row r="721" spans="1:26">
      <c r="A721" s="675"/>
      <c r="B721" s="675"/>
      <c r="C721" s="675"/>
      <c r="D721" s="675"/>
      <c r="E721" s="675"/>
      <c r="F721" s="675"/>
      <c r="G721" s="675"/>
      <c r="H721" s="675"/>
      <c r="I721" s="675"/>
      <c r="J721" s="675"/>
      <c r="K721" s="675"/>
      <c r="L721" s="675"/>
      <c r="M721" s="675"/>
      <c r="N721" s="675"/>
      <c r="O721" s="675"/>
      <c r="P721" s="675"/>
      <c r="Q721" s="675"/>
      <c r="R721" s="675"/>
      <c r="S721" s="675"/>
      <c r="T721" s="675"/>
      <c r="U721" s="675"/>
      <c r="V721" s="675"/>
      <c r="W721" s="675"/>
      <c r="X721" s="675"/>
      <c r="Y721" s="675"/>
      <c r="Z721" s="675"/>
    </row>
    <row r="722" spans="1:26">
      <c r="A722" s="675"/>
      <c r="B722" s="675"/>
      <c r="C722" s="675"/>
      <c r="D722" s="675"/>
      <c r="E722" s="675"/>
      <c r="F722" s="675"/>
      <c r="G722" s="675"/>
      <c r="H722" s="675"/>
      <c r="I722" s="675"/>
      <c r="J722" s="675"/>
      <c r="K722" s="675"/>
      <c r="L722" s="675"/>
      <c r="M722" s="675"/>
      <c r="N722" s="675"/>
      <c r="O722" s="675"/>
      <c r="P722" s="675"/>
      <c r="Q722" s="675"/>
      <c r="R722" s="675"/>
      <c r="S722" s="675"/>
      <c r="T722" s="675"/>
      <c r="U722" s="675"/>
      <c r="V722" s="675"/>
      <c r="W722" s="675"/>
      <c r="X722" s="675"/>
      <c r="Y722" s="675"/>
      <c r="Z722" s="675"/>
    </row>
    <row r="723" spans="1:26">
      <c r="A723" s="675"/>
      <c r="B723" s="675"/>
      <c r="C723" s="675"/>
      <c r="D723" s="675"/>
      <c r="E723" s="675"/>
      <c r="F723" s="675"/>
      <c r="G723" s="675"/>
      <c r="H723" s="675"/>
      <c r="I723" s="675"/>
      <c r="J723" s="675"/>
      <c r="K723" s="675"/>
      <c r="L723" s="675"/>
      <c r="M723" s="675"/>
      <c r="N723" s="675"/>
      <c r="O723" s="675"/>
      <c r="P723" s="675"/>
      <c r="Q723" s="675"/>
      <c r="R723" s="675"/>
      <c r="S723" s="675"/>
      <c r="T723" s="675"/>
      <c r="U723" s="675"/>
      <c r="V723" s="675"/>
      <c r="W723" s="675"/>
      <c r="X723" s="675"/>
      <c r="Y723" s="675"/>
      <c r="Z723" s="675"/>
    </row>
    <row r="724" spans="1:26">
      <c r="A724" s="675"/>
      <c r="B724" s="675"/>
      <c r="C724" s="675"/>
      <c r="D724" s="675"/>
      <c r="E724" s="675"/>
      <c r="F724" s="675"/>
      <c r="G724" s="675"/>
      <c r="H724" s="675"/>
      <c r="I724" s="675"/>
      <c r="J724" s="675"/>
      <c r="K724" s="675"/>
      <c r="L724" s="675"/>
      <c r="M724" s="675"/>
      <c r="N724" s="675"/>
      <c r="O724" s="675"/>
      <c r="P724" s="675"/>
      <c r="Q724" s="675"/>
      <c r="R724" s="675"/>
      <c r="S724" s="675"/>
      <c r="T724" s="675"/>
      <c r="U724" s="675"/>
      <c r="V724" s="675"/>
      <c r="W724" s="675"/>
      <c r="X724" s="675"/>
      <c r="Y724" s="675"/>
      <c r="Z724" s="675"/>
    </row>
    <row r="725" spans="1:26">
      <c r="A725" s="675"/>
      <c r="B725" s="675"/>
      <c r="C725" s="675"/>
      <c r="D725" s="675"/>
      <c r="E725" s="675"/>
      <c r="F725" s="675"/>
      <c r="G725" s="675"/>
      <c r="H725" s="675"/>
      <c r="I725" s="675"/>
      <c r="J725" s="675"/>
      <c r="K725" s="675"/>
      <c r="L725" s="675"/>
      <c r="M725" s="675"/>
      <c r="N725" s="675"/>
      <c r="O725" s="675"/>
      <c r="P725" s="675"/>
      <c r="Q725" s="675"/>
      <c r="R725" s="675"/>
      <c r="S725" s="675"/>
      <c r="T725" s="675"/>
      <c r="U725" s="675"/>
      <c r="V725" s="675"/>
      <c r="W725" s="675"/>
      <c r="X725" s="675"/>
      <c r="Y725" s="675"/>
      <c r="Z725" s="675"/>
    </row>
    <row r="726" spans="1:26">
      <c r="A726" s="675"/>
      <c r="B726" s="675"/>
      <c r="C726" s="675"/>
      <c r="D726" s="675"/>
      <c r="E726" s="675"/>
      <c r="F726" s="675"/>
      <c r="G726" s="675"/>
      <c r="H726" s="675"/>
      <c r="I726" s="675"/>
      <c r="J726" s="675"/>
      <c r="K726" s="675"/>
      <c r="L726" s="675"/>
      <c r="M726" s="675"/>
      <c r="N726" s="675"/>
      <c r="O726" s="675"/>
      <c r="P726" s="675"/>
      <c r="Q726" s="675"/>
      <c r="R726" s="675"/>
      <c r="S726" s="675"/>
      <c r="T726" s="675"/>
      <c r="U726" s="675"/>
      <c r="V726" s="675"/>
      <c r="W726" s="675"/>
      <c r="X726" s="675"/>
      <c r="Y726" s="675"/>
      <c r="Z726" s="675"/>
    </row>
    <row r="727" spans="1:26">
      <c r="A727" s="675"/>
      <c r="B727" s="675"/>
      <c r="C727" s="675"/>
      <c r="D727" s="675"/>
      <c r="E727" s="675"/>
      <c r="F727" s="675"/>
      <c r="G727" s="675"/>
      <c r="H727" s="675"/>
      <c r="I727" s="675"/>
      <c r="J727" s="675"/>
      <c r="K727" s="675"/>
      <c r="L727" s="675"/>
      <c r="M727" s="675"/>
      <c r="N727" s="675"/>
      <c r="O727" s="675"/>
      <c r="P727" s="675"/>
      <c r="Q727" s="675"/>
      <c r="R727" s="675"/>
      <c r="S727" s="675"/>
      <c r="T727" s="675"/>
      <c r="U727" s="675"/>
      <c r="V727" s="675"/>
      <c r="W727" s="675"/>
      <c r="X727" s="675"/>
      <c r="Y727" s="675"/>
      <c r="Z727" s="675"/>
    </row>
    <row r="728" spans="1:26">
      <c r="A728" s="675"/>
      <c r="B728" s="675"/>
      <c r="C728" s="675"/>
      <c r="D728" s="675"/>
      <c r="E728" s="675"/>
      <c r="F728" s="675"/>
      <c r="G728" s="675"/>
      <c r="H728" s="675"/>
      <c r="I728" s="675"/>
      <c r="J728" s="675"/>
      <c r="K728" s="675"/>
      <c r="L728" s="675"/>
      <c r="M728" s="675"/>
      <c r="N728" s="675"/>
      <c r="O728" s="675"/>
      <c r="P728" s="675"/>
      <c r="Q728" s="675"/>
      <c r="R728" s="675"/>
      <c r="S728" s="675"/>
      <c r="T728" s="675"/>
      <c r="U728" s="675"/>
      <c r="V728" s="675"/>
      <c r="W728" s="675"/>
      <c r="X728" s="675"/>
      <c r="Y728" s="675"/>
      <c r="Z728" s="675"/>
    </row>
    <row r="729" spans="1:26">
      <c r="A729" s="675"/>
      <c r="B729" s="675"/>
      <c r="C729" s="675"/>
      <c r="D729" s="675"/>
      <c r="E729" s="675"/>
      <c r="F729" s="675"/>
      <c r="G729" s="675"/>
      <c r="H729" s="675"/>
      <c r="I729" s="675"/>
      <c r="J729" s="675"/>
      <c r="K729" s="675"/>
      <c r="L729" s="675"/>
      <c r="M729" s="675"/>
      <c r="N729" s="675"/>
      <c r="O729" s="675"/>
      <c r="P729" s="675"/>
      <c r="Q729" s="675"/>
      <c r="R729" s="675"/>
      <c r="S729" s="675"/>
      <c r="T729" s="675"/>
      <c r="U729" s="675"/>
      <c r="V729" s="675"/>
      <c r="W729" s="675"/>
      <c r="X729" s="675"/>
      <c r="Y729" s="675"/>
      <c r="Z729" s="675"/>
    </row>
    <row r="730" spans="1:26">
      <c r="A730" s="675"/>
      <c r="B730" s="675"/>
      <c r="C730" s="675"/>
      <c r="D730" s="675"/>
      <c r="E730" s="675"/>
      <c r="F730" s="675"/>
      <c r="G730" s="675"/>
      <c r="H730" s="675"/>
      <c r="I730" s="675"/>
      <c r="J730" s="675"/>
      <c r="K730" s="675"/>
      <c r="L730" s="675"/>
      <c r="M730" s="675"/>
      <c r="N730" s="675"/>
      <c r="O730" s="675"/>
      <c r="P730" s="675"/>
      <c r="Q730" s="675"/>
      <c r="R730" s="675"/>
      <c r="S730" s="675"/>
      <c r="T730" s="675"/>
      <c r="U730" s="675"/>
      <c r="V730" s="675"/>
      <c r="W730" s="675"/>
      <c r="X730" s="675"/>
      <c r="Y730" s="675"/>
      <c r="Z730" s="675"/>
    </row>
    <row r="731" spans="1:26">
      <c r="A731" s="675"/>
      <c r="B731" s="675"/>
      <c r="C731" s="675"/>
      <c r="D731" s="675"/>
      <c r="E731" s="675"/>
      <c r="F731" s="675"/>
      <c r="G731" s="675"/>
      <c r="H731" s="675"/>
      <c r="I731" s="675"/>
      <c r="J731" s="675"/>
      <c r="K731" s="675"/>
      <c r="L731" s="675"/>
      <c r="M731" s="675"/>
      <c r="N731" s="675"/>
      <c r="O731" s="675"/>
      <c r="P731" s="675"/>
      <c r="Q731" s="675"/>
      <c r="R731" s="675"/>
      <c r="S731" s="675"/>
      <c r="T731" s="675"/>
      <c r="U731" s="675"/>
      <c r="V731" s="675"/>
      <c r="W731" s="675"/>
      <c r="X731" s="675"/>
      <c r="Y731" s="675"/>
      <c r="Z731" s="675"/>
    </row>
    <row r="732" spans="1:26">
      <c r="A732" s="675"/>
      <c r="B732" s="675"/>
      <c r="C732" s="675"/>
      <c r="D732" s="675"/>
      <c r="E732" s="675"/>
      <c r="F732" s="675"/>
      <c r="G732" s="675"/>
      <c r="H732" s="675"/>
      <c r="I732" s="675"/>
      <c r="J732" s="675"/>
      <c r="K732" s="675"/>
      <c r="L732" s="675"/>
      <c r="M732" s="675"/>
      <c r="N732" s="675"/>
      <c r="O732" s="675"/>
      <c r="P732" s="675"/>
      <c r="Q732" s="675"/>
      <c r="R732" s="675"/>
      <c r="S732" s="675"/>
      <c r="T732" s="675"/>
      <c r="U732" s="675"/>
      <c r="V732" s="675"/>
      <c r="W732" s="675"/>
      <c r="X732" s="675"/>
      <c r="Y732" s="675"/>
      <c r="Z732" s="675"/>
    </row>
    <row r="733" spans="1:26">
      <c r="A733" s="675"/>
      <c r="B733" s="675"/>
      <c r="C733" s="675"/>
      <c r="D733" s="675"/>
      <c r="E733" s="675"/>
      <c r="F733" s="675"/>
      <c r="G733" s="675"/>
      <c r="H733" s="675"/>
      <c r="I733" s="675"/>
      <c r="J733" s="675"/>
      <c r="K733" s="675"/>
      <c r="L733" s="675"/>
      <c r="M733" s="675"/>
      <c r="N733" s="675"/>
      <c r="O733" s="675"/>
      <c r="P733" s="675"/>
      <c r="Q733" s="675"/>
      <c r="R733" s="675"/>
      <c r="S733" s="675"/>
      <c r="T733" s="675"/>
      <c r="U733" s="675"/>
      <c r="V733" s="675"/>
      <c r="W733" s="675"/>
      <c r="X733" s="675"/>
      <c r="Y733" s="675"/>
      <c r="Z733" s="675"/>
    </row>
    <row r="734" spans="1:26">
      <c r="A734" s="675"/>
      <c r="B734" s="675"/>
      <c r="C734" s="675"/>
      <c r="D734" s="675"/>
      <c r="E734" s="675"/>
      <c r="F734" s="675"/>
      <c r="G734" s="675"/>
      <c r="H734" s="675"/>
      <c r="I734" s="675"/>
      <c r="J734" s="675"/>
      <c r="K734" s="675"/>
      <c r="L734" s="675"/>
      <c r="M734" s="675"/>
      <c r="N734" s="675"/>
      <c r="O734" s="675"/>
      <c r="P734" s="675"/>
      <c r="Q734" s="675"/>
      <c r="R734" s="675"/>
      <c r="S734" s="675"/>
      <c r="T734" s="675"/>
      <c r="U734" s="675"/>
      <c r="V734" s="675"/>
      <c r="W734" s="675"/>
      <c r="X734" s="675"/>
      <c r="Y734" s="675"/>
      <c r="Z734" s="675"/>
    </row>
    <row r="735" spans="1:26">
      <c r="A735" s="675"/>
      <c r="B735" s="675"/>
      <c r="C735" s="675"/>
      <c r="D735" s="675"/>
      <c r="E735" s="675"/>
      <c r="F735" s="675"/>
      <c r="G735" s="675"/>
      <c r="H735" s="675"/>
      <c r="I735" s="675"/>
      <c r="J735" s="675"/>
      <c r="K735" s="675"/>
      <c r="L735" s="675"/>
      <c r="M735" s="675"/>
      <c r="N735" s="675"/>
      <c r="O735" s="675"/>
      <c r="P735" s="675"/>
      <c r="Q735" s="675"/>
      <c r="R735" s="675"/>
      <c r="S735" s="675"/>
      <c r="T735" s="675"/>
      <c r="U735" s="675"/>
      <c r="V735" s="675"/>
      <c r="W735" s="675"/>
      <c r="X735" s="675"/>
      <c r="Y735" s="675"/>
      <c r="Z735" s="675"/>
    </row>
    <row r="736" spans="1:26">
      <c r="A736" s="675"/>
      <c r="B736" s="675"/>
      <c r="C736" s="675"/>
      <c r="D736" s="675"/>
      <c r="E736" s="675"/>
      <c r="F736" s="675"/>
      <c r="G736" s="675"/>
      <c r="H736" s="675"/>
      <c r="I736" s="675"/>
      <c r="J736" s="675"/>
      <c r="K736" s="675"/>
      <c r="L736" s="675"/>
      <c r="M736" s="675"/>
      <c r="N736" s="675"/>
      <c r="O736" s="675"/>
      <c r="P736" s="675"/>
      <c r="Q736" s="675"/>
      <c r="R736" s="675"/>
      <c r="S736" s="675"/>
      <c r="T736" s="675"/>
      <c r="U736" s="675"/>
      <c r="V736" s="675"/>
      <c r="W736" s="675"/>
      <c r="X736" s="675"/>
      <c r="Y736" s="675"/>
      <c r="Z736" s="675"/>
    </row>
    <row r="737" spans="1:26">
      <c r="A737" s="675"/>
      <c r="B737" s="675"/>
      <c r="C737" s="675"/>
      <c r="D737" s="675"/>
      <c r="E737" s="675"/>
      <c r="F737" s="675"/>
      <c r="G737" s="675"/>
      <c r="H737" s="675"/>
      <c r="I737" s="675"/>
      <c r="J737" s="675"/>
      <c r="K737" s="675"/>
      <c r="L737" s="675"/>
      <c r="M737" s="675"/>
      <c r="N737" s="675"/>
      <c r="O737" s="675"/>
      <c r="P737" s="675"/>
      <c r="Q737" s="675"/>
      <c r="R737" s="675"/>
      <c r="S737" s="675"/>
      <c r="T737" s="675"/>
      <c r="U737" s="675"/>
      <c r="V737" s="675"/>
      <c r="W737" s="675"/>
      <c r="X737" s="675"/>
      <c r="Y737" s="675"/>
      <c r="Z737" s="675"/>
    </row>
    <row r="738" spans="1:26">
      <c r="A738" s="675"/>
      <c r="B738" s="675"/>
      <c r="C738" s="675"/>
      <c r="D738" s="675"/>
      <c r="E738" s="675"/>
      <c r="F738" s="675"/>
      <c r="G738" s="675"/>
      <c r="H738" s="675"/>
      <c r="I738" s="675"/>
      <c r="J738" s="675"/>
      <c r="K738" s="675"/>
      <c r="L738" s="675"/>
      <c r="M738" s="675"/>
      <c r="N738" s="675"/>
      <c r="O738" s="675"/>
      <c r="P738" s="675"/>
      <c r="Q738" s="675"/>
      <c r="R738" s="675"/>
      <c r="S738" s="675"/>
      <c r="T738" s="675"/>
      <c r="U738" s="675"/>
      <c r="V738" s="675"/>
      <c r="W738" s="675"/>
      <c r="X738" s="675"/>
      <c r="Y738" s="675"/>
      <c r="Z738" s="675"/>
    </row>
    <row r="739" spans="1:26">
      <c r="A739" s="675"/>
      <c r="B739" s="675"/>
      <c r="C739" s="675"/>
      <c r="D739" s="675"/>
      <c r="E739" s="675"/>
      <c r="F739" s="675"/>
      <c r="G739" s="675"/>
      <c r="H739" s="675"/>
      <c r="I739" s="675"/>
      <c r="J739" s="675"/>
      <c r="K739" s="675"/>
      <c r="L739" s="675"/>
      <c r="M739" s="675"/>
      <c r="N739" s="675"/>
      <c r="O739" s="675"/>
      <c r="P739" s="675"/>
      <c r="Q739" s="675"/>
      <c r="R739" s="675"/>
      <c r="S739" s="675"/>
      <c r="T739" s="675"/>
      <c r="U739" s="675"/>
      <c r="V739" s="675"/>
      <c r="W739" s="675"/>
      <c r="X739" s="675"/>
      <c r="Y739" s="675"/>
      <c r="Z739" s="675"/>
    </row>
    <row r="740" spans="1:26">
      <c r="A740" s="675"/>
      <c r="B740" s="675"/>
      <c r="C740" s="675"/>
      <c r="D740" s="675"/>
      <c r="E740" s="675"/>
      <c r="F740" s="675"/>
      <c r="G740" s="675"/>
      <c r="H740" s="675"/>
      <c r="I740" s="675"/>
      <c r="J740" s="675"/>
      <c r="K740" s="675"/>
      <c r="L740" s="675"/>
      <c r="M740" s="675"/>
      <c r="N740" s="675"/>
      <c r="O740" s="675"/>
      <c r="P740" s="675"/>
      <c r="Q740" s="675"/>
      <c r="R740" s="675"/>
      <c r="S740" s="675"/>
      <c r="T740" s="675"/>
      <c r="U740" s="675"/>
      <c r="V740" s="675"/>
      <c r="W740" s="675"/>
      <c r="X740" s="675"/>
      <c r="Y740" s="675"/>
      <c r="Z740" s="675"/>
    </row>
    <row r="741" spans="1:26">
      <c r="A741" s="675"/>
      <c r="B741" s="675"/>
      <c r="C741" s="675"/>
      <c r="D741" s="675"/>
      <c r="E741" s="675"/>
      <c r="F741" s="675"/>
      <c r="G741" s="675"/>
      <c r="H741" s="675"/>
      <c r="I741" s="675"/>
      <c r="J741" s="675"/>
      <c r="K741" s="675"/>
      <c r="L741" s="675"/>
      <c r="M741" s="675"/>
      <c r="N741" s="675"/>
      <c r="O741" s="675"/>
      <c r="P741" s="675"/>
      <c r="Q741" s="675"/>
      <c r="R741" s="675"/>
      <c r="S741" s="675"/>
      <c r="T741" s="675"/>
      <c r="U741" s="675"/>
      <c r="V741" s="675"/>
      <c r="W741" s="675"/>
      <c r="X741" s="675"/>
      <c r="Y741" s="675"/>
      <c r="Z741" s="675"/>
    </row>
    <row r="742" spans="1:26">
      <c r="A742" s="675"/>
      <c r="B742" s="675"/>
      <c r="C742" s="675"/>
      <c r="D742" s="675"/>
      <c r="E742" s="675"/>
      <c r="F742" s="675"/>
      <c r="G742" s="675"/>
      <c r="H742" s="675"/>
      <c r="I742" s="675"/>
      <c r="J742" s="675"/>
      <c r="K742" s="675"/>
      <c r="L742" s="675"/>
      <c r="M742" s="675"/>
      <c r="N742" s="675"/>
      <c r="O742" s="675"/>
      <c r="P742" s="675"/>
      <c r="Q742" s="675"/>
      <c r="R742" s="675"/>
      <c r="S742" s="675"/>
      <c r="T742" s="675"/>
      <c r="U742" s="675"/>
      <c r="V742" s="675"/>
      <c r="W742" s="675"/>
      <c r="X742" s="675"/>
      <c r="Y742" s="675"/>
      <c r="Z742" s="675"/>
    </row>
    <row r="743" spans="1:26">
      <c r="A743" s="675"/>
      <c r="B743" s="675"/>
      <c r="C743" s="675"/>
      <c r="D743" s="675"/>
      <c r="E743" s="675"/>
      <c r="F743" s="675"/>
      <c r="G743" s="675"/>
      <c r="H743" s="675"/>
      <c r="I743" s="675"/>
      <c r="J743" s="675"/>
      <c r="K743" s="675"/>
      <c r="L743" s="675"/>
      <c r="M743" s="675"/>
      <c r="N743" s="675"/>
      <c r="O743" s="675"/>
      <c r="P743" s="675"/>
      <c r="Q743" s="675"/>
      <c r="R743" s="675"/>
      <c r="S743" s="675"/>
      <c r="T743" s="675"/>
      <c r="U743" s="675"/>
      <c r="V743" s="675"/>
      <c r="W743" s="675"/>
      <c r="X743" s="675"/>
      <c r="Y743" s="675"/>
      <c r="Z743" s="675"/>
    </row>
    <row r="744" spans="1:26">
      <c r="A744" s="675"/>
      <c r="B744" s="675"/>
      <c r="C744" s="675"/>
      <c r="D744" s="675"/>
      <c r="E744" s="675"/>
      <c r="F744" s="675"/>
      <c r="G744" s="675"/>
      <c r="H744" s="675"/>
      <c r="I744" s="675"/>
      <c r="J744" s="675"/>
      <c r="K744" s="675"/>
      <c r="L744" s="675"/>
      <c r="M744" s="675"/>
      <c r="N744" s="675"/>
      <c r="O744" s="675"/>
      <c r="P744" s="675"/>
      <c r="Q744" s="675"/>
      <c r="R744" s="675"/>
      <c r="S744" s="675"/>
      <c r="T744" s="675"/>
      <c r="U744" s="675"/>
      <c r="V744" s="675"/>
      <c r="W744" s="675"/>
      <c r="X744" s="675"/>
      <c r="Y744" s="675"/>
      <c r="Z744" s="675"/>
    </row>
    <row r="745" spans="1:26">
      <c r="A745" s="675"/>
      <c r="B745" s="675"/>
      <c r="C745" s="675"/>
      <c r="D745" s="675"/>
      <c r="E745" s="675"/>
      <c r="F745" s="675"/>
      <c r="G745" s="675"/>
      <c r="H745" s="675"/>
      <c r="I745" s="675"/>
      <c r="J745" s="675"/>
      <c r="K745" s="675"/>
      <c r="L745" s="675"/>
      <c r="M745" s="675"/>
      <c r="N745" s="675"/>
      <c r="O745" s="675"/>
      <c r="P745" s="675"/>
      <c r="Q745" s="675"/>
      <c r="R745" s="675"/>
      <c r="S745" s="675"/>
      <c r="T745" s="675"/>
      <c r="U745" s="675"/>
      <c r="V745" s="675"/>
      <c r="W745" s="675"/>
      <c r="X745" s="675"/>
      <c r="Y745" s="675"/>
      <c r="Z745" s="675"/>
    </row>
    <row r="746" spans="1:26">
      <c r="A746" s="675"/>
      <c r="B746" s="675"/>
      <c r="C746" s="675"/>
      <c r="D746" s="675"/>
      <c r="E746" s="675"/>
      <c r="F746" s="675"/>
      <c r="G746" s="675"/>
      <c r="H746" s="675"/>
      <c r="I746" s="675"/>
      <c r="J746" s="675"/>
      <c r="K746" s="675"/>
      <c r="L746" s="675"/>
      <c r="M746" s="675"/>
      <c r="N746" s="675"/>
      <c r="O746" s="675"/>
      <c r="P746" s="675"/>
      <c r="Q746" s="675"/>
      <c r="R746" s="675"/>
      <c r="S746" s="675"/>
      <c r="T746" s="675"/>
      <c r="U746" s="675"/>
      <c r="V746" s="675"/>
      <c r="W746" s="675"/>
      <c r="X746" s="675"/>
      <c r="Y746" s="675"/>
      <c r="Z746" s="675"/>
    </row>
    <row r="747" spans="1:26">
      <c r="A747" s="675"/>
      <c r="B747" s="675"/>
      <c r="C747" s="675"/>
      <c r="D747" s="675"/>
      <c r="E747" s="675"/>
      <c r="F747" s="675"/>
      <c r="G747" s="675"/>
      <c r="H747" s="675"/>
      <c r="I747" s="675"/>
      <c r="J747" s="675"/>
      <c r="K747" s="675"/>
      <c r="L747" s="675"/>
      <c r="M747" s="675"/>
      <c r="N747" s="675"/>
      <c r="O747" s="675"/>
      <c r="P747" s="675"/>
      <c r="Q747" s="675"/>
      <c r="R747" s="675"/>
      <c r="S747" s="675"/>
      <c r="T747" s="675"/>
      <c r="U747" s="675"/>
      <c r="V747" s="675"/>
      <c r="W747" s="675"/>
      <c r="X747" s="675"/>
      <c r="Y747" s="675"/>
      <c r="Z747" s="675"/>
    </row>
    <row r="748" spans="1:26">
      <c r="A748" s="675"/>
      <c r="B748" s="675"/>
      <c r="C748" s="675"/>
      <c r="D748" s="675"/>
      <c r="E748" s="675"/>
      <c r="F748" s="675"/>
      <c r="G748" s="675"/>
      <c r="H748" s="675"/>
      <c r="I748" s="675"/>
      <c r="J748" s="675"/>
      <c r="K748" s="675"/>
      <c r="L748" s="675"/>
      <c r="M748" s="675"/>
      <c r="N748" s="675"/>
      <c r="O748" s="675"/>
      <c r="P748" s="675"/>
      <c r="Q748" s="675"/>
      <c r="R748" s="675"/>
      <c r="S748" s="675"/>
      <c r="T748" s="675"/>
      <c r="U748" s="675"/>
      <c r="V748" s="675"/>
      <c r="W748" s="675"/>
      <c r="X748" s="675"/>
      <c r="Y748" s="675"/>
      <c r="Z748" s="675"/>
    </row>
    <row r="749" spans="1:26">
      <c r="A749" s="675"/>
      <c r="B749" s="675"/>
      <c r="C749" s="675"/>
      <c r="D749" s="675"/>
      <c r="E749" s="675"/>
      <c r="F749" s="675"/>
      <c r="G749" s="675"/>
      <c r="H749" s="675"/>
      <c r="I749" s="675"/>
      <c r="J749" s="675"/>
      <c r="K749" s="675"/>
      <c r="L749" s="675"/>
      <c r="M749" s="675"/>
      <c r="N749" s="675"/>
      <c r="O749" s="675"/>
      <c r="P749" s="675"/>
      <c r="Q749" s="675"/>
      <c r="R749" s="675"/>
      <c r="S749" s="675"/>
      <c r="T749" s="675"/>
      <c r="U749" s="675"/>
      <c r="V749" s="675"/>
      <c r="W749" s="675"/>
      <c r="X749" s="675"/>
      <c r="Y749" s="675"/>
      <c r="Z749" s="675"/>
    </row>
    <row r="750" spans="1:26">
      <c r="A750" s="675"/>
      <c r="B750" s="675"/>
      <c r="C750" s="675"/>
      <c r="D750" s="675"/>
      <c r="E750" s="675"/>
      <c r="F750" s="675"/>
      <c r="G750" s="675"/>
      <c r="H750" s="675"/>
      <c r="I750" s="675"/>
      <c r="J750" s="675"/>
      <c r="K750" s="675"/>
      <c r="L750" s="675"/>
      <c r="M750" s="675"/>
      <c r="N750" s="675"/>
      <c r="O750" s="675"/>
      <c r="P750" s="675"/>
      <c r="Q750" s="675"/>
      <c r="R750" s="675"/>
      <c r="S750" s="675"/>
      <c r="T750" s="675"/>
      <c r="U750" s="675"/>
      <c r="V750" s="675"/>
      <c r="W750" s="675"/>
      <c r="X750" s="675"/>
      <c r="Y750" s="675"/>
      <c r="Z750" s="675"/>
    </row>
    <row r="751" spans="1:26">
      <c r="A751" s="675"/>
      <c r="B751" s="675"/>
      <c r="C751" s="675"/>
      <c r="D751" s="675"/>
      <c r="E751" s="675"/>
      <c r="F751" s="675"/>
      <c r="G751" s="675"/>
      <c r="H751" s="675"/>
      <c r="I751" s="675"/>
      <c r="J751" s="675"/>
      <c r="K751" s="675"/>
      <c r="L751" s="675"/>
      <c r="M751" s="675"/>
      <c r="N751" s="675"/>
      <c r="O751" s="675"/>
      <c r="P751" s="675"/>
      <c r="Q751" s="675"/>
      <c r="R751" s="675"/>
      <c r="S751" s="675"/>
      <c r="T751" s="675"/>
      <c r="U751" s="675"/>
      <c r="V751" s="675"/>
      <c r="W751" s="675"/>
      <c r="X751" s="675"/>
      <c r="Y751" s="675"/>
      <c r="Z751" s="675"/>
    </row>
    <row r="752" spans="1:26">
      <c r="A752" s="675"/>
      <c r="B752" s="675"/>
      <c r="C752" s="675"/>
      <c r="D752" s="675"/>
      <c r="E752" s="675"/>
      <c r="F752" s="675"/>
      <c r="G752" s="675"/>
      <c r="H752" s="675"/>
      <c r="I752" s="675"/>
      <c r="J752" s="675"/>
      <c r="K752" s="675"/>
      <c r="L752" s="675"/>
      <c r="M752" s="675"/>
      <c r="N752" s="675"/>
      <c r="O752" s="675"/>
      <c r="P752" s="675"/>
      <c r="Q752" s="675"/>
      <c r="R752" s="675"/>
      <c r="S752" s="675"/>
      <c r="T752" s="675"/>
      <c r="U752" s="675"/>
      <c r="V752" s="675"/>
      <c r="W752" s="675"/>
      <c r="X752" s="675"/>
      <c r="Y752" s="675"/>
      <c r="Z752" s="675"/>
    </row>
    <row r="753" spans="1:26">
      <c r="A753" s="675"/>
      <c r="B753" s="675"/>
      <c r="C753" s="675"/>
      <c r="D753" s="675"/>
      <c r="E753" s="675"/>
      <c r="F753" s="675"/>
      <c r="G753" s="675"/>
      <c r="H753" s="675"/>
      <c r="I753" s="675"/>
      <c r="J753" s="675"/>
      <c r="K753" s="675"/>
      <c r="L753" s="675"/>
      <c r="M753" s="675"/>
      <c r="N753" s="675"/>
      <c r="O753" s="675"/>
      <c r="P753" s="675"/>
      <c r="Q753" s="675"/>
      <c r="R753" s="675"/>
      <c r="S753" s="675"/>
      <c r="T753" s="675"/>
      <c r="U753" s="675"/>
      <c r="V753" s="675"/>
      <c r="W753" s="675"/>
      <c r="X753" s="675"/>
      <c r="Y753" s="675"/>
      <c r="Z753" s="675"/>
    </row>
    <row r="754" spans="1:26">
      <c r="A754" s="675"/>
      <c r="B754" s="675"/>
      <c r="C754" s="675"/>
      <c r="D754" s="675"/>
      <c r="E754" s="675"/>
      <c r="F754" s="675"/>
      <c r="G754" s="675"/>
      <c r="H754" s="675"/>
      <c r="I754" s="675"/>
      <c r="J754" s="675"/>
      <c r="K754" s="675"/>
      <c r="L754" s="675"/>
      <c r="M754" s="675"/>
      <c r="N754" s="675"/>
      <c r="O754" s="675"/>
      <c r="P754" s="675"/>
      <c r="Q754" s="675"/>
      <c r="R754" s="675"/>
      <c r="S754" s="675"/>
      <c r="T754" s="675"/>
      <c r="U754" s="675"/>
      <c r="V754" s="675"/>
      <c r="W754" s="675"/>
      <c r="X754" s="675"/>
      <c r="Y754" s="675"/>
      <c r="Z754" s="675"/>
    </row>
    <row r="755" spans="1:26">
      <c r="A755" s="675"/>
      <c r="B755" s="675"/>
      <c r="C755" s="675"/>
      <c r="D755" s="675"/>
      <c r="E755" s="675"/>
      <c r="F755" s="675"/>
      <c r="G755" s="675"/>
      <c r="H755" s="675"/>
      <c r="I755" s="675"/>
      <c r="J755" s="675"/>
      <c r="K755" s="675"/>
      <c r="L755" s="675"/>
      <c r="M755" s="675"/>
      <c r="N755" s="675"/>
      <c r="O755" s="675"/>
      <c r="P755" s="675"/>
      <c r="Q755" s="675"/>
      <c r="R755" s="675"/>
      <c r="S755" s="675"/>
      <c r="T755" s="675"/>
      <c r="U755" s="675"/>
      <c r="V755" s="675"/>
      <c r="W755" s="675"/>
      <c r="X755" s="675"/>
      <c r="Y755" s="675"/>
      <c r="Z755" s="675"/>
    </row>
    <row r="756" spans="1:26">
      <c r="A756" s="675"/>
      <c r="B756" s="675"/>
      <c r="C756" s="675"/>
      <c r="D756" s="675"/>
      <c r="E756" s="675"/>
      <c r="F756" s="675"/>
      <c r="G756" s="675"/>
      <c r="H756" s="675"/>
      <c r="I756" s="675"/>
      <c r="J756" s="675"/>
      <c r="K756" s="675"/>
      <c r="L756" s="675"/>
      <c r="M756" s="675"/>
      <c r="N756" s="675"/>
      <c r="O756" s="675"/>
      <c r="P756" s="675"/>
      <c r="Q756" s="675"/>
      <c r="R756" s="675"/>
      <c r="S756" s="675"/>
      <c r="T756" s="675"/>
      <c r="U756" s="675"/>
      <c r="V756" s="675"/>
      <c r="W756" s="675"/>
      <c r="X756" s="675"/>
      <c r="Y756" s="675"/>
      <c r="Z756" s="675"/>
    </row>
    <row r="757" spans="1:26">
      <c r="A757" s="675"/>
      <c r="B757" s="675"/>
      <c r="C757" s="675"/>
      <c r="D757" s="675"/>
      <c r="E757" s="675"/>
      <c r="F757" s="675"/>
      <c r="G757" s="675"/>
      <c r="H757" s="675"/>
      <c r="I757" s="675"/>
      <c r="J757" s="675"/>
      <c r="K757" s="675"/>
      <c r="L757" s="675"/>
      <c r="M757" s="675"/>
      <c r="N757" s="675"/>
      <c r="O757" s="675"/>
      <c r="P757" s="675"/>
      <c r="Q757" s="675"/>
      <c r="R757" s="675"/>
      <c r="S757" s="675"/>
      <c r="T757" s="675"/>
      <c r="U757" s="675"/>
      <c r="V757" s="675"/>
      <c r="W757" s="675"/>
      <c r="X757" s="675"/>
      <c r="Y757" s="675"/>
      <c r="Z757" s="675"/>
    </row>
    <row r="758" spans="1:26">
      <c r="A758" s="675"/>
      <c r="B758" s="675"/>
      <c r="C758" s="675"/>
      <c r="D758" s="675"/>
      <c r="E758" s="675"/>
      <c r="F758" s="675"/>
      <c r="G758" s="675"/>
      <c r="H758" s="675"/>
      <c r="I758" s="675"/>
      <c r="J758" s="675"/>
      <c r="K758" s="675"/>
      <c r="L758" s="675"/>
      <c r="M758" s="675"/>
      <c r="N758" s="675"/>
      <c r="O758" s="675"/>
      <c r="P758" s="675"/>
      <c r="Q758" s="675"/>
      <c r="R758" s="675"/>
      <c r="S758" s="675"/>
      <c r="T758" s="675"/>
      <c r="U758" s="675"/>
      <c r="V758" s="675"/>
      <c r="W758" s="675"/>
      <c r="X758" s="675"/>
      <c r="Y758" s="675"/>
      <c r="Z758" s="675"/>
    </row>
    <row r="759" spans="1:26">
      <c r="A759" s="675"/>
      <c r="B759" s="675"/>
      <c r="C759" s="675"/>
      <c r="D759" s="675"/>
      <c r="E759" s="675"/>
      <c r="F759" s="675"/>
      <c r="G759" s="675"/>
      <c r="H759" s="675"/>
      <c r="I759" s="675"/>
      <c r="J759" s="675"/>
      <c r="K759" s="675"/>
      <c r="L759" s="675"/>
      <c r="M759" s="675"/>
      <c r="N759" s="675"/>
      <c r="O759" s="675"/>
      <c r="P759" s="675"/>
      <c r="Q759" s="675"/>
      <c r="R759" s="675"/>
      <c r="S759" s="675"/>
      <c r="T759" s="675"/>
      <c r="U759" s="675"/>
      <c r="V759" s="675"/>
      <c r="W759" s="675"/>
      <c r="X759" s="675"/>
      <c r="Y759" s="675"/>
      <c r="Z759" s="675"/>
    </row>
    <row r="760" spans="1:26">
      <c r="A760" s="675"/>
      <c r="B760" s="675"/>
      <c r="C760" s="675"/>
      <c r="D760" s="675"/>
      <c r="E760" s="675"/>
      <c r="F760" s="675"/>
      <c r="G760" s="675"/>
      <c r="H760" s="675"/>
      <c r="I760" s="675"/>
      <c r="J760" s="675"/>
      <c r="K760" s="675"/>
      <c r="L760" s="675"/>
      <c r="M760" s="675"/>
      <c r="N760" s="675"/>
      <c r="O760" s="675"/>
      <c r="P760" s="675"/>
      <c r="Q760" s="675"/>
      <c r="R760" s="675"/>
      <c r="S760" s="675"/>
      <c r="T760" s="675"/>
      <c r="U760" s="675"/>
      <c r="V760" s="675"/>
      <c r="W760" s="675"/>
      <c r="X760" s="675"/>
      <c r="Y760" s="675"/>
      <c r="Z760" s="675"/>
    </row>
    <row r="761" spans="1:26">
      <c r="A761" s="675"/>
      <c r="B761" s="675"/>
      <c r="C761" s="675"/>
      <c r="D761" s="675"/>
      <c r="E761" s="675"/>
      <c r="F761" s="675"/>
      <c r="G761" s="675"/>
      <c r="H761" s="675"/>
      <c r="I761" s="675"/>
      <c r="J761" s="675"/>
      <c r="K761" s="675"/>
      <c r="L761" s="675"/>
      <c r="M761" s="675"/>
      <c r="N761" s="675"/>
      <c r="O761" s="675"/>
      <c r="P761" s="675"/>
      <c r="Q761" s="675"/>
      <c r="R761" s="675"/>
      <c r="S761" s="675"/>
      <c r="T761" s="675"/>
      <c r="U761" s="675"/>
      <c r="V761" s="675"/>
      <c r="W761" s="675"/>
      <c r="X761" s="675"/>
      <c r="Y761" s="675"/>
      <c r="Z761" s="675"/>
    </row>
    <row r="762" spans="1:26">
      <c r="A762" s="675"/>
      <c r="B762" s="675"/>
      <c r="C762" s="675"/>
      <c r="D762" s="675"/>
      <c r="E762" s="675"/>
      <c r="F762" s="675"/>
      <c r="G762" s="675"/>
      <c r="H762" s="675"/>
      <c r="I762" s="675"/>
      <c r="J762" s="675"/>
      <c r="K762" s="675"/>
      <c r="L762" s="675"/>
      <c r="M762" s="675"/>
      <c r="N762" s="675"/>
      <c r="O762" s="675"/>
      <c r="P762" s="675"/>
      <c r="Q762" s="675"/>
      <c r="R762" s="675"/>
      <c r="S762" s="675"/>
      <c r="T762" s="675"/>
      <c r="U762" s="675"/>
      <c r="V762" s="675"/>
      <c r="W762" s="675"/>
      <c r="X762" s="675"/>
      <c r="Y762" s="675"/>
      <c r="Z762" s="675"/>
    </row>
    <row r="763" spans="1:26">
      <c r="A763" s="675"/>
      <c r="B763" s="675"/>
      <c r="C763" s="675"/>
      <c r="D763" s="675"/>
      <c r="E763" s="675"/>
      <c r="F763" s="675"/>
      <c r="G763" s="675"/>
      <c r="H763" s="675"/>
      <c r="I763" s="675"/>
      <c r="J763" s="675"/>
      <c r="K763" s="675"/>
      <c r="L763" s="675"/>
      <c r="M763" s="675"/>
      <c r="N763" s="675"/>
      <c r="O763" s="675"/>
      <c r="P763" s="675"/>
      <c r="Q763" s="675"/>
      <c r="R763" s="675"/>
      <c r="S763" s="675"/>
      <c r="T763" s="675"/>
      <c r="U763" s="675"/>
      <c r="V763" s="675"/>
      <c r="W763" s="675"/>
      <c r="X763" s="675"/>
      <c r="Y763" s="675"/>
      <c r="Z763" s="675"/>
    </row>
    <row r="764" spans="1:26">
      <c r="A764" s="675"/>
      <c r="B764" s="675"/>
      <c r="C764" s="675"/>
      <c r="D764" s="675"/>
      <c r="E764" s="675"/>
      <c r="F764" s="675"/>
      <c r="G764" s="675"/>
      <c r="H764" s="675"/>
      <c r="I764" s="675"/>
      <c r="J764" s="675"/>
      <c r="K764" s="675"/>
      <c r="L764" s="675"/>
      <c r="M764" s="675"/>
      <c r="N764" s="675"/>
      <c r="O764" s="675"/>
      <c r="P764" s="675"/>
      <c r="Q764" s="675"/>
      <c r="R764" s="675"/>
      <c r="S764" s="675"/>
      <c r="T764" s="675"/>
      <c r="U764" s="675"/>
      <c r="V764" s="675"/>
      <c r="W764" s="675"/>
      <c r="X764" s="675"/>
      <c r="Y764" s="675"/>
      <c r="Z764" s="675"/>
    </row>
    <row r="765" spans="1:26">
      <c r="A765" s="675"/>
      <c r="B765" s="675"/>
      <c r="C765" s="675"/>
      <c r="D765" s="675"/>
      <c r="E765" s="675"/>
      <c r="F765" s="675"/>
      <c r="G765" s="675"/>
      <c r="H765" s="675"/>
      <c r="I765" s="675"/>
      <c r="J765" s="675"/>
      <c r="K765" s="675"/>
      <c r="L765" s="675"/>
      <c r="M765" s="675"/>
      <c r="N765" s="675"/>
      <c r="O765" s="675"/>
      <c r="P765" s="675"/>
      <c r="Q765" s="675"/>
      <c r="R765" s="675"/>
      <c r="S765" s="675"/>
      <c r="T765" s="675"/>
      <c r="U765" s="675"/>
      <c r="V765" s="675"/>
      <c r="W765" s="675"/>
      <c r="X765" s="675"/>
      <c r="Y765" s="675"/>
      <c r="Z765" s="675"/>
    </row>
    <row r="766" spans="1:26">
      <c r="A766" s="675"/>
      <c r="B766" s="675"/>
      <c r="C766" s="675"/>
      <c r="D766" s="675"/>
      <c r="E766" s="675"/>
      <c r="F766" s="675"/>
      <c r="G766" s="675"/>
      <c r="H766" s="675"/>
      <c r="I766" s="675"/>
      <c r="J766" s="675"/>
      <c r="K766" s="675"/>
      <c r="L766" s="675"/>
      <c r="M766" s="675"/>
      <c r="N766" s="675"/>
      <c r="O766" s="675"/>
      <c r="P766" s="675"/>
      <c r="Q766" s="675"/>
      <c r="R766" s="675"/>
      <c r="S766" s="675"/>
      <c r="T766" s="675"/>
      <c r="U766" s="675"/>
      <c r="V766" s="675"/>
      <c r="W766" s="675"/>
      <c r="X766" s="675"/>
      <c r="Y766" s="675"/>
      <c r="Z766" s="675"/>
    </row>
    <row r="767" spans="1:26">
      <c r="A767" s="675"/>
      <c r="B767" s="675"/>
      <c r="C767" s="675"/>
      <c r="D767" s="675"/>
      <c r="E767" s="675"/>
      <c r="F767" s="675"/>
      <c r="G767" s="675"/>
      <c r="H767" s="675"/>
      <c r="I767" s="675"/>
      <c r="J767" s="675"/>
      <c r="K767" s="675"/>
      <c r="L767" s="675"/>
      <c r="M767" s="675"/>
      <c r="N767" s="675"/>
      <c r="O767" s="675"/>
      <c r="P767" s="675"/>
      <c r="Q767" s="675"/>
      <c r="R767" s="675"/>
      <c r="S767" s="675"/>
      <c r="T767" s="675"/>
      <c r="U767" s="675"/>
      <c r="V767" s="675"/>
      <c r="W767" s="675"/>
      <c r="X767" s="675"/>
      <c r="Y767" s="675"/>
      <c r="Z767" s="675"/>
    </row>
    <row r="768" spans="1:26">
      <c r="A768" s="675"/>
      <c r="B768" s="675"/>
      <c r="C768" s="675"/>
      <c r="D768" s="675"/>
      <c r="E768" s="675"/>
      <c r="F768" s="675"/>
      <c r="G768" s="675"/>
      <c r="H768" s="675"/>
      <c r="I768" s="675"/>
      <c r="J768" s="675"/>
      <c r="K768" s="675"/>
      <c r="L768" s="675"/>
      <c r="M768" s="675"/>
      <c r="N768" s="675"/>
      <c r="O768" s="675"/>
      <c r="P768" s="675"/>
      <c r="Q768" s="675"/>
      <c r="R768" s="675"/>
      <c r="S768" s="675"/>
      <c r="T768" s="675"/>
      <c r="U768" s="675"/>
      <c r="V768" s="675"/>
      <c r="W768" s="675"/>
      <c r="X768" s="675"/>
      <c r="Y768" s="675"/>
      <c r="Z768" s="675"/>
    </row>
    <row r="769" spans="1:26">
      <c r="A769" s="675"/>
      <c r="B769" s="675"/>
      <c r="C769" s="675"/>
      <c r="D769" s="675"/>
      <c r="E769" s="675"/>
      <c r="F769" s="675"/>
      <c r="G769" s="675"/>
      <c r="H769" s="675"/>
      <c r="I769" s="675"/>
      <c r="J769" s="675"/>
      <c r="K769" s="675"/>
      <c r="L769" s="675"/>
      <c r="M769" s="675"/>
      <c r="N769" s="675"/>
      <c r="O769" s="675"/>
      <c r="P769" s="675"/>
      <c r="Q769" s="675"/>
      <c r="R769" s="675"/>
      <c r="S769" s="675"/>
      <c r="T769" s="675"/>
      <c r="U769" s="675"/>
      <c r="V769" s="675"/>
      <c r="W769" s="675"/>
      <c r="X769" s="675"/>
      <c r="Y769" s="675"/>
      <c r="Z769" s="675"/>
    </row>
    <row r="770" spans="1:26">
      <c r="A770" s="675"/>
      <c r="B770" s="675"/>
      <c r="C770" s="675"/>
      <c r="D770" s="675"/>
      <c r="E770" s="675"/>
      <c r="F770" s="675"/>
      <c r="G770" s="675"/>
      <c r="H770" s="675"/>
      <c r="I770" s="675"/>
      <c r="J770" s="675"/>
      <c r="K770" s="675"/>
      <c r="L770" s="675"/>
      <c r="M770" s="675"/>
      <c r="N770" s="675"/>
      <c r="O770" s="675"/>
      <c r="P770" s="675"/>
      <c r="Q770" s="675"/>
      <c r="R770" s="675"/>
      <c r="S770" s="675"/>
      <c r="T770" s="675"/>
      <c r="U770" s="675"/>
      <c r="V770" s="675"/>
      <c r="W770" s="675"/>
      <c r="X770" s="675"/>
      <c r="Y770" s="675"/>
      <c r="Z770" s="675"/>
    </row>
    <row r="771" spans="1:26">
      <c r="A771" s="675"/>
      <c r="B771" s="675"/>
      <c r="C771" s="675"/>
      <c r="D771" s="675"/>
      <c r="E771" s="675"/>
      <c r="F771" s="675"/>
      <c r="G771" s="675"/>
      <c r="H771" s="675"/>
      <c r="I771" s="675"/>
      <c r="J771" s="675"/>
      <c r="K771" s="675"/>
      <c r="L771" s="675"/>
      <c r="M771" s="675"/>
      <c r="N771" s="675"/>
      <c r="O771" s="675"/>
      <c r="P771" s="675"/>
      <c r="Q771" s="675"/>
      <c r="R771" s="675"/>
      <c r="S771" s="675"/>
      <c r="T771" s="675"/>
      <c r="U771" s="675"/>
      <c r="V771" s="675"/>
      <c r="W771" s="675"/>
      <c r="X771" s="675"/>
      <c r="Y771" s="675"/>
      <c r="Z771" s="675"/>
    </row>
    <row r="772" spans="1:26">
      <c r="A772" s="675"/>
      <c r="B772" s="675"/>
      <c r="C772" s="675"/>
      <c r="D772" s="675"/>
      <c r="E772" s="675"/>
      <c r="F772" s="675"/>
      <c r="G772" s="675"/>
      <c r="H772" s="675"/>
      <c r="I772" s="675"/>
      <c r="J772" s="675"/>
      <c r="K772" s="675"/>
      <c r="L772" s="675"/>
      <c r="M772" s="675"/>
      <c r="N772" s="675"/>
      <c r="O772" s="675"/>
      <c r="P772" s="675"/>
      <c r="Q772" s="675"/>
      <c r="R772" s="675"/>
      <c r="S772" s="675"/>
      <c r="T772" s="675"/>
      <c r="U772" s="675"/>
      <c r="V772" s="675"/>
      <c r="W772" s="675"/>
      <c r="X772" s="675"/>
      <c r="Y772" s="675"/>
      <c r="Z772" s="675"/>
    </row>
    <row r="773" spans="1:26">
      <c r="A773" s="675"/>
      <c r="B773" s="675"/>
      <c r="C773" s="675"/>
      <c r="D773" s="675"/>
      <c r="E773" s="675"/>
      <c r="F773" s="675"/>
      <c r="G773" s="675"/>
      <c r="H773" s="675"/>
      <c r="I773" s="675"/>
      <c r="J773" s="675"/>
      <c r="K773" s="675"/>
      <c r="L773" s="675"/>
      <c r="M773" s="675"/>
      <c r="N773" s="675"/>
      <c r="O773" s="675"/>
      <c r="P773" s="675"/>
      <c r="Q773" s="675"/>
      <c r="R773" s="675"/>
      <c r="S773" s="675"/>
      <c r="T773" s="675"/>
      <c r="U773" s="675"/>
      <c r="V773" s="675"/>
      <c r="W773" s="675"/>
      <c r="X773" s="675"/>
      <c r="Y773" s="675"/>
      <c r="Z773" s="675"/>
    </row>
    <row r="774" spans="1:26">
      <c r="A774" s="675"/>
      <c r="B774" s="675"/>
      <c r="C774" s="675"/>
      <c r="D774" s="675"/>
      <c r="E774" s="675"/>
      <c r="F774" s="675"/>
      <c r="G774" s="675"/>
      <c r="H774" s="675"/>
      <c r="I774" s="675"/>
      <c r="J774" s="675"/>
      <c r="K774" s="675"/>
      <c r="L774" s="675"/>
      <c r="M774" s="675"/>
      <c r="N774" s="675"/>
      <c r="O774" s="675"/>
      <c r="P774" s="675"/>
      <c r="Q774" s="675"/>
      <c r="R774" s="675"/>
      <c r="S774" s="675"/>
      <c r="T774" s="675"/>
      <c r="U774" s="675"/>
      <c r="V774" s="675"/>
      <c r="W774" s="675"/>
      <c r="X774" s="675"/>
      <c r="Y774" s="675"/>
      <c r="Z774" s="675"/>
    </row>
    <row r="775" spans="1:26">
      <c r="A775" s="675"/>
      <c r="B775" s="675"/>
      <c r="C775" s="675"/>
      <c r="D775" s="675"/>
      <c r="E775" s="675"/>
      <c r="F775" s="675"/>
      <c r="G775" s="675"/>
      <c r="H775" s="675"/>
      <c r="I775" s="675"/>
      <c r="J775" s="675"/>
      <c r="K775" s="675"/>
      <c r="L775" s="675"/>
      <c r="M775" s="675"/>
      <c r="N775" s="675"/>
      <c r="O775" s="675"/>
      <c r="P775" s="675"/>
      <c r="Q775" s="675"/>
      <c r="R775" s="675"/>
      <c r="S775" s="675"/>
      <c r="T775" s="675"/>
      <c r="U775" s="675"/>
      <c r="V775" s="675"/>
      <c r="W775" s="675"/>
      <c r="X775" s="675"/>
      <c r="Y775" s="675"/>
      <c r="Z775" s="675"/>
    </row>
    <row r="776" spans="1:26">
      <c r="A776" s="675"/>
      <c r="B776" s="675"/>
      <c r="C776" s="675"/>
      <c r="D776" s="675"/>
      <c r="E776" s="675"/>
      <c r="F776" s="675"/>
      <c r="G776" s="675"/>
      <c r="H776" s="675"/>
      <c r="I776" s="675"/>
      <c r="J776" s="675"/>
      <c r="K776" s="675"/>
      <c r="L776" s="675"/>
      <c r="M776" s="675"/>
      <c r="N776" s="675"/>
      <c r="O776" s="675"/>
      <c r="P776" s="675"/>
      <c r="Q776" s="675"/>
      <c r="R776" s="675"/>
      <c r="S776" s="675"/>
      <c r="T776" s="675"/>
      <c r="U776" s="675"/>
      <c r="V776" s="675"/>
      <c r="W776" s="675"/>
      <c r="X776" s="675"/>
      <c r="Y776" s="675"/>
      <c r="Z776" s="675"/>
    </row>
    <row r="777" spans="1:26">
      <c r="A777" s="675"/>
      <c r="B777" s="675"/>
      <c r="C777" s="675"/>
      <c r="D777" s="675"/>
      <c r="E777" s="675"/>
      <c r="F777" s="675"/>
      <c r="G777" s="675"/>
      <c r="H777" s="675"/>
      <c r="I777" s="675"/>
      <c r="J777" s="675"/>
      <c r="K777" s="675"/>
      <c r="L777" s="675"/>
      <c r="M777" s="675"/>
      <c r="N777" s="675"/>
      <c r="O777" s="675"/>
      <c r="P777" s="675"/>
      <c r="Q777" s="675"/>
      <c r="R777" s="675"/>
      <c r="S777" s="675"/>
      <c r="T777" s="675"/>
      <c r="U777" s="675"/>
      <c r="V777" s="675"/>
      <c r="W777" s="675"/>
      <c r="X777" s="675"/>
      <c r="Y777" s="675"/>
      <c r="Z777" s="675"/>
    </row>
    <row r="778" spans="1:26">
      <c r="A778" s="675"/>
      <c r="B778" s="675"/>
      <c r="C778" s="675"/>
      <c r="D778" s="675"/>
      <c r="E778" s="675"/>
      <c r="F778" s="675"/>
      <c r="G778" s="675"/>
      <c r="H778" s="675"/>
      <c r="I778" s="675"/>
      <c r="J778" s="675"/>
      <c r="K778" s="675"/>
      <c r="L778" s="675"/>
      <c r="M778" s="675"/>
      <c r="N778" s="675"/>
      <c r="O778" s="675"/>
      <c r="P778" s="675"/>
      <c r="Q778" s="675"/>
      <c r="R778" s="675"/>
      <c r="S778" s="675"/>
      <c r="T778" s="675"/>
      <c r="U778" s="675"/>
      <c r="V778" s="675"/>
      <c r="W778" s="675"/>
      <c r="X778" s="675"/>
      <c r="Y778" s="675"/>
      <c r="Z778" s="675"/>
    </row>
    <row r="779" spans="1:26">
      <c r="A779" s="675"/>
      <c r="B779" s="675"/>
      <c r="C779" s="675"/>
      <c r="D779" s="675"/>
      <c r="E779" s="675"/>
      <c r="F779" s="675"/>
      <c r="G779" s="675"/>
      <c r="H779" s="675"/>
      <c r="I779" s="675"/>
      <c r="J779" s="675"/>
      <c r="K779" s="675"/>
      <c r="L779" s="675"/>
      <c r="M779" s="675"/>
      <c r="N779" s="675"/>
      <c r="O779" s="675"/>
      <c r="P779" s="675"/>
      <c r="Q779" s="675"/>
      <c r="R779" s="675"/>
      <c r="S779" s="675"/>
      <c r="T779" s="675"/>
      <c r="U779" s="675"/>
      <c r="V779" s="675"/>
      <c r="W779" s="675"/>
      <c r="X779" s="675"/>
      <c r="Y779" s="675"/>
      <c r="Z779" s="675"/>
    </row>
    <row r="780" spans="1:26">
      <c r="A780" s="675"/>
      <c r="B780" s="675"/>
      <c r="C780" s="675"/>
      <c r="D780" s="675"/>
      <c r="E780" s="675"/>
      <c r="F780" s="675"/>
      <c r="G780" s="675"/>
      <c r="H780" s="675"/>
      <c r="I780" s="675"/>
      <c r="J780" s="675"/>
      <c r="K780" s="675"/>
      <c r="L780" s="675"/>
      <c r="M780" s="675"/>
      <c r="N780" s="675"/>
      <c r="O780" s="675"/>
      <c r="P780" s="675"/>
      <c r="Q780" s="675"/>
      <c r="R780" s="675"/>
      <c r="S780" s="675"/>
      <c r="T780" s="675"/>
      <c r="U780" s="675"/>
      <c r="V780" s="675"/>
      <c r="W780" s="675"/>
      <c r="X780" s="675"/>
      <c r="Y780" s="675"/>
      <c r="Z780" s="675"/>
    </row>
    <row r="781" spans="1:26">
      <c r="A781" s="675"/>
      <c r="B781" s="675"/>
      <c r="C781" s="675"/>
      <c r="D781" s="675"/>
      <c r="E781" s="675"/>
      <c r="F781" s="675"/>
      <c r="G781" s="675"/>
      <c r="H781" s="675"/>
      <c r="I781" s="675"/>
      <c r="J781" s="675"/>
      <c r="K781" s="675"/>
      <c r="L781" s="675"/>
      <c r="M781" s="675"/>
      <c r="N781" s="675"/>
      <c r="O781" s="675"/>
      <c r="P781" s="675"/>
      <c r="Q781" s="675"/>
      <c r="R781" s="675"/>
      <c r="S781" s="675"/>
      <c r="T781" s="675"/>
      <c r="U781" s="675"/>
      <c r="V781" s="675"/>
      <c r="W781" s="675"/>
      <c r="X781" s="675"/>
      <c r="Y781" s="675"/>
      <c r="Z781" s="675"/>
    </row>
    <row r="782" spans="1:26">
      <c r="A782" s="675"/>
      <c r="B782" s="675"/>
      <c r="C782" s="675"/>
      <c r="D782" s="675"/>
      <c r="E782" s="675"/>
      <c r="F782" s="675"/>
      <c r="G782" s="675"/>
      <c r="H782" s="675"/>
      <c r="I782" s="675"/>
      <c r="J782" s="675"/>
      <c r="K782" s="675"/>
      <c r="L782" s="675"/>
      <c r="M782" s="675"/>
      <c r="N782" s="675"/>
      <c r="O782" s="675"/>
      <c r="P782" s="675"/>
      <c r="Q782" s="675"/>
      <c r="R782" s="675"/>
      <c r="S782" s="675"/>
      <c r="T782" s="675"/>
      <c r="U782" s="675"/>
      <c r="V782" s="675"/>
      <c r="W782" s="675"/>
      <c r="X782" s="675"/>
      <c r="Y782" s="675"/>
      <c r="Z782" s="675"/>
    </row>
    <row r="783" spans="1:26">
      <c r="A783" s="675"/>
      <c r="B783" s="675"/>
      <c r="C783" s="675"/>
      <c r="D783" s="675"/>
      <c r="E783" s="675"/>
      <c r="F783" s="675"/>
      <c r="G783" s="675"/>
      <c r="H783" s="675"/>
      <c r="I783" s="675"/>
      <c r="J783" s="675"/>
      <c r="K783" s="675"/>
      <c r="L783" s="675"/>
      <c r="M783" s="675"/>
      <c r="N783" s="675"/>
      <c r="O783" s="675"/>
      <c r="P783" s="675"/>
      <c r="Q783" s="675"/>
      <c r="R783" s="675"/>
      <c r="S783" s="675"/>
      <c r="T783" s="675"/>
      <c r="U783" s="675"/>
      <c r="V783" s="675"/>
      <c r="W783" s="675"/>
      <c r="X783" s="675"/>
      <c r="Y783" s="675"/>
      <c r="Z783" s="675"/>
    </row>
    <row r="784" spans="1:26">
      <c r="A784" s="675"/>
      <c r="B784" s="675"/>
      <c r="C784" s="675"/>
      <c r="D784" s="675"/>
      <c r="E784" s="675"/>
      <c r="F784" s="675"/>
      <c r="G784" s="675"/>
      <c r="H784" s="675"/>
      <c r="I784" s="675"/>
      <c r="J784" s="675"/>
      <c r="K784" s="675"/>
      <c r="L784" s="675"/>
      <c r="M784" s="675"/>
      <c r="N784" s="675"/>
      <c r="O784" s="675"/>
      <c r="P784" s="675"/>
      <c r="Q784" s="675"/>
      <c r="R784" s="675"/>
      <c r="S784" s="675"/>
      <c r="T784" s="675"/>
      <c r="U784" s="675"/>
      <c r="V784" s="675"/>
      <c r="W784" s="675"/>
      <c r="X784" s="675"/>
      <c r="Y784" s="675"/>
      <c r="Z784" s="675"/>
    </row>
    <row r="785" spans="1:26">
      <c r="A785" s="675"/>
      <c r="B785" s="675"/>
      <c r="C785" s="675"/>
      <c r="D785" s="675"/>
      <c r="E785" s="675"/>
      <c r="F785" s="675"/>
      <c r="G785" s="675"/>
      <c r="H785" s="675"/>
      <c r="I785" s="675"/>
      <c r="J785" s="675"/>
      <c r="K785" s="675"/>
      <c r="L785" s="675"/>
      <c r="M785" s="675"/>
      <c r="N785" s="675"/>
      <c r="O785" s="675"/>
      <c r="P785" s="675"/>
      <c r="Q785" s="675"/>
      <c r="R785" s="675"/>
      <c r="S785" s="675"/>
      <c r="T785" s="675"/>
      <c r="U785" s="675"/>
      <c r="V785" s="675"/>
      <c r="W785" s="675"/>
      <c r="X785" s="675"/>
      <c r="Y785" s="675"/>
      <c r="Z785" s="675"/>
    </row>
    <row r="786" spans="1:26">
      <c r="A786" s="675"/>
      <c r="B786" s="675"/>
      <c r="C786" s="675"/>
      <c r="D786" s="675"/>
      <c r="E786" s="675"/>
      <c r="F786" s="675"/>
      <c r="G786" s="675"/>
      <c r="H786" s="675"/>
      <c r="I786" s="675"/>
      <c r="J786" s="675"/>
      <c r="K786" s="675"/>
      <c r="L786" s="675"/>
      <c r="M786" s="675"/>
      <c r="N786" s="675"/>
      <c r="O786" s="675"/>
      <c r="P786" s="675"/>
      <c r="Q786" s="675"/>
      <c r="R786" s="675"/>
      <c r="S786" s="675"/>
      <c r="T786" s="675"/>
      <c r="U786" s="675"/>
      <c r="V786" s="675"/>
      <c r="W786" s="675"/>
      <c r="X786" s="675"/>
      <c r="Y786" s="675"/>
      <c r="Z786" s="675"/>
    </row>
    <row r="787" spans="1:26">
      <c r="A787" s="675"/>
      <c r="B787" s="675"/>
      <c r="C787" s="675"/>
      <c r="D787" s="675"/>
      <c r="E787" s="675"/>
      <c r="F787" s="675"/>
      <c r="G787" s="675"/>
      <c r="H787" s="675"/>
      <c r="I787" s="675"/>
      <c r="J787" s="675"/>
      <c r="K787" s="675"/>
      <c r="L787" s="675"/>
      <c r="M787" s="675"/>
      <c r="N787" s="675"/>
      <c r="O787" s="675"/>
      <c r="P787" s="675"/>
      <c r="Q787" s="675"/>
      <c r="R787" s="675"/>
      <c r="S787" s="675"/>
      <c r="T787" s="675"/>
      <c r="U787" s="675"/>
      <c r="V787" s="675"/>
      <c r="W787" s="675"/>
      <c r="X787" s="675"/>
      <c r="Y787" s="675"/>
      <c r="Z787" s="675"/>
    </row>
    <row r="788" spans="1:26">
      <c r="A788" s="675"/>
      <c r="B788" s="675"/>
      <c r="C788" s="675"/>
      <c r="D788" s="675"/>
      <c r="E788" s="675"/>
      <c r="F788" s="675"/>
      <c r="G788" s="675"/>
      <c r="H788" s="675"/>
      <c r="I788" s="675"/>
      <c r="J788" s="675"/>
      <c r="K788" s="675"/>
      <c r="L788" s="675"/>
      <c r="M788" s="675"/>
      <c r="N788" s="675"/>
      <c r="O788" s="675"/>
      <c r="P788" s="675"/>
      <c r="Q788" s="675"/>
      <c r="R788" s="675"/>
      <c r="S788" s="675"/>
      <c r="T788" s="675"/>
      <c r="U788" s="675"/>
      <c r="V788" s="675"/>
      <c r="W788" s="675"/>
      <c r="X788" s="675"/>
      <c r="Y788" s="675"/>
      <c r="Z788" s="675"/>
    </row>
    <row r="789" spans="1:26">
      <c r="A789" s="675"/>
      <c r="B789" s="675"/>
      <c r="C789" s="675"/>
      <c r="D789" s="675"/>
      <c r="E789" s="675"/>
      <c r="F789" s="675"/>
      <c r="G789" s="675"/>
      <c r="H789" s="675"/>
      <c r="I789" s="675"/>
      <c r="J789" s="675"/>
      <c r="K789" s="675"/>
      <c r="L789" s="675"/>
      <c r="M789" s="675"/>
      <c r="N789" s="675"/>
      <c r="O789" s="675"/>
      <c r="P789" s="675"/>
      <c r="Q789" s="675"/>
      <c r="R789" s="675"/>
      <c r="S789" s="675"/>
      <c r="T789" s="675"/>
      <c r="U789" s="675"/>
      <c r="V789" s="675"/>
      <c r="W789" s="675"/>
      <c r="X789" s="675"/>
      <c r="Y789" s="675"/>
      <c r="Z789" s="675"/>
    </row>
    <row r="790" spans="1:26">
      <c r="A790" s="675"/>
      <c r="B790" s="675"/>
      <c r="C790" s="675"/>
      <c r="D790" s="675"/>
      <c r="E790" s="675"/>
      <c r="F790" s="675"/>
      <c r="G790" s="675"/>
      <c r="H790" s="675"/>
      <c r="I790" s="675"/>
      <c r="J790" s="675"/>
      <c r="K790" s="675"/>
      <c r="L790" s="675"/>
      <c r="M790" s="675"/>
      <c r="N790" s="675"/>
      <c r="O790" s="675"/>
      <c r="P790" s="675"/>
      <c r="Q790" s="675"/>
      <c r="R790" s="675"/>
      <c r="S790" s="675"/>
      <c r="T790" s="675"/>
      <c r="U790" s="675"/>
      <c r="V790" s="675"/>
      <c r="W790" s="675"/>
      <c r="X790" s="675"/>
      <c r="Y790" s="675"/>
      <c r="Z790" s="675"/>
    </row>
    <row r="791" spans="1:26">
      <c r="A791" s="675"/>
      <c r="B791" s="675"/>
      <c r="C791" s="675"/>
      <c r="D791" s="675"/>
      <c r="E791" s="675"/>
      <c r="F791" s="675"/>
      <c r="G791" s="675"/>
      <c r="H791" s="675"/>
      <c r="I791" s="675"/>
      <c r="J791" s="675"/>
      <c r="K791" s="675"/>
      <c r="L791" s="675"/>
      <c r="M791" s="675"/>
      <c r="N791" s="675"/>
      <c r="O791" s="675"/>
      <c r="P791" s="675"/>
      <c r="Q791" s="675"/>
      <c r="R791" s="675"/>
      <c r="S791" s="675"/>
      <c r="T791" s="675"/>
      <c r="U791" s="675"/>
      <c r="V791" s="675"/>
      <c r="W791" s="675"/>
      <c r="X791" s="675"/>
      <c r="Y791" s="675"/>
      <c r="Z791" s="675"/>
    </row>
    <row r="792" spans="1:26">
      <c r="A792" s="675"/>
      <c r="B792" s="675"/>
      <c r="C792" s="675"/>
      <c r="D792" s="675"/>
      <c r="E792" s="675"/>
      <c r="F792" s="675"/>
      <c r="G792" s="675"/>
      <c r="H792" s="675"/>
      <c r="I792" s="675"/>
      <c r="J792" s="675"/>
      <c r="K792" s="675"/>
      <c r="L792" s="675"/>
      <c r="M792" s="675"/>
      <c r="N792" s="675"/>
      <c r="O792" s="675"/>
      <c r="P792" s="675"/>
      <c r="Q792" s="675"/>
      <c r="R792" s="675"/>
      <c r="S792" s="675"/>
      <c r="T792" s="675"/>
      <c r="U792" s="675"/>
      <c r="V792" s="675"/>
      <c r="W792" s="675"/>
      <c r="X792" s="675"/>
      <c r="Y792" s="675"/>
      <c r="Z792" s="675"/>
    </row>
    <row r="793" spans="1:26">
      <c r="A793" s="675"/>
      <c r="B793" s="675"/>
      <c r="C793" s="675"/>
      <c r="D793" s="675"/>
      <c r="E793" s="675"/>
      <c r="F793" s="675"/>
      <c r="G793" s="675"/>
      <c r="H793" s="675"/>
      <c r="I793" s="675"/>
      <c r="J793" s="675"/>
      <c r="K793" s="675"/>
      <c r="L793" s="675"/>
      <c r="M793" s="675"/>
      <c r="N793" s="675"/>
      <c r="O793" s="675"/>
      <c r="P793" s="675"/>
      <c r="Q793" s="675"/>
      <c r="R793" s="675"/>
      <c r="S793" s="675"/>
      <c r="T793" s="675"/>
      <c r="U793" s="675"/>
      <c r="V793" s="675"/>
      <c r="W793" s="675"/>
      <c r="X793" s="675"/>
      <c r="Y793" s="675"/>
      <c r="Z793" s="675"/>
    </row>
    <row r="794" spans="1:26">
      <c r="A794" s="675"/>
      <c r="B794" s="675"/>
      <c r="C794" s="675"/>
      <c r="D794" s="675"/>
      <c r="E794" s="675"/>
      <c r="F794" s="675"/>
      <c r="G794" s="675"/>
      <c r="H794" s="675"/>
      <c r="I794" s="675"/>
      <c r="J794" s="675"/>
      <c r="K794" s="675"/>
      <c r="L794" s="675"/>
      <c r="M794" s="675"/>
      <c r="N794" s="675"/>
      <c r="O794" s="675"/>
      <c r="P794" s="675"/>
      <c r="Q794" s="675"/>
      <c r="R794" s="675"/>
      <c r="S794" s="675"/>
      <c r="T794" s="675"/>
      <c r="U794" s="675"/>
      <c r="V794" s="675"/>
      <c r="W794" s="675"/>
      <c r="X794" s="675"/>
      <c r="Y794" s="675"/>
      <c r="Z794" s="675"/>
    </row>
    <row r="795" spans="1:26">
      <c r="A795" s="675"/>
      <c r="B795" s="675"/>
      <c r="C795" s="675"/>
      <c r="D795" s="675"/>
      <c r="E795" s="675"/>
      <c r="F795" s="675"/>
      <c r="G795" s="675"/>
      <c r="H795" s="675"/>
      <c r="I795" s="675"/>
      <c r="J795" s="675"/>
      <c r="K795" s="675"/>
      <c r="L795" s="675"/>
      <c r="M795" s="675"/>
      <c r="N795" s="675"/>
      <c r="O795" s="675"/>
      <c r="P795" s="675"/>
      <c r="Q795" s="675"/>
      <c r="R795" s="675"/>
      <c r="S795" s="675"/>
      <c r="T795" s="675"/>
      <c r="U795" s="675"/>
      <c r="V795" s="675"/>
      <c r="W795" s="675"/>
      <c r="X795" s="675"/>
      <c r="Y795" s="675"/>
      <c r="Z795" s="675"/>
    </row>
    <row r="796" spans="1:26">
      <c r="A796" s="675"/>
      <c r="B796" s="675"/>
      <c r="C796" s="675"/>
      <c r="D796" s="675"/>
      <c r="E796" s="675"/>
      <c r="F796" s="675"/>
      <c r="G796" s="675"/>
      <c r="H796" s="675"/>
      <c r="I796" s="675"/>
      <c r="J796" s="675"/>
      <c r="K796" s="675"/>
      <c r="L796" s="675"/>
      <c r="M796" s="675"/>
      <c r="N796" s="675"/>
      <c r="O796" s="675"/>
      <c r="P796" s="675"/>
      <c r="Q796" s="675"/>
      <c r="R796" s="675"/>
      <c r="S796" s="675"/>
      <c r="T796" s="675"/>
      <c r="U796" s="675"/>
      <c r="V796" s="675"/>
      <c r="W796" s="675"/>
      <c r="X796" s="675"/>
      <c r="Y796" s="675"/>
      <c r="Z796" s="675"/>
    </row>
    <row r="797" spans="1:26">
      <c r="A797" s="675"/>
      <c r="B797" s="675"/>
      <c r="C797" s="675"/>
      <c r="D797" s="675"/>
      <c r="E797" s="675"/>
      <c r="F797" s="675"/>
      <c r="G797" s="675"/>
      <c r="H797" s="675"/>
      <c r="I797" s="675"/>
      <c r="J797" s="675"/>
      <c r="K797" s="675"/>
      <c r="L797" s="675"/>
      <c r="M797" s="675"/>
      <c r="N797" s="675"/>
      <c r="O797" s="675"/>
      <c r="P797" s="675"/>
      <c r="Q797" s="675"/>
      <c r="R797" s="675"/>
      <c r="S797" s="675"/>
      <c r="T797" s="675"/>
      <c r="U797" s="675"/>
      <c r="V797" s="675"/>
      <c r="W797" s="675"/>
      <c r="X797" s="675"/>
      <c r="Y797" s="675"/>
      <c r="Z797" s="675"/>
    </row>
    <row r="798" spans="1:26">
      <c r="A798" s="675"/>
      <c r="B798" s="675"/>
      <c r="C798" s="675"/>
      <c r="D798" s="675"/>
      <c r="E798" s="675"/>
      <c r="F798" s="675"/>
      <c r="G798" s="675"/>
      <c r="H798" s="675"/>
      <c r="I798" s="675"/>
      <c r="J798" s="675"/>
      <c r="K798" s="675"/>
      <c r="L798" s="675"/>
      <c r="M798" s="675"/>
      <c r="N798" s="675"/>
      <c r="O798" s="675"/>
      <c r="P798" s="675"/>
      <c r="Q798" s="675"/>
      <c r="R798" s="675"/>
      <c r="S798" s="675"/>
      <c r="T798" s="675"/>
      <c r="U798" s="675"/>
      <c r="V798" s="675"/>
      <c r="W798" s="675"/>
      <c r="X798" s="675"/>
      <c r="Y798" s="675"/>
      <c r="Z798" s="675"/>
    </row>
    <row r="799" spans="1:26">
      <c r="A799" s="675"/>
      <c r="B799" s="675"/>
      <c r="C799" s="675"/>
      <c r="D799" s="675"/>
      <c r="E799" s="675"/>
      <c r="F799" s="675"/>
      <c r="G799" s="675"/>
      <c r="H799" s="675"/>
      <c r="I799" s="675"/>
      <c r="J799" s="675"/>
      <c r="K799" s="675"/>
      <c r="L799" s="675"/>
      <c r="M799" s="675"/>
      <c r="N799" s="675"/>
      <c r="O799" s="675"/>
      <c r="P799" s="675"/>
      <c r="Q799" s="675"/>
      <c r="R799" s="675"/>
      <c r="S799" s="675"/>
      <c r="T799" s="675"/>
      <c r="U799" s="675"/>
      <c r="V799" s="675"/>
      <c r="W799" s="675"/>
      <c r="X799" s="675"/>
      <c r="Y799" s="675"/>
      <c r="Z799" s="675"/>
    </row>
    <row r="800" spans="1:26">
      <c r="A800" s="675"/>
      <c r="B800" s="675"/>
      <c r="C800" s="675"/>
      <c r="D800" s="675"/>
      <c r="E800" s="675"/>
      <c r="F800" s="675"/>
      <c r="G800" s="675"/>
      <c r="H800" s="675"/>
      <c r="I800" s="675"/>
      <c r="J800" s="675"/>
      <c r="K800" s="675"/>
      <c r="L800" s="675"/>
      <c r="M800" s="675"/>
      <c r="N800" s="675"/>
      <c r="O800" s="675"/>
      <c r="P800" s="675"/>
      <c r="Q800" s="675"/>
      <c r="R800" s="675"/>
      <c r="S800" s="675"/>
      <c r="T800" s="675"/>
      <c r="U800" s="675"/>
      <c r="V800" s="675"/>
      <c r="W800" s="675"/>
      <c r="X800" s="675"/>
      <c r="Y800" s="675"/>
      <c r="Z800" s="675"/>
    </row>
    <row r="801" spans="1:26">
      <c r="A801" s="675"/>
      <c r="B801" s="675"/>
      <c r="C801" s="675"/>
      <c r="D801" s="675"/>
      <c r="E801" s="675"/>
      <c r="F801" s="675"/>
      <c r="G801" s="675"/>
      <c r="H801" s="675"/>
      <c r="I801" s="675"/>
      <c r="J801" s="675"/>
      <c r="K801" s="675"/>
      <c r="L801" s="675"/>
      <c r="M801" s="675"/>
      <c r="N801" s="675"/>
      <c r="O801" s="675"/>
      <c r="P801" s="675"/>
      <c r="Q801" s="675"/>
      <c r="R801" s="675"/>
      <c r="S801" s="675"/>
      <c r="T801" s="675"/>
      <c r="U801" s="675"/>
      <c r="V801" s="675"/>
      <c r="W801" s="675"/>
      <c r="X801" s="675"/>
      <c r="Y801" s="675"/>
      <c r="Z801" s="675"/>
    </row>
    <row r="802" spans="1:26">
      <c r="A802" s="675"/>
      <c r="B802" s="675"/>
      <c r="C802" s="675"/>
      <c r="D802" s="675"/>
      <c r="E802" s="675"/>
      <c r="F802" s="675"/>
      <c r="G802" s="675"/>
      <c r="H802" s="675"/>
      <c r="I802" s="675"/>
      <c r="J802" s="675"/>
      <c r="K802" s="675"/>
      <c r="L802" s="675"/>
      <c r="M802" s="675"/>
      <c r="N802" s="675"/>
      <c r="O802" s="675"/>
      <c r="P802" s="675"/>
      <c r="Q802" s="675"/>
      <c r="R802" s="675"/>
      <c r="S802" s="675"/>
      <c r="T802" s="675"/>
      <c r="U802" s="675"/>
      <c r="V802" s="675"/>
      <c r="W802" s="675"/>
      <c r="X802" s="675"/>
      <c r="Y802" s="675"/>
      <c r="Z802" s="675"/>
    </row>
    <row r="803" spans="1:26">
      <c r="A803" s="675"/>
      <c r="B803" s="675"/>
      <c r="C803" s="675"/>
      <c r="D803" s="675"/>
      <c r="E803" s="675"/>
      <c r="F803" s="675"/>
      <c r="G803" s="675"/>
      <c r="H803" s="675"/>
      <c r="I803" s="675"/>
      <c r="J803" s="675"/>
      <c r="K803" s="675"/>
      <c r="L803" s="675"/>
      <c r="M803" s="675"/>
      <c r="N803" s="675"/>
      <c r="O803" s="675"/>
      <c r="P803" s="675"/>
      <c r="Q803" s="675"/>
      <c r="R803" s="675"/>
      <c r="S803" s="675"/>
      <c r="T803" s="675"/>
      <c r="U803" s="675"/>
      <c r="V803" s="675"/>
      <c r="W803" s="675"/>
      <c r="X803" s="675"/>
      <c r="Y803" s="675"/>
      <c r="Z803" s="675"/>
    </row>
    <row r="804" spans="1:26">
      <c r="A804" s="675"/>
      <c r="B804" s="675"/>
      <c r="C804" s="675"/>
      <c r="D804" s="675"/>
      <c r="E804" s="675"/>
      <c r="F804" s="675"/>
      <c r="G804" s="675"/>
      <c r="H804" s="675"/>
      <c r="I804" s="675"/>
      <c r="J804" s="675"/>
      <c r="K804" s="675"/>
      <c r="L804" s="675"/>
      <c r="M804" s="675"/>
      <c r="N804" s="675"/>
      <c r="O804" s="675"/>
      <c r="P804" s="675"/>
      <c r="Q804" s="675"/>
      <c r="R804" s="675"/>
      <c r="S804" s="675"/>
      <c r="T804" s="675"/>
      <c r="U804" s="675"/>
      <c r="V804" s="675"/>
      <c r="W804" s="675"/>
      <c r="X804" s="675"/>
      <c r="Y804" s="675"/>
      <c r="Z804" s="675"/>
    </row>
    <row r="805" spans="1:26">
      <c r="A805" s="675"/>
      <c r="B805" s="675"/>
      <c r="C805" s="675"/>
      <c r="D805" s="675"/>
      <c r="E805" s="675"/>
      <c r="F805" s="675"/>
      <c r="G805" s="675"/>
      <c r="H805" s="675"/>
      <c r="I805" s="675"/>
      <c r="J805" s="675"/>
      <c r="K805" s="675"/>
      <c r="L805" s="675"/>
      <c r="M805" s="675"/>
      <c r="N805" s="675"/>
      <c r="O805" s="675"/>
      <c r="P805" s="675"/>
      <c r="Q805" s="675"/>
      <c r="R805" s="675"/>
      <c r="S805" s="675"/>
      <c r="T805" s="675"/>
      <c r="U805" s="675"/>
      <c r="V805" s="675"/>
      <c r="W805" s="675"/>
      <c r="X805" s="675"/>
      <c r="Y805" s="675"/>
      <c r="Z805" s="675"/>
    </row>
    <row r="806" spans="1:26">
      <c r="A806" s="675"/>
      <c r="B806" s="675"/>
      <c r="C806" s="675"/>
      <c r="D806" s="675"/>
      <c r="E806" s="675"/>
      <c r="F806" s="675"/>
      <c r="G806" s="675"/>
      <c r="H806" s="675"/>
      <c r="I806" s="675"/>
      <c r="J806" s="675"/>
      <c r="K806" s="675"/>
      <c r="L806" s="675"/>
      <c r="M806" s="675"/>
      <c r="N806" s="675"/>
      <c r="O806" s="675"/>
      <c r="P806" s="675"/>
      <c r="Q806" s="675"/>
      <c r="R806" s="675"/>
      <c r="S806" s="675"/>
      <c r="T806" s="675"/>
      <c r="U806" s="675"/>
      <c r="V806" s="675"/>
      <c r="W806" s="675"/>
      <c r="X806" s="675"/>
      <c r="Y806" s="675"/>
      <c r="Z806" s="675"/>
    </row>
    <row r="807" spans="1:26">
      <c r="A807" s="675"/>
      <c r="B807" s="675"/>
      <c r="C807" s="675"/>
      <c r="D807" s="675"/>
      <c r="E807" s="675"/>
      <c r="F807" s="675"/>
      <c r="G807" s="675"/>
      <c r="H807" s="675"/>
      <c r="I807" s="675"/>
      <c r="J807" s="675"/>
      <c r="K807" s="675"/>
      <c r="L807" s="675"/>
      <c r="M807" s="675"/>
      <c r="N807" s="675"/>
      <c r="O807" s="675"/>
      <c r="P807" s="675"/>
      <c r="Q807" s="675"/>
      <c r="R807" s="675"/>
      <c r="S807" s="675"/>
      <c r="T807" s="675"/>
      <c r="U807" s="675"/>
      <c r="V807" s="675"/>
      <c r="W807" s="675"/>
      <c r="X807" s="675"/>
      <c r="Y807" s="675"/>
      <c r="Z807" s="675"/>
    </row>
    <row r="808" spans="1:26">
      <c r="A808" s="675"/>
      <c r="B808" s="675"/>
      <c r="C808" s="675"/>
      <c r="D808" s="675"/>
      <c r="E808" s="675"/>
      <c r="F808" s="675"/>
      <c r="G808" s="675"/>
      <c r="H808" s="675"/>
      <c r="I808" s="675"/>
      <c r="J808" s="675"/>
      <c r="K808" s="675"/>
      <c r="L808" s="675"/>
      <c r="M808" s="675"/>
      <c r="N808" s="675"/>
      <c r="O808" s="675"/>
      <c r="P808" s="675"/>
      <c r="Q808" s="675"/>
      <c r="R808" s="675"/>
      <c r="S808" s="675"/>
      <c r="T808" s="675"/>
      <c r="U808" s="675"/>
      <c r="V808" s="675"/>
      <c r="W808" s="675"/>
      <c r="X808" s="675"/>
      <c r="Y808" s="675"/>
      <c r="Z808" s="675"/>
    </row>
    <row r="809" spans="1:26">
      <c r="A809" s="675"/>
      <c r="B809" s="675"/>
      <c r="C809" s="675"/>
      <c r="D809" s="675"/>
      <c r="E809" s="675"/>
      <c r="F809" s="675"/>
      <c r="G809" s="675"/>
      <c r="H809" s="675"/>
      <c r="I809" s="675"/>
      <c r="J809" s="675"/>
      <c r="K809" s="675"/>
      <c r="L809" s="675"/>
      <c r="M809" s="675"/>
      <c r="N809" s="675"/>
      <c r="O809" s="675"/>
      <c r="P809" s="675"/>
      <c r="Q809" s="675"/>
      <c r="R809" s="675"/>
      <c r="S809" s="675"/>
      <c r="T809" s="675"/>
      <c r="U809" s="675"/>
      <c r="V809" s="675"/>
      <c r="W809" s="675"/>
      <c r="X809" s="675"/>
      <c r="Y809" s="675"/>
      <c r="Z809" s="675"/>
    </row>
    <row r="810" spans="1:26">
      <c r="A810" s="675"/>
      <c r="B810" s="675"/>
      <c r="C810" s="675"/>
      <c r="D810" s="675"/>
      <c r="E810" s="675"/>
      <c r="F810" s="675"/>
      <c r="G810" s="675"/>
      <c r="H810" s="675"/>
      <c r="I810" s="675"/>
      <c r="J810" s="675"/>
      <c r="K810" s="675"/>
      <c r="L810" s="675"/>
      <c r="M810" s="675"/>
      <c r="N810" s="675"/>
      <c r="O810" s="675"/>
      <c r="P810" s="675"/>
      <c r="Q810" s="675"/>
      <c r="R810" s="675"/>
      <c r="S810" s="675"/>
      <c r="T810" s="675"/>
      <c r="U810" s="675"/>
      <c r="V810" s="675"/>
      <c r="W810" s="675"/>
      <c r="X810" s="675"/>
      <c r="Y810" s="675"/>
      <c r="Z810" s="675"/>
    </row>
    <row r="811" spans="1:26">
      <c r="A811" s="675"/>
      <c r="B811" s="675"/>
      <c r="C811" s="675"/>
      <c r="D811" s="675"/>
      <c r="E811" s="675"/>
      <c r="F811" s="675"/>
      <c r="G811" s="675"/>
      <c r="H811" s="675"/>
      <c r="I811" s="675"/>
      <c r="J811" s="675"/>
      <c r="K811" s="675"/>
      <c r="L811" s="675"/>
      <c r="M811" s="675"/>
      <c r="N811" s="675"/>
      <c r="O811" s="675"/>
      <c r="P811" s="675"/>
      <c r="Q811" s="675"/>
      <c r="R811" s="675"/>
      <c r="S811" s="675"/>
      <c r="T811" s="675"/>
      <c r="U811" s="675"/>
      <c r="V811" s="675"/>
      <c r="W811" s="675"/>
      <c r="X811" s="675"/>
      <c r="Y811" s="675"/>
      <c r="Z811" s="675"/>
    </row>
    <row r="812" spans="1:26">
      <c r="A812" s="675"/>
      <c r="B812" s="675"/>
      <c r="C812" s="675"/>
      <c r="D812" s="675"/>
      <c r="E812" s="675"/>
      <c r="F812" s="675"/>
      <c r="G812" s="675"/>
      <c r="H812" s="675"/>
      <c r="I812" s="675"/>
      <c r="J812" s="675"/>
      <c r="K812" s="675"/>
      <c r="L812" s="675"/>
      <c r="M812" s="675"/>
      <c r="N812" s="675"/>
      <c r="O812" s="675"/>
      <c r="P812" s="675"/>
      <c r="Q812" s="675"/>
      <c r="R812" s="675"/>
      <c r="S812" s="675"/>
      <c r="T812" s="675"/>
      <c r="U812" s="675"/>
      <c r="V812" s="675"/>
      <c r="W812" s="675"/>
      <c r="X812" s="675"/>
      <c r="Y812" s="675"/>
      <c r="Z812" s="675"/>
    </row>
    <row r="813" spans="1:26">
      <c r="A813" s="675"/>
      <c r="B813" s="675"/>
      <c r="C813" s="675"/>
      <c r="D813" s="675"/>
      <c r="E813" s="675"/>
      <c r="F813" s="675"/>
      <c r="G813" s="675"/>
      <c r="H813" s="675"/>
      <c r="I813" s="675"/>
      <c r="J813" s="675"/>
      <c r="K813" s="675"/>
      <c r="L813" s="675"/>
      <c r="M813" s="675"/>
      <c r="N813" s="675"/>
      <c r="O813" s="675"/>
      <c r="P813" s="675"/>
      <c r="Q813" s="675"/>
      <c r="R813" s="675"/>
      <c r="S813" s="675"/>
      <c r="T813" s="675"/>
      <c r="U813" s="675"/>
      <c r="V813" s="675"/>
      <c r="W813" s="675"/>
      <c r="X813" s="675"/>
      <c r="Y813" s="675"/>
      <c r="Z813" s="675"/>
    </row>
    <row r="814" spans="1:26">
      <c r="A814" s="675"/>
      <c r="B814" s="675"/>
      <c r="C814" s="675"/>
      <c r="D814" s="675"/>
      <c r="E814" s="675"/>
      <c r="F814" s="675"/>
      <c r="G814" s="675"/>
      <c r="H814" s="675"/>
      <c r="I814" s="675"/>
      <c r="J814" s="675"/>
      <c r="K814" s="675"/>
      <c r="L814" s="675"/>
      <c r="M814" s="675"/>
      <c r="N814" s="675"/>
      <c r="O814" s="675"/>
      <c r="P814" s="675"/>
      <c r="Q814" s="675"/>
      <c r="R814" s="675"/>
      <c r="S814" s="675"/>
      <c r="T814" s="675"/>
      <c r="U814" s="675"/>
      <c r="V814" s="675"/>
      <c r="W814" s="675"/>
      <c r="X814" s="675"/>
      <c r="Y814" s="675"/>
      <c r="Z814" s="675"/>
    </row>
    <row r="815" spans="1:26">
      <c r="A815" s="675"/>
      <c r="B815" s="675"/>
      <c r="C815" s="675"/>
      <c r="D815" s="675"/>
      <c r="E815" s="675"/>
      <c r="F815" s="675"/>
      <c r="G815" s="675"/>
      <c r="H815" s="675"/>
      <c r="I815" s="675"/>
      <c r="J815" s="675"/>
      <c r="K815" s="675"/>
      <c r="L815" s="675"/>
      <c r="M815" s="675"/>
      <c r="N815" s="675"/>
      <c r="O815" s="675"/>
      <c r="P815" s="675"/>
      <c r="Q815" s="675"/>
      <c r="R815" s="675"/>
      <c r="S815" s="675"/>
      <c r="T815" s="675"/>
      <c r="U815" s="675"/>
      <c r="V815" s="675"/>
      <c r="W815" s="675"/>
      <c r="X815" s="675"/>
      <c r="Y815" s="675"/>
      <c r="Z815" s="675"/>
    </row>
    <row r="816" spans="1:26">
      <c r="A816" s="675"/>
      <c r="B816" s="675"/>
      <c r="C816" s="675"/>
      <c r="D816" s="675"/>
      <c r="E816" s="675"/>
      <c r="F816" s="675"/>
      <c r="G816" s="675"/>
      <c r="H816" s="675"/>
      <c r="I816" s="675"/>
      <c r="J816" s="675"/>
      <c r="K816" s="675"/>
      <c r="L816" s="675"/>
      <c r="M816" s="675"/>
      <c r="N816" s="675"/>
      <c r="O816" s="675"/>
      <c r="P816" s="675"/>
      <c r="Q816" s="675"/>
      <c r="R816" s="675"/>
      <c r="S816" s="675"/>
      <c r="T816" s="675"/>
      <c r="U816" s="675"/>
      <c r="V816" s="675"/>
      <c r="W816" s="675"/>
      <c r="X816" s="675"/>
      <c r="Y816" s="675"/>
      <c r="Z816" s="675"/>
    </row>
    <row r="817" spans="1:26">
      <c r="A817" s="675"/>
      <c r="B817" s="675"/>
      <c r="C817" s="675"/>
      <c r="D817" s="675"/>
      <c r="E817" s="675"/>
      <c r="F817" s="675"/>
      <c r="G817" s="675"/>
      <c r="H817" s="675"/>
      <c r="I817" s="675"/>
      <c r="J817" s="675"/>
      <c r="K817" s="675"/>
      <c r="L817" s="675"/>
      <c r="M817" s="675"/>
      <c r="N817" s="675"/>
      <c r="O817" s="675"/>
      <c r="P817" s="675"/>
      <c r="Q817" s="675"/>
      <c r="R817" s="675"/>
      <c r="S817" s="675"/>
      <c r="T817" s="675"/>
      <c r="U817" s="675"/>
      <c r="V817" s="675"/>
      <c r="W817" s="675"/>
      <c r="X817" s="675"/>
      <c r="Y817" s="675"/>
      <c r="Z817" s="675"/>
    </row>
    <row r="818" spans="1:26">
      <c r="A818" s="675"/>
      <c r="B818" s="675"/>
      <c r="C818" s="675"/>
      <c r="D818" s="675"/>
      <c r="E818" s="675"/>
      <c r="F818" s="675"/>
      <c r="G818" s="675"/>
      <c r="H818" s="675"/>
      <c r="I818" s="675"/>
      <c r="J818" s="675"/>
      <c r="K818" s="675"/>
      <c r="L818" s="675"/>
      <c r="M818" s="675"/>
      <c r="N818" s="675"/>
      <c r="O818" s="675"/>
      <c r="P818" s="675"/>
      <c r="Q818" s="675"/>
      <c r="R818" s="675"/>
      <c r="S818" s="675"/>
      <c r="T818" s="675"/>
      <c r="U818" s="675"/>
      <c r="V818" s="675"/>
      <c r="W818" s="675"/>
      <c r="X818" s="675"/>
      <c r="Y818" s="675"/>
      <c r="Z818" s="675"/>
    </row>
    <row r="819" spans="1:26">
      <c r="A819" s="675"/>
      <c r="B819" s="675"/>
      <c r="C819" s="675"/>
      <c r="D819" s="675"/>
      <c r="E819" s="675"/>
      <c r="F819" s="675"/>
      <c r="G819" s="675"/>
      <c r="H819" s="675"/>
      <c r="I819" s="675"/>
      <c r="J819" s="675"/>
      <c r="K819" s="675"/>
      <c r="L819" s="675"/>
      <c r="M819" s="675"/>
      <c r="N819" s="675"/>
      <c r="O819" s="675"/>
      <c r="P819" s="675"/>
      <c r="Q819" s="675"/>
      <c r="R819" s="675"/>
      <c r="S819" s="675"/>
      <c r="T819" s="675"/>
      <c r="U819" s="675"/>
      <c r="V819" s="675"/>
      <c r="W819" s="675"/>
      <c r="X819" s="675"/>
      <c r="Y819" s="675"/>
      <c r="Z819" s="675"/>
    </row>
    <row r="820" spans="1:26">
      <c r="A820" s="675"/>
      <c r="B820" s="675"/>
      <c r="C820" s="675"/>
      <c r="D820" s="675"/>
      <c r="E820" s="675"/>
      <c r="F820" s="675"/>
      <c r="G820" s="675"/>
      <c r="H820" s="675"/>
      <c r="I820" s="675"/>
      <c r="J820" s="675"/>
      <c r="K820" s="675"/>
      <c r="L820" s="675"/>
      <c r="M820" s="675"/>
      <c r="N820" s="675"/>
      <c r="O820" s="675"/>
      <c r="P820" s="675"/>
      <c r="Q820" s="675"/>
      <c r="R820" s="675"/>
      <c r="S820" s="675"/>
      <c r="T820" s="675"/>
      <c r="U820" s="675"/>
      <c r="V820" s="675"/>
      <c r="W820" s="675"/>
      <c r="X820" s="675"/>
      <c r="Y820" s="675"/>
      <c r="Z820" s="675"/>
    </row>
    <row r="821" spans="1:26">
      <c r="A821" s="675"/>
      <c r="B821" s="675"/>
      <c r="C821" s="675"/>
      <c r="D821" s="675"/>
      <c r="E821" s="675"/>
      <c r="F821" s="675"/>
      <c r="G821" s="675"/>
      <c r="H821" s="675"/>
      <c r="I821" s="675"/>
      <c r="J821" s="675"/>
      <c r="K821" s="675"/>
      <c r="L821" s="675"/>
      <c r="M821" s="675"/>
      <c r="N821" s="675"/>
      <c r="O821" s="675"/>
      <c r="P821" s="675"/>
      <c r="Q821" s="675"/>
      <c r="R821" s="675"/>
      <c r="S821" s="675"/>
      <c r="T821" s="675"/>
      <c r="U821" s="675"/>
      <c r="V821" s="675"/>
      <c r="W821" s="675"/>
      <c r="X821" s="675"/>
      <c r="Y821" s="675"/>
      <c r="Z821" s="675"/>
    </row>
    <row r="822" spans="1:26">
      <c r="A822" s="675"/>
      <c r="B822" s="675"/>
      <c r="C822" s="675"/>
      <c r="D822" s="675"/>
      <c r="E822" s="675"/>
      <c r="F822" s="675"/>
      <c r="G822" s="675"/>
      <c r="H822" s="675"/>
      <c r="I822" s="675"/>
      <c r="J822" s="675"/>
      <c r="K822" s="675"/>
      <c r="L822" s="675"/>
      <c r="M822" s="675"/>
      <c r="N822" s="675"/>
      <c r="O822" s="675"/>
      <c r="P822" s="675"/>
      <c r="Q822" s="675"/>
      <c r="R822" s="675"/>
      <c r="S822" s="675"/>
      <c r="T822" s="675"/>
      <c r="U822" s="675"/>
      <c r="V822" s="675"/>
      <c r="W822" s="675"/>
      <c r="X822" s="675"/>
      <c r="Y822" s="675"/>
      <c r="Z822" s="675"/>
    </row>
    <row r="823" spans="1:26">
      <c r="A823" s="675"/>
      <c r="B823" s="675"/>
      <c r="C823" s="675"/>
      <c r="D823" s="675"/>
      <c r="E823" s="675"/>
      <c r="F823" s="675"/>
      <c r="G823" s="675"/>
      <c r="H823" s="675"/>
      <c r="I823" s="675"/>
      <c r="J823" s="675"/>
      <c r="K823" s="675"/>
      <c r="L823" s="675"/>
      <c r="M823" s="675"/>
      <c r="N823" s="675"/>
      <c r="O823" s="675"/>
      <c r="P823" s="675"/>
      <c r="Q823" s="675"/>
      <c r="R823" s="675"/>
      <c r="S823" s="675"/>
      <c r="T823" s="675"/>
      <c r="U823" s="675"/>
      <c r="V823" s="675"/>
      <c r="W823" s="675"/>
      <c r="X823" s="675"/>
      <c r="Y823" s="675"/>
      <c r="Z823" s="675"/>
    </row>
    <row r="824" spans="1:26">
      <c r="A824" s="675"/>
      <c r="B824" s="675"/>
      <c r="C824" s="675"/>
      <c r="D824" s="675"/>
      <c r="E824" s="675"/>
      <c r="F824" s="675"/>
      <c r="G824" s="675"/>
      <c r="H824" s="675"/>
      <c r="I824" s="675"/>
      <c r="J824" s="675"/>
      <c r="K824" s="675"/>
      <c r="L824" s="675"/>
      <c r="M824" s="675"/>
      <c r="N824" s="675"/>
      <c r="O824" s="675"/>
      <c r="P824" s="675"/>
      <c r="Q824" s="675"/>
      <c r="R824" s="675"/>
      <c r="S824" s="675"/>
      <c r="T824" s="675"/>
      <c r="U824" s="675"/>
      <c r="V824" s="675"/>
      <c r="W824" s="675"/>
      <c r="X824" s="675"/>
      <c r="Y824" s="675"/>
      <c r="Z824" s="675"/>
    </row>
    <row r="825" spans="1:26">
      <c r="A825" s="675"/>
      <c r="B825" s="675"/>
      <c r="C825" s="675"/>
      <c r="D825" s="675"/>
      <c r="E825" s="675"/>
      <c r="F825" s="675"/>
      <c r="G825" s="675"/>
      <c r="H825" s="675"/>
      <c r="I825" s="675"/>
      <c r="J825" s="675"/>
      <c r="K825" s="675"/>
      <c r="L825" s="675"/>
      <c r="M825" s="675"/>
      <c r="N825" s="675"/>
      <c r="O825" s="675"/>
      <c r="P825" s="675"/>
      <c r="Q825" s="675"/>
      <c r="R825" s="675"/>
      <c r="S825" s="675"/>
      <c r="T825" s="675"/>
      <c r="U825" s="675"/>
      <c r="V825" s="675"/>
      <c r="W825" s="675"/>
      <c r="X825" s="675"/>
      <c r="Y825" s="675"/>
      <c r="Z825" s="675"/>
    </row>
    <row r="826" spans="1:26">
      <c r="A826" s="675"/>
      <c r="B826" s="675"/>
      <c r="C826" s="675"/>
      <c r="D826" s="675"/>
      <c r="E826" s="675"/>
      <c r="F826" s="675"/>
      <c r="G826" s="675"/>
      <c r="H826" s="675"/>
      <c r="I826" s="675"/>
      <c r="J826" s="675"/>
      <c r="K826" s="675"/>
      <c r="L826" s="675"/>
      <c r="M826" s="675"/>
      <c r="N826" s="675"/>
      <c r="O826" s="675"/>
      <c r="P826" s="675"/>
      <c r="Q826" s="675"/>
      <c r="R826" s="675"/>
      <c r="S826" s="675"/>
      <c r="T826" s="675"/>
      <c r="U826" s="675"/>
      <c r="V826" s="675"/>
      <c r="W826" s="675"/>
      <c r="X826" s="675"/>
      <c r="Y826" s="675"/>
      <c r="Z826" s="675"/>
    </row>
    <row r="827" spans="1:26">
      <c r="A827" s="675"/>
      <c r="B827" s="675"/>
      <c r="C827" s="675"/>
      <c r="D827" s="675"/>
      <c r="E827" s="675"/>
      <c r="F827" s="675"/>
      <c r="G827" s="675"/>
      <c r="H827" s="675"/>
      <c r="I827" s="675"/>
      <c r="J827" s="675"/>
      <c r="K827" s="675"/>
      <c r="L827" s="675"/>
      <c r="M827" s="675"/>
      <c r="N827" s="675"/>
      <c r="O827" s="675"/>
      <c r="P827" s="675"/>
      <c r="Q827" s="675"/>
      <c r="R827" s="675"/>
      <c r="S827" s="675"/>
      <c r="T827" s="675"/>
      <c r="U827" s="675"/>
      <c r="V827" s="675"/>
      <c r="W827" s="675"/>
      <c r="X827" s="675"/>
      <c r="Y827" s="675"/>
      <c r="Z827" s="675"/>
    </row>
    <row r="828" spans="1:26">
      <c r="A828" s="675"/>
      <c r="B828" s="675"/>
      <c r="C828" s="675"/>
      <c r="D828" s="675"/>
      <c r="E828" s="675"/>
      <c r="F828" s="675"/>
      <c r="G828" s="675"/>
      <c r="H828" s="675"/>
      <c r="I828" s="675"/>
      <c r="J828" s="675"/>
      <c r="K828" s="675"/>
      <c r="L828" s="675"/>
      <c r="M828" s="675"/>
      <c r="N828" s="675"/>
      <c r="O828" s="675"/>
      <c r="P828" s="675"/>
      <c r="Q828" s="675"/>
      <c r="R828" s="675"/>
      <c r="S828" s="675"/>
      <c r="T828" s="675"/>
      <c r="U828" s="675"/>
      <c r="V828" s="675"/>
      <c r="W828" s="675"/>
      <c r="X828" s="675"/>
      <c r="Y828" s="675"/>
      <c r="Z828" s="675"/>
    </row>
    <row r="829" spans="1:26">
      <c r="A829" s="675"/>
      <c r="B829" s="675"/>
      <c r="C829" s="675"/>
      <c r="D829" s="675"/>
      <c r="E829" s="675"/>
      <c r="F829" s="675"/>
      <c r="G829" s="675"/>
      <c r="H829" s="675"/>
      <c r="I829" s="675"/>
      <c r="J829" s="675"/>
      <c r="K829" s="675"/>
      <c r="L829" s="675"/>
      <c r="M829" s="675"/>
      <c r="N829" s="675"/>
      <c r="O829" s="675"/>
      <c r="P829" s="675"/>
      <c r="Q829" s="675"/>
      <c r="R829" s="675"/>
      <c r="S829" s="675"/>
      <c r="T829" s="675"/>
      <c r="U829" s="675"/>
      <c r="V829" s="675"/>
      <c r="W829" s="675"/>
      <c r="X829" s="675"/>
      <c r="Y829" s="675"/>
      <c r="Z829" s="675"/>
    </row>
    <row r="830" spans="1:26">
      <c r="A830" s="675"/>
      <c r="B830" s="675"/>
      <c r="C830" s="675"/>
      <c r="D830" s="675"/>
      <c r="E830" s="675"/>
      <c r="F830" s="675"/>
      <c r="G830" s="675"/>
      <c r="H830" s="675"/>
      <c r="I830" s="675"/>
      <c r="J830" s="675"/>
      <c r="K830" s="675"/>
      <c r="L830" s="675"/>
      <c r="M830" s="675"/>
      <c r="N830" s="675"/>
      <c r="O830" s="675"/>
      <c r="P830" s="675"/>
      <c r="Q830" s="675"/>
      <c r="R830" s="675"/>
      <c r="S830" s="675"/>
      <c r="T830" s="675"/>
      <c r="U830" s="675"/>
      <c r="V830" s="675"/>
      <c r="W830" s="675"/>
      <c r="X830" s="675"/>
      <c r="Y830" s="675"/>
      <c r="Z830" s="675"/>
    </row>
    <row r="831" spans="1:26">
      <c r="A831" s="675"/>
      <c r="B831" s="675"/>
      <c r="C831" s="675"/>
      <c r="D831" s="675"/>
      <c r="E831" s="675"/>
      <c r="F831" s="675"/>
      <c r="G831" s="675"/>
      <c r="H831" s="675"/>
      <c r="I831" s="675"/>
      <c r="J831" s="675"/>
      <c r="K831" s="675"/>
      <c r="L831" s="675"/>
      <c r="M831" s="675"/>
      <c r="N831" s="675"/>
      <c r="O831" s="675"/>
      <c r="P831" s="675"/>
      <c r="Q831" s="675"/>
      <c r="R831" s="675"/>
      <c r="S831" s="675"/>
      <c r="T831" s="675"/>
      <c r="U831" s="675"/>
      <c r="V831" s="675"/>
      <c r="W831" s="675"/>
      <c r="X831" s="675"/>
      <c r="Y831" s="675"/>
      <c r="Z831" s="675"/>
    </row>
    <row r="832" spans="1:26">
      <c r="A832" s="675"/>
      <c r="B832" s="675"/>
      <c r="C832" s="675"/>
      <c r="D832" s="675"/>
      <c r="E832" s="675"/>
      <c r="F832" s="675"/>
      <c r="G832" s="675"/>
      <c r="H832" s="675"/>
      <c r="I832" s="675"/>
      <c r="J832" s="675"/>
      <c r="K832" s="675"/>
      <c r="L832" s="675"/>
      <c r="M832" s="675"/>
      <c r="N832" s="675"/>
      <c r="O832" s="675"/>
      <c r="P832" s="675"/>
      <c r="Q832" s="675"/>
      <c r="R832" s="675"/>
      <c r="S832" s="675"/>
      <c r="T832" s="675"/>
      <c r="U832" s="675"/>
      <c r="V832" s="675"/>
      <c r="W832" s="675"/>
      <c r="X832" s="675"/>
      <c r="Y832" s="675"/>
      <c r="Z832" s="675"/>
    </row>
    <row r="833" spans="1:26">
      <c r="A833" s="675"/>
      <c r="B833" s="675"/>
      <c r="C833" s="675"/>
      <c r="D833" s="675"/>
      <c r="E833" s="675"/>
      <c r="F833" s="675"/>
      <c r="G833" s="675"/>
      <c r="H833" s="675"/>
      <c r="I833" s="675"/>
      <c r="J833" s="675"/>
      <c r="K833" s="675"/>
      <c r="L833" s="675"/>
      <c r="M833" s="675"/>
      <c r="N833" s="675"/>
      <c r="O833" s="675"/>
      <c r="P833" s="675"/>
      <c r="Q833" s="675"/>
      <c r="R833" s="675"/>
      <c r="S833" s="675"/>
      <c r="T833" s="675"/>
      <c r="U833" s="675"/>
      <c r="V833" s="675"/>
      <c r="W833" s="675"/>
      <c r="X833" s="675"/>
      <c r="Y833" s="675"/>
      <c r="Z833" s="675"/>
    </row>
    <row r="834" spans="1:26">
      <c r="A834" s="675"/>
      <c r="B834" s="675"/>
      <c r="C834" s="675"/>
      <c r="D834" s="675"/>
      <c r="E834" s="675"/>
      <c r="F834" s="675"/>
      <c r="G834" s="675"/>
      <c r="H834" s="675"/>
      <c r="I834" s="675"/>
      <c r="J834" s="675"/>
      <c r="K834" s="675"/>
      <c r="L834" s="675"/>
      <c r="M834" s="675"/>
      <c r="N834" s="675"/>
      <c r="O834" s="675"/>
      <c r="P834" s="675"/>
      <c r="Q834" s="675"/>
      <c r="R834" s="675"/>
      <c r="S834" s="675"/>
      <c r="T834" s="675"/>
      <c r="U834" s="675"/>
      <c r="V834" s="675"/>
      <c r="W834" s="675"/>
      <c r="X834" s="675"/>
      <c r="Y834" s="675"/>
      <c r="Z834" s="675"/>
    </row>
    <row r="835" spans="1:26">
      <c r="A835" s="675"/>
      <c r="B835" s="675"/>
      <c r="C835" s="675"/>
      <c r="D835" s="675"/>
      <c r="E835" s="675"/>
      <c r="F835" s="675"/>
      <c r="G835" s="675"/>
      <c r="H835" s="675"/>
      <c r="I835" s="675"/>
      <c r="J835" s="675"/>
      <c r="K835" s="675"/>
      <c r="L835" s="675"/>
      <c r="M835" s="675"/>
      <c r="N835" s="675"/>
      <c r="O835" s="675"/>
      <c r="P835" s="675"/>
      <c r="Q835" s="675"/>
      <c r="R835" s="675"/>
      <c r="S835" s="675"/>
      <c r="T835" s="675"/>
      <c r="U835" s="675"/>
      <c r="V835" s="675"/>
      <c r="W835" s="675"/>
      <c r="X835" s="675"/>
      <c r="Y835" s="675"/>
      <c r="Z835" s="675"/>
    </row>
    <row r="836" spans="1:26">
      <c r="A836" s="675"/>
      <c r="B836" s="675"/>
      <c r="C836" s="675"/>
      <c r="D836" s="675"/>
      <c r="E836" s="675"/>
      <c r="F836" s="675"/>
      <c r="G836" s="675"/>
      <c r="H836" s="675"/>
      <c r="I836" s="675"/>
      <c r="J836" s="675"/>
      <c r="K836" s="675"/>
      <c r="L836" s="675"/>
      <c r="M836" s="675"/>
      <c r="N836" s="675"/>
      <c r="O836" s="675"/>
      <c r="P836" s="675"/>
      <c r="Q836" s="675"/>
      <c r="R836" s="675"/>
      <c r="S836" s="675"/>
      <c r="T836" s="675"/>
      <c r="U836" s="675"/>
      <c r="V836" s="675"/>
      <c r="W836" s="675"/>
      <c r="X836" s="675"/>
      <c r="Y836" s="675"/>
      <c r="Z836" s="675"/>
    </row>
    <row r="837" spans="1:26">
      <c r="A837" s="675"/>
      <c r="B837" s="675"/>
      <c r="C837" s="675"/>
      <c r="D837" s="675"/>
      <c r="E837" s="675"/>
      <c r="F837" s="675"/>
      <c r="G837" s="675"/>
      <c r="H837" s="675"/>
      <c r="I837" s="675"/>
      <c r="J837" s="675"/>
      <c r="K837" s="675"/>
      <c r="L837" s="675"/>
      <c r="M837" s="675"/>
      <c r="N837" s="675"/>
      <c r="O837" s="675"/>
      <c r="P837" s="675"/>
      <c r="Q837" s="675"/>
      <c r="R837" s="675"/>
      <c r="S837" s="675"/>
      <c r="T837" s="675"/>
      <c r="U837" s="675"/>
      <c r="V837" s="675"/>
      <c r="W837" s="675"/>
      <c r="X837" s="675"/>
      <c r="Y837" s="675"/>
      <c r="Z837" s="675"/>
    </row>
    <row r="838" spans="1:26">
      <c r="A838" s="675"/>
      <c r="B838" s="675"/>
      <c r="C838" s="675"/>
      <c r="D838" s="675"/>
      <c r="E838" s="675"/>
      <c r="F838" s="675"/>
      <c r="G838" s="675"/>
      <c r="H838" s="675"/>
      <c r="I838" s="675"/>
      <c r="J838" s="675"/>
      <c r="K838" s="675"/>
      <c r="L838" s="675"/>
      <c r="M838" s="675"/>
      <c r="N838" s="675"/>
      <c r="O838" s="675"/>
      <c r="P838" s="675"/>
      <c r="Q838" s="675"/>
      <c r="R838" s="675"/>
      <c r="S838" s="675"/>
      <c r="T838" s="675"/>
      <c r="U838" s="675"/>
      <c r="V838" s="675"/>
      <c r="W838" s="675"/>
      <c r="X838" s="675"/>
      <c r="Y838" s="675"/>
      <c r="Z838" s="675"/>
    </row>
    <row r="839" spans="1:26">
      <c r="A839" s="675"/>
      <c r="B839" s="675"/>
      <c r="C839" s="675"/>
      <c r="D839" s="675"/>
      <c r="E839" s="675"/>
      <c r="F839" s="675"/>
      <c r="G839" s="675"/>
      <c r="H839" s="675"/>
      <c r="I839" s="675"/>
      <c r="J839" s="675"/>
      <c r="K839" s="675"/>
      <c r="L839" s="675"/>
      <c r="M839" s="675"/>
      <c r="N839" s="675"/>
      <c r="O839" s="675"/>
      <c r="P839" s="675"/>
      <c r="Q839" s="675"/>
      <c r="R839" s="675"/>
      <c r="S839" s="675"/>
      <c r="T839" s="675"/>
      <c r="U839" s="675"/>
      <c r="V839" s="675"/>
      <c r="W839" s="675"/>
      <c r="X839" s="675"/>
      <c r="Y839" s="675"/>
      <c r="Z839" s="675"/>
    </row>
    <row r="840" spans="1:26">
      <c r="A840" s="675"/>
      <c r="B840" s="675"/>
      <c r="C840" s="675"/>
      <c r="D840" s="675"/>
      <c r="E840" s="675"/>
      <c r="F840" s="675"/>
      <c r="G840" s="675"/>
      <c r="H840" s="675"/>
      <c r="I840" s="675"/>
      <c r="J840" s="675"/>
      <c r="K840" s="675"/>
      <c r="L840" s="675"/>
      <c r="M840" s="675"/>
      <c r="N840" s="675"/>
      <c r="O840" s="675"/>
      <c r="P840" s="675"/>
      <c r="Q840" s="675"/>
      <c r="R840" s="675"/>
      <c r="S840" s="675"/>
      <c r="T840" s="675"/>
      <c r="U840" s="675"/>
      <c r="V840" s="675"/>
      <c r="W840" s="675"/>
      <c r="X840" s="675"/>
      <c r="Y840" s="675"/>
      <c r="Z840" s="675"/>
    </row>
    <row r="841" spans="1:26">
      <c r="A841" s="675"/>
      <c r="B841" s="675"/>
      <c r="C841" s="675"/>
      <c r="D841" s="675"/>
      <c r="E841" s="675"/>
      <c r="F841" s="675"/>
      <c r="G841" s="675"/>
      <c r="H841" s="675"/>
      <c r="I841" s="675"/>
      <c r="J841" s="675"/>
      <c r="K841" s="675"/>
      <c r="L841" s="675"/>
      <c r="M841" s="675"/>
      <c r="N841" s="675"/>
      <c r="O841" s="675"/>
      <c r="P841" s="675"/>
      <c r="Q841" s="675"/>
      <c r="R841" s="675"/>
      <c r="S841" s="675"/>
      <c r="T841" s="675"/>
      <c r="U841" s="675"/>
      <c r="V841" s="675"/>
      <c r="W841" s="675"/>
      <c r="X841" s="675"/>
      <c r="Y841" s="675"/>
      <c r="Z841" s="675"/>
    </row>
    <row r="842" spans="1:26">
      <c r="A842" s="675"/>
      <c r="B842" s="675"/>
      <c r="C842" s="675"/>
      <c r="D842" s="675"/>
      <c r="E842" s="675"/>
      <c r="F842" s="675"/>
      <c r="G842" s="675"/>
      <c r="H842" s="675"/>
      <c r="I842" s="675"/>
      <c r="J842" s="675"/>
      <c r="K842" s="675"/>
      <c r="L842" s="675"/>
      <c r="M842" s="675"/>
      <c r="N842" s="675"/>
      <c r="O842" s="675"/>
      <c r="P842" s="675"/>
      <c r="Q842" s="675"/>
      <c r="R842" s="675"/>
      <c r="S842" s="675"/>
      <c r="T842" s="675"/>
      <c r="U842" s="675"/>
      <c r="V842" s="675"/>
      <c r="W842" s="675"/>
      <c r="X842" s="675"/>
      <c r="Y842" s="675"/>
      <c r="Z842" s="675"/>
    </row>
    <row r="843" spans="1:26">
      <c r="A843" s="675"/>
      <c r="B843" s="675"/>
      <c r="C843" s="675"/>
      <c r="D843" s="675"/>
      <c r="E843" s="675"/>
      <c r="F843" s="675"/>
      <c r="G843" s="675"/>
      <c r="H843" s="675"/>
      <c r="I843" s="675"/>
      <c r="J843" s="675"/>
      <c r="K843" s="675"/>
      <c r="L843" s="675"/>
      <c r="M843" s="675"/>
      <c r="N843" s="675"/>
      <c r="O843" s="675"/>
      <c r="P843" s="675"/>
      <c r="Q843" s="675"/>
      <c r="R843" s="675"/>
      <c r="S843" s="675"/>
      <c r="T843" s="675"/>
      <c r="U843" s="675"/>
      <c r="V843" s="675"/>
      <c r="W843" s="675"/>
      <c r="X843" s="675"/>
      <c r="Y843" s="675"/>
      <c r="Z843" s="675"/>
    </row>
    <row r="844" spans="1:26">
      <c r="A844" s="675"/>
      <c r="B844" s="675"/>
      <c r="C844" s="675"/>
      <c r="D844" s="675"/>
      <c r="E844" s="675"/>
      <c r="F844" s="675"/>
      <c r="G844" s="675"/>
      <c r="H844" s="675"/>
      <c r="I844" s="675"/>
      <c r="J844" s="675"/>
      <c r="K844" s="675"/>
      <c r="L844" s="675"/>
      <c r="M844" s="675"/>
      <c r="N844" s="675"/>
      <c r="O844" s="675"/>
      <c r="P844" s="675"/>
      <c r="Q844" s="675"/>
      <c r="R844" s="675"/>
      <c r="S844" s="675"/>
      <c r="T844" s="675"/>
      <c r="U844" s="675"/>
      <c r="V844" s="675"/>
      <c r="W844" s="675"/>
      <c r="X844" s="675"/>
      <c r="Y844" s="675"/>
      <c r="Z844" s="675"/>
    </row>
    <row r="845" spans="1:26">
      <c r="A845" s="675"/>
      <c r="B845" s="675"/>
      <c r="C845" s="675"/>
      <c r="D845" s="675"/>
      <c r="E845" s="675"/>
      <c r="F845" s="675"/>
      <c r="G845" s="675"/>
      <c r="H845" s="675"/>
      <c r="I845" s="675"/>
      <c r="J845" s="675"/>
      <c r="K845" s="675"/>
      <c r="L845" s="675"/>
      <c r="M845" s="675"/>
      <c r="N845" s="675"/>
      <c r="O845" s="675"/>
      <c r="P845" s="675"/>
      <c r="Q845" s="675"/>
      <c r="R845" s="675"/>
      <c r="S845" s="675"/>
      <c r="T845" s="675"/>
      <c r="U845" s="675"/>
      <c r="V845" s="675"/>
      <c r="W845" s="675"/>
      <c r="X845" s="675"/>
      <c r="Y845" s="675"/>
      <c r="Z845" s="675"/>
    </row>
    <row r="846" spans="1:26">
      <c r="A846" s="675"/>
      <c r="B846" s="675"/>
      <c r="C846" s="675"/>
      <c r="D846" s="675"/>
      <c r="E846" s="675"/>
      <c r="F846" s="675"/>
      <c r="G846" s="675"/>
      <c r="H846" s="675"/>
      <c r="I846" s="675"/>
      <c r="J846" s="675"/>
      <c r="K846" s="675"/>
      <c r="L846" s="675"/>
      <c r="M846" s="675"/>
      <c r="N846" s="675"/>
      <c r="O846" s="675"/>
      <c r="P846" s="675"/>
      <c r="Q846" s="675"/>
      <c r="R846" s="675"/>
      <c r="S846" s="675"/>
      <c r="T846" s="675"/>
      <c r="U846" s="675"/>
      <c r="V846" s="675"/>
      <c r="W846" s="675"/>
      <c r="X846" s="675"/>
      <c r="Y846" s="675"/>
      <c r="Z846" s="675"/>
    </row>
    <row r="847" spans="1:26">
      <c r="A847" s="675"/>
      <c r="B847" s="675"/>
      <c r="C847" s="675"/>
      <c r="D847" s="675"/>
      <c r="E847" s="675"/>
      <c r="F847" s="675"/>
      <c r="G847" s="675"/>
      <c r="H847" s="675"/>
      <c r="I847" s="675"/>
      <c r="J847" s="675"/>
      <c r="K847" s="675"/>
      <c r="L847" s="675"/>
      <c r="M847" s="675"/>
      <c r="N847" s="675"/>
      <c r="O847" s="675"/>
      <c r="P847" s="675"/>
      <c r="Q847" s="675"/>
      <c r="R847" s="675"/>
      <c r="S847" s="675"/>
      <c r="T847" s="675"/>
      <c r="U847" s="675"/>
      <c r="V847" s="675"/>
      <c r="W847" s="675"/>
      <c r="X847" s="675"/>
      <c r="Y847" s="675"/>
      <c r="Z847" s="675"/>
    </row>
    <row r="848" spans="1:26">
      <c r="A848" s="675"/>
      <c r="B848" s="675"/>
      <c r="C848" s="675"/>
      <c r="D848" s="675"/>
      <c r="E848" s="675"/>
      <c r="F848" s="675"/>
      <c r="G848" s="675"/>
      <c r="H848" s="675"/>
      <c r="I848" s="675"/>
      <c r="J848" s="675"/>
      <c r="K848" s="675"/>
      <c r="L848" s="675"/>
      <c r="M848" s="675"/>
      <c r="N848" s="675"/>
      <c r="O848" s="675"/>
      <c r="P848" s="675"/>
      <c r="Q848" s="675"/>
      <c r="R848" s="675"/>
      <c r="S848" s="675"/>
      <c r="T848" s="675"/>
      <c r="U848" s="675"/>
      <c r="V848" s="675"/>
      <c r="W848" s="675"/>
      <c r="X848" s="675"/>
      <c r="Y848" s="675"/>
      <c r="Z848" s="675"/>
    </row>
    <row r="849" spans="1:26">
      <c r="A849" s="675"/>
      <c r="B849" s="675"/>
      <c r="C849" s="675"/>
      <c r="D849" s="675"/>
      <c r="E849" s="675"/>
      <c r="F849" s="675"/>
      <c r="G849" s="675"/>
      <c r="H849" s="675"/>
      <c r="I849" s="675"/>
      <c r="J849" s="675"/>
      <c r="K849" s="675"/>
      <c r="L849" s="675"/>
      <c r="M849" s="675"/>
      <c r="N849" s="675"/>
      <c r="O849" s="675"/>
      <c r="P849" s="675"/>
      <c r="Q849" s="675"/>
      <c r="R849" s="675"/>
      <c r="S849" s="675"/>
      <c r="T849" s="675"/>
      <c r="U849" s="675"/>
      <c r="V849" s="675"/>
      <c r="W849" s="675"/>
      <c r="X849" s="675"/>
      <c r="Y849" s="675"/>
      <c r="Z849" s="675"/>
    </row>
    <row r="850" spans="1:26">
      <c r="A850" s="675"/>
      <c r="B850" s="675"/>
      <c r="C850" s="675"/>
      <c r="D850" s="675"/>
      <c r="E850" s="675"/>
      <c r="F850" s="675"/>
      <c r="G850" s="675"/>
      <c r="H850" s="675"/>
      <c r="I850" s="675"/>
      <c r="J850" s="675"/>
      <c r="K850" s="675"/>
      <c r="L850" s="675"/>
      <c r="M850" s="675"/>
      <c r="N850" s="675"/>
      <c r="O850" s="675"/>
      <c r="P850" s="675"/>
      <c r="Q850" s="675"/>
      <c r="R850" s="675"/>
      <c r="S850" s="675"/>
      <c r="T850" s="675"/>
      <c r="U850" s="675"/>
      <c r="V850" s="675"/>
      <c r="W850" s="675"/>
      <c r="X850" s="675"/>
      <c r="Y850" s="675"/>
      <c r="Z850" s="675"/>
    </row>
    <row r="851" spans="1:26">
      <c r="A851" s="675"/>
      <c r="B851" s="675"/>
      <c r="C851" s="675"/>
      <c r="D851" s="675"/>
      <c r="E851" s="675"/>
      <c r="F851" s="675"/>
      <c r="G851" s="675"/>
      <c r="H851" s="675"/>
      <c r="I851" s="675"/>
      <c r="J851" s="675"/>
      <c r="K851" s="675"/>
      <c r="L851" s="675"/>
      <c r="M851" s="675"/>
      <c r="N851" s="675"/>
      <c r="O851" s="675"/>
      <c r="P851" s="675"/>
      <c r="Q851" s="675"/>
      <c r="R851" s="675"/>
      <c r="S851" s="675"/>
      <c r="T851" s="675"/>
      <c r="U851" s="675"/>
      <c r="V851" s="675"/>
      <c r="W851" s="675"/>
      <c r="X851" s="675"/>
      <c r="Y851" s="675"/>
      <c r="Z851" s="675"/>
    </row>
    <row r="852" spans="1:26">
      <c r="A852" s="675"/>
      <c r="B852" s="675"/>
      <c r="C852" s="675"/>
      <c r="D852" s="675"/>
      <c r="E852" s="675"/>
      <c r="F852" s="675"/>
      <c r="G852" s="675"/>
      <c r="H852" s="675"/>
      <c r="I852" s="675"/>
      <c r="J852" s="675"/>
      <c r="K852" s="675"/>
      <c r="L852" s="675"/>
      <c r="M852" s="675"/>
      <c r="N852" s="675"/>
      <c r="O852" s="675"/>
      <c r="P852" s="675"/>
      <c r="Q852" s="675"/>
      <c r="R852" s="675"/>
      <c r="S852" s="675"/>
      <c r="T852" s="675"/>
      <c r="U852" s="675"/>
      <c r="V852" s="675"/>
      <c r="W852" s="675"/>
      <c r="X852" s="675"/>
      <c r="Y852" s="675"/>
      <c r="Z852" s="675"/>
    </row>
    <row r="853" spans="1:26">
      <c r="A853" s="675"/>
      <c r="B853" s="675"/>
      <c r="C853" s="675"/>
      <c r="D853" s="675"/>
      <c r="E853" s="675"/>
      <c r="F853" s="675"/>
      <c r="G853" s="675"/>
      <c r="H853" s="675"/>
      <c r="I853" s="675"/>
      <c r="J853" s="675"/>
      <c r="K853" s="675"/>
      <c r="L853" s="675"/>
      <c r="M853" s="675"/>
      <c r="N853" s="675"/>
      <c r="O853" s="675"/>
      <c r="P853" s="675"/>
      <c r="Q853" s="675"/>
      <c r="R853" s="675"/>
      <c r="S853" s="675"/>
      <c r="T853" s="675"/>
      <c r="U853" s="675"/>
      <c r="V853" s="675"/>
      <c r="W853" s="675"/>
      <c r="X853" s="675"/>
      <c r="Y853" s="675"/>
      <c r="Z853" s="675"/>
    </row>
    <row r="854" spans="1:26">
      <c r="A854" s="675"/>
      <c r="B854" s="675"/>
      <c r="C854" s="675"/>
      <c r="D854" s="675"/>
      <c r="E854" s="675"/>
      <c r="F854" s="675"/>
      <c r="G854" s="675"/>
      <c r="H854" s="675"/>
      <c r="I854" s="675"/>
      <c r="J854" s="675"/>
      <c r="K854" s="675"/>
      <c r="L854" s="675"/>
      <c r="M854" s="675"/>
      <c r="N854" s="675"/>
      <c r="O854" s="675"/>
      <c r="P854" s="675"/>
      <c r="Q854" s="675"/>
      <c r="R854" s="675"/>
      <c r="S854" s="675"/>
      <c r="T854" s="675"/>
      <c r="U854" s="675"/>
      <c r="V854" s="675"/>
      <c r="W854" s="675"/>
      <c r="X854" s="675"/>
      <c r="Y854" s="675"/>
      <c r="Z854" s="675"/>
    </row>
    <row r="855" spans="1:26">
      <c r="A855" s="675"/>
      <c r="B855" s="675"/>
      <c r="C855" s="675"/>
      <c r="D855" s="675"/>
      <c r="E855" s="675"/>
      <c r="F855" s="675"/>
      <c r="G855" s="675"/>
      <c r="H855" s="675"/>
      <c r="I855" s="675"/>
      <c r="J855" s="675"/>
      <c r="K855" s="675"/>
      <c r="L855" s="675"/>
      <c r="M855" s="675"/>
      <c r="N855" s="675"/>
      <c r="O855" s="675"/>
      <c r="P855" s="675"/>
      <c r="Q855" s="675"/>
      <c r="R855" s="675"/>
      <c r="S855" s="675"/>
      <c r="T855" s="675"/>
      <c r="U855" s="675"/>
      <c r="V855" s="675"/>
      <c r="W855" s="675"/>
      <c r="X855" s="675"/>
      <c r="Y855" s="675"/>
      <c r="Z855" s="675"/>
    </row>
    <row r="856" spans="1:26">
      <c r="A856" s="675"/>
      <c r="B856" s="675"/>
      <c r="C856" s="675"/>
      <c r="D856" s="675"/>
      <c r="E856" s="675"/>
      <c r="F856" s="675"/>
      <c r="G856" s="675"/>
      <c r="H856" s="675"/>
      <c r="I856" s="675"/>
      <c r="J856" s="675"/>
      <c r="K856" s="675"/>
      <c r="L856" s="675"/>
      <c r="M856" s="675"/>
      <c r="N856" s="675"/>
      <c r="O856" s="675"/>
      <c r="P856" s="675"/>
      <c r="Q856" s="675"/>
      <c r="R856" s="675"/>
      <c r="S856" s="675"/>
      <c r="T856" s="675"/>
      <c r="U856" s="675"/>
      <c r="V856" s="675"/>
      <c r="W856" s="675"/>
      <c r="X856" s="675"/>
      <c r="Y856" s="675"/>
      <c r="Z856" s="675"/>
    </row>
    <row r="857" spans="1:26">
      <c r="A857" s="675"/>
      <c r="B857" s="675"/>
      <c r="C857" s="675"/>
      <c r="D857" s="675"/>
      <c r="E857" s="675"/>
      <c r="F857" s="675"/>
      <c r="G857" s="675"/>
      <c r="H857" s="675"/>
      <c r="I857" s="675"/>
      <c r="J857" s="675"/>
      <c r="K857" s="675"/>
      <c r="L857" s="675"/>
      <c r="M857" s="675"/>
      <c r="N857" s="675"/>
      <c r="O857" s="675"/>
      <c r="P857" s="675"/>
      <c r="Q857" s="675"/>
      <c r="R857" s="675"/>
      <c r="S857" s="675"/>
      <c r="T857" s="675"/>
      <c r="U857" s="675"/>
      <c r="V857" s="675"/>
      <c r="W857" s="675"/>
      <c r="X857" s="675"/>
      <c r="Y857" s="675"/>
      <c r="Z857" s="675"/>
    </row>
    <row r="858" spans="1:26">
      <c r="A858" s="675"/>
      <c r="B858" s="675"/>
      <c r="C858" s="675"/>
      <c r="D858" s="675"/>
      <c r="E858" s="675"/>
      <c r="F858" s="675"/>
      <c r="G858" s="675"/>
      <c r="H858" s="675"/>
      <c r="I858" s="675"/>
      <c r="J858" s="675"/>
      <c r="K858" s="675"/>
      <c r="L858" s="675"/>
      <c r="M858" s="675"/>
      <c r="N858" s="675"/>
      <c r="O858" s="675"/>
      <c r="P858" s="675"/>
      <c r="Q858" s="675"/>
      <c r="R858" s="675"/>
      <c r="S858" s="675"/>
      <c r="T858" s="675"/>
      <c r="U858" s="675"/>
      <c r="V858" s="675"/>
      <c r="W858" s="675"/>
      <c r="X858" s="675"/>
      <c r="Y858" s="675"/>
      <c r="Z858" s="675"/>
    </row>
    <row r="859" spans="1:26">
      <c r="A859" s="675"/>
      <c r="B859" s="675"/>
      <c r="C859" s="675"/>
      <c r="D859" s="675"/>
      <c r="E859" s="675"/>
      <c r="F859" s="675"/>
      <c r="G859" s="675"/>
      <c r="H859" s="675"/>
      <c r="I859" s="675"/>
      <c r="J859" s="675"/>
      <c r="K859" s="675"/>
      <c r="L859" s="675"/>
      <c r="M859" s="675"/>
      <c r="N859" s="675"/>
      <c r="O859" s="675"/>
      <c r="P859" s="675"/>
      <c r="Q859" s="675"/>
      <c r="R859" s="675"/>
      <c r="S859" s="675"/>
      <c r="T859" s="675"/>
      <c r="U859" s="675"/>
      <c r="V859" s="675"/>
      <c r="W859" s="675"/>
      <c r="X859" s="675"/>
      <c r="Y859" s="675"/>
      <c r="Z859" s="675"/>
    </row>
    <row r="860" spans="1:26">
      <c r="A860" s="675"/>
      <c r="B860" s="675"/>
      <c r="C860" s="675"/>
      <c r="D860" s="675"/>
      <c r="E860" s="675"/>
      <c r="F860" s="675"/>
      <c r="G860" s="675"/>
      <c r="H860" s="675"/>
      <c r="I860" s="675"/>
      <c r="J860" s="675"/>
      <c r="K860" s="675"/>
      <c r="L860" s="675"/>
      <c r="M860" s="675"/>
      <c r="N860" s="675"/>
      <c r="O860" s="675"/>
      <c r="P860" s="675"/>
      <c r="Q860" s="675"/>
      <c r="R860" s="675"/>
      <c r="S860" s="675"/>
      <c r="T860" s="675"/>
      <c r="U860" s="675"/>
      <c r="V860" s="675"/>
      <c r="W860" s="675"/>
      <c r="X860" s="675"/>
      <c r="Y860" s="675"/>
      <c r="Z860" s="675"/>
    </row>
    <row r="861" spans="1:26">
      <c r="A861" s="675"/>
      <c r="B861" s="675"/>
      <c r="C861" s="675"/>
      <c r="D861" s="675"/>
      <c r="E861" s="675"/>
      <c r="F861" s="675"/>
      <c r="G861" s="675"/>
      <c r="H861" s="675"/>
      <c r="I861" s="675"/>
      <c r="J861" s="675"/>
      <c r="K861" s="675"/>
      <c r="L861" s="675"/>
      <c r="M861" s="675"/>
      <c r="N861" s="675"/>
      <c r="O861" s="675"/>
      <c r="P861" s="675"/>
      <c r="Q861" s="675"/>
      <c r="R861" s="675"/>
      <c r="S861" s="675"/>
      <c r="T861" s="675"/>
      <c r="U861" s="675"/>
      <c r="V861" s="675"/>
      <c r="W861" s="675"/>
      <c r="X861" s="675"/>
      <c r="Y861" s="675"/>
      <c r="Z861" s="675"/>
    </row>
    <row r="862" spans="1:26">
      <c r="A862" s="675"/>
      <c r="B862" s="675"/>
      <c r="C862" s="675"/>
      <c r="D862" s="675"/>
      <c r="E862" s="675"/>
      <c r="F862" s="675"/>
      <c r="G862" s="675"/>
      <c r="H862" s="675"/>
      <c r="I862" s="675"/>
      <c r="J862" s="675"/>
      <c r="K862" s="675"/>
      <c r="L862" s="675"/>
      <c r="M862" s="675"/>
      <c r="N862" s="675"/>
      <c r="O862" s="675"/>
      <c r="P862" s="675"/>
      <c r="Q862" s="675"/>
      <c r="R862" s="675"/>
      <c r="S862" s="675"/>
      <c r="T862" s="675"/>
      <c r="U862" s="675"/>
      <c r="V862" s="675"/>
      <c r="W862" s="675"/>
      <c r="X862" s="675"/>
      <c r="Y862" s="675"/>
      <c r="Z862" s="675"/>
    </row>
    <row r="863" spans="1:26">
      <c r="A863" s="675"/>
      <c r="B863" s="675"/>
      <c r="C863" s="675"/>
      <c r="D863" s="675"/>
      <c r="E863" s="675"/>
      <c r="F863" s="675"/>
      <c r="G863" s="675"/>
      <c r="H863" s="675"/>
      <c r="I863" s="675"/>
      <c r="J863" s="675"/>
      <c r="K863" s="675"/>
      <c r="L863" s="675"/>
      <c r="M863" s="675"/>
      <c r="N863" s="675"/>
      <c r="O863" s="675"/>
      <c r="P863" s="675"/>
      <c r="Q863" s="675"/>
      <c r="R863" s="675"/>
      <c r="S863" s="675"/>
      <c r="T863" s="675"/>
      <c r="U863" s="675"/>
      <c r="V863" s="675"/>
      <c r="W863" s="675"/>
      <c r="X863" s="675"/>
      <c r="Y863" s="675"/>
      <c r="Z863" s="675"/>
    </row>
    <row r="864" spans="1:26">
      <c r="A864" s="675"/>
      <c r="B864" s="675"/>
      <c r="C864" s="675"/>
      <c r="D864" s="675"/>
      <c r="E864" s="675"/>
      <c r="F864" s="675"/>
      <c r="G864" s="675"/>
      <c r="H864" s="675"/>
      <c r="I864" s="675"/>
      <c r="J864" s="675"/>
      <c r="K864" s="675"/>
      <c r="L864" s="675"/>
      <c r="M864" s="675"/>
      <c r="N864" s="675"/>
      <c r="O864" s="675"/>
      <c r="P864" s="675"/>
      <c r="Q864" s="675"/>
      <c r="R864" s="675"/>
      <c r="S864" s="675"/>
      <c r="T864" s="675"/>
      <c r="U864" s="675"/>
      <c r="V864" s="675"/>
      <c r="W864" s="675"/>
      <c r="X864" s="675"/>
      <c r="Y864" s="675"/>
      <c r="Z864" s="675"/>
    </row>
    <row r="865" spans="1:26">
      <c r="A865" s="675"/>
      <c r="B865" s="675"/>
      <c r="C865" s="675"/>
      <c r="D865" s="675"/>
      <c r="E865" s="675"/>
      <c r="F865" s="675"/>
      <c r="G865" s="675"/>
      <c r="H865" s="675"/>
      <c r="I865" s="675"/>
      <c r="J865" s="675"/>
      <c r="K865" s="675"/>
      <c r="L865" s="675"/>
      <c r="M865" s="675"/>
      <c r="N865" s="675"/>
      <c r="O865" s="675"/>
      <c r="P865" s="675"/>
      <c r="Q865" s="675"/>
      <c r="R865" s="675"/>
      <c r="S865" s="675"/>
      <c r="T865" s="675"/>
      <c r="U865" s="675"/>
      <c r="V865" s="675"/>
      <c r="W865" s="675"/>
      <c r="X865" s="675"/>
      <c r="Y865" s="675"/>
      <c r="Z865" s="675"/>
    </row>
    <row r="866" spans="1:26">
      <c r="A866" s="675"/>
      <c r="B866" s="675"/>
      <c r="C866" s="675"/>
      <c r="D866" s="675"/>
      <c r="E866" s="675"/>
      <c r="F866" s="675"/>
      <c r="G866" s="675"/>
      <c r="H866" s="675"/>
      <c r="I866" s="675"/>
      <c r="J866" s="675"/>
      <c r="K866" s="675"/>
      <c r="L866" s="675"/>
      <c r="M866" s="675"/>
      <c r="N866" s="675"/>
      <c r="O866" s="675"/>
      <c r="P866" s="675"/>
      <c r="Q866" s="675"/>
      <c r="R866" s="675"/>
      <c r="S866" s="675"/>
      <c r="T866" s="675"/>
      <c r="U866" s="675"/>
      <c r="V866" s="675"/>
      <c r="W866" s="675"/>
      <c r="X866" s="675"/>
      <c r="Y866" s="675"/>
      <c r="Z866" s="675"/>
    </row>
    <row r="867" spans="1:26">
      <c r="A867" s="675"/>
      <c r="B867" s="675"/>
      <c r="C867" s="675"/>
      <c r="D867" s="675"/>
      <c r="E867" s="675"/>
      <c r="F867" s="675"/>
      <c r="G867" s="675"/>
      <c r="H867" s="675"/>
      <c r="I867" s="675"/>
      <c r="J867" s="675"/>
      <c r="K867" s="675"/>
      <c r="L867" s="675"/>
      <c r="M867" s="675"/>
      <c r="N867" s="675"/>
      <c r="O867" s="675"/>
      <c r="P867" s="675"/>
      <c r="Q867" s="675"/>
      <c r="R867" s="675"/>
      <c r="S867" s="675"/>
      <c r="T867" s="675"/>
      <c r="U867" s="675"/>
      <c r="V867" s="675"/>
      <c r="W867" s="675"/>
      <c r="X867" s="675"/>
      <c r="Y867" s="675"/>
      <c r="Z867" s="675"/>
    </row>
    <row r="868" spans="1:26">
      <c r="A868" s="675"/>
      <c r="B868" s="675"/>
      <c r="C868" s="675"/>
      <c r="D868" s="675"/>
      <c r="E868" s="675"/>
      <c r="F868" s="675"/>
      <c r="G868" s="675"/>
      <c r="H868" s="675"/>
      <c r="I868" s="675"/>
      <c r="J868" s="675"/>
      <c r="K868" s="675"/>
      <c r="L868" s="675"/>
      <c r="M868" s="675"/>
      <c r="N868" s="675"/>
      <c r="O868" s="675"/>
      <c r="P868" s="675"/>
      <c r="Q868" s="675"/>
      <c r="R868" s="675"/>
      <c r="S868" s="675"/>
      <c r="T868" s="675"/>
      <c r="U868" s="675"/>
      <c r="V868" s="675"/>
      <c r="W868" s="675"/>
      <c r="X868" s="675"/>
      <c r="Y868" s="675"/>
      <c r="Z868" s="675"/>
    </row>
    <row r="869" spans="1:26">
      <c r="A869" s="675"/>
      <c r="B869" s="675"/>
      <c r="C869" s="675"/>
      <c r="D869" s="675"/>
      <c r="E869" s="675"/>
      <c r="F869" s="675"/>
      <c r="G869" s="675"/>
      <c r="H869" s="675"/>
      <c r="I869" s="675"/>
      <c r="J869" s="675"/>
      <c r="K869" s="675"/>
      <c r="L869" s="675"/>
      <c r="M869" s="675"/>
      <c r="N869" s="675"/>
      <c r="O869" s="675"/>
      <c r="P869" s="675"/>
      <c r="Q869" s="675"/>
      <c r="R869" s="675"/>
      <c r="S869" s="675"/>
      <c r="T869" s="675"/>
      <c r="U869" s="675"/>
      <c r="V869" s="675"/>
      <c r="W869" s="675"/>
      <c r="X869" s="675"/>
      <c r="Y869" s="675"/>
      <c r="Z869" s="675"/>
    </row>
    <row r="870" spans="1:26">
      <c r="A870" s="675"/>
      <c r="B870" s="675"/>
      <c r="C870" s="675"/>
      <c r="D870" s="675"/>
      <c r="E870" s="675"/>
      <c r="F870" s="675"/>
      <c r="G870" s="675"/>
      <c r="H870" s="675"/>
      <c r="I870" s="675"/>
      <c r="J870" s="675"/>
      <c r="K870" s="675"/>
      <c r="L870" s="675"/>
      <c r="M870" s="675"/>
      <c r="N870" s="675"/>
      <c r="O870" s="675"/>
      <c r="P870" s="675"/>
      <c r="Q870" s="675"/>
      <c r="R870" s="675"/>
      <c r="S870" s="675"/>
      <c r="T870" s="675"/>
      <c r="U870" s="675"/>
      <c r="V870" s="675"/>
      <c r="W870" s="675"/>
      <c r="X870" s="675"/>
      <c r="Y870" s="675"/>
      <c r="Z870" s="675"/>
    </row>
    <row r="871" spans="1:26">
      <c r="A871" s="675"/>
      <c r="B871" s="675"/>
      <c r="C871" s="675"/>
      <c r="D871" s="675"/>
      <c r="E871" s="675"/>
      <c r="F871" s="675"/>
      <c r="G871" s="675"/>
      <c r="H871" s="675"/>
      <c r="I871" s="675"/>
      <c r="J871" s="675"/>
      <c r="K871" s="675"/>
      <c r="L871" s="675"/>
      <c r="M871" s="675"/>
      <c r="N871" s="675"/>
      <c r="O871" s="675"/>
      <c r="P871" s="675"/>
      <c r="Q871" s="675"/>
      <c r="R871" s="675"/>
      <c r="S871" s="675"/>
      <c r="T871" s="675"/>
      <c r="U871" s="675"/>
      <c r="V871" s="675"/>
      <c r="W871" s="675"/>
      <c r="X871" s="675"/>
      <c r="Y871" s="675"/>
      <c r="Z871" s="675"/>
    </row>
    <row r="872" spans="1:26">
      <c r="A872" s="675"/>
      <c r="B872" s="675"/>
      <c r="C872" s="675"/>
      <c r="D872" s="675"/>
      <c r="E872" s="675"/>
      <c r="F872" s="675"/>
      <c r="G872" s="675"/>
      <c r="H872" s="675"/>
      <c r="I872" s="675"/>
      <c r="J872" s="675"/>
      <c r="K872" s="675"/>
      <c r="L872" s="675"/>
      <c r="M872" s="675"/>
      <c r="N872" s="675"/>
      <c r="O872" s="675"/>
      <c r="P872" s="675"/>
      <c r="Q872" s="675"/>
      <c r="R872" s="675"/>
      <c r="S872" s="675"/>
      <c r="T872" s="675"/>
      <c r="U872" s="675"/>
      <c r="V872" s="675"/>
      <c r="W872" s="675"/>
      <c r="X872" s="675"/>
      <c r="Y872" s="675"/>
      <c r="Z872" s="675"/>
    </row>
    <row r="873" spans="1:26">
      <c r="A873" s="675"/>
      <c r="B873" s="675"/>
      <c r="C873" s="675"/>
      <c r="D873" s="675"/>
      <c r="E873" s="675"/>
      <c r="F873" s="675"/>
      <c r="G873" s="675"/>
      <c r="H873" s="675"/>
      <c r="I873" s="675"/>
      <c r="J873" s="675"/>
      <c r="K873" s="675"/>
      <c r="L873" s="675"/>
      <c r="M873" s="675"/>
      <c r="N873" s="675"/>
      <c r="O873" s="675"/>
      <c r="P873" s="675"/>
      <c r="Q873" s="675"/>
      <c r="R873" s="675"/>
      <c r="S873" s="675"/>
      <c r="T873" s="675"/>
      <c r="U873" s="675"/>
      <c r="V873" s="675"/>
      <c r="W873" s="675"/>
      <c r="X873" s="675"/>
      <c r="Y873" s="675"/>
      <c r="Z873" s="675"/>
    </row>
    <row r="874" spans="1:26">
      <c r="A874" s="675"/>
      <c r="B874" s="675"/>
      <c r="C874" s="675"/>
      <c r="D874" s="675"/>
      <c r="E874" s="675"/>
      <c r="F874" s="675"/>
      <c r="G874" s="675"/>
      <c r="H874" s="675"/>
      <c r="I874" s="675"/>
      <c r="J874" s="675"/>
      <c r="K874" s="675"/>
      <c r="L874" s="675"/>
      <c r="M874" s="675"/>
      <c r="N874" s="675"/>
      <c r="O874" s="675"/>
      <c r="P874" s="675"/>
      <c r="Q874" s="675"/>
      <c r="R874" s="675"/>
      <c r="S874" s="675"/>
      <c r="T874" s="675"/>
      <c r="U874" s="675"/>
      <c r="V874" s="675"/>
      <c r="W874" s="675"/>
      <c r="X874" s="675"/>
      <c r="Y874" s="675"/>
      <c r="Z874" s="675"/>
    </row>
    <row r="875" spans="1:26">
      <c r="A875" s="675"/>
      <c r="B875" s="675"/>
      <c r="C875" s="675"/>
      <c r="D875" s="675"/>
      <c r="E875" s="675"/>
      <c r="F875" s="675"/>
      <c r="G875" s="675"/>
      <c r="H875" s="675"/>
      <c r="I875" s="675"/>
      <c r="J875" s="675"/>
      <c r="K875" s="675"/>
      <c r="L875" s="675"/>
      <c r="M875" s="675"/>
      <c r="N875" s="675"/>
      <c r="O875" s="675"/>
      <c r="P875" s="675"/>
      <c r="Q875" s="675"/>
      <c r="R875" s="675"/>
      <c r="S875" s="675"/>
      <c r="T875" s="675"/>
      <c r="U875" s="675"/>
      <c r="V875" s="675"/>
      <c r="W875" s="675"/>
      <c r="X875" s="675"/>
      <c r="Y875" s="675"/>
      <c r="Z875" s="675"/>
    </row>
    <row r="876" spans="1:26">
      <c r="A876" s="675"/>
      <c r="B876" s="675"/>
      <c r="C876" s="675"/>
      <c r="D876" s="675"/>
      <c r="E876" s="675"/>
      <c r="F876" s="675"/>
      <c r="G876" s="675"/>
      <c r="H876" s="675"/>
      <c r="I876" s="675"/>
      <c r="J876" s="675"/>
      <c r="K876" s="675"/>
      <c r="L876" s="675"/>
      <c r="M876" s="675"/>
      <c r="N876" s="675"/>
      <c r="O876" s="675"/>
      <c r="P876" s="675"/>
      <c r="Q876" s="675"/>
      <c r="R876" s="675"/>
      <c r="S876" s="675"/>
      <c r="T876" s="675"/>
      <c r="U876" s="675"/>
      <c r="V876" s="675"/>
      <c r="W876" s="675"/>
      <c r="X876" s="675"/>
      <c r="Y876" s="675"/>
      <c r="Z876" s="675"/>
    </row>
    <row r="877" spans="1:26">
      <c r="A877" s="675"/>
      <c r="B877" s="675"/>
      <c r="C877" s="675"/>
      <c r="D877" s="675"/>
      <c r="E877" s="675"/>
      <c r="F877" s="675"/>
      <c r="G877" s="675"/>
      <c r="H877" s="675"/>
      <c r="I877" s="675"/>
      <c r="J877" s="675"/>
      <c r="K877" s="675"/>
      <c r="L877" s="675"/>
      <c r="M877" s="675"/>
      <c r="N877" s="675"/>
      <c r="O877" s="675"/>
      <c r="P877" s="675"/>
      <c r="Q877" s="675"/>
      <c r="R877" s="675"/>
      <c r="S877" s="675"/>
      <c r="T877" s="675"/>
      <c r="U877" s="675"/>
      <c r="V877" s="675"/>
      <c r="W877" s="675"/>
      <c r="X877" s="675"/>
      <c r="Y877" s="675"/>
      <c r="Z877" s="675"/>
    </row>
    <row r="878" spans="1:26">
      <c r="A878" s="675"/>
      <c r="B878" s="675"/>
      <c r="C878" s="675"/>
      <c r="D878" s="675"/>
      <c r="E878" s="675"/>
      <c r="F878" s="675"/>
      <c r="G878" s="675"/>
      <c r="H878" s="675"/>
      <c r="I878" s="675"/>
      <c r="J878" s="675"/>
      <c r="K878" s="675"/>
      <c r="L878" s="675"/>
      <c r="M878" s="675"/>
      <c r="N878" s="675"/>
      <c r="O878" s="675"/>
      <c r="P878" s="675"/>
      <c r="Q878" s="675"/>
      <c r="R878" s="675"/>
      <c r="S878" s="675"/>
      <c r="T878" s="675"/>
      <c r="U878" s="675"/>
      <c r="V878" s="675"/>
      <c r="W878" s="675"/>
      <c r="X878" s="675"/>
      <c r="Y878" s="675"/>
      <c r="Z878" s="675"/>
    </row>
    <row r="879" spans="1:26">
      <c r="A879" s="675"/>
      <c r="B879" s="675"/>
      <c r="C879" s="675"/>
      <c r="D879" s="675"/>
      <c r="E879" s="675"/>
      <c r="F879" s="675"/>
      <c r="G879" s="675"/>
      <c r="H879" s="675"/>
      <c r="I879" s="675"/>
      <c r="J879" s="675"/>
      <c r="K879" s="675"/>
      <c r="L879" s="675"/>
      <c r="M879" s="675"/>
      <c r="N879" s="675"/>
      <c r="O879" s="675"/>
      <c r="P879" s="675"/>
      <c r="Q879" s="675"/>
      <c r="R879" s="675"/>
      <c r="S879" s="675"/>
      <c r="T879" s="675"/>
      <c r="U879" s="675"/>
      <c r="V879" s="675"/>
      <c r="W879" s="675"/>
      <c r="X879" s="675"/>
      <c r="Y879" s="675"/>
      <c r="Z879" s="675"/>
    </row>
    <row r="880" spans="1:26">
      <c r="A880" s="675"/>
      <c r="B880" s="675"/>
      <c r="C880" s="675"/>
      <c r="D880" s="675"/>
      <c r="E880" s="675"/>
      <c r="F880" s="675"/>
      <c r="G880" s="675"/>
      <c r="H880" s="675"/>
      <c r="I880" s="675"/>
      <c r="J880" s="675"/>
      <c r="K880" s="675"/>
      <c r="L880" s="675"/>
      <c r="M880" s="675"/>
      <c r="N880" s="675"/>
      <c r="O880" s="675"/>
      <c r="P880" s="675"/>
      <c r="Q880" s="675"/>
      <c r="R880" s="675"/>
      <c r="S880" s="675"/>
      <c r="T880" s="675"/>
      <c r="U880" s="675"/>
      <c r="V880" s="675"/>
      <c r="W880" s="675"/>
      <c r="X880" s="675"/>
      <c r="Y880" s="675"/>
      <c r="Z880" s="675"/>
    </row>
    <row r="881" spans="1:26">
      <c r="A881" s="675"/>
      <c r="B881" s="675"/>
      <c r="C881" s="675"/>
      <c r="D881" s="675"/>
      <c r="E881" s="675"/>
      <c r="F881" s="675"/>
      <c r="G881" s="675"/>
      <c r="H881" s="675"/>
      <c r="I881" s="675"/>
      <c r="J881" s="675"/>
      <c r="K881" s="675"/>
      <c r="L881" s="675"/>
      <c r="M881" s="675"/>
      <c r="N881" s="675"/>
      <c r="O881" s="675"/>
      <c r="P881" s="675"/>
      <c r="Q881" s="675"/>
      <c r="R881" s="675"/>
      <c r="S881" s="675"/>
      <c r="T881" s="675"/>
      <c r="U881" s="675"/>
      <c r="V881" s="675"/>
      <c r="W881" s="675"/>
      <c r="X881" s="675"/>
      <c r="Y881" s="675"/>
      <c r="Z881" s="675"/>
    </row>
    <row r="882" spans="1:26">
      <c r="A882" s="675"/>
      <c r="B882" s="675"/>
      <c r="C882" s="675"/>
      <c r="D882" s="675"/>
      <c r="E882" s="675"/>
      <c r="F882" s="675"/>
      <c r="G882" s="675"/>
      <c r="H882" s="675"/>
      <c r="I882" s="675"/>
      <c r="J882" s="675"/>
      <c r="K882" s="675"/>
      <c r="L882" s="675"/>
      <c r="M882" s="675"/>
      <c r="N882" s="675"/>
      <c r="O882" s="675"/>
      <c r="P882" s="675"/>
      <c r="Q882" s="675"/>
      <c r="R882" s="675"/>
      <c r="S882" s="675"/>
      <c r="T882" s="675"/>
      <c r="U882" s="675"/>
      <c r="V882" s="675"/>
      <c r="W882" s="675"/>
      <c r="X882" s="675"/>
      <c r="Y882" s="675"/>
      <c r="Z882" s="675"/>
    </row>
    <row r="883" spans="1:26">
      <c r="A883" s="675"/>
      <c r="B883" s="675"/>
      <c r="C883" s="675"/>
      <c r="D883" s="675"/>
      <c r="E883" s="675"/>
      <c r="F883" s="675"/>
      <c r="G883" s="675"/>
      <c r="H883" s="675"/>
      <c r="I883" s="675"/>
      <c r="J883" s="675"/>
      <c r="K883" s="675"/>
      <c r="L883" s="675"/>
      <c r="M883" s="675"/>
      <c r="N883" s="675"/>
      <c r="O883" s="675"/>
      <c r="P883" s="675"/>
      <c r="Q883" s="675"/>
      <c r="R883" s="675"/>
      <c r="S883" s="675"/>
      <c r="T883" s="675"/>
      <c r="U883" s="675"/>
      <c r="V883" s="675"/>
      <c r="W883" s="675"/>
      <c r="X883" s="675"/>
      <c r="Y883" s="675"/>
      <c r="Z883" s="675"/>
    </row>
    <row r="884" spans="1:26">
      <c r="A884" s="675"/>
      <c r="B884" s="675"/>
      <c r="C884" s="675"/>
      <c r="D884" s="675"/>
      <c r="E884" s="675"/>
      <c r="F884" s="675"/>
      <c r="G884" s="675"/>
      <c r="H884" s="675"/>
      <c r="I884" s="675"/>
      <c r="J884" s="675"/>
      <c r="K884" s="675"/>
      <c r="L884" s="675"/>
      <c r="M884" s="675"/>
      <c r="N884" s="675"/>
      <c r="O884" s="675"/>
      <c r="P884" s="675"/>
      <c r="Q884" s="675"/>
      <c r="R884" s="675"/>
      <c r="S884" s="675"/>
      <c r="T884" s="675"/>
      <c r="U884" s="675"/>
      <c r="V884" s="675"/>
      <c r="W884" s="675"/>
      <c r="X884" s="675"/>
      <c r="Y884" s="675"/>
      <c r="Z884" s="675"/>
    </row>
    <row r="885" spans="1:26">
      <c r="A885" s="675"/>
      <c r="B885" s="675"/>
      <c r="C885" s="675"/>
      <c r="D885" s="675"/>
      <c r="E885" s="675"/>
      <c r="F885" s="675"/>
      <c r="G885" s="675"/>
      <c r="H885" s="675"/>
      <c r="I885" s="675"/>
      <c r="J885" s="675"/>
      <c r="K885" s="675"/>
      <c r="L885" s="675"/>
      <c r="M885" s="675"/>
      <c r="N885" s="675"/>
      <c r="O885" s="675"/>
      <c r="P885" s="675"/>
      <c r="Q885" s="675"/>
      <c r="R885" s="675"/>
      <c r="S885" s="675"/>
      <c r="T885" s="675"/>
      <c r="U885" s="675"/>
      <c r="V885" s="675"/>
      <c r="W885" s="675"/>
      <c r="X885" s="675"/>
      <c r="Y885" s="675"/>
      <c r="Z885" s="675"/>
    </row>
    <row r="886" spans="1:26">
      <c r="A886" s="675"/>
      <c r="B886" s="675"/>
      <c r="C886" s="675"/>
      <c r="D886" s="675"/>
      <c r="E886" s="675"/>
      <c r="F886" s="675"/>
      <c r="G886" s="675"/>
      <c r="H886" s="675"/>
      <c r="I886" s="675"/>
      <c r="J886" s="675"/>
      <c r="K886" s="675"/>
      <c r="L886" s="675"/>
      <c r="M886" s="675"/>
      <c r="N886" s="675"/>
      <c r="O886" s="675"/>
      <c r="P886" s="675"/>
      <c r="Q886" s="675"/>
      <c r="R886" s="675"/>
      <c r="S886" s="675"/>
      <c r="T886" s="675"/>
      <c r="U886" s="675"/>
      <c r="V886" s="675"/>
      <c r="W886" s="675"/>
      <c r="X886" s="675"/>
      <c r="Y886" s="675"/>
      <c r="Z886" s="675"/>
    </row>
    <row r="887" spans="1:26">
      <c r="A887" s="675"/>
      <c r="B887" s="675"/>
      <c r="C887" s="675"/>
      <c r="D887" s="675"/>
      <c r="E887" s="675"/>
      <c r="F887" s="675"/>
      <c r="G887" s="675"/>
      <c r="H887" s="675"/>
      <c r="I887" s="675"/>
      <c r="J887" s="675"/>
      <c r="K887" s="675"/>
      <c r="L887" s="675"/>
      <c r="M887" s="675"/>
      <c r="N887" s="675"/>
      <c r="O887" s="675"/>
      <c r="P887" s="675"/>
      <c r="Q887" s="675"/>
      <c r="R887" s="675"/>
      <c r="S887" s="675"/>
      <c r="T887" s="675"/>
      <c r="U887" s="675"/>
      <c r="V887" s="675"/>
      <c r="W887" s="675"/>
      <c r="X887" s="675"/>
      <c r="Y887" s="675"/>
      <c r="Z887" s="675"/>
    </row>
    <row r="888" spans="1:26">
      <c r="A888" s="675"/>
      <c r="B888" s="675"/>
      <c r="C888" s="675"/>
      <c r="D888" s="675"/>
      <c r="E888" s="675"/>
      <c r="F888" s="675"/>
      <c r="G888" s="675"/>
      <c r="H888" s="675"/>
      <c r="I888" s="675"/>
      <c r="J888" s="675"/>
      <c r="K888" s="675"/>
      <c r="L888" s="675"/>
      <c r="M888" s="675"/>
      <c r="N888" s="675"/>
      <c r="O888" s="675"/>
      <c r="P888" s="675"/>
      <c r="Q888" s="675"/>
      <c r="R888" s="675"/>
      <c r="S888" s="675"/>
      <c r="T888" s="675"/>
      <c r="U888" s="675"/>
      <c r="V888" s="675"/>
      <c r="W888" s="675"/>
      <c r="X888" s="675"/>
      <c r="Y888" s="675"/>
      <c r="Z888" s="675"/>
    </row>
    <row r="889" spans="1:26">
      <c r="A889" s="675"/>
      <c r="B889" s="675"/>
      <c r="C889" s="675"/>
      <c r="D889" s="675"/>
      <c r="E889" s="675"/>
      <c r="F889" s="675"/>
      <c r="G889" s="675"/>
      <c r="H889" s="675"/>
      <c r="I889" s="675"/>
      <c r="J889" s="675"/>
      <c r="K889" s="675"/>
      <c r="L889" s="675"/>
      <c r="M889" s="675"/>
      <c r="N889" s="675"/>
      <c r="O889" s="675"/>
      <c r="P889" s="675"/>
      <c r="Q889" s="675"/>
      <c r="R889" s="675"/>
      <c r="S889" s="675"/>
      <c r="T889" s="675"/>
      <c r="U889" s="675"/>
      <c r="V889" s="675"/>
      <c r="W889" s="675"/>
      <c r="X889" s="675"/>
      <c r="Y889" s="675"/>
      <c r="Z889" s="675"/>
    </row>
    <row r="890" spans="1:26">
      <c r="A890" s="675"/>
      <c r="B890" s="675"/>
      <c r="C890" s="675"/>
      <c r="D890" s="675"/>
      <c r="E890" s="675"/>
      <c r="F890" s="675"/>
      <c r="G890" s="675"/>
      <c r="H890" s="675"/>
      <c r="I890" s="675"/>
      <c r="J890" s="675"/>
      <c r="K890" s="675"/>
      <c r="L890" s="675"/>
      <c r="M890" s="675"/>
      <c r="N890" s="675"/>
      <c r="O890" s="675"/>
      <c r="P890" s="675"/>
      <c r="Q890" s="675"/>
      <c r="R890" s="675"/>
      <c r="S890" s="675"/>
      <c r="T890" s="675"/>
      <c r="U890" s="675"/>
      <c r="V890" s="675"/>
      <c r="W890" s="675"/>
      <c r="X890" s="675"/>
      <c r="Y890" s="675"/>
      <c r="Z890" s="675"/>
    </row>
    <row r="891" spans="1:26">
      <c r="A891" s="675"/>
      <c r="B891" s="675"/>
      <c r="C891" s="675"/>
      <c r="D891" s="675"/>
      <c r="E891" s="675"/>
      <c r="F891" s="675"/>
      <c r="G891" s="675"/>
      <c r="H891" s="675"/>
      <c r="I891" s="675"/>
      <c r="J891" s="675"/>
      <c r="K891" s="675"/>
      <c r="L891" s="675"/>
      <c r="M891" s="675"/>
      <c r="N891" s="675"/>
      <c r="O891" s="675"/>
      <c r="P891" s="675"/>
      <c r="Q891" s="675"/>
      <c r="R891" s="675"/>
      <c r="S891" s="675"/>
      <c r="T891" s="675"/>
      <c r="U891" s="675"/>
      <c r="V891" s="675"/>
      <c r="W891" s="675"/>
      <c r="X891" s="675"/>
      <c r="Y891" s="675"/>
      <c r="Z891" s="675"/>
    </row>
    <row r="892" spans="1:26">
      <c r="A892" s="675"/>
      <c r="B892" s="675"/>
      <c r="C892" s="675"/>
      <c r="D892" s="675"/>
      <c r="E892" s="675"/>
      <c r="F892" s="675"/>
      <c r="G892" s="675"/>
      <c r="H892" s="675"/>
      <c r="I892" s="675"/>
      <c r="J892" s="675"/>
      <c r="K892" s="675"/>
      <c r="L892" s="675"/>
      <c r="M892" s="675"/>
      <c r="N892" s="675"/>
      <c r="O892" s="675"/>
      <c r="P892" s="675"/>
      <c r="Q892" s="675"/>
      <c r="R892" s="675"/>
      <c r="S892" s="675"/>
      <c r="T892" s="675"/>
      <c r="U892" s="675"/>
      <c r="V892" s="675"/>
      <c r="W892" s="675"/>
      <c r="X892" s="675"/>
      <c r="Y892" s="675"/>
      <c r="Z892" s="675"/>
    </row>
    <row r="893" spans="1:26">
      <c r="A893" s="675"/>
      <c r="B893" s="675"/>
      <c r="C893" s="675"/>
      <c r="D893" s="675"/>
      <c r="E893" s="675"/>
      <c r="F893" s="675"/>
      <c r="G893" s="675"/>
      <c r="H893" s="675"/>
      <c r="I893" s="675"/>
      <c r="J893" s="675"/>
      <c r="K893" s="675"/>
      <c r="L893" s="675"/>
      <c r="M893" s="675"/>
      <c r="N893" s="675"/>
      <c r="O893" s="675"/>
      <c r="P893" s="675"/>
      <c r="Q893" s="675"/>
      <c r="R893" s="675"/>
      <c r="S893" s="675"/>
      <c r="T893" s="675"/>
      <c r="U893" s="675"/>
      <c r="V893" s="675"/>
      <c r="W893" s="675"/>
      <c r="X893" s="675"/>
      <c r="Y893" s="675"/>
      <c r="Z893" s="675"/>
    </row>
    <row r="894" spans="1:26">
      <c r="A894" s="675"/>
      <c r="B894" s="675"/>
      <c r="C894" s="675"/>
      <c r="D894" s="675"/>
      <c r="E894" s="675"/>
      <c r="F894" s="675"/>
      <c r="G894" s="675"/>
      <c r="H894" s="675"/>
      <c r="I894" s="675"/>
      <c r="J894" s="675"/>
      <c r="K894" s="675"/>
      <c r="L894" s="675"/>
      <c r="M894" s="675"/>
      <c r="N894" s="675"/>
      <c r="O894" s="675"/>
      <c r="P894" s="675"/>
      <c r="Q894" s="675"/>
      <c r="R894" s="675"/>
      <c r="S894" s="675"/>
      <c r="T894" s="675"/>
      <c r="U894" s="675"/>
      <c r="V894" s="675"/>
      <c r="W894" s="675"/>
      <c r="X894" s="675"/>
      <c r="Y894" s="675"/>
      <c r="Z894" s="675"/>
    </row>
    <row r="895" spans="1:26">
      <c r="A895" s="675"/>
      <c r="B895" s="675"/>
      <c r="C895" s="675"/>
      <c r="D895" s="675"/>
      <c r="E895" s="675"/>
      <c r="F895" s="675"/>
      <c r="G895" s="675"/>
      <c r="H895" s="675"/>
      <c r="I895" s="675"/>
      <c r="J895" s="675"/>
      <c r="K895" s="675"/>
      <c r="L895" s="675"/>
      <c r="M895" s="675"/>
      <c r="N895" s="675"/>
      <c r="O895" s="675"/>
      <c r="P895" s="675"/>
      <c r="Q895" s="675"/>
      <c r="R895" s="675"/>
      <c r="S895" s="675"/>
      <c r="T895" s="675"/>
      <c r="U895" s="675"/>
      <c r="V895" s="675"/>
      <c r="W895" s="675"/>
      <c r="X895" s="675"/>
      <c r="Y895" s="675"/>
      <c r="Z895" s="675"/>
    </row>
    <row r="896" spans="1:26">
      <c r="A896" s="675"/>
      <c r="B896" s="675"/>
      <c r="C896" s="675"/>
      <c r="D896" s="675"/>
      <c r="E896" s="675"/>
      <c r="F896" s="675"/>
      <c r="G896" s="675"/>
      <c r="H896" s="675"/>
      <c r="I896" s="675"/>
      <c r="J896" s="675"/>
      <c r="K896" s="675"/>
      <c r="L896" s="675"/>
      <c r="M896" s="675"/>
      <c r="N896" s="675"/>
      <c r="O896" s="675"/>
      <c r="P896" s="675"/>
      <c r="Q896" s="675"/>
      <c r="R896" s="675"/>
      <c r="S896" s="675"/>
      <c r="T896" s="675"/>
      <c r="U896" s="675"/>
      <c r="V896" s="675"/>
      <c r="W896" s="675"/>
      <c r="X896" s="675"/>
      <c r="Y896" s="675"/>
      <c r="Z896" s="675"/>
    </row>
    <row r="897" spans="1:26">
      <c r="A897" s="675"/>
      <c r="B897" s="675"/>
      <c r="C897" s="675"/>
      <c r="D897" s="675"/>
      <c r="E897" s="675"/>
      <c r="F897" s="675"/>
      <c r="G897" s="675"/>
      <c r="H897" s="675"/>
      <c r="I897" s="675"/>
      <c r="J897" s="675"/>
      <c r="K897" s="675"/>
      <c r="L897" s="675"/>
      <c r="M897" s="675"/>
      <c r="N897" s="675"/>
      <c r="O897" s="675"/>
      <c r="P897" s="675"/>
      <c r="Q897" s="675"/>
      <c r="R897" s="675"/>
      <c r="S897" s="675"/>
      <c r="T897" s="675"/>
      <c r="U897" s="675"/>
      <c r="V897" s="675"/>
      <c r="W897" s="675"/>
      <c r="X897" s="675"/>
      <c r="Y897" s="675"/>
      <c r="Z897" s="675"/>
    </row>
    <row r="898" spans="1:26">
      <c r="A898" s="675"/>
      <c r="B898" s="675"/>
      <c r="C898" s="675"/>
      <c r="D898" s="675"/>
      <c r="E898" s="675"/>
      <c r="F898" s="675"/>
      <c r="G898" s="675"/>
      <c r="H898" s="675"/>
      <c r="I898" s="675"/>
      <c r="J898" s="675"/>
      <c r="K898" s="675"/>
      <c r="L898" s="675"/>
      <c r="M898" s="675"/>
      <c r="N898" s="675"/>
      <c r="O898" s="675"/>
      <c r="P898" s="675"/>
      <c r="Q898" s="675"/>
      <c r="R898" s="675"/>
      <c r="S898" s="675"/>
      <c r="T898" s="675"/>
      <c r="U898" s="675"/>
      <c r="V898" s="675"/>
      <c r="W898" s="675"/>
      <c r="X898" s="675"/>
      <c r="Y898" s="675"/>
      <c r="Z898" s="675"/>
    </row>
    <row r="899" spans="1:26">
      <c r="A899" s="675"/>
      <c r="B899" s="675"/>
      <c r="C899" s="675"/>
      <c r="D899" s="675"/>
      <c r="E899" s="675"/>
      <c r="F899" s="675"/>
      <c r="G899" s="675"/>
      <c r="H899" s="675"/>
      <c r="I899" s="675"/>
      <c r="J899" s="675"/>
      <c r="K899" s="675"/>
      <c r="L899" s="675"/>
      <c r="M899" s="675"/>
      <c r="N899" s="675"/>
      <c r="O899" s="675"/>
      <c r="P899" s="675"/>
      <c r="Q899" s="675"/>
      <c r="R899" s="675"/>
      <c r="S899" s="675"/>
      <c r="T899" s="675"/>
      <c r="U899" s="675"/>
      <c r="V899" s="675"/>
      <c r="W899" s="675"/>
      <c r="X899" s="675"/>
      <c r="Y899" s="675"/>
      <c r="Z899" s="675"/>
    </row>
    <row r="900" spans="1:26">
      <c r="A900" s="675"/>
      <c r="B900" s="675"/>
      <c r="C900" s="675"/>
      <c r="D900" s="675"/>
      <c r="E900" s="675"/>
      <c r="F900" s="675"/>
      <c r="G900" s="675"/>
      <c r="H900" s="675"/>
      <c r="I900" s="675"/>
      <c r="J900" s="675"/>
      <c r="K900" s="675"/>
      <c r="L900" s="675"/>
      <c r="M900" s="675"/>
      <c r="N900" s="675"/>
      <c r="O900" s="675"/>
      <c r="P900" s="675"/>
      <c r="Q900" s="675"/>
      <c r="R900" s="675"/>
      <c r="S900" s="675"/>
      <c r="T900" s="675"/>
      <c r="U900" s="675"/>
      <c r="V900" s="675"/>
      <c r="W900" s="675"/>
      <c r="X900" s="675"/>
      <c r="Y900" s="675"/>
      <c r="Z900" s="675"/>
    </row>
    <row r="901" spans="1:26">
      <c r="A901" s="675"/>
      <c r="B901" s="675"/>
      <c r="C901" s="675"/>
      <c r="D901" s="675"/>
      <c r="E901" s="675"/>
      <c r="F901" s="675"/>
      <c r="G901" s="675"/>
      <c r="H901" s="675"/>
      <c r="I901" s="675"/>
      <c r="J901" s="675"/>
      <c r="K901" s="675"/>
      <c r="L901" s="675"/>
      <c r="M901" s="675"/>
      <c r="N901" s="675"/>
      <c r="O901" s="675"/>
      <c r="P901" s="675"/>
      <c r="Q901" s="675"/>
      <c r="R901" s="675"/>
      <c r="S901" s="675"/>
      <c r="T901" s="675"/>
      <c r="U901" s="675"/>
      <c r="V901" s="675"/>
      <c r="W901" s="675"/>
      <c r="X901" s="675"/>
      <c r="Y901" s="675"/>
      <c r="Z901" s="675"/>
    </row>
    <row r="902" spans="1:26">
      <c r="A902" s="675"/>
      <c r="B902" s="675"/>
      <c r="C902" s="675"/>
      <c r="D902" s="675"/>
      <c r="E902" s="675"/>
      <c r="F902" s="675"/>
      <c r="G902" s="675"/>
      <c r="H902" s="675"/>
      <c r="I902" s="675"/>
      <c r="J902" s="675"/>
      <c r="K902" s="675"/>
      <c r="L902" s="675"/>
      <c r="M902" s="675"/>
      <c r="N902" s="675"/>
      <c r="O902" s="675"/>
      <c r="P902" s="675"/>
      <c r="Q902" s="675"/>
      <c r="R902" s="675"/>
      <c r="S902" s="675"/>
      <c r="T902" s="675"/>
      <c r="U902" s="675"/>
      <c r="V902" s="675"/>
      <c r="W902" s="675"/>
      <c r="X902" s="675"/>
      <c r="Y902" s="675"/>
      <c r="Z902" s="675"/>
    </row>
    <row r="903" spans="1:26">
      <c r="A903" s="675"/>
      <c r="B903" s="675"/>
      <c r="C903" s="675"/>
      <c r="D903" s="675"/>
      <c r="E903" s="675"/>
      <c r="F903" s="675"/>
      <c r="G903" s="675"/>
      <c r="H903" s="675"/>
      <c r="I903" s="675"/>
      <c r="J903" s="675"/>
      <c r="K903" s="675"/>
      <c r="L903" s="675"/>
      <c r="M903" s="675"/>
      <c r="N903" s="675"/>
      <c r="O903" s="675"/>
      <c r="P903" s="675"/>
      <c r="Q903" s="675"/>
      <c r="R903" s="675"/>
      <c r="S903" s="675"/>
      <c r="T903" s="675"/>
      <c r="U903" s="675"/>
      <c r="V903" s="675"/>
      <c r="W903" s="675"/>
      <c r="X903" s="675"/>
      <c r="Y903" s="675"/>
      <c r="Z903" s="675"/>
    </row>
    <row r="904" spans="1:26">
      <c r="A904" s="675"/>
      <c r="B904" s="675"/>
      <c r="C904" s="675"/>
      <c r="D904" s="675"/>
      <c r="E904" s="675"/>
      <c r="F904" s="675"/>
      <c r="G904" s="675"/>
      <c r="H904" s="675"/>
      <c r="I904" s="675"/>
      <c r="J904" s="675"/>
      <c r="K904" s="675"/>
      <c r="L904" s="675"/>
      <c r="M904" s="675"/>
      <c r="N904" s="675"/>
      <c r="O904" s="675"/>
      <c r="P904" s="675"/>
      <c r="Q904" s="675"/>
      <c r="R904" s="675"/>
      <c r="S904" s="675"/>
      <c r="T904" s="675"/>
      <c r="U904" s="675"/>
      <c r="V904" s="675"/>
      <c r="W904" s="675"/>
      <c r="X904" s="675"/>
      <c r="Y904" s="675"/>
      <c r="Z904" s="675"/>
    </row>
    <row r="905" spans="1:26">
      <c r="A905" s="675"/>
      <c r="B905" s="675"/>
      <c r="C905" s="675"/>
      <c r="D905" s="675"/>
      <c r="E905" s="675"/>
      <c r="F905" s="675"/>
      <c r="G905" s="675"/>
      <c r="H905" s="675"/>
      <c r="I905" s="675"/>
      <c r="J905" s="675"/>
      <c r="K905" s="675"/>
      <c r="L905" s="675"/>
      <c r="M905" s="675"/>
      <c r="N905" s="675"/>
      <c r="O905" s="675"/>
      <c r="P905" s="675"/>
      <c r="Q905" s="675"/>
      <c r="R905" s="675"/>
      <c r="S905" s="675"/>
      <c r="T905" s="675"/>
      <c r="U905" s="675"/>
      <c r="V905" s="675"/>
      <c r="W905" s="675"/>
      <c r="X905" s="675"/>
      <c r="Y905" s="675"/>
      <c r="Z905" s="675"/>
    </row>
    <row r="906" spans="1:26">
      <c r="A906" s="675"/>
      <c r="B906" s="675"/>
      <c r="C906" s="675"/>
      <c r="D906" s="675"/>
      <c r="E906" s="675"/>
      <c r="F906" s="675"/>
      <c r="G906" s="675"/>
      <c r="H906" s="675"/>
      <c r="I906" s="675"/>
      <c r="J906" s="675"/>
      <c r="K906" s="675"/>
      <c r="L906" s="675"/>
      <c r="M906" s="675"/>
      <c r="N906" s="675"/>
      <c r="O906" s="675"/>
      <c r="P906" s="675"/>
      <c r="Q906" s="675"/>
      <c r="R906" s="675"/>
      <c r="S906" s="675"/>
      <c r="T906" s="675"/>
      <c r="U906" s="675"/>
      <c r="V906" s="675"/>
      <c r="W906" s="675"/>
      <c r="X906" s="675"/>
      <c r="Y906" s="675"/>
      <c r="Z906" s="675"/>
    </row>
    <row r="907" spans="1:26">
      <c r="A907" s="675"/>
      <c r="B907" s="675"/>
      <c r="C907" s="675"/>
      <c r="D907" s="675"/>
      <c r="E907" s="675"/>
      <c r="F907" s="675"/>
      <c r="G907" s="675"/>
      <c r="H907" s="675"/>
      <c r="I907" s="675"/>
      <c r="J907" s="675"/>
      <c r="K907" s="675"/>
      <c r="L907" s="675"/>
      <c r="M907" s="675"/>
      <c r="N907" s="675"/>
      <c r="O907" s="675"/>
      <c r="P907" s="675"/>
      <c r="Q907" s="675"/>
      <c r="R907" s="675"/>
      <c r="S907" s="675"/>
      <c r="T907" s="675"/>
      <c r="U907" s="675"/>
      <c r="V907" s="675"/>
      <c r="W907" s="675"/>
      <c r="X907" s="675"/>
      <c r="Y907" s="675"/>
      <c r="Z907" s="675"/>
    </row>
    <row r="908" spans="1:26">
      <c r="A908" s="675"/>
      <c r="B908" s="675"/>
      <c r="C908" s="675"/>
      <c r="D908" s="675"/>
      <c r="E908" s="675"/>
      <c r="F908" s="675"/>
      <c r="G908" s="675"/>
      <c r="H908" s="675"/>
      <c r="I908" s="675"/>
      <c r="J908" s="675"/>
      <c r="K908" s="675"/>
      <c r="L908" s="675"/>
      <c r="M908" s="675"/>
      <c r="N908" s="675"/>
      <c r="O908" s="675"/>
      <c r="P908" s="675"/>
      <c r="Q908" s="675"/>
      <c r="R908" s="675"/>
      <c r="S908" s="675"/>
      <c r="T908" s="675"/>
      <c r="U908" s="675"/>
      <c r="V908" s="675"/>
      <c r="W908" s="675"/>
      <c r="X908" s="675"/>
      <c r="Y908" s="675"/>
      <c r="Z908" s="675"/>
    </row>
    <row r="909" spans="1:26">
      <c r="A909" s="675"/>
      <c r="B909" s="675"/>
      <c r="C909" s="675"/>
      <c r="D909" s="675"/>
      <c r="E909" s="675"/>
      <c r="F909" s="675"/>
      <c r="G909" s="675"/>
      <c r="H909" s="675"/>
      <c r="I909" s="675"/>
      <c r="J909" s="675"/>
      <c r="K909" s="675"/>
      <c r="L909" s="675"/>
      <c r="M909" s="675"/>
      <c r="N909" s="675"/>
      <c r="O909" s="675"/>
      <c r="P909" s="675"/>
      <c r="Q909" s="675"/>
      <c r="R909" s="675"/>
      <c r="S909" s="675"/>
      <c r="T909" s="675"/>
      <c r="U909" s="675"/>
      <c r="V909" s="675"/>
      <c r="W909" s="675"/>
      <c r="X909" s="675"/>
      <c r="Y909" s="675"/>
      <c r="Z909" s="675"/>
    </row>
    <row r="910" spans="1:26">
      <c r="A910" s="675"/>
      <c r="B910" s="675"/>
      <c r="C910" s="675"/>
      <c r="D910" s="675"/>
      <c r="E910" s="675"/>
      <c r="F910" s="675"/>
      <c r="G910" s="675"/>
      <c r="H910" s="675"/>
      <c r="I910" s="675"/>
      <c r="J910" s="675"/>
      <c r="K910" s="675"/>
      <c r="L910" s="675"/>
      <c r="M910" s="675"/>
      <c r="N910" s="675"/>
      <c r="O910" s="675"/>
      <c r="P910" s="675"/>
      <c r="Q910" s="675"/>
      <c r="R910" s="675"/>
      <c r="S910" s="675"/>
      <c r="T910" s="675"/>
      <c r="U910" s="675"/>
      <c r="V910" s="675"/>
      <c r="W910" s="675"/>
      <c r="X910" s="675"/>
      <c r="Y910" s="675"/>
      <c r="Z910" s="675"/>
    </row>
    <row r="911" spans="1:26">
      <c r="A911" s="675"/>
      <c r="B911" s="675"/>
      <c r="C911" s="675"/>
      <c r="D911" s="675"/>
      <c r="E911" s="675"/>
      <c r="F911" s="675"/>
      <c r="G911" s="675"/>
      <c r="H911" s="675"/>
      <c r="I911" s="675"/>
      <c r="J911" s="675"/>
      <c r="K911" s="675"/>
      <c r="L911" s="675"/>
      <c r="M911" s="675"/>
      <c r="N911" s="675"/>
      <c r="O911" s="675"/>
      <c r="P911" s="675"/>
      <c r="Q911" s="675"/>
      <c r="R911" s="675"/>
      <c r="S911" s="675"/>
      <c r="T911" s="675"/>
      <c r="U911" s="675"/>
      <c r="V911" s="675"/>
      <c r="W911" s="675"/>
      <c r="X911" s="675"/>
      <c r="Y911" s="675"/>
      <c r="Z911" s="675"/>
    </row>
    <row r="912" spans="1:26">
      <c r="A912" s="675"/>
      <c r="B912" s="675"/>
      <c r="C912" s="675"/>
      <c r="D912" s="675"/>
      <c r="E912" s="675"/>
      <c r="F912" s="675"/>
      <c r="G912" s="675"/>
      <c r="H912" s="675"/>
      <c r="I912" s="675"/>
      <c r="J912" s="675"/>
      <c r="K912" s="675"/>
      <c r="L912" s="675"/>
      <c r="M912" s="675"/>
      <c r="N912" s="675"/>
      <c r="O912" s="675"/>
      <c r="P912" s="675"/>
      <c r="Q912" s="675"/>
      <c r="R912" s="675"/>
      <c r="S912" s="675"/>
      <c r="T912" s="675"/>
      <c r="U912" s="675"/>
      <c r="V912" s="675"/>
      <c r="W912" s="675"/>
      <c r="X912" s="675"/>
      <c r="Y912" s="675"/>
      <c r="Z912" s="675"/>
    </row>
    <row r="913" spans="1:26">
      <c r="A913" s="675"/>
      <c r="B913" s="675"/>
      <c r="C913" s="675"/>
      <c r="D913" s="675"/>
      <c r="E913" s="675"/>
      <c r="F913" s="675"/>
      <c r="G913" s="675"/>
      <c r="H913" s="675"/>
      <c r="I913" s="675"/>
      <c r="J913" s="675"/>
      <c r="K913" s="675"/>
      <c r="L913" s="675"/>
      <c r="M913" s="675"/>
      <c r="N913" s="675"/>
      <c r="O913" s="675"/>
      <c r="P913" s="675"/>
      <c r="Q913" s="675"/>
      <c r="R913" s="675"/>
      <c r="S913" s="675"/>
      <c r="T913" s="675"/>
      <c r="U913" s="675"/>
      <c r="V913" s="675"/>
      <c r="W913" s="675"/>
      <c r="X913" s="675"/>
      <c r="Y913" s="675"/>
      <c r="Z913" s="675"/>
    </row>
    <row r="914" spans="1:26">
      <c r="A914" s="675"/>
      <c r="B914" s="675"/>
      <c r="C914" s="675"/>
      <c r="D914" s="675"/>
      <c r="E914" s="675"/>
      <c r="F914" s="675"/>
      <c r="G914" s="675"/>
      <c r="H914" s="675"/>
      <c r="I914" s="675"/>
      <c r="J914" s="675"/>
      <c r="K914" s="675"/>
      <c r="L914" s="675"/>
      <c r="M914" s="675"/>
      <c r="N914" s="675"/>
      <c r="O914" s="675"/>
      <c r="P914" s="675"/>
      <c r="Q914" s="675"/>
      <c r="R914" s="675"/>
      <c r="S914" s="675"/>
      <c r="T914" s="675"/>
      <c r="U914" s="675"/>
      <c r="V914" s="675"/>
      <c r="W914" s="675"/>
      <c r="X914" s="675"/>
      <c r="Y914" s="675"/>
      <c r="Z914" s="675"/>
    </row>
    <row r="915" spans="1:26">
      <c r="A915" s="675"/>
      <c r="B915" s="675"/>
      <c r="C915" s="675"/>
      <c r="D915" s="675"/>
      <c r="E915" s="675"/>
      <c r="F915" s="675"/>
      <c r="G915" s="675"/>
      <c r="H915" s="675"/>
      <c r="I915" s="675"/>
      <c r="J915" s="675"/>
      <c r="K915" s="675"/>
      <c r="L915" s="675"/>
      <c r="M915" s="675"/>
      <c r="N915" s="675"/>
      <c r="O915" s="675"/>
      <c r="P915" s="675"/>
      <c r="Q915" s="675"/>
      <c r="R915" s="675"/>
      <c r="S915" s="675"/>
      <c r="T915" s="675"/>
      <c r="U915" s="675"/>
      <c r="V915" s="675"/>
      <c r="W915" s="675"/>
      <c r="X915" s="675"/>
      <c r="Y915" s="675"/>
      <c r="Z915" s="675"/>
    </row>
    <row r="916" spans="1:26">
      <c r="A916" s="675"/>
      <c r="B916" s="675"/>
      <c r="C916" s="675"/>
      <c r="D916" s="675"/>
      <c r="E916" s="675"/>
      <c r="F916" s="675"/>
      <c r="G916" s="675"/>
      <c r="H916" s="675"/>
      <c r="I916" s="675"/>
      <c r="J916" s="675"/>
      <c r="K916" s="675"/>
      <c r="L916" s="675"/>
      <c r="M916" s="675"/>
      <c r="N916" s="675"/>
      <c r="O916" s="675"/>
      <c r="P916" s="675"/>
      <c r="Q916" s="675"/>
      <c r="R916" s="675"/>
      <c r="S916" s="675"/>
      <c r="T916" s="675"/>
      <c r="U916" s="675"/>
      <c r="V916" s="675"/>
      <c r="W916" s="675"/>
      <c r="X916" s="675"/>
      <c r="Y916" s="675"/>
      <c r="Z916" s="675"/>
    </row>
    <row r="917" spans="1:26">
      <c r="A917" s="675"/>
      <c r="B917" s="675"/>
      <c r="C917" s="675"/>
      <c r="D917" s="675"/>
      <c r="E917" s="675"/>
      <c r="F917" s="675"/>
      <c r="G917" s="675"/>
      <c r="H917" s="675"/>
      <c r="I917" s="675"/>
      <c r="J917" s="675"/>
      <c r="K917" s="675"/>
      <c r="L917" s="675"/>
      <c r="M917" s="675"/>
      <c r="N917" s="675"/>
      <c r="O917" s="675"/>
      <c r="P917" s="675"/>
      <c r="Q917" s="675"/>
      <c r="R917" s="675"/>
      <c r="S917" s="675"/>
      <c r="T917" s="675"/>
      <c r="U917" s="675"/>
      <c r="V917" s="675"/>
      <c r="W917" s="675"/>
      <c r="X917" s="675"/>
      <c r="Y917" s="675"/>
      <c r="Z917" s="675"/>
    </row>
    <row r="918" spans="1:26">
      <c r="A918" s="675"/>
      <c r="B918" s="675"/>
      <c r="C918" s="675"/>
      <c r="D918" s="675"/>
      <c r="E918" s="675"/>
      <c r="F918" s="675"/>
      <c r="G918" s="675"/>
      <c r="H918" s="675"/>
      <c r="I918" s="675"/>
      <c r="J918" s="675"/>
      <c r="K918" s="675"/>
      <c r="L918" s="675"/>
      <c r="M918" s="675"/>
      <c r="N918" s="675"/>
      <c r="O918" s="675"/>
      <c r="P918" s="675"/>
      <c r="Q918" s="675"/>
      <c r="R918" s="675"/>
      <c r="S918" s="675"/>
      <c r="T918" s="675"/>
      <c r="U918" s="675"/>
      <c r="V918" s="675"/>
      <c r="W918" s="675"/>
      <c r="X918" s="675"/>
      <c r="Y918" s="675"/>
      <c r="Z918" s="675"/>
    </row>
    <row r="919" spans="1:26">
      <c r="A919" s="675"/>
      <c r="B919" s="675"/>
      <c r="C919" s="675"/>
      <c r="D919" s="675"/>
      <c r="E919" s="675"/>
      <c r="F919" s="675"/>
      <c r="G919" s="675"/>
      <c r="H919" s="675"/>
      <c r="I919" s="675"/>
      <c r="J919" s="675"/>
      <c r="K919" s="675"/>
      <c r="L919" s="675"/>
      <c r="M919" s="675"/>
      <c r="N919" s="675"/>
      <c r="O919" s="675"/>
      <c r="P919" s="675"/>
      <c r="Q919" s="675"/>
      <c r="R919" s="675"/>
      <c r="S919" s="675"/>
      <c r="T919" s="675"/>
      <c r="U919" s="675"/>
      <c r="V919" s="675"/>
      <c r="W919" s="675"/>
      <c r="X919" s="675"/>
      <c r="Y919" s="675"/>
      <c r="Z919" s="675"/>
    </row>
    <row r="920" spans="1:26">
      <c r="A920" s="675"/>
      <c r="B920" s="675"/>
      <c r="C920" s="675"/>
      <c r="D920" s="675"/>
      <c r="E920" s="675"/>
      <c r="F920" s="675"/>
      <c r="G920" s="675"/>
      <c r="H920" s="675"/>
      <c r="I920" s="675"/>
      <c r="J920" s="675"/>
      <c r="K920" s="675"/>
      <c r="L920" s="675"/>
      <c r="M920" s="675"/>
      <c r="N920" s="675"/>
      <c r="O920" s="675"/>
      <c r="P920" s="675"/>
      <c r="Q920" s="675"/>
      <c r="R920" s="675"/>
      <c r="S920" s="675"/>
      <c r="T920" s="675"/>
      <c r="U920" s="675"/>
      <c r="V920" s="675"/>
      <c r="W920" s="675"/>
      <c r="X920" s="675"/>
      <c r="Y920" s="675"/>
      <c r="Z920" s="675"/>
    </row>
    <row r="921" spans="1:26">
      <c r="A921" s="675"/>
      <c r="B921" s="675"/>
      <c r="C921" s="675"/>
      <c r="D921" s="675"/>
      <c r="E921" s="675"/>
      <c r="F921" s="675"/>
      <c r="G921" s="675"/>
      <c r="H921" s="675"/>
      <c r="I921" s="675"/>
      <c r="J921" s="675"/>
      <c r="K921" s="675"/>
      <c r="L921" s="675"/>
      <c r="M921" s="675"/>
      <c r="N921" s="675"/>
      <c r="O921" s="675"/>
      <c r="P921" s="675"/>
      <c r="Q921" s="675"/>
      <c r="R921" s="675"/>
      <c r="S921" s="675"/>
      <c r="T921" s="675"/>
      <c r="U921" s="675"/>
      <c r="V921" s="675"/>
      <c r="W921" s="675"/>
      <c r="X921" s="675"/>
      <c r="Y921" s="675"/>
      <c r="Z921" s="675"/>
    </row>
    <row r="922" spans="1:26">
      <c r="A922" s="675"/>
      <c r="B922" s="675"/>
      <c r="C922" s="675"/>
      <c r="D922" s="675"/>
      <c r="E922" s="675"/>
      <c r="F922" s="675"/>
      <c r="G922" s="675"/>
      <c r="H922" s="675"/>
      <c r="I922" s="675"/>
      <c r="J922" s="675"/>
      <c r="K922" s="675"/>
      <c r="L922" s="675"/>
      <c r="M922" s="675"/>
      <c r="N922" s="675"/>
      <c r="O922" s="675"/>
      <c r="P922" s="675"/>
      <c r="Q922" s="675"/>
      <c r="R922" s="675"/>
      <c r="S922" s="675"/>
      <c r="T922" s="675"/>
      <c r="U922" s="675"/>
      <c r="V922" s="675"/>
      <c r="W922" s="675"/>
      <c r="X922" s="675"/>
      <c r="Y922" s="675"/>
      <c r="Z922" s="675"/>
    </row>
    <row r="923" spans="1:26">
      <c r="A923" s="675"/>
      <c r="B923" s="675"/>
      <c r="C923" s="675"/>
      <c r="D923" s="675"/>
      <c r="E923" s="675"/>
      <c r="F923" s="675"/>
      <c r="G923" s="675"/>
      <c r="H923" s="675"/>
      <c r="I923" s="675"/>
      <c r="J923" s="675"/>
      <c r="K923" s="675"/>
      <c r="L923" s="675"/>
      <c r="M923" s="675"/>
      <c r="N923" s="675"/>
      <c r="O923" s="675"/>
      <c r="P923" s="675"/>
      <c r="Q923" s="675"/>
      <c r="R923" s="675"/>
      <c r="S923" s="675"/>
      <c r="T923" s="675"/>
      <c r="U923" s="675"/>
      <c r="V923" s="675"/>
      <c r="W923" s="675"/>
      <c r="X923" s="675"/>
      <c r="Y923" s="675"/>
      <c r="Z923" s="675"/>
    </row>
    <row r="924" spans="1:26">
      <c r="A924" s="675"/>
      <c r="B924" s="675"/>
      <c r="C924" s="675"/>
      <c r="D924" s="675"/>
      <c r="E924" s="675"/>
      <c r="F924" s="675"/>
      <c r="G924" s="675"/>
      <c r="H924" s="675"/>
      <c r="I924" s="675"/>
      <c r="J924" s="675"/>
      <c r="K924" s="675"/>
      <c r="L924" s="675"/>
      <c r="M924" s="675"/>
      <c r="N924" s="675"/>
      <c r="O924" s="675"/>
      <c r="P924" s="675"/>
      <c r="Q924" s="675"/>
      <c r="R924" s="675"/>
      <c r="S924" s="675"/>
      <c r="T924" s="675"/>
      <c r="U924" s="675"/>
      <c r="V924" s="675"/>
      <c r="W924" s="675"/>
      <c r="X924" s="675"/>
      <c r="Y924" s="675"/>
      <c r="Z924" s="675"/>
    </row>
    <row r="925" spans="1:26">
      <c r="A925" s="675"/>
      <c r="B925" s="675"/>
      <c r="C925" s="675"/>
      <c r="D925" s="675"/>
      <c r="E925" s="675"/>
      <c r="F925" s="675"/>
      <c r="G925" s="675"/>
      <c r="H925" s="675"/>
      <c r="I925" s="675"/>
      <c r="J925" s="675"/>
      <c r="K925" s="675"/>
      <c r="L925" s="675"/>
      <c r="M925" s="675"/>
      <c r="N925" s="675"/>
      <c r="O925" s="675"/>
      <c r="P925" s="675"/>
      <c r="Q925" s="675"/>
      <c r="R925" s="675"/>
      <c r="S925" s="675"/>
      <c r="T925" s="675"/>
      <c r="U925" s="675"/>
      <c r="V925" s="675"/>
      <c r="W925" s="675"/>
      <c r="X925" s="675"/>
      <c r="Y925" s="675"/>
      <c r="Z925" s="675"/>
    </row>
    <row r="926" spans="1:26">
      <c r="A926" s="675"/>
      <c r="B926" s="675"/>
      <c r="C926" s="675"/>
      <c r="D926" s="675"/>
      <c r="E926" s="675"/>
      <c r="F926" s="675"/>
      <c r="G926" s="675"/>
      <c r="H926" s="675"/>
      <c r="I926" s="675"/>
      <c r="J926" s="675"/>
      <c r="K926" s="675"/>
      <c r="L926" s="675"/>
      <c r="M926" s="675"/>
      <c r="N926" s="675"/>
      <c r="O926" s="675"/>
      <c r="P926" s="675"/>
      <c r="Q926" s="675"/>
      <c r="R926" s="675"/>
      <c r="S926" s="675"/>
      <c r="T926" s="675"/>
      <c r="U926" s="675"/>
      <c r="V926" s="675"/>
      <c r="W926" s="675"/>
      <c r="X926" s="675"/>
      <c r="Y926" s="675"/>
      <c r="Z926" s="675"/>
    </row>
    <row r="927" spans="1:26">
      <c r="A927" s="675"/>
      <c r="B927" s="675"/>
      <c r="C927" s="675"/>
      <c r="D927" s="675"/>
      <c r="E927" s="675"/>
      <c r="F927" s="675"/>
      <c r="G927" s="675"/>
      <c r="H927" s="675"/>
      <c r="I927" s="675"/>
      <c r="J927" s="675"/>
      <c r="K927" s="675"/>
      <c r="L927" s="675"/>
      <c r="M927" s="675"/>
      <c r="N927" s="675"/>
      <c r="O927" s="675"/>
      <c r="P927" s="675"/>
      <c r="Q927" s="675"/>
      <c r="R927" s="675"/>
      <c r="S927" s="675"/>
      <c r="T927" s="675"/>
      <c r="U927" s="675"/>
      <c r="V927" s="675"/>
      <c r="W927" s="675"/>
      <c r="X927" s="675"/>
      <c r="Y927" s="675"/>
      <c r="Z927" s="675"/>
    </row>
    <row r="928" spans="1:26">
      <c r="A928" s="675"/>
      <c r="B928" s="675"/>
      <c r="C928" s="675"/>
      <c r="D928" s="675"/>
      <c r="E928" s="675"/>
      <c r="F928" s="675"/>
      <c r="G928" s="675"/>
      <c r="H928" s="675"/>
      <c r="I928" s="675"/>
      <c r="J928" s="675"/>
      <c r="K928" s="675"/>
      <c r="L928" s="675"/>
      <c r="M928" s="675"/>
      <c r="N928" s="675"/>
      <c r="O928" s="675"/>
      <c r="P928" s="675"/>
      <c r="Q928" s="675"/>
      <c r="R928" s="675"/>
      <c r="S928" s="675"/>
      <c r="T928" s="675"/>
      <c r="U928" s="675"/>
      <c r="V928" s="675"/>
      <c r="W928" s="675"/>
      <c r="X928" s="675"/>
      <c r="Y928" s="675"/>
      <c r="Z928" s="675"/>
    </row>
    <row r="929" spans="1:26">
      <c r="A929" s="675"/>
      <c r="B929" s="675"/>
      <c r="C929" s="675"/>
      <c r="D929" s="675"/>
      <c r="E929" s="675"/>
      <c r="F929" s="675"/>
      <c r="G929" s="675"/>
      <c r="H929" s="675"/>
      <c r="I929" s="675"/>
      <c r="J929" s="675"/>
      <c r="K929" s="675"/>
      <c r="L929" s="675"/>
      <c r="M929" s="675"/>
      <c r="N929" s="675"/>
      <c r="O929" s="675"/>
      <c r="P929" s="675"/>
      <c r="Q929" s="675"/>
      <c r="R929" s="675"/>
      <c r="S929" s="675"/>
      <c r="T929" s="675"/>
      <c r="U929" s="675"/>
      <c r="V929" s="675"/>
      <c r="W929" s="675"/>
      <c r="X929" s="675"/>
      <c r="Y929" s="675"/>
      <c r="Z929" s="675"/>
    </row>
    <row r="930" spans="1:26">
      <c r="A930" s="675"/>
      <c r="B930" s="675"/>
      <c r="C930" s="675"/>
      <c r="D930" s="675"/>
      <c r="E930" s="675"/>
      <c r="F930" s="675"/>
      <c r="G930" s="675"/>
      <c r="H930" s="675"/>
      <c r="I930" s="675"/>
      <c r="J930" s="675"/>
      <c r="K930" s="675"/>
      <c r="L930" s="675"/>
      <c r="M930" s="675"/>
      <c r="N930" s="675"/>
      <c r="O930" s="675"/>
      <c r="P930" s="675"/>
      <c r="Q930" s="675"/>
      <c r="R930" s="675"/>
      <c r="S930" s="675"/>
      <c r="T930" s="675"/>
      <c r="U930" s="675"/>
      <c r="V930" s="675"/>
      <c r="W930" s="675"/>
      <c r="X930" s="675"/>
      <c r="Y930" s="675"/>
      <c r="Z930" s="675"/>
    </row>
    <row r="931" spans="1:26">
      <c r="A931" s="675"/>
      <c r="B931" s="675"/>
      <c r="C931" s="675"/>
      <c r="D931" s="675"/>
      <c r="E931" s="675"/>
      <c r="F931" s="675"/>
      <c r="G931" s="675"/>
      <c r="H931" s="675"/>
      <c r="I931" s="675"/>
      <c r="J931" s="675"/>
      <c r="K931" s="675"/>
      <c r="L931" s="675"/>
      <c r="M931" s="675"/>
      <c r="N931" s="675"/>
      <c r="O931" s="675"/>
      <c r="P931" s="675"/>
      <c r="Q931" s="675"/>
      <c r="R931" s="675"/>
      <c r="S931" s="675"/>
      <c r="T931" s="675"/>
      <c r="U931" s="675"/>
      <c r="V931" s="675"/>
      <c r="W931" s="675"/>
      <c r="X931" s="675"/>
      <c r="Y931" s="675"/>
      <c r="Z931" s="675"/>
    </row>
    <row r="932" spans="1:26">
      <c r="A932" s="675"/>
      <c r="B932" s="675"/>
      <c r="C932" s="675"/>
      <c r="D932" s="675"/>
      <c r="E932" s="675"/>
      <c r="F932" s="675"/>
      <c r="G932" s="675"/>
      <c r="H932" s="675"/>
      <c r="I932" s="675"/>
      <c r="J932" s="675"/>
      <c r="K932" s="675"/>
      <c r="L932" s="675"/>
      <c r="M932" s="675"/>
      <c r="N932" s="675"/>
      <c r="O932" s="675"/>
      <c r="P932" s="675"/>
      <c r="Q932" s="675"/>
      <c r="R932" s="675"/>
      <c r="S932" s="675"/>
      <c r="T932" s="675"/>
      <c r="U932" s="675"/>
      <c r="V932" s="675"/>
      <c r="W932" s="675"/>
      <c r="X932" s="675"/>
      <c r="Y932" s="675"/>
      <c r="Z932" s="675"/>
    </row>
    <row r="933" spans="1:26">
      <c r="A933" s="675"/>
      <c r="B933" s="675"/>
      <c r="C933" s="675"/>
      <c r="D933" s="675"/>
      <c r="E933" s="675"/>
      <c r="F933" s="675"/>
      <c r="G933" s="675"/>
      <c r="H933" s="675"/>
      <c r="I933" s="675"/>
      <c r="J933" s="675"/>
      <c r="K933" s="675"/>
      <c r="L933" s="675"/>
      <c r="M933" s="675"/>
      <c r="N933" s="675"/>
      <c r="O933" s="675"/>
      <c r="P933" s="675"/>
      <c r="Q933" s="675"/>
      <c r="R933" s="675"/>
      <c r="S933" s="675"/>
      <c r="T933" s="675"/>
      <c r="U933" s="675"/>
      <c r="V933" s="675"/>
      <c r="W933" s="675"/>
      <c r="X933" s="675"/>
      <c r="Y933" s="675"/>
      <c r="Z933" s="675"/>
    </row>
    <row r="934" spans="1:26">
      <c r="A934" s="675"/>
      <c r="B934" s="675"/>
      <c r="C934" s="675"/>
      <c r="D934" s="675"/>
      <c r="E934" s="675"/>
      <c r="F934" s="675"/>
      <c r="G934" s="675"/>
      <c r="H934" s="675"/>
      <c r="I934" s="675"/>
      <c r="J934" s="675"/>
      <c r="K934" s="675"/>
      <c r="L934" s="675"/>
      <c r="M934" s="675"/>
      <c r="N934" s="675"/>
      <c r="O934" s="675"/>
      <c r="P934" s="675"/>
      <c r="Q934" s="675"/>
      <c r="R934" s="675"/>
      <c r="S934" s="675"/>
      <c r="T934" s="675"/>
      <c r="U934" s="675"/>
      <c r="V934" s="675"/>
      <c r="W934" s="675"/>
      <c r="X934" s="675"/>
      <c r="Y934" s="675"/>
      <c r="Z934" s="675"/>
    </row>
    <row r="935" spans="1:26">
      <c r="A935" s="675"/>
      <c r="B935" s="675"/>
      <c r="C935" s="675"/>
      <c r="D935" s="675"/>
      <c r="E935" s="675"/>
      <c r="F935" s="675"/>
      <c r="G935" s="675"/>
      <c r="H935" s="675"/>
      <c r="I935" s="675"/>
      <c r="J935" s="675"/>
      <c r="K935" s="675"/>
      <c r="L935" s="675"/>
      <c r="M935" s="675"/>
      <c r="N935" s="675"/>
      <c r="O935" s="675"/>
      <c r="P935" s="675"/>
      <c r="Q935" s="675"/>
      <c r="R935" s="675"/>
      <c r="S935" s="675"/>
      <c r="T935" s="675"/>
      <c r="U935" s="675"/>
      <c r="V935" s="675"/>
      <c r="W935" s="675"/>
      <c r="X935" s="675"/>
      <c r="Y935" s="675"/>
      <c r="Z935" s="675"/>
    </row>
    <row r="936" spans="1:26">
      <c r="A936" s="675"/>
      <c r="B936" s="675"/>
      <c r="C936" s="675"/>
      <c r="D936" s="675"/>
      <c r="E936" s="675"/>
      <c r="F936" s="675"/>
      <c r="G936" s="675"/>
      <c r="H936" s="675"/>
      <c r="I936" s="675"/>
      <c r="J936" s="675"/>
      <c r="K936" s="675"/>
      <c r="L936" s="675"/>
      <c r="M936" s="675"/>
      <c r="N936" s="675"/>
      <c r="O936" s="675"/>
      <c r="P936" s="675"/>
      <c r="Q936" s="675"/>
      <c r="R936" s="675"/>
      <c r="S936" s="675"/>
      <c r="T936" s="675"/>
      <c r="U936" s="675"/>
      <c r="V936" s="675"/>
      <c r="W936" s="675"/>
      <c r="X936" s="675"/>
      <c r="Y936" s="675"/>
      <c r="Z936" s="675"/>
    </row>
    <row r="937" spans="1:26">
      <c r="A937" s="675"/>
      <c r="B937" s="675"/>
      <c r="C937" s="675"/>
      <c r="D937" s="675"/>
      <c r="E937" s="675"/>
      <c r="F937" s="675"/>
      <c r="G937" s="675"/>
      <c r="H937" s="675"/>
      <c r="I937" s="675"/>
      <c r="J937" s="675"/>
      <c r="K937" s="675"/>
      <c r="L937" s="675"/>
      <c r="M937" s="675"/>
      <c r="N937" s="675"/>
      <c r="O937" s="675"/>
      <c r="P937" s="675"/>
      <c r="Q937" s="675"/>
      <c r="R937" s="675"/>
      <c r="S937" s="675"/>
      <c r="T937" s="675"/>
      <c r="U937" s="675"/>
      <c r="V937" s="675"/>
      <c r="W937" s="675"/>
      <c r="X937" s="675"/>
      <c r="Y937" s="675"/>
      <c r="Z937" s="675"/>
    </row>
    <row r="938" spans="1:26">
      <c r="A938" s="675"/>
      <c r="B938" s="675"/>
      <c r="C938" s="675"/>
      <c r="D938" s="675"/>
      <c r="E938" s="675"/>
      <c r="F938" s="675"/>
      <c r="G938" s="675"/>
      <c r="H938" s="675"/>
      <c r="I938" s="675"/>
      <c r="J938" s="675"/>
      <c r="K938" s="675"/>
      <c r="L938" s="675"/>
      <c r="M938" s="675"/>
      <c r="N938" s="675"/>
      <c r="O938" s="675"/>
      <c r="P938" s="675"/>
      <c r="Q938" s="675"/>
      <c r="R938" s="675"/>
      <c r="S938" s="675"/>
      <c r="T938" s="675"/>
      <c r="U938" s="675"/>
      <c r="V938" s="675"/>
      <c r="W938" s="675"/>
      <c r="X938" s="675"/>
      <c r="Y938" s="675"/>
      <c r="Z938" s="675"/>
    </row>
    <row r="939" spans="1:26">
      <c r="A939" s="675"/>
      <c r="B939" s="675"/>
      <c r="C939" s="675"/>
      <c r="D939" s="675"/>
      <c r="E939" s="675"/>
      <c r="F939" s="675"/>
      <c r="G939" s="675"/>
      <c r="H939" s="675"/>
      <c r="I939" s="675"/>
      <c r="J939" s="675"/>
      <c r="K939" s="675"/>
      <c r="L939" s="675"/>
      <c r="M939" s="675"/>
      <c r="N939" s="675"/>
      <c r="O939" s="675"/>
      <c r="P939" s="675"/>
      <c r="Q939" s="675"/>
      <c r="R939" s="675"/>
      <c r="S939" s="675"/>
      <c r="T939" s="675"/>
      <c r="U939" s="675"/>
      <c r="V939" s="675"/>
      <c r="W939" s="675"/>
      <c r="X939" s="675"/>
      <c r="Y939" s="675"/>
      <c r="Z939" s="675"/>
    </row>
    <row r="940" spans="1:26">
      <c r="A940" s="675"/>
      <c r="B940" s="675"/>
      <c r="C940" s="675"/>
      <c r="D940" s="675"/>
      <c r="E940" s="675"/>
      <c r="F940" s="675"/>
      <c r="G940" s="675"/>
      <c r="H940" s="675"/>
      <c r="I940" s="675"/>
      <c r="J940" s="675"/>
      <c r="K940" s="675"/>
      <c r="L940" s="675"/>
      <c r="M940" s="675"/>
      <c r="N940" s="675"/>
      <c r="O940" s="675"/>
      <c r="P940" s="675"/>
      <c r="Q940" s="675"/>
      <c r="R940" s="675"/>
      <c r="S940" s="675"/>
      <c r="T940" s="675"/>
      <c r="U940" s="675"/>
      <c r="V940" s="675"/>
      <c r="W940" s="675"/>
      <c r="X940" s="675"/>
      <c r="Y940" s="675"/>
      <c r="Z940" s="675"/>
    </row>
    <row r="941" spans="1:26">
      <c r="A941" s="675"/>
      <c r="B941" s="675"/>
      <c r="C941" s="675"/>
      <c r="D941" s="675"/>
      <c r="E941" s="675"/>
      <c r="F941" s="675"/>
      <c r="G941" s="675"/>
      <c r="H941" s="675"/>
      <c r="I941" s="675"/>
      <c r="J941" s="675"/>
      <c r="K941" s="675"/>
      <c r="L941" s="675"/>
      <c r="M941" s="675"/>
      <c r="N941" s="675"/>
      <c r="O941" s="675"/>
      <c r="P941" s="675"/>
      <c r="Q941" s="675"/>
      <c r="R941" s="675"/>
      <c r="S941" s="675"/>
      <c r="T941" s="675"/>
      <c r="U941" s="675"/>
      <c r="V941" s="675"/>
      <c r="W941" s="675"/>
      <c r="X941" s="675"/>
      <c r="Y941" s="675"/>
      <c r="Z941" s="675"/>
    </row>
    <row r="942" spans="1:26">
      <c r="A942" s="675"/>
      <c r="B942" s="675"/>
      <c r="C942" s="675"/>
      <c r="D942" s="675"/>
      <c r="E942" s="675"/>
      <c r="F942" s="675"/>
      <c r="G942" s="675"/>
      <c r="H942" s="675"/>
      <c r="I942" s="675"/>
      <c r="J942" s="675"/>
      <c r="K942" s="675"/>
      <c r="L942" s="675"/>
      <c r="M942" s="675"/>
      <c r="N942" s="675"/>
      <c r="O942" s="675"/>
      <c r="P942" s="675"/>
      <c r="Q942" s="675"/>
      <c r="R942" s="675"/>
      <c r="S942" s="675"/>
      <c r="T942" s="675"/>
      <c r="U942" s="675"/>
      <c r="V942" s="675"/>
      <c r="W942" s="675"/>
      <c r="X942" s="675"/>
      <c r="Y942" s="675"/>
      <c r="Z942" s="675"/>
    </row>
    <row r="943" spans="1:26">
      <c r="A943" s="675"/>
      <c r="B943" s="675"/>
      <c r="C943" s="675"/>
      <c r="D943" s="675"/>
      <c r="E943" s="675"/>
      <c r="F943" s="675"/>
      <c r="G943" s="675"/>
      <c r="H943" s="675"/>
      <c r="I943" s="675"/>
      <c r="J943" s="675"/>
      <c r="K943" s="675"/>
      <c r="L943" s="675"/>
      <c r="M943" s="675"/>
      <c r="N943" s="675"/>
      <c r="O943" s="675"/>
      <c r="P943" s="675"/>
      <c r="Q943" s="675"/>
      <c r="R943" s="675"/>
      <c r="S943" s="675"/>
      <c r="T943" s="675"/>
      <c r="U943" s="675"/>
      <c r="V943" s="675"/>
      <c r="W943" s="675"/>
      <c r="X943" s="675"/>
      <c r="Y943" s="675"/>
      <c r="Z943" s="675"/>
    </row>
    <row r="944" spans="1:26">
      <c r="A944" s="675"/>
      <c r="B944" s="675"/>
      <c r="C944" s="675"/>
      <c r="D944" s="675"/>
      <c r="E944" s="675"/>
      <c r="F944" s="675"/>
      <c r="G944" s="675"/>
      <c r="H944" s="675"/>
      <c r="I944" s="675"/>
      <c r="J944" s="675"/>
      <c r="K944" s="675"/>
      <c r="L944" s="675"/>
      <c r="M944" s="675"/>
      <c r="N944" s="675"/>
      <c r="O944" s="675"/>
      <c r="P944" s="675"/>
      <c r="Q944" s="675"/>
      <c r="R944" s="675"/>
      <c r="S944" s="675"/>
      <c r="T944" s="675"/>
      <c r="U944" s="675"/>
      <c r="V944" s="675"/>
      <c r="W944" s="675"/>
      <c r="X944" s="675"/>
      <c r="Y944" s="675"/>
      <c r="Z944" s="675"/>
    </row>
    <row r="945" spans="1:26">
      <c r="A945" s="675"/>
      <c r="B945" s="675"/>
      <c r="C945" s="675"/>
      <c r="D945" s="675"/>
      <c r="E945" s="675"/>
      <c r="F945" s="675"/>
      <c r="G945" s="675"/>
      <c r="H945" s="675"/>
      <c r="I945" s="675"/>
      <c r="J945" s="675"/>
      <c r="K945" s="675"/>
      <c r="L945" s="675"/>
      <c r="M945" s="675"/>
      <c r="N945" s="675"/>
      <c r="O945" s="675"/>
      <c r="P945" s="675"/>
      <c r="Q945" s="675"/>
      <c r="R945" s="675"/>
      <c r="S945" s="675"/>
      <c r="T945" s="675"/>
      <c r="U945" s="675"/>
      <c r="V945" s="675"/>
      <c r="W945" s="675"/>
      <c r="X945" s="675"/>
      <c r="Y945" s="675"/>
      <c r="Z945" s="675"/>
    </row>
    <row r="946" spans="1:26">
      <c r="A946" s="675"/>
      <c r="B946" s="675"/>
      <c r="C946" s="675"/>
      <c r="D946" s="675"/>
      <c r="E946" s="675"/>
      <c r="F946" s="675"/>
      <c r="G946" s="675"/>
      <c r="H946" s="675"/>
      <c r="I946" s="675"/>
      <c r="J946" s="675"/>
      <c r="K946" s="675"/>
      <c r="L946" s="675"/>
      <c r="M946" s="675"/>
      <c r="N946" s="675"/>
      <c r="O946" s="675"/>
      <c r="P946" s="675"/>
      <c r="Q946" s="675"/>
      <c r="R946" s="675"/>
      <c r="S946" s="675"/>
      <c r="T946" s="675"/>
      <c r="U946" s="675"/>
      <c r="V946" s="675"/>
      <c r="W946" s="675"/>
      <c r="X946" s="675"/>
      <c r="Y946" s="675"/>
      <c r="Z946" s="675"/>
    </row>
    <row r="947" spans="1:26">
      <c r="A947" s="675"/>
      <c r="B947" s="675"/>
      <c r="C947" s="675"/>
      <c r="D947" s="675"/>
      <c r="E947" s="675"/>
      <c r="F947" s="675"/>
      <c r="G947" s="675"/>
      <c r="H947" s="675"/>
      <c r="I947" s="675"/>
      <c r="J947" s="675"/>
      <c r="K947" s="675"/>
      <c r="L947" s="675"/>
      <c r="M947" s="675"/>
      <c r="N947" s="675"/>
      <c r="O947" s="675"/>
      <c r="P947" s="675"/>
      <c r="Q947" s="675"/>
      <c r="R947" s="675"/>
      <c r="S947" s="675"/>
      <c r="T947" s="675"/>
      <c r="U947" s="675"/>
      <c r="V947" s="675"/>
      <c r="W947" s="675"/>
      <c r="X947" s="675"/>
      <c r="Y947" s="675"/>
      <c r="Z947" s="675"/>
    </row>
    <row r="948" spans="1:26">
      <c r="A948" s="675"/>
      <c r="B948" s="675"/>
      <c r="C948" s="675"/>
      <c r="D948" s="675"/>
      <c r="E948" s="675"/>
      <c r="F948" s="675"/>
      <c r="G948" s="675"/>
      <c r="H948" s="675"/>
      <c r="I948" s="675"/>
      <c r="J948" s="675"/>
      <c r="K948" s="675"/>
      <c r="L948" s="675"/>
      <c r="M948" s="675"/>
      <c r="N948" s="675"/>
      <c r="O948" s="675"/>
      <c r="P948" s="675"/>
      <c r="Q948" s="675"/>
      <c r="R948" s="675"/>
      <c r="S948" s="675"/>
      <c r="T948" s="675"/>
      <c r="U948" s="675"/>
      <c r="V948" s="675"/>
      <c r="W948" s="675"/>
      <c r="X948" s="675"/>
      <c r="Y948" s="675"/>
      <c r="Z948" s="675"/>
    </row>
    <row r="949" spans="1:26">
      <c r="A949" s="675"/>
      <c r="B949" s="675"/>
      <c r="C949" s="675"/>
      <c r="D949" s="675"/>
      <c r="E949" s="675"/>
      <c r="F949" s="675"/>
      <c r="G949" s="675"/>
      <c r="H949" s="675"/>
      <c r="I949" s="675"/>
      <c r="J949" s="675"/>
      <c r="K949" s="675"/>
      <c r="L949" s="675"/>
      <c r="M949" s="675"/>
      <c r="N949" s="675"/>
      <c r="O949" s="675"/>
      <c r="P949" s="675"/>
      <c r="Q949" s="675"/>
      <c r="R949" s="675"/>
      <c r="S949" s="675"/>
      <c r="T949" s="675"/>
      <c r="U949" s="675"/>
      <c r="V949" s="675"/>
      <c r="W949" s="675"/>
      <c r="X949" s="675"/>
      <c r="Y949" s="675"/>
      <c r="Z949" s="675"/>
    </row>
    <row r="950" spans="1:26">
      <c r="A950" s="675"/>
      <c r="B950" s="675"/>
      <c r="C950" s="675"/>
      <c r="D950" s="675"/>
      <c r="E950" s="675"/>
      <c r="F950" s="675"/>
      <c r="G950" s="675"/>
      <c r="H950" s="675"/>
      <c r="I950" s="675"/>
      <c r="J950" s="675"/>
      <c r="K950" s="675"/>
      <c r="L950" s="675"/>
      <c r="M950" s="675"/>
      <c r="N950" s="675"/>
      <c r="O950" s="675"/>
      <c r="P950" s="675"/>
      <c r="Q950" s="675"/>
      <c r="R950" s="675"/>
      <c r="S950" s="675"/>
      <c r="T950" s="675"/>
      <c r="U950" s="675"/>
      <c r="V950" s="675"/>
      <c r="W950" s="675"/>
      <c r="X950" s="675"/>
      <c r="Y950" s="675"/>
      <c r="Z950" s="675"/>
    </row>
    <row r="951" spans="1:26">
      <c r="A951" s="675"/>
      <c r="B951" s="675"/>
      <c r="C951" s="675"/>
      <c r="D951" s="675"/>
      <c r="E951" s="675"/>
      <c r="F951" s="675"/>
      <c r="G951" s="675"/>
      <c r="H951" s="675"/>
      <c r="I951" s="675"/>
      <c r="J951" s="675"/>
      <c r="K951" s="675"/>
      <c r="L951" s="675"/>
      <c r="M951" s="675"/>
      <c r="N951" s="675"/>
      <c r="O951" s="675"/>
      <c r="P951" s="675"/>
      <c r="Q951" s="675"/>
      <c r="R951" s="675"/>
      <c r="S951" s="675"/>
      <c r="T951" s="675"/>
      <c r="U951" s="675"/>
      <c r="V951" s="675"/>
      <c r="W951" s="675"/>
      <c r="X951" s="675"/>
      <c r="Y951" s="675"/>
      <c r="Z951" s="675"/>
    </row>
    <row r="952" spans="1:26">
      <c r="A952" s="675"/>
      <c r="B952" s="675"/>
      <c r="C952" s="675"/>
      <c r="D952" s="675"/>
      <c r="E952" s="675"/>
      <c r="F952" s="675"/>
      <c r="G952" s="675"/>
      <c r="H952" s="675"/>
      <c r="I952" s="675"/>
      <c r="J952" s="675"/>
      <c r="K952" s="675"/>
      <c r="L952" s="675"/>
      <c r="M952" s="675"/>
      <c r="N952" s="675"/>
      <c r="O952" s="675"/>
      <c r="P952" s="675"/>
      <c r="Q952" s="675"/>
      <c r="R952" s="675"/>
      <c r="S952" s="675"/>
      <c r="T952" s="675"/>
      <c r="U952" s="675"/>
      <c r="V952" s="675"/>
      <c r="W952" s="675"/>
      <c r="X952" s="675"/>
      <c r="Y952" s="675"/>
      <c r="Z952" s="675"/>
    </row>
    <row r="953" spans="1:26">
      <c r="A953" s="675"/>
      <c r="B953" s="675"/>
      <c r="C953" s="675"/>
      <c r="D953" s="675"/>
      <c r="E953" s="675"/>
      <c r="F953" s="675"/>
      <c r="G953" s="675"/>
      <c r="H953" s="675"/>
      <c r="I953" s="675"/>
      <c r="J953" s="675"/>
      <c r="K953" s="675"/>
      <c r="L953" s="675"/>
      <c r="M953" s="675"/>
      <c r="N953" s="675"/>
      <c r="O953" s="675"/>
      <c r="P953" s="675"/>
      <c r="Q953" s="675"/>
      <c r="R953" s="675"/>
      <c r="S953" s="675"/>
      <c r="T953" s="675"/>
      <c r="U953" s="675"/>
      <c r="V953" s="675"/>
      <c r="W953" s="675"/>
      <c r="X953" s="675"/>
      <c r="Y953" s="675"/>
      <c r="Z953" s="675"/>
    </row>
    <row r="954" spans="1:26">
      <c r="A954" s="675"/>
      <c r="B954" s="675"/>
      <c r="C954" s="675"/>
      <c r="D954" s="675"/>
      <c r="E954" s="675"/>
      <c r="F954" s="675"/>
      <c r="G954" s="675"/>
      <c r="H954" s="675"/>
      <c r="I954" s="675"/>
      <c r="J954" s="675"/>
      <c r="K954" s="675"/>
      <c r="L954" s="675"/>
      <c r="M954" s="675"/>
      <c r="N954" s="675"/>
      <c r="O954" s="675"/>
      <c r="P954" s="675"/>
      <c r="Q954" s="675"/>
      <c r="R954" s="675"/>
      <c r="S954" s="675"/>
      <c r="T954" s="675"/>
      <c r="U954" s="675"/>
      <c r="V954" s="675"/>
      <c r="W954" s="675"/>
      <c r="X954" s="675"/>
      <c r="Y954" s="675"/>
      <c r="Z954" s="675"/>
    </row>
    <row r="955" spans="1:26">
      <c r="A955" s="675"/>
      <c r="B955" s="675"/>
      <c r="C955" s="675"/>
      <c r="D955" s="675"/>
      <c r="E955" s="675"/>
      <c r="F955" s="675"/>
      <c r="G955" s="675"/>
      <c r="H955" s="675"/>
      <c r="I955" s="675"/>
      <c r="J955" s="675"/>
      <c r="K955" s="675"/>
      <c r="L955" s="675"/>
      <c r="M955" s="675"/>
      <c r="N955" s="675"/>
      <c r="O955" s="675"/>
      <c r="P955" s="675"/>
      <c r="Q955" s="675"/>
      <c r="R955" s="675"/>
      <c r="S955" s="675"/>
      <c r="T955" s="675"/>
      <c r="U955" s="675"/>
      <c r="V955" s="675"/>
      <c r="W955" s="675"/>
      <c r="X955" s="675"/>
      <c r="Y955" s="675"/>
      <c r="Z955" s="675"/>
    </row>
    <row r="956" spans="1:26">
      <c r="A956" s="675"/>
      <c r="B956" s="675"/>
      <c r="C956" s="675"/>
      <c r="D956" s="675"/>
      <c r="E956" s="675"/>
      <c r="F956" s="675"/>
      <c r="G956" s="675"/>
      <c r="H956" s="675"/>
      <c r="I956" s="675"/>
      <c r="J956" s="675"/>
      <c r="K956" s="675"/>
      <c r="L956" s="675"/>
      <c r="M956" s="675"/>
      <c r="N956" s="675"/>
      <c r="O956" s="675"/>
      <c r="P956" s="675"/>
      <c r="Q956" s="675"/>
      <c r="R956" s="675"/>
      <c r="S956" s="675"/>
      <c r="T956" s="675"/>
      <c r="U956" s="675"/>
      <c r="V956" s="675"/>
      <c r="W956" s="675"/>
      <c r="X956" s="675"/>
      <c r="Y956" s="675"/>
      <c r="Z956" s="675"/>
    </row>
    <row r="957" spans="1:26">
      <c r="A957" s="675"/>
      <c r="B957" s="675"/>
      <c r="C957" s="675"/>
      <c r="D957" s="675"/>
      <c r="E957" s="675"/>
      <c r="F957" s="675"/>
      <c r="G957" s="675"/>
      <c r="H957" s="675"/>
      <c r="I957" s="675"/>
      <c r="J957" s="675"/>
      <c r="K957" s="675"/>
      <c r="L957" s="675"/>
      <c r="M957" s="675"/>
      <c r="N957" s="675"/>
      <c r="O957" s="675"/>
      <c r="P957" s="675"/>
      <c r="Q957" s="675"/>
      <c r="R957" s="675"/>
      <c r="S957" s="675"/>
      <c r="T957" s="675"/>
      <c r="U957" s="675"/>
      <c r="V957" s="675"/>
      <c r="W957" s="675"/>
      <c r="X957" s="675"/>
      <c r="Y957" s="675"/>
      <c r="Z957" s="675"/>
    </row>
    <row r="958" spans="1:26">
      <c r="A958" s="675"/>
      <c r="B958" s="675"/>
      <c r="C958" s="675"/>
      <c r="D958" s="675"/>
      <c r="E958" s="675"/>
      <c r="F958" s="675"/>
      <c r="G958" s="675"/>
      <c r="H958" s="675"/>
      <c r="I958" s="675"/>
      <c r="J958" s="675"/>
      <c r="K958" s="675"/>
      <c r="L958" s="675"/>
      <c r="M958" s="675"/>
      <c r="N958" s="675"/>
      <c r="O958" s="675"/>
      <c r="P958" s="675"/>
      <c r="Q958" s="675"/>
      <c r="R958" s="675"/>
      <c r="S958" s="675"/>
      <c r="T958" s="675"/>
      <c r="U958" s="675"/>
      <c r="V958" s="675"/>
      <c r="W958" s="675"/>
      <c r="X958" s="675"/>
      <c r="Y958" s="675"/>
      <c r="Z958" s="675"/>
    </row>
    <row r="959" spans="1:26">
      <c r="A959" s="675"/>
      <c r="B959" s="675"/>
      <c r="C959" s="675"/>
      <c r="D959" s="675"/>
      <c r="E959" s="675"/>
      <c r="F959" s="675"/>
      <c r="G959" s="675"/>
      <c r="H959" s="675"/>
      <c r="I959" s="675"/>
      <c r="J959" s="675"/>
      <c r="K959" s="675"/>
      <c r="L959" s="675"/>
      <c r="M959" s="675"/>
      <c r="N959" s="675"/>
      <c r="O959" s="675"/>
      <c r="P959" s="675"/>
      <c r="Q959" s="675"/>
      <c r="R959" s="675"/>
      <c r="S959" s="675"/>
      <c r="T959" s="675"/>
      <c r="U959" s="675"/>
      <c r="V959" s="675"/>
      <c r="W959" s="675"/>
      <c r="X959" s="675"/>
      <c r="Y959" s="675"/>
      <c r="Z959" s="675"/>
    </row>
    <row r="960" spans="1:26">
      <c r="A960" s="675"/>
      <c r="B960" s="675"/>
      <c r="C960" s="675"/>
      <c r="D960" s="675"/>
      <c r="E960" s="675"/>
      <c r="F960" s="675"/>
      <c r="G960" s="675"/>
      <c r="H960" s="675"/>
      <c r="I960" s="675"/>
      <c r="J960" s="675"/>
      <c r="K960" s="675"/>
      <c r="L960" s="675"/>
      <c r="M960" s="675"/>
      <c r="N960" s="675"/>
      <c r="O960" s="675"/>
      <c r="P960" s="675"/>
      <c r="Q960" s="675"/>
      <c r="R960" s="675"/>
      <c r="S960" s="675"/>
      <c r="T960" s="675"/>
      <c r="U960" s="675"/>
      <c r="V960" s="675"/>
      <c r="W960" s="675"/>
      <c r="X960" s="675"/>
      <c r="Y960" s="675"/>
      <c r="Z960" s="675"/>
    </row>
    <row r="961" spans="1:26">
      <c r="A961" s="675"/>
      <c r="B961" s="675"/>
      <c r="C961" s="675"/>
      <c r="D961" s="675"/>
      <c r="E961" s="675"/>
      <c r="F961" s="675"/>
      <c r="G961" s="675"/>
      <c r="H961" s="675"/>
      <c r="I961" s="675"/>
      <c r="J961" s="675"/>
      <c r="K961" s="675"/>
      <c r="L961" s="675"/>
      <c r="M961" s="675"/>
      <c r="N961" s="675"/>
      <c r="O961" s="675"/>
      <c r="P961" s="675"/>
      <c r="Q961" s="675"/>
      <c r="R961" s="675"/>
      <c r="S961" s="675"/>
      <c r="T961" s="675"/>
      <c r="U961" s="675"/>
      <c r="V961" s="675"/>
      <c r="W961" s="675"/>
      <c r="X961" s="675"/>
      <c r="Y961" s="675"/>
      <c r="Z961" s="675"/>
    </row>
    <row r="962" spans="1:26">
      <c r="A962" s="675"/>
      <c r="B962" s="675"/>
      <c r="C962" s="675"/>
      <c r="D962" s="675"/>
      <c r="E962" s="675"/>
      <c r="F962" s="675"/>
      <c r="G962" s="675"/>
      <c r="H962" s="675"/>
      <c r="I962" s="675"/>
      <c r="J962" s="675"/>
      <c r="K962" s="675"/>
      <c r="L962" s="675"/>
      <c r="M962" s="675"/>
      <c r="N962" s="675"/>
      <c r="O962" s="675"/>
      <c r="P962" s="675"/>
      <c r="Q962" s="675"/>
      <c r="R962" s="675"/>
      <c r="S962" s="675"/>
      <c r="T962" s="675"/>
      <c r="U962" s="675"/>
      <c r="V962" s="675"/>
      <c r="W962" s="675"/>
      <c r="X962" s="675"/>
      <c r="Y962" s="675"/>
      <c r="Z962" s="675"/>
    </row>
    <row r="963" spans="1:26">
      <c r="A963" s="675"/>
      <c r="B963" s="675"/>
      <c r="C963" s="675"/>
      <c r="D963" s="675"/>
      <c r="E963" s="675"/>
      <c r="F963" s="675"/>
      <c r="G963" s="675"/>
      <c r="H963" s="675"/>
      <c r="I963" s="675"/>
      <c r="J963" s="675"/>
      <c r="K963" s="675"/>
      <c r="L963" s="675"/>
      <c r="M963" s="675"/>
      <c r="N963" s="675"/>
      <c r="O963" s="675"/>
      <c r="P963" s="675"/>
      <c r="Q963" s="675"/>
      <c r="R963" s="675"/>
      <c r="S963" s="675"/>
      <c r="T963" s="675"/>
      <c r="U963" s="675"/>
      <c r="V963" s="675"/>
      <c r="W963" s="675"/>
      <c r="X963" s="675"/>
      <c r="Y963" s="675"/>
      <c r="Z963" s="675"/>
    </row>
    <row r="964" spans="1:26">
      <c r="A964" s="675"/>
      <c r="B964" s="675"/>
      <c r="C964" s="675"/>
      <c r="D964" s="675"/>
      <c r="E964" s="675"/>
      <c r="F964" s="675"/>
      <c r="G964" s="675"/>
      <c r="H964" s="675"/>
      <c r="I964" s="675"/>
      <c r="J964" s="675"/>
      <c r="K964" s="675"/>
      <c r="L964" s="675"/>
      <c r="M964" s="675"/>
      <c r="N964" s="675"/>
      <c r="O964" s="675"/>
      <c r="P964" s="675"/>
      <c r="Q964" s="675"/>
      <c r="R964" s="675"/>
      <c r="S964" s="675"/>
      <c r="T964" s="675"/>
      <c r="U964" s="675"/>
      <c r="V964" s="675"/>
      <c r="W964" s="675"/>
      <c r="X964" s="675"/>
      <c r="Y964" s="675"/>
      <c r="Z964" s="675"/>
    </row>
    <row r="965" spans="1:26">
      <c r="A965" s="675"/>
      <c r="B965" s="675"/>
      <c r="C965" s="675"/>
      <c r="D965" s="675"/>
      <c r="E965" s="675"/>
      <c r="F965" s="675"/>
      <c r="G965" s="675"/>
      <c r="H965" s="675"/>
      <c r="I965" s="675"/>
      <c r="J965" s="675"/>
      <c r="K965" s="675"/>
      <c r="L965" s="675"/>
      <c r="M965" s="675"/>
      <c r="N965" s="675"/>
      <c r="O965" s="675"/>
      <c r="P965" s="675"/>
      <c r="Q965" s="675"/>
      <c r="R965" s="675"/>
      <c r="S965" s="675"/>
      <c r="T965" s="675"/>
      <c r="U965" s="675"/>
      <c r="V965" s="675"/>
      <c r="W965" s="675"/>
      <c r="X965" s="675"/>
      <c r="Y965" s="675"/>
      <c r="Z965" s="675"/>
    </row>
    <row r="966" spans="1:26">
      <c r="A966" s="675"/>
      <c r="B966" s="675"/>
      <c r="C966" s="675"/>
      <c r="D966" s="675"/>
      <c r="E966" s="675"/>
      <c r="F966" s="675"/>
      <c r="G966" s="675"/>
      <c r="H966" s="675"/>
      <c r="I966" s="675"/>
      <c r="J966" s="675"/>
      <c r="K966" s="675"/>
      <c r="L966" s="675"/>
      <c r="M966" s="675"/>
      <c r="N966" s="675"/>
      <c r="O966" s="675"/>
      <c r="P966" s="675"/>
      <c r="Q966" s="675"/>
      <c r="R966" s="675"/>
      <c r="S966" s="675"/>
      <c r="T966" s="675"/>
      <c r="U966" s="675"/>
      <c r="V966" s="675"/>
      <c r="W966" s="675"/>
      <c r="X966" s="675"/>
      <c r="Y966" s="675"/>
      <c r="Z966" s="675"/>
    </row>
    <row r="967" spans="1:26">
      <c r="A967" s="675"/>
      <c r="B967" s="675"/>
      <c r="C967" s="675"/>
      <c r="D967" s="675"/>
      <c r="E967" s="675"/>
      <c r="F967" s="675"/>
      <c r="G967" s="675"/>
      <c r="H967" s="675"/>
      <c r="I967" s="675"/>
      <c r="J967" s="675"/>
      <c r="K967" s="675"/>
      <c r="L967" s="675"/>
      <c r="M967" s="675"/>
      <c r="N967" s="675"/>
      <c r="O967" s="675"/>
      <c r="P967" s="675"/>
      <c r="Q967" s="675"/>
      <c r="R967" s="675"/>
      <c r="S967" s="675"/>
      <c r="T967" s="675"/>
      <c r="U967" s="675"/>
      <c r="V967" s="675"/>
      <c r="W967" s="675"/>
      <c r="X967" s="675"/>
      <c r="Y967" s="675"/>
      <c r="Z967" s="675"/>
    </row>
    <row r="968" spans="1:26">
      <c r="A968" s="675"/>
      <c r="B968" s="675"/>
      <c r="C968" s="675"/>
      <c r="D968" s="675"/>
      <c r="E968" s="675"/>
      <c r="F968" s="675"/>
      <c r="G968" s="675"/>
      <c r="H968" s="675"/>
      <c r="I968" s="675"/>
      <c r="J968" s="675"/>
      <c r="K968" s="675"/>
      <c r="L968" s="675"/>
      <c r="M968" s="675"/>
      <c r="N968" s="675"/>
      <c r="O968" s="675"/>
      <c r="P968" s="675"/>
      <c r="Q968" s="675"/>
      <c r="R968" s="675"/>
      <c r="S968" s="675"/>
      <c r="T968" s="675"/>
      <c r="U968" s="675"/>
      <c r="V968" s="675"/>
      <c r="W968" s="675"/>
      <c r="X968" s="675"/>
      <c r="Y968" s="675"/>
      <c r="Z968" s="675"/>
    </row>
    <row r="969" spans="1:26">
      <c r="A969" s="675"/>
      <c r="B969" s="675"/>
      <c r="C969" s="675"/>
      <c r="D969" s="675"/>
      <c r="E969" s="675"/>
      <c r="F969" s="675"/>
      <c r="G969" s="675"/>
      <c r="H969" s="675"/>
      <c r="I969" s="675"/>
      <c r="J969" s="675"/>
      <c r="K969" s="675"/>
      <c r="L969" s="675"/>
      <c r="M969" s="675"/>
      <c r="N969" s="675"/>
      <c r="O969" s="675"/>
      <c r="P969" s="675"/>
      <c r="Q969" s="675"/>
      <c r="R969" s="675"/>
      <c r="S969" s="675"/>
      <c r="T969" s="675"/>
      <c r="U969" s="675"/>
      <c r="V969" s="675"/>
      <c r="W969" s="675"/>
      <c r="X969" s="675"/>
      <c r="Y969" s="675"/>
      <c r="Z969" s="675"/>
    </row>
    <row r="970" spans="1:26">
      <c r="A970" s="675"/>
      <c r="B970" s="675"/>
      <c r="C970" s="675"/>
      <c r="D970" s="675"/>
      <c r="E970" s="675"/>
      <c r="F970" s="675"/>
      <c r="G970" s="675"/>
      <c r="H970" s="675"/>
      <c r="I970" s="675"/>
      <c r="J970" s="675"/>
      <c r="K970" s="675"/>
      <c r="L970" s="675"/>
      <c r="M970" s="675"/>
      <c r="N970" s="675"/>
      <c r="O970" s="675"/>
      <c r="P970" s="675"/>
      <c r="Q970" s="675"/>
      <c r="R970" s="675"/>
      <c r="S970" s="675"/>
      <c r="T970" s="675"/>
      <c r="U970" s="675"/>
      <c r="V970" s="675"/>
      <c r="W970" s="675"/>
      <c r="X970" s="675"/>
      <c r="Y970" s="675"/>
      <c r="Z970" s="675"/>
    </row>
    <row r="971" spans="1:26">
      <c r="A971" s="675"/>
      <c r="B971" s="675"/>
      <c r="C971" s="675"/>
      <c r="D971" s="675"/>
      <c r="E971" s="675"/>
      <c r="F971" s="675"/>
      <c r="G971" s="675"/>
      <c r="H971" s="675"/>
      <c r="I971" s="675"/>
      <c r="J971" s="675"/>
      <c r="K971" s="675"/>
      <c r="L971" s="675"/>
      <c r="M971" s="675"/>
      <c r="N971" s="675"/>
      <c r="O971" s="675"/>
      <c r="P971" s="675"/>
      <c r="Q971" s="675"/>
      <c r="R971" s="675"/>
      <c r="S971" s="675"/>
      <c r="T971" s="675"/>
      <c r="U971" s="675"/>
      <c r="V971" s="675"/>
      <c r="W971" s="675"/>
      <c r="X971" s="675"/>
      <c r="Y971" s="675"/>
      <c r="Z971" s="675"/>
    </row>
    <row r="972" spans="1:26">
      <c r="A972" s="675"/>
      <c r="B972" s="675"/>
      <c r="C972" s="675"/>
      <c r="D972" s="675"/>
      <c r="E972" s="675"/>
      <c r="F972" s="675"/>
      <c r="G972" s="675"/>
      <c r="H972" s="675"/>
      <c r="I972" s="675"/>
      <c r="J972" s="675"/>
      <c r="K972" s="675"/>
      <c r="L972" s="675"/>
      <c r="M972" s="675"/>
      <c r="N972" s="675"/>
      <c r="O972" s="675"/>
      <c r="P972" s="675"/>
      <c r="Q972" s="675"/>
      <c r="R972" s="675"/>
      <c r="S972" s="675"/>
      <c r="T972" s="675"/>
      <c r="U972" s="675"/>
      <c r="V972" s="675"/>
      <c r="W972" s="675"/>
      <c r="X972" s="675"/>
      <c r="Y972" s="675"/>
      <c r="Z972" s="675"/>
    </row>
    <row r="973" spans="1:26">
      <c r="A973" s="675"/>
      <c r="B973" s="675"/>
      <c r="C973" s="675"/>
      <c r="D973" s="675"/>
      <c r="E973" s="675"/>
      <c r="F973" s="675"/>
      <c r="G973" s="675"/>
      <c r="H973" s="675"/>
      <c r="I973" s="675"/>
      <c r="J973" s="675"/>
      <c r="K973" s="675"/>
      <c r="L973" s="675"/>
      <c r="M973" s="675"/>
      <c r="N973" s="675"/>
      <c r="O973" s="675"/>
      <c r="P973" s="675"/>
      <c r="Q973" s="675"/>
      <c r="R973" s="675"/>
      <c r="S973" s="675"/>
      <c r="T973" s="675"/>
      <c r="U973" s="675"/>
      <c r="V973" s="675"/>
      <c r="W973" s="675"/>
      <c r="X973" s="675"/>
      <c r="Y973" s="675"/>
      <c r="Z973" s="675"/>
    </row>
    <row r="974" spans="1:26">
      <c r="A974" s="675"/>
      <c r="B974" s="675"/>
      <c r="C974" s="675"/>
      <c r="D974" s="675"/>
      <c r="E974" s="675"/>
      <c r="F974" s="675"/>
      <c r="G974" s="675"/>
      <c r="H974" s="675"/>
      <c r="I974" s="675"/>
      <c r="J974" s="675"/>
      <c r="K974" s="675"/>
      <c r="L974" s="675"/>
      <c r="M974" s="675"/>
      <c r="N974" s="675"/>
      <c r="O974" s="675"/>
      <c r="P974" s="675"/>
      <c r="Q974" s="675"/>
      <c r="R974" s="675"/>
      <c r="S974" s="675"/>
      <c r="T974" s="675"/>
      <c r="U974" s="675"/>
      <c r="V974" s="675"/>
      <c r="W974" s="675"/>
      <c r="X974" s="675"/>
      <c r="Y974" s="675"/>
      <c r="Z974" s="675"/>
    </row>
    <row r="975" spans="1:26">
      <c r="A975" s="675"/>
      <c r="B975" s="675"/>
      <c r="C975" s="675"/>
      <c r="D975" s="675"/>
      <c r="E975" s="675"/>
      <c r="F975" s="675"/>
      <c r="G975" s="675"/>
      <c r="H975" s="675"/>
      <c r="I975" s="675"/>
      <c r="J975" s="675"/>
      <c r="K975" s="675"/>
      <c r="L975" s="675"/>
      <c r="M975" s="675"/>
      <c r="N975" s="675"/>
      <c r="O975" s="675"/>
      <c r="P975" s="675"/>
      <c r="Q975" s="675"/>
      <c r="R975" s="675"/>
      <c r="S975" s="675"/>
      <c r="T975" s="675"/>
      <c r="U975" s="675"/>
      <c r="V975" s="675"/>
      <c r="W975" s="675"/>
      <c r="X975" s="675"/>
      <c r="Y975" s="675"/>
      <c r="Z975" s="675"/>
    </row>
    <row r="976" spans="1:26">
      <c r="A976" s="675"/>
      <c r="B976" s="675"/>
      <c r="C976" s="675"/>
      <c r="D976" s="675"/>
      <c r="E976" s="675"/>
      <c r="F976" s="675"/>
      <c r="G976" s="675"/>
      <c r="H976" s="675"/>
      <c r="I976" s="675"/>
      <c r="J976" s="675"/>
      <c r="K976" s="675"/>
      <c r="L976" s="675"/>
      <c r="M976" s="675"/>
      <c r="N976" s="675"/>
      <c r="O976" s="675"/>
      <c r="P976" s="675"/>
      <c r="Q976" s="675"/>
      <c r="R976" s="675"/>
      <c r="S976" s="675"/>
      <c r="T976" s="675"/>
      <c r="U976" s="675"/>
      <c r="V976" s="675"/>
      <c r="W976" s="675"/>
      <c r="X976" s="675"/>
      <c r="Y976" s="675"/>
      <c r="Z976" s="675"/>
    </row>
    <row r="977" spans="1:26">
      <c r="A977" s="675"/>
      <c r="B977" s="675"/>
      <c r="C977" s="675"/>
      <c r="D977" s="675"/>
      <c r="E977" s="675"/>
      <c r="F977" s="675"/>
      <c r="G977" s="675"/>
      <c r="H977" s="675"/>
      <c r="I977" s="675"/>
      <c r="J977" s="675"/>
      <c r="K977" s="675"/>
      <c r="L977" s="675"/>
      <c r="M977" s="675"/>
      <c r="N977" s="675"/>
      <c r="O977" s="675"/>
      <c r="P977" s="675"/>
      <c r="Q977" s="675"/>
      <c r="R977" s="675"/>
      <c r="S977" s="675"/>
      <c r="T977" s="675"/>
      <c r="U977" s="675"/>
      <c r="V977" s="675"/>
      <c r="W977" s="675"/>
      <c r="X977" s="675"/>
      <c r="Y977" s="675"/>
      <c r="Z977" s="675"/>
    </row>
    <row r="978" spans="1:26">
      <c r="A978" s="675"/>
      <c r="B978" s="675"/>
      <c r="C978" s="675"/>
      <c r="D978" s="675"/>
      <c r="E978" s="675"/>
      <c r="F978" s="675"/>
      <c r="G978" s="675"/>
      <c r="H978" s="675"/>
      <c r="I978" s="675"/>
      <c r="J978" s="675"/>
      <c r="K978" s="675"/>
      <c r="L978" s="675"/>
      <c r="M978" s="675"/>
      <c r="N978" s="675"/>
      <c r="O978" s="675"/>
      <c r="P978" s="675"/>
      <c r="Q978" s="675"/>
      <c r="R978" s="675"/>
      <c r="S978" s="675"/>
      <c r="T978" s="675"/>
      <c r="U978" s="675"/>
      <c r="V978" s="675"/>
      <c r="W978" s="675"/>
      <c r="X978" s="675"/>
      <c r="Y978" s="675"/>
      <c r="Z978" s="675"/>
    </row>
    <row r="979" spans="1:26">
      <c r="A979" s="675"/>
      <c r="B979" s="675"/>
      <c r="C979" s="675"/>
      <c r="D979" s="675"/>
      <c r="E979" s="675"/>
      <c r="F979" s="675"/>
      <c r="G979" s="675"/>
      <c r="H979" s="675"/>
      <c r="I979" s="675"/>
      <c r="J979" s="675"/>
      <c r="K979" s="675"/>
      <c r="L979" s="675"/>
      <c r="M979" s="675"/>
      <c r="N979" s="675"/>
      <c r="O979" s="675"/>
      <c r="P979" s="675"/>
      <c r="Q979" s="675"/>
      <c r="R979" s="675"/>
      <c r="S979" s="675"/>
      <c r="T979" s="675"/>
      <c r="U979" s="675"/>
      <c r="V979" s="675"/>
      <c r="W979" s="675"/>
      <c r="X979" s="675"/>
      <c r="Y979" s="675"/>
      <c r="Z979" s="675"/>
    </row>
    <row r="980" spans="1:26">
      <c r="A980" s="675"/>
      <c r="B980" s="675"/>
      <c r="C980" s="675"/>
      <c r="D980" s="675"/>
      <c r="E980" s="675"/>
      <c r="F980" s="675"/>
      <c r="G980" s="675"/>
      <c r="H980" s="675"/>
      <c r="I980" s="675"/>
      <c r="J980" s="675"/>
      <c r="K980" s="675"/>
      <c r="L980" s="675"/>
      <c r="M980" s="675"/>
      <c r="N980" s="675"/>
      <c r="O980" s="675"/>
      <c r="P980" s="675"/>
      <c r="Q980" s="675"/>
      <c r="R980" s="675"/>
      <c r="S980" s="675"/>
      <c r="T980" s="675"/>
      <c r="U980" s="675"/>
      <c r="V980" s="675"/>
      <c r="W980" s="675"/>
      <c r="X980" s="675"/>
      <c r="Y980" s="675"/>
      <c r="Z980" s="675"/>
    </row>
    <row r="981" spans="1:26">
      <c r="A981" s="675"/>
      <c r="B981" s="675"/>
      <c r="C981" s="675"/>
      <c r="D981" s="675"/>
      <c r="E981" s="675"/>
      <c r="F981" s="675"/>
      <c r="G981" s="675"/>
      <c r="H981" s="675"/>
      <c r="I981" s="675"/>
      <c r="J981" s="675"/>
      <c r="K981" s="675"/>
      <c r="L981" s="675"/>
      <c r="M981" s="675"/>
      <c r="N981" s="675"/>
      <c r="O981" s="675"/>
      <c r="P981" s="675"/>
      <c r="Q981" s="675"/>
      <c r="R981" s="675"/>
      <c r="S981" s="675"/>
      <c r="T981" s="675"/>
      <c r="U981" s="675"/>
      <c r="V981" s="675"/>
      <c r="W981" s="675"/>
      <c r="X981" s="675"/>
      <c r="Y981" s="675"/>
      <c r="Z981" s="675"/>
    </row>
    <row r="982" spans="1:26">
      <c r="A982" s="675"/>
      <c r="B982" s="675"/>
      <c r="C982" s="675"/>
      <c r="D982" s="675"/>
      <c r="E982" s="675"/>
      <c r="F982" s="675"/>
      <c r="G982" s="675"/>
      <c r="H982" s="675"/>
      <c r="I982" s="675"/>
      <c r="J982" s="675"/>
      <c r="K982" s="675"/>
      <c r="L982" s="675"/>
      <c r="M982" s="675"/>
      <c r="N982" s="675"/>
      <c r="O982" s="675"/>
      <c r="P982" s="675"/>
      <c r="Q982" s="675"/>
      <c r="R982" s="675"/>
      <c r="S982" s="675"/>
      <c r="T982" s="675"/>
      <c r="U982" s="675"/>
      <c r="V982" s="675"/>
      <c r="W982" s="675"/>
      <c r="X982" s="675"/>
      <c r="Y982" s="675"/>
      <c r="Z982" s="675"/>
    </row>
    <row r="983" spans="1:26">
      <c r="A983" s="675"/>
      <c r="B983" s="675"/>
      <c r="C983" s="675"/>
      <c r="D983" s="675"/>
      <c r="E983" s="675"/>
      <c r="F983" s="675"/>
      <c r="G983" s="675"/>
      <c r="H983" s="675"/>
      <c r="I983" s="675"/>
      <c r="J983" s="675"/>
      <c r="K983" s="675"/>
      <c r="L983" s="675"/>
      <c r="M983" s="675"/>
      <c r="N983" s="675"/>
      <c r="O983" s="675"/>
      <c r="P983" s="675"/>
      <c r="Q983" s="675"/>
      <c r="R983" s="675"/>
      <c r="S983" s="675"/>
      <c r="T983" s="675"/>
      <c r="U983" s="675"/>
      <c r="V983" s="675"/>
      <c r="W983" s="675"/>
      <c r="X983" s="675"/>
      <c r="Y983" s="675"/>
      <c r="Z983" s="675"/>
    </row>
    <row r="984" spans="1:26">
      <c r="A984" s="675"/>
      <c r="B984" s="675"/>
      <c r="C984" s="675"/>
      <c r="D984" s="675"/>
      <c r="E984" s="675"/>
      <c r="F984" s="675"/>
      <c r="G984" s="675"/>
      <c r="H984" s="675"/>
      <c r="I984" s="675"/>
      <c r="J984" s="675"/>
      <c r="K984" s="675"/>
      <c r="L984" s="675"/>
      <c r="M984" s="675"/>
      <c r="N984" s="675"/>
      <c r="O984" s="675"/>
      <c r="P984" s="675"/>
      <c r="Q984" s="675"/>
      <c r="R984" s="675"/>
      <c r="S984" s="675"/>
      <c r="T984" s="675"/>
      <c r="U984" s="675"/>
      <c r="V984" s="675"/>
      <c r="W984" s="675"/>
      <c r="X984" s="675"/>
      <c r="Y984" s="675"/>
      <c r="Z984" s="675"/>
    </row>
    <row r="985" spans="1:26">
      <c r="A985" s="675"/>
      <c r="B985" s="675"/>
      <c r="C985" s="675"/>
      <c r="D985" s="675"/>
      <c r="E985" s="675"/>
      <c r="F985" s="675"/>
      <c r="G985" s="675"/>
      <c r="H985" s="675"/>
      <c r="I985" s="675"/>
      <c r="J985" s="675"/>
      <c r="K985" s="675"/>
      <c r="L985" s="675"/>
      <c r="M985" s="675"/>
      <c r="N985" s="675"/>
      <c r="O985" s="675"/>
      <c r="P985" s="675"/>
      <c r="Q985" s="675"/>
      <c r="R985" s="675"/>
      <c r="S985" s="675"/>
      <c r="T985" s="675"/>
      <c r="U985" s="675"/>
      <c r="V985" s="675"/>
      <c r="W985" s="675"/>
      <c r="X985" s="675"/>
      <c r="Y985" s="675"/>
      <c r="Z985" s="675"/>
    </row>
    <row r="986" spans="1:26">
      <c r="A986" s="675"/>
      <c r="B986" s="675"/>
      <c r="C986" s="675"/>
      <c r="D986" s="675"/>
      <c r="E986" s="675"/>
      <c r="F986" s="675"/>
      <c r="G986" s="675"/>
      <c r="H986" s="675"/>
      <c r="I986" s="675"/>
      <c r="J986" s="675"/>
      <c r="K986" s="675"/>
      <c r="L986" s="675"/>
      <c r="M986" s="675"/>
      <c r="N986" s="675"/>
      <c r="O986" s="675"/>
      <c r="P986" s="675"/>
      <c r="Q986" s="675"/>
      <c r="R986" s="675"/>
      <c r="S986" s="675"/>
      <c r="T986" s="675"/>
      <c r="U986" s="675"/>
      <c r="V986" s="675"/>
      <c r="W986" s="675"/>
      <c r="X986" s="675"/>
      <c r="Y986" s="675"/>
      <c r="Z986" s="675"/>
    </row>
    <row r="987" spans="1:26">
      <c r="A987" s="675"/>
      <c r="B987" s="675"/>
      <c r="C987" s="675"/>
      <c r="D987" s="675"/>
      <c r="E987" s="675"/>
      <c r="F987" s="675"/>
      <c r="G987" s="675"/>
      <c r="H987" s="675"/>
      <c r="I987" s="675"/>
      <c r="J987" s="675"/>
      <c r="K987" s="675"/>
      <c r="L987" s="675"/>
      <c r="M987" s="675"/>
      <c r="N987" s="675"/>
      <c r="O987" s="675"/>
      <c r="P987" s="675"/>
      <c r="Q987" s="675"/>
      <c r="R987" s="675"/>
      <c r="S987" s="675"/>
      <c r="T987" s="675"/>
      <c r="U987" s="675"/>
      <c r="V987" s="675"/>
      <c r="W987" s="675"/>
      <c r="X987" s="675"/>
      <c r="Y987" s="675"/>
      <c r="Z987" s="675"/>
    </row>
    <row r="988" spans="1:26">
      <c r="A988" s="675"/>
      <c r="B988" s="675"/>
      <c r="C988" s="675"/>
      <c r="D988" s="675"/>
      <c r="E988" s="675"/>
      <c r="F988" s="675"/>
      <c r="G988" s="675"/>
      <c r="H988" s="675"/>
      <c r="I988" s="675"/>
      <c r="J988" s="675"/>
      <c r="K988" s="675"/>
      <c r="L988" s="675"/>
      <c r="M988" s="675"/>
      <c r="N988" s="675"/>
      <c r="O988" s="675"/>
      <c r="P988" s="675"/>
      <c r="Q988" s="675"/>
      <c r="R988" s="675"/>
      <c r="S988" s="675"/>
      <c r="T988" s="675"/>
      <c r="U988" s="675"/>
      <c r="V988" s="675"/>
      <c r="W988" s="675"/>
      <c r="X988" s="675"/>
      <c r="Y988" s="675"/>
      <c r="Z988" s="675"/>
    </row>
    <row r="989" spans="1:26">
      <c r="A989" s="675"/>
      <c r="B989" s="675"/>
      <c r="C989" s="675"/>
      <c r="D989" s="675"/>
      <c r="E989" s="675"/>
      <c r="F989" s="675"/>
      <c r="G989" s="675"/>
      <c r="H989" s="675"/>
      <c r="I989" s="675"/>
      <c r="J989" s="675"/>
      <c r="K989" s="675"/>
      <c r="L989" s="675"/>
      <c r="M989" s="675"/>
      <c r="N989" s="675"/>
      <c r="O989" s="675"/>
      <c r="P989" s="675"/>
      <c r="Q989" s="675"/>
      <c r="R989" s="675"/>
      <c r="S989" s="675"/>
      <c r="T989" s="675"/>
      <c r="U989" s="675"/>
      <c r="V989" s="675"/>
      <c r="W989" s="675"/>
      <c r="X989" s="675"/>
      <c r="Y989" s="675"/>
      <c r="Z989" s="675"/>
    </row>
    <row r="990" spans="1:26">
      <c r="A990" s="675"/>
      <c r="B990" s="675"/>
      <c r="C990" s="675"/>
      <c r="D990" s="675"/>
      <c r="E990" s="675"/>
      <c r="F990" s="675"/>
      <c r="G990" s="675"/>
      <c r="H990" s="675"/>
      <c r="I990" s="675"/>
      <c r="J990" s="675"/>
      <c r="K990" s="675"/>
      <c r="L990" s="675"/>
      <c r="M990" s="675"/>
      <c r="N990" s="675"/>
      <c r="O990" s="675"/>
      <c r="P990" s="675"/>
      <c r="Q990" s="675"/>
      <c r="R990" s="675"/>
      <c r="S990" s="675"/>
      <c r="T990" s="675"/>
      <c r="U990" s="675"/>
      <c r="V990" s="675"/>
      <c r="W990" s="675"/>
      <c r="X990" s="675"/>
      <c r="Y990" s="675"/>
      <c r="Z990" s="675"/>
    </row>
    <row r="991" spans="1:26">
      <c r="A991" s="675"/>
      <c r="B991" s="675"/>
      <c r="C991" s="675"/>
      <c r="D991" s="675"/>
      <c r="E991" s="675"/>
      <c r="F991" s="675"/>
      <c r="G991" s="675"/>
      <c r="H991" s="675"/>
      <c r="I991" s="675"/>
      <c r="J991" s="675"/>
      <c r="K991" s="675"/>
      <c r="L991" s="675"/>
      <c r="M991" s="675"/>
      <c r="N991" s="675"/>
      <c r="O991" s="675"/>
      <c r="P991" s="675"/>
      <c r="Q991" s="675"/>
      <c r="R991" s="675"/>
      <c r="S991" s="675"/>
      <c r="T991" s="675"/>
      <c r="U991" s="675"/>
      <c r="V991" s="675"/>
      <c r="W991" s="675"/>
      <c r="X991" s="675"/>
      <c r="Y991" s="675"/>
      <c r="Z991" s="675"/>
    </row>
    <row r="992" spans="1:26">
      <c r="A992" s="675"/>
      <c r="B992" s="675"/>
      <c r="C992" s="675"/>
      <c r="D992" s="675"/>
      <c r="E992" s="675"/>
      <c r="F992" s="675"/>
      <c r="G992" s="675"/>
      <c r="H992" s="675"/>
      <c r="I992" s="675"/>
      <c r="J992" s="675"/>
      <c r="K992" s="675"/>
      <c r="L992" s="675"/>
      <c r="M992" s="675"/>
      <c r="N992" s="675"/>
      <c r="O992" s="675"/>
      <c r="P992" s="675"/>
      <c r="Q992" s="675"/>
      <c r="R992" s="675"/>
      <c r="S992" s="675"/>
      <c r="T992" s="675"/>
      <c r="U992" s="675"/>
      <c r="V992" s="675"/>
      <c r="W992" s="675"/>
      <c r="X992" s="675"/>
      <c r="Y992" s="675"/>
      <c r="Z992" s="675"/>
    </row>
    <row r="993" spans="1:26">
      <c r="A993" s="675"/>
      <c r="B993" s="675"/>
      <c r="C993" s="675"/>
      <c r="D993" s="675"/>
      <c r="E993" s="675"/>
      <c r="F993" s="675"/>
      <c r="G993" s="675"/>
      <c r="H993" s="675"/>
      <c r="I993" s="675"/>
      <c r="J993" s="675"/>
      <c r="K993" s="675"/>
      <c r="L993" s="675"/>
      <c r="M993" s="675"/>
      <c r="N993" s="675"/>
      <c r="O993" s="675"/>
      <c r="P993" s="675"/>
      <c r="Q993" s="675"/>
      <c r="R993" s="675"/>
      <c r="S993" s="675"/>
      <c r="T993" s="675"/>
      <c r="U993" s="675"/>
      <c r="V993" s="675"/>
      <c r="W993" s="675"/>
      <c r="X993" s="675"/>
      <c r="Y993" s="675"/>
      <c r="Z993" s="675"/>
    </row>
    <row r="994" spans="1:26">
      <c r="A994" s="675"/>
      <c r="B994" s="675"/>
      <c r="C994" s="675"/>
      <c r="D994" s="675"/>
      <c r="E994" s="675"/>
      <c r="F994" s="675"/>
      <c r="G994" s="675"/>
      <c r="H994" s="675"/>
      <c r="I994" s="675"/>
      <c r="J994" s="675"/>
      <c r="K994" s="675"/>
      <c r="L994" s="675"/>
      <c r="M994" s="675"/>
      <c r="N994" s="675"/>
      <c r="O994" s="675"/>
      <c r="P994" s="675"/>
      <c r="Q994" s="675"/>
      <c r="R994" s="675"/>
      <c r="S994" s="675"/>
      <c r="T994" s="675"/>
      <c r="U994" s="675"/>
      <c r="V994" s="675"/>
      <c r="W994" s="675"/>
      <c r="X994" s="675"/>
      <c r="Y994" s="675"/>
      <c r="Z994" s="675"/>
    </row>
    <row r="995" spans="1:26">
      <c r="A995" s="675"/>
      <c r="B995" s="675"/>
      <c r="C995" s="675"/>
      <c r="D995" s="675"/>
      <c r="E995" s="675"/>
      <c r="F995" s="675"/>
      <c r="G995" s="675"/>
      <c r="H995" s="675"/>
      <c r="I995" s="675"/>
      <c r="J995" s="675"/>
      <c r="K995" s="675"/>
      <c r="L995" s="675"/>
      <c r="M995" s="675"/>
      <c r="N995" s="675"/>
      <c r="O995" s="675"/>
      <c r="P995" s="675"/>
      <c r="Q995" s="675"/>
      <c r="R995" s="675"/>
      <c r="S995" s="675"/>
      <c r="T995" s="675"/>
      <c r="U995" s="675"/>
      <c r="V995" s="675"/>
      <c r="W995" s="675"/>
      <c r="X995" s="675"/>
      <c r="Y995" s="675"/>
      <c r="Z995" s="675"/>
    </row>
    <row r="996" spans="1:26">
      <c r="A996" s="675"/>
      <c r="B996" s="675"/>
      <c r="C996" s="675"/>
      <c r="D996" s="675"/>
      <c r="E996" s="675"/>
      <c r="F996" s="675"/>
      <c r="G996" s="675"/>
      <c r="H996" s="675"/>
      <c r="I996" s="675"/>
      <c r="J996" s="675"/>
      <c r="K996" s="675"/>
      <c r="L996" s="675"/>
      <c r="M996" s="675"/>
      <c r="N996" s="675"/>
      <c r="O996" s="675"/>
      <c r="P996" s="675"/>
      <c r="Q996" s="675"/>
      <c r="R996" s="675"/>
      <c r="S996" s="675"/>
      <c r="T996" s="675"/>
      <c r="U996" s="675"/>
      <c r="V996" s="675"/>
      <c r="W996" s="675"/>
      <c r="X996" s="675"/>
      <c r="Y996" s="675"/>
      <c r="Z996" s="675"/>
    </row>
    <row r="997" spans="1:26">
      <c r="A997" s="675"/>
      <c r="B997" s="675"/>
      <c r="C997" s="675"/>
      <c r="D997" s="675"/>
      <c r="E997" s="675"/>
      <c r="F997" s="675"/>
      <c r="G997" s="675"/>
      <c r="H997" s="675"/>
      <c r="I997" s="675"/>
      <c r="J997" s="675"/>
      <c r="K997" s="675"/>
      <c r="L997" s="675"/>
      <c r="M997" s="675"/>
      <c r="N997" s="675"/>
      <c r="O997" s="675"/>
      <c r="P997" s="675"/>
      <c r="Q997" s="675"/>
      <c r="R997" s="675"/>
      <c r="S997" s="675"/>
      <c r="T997" s="675"/>
      <c r="U997" s="675"/>
      <c r="V997" s="675"/>
      <c r="W997" s="675"/>
      <c r="X997" s="675"/>
      <c r="Y997" s="675"/>
      <c r="Z997" s="675"/>
    </row>
    <row r="998" spans="1:26">
      <c r="A998" s="675"/>
      <c r="B998" s="675"/>
      <c r="C998" s="675"/>
      <c r="D998" s="675"/>
      <c r="E998" s="675"/>
      <c r="F998" s="675"/>
      <c r="G998" s="675"/>
      <c r="H998" s="675"/>
      <c r="I998" s="675"/>
      <c r="J998" s="675"/>
      <c r="K998" s="675"/>
      <c r="L998" s="675"/>
      <c r="M998" s="675"/>
      <c r="N998" s="675"/>
      <c r="O998" s="675"/>
      <c r="P998" s="675"/>
      <c r="Q998" s="675"/>
      <c r="R998" s="675"/>
      <c r="S998" s="675"/>
      <c r="T998" s="675"/>
      <c r="U998" s="675"/>
      <c r="V998" s="675"/>
      <c r="W998" s="675"/>
      <c r="X998" s="675"/>
      <c r="Y998" s="675"/>
      <c r="Z998" s="675"/>
    </row>
  </sheetData>
  <mergeCells count="2">
    <mergeCell ref="A8:A9"/>
    <mergeCell ref="A18:A20"/>
  </mergeCells>
  <hyperlinks>
    <hyperlink ref="C10" r:id="rId1" display="https://app.powerbi.com/view?r=eyJrIjoiYTc1NmIyZjYtY2I4Zi00YzYzLWE3OTQtMjIyZjEzNjkwNTE5IiwidCI6IjM5Nzg2ODMxLTVjN2UtNDNkZS05MDdlLWM1YzIwODcxMGQ0YyJ9"/>
  </hyperlinks>
  <pageMargins left="0.7" right="0.7" top="0.75" bottom="0.75" header="0" footer="0"/>
  <pageSetup paperSize="1" orientation="landscape"/>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4"/>
  <sheetViews>
    <sheetView workbookViewId="0">
      <selection activeCell="C22" sqref="C22"/>
    </sheetView>
  </sheetViews>
  <sheetFormatPr defaultColWidth="11.4444444444444" defaultRowHeight="11.4"/>
  <cols>
    <col min="1" max="1" width="15.4444444444444" style="668" customWidth="1"/>
    <col min="2" max="16384" width="11.4444444444444" style="668"/>
  </cols>
  <sheetData>
    <row r="1" s="689" customFormat="1" ht="12.6" spans="1:1">
      <c r="A1" s="690" t="s">
        <v>833</v>
      </c>
    </row>
    <row r="3" ht="12" spans="1:18">
      <c r="A3" s="691" t="s">
        <v>768</v>
      </c>
      <c r="B3" s="692">
        <v>2016</v>
      </c>
      <c r="C3" s="692">
        <v>2020</v>
      </c>
      <c r="D3" s="686"/>
      <c r="E3" s="686"/>
      <c r="F3" s="686"/>
      <c r="G3" s="686"/>
      <c r="H3" s="686"/>
      <c r="I3" s="686"/>
      <c r="J3" s="686"/>
      <c r="K3" s="686"/>
      <c r="L3" s="686"/>
      <c r="M3" s="686"/>
      <c r="N3" s="686"/>
      <c r="O3" s="686"/>
      <c r="P3" s="686"/>
      <c r="Q3" s="686"/>
      <c r="R3" s="686"/>
    </row>
    <row r="4" ht="12" spans="1:18">
      <c r="A4" s="681" t="s">
        <v>769</v>
      </c>
      <c r="B4" s="682">
        <v>449.75</v>
      </c>
      <c r="C4" s="682">
        <v>424.86</v>
      </c>
      <c r="D4" s="686"/>
      <c r="E4" s="686"/>
      <c r="F4" s="686"/>
      <c r="G4" s="686"/>
      <c r="H4" s="686"/>
      <c r="I4" s="686"/>
      <c r="J4" s="686"/>
      <c r="K4" s="686"/>
      <c r="L4" s="686"/>
      <c r="M4" s="686"/>
      <c r="N4" s="686"/>
      <c r="O4" s="686"/>
      <c r="P4" s="686"/>
      <c r="Q4" s="686"/>
      <c r="R4" s="686"/>
    </row>
    <row r="5" ht="12" spans="1:18">
      <c r="A5" s="681" t="s">
        <v>770</v>
      </c>
      <c r="B5" s="682">
        <v>53.13</v>
      </c>
      <c r="C5" s="682">
        <v>49.63</v>
      </c>
      <c r="D5" s="686"/>
      <c r="E5" s="686"/>
      <c r="F5" s="686"/>
      <c r="G5" s="686"/>
      <c r="H5" s="686"/>
      <c r="I5" s="686"/>
      <c r="J5" s="686"/>
      <c r="K5" s="686"/>
      <c r="L5" s="686"/>
      <c r="M5" s="686"/>
      <c r="N5" s="686"/>
      <c r="O5" s="686"/>
      <c r="P5" s="686"/>
      <c r="Q5" s="686"/>
      <c r="R5" s="686"/>
    </row>
    <row r="6" ht="12" spans="1:18">
      <c r="A6" s="681" t="s">
        <v>771</v>
      </c>
      <c r="B6" s="682">
        <v>5.25</v>
      </c>
      <c r="C6" s="682">
        <v>4.64</v>
      </c>
      <c r="D6" s="686"/>
      <c r="E6" s="686"/>
      <c r="F6" s="686"/>
      <c r="G6" s="686"/>
      <c r="H6" s="686"/>
      <c r="I6" s="686"/>
      <c r="J6" s="686"/>
      <c r="K6" s="686"/>
      <c r="L6" s="686"/>
      <c r="M6" s="686"/>
      <c r="N6" s="686"/>
      <c r="O6" s="686"/>
      <c r="P6" s="686"/>
      <c r="Q6" s="686"/>
      <c r="R6" s="686"/>
    </row>
    <row r="7" ht="12" spans="1:18">
      <c r="A7" s="681" t="s">
        <v>772</v>
      </c>
      <c r="B7" s="682">
        <v>25.6</v>
      </c>
      <c r="C7" s="682">
        <v>23.73</v>
      </c>
      <c r="D7" s="686"/>
      <c r="E7" s="686"/>
      <c r="F7" s="686"/>
      <c r="G7" s="686"/>
      <c r="H7" s="686"/>
      <c r="I7" s="686"/>
      <c r="J7" s="686"/>
      <c r="K7" s="686"/>
      <c r="L7" s="686"/>
      <c r="M7" s="686"/>
      <c r="N7" s="686"/>
      <c r="O7" s="686"/>
      <c r="P7" s="686"/>
      <c r="Q7" s="686"/>
      <c r="R7" s="686"/>
    </row>
    <row r="8" ht="12" spans="1:18">
      <c r="A8" s="681" t="s">
        <v>773</v>
      </c>
      <c r="B8" s="682">
        <v>7.53</v>
      </c>
      <c r="C8" s="682">
        <v>6.54</v>
      </c>
      <c r="D8" s="686"/>
      <c r="E8" s="686"/>
      <c r="F8" s="686"/>
      <c r="G8" s="686"/>
      <c r="H8" s="686"/>
      <c r="I8" s="686"/>
      <c r="J8" s="686"/>
      <c r="K8" s="686"/>
      <c r="L8" s="686"/>
      <c r="M8" s="686"/>
      <c r="N8" s="686"/>
      <c r="O8" s="686"/>
      <c r="P8" s="686"/>
      <c r="Q8" s="686"/>
      <c r="R8" s="686"/>
    </row>
    <row r="9" ht="12" spans="1:18">
      <c r="A9" s="681" t="s">
        <v>774</v>
      </c>
      <c r="B9" s="682">
        <v>42.5</v>
      </c>
      <c r="C9" s="682">
        <v>39.61</v>
      </c>
      <c r="D9" s="686"/>
      <c r="E9" s="686"/>
      <c r="F9" s="686"/>
      <c r="G9" s="686"/>
      <c r="H9" s="686"/>
      <c r="I9" s="686"/>
      <c r="J9" s="686"/>
      <c r="K9" s="686"/>
      <c r="L9" s="686"/>
      <c r="M9" s="686"/>
      <c r="N9" s="686"/>
      <c r="O9" s="686"/>
      <c r="P9" s="686"/>
      <c r="Q9" s="686"/>
      <c r="R9" s="686"/>
    </row>
    <row r="10" ht="12" spans="1:18">
      <c r="A10" s="681" t="s">
        <v>775</v>
      </c>
      <c r="B10" s="682">
        <v>3.98</v>
      </c>
      <c r="C10" s="682">
        <v>3.4</v>
      </c>
      <c r="D10" s="686"/>
      <c r="E10" s="686"/>
      <c r="F10" s="686"/>
      <c r="G10" s="686"/>
      <c r="H10" s="686"/>
      <c r="I10" s="686"/>
      <c r="J10" s="686"/>
      <c r="K10" s="686"/>
      <c r="L10" s="686"/>
      <c r="M10" s="686"/>
      <c r="N10" s="686"/>
      <c r="O10" s="686"/>
      <c r="P10" s="686"/>
      <c r="Q10" s="686"/>
      <c r="R10" s="686"/>
    </row>
    <row r="11" ht="12" spans="1:18">
      <c r="A11" s="681" t="s">
        <v>776</v>
      </c>
      <c r="B11" s="682">
        <v>0.38</v>
      </c>
      <c r="C11" s="682">
        <v>0.37</v>
      </c>
      <c r="D11" s="686"/>
      <c r="E11" s="686"/>
      <c r="F11" s="686"/>
      <c r="G11" s="686"/>
      <c r="H11" s="686"/>
      <c r="I11" s="686"/>
      <c r="J11" s="686"/>
      <c r="K11" s="686"/>
      <c r="L11" s="686"/>
      <c r="M11" s="686"/>
      <c r="N11" s="686"/>
      <c r="O11" s="686"/>
      <c r="P11" s="686"/>
      <c r="Q11" s="686"/>
      <c r="R11" s="686"/>
    </row>
    <row r="12" ht="12" spans="1:18">
      <c r="A12" s="681" t="s">
        <v>777</v>
      </c>
      <c r="B12" s="682">
        <v>21.45</v>
      </c>
      <c r="C12" s="682">
        <v>19.29</v>
      </c>
      <c r="D12" s="686"/>
      <c r="E12" s="686"/>
      <c r="F12" s="686"/>
      <c r="G12" s="686"/>
      <c r="H12" s="686"/>
      <c r="I12" s="686"/>
      <c r="J12" s="686"/>
      <c r="K12" s="686"/>
      <c r="L12" s="686"/>
      <c r="M12" s="686"/>
      <c r="N12" s="686"/>
      <c r="O12" s="686"/>
      <c r="P12" s="686"/>
      <c r="Q12" s="686"/>
      <c r="R12" s="686"/>
    </row>
    <row r="13" ht="12" spans="1:18">
      <c r="A13" s="681" t="s">
        <v>778</v>
      </c>
      <c r="B13" s="682">
        <v>2.91</v>
      </c>
      <c r="C13" s="682">
        <v>2.31</v>
      </c>
      <c r="D13" s="686"/>
      <c r="E13" s="686"/>
      <c r="F13" s="686"/>
      <c r="G13" s="686"/>
      <c r="H13" s="686"/>
      <c r="I13" s="686"/>
      <c r="J13" s="686"/>
      <c r="K13" s="686"/>
      <c r="L13" s="686"/>
      <c r="M13" s="686"/>
      <c r="N13" s="686"/>
      <c r="O13" s="686"/>
      <c r="P13" s="686"/>
      <c r="Q13" s="686"/>
      <c r="R13" s="686"/>
    </row>
    <row r="14" ht="12" spans="1:18">
      <c r="A14" s="681" t="s">
        <v>779</v>
      </c>
      <c r="B14" s="682">
        <v>101.25</v>
      </c>
      <c r="C14" s="682">
        <v>94.06</v>
      </c>
      <c r="D14" s="686"/>
      <c r="E14" s="686"/>
      <c r="F14" s="686"/>
      <c r="G14" s="686"/>
      <c r="H14" s="686"/>
      <c r="I14" s="686"/>
      <c r="J14" s="686"/>
      <c r="K14" s="686"/>
      <c r="L14" s="686"/>
      <c r="M14" s="686"/>
      <c r="N14" s="686"/>
      <c r="O14" s="686"/>
      <c r="P14" s="686"/>
      <c r="Q14" s="686"/>
      <c r="R14" s="686"/>
    </row>
    <row r="15" ht="12" spans="1:18">
      <c r="A15" s="681" t="s">
        <v>780</v>
      </c>
      <c r="B15" s="682">
        <v>23.56</v>
      </c>
      <c r="C15" s="682">
        <v>22.06</v>
      </c>
      <c r="D15" s="686"/>
      <c r="E15" s="686"/>
      <c r="F15" s="686"/>
      <c r="G15" s="686"/>
      <c r="H15" s="686"/>
      <c r="I15" s="686"/>
      <c r="J15" s="686"/>
      <c r="K15" s="686"/>
      <c r="L15" s="686"/>
      <c r="M15" s="686"/>
      <c r="N15" s="686"/>
      <c r="O15" s="686"/>
      <c r="P15" s="686"/>
      <c r="Q15" s="686"/>
      <c r="R15" s="686"/>
    </row>
    <row r="16" ht="12" spans="1:18">
      <c r="A16" s="681" t="s">
        <v>781</v>
      </c>
      <c r="B16" s="682">
        <v>1.93</v>
      </c>
      <c r="C16" s="682">
        <v>1.5</v>
      </c>
      <c r="D16" s="686"/>
      <c r="E16" s="686"/>
      <c r="F16" s="686"/>
      <c r="G16" s="686"/>
      <c r="H16" s="686"/>
      <c r="I16" s="686"/>
      <c r="J16" s="686"/>
      <c r="K16" s="686"/>
      <c r="L16" s="686"/>
      <c r="M16" s="686"/>
      <c r="N16" s="686"/>
      <c r="O16" s="686"/>
      <c r="P16" s="686"/>
      <c r="Q16" s="686"/>
      <c r="R16" s="686"/>
    </row>
    <row r="17" ht="12" spans="1:18">
      <c r="A17" s="681" t="s">
        <v>782</v>
      </c>
      <c r="B17" s="682">
        <v>255.51</v>
      </c>
      <c r="C17" s="682">
        <v>243.29</v>
      </c>
      <c r="D17" s="686"/>
      <c r="E17" s="686"/>
      <c r="F17" s="686"/>
      <c r="G17" s="686"/>
      <c r="H17" s="686"/>
      <c r="I17" s="686"/>
      <c r="J17" s="686"/>
      <c r="K17" s="686"/>
      <c r="L17" s="686"/>
      <c r="M17" s="686"/>
      <c r="N17" s="686"/>
      <c r="O17" s="686"/>
      <c r="P17" s="686"/>
      <c r="Q17" s="686"/>
      <c r="R17" s="686"/>
    </row>
    <row r="18" ht="12" spans="1:18">
      <c r="A18" s="681" t="s">
        <v>783</v>
      </c>
      <c r="B18" s="682">
        <v>31.07</v>
      </c>
      <c r="C18" s="682">
        <v>27.89</v>
      </c>
      <c r="D18" s="686"/>
      <c r="E18" s="686"/>
      <c r="F18" s="686"/>
      <c r="G18" s="686"/>
      <c r="H18" s="686"/>
      <c r="I18" s="686"/>
      <c r="J18" s="686"/>
      <c r="K18" s="686"/>
      <c r="L18" s="686"/>
      <c r="M18" s="686"/>
      <c r="N18" s="686"/>
      <c r="O18" s="686"/>
      <c r="P18" s="686"/>
      <c r="Q18" s="686"/>
      <c r="R18" s="686"/>
    </row>
    <row r="19" ht="12" spans="1:18">
      <c r="A19" s="681" t="s">
        <v>784</v>
      </c>
      <c r="B19" s="682">
        <v>39.63</v>
      </c>
      <c r="C19" s="682">
        <v>35.08</v>
      </c>
      <c r="D19" s="686"/>
      <c r="E19" s="686"/>
      <c r="F19" s="686"/>
      <c r="G19" s="686"/>
      <c r="H19" s="686"/>
      <c r="I19" s="686"/>
      <c r="J19" s="686"/>
      <c r="K19" s="686"/>
      <c r="L19" s="686"/>
      <c r="M19" s="686"/>
      <c r="N19" s="686"/>
      <c r="O19" s="686"/>
      <c r="P19" s="686"/>
      <c r="Q19" s="686"/>
      <c r="R19" s="686"/>
    </row>
    <row r="20" ht="12" spans="1:18">
      <c r="A20" s="681" t="s">
        <v>785</v>
      </c>
      <c r="B20" s="682">
        <v>52.49</v>
      </c>
      <c r="C20" s="682">
        <v>51.98</v>
      </c>
      <c r="D20" s="686"/>
      <c r="E20" s="686"/>
      <c r="F20" s="686"/>
      <c r="G20" s="686"/>
      <c r="H20" s="686"/>
      <c r="I20" s="686"/>
      <c r="J20" s="686"/>
      <c r="K20" s="686"/>
      <c r="L20" s="686"/>
      <c r="M20" s="686"/>
      <c r="N20" s="686"/>
      <c r="O20" s="686"/>
      <c r="P20" s="686"/>
      <c r="Q20" s="686"/>
      <c r="R20" s="686"/>
    </row>
    <row r="21" ht="12" spans="1:18">
      <c r="A21" s="681" t="s">
        <v>786</v>
      </c>
      <c r="B21" s="682">
        <v>0.19</v>
      </c>
      <c r="C21" s="682">
        <v>0.07</v>
      </c>
      <c r="D21" s="686"/>
      <c r="E21" s="686"/>
      <c r="F21" s="686"/>
      <c r="G21" s="686"/>
      <c r="H21" s="686"/>
      <c r="I21" s="686"/>
      <c r="J21" s="686"/>
      <c r="K21" s="686"/>
      <c r="L21" s="686"/>
      <c r="M21" s="686"/>
      <c r="N21" s="686"/>
      <c r="O21" s="686"/>
      <c r="P21" s="686"/>
      <c r="Q21" s="686"/>
      <c r="R21" s="686"/>
    </row>
    <row r="22" ht="12" spans="1:18">
      <c r="A22" s="683" t="s">
        <v>14</v>
      </c>
      <c r="B22" s="683">
        <f>SUM(B4:B21)</f>
        <v>1118.11</v>
      </c>
      <c r="C22" s="693">
        <f>SUM(C4:C21)</f>
        <v>1050.31</v>
      </c>
      <c r="D22" s="686"/>
      <c r="E22" s="686"/>
      <c r="F22" s="686"/>
      <c r="G22" s="686"/>
      <c r="H22" s="686"/>
      <c r="I22" s="686"/>
      <c r="J22" s="686"/>
      <c r="K22" s="686"/>
      <c r="L22" s="686"/>
      <c r="M22" s="686"/>
      <c r="N22" s="686"/>
      <c r="O22" s="686"/>
      <c r="P22" s="686"/>
      <c r="Q22" s="686"/>
      <c r="R22" s="686"/>
    </row>
    <row r="23" ht="12" spans="1:18">
      <c r="A23" s="686" t="s">
        <v>834</v>
      </c>
      <c r="B23" s="686"/>
      <c r="C23" s="686"/>
      <c r="D23" s="686"/>
      <c r="E23" s="686"/>
      <c r="F23" s="686"/>
      <c r="G23" s="686"/>
      <c r="H23" s="686"/>
      <c r="I23" s="686"/>
      <c r="J23" s="686"/>
      <c r="K23" s="686"/>
      <c r="L23" s="686"/>
      <c r="M23" s="686"/>
      <c r="N23" s="686"/>
      <c r="O23" s="686"/>
      <c r="P23" s="686"/>
      <c r="Q23" s="686"/>
      <c r="R23" s="686"/>
    </row>
    <row r="24" ht="12" spans="1:18">
      <c r="A24" s="686" t="s">
        <v>790</v>
      </c>
      <c r="B24" s="686"/>
      <c r="C24" s="686"/>
      <c r="D24" s="686"/>
      <c r="E24" s="686"/>
      <c r="F24" s="686"/>
      <c r="G24" s="686"/>
      <c r="H24" s="686"/>
      <c r="I24" s="686"/>
      <c r="J24" s="686"/>
      <c r="K24" s="686"/>
      <c r="L24" s="686"/>
      <c r="M24" s="686"/>
      <c r="N24" s="686"/>
      <c r="O24" s="686"/>
      <c r="P24" s="686"/>
      <c r="Q24" s="686"/>
      <c r="R24" s="686"/>
    </row>
  </sheetData>
  <pageMargins left="0.7" right="0.7" top="0.75" bottom="0.75" header="0.3" footer="0.3"/>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workbookViewId="0">
      <selection activeCell="A22" sqref="A22"/>
    </sheetView>
  </sheetViews>
  <sheetFormatPr defaultColWidth="14.4444444444444" defaultRowHeight="12"/>
  <cols>
    <col min="1" max="1" width="2.66666666666667" style="409" customWidth="1"/>
    <col min="2" max="2" width="47.3333333333333" style="409" customWidth="1"/>
    <col min="3" max="3" width="59.5555555555556" style="409" customWidth="1"/>
    <col min="4" max="26" width="11.4444444444444" style="409" customWidth="1"/>
    <col min="27" max="16384" width="14.4444444444444" style="409"/>
  </cols>
  <sheetData>
    <row r="1" spans="1:26">
      <c r="A1" s="687"/>
      <c r="B1" s="688"/>
      <c r="C1" s="687"/>
      <c r="D1" s="675"/>
      <c r="E1" s="675"/>
      <c r="F1" s="675"/>
      <c r="G1" s="675"/>
      <c r="H1" s="675"/>
      <c r="I1" s="675"/>
      <c r="J1" s="675"/>
      <c r="K1" s="675"/>
      <c r="L1" s="675"/>
      <c r="M1" s="675"/>
      <c r="N1" s="675"/>
      <c r="O1" s="675"/>
      <c r="P1" s="675"/>
      <c r="Q1" s="675"/>
      <c r="R1" s="675"/>
      <c r="S1" s="675"/>
      <c r="T1" s="675"/>
      <c r="U1" s="675"/>
      <c r="V1" s="675"/>
      <c r="W1" s="675"/>
      <c r="X1" s="675"/>
      <c r="Y1" s="675"/>
      <c r="Z1" s="675"/>
    </row>
    <row r="2" spans="1:26">
      <c r="A2" s="659">
        <v>1</v>
      </c>
      <c r="B2" s="660" t="s">
        <v>616</v>
      </c>
      <c r="C2" s="677" t="s">
        <v>835</v>
      </c>
      <c r="D2" s="675"/>
      <c r="E2" s="675"/>
      <c r="F2" s="675"/>
      <c r="G2" s="675"/>
      <c r="H2" s="675"/>
      <c r="I2" s="675"/>
      <c r="J2" s="675"/>
      <c r="K2" s="675"/>
      <c r="L2" s="675"/>
      <c r="M2" s="675"/>
      <c r="N2" s="675"/>
      <c r="O2" s="675"/>
      <c r="P2" s="675"/>
      <c r="Q2" s="675"/>
      <c r="R2" s="675"/>
      <c r="S2" s="675"/>
      <c r="T2" s="675"/>
      <c r="U2" s="675"/>
      <c r="V2" s="675"/>
      <c r="W2" s="675"/>
      <c r="X2" s="675"/>
      <c r="Y2" s="675"/>
      <c r="Z2" s="675"/>
    </row>
    <row r="3" ht="36" spans="1:26">
      <c r="A3" s="659">
        <v>2</v>
      </c>
      <c r="B3" s="660" t="s">
        <v>617</v>
      </c>
      <c r="C3" s="662" t="s">
        <v>836</v>
      </c>
      <c r="D3" s="675"/>
      <c r="E3" s="675"/>
      <c r="F3" s="675"/>
      <c r="G3" s="675"/>
      <c r="H3" s="675"/>
      <c r="I3" s="675"/>
      <c r="J3" s="675"/>
      <c r="K3" s="675"/>
      <c r="L3" s="675"/>
      <c r="M3" s="675"/>
      <c r="N3" s="675"/>
      <c r="O3" s="675"/>
      <c r="P3" s="675"/>
      <c r="Q3" s="675"/>
      <c r="R3" s="675"/>
      <c r="S3" s="675"/>
      <c r="T3" s="675"/>
      <c r="U3" s="675"/>
      <c r="V3" s="675"/>
      <c r="W3" s="675"/>
      <c r="X3" s="675"/>
      <c r="Y3" s="675"/>
      <c r="Z3" s="675"/>
    </row>
    <row r="4" ht="24" spans="1:26">
      <c r="A4" s="659">
        <v>3</v>
      </c>
      <c r="B4" s="660" t="s">
        <v>619</v>
      </c>
      <c r="C4" s="662" t="s">
        <v>837</v>
      </c>
      <c r="D4" s="675"/>
      <c r="E4" s="675"/>
      <c r="F4" s="675"/>
      <c r="G4" s="675"/>
      <c r="H4" s="675"/>
      <c r="I4" s="675"/>
      <c r="J4" s="675"/>
      <c r="K4" s="675"/>
      <c r="L4" s="675"/>
      <c r="M4" s="675"/>
      <c r="N4" s="675"/>
      <c r="O4" s="675"/>
      <c r="P4" s="675"/>
      <c r="Q4" s="675"/>
      <c r="R4" s="675"/>
      <c r="S4" s="675"/>
      <c r="T4" s="675"/>
      <c r="U4" s="675"/>
      <c r="V4" s="675"/>
      <c r="W4" s="675"/>
      <c r="X4" s="675"/>
      <c r="Y4" s="675"/>
      <c r="Z4" s="675"/>
    </row>
    <row r="5" ht="12.6" spans="1:26">
      <c r="A5" s="659">
        <v>4</v>
      </c>
      <c r="B5" s="660" t="s">
        <v>621</v>
      </c>
      <c r="C5" s="662" t="s">
        <v>794</v>
      </c>
      <c r="D5" s="675"/>
      <c r="E5" s="675"/>
      <c r="F5" s="675"/>
      <c r="G5" s="675"/>
      <c r="H5" s="675"/>
      <c r="I5" s="675"/>
      <c r="J5" s="675"/>
      <c r="K5" s="675"/>
      <c r="L5" s="675"/>
      <c r="M5" s="675"/>
      <c r="N5" s="675"/>
      <c r="O5" s="675"/>
      <c r="P5" s="675"/>
      <c r="Q5" s="675"/>
      <c r="R5" s="675"/>
      <c r="S5" s="675"/>
      <c r="T5" s="675"/>
      <c r="U5" s="675"/>
      <c r="V5" s="675"/>
      <c r="W5" s="675"/>
      <c r="X5" s="675"/>
      <c r="Y5" s="675"/>
      <c r="Z5" s="675"/>
    </row>
    <row r="6" ht="24" spans="1:26">
      <c r="A6" s="659">
        <v>5</v>
      </c>
      <c r="B6" s="660" t="s">
        <v>623</v>
      </c>
      <c r="C6" s="662" t="s">
        <v>838</v>
      </c>
      <c r="D6" s="675"/>
      <c r="E6" s="675"/>
      <c r="F6" s="675"/>
      <c r="G6" s="675"/>
      <c r="H6" s="675"/>
      <c r="I6" s="675"/>
      <c r="J6" s="675"/>
      <c r="K6" s="675"/>
      <c r="L6" s="675"/>
      <c r="M6" s="675"/>
      <c r="N6" s="675"/>
      <c r="O6" s="675"/>
      <c r="P6" s="675"/>
      <c r="Q6" s="675"/>
      <c r="R6" s="675"/>
      <c r="S6" s="675"/>
      <c r="T6" s="675"/>
      <c r="U6" s="675"/>
      <c r="V6" s="675"/>
      <c r="W6" s="675"/>
      <c r="X6" s="675"/>
      <c r="Y6" s="675"/>
      <c r="Z6" s="675"/>
    </row>
    <row r="7" ht="60" spans="1:26">
      <c r="A7" s="659">
        <v>6</v>
      </c>
      <c r="B7" s="660" t="s">
        <v>625</v>
      </c>
      <c r="C7" s="662" t="s">
        <v>839</v>
      </c>
      <c r="D7" s="675"/>
      <c r="E7" s="675"/>
      <c r="F7" s="675"/>
      <c r="G7" s="675"/>
      <c r="H7" s="675"/>
      <c r="I7" s="675"/>
      <c r="J7" s="675"/>
      <c r="K7" s="675"/>
      <c r="L7" s="675"/>
      <c r="M7" s="675"/>
      <c r="N7" s="675"/>
      <c r="O7" s="675"/>
      <c r="P7" s="675"/>
      <c r="Q7" s="675"/>
      <c r="R7" s="675"/>
      <c r="S7" s="675"/>
      <c r="T7" s="675"/>
      <c r="U7" s="675"/>
      <c r="V7" s="675"/>
      <c r="W7" s="675"/>
      <c r="X7" s="675"/>
      <c r="Y7" s="675"/>
      <c r="Z7" s="675"/>
    </row>
    <row r="8" spans="1:26">
      <c r="A8" s="659">
        <v>7</v>
      </c>
      <c r="B8" s="660" t="s">
        <v>627</v>
      </c>
      <c r="C8" s="662" t="s">
        <v>797</v>
      </c>
      <c r="D8" s="675"/>
      <c r="E8" s="675"/>
      <c r="F8" s="675"/>
      <c r="G8" s="675"/>
      <c r="H8" s="675"/>
      <c r="I8" s="675"/>
      <c r="J8" s="675"/>
      <c r="K8" s="675"/>
      <c r="L8" s="675"/>
      <c r="M8" s="675"/>
      <c r="N8" s="675"/>
      <c r="O8" s="675"/>
      <c r="P8" s="675"/>
      <c r="Q8" s="675"/>
      <c r="R8" s="675"/>
      <c r="S8" s="675"/>
      <c r="T8" s="675"/>
      <c r="U8" s="675"/>
      <c r="V8" s="675"/>
      <c r="W8" s="675"/>
      <c r="X8" s="675"/>
      <c r="Y8" s="675"/>
      <c r="Z8" s="675"/>
    </row>
    <row r="9" spans="1:26">
      <c r="A9" s="679"/>
      <c r="B9" s="665" t="s">
        <v>629</v>
      </c>
      <c r="C9" s="662" t="s">
        <v>840</v>
      </c>
      <c r="D9" s="675"/>
      <c r="E9" s="675"/>
      <c r="F9" s="675"/>
      <c r="G9" s="675"/>
      <c r="H9" s="675"/>
      <c r="I9" s="675"/>
      <c r="J9" s="675"/>
      <c r="K9" s="675"/>
      <c r="L9" s="675"/>
      <c r="M9" s="675"/>
      <c r="N9" s="675"/>
      <c r="O9" s="675"/>
      <c r="P9" s="675"/>
      <c r="Q9" s="675"/>
      <c r="R9" s="675"/>
      <c r="S9" s="675"/>
      <c r="T9" s="675"/>
      <c r="U9" s="675"/>
      <c r="V9" s="675"/>
      <c r="W9" s="675"/>
      <c r="X9" s="675"/>
      <c r="Y9" s="675"/>
      <c r="Z9" s="675"/>
    </row>
    <row r="10" spans="1:26">
      <c r="A10" s="659">
        <v>8</v>
      </c>
      <c r="B10" s="660" t="s">
        <v>631</v>
      </c>
      <c r="C10" s="662"/>
      <c r="D10" s="675"/>
      <c r="E10" s="675"/>
      <c r="F10" s="675"/>
      <c r="G10" s="675"/>
      <c r="H10" s="675"/>
      <c r="I10" s="675"/>
      <c r="J10" s="675"/>
      <c r="K10" s="675"/>
      <c r="L10" s="675"/>
      <c r="M10" s="675"/>
      <c r="N10" s="675"/>
      <c r="O10" s="675"/>
      <c r="P10" s="675"/>
      <c r="Q10" s="675"/>
      <c r="R10" s="675"/>
      <c r="S10" s="675"/>
      <c r="T10" s="675"/>
      <c r="U10" s="675"/>
      <c r="V10" s="675"/>
      <c r="W10" s="675"/>
      <c r="X10" s="675"/>
      <c r="Y10" s="675"/>
      <c r="Z10" s="675"/>
    </row>
    <row r="11" spans="1:26">
      <c r="A11" s="659">
        <v>9</v>
      </c>
      <c r="B11" s="660" t="s">
        <v>633</v>
      </c>
      <c r="C11" s="662" t="s">
        <v>800</v>
      </c>
      <c r="D11" s="675"/>
      <c r="E11" s="675"/>
      <c r="F11" s="675"/>
      <c r="G11" s="675"/>
      <c r="H11" s="675"/>
      <c r="I11" s="675"/>
      <c r="J11" s="675"/>
      <c r="K11" s="675"/>
      <c r="L11" s="675"/>
      <c r="M11" s="675"/>
      <c r="N11" s="675"/>
      <c r="O11" s="675"/>
      <c r="P11" s="675"/>
      <c r="Q11" s="675"/>
      <c r="R11" s="675"/>
      <c r="S11" s="675"/>
      <c r="T11" s="675"/>
      <c r="U11" s="675"/>
      <c r="V11" s="675"/>
      <c r="W11" s="675"/>
      <c r="X11" s="675"/>
      <c r="Y11" s="675"/>
      <c r="Z11" s="675"/>
    </row>
    <row r="12" spans="1:26">
      <c r="A12" s="659">
        <v>10</v>
      </c>
      <c r="B12" s="660" t="s">
        <v>635</v>
      </c>
      <c r="C12" s="662" t="s">
        <v>800</v>
      </c>
      <c r="D12" s="675"/>
      <c r="E12" s="675"/>
      <c r="F12" s="675"/>
      <c r="G12" s="675"/>
      <c r="H12" s="675"/>
      <c r="I12" s="675"/>
      <c r="J12" s="675"/>
      <c r="K12" s="675"/>
      <c r="L12" s="675"/>
      <c r="M12" s="675"/>
      <c r="N12" s="675"/>
      <c r="O12" s="675"/>
      <c r="P12" s="675"/>
      <c r="Q12" s="675"/>
      <c r="R12" s="675"/>
      <c r="S12" s="675"/>
      <c r="T12" s="675"/>
      <c r="U12" s="675"/>
      <c r="V12" s="675"/>
      <c r="W12" s="675"/>
      <c r="X12" s="675"/>
      <c r="Y12" s="675"/>
      <c r="Z12" s="675"/>
    </row>
    <row r="13" spans="1:26">
      <c r="A13" s="659">
        <v>11</v>
      </c>
      <c r="B13" s="660" t="s">
        <v>637</v>
      </c>
      <c r="C13" s="662" t="s">
        <v>801</v>
      </c>
      <c r="D13" s="675"/>
      <c r="E13" s="675"/>
      <c r="F13" s="675"/>
      <c r="G13" s="675"/>
      <c r="H13" s="675"/>
      <c r="I13" s="675"/>
      <c r="J13" s="675"/>
      <c r="K13" s="675"/>
      <c r="L13" s="675"/>
      <c r="M13" s="675"/>
      <c r="N13" s="675"/>
      <c r="O13" s="675"/>
      <c r="P13" s="675"/>
      <c r="Q13" s="675"/>
      <c r="R13" s="675"/>
      <c r="S13" s="675"/>
      <c r="T13" s="675"/>
      <c r="U13" s="675"/>
      <c r="V13" s="675"/>
      <c r="W13" s="675"/>
      <c r="X13" s="675"/>
      <c r="Y13" s="675"/>
      <c r="Z13" s="675"/>
    </row>
    <row r="14" ht="24" spans="1:26">
      <c r="A14" s="659">
        <v>12</v>
      </c>
      <c r="B14" s="660" t="s">
        <v>639</v>
      </c>
      <c r="C14" s="662" t="s">
        <v>841</v>
      </c>
      <c r="D14" s="675"/>
      <c r="E14" s="675"/>
      <c r="F14" s="675"/>
      <c r="G14" s="675"/>
      <c r="H14" s="675"/>
      <c r="I14" s="675"/>
      <c r="J14" s="675"/>
      <c r="K14" s="675"/>
      <c r="L14" s="675"/>
      <c r="M14" s="675"/>
      <c r="N14" s="675"/>
      <c r="O14" s="675"/>
      <c r="P14" s="675"/>
      <c r="Q14" s="675"/>
      <c r="R14" s="675"/>
      <c r="S14" s="675"/>
      <c r="T14" s="675"/>
      <c r="U14" s="675"/>
      <c r="V14" s="675"/>
      <c r="W14" s="675"/>
      <c r="X14" s="675"/>
      <c r="Y14" s="675"/>
      <c r="Z14" s="675"/>
    </row>
    <row r="15" spans="1:26">
      <c r="A15" s="659">
        <v>13</v>
      </c>
      <c r="B15" s="660" t="s">
        <v>641</v>
      </c>
      <c r="C15" s="662" t="s">
        <v>842</v>
      </c>
      <c r="D15" s="675"/>
      <c r="E15" s="675"/>
      <c r="F15" s="675"/>
      <c r="G15" s="675"/>
      <c r="H15" s="675"/>
      <c r="I15" s="675"/>
      <c r="J15" s="675"/>
      <c r="K15" s="675"/>
      <c r="L15" s="675"/>
      <c r="M15" s="675"/>
      <c r="N15" s="675"/>
      <c r="O15" s="675"/>
      <c r="P15" s="675"/>
      <c r="Q15" s="675"/>
      <c r="R15" s="675"/>
      <c r="S15" s="675"/>
      <c r="T15" s="675"/>
      <c r="U15" s="675"/>
      <c r="V15" s="675"/>
      <c r="W15" s="675"/>
      <c r="X15" s="675"/>
      <c r="Y15" s="675"/>
      <c r="Z15" s="675"/>
    </row>
    <row r="16" ht="36" spans="1:26">
      <c r="A16" s="659">
        <v>14</v>
      </c>
      <c r="B16" s="660" t="s">
        <v>643</v>
      </c>
      <c r="C16" s="662" t="s">
        <v>843</v>
      </c>
      <c r="D16" s="675"/>
      <c r="E16" s="675"/>
      <c r="F16" s="675"/>
      <c r="G16" s="675"/>
      <c r="H16" s="675"/>
      <c r="I16" s="675"/>
      <c r="J16" s="675"/>
      <c r="K16" s="675"/>
      <c r="L16" s="675"/>
      <c r="M16" s="675"/>
      <c r="N16" s="675"/>
      <c r="O16" s="675"/>
      <c r="P16" s="675"/>
      <c r="Q16" s="675"/>
      <c r="R16" s="675"/>
      <c r="S16" s="675"/>
      <c r="T16" s="675"/>
      <c r="U16" s="675"/>
      <c r="V16" s="675"/>
      <c r="W16" s="675"/>
      <c r="X16" s="675"/>
      <c r="Y16" s="675"/>
      <c r="Z16" s="675"/>
    </row>
    <row r="17" spans="1:26">
      <c r="A17" s="659">
        <v>15</v>
      </c>
      <c r="B17" s="660" t="s">
        <v>645</v>
      </c>
      <c r="C17" s="662" t="s">
        <v>805</v>
      </c>
      <c r="D17" s="675"/>
      <c r="E17" s="675"/>
      <c r="F17" s="675"/>
      <c r="G17" s="675"/>
      <c r="H17" s="675"/>
      <c r="I17" s="675"/>
      <c r="J17" s="675"/>
      <c r="K17" s="675"/>
      <c r="L17" s="675"/>
      <c r="M17" s="675"/>
      <c r="N17" s="675"/>
      <c r="O17" s="675"/>
      <c r="P17" s="675"/>
      <c r="Q17" s="675"/>
      <c r="R17" s="675"/>
      <c r="S17" s="675"/>
      <c r="T17" s="675"/>
      <c r="U17" s="675"/>
      <c r="V17" s="675"/>
      <c r="W17" s="675"/>
      <c r="X17" s="675"/>
      <c r="Y17" s="675"/>
      <c r="Z17" s="675"/>
    </row>
    <row r="18" spans="1:26">
      <c r="A18" s="659">
        <v>16</v>
      </c>
      <c r="B18" s="660" t="s">
        <v>647</v>
      </c>
      <c r="C18" s="662"/>
      <c r="D18" s="675"/>
      <c r="E18" s="675"/>
      <c r="F18" s="675"/>
      <c r="G18" s="675"/>
      <c r="H18" s="675"/>
      <c r="I18" s="675"/>
      <c r="J18" s="675"/>
      <c r="K18" s="675"/>
      <c r="L18" s="675"/>
      <c r="M18" s="675"/>
      <c r="N18" s="675"/>
      <c r="O18" s="675"/>
      <c r="P18" s="675"/>
      <c r="Q18" s="675"/>
      <c r="R18" s="675"/>
      <c r="S18" s="675"/>
      <c r="T18" s="675"/>
      <c r="U18" s="675"/>
      <c r="V18" s="675"/>
      <c r="W18" s="675"/>
      <c r="X18" s="675"/>
      <c r="Y18" s="675"/>
      <c r="Z18" s="675"/>
    </row>
    <row r="19" spans="1:26">
      <c r="A19" s="679"/>
      <c r="B19" s="665" t="s">
        <v>649</v>
      </c>
      <c r="C19" s="662"/>
      <c r="D19" s="675"/>
      <c r="E19" s="675"/>
      <c r="F19" s="675"/>
      <c r="G19" s="675"/>
      <c r="H19" s="675"/>
      <c r="I19" s="675"/>
      <c r="J19" s="675"/>
      <c r="K19" s="675"/>
      <c r="L19" s="675"/>
      <c r="M19" s="675"/>
      <c r="N19" s="675"/>
      <c r="O19" s="675"/>
      <c r="P19" s="675"/>
      <c r="Q19" s="675"/>
      <c r="R19" s="675"/>
      <c r="S19" s="675"/>
      <c r="T19" s="675"/>
      <c r="U19" s="675"/>
      <c r="V19" s="675"/>
      <c r="W19" s="675"/>
      <c r="X19" s="675"/>
      <c r="Y19" s="675"/>
      <c r="Z19" s="675"/>
    </row>
    <row r="20" spans="1:26">
      <c r="A20" s="679"/>
      <c r="B20" s="660" t="s">
        <v>651</v>
      </c>
      <c r="C20" s="662"/>
      <c r="D20" s="675"/>
      <c r="E20" s="675"/>
      <c r="F20" s="675"/>
      <c r="G20" s="675"/>
      <c r="H20" s="675"/>
      <c r="I20" s="675"/>
      <c r="J20" s="675"/>
      <c r="K20" s="675"/>
      <c r="L20" s="675"/>
      <c r="M20" s="675"/>
      <c r="N20" s="675"/>
      <c r="O20" s="675"/>
      <c r="P20" s="675"/>
      <c r="Q20" s="675"/>
      <c r="R20" s="675"/>
      <c r="S20" s="675"/>
      <c r="T20" s="675"/>
      <c r="U20" s="675"/>
      <c r="V20" s="675"/>
      <c r="W20" s="675"/>
      <c r="X20" s="675"/>
      <c r="Y20" s="675"/>
      <c r="Z20" s="675"/>
    </row>
    <row r="21" spans="1:26">
      <c r="A21" s="26">
        <v>17</v>
      </c>
      <c r="B21" s="27" t="s">
        <v>653</v>
      </c>
      <c r="C21" s="28" t="s">
        <v>96</v>
      </c>
      <c r="D21" s="675"/>
      <c r="E21" s="675"/>
      <c r="F21" s="675"/>
      <c r="G21" s="675"/>
      <c r="H21" s="675"/>
      <c r="I21" s="675"/>
      <c r="J21" s="675"/>
      <c r="K21" s="675"/>
      <c r="L21" s="675"/>
      <c r="M21" s="675"/>
      <c r="N21" s="675"/>
      <c r="O21" s="675"/>
      <c r="P21" s="675"/>
      <c r="Q21" s="675"/>
      <c r="R21" s="675"/>
      <c r="S21" s="675"/>
      <c r="T21" s="675"/>
      <c r="U21" s="675"/>
      <c r="V21" s="675"/>
      <c r="W21" s="675"/>
      <c r="X21" s="675"/>
      <c r="Y21" s="675"/>
      <c r="Z21" s="675"/>
    </row>
    <row r="22" spans="1:26">
      <c r="A22" s="26">
        <v>21</v>
      </c>
      <c r="B22" s="27" t="s">
        <v>654</v>
      </c>
      <c r="C22" s="28" t="s">
        <v>844</v>
      </c>
      <c r="D22" s="675"/>
      <c r="E22" s="675"/>
      <c r="F22" s="675"/>
      <c r="G22" s="675"/>
      <c r="H22" s="675"/>
      <c r="I22" s="675"/>
      <c r="J22" s="675"/>
      <c r="K22" s="675"/>
      <c r="L22" s="675"/>
      <c r="M22" s="675"/>
      <c r="N22" s="675"/>
      <c r="O22" s="675"/>
      <c r="P22" s="675"/>
      <c r="Q22" s="675"/>
      <c r="R22" s="675"/>
      <c r="S22" s="675"/>
      <c r="T22" s="675"/>
      <c r="U22" s="675"/>
      <c r="V22" s="675"/>
      <c r="W22" s="675"/>
      <c r="X22" s="675"/>
      <c r="Y22" s="675"/>
      <c r="Z22" s="675"/>
    </row>
    <row r="23" spans="1:26">
      <c r="A23" s="675"/>
      <c r="B23" s="675"/>
      <c r="C23" s="675"/>
      <c r="D23" s="675"/>
      <c r="E23" s="675"/>
      <c r="F23" s="675"/>
      <c r="G23" s="675"/>
      <c r="H23" s="675"/>
      <c r="I23" s="675"/>
      <c r="J23" s="675"/>
      <c r="K23" s="675"/>
      <c r="L23" s="675"/>
      <c r="M23" s="675"/>
      <c r="N23" s="675"/>
      <c r="O23" s="675"/>
      <c r="P23" s="675"/>
      <c r="Q23" s="675"/>
      <c r="R23" s="675"/>
      <c r="S23" s="675"/>
      <c r="T23" s="675"/>
      <c r="U23" s="675"/>
      <c r="V23" s="675"/>
      <c r="W23" s="675"/>
      <c r="X23" s="675"/>
      <c r="Y23" s="675"/>
      <c r="Z23" s="675"/>
    </row>
    <row r="24" spans="1:26">
      <c r="A24" s="675"/>
      <c r="B24" s="675"/>
      <c r="C24" s="675"/>
      <c r="D24" s="675"/>
      <c r="E24" s="675"/>
      <c r="F24" s="675"/>
      <c r="G24" s="675"/>
      <c r="H24" s="675"/>
      <c r="I24" s="675"/>
      <c r="J24" s="675"/>
      <c r="K24" s="675"/>
      <c r="L24" s="675"/>
      <c r="M24" s="675"/>
      <c r="N24" s="675"/>
      <c r="O24" s="675"/>
      <c r="P24" s="675"/>
      <c r="Q24" s="675"/>
      <c r="R24" s="675"/>
      <c r="S24" s="675"/>
      <c r="T24" s="675"/>
      <c r="U24" s="675"/>
      <c r="V24" s="675"/>
      <c r="W24" s="675"/>
      <c r="X24" s="675"/>
      <c r="Y24" s="675"/>
      <c r="Z24" s="675"/>
    </row>
    <row r="25" spans="1:26">
      <c r="A25" s="675"/>
      <c r="B25" s="675"/>
      <c r="C25" s="675"/>
      <c r="D25" s="675"/>
      <c r="E25" s="675"/>
      <c r="F25" s="675"/>
      <c r="G25" s="675"/>
      <c r="H25" s="675"/>
      <c r="I25" s="675"/>
      <c r="J25" s="675"/>
      <c r="K25" s="675"/>
      <c r="L25" s="675"/>
      <c r="M25" s="675"/>
      <c r="N25" s="675"/>
      <c r="O25" s="675"/>
      <c r="P25" s="675"/>
      <c r="Q25" s="675"/>
      <c r="R25" s="675"/>
      <c r="S25" s="675"/>
      <c r="T25" s="675"/>
      <c r="U25" s="675"/>
      <c r="V25" s="675"/>
      <c r="W25" s="675"/>
      <c r="X25" s="675"/>
      <c r="Y25" s="675"/>
      <c r="Z25" s="675"/>
    </row>
    <row r="26" spans="1:26">
      <c r="A26" s="675"/>
      <c r="B26" s="675"/>
      <c r="C26" s="675"/>
      <c r="D26" s="675"/>
      <c r="E26" s="675"/>
      <c r="F26" s="675"/>
      <c r="G26" s="675"/>
      <c r="H26" s="675"/>
      <c r="I26" s="675"/>
      <c r="J26" s="675"/>
      <c r="K26" s="675"/>
      <c r="L26" s="675"/>
      <c r="M26" s="675"/>
      <c r="N26" s="675"/>
      <c r="O26" s="675"/>
      <c r="P26" s="675"/>
      <c r="Q26" s="675"/>
      <c r="R26" s="675"/>
      <c r="S26" s="675"/>
      <c r="T26" s="675"/>
      <c r="U26" s="675"/>
      <c r="V26" s="675"/>
      <c r="W26" s="675"/>
      <c r="X26" s="675"/>
      <c r="Y26" s="675"/>
      <c r="Z26" s="675"/>
    </row>
    <row r="27" spans="1:26">
      <c r="A27" s="675"/>
      <c r="B27" s="675"/>
      <c r="C27" s="675"/>
      <c r="D27" s="675"/>
      <c r="E27" s="675"/>
      <c r="F27" s="675"/>
      <c r="G27" s="675"/>
      <c r="H27" s="675"/>
      <c r="I27" s="675"/>
      <c r="J27" s="675"/>
      <c r="K27" s="675"/>
      <c r="L27" s="675"/>
      <c r="M27" s="675"/>
      <c r="N27" s="675"/>
      <c r="O27" s="675"/>
      <c r="P27" s="675"/>
      <c r="Q27" s="675"/>
      <c r="R27" s="675"/>
      <c r="S27" s="675"/>
      <c r="T27" s="675"/>
      <c r="U27" s="675"/>
      <c r="V27" s="675"/>
      <c r="W27" s="675"/>
      <c r="X27" s="675"/>
      <c r="Y27" s="675"/>
      <c r="Z27" s="675"/>
    </row>
    <row r="28" spans="1:26">
      <c r="A28" s="675"/>
      <c r="B28" s="675"/>
      <c r="C28" s="675"/>
      <c r="D28" s="675"/>
      <c r="E28" s="675"/>
      <c r="F28" s="675"/>
      <c r="G28" s="675"/>
      <c r="H28" s="675"/>
      <c r="I28" s="675"/>
      <c r="J28" s="675"/>
      <c r="K28" s="675"/>
      <c r="L28" s="675"/>
      <c r="M28" s="675"/>
      <c r="N28" s="675"/>
      <c r="O28" s="675"/>
      <c r="P28" s="675"/>
      <c r="Q28" s="675"/>
      <c r="R28" s="675"/>
      <c r="S28" s="675"/>
      <c r="T28" s="675"/>
      <c r="U28" s="675"/>
      <c r="V28" s="675"/>
      <c r="W28" s="675"/>
      <c r="X28" s="675"/>
      <c r="Y28" s="675"/>
      <c r="Z28" s="675"/>
    </row>
    <row r="29" spans="1:26">
      <c r="A29" s="675"/>
      <c r="B29" s="675"/>
      <c r="D29" s="675"/>
      <c r="E29" s="675"/>
      <c r="F29" s="675"/>
      <c r="G29" s="675"/>
      <c r="H29" s="675"/>
      <c r="I29" s="675"/>
      <c r="J29" s="675"/>
      <c r="K29" s="675"/>
      <c r="L29" s="675"/>
      <c r="M29" s="675"/>
      <c r="N29" s="675"/>
      <c r="O29" s="675"/>
      <c r="P29" s="675"/>
      <c r="Q29" s="675"/>
      <c r="R29" s="675"/>
      <c r="S29" s="675"/>
      <c r="T29" s="675"/>
      <c r="U29" s="675"/>
      <c r="V29" s="675"/>
      <c r="W29" s="675"/>
      <c r="X29" s="675"/>
      <c r="Y29" s="675"/>
      <c r="Z29" s="675"/>
    </row>
    <row r="30" spans="1:26">
      <c r="A30" s="675"/>
      <c r="B30" s="675"/>
      <c r="C30" s="675"/>
      <c r="D30" s="675"/>
      <c r="E30" s="675"/>
      <c r="F30" s="675"/>
      <c r="G30" s="675"/>
      <c r="H30" s="675"/>
      <c r="I30" s="675"/>
      <c r="J30" s="675"/>
      <c r="K30" s="675"/>
      <c r="L30" s="675"/>
      <c r="M30" s="675"/>
      <c r="N30" s="675"/>
      <c r="O30" s="675"/>
      <c r="P30" s="675"/>
      <c r="Q30" s="675"/>
      <c r="R30" s="675"/>
      <c r="S30" s="675"/>
      <c r="T30" s="675"/>
      <c r="U30" s="675"/>
      <c r="V30" s="675"/>
      <c r="W30" s="675"/>
      <c r="X30" s="675"/>
      <c r="Y30" s="675"/>
      <c r="Z30" s="675"/>
    </row>
    <row r="31" spans="1:26">
      <c r="A31" s="675"/>
      <c r="B31" s="675"/>
      <c r="C31" s="675"/>
      <c r="D31" s="675"/>
      <c r="E31" s="675"/>
      <c r="F31" s="675"/>
      <c r="G31" s="675"/>
      <c r="H31" s="675"/>
      <c r="I31" s="675"/>
      <c r="J31" s="675"/>
      <c r="K31" s="675"/>
      <c r="L31" s="675"/>
      <c r="M31" s="675"/>
      <c r="N31" s="675"/>
      <c r="O31" s="675"/>
      <c r="P31" s="675"/>
      <c r="Q31" s="675"/>
      <c r="R31" s="675"/>
      <c r="S31" s="675"/>
      <c r="T31" s="675"/>
      <c r="U31" s="675"/>
      <c r="V31" s="675"/>
      <c r="W31" s="675"/>
      <c r="X31" s="675"/>
      <c r="Y31" s="675"/>
      <c r="Z31" s="675"/>
    </row>
    <row r="32" spans="1:26">
      <c r="A32" s="675"/>
      <c r="B32" s="675"/>
      <c r="C32" s="675"/>
      <c r="D32" s="675"/>
      <c r="E32" s="675"/>
      <c r="F32" s="675"/>
      <c r="G32" s="675"/>
      <c r="H32" s="675"/>
      <c r="I32" s="675"/>
      <c r="J32" s="675"/>
      <c r="K32" s="675"/>
      <c r="L32" s="675"/>
      <c r="M32" s="675"/>
      <c r="N32" s="675"/>
      <c r="O32" s="675"/>
      <c r="P32" s="675"/>
      <c r="Q32" s="675"/>
      <c r="R32" s="675"/>
      <c r="S32" s="675"/>
      <c r="T32" s="675"/>
      <c r="U32" s="675"/>
      <c r="V32" s="675"/>
      <c r="W32" s="675"/>
      <c r="X32" s="675"/>
      <c r="Y32" s="675"/>
      <c r="Z32" s="675"/>
    </row>
    <row r="33" spans="1:26">
      <c r="A33" s="675"/>
      <c r="B33" s="675"/>
      <c r="C33" s="675"/>
      <c r="D33" s="675"/>
      <c r="E33" s="675"/>
      <c r="F33" s="675"/>
      <c r="G33" s="675"/>
      <c r="H33" s="675"/>
      <c r="I33" s="675"/>
      <c r="J33" s="675"/>
      <c r="K33" s="675"/>
      <c r="L33" s="675"/>
      <c r="M33" s="675"/>
      <c r="N33" s="675"/>
      <c r="O33" s="675"/>
      <c r="P33" s="675"/>
      <c r="Q33" s="675"/>
      <c r="R33" s="675"/>
      <c r="S33" s="675"/>
      <c r="T33" s="675"/>
      <c r="U33" s="675"/>
      <c r="V33" s="675"/>
      <c r="W33" s="675"/>
      <c r="X33" s="675"/>
      <c r="Y33" s="675"/>
      <c r="Z33" s="675"/>
    </row>
    <row r="34" spans="1:26">
      <c r="A34" s="675"/>
      <c r="B34" s="675"/>
      <c r="C34" s="675"/>
      <c r="D34" s="675"/>
      <c r="E34" s="675"/>
      <c r="F34" s="675"/>
      <c r="G34" s="675"/>
      <c r="H34" s="675"/>
      <c r="I34" s="675"/>
      <c r="J34" s="675"/>
      <c r="K34" s="675"/>
      <c r="L34" s="675"/>
      <c r="M34" s="675"/>
      <c r="N34" s="675"/>
      <c r="O34" s="675"/>
      <c r="P34" s="675"/>
      <c r="Q34" s="675"/>
      <c r="R34" s="675"/>
      <c r="S34" s="675"/>
      <c r="T34" s="675"/>
      <c r="U34" s="675"/>
      <c r="V34" s="675"/>
      <c r="W34" s="675"/>
      <c r="X34" s="675"/>
      <c r="Y34" s="675"/>
      <c r="Z34" s="675"/>
    </row>
    <row r="35" spans="1:26">
      <c r="A35" s="675"/>
      <c r="B35" s="675"/>
      <c r="C35" s="675"/>
      <c r="D35" s="675"/>
      <c r="E35" s="675"/>
      <c r="F35" s="675"/>
      <c r="G35" s="675"/>
      <c r="H35" s="675"/>
      <c r="I35" s="675"/>
      <c r="J35" s="675"/>
      <c r="K35" s="675"/>
      <c r="L35" s="675"/>
      <c r="M35" s="675"/>
      <c r="N35" s="675"/>
      <c r="O35" s="675"/>
      <c r="P35" s="675"/>
      <c r="Q35" s="675"/>
      <c r="R35" s="675"/>
      <c r="S35" s="675"/>
      <c r="T35" s="675"/>
      <c r="U35" s="675"/>
      <c r="V35" s="675"/>
      <c r="W35" s="675"/>
      <c r="X35" s="675"/>
      <c r="Y35" s="675"/>
      <c r="Z35" s="675"/>
    </row>
    <row r="36" spans="1:26">
      <c r="A36" s="675"/>
      <c r="B36" s="675"/>
      <c r="C36" s="675"/>
      <c r="D36" s="675"/>
      <c r="E36" s="675"/>
      <c r="F36" s="675"/>
      <c r="G36" s="675"/>
      <c r="H36" s="675"/>
      <c r="I36" s="675"/>
      <c r="J36" s="675"/>
      <c r="K36" s="675"/>
      <c r="L36" s="675"/>
      <c r="M36" s="675"/>
      <c r="N36" s="675"/>
      <c r="O36" s="675"/>
      <c r="P36" s="675"/>
      <c r="Q36" s="675"/>
      <c r="R36" s="675"/>
      <c r="S36" s="675"/>
      <c r="T36" s="675"/>
      <c r="U36" s="675"/>
      <c r="V36" s="675"/>
      <c r="W36" s="675"/>
      <c r="X36" s="675"/>
      <c r="Y36" s="675"/>
      <c r="Z36" s="675"/>
    </row>
    <row r="37" spans="1:26">
      <c r="A37" s="675"/>
      <c r="B37" s="675"/>
      <c r="C37" s="675"/>
      <c r="D37" s="675"/>
      <c r="E37" s="675"/>
      <c r="F37" s="675"/>
      <c r="G37" s="675"/>
      <c r="H37" s="675"/>
      <c r="I37" s="675"/>
      <c r="J37" s="675"/>
      <c r="K37" s="675"/>
      <c r="L37" s="675"/>
      <c r="M37" s="675"/>
      <c r="N37" s="675"/>
      <c r="O37" s="675"/>
      <c r="P37" s="675"/>
      <c r="Q37" s="675"/>
      <c r="R37" s="675"/>
      <c r="S37" s="675"/>
      <c r="T37" s="675"/>
      <c r="U37" s="675"/>
      <c r="V37" s="675"/>
      <c r="W37" s="675"/>
      <c r="X37" s="675"/>
      <c r="Y37" s="675"/>
      <c r="Z37" s="675"/>
    </row>
    <row r="38" spans="1:26">
      <c r="A38" s="675"/>
      <c r="B38" s="675"/>
      <c r="C38" s="675"/>
      <c r="D38" s="675"/>
      <c r="E38" s="675"/>
      <c r="F38" s="675"/>
      <c r="G38" s="675"/>
      <c r="H38" s="675"/>
      <c r="I38" s="675"/>
      <c r="J38" s="675"/>
      <c r="K38" s="675"/>
      <c r="L38" s="675"/>
      <c r="M38" s="675"/>
      <c r="N38" s="675"/>
      <c r="O38" s="675"/>
      <c r="P38" s="675"/>
      <c r="Q38" s="675"/>
      <c r="R38" s="675"/>
      <c r="S38" s="675"/>
      <c r="T38" s="675"/>
      <c r="U38" s="675"/>
      <c r="V38" s="675"/>
      <c r="W38" s="675"/>
      <c r="X38" s="675"/>
      <c r="Y38" s="675"/>
      <c r="Z38" s="675"/>
    </row>
    <row r="39" spans="1:26">
      <c r="A39" s="675"/>
      <c r="B39" s="675"/>
      <c r="C39" s="675"/>
      <c r="D39" s="675"/>
      <c r="E39" s="675"/>
      <c r="F39" s="675"/>
      <c r="G39" s="675"/>
      <c r="H39" s="675"/>
      <c r="I39" s="675"/>
      <c r="J39" s="675"/>
      <c r="K39" s="675"/>
      <c r="L39" s="675"/>
      <c r="M39" s="675"/>
      <c r="N39" s="675"/>
      <c r="O39" s="675"/>
      <c r="P39" s="675"/>
      <c r="Q39" s="675"/>
      <c r="R39" s="675"/>
      <c r="S39" s="675"/>
      <c r="T39" s="675"/>
      <c r="U39" s="675"/>
      <c r="V39" s="675"/>
      <c r="W39" s="675"/>
      <c r="X39" s="675"/>
      <c r="Y39" s="675"/>
      <c r="Z39" s="675"/>
    </row>
    <row r="40" spans="1:26">
      <c r="A40" s="675"/>
      <c r="B40" s="675"/>
      <c r="C40" s="675"/>
      <c r="D40" s="675"/>
      <c r="E40" s="675"/>
      <c r="F40" s="675"/>
      <c r="G40" s="675"/>
      <c r="H40" s="675"/>
      <c r="I40" s="675"/>
      <c r="J40" s="675"/>
      <c r="K40" s="675"/>
      <c r="L40" s="675"/>
      <c r="M40" s="675"/>
      <c r="N40" s="675"/>
      <c r="O40" s="675"/>
      <c r="P40" s="675"/>
      <c r="Q40" s="675"/>
      <c r="R40" s="675"/>
      <c r="S40" s="675"/>
      <c r="T40" s="675"/>
      <c r="U40" s="675"/>
      <c r="V40" s="675"/>
      <c r="W40" s="675"/>
      <c r="X40" s="675"/>
      <c r="Y40" s="675"/>
      <c r="Z40" s="675"/>
    </row>
    <row r="41" spans="1:26">
      <c r="A41" s="675"/>
      <c r="B41" s="675"/>
      <c r="C41" s="675"/>
      <c r="D41" s="675"/>
      <c r="E41" s="675"/>
      <c r="F41" s="675"/>
      <c r="G41" s="675"/>
      <c r="H41" s="675"/>
      <c r="I41" s="675"/>
      <c r="J41" s="675"/>
      <c r="K41" s="675"/>
      <c r="L41" s="675"/>
      <c r="M41" s="675"/>
      <c r="N41" s="675"/>
      <c r="O41" s="675"/>
      <c r="P41" s="675"/>
      <c r="Q41" s="675"/>
      <c r="R41" s="675"/>
      <c r="S41" s="675"/>
      <c r="T41" s="675"/>
      <c r="U41" s="675"/>
      <c r="V41" s="675"/>
      <c r="W41" s="675"/>
      <c r="X41" s="675"/>
      <c r="Y41" s="675"/>
      <c r="Z41" s="675"/>
    </row>
    <row r="42" spans="1:26">
      <c r="A42" s="675"/>
      <c r="B42" s="675"/>
      <c r="C42" s="675"/>
      <c r="D42" s="675"/>
      <c r="E42" s="675"/>
      <c r="F42" s="675"/>
      <c r="G42" s="675"/>
      <c r="H42" s="675"/>
      <c r="I42" s="675"/>
      <c r="J42" s="675"/>
      <c r="K42" s="675"/>
      <c r="L42" s="675"/>
      <c r="M42" s="675"/>
      <c r="N42" s="675"/>
      <c r="O42" s="675"/>
      <c r="P42" s="675"/>
      <c r="Q42" s="675"/>
      <c r="R42" s="675"/>
      <c r="S42" s="675"/>
      <c r="T42" s="675"/>
      <c r="U42" s="675"/>
      <c r="V42" s="675"/>
      <c r="W42" s="675"/>
      <c r="X42" s="675"/>
      <c r="Y42" s="675"/>
      <c r="Z42" s="675"/>
    </row>
    <row r="43" spans="1:26">
      <c r="A43" s="675"/>
      <c r="B43" s="675"/>
      <c r="C43" s="675"/>
      <c r="D43" s="675"/>
      <c r="E43" s="675"/>
      <c r="F43" s="675"/>
      <c r="G43" s="675"/>
      <c r="H43" s="675"/>
      <c r="I43" s="675"/>
      <c r="J43" s="675"/>
      <c r="K43" s="675"/>
      <c r="L43" s="675"/>
      <c r="M43" s="675"/>
      <c r="N43" s="675"/>
      <c r="O43" s="675"/>
      <c r="P43" s="675"/>
      <c r="Q43" s="675"/>
      <c r="R43" s="675"/>
      <c r="S43" s="675"/>
      <c r="T43" s="675"/>
      <c r="U43" s="675"/>
      <c r="V43" s="675"/>
      <c r="W43" s="675"/>
      <c r="X43" s="675"/>
      <c r="Y43" s="675"/>
      <c r="Z43" s="675"/>
    </row>
    <row r="44" spans="1:26">
      <c r="A44" s="675"/>
      <c r="B44" s="675"/>
      <c r="C44" s="675"/>
      <c r="D44" s="675"/>
      <c r="E44" s="675"/>
      <c r="F44" s="675"/>
      <c r="G44" s="675"/>
      <c r="H44" s="675"/>
      <c r="I44" s="675"/>
      <c r="J44" s="675"/>
      <c r="K44" s="675"/>
      <c r="L44" s="675"/>
      <c r="M44" s="675"/>
      <c r="N44" s="675"/>
      <c r="O44" s="675"/>
      <c r="P44" s="675"/>
      <c r="Q44" s="675"/>
      <c r="R44" s="675"/>
      <c r="S44" s="675"/>
      <c r="T44" s="675"/>
      <c r="U44" s="675"/>
      <c r="V44" s="675"/>
      <c r="W44" s="675"/>
      <c r="X44" s="675"/>
      <c r="Y44" s="675"/>
      <c r="Z44" s="675"/>
    </row>
    <row r="45" spans="1:26">
      <c r="A45" s="675"/>
      <c r="B45" s="675"/>
      <c r="C45" s="675"/>
      <c r="D45" s="675"/>
      <c r="E45" s="675"/>
      <c r="F45" s="675"/>
      <c r="G45" s="675"/>
      <c r="H45" s="675"/>
      <c r="I45" s="675"/>
      <c r="J45" s="675"/>
      <c r="K45" s="675"/>
      <c r="L45" s="675"/>
      <c r="M45" s="675"/>
      <c r="N45" s="675"/>
      <c r="O45" s="675"/>
      <c r="P45" s="675"/>
      <c r="Q45" s="675"/>
      <c r="R45" s="675"/>
      <c r="S45" s="675"/>
      <c r="T45" s="675"/>
      <c r="U45" s="675"/>
      <c r="V45" s="675"/>
      <c r="W45" s="675"/>
      <c r="X45" s="675"/>
      <c r="Y45" s="675"/>
      <c r="Z45" s="675"/>
    </row>
    <row r="46" spans="1:26">
      <c r="A46" s="675"/>
      <c r="B46" s="675"/>
      <c r="C46" s="675"/>
      <c r="D46" s="675"/>
      <c r="E46" s="675"/>
      <c r="F46" s="675"/>
      <c r="G46" s="675"/>
      <c r="H46" s="675"/>
      <c r="I46" s="675"/>
      <c r="J46" s="675"/>
      <c r="K46" s="675"/>
      <c r="L46" s="675"/>
      <c r="M46" s="675"/>
      <c r="N46" s="675"/>
      <c r="O46" s="675"/>
      <c r="P46" s="675"/>
      <c r="Q46" s="675"/>
      <c r="R46" s="675"/>
      <c r="S46" s="675"/>
      <c r="T46" s="675"/>
      <c r="U46" s="675"/>
      <c r="V46" s="675"/>
      <c r="W46" s="675"/>
      <c r="X46" s="675"/>
      <c r="Y46" s="675"/>
      <c r="Z46" s="675"/>
    </row>
    <row r="47" spans="1:26">
      <c r="A47" s="675"/>
      <c r="B47" s="675"/>
      <c r="C47" s="675"/>
      <c r="D47" s="675"/>
      <c r="E47" s="675"/>
      <c r="F47" s="675"/>
      <c r="G47" s="675"/>
      <c r="H47" s="675"/>
      <c r="I47" s="675"/>
      <c r="J47" s="675"/>
      <c r="K47" s="675"/>
      <c r="L47" s="675"/>
      <c r="M47" s="675"/>
      <c r="N47" s="675"/>
      <c r="O47" s="675"/>
      <c r="P47" s="675"/>
      <c r="Q47" s="675"/>
      <c r="R47" s="675"/>
      <c r="S47" s="675"/>
      <c r="T47" s="675"/>
      <c r="U47" s="675"/>
      <c r="V47" s="675"/>
      <c r="W47" s="675"/>
      <c r="X47" s="675"/>
      <c r="Y47" s="675"/>
      <c r="Z47" s="675"/>
    </row>
    <row r="48" spans="1:26">
      <c r="A48" s="675"/>
      <c r="B48" s="675"/>
      <c r="C48" s="675"/>
      <c r="D48" s="675"/>
      <c r="E48" s="675"/>
      <c r="F48" s="675"/>
      <c r="G48" s="675"/>
      <c r="H48" s="675"/>
      <c r="I48" s="675"/>
      <c r="J48" s="675"/>
      <c r="K48" s="675"/>
      <c r="L48" s="675"/>
      <c r="M48" s="675"/>
      <c r="N48" s="675"/>
      <c r="O48" s="675"/>
      <c r="P48" s="675"/>
      <c r="Q48" s="675"/>
      <c r="R48" s="675"/>
      <c r="S48" s="675"/>
      <c r="T48" s="675"/>
      <c r="U48" s="675"/>
      <c r="V48" s="675"/>
      <c r="W48" s="675"/>
      <c r="X48" s="675"/>
      <c r="Y48" s="675"/>
      <c r="Z48" s="675"/>
    </row>
    <row r="49" spans="1:26">
      <c r="A49" s="675"/>
      <c r="B49" s="675"/>
      <c r="C49" s="675"/>
      <c r="D49" s="675"/>
      <c r="E49" s="675"/>
      <c r="F49" s="675"/>
      <c r="G49" s="675"/>
      <c r="H49" s="675"/>
      <c r="I49" s="675"/>
      <c r="J49" s="675"/>
      <c r="K49" s="675"/>
      <c r="L49" s="675"/>
      <c r="M49" s="675"/>
      <c r="N49" s="675"/>
      <c r="O49" s="675"/>
      <c r="P49" s="675"/>
      <c r="Q49" s="675"/>
      <c r="R49" s="675"/>
      <c r="S49" s="675"/>
      <c r="T49" s="675"/>
      <c r="U49" s="675"/>
      <c r="V49" s="675"/>
      <c r="W49" s="675"/>
      <c r="X49" s="675"/>
      <c r="Y49" s="675"/>
      <c r="Z49" s="675"/>
    </row>
    <row r="50" spans="1:26">
      <c r="A50" s="675"/>
      <c r="B50" s="675"/>
      <c r="C50" s="675"/>
      <c r="D50" s="675"/>
      <c r="E50" s="675"/>
      <c r="F50" s="675"/>
      <c r="G50" s="675"/>
      <c r="H50" s="675"/>
      <c r="I50" s="675"/>
      <c r="J50" s="675"/>
      <c r="K50" s="675"/>
      <c r="L50" s="675"/>
      <c r="M50" s="675"/>
      <c r="N50" s="675"/>
      <c r="O50" s="675"/>
      <c r="P50" s="675"/>
      <c r="Q50" s="675"/>
      <c r="R50" s="675"/>
      <c r="S50" s="675"/>
      <c r="T50" s="675"/>
      <c r="U50" s="675"/>
      <c r="V50" s="675"/>
      <c r="W50" s="675"/>
      <c r="X50" s="675"/>
      <c r="Y50" s="675"/>
      <c r="Z50" s="675"/>
    </row>
    <row r="51" spans="1:26">
      <c r="A51" s="675"/>
      <c r="B51" s="675"/>
      <c r="C51" s="675"/>
      <c r="D51" s="675"/>
      <c r="E51" s="675"/>
      <c r="F51" s="675"/>
      <c r="G51" s="675"/>
      <c r="H51" s="675"/>
      <c r="I51" s="675"/>
      <c r="J51" s="675"/>
      <c r="K51" s="675"/>
      <c r="L51" s="675"/>
      <c r="M51" s="675"/>
      <c r="N51" s="675"/>
      <c r="O51" s="675"/>
      <c r="P51" s="675"/>
      <c r="Q51" s="675"/>
      <c r="R51" s="675"/>
      <c r="S51" s="675"/>
      <c r="T51" s="675"/>
      <c r="U51" s="675"/>
      <c r="V51" s="675"/>
      <c r="W51" s="675"/>
      <c r="X51" s="675"/>
      <c r="Y51" s="675"/>
      <c r="Z51" s="675"/>
    </row>
    <row r="52" spans="1:26">
      <c r="A52" s="675"/>
      <c r="B52" s="675"/>
      <c r="C52" s="675"/>
      <c r="D52" s="675"/>
      <c r="E52" s="675"/>
      <c r="F52" s="675"/>
      <c r="G52" s="675"/>
      <c r="H52" s="675"/>
      <c r="I52" s="675"/>
      <c r="J52" s="675"/>
      <c r="K52" s="675"/>
      <c r="L52" s="675"/>
      <c r="M52" s="675"/>
      <c r="N52" s="675"/>
      <c r="O52" s="675"/>
      <c r="P52" s="675"/>
      <c r="Q52" s="675"/>
      <c r="R52" s="675"/>
      <c r="S52" s="675"/>
      <c r="T52" s="675"/>
      <c r="U52" s="675"/>
      <c r="V52" s="675"/>
      <c r="W52" s="675"/>
      <c r="X52" s="675"/>
      <c r="Y52" s="675"/>
      <c r="Z52" s="675"/>
    </row>
    <row r="53" spans="1:26">
      <c r="A53" s="675"/>
      <c r="B53" s="675"/>
      <c r="C53" s="675"/>
      <c r="D53" s="675"/>
      <c r="E53" s="675"/>
      <c r="F53" s="675"/>
      <c r="G53" s="675"/>
      <c r="H53" s="675"/>
      <c r="I53" s="675"/>
      <c r="J53" s="675"/>
      <c r="K53" s="675"/>
      <c r="L53" s="675"/>
      <c r="M53" s="675"/>
      <c r="N53" s="675"/>
      <c r="O53" s="675"/>
      <c r="P53" s="675"/>
      <c r="Q53" s="675"/>
      <c r="R53" s="675"/>
      <c r="S53" s="675"/>
      <c r="T53" s="675"/>
      <c r="U53" s="675"/>
      <c r="V53" s="675"/>
      <c r="W53" s="675"/>
      <c r="X53" s="675"/>
      <c r="Y53" s="675"/>
      <c r="Z53" s="675"/>
    </row>
    <row r="54" spans="1:26">
      <c r="A54" s="675"/>
      <c r="B54" s="675"/>
      <c r="C54" s="675"/>
      <c r="D54" s="675"/>
      <c r="E54" s="675"/>
      <c r="F54" s="675"/>
      <c r="G54" s="675"/>
      <c r="H54" s="675"/>
      <c r="I54" s="675"/>
      <c r="J54" s="675"/>
      <c r="K54" s="675"/>
      <c r="L54" s="675"/>
      <c r="M54" s="675"/>
      <c r="N54" s="675"/>
      <c r="O54" s="675"/>
      <c r="P54" s="675"/>
      <c r="Q54" s="675"/>
      <c r="R54" s="675"/>
      <c r="S54" s="675"/>
      <c r="T54" s="675"/>
      <c r="U54" s="675"/>
      <c r="V54" s="675"/>
      <c r="W54" s="675"/>
      <c r="X54" s="675"/>
      <c r="Y54" s="675"/>
      <c r="Z54" s="675"/>
    </row>
    <row r="55" spans="1:26">
      <c r="A55" s="675"/>
      <c r="B55" s="675"/>
      <c r="C55" s="675"/>
      <c r="D55" s="675"/>
      <c r="E55" s="675"/>
      <c r="F55" s="675"/>
      <c r="G55" s="675"/>
      <c r="H55" s="675"/>
      <c r="I55" s="675"/>
      <c r="J55" s="675"/>
      <c r="K55" s="675"/>
      <c r="L55" s="675"/>
      <c r="M55" s="675"/>
      <c r="N55" s="675"/>
      <c r="O55" s="675"/>
      <c r="P55" s="675"/>
      <c r="Q55" s="675"/>
      <c r="R55" s="675"/>
      <c r="S55" s="675"/>
      <c r="T55" s="675"/>
      <c r="U55" s="675"/>
      <c r="V55" s="675"/>
      <c r="W55" s="675"/>
      <c r="X55" s="675"/>
      <c r="Y55" s="675"/>
      <c r="Z55" s="675"/>
    </row>
    <row r="56" spans="1:26">
      <c r="A56" s="675"/>
      <c r="B56" s="675"/>
      <c r="C56" s="675"/>
      <c r="D56" s="675"/>
      <c r="E56" s="675"/>
      <c r="F56" s="675"/>
      <c r="G56" s="675"/>
      <c r="H56" s="675"/>
      <c r="I56" s="675"/>
      <c r="J56" s="675"/>
      <c r="K56" s="675"/>
      <c r="L56" s="675"/>
      <c r="M56" s="675"/>
      <c r="N56" s="675"/>
      <c r="O56" s="675"/>
      <c r="P56" s="675"/>
      <c r="Q56" s="675"/>
      <c r="R56" s="675"/>
      <c r="S56" s="675"/>
      <c r="T56" s="675"/>
      <c r="U56" s="675"/>
      <c r="V56" s="675"/>
      <c r="W56" s="675"/>
      <c r="X56" s="675"/>
      <c r="Y56" s="675"/>
      <c r="Z56" s="675"/>
    </row>
    <row r="57" spans="1:26">
      <c r="A57" s="675"/>
      <c r="B57" s="675"/>
      <c r="C57" s="675"/>
      <c r="D57" s="675"/>
      <c r="E57" s="675"/>
      <c r="F57" s="675"/>
      <c r="G57" s="675"/>
      <c r="H57" s="675"/>
      <c r="I57" s="675"/>
      <c r="J57" s="675"/>
      <c r="K57" s="675"/>
      <c r="L57" s="675"/>
      <c r="M57" s="675"/>
      <c r="N57" s="675"/>
      <c r="O57" s="675"/>
      <c r="P57" s="675"/>
      <c r="Q57" s="675"/>
      <c r="R57" s="675"/>
      <c r="S57" s="675"/>
      <c r="T57" s="675"/>
      <c r="U57" s="675"/>
      <c r="V57" s="675"/>
      <c r="W57" s="675"/>
      <c r="X57" s="675"/>
      <c r="Y57" s="675"/>
      <c r="Z57" s="675"/>
    </row>
    <row r="58" spans="1:26">
      <c r="A58" s="675"/>
      <c r="B58" s="675"/>
      <c r="C58" s="675"/>
      <c r="D58" s="675"/>
      <c r="E58" s="675"/>
      <c r="F58" s="675"/>
      <c r="G58" s="675"/>
      <c r="H58" s="675"/>
      <c r="I58" s="675"/>
      <c r="J58" s="675"/>
      <c r="K58" s="675"/>
      <c r="L58" s="675"/>
      <c r="M58" s="675"/>
      <c r="N58" s="675"/>
      <c r="O58" s="675"/>
      <c r="P58" s="675"/>
      <c r="Q58" s="675"/>
      <c r="R58" s="675"/>
      <c r="S58" s="675"/>
      <c r="T58" s="675"/>
      <c r="U58" s="675"/>
      <c r="V58" s="675"/>
      <c r="W58" s="675"/>
      <c r="X58" s="675"/>
      <c r="Y58" s="675"/>
      <c r="Z58" s="675"/>
    </row>
    <row r="59" spans="1:26">
      <c r="A59" s="675"/>
      <c r="B59" s="675"/>
      <c r="C59" s="675"/>
      <c r="D59" s="675"/>
      <c r="E59" s="675"/>
      <c r="F59" s="675"/>
      <c r="G59" s="675"/>
      <c r="H59" s="675"/>
      <c r="I59" s="675"/>
      <c r="J59" s="675"/>
      <c r="K59" s="675"/>
      <c r="L59" s="675"/>
      <c r="M59" s="675"/>
      <c r="N59" s="675"/>
      <c r="O59" s="675"/>
      <c r="P59" s="675"/>
      <c r="Q59" s="675"/>
      <c r="R59" s="675"/>
      <c r="S59" s="675"/>
      <c r="T59" s="675"/>
      <c r="U59" s="675"/>
      <c r="V59" s="675"/>
      <c r="W59" s="675"/>
      <c r="X59" s="675"/>
      <c r="Y59" s="675"/>
      <c r="Z59" s="675"/>
    </row>
    <row r="60" spans="1:26">
      <c r="A60" s="675"/>
      <c r="B60" s="675"/>
      <c r="C60" s="675"/>
      <c r="D60" s="675"/>
      <c r="E60" s="675"/>
      <c r="F60" s="675"/>
      <c r="G60" s="675"/>
      <c r="H60" s="675"/>
      <c r="I60" s="675"/>
      <c r="J60" s="675"/>
      <c r="K60" s="675"/>
      <c r="L60" s="675"/>
      <c r="M60" s="675"/>
      <c r="N60" s="675"/>
      <c r="O60" s="675"/>
      <c r="P60" s="675"/>
      <c r="Q60" s="675"/>
      <c r="R60" s="675"/>
      <c r="S60" s="675"/>
      <c r="T60" s="675"/>
      <c r="U60" s="675"/>
      <c r="V60" s="675"/>
      <c r="W60" s="675"/>
      <c r="X60" s="675"/>
      <c r="Y60" s="675"/>
      <c r="Z60" s="675"/>
    </row>
    <row r="61" spans="1:26">
      <c r="A61" s="675"/>
      <c r="B61" s="675"/>
      <c r="C61" s="675"/>
      <c r="D61" s="675"/>
      <c r="E61" s="675"/>
      <c r="F61" s="675"/>
      <c r="G61" s="675"/>
      <c r="H61" s="675"/>
      <c r="I61" s="675"/>
      <c r="J61" s="675"/>
      <c r="K61" s="675"/>
      <c r="L61" s="675"/>
      <c r="M61" s="675"/>
      <c r="N61" s="675"/>
      <c r="O61" s="675"/>
      <c r="P61" s="675"/>
      <c r="Q61" s="675"/>
      <c r="R61" s="675"/>
      <c r="S61" s="675"/>
      <c r="T61" s="675"/>
      <c r="U61" s="675"/>
      <c r="V61" s="675"/>
      <c r="W61" s="675"/>
      <c r="X61" s="675"/>
      <c r="Y61" s="675"/>
      <c r="Z61" s="675"/>
    </row>
    <row r="62" spans="1:26">
      <c r="A62" s="675"/>
      <c r="B62" s="675"/>
      <c r="C62" s="675"/>
      <c r="D62" s="675"/>
      <c r="E62" s="675"/>
      <c r="F62" s="675"/>
      <c r="G62" s="675"/>
      <c r="H62" s="675"/>
      <c r="I62" s="675"/>
      <c r="J62" s="675"/>
      <c r="K62" s="675"/>
      <c r="L62" s="675"/>
      <c r="M62" s="675"/>
      <c r="N62" s="675"/>
      <c r="O62" s="675"/>
      <c r="P62" s="675"/>
      <c r="Q62" s="675"/>
      <c r="R62" s="675"/>
      <c r="S62" s="675"/>
      <c r="T62" s="675"/>
      <c r="U62" s="675"/>
      <c r="V62" s="675"/>
      <c r="W62" s="675"/>
      <c r="X62" s="675"/>
      <c r="Y62" s="675"/>
      <c r="Z62" s="675"/>
    </row>
    <row r="63" spans="1:26">
      <c r="A63" s="675"/>
      <c r="B63" s="675"/>
      <c r="C63" s="675"/>
      <c r="D63" s="675"/>
      <c r="E63" s="675"/>
      <c r="F63" s="675"/>
      <c r="G63" s="675"/>
      <c r="H63" s="675"/>
      <c r="I63" s="675"/>
      <c r="J63" s="675"/>
      <c r="K63" s="675"/>
      <c r="L63" s="675"/>
      <c r="M63" s="675"/>
      <c r="N63" s="675"/>
      <c r="O63" s="675"/>
      <c r="P63" s="675"/>
      <c r="Q63" s="675"/>
      <c r="R63" s="675"/>
      <c r="S63" s="675"/>
      <c r="T63" s="675"/>
      <c r="U63" s="675"/>
      <c r="V63" s="675"/>
      <c r="W63" s="675"/>
      <c r="X63" s="675"/>
      <c r="Y63" s="675"/>
      <c r="Z63" s="675"/>
    </row>
    <row r="64" spans="1:26">
      <c r="A64" s="675"/>
      <c r="B64" s="675"/>
      <c r="C64" s="675"/>
      <c r="D64" s="675"/>
      <c r="E64" s="675"/>
      <c r="F64" s="675"/>
      <c r="G64" s="675"/>
      <c r="H64" s="675"/>
      <c r="I64" s="675"/>
      <c r="J64" s="675"/>
      <c r="K64" s="675"/>
      <c r="L64" s="675"/>
      <c r="M64" s="675"/>
      <c r="N64" s="675"/>
      <c r="O64" s="675"/>
      <c r="P64" s="675"/>
      <c r="Q64" s="675"/>
      <c r="R64" s="675"/>
      <c r="S64" s="675"/>
      <c r="T64" s="675"/>
      <c r="U64" s="675"/>
      <c r="V64" s="675"/>
      <c r="W64" s="675"/>
      <c r="X64" s="675"/>
      <c r="Y64" s="675"/>
      <c r="Z64" s="675"/>
    </row>
    <row r="65" spans="1:26">
      <c r="A65" s="675"/>
      <c r="B65" s="675"/>
      <c r="C65" s="675"/>
      <c r="D65" s="675"/>
      <c r="E65" s="675"/>
      <c r="F65" s="675"/>
      <c r="G65" s="675"/>
      <c r="H65" s="675"/>
      <c r="I65" s="675"/>
      <c r="J65" s="675"/>
      <c r="K65" s="675"/>
      <c r="L65" s="675"/>
      <c r="M65" s="675"/>
      <c r="N65" s="675"/>
      <c r="O65" s="675"/>
      <c r="P65" s="675"/>
      <c r="Q65" s="675"/>
      <c r="R65" s="675"/>
      <c r="S65" s="675"/>
      <c r="T65" s="675"/>
      <c r="U65" s="675"/>
      <c r="V65" s="675"/>
      <c r="W65" s="675"/>
      <c r="X65" s="675"/>
      <c r="Y65" s="675"/>
      <c r="Z65" s="675"/>
    </row>
    <row r="66" spans="1:26">
      <c r="A66" s="675"/>
      <c r="B66" s="675"/>
      <c r="C66" s="675"/>
      <c r="D66" s="675"/>
      <c r="E66" s="675"/>
      <c r="F66" s="675"/>
      <c r="G66" s="675"/>
      <c r="H66" s="675"/>
      <c r="I66" s="675"/>
      <c r="J66" s="675"/>
      <c r="K66" s="675"/>
      <c r="L66" s="675"/>
      <c r="M66" s="675"/>
      <c r="N66" s="675"/>
      <c r="O66" s="675"/>
      <c r="P66" s="675"/>
      <c r="Q66" s="675"/>
      <c r="R66" s="675"/>
      <c r="S66" s="675"/>
      <c r="T66" s="675"/>
      <c r="U66" s="675"/>
      <c r="V66" s="675"/>
      <c r="W66" s="675"/>
      <c r="X66" s="675"/>
      <c r="Y66" s="675"/>
      <c r="Z66" s="675"/>
    </row>
    <row r="67" spans="1:26">
      <c r="A67" s="675"/>
      <c r="B67" s="675"/>
      <c r="C67" s="675"/>
      <c r="D67" s="675"/>
      <c r="E67" s="675"/>
      <c r="F67" s="675"/>
      <c r="G67" s="675"/>
      <c r="H67" s="675"/>
      <c r="I67" s="675"/>
      <c r="J67" s="675"/>
      <c r="K67" s="675"/>
      <c r="L67" s="675"/>
      <c r="M67" s="675"/>
      <c r="N67" s="675"/>
      <c r="O67" s="675"/>
      <c r="P67" s="675"/>
      <c r="Q67" s="675"/>
      <c r="R67" s="675"/>
      <c r="S67" s="675"/>
      <c r="T67" s="675"/>
      <c r="U67" s="675"/>
      <c r="V67" s="675"/>
      <c r="W67" s="675"/>
      <c r="X67" s="675"/>
      <c r="Y67" s="675"/>
      <c r="Z67" s="675"/>
    </row>
    <row r="68" spans="1:26">
      <c r="A68" s="675"/>
      <c r="B68" s="675"/>
      <c r="C68" s="675"/>
      <c r="D68" s="675"/>
      <c r="E68" s="675"/>
      <c r="F68" s="675"/>
      <c r="G68" s="675"/>
      <c r="H68" s="675"/>
      <c r="I68" s="675"/>
      <c r="J68" s="675"/>
      <c r="K68" s="675"/>
      <c r="L68" s="675"/>
      <c r="M68" s="675"/>
      <c r="N68" s="675"/>
      <c r="O68" s="675"/>
      <c r="P68" s="675"/>
      <c r="Q68" s="675"/>
      <c r="R68" s="675"/>
      <c r="S68" s="675"/>
      <c r="T68" s="675"/>
      <c r="U68" s="675"/>
      <c r="V68" s="675"/>
      <c r="W68" s="675"/>
      <c r="X68" s="675"/>
      <c r="Y68" s="675"/>
      <c r="Z68" s="675"/>
    </row>
    <row r="69" spans="1:26">
      <c r="A69" s="675"/>
      <c r="B69" s="675"/>
      <c r="C69" s="675"/>
      <c r="D69" s="675"/>
      <c r="E69" s="675"/>
      <c r="F69" s="675"/>
      <c r="G69" s="675"/>
      <c r="H69" s="675"/>
      <c r="I69" s="675"/>
      <c r="J69" s="675"/>
      <c r="K69" s="675"/>
      <c r="L69" s="675"/>
      <c r="M69" s="675"/>
      <c r="N69" s="675"/>
      <c r="O69" s="675"/>
      <c r="P69" s="675"/>
      <c r="Q69" s="675"/>
      <c r="R69" s="675"/>
      <c r="S69" s="675"/>
      <c r="T69" s="675"/>
      <c r="U69" s="675"/>
      <c r="V69" s="675"/>
      <c r="W69" s="675"/>
      <c r="X69" s="675"/>
      <c r="Y69" s="675"/>
      <c r="Z69" s="675"/>
    </row>
    <row r="70" spans="1:26">
      <c r="A70" s="675"/>
      <c r="B70" s="675"/>
      <c r="C70" s="675"/>
      <c r="D70" s="675"/>
      <c r="E70" s="675"/>
      <c r="F70" s="675"/>
      <c r="G70" s="675"/>
      <c r="H70" s="675"/>
      <c r="I70" s="675"/>
      <c r="J70" s="675"/>
      <c r="K70" s="675"/>
      <c r="L70" s="675"/>
      <c r="M70" s="675"/>
      <c r="N70" s="675"/>
      <c r="O70" s="675"/>
      <c r="P70" s="675"/>
      <c r="Q70" s="675"/>
      <c r="R70" s="675"/>
      <c r="S70" s="675"/>
      <c r="T70" s="675"/>
      <c r="U70" s="675"/>
      <c r="V70" s="675"/>
      <c r="W70" s="675"/>
      <c r="X70" s="675"/>
      <c r="Y70" s="675"/>
      <c r="Z70" s="675"/>
    </row>
    <row r="71" spans="1:26">
      <c r="A71" s="675"/>
      <c r="B71" s="675"/>
      <c r="C71" s="675"/>
      <c r="D71" s="675"/>
      <c r="E71" s="675"/>
      <c r="F71" s="675"/>
      <c r="G71" s="675"/>
      <c r="H71" s="675"/>
      <c r="I71" s="675"/>
      <c r="J71" s="675"/>
      <c r="K71" s="675"/>
      <c r="L71" s="675"/>
      <c r="M71" s="675"/>
      <c r="N71" s="675"/>
      <c r="O71" s="675"/>
      <c r="P71" s="675"/>
      <c r="Q71" s="675"/>
      <c r="R71" s="675"/>
      <c r="S71" s="675"/>
      <c r="T71" s="675"/>
      <c r="U71" s="675"/>
      <c r="V71" s="675"/>
      <c r="W71" s="675"/>
      <c r="X71" s="675"/>
      <c r="Y71" s="675"/>
      <c r="Z71" s="675"/>
    </row>
    <row r="72" spans="1:26">
      <c r="A72" s="675"/>
      <c r="B72" s="675"/>
      <c r="C72" s="675"/>
      <c r="D72" s="675"/>
      <c r="E72" s="675"/>
      <c r="F72" s="675"/>
      <c r="G72" s="675"/>
      <c r="H72" s="675"/>
      <c r="I72" s="675"/>
      <c r="J72" s="675"/>
      <c r="K72" s="675"/>
      <c r="L72" s="675"/>
      <c r="M72" s="675"/>
      <c r="N72" s="675"/>
      <c r="O72" s="675"/>
      <c r="P72" s="675"/>
      <c r="Q72" s="675"/>
      <c r="R72" s="675"/>
      <c r="S72" s="675"/>
      <c r="T72" s="675"/>
      <c r="U72" s="675"/>
      <c r="V72" s="675"/>
      <c r="W72" s="675"/>
      <c r="X72" s="675"/>
      <c r="Y72" s="675"/>
      <c r="Z72" s="675"/>
    </row>
    <row r="73" spans="1:26">
      <c r="A73" s="675"/>
      <c r="B73" s="675"/>
      <c r="C73" s="675"/>
      <c r="D73" s="675"/>
      <c r="E73" s="675"/>
      <c r="F73" s="675"/>
      <c r="G73" s="675"/>
      <c r="H73" s="675"/>
      <c r="I73" s="675"/>
      <c r="J73" s="675"/>
      <c r="K73" s="675"/>
      <c r="L73" s="675"/>
      <c r="M73" s="675"/>
      <c r="N73" s="675"/>
      <c r="O73" s="675"/>
      <c r="P73" s="675"/>
      <c r="Q73" s="675"/>
      <c r="R73" s="675"/>
      <c r="S73" s="675"/>
      <c r="T73" s="675"/>
      <c r="U73" s="675"/>
      <c r="V73" s="675"/>
      <c r="W73" s="675"/>
      <c r="X73" s="675"/>
      <c r="Y73" s="675"/>
      <c r="Z73" s="675"/>
    </row>
    <row r="74" spans="1:26">
      <c r="A74" s="675"/>
      <c r="B74" s="675"/>
      <c r="C74" s="675"/>
      <c r="D74" s="675"/>
      <c r="E74" s="675"/>
      <c r="F74" s="675"/>
      <c r="G74" s="675"/>
      <c r="H74" s="675"/>
      <c r="I74" s="675"/>
      <c r="J74" s="675"/>
      <c r="K74" s="675"/>
      <c r="L74" s="675"/>
      <c r="M74" s="675"/>
      <c r="N74" s="675"/>
      <c r="O74" s="675"/>
      <c r="P74" s="675"/>
      <c r="Q74" s="675"/>
      <c r="R74" s="675"/>
      <c r="S74" s="675"/>
      <c r="T74" s="675"/>
      <c r="U74" s="675"/>
      <c r="V74" s="675"/>
      <c r="W74" s="675"/>
      <c r="X74" s="675"/>
      <c r="Y74" s="675"/>
      <c r="Z74" s="675"/>
    </row>
    <row r="75" spans="1:26">
      <c r="A75" s="675"/>
      <c r="B75" s="675"/>
      <c r="C75" s="675"/>
      <c r="D75" s="675"/>
      <c r="E75" s="675"/>
      <c r="F75" s="675"/>
      <c r="G75" s="675"/>
      <c r="H75" s="675"/>
      <c r="I75" s="675"/>
      <c r="J75" s="675"/>
      <c r="K75" s="675"/>
      <c r="L75" s="675"/>
      <c r="M75" s="675"/>
      <c r="N75" s="675"/>
      <c r="O75" s="675"/>
      <c r="P75" s="675"/>
      <c r="Q75" s="675"/>
      <c r="R75" s="675"/>
      <c r="S75" s="675"/>
      <c r="T75" s="675"/>
      <c r="U75" s="675"/>
      <c r="V75" s="675"/>
      <c r="W75" s="675"/>
      <c r="X75" s="675"/>
      <c r="Y75" s="675"/>
      <c r="Z75" s="675"/>
    </row>
    <row r="76" spans="1:26">
      <c r="A76" s="675"/>
      <c r="B76" s="675"/>
      <c r="C76" s="675"/>
      <c r="D76" s="675"/>
      <c r="E76" s="675"/>
      <c r="F76" s="675"/>
      <c r="G76" s="675"/>
      <c r="H76" s="675"/>
      <c r="I76" s="675"/>
      <c r="J76" s="675"/>
      <c r="K76" s="675"/>
      <c r="L76" s="675"/>
      <c r="M76" s="675"/>
      <c r="N76" s="675"/>
      <c r="O76" s="675"/>
      <c r="P76" s="675"/>
      <c r="Q76" s="675"/>
      <c r="R76" s="675"/>
      <c r="S76" s="675"/>
      <c r="T76" s="675"/>
      <c r="U76" s="675"/>
      <c r="V76" s="675"/>
      <c r="W76" s="675"/>
      <c r="X76" s="675"/>
      <c r="Y76" s="675"/>
      <c r="Z76" s="675"/>
    </row>
    <row r="77" spans="1:26">
      <c r="A77" s="675"/>
      <c r="B77" s="675"/>
      <c r="C77" s="675"/>
      <c r="D77" s="675"/>
      <c r="E77" s="675"/>
      <c r="F77" s="675"/>
      <c r="G77" s="675"/>
      <c r="H77" s="675"/>
      <c r="I77" s="675"/>
      <c r="J77" s="675"/>
      <c r="K77" s="675"/>
      <c r="L77" s="675"/>
      <c r="M77" s="675"/>
      <c r="N77" s="675"/>
      <c r="O77" s="675"/>
      <c r="P77" s="675"/>
      <c r="Q77" s="675"/>
      <c r="R77" s="675"/>
      <c r="S77" s="675"/>
      <c r="T77" s="675"/>
      <c r="U77" s="675"/>
      <c r="V77" s="675"/>
      <c r="W77" s="675"/>
      <c r="X77" s="675"/>
      <c r="Y77" s="675"/>
      <c r="Z77" s="675"/>
    </row>
    <row r="78" spans="1:26">
      <c r="A78" s="675"/>
      <c r="B78" s="675"/>
      <c r="C78" s="675"/>
      <c r="D78" s="675"/>
      <c r="E78" s="675"/>
      <c r="F78" s="675"/>
      <c r="G78" s="675"/>
      <c r="H78" s="675"/>
      <c r="I78" s="675"/>
      <c r="J78" s="675"/>
      <c r="K78" s="675"/>
      <c r="L78" s="675"/>
      <c r="M78" s="675"/>
      <c r="N78" s="675"/>
      <c r="O78" s="675"/>
      <c r="P78" s="675"/>
      <c r="Q78" s="675"/>
      <c r="R78" s="675"/>
      <c r="S78" s="675"/>
      <c r="T78" s="675"/>
      <c r="U78" s="675"/>
      <c r="V78" s="675"/>
      <c r="W78" s="675"/>
      <c r="X78" s="675"/>
      <c r="Y78" s="675"/>
      <c r="Z78" s="675"/>
    </row>
    <row r="79" spans="1:26">
      <c r="A79" s="675"/>
      <c r="B79" s="675"/>
      <c r="C79" s="675"/>
      <c r="D79" s="675"/>
      <c r="E79" s="675"/>
      <c r="F79" s="675"/>
      <c r="G79" s="675"/>
      <c r="H79" s="675"/>
      <c r="I79" s="675"/>
      <c r="J79" s="675"/>
      <c r="K79" s="675"/>
      <c r="L79" s="675"/>
      <c r="M79" s="675"/>
      <c r="N79" s="675"/>
      <c r="O79" s="675"/>
      <c r="P79" s="675"/>
      <c r="Q79" s="675"/>
      <c r="R79" s="675"/>
      <c r="S79" s="675"/>
      <c r="T79" s="675"/>
      <c r="U79" s="675"/>
      <c r="V79" s="675"/>
      <c r="W79" s="675"/>
      <c r="X79" s="675"/>
      <c r="Y79" s="675"/>
      <c r="Z79" s="675"/>
    </row>
    <row r="80" spans="1:26">
      <c r="A80" s="675"/>
      <c r="B80" s="675"/>
      <c r="C80" s="675"/>
      <c r="D80" s="675"/>
      <c r="E80" s="675"/>
      <c r="F80" s="675"/>
      <c r="G80" s="675"/>
      <c r="H80" s="675"/>
      <c r="I80" s="675"/>
      <c r="J80" s="675"/>
      <c r="K80" s="675"/>
      <c r="L80" s="675"/>
      <c r="M80" s="675"/>
      <c r="N80" s="675"/>
      <c r="O80" s="675"/>
      <c r="P80" s="675"/>
      <c r="Q80" s="675"/>
      <c r="R80" s="675"/>
      <c r="S80" s="675"/>
      <c r="T80" s="675"/>
      <c r="U80" s="675"/>
      <c r="V80" s="675"/>
      <c r="W80" s="675"/>
      <c r="X80" s="675"/>
      <c r="Y80" s="675"/>
      <c r="Z80" s="675"/>
    </row>
    <row r="81" spans="1:26">
      <c r="A81" s="675"/>
      <c r="B81" s="675"/>
      <c r="C81" s="675"/>
      <c r="D81" s="675"/>
      <c r="E81" s="675"/>
      <c r="F81" s="675"/>
      <c r="G81" s="675"/>
      <c r="H81" s="675"/>
      <c r="I81" s="675"/>
      <c r="J81" s="675"/>
      <c r="K81" s="675"/>
      <c r="L81" s="675"/>
      <c r="M81" s="675"/>
      <c r="N81" s="675"/>
      <c r="O81" s="675"/>
      <c r="P81" s="675"/>
      <c r="Q81" s="675"/>
      <c r="R81" s="675"/>
      <c r="S81" s="675"/>
      <c r="T81" s="675"/>
      <c r="U81" s="675"/>
      <c r="V81" s="675"/>
      <c r="W81" s="675"/>
      <c r="X81" s="675"/>
      <c r="Y81" s="675"/>
      <c r="Z81" s="675"/>
    </row>
    <row r="82" spans="1:26">
      <c r="A82" s="675"/>
      <c r="B82" s="675"/>
      <c r="C82" s="675"/>
      <c r="D82" s="675"/>
      <c r="E82" s="675"/>
      <c r="F82" s="675"/>
      <c r="G82" s="675"/>
      <c r="H82" s="675"/>
      <c r="I82" s="675"/>
      <c r="J82" s="675"/>
      <c r="K82" s="675"/>
      <c r="L82" s="675"/>
      <c r="M82" s="675"/>
      <c r="N82" s="675"/>
      <c r="O82" s="675"/>
      <c r="P82" s="675"/>
      <c r="Q82" s="675"/>
      <c r="R82" s="675"/>
      <c r="S82" s="675"/>
      <c r="T82" s="675"/>
      <c r="U82" s="675"/>
      <c r="V82" s="675"/>
      <c r="W82" s="675"/>
      <c r="X82" s="675"/>
      <c r="Y82" s="675"/>
      <c r="Z82" s="675"/>
    </row>
    <row r="83" spans="1:26">
      <c r="A83" s="675"/>
      <c r="B83" s="675"/>
      <c r="C83" s="675"/>
      <c r="D83" s="675"/>
      <c r="E83" s="675"/>
      <c r="F83" s="675"/>
      <c r="G83" s="675"/>
      <c r="H83" s="675"/>
      <c r="I83" s="675"/>
      <c r="J83" s="675"/>
      <c r="K83" s="675"/>
      <c r="L83" s="675"/>
      <c r="M83" s="675"/>
      <c r="N83" s="675"/>
      <c r="O83" s="675"/>
      <c r="P83" s="675"/>
      <c r="Q83" s="675"/>
      <c r="R83" s="675"/>
      <c r="S83" s="675"/>
      <c r="T83" s="675"/>
      <c r="U83" s="675"/>
      <c r="V83" s="675"/>
      <c r="W83" s="675"/>
      <c r="X83" s="675"/>
      <c r="Y83" s="675"/>
      <c r="Z83" s="675"/>
    </row>
    <row r="84" spans="1:26">
      <c r="A84" s="675"/>
      <c r="B84" s="675"/>
      <c r="C84" s="675"/>
      <c r="D84" s="675"/>
      <c r="E84" s="675"/>
      <c r="F84" s="675"/>
      <c r="G84" s="675"/>
      <c r="H84" s="675"/>
      <c r="I84" s="675"/>
      <c r="J84" s="675"/>
      <c r="K84" s="675"/>
      <c r="L84" s="675"/>
      <c r="M84" s="675"/>
      <c r="N84" s="675"/>
      <c r="O84" s="675"/>
      <c r="P84" s="675"/>
      <c r="Q84" s="675"/>
      <c r="R84" s="675"/>
      <c r="S84" s="675"/>
      <c r="T84" s="675"/>
      <c r="U84" s="675"/>
      <c r="V84" s="675"/>
      <c r="W84" s="675"/>
      <c r="X84" s="675"/>
      <c r="Y84" s="675"/>
      <c r="Z84" s="675"/>
    </row>
    <row r="85" spans="1:26">
      <c r="A85" s="675"/>
      <c r="B85" s="675"/>
      <c r="C85" s="675"/>
      <c r="D85" s="675"/>
      <c r="E85" s="675"/>
      <c r="F85" s="675"/>
      <c r="G85" s="675"/>
      <c r="H85" s="675"/>
      <c r="I85" s="675"/>
      <c r="J85" s="675"/>
      <c r="K85" s="675"/>
      <c r="L85" s="675"/>
      <c r="M85" s="675"/>
      <c r="N85" s="675"/>
      <c r="O85" s="675"/>
      <c r="P85" s="675"/>
      <c r="Q85" s="675"/>
      <c r="R85" s="675"/>
      <c r="S85" s="675"/>
      <c r="T85" s="675"/>
      <c r="U85" s="675"/>
      <c r="V85" s="675"/>
      <c r="W85" s="675"/>
      <c r="X85" s="675"/>
      <c r="Y85" s="675"/>
      <c r="Z85" s="675"/>
    </row>
    <row r="86" spans="1:26">
      <c r="A86" s="675"/>
      <c r="B86" s="675"/>
      <c r="C86" s="675"/>
      <c r="D86" s="675"/>
      <c r="E86" s="675"/>
      <c r="F86" s="675"/>
      <c r="G86" s="675"/>
      <c r="H86" s="675"/>
      <c r="I86" s="675"/>
      <c r="J86" s="675"/>
      <c r="K86" s="675"/>
      <c r="L86" s="675"/>
      <c r="M86" s="675"/>
      <c r="N86" s="675"/>
      <c r="O86" s="675"/>
      <c r="P86" s="675"/>
      <c r="Q86" s="675"/>
      <c r="R86" s="675"/>
      <c r="S86" s="675"/>
      <c r="T86" s="675"/>
      <c r="U86" s="675"/>
      <c r="V86" s="675"/>
      <c r="W86" s="675"/>
      <c r="X86" s="675"/>
      <c r="Y86" s="675"/>
      <c r="Z86" s="675"/>
    </row>
    <row r="87" spans="1:26">
      <c r="A87" s="675"/>
      <c r="B87" s="675"/>
      <c r="C87" s="675"/>
      <c r="D87" s="675"/>
      <c r="E87" s="675"/>
      <c r="F87" s="675"/>
      <c r="G87" s="675"/>
      <c r="H87" s="675"/>
      <c r="I87" s="675"/>
      <c r="J87" s="675"/>
      <c r="K87" s="675"/>
      <c r="L87" s="675"/>
      <c r="M87" s="675"/>
      <c r="N87" s="675"/>
      <c r="O87" s="675"/>
      <c r="P87" s="675"/>
      <c r="Q87" s="675"/>
      <c r="R87" s="675"/>
      <c r="S87" s="675"/>
      <c r="T87" s="675"/>
      <c r="U87" s="675"/>
      <c r="V87" s="675"/>
      <c r="W87" s="675"/>
      <c r="X87" s="675"/>
      <c r="Y87" s="675"/>
      <c r="Z87" s="675"/>
    </row>
    <row r="88" spans="1:26">
      <c r="A88" s="675"/>
      <c r="B88" s="675"/>
      <c r="C88" s="675"/>
      <c r="D88" s="675"/>
      <c r="E88" s="675"/>
      <c r="F88" s="675"/>
      <c r="G88" s="675"/>
      <c r="H88" s="675"/>
      <c r="I88" s="675"/>
      <c r="J88" s="675"/>
      <c r="K88" s="675"/>
      <c r="L88" s="675"/>
      <c r="M88" s="675"/>
      <c r="N88" s="675"/>
      <c r="O88" s="675"/>
      <c r="P88" s="675"/>
      <c r="Q88" s="675"/>
      <c r="R88" s="675"/>
      <c r="S88" s="675"/>
      <c r="T88" s="675"/>
      <c r="U88" s="675"/>
      <c r="V88" s="675"/>
      <c r="W88" s="675"/>
      <c r="X88" s="675"/>
      <c r="Y88" s="675"/>
      <c r="Z88" s="675"/>
    </row>
    <row r="89" spans="1:26">
      <c r="A89" s="675"/>
      <c r="B89" s="675"/>
      <c r="C89" s="675"/>
      <c r="D89" s="675"/>
      <c r="E89" s="675"/>
      <c r="F89" s="675"/>
      <c r="G89" s="675"/>
      <c r="H89" s="675"/>
      <c r="I89" s="675"/>
      <c r="J89" s="675"/>
      <c r="K89" s="675"/>
      <c r="L89" s="675"/>
      <c r="M89" s="675"/>
      <c r="N89" s="675"/>
      <c r="O89" s="675"/>
      <c r="P89" s="675"/>
      <c r="Q89" s="675"/>
      <c r="R89" s="675"/>
      <c r="S89" s="675"/>
      <c r="T89" s="675"/>
      <c r="U89" s="675"/>
      <c r="V89" s="675"/>
      <c r="W89" s="675"/>
      <c r="X89" s="675"/>
      <c r="Y89" s="675"/>
      <c r="Z89" s="675"/>
    </row>
    <row r="90" spans="1:26">
      <c r="A90" s="675"/>
      <c r="B90" s="675"/>
      <c r="C90" s="675"/>
      <c r="D90" s="675"/>
      <c r="E90" s="675"/>
      <c r="F90" s="675"/>
      <c r="G90" s="675"/>
      <c r="H90" s="675"/>
      <c r="I90" s="675"/>
      <c r="J90" s="675"/>
      <c r="K90" s="675"/>
      <c r="L90" s="675"/>
      <c r="M90" s="675"/>
      <c r="N90" s="675"/>
      <c r="O90" s="675"/>
      <c r="P90" s="675"/>
      <c r="Q90" s="675"/>
      <c r="R90" s="675"/>
      <c r="S90" s="675"/>
      <c r="T90" s="675"/>
      <c r="U90" s="675"/>
      <c r="V90" s="675"/>
      <c r="W90" s="675"/>
      <c r="X90" s="675"/>
      <c r="Y90" s="675"/>
      <c r="Z90" s="675"/>
    </row>
    <row r="91" spans="1:26">
      <c r="A91" s="675"/>
      <c r="B91" s="675"/>
      <c r="C91" s="675"/>
      <c r="D91" s="675"/>
      <c r="E91" s="675"/>
      <c r="F91" s="675"/>
      <c r="G91" s="675"/>
      <c r="H91" s="675"/>
      <c r="I91" s="675"/>
      <c r="J91" s="675"/>
      <c r="K91" s="675"/>
      <c r="L91" s="675"/>
      <c r="M91" s="675"/>
      <c r="N91" s="675"/>
      <c r="O91" s="675"/>
      <c r="P91" s="675"/>
      <c r="Q91" s="675"/>
      <c r="R91" s="675"/>
      <c r="S91" s="675"/>
      <c r="T91" s="675"/>
      <c r="U91" s="675"/>
      <c r="V91" s="675"/>
      <c r="W91" s="675"/>
      <c r="X91" s="675"/>
      <c r="Y91" s="675"/>
      <c r="Z91" s="675"/>
    </row>
    <row r="92" spans="1:26">
      <c r="A92" s="675"/>
      <c r="B92" s="675"/>
      <c r="C92" s="675"/>
      <c r="D92" s="675"/>
      <c r="E92" s="675"/>
      <c r="F92" s="675"/>
      <c r="G92" s="675"/>
      <c r="H92" s="675"/>
      <c r="I92" s="675"/>
      <c r="J92" s="675"/>
      <c r="K92" s="675"/>
      <c r="L92" s="675"/>
      <c r="M92" s="675"/>
      <c r="N92" s="675"/>
      <c r="O92" s="675"/>
      <c r="P92" s="675"/>
      <c r="Q92" s="675"/>
      <c r="R92" s="675"/>
      <c r="S92" s="675"/>
      <c r="T92" s="675"/>
      <c r="U92" s="675"/>
      <c r="V92" s="675"/>
      <c r="W92" s="675"/>
      <c r="X92" s="675"/>
      <c r="Y92" s="675"/>
      <c r="Z92" s="675"/>
    </row>
    <row r="93" spans="1:26">
      <c r="A93" s="675"/>
      <c r="B93" s="675"/>
      <c r="C93" s="675"/>
      <c r="D93" s="675"/>
      <c r="E93" s="675"/>
      <c r="F93" s="675"/>
      <c r="G93" s="675"/>
      <c r="H93" s="675"/>
      <c r="I93" s="675"/>
      <c r="J93" s="675"/>
      <c r="K93" s="675"/>
      <c r="L93" s="675"/>
      <c r="M93" s="675"/>
      <c r="N93" s="675"/>
      <c r="O93" s="675"/>
      <c r="P93" s="675"/>
      <c r="Q93" s="675"/>
      <c r="R93" s="675"/>
      <c r="S93" s="675"/>
      <c r="T93" s="675"/>
      <c r="U93" s="675"/>
      <c r="V93" s="675"/>
      <c r="W93" s="675"/>
      <c r="X93" s="675"/>
      <c r="Y93" s="675"/>
      <c r="Z93" s="675"/>
    </row>
    <row r="94" spans="1:26">
      <c r="A94" s="675"/>
      <c r="B94" s="675"/>
      <c r="C94" s="675"/>
      <c r="D94" s="675"/>
      <c r="E94" s="675"/>
      <c r="F94" s="675"/>
      <c r="G94" s="675"/>
      <c r="H94" s="675"/>
      <c r="I94" s="675"/>
      <c r="J94" s="675"/>
      <c r="K94" s="675"/>
      <c r="L94" s="675"/>
      <c r="M94" s="675"/>
      <c r="N94" s="675"/>
      <c r="O94" s="675"/>
      <c r="P94" s="675"/>
      <c r="Q94" s="675"/>
      <c r="R94" s="675"/>
      <c r="S94" s="675"/>
      <c r="T94" s="675"/>
      <c r="U94" s="675"/>
      <c r="V94" s="675"/>
      <c r="W94" s="675"/>
      <c r="X94" s="675"/>
      <c r="Y94" s="675"/>
      <c r="Z94" s="675"/>
    </row>
    <row r="95" spans="1:26">
      <c r="A95" s="675"/>
      <c r="B95" s="675"/>
      <c r="C95" s="675"/>
      <c r="D95" s="675"/>
      <c r="E95" s="675"/>
      <c r="F95" s="675"/>
      <c r="G95" s="675"/>
      <c r="H95" s="675"/>
      <c r="I95" s="675"/>
      <c r="J95" s="675"/>
      <c r="K95" s="675"/>
      <c r="L95" s="675"/>
      <c r="M95" s="675"/>
      <c r="N95" s="675"/>
      <c r="O95" s="675"/>
      <c r="P95" s="675"/>
      <c r="Q95" s="675"/>
      <c r="R95" s="675"/>
      <c r="S95" s="675"/>
      <c r="T95" s="675"/>
      <c r="U95" s="675"/>
      <c r="V95" s="675"/>
      <c r="W95" s="675"/>
      <c r="X95" s="675"/>
      <c r="Y95" s="675"/>
      <c r="Z95" s="675"/>
    </row>
    <row r="96" spans="1:26">
      <c r="A96" s="675"/>
      <c r="B96" s="675"/>
      <c r="C96" s="675"/>
      <c r="D96" s="675"/>
      <c r="E96" s="675"/>
      <c r="F96" s="675"/>
      <c r="G96" s="675"/>
      <c r="H96" s="675"/>
      <c r="I96" s="675"/>
      <c r="J96" s="675"/>
      <c r="K96" s="675"/>
      <c r="L96" s="675"/>
      <c r="M96" s="675"/>
      <c r="N96" s="675"/>
      <c r="O96" s="675"/>
      <c r="P96" s="675"/>
      <c r="Q96" s="675"/>
      <c r="R96" s="675"/>
      <c r="S96" s="675"/>
      <c r="T96" s="675"/>
      <c r="U96" s="675"/>
      <c r="V96" s="675"/>
      <c r="W96" s="675"/>
      <c r="X96" s="675"/>
      <c r="Y96" s="675"/>
      <c r="Z96" s="675"/>
    </row>
    <row r="97" spans="1:26">
      <c r="A97" s="675"/>
      <c r="B97" s="675"/>
      <c r="C97" s="675"/>
      <c r="D97" s="675"/>
      <c r="E97" s="675"/>
      <c r="F97" s="675"/>
      <c r="G97" s="675"/>
      <c r="H97" s="675"/>
      <c r="I97" s="675"/>
      <c r="J97" s="675"/>
      <c r="K97" s="675"/>
      <c r="L97" s="675"/>
      <c r="M97" s="675"/>
      <c r="N97" s="675"/>
      <c r="O97" s="675"/>
      <c r="P97" s="675"/>
      <c r="Q97" s="675"/>
      <c r="R97" s="675"/>
      <c r="S97" s="675"/>
      <c r="T97" s="675"/>
      <c r="U97" s="675"/>
      <c r="V97" s="675"/>
      <c r="W97" s="675"/>
      <c r="X97" s="675"/>
      <c r="Y97" s="675"/>
      <c r="Z97" s="675"/>
    </row>
    <row r="98" spans="1:26">
      <c r="A98" s="675"/>
      <c r="B98" s="675"/>
      <c r="C98" s="675"/>
      <c r="D98" s="675"/>
      <c r="E98" s="675"/>
      <c r="F98" s="675"/>
      <c r="G98" s="675"/>
      <c r="H98" s="675"/>
      <c r="I98" s="675"/>
      <c r="J98" s="675"/>
      <c r="K98" s="675"/>
      <c r="L98" s="675"/>
      <c r="M98" s="675"/>
      <c r="N98" s="675"/>
      <c r="O98" s="675"/>
      <c r="P98" s="675"/>
      <c r="Q98" s="675"/>
      <c r="R98" s="675"/>
      <c r="S98" s="675"/>
      <c r="T98" s="675"/>
      <c r="U98" s="675"/>
      <c r="V98" s="675"/>
      <c r="W98" s="675"/>
      <c r="X98" s="675"/>
      <c r="Y98" s="675"/>
      <c r="Z98" s="675"/>
    </row>
    <row r="99" spans="1:26">
      <c r="A99" s="675"/>
      <c r="B99" s="675"/>
      <c r="C99" s="675"/>
      <c r="D99" s="675"/>
      <c r="E99" s="675"/>
      <c r="F99" s="675"/>
      <c r="G99" s="675"/>
      <c r="H99" s="675"/>
      <c r="I99" s="675"/>
      <c r="J99" s="675"/>
      <c r="K99" s="675"/>
      <c r="L99" s="675"/>
      <c r="M99" s="675"/>
      <c r="N99" s="675"/>
      <c r="O99" s="675"/>
      <c r="P99" s="675"/>
      <c r="Q99" s="675"/>
      <c r="R99" s="675"/>
      <c r="S99" s="675"/>
      <c r="T99" s="675"/>
      <c r="U99" s="675"/>
      <c r="V99" s="675"/>
      <c r="W99" s="675"/>
      <c r="X99" s="675"/>
      <c r="Y99" s="675"/>
      <c r="Z99" s="675"/>
    </row>
    <row r="100" spans="1:26">
      <c r="A100" s="675"/>
      <c r="B100" s="675"/>
      <c r="C100" s="675"/>
      <c r="D100" s="675"/>
      <c r="E100" s="675"/>
      <c r="F100" s="675"/>
      <c r="G100" s="675"/>
      <c r="H100" s="675"/>
      <c r="I100" s="675"/>
      <c r="J100" s="675"/>
      <c r="K100" s="675"/>
      <c r="L100" s="675"/>
      <c r="M100" s="675"/>
      <c r="N100" s="675"/>
      <c r="O100" s="675"/>
      <c r="P100" s="675"/>
      <c r="Q100" s="675"/>
      <c r="R100" s="675"/>
      <c r="S100" s="675"/>
      <c r="T100" s="675"/>
      <c r="U100" s="675"/>
      <c r="V100" s="675"/>
      <c r="W100" s="675"/>
      <c r="X100" s="675"/>
      <c r="Y100" s="675"/>
      <c r="Z100" s="675"/>
    </row>
    <row r="101" spans="1:26">
      <c r="A101" s="675"/>
      <c r="B101" s="675"/>
      <c r="C101" s="675"/>
      <c r="D101" s="675"/>
      <c r="E101" s="675"/>
      <c r="F101" s="675"/>
      <c r="G101" s="675"/>
      <c r="H101" s="675"/>
      <c r="I101" s="675"/>
      <c r="J101" s="675"/>
      <c r="K101" s="675"/>
      <c r="L101" s="675"/>
      <c r="M101" s="675"/>
      <c r="N101" s="675"/>
      <c r="O101" s="675"/>
      <c r="P101" s="675"/>
      <c r="Q101" s="675"/>
      <c r="R101" s="675"/>
      <c r="S101" s="675"/>
      <c r="T101" s="675"/>
      <c r="U101" s="675"/>
      <c r="V101" s="675"/>
      <c r="W101" s="675"/>
      <c r="X101" s="675"/>
      <c r="Y101" s="675"/>
      <c r="Z101" s="675"/>
    </row>
    <row r="102" spans="1:26">
      <c r="A102" s="675"/>
      <c r="B102" s="675"/>
      <c r="C102" s="675"/>
      <c r="D102" s="675"/>
      <c r="E102" s="675"/>
      <c r="F102" s="675"/>
      <c r="G102" s="675"/>
      <c r="H102" s="675"/>
      <c r="I102" s="675"/>
      <c r="J102" s="675"/>
      <c r="K102" s="675"/>
      <c r="L102" s="675"/>
      <c r="M102" s="675"/>
      <c r="N102" s="675"/>
      <c r="O102" s="675"/>
      <c r="P102" s="675"/>
      <c r="Q102" s="675"/>
      <c r="R102" s="675"/>
      <c r="S102" s="675"/>
      <c r="T102" s="675"/>
      <c r="U102" s="675"/>
      <c r="V102" s="675"/>
      <c r="W102" s="675"/>
      <c r="X102" s="675"/>
      <c r="Y102" s="675"/>
      <c r="Z102" s="675"/>
    </row>
    <row r="103" spans="1:26">
      <c r="A103" s="675"/>
      <c r="B103" s="675"/>
      <c r="C103" s="675"/>
      <c r="D103" s="675"/>
      <c r="E103" s="675"/>
      <c r="F103" s="675"/>
      <c r="G103" s="675"/>
      <c r="H103" s="675"/>
      <c r="I103" s="675"/>
      <c r="J103" s="675"/>
      <c r="K103" s="675"/>
      <c r="L103" s="675"/>
      <c r="M103" s="675"/>
      <c r="N103" s="675"/>
      <c r="O103" s="675"/>
      <c r="P103" s="675"/>
      <c r="Q103" s="675"/>
      <c r="R103" s="675"/>
      <c r="S103" s="675"/>
      <c r="T103" s="675"/>
      <c r="U103" s="675"/>
      <c r="V103" s="675"/>
      <c r="W103" s="675"/>
      <c r="X103" s="675"/>
      <c r="Y103" s="675"/>
      <c r="Z103" s="675"/>
    </row>
    <row r="104" spans="1:26">
      <c r="A104" s="675"/>
      <c r="B104" s="675"/>
      <c r="C104" s="675"/>
      <c r="D104" s="675"/>
      <c r="E104" s="675"/>
      <c r="F104" s="675"/>
      <c r="G104" s="675"/>
      <c r="H104" s="675"/>
      <c r="I104" s="675"/>
      <c r="J104" s="675"/>
      <c r="K104" s="675"/>
      <c r="L104" s="675"/>
      <c r="M104" s="675"/>
      <c r="N104" s="675"/>
      <c r="O104" s="675"/>
      <c r="P104" s="675"/>
      <c r="Q104" s="675"/>
      <c r="R104" s="675"/>
      <c r="S104" s="675"/>
      <c r="T104" s="675"/>
      <c r="U104" s="675"/>
      <c r="V104" s="675"/>
      <c r="W104" s="675"/>
      <c r="X104" s="675"/>
      <c r="Y104" s="675"/>
      <c r="Z104" s="675"/>
    </row>
    <row r="105" spans="1:26">
      <c r="A105" s="675"/>
      <c r="B105" s="675"/>
      <c r="C105" s="675"/>
      <c r="D105" s="675"/>
      <c r="E105" s="675"/>
      <c r="F105" s="675"/>
      <c r="G105" s="675"/>
      <c r="H105" s="675"/>
      <c r="I105" s="675"/>
      <c r="J105" s="675"/>
      <c r="K105" s="675"/>
      <c r="L105" s="675"/>
      <c r="M105" s="675"/>
      <c r="N105" s="675"/>
      <c r="O105" s="675"/>
      <c r="P105" s="675"/>
      <c r="Q105" s="675"/>
      <c r="R105" s="675"/>
      <c r="S105" s="675"/>
      <c r="T105" s="675"/>
      <c r="U105" s="675"/>
      <c r="V105" s="675"/>
      <c r="W105" s="675"/>
      <c r="X105" s="675"/>
      <c r="Y105" s="675"/>
      <c r="Z105" s="675"/>
    </row>
    <row r="106" spans="1:26">
      <c r="A106" s="675"/>
      <c r="B106" s="675"/>
      <c r="C106" s="675"/>
      <c r="D106" s="675"/>
      <c r="E106" s="675"/>
      <c r="F106" s="675"/>
      <c r="G106" s="675"/>
      <c r="H106" s="675"/>
      <c r="I106" s="675"/>
      <c r="J106" s="675"/>
      <c r="K106" s="675"/>
      <c r="L106" s="675"/>
      <c r="M106" s="675"/>
      <c r="N106" s="675"/>
      <c r="O106" s="675"/>
      <c r="P106" s="675"/>
      <c r="Q106" s="675"/>
      <c r="R106" s="675"/>
      <c r="S106" s="675"/>
      <c r="T106" s="675"/>
      <c r="U106" s="675"/>
      <c r="V106" s="675"/>
      <c r="W106" s="675"/>
      <c r="X106" s="675"/>
      <c r="Y106" s="675"/>
      <c r="Z106" s="675"/>
    </row>
    <row r="107" spans="1:26">
      <c r="A107" s="675"/>
      <c r="B107" s="675"/>
      <c r="C107" s="675"/>
      <c r="D107" s="675"/>
      <c r="E107" s="675"/>
      <c r="F107" s="675"/>
      <c r="G107" s="675"/>
      <c r="H107" s="675"/>
      <c r="I107" s="675"/>
      <c r="J107" s="675"/>
      <c r="K107" s="675"/>
      <c r="L107" s="675"/>
      <c r="M107" s="675"/>
      <c r="N107" s="675"/>
      <c r="O107" s="675"/>
      <c r="P107" s="675"/>
      <c r="Q107" s="675"/>
      <c r="R107" s="675"/>
      <c r="S107" s="675"/>
      <c r="T107" s="675"/>
      <c r="U107" s="675"/>
      <c r="V107" s="675"/>
      <c r="W107" s="675"/>
      <c r="X107" s="675"/>
      <c r="Y107" s="675"/>
      <c r="Z107" s="675"/>
    </row>
    <row r="108" spans="1:26">
      <c r="A108" s="675"/>
      <c r="B108" s="675"/>
      <c r="C108" s="675"/>
      <c r="D108" s="675"/>
      <c r="E108" s="675"/>
      <c r="F108" s="675"/>
      <c r="G108" s="675"/>
      <c r="H108" s="675"/>
      <c r="I108" s="675"/>
      <c r="J108" s="675"/>
      <c r="K108" s="675"/>
      <c r="L108" s="675"/>
      <c r="M108" s="675"/>
      <c r="N108" s="675"/>
      <c r="O108" s="675"/>
      <c r="P108" s="675"/>
      <c r="Q108" s="675"/>
      <c r="R108" s="675"/>
      <c r="S108" s="675"/>
      <c r="T108" s="675"/>
      <c r="U108" s="675"/>
      <c r="V108" s="675"/>
      <c r="W108" s="675"/>
      <c r="X108" s="675"/>
      <c r="Y108" s="675"/>
      <c r="Z108" s="675"/>
    </row>
    <row r="109" spans="1:26">
      <c r="A109" s="675"/>
      <c r="B109" s="675"/>
      <c r="C109" s="675"/>
      <c r="D109" s="675"/>
      <c r="E109" s="675"/>
      <c r="F109" s="675"/>
      <c r="G109" s="675"/>
      <c r="H109" s="675"/>
      <c r="I109" s="675"/>
      <c r="J109" s="675"/>
      <c r="K109" s="675"/>
      <c r="L109" s="675"/>
      <c r="M109" s="675"/>
      <c r="N109" s="675"/>
      <c r="O109" s="675"/>
      <c r="P109" s="675"/>
      <c r="Q109" s="675"/>
      <c r="R109" s="675"/>
      <c r="S109" s="675"/>
      <c r="T109" s="675"/>
      <c r="U109" s="675"/>
      <c r="V109" s="675"/>
      <c r="W109" s="675"/>
      <c r="X109" s="675"/>
      <c r="Y109" s="675"/>
      <c r="Z109" s="675"/>
    </row>
    <row r="110" spans="1:26">
      <c r="A110" s="675"/>
      <c r="B110" s="675"/>
      <c r="C110" s="675"/>
      <c r="D110" s="675"/>
      <c r="E110" s="675"/>
      <c r="F110" s="675"/>
      <c r="G110" s="675"/>
      <c r="H110" s="675"/>
      <c r="I110" s="675"/>
      <c r="J110" s="675"/>
      <c r="K110" s="675"/>
      <c r="L110" s="675"/>
      <c r="M110" s="675"/>
      <c r="N110" s="675"/>
      <c r="O110" s="675"/>
      <c r="P110" s="675"/>
      <c r="Q110" s="675"/>
      <c r="R110" s="675"/>
      <c r="S110" s="675"/>
      <c r="T110" s="675"/>
      <c r="U110" s="675"/>
      <c r="V110" s="675"/>
      <c r="W110" s="675"/>
      <c r="X110" s="675"/>
      <c r="Y110" s="675"/>
      <c r="Z110" s="675"/>
    </row>
    <row r="111" spans="1:26">
      <c r="A111" s="675"/>
      <c r="B111" s="675"/>
      <c r="C111" s="675"/>
      <c r="D111" s="675"/>
      <c r="E111" s="675"/>
      <c r="F111" s="675"/>
      <c r="G111" s="675"/>
      <c r="H111" s="675"/>
      <c r="I111" s="675"/>
      <c r="J111" s="675"/>
      <c r="K111" s="675"/>
      <c r="L111" s="675"/>
      <c r="M111" s="675"/>
      <c r="N111" s="675"/>
      <c r="O111" s="675"/>
      <c r="P111" s="675"/>
      <c r="Q111" s="675"/>
      <c r="R111" s="675"/>
      <c r="S111" s="675"/>
      <c r="T111" s="675"/>
      <c r="U111" s="675"/>
      <c r="V111" s="675"/>
      <c r="W111" s="675"/>
      <c r="X111" s="675"/>
      <c r="Y111" s="675"/>
      <c r="Z111" s="675"/>
    </row>
    <row r="112" spans="1:26">
      <c r="A112" s="675"/>
      <c r="B112" s="675"/>
      <c r="C112" s="675"/>
      <c r="D112" s="675"/>
      <c r="E112" s="675"/>
      <c r="F112" s="675"/>
      <c r="G112" s="675"/>
      <c r="H112" s="675"/>
      <c r="I112" s="675"/>
      <c r="J112" s="675"/>
      <c r="K112" s="675"/>
      <c r="L112" s="675"/>
      <c r="M112" s="675"/>
      <c r="N112" s="675"/>
      <c r="O112" s="675"/>
      <c r="P112" s="675"/>
      <c r="Q112" s="675"/>
      <c r="R112" s="675"/>
      <c r="S112" s="675"/>
      <c r="T112" s="675"/>
      <c r="U112" s="675"/>
      <c r="V112" s="675"/>
      <c r="W112" s="675"/>
      <c r="X112" s="675"/>
      <c r="Y112" s="675"/>
      <c r="Z112" s="675"/>
    </row>
    <row r="113" spans="1:26">
      <c r="A113" s="675"/>
      <c r="B113" s="675"/>
      <c r="C113" s="675"/>
      <c r="D113" s="675"/>
      <c r="E113" s="675"/>
      <c r="F113" s="675"/>
      <c r="G113" s="675"/>
      <c r="H113" s="675"/>
      <c r="I113" s="675"/>
      <c r="J113" s="675"/>
      <c r="K113" s="675"/>
      <c r="L113" s="675"/>
      <c r="M113" s="675"/>
      <c r="N113" s="675"/>
      <c r="O113" s="675"/>
      <c r="P113" s="675"/>
      <c r="Q113" s="675"/>
      <c r="R113" s="675"/>
      <c r="S113" s="675"/>
      <c r="T113" s="675"/>
      <c r="U113" s="675"/>
      <c r="V113" s="675"/>
      <c r="W113" s="675"/>
      <c r="X113" s="675"/>
      <c r="Y113" s="675"/>
      <c r="Z113" s="675"/>
    </row>
    <row r="114" spans="1:26">
      <c r="A114" s="675"/>
      <c r="B114" s="675"/>
      <c r="C114" s="675"/>
      <c r="D114" s="675"/>
      <c r="E114" s="675"/>
      <c r="F114" s="675"/>
      <c r="G114" s="675"/>
      <c r="H114" s="675"/>
      <c r="I114" s="675"/>
      <c r="J114" s="675"/>
      <c r="K114" s="675"/>
      <c r="L114" s="675"/>
      <c r="M114" s="675"/>
      <c r="N114" s="675"/>
      <c r="O114" s="675"/>
      <c r="P114" s="675"/>
      <c r="Q114" s="675"/>
      <c r="R114" s="675"/>
      <c r="S114" s="675"/>
      <c r="T114" s="675"/>
      <c r="U114" s="675"/>
      <c r="V114" s="675"/>
      <c r="W114" s="675"/>
      <c r="X114" s="675"/>
      <c r="Y114" s="675"/>
      <c r="Z114" s="675"/>
    </row>
    <row r="115" spans="1:26">
      <c r="A115" s="675"/>
      <c r="B115" s="675"/>
      <c r="C115" s="675"/>
      <c r="D115" s="675"/>
      <c r="E115" s="675"/>
      <c r="F115" s="675"/>
      <c r="G115" s="675"/>
      <c r="H115" s="675"/>
      <c r="I115" s="675"/>
      <c r="J115" s="675"/>
      <c r="K115" s="675"/>
      <c r="L115" s="675"/>
      <c r="M115" s="675"/>
      <c r="N115" s="675"/>
      <c r="O115" s="675"/>
      <c r="P115" s="675"/>
      <c r="Q115" s="675"/>
      <c r="R115" s="675"/>
      <c r="S115" s="675"/>
      <c r="T115" s="675"/>
      <c r="U115" s="675"/>
      <c r="V115" s="675"/>
      <c r="W115" s="675"/>
      <c r="X115" s="675"/>
      <c r="Y115" s="675"/>
      <c r="Z115" s="675"/>
    </row>
    <row r="116" spans="1:26">
      <c r="A116" s="675"/>
      <c r="B116" s="675"/>
      <c r="C116" s="675"/>
      <c r="D116" s="675"/>
      <c r="E116" s="675"/>
      <c r="F116" s="675"/>
      <c r="G116" s="675"/>
      <c r="H116" s="675"/>
      <c r="I116" s="675"/>
      <c r="J116" s="675"/>
      <c r="K116" s="675"/>
      <c r="L116" s="675"/>
      <c r="M116" s="675"/>
      <c r="N116" s="675"/>
      <c r="O116" s="675"/>
      <c r="P116" s="675"/>
      <c r="Q116" s="675"/>
      <c r="R116" s="675"/>
      <c r="S116" s="675"/>
      <c r="T116" s="675"/>
      <c r="U116" s="675"/>
      <c r="V116" s="675"/>
      <c r="W116" s="675"/>
      <c r="X116" s="675"/>
      <c r="Y116" s="675"/>
      <c r="Z116" s="675"/>
    </row>
    <row r="117" spans="1:26">
      <c r="A117" s="675"/>
      <c r="B117" s="675"/>
      <c r="C117" s="675"/>
      <c r="D117" s="675"/>
      <c r="E117" s="675"/>
      <c r="F117" s="675"/>
      <c r="G117" s="675"/>
      <c r="H117" s="675"/>
      <c r="I117" s="675"/>
      <c r="J117" s="675"/>
      <c r="K117" s="675"/>
      <c r="L117" s="675"/>
      <c r="M117" s="675"/>
      <c r="N117" s="675"/>
      <c r="O117" s="675"/>
      <c r="P117" s="675"/>
      <c r="Q117" s="675"/>
      <c r="R117" s="675"/>
      <c r="S117" s="675"/>
      <c r="T117" s="675"/>
      <c r="U117" s="675"/>
      <c r="V117" s="675"/>
      <c r="W117" s="675"/>
      <c r="X117" s="675"/>
      <c r="Y117" s="675"/>
      <c r="Z117" s="675"/>
    </row>
    <row r="118" spans="1:26">
      <c r="A118" s="675"/>
      <c r="B118" s="675"/>
      <c r="C118" s="675"/>
      <c r="D118" s="675"/>
      <c r="E118" s="675"/>
      <c r="F118" s="675"/>
      <c r="G118" s="675"/>
      <c r="H118" s="675"/>
      <c r="I118" s="675"/>
      <c r="J118" s="675"/>
      <c r="K118" s="675"/>
      <c r="L118" s="675"/>
      <c r="M118" s="675"/>
      <c r="N118" s="675"/>
      <c r="O118" s="675"/>
      <c r="P118" s="675"/>
      <c r="Q118" s="675"/>
      <c r="R118" s="675"/>
      <c r="S118" s="675"/>
      <c r="T118" s="675"/>
      <c r="U118" s="675"/>
      <c r="V118" s="675"/>
      <c r="W118" s="675"/>
      <c r="X118" s="675"/>
      <c r="Y118" s="675"/>
      <c r="Z118" s="675"/>
    </row>
    <row r="119" spans="1:26">
      <c r="A119" s="675"/>
      <c r="B119" s="675"/>
      <c r="C119" s="675"/>
      <c r="D119" s="675"/>
      <c r="E119" s="675"/>
      <c r="F119" s="675"/>
      <c r="G119" s="675"/>
      <c r="H119" s="675"/>
      <c r="I119" s="675"/>
      <c r="J119" s="675"/>
      <c r="K119" s="675"/>
      <c r="L119" s="675"/>
      <c r="M119" s="675"/>
      <c r="N119" s="675"/>
      <c r="O119" s="675"/>
      <c r="P119" s="675"/>
      <c r="Q119" s="675"/>
      <c r="R119" s="675"/>
      <c r="S119" s="675"/>
      <c r="T119" s="675"/>
      <c r="U119" s="675"/>
      <c r="V119" s="675"/>
      <c r="W119" s="675"/>
      <c r="X119" s="675"/>
      <c r="Y119" s="675"/>
      <c r="Z119" s="675"/>
    </row>
    <row r="120" spans="1:26">
      <c r="A120" s="675"/>
      <c r="B120" s="675"/>
      <c r="C120" s="675"/>
      <c r="D120" s="675"/>
      <c r="E120" s="675"/>
      <c r="F120" s="675"/>
      <c r="G120" s="675"/>
      <c r="H120" s="675"/>
      <c r="I120" s="675"/>
      <c r="J120" s="675"/>
      <c r="K120" s="675"/>
      <c r="L120" s="675"/>
      <c r="M120" s="675"/>
      <c r="N120" s="675"/>
      <c r="O120" s="675"/>
      <c r="P120" s="675"/>
      <c r="Q120" s="675"/>
      <c r="R120" s="675"/>
      <c r="S120" s="675"/>
      <c r="T120" s="675"/>
      <c r="U120" s="675"/>
      <c r="V120" s="675"/>
      <c r="W120" s="675"/>
      <c r="X120" s="675"/>
      <c r="Y120" s="675"/>
      <c r="Z120" s="675"/>
    </row>
    <row r="121" spans="1:26">
      <c r="A121" s="675"/>
      <c r="B121" s="675"/>
      <c r="C121" s="675"/>
      <c r="D121" s="675"/>
      <c r="E121" s="675"/>
      <c r="F121" s="675"/>
      <c r="G121" s="675"/>
      <c r="H121" s="675"/>
      <c r="I121" s="675"/>
      <c r="J121" s="675"/>
      <c r="K121" s="675"/>
      <c r="L121" s="675"/>
      <c r="M121" s="675"/>
      <c r="N121" s="675"/>
      <c r="O121" s="675"/>
      <c r="P121" s="675"/>
      <c r="Q121" s="675"/>
      <c r="R121" s="675"/>
      <c r="S121" s="675"/>
      <c r="T121" s="675"/>
      <c r="U121" s="675"/>
      <c r="V121" s="675"/>
      <c r="W121" s="675"/>
      <c r="X121" s="675"/>
      <c r="Y121" s="675"/>
      <c r="Z121" s="675"/>
    </row>
    <row r="122" spans="1:26">
      <c r="A122" s="675"/>
      <c r="B122" s="675"/>
      <c r="C122" s="675"/>
      <c r="D122" s="675"/>
      <c r="E122" s="675"/>
      <c r="F122" s="675"/>
      <c r="G122" s="675"/>
      <c r="H122" s="675"/>
      <c r="I122" s="675"/>
      <c r="J122" s="675"/>
      <c r="K122" s="675"/>
      <c r="L122" s="675"/>
      <c r="M122" s="675"/>
      <c r="N122" s="675"/>
      <c r="O122" s="675"/>
      <c r="P122" s="675"/>
      <c r="Q122" s="675"/>
      <c r="R122" s="675"/>
      <c r="S122" s="675"/>
      <c r="T122" s="675"/>
      <c r="U122" s="675"/>
      <c r="V122" s="675"/>
      <c r="W122" s="675"/>
      <c r="X122" s="675"/>
      <c r="Y122" s="675"/>
      <c r="Z122" s="675"/>
    </row>
    <row r="123" spans="1:26">
      <c r="A123" s="675"/>
      <c r="B123" s="675"/>
      <c r="C123" s="675"/>
      <c r="D123" s="675"/>
      <c r="E123" s="675"/>
      <c r="F123" s="675"/>
      <c r="G123" s="675"/>
      <c r="H123" s="675"/>
      <c r="I123" s="675"/>
      <c r="J123" s="675"/>
      <c r="K123" s="675"/>
      <c r="L123" s="675"/>
      <c r="M123" s="675"/>
      <c r="N123" s="675"/>
      <c r="O123" s="675"/>
      <c r="P123" s="675"/>
      <c r="Q123" s="675"/>
      <c r="R123" s="675"/>
      <c r="S123" s="675"/>
      <c r="T123" s="675"/>
      <c r="U123" s="675"/>
      <c r="V123" s="675"/>
      <c r="W123" s="675"/>
      <c r="X123" s="675"/>
      <c r="Y123" s="675"/>
      <c r="Z123" s="675"/>
    </row>
    <row r="124" spans="1:26">
      <c r="A124" s="675"/>
      <c r="B124" s="675"/>
      <c r="C124" s="675"/>
      <c r="D124" s="675"/>
      <c r="E124" s="675"/>
      <c r="F124" s="675"/>
      <c r="G124" s="675"/>
      <c r="H124" s="675"/>
      <c r="I124" s="675"/>
      <c r="J124" s="675"/>
      <c r="K124" s="675"/>
      <c r="L124" s="675"/>
      <c r="M124" s="675"/>
      <c r="N124" s="675"/>
      <c r="O124" s="675"/>
      <c r="P124" s="675"/>
      <c r="Q124" s="675"/>
      <c r="R124" s="675"/>
      <c r="S124" s="675"/>
      <c r="T124" s="675"/>
      <c r="U124" s="675"/>
      <c r="V124" s="675"/>
      <c r="W124" s="675"/>
      <c r="X124" s="675"/>
      <c r="Y124" s="675"/>
      <c r="Z124" s="675"/>
    </row>
    <row r="125" spans="1:26">
      <c r="A125" s="675"/>
      <c r="B125" s="675"/>
      <c r="C125" s="675"/>
      <c r="D125" s="675"/>
      <c r="E125" s="675"/>
      <c r="F125" s="675"/>
      <c r="G125" s="675"/>
      <c r="H125" s="675"/>
      <c r="I125" s="675"/>
      <c r="J125" s="675"/>
      <c r="K125" s="675"/>
      <c r="L125" s="675"/>
      <c r="M125" s="675"/>
      <c r="N125" s="675"/>
      <c r="O125" s="675"/>
      <c r="P125" s="675"/>
      <c r="Q125" s="675"/>
      <c r="R125" s="675"/>
      <c r="S125" s="675"/>
      <c r="T125" s="675"/>
      <c r="U125" s="675"/>
      <c r="V125" s="675"/>
      <c r="W125" s="675"/>
      <c r="X125" s="675"/>
      <c r="Y125" s="675"/>
      <c r="Z125" s="675"/>
    </row>
    <row r="126" spans="1:26">
      <c r="A126" s="675"/>
      <c r="B126" s="675"/>
      <c r="C126" s="675"/>
      <c r="D126" s="675"/>
      <c r="E126" s="675"/>
      <c r="F126" s="675"/>
      <c r="G126" s="675"/>
      <c r="H126" s="675"/>
      <c r="I126" s="675"/>
      <c r="J126" s="675"/>
      <c r="K126" s="675"/>
      <c r="L126" s="675"/>
      <c r="M126" s="675"/>
      <c r="N126" s="675"/>
      <c r="O126" s="675"/>
      <c r="P126" s="675"/>
      <c r="Q126" s="675"/>
      <c r="R126" s="675"/>
      <c r="S126" s="675"/>
      <c r="T126" s="675"/>
      <c r="U126" s="675"/>
      <c r="V126" s="675"/>
      <c r="W126" s="675"/>
      <c r="X126" s="675"/>
      <c r="Y126" s="675"/>
      <c r="Z126" s="675"/>
    </row>
    <row r="127" spans="1:26">
      <c r="A127" s="675"/>
      <c r="B127" s="675"/>
      <c r="C127" s="675"/>
      <c r="D127" s="675"/>
      <c r="E127" s="675"/>
      <c r="F127" s="675"/>
      <c r="G127" s="675"/>
      <c r="H127" s="675"/>
      <c r="I127" s="675"/>
      <c r="J127" s="675"/>
      <c r="K127" s="675"/>
      <c r="L127" s="675"/>
      <c r="M127" s="675"/>
      <c r="N127" s="675"/>
      <c r="O127" s="675"/>
      <c r="P127" s="675"/>
      <c r="Q127" s="675"/>
      <c r="R127" s="675"/>
      <c r="S127" s="675"/>
      <c r="T127" s="675"/>
      <c r="U127" s="675"/>
      <c r="V127" s="675"/>
      <c r="W127" s="675"/>
      <c r="X127" s="675"/>
      <c r="Y127" s="675"/>
      <c r="Z127" s="675"/>
    </row>
    <row r="128" spans="1:26">
      <c r="A128" s="675"/>
      <c r="B128" s="675"/>
      <c r="C128" s="675"/>
      <c r="D128" s="675"/>
      <c r="E128" s="675"/>
      <c r="F128" s="675"/>
      <c r="G128" s="675"/>
      <c r="H128" s="675"/>
      <c r="I128" s="675"/>
      <c r="J128" s="675"/>
      <c r="K128" s="675"/>
      <c r="L128" s="675"/>
      <c r="M128" s="675"/>
      <c r="N128" s="675"/>
      <c r="O128" s="675"/>
      <c r="P128" s="675"/>
      <c r="Q128" s="675"/>
      <c r="R128" s="675"/>
      <c r="S128" s="675"/>
      <c r="T128" s="675"/>
      <c r="U128" s="675"/>
      <c r="V128" s="675"/>
      <c r="W128" s="675"/>
      <c r="X128" s="675"/>
      <c r="Y128" s="675"/>
      <c r="Z128" s="675"/>
    </row>
    <row r="129" spans="1:26">
      <c r="A129" s="675"/>
      <c r="B129" s="675"/>
      <c r="C129" s="675"/>
      <c r="D129" s="675"/>
      <c r="E129" s="675"/>
      <c r="F129" s="675"/>
      <c r="G129" s="675"/>
      <c r="H129" s="675"/>
      <c r="I129" s="675"/>
      <c r="J129" s="675"/>
      <c r="K129" s="675"/>
      <c r="L129" s="675"/>
      <c r="M129" s="675"/>
      <c r="N129" s="675"/>
      <c r="O129" s="675"/>
      <c r="P129" s="675"/>
      <c r="Q129" s="675"/>
      <c r="R129" s="675"/>
      <c r="S129" s="675"/>
      <c r="T129" s="675"/>
      <c r="U129" s="675"/>
      <c r="V129" s="675"/>
      <c r="W129" s="675"/>
      <c r="X129" s="675"/>
      <c r="Y129" s="675"/>
      <c r="Z129" s="675"/>
    </row>
    <row r="130" spans="1:26">
      <c r="A130" s="675"/>
      <c r="B130" s="675"/>
      <c r="C130" s="675"/>
      <c r="D130" s="675"/>
      <c r="E130" s="675"/>
      <c r="F130" s="675"/>
      <c r="G130" s="675"/>
      <c r="H130" s="675"/>
      <c r="I130" s="675"/>
      <c r="J130" s="675"/>
      <c r="K130" s="675"/>
      <c r="L130" s="675"/>
      <c r="M130" s="675"/>
      <c r="N130" s="675"/>
      <c r="O130" s="675"/>
      <c r="P130" s="675"/>
      <c r="Q130" s="675"/>
      <c r="R130" s="675"/>
      <c r="S130" s="675"/>
      <c r="T130" s="675"/>
      <c r="U130" s="675"/>
      <c r="V130" s="675"/>
      <c r="W130" s="675"/>
      <c r="X130" s="675"/>
      <c r="Y130" s="675"/>
      <c r="Z130" s="675"/>
    </row>
    <row r="131" spans="1:26">
      <c r="A131" s="675"/>
      <c r="B131" s="675"/>
      <c r="C131" s="675"/>
      <c r="D131" s="675"/>
      <c r="E131" s="675"/>
      <c r="F131" s="675"/>
      <c r="G131" s="675"/>
      <c r="H131" s="675"/>
      <c r="I131" s="675"/>
      <c r="J131" s="675"/>
      <c r="K131" s="675"/>
      <c r="L131" s="675"/>
      <c r="M131" s="675"/>
      <c r="N131" s="675"/>
      <c r="O131" s="675"/>
      <c r="P131" s="675"/>
      <c r="Q131" s="675"/>
      <c r="R131" s="675"/>
      <c r="S131" s="675"/>
      <c r="T131" s="675"/>
      <c r="U131" s="675"/>
      <c r="V131" s="675"/>
      <c r="W131" s="675"/>
      <c r="X131" s="675"/>
      <c r="Y131" s="675"/>
      <c r="Z131" s="675"/>
    </row>
    <row r="132" spans="1:26">
      <c r="A132" s="675"/>
      <c r="B132" s="675"/>
      <c r="C132" s="675"/>
      <c r="D132" s="675"/>
      <c r="E132" s="675"/>
      <c r="F132" s="675"/>
      <c r="G132" s="675"/>
      <c r="H132" s="675"/>
      <c r="I132" s="675"/>
      <c r="J132" s="675"/>
      <c r="K132" s="675"/>
      <c r="L132" s="675"/>
      <c r="M132" s="675"/>
      <c r="N132" s="675"/>
      <c r="O132" s="675"/>
      <c r="P132" s="675"/>
      <c r="Q132" s="675"/>
      <c r="R132" s="675"/>
      <c r="S132" s="675"/>
      <c r="T132" s="675"/>
      <c r="U132" s="675"/>
      <c r="V132" s="675"/>
      <c r="W132" s="675"/>
      <c r="X132" s="675"/>
      <c r="Y132" s="675"/>
      <c r="Z132" s="675"/>
    </row>
    <row r="133" spans="1:26">
      <c r="A133" s="675"/>
      <c r="B133" s="675"/>
      <c r="C133" s="675"/>
      <c r="D133" s="675"/>
      <c r="E133" s="675"/>
      <c r="F133" s="675"/>
      <c r="G133" s="675"/>
      <c r="H133" s="675"/>
      <c r="I133" s="675"/>
      <c r="J133" s="675"/>
      <c r="K133" s="675"/>
      <c r="L133" s="675"/>
      <c r="M133" s="675"/>
      <c r="N133" s="675"/>
      <c r="O133" s="675"/>
      <c r="P133" s="675"/>
      <c r="Q133" s="675"/>
      <c r="R133" s="675"/>
      <c r="S133" s="675"/>
      <c r="T133" s="675"/>
      <c r="U133" s="675"/>
      <c r="V133" s="675"/>
      <c r="W133" s="675"/>
      <c r="X133" s="675"/>
      <c r="Y133" s="675"/>
      <c r="Z133" s="675"/>
    </row>
    <row r="134" spans="1:26">
      <c r="A134" s="675"/>
      <c r="B134" s="675"/>
      <c r="C134" s="675"/>
      <c r="D134" s="675"/>
      <c r="E134" s="675"/>
      <c r="F134" s="675"/>
      <c r="G134" s="675"/>
      <c r="H134" s="675"/>
      <c r="I134" s="675"/>
      <c r="J134" s="675"/>
      <c r="K134" s="675"/>
      <c r="L134" s="675"/>
      <c r="M134" s="675"/>
      <c r="N134" s="675"/>
      <c r="O134" s="675"/>
      <c r="P134" s="675"/>
      <c r="Q134" s="675"/>
      <c r="R134" s="675"/>
      <c r="S134" s="675"/>
      <c r="T134" s="675"/>
      <c r="U134" s="675"/>
      <c r="V134" s="675"/>
      <c r="W134" s="675"/>
      <c r="X134" s="675"/>
      <c r="Y134" s="675"/>
      <c r="Z134" s="675"/>
    </row>
    <row r="135" spans="1:26">
      <c r="A135" s="675"/>
      <c r="B135" s="675"/>
      <c r="C135" s="675"/>
      <c r="D135" s="675"/>
      <c r="E135" s="675"/>
      <c r="F135" s="675"/>
      <c r="G135" s="675"/>
      <c r="H135" s="675"/>
      <c r="I135" s="675"/>
      <c r="J135" s="675"/>
      <c r="K135" s="675"/>
      <c r="L135" s="675"/>
      <c r="M135" s="675"/>
      <c r="N135" s="675"/>
      <c r="O135" s="675"/>
      <c r="P135" s="675"/>
      <c r="Q135" s="675"/>
      <c r="R135" s="675"/>
      <c r="S135" s="675"/>
      <c r="T135" s="675"/>
      <c r="U135" s="675"/>
      <c r="V135" s="675"/>
      <c r="W135" s="675"/>
      <c r="X135" s="675"/>
      <c r="Y135" s="675"/>
      <c r="Z135" s="675"/>
    </row>
    <row r="136" spans="1:26">
      <c r="A136" s="675"/>
      <c r="B136" s="675"/>
      <c r="C136" s="675"/>
      <c r="D136" s="675"/>
      <c r="E136" s="675"/>
      <c r="F136" s="675"/>
      <c r="G136" s="675"/>
      <c r="H136" s="675"/>
      <c r="I136" s="675"/>
      <c r="J136" s="675"/>
      <c r="K136" s="675"/>
      <c r="L136" s="675"/>
      <c r="M136" s="675"/>
      <c r="N136" s="675"/>
      <c r="O136" s="675"/>
      <c r="P136" s="675"/>
      <c r="Q136" s="675"/>
      <c r="R136" s="675"/>
      <c r="S136" s="675"/>
      <c r="T136" s="675"/>
      <c r="U136" s="675"/>
      <c r="V136" s="675"/>
      <c r="W136" s="675"/>
      <c r="X136" s="675"/>
      <c r="Y136" s="675"/>
      <c r="Z136" s="675"/>
    </row>
    <row r="137" spans="1:26">
      <c r="A137" s="675"/>
      <c r="B137" s="675"/>
      <c r="C137" s="675"/>
      <c r="D137" s="675"/>
      <c r="E137" s="675"/>
      <c r="F137" s="675"/>
      <c r="G137" s="675"/>
      <c r="H137" s="675"/>
      <c r="I137" s="675"/>
      <c r="J137" s="675"/>
      <c r="K137" s="675"/>
      <c r="L137" s="675"/>
      <c r="M137" s="675"/>
      <c r="N137" s="675"/>
      <c r="O137" s="675"/>
      <c r="P137" s="675"/>
      <c r="Q137" s="675"/>
      <c r="R137" s="675"/>
      <c r="S137" s="675"/>
      <c r="T137" s="675"/>
      <c r="U137" s="675"/>
      <c r="V137" s="675"/>
      <c r="W137" s="675"/>
      <c r="X137" s="675"/>
      <c r="Y137" s="675"/>
      <c r="Z137" s="675"/>
    </row>
    <row r="138" spans="1:26">
      <c r="A138" s="675"/>
      <c r="B138" s="675"/>
      <c r="C138" s="675"/>
      <c r="D138" s="675"/>
      <c r="E138" s="675"/>
      <c r="F138" s="675"/>
      <c r="G138" s="675"/>
      <c r="H138" s="675"/>
      <c r="I138" s="675"/>
      <c r="J138" s="675"/>
      <c r="K138" s="675"/>
      <c r="L138" s="675"/>
      <c r="M138" s="675"/>
      <c r="N138" s="675"/>
      <c r="O138" s="675"/>
      <c r="P138" s="675"/>
      <c r="Q138" s="675"/>
      <c r="R138" s="675"/>
      <c r="S138" s="675"/>
      <c r="T138" s="675"/>
      <c r="U138" s="675"/>
      <c r="V138" s="675"/>
      <c r="W138" s="675"/>
      <c r="X138" s="675"/>
      <c r="Y138" s="675"/>
      <c r="Z138" s="675"/>
    </row>
    <row r="139" spans="1:26">
      <c r="A139" s="675"/>
      <c r="B139" s="675"/>
      <c r="C139" s="675"/>
      <c r="D139" s="675"/>
      <c r="E139" s="675"/>
      <c r="F139" s="675"/>
      <c r="G139" s="675"/>
      <c r="H139" s="675"/>
      <c r="I139" s="675"/>
      <c r="J139" s="675"/>
      <c r="K139" s="675"/>
      <c r="L139" s="675"/>
      <c r="M139" s="675"/>
      <c r="N139" s="675"/>
      <c r="O139" s="675"/>
      <c r="P139" s="675"/>
      <c r="Q139" s="675"/>
      <c r="R139" s="675"/>
      <c r="S139" s="675"/>
      <c r="T139" s="675"/>
      <c r="U139" s="675"/>
      <c r="V139" s="675"/>
      <c r="W139" s="675"/>
      <c r="X139" s="675"/>
      <c r="Y139" s="675"/>
      <c r="Z139" s="675"/>
    </row>
    <row r="140" spans="1:26">
      <c r="A140" s="675"/>
      <c r="B140" s="675"/>
      <c r="C140" s="675"/>
      <c r="D140" s="675"/>
      <c r="E140" s="675"/>
      <c r="F140" s="675"/>
      <c r="G140" s="675"/>
      <c r="H140" s="675"/>
      <c r="I140" s="675"/>
      <c r="J140" s="675"/>
      <c r="K140" s="675"/>
      <c r="L140" s="675"/>
      <c r="M140" s="675"/>
      <c r="N140" s="675"/>
      <c r="O140" s="675"/>
      <c r="P140" s="675"/>
      <c r="Q140" s="675"/>
      <c r="R140" s="675"/>
      <c r="S140" s="675"/>
      <c r="T140" s="675"/>
      <c r="U140" s="675"/>
      <c r="V140" s="675"/>
      <c r="W140" s="675"/>
      <c r="X140" s="675"/>
      <c r="Y140" s="675"/>
      <c r="Z140" s="675"/>
    </row>
    <row r="141" spans="1:26">
      <c r="A141" s="675"/>
      <c r="B141" s="675"/>
      <c r="C141" s="675"/>
      <c r="D141" s="675"/>
      <c r="E141" s="675"/>
      <c r="F141" s="675"/>
      <c r="G141" s="675"/>
      <c r="H141" s="675"/>
      <c r="I141" s="675"/>
      <c r="J141" s="675"/>
      <c r="K141" s="675"/>
      <c r="L141" s="675"/>
      <c r="M141" s="675"/>
      <c r="N141" s="675"/>
      <c r="O141" s="675"/>
      <c r="P141" s="675"/>
      <c r="Q141" s="675"/>
      <c r="R141" s="675"/>
      <c r="S141" s="675"/>
      <c r="T141" s="675"/>
      <c r="U141" s="675"/>
      <c r="V141" s="675"/>
      <c r="W141" s="675"/>
      <c r="X141" s="675"/>
      <c r="Y141" s="675"/>
      <c r="Z141" s="675"/>
    </row>
    <row r="142" spans="1:26">
      <c r="A142" s="675"/>
      <c r="B142" s="675"/>
      <c r="C142" s="675"/>
      <c r="D142" s="675"/>
      <c r="E142" s="675"/>
      <c r="F142" s="675"/>
      <c r="G142" s="675"/>
      <c r="H142" s="675"/>
      <c r="I142" s="675"/>
      <c r="J142" s="675"/>
      <c r="K142" s="675"/>
      <c r="L142" s="675"/>
      <c r="M142" s="675"/>
      <c r="N142" s="675"/>
      <c r="O142" s="675"/>
      <c r="P142" s="675"/>
      <c r="Q142" s="675"/>
      <c r="R142" s="675"/>
      <c r="S142" s="675"/>
      <c r="T142" s="675"/>
      <c r="U142" s="675"/>
      <c r="V142" s="675"/>
      <c r="W142" s="675"/>
      <c r="X142" s="675"/>
      <c r="Y142" s="675"/>
      <c r="Z142" s="675"/>
    </row>
    <row r="143" spans="1:26">
      <c r="A143" s="675"/>
      <c r="B143" s="675"/>
      <c r="C143" s="675"/>
      <c r="D143" s="675"/>
      <c r="E143" s="675"/>
      <c r="F143" s="675"/>
      <c r="G143" s="675"/>
      <c r="H143" s="675"/>
      <c r="I143" s="675"/>
      <c r="J143" s="675"/>
      <c r="K143" s="675"/>
      <c r="L143" s="675"/>
      <c r="M143" s="675"/>
      <c r="N143" s="675"/>
      <c r="O143" s="675"/>
      <c r="P143" s="675"/>
      <c r="Q143" s="675"/>
      <c r="R143" s="675"/>
      <c r="S143" s="675"/>
      <c r="T143" s="675"/>
      <c r="U143" s="675"/>
      <c r="V143" s="675"/>
      <c r="W143" s="675"/>
      <c r="X143" s="675"/>
      <c r="Y143" s="675"/>
      <c r="Z143" s="675"/>
    </row>
    <row r="144" spans="1:26">
      <c r="A144" s="675"/>
      <c r="B144" s="675"/>
      <c r="C144" s="675"/>
      <c r="D144" s="675"/>
      <c r="E144" s="675"/>
      <c r="F144" s="675"/>
      <c r="G144" s="675"/>
      <c r="H144" s="675"/>
      <c r="I144" s="675"/>
      <c r="J144" s="675"/>
      <c r="K144" s="675"/>
      <c r="L144" s="675"/>
      <c r="M144" s="675"/>
      <c r="N144" s="675"/>
      <c r="O144" s="675"/>
      <c r="P144" s="675"/>
      <c r="Q144" s="675"/>
      <c r="R144" s="675"/>
      <c r="S144" s="675"/>
      <c r="T144" s="675"/>
      <c r="U144" s="675"/>
      <c r="V144" s="675"/>
      <c r="W144" s="675"/>
      <c r="X144" s="675"/>
      <c r="Y144" s="675"/>
      <c r="Z144" s="675"/>
    </row>
    <row r="145" spans="1:26">
      <c r="A145" s="675"/>
      <c r="B145" s="675"/>
      <c r="C145" s="675"/>
      <c r="D145" s="675"/>
      <c r="E145" s="675"/>
      <c r="F145" s="675"/>
      <c r="G145" s="675"/>
      <c r="H145" s="675"/>
      <c r="I145" s="675"/>
      <c r="J145" s="675"/>
      <c r="K145" s="675"/>
      <c r="L145" s="675"/>
      <c r="M145" s="675"/>
      <c r="N145" s="675"/>
      <c r="O145" s="675"/>
      <c r="P145" s="675"/>
      <c r="Q145" s="675"/>
      <c r="R145" s="675"/>
      <c r="S145" s="675"/>
      <c r="T145" s="675"/>
      <c r="U145" s="675"/>
      <c r="V145" s="675"/>
      <c r="W145" s="675"/>
      <c r="X145" s="675"/>
      <c r="Y145" s="675"/>
      <c r="Z145" s="675"/>
    </row>
    <row r="146" spans="1:26">
      <c r="A146" s="675"/>
      <c r="B146" s="675"/>
      <c r="C146" s="675"/>
      <c r="D146" s="675"/>
      <c r="E146" s="675"/>
      <c r="F146" s="675"/>
      <c r="G146" s="675"/>
      <c r="H146" s="675"/>
      <c r="I146" s="675"/>
      <c r="J146" s="675"/>
      <c r="K146" s="675"/>
      <c r="L146" s="675"/>
      <c r="M146" s="675"/>
      <c r="N146" s="675"/>
      <c r="O146" s="675"/>
      <c r="P146" s="675"/>
      <c r="Q146" s="675"/>
      <c r="R146" s="675"/>
      <c r="S146" s="675"/>
      <c r="T146" s="675"/>
      <c r="U146" s="675"/>
      <c r="V146" s="675"/>
      <c r="W146" s="675"/>
      <c r="X146" s="675"/>
      <c r="Y146" s="675"/>
      <c r="Z146" s="675"/>
    </row>
    <row r="147" spans="1:26">
      <c r="A147" s="675"/>
      <c r="B147" s="675"/>
      <c r="C147" s="675"/>
      <c r="D147" s="675"/>
      <c r="E147" s="675"/>
      <c r="F147" s="675"/>
      <c r="G147" s="675"/>
      <c r="H147" s="675"/>
      <c r="I147" s="675"/>
      <c r="J147" s="675"/>
      <c r="K147" s="675"/>
      <c r="L147" s="675"/>
      <c r="M147" s="675"/>
      <c r="N147" s="675"/>
      <c r="O147" s="675"/>
      <c r="P147" s="675"/>
      <c r="Q147" s="675"/>
      <c r="R147" s="675"/>
      <c r="S147" s="675"/>
      <c r="T147" s="675"/>
      <c r="U147" s="675"/>
      <c r="V147" s="675"/>
      <c r="W147" s="675"/>
      <c r="X147" s="675"/>
      <c r="Y147" s="675"/>
      <c r="Z147" s="675"/>
    </row>
    <row r="148" spans="1:26">
      <c r="A148" s="675"/>
      <c r="B148" s="675"/>
      <c r="C148" s="675"/>
      <c r="D148" s="675"/>
      <c r="E148" s="675"/>
      <c r="F148" s="675"/>
      <c r="G148" s="675"/>
      <c r="H148" s="675"/>
      <c r="I148" s="675"/>
      <c r="J148" s="675"/>
      <c r="K148" s="675"/>
      <c r="L148" s="675"/>
      <c r="M148" s="675"/>
      <c r="N148" s="675"/>
      <c r="O148" s="675"/>
      <c r="P148" s="675"/>
      <c r="Q148" s="675"/>
      <c r="R148" s="675"/>
      <c r="S148" s="675"/>
      <c r="T148" s="675"/>
      <c r="U148" s="675"/>
      <c r="V148" s="675"/>
      <c r="W148" s="675"/>
      <c r="X148" s="675"/>
      <c r="Y148" s="675"/>
      <c r="Z148" s="675"/>
    </row>
    <row r="149" spans="1:26">
      <c r="A149" s="675"/>
      <c r="B149" s="675"/>
      <c r="C149" s="675"/>
      <c r="D149" s="675"/>
      <c r="E149" s="675"/>
      <c r="F149" s="675"/>
      <c r="G149" s="675"/>
      <c r="H149" s="675"/>
      <c r="I149" s="675"/>
      <c r="J149" s="675"/>
      <c r="K149" s="675"/>
      <c r="L149" s="675"/>
      <c r="M149" s="675"/>
      <c r="N149" s="675"/>
      <c r="O149" s="675"/>
      <c r="P149" s="675"/>
      <c r="Q149" s="675"/>
      <c r="R149" s="675"/>
      <c r="S149" s="675"/>
      <c r="T149" s="675"/>
      <c r="U149" s="675"/>
      <c r="V149" s="675"/>
      <c r="W149" s="675"/>
      <c r="X149" s="675"/>
      <c r="Y149" s="675"/>
      <c r="Z149" s="675"/>
    </row>
    <row r="150" spans="1:26">
      <c r="A150" s="675"/>
      <c r="B150" s="675"/>
      <c r="C150" s="675"/>
      <c r="D150" s="675"/>
      <c r="E150" s="675"/>
      <c r="F150" s="675"/>
      <c r="G150" s="675"/>
      <c r="H150" s="675"/>
      <c r="I150" s="675"/>
      <c r="J150" s="675"/>
      <c r="K150" s="675"/>
      <c r="L150" s="675"/>
      <c r="M150" s="675"/>
      <c r="N150" s="675"/>
      <c r="O150" s="675"/>
      <c r="P150" s="675"/>
      <c r="Q150" s="675"/>
      <c r="R150" s="675"/>
      <c r="S150" s="675"/>
      <c r="T150" s="675"/>
      <c r="U150" s="675"/>
      <c r="V150" s="675"/>
      <c r="W150" s="675"/>
      <c r="X150" s="675"/>
      <c r="Y150" s="675"/>
      <c r="Z150" s="675"/>
    </row>
    <row r="151" spans="1:26">
      <c r="A151" s="675"/>
      <c r="B151" s="675"/>
      <c r="C151" s="675"/>
      <c r="D151" s="675"/>
      <c r="E151" s="675"/>
      <c r="F151" s="675"/>
      <c r="G151" s="675"/>
      <c r="H151" s="675"/>
      <c r="I151" s="675"/>
      <c r="J151" s="675"/>
      <c r="K151" s="675"/>
      <c r="L151" s="675"/>
      <c r="M151" s="675"/>
      <c r="N151" s="675"/>
      <c r="O151" s="675"/>
      <c r="P151" s="675"/>
      <c r="Q151" s="675"/>
      <c r="R151" s="675"/>
      <c r="S151" s="675"/>
      <c r="T151" s="675"/>
      <c r="U151" s="675"/>
      <c r="V151" s="675"/>
      <c r="W151" s="675"/>
      <c r="X151" s="675"/>
      <c r="Y151" s="675"/>
      <c r="Z151" s="675"/>
    </row>
    <row r="152" spans="1:26">
      <c r="A152" s="675"/>
      <c r="B152" s="675"/>
      <c r="C152" s="675"/>
      <c r="D152" s="675"/>
      <c r="E152" s="675"/>
      <c r="F152" s="675"/>
      <c r="G152" s="675"/>
      <c r="H152" s="675"/>
      <c r="I152" s="675"/>
      <c r="J152" s="675"/>
      <c r="K152" s="675"/>
      <c r="L152" s="675"/>
      <c r="M152" s="675"/>
      <c r="N152" s="675"/>
      <c r="O152" s="675"/>
      <c r="P152" s="675"/>
      <c r="Q152" s="675"/>
      <c r="R152" s="675"/>
      <c r="S152" s="675"/>
      <c r="T152" s="675"/>
      <c r="U152" s="675"/>
      <c r="V152" s="675"/>
      <c r="W152" s="675"/>
      <c r="X152" s="675"/>
      <c r="Y152" s="675"/>
      <c r="Z152" s="675"/>
    </row>
    <row r="153" spans="1:26">
      <c r="A153" s="675"/>
      <c r="B153" s="675"/>
      <c r="C153" s="675"/>
      <c r="D153" s="675"/>
      <c r="E153" s="675"/>
      <c r="F153" s="675"/>
      <c r="G153" s="675"/>
      <c r="H153" s="675"/>
      <c r="I153" s="675"/>
      <c r="J153" s="675"/>
      <c r="K153" s="675"/>
      <c r="L153" s="675"/>
      <c r="M153" s="675"/>
      <c r="N153" s="675"/>
      <c r="O153" s="675"/>
      <c r="P153" s="675"/>
      <c r="Q153" s="675"/>
      <c r="R153" s="675"/>
      <c r="S153" s="675"/>
      <c r="T153" s="675"/>
      <c r="U153" s="675"/>
      <c r="V153" s="675"/>
      <c r="W153" s="675"/>
      <c r="X153" s="675"/>
      <c r="Y153" s="675"/>
      <c r="Z153" s="675"/>
    </row>
    <row r="154" spans="1:26">
      <c r="A154" s="675"/>
      <c r="B154" s="675"/>
      <c r="C154" s="675"/>
      <c r="D154" s="675"/>
      <c r="E154" s="675"/>
      <c r="F154" s="675"/>
      <c r="G154" s="675"/>
      <c r="H154" s="675"/>
      <c r="I154" s="675"/>
      <c r="J154" s="675"/>
      <c r="K154" s="675"/>
      <c r="L154" s="675"/>
      <c r="M154" s="675"/>
      <c r="N154" s="675"/>
      <c r="O154" s="675"/>
      <c r="P154" s="675"/>
      <c r="Q154" s="675"/>
      <c r="R154" s="675"/>
      <c r="S154" s="675"/>
      <c r="T154" s="675"/>
      <c r="U154" s="675"/>
      <c r="V154" s="675"/>
      <c r="W154" s="675"/>
      <c r="X154" s="675"/>
      <c r="Y154" s="675"/>
      <c r="Z154" s="675"/>
    </row>
    <row r="155" spans="1:26">
      <c r="A155" s="675"/>
      <c r="B155" s="675"/>
      <c r="C155" s="675"/>
      <c r="D155" s="675"/>
      <c r="E155" s="675"/>
      <c r="F155" s="675"/>
      <c r="G155" s="675"/>
      <c r="H155" s="675"/>
      <c r="I155" s="675"/>
      <c r="J155" s="675"/>
      <c r="K155" s="675"/>
      <c r="L155" s="675"/>
      <c r="M155" s="675"/>
      <c r="N155" s="675"/>
      <c r="O155" s="675"/>
      <c r="P155" s="675"/>
      <c r="Q155" s="675"/>
      <c r="R155" s="675"/>
      <c r="S155" s="675"/>
      <c r="T155" s="675"/>
      <c r="U155" s="675"/>
      <c r="V155" s="675"/>
      <c r="W155" s="675"/>
      <c r="X155" s="675"/>
      <c r="Y155" s="675"/>
      <c r="Z155" s="675"/>
    </row>
    <row r="156" spans="1:26">
      <c r="A156" s="675"/>
      <c r="B156" s="675"/>
      <c r="C156" s="675"/>
      <c r="D156" s="675"/>
      <c r="E156" s="675"/>
      <c r="F156" s="675"/>
      <c r="G156" s="675"/>
      <c r="H156" s="675"/>
      <c r="I156" s="675"/>
      <c r="J156" s="675"/>
      <c r="K156" s="675"/>
      <c r="L156" s="675"/>
      <c r="M156" s="675"/>
      <c r="N156" s="675"/>
      <c r="O156" s="675"/>
      <c r="P156" s="675"/>
      <c r="Q156" s="675"/>
      <c r="R156" s="675"/>
      <c r="S156" s="675"/>
      <c r="T156" s="675"/>
      <c r="U156" s="675"/>
      <c r="V156" s="675"/>
      <c r="W156" s="675"/>
      <c r="X156" s="675"/>
      <c r="Y156" s="675"/>
      <c r="Z156" s="675"/>
    </row>
    <row r="157" spans="1:26">
      <c r="A157" s="675"/>
      <c r="B157" s="675"/>
      <c r="C157" s="675"/>
      <c r="D157" s="675"/>
      <c r="E157" s="675"/>
      <c r="F157" s="675"/>
      <c r="G157" s="675"/>
      <c r="H157" s="675"/>
      <c r="I157" s="675"/>
      <c r="J157" s="675"/>
      <c r="K157" s="675"/>
      <c r="L157" s="675"/>
      <c r="M157" s="675"/>
      <c r="N157" s="675"/>
      <c r="O157" s="675"/>
      <c r="P157" s="675"/>
      <c r="Q157" s="675"/>
      <c r="R157" s="675"/>
      <c r="S157" s="675"/>
      <c r="T157" s="675"/>
      <c r="U157" s="675"/>
      <c r="V157" s="675"/>
      <c r="W157" s="675"/>
      <c r="X157" s="675"/>
      <c r="Y157" s="675"/>
      <c r="Z157" s="675"/>
    </row>
    <row r="158" spans="1:26">
      <c r="A158" s="675"/>
      <c r="B158" s="675"/>
      <c r="C158" s="675"/>
      <c r="D158" s="675"/>
      <c r="E158" s="675"/>
      <c r="F158" s="675"/>
      <c r="G158" s="675"/>
      <c r="H158" s="675"/>
      <c r="I158" s="675"/>
      <c r="J158" s="675"/>
      <c r="K158" s="675"/>
      <c r="L158" s="675"/>
      <c r="M158" s="675"/>
      <c r="N158" s="675"/>
      <c r="O158" s="675"/>
      <c r="P158" s="675"/>
      <c r="Q158" s="675"/>
      <c r="R158" s="675"/>
      <c r="S158" s="675"/>
      <c r="T158" s="675"/>
      <c r="U158" s="675"/>
      <c r="V158" s="675"/>
      <c r="W158" s="675"/>
      <c r="X158" s="675"/>
      <c r="Y158" s="675"/>
      <c r="Z158" s="675"/>
    </row>
    <row r="159" spans="1:26">
      <c r="A159" s="675"/>
      <c r="B159" s="675"/>
      <c r="C159" s="675"/>
      <c r="D159" s="675"/>
      <c r="E159" s="675"/>
      <c r="F159" s="675"/>
      <c r="G159" s="675"/>
      <c r="H159" s="675"/>
      <c r="I159" s="675"/>
      <c r="J159" s="675"/>
      <c r="K159" s="675"/>
      <c r="L159" s="675"/>
      <c r="M159" s="675"/>
      <c r="N159" s="675"/>
      <c r="O159" s="675"/>
      <c r="P159" s="675"/>
      <c r="Q159" s="675"/>
      <c r="R159" s="675"/>
      <c r="S159" s="675"/>
      <c r="T159" s="675"/>
      <c r="U159" s="675"/>
      <c r="V159" s="675"/>
      <c r="W159" s="675"/>
      <c r="X159" s="675"/>
      <c r="Y159" s="675"/>
      <c r="Z159" s="675"/>
    </row>
    <row r="160" spans="1:26">
      <c r="A160" s="675"/>
      <c r="B160" s="675"/>
      <c r="C160" s="675"/>
      <c r="D160" s="675"/>
      <c r="E160" s="675"/>
      <c r="F160" s="675"/>
      <c r="G160" s="675"/>
      <c r="H160" s="675"/>
      <c r="I160" s="675"/>
      <c r="J160" s="675"/>
      <c r="K160" s="675"/>
      <c r="L160" s="675"/>
      <c r="M160" s="675"/>
      <c r="N160" s="675"/>
      <c r="O160" s="675"/>
      <c r="P160" s="675"/>
      <c r="Q160" s="675"/>
      <c r="R160" s="675"/>
      <c r="S160" s="675"/>
      <c r="T160" s="675"/>
      <c r="U160" s="675"/>
      <c r="V160" s="675"/>
      <c r="W160" s="675"/>
      <c r="X160" s="675"/>
      <c r="Y160" s="675"/>
      <c r="Z160" s="675"/>
    </row>
    <row r="161" spans="1:26">
      <c r="A161" s="675"/>
      <c r="B161" s="675"/>
      <c r="C161" s="675"/>
      <c r="D161" s="675"/>
      <c r="E161" s="675"/>
      <c r="F161" s="675"/>
      <c r="G161" s="675"/>
      <c r="H161" s="675"/>
      <c r="I161" s="675"/>
      <c r="J161" s="675"/>
      <c r="K161" s="675"/>
      <c r="L161" s="675"/>
      <c r="M161" s="675"/>
      <c r="N161" s="675"/>
      <c r="O161" s="675"/>
      <c r="P161" s="675"/>
      <c r="Q161" s="675"/>
      <c r="R161" s="675"/>
      <c r="S161" s="675"/>
      <c r="T161" s="675"/>
      <c r="U161" s="675"/>
      <c r="V161" s="675"/>
      <c r="W161" s="675"/>
      <c r="X161" s="675"/>
      <c r="Y161" s="675"/>
      <c r="Z161" s="675"/>
    </row>
    <row r="162" spans="1:26">
      <c r="A162" s="675"/>
      <c r="B162" s="675"/>
      <c r="C162" s="675"/>
      <c r="D162" s="675"/>
      <c r="E162" s="675"/>
      <c r="F162" s="675"/>
      <c r="G162" s="675"/>
      <c r="H162" s="675"/>
      <c r="I162" s="675"/>
      <c r="J162" s="675"/>
      <c r="K162" s="675"/>
      <c r="L162" s="675"/>
      <c r="M162" s="675"/>
      <c r="N162" s="675"/>
      <c r="O162" s="675"/>
      <c r="P162" s="675"/>
      <c r="Q162" s="675"/>
      <c r="R162" s="675"/>
      <c r="S162" s="675"/>
      <c r="T162" s="675"/>
      <c r="U162" s="675"/>
      <c r="V162" s="675"/>
      <c r="W162" s="675"/>
      <c r="X162" s="675"/>
      <c r="Y162" s="675"/>
      <c r="Z162" s="675"/>
    </row>
    <row r="163" spans="1:26">
      <c r="A163" s="675"/>
      <c r="B163" s="675"/>
      <c r="C163" s="675"/>
      <c r="D163" s="675"/>
      <c r="E163" s="675"/>
      <c r="F163" s="675"/>
      <c r="G163" s="675"/>
      <c r="H163" s="675"/>
      <c r="I163" s="675"/>
      <c r="J163" s="675"/>
      <c r="K163" s="675"/>
      <c r="L163" s="675"/>
      <c r="M163" s="675"/>
      <c r="N163" s="675"/>
      <c r="O163" s="675"/>
      <c r="P163" s="675"/>
      <c r="Q163" s="675"/>
      <c r="R163" s="675"/>
      <c r="S163" s="675"/>
      <c r="T163" s="675"/>
      <c r="U163" s="675"/>
      <c r="V163" s="675"/>
      <c r="W163" s="675"/>
      <c r="X163" s="675"/>
      <c r="Y163" s="675"/>
      <c r="Z163" s="675"/>
    </row>
    <row r="164" spans="1:26">
      <c r="A164" s="675"/>
      <c r="B164" s="675"/>
      <c r="C164" s="675"/>
      <c r="D164" s="675"/>
      <c r="E164" s="675"/>
      <c r="F164" s="675"/>
      <c r="G164" s="675"/>
      <c r="H164" s="675"/>
      <c r="I164" s="675"/>
      <c r="J164" s="675"/>
      <c r="K164" s="675"/>
      <c r="L164" s="675"/>
      <c r="M164" s="675"/>
      <c r="N164" s="675"/>
      <c r="O164" s="675"/>
      <c r="P164" s="675"/>
      <c r="Q164" s="675"/>
      <c r="R164" s="675"/>
      <c r="S164" s="675"/>
      <c r="T164" s="675"/>
      <c r="U164" s="675"/>
      <c r="V164" s="675"/>
      <c r="W164" s="675"/>
      <c r="X164" s="675"/>
      <c r="Y164" s="675"/>
      <c r="Z164" s="675"/>
    </row>
    <row r="165" spans="1:26">
      <c r="A165" s="675"/>
      <c r="B165" s="675"/>
      <c r="C165" s="675"/>
      <c r="D165" s="675"/>
      <c r="E165" s="675"/>
      <c r="F165" s="675"/>
      <c r="G165" s="675"/>
      <c r="H165" s="675"/>
      <c r="I165" s="675"/>
      <c r="J165" s="675"/>
      <c r="K165" s="675"/>
      <c r="L165" s="675"/>
      <c r="M165" s="675"/>
      <c r="N165" s="675"/>
      <c r="O165" s="675"/>
      <c r="P165" s="675"/>
      <c r="Q165" s="675"/>
      <c r="R165" s="675"/>
      <c r="S165" s="675"/>
      <c r="T165" s="675"/>
      <c r="U165" s="675"/>
      <c r="V165" s="675"/>
      <c r="W165" s="675"/>
      <c r="X165" s="675"/>
      <c r="Y165" s="675"/>
      <c r="Z165" s="675"/>
    </row>
    <row r="166" spans="1:26">
      <c r="A166" s="675"/>
      <c r="B166" s="675"/>
      <c r="C166" s="675"/>
      <c r="D166" s="675"/>
      <c r="E166" s="675"/>
      <c r="F166" s="675"/>
      <c r="G166" s="675"/>
      <c r="H166" s="675"/>
      <c r="I166" s="675"/>
      <c r="J166" s="675"/>
      <c r="K166" s="675"/>
      <c r="L166" s="675"/>
      <c r="M166" s="675"/>
      <c r="N166" s="675"/>
      <c r="O166" s="675"/>
      <c r="P166" s="675"/>
      <c r="Q166" s="675"/>
      <c r="R166" s="675"/>
      <c r="S166" s="675"/>
      <c r="T166" s="675"/>
      <c r="U166" s="675"/>
      <c r="V166" s="675"/>
      <c r="W166" s="675"/>
      <c r="X166" s="675"/>
      <c r="Y166" s="675"/>
      <c r="Z166" s="675"/>
    </row>
    <row r="167" spans="1:26">
      <c r="A167" s="675"/>
      <c r="B167" s="675"/>
      <c r="C167" s="675"/>
      <c r="D167" s="675"/>
      <c r="E167" s="675"/>
      <c r="F167" s="675"/>
      <c r="G167" s="675"/>
      <c r="H167" s="675"/>
      <c r="I167" s="675"/>
      <c r="J167" s="675"/>
      <c r="K167" s="675"/>
      <c r="L167" s="675"/>
      <c r="M167" s="675"/>
      <c r="N167" s="675"/>
      <c r="O167" s="675"/>
      <c r="P167" s="675"/>
      <c r="Q167" s="675"/>
      <c r="R167" s="675"/>
      <c r="S167" s="675"/>
      <c r="T167" s="675"/>
      <c r="U167" s="675"/>
      <c r="V167" s="675"/>
      <c r="W167" s="675"/>
      <c r="X167" s="675"/>
      <c r="Y167" s="675"/>
      <c r="Z167" s="675"/>
    </row>
    <row r="168" spans="1:26">
      <c r="A168" s="675"/>
      <c r="B168" s="675"/>
      <c r="C168" s="675"/>
      <c r="D168" s="675"/>
      <c r="E168" s="675"/>
      <c r="F168" s="675"/>
      <c r="G168" s="675"/>
      <c r="H168" s="675"/>
      <c r="I168" s="675"/>
      <c r="J168" s="675"/>
      <c r="K168" s="675"/>
      <c r="L168" s="675"/>
      <c r="M168" s="675"/>
      <c r="N168" s="675"/>
      <c r="O168" s="675"/>
      <c r="P168" s="675"/>
      <c r="Q168" s="675"/>
      <c r="R168" s="675"/>
      <c r="S168" s="675"/>
      <c r="T168" s="675"/>
      <c r="U168" s="675"/>
      <c r="V168" s="675"/>
      <c r="W168" s="675"/>
      <c r="X168" s="675"/>
      <c r="Y168" s="675"/>
      <c r="Z168" s="675"/>
    </row>
    <row r="169" spans="1:26">
      <c r="A169" s="675"/>
      <c r="B169" s="675"/>
      <c r="C169" s="675"/>
      <c r="D169" s="675"/>
      <c r="E169" s="675"/>
      <c r="F169" s="675"/>
      <c r="G169" s="675"/>
      <c r="H169" s="675"/>
      <c r="I169" s="675"/>
      <c r="J169" s="675"/>
      <c r="K169" s="675"/>
      <c r="L169" s="675"/>
      <c r="M169" s="675"/>
      <c r="N169" s="675"/>
      <c r="O169" s="675"/>
      <c r="P169" s="675"/>
      <c r="Q169" s="675"/>
      <c r="R169" s="675"/>
      <c r="S169" s="675"/>
      <c r="T169" s="675"/>
      <c r="U169" s="675"/>
      <c r="V169" s="675"/>
      <c r="W169" s="675"/>
      <c r="X169" s="675"/>
      <c r="Y169" s="675"/>
      <c r="Z169" s="675"/>
    </row>
    <row r="170" spans="1:26">
      <c r="A170" s="675"/>
      <c r="B170" s="675"/>
      <c r="C170" s="675"/>
      <c r="D170" s="675"/>
      <c r="E170" s="675"/>
      <c r="F170" s="675"/>
      <c r="G170" s="675"/>
      <c r="H170" s="675"/>
      <c r="I170" s="675"/>
      <c r="J170" s="675"/>
      <c r="K170" s="675"/>
      <c r="L170" s="675"/>
      <c r="M170" s="675"/>
      <c r="N170" s="675"/>
      <c r="O170" s="675"/>
      <c r="P170" s="675"/>
      <c r="Q170" s="675"/>
      <c r="R170" s="675"/>
      <c r="S170" s="675"/>
      <c r="T170" s="675"/>
      <c r="U170" s="675"/>
      <c r="V170" s="675"/>
      <c r="W170" s="675"/>
      <c r="X170" s="675"/>
      <c r="Y170" s="675"/>
      <c r="Z170" s="675"/>
    </row>
    <row r="171" spans="1:26">
      <c r="A171" s="675"/>
      <c r="B171" s="675"/>
      <c r="C171" s="675"/>
      <c r="D171" s="675"/>
      <c r="E171" s="675"/>
      <c r="F171" s="675"/>
      <c r="G171" s="675"/>
      <c r="H171" s="675"/>
      <c r="I171" s="675"/>
      <c r="J171" s="675"/>
      <c r="K171" s="675"/>
      <c r="L171" s="675"/>
      <c r="M171" s="675"/>
      <c r="N171" s="675"/>
      <c r="O171" s="675"/>
      <c r="P171" s="675"/>
      <c r="Q171" s="675"/>
      <c r="R171" s="675"/>
      <c r="S171" s="675"/>
      <c r="T171" s="675"/>
      <c r="U171" s="675"/>
      <c r="V171" s="675"/>
      <c r="W171" s="675"/>
      <c r="X171" s="675"/>
      <c r="Y171" s="675"/>
      <c r="Z171" s="675"/>
    </row>
    <row r="172" spans="1:26">
      <c r="A172" s="675"/>
      <c r="B172" s="675"/>
      <c r="C172" s="675"/>
      <c r="D172" s="675"/>
      <c r="E172" s="675"/>
      <c r="F172" s="675"/>
      <c r="G172" s="675"/>
      <c r="H172" s="675"/>
      <c r="I172" s="675"/>
      <c r="J172" s="675"/>
      <c r="K172" s="675"/>
      <c r="L172" s="675"/>
      <c r="M172" s="675"/>
      <c r="N172" s="675"/>
      <c r="O172" s="675"/>
      <c r="P172" s="675"/>
      <c r="Q172" s="675"/>
      <c r="R172" s="675"/>
      <c r="S172" s="675"/>
      <c r="T172" s="675"/>
      <c r="U172" s="675"/>
      <c r="V172" s="675"/>
      <c r="W172" s="675"/>
      <c r="X172" s="675"/>
      <c r="Y172" s="675"/>
      <c r="Z172" s="675"/>
    </row>
    <row r="173" spans="1:26">
      <c r="A173" s="675"/>
      <c r="B173" s="675"/>
      <c r="C173" s="675"/>
      <c r="D173" s="675"/>
      <c r="E173" s="675"/>
      <c r="F173" s="675"/>
      <c r="G173" s="675"/>
      <c r="H173" s="675"/>
      <c r="I173" s="675"/>
      <c r="J173" s="675"/>
      <c r="K173" s="675"/>
      <c r="L173" s="675"/>
      <c r="M173" s="675"/>
      <c r="N173" s="675"/>
      <c r="O173" s="675"/>
      <c r="P173" s="675"/>
      <c r="Q173" s="675"/>
      <c r="R173" s="675"/>
      <c r="S173" s="675"/>
      <c r="T173" s="675"/>
      <c r="U173" s="675"/>
      <c r="V173" s="675"/>
      <c r="W173" s="675"/>
      <c r="X173" s="675"/>
      <c r="Y173" s="675"/>
      <c r="Z173" s="675"/>
    </row>
    <row r="174" spans="1:26">
      <c r="A174" s="675"/>
      <c r="B174" s="675"/>
      <c r="C174" s="675"/>
      <c r="D174" s="675"/>
      <c r="E174" s="675"/>
      <c r="F174" s="675"/>
      <c r="G174" s="675"/>
      <c r="H174" s="675"/>
      <c r="I174" s="675"/>
      <c r="J174" s="675"/>
      <c r="K174" s="675"/>
      <c r="L174" s="675"/>
      <c r="M174" s="675"/>
      <c r="N174" s="675"/>
      <c r="O174" s="675"/>
      <c r="P174" s="675"/>
      <c r="Q174" s="675"/>
      <c r="R174" s="675"/>
      <c r="S174" s="675"/>
      <c r="T174" s="675"/>
      <c r="U174" s="675"/>
      <c r="V174" s="675"/>
      <c r="W174" s="675"/>
      <c r="X174" s="675"/>
      <c r="Y174" s="675"/>
      <c r="Z174" s="675"/>
    </row>
    <row r="175" spans="1:26">
      <c r="A175" s="675"/>
      <c r="B175" s="675"/>
      <c r="C175" s="675"/>
      <c r="D175" s="675"/>
      <c r="E175" s="675"/>
      <c r="F175" s="675"/>
      <c r="G175" s="675"/>
      <c r="H175" s="675"/>
      <c r="I175" s="675"/>
      <c r="J175" s="675"/>
      <c r="K175" s="675"/>
      <c r="L175" s="675"/>
      <c r="M175" s="675"/>
      <c r="N175" s="675"/>
      <c r="O175" s="675"/>
      <c r="P175" s="675"/>
      <c r="Q175" s="675"/>
      <c r="R175" s="675"/>
      <c r="S175" s="675"/>
      <c r="T175" s="675"/>
      <c r="U175" s="675"/>
      <c r="V175" s="675"/>
      <c r="W175" s="675"/>
      <c r="X175" s="675"/>
      <c r="Y175" s="675"/>
      <c r="Z175" s="675"/>
    </row>
    <row r="176" spans="1:26">
      <c r="A176" s="675"/>
      <c r="B176" s="675"/>
      <c r="C176" s="675"/>
      <c r="D176" s="675"/>
      <c r="E176" s="675"/>
      <c r="F176" s="675"/>
      <c r="G176" s="675"/>
      <c r="H176" s="675"/>
      <c r="I176" s="675"/>
      <c r="J176" s="675"/>
      <c r="K176" s="675"/>
      <c r="L176" s="675"/>
      <c r="M176" s="675"/>
      <c r="N176" s="675"/>
      <c r="O176" s="675"/>
      <c r="P176" s="675"/>
      <c r="Q176" s="675"/>
      <c r="R176" s="675"/>
      <c r="S176" s="675"/>
      <c r="T176" s="675"/>
      <c r="U176" s="675"/>
      <c r="V176" s="675"/>
      <c r="W176" s="675"/>
      <c r="X176" s="675"/>
      <c r="Y176" s="675"/>
      <c r="Z176" s="675"/>
    </row>
    <row r="177" spans="1:26">
      <c r="A177" s="675"/>
      <c r="B177" s="675"/>
      <c r="C177" s="675"/>
      <c r="D177" s="675"/>
      <c r="E177" s="675"/>
      <c r="F177" s="675"/>
      <c r="G177" s="675"/>
      <c r="H177" s="675"/>
      <c r="I177" s="675"/>
      <c r="J177" s="675"/>
      <c r="K177" s="675"/>
      <c r="L177" s="675"/>
      <c r="M177" s="675"/>
      <c r="N177" s="675"/>
      <c r="O177" s="675"/>
      <c r="P177" s="675"/>
      <c r="Q177" s="675"/>
      <c r="R177" s="675"/>
      <c r="S177" s="675"/>
      <c r="T177" s="675"/>
      <c r="U177" s="675"/>
      <c r="V177" s="675"/>
      <c r="W177" s="675"/>
      <c r="X177" s="675"/>
      <c r="Y177" s="675"/>
      <c r="Z177" s="675"/>
    </row>
    <row r="178" spans="1:26">
      <c r="A178" s="675"/>
      <c r="B178" s="675"/>
      <c r="C178" s="675"/>
      <c r="D178" s="675"/>
      <c r="E178" s="675"/>
      <c r="F178" s="675"/>
      <c r="G178" s="675"/>
      <c r="H178" s="675"/>
      <c r="I178" s="675"/>
      <c r="J178" s="675"/>
      <c r="K178" s="675"/>
      <c r="L178" s="675"/>
      <c r="M178" s="675"/>
      <c r="N178" s="675"/>
      <c r="O178" s="675"/>
      <c r="P178" s="675"/>
      <c r="Q178" s="675"/>
      <c r="R178" s="675"/>
      <c r="S178" s="675"/>
      <c r="T178" s="675"/>
      <c r="U178" s="675"/>
      <c r="V178" s="675"/>
      <c r="W178" s="675"/>
      <c r="X178" s="675"/>
      <c r="Y178" s="675"/>
      <c r="Z178" s="675"/>
    </row>
    <row r="179" spans="1:26">
      <c r="A179" s="675"/>
      <c r="B179" s="675"/>
      <c r="C179" s="675"/>
      <c r="D179" s="675"/>
      <c r="E179" s="675"/>
      <c r="F179" s="675"/>
      <c r="G179" s="675"/>
      <c r="H179" s="675"/>
      <c r="I179" s="675"/>
      <c r="J179" s="675"/>
      <c r="K179" s="675"/>
      <c r="L179" s="675"/>
      <c r="M179" s="675"/>
      <c r="N179" s="675"/>
      <c r="O179" s="675"/>
      <c r="P179" s="675"/>
      <c r="Q179" s="675"/>
      <c r="R179" s="675"/>
      <c r="S179" s="675"/>
      <c r="T179" s="675"/>
      <c r="U179" s="675"/>
      <c r="V179" s="675"/>
      <c r="W179" s="675"/>
      <c r="X179" s="675"/>
      <c r="Y179" s="675"/>
      <c r="Z179" s="675"/>
    </row>
    <row r="180" spans="1:26">
      <c r="A180" s="675"/>
      <c r="B180" s="675"/>
      <c r="C180" s="675"/>
      <c r="D180" s="675"/>
      <c r="E180" s="675"/>
      <c r="F180" s="675"/>
      <c r="G180" s="675"/>
      <c r="H180" s="675"/>
      <c r="I180" s="675"/>
      <c r="J180" s="675"/>
      <c r="K180" s="675"/>
      <c r="L180" s="675"/>
      <c r="M180" s="675"/>
      <c r="N180" s="675"/>
      <c r="O180" s="675"/>
      <c r="P180" s="675"/>
      <c r="Q180" s="675"/>
      <c r="R180" s="675"/>
      <c r="S180" s="675"/>
      <c r="T180" s="675"/>
      <c r="U180" s="675"/>
      <c r="V180" s="675"/>
      <c r="W180" s="675"/>
      <c r="X180" s="675"/>
      <c r="Y180" s="675"/>
      <c r="Z180" s="675"/>
    </row>
    <row r="181" spans="1:26">
      <c r="A181" s="675"/>
      <c r="B181" s="675"/>
      <c r="C181" s="675"/>
      <c r="D181" s="675"/>
      <c r="E181" s="675"/>
      <c r="F181" s="675"/>
      <c r="G181" s="675"/>
      <c r="H181" s="675"/>
      <c r="I181" s="675"/>
      <c r="J181" s="675"/>
      <c r="K181" s="675"/>
      <c r="L181" s="675"/>
      <c r="M181" s="675"/>
      <c r="N181" s="675"/>
      <c r="O181" s="675"/>
      <c r="P181" s="675"/>
      <c r="Q181" s="675"/>
      <c r="R181" s="675"/>
      <c r="S181" s="675"/>
      <c r="T181" s="675"/>
      <c r="U181" s="675"/>
      <c r="V181" s="675"/>
      <c r="W181" s="675"/>
      <c r="X181" s="675"/>
      <c r="Y181" s="675"/>
      <c r="Z181" s="675"/>
    </row>
    <row r="182" spans="1:26">
      <c r="A182" s="675"/>
      <c r="B182" s="675"/>
      <c r="C182" s="675"/>
      <c r="D182" s="675"/>
      <c r="E182" s="675"/>
      <c r="F182" s="675"/>
      <c r="G182" s="675"/>
      <c r="H182" s="675"/>
      <c r="I182" s="675"/>
      <c r="J182" s="675"/>
      <c r="K182" s="675"/>
      <c r="L182" s="675"/>
      <c r="M182" s="675"/>
      <c r="N182" s="675"/>
      <c r="O182" s="675"/>
      <c r="P182" s="675"/>
      <c r="Q182" s="675"/>
      <c r="R182" s="675"/>
      <c r="S182" s="675"/>
      <c r="T182" s="675"/>
      <c r="U182" s="675"/>
      <c r="V182" s="675"/>
      <c r="W182" s="675"/>
      <c r="X182" s="675"/>
      <c r="Y182" s="675"/>
      <c r="Z182" s="675"/>
    </row>
    <row r="183" spans="1:26">
      <c r="A183" s="675"/>
      <c r="B183" s="675"/>
      <c r="C183" s="675"/>
      <c r="D183" s="675"/>
      <c r="E183" s="675"/>
      <c r="F183" s="675"/>
      <c r="G183" s="675"/>
      <c r="H183" s="675"/>
      <c r="I183" s="675"/>
      <c r="J183" s="675"/>
      <c r="K183" s="675"/>
      <c r="L183" s="675"/>
      <c r="M183" s="675"/>
      <c r="N183" s="675"/>
      <c r="O183" s="675"/>
      <c r="P183" s="675"/>
      <c r="Q183" s="675"/>
      <c r="R183" s="675"/>
      <c r="S183" s="675"/>
      <c r="T183" s="675"/>
      <c r="U183" s="675"/>
      <c r="V183" s="675"/>
      <c r="W183" s="675"/>
      <c r="X183" s="675"/>
      <c r="Y183" s="675"/>
      <c r="Z183" s="675"/>
    </row>
    <row r="184" spans="1:26">
      <c r="A184" s="675"/>
      <c r="B184" s="675"/>
      <c r="C184" s="675"/>
      <c r="D184" s="675"/>
      <c r="E184" s="675"/>
      <c r="F184" s="675"/>
      <c r="G184" s="675"/>
      <c r="H184" s="675"/>
      <c r="I184" s="675"/>
      <c r="J184" s="675"/>
      <c r="K184" s="675"/>
      <c r="L184" s="675"/>
      <c r="M184" s="675"/>
      <c r="N184" s="675"/>
      <c r="O184" s="675"/>
      <c r="P184" s="675"/>
      <c r="Q184" s="675"/>
      <c r="R184" s="675"/>
      <c r="S184" s="675"/>
      <c r="T184" s="675"/>
      <c r="U184" s="675"/>
      <c r="V184" s="675"/>
      <c r="W184" s="675"/>
      <c r="X184" s="675"/>
      <c r="Y184" s="675"/>
      <c r="Z184" s="675"/>
    </row>
    <row r="185" spans="1:26">
      <c r="A185" s="675"/>
      <c r="B185" s="675"/>
      <c r="C185" s="675"/>
      <c r="D185" s="675"/>
      <c r="E185" s="675"/>
      <c r="F185" s="675"/>
      <c r="G185" s="675"/>
      <c r="H185" s="675"/>
      <c r="I185" s="675"/>
      <c r="J185" s="675"/>
      <c r="K185" s="675"/>
      <c r="L185" s="675"/>
      <c r="M185" s="675"/>
      <c r="N185" s="675"/>
      <c r="O185" s="675"/>
      <c r="P185" s="675"/>
      <c r="Q185" s="675"/>
      <c r="R185" s="675"/>
      <c r="S185" s="675"/>
      <c r="T185" s="675"/>
      <c r="U185" s="675"/>
      <c r="V185" s="675"/>
      <c r="W185" s="675"/>
      <c r="X185" s="675"/>
      <c r="Y185" s="675"/>
      <c r="Z185" s="675"/>
    </row>
    <row r="186" spans="1:26">
      <c r="A186" s="675"/>
      <c r="B186" s="675"/>
      <c r="C186" s="675"/>
      <c r="D186" s="675"/>
      <c r="E186" s="675"/>
      <c r="F186" s="675"/>
      <c r="G186" s="675"/>
      <c r="H186" s="675"/>
      <c r="I186" s="675"/>
      <c r="J186" s="675"/>
      <c r="K186" s="675"/>
      <c r="L186" s="675"/>
      <c r="M186" s="675"/>
      <c r="N186" s="675"/>
      <c r="O186" s="675"/>
      <c r="P186" s="675"/>
      <c r="Q186" s="675"/>
      <c r="R186" s="675"/>
      <c r="S186" s="675"/>
      <c r="T186" s="675"/>
      <c r="U186" s="675"/>
      <c r="V186" s="675"/>
      <c r="W186" s="675"/>
      <c r="X186" s="675"/>
      <c r="Y186" s="675"/>
      <c r="Z186" s="675"/>
    </row>
    <row r="187" spans="1:26">
      <c r="A187" s="675"/>
      <c r="B187" s="675"/>
      <c r="C187" s="675"/>
      <c r="D187" s="675"/>
      <c r="E187" s="675"/>
      <c r="F187" s="675"/>
      <c r="G187" s="675"/>
      <c r="H187" s="675"/>
      <c r="I187" s="675"/>
      <c r="J187" s="675"/>
      <c r="K187" s="675"/>
      <c r="L187" s="675"/>
      <c r="M187" s="675"/>
      <c r="N187" s="675"/>
      <c r="O187" s="675"/>
      <c r="P187" s="675"/>
      <c r="Q187" s="675"/>
      <c r="R187" s="675"/>
      <c r="S187" s="675"/>
      <c r="T187" s="675"/>
      <c r="U187" s="675"/>
      <c r="V187" s="675"/>
      <c r="W187" s="675"/>
      <c r="X187" s="675"/>
      <c r="Y187" s="675"/>
      <c r="Z187" s="675"/>
    </row>
    <row r="188" spans="1:26">
      <c r="A188" s="675"/>
      <c r="B188" s="675"/>
      <c r="C188" s="675"/>
      <c r="D188" s="675"/>
      <c r="E188" s="675"/>
      <c r="F188" s="675"/>
      <c r="G188" s="675"/>
      <c r="H188" s="675"/>
      <c r="I188" s="675"/>
      <c r="J188" s="675"/>
      <c r="K188" s="675"/>
      <c r="L188" s="675"/>
      <c r="M188" s="675"/>
      <c r="N188" s="675"/>
      <c r="O188" s="675"/>
      <c r="P188" s="675"/>
      <c r="Q188" s="675"/>
      <c r="R188" s="675"/>
      <c r="S188" s="675"/>
      <c r="T188" s="675"/>
      <c r="U188" s="675"/>
      <c r="V188" s="675"/>
      <c r="W188" s="675"/>
      <c r="X188" s="675"/>
      <c r="Y188" s="675"/>
      <c r="Z188" s="675"/>
    </row>
    <row r="189" spans="1:26">
      <c r="A189" s="675"/>
      <c r="B189" s="675"/>
      <c r="C189" s="675"/>
      <c r="D189" s="675"/>
      <c r="E189" s="675"/>
      <c r="F189" s="675"/>
      <c r="G189" s="675"/>
      <c r="H189" s="675"/>
      <c r="I189" s="675"/>
      <c r="J189" s="675"/>
      <c r="K189" s="675"/>
      <c r="L189" s="675"/>
      <c r="M189" s="675"/>
      <c r="N189" s="675"/>
      <c r="O189" s="675"/>
      <c r="P189" s="675"/>
      <c r="Q189" s="675"/>
      <c r="R189" s="675"/>
      <c r="S189" s="675"/>
      <c r="T189" s="675"/>
      <c r="U189" s="675"/>
      <c r="V189" s="675"/>
      <c r="W189" s="675"/>
      <c r="X189" s="675"/>
      <c r="Y189" s="675"/>
      <c r="Z189" s="675"/>
    </row>
    <row r="190" spans="1:26">
      <c r="A190" s="675"/>
      <c r="B190" s="675"/>
      <c r="C190" s="675"/>
      <c r="D190" s="675"/>
      <c r="E190" s="675"/>
      <c r="F190" s="675"/>
      <c r="G190" s="675"/>
      <c r="H190" s="675"/>
      <c r="I190" s="675"/>
      <c r="J190" s="675"/>
      <c r="K190" s="675"/>
      <c r="L190" s="675"/>
      <c r="M190" s="675"/>
      <c r="N190" s="675"/>
      <c r="O190" s="675"/>
      <c r="P190" s="675"/>
      <c r="Q190" s="675"/>
      <c r="R190" s="675"/>
      <c r="S190" s="675"/>
      <c r="T190" s="675"/>
      <c r="U190" s="675"/>
      <c r="V190" s="675"/>
      <c r="W190" s="675"/>
      <c r="X190" s="675"/>
      <c r="Y190" s="675"/>
      <c r="Z190" s="675"/>
    </row>
    <row r="191" spans="1:26">
      <c r="A191" s="675"/>
      <c r="B191" s="675"/>
      <c r="C191" s="675"/>
      <c r="D191" s="675"/>
      <c r="E191" s="675"/>
      <c r="F191" s="675"/>
      <c r="G191" s="675"/>
      <c r="H191" s="675"/>
      <c r="I191" s="675"/>
      <c r="J191" s="675"/>
      <c r="K191" s="675"/>
      <c r="L191" s="675"/>
      <c r="M191" s="675"/>
      <c r="N191" s="675"/>
      <c r="O191" s="675"/>
      <c r="P191" s="675"/>
      <c r="Q191" s="675"/>
      <c r="R191" s="675"/>
      <c r="S191" s="675"/>
      <c r="T191" s="675"/>
      <c r="U191" s="675"/>
      <c r="V191" s="675"/>
      <c r="W191" s="675"/>
      <c r="X191" s="675"/>
      <c r="Y191" s="675"/>
      <c r="Z191" s="675"/>
    </row>
    <row r="192" spans="1:26">
      <c r="A192" s="675"/>
      <c r="B192" s="675"/>
      <c r="C192" s="675"/>
      <c r="D192" s="675"/>
      <c r="E192" s="675"/>
      <c r="F192" s="675"/>
      <c r="G192" s="675"/>
      <c r="H192" s="675"/>
      <c r="I192" s="675"/>
      <c r="J192" s="675"/>
      <c r="K192" s="675"/>
      <c r="L192" s="675"/>
      <c r="M192" s="675"/>
      <c r="N192" s="675"/>
      <c r="O192" s="675"/>
      <c r="P192" s="675"/>
      <c r="Q192" s="675"/>
      <c r="R192" s="675"/>
      <c r="S192" s="675"/>
      <c r="T192" s="675"/>
      <c r="U192" s="675"/>
      <c r="V192" s="675"/>
      <c r="W192" s="675"/>
      <c r="X192" s="675"/>
      <c r="Y192" s="675"/>
      <c r="Z192" s="675"/>
    </row>
    <row r="193" spans="1:26">
      <c r="A193" s="675"/>
      <c r="B193" s="675"/>
      <c r="C193" s="675"/>
      <c r="D193" s="675"/>
      <c r="E193" s="675"/>
      <c r="F193" s="675"/>
      <c r="G193" s="675"/>
      <c r="H193" s="675"/>
      <c r="I193" s="675"/>
      <c r="J193" s="675"/>
      <c r="K193" s="675"/>
      <c r="L193" s="675"/>
      <c r="M193" s="675"/>
      <c r="N193" s="675"/>
      <c r="O193" s="675"/>
      <c r="P193" s="675"/>
      <c r="Q193" s="675"/>
      <c r="R193" s="675"/>
      <c r="S193" s="675"/>
      <c r="T193" s="675"/>
      <c r="U193" s="675"/>
      <c r="V193" s="675"/>
      <c r="W193" s="675"/>
      <c r="X193" s="675"/>
      <c r="Y193" s="675"/>
      <c r="Z193" s="675"/>
    </row>
    <row r="194" spans="1:26">
      <c r="A194" s="675"/>
      <c r="B194" s="675"/>
      <c r="C194" s="675"/>
      <c r="D194" s="675"/>
      <c r="E194" s="675"/>
      <c r="F194" s="675"/>
      <c r="G194" s="675"/>
      <c r="H194" s="675"/>
      <c r="I194" s="675"/>
      <c r="J194" s="675"/>
      <c r="K194" s="675"/>
      <c r="L194" s="675"/>
      <c r="M194" s="675"/>
      <c r="N194" s="675"/>
      <c r="O194" s="675"/>
      <c r="P194" s="675"/>
      <c r="Q194" s="675"/>
      <c r="R194" s="675"/>
      <c r="S194" s="675"/>
      <c r="T194" s="675"/>
      <c r="U194" s="675"/>
      <c r="V194" s="675"/>
      <c r="W194" s="675"/>
      <c r="X194" s="675"/>
      <c r="Y194" s="675"/>
      <c r="Z194" s="675"/>
    </row>
    <row r="195" spans="1:26">
      <c r="A195" s="675"/>
      <c r="B195" s="675"/>
      <c r="C195" s="675"/>
      <c r="D195" s="675"/>
      <c r="E195" s="675"/>
      <c r="F195" s="675"/>
      <c r="G195" s="675"/>
      <c r="H195" s="675"/>
      <c r="I195" s="675"/>
      <c r="J195" s="675"/>
      <c r="K195" s="675"/>
      <c r="L195" s="675"/>
      <c r="M195" s="675"/>
      <c r="N195" s="675"/>
      <c r="O195" s="675"/>
      <c r="P195" s="675"/>
      <c r="Q195" s="675"/>
      <c r="R195" s="675"/>
      <c r="S195" s="675"/>
      <c r="T195" s="675"/>
      <c r="U195" s="675"/>
      <c r="V195" s="675"/>
      <c r="W195" s="675"/>
      <c r="X195" s="675"/>
      <c r="Y195" s="675"/>
      <c r="Z195" s="675"/>
    </row>
    <row r="196" spans="1:26">
      <c r="A196" s="675"/>
      <c r="B196" s="675"/>
      <c r="C196" s="675"/>
      <c r="D196" s="675"/>
      <c r="E196" s="675"/>
      <c r="F196" s="675"/>
      <c r="G196" s="675"/>
      <c r="H196" s="675"/>
      <c r="I196" s="675"/>
      <c r="J196" s="675"/>
      <c r="K196" s="675"/>
      <c r="L196" s="675"/>
      <c r="M196" s="675"/>
      <c r="N196" s="675"/>
      <c r="O196" s="675"/>
      <c r="P196" s="675"/>
      <c r="Q196" s="675"/>
      <c r="R196" s="675"/>
      <c r="S196" s="675"/>
      <c r="T196" s="675"/>
      <c r="U196" s="675"/>
      <c r="V196" s="675"/>
      <c r="W196" s="675"/>
      <c r="X196" s="675"/>
      <c r="Y196" s="675"/>
      <c r="Z196" s="675"/>
    </row>
    <row r="197" spans="1:26">
      <c r="A197" s="675"/>
      <c r="B197" s="675"/>
      <c r="C197" s="675"/>
      <c r="D197" s="675"/>
      <c r="E197" s="675"/>
      <c r="F197" s="675"/>
      <c r="G197" s="675"/>
      <c r="H197" s="675"/>
      <c r="I197" s="675"/>
      <c r="J197" s="675"/>
      <c r="K197" s="675"/>
      <c r="L197" s="675"/>
      <c r="M197" s="675"/>
      <c r="N197" s="675"/>
      <c r="O197" s="675"/>
      <c r="P197" s="675"/>
      <c r="Q197" s="675"/>
      <c r="R197" s="675"/>
      <c r="S197" s="675"/>
      <c r="T197" s="675"/>
      <c r="U197" s="675"/>
      <c r="V197" s="675"/>
      <c r="W197" s="675"/>
      <c r="X197" s="675"/>
      <c r="Y197" s="675"/>
      <c r="Z197" s="675"/>
    </row>
    <row r="198" spans="1:26">
      <c r="A198" s="675"/>
      <c r="B198" s="675"/>
      <c r="C198" s="675"/>
      <c r="D198" s="675"/>
      <c r="E198" s="675"/>
      <c r="F198" s="675"/>
      <c r="G198" s="675"/>
      <c r="H198" s="675"/>
      <c r="I198" s="675"/>
      <c r="J198" s="675"/>
      <c r="K198" s="675"/>
      <c r="L198" s="675"/>
      <c r="M198" s="675"/>
      <c r="N198" s="675"/>
      <c r="O198" s="675"/>
      <c r="P198" s="675"/>
      <c r="Q198" s="675"/>
      <c r="R198" s="675"/>
      <c r="S198" s="675"/>
      <c r="T198" s="675"/>
      <c r="U198" s="675"/>
      <c r="V198" s="675"/>
      <c r="W198" s="675"/>
      <c r="X198" s="675"/>
      <c r="Y198" s="675"/>
      <c r="Z198" s="675"/>
    </row>
    <row r="199" spans="1:26">
      <c r="A199" s="675"/>
      <c r="B199" s="675"/>
      <c r="C199" s="675"/>
      <c r="D199" s="675"/>
      <c r="E199" s="675"/>
      <c r="F199" s="675"/>
      <c r="G199" s="675"/>
      <c r="H199" s="675"/>
      <c r="I199" s="675"/>
      <c r="J199" s="675"/>
      <c r="K199" s="675"/>
      <c r="L199" s="675"/>
      <c r="M199" s="675"/>
      <c r="N199" s="675"/>
      <c r="O199" s="675"/>
      <c r="P199" s="675"/>
      <c r="Q199" s="675"/>
      <c r="R199" s="675"/>
      <c r="S199" s="675"/>
      <c r="T199" s="675"/>
      <c r="U199" s="675"/>
      <c r="V199" s="675"/>
      <c r="W199" s="675"/>
      <c r="X199" s="675"/>
      <c r="Y199" s="675"/>
      <c r="Z199" s="675"/>
    </row>
    <row r="200" spans="1:26">
      <c r="A200" s="675"/>
      <c r="B200" s="675"/>
      <c r="C200" s="675"/>
      <c r="D200" s="675"/>
      <c r="E200" s="675"/>
      <c r="F200" s="675"/>
      <c r="G200" s="675"/>
      <c r="H200" s="675"/>
      <c r="I200" s="675"/>
      <c r="J200" s="675"/>
      <c r="K200" s="675"/>
      <c r="L200" s="675"/>
      <c r="M200" s="675"/>
      <c r="N200" s="675"/>
      <c r="O200" s="675"/>
      <c r="P200" s="675"/>
      <c r="Q200" s="675"/>
      <c r="R200" s="675"/>
      <c r="S200" s="675"/>
      <c r="T200" s="675"/>
      <c r="U200" s="675"/>
      <c r="V200" s="675"/>
      <c r="W200" s="675"/>
      <c r="X200" s="675"/>
      <c r="Y200" s="675"/>
      <c r="Z200" s="675"/>
    </row>
    <row r="201" spans="1:26">
      <c r="A201" s="675"/>
      <c r="B201" s="675"/>
      <c r="C201" s="675"/>
      <c r="D201" s="675"/>
      <c r="E201" s="675"/>
      <c r="F201" s="675"/>
      <c r="G201" s="675"/>
      <c r="H201" s="675"/>
      <c r="I201" s="675"/>
      <c r="J201" s="675"/>
      <c r="K201" s="675"/>
      <c r="L201" s="675"/>
      <c r="M201" s="675"/>
      <c r="N201" s="675"/>
      <c r="O201" s="675"/>
      <c r="P201" s="675"/>
      <c r="Q201" s="675"/>
      <c r="R201" s="675"/>
      <c r="S201" s="675"/>
      <c r="T201" s="675"/>
      <c r="U201" s="675"/>
      <c r="V201" s="675"/>
      <c r="W201" s="675"/>
      <c r="X201" s="675"/>
      <c r="Y201" s="675"/>
      <c r="Z201" s="675"/>
    </row>
    <row r="202" spans="1:26">
      <c r="A202" s="675"/>
      <c r="B202" s="675"/>
      <c r="C202" s="675"/>
      <c r="D202" s="675"/>
      <c r="E202" s="675"/>
      <c r="F202" s="675"/>
      <c r="G202" s="675"/>
      <c r="H202" s="675"/>
      <c r="I202" s="675"/>
      <c r="J202" s="675"/>
      <c r="K202" s="675"/>
      <c r="L202" s="675"/>
      <c r="M202" s="675"/>
      <c r="N202" s="675"/>
      <c r="O202" s="675"/>
      <c r="P202" s="675"/>
      <c r="Q202" s="675"/>
      <c r="R202" s="675"/>
      <c r="S202" s="675"/>
      <c r="T202" s="675"/>
      <c r="U202" s="675"/>
      <c r="V202" s="675"/>
      <c r="W202" s="675"/>
      <c r="X202" s="675"/>
      <c r="Y202" s="675"/>
      <c r="Z202" s="675"/>
    </row>
    <row r="203" spans="1:26">
      <c r="A203" s="675"/>
      <c r="B203" s="675"/>
      <c r="C203" s="675"/>
      <c r="D203" s="675"/>
      <c r="E203" s="675"/>
      <c r="F203" s="675"/>
      <c r="G203" s="675"/>
      <c r="H203" s="675"/>
      <c r="I203" s="675"/>
      <c r="J203" s="675"/>
      <c r="K203" s="675"/>
      <c r="L203" s="675"/>
      <c r="M203" s="675"/>
      <c r="N203" s="675"/>
      <c r="O203" s="675"/>
      <c r="P203" s="675"/>
      <c r="Q203" s="675"/>
      <c r="R203" s="675"/>
      <c r="S203" s="675"/>
      <c r="T203" s="675"/>
      <c r="U203" s="675"/>
      <c r="V203" s="675"/>
      <c r="W203" s="675"/>
      <c r="X203" s="675"/>
      <c r="Y203" s="675"/>
      <c r="Z203" s="675"/>
    </row>
    <row r="204" spans="1:26">
      <c r="A204" s="675"/>
      <c r="B204" s="675"/>
      <c r="C204" s="675"/>
      <c r="D204" s="675"/>
      <c r="E204" s="675"/>
      <c r="F204" s="675"/>
      <c r="G204" s="675"/>
      <c r="H204" s="675"/>
      <c r="I204" s="675"/>
      <c r="J204" s="675"/>
      <c r="K204" s="675"/>
      <c r="L204" s="675"/>
      <c r="M204" s="675"/>
      <c r="N204" s="675"/>
      <c r="O204" s="675"/>
      <c r="P204" s="675"/>
      <c r="Q204" s="675"/>
      <c r="R204" s="675"/>
      <c r="S204" s="675"/>
      <c r="T204" s="675"/>
      <c r="U204" s="675"/>
      <c r="V204" s="675"/>
      <c r="W204" s="675"/>
      <c r="X204" s="675"/>
      <c r="Y204" s="675"/>
      <c r="Z204" s="675"/>
    </row>
    <row r="205" spans="1:26">
      <c r="A205" s="675"/>
      <c r="B205" s="675"/>
      <c r="C205" s="675"/>
      <c r="D205" s="675"/>
      <c r="E205" s="675"/>
      <c r="F205" s="675"/>
      <c r="G205" s="675"/>
      <c r="H205" s="675"/>
      <c r="I205" s="675"/>
      <c r="J205" s="675"/>
      <c r="K205" s="675"/>
      <c r="L205" s="675"/>
      <c r="M205" s="675"/>
      <c r="N205" s="675"/>
      <c r="O205" s="675"/>
      <c r="P205" s="675"/>
      <c r="Q205" s="675"/>
      <c r="R205" s="675"/>
      <c r="S205" s="675"/>
      <c r="T205" s="675"/>
      <c r="U205" s="675"/>
      <c r="V205" s="675"/>
      <c r="W205" s="675"/>
      <c r="X205" s="675"/>
      <c r="Y205" s="675"/>
      <c r="Z205" s="675"/>
    </row>
    <row r="206" spans="1:26">
      <c r="A206" s="675"/>
      <c r="B206" s="675"/>
      <c r="C206" s="675"/>
      <c r="D206" s="675"/>
      <c r="E206" s="675"/>
      <c r="F206" s="675"/>
      <c r="G206" s="675"/>
      <c r="H206" s="675"/>
      <c r="I206" s="675"/>
      <c r="J206" s="675"/>
      <c r="K206" s="675"/>
      <c r="L206" s="675"/>
      <c r="M206" s="675"/>
      <c r="N206" s="675"/>
      <c r="O206" s="675"/>
      <c r="P206" s="675"/>
      <c r="Q206" s="675"/>
      <c r="R206" s="675"/>
      <c r="S206" s="675"/>
      <c r="T206" s="675"/>
      <c r="U206" s="675"/>
      <c r="V206" s="675"/>
      <c r="W206" s="675"/>
      <c r="X206" s="675"/>
      <c r="Y206" s="675"/>
      <c r="Z206" s="675"/>
    </row>
    <row r="207" spans="1:26">
      <c r="A207" s="675"/>
      <c r="B207" s="675"/>
      <c r="C207" s="675"/>
      <c r="D207" s="675"/>
      <c r="E207" s="675"/>
      <c r="F207" s="675"/>
      <c r="G207" s="675"/>
      <c r="H207" s="675"/>
      <c r="I207" s="675"/>
      <c r="J207" s="675"/>
      <c r="K207" s="675"/>
      <c r="L207" s="675"/>
      <c r="M207" s="675"/>
      <c r="N207" s="675"/>
      <c r="O207" s="675"/>
      <c r="P207" s="675"/>
      <c r="Q207" s="675"/>
      <c r="R207" s="675"/>
      <c r="S207" s="675"/>
      <c r="T207" s="675"/>
      <c r="U207" s="675"/>
      <c r="V207" s="675"/>
      <c r="W207" s="675"/>
      <c r="X207" s="675"/>
      <c r="Y207" s="675"/>
      <c r="Z207" s="675"/>
    </row>
    <row r="208" spans="1:26">
      <c r="A208" s="675"/>
      <c r="B208" s="675"/>
      <c r="C208" s="675"/>
      <c r="D208" s="675"/>
      <c r="E208" s="675"/>
      <c r="F208" s="675"/>
      <c r="G208" s="675"/>
      <c r="H208" s="675"/>
      <c r="I208" s="675"/>
      <c r="J208" s="675"/>
      <c r="K208" s="675"/>
      <c r="L208" s="675"/>
      <c r="M208" s="675"/>
      <c r="N208" s="675"/>
      <c r="O208" s="675"/>
      <c r="P208" s="675"/>
      <c r="Q208" s="675"/>
      <c r="R208" s="675"/>
      <c r="S208" s="675"/>
      <c r="T208" s="675"/>
      <c r="U208" s="675"/>
      <c r="V208" s="675"/>
      <c r="W208" s="675"/>
      <c r="X208" s="675"/>
      <c r="Y208" s="675"/>
      <c r="Z208" s="675"/>
    </row>
    <row r="209" spans="1:26">
      <c r="A209" s="675"/>
      <c r="B209" s="675"/>
      <c r="C209" s="675"/>
      <c r="D209" s="675"/>
      <c r="E209" s="675"/>
      <c r="F209" s="675"/>
      <c r="G209" s="675"/>
      <c r="H209" s="675"/>
      <c r="I209" s="675"/>
      <c r="J209" s="675"/>
      <c r="K209" s="675"/>
      <c r="L209" s="675"/>
      <c r="M209" s="675"/>
      <c r="N209" s="675"/>
      <c r="O209" s="675"/>
      <c r="P209" s="675"/>
      <c r="Q209" s="675"/>
      <c r="R209" s="675"/>
      <c r="S209" s="675"/>
      <c r="T209" s="675"/>
      <c r="U209" s="675"/>
      <c r="V209" s="675"/>
      <c r="W209" s="675"/>
      <c r="X209" s="675"/>
      <c r="Y209" s="675"/>
      <c r="Z209" s="675"/>
    </row>
    <row r="210" spans="1:26">
      <c r="A210" s="675"/>
      <c r="B210" s="675"/>
      <c r="C210" s="675"/>
      <c r="D210" s="675"/>
      <c r="E210" s="675"/>
      <c r="F210" s="675"/>
      <c r="G210" s="675"/>
      <c r="H210" s="675"/>
      <c r="I210" s="675"/>
      <c r="J210" s="675"/>
      <c r="K210" s="675"/>
      <c r="L210" s="675"/>
      <c r="M210" s="675"/>
      <c r="N210" s="675"/>
      <c r="O210" s="675"/>
      <c r="P210" s="675"/>
      <c r="Q210" s="675"/>
      <c r="R210" s="675"/>
      <c r="S210" s="675"/>
      <c r="T210" s="675"/>
      <c r="U210" s="675"/>
      <c r="V210" s="675"/>
      <c r="W210" s="675"/>
      <c r="X210" s="675"/>
      <c r="Y210" s="675"/>
      <c r="Z210" s="675"/>
    </row>
    <row r="211" spans="1:26">
      <c r="A211" s="675"/>
      <c r="B211" s="675"/>
      <c r="C211" s="675"/>
      <c r="D211" s="675"/>
      <c r="E211" s="675"/>
      <c r="F211" s="675"/>
      <c r="G211" s="675"/>
      <c r="H211" s="675"/>
      <c r="I211" s="675"/>
      <c r="J211" s="675"/>
      <c r="K211" s="675"/>
      <c r="L211" s="675"/>
      <c r="M211" s="675"/>
      <c r="N211" s="675"/>
      <c r="O211" s="675"/>
      <c r="P211" s="675"/>
      <c r="Q211" s="675"/>
      <c r="R211" s="675"/>
      <c r="S211" s="675"/>
      <c r="T211" s="675"/>
      <c r="U211" s="675"/>
      <c r="V211" s="675"/>
      <c r="W211" s="675"/>
      <c r="X211" s="675"/>
      <c r="Y211" s="675"/>
      <c r="Z211" s="675"/>
    </row>
    <row r="212" spans="1:26">
      <c r="A212" s="675"/>
      <c r="B212" s="675"/>
      <c r="C212" s="675"/>
      <c r="D212" s="675"/>
      <c r="E212" s="675"/>
      <c r="F212" s="675"/>
      <c r="G212" s="675"/>
      <c r="H212" s="675"/>
      <c r="I212" s="675"/>
      <c r="J212" s="675"/>
      <c r="K212" s="675"/>
      <c r="L212" s="675"/>
      <c r="M212" s="675"/>
      <c r="N212" s="675"/>
      <c r="O212" s="675"/>
      <c r="P212" s="675"/>
      <c r="Q212" s="675"/>
      <c r="R212" s="675"/>
      <c r="S212" s="675"/>
      <c r="T212" s="675"/>
      <c r="U212" s="675"/>
      <c r="V212" s="675"/>
      <c r="W212" s="675"/>
      <c r="X212" s="675"/>
      <c r="Y212" s="675"/>
      <c r="Z212" s="675"/>
    </row>
    <row r="213" spans="1:26">
      <c r="A213" s="675"/>
      <c r="B213" s="675"/>
      <c r="C213" s="675"/>
      <c r="D213" s="675"/>
      <c r="E213" s="675"/>
      <c r="F213" s="675"/>
      <c r="G213" s="675"/>
      <c r="H213" s="675"/>
      <c r="I213" s="675"/>
      <c r="J213" s="675"/>
      <c r="K213" s="675"/>
      <c r="L213" s="675"/>
      <c r="M213" s="675"/>
      <c r="N213" s="675"/>
      <c r="O213" s="675"/>
      <c r="P213" s="675"/>
      <c r="Q213" s="675"/>
      <c r="R213" s="675"/>
      <c r="S213" s="675"/>
      <c r="T213" s="675"/>
      <c r="U213" s="675"/>
      <c r="V213" s="675"/>
      <c r="W213" s="675"/>
      <c r="X213" s="675"/>
      <c r="Y213" s="675"/>
      <c r="Z213" s="675"/>
    </row>
    <row r="214" spans="1:26">
      <c r="A214" s="675"/>
      <c r="B214" s="675"/>
      <c r="C214" s="675"/>
      <c r="D214" s="675"/>
      <c r="E214" s="675"/>
      <c r="F214" s="675"/>
      <c r="G214" s="675"/>
      <c r="H214" s="675"/>
      <c r="I214" s="675"/>
      <c r="J214" s="675"/>
      <c r="K214" s="675"/>
      <c r="L214" s="675"/>
      <c r="M214" s="675"/>
      <c r="N214" s="675"/>
      <c r="O214" s="675"/>
      <c r="P214" s="675"/>
      <c r="Q214" s="675"/>
      <c r="R214" s="675"/>
      <c r="S214" s="675"/>
      <c r="T214" s="675"/>
      <c r="U214" s="675"/>
      <c r="V214" s="675"/>
      <c r="W214" s="675"/>
      <c r="X214" s="675"/>
      <c r="Y214" s="675"/>
      <c r="Z214" s="675"/>
    </row>
    <row r="215" spans="1:26">
      <c r="A215" s="675"/>
      <c r="B215" s="675"/>
      <c r="C215" s="675"/>
      <c r="D215" s="675"/>
      <c r="E215" s="675"/>
      <c r="F215" s="675"/>
      <c r="G215" s="675"/>
      <c r="H215" s="675"/>
      <c r="I215" s="675"/>
      <c r="J215" s="675"/>
      <c r="K215" s="675"/>
      <c r="L215" s="675"/>
      <c r="M215" s="675"/>
      <c r="N215" s="675"/>
      <c r="O215" s="675"/>
      <c r="P215" s="675"/>
      <c r="Q215" s="675"/>
      <c r="R215" s="675"/>
      <c r="S215" s="675"/>
      <c r="T215" s="675"/>
      <c r="U215" s="675"/>
      <c r="V215" s="675"/>
      <c r="W215" s="675"/>
      <c r="X215" s="675"/>
      <c r="Y215" s="675"/>
      <c r="Z215" s="675"/>
    </row>
    <row r="216" spans="1:26">
      <c r="A216" s="675"/>
      <c r="B216" s="675"/>
      <c r="C216" s="675"/>
      <c r="D216" s="675"/>
      <c r="E216" s="675"/>
      <c r="F216" s="675"/>
      <c r="G216" s="675"/>
      <c r="H216" s="675"/>
      <c r="I216" s="675"/>
      <c r="J216" s="675"/>
      <c r="K216" s="675"/>
      <c r="L216" s="675"/>
      <c r="M216" s="675"/>
      <c r="N216" s="675"/>
      <c r="O216" s="675"/>
      <c r="P216" s="675"/>
      <c r="Q216" s="675"/>
      <c r="R216" s="675"/>
      <c r="S216" s="675"/>
      <c r="T216" s="675"/>
      <c r="U216" s="675"/>
      <c r="V216" s="675"/>
      <c r="W216" s="675"/>
      <c r="X216" s="675"/>
      <c r="Y216" s="675"/>
      <c r="Z216" s="675"/>
    </row>
    <row r="217" spans="1:26">
      <c r="A217" s="675"/>
      <c r="B217" s="675"/>
      <c r="C217" s="675"/>
      <c r="D217" s="675"/>
      <c r="E217" s="675"/>
      <c r="F217" s="675"/>
      <c r="G217" s="675"/>
      <c r="H217" s="675"/>
      <c r="I217" s="675"/>
      <c r="J217" s="675"/>
      <c r="K217" s="675"/>
      <c r="L217" s="675"/>
      <c r="M217" s="675"/>
      <c r="N217" s="675"/>
      <c r="O217" s="675"/>
      <c r="P217" s="675"/>
      <c r="Q217" s="675"/>
      <c r="R217" s="675"/>
      <c r="S217" s="675"/>
      <c r="T217" s="675"/>
      <c r="U217" s="675"/>
      <c r="V217" s="675"/>
      <c r="W217" s="675"/>
      <c r="X217" s="675"/>
      <c r="Y217" s="675"/>
      <c r="Z217" s="675"/>
    </row>
    <row r="218" spans="1:26">
      <c r="A218" s="675"/>
      <c r="B218" s="675"/>
      <c r="C218" s="675"/>
      <c r="D218" s="675"/>
      <c r="E218" s="675"/>
      <c r="F218" s="675"/>
      <c r="G218" s="675"/>
      <c r="H218" s="675"/>
      <c r="I218" s="675"/>
      <c r="J218" s="675"/>
      <c r="K218" s="675"/>
      <c r="L218" s="675"/>
      <c r="M218" s="675"/>
      <c r="N218" s="675"/>
      <c r="O218" s="675"/>
      <c r="P218" s="675"/>
      <c r="Q218" s="675"/>
      <c r="R218" s="675"/>
      <c r="S218" s="675"/>
      <c r="T218" s="675"/>
      <c r="U218" s="675"/>
      <c r="V218" s="675"/>
      <c r="W218" s="675"/>
      <c r="X218" s="675"/>
      <c r="Y218" s="675"/>
      <c r="Z218" s="675"/>
    </row>
    <row r="219" spans="1:26">
      <c r="A219" s="675"/>
      <c r="B219" s="675"/>
      <c r="C219" s="675"/>
      <c r="D219" s="675"/>
      <c r="E219" s="675"/>
      <c r="F219" s="675"/>
      <c r="G219" s="675"/>
      <c r="H219" s="675"/>
      <c r="I219" s="675"/>
      <c r="J219" s="675"/>
      <c r="K219" s="675"/>
      <c r="L219" s="675"/>
      <c r="M219" s="675"/>
      <c r="N219" s="675"/>
      <c r="O219" s="675"/>
      <c r="P219" s="675"/>
      <c r="Q219" s="675"/>
      <c r="R219" s="675"/>
      <c r="S219" s="675"/>
      <c r="T219" s="675"/>
      <c r="U219" s="675"/>
      <c r="V219" s="675"/>
      <c r="W219" s="675"/>
      <c r="X219" s="675"/>
      <c r="Y219" s="675"/>
      <c r="Z219" s="675"/>
    </row>
    <row r="220" spans="1:26">
      <c r="A220" s="675"/>
      <c r="B220" s="675"/>
      <c r="C220" s="675"/>
      <c r="D220" s="675"/>
      <c r="E220" s="675"/>
      <c r="F220" s="675"/>
      <c r="G220" s="675"/>
      <c r="H220" s="675"/>
      <c r="I220" s="675"/>
      <c r="J220" s="675"/>
      <c r="K220" s="675"/>
      <c r="L220" s="675"/>
      <c r="M220" s="675"/>
      <c r="N220" s="675"/>
      <c r="O220" s="675"/>
      <c r="P220" s="675"/>
      <c r="Q220" s="675"/>
      <c r="R220" s="675"/>
      <c r="S220" s="675"/>
      <c r="T220" s="675"/>
      <c r="U220" s="675"/>
      <c r="V220" s="675"/>
      <c r="W220" s="675"/>
      <c r="X220" s="675"/>
      <c r="Y220" s="675"/>
      <c r="Z220" s="675"/>
    </row>
    <row r="221" spans="1:26">
      <c r="A221" s="675"/>
      <c r="B221" s="675"/>
      <c r="C221" s="675"/>
      <c r="D221" s="675"/>
      <c r="E221" s="675"/>
      <c r="F221" s="675"/>
      <c r="G221" s="675"/>
      <c r="H221" s="675"/>
      <c r="I221" s="675"/>
      <c r="J221" s="675"/>
      <c r="K221" s="675"/>
      <c r="L221" s="675"/>
      <c r="M221" s="675"/>
      <c r="N221" s="675"/>
      <c r="O221" s="675"/>
      <c r="P221" s="675"/>
      <c r="Q221" s="675"/>
      <c r="R221" s="675"/>
      <c r="S221" s="675"/>
      <c r="T221" s="675"/>
      <c r="U221" s="675"/>
      <c r="V221" s="675"/>
      <c r="W221" s="675"/>
      <c r="X221" s="675"/>
      <c r="Y221" s="675"/>
      <c r="Z221" s="675"/>
    </row>
    <row r="222" spans="1:26">
      <c r="A222" s="675"/>
      <c r="B222" s="675"/>
      <c r="C222" s="675"/>
      <c r="D222" s="675"/>
      <c r="E222" s="675"/>
      <c r="F222" s="675"/>
      <c r="G222" s="675"/>
      <c r="H222" s="675"/>
      <c r="I222" s="675"/>
      <c r="J222" s="675"/>
      <c r="K222" s="675"/>
      <c r="L222" s="675"/>
      <c r="M222" s="675"/>
      <c r="N222" s="675"/>
      <c r="O222" s="675"/>
      <c r="P222" s="675"/>
      <c r="Q222" s="675"/>
      <c r="R222" s="675"/>
      <c r="S222" s="675"/>
      <c r="T222" s="675"/>
      <c r="U222" s="675"/>
      <c r="V222" s="675"/>
      <c r="W222" s="675"/>
      <c r="X222" s="675"/>
      <c r="Y222" s="675"/>
      <c r="Z222" s="675"/>
    </row>
    <row r="223" spans="1:26">
      <c r="A223" s="675"/>
      <c r="B223" s="675"/>
      <c r="C223" s="675"/>
      <c r="D223" s="675"/>
      <c r="E223" s="675"/>
      <c r="F223" s="675"/>
      <c r="G223" s="675"/>
      <c r="H223" s="675"/>
      <c r="I223" s="675"/>
      <c r="J223" s="675"/>
      <c r="K223" s="675"/>
      <c r="L223" s="675"/>
      <c r="M223" s="675"/>
      <c r="N223" s="675"/>
      <c r="O223" s="675"/>
      <c r="P223" s="675"/>
      <c r="Q223" s="675"/>
      <c r="R223" s="675"/>
      <c r="S223" s="675"/>
      <c r="T223" s="675"/>
      <c r="U223" s="675"/>
      <c r="V223" s="675"/>
      <c r="W223" s="675"/>
      <c r="X223" s="675"/>
      <c r="Y223" s="675"/>
      <c r="Z223" s="675"/>
    </row>
    <row r="224" spans="1:26">
      <c r="A224" s="675"/>
      <c r="B224" s="675"/>
      <c r="C224" s="675"/>
      <c r="D224" s="675"/>
      <c r="E224" s="675"/>
      <c r="F224" s="675"/>
      <c r="G224" s="675"/>
      <c r="H224" s="675"/>
      <c r="I224" s="675"/>
      <c r="J224" s="675"/>
      <c r="K224" s="675"/>
      <c r="L224" s="675"/>
      <c r="M224" s="675"/>
      <c r="N224" s="675"/>
      <c r="O224" s="675"/>
      <c r="P224" s="675"/>
      <c r="Q224" s="675"/>
      <c r="R224" s="675"/>
      <c r="S224" s="675"/>
      <c r="T224" s="675"/>
      <c r="U224" s="675"/>
      <c r="V224" s="675"/>
      <c r="W224" s="675"/>
      <c r="X224" s="675"/>
      <c r="Y224" s="675"/>
      <c r="Z224" s="675"/>
    </row>
    <row r="225" spans="1:26">
      <c r="A225" s="675"/>
      <c r="B225" s="675"/>
      <c r="C225" s="675"/>
      <c r="D225" s="675"/>
      <c r="E225" s="675"/>
      <c r="F225" s="675"/>
      <c r="G225" s="675"/>
      <c r="H225" s="675"/>
      <c r="I225" s="675"/>
      <c r="J225" s="675"/>
      <c r="K225" s="675"/>
      <c r="L225" s="675"/>
      <c r="M225" s="675"/>
      <c r="N225" s="675"/>
      <c r="O225" s="675"/>
      <c r="P225" s="675"/>
      <c r="Q225" s="675"/>
      <c r="R225" s="675"/>
      <c r="S225" s="675"/>
      <c r="T225" s="675"/>
      <c r="U225" s="675"/>
      <c r="V225" s="675"/>
      <c r="W225" s="675"/>
      <c r="X225" s="675"/>
      <c r="Y225" s="675"/>
      <c r="Z225" s="675"/>
    </row>
    <row r="226" spans="1:26">
      <c r="A226" s="675"/>
      <c r="B226" s="675"/>
      <c r="C226" s="675"/>
      <c r="D226" s="675"/>
      <c r="E226" s="675"/>
      <c r="F226" s="675"/>
      <c r="G226" s="675"/>
      <c r="H226" s="675"/>
      <c r="I226" s="675"/>
      <c r="J226" s="675"/>
      <c r="K226" s="675"/>
      <c r="L226" s="675"/>
      <c r="M226" s="675"/>
      <c r="N226" s="675"/>
      <c r="O226" s="675"/>
      <c r="P226" s="675"/>
      <c r="Q226" s="675"/>
      <c r="R226" s="675"/>
      <c r="S226" s="675"/>
      <c r="T226" s="675"/>
      <c r="U226" s="675"/>
      <c r="V226" s="675"/>
      <c r="W226" s="675"/>
      <c r="X226" s="675"/>
      <c r="Y226" s="675"/>
      <c r="Z226" s="675"/>
    </row>
    <row r="227" spans="1:26">
      <c r="A227" s="675"/>
      <c r="B227" s="675"/>
      <c r="C227" s="675"/>
      <c r="D227" s="675"/>
      <c r="E227" s="675"/>
      <c r="F227" s="675"/>
      <c r="G227" s="675"/>
      <c r="H227" s="675"/>
      <c r="I227" s="675"/>
      <c r="J227" s="675"/>
      <c r="K227" s="675"/>
      <c r="L227" s="675"/>
      <c r="M227" s="675"/>
      <c r="N227" s="675"/>
      <c r="O227" s="675"/>
      <c r="P227" s="675"/>
      <c r="Q227" s="675"/>
      <c r="R227" s="675"/>
      <c r="S227" s="675"/>
      <c r="T227" s="675"/>
      <c r="U227" s="675"/>
      <c r="V227" s="675"/>
      <c r="W227" s="675"/>
      <c r="X227" s="675"/>
      <c r="Y227" s="675"/>
      <c r="Z227" s="675"/>
    </row>
    <row r="228" spans="1:26">
      <c r="A228" s="675"/>
      <c r="B228" s="675"/>
      <c r="C228" s="675"/>
      <c r="D228" s="675"/>
      <c r="E228" s="675"/>
      <c r="F228" s="675"/>
      <c r="G228" s="675"/>
      <c r="H228" s="675"/>
      <c r="I228" s="675"/>
      <c r="J228" s="675"/>
      <c r="K228" s="675"/>
      <c r="L228" s="675"/>
      <c r="M228" s="675"/>
      <c r="N228" s="675"/>
      <c r="O228" s="675"/>
      <c r="P228" s="675"/>
      <c r="Q228" s="675"/>
      <c r="R228" s="675"/>
      <c r="S228" s="675"/>
      <c r="T228" s="675"/>
      <c r="U228" s="675"/>
      <c r="V228" s="675"/>
      <c r="W228" s="675"/>
      <c r="X228" s="675"/>
      <c r="Y228" s="675"/>
      <c r="Z228" s="675"/>
    </row>
    <row r="229" spans="1:26">
      <c r="A229" s="675"/>
      <c r="B229" s="675"/>
      <c r="C229" s="675"/>
      <c r="D229" s="675"/>
      <c r="E229" s="675"/>
      <c r="F229" s="675"/>
      <c r="G229" s="675"/>
      <c r="H229" s="675"/>
      <c r="I229" s="675"/>
      <c r="J229" s="675"/>
      <c r="K229" s="675"/>
      <c r="L229" s="675"/>
      <c r="M229" s="675"/>
      <c r="N229" s="675"/>
      <c r="O229" s="675"/>
      <c r="P229" s="675"/>
      <c r="Q229" s="675"/>
      <c r="R229" s="675"/>
      <c r="S229" s="675"/>
      <c r="T229" s="675"/>
      <c r="U229" s="675"/>
      <c r="V229" s="675"/>
      <c r="W229" s="675"/>
      <c r="X229" s="675"/>
      <c r="Y229" s="675"/>
      <c r="Z229" s="675"/>
    </row>
    <row r="230" spans="1:26">
      <c r="A230" s="675"/>
      <c r="B230" s="675"/>
      <c r="C230" s="675"/>
      <c r="D230" s="675"/>
      <c r="E230" s="675"/>
      <c r="F230" s="675"/>
      <c r="G230" s="675"/>
      <c r="H230" s="675"/>
      <c r="I230" s="675"/>
      <c r="J230" s="675"/>
      <c r="K230" s="675"/>
      <c r="L230" s="675"/>
      <c r="M230" s="675"/>
      <c r="N230" s="675"/>
      <c r="O230" s="675"/>
      <c r="P230" s="675"/>
      <c r="Q230" s="675"/>
      <c r="R230" s="675"/>
      <c r="S230" s="675"/>
      <c r="T230" s="675"/>
      <c r="U230" s="675"/>
      <c r="V230" s="675"/>
      <c r="W230" s="675"/>
      <c r="X230" s="675"/>
      <c r="Y230" s="675"/>
      <c r="Z230" s="675"/>
    </row>
    <row r="231" spans="1:26">
      <c r="A231" s="675"/>
      <c r="B231" s="675"/>
      <c r="C231" s="675"/>
      <c r="D231" s="675"/>
      <c r="E231" s="675"/>
      <c r="F231" s="675"/>
      <c r="G231" s="675"/>
      <c r="H231" s="675"/>
      <c r="I231" s="675"/>
      <c r="J231" s="675"/>
      <c r="K231" s="675"/>
      <c r="L231" s="675"/>
      <c r="M231" s="675"/>
      <c r="N231" s="675"/>
      <c r="O231" s="675"/>
      <c r="P231" s="675"/>
      <c r="Q231" s="675"/>
      <c r="R231" s="675"/>
      <c r="S231" s="675"/>
      <c r="T231" s="675"/>
      <c r="U231" s="675"/>
      <c r="V231" s="675"/>
      <c r="W231" s="675"/>
      <c r="X231" s="675"/>
      <c r="Y231" s="675"/>
      <c r="Z231" s="675"/>
    </row>
    <row r="232" spans="1:26">
      <c r="A232" s="675"/>
      <c r="B232" s="675"/>
      <c r="C232" s="675"/>
      <c r="D232" s="675"/>
      <c r="E232" s="675"/>
      <c r="F232" s="675"/>
      <c r="G232" s="675"/>
      <c r="H232" s="675"/>
      <c r="I232" s="675"/>
      <c r="J232" s="675"/>
      <c r="K232" s="675"/>
      <c r="L232" s="675"/>
      <c r="M232" s="675"/>
      <c r="N232" s="675"/>
      <c r="O232" s="675"/>
      <c r="P232" s="675"/>
      <c r="Q232" s="675"/>
      <c r="R232" s="675"/>
      <c r="S232" s="675"/>
      <c r="T232" s="675"/>
      <c r="U232" s="675"/>
      <c r="V232" s="675"/>
      <c r="W232" s="675"/>
      <c r="X232" s="675"/>
      <c r="Y232" s="675"/>
      <c r="Z232" s="675"/>
    </row>
    <row r="233" spans="1:26">
      <c r="A233" s="675"/>
      <c r="B233" s="675"/>
      <c r="C233" s="675"/>
      <c r="D233" s="675"/>
      <c r="E233" s="675"/>
      <c r="F233" s="675"/>
      <c r="G233" s="675"/>
      <c r="H233" s="675"/>
      <c r="I233" s="675"/>
      <c r="J233" s="675"/>
      <c r="K233" s="675"/>
      <c r="L233" s="675"/>
      <c r="M233" s="675"/>
      <c r="N233" s="675"/>
      <c r="O233" s="675"/>
      <c r="P233" s="675"/>
      <c r="Q233" s="675"/>
      <c r="R233" s="675"/>
      <c r="S233" s="675"/>
      <c r="T233" s="675"/>
      <c r="U233" s="675"/>
      <c r="V233" s="675"/>
      <c r="W233" s="675"/>
      <c r="X233" s="675"/>
      <c r="Y233" s="675"/>
      <c r="Z233" s="675"/>
    </row>
    <row r="234" spans="1:26">
      <c r="A234" s="675"/>
      <c r="B234" s="675"/>
      <c r="C234" s="675"/>
      <c r="D234" s="675"/>
      <c r="E234" s="675"/>
      <c r="F234" s="675"/>
      <c r="G234" s="675"/>
      <c r="H234" s="675"/>
      <c r="I234" s="675"/>
      <c r="J234" s="675"/>
      <c r="K234" s="675"/>
      <c r="L234" s="675"/>
      <c r="M234" s="675"/>
      <c r="N234" s="675"/>
      <c r="O234" s="675"/>
      <c r="P234" s="675"/>
      <c r="Q234" s="675"/>
      <c r="R234" s="675"/>
      <c r="S234" s="675"/>
      <c r="T234" s="675"/>
      <c r="U234" s="675"/>
      <c r="V234" s="675"/>
      <c r="W234" s="675"/>
      <c r="X234" s="675"/>
      <c r="Y234" s="675"/>
      <c r="Z234" s="675"/>
    </row>
    <row r="235" spans="1:26">
      <c r="A235" s="675"/>
      <c r="B235" s="675"/>
      <c r="C235" s="675"/>
      <c r="D235" s="675"/>
      <c r="E235" s="675"/>
      <c r="F235" s="675"/>
      <c r="G235" s="675"/>
      <c r="H235" s="675"/>
      <c r="I235" s="675"/>
      <c r="J235" s="675"/>
      <c r="K235" s="675"/>
      <c r="L235" s="675"/>
      <c r="M235" s="675"/>
      <c r="N235" s="675"/>
      <c r="O235" s="675"/>
      <c r="P235" s="675"/>
      <c r="Q235" s="675"/>
      <c r="R235" s="675"/>
      <c r="S235" s="675"/>
      <c r="T235" s="675"/>
      <c r="U235" s="675"/>
      <c r="V235" s="675"/>
      <c r="W235" s="675"/>
      <c r="X235" s="675"/>
      <c r="Y235" s="675"/>
      <c r="Z235" s="675"/>
    </row>
    <row r="236" spans="1:26">
      <c r="A236" s="675"/>
      <c r="B236" s="675"/>
      <c r="C236" s="675"/>
      <c r="D236" s="675"/>
      <c r="E236" s="675"/>
      <c r="F236" s="675"/>
      <c r="G236" s="675"/>
      <c r="H236" s="675"/>
      <c r="I236" s="675"/>
      <c r="J236" s="675"/>
      <c r="K236" s="675"/>
      <c r="L236" s="675"/>
      <c r="M236" s="675"/>
      <c r="N236" s="675"/>
      <c r="O236" s="675"/>
      <c r="P236" s="675"/>
      <c r="Q236" s="675"/>
      <c r="R236" s="675"/>
      <c r="S236" s="675"/>
      <c r="T236" s="675"/>
      <c r="U236" s="675"/>
      <c r="V236" s="675"/>
      <c r="W236" s="675"/>
      <c r="X236" s="675"/>
      <c r="Y236" s="675"/>
      <c r="Z236" s="675"/>
    </row>
    <row r="237" spans="1:26">
      <c r="A237" s="675"/>
      <c r="B237" s="675"/>
      <c r="C237" s="675"/>
      <c r="D237" s="675"/>
      <c r="E237" s="675"/>
      <c r="F237" s="675"/>
      <c r="G237" s="675"/>
      <c r="H237" s="675"/>
      <c r="I237" s="675"/>
      <c r="J237" s="675"/>
      <c r="K237" s="675"/>
      <c r="L237" s="675"/>
      <c r="M237" s="675"/>
      <c r="N237" s="675"/>
      <c r="O237" s="675"/>
      <c r="P237" s="675"/>
      <c r="Q237" s="675"/>
      <c r="R237" s="675"/>
      <c r="S237" s="675"/>
      <c r="T237" s="675"/>
      <c r="U237" s="675"/>
      <c r="V237" s="675"/>
      <c r="W237" s="675"/>
      <c r="X237" s="675"/>
      <c r="Y237" s="675"/>
      <c r="Z237" s="675"/>
    </row>
    <row r="238" spans="1:26">
      <c r="A238" s="675"/>
      <c r="B238" s="675"/>
      <c r="C238" s="675"/>
      <c r="D238" s="675"/>
      <c r="E238" s="675"/>
      <c r="F238" s="675"/>
      <c r="G238" s="675"/>
      <c r="H238" s="675"/>
      <c r="I238" s="675"/>
      <c r="J238" s="675"/>
      <c r="K238" s="675"/>
      <c r="L238" s="675"/>
      <c r="M238" s="675"/>
      <c r="N238" s="675"/>
      <c r="O238" s="675"/>
      <c r="P238" s="675"/>
      <c r="Q238" s="675"/>
      <c r="R238" s="675"/>
      <c r="S238" s="675"/>
      <c r="T238" s="675"/>
      <c r="U238" s="675"/>
      <c r="V238" s="675"/>
      <c r="W238" s="675"/>
      <c r="X238" s="675"/>
      <c r="Y238" s="675"/>
      <c r="Z238" s="675"/>
    </row>
    <row r="239" spans="1:26">
      <c r="A239" s="675"/>
      <c r="B239" s="675"/>
      <c r="C239" s="675"/>
      <c r="D239" s="675"/>
      <c r="E239" s="675"/>
      <c r="F239" s="675"/>
      <c r="G239" s="675"/>
      <c r="H239" s="675"/>
      <c r="I239" s="675"/>
      <c r="J239" s="675"/>
      <c r="K239" s="675"/>
      <c r="L239" s="675"/>
      <c r="M239" s="675"/>
      <c r="N239" s="675"/>
      <c r="O239" s="675"/>
      <c r="P239" s="675"/>
      <c r="Q239" s="675"/>
      <c r="R239" s="675"/>
      <c r="S239" s="675"/>
      <c r="T239" s="675"/>
      <c r="U239" s="675"/>
      <c r="V239" s="675"/>
      <c r="W239" s="675"/>
      <c r="X239" s="675"/>
      <c r="Y239" s="675"/>
      <c r="Z239" s="675"/>
    </row>
    <row r="240" spans="1:26">
      <c r="A240" s="675"/>
      <c r="B240" s="675"/>
      <c r="C240" s="675"/>
      <c r="D240" s="675"/>
      <c r="E240" s="675"/>
      <c r="F240" s="675"/>
      <c r="G240" s="675"/>
      <c r="H240" s="675"/>
      <c r="I240" s="675"/>
      <c r="J240" s="675"/>
      <c r="K240" s="675"/>
      <c r="L240" s="675"/>
      <c r="M240" s="675"/>
      <c r="N240" s="675"/>
      <c r="O240" s="675"/>
      <c r="P240" s="675"/>
      <c r="Q240" s="675"/>
      <c r="R240" s="675"/>
      <c r="S240" s="675"/>
      <c r="T240" s="675"/>
      <c r="U240" s="675"/>
      <c r="V240" s="675"/>
      <c r="W240" s="675"/>
      <c r="X240" s="675"/>
      <c r="Y240" s="675"/>
      <c r="Z240" s="675"/>
    </row>
    <row r="241" spans="1:26">
      <c r="A241" s="675"/>
      <c r="B241" s="675"/>
      <c r="C241" s="675"/>
      <c r="D241" s="675"/>
      <c r="E241" s="675"/>
      <c r="F241" s="675"/>
      <c r="G241" s="675"/>
      <c r="H241" s="675"/>
      <c r="I241" s="675"/>
      <c r="J241" s="675"/>
      <c r="K241" s="675"/>
      <c r="L241" s="675"/>
      <c r="M241" s="675"/>
      <c r="N241" s="675"/>
      <c r="O241" s="675"/>
      <c r="P241" s="675"/>
      <c r="Q241" s="675"/>
      <c r="R241" s="675"/>
      <c r="S241" s="675"/>
      <c r="T241" s="675"/>
      <c r="U241" s="675"/>
      <c r="V241" s="675"/>
      <c r="W241" s="675"/>
      <c r="X241" s="675"/>
      <c r="Y241" s="675"/>
      <c r="Z241" s="675"/>
    </row>
    <row r="242" spans="1:26">
      <c r="A242" s="675"/>
      <c r="B242" s="675"/>
      <c r="C242" s="675"/>
      <c r="D242" s="675"/>
      <c r="E242" s="675"/>
      <c r="F242" s="675"/>
      <c r="G242" s="675"/>
      <c r="H242" s="675"/>
      <c r="I242" s="675"/>
      <c r="J242" s="675"/>
      <c r="K242" s="675"/>
      <c r="L242" s="675"/>
      <c r="M242" s="675"/>
      <c r="N242" s="675"/>
      <c r="O242" s="675"/>
      <c r="P242" s="675"/>
      <c r="Q242" s="675"/>
      <c r="R242" s="675"/>
      <c r="S242" s="675"/>
      <c r="T242" s="675"/>
      <c r="U242" s="675"/>
      <c r="V242" s="675"/>
      <c r="W242" s="675"/>
      <c r="X242" s="675"/>
      <c r="Y242" s="675"/>
      <c r="Z242" s="675"/>
    </row>
    <row r="243" spans="1:26">
      <c r="A243" s="675"/>
      <c r="B243" s="675"/>
      <c r="C243" s="675"/>
      <c r="D243" s="675"/>
      <c r="E243" s="675"/>
      <c r="F243" s="675"/>
      <c r="G243" s="675"/>
      <c r="H243" s="675"/>
      <c r="I243" s="675"/>
      <c r="J243" s="675"/>
      <c r="K243" s="675"/>
      <c r="L243" s="675"/>
      <c r="M243" s="675"/>
      <c r="N243" s="675"/>
      <c r="O243" s="675"/>
      <c r="P243" s="675"/>
      <c r="Q243" s="675"/>
      <c r="R243" s="675"/>
      <c r="S243" s="675"/>
      <c r="T243" s="675"/>
      <c r="U243" s="675"/>
      <c r="V243" s="675"/>
      <c r="W243" s="675"/>
      <c r="X243" s="675"/>
      <c r="Y243" s="675"/>
      <c r="Z243" s="675"/>
    </row>
    <row r="244" spans="1:26">
      <c r="A244" s="675"/>
      <c r="B244" s="675"/>
      <c r="C244" s="675"/>
      <c r="D244" s="675"/>
      <c r="E244" s="675"/>
      <c r="F244" s="675"/>
      <c r="G244" s="675"/>
      <c r="H244" s="675"/>
      <c r="I244" s="675"/>
      <c r="J244" s="675"/>
      <c r="K244" s="675"/>
      <c r="L244" s="675"/>
      <c r="M244" s="675"/>
      <c r="N244" s="675"/>
      <c r="O244" s="675"/>
      <c r="P244" s="675"/>
      <c r="Q244" s="675"/>
      <c r="R244" s="675"/>
      <c r="S244" s="675"/>
      <c r="T244" s="675"/>
      <c r="U244" s="675"/>
      <c r="V244" s="675"/>
      <c r="W244" s="675"/>
      <c r="X244" s="675"/>
      <c r="Y244" s="675"/>
      <c r="Z244" s="675"/>
    </row>
    <row r="245" spans="1:26">
      <c r="A245" s="675"/>
      <c r="B245" s="675"/>
      <c r="C245" s="675"/>
      <c r="D245" s="675"/>
      <c r="E245" s="675"/>
      <c r="F245" s="675"/>
      <c r="G245" s="675"/>
      <c r="H245" s="675"/>
      <c r="I245" s="675"/>
      <c r="J245" s="675"/>
      <c r="K245" s="675"/>
      <c r="L245" s="675"/>
      <c r="M245" s="675"/>
      <c r="N245" s="675"/>
      <c r="O245" s="675"/>
      <c r="P245" s="675"/>
      <c r="Q245" s="675"/>
      <c r="R245" s="675"/>
      <c r="S245" s="675"/>
      <c r="T245" s="675"/>
      <c r="U245" s="675"/>
      <c r="V245" s="675"/>
      <c r="W245" s="675"/>
      <c r="X245" s="675"/>
      <c r="Y245" s="675"/>
      <c r="Z245" s="675"/>
    </row>
    <row r="246" spans="1:26">
      <c r="A246" s="675"/>
      <c r="B246" s="675"/>
      <c r="C246" s="675"/>
      <c r="D246" s="675"/>
      <c r="E246" s="675"/>
      <c r="F246" s="675"/>
      <c r="G246" s="675"/>
      <c r="H246" s="675"/>
      <c r="I246" s="675"/>
      <c r="J246" s="675"/>
      <c r="K246" s="675"/>
      <c r="L246" s="675"/>
      <c r="M246" s="675"/>
      <c r="N246" s="675"/>
      <c r="O246" s="675"/>
      <c r="P246" s="675"/>
      <c r="Q246" s="675"/>
      <c r="R246" s="675"/>
      <c r="S246" s="675"/>
      <c r="T246" s="675"/>
      <c r="U246" s="675"/>
      <c r="V246" s="675"/>
      <c r="W246" s="675"/>
      <c r="X246" s="675"/>
      <c r="Y246" s="675"/>
      <c r="Z246" s="675"/>
    </row>
    <row r="247" spans="1:26">
      <c r="A247" s="675"/>
      <c r="B247" s="675"/>
      <c r="C247" s="675"/>
      <c r="D247" s="675"/>
      <c r="E247" s="675"/>
      <c r="F247" s="675"/>
      <c r="G247" s="675"/>
      <c r="H247" s="675"/>
      <c r="I247" s="675"/>
      <c r="J247" s="675"/>
      <c r="K247" s="675"/>
      <c r="L247" s="675"/>
      <c r="M247" s="675"/>
      <c r="N247" s="675"/>
      <c r="O247" s="675"/>
      <c r="P247" s="675"/>
      <c r="Q247" s="675"/>
      <c r="R247" s="675"/>
      <c r="S247" s="675"/>
      <c r="T247" s="675"/>
      <c r="U247" s="675"/>
      <c r="V247" s="675"/>
      <c r="W247" s="675"/>
      <c r="X247" s="675"/>
      <c r="Y247" s="675"/>
      <c r="Z247" s="675"/>
    </row>
    <row r="248" spans="1:26">
      <c r="A248" s="675"/>
      <c r="B248" s="675"/>
      <c r="C248" s="675"/>
      <c r="D248" s="675"/>
      <c r="E248" s="675"/>
      <c r="F248" s="675"/>
      <c r="G248" s="675"/>
      <c r="H248" s="675"/>
      <c r="I248" s="675"/>
      <c r="J248" s="675"/>
      <c r="K248" s="675"/>
      <c r="L248" s="675"/>
      <c r="M248" s="675"/>
      <c r="N248" s="675"/>
      <c r="O248" s="675"/>
      <c r="P248" s="675"/>
      <c r="Q248" s="675"/>
      <c r="R248" s="675"/>
      <c r="S248" s="675"/>
      <c r="T248" s="675"/>
      <c r="U248" s="675"/>
      <c r="V248" s="675"/>
      <c r="W248" s="675"/>
      <c r="X248" s="675"/>
      <c r="Y248" s="675"/>
      <c r="Z248" s="675"/>
    </row>
    <row r="249" spans="1:26">
      <c r="A249" s="675"/>
      <c r="B249" s="675"/>
      <c r="C249" s="675"/>
      <c r="D249" s="675"/>
      <c r="E249" s="675"/>
      <c r="F249" s="675"/>
      <c r="G249" s="675"/>
      <c r="H249" s="675"/>
      <c r="I249" s="675"/>
      <c r="J249" s="675"/>
      <c r="K249" s="675"/>
      <c r="L249" s="675"/>
      <c r="M249" s="675"/>
      <c r="N249" s="675"/>
      <c r="O249" s="675"/>
      <c r="P249" s="675"/>
      <c r="Q249" s="675"/>
      <c r="R249" s="675"/>
      <c r="S249" s="675"/>
      <c r="T249" s="675"/>
      <c r="U249" s="675"/>
      <c r="V249" s="675"/>
      <c r="W249" s="675"/>
      <c r="X249" s="675"/>
      <c r="Y249" s="675"/>
      <c r="Z249" s="675"/>
    </row>
    <row r="250" spans="1:26">
      <c r="A250" s="675"/>
      <c r="B250" s="675"/>
      <c r="C250" s="675"/>
      <c r="D250" s="675"/>
      <c r="E250" s="675"/>
      <c r="F250" s="675"/>
      <c r="G250" s="675"/>
      <c r="H250" s="675"/>
      <c r="I250" s="675"/>
      <c r="J250" s="675"/>
      <c r="K250" s="675"/>
      <c r="L250" s="675"/>
      <c r="M250" s="675"/>
      <c r="N250" s="675"/>
      <c r="O250" s="675"/>
      <c r="P250" s="675"/>
      <c r="Q250" s="675"/>
      <c r="R250" s="675"/>
      <c r="S250" s="675"/>
      <c r="T250" s="675"/>
      <c r="U250" s="675"/>
      <c r="V250" s="675"/>
      <c r="W250" s="675"/>
      <c r="X250" s="675"/>
      <c r="Y250" s="675"/>
      <c r="Z250" s="675"/>
    </row>
    <row r="251" spans="1:26">
      <c r="A251" s="675"/>
      <c r="B251" s="675"/>
      <c r="C251" s="675"/>
      <c r="D251" s="675"/>
      <c r="E251" s="675"/>
      <c r="F251" s="675"/>
      <c r="G251" s="675"/>
      <c r="H251" s="675"/>
      <c r="I251" s="675"/>
      <c r="J251" s="675"/>
      <c r="K251" s="675"/>
      <c r="L251" s="675"/>
      <c r="M251" s="675"/>
      <c r="N251" s="675"/>
      <c r="O251" s="675"/>
      <c r="P251" s="675"/>
      <c r="Q251" s="675"/>
      <c r="R251" s="675"/>
      <c r="S251" s="675"/>
      <c r="T251" s="675"/>
      <c r="U251" s="675"/>
      <c r="V251" s="675"/>
      <c r="W251" s="675"/>
      <c r="X251" s="675"/>
      <c r="Y251" s="675"/>
      <c r="Z251" s="675"/>
    </row>
    <row r="252" spans="1:26">
      <c r="A252" s="675"/>
      <c r="B252" s="675"/>
      <c r="C252" s="675"/>
      <c r="D252" s="675"/>
      <c r="E252" s="675"/>
      <c r="F252" s="675"/>
      <c r="G252" s="675"/>
      <c r="H252" s="675"/>
      <c r="I252" s="675"/>
      <c r="J252" s="675"/>
      <c r="K252" s="675"/>
      <c r="L252" s="675"/>
      <c r="M252" s="675"/>
      <c r="N252" s="675"/>
      <c r="O252" s="675"/>
      <c r="P252" s="675"/>
      <c r="Q252" s="675"/>
      <c r="R252" s="675"/>
      <c r="S252" s="675"/>
      <c r="T252" s="675"/>
      <c r="U252" s="675"/>
      <c r="V252" s="675"/>
      <c r="W252" s="675"/>
      <c r="X252" s="675"/>
      <c r="Y252" s="675"/>
      <c r="Z252" s="675"/>
    </row>
    <row r="253" spans="1:26">
      <c r="A253" s="675"/>
      <c r="B253" s="675"/>
      <c r="C253" s="675"/>
      <c r="D253" s="675"/>
      <c r="E253" s="675"/>
      <c r="F253" s="675"/>
      <c r="G253" s="675"/>
      <c r="H253" s="675"/>
      <c r="I253" s="675"/>
      <c r="J253" s="675"/>
      <c r="K253" s="675"/>
      <c r="L253" s="675"/>
      <c r="M253" s="675"/>
      <c r="N253" s="675"/>
      <c r="O253" s="675"/>
      <c r="P253" s="675"/>
      <c r="Q253" s="675"/>
      <c r="R253" s="675"/>
      <c r="S253" s="675"/>
      <c r="T253" s="675"/>
      <c r="U253" s="675"/>
      <c r="V253" s="675"/>
      <c r="W253" s="675"/>
      <c r="X253" s="675"/>
      <c r="Y253" s="675"/>
      <c r="Z253" s="675"/>
    </row>
    <row r="254" spans="1:26">
      <c r="A254" s="675"/>
      <c r="B254" s="675"/>
      <c r="C254" s="675"/>
      <c r="D254" s="675"/>
      <c r="E254" s="675"/>
      <c r="F254" s="675"/>
      <c r="G254" s="675"/>
      <c r="H254" s="675"/>
      <c r="I254" s="675"/>
      <c r="J254" s="675"/>
      <c r="K254" s="675"/>
      <c r="L254" s="675"/>
      <c r="M254" s="675"/>
      <c r="N254" s="675"/>
      <c r="O254" s="675"/>
      <c r="P254" s="675"/>
      <c r="Q254" s="675"/>
      <c r="R254" s="675"/>
      <c r="S254" s="675"/>
      <c r="T254" s="675"/>
      <c r="U254" s="675"/>
      <c r="V254" s="675"/>
      <c r="W254" s="675"/>
      <c r="X254" s="675"/>
      <c r="Y254" s="675"/>
      <c r="Z254" s="675"/>
    </row>
    <row r="255" spans="1:26">
      <c r="A255" s="675"/>
      <c r="B255" s="675"/>
      <c r="C255" s="675"/>
      <c r="D255" s="675"/>
      <c r="E255" s="675"/>
      <c r="F255" s="675"/>
      <c r="G255" s="675"/>
      <c r="H255" s="675"/>
      <c r="I255" s="675"/>
      <c r="J255" s="675"/>
      <c r="K255" s="675"/>
      <c r="L255" s="675"/>
      <c r="M255" s="675"/>
      <c r="N255" s="675"/>
      <c r="O255" s="675"/>
      <c r="P255" s="675"/>
      <c r="Q255" s="675"/>
      <c r="R255" s="675"/>
      <c r="S255" s="675"/>
      <c r="T255" s="675"/>
      <c r="U255" s="675"/>
      <c r="V255" s="675"/>
      <c r="W255" s="675"/>
      <c r="X255" s="675"/>
      <c r="Y255" s="675"/>
      <c r="Z255" s="675"/>
    </row>
    <row r="256" spans="1:26">
      <c r="A256" s="675"/>
      <c r="B256" s="675"/>
      <c r="C256" s="675"/>
      <c r="D256" s="675"/>
      <c r="E256" s="675"/>
      <c r="F256" s="675"/>
      <c r="G256" s="675"/>
      <c r="H256" s="675"/>
      <c r="I256" s="675"/>
      <c r="J256" s="675"/>
      <c r="K256" s="675"/>
      <c r="L256" s="675"/>
      <c r="M256" s="675"/>
      <c r="N256" s="675"/>
      <c r="O256" s="675"/>
      <c r="P256" s="675"/>
      <c r="Q256" s="675"/>
      <c r="R256" s="675"/>
      <c r="S256" s="675"/>
      <c r="T256" s="675"/>
      <c r="U256" s="675"/>
      <c r="V256" s="675"/>
      <c r="W256" s="675"/>
      <c r="X256" s="675"/>
      <c r="Y256" s="675"/>
      <c r="Z256" s="675"/>
    </row>
    <row r="257" spans="1:26">
      <c r="A257" s="675"/>
      <c r="B257" s="675"/>
      <c r="C257" s="675"/>
      <c r="D257" s="675"/>
      <c r="E257" s="675"/>
      <c r="F257" s="675"/>
      <c r="G257" s="675"/>
      <c r="H257" s="675"/>
      <c r="I257" s="675"/>
      <c r="J257" s="675"/>
      <c r="K257" s="675"/>
      <c r="L257" s="675"/>
      <c r="M257" s="675"/>
      <c r="N257" s="675"/>
      <c r="O257" s="675"/>
      <c r="P257" s="675"/>
      <c r="Q257" s="675"/>
      <c r="R257" s="675"/>
      <c r="S257" s="675"/>
      <c r="T257" s="675"/>
      <c r="U257" s="675"/>
      <c r="V257" s="675"/>
      <c r="W257" s="675"/>
      <c r="X257" s="675"/>
      <c r="Y257" s="675"/>
      <c r="Z257" s="675"/>
    </row>
    <row r="258" spans="1:26">
      <c r="A258" s="675"/>
      <c r="B258" s="675"/>
      <c r="C258" s="675"/>
      <c r="D258" s="675"/>
      <c r="E258" s="675"/>
      <c r="F258" s="675"/>
      <c r="G258" s="675"/>
      <c r="H258" s="675"/>
      <c r="I258" s="675"/>
      <c r="J258" s="675"/>
      <c r="K258" s="675"/>
      <c r="L258" s="675"/>
      <c r="M258" s="675"/>
      <c r="N258" s="675"/>
      <c r="O258" s="675"/>
      <c r="P258" s="675"/>
      <c r="Q258" s="675"/>
      <c r="R258" s="675"/>
      <c r="S258" s="675"/>
      <c r="T258" s="675"/>
      <c r="U258" s="675"/>
      <c r="V258" s="675"/>
      <c r="W258" s="675"/>
      <c r="X258" s="675"/>
      <c r="Y258" s="675"/>
      <c r="Z258" s="675"/>
    </row>
    <row r="259" spans="1:26">
      <c r="A259" s="675"/>
      <c r="B259" s="675"/>
      <c r="C259" s="675"/>
      <c r="D259" s="675"/>
      <c r="E259" s="675"/>
      <c r="F259" s="675"/>
      <c r="G259" s="675"/>
      <c r="H259" s="675"/>
      <c r="I259" s="675"/>
      <c r="J259" s="675"/>
      <c r="K259" s="675"/>
      <c r="L259" s="675"/>
      <c r="M259" s="675"/>
      <c r="N259" s="675"/>
      <c r="O259" s="675"/>
      <c r="P259" s="675"/>
      <c r="Q259" s="675"/>
      <c r="R259" s="675"/>
      <c r="S259" s="675"/>
      <c r="T259" s="675"/>
      <c r="U259" s="675"/>
      <c r="V259" s="675"/>
      <c r="W259" s="675"/>
      <c r="X259" s="675"/>
      <c r="Y259" s="675"/>
      <c r="Z259" s="675"/>
    </row>
    <row r="260" spans="1:26">
      <c r="A260" s="675"/>
      <c r="B260" s="675"/>
      <c r="C260" s="675"/>
      <c r="D260" s="675"/>
      <c r="E260" s="675"/>
      <c r="F260" s="675"/>
      <c r="G260" s="675"/>
      <c r="H260" s="675"/>
      <c r="I260" s="675"/>
      <c r="J260" s="675"/>
      <c r="K260" s="675"/>
      <c r="L260" s="675"/>
      <c r="M260" s="675"/>
      <c r="N260" s="675"/>
      <c r="O260" s="675"/>
      <c r="P260" s="675"/>
      <c r="Q260" s="675"/>
      <c r="R260" s="675"/>
      <c r="S260" s="675"/>
      <c r="T260" s="675"/>
      <c r="U260" s="675"/>
      <c r="V260" s="675"/>
      <c r="W260" s="675"/>
      <c r="X260" s="675"/>
      <c r="Y260" s="675"/>
      <c r="Z260" s="675"/>
    </row>
    <row r="261" spans="1:26">
      <c r="A261" s="675"/>
      <c r="B261" s="675"/>
      <c r="C261" s="675"/>
      <c r="D261" s="675"/>
      <c r="E261" s="675"/>
      <c r="F261" s="675"/>
      <c r="G261" s="675"/>
      <c r="H261" s="675"/>
      <c r="I261" s="675"/>
      <c r="J261" s="675"/>
      <c r="K261" s="675"/>
      <c r="L261" s="675"/>
      <c r="M261" s="675"/>
      <c r="N261" s="675"/>
      <c r="O261" s="675"/>
      <c r="P261" s="675"/>
      <c r="Q261" s="675"/>
      <c r="R261" s="675"/>
      <c r="S261" s="675"/>
      <c r="T261" s="675"/>
      <c r="U261" s="675"/>
      <c r="V261" s="675"/>
      <c r="W261" s="675"/>
      <c r="X261" s="675"/>
      <c r="Y261" s="675"/>
      <c r="Z261" s="675"/>
    </row>
    <row r="262" spans="1:26">
      <c r="A262" s="675"/>
      <c r="B262" s="675"/>
      <c r="C262" s="675"/>
      <c r="D262" s="675"/>
      <c r="E262" s="675"/>
      <c r="F262" s="675"/>
      <c r="G262" s="675"/>
      <c r="H262" s="675"/>
      <c r="I262" s="675"/>
      <c r="J262" s="675"/>
      <c r="K262" s="675"/>
      <c r="L262" s="675"/>
      <c r="M262" s="675"/>
      <c r="N262" s="675"/>
      <c r="O262" s="675"/>
      <c r="P262" s="675"/>
      <c r="Q262" s="675"/>
      <c r="R262" s="675"/>
      <c r="S262" s="675"/>
      <c r="T262" s="675"/>
      <c r="U262" s="675"/>
      <c r="V262" s="675"/>
      <c r="W262" s="675"/>
      <c r="X262" s="675"/>
      <c r="Y262" s="675"/>
      <c r="Z262" s="675"/>
    </row>
    <row r="263" spans="1:26">
      <c r="A263" s="675"/>
      <c r="B263" s="675"/>
      <c r="C263" s="675"/>
      <c r="D263" s="675"/>
      <c r="E263" s="675"/>
      <c r="F263" s="675"/>
      <c r="G263" s="675"/>
      <c r="H263" s="675"/>
      <c r="I263" s="675"/>
      <c r="J263" s="675"/>
      <c r="K263" s="675"/>
      <c r="L263" s="675"/>
      <c r="M263" s="675"/>
      <c r="N263" s="675"/>
      <c r="O263" s="675"/>
      <c r="P263" s="675"/>
      <c r="Q263" s="675"/>
      <c r="R263" s="675"/>
      <c r="S263" s="675"/>
      <c r="T263" s="675"/>
      <c r="U263" s="675"/>
      <c r="V263" s="675"/>
      <c r="W263" s="675"/>
      <c r="X263" s="675"/>
      <c r="Y263" s="675"/>
      <c r="Z263" s="675"/>
    </row>
    <row r="264" spans="1:26">
      <c r="A264" s="675"/>
      <c r="B264" s="675"/>
      <c r="C264" s="675"/>
      <c r="D264" s="675"/>
      <c r="E264" s="675"/>
      <c r="F264" s="675"/>
      <c r="G264" s="675"/>
      <c r="H264" s="675"/>
      <c r="I264" s="675"/>
      <c r="J264" s="675"/>
      <c r="K264" s="675"/>
      <c r="L264" s="675"/>
      <c r="M264" s="675"/>
      <c r="N264" s="675"/>
      <c r="O264" s="675"/>
      <c r="P264" s="675"/>
      <c r="Q264" s="675"/>
      <c r="R264" s="675"/>
      <c r="S264" s="675"/>
      <c r="T264" s="675"/>
      <c r="U264" s="675"/>
      <c r="V264" s="675"/>
      <c r="W264" s="675"/>
      <c r="X264" s="675"/>
      <c r="Y264" s="675"/>
      <c r="Z264" s="675"/>
    </row>
    <row r="265" spans="1:26">
      <c r="A265" s="675"/>
      <c r="B265" s="675"/>
      <c r="C265" s="675"/>
      <c r="D265" s="675"/>
      <c r="E265" s="675"/>
      <c r="F265" s="675"/>
      <c r="G265" s="675"/>
      <c r="H265" s="675"/>
      <c r="I265" s="675"/>
      <c r="J265" s="675"/>
      <c r="K265" s="675"/>
      <c r="L265" s="675"/>
      <c r="M265" s="675"/>
      <c r="N265" s="675"/>
      <c r="O265" s="675"/>
      <c r="P265" s="675"/>
      <c r="Q265" s="675"/>
      <c r="R265" s="675"/>
      <c r="S265" s="675"/>
      <c r="T265" s="675"/>
      <c r="U265" s="675"/>
      <c r="V265" s="675"/>
      <c r="W265" s="675"/>
      <c r="X265" s="675"/>
      <c r="Y265" s="675"/>
      <c r="Z265" s="675"/>
    </row>
    <row r="266" spans="1:26">
      <c r="A266" s="675"/>
      <c r="B266" s="675"/>
      <c r="C266" s="675"/>
      <c r="D266" s="675"/>
      <c r="E266" s="675"/>
      <c r="F266" s="675"/>
      <c r="G266" s="675"/>
      <c r="H266" s="675"/>
      <c r="I266" s="675"/>
      <c r="J266" s="675"/>
      <c r="K266" s="675"/>
      <c r="L266" s="675"/>
      <c r="M266" s="675"/>
      <c r="N266" s="675"/>
      <c r="O266" s="675"/>
      <c r="P266" s="675"/>
      <c r="Q266" s="675"/>
      <c r="R266" s="675"/>
      <c r="S266" s="675"/>
      <c r="T266" s="675"/>
      <c r="U266" s="675"/>
      <c r="V266" s="675"/>
      <c r="W266" s="675"/>
      <c r="X266" s="675"/>
      <c r="Y266" s="675"/>
      <c r="Z266" s="675"/>
    </row>
    <row r="267" spans="1:26">
      <c r="A267" s="675"/>
      <c r="B267" s="675"/>
      <c r="C267" s="675"/>
      <c r="D267" s="675"/>
      <c r="E267" s="675"/>
      <c r="F267" s="675"/>
      <c r="G267" s="675"/>
      <c r="H267" s="675"/>
      <c r="I267" s="675"/>
      <c r="J267" s="675"/>
      <c r="K267" s="675"/>
      <c r="L267" s="675"/>
      <c r="M267" s="675"/>
      <c r="N267" s="675"/>
      <c r="O267" s="675"/>
      <c r="P267" s="675"/>
      <c r="Q267" s="675"/>
      <c r="R267" s="675"/>
      <c r="S267" s="675"/>
      <c r="T267" s="675"/>
      <c r="U267" s="675"/>
      <c r="V267" s="675"/>
      <c r="W267" s="675"/>
      <c r="X267" s="675"/>
      <c r="Y267" s="675"/>
      <c r="Z267" s="675"/>
    </row>
    <row r="268" spans="1:26">
      <c r="A268" s="675"/>
      <c r="B268" s="675"/>
      <c r="C268" s="675"/>
      <c r="D268" s="675"/>
      <c r="E268" s="675"/>
      <c r="F268" s="675"/>
      <c r="G268" s="675"/>
      <c r="H268" s="675"/>
      <c r="I268" s="675"/>
      <c r="J268" s="675"/>
      <c r="K268" s="675"/>
      <c r="L268" s="675"/>
      <c r="M268" s="675"/>
      <c r="N268" s="675"/>
      <c r="O268" s="675"/>
      <c r="P268" s="675"/>
      <c r="Q268" s="675"/>
      <c r="R268" s="675"/>
      <c r="S268" s="675"/>
      <c r="T268" s="675"/>
      <c r="U268" s="675"/>
      <c r="V268" s="675"/>
      <c r="W268" s="675"/>
      <c r="X268" s="675"/>
      <c r="Y268" s="675"/>
      <c r="Z268" s="675"/>
    </row>
    <row r="269" spans="1:26">
      <c r="A269" s="675"/>
      <c r="B269" s="675"/>
      <c r="C269" s="675"/>
      <c r="D269" s="675"/>
      <c r="E269" s="675"/>
      <c r="F269" s="675"/>
      <c r="G269" s="675"/>
      <c r="H269" s="675"/>
      <c r="I269" s="675"/>
      <c r="J269" s="675"/>
      <c r="K269" s="675"/>
      <c r="L269" s="675"/>
      <c r="M269" s="675"/>
      <c r="N269" s="675"/>
      <c r="O269" s="675"/>
      <c r="P269" s="675"/>
      <c r="Q269" s="675"/>
      <c r="R269" s="675"/>
      <c r="S269" s="675"/>
      <c r="T269" s="675"/>
      <c r="U269" s="675"/>
      <c r="V269" s="675"/>
      <c r="W269" s="675"/>
      <c r="X269" s="675"/>
      <c r="Y269" s="675"/>
      <c r="Z269" s="675"/>
    </row>
    <row r="270" spans="1:26">
      <c r="A270" s="675"/>
      <c r="B270" s="675"/>
      <c r="C270" s="675"/>
      <c r="D270" s="675"/>
      <c r="E270" s="675"/>
      <c r="F270" s="675"/>
      <c r="G270" s="675"/>
      <c r="H270" s="675"/>
      <c r="I270" s="675"/>
      <c r="J270" s="675"/>
      <c r="K270" s="675"/>
      <c r="L270" s="675"/>
      <c r="M270" s="675"/>
      <c r="N270" s="675"/>
      <c r="O270" s="675"/>
      <c r="P270" s="675"/>
      <c r="Q270" s="675"/>
      <c r="R270" s="675"/>
      <c r="S270" s="675"/>
      <c r="T270" s="675"/>
      <c r="U270" s="675"/>
      <c r="V270" s="675"/>
      <c r="W270" s="675"/>
      <c r="X270" s="675"/>
      <c r="Y270" s="675"/>
      <c r="Z270" s="675"/>
    </row>
    <row r="271" spans="1:26">
      <c r="A271" s="675"/>
      <c r="B271" s="675"/>
      <c r="C271" s="675"/>
      <c r="D271" s="675"/>
      <c r="E271" s="675"/>
      <c r="F271" s="675"/>
      <c r="G271" s="675"/>
      <c r="H271" s="675"/>
      <c r="I271" s="675"/>
      <c r="J271" s="675"/>
      <c r="K271" s="675"/>
      <c r="L271" s="675"/>
      <c r="M271" s="675"/>
      <c r="N271" s="675"/>
      <c r="O271" s="675"/>
      <c r="P271" s="675"/>
      <c r="Q271" s="675"/>
      <c r="R271" s="675"/>
      <c r="S271" s="675"/>
      <c r="T271" s="675"/>
      <c r="U271" s="675"/>
      <c r="V271" s="675"/>
      <c r="W271" s="675"/>
      <c r="X271" s="675"/>
      <c r="Y271" s="675"/>
      <c r="Z271" s="675"/>
    </row>
    <row r="272" spans="1:26">
      <c r="A272" s="675"/>
      <c r="B272" s="675"/>
      <c r="C272" s="675"/>
      <c r="D272" s="675"/>
      <c r="E272" s="675"/>
      <c r="F272" s="675"/>
      <c r="G272" s="675"/>
      <c r="H272" s="675"/>
      <c r="I272" s="675"/>
      <c r="J272" s="675"/>
      <c r="K272" s="675"/>
      <c r="L272" s="675"/>
      <c r="M272" s="675"/>
      <c r="N272" s="675"/>
      <c r="O272" s="675"/>
      <c r="P272" s="675"/>
      <c r="Q272" s="675"/>
      <c r="R272" s="675"/>
      <c r="S272" s="675"/>
      <c r="T272" s="675"/>
      <c r="U272" s="675"/>
      <c r="V272" s="675"/>
      <c r="W272" s="675"/>
      <c r="X272" s="675"/>
      <c r="Y272" s="675"/>
      <c r="Z272" s="675"/>
    </row>
    <row r="273" spans="1:26">
      <c r="A273" s="675"/>
      <c r="B273" s="675"/>
      <c r="C273" s="675"/>
      <c r="D273" s="675"/>
      <c r="E273" s="675"/>
      <c r="F273" s="675"/>
      <c r="G273" s="675"/>
      <c r="H273" s="675"/>
      <c r="I273" s="675"/>
      <c r="J273" s="675"/>
      <c r="K273" s="675"/>
      <c r="L273" s="675"/>
      <c r="M273" s="675"/>
      <c r="N273" s="675"/>
      <c r="O273" s="675"/>
      <c r="P273" s="675"/>
      <c r="Q273" s="675"/>
      <c r="R273" s="675"/>
      <c r="S273" s="675"/>
      <c r="T273" s="675"/>
      <c r="U273" s="675"/>
      <c r="V273" s="675"/>
      <c r="W273" s="675"/>
      <c r="X273" s="675"/>
      <c r="Y273" s="675"/>
      <c r="Z273" s="675"/>
    </row>
    <row r="274" spans="1:26">
      <c r="A274" s="675"/>
      <c r="B274" s="675"/>
      <c r="C274" s="675"/>
      <c r="D274" s="675"/>
      <c r="E274" s="675"/>
      <c r="F274" s="675"/>
      <c r="G274" s="675"/>
      <c r="H274" s="675"/>
      <c r="I274" s="675"/>
      <c r="J274" s="675"/>
      <c r="K274" s="675"/>
      <c r="L274" s="675"/>
      <c r="M274" s="675"/>
      <c r="N274" s="675"/>
      <c r="O274" s="675"/>
      <c r="P274" s="675"/>
      <c r="Q274" s="675"/>
      <c r="R274" s="675"/>
      <c r="S274" s="675"/>
      <c r="T274" s="675"/>
      <c r="U274" s="675"/>
      <c r="V274" s="675"/>
      <c r="W274" s="675"/>
      <c r="X274" s="675"/>
      <c r="Y274" s="675"/>
      <c r="Z274" s="675"/>
    </row>
    <row r="275" spans="1:26">
      <c r="A275" s="675"/>
      <c r="B275" s="675"/>
      <c r="C275" s="675"/>
      <c r="D275" s="675"/>
      <c r="E275" s="675"/>
      <c r="F275" s="675"/>
      <c r="G275" s="675"/>
      <c r="H275" s="675"/>
      <c r="I275" s="675"/>
      <c r="J275" s="675"/>
      <c r="K275" s="675"/>
      <c r="L275" s="675"/>
      <c r="M275" s="675"/>
      <c r="N275" s="675"/>
      <c r="O275" s="675"/>
      <c r="P275" s="675"/>
      <c r="Q275" s="675"/>
      <c r="R275" s="675"/>
      <c r="S275" s="675"/>
      <c r="T275" s="675"/>
      <c r="U275" s="675"/>
      <c r="V275" s="675"/>
      <c r="W275" s="675"/>
      <c r="X275" s="675"/>
      <c r="Y275" s="675"/>
      <c r="Z275" s="675"/>
    </row>
    <row r="276" spans="1:26">
      <c r="A276" s="675"/>
      <c r="B276" s="675"/>
      <c r="C276" s="675"/>
      <c r="D276" s="675"/>
      <c r="E276" s="675"/>
      <c r="F276" s="675"/>
      <c r="G276" s="675"/>
      <c r="H276" s="675"/>
      <c r="I276" s="675"/>
      <c r="J276" s="675"/>
      <c r="K276" s="675"/>
      <c r="L276" s="675"/>
      <c r="M276" s="675"/>
      <c r="N276" s="675"/>
      <c r="O276" s="675"/>
      <c r="P276" s="675"/>
      <c r="Q276" s="675"/>
      <c r="R276" s="675"/>
      <c r="S276" s="675"/>
      <c r="T276" s="675"/>
      <c r="U276" s="675"/>
      <c r="V276" s="675"/>
      <c r="W276" s="675"/>
      <c r="X276" s="675"/>
      <c r="Y276" s="675"/>
      <c r="Z276" s="675"/>
    </row>
    <row r="277" spans="1:26">
      <c r="A277" s="675"/>
      <c r="B277" s="675"/>
      <c r="C277" s="675"/>
      <c r="D277" s="675"/>
      <c r="E277" s="675"/>
      <c r="F277" s="675"/>
      <c r="G277" s="675"/>
      <c r="H277" s="675"/>
      <c r="I277" s="675"/>
      <c r="J277" s="675"/>
      <c r="K277" s="675"/>
      <c r="L277" s="675"/>
      <c r="M277" s="675"/>
      <c r="N277" s="675"/>
      <c r="O277" s="675"/>
      <c r="P277" s="675"/>
      <c r="Q277" s="675"/>
      <c r="R277" s="675"/>
      <c r="S277" s="675"/>
      <c r="T277" s="675"/>
      <c r="U277" s="675"/>
      <c r="V277" s="675"/>
      <c r="W277" s="675"/>
      <c r="X277" s="675"/>
      <c r="Y277" s="675"/>
      <c r="Z277" s="675"/>
    </row>
    <row r="278" spans="1:26">
      <c r="A278" s="675"/>
      <c r="B278" s="675"/>
      <c r="C278" s="675"/>
      <c r="D278" s="675"/>
      <c r="E278" s="675"/>
      <c r="F278" s="675"/>
      <c r="G278" s="675"/>
      <c r="H278" s="675"/>
      <c r="I278" s="675"/>
      <c r="J278" s="675"/>
      <c r="K278" s="675"/>
      <c r="L278" s="675"/>
      <c r="M278" s="675"/>
      <c r="N278" s="675"/>
      <c r="O278" s="675"/>
      <c r="P278" s="675"/>
      <c r="Q278" s="675"/>
      <c r="R278" s="675"/>
      <c r="S278" s="675"/>
      <c r="T278" s="675"/>
      <c r="U278" s="675"/>
      <c r="V278" s="675"/>
      <c r="W278" s="675"/>
      <c r="X278" s="675"/>
      <c r="Y278" s="675"/>
      <c r="Z278" s="675"/>
    </row>
    <row r="279" spans="1:26">
      <c r="A279" s="675"/>
      <c r="B279" s="675"/>
      <c r="C279" s="675"/>
      <c r="D279" s="675"/>
      <c r="E279" s="675"/>
      <c r="F279" s="675"/>
      <c r="G279" s="675"/>
      <c r="H279" s="675"/>
      <c r="I279" s="675"/>
      <c r="J279" s="675"/>
      <c r="K279" s="675"/>
      <c r="L279" s="675"/>
      <c r="M279" s="675"/>
      <c r="N279" s="675"/>
      <c r="O279" s="675"/>
      <c r="P279" s="675"/>
      <c r="Q279" s="675"/>
      <c r="R279" s="675"/>
      <c r="S279" s="675"/>
      <c r="T279" s="675"/>
      <c r="U279" s="675"/>
      <c r="V279" s="675"/>
      <c r="W279" s="675"/>
      <c r="X279" s="675"/>
      <c r="Y279" s="675"/>
      <c r="Z279" s="675"/>
    </row>
    <row r="280" spans="1:26">
      <c r="A280" s="675"/>
      <c r="B280" s="675"/>
      <c r="C280" s="675"/>
      <c r="D280" s="675"/>
      <c r="E280" s="675"/>
      <c r="F280" s="675"/>
      <c r="G280" s="675"/>
      <c r="H280" s="675"/>
      <c r="I280" s="675"/>
      <c r="J280" s="675"/>
      <c r="K280" s="675"/>
      <c r="L280" s="675"/>
      <c r="M280" s="675"/>
      <c r="N280" s="675"/>
      <c r="O280" s="675"/>
      <c r="P280" s="675"/>
      <c r="Q280" s="675"/>
      <c r="R280" s="675"/>
      <c r="S280" s="675"/>
      <c r="T280" s="675"/>
      <c r="U280" s="675"/>
      <c r="V280" s="675"/>
      <c r="W280" s="675"/>
      <c r="X280" s="675"/>
      <c r="Y280" s="675"/>
      <c r="Z280" s="675"/>
    </row>
    <row r="281" spans="1:26">
      <c r="A281" s="675"/>
      <c r="B281" s="675"/>
      <c r="C281" s="675"/>
      <c r="D281" s="675"/>
      <c r="E281" s="675"/>
      <c r="F281" s="675"/>
      <c r="G281" s="675"/>
      <c r="H281" s="675"/>
      <c r="I281" s="675"/>
      <c r="J281" s="675"/>
      <c r="K281" s="675"/>
      <c r="L281" s="675"/>
      <c r="M281" s="675"/>
      <c r="N281" s="675"/>
      <c r="O281" s="675"/>
      <c r="P281" s="675"/>
      <c r="Q281" s="675"/>
      <c r="R281" s="675"/>
      <c r="S281" s="675"/>
      <c r="T281" s="675"/>
      <c r="U281" s="675"/>
      <c r="V281" s="675"/>
      <c r="W281" s="675"/>
      <c r="X281" s="675"/>
      <c r="Y281" s="675"/>
      <c r="Z281" s="675"/>
    </row>
    <row r="282" spans="1:26">
      <c r="A282" s="675"/>
      <c r="B282" s="675"/>
      <c r="C282" s="675"/>
      <c r="D282" s="675"/>
      <c r="E282" s="675"/>
      <c r="F282" s="675"/>
      <c r="G282" s="675"/>
      <c r="H282" s="675"/>
      <c r="I282" s="675"/>
      <c r="J282" s="675"/>
      <c r="K282" s="675"/>
      <c r="L282" s="675"/>
      <c r="M282" s="675"/>
      <c r="N282" s="675"/>
      <c r="O282" s="675"/>
      <c r="P282" s="675"/>
      <c r="Q282" s="675"/>
      <c r="R282" s="675"/>
      <c r="S282" s="675"/>
      <c r="T282" s="675"/>
      <c r="U282" s="675"/>
      <c r="V282" s="675"/>
      <c r="W282" s="675"/>
      <c r="X282" s="675"/>
      <c r="Y282" s="675"/>
      <c r="Z282" s="675"/>
    </row>
    <row r="283" spans="1:26">
      <c r="A283" s="675"/>
      <c r="B283" s="675"/>
      <c r="C283" s="675"/>
      <c r="D283" s="675"/>
      <c r="E283" s="675"/>
      <c r="F283" s="675"/>
      <c r="G283" s="675"/>
      <c r="H283" s="675"/>
      <c r="I283" s="675"/>
      <c r="J283" s="675"/>
      <c r="K283" s="675"/>
      <c r="L283" s="675"/>
      <c r="M283" s="675"/>
      <c r="N283" s="675"/>
      <c r="O283" s="675"/>
      <c r="P283" s="675"/>
      <c r="Q283" s="675"/>
      <c r="R283" s="675"/>
      <c r="S283" s="675"/>
      <c r="T283" s="675"/>
      <c r="U283" s="675"/>
      <c r="V283" s="675"/>
      <c r="W283" s="675"/>
      <c r="X283" s="675"/>
      <c r="Y283" s="675"/>
      <c r="Z283" s="675"/>
    </row>
    <row r="284" spans="1:26">
      <c r="A284" s="675"/>
      <c r="B284" s="675"/>
      <c r="C284" s="675"/>
      <c r="D284" s="675"/>
      <c r="E284" s="675"/>
      <c r="F284" s="675"/>
      <c r="G284" s="675"/>
      <c r="H284" s="675"/>
      <c r="I284" s="675"/>
      <c r="J284" s="675"/>
      <c r="K284" s="675"/>
      <c r="L284" s="675"/>
      <c r="M284" s="675"/>
      <c r="N284" s="675"/>
      <c r="O284" s="675"/>
      <c r="P284" s="675"/>
      <c r="Q284" s="675"/>
      <c r="R284" s="675"/>
      <c r="S284" s="675"/>
      <c r="T284" s="675"/>
      <c r="U284" s="675"/>
      <c r="V284" s="675"/>
      <c r="W284" s="675"/>
      <c r="X284" s="675"/>
      <c r="Y284" s="675"/>
      <c r="Z284" s="675"/>
    </row>
    <row r="285" spans="1:26">
      <c r="A285" s="675"/>
      <c r="B285" s="675"/>
      <c r="C285" s="675"/>
      <c r="D285" s="675"/>
      <c r="E285" s="675"/>
      <c r="F285" s="675"/>
      <c r="G285" s="675"/>
      <c r="H285" s="675"/>
      <c r="I285" s="675"/>
      <c r="J285" s="675"/>
      <c r="K285" s="675"/>
      <c r="L285" s="675"/>
      <c r="M285" s="675"/>
      <c r="N285" s="675"/>
      <c r="O285" s="675"/>
      <c r="P285" s="675"/>
      <c r="Q285" s="675"/>
      <c r="R285" s="675"/>
      <c r="S285" s="675"/>
      <c r="T285" s="675"/>
      <c r="U285" s="675"/>
      <c r="V285" s="675"/>
      <c r="W285" s="675"/>
      <c r="X285" s="675"/>
      <c r="Y285" s="675"/>
      <c r="Z285" s="675"/>
    </row>
    <row r="286" spans="1:26">
      <c r="A286" s="675"/>
      <c r="B286" s="675"/>
      <c r="C286" s="675"/>
      <c r="D286" s="675"/>
      <c r="E286" s="675"/>
      <c r="F286" s="675"/>
      <c r="G286" s="675"/>
      <c r="H286" s="675"/>
      <c r="I286" s="675"/>
      <c r="J286" s="675"/>
      <c r="K286" s="675"/>
      <c r="L286" s="675"/>
      <c r="M286" s="675"/>
      <c r="N286" s="675"/>
      <c r="O286" s="675"/>
      <c r="P286" s="675"/>
      <c r="Q286" s="675"/>
      <c r="R286" s="675"/>
      <c r="S286" s="675"/>
      <c r="T286" s="675"/>
      <c r="U286" s="675"/>
      <c r="V286" s="675"/>
      <c r="W286" s="675"/>
      <c r="X286" s="675"/>
      <c r="Y286" s="675"/>
      <c r="Z286" s="675"/>
    </row>
    <row r="287" spans="1:26">
      <c r="A287" s="675"/>
      <c r="B287" s="675"/>
      <c r="C287" s="675"/>
      <c r="D287" s="675"/>
      <c r="E287" s="675"/>
      <c r="F287" s="675"/>
      <c r="G287" s="675"/>
      <c r="H287" s="675"/>
      <c r="I287" s="675"/>
      <c r="J287" s="675"/>
      <c r="K287" s="675"/>
      <c r="L287" s="675"/>
      <c r="M287" s="675"/>
      <c r="N287" s="675"/>
      <c r="O287" s="675"/>
      <c r="P287" s="675"/>
      <c r="Q287" s="675"/>
      <c r="R287" s="675"/>
      <c r="S287" s="675"/>
      <c r="T287" s="675"/>
      <c r="U287" s="675"/>
      <c r="V287" s="675"/>
      <c r="W287" s="675"/>
      <c r="X287" s="675"/>
      <c r="Y287" s="675"/>
      <c r="Z287" s="675"/>
    </row>
    <row r="288" spans="1:26">
      <c r="A288" s="675"/>
      <c r="B288" s="675"/>
      <c r="C288" s="675"/>
      <c r="D288" s="675"/>
      <c r="E288" s="675"/>
      <c r="F288" s="675"/>
      <c r="G288" s="675"/>
      <c r="H288" s="675"/>
      <c r="I288" s="675"/>
      <c r="J288" s="675"/>
      <c r="K288" s="675"/>
      <c r="L288" s="675"/>
      <c r="M288" s="675"/>
      <c r="N288" s="675"/>
      <c r="O288" s="675"/>
      <c r="P288" s="675"/>
      <c r="Q288" s="675"/>
      <c r="R288" s="675"/>
      <c r="S288" s="675"/>
      <c r="T288" s="675"/>
      <c r="U288" s="675"/>
      <c r="V288" s="675"/>
      <c r="W288" s="675"/>
      <c r="X288" s="675"/>
      <c r="Y288" s="675"/>
      <c r="Z288" s="675"/>
    </row>
    <row r="289" spans="1:26">
      <c r="A289" s="675"/>
      <c r="B289" s="675"/>
      <c r="C289" s="675"/>
      <c r="D289" s="675"/>
      <c r="E289" s="675"/>
      <c r="F289" s="675"/>
      <c r="G289" s="675"/>
      <c r="H289" s="675"/>
      <c r="I289" s="675"/>
      <c r="J289" s="675"/>
      <c r="K289" s="675"/>
      <c r="L289" s="675"/>
      <c r="M289" s="675"/>
      <c r="N289" s="675"/>
      <c r="O289" s="675"/>
      <c r="P289" s="675"/>
      <c r="Q289" s="675"/>
      <c r="R289" s="675"/>
      <c r="S289" s="675"/>
      <c r="T289" s="675"/>
      <c r="U289" s="675"/>
      <c r="V289" s="675"/>
      <c r="W289" s="675"/>
      <c r="X289" s="675"/>
      <c r="Y289" s="675"/>
      <c r="Z289" s="675"/>
    </row>
    <row r="290" spans="1:26">
      <c r="A290" s="675"/>
      <c r="B290" s="675"/>
      <c r="C290" s="675"/>
      <c r="D290" s="675"/>
      <c r="E290" s="675"/>
      <c r="F290" s="675"/>
      <c r="G290" s="675"/>
      <c r="H290" s="675"/>
      <c r="I290" s="675"/>
      <c r="J290" s="675"/>
      <c r="K290" s="675"/>
      <c r="L290" s="675"/>
      <c r="M290" s="675"/>
      <c r="N290" s="675"/>
      <c r="O290" s="675"/>
      <c r="P290" s="675"/>
      <c r="Q290" s="675"/>
      <c r="R290" s="675"/>
      <c r="S290" s="675"/>
      <c r="T290" s="675"/>
      <c r="U290" s="675"/>
      <c r="V290" s="675"/>
      <c r="W290" s="675"/>
      <c r="X290" s="675"/>
      <c r="Y290" s="675"/>
      <c r="Z290" s="675"/>
    </row>
    <row r="291" spans="1:26">
      <c r="A291" s="675"/>
      <c r="B291" s="675"/>
      <c r="C291" s="675"/>
      <c r="D291" s="675"/>
      <c r="E291" s="675"/>
      <c r="F291" s="675"/>
      <c r="G291" s="675"/>
      <c r="H291" s="675"/>
      <c r="I291" s="675"/>
      <c r="J291" s="675"/>
      <c r="K291" s="675"/>
      <c r="L291" s="675"/>
      <c r="M291" s="675"/>
      <c r="N291" s="675"/>
      <c r="O291" s="675"/>
      <c r="P291" s="675"/>
      <c r="Q291" s="675"/>
      <c r="R291" s="675"/>
      <c r="S291" s="675"/>
      <c r="T291" s="675"/>
      <c r="U291" s="675"/>
      <c r="V291" s="675"/>
      <c r="W291" s="675"/>
      <c r="X291" s="675"/>
      <c r="Y291" s="675"/>
      <c r="Z291" s="675"/>
    </row>
    <row r="292" spans="1:26">
      <c r="A292" s="675"/>
      <c r="B292" s="675"/>
      <c r="C292" s="675"/>
      <c r="D292" s="675"/>
      <c r="E292" s="675"/>
      <c r="F292" s="675"/>
      <c r="G292" s="675"/>
      <c r="H292" s="675"/>
      <c r="I292" s="675"/>
      <c r="J292" s="675"/>
      <c r="K292" s="675"/>
      <c r="L292" s="675"/>
      <c r="M292" s="675"/>
      <c r="N292" s="675"/>
      <c r="O292" s="675"/>
      <c r="P292" s="675"/>
      <c r="Q292" s="675"/>
      <c r="R292" s="675"/>
      <c r="S292" s="675"/>
      <c r="T292" s="675"/>
      <c r="U292" s="675"/>
      <c r="V292" s="675"/>
      <c r="W292" s="675"/>
      <c r="X292" s="675"/>
      <c r="Y292" s="675"/>
      <c r="Z292" s="675"/>
    </row>
    <row r="293" spans="1:26">
      <c r="A293" s="675"/>
      <c r="B293" s="675"/>
      <c r="C293" s="675"/>
      <c r="D293" s="675"/>
      <c r="E293" s="675"/>
      <c r="F293" s="675"/>
      <c r="G293" s="675"/>
      <c r="H293" s="675"/>
      <c r="I293" s="675"/>
      <c r="J293" s="675"/>
      <c r="K293" s="675"/>
      <c r="L293" s="675"/>
      <c r="M293" s="675"/>
      <c r="N293" s="675"/>
      <c r="O293" s="675"/>
      <c r="P293" s="675"/>
      <c r="Q293" s="675"/>
      <c r="R293" s="675"/>
      <c r="S293" s="675"/>
      <c r="T293" s="675"/>
      <c r="U293" s="675"/>
      <c r="V293" s="675"/>
      <c r="W293" s="675"/>
      <c r="X293" s="675"/>
      <c r="Y293" s="675"/>
      <c r="Z293" s="675"/>
    </row>
    <row r="294" spans="1:26">
      <c r="A294" s="675"/>
      <c r="B294" s="675"/>
      <c r="C294" s="675"/>
      <c r="D294" s="675"/>
      <c r="E294" s="675"/>
      <c r="F294" s="675"/>
      <c r="G294" s="675"/>
      <c r="H294" s="675"/>
      <c r="I294" s="675"/>
      <c r="J294" s="675"/>
      <c r="K294" s="675"/>
      <c r="L294" s="675"/>
      <c r="M294" s="675"/>
      <c r="N294" s="675"/>
      <c r="O294" s="675"/>
      <c r="P294" s="675"/>
      <c r="Q294" s="675"/>
      <c r="R294" s="675"/>
      <c r="S294" s="675"/>
      <c r="T294" s="675"/>
      <c r="U294" s="675"/>
      <c r="V294" s="675"/>
      <c r="W294" s="675"/>
      <c r="X294" s="675"/>
      <c r="Y294" s="675"/>
      <c r="Z294" s="675"/>
    </row>
    <row r="295" spans="1:26">
      <c r="A295" s="675"/>
      <c r="B295" s="675"/>
      <c r="C295" s="675"/>
      <c r="D295" s="675"/>
      <c r="E295" s="675"/>
      <c r="F295" s="675"/>
      <c r="G295" s="675"/>
      <c r="H295" s="675"/>
      <c r="I295" s="675"/>
      <c r="J295" s="675"/>
      <c r="K295" s="675"/>
      <c r="L295" s="675"/>
      <c r="M295" s="675"/>
      <c r="N295" s="675"/>
      <c r="O295" s="675"/>
      <c r="P295" s="675"/>
      <c r="Q295" s="675"/>
      <c r="R295" s="675"/>
      <c r="S295" s="675"/>
      <c r="T295" s="675"/>
      <c r="U295" s="675"/>
      <c r="V295" s="675"/>
      <c r="W295" s="675"/>
      <c r="X295" s="675"/>
      <c r="Y295" s="675"/>
      <c r="Z295" s="675"/>
    </row>
    <row r="296" spans="1:26">
      <c r="A296" s="675"/>
      <c r="B296" s="675"/>
      <c r="C296" s="675"/>
      <c r="D296" s="675"/>
      <c r="E296" s="675"/>
      <c r="F296" s="675"/>
      <c r="G296" s="675"/>
      <c r="H296" s="675"/>
      <c r="I296" s="675"/>
      <c r="J296" s="675"/>
      <c r="K296" s="675"/>
      <c r="L296" s="675"/>
      <c r="M296" s="675"/>
      <c r="N296" s="675"/>
      <c r="O296" s="675"/>
      <c r="P296" s="675"/>
      <c r="Q296" s="675"/>
      <c r="R296" s="675"/>
      <c r="S296" s="675"/>
      <c r="T296" s="675"/>
      <c r="U296" s="675"/>
      <c r="V296" s="675"/>
      <c r="W296" s="675"/>
      <c r="X296" s="675"/>
      <c r="Y296" s="675"/>
      <c r="Z296" s="675"/>
    </row>
    <row r="297" spans="1:26">
      <c r="A297" s="675"/>
      <c r="B297" s="675"/>
      <c r="C297" s="675"/>
      <c r="D297" s="675"/>
      <c r="E297" s="675"/>
      <c r="F297" s="675"/>
      <c r="G297" s="675"/>
      <c r="H297" s="675"/>
      <c r="I297" s="675"/>
      <c r="J297" s="675"/>
      <c r="K297" s="675"/>
      <c r="L297" s="675"/>
      <c r="M297" s="675"/>
      <c r="N297" s="675"/>
      <c r="O297" s="675"/>
      <c r="P297" s="675"/>
      <c r="Q297" s="675"/>
      <c r="R297" s="675"/>
      <c r="S297" s="675"/>
      <c r="T297" s="675"/>
      <c r="U297" s="675"/>
      <c r="V297" s="675"/>
      <c r="W297" s="675"/>
      <c r="X297" s="675"/>
      <c r="Y297" s="675"/>
      <c r="Z297" s="675"/>
    </row>
    <row r="298" spans="1:26">
      <c r="A298" s="675"/>
      <c r="B298" s="675"/>
      <c r="C298" s="675"/>
      <c r="D298" s="675"/>
      <c r="E298" s="675"/>
      <c r="F298" s="675"/>
      <c r="G298" s="675"/>
      <c r="H298" s="675"/>
      <c r="I298" s="675"/>
      <c r="J298" s="675"/>
      <c r="K298" s="675"/>
      <c r="L298" s="675"/>
      <c r="M298" s="675"/>
      <c r="N298" s="675"/>
      <c r="O298" s="675"/>
      <c r="P298" s="675"/>
      <c r="Q298" s="675"/>
      <c r="R298" s="675"/>
      <c r="S298" s="675"/>
      <c r="T298" s="675"/>
      <c r="U298" s="675"/>
      <c r="V298" s="675"/>
      <c r="W298" s="675"/>
      <c r="X298" s="675"/>
      <c r="Y298" s="675"/>
      <c r="Z298" s="675"/>
    </row>
    <row r="299" spans="1:26">
      <c r="A299" s="675"/>
      <c r="B299" s="675"/>
      <c r="C299" s="675"/>
      <c r="D299" s="675"/>
      <c r="E299" s="675"/>
      <c r="F299" s="675"/>
      <c r="G299" s="675"/>
      <c r="H299" s="675"/>
      <c r="I299" s="675"/>
      <c r="J299" s="675"/>
      <c r="K299" s="675"/>
      <c r="L299" s="675"/>
      <c r="M299" s="675"/>
      <c r="N299" s="675"/>
      <c r="O299" s="675"/>
      <c r="P299" s="675"/>
      <c r="Q299" s="675"/>
      <c r="R299" s="675"/>
      <c r="S299" s="675"/>
      <c r="T299" s="675"/>
      <c r="U299" s="675"/>
      <c r="V299" s="675"/>
      <c r="W299" s="675"/>
      <c r="X299" s="675"/>
      <c r="Y299" s="675"/>
      <c r="Z299" s="675"/>
    </row>
    <row r="300" spans="1:26">
      <c r="A300" s="675"/>
      <c r="B300" s="675"/>
      <c r="C300" s="675"/>
      <c r="D300" s="675"/>
      <c r="E300" s="675"/>
      <c r="F300" s="675"/>
      <c r="G300" s="675"/>
      <c r="H300" s="675"/>
      <c r="I300" s="675"/>
      <c r="J300" s="675"/>
      <c r="K300" s="675"/>
      <c r="L300" s="675"/>
      <c r="M300" s="675"/>
      <c r="N300" s="675"/>
      <c r="O300" s="675"/>
      <c r="P300" s="675"/>
      <c r="Q300" s="675"/>
      <c r="R300" s="675"/>
      <c r="S300" s="675"/>
      <c r="T300" s="675"/>
      <c r="U300" s="675"/>
      <c r="V300" s="675"/>
      <c r="W300" s="675"/>
      <c r="X300" s="675"/>
      <c r="Y300" s="675"/>
      <c r="Z300" s="675"/>
    </row>
    <row r="301" spans="1:26">
      <c r="A301" s="675"/>
      <c r="B301" s="675"/>
      <c r="C301" s="675"/>
      <c r="D301" s="675"/>
      <c r="E301" s="675"/>
      <c r="F301" s="675"/>
      <c r="G301" s="675"/>
      <c r="H301" s="675"/>
      <c r="I301" s="675"/>
      <c r="J301" s="675"/>
      <c r="K301" s="675"/>
      <c r="L301" s="675"/>
      <c r="M301" s="675"/>
      <c r="N301" s="675"/>
      <c r="O301" s="675"/>
      <c r="P301" s="675"/>
      <c r="Q301" s="675"/>
      <c r="R301" s="675"/>
      <c r="S301" s="675"/>
      <c r="T301" s="675"/>
      <c r="U301" s="675"/>
      <c r="V301" s="675"/>
      <c r="W301" s="675"/>
      <c r="X301" s="675"/>
      <c r="Y301" s="675"/>
      <c r="Z301" s="675"/>
    </row>
    <row r="302" spans="1:26">
      <c r="A302" s="675"/>
      <c r="B302" s="675"/>
      <c r="C302" s="675"/>
      <c r="D302" s="675"/>
      <c r="E302" s="675"/>
      <c r="F302" s="675"/>
      <c r="G302" s="675"/>
      <c r="H302" s="675"/>
      <c r="I302" s="675"/>
      <c r="J302" s="675"/>
      <c r="K302" s="675"/>
      <c r="L302" s="675"/>
      <c r="M302" s="675"/>
      <c r="N302" s="675"/>
      <c r="O302" s="675"/>
      <c r="P302" s="675"/>
      <c r="Q302" s="675"/>
      <c r="R302" s="675"/>
      <c r="S302" s="675"/>
      <c r="T302" s="675"/>
      <c r="U302" s="675"/>
      <c r="V302" s="675"/>
      <c r="W302" s="675"/>
      <c r="X302" s="675"/>
      <c r="Y302" s="675"/>
      <c r="Z302" s="675"/>
    </row>
    <row r="303" spans="1:26">
      <c r="A303" s="675"/>
      <c r="B303" s="675"/>
      <c r="C303" s="675"/>
      <c r="D303" s="675"/>
      <c r="E303" s="675"/>
      <c r="F303" s="675"/>
      <c r="G303" s="675"/>
      <c r="H303" s="675"/>
      <c r="I303" s="675"/>
      <c r="J303" s="675"/>
      <c r="K303" s="675"/>
      <c r="L303" s="675"/>
      <c r="M303" s="675"/>
      <c r="N303" s="675"/>
      <c r="O303" s="675"/>
      <c r="P303" s="675"/>
      <c r="Q303" s="675"/>
      <c r="R303" s="675"/>
      <c r="S303" s="675"/>
      <c r="T303" s="675"/>
      <c r="U303" s="675"/>
      <c r="V303" s="675"/>
      <c r="W303" s="675"/>
      <c r="X303" s="675"/>
      <c r="Y303" s="675"/>
      <c r="Z303" s="675"/>
    </row>
    <row r="304" spans="1:26">
      <c r="A304" s="675"/>
      <c r="B304" s="675"/>
      <c r="C304" s="675"/>
      <c r="D304" s="675"/>
      <c r="E304" s="675"/>
      <c r="F304" s="675"/>
      <c r="G304" s="675"/>
      <c r="H304" s="675"/>
      <c r="I304" s="675"/>
      <c r="J304" s="675"/>
      <c r="K304" s="675"/>
      <c r="L304" s="675"/>
      <c r="M304" s="675"/>
      <c r="N304" s="675"/>
      <c r="O304" s="675"/>
      <c r="P304" s="675"/>
      <c r="Q304" s="675"/>
      <c r="R304" s="675"/>
      <c r="S304" s="675"/>
      <c r="T304" s="675"/>
      <c r="U304" s="675"/>
      <c r="V304" s="675"/>
      <c r="W304" s="675"/>
      <c r="X304" s="675"/>
      <c r="Y304" s="675"/>
      <c r="Z304" s="675"/>
    </row>
    <row r="305" spans="1:26">
      <c r="A305" s="675"/>
      <c r="B305" s="675"/>
      <c r="C305" s="675"/>
      <c r="D305" s="675"/>
      <c r="E305" s="675"/>
      <c r="F305" s="675"/>
      <c r="G305" s="675"/>
      <c r="H305" s="675"/>
      <c r="I305" s="675"/>
      <c r="J305" s="675"/>
      <c r="K305" s="675"/>
      <c r="L305" s="675"/>
      <c r="M305" s="675"/>
      <c r="N305" s="675"/>
      <c r="O305" s="675"/>
      <c r="P305" s="675"/>
      <c r="Q305" s="675"/>
      <c r="R305" s="675"/>
      <c r="S305" s="675"/>
      <c r="T305" s="675"/>
      <c r="U305" s="675"/>
      <c r="V305" s="675"/>
      <c r="W305" s="675"/>
      <c r="X305" s="675"/>
      <c r="Y305" s="675"/>
      <c r="Z305" s="675"/>
    </row>
    <row r="306" spans="1:26">
      <c r="A306" s="675"/>
      <c r="B306" s="675"/>
      <c r="C306" s="675"/>
      <c r="D306" s="675"/>
      <c r="E306" s="675"/>
      <c r="F306" s="675"/>
      <c r="G306" s="675"/>
      <c r="H306" s="675"/>
      <c r="I306" s="675"/>
      <c r="J306" s="675"/>
      <c r="K306" s="675"/>
      <c r="L306" s="675"/>
      <c r="M306" s="675"/>
      <c r="N306" s="675"/>
      <c r="O306" s="675"/>
      <c r="P306" s="675"/>
      <c r="Q306" s="675"/>
      <c r="R306" s="675"/>
      <c r="S306" s="675"/>
      <c r="T306" s="675"/>
      <c r="U306" s="675"/>
      <c r="V306" s="675"/>
      <c r="W306" s="675"/>
      <c r="X306" s="675"/>
      <c r="Y306" s="675"/>
      <c r="Z306" s="675"/>
    </row>
    <row r="307" spans="1:26">
      <c r="A307" s="675"/>
      <c r="B307" s="675"/>
      <c r="C307" s="675"/>
      <c r="D307" s="675"/>
      <c r="E307" s="675"/>
      <c r="F307" s="675"/>
      <c r="G307" s="675"/>
      <c r="H307" s="675"/>
      <c r="I307" s="675"/>
      <c r="J307" s="675"/>
      <c r="K307" s="675"/>
      <c r="L307" s="675"/>
      <c r="M307" s="675"/>
      <c r="N307" s="675"/>
      <c r="O307" s="675"/>
      <c r="P307" s="675"/>
      <c r="Q307" s="675"/>
      <c r="R307" s="675"/>
      <c r="S307" s="675"/>
      <c r="T307" s="675"/>
      <c r="U307" s="675"/>
      <c r="V307" s="675"/>
      <c r="W307" s="675"/>
      <c r="X307" s="675"/>
      <c r="Y307" s="675"/>
      <c r="Z307" s="675"/>
    </row>
    <row r="308" spans="1:26">
      <c r="A308" s="675"/>
      <c r="B308" s="675"/>
      <c r="C308" s="675"/>
      <c r="D308" s="675"/>
      <c r="E308" s="675"/>
      <c r="F308" s="675"/>
      <c r="G308" s="675"/>
      <c r="H308" s="675"/>
      <c r="I308" s="675"/>
      <c r="J308" s="675"/>
      <c r="K308" s="675"/>
      <c r="L308" s="675"/>
      <c r="M308" s="675"/>
      <c r="N308" s="675"/>
      <c r="O308" s="675"/>
      <c r="P308" s="675"/>
      <c r="Q308" s="675"/>
      <c r="R308" s="675"/>
      <c r="S308" s="675"/>
      <c r="T308" s="675"/>
      <c r="U308" s="675"/>
      <c r="V308" s="675"/>
      <c r="W308" s="675"/>
      <c r="X308" s="675"/>
      <c r="Y308" s="675"/>
      <c r="Z308" s="675"/>
    </row>
    <row r="309" spans="1:26">
      <c r="A309" s="675"/>
      <c r="B309" s="675"/>
      <c r="C309" s="675"/>
      <c r="D309" s="675"/>
      <c r="E309" s="675"/>
      <c r="F309" s="675"/>
      <c r="G309" s="675"/>
      <c r="H309" s="675"/>
      <c r="I309" s="675"/>
      <c r="J309" s="675"/>
      <c r="K309" s="675"/>
      <c r="L309" s="675"/>
      <c r="M309" s="675"/>
      <c r="N309" s="675"/>
      <c r="O309" s="675"/>
      <c r="P309" s="675"/>
      <c r="Q309" s="675"/>
      <c r="R309" s="675"/>
      <c r="S309" s="675"/>
      <c r="T309" s="675"/>
      <c r="U309" s="675"/>
      <c r="V309" s="675"/>
      <c r="W309" s="675"/>
      <c r="X309" s="675"/>
      <c r="Y309" s="675"/>
      <c r="Z309" s="675"/>
    </row>
    <row r="310" spans="1:26">
      <c r="A310" s="675"/>
      <c r="B310" s="675"/>
      <c r="C310" s="675"/>
      <c r="D310" s="675"/>
      <c r="E310" s="675"/>
      <c r="F310" s="675"/>
      <c r="G310" s="675"/>
      <c r="H310" s="675"/>
      <c r="I310" s="675"/>
      <c r="J310" s="675"/>
      <c r="K310" s="675"/>
      <c r="L310" s="675"/>
      <c r="M310" s="675"/>
      <c r="N310" s="675"/>
      <c r="O310" s="675"/>
      <c r="P310" s="675"/>
      <c r="Q310" s="675"/>
      <c r="R310" s="675"/>
      <c r="S310" s="675"/>
      <c r="T310" s="675"/>
      <c r="U310" s="675"/>
      <c r="V310" s="675"/>
      <c r="W310" s="675"/>
      <c r="X310" s="675"/>
      <c r="Y310" s="675"/>
      <c r="Z310" s="675"/>
    </row>
    <row r="311" spans="1:26">
      <c r="A311" s="675"/>
      <c r="B311" s="675"/>
      <c r="C311" s="675"/>
      <c r="D311" s="675"/>
      <c r="E311" s="675"/>
      <c r="F311" s="675"/>
      <c r="G311" s="675"/>
      <c r="H311" s="675"/>
      <c r="I311" s="675"/>
      <c r="J311" s="675"/>
      <c r="K311" s="675"/>
      <c r="L311" s="675"/>
      <c r="M311" s="675"/>
      <c r="N311" s="675"/>
      <c r="O311" s="675"/>
      <c r="P311" s="675"/>
      <c r="Q311" s="675"/>
      <c r="R311" s="675"/>
      <c r="S311" s="675"/>
      <c r="T311" s="675"/>
      <c r="U311" s="675"/>
      <c r="V311" s="675"/>
      <c r="W311" s="675"/>
      <c r="X311" s="675"/>
      <c r="Y311" s="675"/>
      <c r="Z311" s="675"/>
    </row>
    <row r="312" spans="1:26">
      <c r="A312" s="675"/>
      <c r="B312" s="675"/>
      <c r="C312" s="675"/>
      <c r="D312" s="675"/>
      <c r="E312" s="675"/>
      <c r="F312" s="675"/>
      <c r="G312" s="675"/>
      <c r="H312" s="675"/>
      <c r="I312" s="675"/>
      <c r="J312" s="675"/>
      <c r="K312" s="675"/>
      <c r="L312" s="675"/>
      <c r="M312" s="675"/>
      <c r="N312" s="675"/>
      <c r="O312" s="675"/>
      <c r="P312" s="675"/>
      <c r="Q312" s="675"/>
      <c r="R312" s="675"/>
      <c r="S312" s="675"/>
      <c r="T312" s="675"/>
      <c r="U312" s="675"/>
      <c r="V312" s="675"/>
      <c r="W312" s="675"/>
      <c r="X312" s="675"/>
      <c r="Y312" s="675"/>
      <c r="Z312" s="675"/>
    </row>
    <row r="313" spans="1:26">
      <c r="A313" s="675"/>
      <c r="B313" s="675"/>
      <c r="C313" s="675"/>
      <c r="D313" s="675"/>
      <c r="E313" s="675"/>
      <c r="F313" s="675"/>
      <c r="G313" s="675"/>
      <c r="H313" s="675"/>
      <c r="I313" s="675"/>
      <c r="J313" s="675"/>
      <c r="K313" s="675"/>
      <c r="L313" s="675"/>
      <c r="M313" s="675"/>
      <c r="N313" s="675"/>
      <c r="O313" s="675"/>
      <c r="P313" s="675"/>
      <c r="Q313" s="675"/>
      <c r="R313" s="675"/>
      <c r="S313" s="675"/>
      <c r="T313" s="675"/>
      <c r="U313" s="675"/>
      <c r="V313" s="675"/>
      <c r="W313" s="675"/>
      <c r="X313" s="675"/>
      <c r="Y313" s="675"/>
      <c r="Z313" s="675"/>
    </row>
    <row r="314" spans="1:26">
      <c r="A314" s="675"/>
      <c r="B314" s="675"/>
      <c r="C314" s="675"/>
      <c r="D314" s="675"/>
      <c r="E314" s="675"/>
      <c r="F314" s="675"/>
      <c r="G314" s="675"/>
      <c r="H314" s="675"/>
      <c r="I314" s="675"/>
      <c r="J314" s="675"/>
      <c r="K314" s="675"/>
      <c r="L314" s="675"/>
      <c r="M314" s="675"/>
      <c r="N314" s="675"/>
      <c r="O314" s="675"/>
      <c r="P314" s="675"/>
      <c r="Q314" s="675"/>
      <c r="R314" s="675"/>
      <c r="S314" s="675"/>
      <c r="T314" s="675"/>
      <c r="U314" s="675"/>
      <c r="V314" s="675"/>
      <c r="W314" s="675"/>
      <c r="X314" s="675"/>
      <c r="Y314" s="675"/>
      <c r="Z314" s="675"/>
    </row>
    <row r="315" spans="1:26">
      <c r="A315" s="675"/>
      <c r="B315" s="675"/>
      <c r="C315" s="675"/>
      <c r="D315" s="675"/>
      <c r="E315" s="675"/>
      <c r="F315" s="675"/>
      <c r="G315" s="675"/>
      <c r="H315" s="675"/>
      <c r="I315" s="675"/>
      <c r="J315" s="675"/>
      <c r="K315" s="675"/>
      <c r="L315" s="675"/>
      <c r="M315" s="675"/>
      <c r="N315" s="675"/>
      <c r="O315" s="675"/>
      <c r="P315" s="675"/>
      <c r="Q315" s="675"/>
      <c r="R315" s="675"/>
      <c r="S315" s="675"/>
      <c r="T315" s="675"/>
      <c r="U315" s="675"/>
      <c r="V315" s="675"/>
      <c r="W315" s="675"/>
      <c r="X315" s="675"/>
      <c r="Y315" s="675"/>
      <c r="Z315" s="675"/>
    </row>
    <row r="316" spans="1:26">
      <c r="A316" s="675"/>
      <c r="B316" s="675"/>
      <c r="C316" s="675"/>
      <c r="D316" s="675"/>
      <c r="E316" s="675"/>
      <c r="F316" s="675"/>
      <c r="G316" s="675"/>
      <c r="H316" s="675"/>
      <c r="I316" s="675"/>
      <c r="J316" s="675"/>
      <c r="K316" s="675"/>
      <c r="L316" s="675"/>
      <c r="M316" s="675"/>
      <c r="N316" s="675"/>
      <c r="O316" s="675"/>
      <c r="P316" s="675"/>
      <c r="Q316" s="675"/>
      <c r="R316" s="675"/>
      <c r="S316" s="675"/>
      <c r="T316" s="675"/>
      <c r="U316" s="675"/>
      <c r="V316" s="675"/>
      <c r="W316" s="675"/>
      <c r="X316" s="675"/>
      <c r="Y316" s="675"/>
      <c r="Z316" s="675"/>
    </row>
    <row r="317" spans="1:26">
      <c r="A317" s="675"/>
      <c r="B317" s="675"/>
      <c r="C317" s="675"/>
      <c r="D317" s="675"/>
      <c r="E317" s="675"/>
      <c r="F317" s="675"/>
      <c r="G317" s="675"/>
      <c r="H317" s="675"/>
      <c r="I317" s="675"/>
      <c r="J317" s="675"/>
      <c r="K317" s="675"/>
      <c r="L317" s="675"/>
      <c r="M317" s="675"/>
      <c r="N317" s="675"/>
      <c r="O317" s="675"/>
      <c r="P317" s="675"/>
      <c r="Q317" s="675"/>
      <c r="R317" s="675"/>
      <c r="S317" s="675"/>
      <c r="T317" s="675"/>
      <c r="U317" s="675"/>
      <c r="V317" s="675"/>
      <c r="W317" s="675"/>
      <c r="X317" s="675"/>
      <c r="Y317" s="675"/>
      <c r="Z317" s="675"/>
    </row>
    <row r="318" spans="1:26">
      <c r="A318" s="675"/>
      <c r="B318" s="675"/>
      <c r="C318" s="675"/>
      <c r="D318" s="675"/>
      <c r="E318" s="675"/>
      <c r="F318" s="675"/>
      <c r="G318" s="675"/>
      <c r="H318" s="675"/>
      <c r="I318" s="675"/>
      <c r="J318" s="675"/>
      <c r="K318" s="675"/>
      <c r="L318" s="675"/>
      <c r="M318" s="675"/>
      <c r="N318" s="675"/>
      <c r="O318" s="675"/>
      <c r="P318" s="675"/>
      <c r="Q318" s="675"/>
      <c r="R318" s="675"/>
      <c r="S318" s="675"/>
      <c r="T318" s="675"/>
      <c r="U318" s="675"/>
      <c r="V318" s="675"/>
      <c r="W318" s="675"/>
      <c r="X318" s="675"/>
      <c r="Y318" s="675"/>
      <c r="Z318" s="675"/>
    </row>
    <row r="319" spans="1:26">
      <c r="A319" s="675"/>
      <c r="B319" s="675"/>
      <c r="C319" s="675"/>
      <c r="D319" s="675"/>
      <c r="E319" s="675"/>
      <c r="F319" s="675"/>
      <c r="G319" s="675"/>
      <c r="H319" s="675"/>
      <c r="I319" s="675"/>
      <c r="J319" s="675"/>
      <c r="K319" s="675"/>
      <c r="L319" s="675"/>
      <c r="M319" s="675"/>
      <c r="N319" s="675"/>
      <c r="O319" s="675"/>
      <c r="P319" s="675"/>
      <c r="Q319" s="675"/>
      <c r="R319" s="675"/>
      <c r="S319" s="675"/>
      <c r="T319" s="675"/>
      <c r="U319" s="675"/>
      <c r="V319" s="675"/>
      <c r="W319" s="675"/>
      <c r="X319" s="675"/>
      <c r="Y319" s="675"/>
      <c r="Z319" s="675"/>
    </row>
    <row r="320" spans="1:26">
      <c r="A320" s="675"/>
      <c r="B320" s="675"/>
      <c r="C320" s="675"/>
      <c r="D320" s="675"/>
      <c r="E320" s="675"/>
      <c r="F320" s="675"/>
      <c r="G320" s="675"/>
      <c r="H320" s="675"/>
      <c r="I320" s="675"/>
      <c r="J320" s="675"/>
      <c r="K320" s="675"/>
      <c r="L320" s="675"/>
      <c r="M320" s="675"/>
      <c r="N320" s="675"/>
      <c r="O320" s="675"/>
      <c r="P320" s="675"/>
      <c r="Q320" s="675"/>
      <c r="R320" s="675"/>
      <c r="S320" s="675"/>
      <c r="T320" s="675"/>
      <c r="U320" s="675"/>
      <c r="V320" s="675"/>
      <c r="W320" s="675"/>
      <c r="X320" s="675"/>
      <c r="Y320" s="675"/>
      <c r="Z320" s="675"/>
    </row>
    <row r="321" spans="1:26">
      <c r="A321" s="675"/>
      <c r="B321" s="675"/>
      <c r="C321" s="675"/>
      <c r="D321" s="675"/>
      <c r="E321" s="675"/>
      <c r="F321" s="675"/>
      <c r="G321" s="675"/>
      <c r="H321" s="675"/>
      <c r="I321" s="675"/>
      <c r="J321" s="675"/>
      <c r="K321" s="675"/>
      <c r="L321" s="675"/>
      <c r="M321" s="675"/>
      <c r="N321" s="675"/>
      <c r="O321" s="675"/>
      <c r="P321" s="675"/>
      <c r="Q321" s="675"/>
      <c r="R321" s="675"/>
      <c r="S321" s="675"/>
      <c r="T321" s="675"/>
      <c r="U321" s="675"/>
      <c r="V321" s="675"/>
      <c r="W321" s="675"/>
      <c r="X321" s="675"/>
      <c r="Y321" s="675"/>
      <c r="Z321" s="675"/>
    </row>
    <row r="322" spans="1:26">
      <c r="A322" s="675"/>
      <c r="B322" s="675"/>
      <c r="C322" s="675"/>
      <c r="D322" s="675"/>
      <c r="E322" s="675"/>
      <c r="F322" s="675"/>
      <c r="G322" s="675"/>
      <c r="H322" s="675"/>
      <c r="I322" s="675"/>
      <c r="J322" s="675"/>
      <c r="K322" s="675"/>
      <c r="L322" s="675"/>
      <c r="M322" s="675"/>
      <c r="N322" s="675"/>
      <c r="O322" s="675"/>
      <c r="P322" s="675"/>
      <c r="Q322" s="675"/>
      <c r="R322" s="675"/>
      <c r="S322" s="675"/>
      <c r="T322" s="675"/>
      <c r="U322" s="675"/>
      <c r="V322" s="675"/>
      <c r="W322" s="675"/>
      <c r="X322" s="675"/>
      <c r="Y322" s="675"/>
      <c r="Z322" s="675"/>
    </row>
    <row r="323" spans="1:26">
      <c r="A323" s="675"/>
      <c r="B323" s="675"/>
      <c r="C323" s="675"/>
      <c r="D323" s="675"/>
      <c r="E323" s="675"/>
      <c r="F323" s="675"/>
      <c r="G323" s="675"/>
      <c r="H323" s="675"/>
      <c r="I323" s="675"/>
      <c r="J323" s="675"/>
      <c r="K323" s="675"/>
      <c r="L323" s="675"/>
      <c r="M323" s="675"/>
      <c r="N323" s="675"/>
      <c r="O323" s="675"/>
      <c r="P323" s="675"/>
      <c r="Q323" s="675"/>
      <c r="R323" s="675"/>
      <c r="S323" s="675"/>
      <c r="T323" s="675"/>
      <c r="U323" s="675"/>
      <c r="V323" s="675"/>
      <c r="W323" s="675"/>
      <c r="X323" s="675"/>
      <c r="Y323" s="675"/>
      <c r="Z323" s="675"/>
    </row>
    <row r="324" spans="1:26">
      <c r="A324" s="675"/>
      <c r="B324" s="675"/>
      <c r="C324" s="675"/>
      <c r="D324" s="675"/>
      <c r="E324" s="675"/>
      <c r="F324" s="675"/>
      <c r="G324" s="675"/>
      <c r="H324" s="675"/>
      <c r="I324" s="675"/>
      <c r="J324" s="675"/>
      <c r="K324" s="675"/>
      <c r="L324" s="675"/>
      <c r="M324" s="675"/>
      <c r="N324" s="675"/>
      <c r="O324" s="675"/>
      <c r="P324" s="675"/>
      <c r="Q324" s="675"/>
      <c r="R324" s="675"/>
      <c r="S324" s="675"/>
      <c r="T324" s="675"/>
      <c r="U324" s="675"/>
      <c r="V324" s="675"/>
      <c r="W324" s="675"/>
      <c r="X324" s="675"/>
      <c r="Y324" s="675"/>
      <c r="Z324" s="675"/>
    </row>
    <row r="325" spans="1:26">
      <c r="A325" s="675"/>
      <c r="B325" s="675"/>
      <c r="C325" s="675"/>
      <c r="D325" s="675"/>
      <c r="E325" s="675"/>
      <c r="F325" s="675"/>
      <c r="G325" s="675"/>
      <c r="H325" s="675"/>
      <c r="I325" s="675"/>
      <c r="J325" s="675"/>
      <c r="K325" s="675"/>
      <c r="L325" s="675"/>
      <c r="M325" s="675"/>
      <c r="N325" s="675"/>
      <c r="O325" s="675"/>
      <c r="P325" s="675"/>
      <c r="Q325" s="675"/>
      <c r="R325" s="675"/>
      <c r="S325" s="675"/>
      <c r="T325" s="675"/>
      <c r="U325" s="675"/>
      <c r="V325" s="675"/>
      <c r="W325" s="675"/>
      <c r="X325" s="675"/>
      <c r="Y325" s="675"/>
      <c r="Z325" s="675"/>
    </row>
    <row r="326" spans="1:26">
      <c r="A326" s="675"/>
      <c r="B326" s="675"/>
      <c r="C326" s="675"/>
      <c r="D326" s="675"/>
      <c r="E326" s="675"/>
      <c r="F326" s="675"/>
      <c r="G326" s="675"/>
      <c r="H326" s="675"/>
      <c r="I326" s="675"/>
      <c r="J326" s="675"/>
      <c r="K326" s="675"/>
      <c r="L326" s="675"/>
      <c r="M326" s="675"/>
      <c r="N326" s="675"/>
      <c r="O326" s="675"/>
      <c r="P326" s="675"/>
      <c r="Q326" s="675"/>
      <c r="R326" s="675"/>
      <c r="S326" s="675"/>
      <c r="T326" s="675"/>
      <c r="U326" s="675"/>
      <c r="V326" s="675"/>
      <c r="W326" s="675"/>
      <c r="X326" s="675"/>
      <c r="Y326" s="675"/>
      <c r="Z326" s="675"/>
    </row>
    <row r="327" spans="1:26">
      <c r="A327" s="675"/>
      <c r="B327" s="675"/>
      <c r="C327" s="675"/>
      <c r="D327" s="675"/>
      <c r="E327" s="675"/>
      <c r="F327" s="675"/>
      <c r="G327" s="675"/>
      <c r="H327" s="675"/>
      <c r="I327" s="675"/>
      <c r="J327" s="675"/>
      <c r="K327" s="675"/>
      <c r="L327" s="675"/>
      <c r="M327" s="675"/>
      <c r="N327" s="675"/>
      <c r="O327" s="675"/>
      <c r="P327" s="675"/>
      <c r="Q327" s="675"/>
      <c r="R327" s="675"/>
      <c r="S327" s="675"/>
      <c r="T327" s="675"/>
      <c r="U327" s="675"/>
      <c r="V327" s="675"/>
      <c r="W327" s="675"/>
      <c r="X327" s="675"/>
      <c r="Y327" s="675"/>
      <c r="Z327" s="675"/>
    </row>
    <row r="328" spans="1:26">
      <c r="A328" s="675"/>
      <c r="B328" s="675"/>
      <c r="C328" s="675"/>
      <c r="D328" s="675"/>
      <c r="E328" s="675"/>
      <c r="F328" s="675"/>
      <c r="G328" s="675"/>
      <c r="H328" s="675"/>
      <c r="I328" s="675"/>
      <c r="J328" s="675"/>
      <c r="K328" s="675"/>
      <c r="L328" s="675"/>
      <c r="M328" s="675"/>
      <c r="N328" s="675"/>
      <c r="O328" s="675"/>
      <c r="P328" s="675"/>
      <c r="Q328" s="675"/>
      <c r="R328" s="675"/>
      <c r="S328" s="675"/>
      <c r="T328" s="675"/>
      <c r="U328" s="675"/>
      <c r="V328" s="675"/>
      <c r="W328" s="675"/>
      <c r="X328" s="675"/>
      <c r="Y328" s="675"/>
      <c r="Z328" s="675"/>
    </row>
    <row r="329" spans="1:26">
      <c r="A329" s="675"/>
      <c r="B329" s="675"/>
      <c r="C329" s="675"/>
      <c r="D329" s="675"/>
      <c r="E329" s="675"/>
      <c r="F329" s="675"/>
      <c r="G329" s="675"/>
      <c r="H329" s="675"/>
      <c r="I329" s="675"/>
      <c r="J329" s="675"/>
      <c r="K329" s="675"/>
      <c r="L329" s="675"/>
      <c r="M329" s="675"/>
      <c r="N329" s="675"/>
      <c r="O329" s="675"/>
      <c r="P329" s="675"/>
      <c r="Q329" s="675"/>
      <c r="R329" s="675"/>
      <c r="S329" s="675"/>
      <c r="T329" s="675"/>
      <c r="U329" s="675"/>
      <c r="V329" s="675"/>
      <c r="W329" s="675"/>
      <c r="X329" s="675"/>
      <c r="Y329" s="675"/>
      <c r="Z329" s="675"/>
    </row>
    <row r="330" spans="1:26">
      <c r="A330" s="675"/>
      <c r="B330" s="675"/>
      <c r="C330" s="675"/>
      <c r="D330" s="675"/>
      <c r="E330" s="675"/>
      <c r="F330" s="675"/>
      <c r="G330" s="675"/>
      <c r="H330" s="675"/>
      <c r="I330" s="675"/>
      <c r="J330" s="675"/>
      <c r="K330" s="675"/>
      <c r="L330" s="675"/>
      <c r="M330" s="675"/>
      <c r="N330" s="675"/>
      <c r="O330" s="675"/>
      <c r="P330" s="675"/>
      <c r="Q330" s="675"/>
      <c r="R330" s="675"/>
      <c r="S330" s="675"/>
      <c r="T330" s="675"/>
      <c r="U330" s="675"/>
      <c r="V330" s="675"/>
      <c r="W330" s="675"/>
      <c r="X330" s="675"/>
      <c r="Y330" s="675"/>
      <c r="Z330" s="675"/>
    </row>
    <row r="331" spans="1:26">
      <c r="A331" s="675"/>
      <c r="B331" s="675"/>
      <c r="C331" s="675"/>
      <c r="D331" s="675"/>
      <c r="E331" s="675"/>
      <c r="F331" s="675"/>
      <c r="G331" s="675"/>
      <c r="H331" s="675"/>
      <c r="I331" s="675"/>
      <c r="J331" s="675"/>
      <c r="K331" s="675"/>
      <c r="L331" s="675"/>
      <c r="M331" s="675"/>
      <c r="N331" s="675"/>
      <c r="O331" s="675"/>
      <c r="P331" s="675"/>
      <c r="Q331" s="675"/>
      <c r="R331" s="675"/>
      <c r="S331" s="675"/>
      <c r="T331" s="675"/>
      <c r="U331" s="675"/>
      <c r="V331" s="675"/>
      <c r="W331" s="675"/>
      <c r="X331" s="675"/>
      <c r="Y331" s="675"/>
      <c r="Z331" s="675"/>
    </row>
    <row r="332" spans="1:26">
      <c r="A332" s="675"/>
      <c r="B332" s="675"/>
      <c r="C332" s="675"/>
      <c r="D332" s="675"/>
      <c r="E332" s="675"/>
      <c r="F332" s="675"/>
      <c r="G332" s="675"/>
      <c r="H332" s="675"/>
      <c r="I332" s="675"/>
      <c r="J332" s="675"/>
      <c r="K332" s="675"/>
      <c r="L332" s="675"/>
      <c r="M332" s="675"/>
      <c r="N332" s="675"/>
      <c r="O332" s="675"/>
      <c r="P332" s="675"/>
      <c r="Q332" s="675"/>
      <c r="R332" s="675"/>
      <c r="S332" s="675"/>
      <c r="T332" s="675"/>
      <c r="U332" s="675"/>
      <c r="V332" s="675"/>
      <c r="W332" s="675"/>
      <c r="X332" s="675"/>
      <c r="Y332" s="675"/>
      <c r="Z332" s="675"/>
    </row>
    <row r="333" spans="1:26">
      <c r="A333" s="675"/>
      <c r="B333" s="675"/>
      <c r="C333" s="675"/>
      <c r="D333" s="675"/>
      <c r="E333" s="675"/>
      <c r="F333" s="675"/>
      <c r="G333" s="675"/>
      <c r="H333" s="675"/>
      <c r="I333" s="675"/>
      <c r="J333" s="675"/>
      <c r="K333" s="675"/>
      <c r="L333" s="675"/>
      <c r="M333" s="675"/>
      <c r="N333" s="675"/>
      <c r="O333" s="675"/>
      <c r="P333" s="675"/>
      <c r="Q333" s="675"/>
      <c r="R333" s="675"/>
      <c r="S333" s="675"/>
      <c r="T333" s="675"/>
      <c r="U333" s="675"/>
      <c r="V333" s="675"/>
      <c r="W333" s="675"/>
      <c r="X333" s="675"/>
      <c r="Y333" s="675"/>
      <c r="Z333" s="675"/>
    </row>
    <row r="334" spans="1:26">
      <c r="A334" s="675"/>
      <c r="B334" s="675"/>
      <c r="C334" s="675"/>
      <c r="D334" s="675"/>
      <c r="E334" s="675"/>
      <c r="F334" s="675"/>
      <c r="G334" s="675"/>
      <c r="H334" s="675"/>
      <c r="I334" s="675"/>
      <c r="J334" s="675"/>
      <c r="K334" s="675"/>
      <c r="L334" s="675"/>
      <c r="M334" s="675"/>
      <c r="N334" s="675"/>
      <c r="O334" s="675"/>
      <c r="P334" s="675"/>
      <c r="Q334" s="675"/>
      <c r="R334" s="675"/>
      <c r="S334" s="675"/>
      <c r="T334" s="675"/>
      <c r="U334" s="675"/>
      <c r="V334" s="675"/>
      <c r="W334" s="675"/>
      <c r="X334" s="675"/>
      <c r="Y334" s="675"/>
      <c r="Z334" s="675"/>
    </row>
    <row r="335" spans="1:26">
      <c r="A335" s="675"/>
      <c r="B335" s="675"/>
      <c r="C335" s="675"/>
      <c r="D335" s="675"/>
      <c r="E335" s="675"/>
      <c r="F335" s="675"/>
      <c r="G335" s="675"/>
      <c r="H335" s="675"/>
      <c r="I335" s="675"/>
      <c r="J335" s="675"/>
      <c r="K335" s="675"/>
      <c r="L335" s="675"/>
      <c r="M335" s="675"/>
      <c r="N335" s="675"/>
      <c r="O335" s="675"/>
      <c r="P335" s="675"/>
      <c r="Q335" s="675"/>
      <c r="R335" s="675"/>
      <c r="S335" s="675"/>
      <c r="T335" s="675"/>
      <c r="U335" s="675"/>
      <c r="V335" s="675"/>
      <c r="W335" s="675"/>
      <c r="X335" s="675"/>
      <c r="Y335" s="675"/>
      <c r="Z335" s="675"/>
    </row>
    <row r="336" spans="1:26">
      <c r="A336" s="675"/>
      <c r="B336" s="675"/>
      <c r="C336" s="675"/>
      <c r="D336" s="675"/>
      <c r="E336" s="675"/>
      <c r="F336" s="675"/>
      <c r="G336" s="675"/>
      <c r="H336" s="675"/>
      <c r="I336" s="675"/>
      <c r="J336" s="675"/>
      <c r="K336" s="675"/>
      <c r="L336" s="675"/>
      <c r="M336" s="675"/>
      <c r="N336" s="675"/>
      <c r="O336" s="675"/>
      <c r="P336" s="675"/>
      <c r="Q336" s="675"/>
      <c r="R336" s="675"/>
      <c r="S336" s="675"/>
      <c r="T336" s="675"/>
      <c r="U336" s="675"/>
      <c r="V336" s="675"/>
      <c r="W336" s="675"/>
      <c r="X336" s="675"/>
      <c r="Y336" s="675"/>
      <c r="Z336" s="675"/>
    </row>
    <row r="337" spans="1:26">
      <c r="A337" s="675"/>
      <c r="B337" s="675"/>
      <c r="C337" s="675"/>
      <c r="D337" s="675"/>
      <c r="E337" s="675"/>
      <c r="F337" s="675"/>
      <c r="G337" s="675"/>
      <c r="H337" s="675"/>
      <c r="I337" s="675"/>
      <c r="J337" s="675"/>
      <c r="K337" s="675"/>
      <c r="L337" s="675"/>
      <c r="M337" s="675"/>
      <c r="N337" s="675"/>
      <c r="O337" s="675"/>
      <c r="P337" s="675"/>
      <c r="Q337" s="675"/>
      <c r="R337" s="675"/>
      <c r="S337" s="675"/>
      <c r="T337" s="675"/>
      <c r="U337" s="675"/>
      <c r="V337" s="675"/>
      <c r="W337" s="675"/>
      <c r="X337" s="675"/>
      <c r="Y337" s="675"/>
      <c r="Z337" s="675"/>
    </row>
    <row r="338" spans="1:26">
      <c r="A338" s="675"/>
      <c r="B338" s="675"/>
      <c r="C338" s="675"/>
      <c r="D338" s="675"/>
      <c r="E338" s="675"/>
      <c r="F338" s="675"/>
      <c r="G338" s="675"/>
      <c r="H338" s="675"/>
      <c r="I338" s="675"/>
      <c r="J338" s="675"/>
      <c r="K338" s="675"/>
      <c r="L338" s="675"/>
      <c r="M338" s="675"/>
      <c r="N338" s="675"/>
      <c r="O338" s="675"/>
      <c r="P338" s="675"/>
      <c r="Q338" s="675"/>
      <c r="R338" s="675"/>
      <c r="S338" s="675"/>
      <c r="T338" s="675"/>
      <c r="U338" s="675"/>
      <c r="V338" s="675"/>
      <c r="W338" s="675"/>
      <c r="X338" s="675"/>
      <c r="Y338" s="675"/>
      <c r="Z338" s="675"/>
    </row>
    <row r="339" spans="1:26">
      <c r="A339" s="675"/>
      <c r="B339" s="675"/>
      <c r="C339" s="675"/>
      <c r="D339" s="675"/>
      <c r="E339" s="675"/>
      <c r="F339" s="675"/>
      <c r="G339" s="675"/>
      <c r="H339" s="675"/>
      <c r="I339" s="675"/>
      <c r="J339" s="675"/>
      <c r="K339" s="675"/>
      <c r="L339" s="675"/>
      <c r="M339" s="675"/>
      <c r="N339" s="675"/>
      <c r="O339" s="675"/>
      <c r="P339" s="675"/>
      <c r="Q339" s="675"/>
      <c r="R339" s="675"/>
      <c r="S339" s="675"/>
      <c r="T339" s="675"/>
      <c r="U339" s="675"/>
      <c r="V339" s="675"/>
      <c r="W339" s="675"/>
      <c r="X339" s="675"/>
      <c r="Y339" s="675"/>
      <c r="Z339" s="675"/>
    </row>
    <row r="340" spans="1:26">
      <c r="A340" s="675"/>
      <c r="B340" s="675"/>
      <c r="C340" s="675"/>
      <c r="D340" s="675"/>
      <c r="E340" s="675"/>
      <c r="F340" s="675"/>
      <c r="G340" s="675"/>
      <c r="H340" s="675"/>
      <c r="I340" s="675"/>
      <c r="J340" s="675"/>
      <c r="K340" s="675"/>
      <c r="L340" s="675"/>
      <c r="M340" s="675"/>
      <c r="N340" s="675"/>
      <c r="O340" s="675"/>
      <c r="P340" s="675"/>
      <c r="Q340" s="675"/>
      <c r="R340" s="675"/>
      <c r="S340" s="675"/>
      <c r="T340" s="675"/>
      <c r="U340" s="675"/>
      <c r="V340" s="675"/>
      <c r="W340" s="675"/>
      <c r="X340" s="675"/>
      <c r="Y340" s="675"/>
      <c r="Z340" s="675"/>
    </row>
    <row r="341" spans="1:26">
      <c r="A341" s="675"/>
      <c r="B341" s="675"/>
      <c r="C341" s="675"/>
      <c r="D341" s="675"/>
      <c r="E341" s="675"/>
      <c r="F341" s="675"/>
      <c r="G341" s="675"/>
      <c r="H341" s="675"/>
      <c r="I341" s="675"/>
      <c r="J341" s="675"/>
      <c r="K341" s="675"/>
      <c r="L341" s="675"/>
      <c r="M341" s="675"/>
      <c r="N341" s="675"/>
      <c r="O341" s="675"/>
      <c r="P341" s="675"/>
      <c r="Q341" s="675"/>
      <c r="R341" s="675"/>
      <c r="S341" s="675"/>
      <c r="T341" s="675"/>
      <c r="U341" s="675"/>
      <c r="V341" s="675"/>
      <c r="W341" s="675"/>
      <c r="X341" s="675"/>
      <c r="Y341" s="675"/>
      <c r="Z341" s="675"/>
    </row>
    <row r="342" spans="1:26">
      <c r="A342" s="675"/>
      <c r="B342" s="675"/>
      <c r="C342" s="675"/>
      <c r="D342" s="675"/>
      <c r="E342" s="675"/>
      <c r="F342" s="675"/>
      <c r="G342" s="675"/>
      <c r="H342" s="675"/>
      <c r="I342" s="675"/>
      <c r="J342" s="675"/>
      <c r="K342" s="675"/>
      <c r="L342" s="675"/>
      <c r="M342" s="675"/>
      <c r="N342" s="675"/>
      <c r="O342" s="675"/>
      <c r="P342" s="675"/>
      <c r="Q342" s="675"/>
      <c r="R342" s="675"/>
      <c r="S342" s="675"/>
      <c r="T342" s="675"/>
      <c r="U342" s="675"/>
      <c r="V342" s="675"/>
      <c r="W342" s="675"/>
      <c r="X342" s="675"/>
      <c r="Y342" s="675"/>
      <c r="Z342" s="675"/>
    </row>
    <row r="343" spans="1:26">
      <c r="A343" s="675"/>
      <c r="B343" s="675"/>
      <c r="C343" s="675"/>
      <c r="D343" s="675"/>
      <c r="E343" s="675"/>
      <c r="F343" s="675"/>
      <c r="G343" s="675"/>
      <c r="H343" s="675"/>
      <c r="I343" s="675"/>
      <c r="J343" s="675"/>
      <c r="K343" s="675"/>
      <c r="L343" s="675"/>
      <c r="M343" s="675"/>
      <c r="N343" s="675"/>
      <c r="O343" s="675"/>
      <c r="P343" s="675"/>
      <c r="Q343" s="675"/>
      <c r="R343" s="675"/>
      <c r="S343" s="675"/>
      <c r="T343" s="675"/>
      <c r="U343" s="675"/>
      <c r="V343" s="675"/>
      <c r="W343" s="675"/>
      <c r="X343" s="675"/>
      <c r="Y343" s="675"/>
      <c r="Z343" s="675"/>
    </row>
    <row r="344" spans="1:26">
      <c r="A344" s="675"/>
      <c r="B344" s="675"/>
      <c r="C344" s="675"/>
      <c r="D344" s="675"/>
      <c r="E344" s="675"/>
      <c r="F344" s="675"/>
      <c r="G344" s="675"/>
      <c r="H344" s="675"/>
      <c r="I344" s="675"/>
      <c r="J344" s="675"/>
      <c r="K344" s="675"/>
      <c r="L344" s="675"/>
      <c r="M344" s="675"/>
      <c r="N344" s="675"/>
      <c r="O344" s="675"/>
      <c r="P344" s="675"/>
      <c r="Q344" s="675"/>
      <c r="R344" s="675"/>
      <c r="S344" s="675"/>
      <c r="T344" s="675"/>
      <c r="U344" s="675"/>
      <c r="V344" s="675"/>
      <c r="W344" s="675"/>
      <c r="X344" s="675"/>
      <c r="Y344" s="675"/>
      <c r="Z344" s="675"/>
    </row>
    <row r="345" spans="1:26">
      <c r="A345" s="675"/>
      <c r="B345" s="675"/>
      <c r="C345" s="675"/>
      <c r="D345" s="675"/>
      <c r="E345" s="675"/>
      <c r="F345" s="675"/>
      <c r="G345" s="675"/>
      <c r="H345" s="675"/>
      <c r="I345" s="675"/>
      <c r="J345" s="675"/>
      <c r="K345" s="675"/>
      <c r="L345" s="675"/>
      <c r="M345" s="675"/>
      <c r="N345" s="675"/>
      <c r="O345" s="675"/>
      <c r="P345" s="675"/>
      <c r="Q345" s="675"/>
      <c r="R345" s="675"/>
      <c r="S345" s="675"/>
      <c r="T345" s="675"/>
      <c r="U345" s="675"/>
      <c r="V345" s="675"/>
      <c r="W345" s="675"/>
      <c r="X345" s="675"/>
      <c r="Y345" s="675"/>
      <c r="Z345" s="675"/>
    </row>
    <row r="346" spans="1:26">
      <c r="A346" s="675"/>
      <c r="B346" s="675"/>
      <c r="C346" s="675"/>
      <c r="D346" s="675"/>
      <c r="E346" s="675"/>
      <c r="F346" s="675"/>
      <c r="G346" s="675"/>
      <c r="H346" s="675"/>
      <c r="I346" s="675"/>
      <c r="J346" s="675"/>
      <c r="K346" s="675"/>
      <c r="L346" s="675"/>
      <c r="M346" s="675"/>
      <c r="N346" s="675"/>
      <c r="O346" s="675"/>
      <c r="P346" s="675"/>
      <c r="Q346" s="675"/>
      <c r="R346" s="675"/>
      <c r="S346" s="675"/>
      <c r="T346" s="675"/>
      <c r="U346" s="675"/>
      <c r="V346" s="675"/>
      <c r="W346" s="675"/>
      <c r="X346" s="675"/>
      <c r="Y346" s="675"/>
      <c r="Z346" s="675"/>
    </row>
    <row r="347" spans="1:26">
      <c r="A347" s="675"/>
      <c r="B347" s="675"/>
      <c r="C347" s="675"/>
      <c r="D347" s="675"/>
      <c r="E347" s="675"/>
      <c r="F347" s="675"/>
      <c r="G347" s="675"/>
      <c r="H347" s="675"/>
      <c r="I347" s="675"/>
      <c r="J347" s="675"/>
      <c r="K347" s="675"/>
      <c r="L347" s="675"/>
      <c r="M347" s="675"/>
      <c r="N347" s="675"/>
      <c r="O347" s="675"/>
      <c r="P347" s="675"/>
      <c r="Q347" s="675"/>
      <c r="R347" s="675"/>
      <c r="S347" s="675"/>
      <c r="T347" s="675"/>
      <c r="U347" s="675"/>
      <c r="V347" s="675"/>
      <c r="W347" s="675"/>
      <c r="X347" s="675"/>
      <c r="Y347" s="675"/>
      <c r="Z347" s="675"/>
    </row>
    <row r="348" spans="1:26">
      <c r="A348" s="675"/>
      <c r="B348" s="675"/>
      <c r="C348" s="675"/>
      <c r="D348" s="675"/>
      <c r="E348" s="675"/>
      <c r="F348" s="675"/>
      <c r="G348" s="675"/>
      <c r="H348" s="675"/>
      <c r="I348" s="675"/>
      <c r="J348" s="675"/>
      <c r="K348" s="675"/>
      <c r="L348" s="675"/>
      <c r="M348" s="675"/>
      <c r="N348" s="675"/>
      <c r="O348" s="675"/>
      <c r="P348" s="675"/>
      <c r="Q348" s="675"/>
      <c r="R348" s="675"/>
      <c r="S348" s="675"/>
      <c r="T348" s="675"/>
      <c r="U348" s="675"/>
      <c r="V348" s="675"/>
      <c r="W348" s="675"/>
      <c r="X348" s="675"/>
      <c r="Y348" s="675"/>
      <c r="Z348" s="675"/>
    </row>
    <row r="349" spans="1:26">
      <c r="A349" s="675"/>
      <c r="B349" s="675"/>
      <c r="C349" s="675"/>
      <c r="D349" s="675"/>
      <c r="E349" s="675"/>
      <c r="F349" s="675"/>
      <c r="G349" s="675"/>
      <c r="H349" s="675"/>
      <c r="I349" s="675"/>
      <c r="J349" s="675"/>
      <c r="K349" s="675"/>
      <c r="L349" s="675"/>
      <c r="M349" s="675"/>
      <c r="N349" s="675"/>
      <c r="O349" s="675"/>
      <c r="P349" s="675"/>
      <c r="Q349" s="675"/>
      <c r="R349" s="675"/>
      <c r="S349" s="675"/>
      <c r="T349" s="675"/>
      <c r="U349" s="675"/>
      <c r="V349" s="675"/>
      <c r="W349" s="675"/>
      <c r="X349" s="675"/>
      <c r="Y349" s="675"/>
      <c r="Z349" s="675"/>
    </row>
    <row r="350" spans="1:26">
      <c r="A350" s="675"/>
      <c r="B350" s="675"/>
      <c r="C350" s="675"/>
      <c r="D350" s="675"/>
      <c r="E350" s="675"/>
      <c r="F350" s="675"/>
      <c r="G350" s="675"/>
      <c r="H350" s="675"/>
      <c r="I350" s="675"/>
      <c r="J350" s="675"/>
      <c r="K350" s="675"/>
      <c r="L350" s="675"/>
      <c r="M350" s="675"/>
      <c r="N350" s="675"/>
      <c r="O350" s="675"/>
      <c r="P350" s="675"/>
      <c r="Q350" s="675"/>
      <c r="R350" s="675"/>
      <c r="S350" s="675"/>
      <c r="T350" s="675"/>
      <c r="U350" s="675"/>
      <c r="V350" s="675"/>
      <c r="W350" s="675"/>
      <c r="X350" s="675"/>
      <c r="Y350" s="675"/>
      <c r="Z350" s="675"/>
    </row>
    <row r="351" spans="1:26">
      <c r="A351" s="675"/>
      <c r="B351" s="675"/>
      <c r="C351" s="675"/>
      <c r="D351" s="675"/>
      <c r="E351" s="675"/>
      <c r="F351" s="675"/>
      <c r="G351" s="675"/>
      <c r="H351" s="675"/>
      <c r="I351" s="675"/>
      <c r="J351" s="675"/>
      <c r="K351" s="675"/>
      <c r="L351" s="675"/>
      <c r="M351" s="675"/>
      <c r="N351" s="675"/>
      <c r="O351" s="675"/>
      <c r="P351" s="675"/>
      <c r="Q351" s="675"/>
      <c r="R351" s="675"/>
      <c r="S351" s="675"/>
      <c r="T351" s="675"/>
      <c r="U351" s="675"/>
      <c r="V351" s="675"/>
      <c r="W351" s="675"/>
      <c r="X351" s="675"/>
      <c r="Y351" s="675"/>
      <c r="Z351" s="675"/>
    </row>
    <row r="352" spans="1:26">
      <c r="A352" s="675"/>
      <c r="B352" s="675"/>
      <c r="C352" s="675"/>
      <c r="D352" s="675"/>
      <c r="E352" s="675"/>
      <c r="F352" s="675"/>
      <c r="G352" s="675"/>
      <c r="H352" s="675"/>
      <c r="I352" s="675"/>
      <c r="J352" s="675"/>
      <c r="K352" s="675"/>
      <c r="L352" s="675"/>
      <c r="M352" s="675"/>
      <c r="N352" s="675"/>
      <c r="O352" s="675"/>
      <c r="P352" s="675"/>
      <c r="Q352" s="675"/>
      <c r="R352" s="675"/>
      <c r="S352" s="675"/>
      <c r="T352" s="675"/>
      <c r="U352" s="675"/>
      <c r="V352" s="675"/>
      <c r="W352" s="675"/>
      <c r="X352" s="675"/>
      <c r="Y352" s="675"/>
      <c r="Z352" s="675"/>
    </row>
    <row r="353" spans="1:26">
      <c r="A353" s="675"/>
      <c r="B353" s="675"/>
      <c r="C353" s="675"/>
      <c r="D353" s="675"/>
      <c r="E353" s="675"/>
      <c r="F353" s="675"/>
      <c r="G353" s="675"/>
      <c r="H353" s="675"/>
      <c r="I353" s="675"/>
      <c r="J353" s="675"/>
      <c r="K353" s="675"/>
      <c r="L353" s="675"/>
      <c r="M353" s="675"/>
      <c r="N353" s="675"/>
      <c r="O353" s="675"/>
      <c r="P353" s="675"/>
      <c r="Q353" s="675"/>
      <c r="R353" s="675"/>
      <c r="S353" s="675"/>
      <c r="T353" s="675"/>
      <c r="U353" s="675"/>
      <c r="V353" s="675"/>
      <c r="W353" s="675"/>
      <c r="X353" s="675"/>
      <c r="Y353" s="675"/>
      <c r="Z353" s="675"/>
    </row>
    <row r="354" spans="1:26">
      <c r="A354" s="675"/>
      <c r="B354" s="675"/>
      <c r="C354" s="675"/>
      <c r="D354" s="675"/>
      <c r="E354" s="675"/>
      <c r="F354" s="675"/>
      <c r="G354" s="675"/>
      <c r="H354" s="675"/>
      <c r="I354" s="675"/>
      <c r="J354" s="675"/>
      <c r="K354" s="675"/>
      <c r="L354" s="675"/>
      <c r="M354" s="675"/>
      <c r="N354" s="675"/>
      <c r="O354" s="675"/>
      <c r="P354" s="675"/>
      <c r="Q354" s="675"/>
      <c r="R354" s="675"/>
      <c r="S354" s="675"/>
      <c r="T354" s="675"/>
      <c r="U354" s="675"/>
      <c r="V354" s="675"/>
      <c r="W354" s="675"/>
      <c r="X354" s="675"/>
      <c r="Y354" s="675"/>
      <c r="Z354" s="675"/>
    </row>
    <row r="355" spans="1:26">
      <c r="A355" s="675"/>
      <c r="B355" s="675"/>
      <c r="C355" s="675"/>
      <c r="D355" s="675"/>
      <c r="E355" s="675"/>
      <c r="F355" s="675"/>
      <c r="G355" s="675"/>
      <c r="H355" s="675"/>
      <c r="I355" s="675"/>
      <c r="J355" s="675"/>
      <c r="K355" s="675"/>
      <c r="L355" s="675"/>
      <c r="M355" s="675"/>
      <c r="N355" s="675"/>
      <c r="O355" s="675"/>
      <c r="P355" s="675"/>
      <c r="Q355" s="675"/>
      <c r="R355" s="675"/>
      <c r="S355" s="675"/>
      <c r="T355" s="675"/>
      <c r="U355" s="675"/>
      <c r="V355" s="675"/>
      <c r="W355" s="675"/>
      <c r="X355" s="675"/>
      <c r="Y355" s="675"/>
      <c r="Z355" s="675"/>
    </row>
    <row r="356" spans="1:26">
      <c r="A356" s="675"/>
      <c r="B356" s="675"/>
      <c r="C356" s="675"/>
      <c r="D356" s="675"/>
      <c r="E356" s="675"/>
      <c r="F356" s="675"/>
      <c r="G356" s="675"/>
      <c r="H356" s="675"/>
      <c r="I356" s="675"/>
      <c r="J356" s="675"/>
      <c r="K356" s="675"/>
      <c r="L356" s="675"/>
      <c r="M356" s="675"/>
      <c r="N356" s="675"/>
      <c r="O356" s="675"/>
      <c r="P356" s="675"/>
      <c r="Q356" s="675"/>
      <c r="R356" s="675"/>
      <c r="S356" s="675"/>
      <c r="T356" s="675"/>
      <c r="U356" s="675"/>
      <c r="V356" s="675"/>
      <c r="W356" s="675"/>
      <c r="X356" s="675"/>
      <c r="Y356" s="675"/>
      <c r="Z356" s="675"/>
    </row>
    <row r="357" spans="1:26">
      <c r="A357" s="675"/>
      <c r="B357" s="675"/>
      <c r="C357" s="675"/>
      <c r="D357" s="675"/>
      <c r="E357" s="675"/>
      <c r="F357" s="675"/>
      <c r="G357" s="675"/>
      <c r="H357" s="675"/>
      <c r="I357" s="675"/>
      <c r="J357" s="675"/>
      <c r="K357" s="675"/>
      <c r="L357" s="675"/>
      <c r="M357" s="675"/>
      <c r="N357" s="675"/>
      <c r="O357" s="675"/>
      <c r="P357" s="675"/>
      <c r="Q357" s="675"/>
      <c r="R357" s="675"/>
      <c r="S357" s="675"/>
      <c r="T357" s="675"/>
      <c r="U357" s="675"/>
      <c r="V357" s="675"/>
      <c r="W357" s="675"/>
      <c r="X357" s="675"/>
      <c r="Y357" s="675"/>
      <c r="Z357" s="675"/>
    </row>
    <row r="358" spans="1:26">
      <c r="A358" s="675"/>
      <c r="B358" s="675"/>
      <c r="C358" s="675"/>
      <c r="D358" s="675"/>
      <c r="E358" s="675"/>
      <c r="F358" s="675"/>
      <c r="G358" s="675"/>
      <c r="H358" s="675"/>
      <c r="I358" s="675"/>
      <c r="J358" s="675"/>
      <c r="K358" s="675"/>
      <c r="L358" s="675"/>
      <c r="M358" s="675"/>
      <c r="N358" s="675"/>
      <c r="O358" s="675"/>
      <c r="P358" s="675"/>
      <c r="Q358" s="675"/>
      <c r="R358" s="675"/>
      <c r="S358" s="675"/>
      <c r="T358" s="675"/>
      <c r="U358" s="675"/>
      <c r="V358" s="675"/>
      <c r="W358" s="675"/>
      <c r="X358" s="675"/>
      <c r="Y358" s="675"/>
      <c r="Z358" s="675"/>
    </row>
    <row r="359" spans="1:26">
      <c r="A359" s="675"/>
      <c r="B359" s="675"/>
      <c r="C359" s="675"/>
      <c r="D359" s="675"/>
      <c r="E359" s="675"/>
      <c r="F359" s="675"/>
      <c r="G359" s="675"/>
      <c r="H359" s="675"/>
      <c r="I359" s="675"/>
      <c r="J359" s="675"/>
      <c r="K359" s="675"/>
      <c r="L359" s="675"/>
      <c r="M359" s="675"/>
      <c r="N359" s="675"/>
      <c r="O359" s="675"/>
      <c r="P359" s="675"/>
      <c r="Q359" s="675"/>
      <c r="R359" s="675"/>
      <c r="S359" s="675"/>
      <c r="T359" s="675"/>
      <c r="U359" s="675"/>
      <c r="V359" s="675"/>
      <c r="W359" s="675"/>
      <c r="X359" s="675"/>
      <c r="Y359" s="675"/>
      <c r="Z359" s="675"/>
    </row>
    <row r="360" spans="1:26">
      <c r="A360" s="675"/>
      <c r="B360" s="675"/>
      <c r="C360" s="675"/>
      <c r="D360" s="675"/>
      <c r="E360" s="675"/>
      <c r="F360" s="675"/>
      <c r="G360" s="675"/>
      <c r="H360" s="675"/>
      <c r="I360" s="675"/>
      <c r="J360" s="675"/>
      <c r="K360" s="675"/>
      <c r="L360" s="675"/>
      <c r="M360" s="675"/>
      <c r="N360" s="675"/>
      <c r="O360" s="675"/>
      <c r="P360" s="675"/>
      <c r="Q360" s="675"/>
      <c r="R360" s="675"/>
      <c r="S360" s="675"/>
      <c r="T360" s="675"/>
      <c r="U360" s="675"/>
      <c r="V360" s="675"/>
      <c r="W360" s="675"/>
      <c r="X360" s="675"/>
      <c r="Y360" s="675"/>
      <c r="Z360" s="675"/>
    </row>
    <row r="361" spans="1:26">
      <c r="A361" s="675"/>
      <c r="B361" s="675"/>
      <c r="C361" s="675"/>
      <c r="D361" s="675"/>
      <c r="E361" s="675"/>
      <c r="F361" s="675"/>
      <c r="G361" s="675"/>
      <c r="H361" s="675"/>
      <c r="I361" s="675"/>
      <c r="J361" s="675"/>
      <c r="K361" s="675"/>
      <c r="L361" s="675"/>
      <c r="M361" s="675"/>
      <c r="N361" s="675"/>
      <c r="O361" s="675"/>
      <c r="P361" s="675"/>
      <c r="Q361" s="675"/>
      <c r="R361" s="675"/>
      <c r="S361" s="675"/>
      <c r="T361" s="675"/>
      <c r="U361" s="675"/>
      <c r="V361" s="675"/>
      <c r="W361" s="675"/>
      <c r="X361" s="675"/>
      <c r="Y361" s="675"/>
      <c r="Z361" s="675"/>
    </row>
    <row r="362" spans="1:26">
      <c r="A362" s="675"/>
      <c r="B362" s="675"/>
      <c r="C362" s="675"/>
      <c r="D362" s="675"/>
      <c r="E362" s="675"/>
      <c r="F362" s="675"/>
      <c r="G362" s="675"/>
      <c r="H362" s="675"/>
      <c r="I362" s="675"/>
      <c r="J362" s="675"/>
      <c r="K362" s="675"/>
      <c r="L362" s="675"/>
      <c r="M362" s="675"/>
      <c r="N362" s="675"/>
      <c r="O362" s="675"/>
      <c r="P362" s="675"/>
      <c r="Q362" s="675"/>
      <c r="R362" s="675"/>
      <c r="S362" s="675"/>
      <c r="T362" s="675"/>
      <c r="U362" s="675"/>
      <c r="V362" s="675"/>
      <c r="W362" s="675"/>
      <c r="X362" s="675"/>
      <c r="Y362" s="675"/>
      <c r="Z362" s="675"/>
    </row>
    <row r="363" spans="1:26">
      <c r="A363" s="675"/>
      <c r="B363" s="675"/>
      <c r="C363" s="675"/>
      <c r="D363" s="675"/>
      <c r="E363" s="675"/>
      <c r="F363" s="675"/>
      <c r="G363" s="675"/>
      <c r="H363" s="675"/>
      <c r="I363" s="675"/>
      <c r="J363" s="675"/>
      <c r="K363" s="675"/>
      <c r="L363" s="675"/>
      <c r="M363" s="675"/>
      <c r="N363" s="675"/>
      <c r="O363" s="675"/>
      <c r="P363" s="675"/>
      <c r="Q363" s="675"/>
      <c r="R363" s="675"/>
      <c r="S363" s="675"/>
      <c r="T363" s="675"/>
      <c r="U363" s="675"/>
      <c r="V363" s="675"/>
      <c r="W363" s="675"/>
      <c r="X363" s="675"/>
      <c r="Y363" s="675"/>
      <c r="Z363" s="675"/>
    </row>
    <row r="364" spans="1:26">
      <c r="A364" s="675"/>
      <c r="B364" s="675"/>
      <c r="C364" s="675"/>
      <c r="D364" s="675"/>
      <c r="E364" s="675"/>
      <c r="F364" s="675"/>
      <c r="G364" s="675"/>
      <c r="H364" s="675"/>
      <c r="I364" s="675"/>
      <c r="J364" s="675"/>
      <c r="K364" s="675"/>
      <c r="L364" s="675"/>
      <c r="M364" s="675"/>
      <c r="N364" s="675"/>
      <c r="O364" s="675"/>
      <c r="P364" s="675"/>
      <c r="Q364" s="675"/>
      <c r="R364" s="675"/>
      <c r="S364" s="675"/>
      <c r="T364" s="675"/>
      <c r="U364" s="675"/>
      <c r="V364" s="675"/>
      <c r="W364" s="675"/>
      <c r="X364" s="675"/>
      <c r="Y364" s="675"/>
      <c r="Z364" s="675"/>
    </row>
    <row r="365" spans="1:26">
      <c r="A365" s="675"/>
      <c r="B365" s="675"/>
      <c r="C365" s="675"/>
      <c r="D365" s="675"/>
      <c r="E365" s="675"/>
      <c r="F365" s="675"/>
      <c r="G365" s="675"/>
      <c r="H365" s="675"/>
      <c r="I365" s="675"/>
      <c r="J365" s="675"/>
      <c r="K365" s="675"/>
      <c r="L365" s="675"/>
      <c r="M365" s="675"/>
      <c r="N365" s="675"/>
      <c r="O365" s="675"/>
      <c r="P365" s="675"/>
      <c r="Q365" s="675"/>
      <c r="R365" s="675"/>
      <c r="S365" s="675"/>
      <c r="T365" s="675"/>
      <c r="U365" s="675"/>
      <c r="V365" s="675"/>
      <c r="W365" s="675"/>
      <c r="X365" s="675"/>
      <c r="Y365" s="675"/>
      <c r="Z365" s="675"/>
    </row>
    <row r="366" spans="1:26">
      <c r="A366" s="675"/>
      <c r="B366" s="675"/>
      <c r="C366" s="675"/>
      <c r="D366" s="675"/>
      <c r="E366" s="675"/>
      <c r="F366" s="675"/>
      <c r="G366" s="675"/>
      <c r="H366" s="675"/>
      <c r="I366" s="675"/>
      <c r="J366" s="675"/>
      <c r="K366" s="675"/>
      <c r="L366" s="675"/>
      <c r="M366" s="675"/>
      <c r="N366" s="675"/>
      <c r="O366" s="675"/>
      <c r="P366" s="675"/>
      <c r="Q366" s="675"/>
      <c r="R366" s="675"/>
      <c r="S366" s="675"/>
      <c r="T366" s="675"/>
      <c r="U366" s="675"/>
      <c r="V366" s="675"/>
      <c r="W366" s="675"/>
      <c r="X366" s="675"/>
      <c r="Y366" s="675"/>
      <c r="Z366" s="675"/>
    </row>
    <row r="367" spans="1:26">
      <c r="A367" s="675"/>
      <c r="B367" s="675"/>
      <c r="C367" s="675"/>
      <c r="D367" s="675"/>
      <c r="E367" s="675"/>
      <c r="F367" s="675"/>
      <c r="G367" s="675"/>
      <c r="H367" s="675"/>
      <c r="I367" s="675"/>
      <c r="J367" s="675"/>
      <c r="K367" s="675"/>
      <c r="L367" s="675"/>
      <c r="M367" s="675"/>
      <c r="N367" s="675"/>
      <c r="O367" s="675"/>
      <c r="P367" s="675"/>
      <c r="Q367" s="675"/>
      <c r="R367" s="675"/>
      <c r="S367" s="675"/>
      <c r="T367" s="675"/>
      <c r="U367" s="675"/>
      <c r="V367" s="675"/>
      <c r="W367" s="675"/>
      <c r="X367" s="675"/>
      <c r="Y367" s="675"/>
      <c r="Z367" s="675"/>
    </row>
    <row r="368" spans="1:26">
      <c r="A368" s="675"/>
      <c r="B368" s="675"/>
      <c r="C368" s="675"/>
      <c r="D368" s="675"/>
      <c r="E368" s="675"/>
      <c r="F368" s="675"/>
      <c r="G368" s="675"/>
      <c r="H368" s="675"/>
      <c r="I368" s="675"/>
      <c r="J368" s="675"/>
      <c r="K368" s="675"/>
      <c r="L368" s="675"/>
      <c r="M368" s="675"/>
      <c r="N368" s="675"/>
      <c r="O368" s="675"/>
      <c r="P368" s="675"/>
      <c r="Q368" s="675"/>
      <c r="R368" s="675"/>
      <c r="S368" s="675"/>
      <c r="T368" s="675"/>
      <c r="U368" s="675"/>
      <c r="V368" s="675"/>
      <c r="W368" s="675"/>
      <c r="X368" s="675"/>
      <c r="Y368" s="675"/>
      <c r="Z368" s="675"/>
    </row>
    <row r="369" spans="1:26">
      <c r="A369" s="675"/>
      <c r="B369" s="675"/>
      <c r="C369" s="675"/>
      <c r="D369" s="675"/>
      <c r="E369" s="675"/>
      <c r="F369" s="675"/>
      <c r="G369" s="675"/>
      <c r="H369" s="675"/>
      <c r="I369" s="675"/>
      <c r="J369" s="675"/>
      <c r="K369" s="675"/>
      <c r="L369" s="675"/>
      <c r="M369" s="675"/>
      <c r="N369" s="675"/>
      <c r="O369" s="675"/>
      <c r="P369" s="675"/>
      <c r="Q369" s="675"/>
      <c r="R369" s="675"/>
      <c r="S369" s="675"/>
      <c r="T369" s="675"/>
      <c r="U369" s="675"/>
      <c r="V369" s="675"/>
      <c r="W369" s="675"/>
      <c r="X369" s="675"/>
      <c r="Y369" s="675"/>
      <c r="Z369" s="675"/>
    </row>
    <row r="370" spans="1:26">
      <c r="A370" s="675"/>
      <c r="B370" s="675"/>
      <c r="C370" s="675"/>
      <c r="D370" s="675"/>
      <c r="E370" s="675"/>
      <c r="F370" s="675"/>
      <c r="G370" s="675"/>
      <c r="H370" s="675"/>
      <c r="I370" s="675"/>
      <c r="J370" s="675"/>
      <c r="K370" s="675"/>
      <c r="L370" s="675"/>
      <c r="M370" s="675"/>
      <c r="N370" s="675"/>
      <c r="O370" s="675"/>
      <c r="P370" s="675"/>
      <c r="Q370" s="675"/>
      <c r="R370" s="675"/>
      <c r="S370" s="675"/>
      <c r="T370" s="675"/>
      <c r="U370" s="675"/>
      <c r="V370" s="675"/>
      <c r="W370" s="675"/>
      <c r="X370" s="675"/>
      <c r="Y370" s="675"/>
      <c r="Z370" s="675"/>
    </row>
    <row r="371" spans="1:26">
      <c r="A371" s="675"/>
      <c r="B371" s="675"/>
      <c r="C371" s="675"/>
      <c r="D371" s="675"/>
      <c r="E371" s="675"/>
      <c r="F371" s="675"/>
      <c r="G371" s="675"/>
      <c r="H371" s="675"/>
      <c r="I371" s="675"/>
      <c r="J371" s="675"/>
      <c r="K371" s="675"/>
      <c r="L371" s="675"/>
      <c r="M371" s="675"/>
      <c r="N371" s="675"/>
      <c r="O371" s="675"/>
      <c r="P371" s="675"/>
      <c r="Q371" s="675"/>
      <c r="R371" s="675"/>
      <c r="S371" s="675"/>
      <c r="T371" s="675"/>
      <c r="U371" s="675"/>
      <c r="V371" s="675"/>
      <c r="W371" s="675"/>
      <c r="X371" s="675"/>
      <c r="Y371" s="675"/>
      <c r="Z371" s="675"/>
    </row>
    <row r="372" spans="1:26">
      <c r="A372" s="675"/>
      <c r="B372" s="675"/>
      <c r="C372" s="675"/>
      <c r="D372" s="675"/>
      <c r="E372" s="675"/>
      <c r="F372" s="675"/>
      <c r="G372" s="675"/>
      <c r="H372" s="675"/>
      <c r="I372" s="675"/>
      <c r="J372" s="675"/>
      <c r="K372" s="675"/>
      <c r="L372" s="675"/>
      <c r="M372" s="675"/>
      <c r="N372" s="675"/>
      <c r="O372" s="675"/>
      <c r="P372" s="675"/>
      <c r="Q372" s="675"/>
      <c r="R372" s="675"/>
      <c r="S372" s="675"/>
      <c r="T372" s="675"/>
      <c r="U372" s="675"/>
      <c r="V372" s="675"/>
      <c r="W372" s="675"/>
      <c r="X372" s="675"/>
      <c r="Y372" s="675"/>
      <c r="Z372" s="675"/>
    </row>
    <row r="373" spans="1:26">
      <c r="A373" s="675"/>
      <c r="B373" s="675"/>
      <c r="C373" s="675"/>
      <c r="D373" s="675"/>
      <c r="E373" s="675"/>
      <c r="F373" s="675"/>
      <c r="G373" s="675"/>
      <c r="H373" s="675"/>
      <c r="I373" s="675"/>
      <c r="J373" s="675"/>
      <c r="K373" s="675"/>
      <c r="L373" s="675"/>
      <c r="M373" s="675"/>
      <c r="N373" s="675"/>
      <c r="O373" s="675"/>
      <c r="P373" s="675"/>
      <c r="Q373" s="675"/>
      <c r="R373" s="675"/>
      <c r="S373" s="675"/>
      <c r="T373" s="675"/>
      <c r="U373" s="675"/>
      <c r="V373" s="675"/>
      <c r="W373" s="675"/>
      <c r="X373" s="675"/>
      <c r="Y373" s="675"/>
      <c r="Z373" s="675"/>
    </row>
    <row r="374" spans="1:26">
      <c r="A374" s="675"/>
      <c r="B374" s="675"/>
      <c r="C374" s="675"/>
      <c r="D374" s="675"/>
      <c r="E374" s="675"/>
      <c r="F374" s="675"/>
      <c r="G374" s="675"/>
      <c r="H374" s="675"/>
      <c r="I374" s="675"/>
      <c r="J374" s="675"/>
      <c r="K374" s="675"/>
      <c r="L374" s="675"/>
      <c r="M374" s="675"/>
      <c r="N374" s="675"/>
      <c r="O374" s="675"/>
      <c r="P374" s="675"/>
      <c r="Q374" s="675"/>
      <c r="R374" s="675"/>
      <c r="S374" s="675"/>
      <c r="T374" s="675"/>
      <c r="U374" s="675"/>
      <c r="V374" s="675"/>
      <c r="W374" s="675"/>
      <c r="X374" s="675"/>
      <c r="Y374" s="675"/>
      <c r="Z374" s="675"/>
    </row>
    <row r="375" spans="1:26">
      <c r="A375" s="675"/>
      <c r="B375" s="675"/>
      <c r="C375" s="675"/>
      <c r="D375" s="675"/>
      <c r="E375" s="675"/>
      <c r="F375" s="675"/>
      <c r="G375" s="675"/>
      <c r="H375" s="675"/>
      <c r="I375" s="675"/>
      <c r="J375" s="675"/>
      <c r="K375" s="675"/>
      <c r="L375" s="675"/>
      <c r="M375" s="675"/>
      <c r="N375" s="675"/>
      <c r="O375" s="675"/>
      <c r="P375" s="675"/>
      <c r="Q375" s="675"/>
      <c r="R375" s="675"/>
      <c r="S375" s="675"/>
      <c r="T375" s="675"/>
      <c r="U375" s="675"/>
      <c r="V375" s="675"/>
      <c r="W375" s="675"/>
      <c r="X375" s="675"/>
      <c r="Y375" s="675"/>
      <c r="Z375" s="675"/>
    </row>
    <row r="376" spans="1:26">
      <c r="A376" s="675"/>
      <c r="B376" s="675"/>
      <c r="C376" s="675"/>
      <c r="D376" s="675"/>
      <c r="E376" s="675"/>
      <c r="F376" s="675"/>
      <c r="G376" s="675"/>
      <c r="H376" s="675"/>
      <c r="I376" s="675"/>
      <c r="J376" s="675"/>
      <c r="K376" s="675"/>
      <c r="L376" s="675"/>
      <c r="M376" s="675"/>
      <c r="N376" s="675"/>
      <c r="O376" s="675"/>
      <c r="P376" s="675"/>
      <c r="Q376" s="675"/>
      <c r="R376" s="675"/>
      <c r="S376" s="675"/>
      <c r="T376" s="675"/>
      <c r="U376" s="675"/>
      <c r="V376" s="675"/>
      <c r="W376" s="675"/>
      <c r="X376" s="675"/>
      <c r="Y376" s="675"/>
      <c r="Z376" s="675"/>
    </row>
    <row r="377" spans="1:26">
      <c r="A377" s="675"/>
      <c r="B377" s="675"/>
      <c r="C377" s="675"/>
      <c r="D377" s="675"/>
      <c r="E377" s="675"/>
      <c r="F377" s="675"/>
      <c r="G377" s="675"/>
      <c r="H377" s="675"/>
      <c r="I377" s="675"/>
      <c r="J377" s="675"/>
      <c r="K377" s="675"/>
      <c r="L377" s="675"/>
      <c r="M377" s="675"/>
      <c r="N377" s="675"/>
      <c r="O377" s="675"/>
      <c r="P377" s="675"/>
      <c r="Q377" s="675"/>
      <c r="R377" s="675"/>
      <c r="S377" s="675"/>
      <c r="T377" s="675"/>
      <c r="U377" s="675"/>
      <c r="V377" s="675"/>
      <c r="W377" s="675"/>
      <c r="X377" s="675"/>
      <c r="Y377" s="675"/>
      <c r="Z377" s="675"/>
    </row>
    <row r="378" spans="1:26">
      <c r="A378" s="675"/>
      <c r="B378" s="675"/>
      <c r="C378" s="675"/>
      <c r="D378" s="675"/>
      <c r="E378" s="675"/>
      <c r="F378" s="675"/>
      <c r="G378" s="675"/>
      <c r="H378" s="675"/>
      <c r="I378" s="675"/>
      <c r="J378" s="675"/>
      <c r="K378" s="675"/>
      <c r="L378" s="675"/>
      <c r="M378" s="675"/>
      <c r="N378" s="675"/>
      <c r="O378" s="675"/>
      <c r="P378" s="675"/>
      <c r="Q378" s="675"/>
      <c r="R378" s="675"/>
      <c r="S378" s="675"/>
      <c r="T378" s="675"/>
      <c r="U378" s="675"/>
      <c r="V378" s="675"/>
      <c r="W378" s="675"/>
      <c r="X378" s="675"/>
      <c r="Y378" s="675"/>
      <c r="Z378" s="675"/>
    </row>
    <row r="379" spans="1:26">
      <c r="A379" s="675"/>
      <c r="B379" s="675"/>
      <c r="C379" s="675"/>
      <c r="D379" s="675"/>
      <c r="E379" s="675"/>
      <c r="F379" s="675"/>
      <c r="G379" s="675"/>
      <c r="H379" s="675"/>
      <c r="I379" s="675"/>
      <c r="J379" s="675"/>
      <c r="K379" s="675"/>
      <c r="L379" s="675"/>
      <c r="M379" s="675"/>
      <c r="N379" s="675"/>
      <c r="O379" s="675"/>
      <c r="P379" s="675"/>
      <c r="Q379" s="675"/>
      <c r="R379" s="675"/>
      <c r="S379" s="675"/>
      <c r="T379" s="675"/>
      <c r="U379" s="675"/>
      <c r="V379" s="675"/>
      <c r="W379" s="675"/>
      <c r="X379" s="675"/>
      <c r="Y379" s="675"/>
      <c r="Z379" s="675"/>
    </row>
    <row r="380" spans="1:26">
      <c r="A380" s="675"/>
      <c r="B380" s="675"/>
      <c r="C380" s="675"/>
      <c r="D380" s="675"/>
      <c r="E380" s="675"/>
      <c r="F380" s="675"/>
      <c r="G380" s="675"/>
      <c r="H380" s="675"/>
      <c r="I380" s="675"/>
      <c r="J380" s="675"/>
      <c r="K380" s="675"/>
      <c r="L380" s="675"/>
      <c r="M380" s="675"/>
      <c r="N380" s="675"/>
      <c r="O380" s="675"/>
      <c r="P380" s="675"/>
      <c r="Q380" s="675"/>
      <c r="R380" s="675"/>
      <c r="S380" s="675"/>
      <c r="T380" s="675"/>
      <c r="U380" s="675"/>
      <c r="V380" s="675"/>
      <c r="W380" s="675"/>
      <c r="X380" s="675"/>
      <c r="Y380" s="675"/>
      <c r="Z380" s="675"/>
    </row>
    <row r="381" spans="1:26">
      <c r="A381" s="675"/>
      <c r="B381" s="675"/>
      <c r="C381" s="675"/>
      <c r="D381" s="675"/>
      <c r="E381" s="675"/>
      <c r="F381" s="675"/>
      <c r="G381" s="675"/>
      <c r="H381" s="675"/>
      <c r="I381" s="675"/>
      <c r="J381" s="675"/>
      <c r="K381" s="675"/>
      <c r="L381" s="675"/>
      <c r="M381" s="675"/>
      <c r="N381" s="675"/>
      <c r="O381" s="675"/>
      <c r="P381" s="675"/>
      <c r="Q381" s="675"/>
      <c r="R381" s="675"/>
      <c r="S381" s="675"/>
      <c r="T381" s="675"/>
      <c r="U381" s="675"/>
      <c r="V381" s="675"/>
      <c r="W381" s="675"/>
      <c r="X381" s="675"/>
      <c r="Y381" s="675"/>
      <c r="Z381" s="675"/>
    </row>
    <row r="382" spans="1:26">
      <c r="A382" s="675"/>
      <c r="B382" s="675"/>
      <c r="C382" s="675"/>
      <c r="D382" s="675"/>
      <c r="E382" s="675"/>
      <c r="F382" s="675"/>
      <c r="G382" s="675"/>
      <c r="H382" s="675"/>
      <c r="I382" s="675"/>
      <c r="J382" s="675"/>
      <c r="K382" s="675"/>
      <c r="L382" s="675"/>
      <c r="M382" s="675"/>
      <c r="N382" s="675"/>
      <c r="O382" s="675"/>
      <c r="P382" s="675"/>
      <c r="Q382" s="675"/>
      <c r="R382" s="675"/>
      <c r="S382" s="675"/>
      <c r="T382" s="675"/>
      <c r="U382" s="675"/>
      <c r="V382" s="675"/>
      <c r="W382" s="675"/>
      <c r="X382" s="675"/>
      <c r="Y382" s="675"/>
      <c r="Z382" s="675"/>
    </row>
    <row r="383" spans="1:26">
      <c r="A383" s="675"/>
      <c r="B383" s="675"/>
      <c r="C383" s="675"/>
      <c r="D383" s="675"/>
      <c r="E383" s="675"/>
      <c r="F383" s="675"/>
      <c r="G383" s="675"/>
      <c r="H383" s="675"/>
      <c r="I383" s="675"/>
      <c r="J383" s="675"/>
      <c r="K383" s="675"/>
      <c r="L383" s="675"/>
      <c r="M383" s="675"/>
      <c r="N383" s="675"/>
      <c r="O383" s="675"/>
      <c r="P383" s="675"/>
      <c r="Q383" s="675"/>
      <c r="R383" s="675"/>
      <c r="S383" s="675"/>
      <c r="T383" s="675"/>
      <c r="U383" s="675"/>
      <c r="V383" s="675"/>
      <c r="W383" s="675"/>
      <c r="X383" s="675"/>
      <c r="Y383" s="675"/>
      <c r="Z383" s="675"/>
    </row>
    <row r="384" spans="1:26">
      <c r="A384" s="675"/>
      <c r="B384" s="675"/>
      <c r="C384" s="675"/>
      <c r="D384" s="675"/>
      <c r="E384" s="675"/>
      <c r="F384" s="675"/>
      <c r="G384" s="675"/>
      <c r="H384" s="675"/>
      <c r="I384" s="675"/>
      <c r="J384" s="675"/>
      <c r="K384" s="675"/>
      <c r="L384" s="675"/>
      <c r="M384" s="675"/>
      <c r="N384" s="675"/>
      <c r="O384" s="675"/>
      <c r="P384" s="675"/>
      <c r="Q384" s="675"/>
      <c r="R384" s="675"/>
      <c r="S384" s="675"/>
      <c r="T384" s="675"/>
      <c r="U384" s="675"/>
      <c r="V384" s="675"/>
      <c r="W384" s="675"/>
      <c r="X384" s="675"/>
      <c r="Y384" s="675"/>
      <c r="Z384" s="675"/>
    </row>
    <row r="385" spans="1:26">
      <c r="A385" s="675"/>
      <c r="B385" s="675"/>
      <c r="C385" s="675"/>
      <c r="D385" s="675"/>
      <c r="E385" s="675"/>
      <c r="F385" s="675"/>
      <c r="G385" s="675"/>
      <c r="H385" s="675"/>
      <c r="I385" s="675"/>
      <c r="J385" s="675"/>
      <c r="K385" s="675"/>
      <c r="L385" s="675"/>
      <c r="M385" s="675"/>
      <c r="N385" s="675"/>
      <c r="O385" s="675"/>
      <c r="P385" s="675"/>
      <c r="Q385" s="675"/>
      <c r="R385" s="675"/>
      <c r="S385" s="675"/>
      <c r="T385" s="675"/>
      <c r="U385" s="675"/>
      <c r="V385" s="675"/>
      <c r="W385" s="675"/>
      <c r="X385" s="675"/>
      <c r="Y385" s="675"/>
      <c r="Z385" s="675"/>
    </row>
    <row r="386" spans="1:26">
      <c r="A386" s="675"/>
      <c r="B386" s="675"/>
      <c r="C386" s="675"/>
      <c r="D386" s="675"/>
      <c r="E386" s="675"/>
      <c r="F386" s="675"/>
      <c r="G386" s="675"/>
      <c r="H386" s="675"/>
      <c r="I386" s="675"/>
      <c r="J386" s="675"/>
      <c r="K386" s="675"/>
      <c r="L386" s="675"/>
      <c r="M386" s="675"/>
      <c r="N386" s="675"/>
      <c r="O386" s="675"/>
      <c r="P386" s="675"/>
      <c r="Q386" s="675"/>
      <c r="R386" s="675"/>
      <c r="S386" s="675"/>
      <c r="T386" s="675"/>
      <c r="U386" s="675"/>
      <c r="V386" s="675"/>
      <c r="W386" s="675"/>
      <c r="X386" s="675"/>
      <c r="Y386" s="675"/>
      <c r="Z386" s="675"/>
    </row>
    <row r="387" spans="1:26">
      <c r="A387" s="675"/>
      <c r="B387" s="675"/>
      <c r="C387" s="675"/>
      <c r="D387" s="675"/>
      <c r="E387" s="675"/>
      <c r="F387" s="675"/>
      <c r="G387" s="675"/>
      <c r="H387" s="675"/>
      <c r="I387" s="675"/>
      <c r="J387" s="675"/>
      <c r="K387" s="675"/>
      <c r="L387" s="675"/>
      <c r="M387" s="675"/>
      <c r="N387" s="675"/>
      <c r="O387" s="675"/>
      <c r="P387" s="675"/>
      <c r="Q387" s="675"/>
      <c r="R387" s="675"/>
      <c r="S387" s="675"/>
      <c r="T387" s="675"/>
      <c r="U387" s="675"/>
      <c r="V387" s="675"/>
      <c r="W387" s="675"/>
      <c r="X387" s="675"/>
      <c r="Y387" s="675"/>
      <c r="Z387" s="675"/>
    </row>
    <row r="388" spans="1:26">
      <c r="A388" s="675"/>
      <c r="B388" s="675"/>
      <c r="C388" s="675"/>
      <c r="D388" s="675"/>
      <c r="E388" s="675"/>
      <c r="F388" s="675"/>
      <c r="G388" s="675"/>
      <c r="H388" s="675"/>
      <c r="I388" s="675"/>
      <c r="J388" s="675"/>
      <c r="K388" s="675"/>
      <c r="L388" s="675"/>
      <c r="M388" s="675"/>
      <c r="N388" s="675"/>
      <c r="O388" s="675"/>
      <c r="P388" s="675"/>
      <c r="Q388" s="675"/>
      <c r="R388" s="675"/>
      <c r="S388" s="675"/>
      <c r="T388" s="675"/>
      <c r="U388" s="675"/>
      <c r="V388" s="675"/>
      <c r="W388" s="675"/>
      <c r="X388" s="675"/>
      <c r="Y388" s="675"/>
      <c r="Z388" s="675"/>
    </row>
    <row r="389" spans="1:26">
      <c r="A389" s="675"/>
      <c r="B389" s="675"/>
      <c r="C389" s="675"/>
      <c r="D389" s="675"/>
      <c r="E389" s="675"/>
      <c r="F389" s="675"/>
      <c r="G389" s="675"/>
      <c r="H389" s="675"/>
      <c r="I389" s="675"/>
      <c r="J389" s="675"/>
      <c r="K389" s="675"/>
      <c r="L389" s="675"/>
      <c r="M389" s="675"/>
      <c r="N389" s="675"/>
      <c r="O389" s="675"/>
      <c r="P389" s="675"/>
      <c r="Q389" s="675"/>
      <c r="R389" s="675"/>
      <c r="S389" s="675"/>
      <c r="T389" s="675"/>
      <c r="U389" s="675"/>
      <c r="V389" s="675"/>
      <c r="W389" s="675"/>
      <c r="X389" s="675"/>
      <c r="Y389" s="675"/>
      <c r="Z389" s="675"/>
    </row>
    <row r="390" spans="1:26">
      <c r="A390" s="675"/>
      <c r="B390" s="675"/>
      <c r="C390" s="675"/>
      <c r="D390" s="675"/>
      <c r="E390" s="675"/>
      <c r="F390" s="675"/>
      <c r="G390" s="675"/>
      <c r="H390" s="675"/>
      <c r="I390" s="675"/>
      <c r="J390" s="675"/>
      <c r="K390" s="675"/>
      <c r="L390" s="675"/>
      <c r="M390" s="675"/>
      <c r="N390" s="675"/>
      <c r="O390" s="675"/>
      <c r="P390" s="675"/>
      <c r="Q390" s="675"/>
      <c r="R390" s="675"/>
      <c r="S390" s="675"/>
      <c r="T390" s="675"/>
      <c r="U390" s="675"/>
      <c r="V390" s="675"/>
      <c r="W390" s="675"/>
      <c r="X390" s="675"/>
      <c r="Y390" s="675"/>
      <c r="Z390" s="675"/>
    </row>
    <row r="391" spans="1:26">
      <c r="A391" s="675"/>
      <c r="B391" s="675"/>
      <c r="C391" s="675"/>
      <c r="D391" s="675"/>
      <c r="E391" s="675"/>
      <c r="F391" s="675"/>
      <c r="G391" s="675"/>
      <c r="H391" s="675"/>
      <c r="I391" s="675"/>
      <c r="J391" s="675"/>
      <c r="K391" s="675"/>
      <c r="L391" s="675"/>
      <c r="M391" s="675"/>
      <c r="N391" s="675"/>
      <c r="O391" s="675"/>
      <c r="P391" s="675"/>
      <c r="Q391" s="675"/>
      <c r="R391" s="675"/>
      <c r="S391" s="675"/>
      <c r="T391" s="675"/>
      <c r="U391" s="675"/>
      <c r="V391" s="675"/>
      <c r="W391" s="675"/>
      <c r="X391" s="675"/>
      <c r="Y391" s="675"/>
      <c r="Z391" s="675"/>
    </row>
    <row r="392" spans="1:26">
      <c r="A392" s="675"/>
      <c r="B392" s="675"/>
      <c r="C392" s="675"/>
      <c r="D392" s="675"/>
      <c r="E392" s="675"/>
      <c r="F392" s="675"/>
      <c r="G392" s="675"/>
      <c r="H392" s="675"/>
      <c r="I392" s="675"/>
      <c r="J392" s="675"/>
      <c r="K392" s="675"/>
      <c r="L392" s="675"/>
      <c r="M392" s="675"/>
      <c r="N392" s="675"/>
      <c r="O392" s="675"/>
      <c r="P392" s="675"/>
      <c r="Q392" s="675"/>
      <c r="R392" s="675"/>
      <c r="S392" s="675"/>
      <c r="T392" s="675"/>
      <c r="U392" s="675"/>
      <c r="V392" s="675"/>
      <c r="W392" s="675"/>
      <c r="X392" s="675"/>
      <c r="Y392" s="675"/>
      <c r="Z392" s="675"/>
    </row>
    <row r="393" spans="1:26">
      <c r="A393" s="675"/>
      <c r="B393" s="675"/>
      <c r="C393" s="675"/>
      <c r="D393" s="675"/>
      <c r="E393" s="675"/>
      <c r="F393" s="675"/>
      <c r="G393" s="675"/>
      <c r="H393" s="675"/>
      <c r="I393" s="675"/>
      <c r="J393" s="675"/>
      <c r="K393" s="675"/>
      <c r="L393" s="675"/>
      <c r="M393" s="675"/>
      <c r="N393" s="675"/>
      <c r="O393" s="675"/>
      <c r="P393" s="675"/>
      <c r="Q393" s="675"/>
      <c r="R393" s="675"/>
      <c r="S393" s="675"/>
      <c r="T393" s="675"/>
      <c r="U393" s="675"/>
      <c r="V393" s="675"/>
      <c r="W393" s="675"/>
      <c r="X393" s="675"/>
      <c r="Y393" s="675"/>
      <c r="Z393" s="675"/>
    </row>
    <row r="394" spans="1:26">
      <c r="A394" s="675"/>
      <c r="B394" s="675"/>
      <c r="C394" s="675"/>
      <c r="D394" s="675"/>
      <c r="E394" s="675"/>
      <c r="F394" s="675"/>
      <c r="G394" s="675"/>
      <c r="H394" s="675"/>
      <c r="I394" s="675"/>
      <c r="J394" s="675"/>
      <c r="K394" s="675"/>
      <c r="L394" s="675"/>
      <c r="M394" s="675"/>
      <c r="N394" s="675"/>
      <c r="O394" s="675"/>
      <c r="P394" s="675"/>
      <c r="Q394" s="675"/>
      <c r="R394" s="675"/>
      <c r="S394" s="675"/>
      <c r="T394" s="675"/>
      <c r="U394" s="675"/>
      <c r="V394" s="675"/>
      <c r="W394" s="675"/>
      <c r="X394" s="675"/>
      <c r="Y394" s="675"/>
      <c r="Z394" s="675"/>
    </row>
    <row r="395" spans="1:26">
      <c r="A395" s="675"/>
      <c r="B395" s="675"/>
      <c r="C395" s="675"/>
      <c r="D395" s="675"/>
      <c r="E395" s="675"/>
      <c r="F395" s="675"/>
      <c r="G395" s="675"/>
      <c r="H395" s="675"/>
      <c r="I395" s="675"/>
      <c r="J395" s="675"/>
      <c r="K395" s="675"/>
      <c r="L395" s="675"/>
      <c r="M395" s="675"/>
      <c r="N395" s="675"/>
      <c r="O395" s="675"/>
      <c r="P395" s="675"/>
      <c r="Q395" s="675"/>
      <c r="R395" s="675"/>
      <c r="S395" s="675"/>
      <c r="T395" s="675"/>
      <c r="U395" s="675"/>
      <c r="V395" s="675"/>
      <c r="W395" s="675"/>
      <c r="X395" s="675"/>
      <c r="Y395" s="675"/>
      <c r="Z395" s="675"/>
    </row>
    <row r="396" spans="1:26">
      <c r="A396" s="675"/>
      <c r="B396" s="675"/>
      <c r="C396" s="675"/>
      <c r="D396" s="675"/>
      <c r="E396" s="675"/>
      <c r="F396" s="675"/>
      <c r="G396" s="675"/>
      <c r="H396" s="675"/>
      <c r="I396" s="675"/>
      <c r="J396" s="675"/>
      <c r="K396" s="675"/>
      <c r="L396" s="675"/>
      <c r="M396" s="675"/>
      <c r="N396" s="675"/>
      <c r="O396" s="675"/>
      <c r="P396" s="675"/>
      <c r="Q396" s="675"/>
      <c r="R396" s="675"/>
      <c r="S396" s="675"/>
      <c r="T396" s="675"/>
      <c r="U396" s="675"/>
      <c r="V396" s="675"/>
      <c r="W396" s="675"/>
      <c r="X396" s="675"/>
      <c r="Y396" s="675"/>
      <c r="Z396" s="675"/>
    </row>
    <row r="397" spans="1:26">
      <c r="A397" s="675"/>
      <c r="B397" s="675"/>
      <c r="C397" s="675"/>
      <c r="D397" s="675"/>
      <c r="E397" s="675"/>
      <c r="F397" s="675"/>
      <c r="G397" s="675"/>
      <c r="H397" s="675"/>
      <c r="I397" s="675"/>
      <c r="J397" s="675"/>
      <c r="K397" s="675"/>
      <c r="L397" s="675"/>
      <c r="M397" s="675"/>
      <c r="N397" s="675"/>
      <c r="O397" s="675"/>
      <c r="P397" s="675"/>
      <c r="Q397" s="675"/>
      <c r="R397" s="675"/>
      <c r="S397" s="675"/>
      <c r="T397" s="675"/>
      <c r="U397" s="675"/>
      <c r="V397" s="675"/>
      <c r="W397" s="675"/>
      <c r="X397" s="675"/>
      <c r="Y397" s="675"/>
      <c r="Z397" s="675"/>
    </row>
    <row r="398" spans="1:26">
      <c r="A398" s="675"/>
      <c r="B398" s="675"/>
      <c r="C398" s="675"/>
      <c r="D398" s="675"/>
      <c r="E398" s="675"/>
      <c r="F398" s="675"/>
      <c r="G398" s="675"/>
      <c r="H398" s="675"/>
      <c r="I398" s="675"/>
      <c r="J398" s="675"/>
      <c r="K398" s="675"/>
      <c r="L398" s="675"/>
      <c r="M398" s="675"/>
      <c r="N398" s="675"/>
      <c r="O398" s="675"/>
      <c r="P398" s="675"/>
      <c r="Q398" s="675"/>
      <c r="R398" s="675"/>
      <c r="S398" s="675"/>
      <c r="T398" s="675"/>
      <c r="U398" s="675"/>
      <c r="V398" s="675"/>
      <c r="W398" s="675"/>
      <c r="X398" s="675"/>
      <c r="Y398" s="675"/>
      <c r="Z398" s="675"/>
    </row>
    <row r="399" spans="1:26">
      <c r="A399" s="675"/>
      <c r="B399" s="675"/>
      <c r="C399" s="675"/>
      <c r="D399" s="675"/>
      <c r="E399" s="675"/>
      <c r="F399" s="675"/>
      <c r="G399" s="675"/>
      <c r="H399" s="675"/>
      <c r="I399" s="675"/>
      <c r="J399" s="675"/>
      <c r="K399" s="675"/>
      <c r="L399" s="675"/>
      <c r="M399" s="675"/>
      <c r="N399" s="675"/>
      <c r="O399" s="675"/>
      <c r="P399" s="675"/>
      <c r="Q399" s="675"/>
      <c r="R399" s="675"/>
      <c r="S399" s="675"/>
      <c r="T399" s="675"/>
      <c r="U399" s="675"/>
      <c r="V399" s="675"/>
      <c r="W399" s="675"/>
      <c r="X399" s="675"/>
      <c r="Y399" s="675"/>
      <c r="Z399" s="675"/>
    </row>
    <row r="400" spans="1:26">
      <c r="A400" s="675"/>
      <c r="B400" s="675"/>
      <c r="C400" s="675"/>
      <c r="D400" s="675"/>
      <c r="E400" s="675"/>
      <c r="F400" s="675"/>
      <c r="G400" s="675"/>
      <c r="H400" s="675"/>
      <c r="I400" s="675"/>
      <c r="J400" s="675"/>
      <c r="K400" s="675"/>
      <c r="L400" s="675"/>
      <c r="M400" s="675"/>
      <c r="N400" s="675"/>
      <c r="O400" s="675"/>
      <c r="P400" s="675"/>
      <c r="Q400" s="675"/>
      <c r="R400" s="675"/>
      <c r="S400" s="675"/>
      <c r="T400" s="675"/>
      <c r="U400" s="675"/>
      <c r="V400" s="675"/>
      <c r="W400" s="675"/>
      <c r="X400" s="675"/>
      <c r="Y400" s="675"/>
      <c r="Z400" s="675"/>
    </row>
    <row r="401" spans="1:26">
      <c r="A401" s="675"/>
      <c r="B401" s="675"/>
      <c r="C401" s="675"/>
      <c r="D401" s="675"/>
      <c r="E401" s="675"/>
      <c r="F401" s="675"/>
      <c r="G401" s="675"/>
      <c r="H401" s="675"/>
      <c r="I401" s="675"/>
      <c r="J401" s="675"/>
      <c r="K401" s="675"/>
      <c r="L401" s="675"/>
      <c r="M401" s="675"/>
      <c r="N401" s="675"/>
      <c r="O401" s="675"/>
      <c r="P401" s="675"/>
      <c r="Q401" s="675"/>
      <c r="R401" s="675"/>
      <c r="S401" s="675"/>
      <c r="T401" s="675"/>
      <c r="U401" s="675"/>
      <c r="V401" s="675"/>
      <c r="W401" s="675"/>
      <c r="X401" s="675"/>
      <c r="Y401" s="675"/>
      <c r="Z401" s="675"/>
    </row>
    <row r="402" spans="1:26">
      <c r="A402" s="675"/>
      <c r="B402" s="675"/>
      <c r="C402" s="675"/>
      <c r="D402" s="675"/>
      <c r="E402" s="675"/>
      <c r="F402" s="675"/>
      <c r="G402" s="675"/>
      <c r="H402" s="675"/>
      <c r="I402" s="675"/>
      <c r="J402" s="675"/>
      <c r="K402" s="675"/>
      <c r="L402" s="675"/>
      <c r="M402" s="675"/>
      <c r="N402" s="675"/>
      <c r="O402" s="675"/>
      <c r="P402" s="675"/>
      <c r="Q402" s="675"/>
      <c r="R402" s="675"/>
      <c r="S402" s="675"/>
      <c r="T402" s="675"/>
      <c r="U402" s="675"/>
      <c r="V402" s="675"/>
      <c r="W402" s="675"/>
      <c r="X402" s="675"/>
      <c r="Y402" s="675"/>
      <c r="Z402" s="675"/>
    </row>
    <row r="403" spans="1:26">
      <c r="A403" s="675"/>
      <c r="B403" s="675"/>
      <c r="C403" s="675"/>
      <c r="D403" s="675"/>
      <c r="E403" s="675"/>
      <c r="F403" s="675"/>
      <c r="G403" s="675"/>
      <c r="H403" s="675"/>
      <c r="I403" s="675"/>
      <c r="J403" s="675"/>
      <c r="K403" s="675"/>
      <c r="L403" s="675"/>
      <c r="M403" s="675"/>
      <c r="N403" s="675"/>
      <c r="O403" s="675"/>
      <c r="P403" s="675"/>
      <c r="Q403" s="675"/>
      <c r="R403" s="675"/>
      <c r="S403" s="675"/>
      <c r="T403" s="675"/>
      <c r="U403" s="675"/>
      <c r="V403" s="675"/>
      <c r="W403" s="675"/>
      <c r="X403" s="675"/>
      <c r="Y403" s="675"/>
      <c r="Z403" s="675"/>
    </row>
    <row r="404" spans="1:26">
      <c r="A404" s="675"/>
      <c r="B404" s="675"/>
      <c r="C404" s="675"/>
      <c r="D404" s="675"/>
      <c r="E404" s="675"/>
      <c r="F404" s="675"/>
      <c r="G404" s="675"/>
      <c r="H404" s="675"/>
      <c r="I404" s="675"/>
      <c r="J404" s="675"/>
      <c r="K404" s="675"/>
      <c r="L404" s="675"/>
      <c r="M404" s="675"/>
      <c r="N404" s="675"/>
      <c r="O404" s="675"/>
      <c r="P404" s="675"/>
      <c r="Q404" s="675"/>
      <c r="R404" s="675"/>
      <c r="S404" s="675"/>
      <c r="T404" s="675"/>
      <c r="U404" s="675"/>
      <c r="V404" s="675"/>
      <c r="W404" s="675"/>
      <c r="X404" s="675"/>
      <c r="Y404" s="675"/>
      <c r="Z404" s="675"/>
    </row>
    <row r="405" spans="1:26">
      <c r="A405" s="675"/>
      <c r="B405" s="675"/>
      <c r="C405" s="675"/>
      <c r="D405" s="675"/>
      <c r="E405" s="675"/>
      <c r="F405" s="675"/>
      <c r="G405" s="675"/>
      <c r="H405" s="675"/>
      <c r="I405" s="675"/>
      <c r="J405" s="675"/>
      <c r="K405" s="675"/>
      <c r="L405" s="675"/>
      <c r="M405" s="675"/>
      <c r="N405" s="675"/>
      <c r="O405" s="675"/>
      <c r="P405" s="675"/>
      <c r="Q405" s="675"/>
      <c r="R405" s="675"/>
      <c r="S405" s="675"/>
      <c r="T405" s="675"/>
      <c r="U405" s="675"/>
      <c r="V405" s="675"/>
      <c r="W405" s="675"/>
      <c r="X405" s="675"/>
      <c r="Y405" s="675"/>
      <c r="Z405" s="675"/>
    </row>
    <row r="406" spans="1:26">
      <c r="A406" s="675"/>
      <c r="B406" s="675"/>
      <c r="C406" s="675"/>
      <c r="D406" s="675"/>
      <c r="E406" s="675"/>
      <c r="F406" s="675"/>
      <c r="G406" s="675"/>
      <c r="H406" s="675"/>
      <c r="I406" s="675"/>
      <c r="J406" s="675"/>
      <c r="K406" s="675"/>
      <c r="L406" s="675"/>
      <c r="M406" s="675"/>
      <c r="N406" s="675"/>
      <c r="O406" s="675"/>
      <c r="P406" s="675"/>
      <c r="Q406" s="675"/>
      <c r="R406" s="675"/>
      <c r="S406" s="675"/>
      <c r="T406" s="675"/>
      <c r="U406" s="675"/>
      <c r="V406" s="675"/>
      <c r="W406" s="675"/>
      <c r="X406" s="675"/>
      <c r="Y406" s="675"/>
      <c r="Z406" s="675"/>
    </row>
    <row r="407" spans="1:26">
      <c r="A407" s="675"/>
      <c r="B407" s="675"/>
      <c r="C407" s="675"/>
      <c r="D407" s="675"/>
      <c r="E407" s="675"/>
      <c r="F407" s="675"/>
      <c r="G407" s="675"/>
      <c r="H407" s="675"/>
      <c r="I407" s="675"/>
      <c r="J407" s="675"/>
      <c r="K407" s="675"/>
      <c r="L407" s="675"/>
      <c r="M407" s="675"/>
      <c r="N407" s="675"/>
      <c r="O407" s="675"/>
      <c r="P407" s="675"/>
      <c r="Q407" s="675"/>
      <c r="R407" s="675"/>
      <c r="S407" s="675"/>
      <c r="T407" s="675"/>
      <c r="U407" s="675"/>
      <c r="V407" s="675"/>
      <c r="W407" s="675"/>
      <c r="X407" s="675"/>
      <c r="Y407" s="675"/>
      <c r="Z407" s="675"/>
    </row>
    <row r="408" spans="1:26">
      <c r="A408" s="675"/>
      <c r="B408" s="675"/>
      <c r="C408" s="675"/>
      <c r="D408" s="675"/>
      <c r="E408" s="675"/>
      <c r="F408" s="675"/>
      <c r="G408" s="675"/>
      <c r="H408" s="675"/>
      <c r="I408" s="675"/>
      <c r="J408" s="675"/>
      <c r="K408" s="675"/>
      <c r="L408" s="675"/>
      <c r="M408" s="675"/>
      <c r="N408" s="675"/>
      <c r="O408" s="675"/>
      <c r="P408" s="675"/>
      <c r="Q408" s="675"/>
      <c r="R408" s="675"/>
      <c r="S408" s="675"/>
      <c r="T408" s="675"/>
      <c r="U408" s="675"/>
      <c r="V408" s="675"/>
      <c r="W408" s="675"/>
      <c r="X408" s="675"/>
      <c r="Y408" s="675"/>
      <c r="Z408" s="675"/>
    </row>
    <row r="409" spans="1:26">
      <c r="A409" s="675"/>
      <c r="B409" s="675"/>
      <c r="C409" s="675"/>
      <c r="D409" s="675"/>
      <c r="E409" s="675"/>
      <c r="F409" s="675"/>
      <c r="G409" s="675"/>
      <c r="H409" s="675"/>
      <c r="I409" s="675"/>
      <c r="J409" s="675"/>
      <c r="K409" s="675"/>
      <c r="L409" s="675"/>
      <c r="M409" s="675"/>
      <c r="N409" s="675"/>
      <c r="O409" s="675"/>
      <c r="P409" s="675"/>
      <c r="Q409" s="675"/>
      <c r="R409" s="675"/>
      <c r="S409" s="675"/>
      <c r="T409" s="675"/>
      <c r="U409" s="675"/>
      <c r="V409" s="675"/>
      <c r="W409" s="675"/>
      <c r="X409" s="675"/>
      <c r="Y409" s="675"/>
      <c r="Z409" s="675"/>
    </row>
    <row r="410" spans="1:26">
      <c r="A410" s="675"/>
      <c r="B410" s="675"/>
      <c r="C410" s="675"/>
      <c r="D410" s="675"/>
      <c r="E410" s="675"/>
      <c r="F410" s="675"/>
      <c r="G410" s="675"/>
      <c r="H410" s="675"/>
      <c r="I410" s="675"/>
      <c r="J410" s="675"/>
      <c r="K410" s="675"/>
      <c r="L410" s="675"/>
      <c r="M410" s="675"/>
      <c r="N410" s="675"/>
      <c r="O410" s="675"/>
      <c r="P410" s="675"/>
      <c r="Q410" s="675"/>
      <c r="R410" s="675"/>
      <c r="S410" s="675"/>
      <c r="T410" s="675"/>
      <c r="U410" s="675"/>
      <c r="V410" s="675"/>
      <c r="W410" s="675"/>
      <c r="X410" s="675"/>
      <c r="Y410" s="675"/>
      <c r="Z410" s="675"/>
    </row>
    <row r="411" spans="1:26">
      <c r="A411" s="675"/>
      <c r="B411" s="675"/>
      <c r="C411" s="675"/>
      <c r="D411" s="675"/>
      <c r="E411" s="675"/>
      <c r="F411" s="675"/>
      <c r="G411" s="675"/>
      <c r="H411" s="675"/>
      <c r="I411" s="675"/>
      <c r="J411" s="675"/>
      <c r="K411" s="675"/>
      <c r="L411" s="675"/>
      <c r="M411" s="675"/>
      <c r="N411" s="675"/>
      <c r="O411" s="675"/>
      <c r="P411" s="675"/>
      <c r="Q411" s="675"/>
      <c r="R411" s="675"/>
      <c r="S411" s="675"/>
      <c r="T411" s="675"/>
      <c r="U411" s="675"/>
      <c r="V411" s="675"/>
      <c r="W411" s="675"/>
      <c r="X411" s="675"/>
      <c r="Y411" s="675"/>
      <c r="Z411" s="675"/>
    </row>
    <row r="412" spans="1:26">
      <c r="A412" s="675"/>
      <c r="B412" s="675"/>
      <c r="C412" s="675"/>
      <c r="D412" s="675"/>
      <c r="E412" s="675"/>
      <c r="F412" s="675"/>
      <c r="G412" s="675"/>
      <c r="H412" s="675"/>
      <c r="I412" s="675"/>
      <c r="J412" s="675"/>
      <c r="K412" s="675"/>
      <c r="L412" s="675"/>
      <c r="M412" s="675"/>
      <c r="N412" s="675"/>
      <c r="O412" s="675"/>
      <c r="P412" s="675"/>
      <c r="Q412" s="675"/>
      <c r="R412" s="675"/>
      <c r="S412" s="675"/>
      <c r="T412" s="675"/>
      <c r="U412" s="675"/>
      <c r="V412" s="675"/>
      <c r="W412" s="675"/>
      <c r="X412" s="675"/>
      <c r="Y412" s="675"/>
      <c r="Z412" s="675"/>
    </row>
    <row r="413" spans="1:26">
      <c r="A413" s="675"/>
      <c r="B413" s="675"/>
      <c r="C413" s="675"/>
      <c r="D413" s="675"/>
      <c r="E413" s="675"/>
      <c r="F413" s="675"/>
      <c r="G413" s="675"/>
      <c r="H413" s="675"/>
      <c r="I413" s="675"/>
      <c r="J413" s="675"/>
      <c r="K413" s="675"/>
      <c r="L413" s="675"/>
      <c r="M413" s="675"/>
      <c r="N413" s="675"/>
      <c r="O413" s="675"/>
      <c r="P413" s="675"/>
      <c r="Q413" s="675"/>
      <c r="R413" s="675"/>
      <c r="S413" s="675"/>
      <c r="T413" s="675"/>
      <c r="U413" s="675"/>
      <c r="V413" s="675"/>
      <c r="W413" s="675"/>
      <c r="X413" s="675"/>
      <c r="Y413" s="675"/>
      <c r="Z413" s="675"/>
    </row>
    <row r="414" spans="1:26">
      <c r="A414" s="675"/>
      <c r="B414" s="675"/>
      <c r="C414" s="675"/>
      <c r="D414" s="675"/>
      <c r="E414" s="675"/>
      <c r="F414" s="675"/>
      <c r="G414" s="675"/>
      <c r="H414" s="675"/>
      <c r="I414" s="675"/>
      <c r="J414" s="675"/>
      <c r="K414" s="675"/>
      <c r="L414" s="675"/>
      <c r="M414" s="675"/>
      <c r="N414" s="675"/>
      <c r="O414" s="675"/>
      <c r="P414" s="675"/>
      <c r="Q414" s="675"/>
      <c r="R414" s="675"/>
      <c r="S414" s="675"/>
      <c r="T414" s="675"/>
      <c r="U414" s="675"/>
      <c r="V414" s="675"/>
      <c r="W414" s="675"/>
      <c r="X414" s="675"/>
      <c r="Y414" s="675"/>
      <c r="Z414" s="675"/>
    </row>
    <row r="415" spans="1:26">
      <c r="A415" s="675"/>
      <c r="B415" s="675"/>
      <c r="C415" s="675"/>
      <c r="D415" s="675"/>
      <c r="E415" s="675"/>
      <c r="F415" s="675"/>
      <c r="G415" s="675"/>
      <c r="H415" s="675"/>
      <c r="I415" s="675"/>
      <c r="J415" s="675"/>
      <c r="K415" s="675"/>
      <c r="L415" s="675"/>
      <c r="M415" s="675"/>
      <c r="N415" s="675"/>
      <c r="O415" s="675"/>
      <c r="P415" s="675"/>
      <c r="Q415" s="675"/>
      <c r="R415" s="675"/>
      <c r="S415" s="675"/>
      <c r="T415" s="675"/>
      <c r="U415" s="675"/>
      <c r="V415" s="675"/>
      <c r="W415" s="675"/>
      <c r="X415" s="675"/>
      <c r="Y415" s="675"/>
      <c r="Z415" s="675"/>
    </row>
    <row r="416" spans="1:26">
      <c r="A416" s="675"/>
      <c r="B416" s="675"/>
      <c r="C416" s="675"/>
      <c r="D416" s="675"/>
      <c r="E416" s="675"/>
      <c r="F416" s="675"/>
      <c r="G416" s="675"/>
      <c r="H416" s="675"/>
      <c r="I416" s="675"/>
      <c r="J416" s="675"/>
      <c r="K416" s="675"/>
      <c r="L416" s="675"/>
      <c r="M416" s="675"/>
      <c r="N416" s="675"/>
      <c r="O416" s="675"/>
      <c r="P416" s="675"/>
      <c r="Q416" s="675"/>
      <c r="R416" s="675"/>
      <c r="S416" s="675"/>
      <c r="T416" s="675"/>
      <c r="U416" s="675"/>
      <c r="V416" s="675"/>
      <c r="W416" s="675"/>
      <c r="X416" s="675"/>
      <c r="Y416" s="675"/>
      <c r="Z416" s="675"/>
    </row>
    <row r="417" spans="1:26">
      <c r="A417" s="675"/>
      <c r="B417" s="675"/>
      <c r="C417" s="675"/>
      <c r="D417" s="675"/>
      <c r="E417" s="675"/>
      <c r="F417" s="675"/>
      <c r="G417" s="675"/>
      <c r="H417" s="675"/>
      <c r="I417" s="675"/>
      <c r="J417" s="675"/>
      <c r="K417" s="675"/>
      <c r="L417" s="675"/>
      <c r="M417" s="675"/>
      <c r="N417" s="675"/>
      <c r="O417" s="675"/>
      <c r="P417" s="675"/>
      <c r="Q417" s="675"/>
      <c r="R417" s="675"/>
      <c r="S417" s="675"/>
      <c r="T417" s="675"/>
      <c r="U417" s="675"/>
      <c r="V417" s="675"/>
      <c r="W417" s="675"/>
      <c r="X417" s="675"/>
      <c r="Y417" s="675"/>
      <c r="Z417" s="675"/>
    </row>
    <row r="418" spans="1:26">
      <c r="A418" s="675"/>
      <c r="B418" s="675"/>
      <c r="C418" s="675"/>
      <c r="D418" s="675"/>
      <c r="E418" s="675"/>
      <c r="F418" s="675"/>
      <c r="G418" s="675"/>
      <c r="H418" s="675"/>
      <c r="I418" s="675"/>
      <c r="J418" s="675"/>
      <c r="K418" s="675"/>
      <c r="L418" s="675"/>
      <c r="M418" s="675"/>
      <c r="N418" s="675"/>
      <c r="O418" s="675"/>
      <c r="P418" s="675"/>
      <c r="Q418" s="675"/>
      <c r="R418" s="675"/>
      <c r="S418" s="675"/>
      <c r="T418" s="675"/>
      <c r="U418" s="675"/>
      <c r="V418" s="675"/>
      <c r="W418" s="675"/>
      <c r="X418" s="675"/>
      <c r="Y418" s="675"/>
      <c r="Z418" s="675"/>
    </row>
    <row r="419" spans="1:26">
      <c r="A419" s="675"/>
      <c r="B419" s="675"/>
      <c r="C419" s="675"/>
      <c r="D419" s="675"/>
      <c r="E419" s="675"/>
      <c r="F419" s="675"/>
      <c r="G419" s="675"/>
      <c r="H419" s="675"/>
      <c r="I419" s="675"/>
      <c r="J419" s="675"/>
      <c r="K419" s="675"/>
      <c r="L419" s="675"/>
      <c r="M419" s="675"/>
      <c r="N419" s="675"/>
      <c r="O419" s="675"/>
      <c r="P419" s="675"/>
      <c r="Q419" s="675"/>
      <c r="R419" s="675"/>
      <c r="S419" s="675"/>
      <c r="T419" s="675"/>
      <c r="U419" s="675"/>
      <c r="V419" s="675"/>
      <c r="W419" s="675"/>
      <c r="X419" s="675"/>
      <c r="Y419" s="675"/>
      <c r="Z419" s="675"/>
    </row>
    <row r="420" spans="1:26">
      <c r="A420" s="675"/>
      <c r="B420" s="675"/>
      <c r="C420" s="675"/>
      <c r="D420" s="675"/>
      <c r="E420" s="675"/>
      <c r="F420" s="675"/>
      <c r="G420" s="675"/>
      <c r="H420" s="675"/>
      <c r="I420" s="675"/>
      <c r="J420" s="675"/>
      <c r="K420" s="675"/>
      <c r="L420" s="675"/>
      <c r="M420" s="675"/>
      <c r="N420" s="675"/>
      <c r="O420" s="675"/>
      <c r="P420" s="675"/>
      <c r="Q420" s="675"/>
      <c r="R420" s="675"/>
      <c r="S420" s="675"/>
      <c r="T420" s="675"/>
      <c r="U420" s="675"/>
      <c r="V420" s="675"/>
      <c r="W420" s="675"/>
      <c r="X420" s="675"/>
      <c r="Y420" s="675"/>
      <c r="Z420" s="675"/>
    </row>
    <row r="421" spans="1:26">
      <c r="A421" s="675"/>
      <c r="B421" s="675"/>
      <c r="C421" s="675"/>
      <c r="D421" s="675"/>
      <c r="E421" s="675"/>
      <c r="F421" s="675"/>
      <c r="G421" s="675"/>
      <c r="H421" s="675"/>
      <c r="I421" s="675"/>
      <c r="J421" s="675"/>
      <c r="K421" s="675"/>
      <c r="L421" s="675"/>
      <c r="M421" s="675"/>
      <c r="N421" s="675"/>
      <c r="O421" s="675"/>
      <c r="P421" s="675"/>
      <c r="Q421" s="675"/>
      <c r="R421" s="675"/>
      <c r="S421" s="675"/>
      <c r="T421" s="675"/>
      <c r="U421" s="675"/>
      <c r="V421" s="675"/>
      <c r="W421" s="675"/>
      <c r="X421" s="675"/>
      <c r="Y421" s="675"/>
      <c r="Z421" s="675"/>
    </row>
    <row r="422" spans="1:26">
      <c r="A422" s="675"/>
      <c r="B422" s="675"/>
      <c r="C422" s="675"/>
      <c r="D422" s="675"/>
      <c r="E422" s="675"/>
      <c r="F422" s="675"/>
      <c r="G422" s="675"/>
      <c r="H422" s="675"/>
      <c r="I422" s="675"/>
      <c r="J422" s="675"/>
      <c r="K422" s="675"/>
      <c r="L422" s="675"/>
      <c r="M422" s="675"/>
      <c r="N422" s="675"/>
      <c r="O422" s="675"/>
      <c r="P422" s="675"/>
      <c r="Q422" s="675"/>
      <c r="R422" s="675"/>
      <c r="S422" s="675"/>
      <c r="T422" s="675"/>
      <c r="U422" s="675"/>
      <c r="V422" s="675"/>
      <c r="W422" s="675"/>
      <c r="X422" s="675"/>
      <c r="Y422" s="675"/>
      <c r="Z422" s="675"/>
    </row>
    <row r="423" spans="1:26">
      <c r="A423" s="675"/>
      <c r="B423" s="675"/>
      <c r="C423" s="675"/>
      <c r="D423" s="675"/>
      <c r="E423" s="675"/>
      <c r="F423" s="675"/>
      <c r="G423" s="675"/>
      <c r="H423" s="675"/>
      <c r="I423" s="675"/>
      <c r="J423" s="675"/>
      <c r="K423" s="675"/>
      <c r="L423" s="675"/>
      <c r="M423" s="675"/>
      <c r="N423" s="675"/>
      <c r="O423" s="675"/>
      <c r="P423" s="675"/>
      <c r="Q423" s="675"/>
      <c r="R423" s="675"/>
      <c r="S423" s="675"/>
      <c r="T423" s="675"/>
      <c r="U423" s="675"/>
      <c r="V423" s="675"/>
      <c r="W423" s="675"/>
      <c r="X423" s="675"/>
      <c r="Y423" s="675"/>
      <c r="Z423" s="675"/>
    </row>
    <row r="424" spans="1:26">
      <c r="A424" s="675"/>
      <c r="B424" s="675"/>
      <c r="C424" s="675"/>
      <c r="D424" s="675"/>
      <c r="E424" s="675"/>
      <c r="F424" s="675"/>
      <c r="G424" s="675"/>
      <c r="H424" s="675"/>
      <c r="I424" s="675"/>
      <c r="J424" s="675"/>
      <c r="K424" s="675"/>
      <c r="L424" s="675"/>
      <c r="M424" s="675"/>
      <c r="N424" s="675"/>
      <c r="O424" s="675"/>
      <c r="P424" s="675"/>
      <c r="Q424" s="675"/>
      <c r="R424" s="675"/>
      <c r="S424" s="675"/>
      <c r="T424" s="675"/>
      <c r="U424" s="675"/>
      <c r="V424" s="675"/>
      <c r="W424" s="675"/>
      <c r="X424" s="675"/>
      <c r="Y424" s="675"/>
      <c r="Z424" s="675"/>
    </row>
    <row r="425" spans="1:26">
      <c r="A425" s="675"/>
      <c r="B425" s="675"/>
      <c r="C425" s="675"/>
      <c r="D425" s="675"/>
      <c r="E425" s="675"/>
      <c r="F425" s="675"/>
      <c r="G425" s="675"/>
      <c r="H425" s="675"/>
      <c r="I425" s="675"/>
      <c r="J425" s="675"/>
      <c r="K425" s="675"/>
      <c r="L425" s="675"/>
      <c r="M425" s="675"/>
      <c r="N425" s="675"/>
      <c r="O425" s="675"/>
      <c r="P425" s="675"/>
      <c r="Q425" s="675"/>
      <c r="R425" s="675"/>
      <c r="S425" s="675"/>
      <c r="T425" s="675"/>
      <c r="U425" s="675"/>
      <c r="V425" s="675"/>
      <c r="W425" s="675"/>
      <c r="X425" s="675"/>
      <c r="Y425" s="675"/>
      <c r="Z425" s="675"/>
    </row>
    <row r="426" spans="1:26">
      <c r="A426" s="675"/>
      <c r="B426" s="675"/>
      <c r="C426" s="675"/>
      <c r="D426" s="675"/>
      <c r="E426" s="675"/>
      <c r="F426" s="675"/>
      <c r="G426" s="675"/>
      <c r="H426" s="675"/>
      <c r="I426" s="675"/>
      <c r="J426" s="675"/>
      <c r="K426" s="675"/>
      <c r="L426" s="675"/>
      <c r="M426" s="675"/>
      <c r="N426" s="675"/>
      <c r="O426" s="675"/>
      <c r="P426" s="675"/>
      <c r="Q426" s="675"/>
      <c r="R426" s="675"/>
      <c r="S426" s="675"/>
      <c r="T426" s="675"/>
      <c r="U426" s="675"/>
      <c r="V426" s="675"/>
      <c r="W426" s="675"/>
      <c r="X426" s="675"/>
      <c r="Y426" s="675"/>
      <c r="Z426" s="675"/>
    </row>
    <row r="427" spans="1:26">
      <c r="A427" s="675"/>
      <c r="B427" s="675"/>
      <c r="C427" s="675"/>
      <c r="D427" s="675"/>
      <c r="E427" s="675"/>
      <c r="F427" s="675"/>
      <c r="G427" s="675"/>
      <c r="H427" s="675"/>
      <c r="I427" s="675"/>
      <c r="J427" s="675"/>
      <c r="K427" s="675"/>
      <c r="L427" s="675"/>
      <c r="M427" s="675"/>
      <c r="N427" s="675"/>
      <c r="O427" s="675"/>
      <c r="P427" s="675"/>
      <c r="Q427" s="675"/>
      <c r="R427" s="675"/>
      <c r="S427" s="675"/>
      <c r="T427" s="675"/>
      <c r="U427" s="675"/>
      <c r="V427" s="675"/>
      <c r="W427" s="675"/>
      <c r="X427" s="675"/>
      <c r="Y427" s="675"/>
      <c r="Z427" s="675"/>
    </row>
    <row r="428" spans="1:26">
      <c r="A428" s="675"/>
      <c r="B428" s="675"/>
      <c r="C428" s="675"/>
      <c r="D428" s="675"/>
      <c r="E428" s="675"/>
      <c r="F428" s="675"/>
      <c r="G428" s="675"/>
      <c r="H428" s="675"/>
      <c r="I428" s="675"/>
      <c r="J428" s="675"/>
      <c r="K428" s="675"/>
      <c r="L428" s="675"/>
      <c r="M428" s="675"/>
      <c r="N428" s="675"/>
      <c r="O428" s="675"/>
      <c r="P428" s="675"/>
      <c r="Q428" s="675"/>
      <c r="R428" s="675"/>
      <c r="S428" s="675"/>
      <c r="T428" s="675"/>
      <c r="U428" s="675"/>
      <c r="V428" s="675"/>
      <c r="W428" s="675"/>
      <c r="X428" s="675"/>
      <c r="Y428" s="675"/>
      <c r="Z428" s="675"/>
    </row>
    <row r="429" spans="1:26">
      <c r="A429" s="675"/>
      <c r="B429" s="675"/>
      <c r="C429" s="675"/>
      <c r="D429" s="675"/>
      <c r="E429" s="675"/>
      <c r="F429" s="675"/>
      <c r="G429" s="675"/>
      <c r="H429" s="675"/>
      <c r="I429" s="675"/>
      <c r="J429" s="675"/>
      <c r="K429" s="675"/>
      <c r="L429" s="675"/>
      <c r="M429" s="675"/>
      <c r="N429" s="675"/>
      <c r="O429" s="675"/>
      <c r="P429" s="675"/>
      <c r="Q429" s="675"/>
      <c r="R429" s="675"/>
      <c r="S429" s="675"/>
      <c r="T429" s="675"/>
      <c r="U429" s="675"/>
      <c r="V429" s="675"/>
      <c r="W429" s="675"/>
      <c r="X429" s="675"/>
      <c r="Y429" s="675"/>
      <c r="Z429" s="675"/>
    </row>
    <row r="430" spans="1:26">
      <c r="A430" s="675"/>
      <c r="B430" s="675"/>
      <c r="C430" s="675"/>
      <c r="D430" s="675"/>
      <c r="E430" s="675"/>
      <c r="F430" s="675"/>
      <c r="G430" s="675"/>
      <c r="H430" s="675"/>
      <c r="I430" s="675"/>
      <c r="J430" s="675"/>
      <c r="K430" s="675"/>
      <c r="L430" s="675"/>
      <c r="M430" s="675"/>
      <c r="N430" s="675"/>
      <c r="O430" s="675"/>
      <c r="P430" s="675"/>
      <c r="Q430" s="675"/>
      <c r="R430" s="675"/>
      <c r="S430" s="675"/>
      <c r="T430" s="675"/>
      <c r="U430" s="675"/>
      <c r="V430" s="675"/>
      <c r="W430" s="675"/>
      <c r="X430" s="675"/>
      <c r="Y430" s="675"/>
      <c r="Z430" s="675"/>
    </row>
    <row r="431" spans="1:26">
      <c r="A431" s="675"/>
      <c r="B431" s="675"/>
      <c r="C431" s="675"/>
      <c r="D431" s="675"/>
      <c r="E431" s="675"/>
      <c r="F431" s="675"/>
      <c r="G431" s="675"/>
      <c r="H431" s="675"/>
      <c r="I431" s="675"/>
      <c r="J431" s="675"/>
      <c r="K431" s="675"/>
      <c r="L431" s="675"/>
      <c r="M431" s="675"/>
      <c r="N431" s="675"/>
      <c r="O431" s="675"/>
      <c r="P431" s="675"/>
      <c r="Q431" s="675"/>
      <c r="R431" s="675"/>
      <c r="S431" s="675"/>
      <c r="T431" s="675"/>
      <c r="U431" s="675"/>
      <c r="V431" s="675"/>
      <c r="W431" s="675"/>
      <c r="X431" s="675"/>
      <c r="Y431" s="675"/>
      <c r="Z431" s="675"/>
    </row>
    <row r="432" spans="1:26">
      <c r="A432" s="675"/>
      <c r="B432" s="675"/>
      <c r="C432" s="675"/>
      <c r="D432" s="675"/>
      <c r="E432" s="675"/>
      <c r="F432" s="675"/>
      <c r="G432" s="675"/>
      <c r="H432" s="675"/>
      <c r="I432" s="675"/>
      <c r="J432" s="675"/>
      <c r="K432" s="675"/>
      <c r="L432" s="675"/>
      <c r="M432" s="675"/>
      <c r="N432" s="675"/>
      <c r="O432" s="675"/>
      <c r="P432" s="675"/>
      <c r="Q432" s="675"/>
      <c r="R432" s="675"/>
      <c r="S432" s="675"/>
      <c r="T432" s="675"/>
      <c r="U432" s="675"/>
      <c r="V432" s="675"/>
      <c r="W432" s="675"/>
      <c r="X432" s="675"/>
      <c r="Y432" s="675"/>
      <c r="Z432" s="675"/>
    </row>
    <row r="433" spans="1:26">
      <c r="A433" s="675"/>
      <c r="B433" s="675"/>
      <c r="C433" s="675"/>
      <c r="D433" s="675"/>
      <c r="E433" s="675"/>
      <c r="F433" s="675"/>
      <c r="G433" s="675"/>
      <c r="H433" s="675"/>
      <c r="I433" s="675"/>
      <c r="J433" s="675"/>
      <c r="K433" s="675"/>
      <c r="L433" s="675"/>
      <c r="M433" s="675"/>
      <c r="N433" s="675"/>
      <c r="O433" s="675"/>
      <c r="P433" s="675"/>
      <c r="Q433" s="675"/>
      <c r="R433" s="675"/>
      <c r="S433" s="675"/>
      <c r="T433" s="675"/>
      <c r="U433" s="675"/>
      <c r="V433" s="675"/>
      <c r="W433" s="675"/>
      <c r="X433" s="675"/>
      <c r="Y433" s="675"/>
      <c r="Z433" s="675"/>
    </row>
    <row r="434" spans="1:26">
      <c r="A434" s="675"/>
      <c r="B434" s="675"/>
      <c r="C434" s="675"/>
      <c r="D434" s="675"/>
      <c r="E434" s="675"/>
      <c r="F434" s="675"/>
      <c r="G434" s="675"/>
      <c r="H434" s="675"/>
      <c r="I434" s="675"/>
      <c r="J434" s="675"/>
      <c r="K434" s="675"/>
      <c r="L434" s="675"/>
      <c r="M434" s="675"/>
      <c r="N434" s="675"/>
      <c r="O434" s="675"/>
      <c r="P434" s="675"/>
      <c r="Q434" s="675"/>
      <c r="R434" s="675"/>
      <c r="S434" s="675"/>
      <c r="T434" s="675"/>
      <c r="U434" s="675"/>
      <c r="V434" s="675"/>
      <c r="W434" s="675"/>
      <c r="X434" s="675"/>
      <c r="Y434" s="675"/>
      <c r="Z434" s="675"/>
    </row>
    <row r="435" spans="1:26">
      <c r="A435" s="675"/>
      <c r="B435" s="675"/>
      <c r="C435" s="675"/>
      <c r="D435" s="675"/>
      <c r="E435" s="675"/>
      <c r="F435" s="675"/>
      <c r="G435" s="675"/>
      <c r="H435" s="675"/>
      <c r="I435" s="675"/>
      <c r="J435" s="675"/>
      <c r="K435" s="675"/>
      <c r="L435" s="675"/>
      <c r="M435" s="675"/>
      <c r="N435" s="675"/>
      <c r="O435" s="675"/>
      <c r="P435" s="675"/>
      <c r="Q435" s="675"/>
      <c r="R435" s="675"/>
      <c r="S435" s="675"/>
      <c r="T435" s="675"/>
      <c r="U435" s="675"/>
      <c r="V435" s="675"/>
      <c r="W435" s="675"/>
      <c r="X435" s="675"/>
      <c r="Y435" s="675"/>
      <c r="Z435" s="675"/>
    </row>
    <row r="436" spans="1:26">
      <c r="A436" s="675"/>
      <c r="B436" s="675"/>
      <c r="C436" s="675"/>
      <c r="D436" s="675"/>
      <c r="E436" s="675"/>
      <c r="F436" s="675"/>
      <c r="G436" s="675"/>
      <c r="H436" s="675"/>
      <c r="I436" s="675"/>
      <c r="J436" s="675"/>
      <c r="K436" s="675"/>
      <c r="L436" s="675"/>
      <c r="M436" s="675"/>
      <c r="N436" s="675"/>
      <c r="O436" s="675"/>
      <c r="P436" s="675"/>
      <c r="Q436" s="675"/>
      <c r="R436" s="675"/>
      <c r="S436" s="675"/>
      <c r="T436" s="675"/>
      <c r="U436" s="675"/>
      <c r="V436" s="675"/>
      <c r="W436" s="675"/>
      <c r="X436" s="675"/>
      <c r="Y436" s="675"/>
      <c r="Z436" s="675"/>
    </row>
    <row r="437" spans="1:26">
      <c r="A437" s="675"/>
      <c r="B437" s="675"/>
      <c r="C437" s="675"/>
      <c r="D437" s="675"/>
      <c r="E437" s="675"/>
      <c r="F437" s="675"/>
      <c r="G437" s="675"/>
      <c r="H437" s="675"/>
      <c r="I437" s="675"/>
      <c r="J437" s="675"/>
      <c r="K437" s="675"/>
      <c r="L437" s="675"/>
      <c r="M437" s="675"/>
      <c r="N437" s="675"/>
      <c r="O437" s="675"/>
      <c r="P437" s="675"/>
      <c r="Q437" s="675"/>
      <c r="R437" s="675"/>
      <c r="S437" s="675"/>
      <c r="T437" s="675"/>
      <c r="U437" s="675"/>
      <c r="V437" s="675"/>
      <c r="W437" s="675"/>
      <c r="X437" s="675"/>
      <c r="Y437" s="675"/>
      <c r="Z437" s="675"/>
    </row>
    <row r="438" spans="1:26">
      <c r="A438" s="675"/>
      <c r="B438" s="675"/>
      <c r="C438" s="675"/>
      <c r="D438" s="675"/>
      <c r="E438" s="675"/>
      <c r="F438" s="675"/>
      <c r="G438" s="675"/>
      <c r="H438" s="675"/>
      <c r="I438" s="675"/>
      <c r="J438" s="675"/>
      <c r="K438" s="675"/>
      <c r="L438" s="675"/>
      <c r="M438" s="675"/>
      <c r="N438" s="675"/>
      <c r="O438" s="675"/>
      <c r="P438" s="675"/>
      <c r="Q438" s="675"/>
      <c r="R438" s="675"/>
      <c r="S438" s="675"/>
      <c r="T438" s="675"/>
      <c r="U438" s="675"/>
      <c r="V438" s="675"/>
      <c r="W438" s="675"/>
      <c r="X438" s="675"/>
      <c r="Y438" s="675"/>
      <c r="Z438" s="675"/>
    </row>
    <row r="439" spans="1:26">
      <c r="A439" s="675"/>
      <c r="B439" s="675"/>
      <c r="C439" s="675"/>
      <c r="D439" s="675"/>
      <c r="E439" s="675"/>
      <c r="F439" s="675"/>
      <c r="G439" s="675"/>
      <c r="H439" s="675"/>
      <c r="I439" s="675"/>
      <c r="J439" s="675"/>
      <c r="K439" s="675"/>
      <c r="L439" s="675"/>
      <c r="M439" s="675"/>
      <c r="N439" s="675"/>
      <c r="O439" s="675"/>
      <c r="P439" s="675"/>
      <c r="Q439" s="675"/>
      <c r="R439" s="675"/>
      <c r="S439" s="675"/>
      <c r="T439" s="675"/>
      <c r="U439" s="675"/>
      <c r="V439" s="675"/>
      <c r="W439" s="675"/>
      <c r="X439" s="675"/>
      <c r="Y439" s="675"/>
      <c r="Z439" s="675"/>
    </row>
    <row r="440" spans="1:26">
      <c r="A440" s="675"/>
      <c r="B440" s="675"/>
      <c r="C440" s="675"/>
      <c r="D440" s="675"/>
      <c r="E440" s="675"/>
      <c r="F440" s="675"/>
      <c r="G440" s="675"/>
      <c r="H440" s="675"/>
      <c r="I440" s="675"/>
      <c r="J440" s="675"/>
      <c r="K440" s="675"/>
      <c r="L440" s="675"/>
      <c r="M440" s="675"/>
      <c r="N440" s="675"/>
      <c r="O440" s="675"/>
      <c r="P440" s="675"/>
      <c r="Q440" s="675"/>
      <c r="R440" s="675"/>
      <c r="S440" s="675"/>
      <c r="T440" s="675"/>
      <c r="U440" s="675"/>
      <c r="V440" s="675"/>
      <c r="W440" s="675"/>
      <c r="X440" s="675"/>
      <c r="Y440" s="675"/>
      <c r="Z440" s="675"/>
    </row>
    <row r="441" spans="1:26">
      <c r="A441" s="675"/>
      <c r="B441" s="675"/>
      <c r="C441" s="675"/>
      <c r="D441" s="675"/>
      <c r="E441" s="675"/>
      <c r="F441" s="675"/>
      <c r="G441" s="675"/>
      <c r="H441" s="675"/>
      <c r="I441" s="675"/>
      <c r="J441" s="675"/>
      <c r="K441" s="675"/>
      <c r="L441" s="675"/>
      <c r="M441" s="675"/>
      <c r="N441" s="675"/>
      <c r="O441" s="675"/>
      <c r="P441" s="675"/>
      <c r="Q441" s="675"/>
      <c r="R441" s="675"/>
      <c r="S441" s="675"/>
      <c r="T441" s="675"/>
      <c r="U441" s="675"/>
      <c r="V441" s="675"/>
      <c r="W441" s="675"/>
      <c r="X441" s="675"/>
      <c r="Y441" s="675"/>
      <c r="Z441" s="675"/>
    </row>
    <row r="442" spans="1:26">
      <c r="A442" s="675"/>
      <c r="B442" s="675"/>
      <c r="C442" s="675"/>
      <c r="D442" s="675"/>
      <c r="E442" s="675"/>
      <c r="F442" s="675"/>
      <c r="G442" s="675"/>
      <c r="H442" s="675"/>
      <c r="I442" s="675"/>
      <c r="J442" s="675"/>
      <c r="K442" s="675"/>
      <c r="L442" s="675"/>
      <c r="M442" s="675"/>
      <c r="N442" s="675"/>
      <c r="O442" s="675"/>
      <c r="P442" s="675"/>
      <c r="Q442" s="675"/>
      <c r="R442" s="675"/>
      <c r="S442" s="675"/>
      <c r="T442" s="675"/>
      <c r="U442" s="675"/>
      <c r="V442" s="675"/>
      <c r="W442" s="675"/>
      <c r="X442" s="675"/>
      <c r="Y442" s="675"/>
      <c r="Z442" s="675"/>
    </row>
    <row r="443" spans="1:26">
      <c r="A443" s="675"/>
      <c r="B443" s="675"/>
      <c r="C443" s="675"/>
      <c r="D443" s="675"/>
      <c r="E443" s="675"/>
      <c r="F443" s="675"/>
      <c r="G443" s="675"/>
      <c r="H443" s="675"/>
      <c r="I443" s="675"/>
      <c r="J443" s="675"/>
      <c r="K443" s="675"/>
      <c r="L443" s="675"/>
      <c r="M443" s="675"/>
      <c r="N443" s="675"/>
      <c r="O443" s="675"/>
      <c r="P443" s="675"/>
      <c r="Q443" s="675"/>
      <c r="R443" s="675"/>
      <c r="S443" s="675"/>
      <c r="T443" s="675"/>
      <c r="U443" s="675"/>
      <c r="V443" s="675"/>
      <c r="W443" s="675"/>
      <c r="X443" s="675"/>
      <c r="Y443" s="675"/>
      <c r="Z443" s="675"/>
    </row>
    <row r="444" spans="1:26">
      <c r="A444" s="675"/>
      <c r="B444" s="675"/>
      <c r="C444" s="675"/>
      <c r="D444" s="675"/>
      <c r="E444" s="675"/>
      <c r="F444" s="675"/>
      <c r="G444" s="675"/>
      <c r="H444" s="675"/>
      <c r="I444" s="675"/>
      <c r="J444" s="675"/>
      <c r="K444" s="675"/>
      <c r="L444" s="675"/>
      <c r="M444" s="675"/>
      <c r="N444" s="675"/>
      <c r="O444" s="675"/>
      <c r="P444" s="675"/>
      <c r="Q444" s="675"/>
      <c r="R444" s="675"/>
      <c r="S444" s="675"/>
      <c r="T444" s="675"/>
      <c r="U444" s="675"/>
      <c r="V444" s="675"/>
      <c r="W444" s="675"/>
      <c r="X444" s="675"/>
      <c r="Y444" s="675"/>
      <c r="Z444" s="675"/>
    </row>
    <row r="445" spans="1:26">
      <c r="A445" s="675"/>
      <c r="B445" s="675"/>
      <c r="C445" s="675"/>
      <c r="D445" s="675"/>
      <c r="E445" s="675"/>
      <c r="F445" s="675"/>
      <c r="G445" s="675"/>
      <c r="H445" s="675"/>
      <c r="I445" s="675"/>
      <c r="J445" s="675"/>
      <c r="K445" s="675"/>
      <c r="L445" s="675"/>
      <c r="M445" s="675"/>
      <c r="N445" s="675"/>
      <c r="O445" s="675"/>
      <c r="P445" s="675"/>
      <c r="Q445" s="675"/>
      <c r="R445" s="675"/>
      <c r="S445" s="675"/>
      <c r="T445" s="675"/>
      <c r="U445" s="675"/>
      <c r="V445" s="675"/>
      <c r="W445" s="675"/>
      <c r="X445" s="675"/>
      <c r="Y445" s="675"/>
      <c r="Z445" s="675"/>
    </row>
    <row r="446" spans="1:26">
      <c r="A446" s="675"/>
      <c r="B446" s="675"/>
      <c r="C446" s="675"/>
      <c r="D446" s="675"/>
      <c r="E446" s="675"/>
      <c r="F446" s="675"/>
      <c r="G446" s="675"/>
      <c r="H446" s="675"/>
      <c r="I446" s="675"/>
      <c r="J446" s="675"/>
      <c r="K446" s="675"/>
      <c r="L446" s="675"/>
      <c r="M446" s="675"/>
      <c r="N446" s="675"/>
      <c r="O446" s="675"/>
      <c r="P446" s="675"/>
      <c r="Q446" s="675"/>
      <c r="R446" s="675"/>
      <c r="S446" s="675"/>
      <c r="T446" s="675"/>
      <c r="U446" s="675"/>
      <c r="V446" s="675"/>
      <c r="W446" s="675"/>
      <c r="X446" s="675"/>
      <c r="Y446" s="675"/>
      <c r="Z446" s="675"/>
    </row>
    <row r="447" spans="1:26">
      <c r="A447" s="675"/>
      <c r="B447" s="675"/>
      <c r="C447" s="675"/>
      <c r="D447" s="675"/>
      <c r="E447" s="675"/>
      <c r="F447" s="675"/>
      <c r="G447" s="675"/>
      <c r="H447" s="675"/>
      <c r="I447" s="675"/>
      <c r="J447" s="675"/>
      <c r="K447" s="675"/>
      <c r="L447" s="675"/>
      <c r="M447" s="675"/>
      <c r="N447" s="675"/>
      <c r="O447" s="675"/>
      <c r="P447" s="675"/>
      <c r="Q447" s="675"/>
      <c r="R447" s="675"/>
      <c r="S447" s="675"/>
      <c r="T447" s="675"/>
      <c r="U447" s="675"/>
      <c r="V447" s="675"/>
      <c r="W447" s="675"/>
      <c r="X447" s="675"/>
      <c r="Y447" s="675"/>
      <c r="Z447" s="675"/>
    </row>
    <row r="448" spans="1:26">
      <c r="A448" s="675"/>
      <c r="B448" s="675"/>
      <c r="C448" s="675"/>
      <c r="D448" s="675"/>
      <c r="E448" s="675"/>
      <c r="F448" s="675"/>
      <c r="G448" s="675"/>
      <c r="H448" s="675"/>
      <c r="I448" s="675"/>
      <c r="J448" s="675"/>
      <c r="K448" s="675"/>
      <c r="L448" s="675"/>
      <c r="M448" s="675"/>
      <c r="N448" s="675"/>
      <c r="O448" s="675"/>
      <c r="P448" s="675"/>
      <c r="Q448" s="675"/>
      <c r="R448" s="675"/>
      <c r="S448" s="675"/>
      <c r="T448" s="675"/>
      <c r="U448" s="675"/>
      <c r="V448" s="675"/>
      <c r="W448" s="675"/>
      <c r="X448" s="675"/>
      <c r="Y448" s="675"/>
      <c r="Z448" s="675"/>
    </row>
    <row r="449" spans="1:26">
      <c r="A449" s="675"/>
      <c r="B449" s="675"/>
      <c r="C449" s="675"/>
      <c r="D449" s="675"/>
      <c r="E449" s="675"/>
      <c r="F449" s="675"/>
      <c r="G449" s="675"/>
      <c r="H449" s="675"/>
      <c r="I449" s="675"/>
      <c r="J449" s="675"/>
      <c r="K449" s="675"/>
      <c r="L449" s="675"/>
      <c r="M449" s="675"/>
      <c r="N449" s="675"/>
      <c r="O449" s="675"/>
      <c r="P449" s="675"/>
      <c r="Q449" s="675"/>
      <c r="R449" s="675"/>
      <c r="S449" s="675"/>
      <c r="T449" s="675"/>
      <c r="U449" s="675"/>
      <c r="V449" s="675"/>
      <c r="W449" s="675"/>
      <c r="X449" s="675"/>
      <c r="Y449" s="675"/>
      <c r="Z449" s="675"/>
    </row>
    <row r="450" spans="1:26">
      <c r="A450" s="675"/>
      <c r="B450" s="675"/>
      <c r="C450" s="675"/>
      <c r="D450" s="675"/>
      <c r="E450" s="675"/>
      <c r="F450" s="675"/>
      <c r="G450" s="675"/>
      <c r="H450" s="675"/>
      <c r="I450" s="675"/>
      <c r="J450" s="675"/>
      <c r="K450" s="675"/>
      <c r="L450" s="675"/>
      <c r="M450" s="675"/>
      <c r="N450" s="675"/>
      <c r="O450" s="675"/>
      <c r="P450" s="675"/>
      <c r="Q450" s="675"/>
      <c r="R450" s="675"/>
      <c r="S450" s="675"/>
      <c r="T450" s="675"/>
      <c r="U450" s="675"/>
      <c r="V450" s="675"/>
      <c r="W450" s="675"/>
      <c r="X450" s="675"/>
      <c r="Y450" s="675"/>
      <c r="Z450" s="675"/>
    </row>
    <row r="451" spans="1:26">
      <c r="A451" s="675"/>
      <c r="B451" s="675"/>
      <c r="C451" s="675"/>
      <c r="D451" s="675"/>
      <c r="E451" s="675"/>
      <c r="F451" s="675"/>
      <c r="G451" s="675"/>
      <c r="H451" s="675"/>
      <c r="I451" s="675"/>
      <c r="J451" s="675"/>
      <c r="K451" s="675"/>
      <c r="L451" s="675"/>
      <c r="M451" s="675"/>
      <c r="N451" s="675"/>
      <c r="O451" s="675"/>
      <c r="P451" s="675"/>
      <c r="Q451" s="675"/>
      <c r="R451" s="675"/>
      <c r="S451" s="675"/>
      <c r="T451" s="675"/>
      <c r="U451" s="675"/>
      <c r="V451" s="675"/>
      <c r="W451" s="675"/>
      <c r="X451" s="675"/>
      <c r="Y451" s="675"/>
      <c r="Z451" s="675"/>
    </row>
    <row r="452" spans="1:26">
      <c r="A452" s="675"/>
      <c r="B452" s="675"/>
      <c r="C452" s="675"/>
      <c r="D452" s="675"/>
      <c r="E452" s="675"/>
      <c r="F452" s="675"/>
      <c r="G452" s="675"/>
      <c r="H452" s="675"/>
      <c r="I452" s="675"/>
      <c r="J452" s="675"/>
      <c r="K452" s="675"/>
      <c r="L452" s="675"/>
      <c r="M452" s="675"/>
      <c r="N452" s="675"/>
      <c r="O452" s="675"/>
      <c r="P452" s="675"/>
      <c r="Q452" s="675"/>
      <c r="R452" s="675"/>
      <c r="S452" s="675"/>
      <c r="T452" s="675"/>
      <c r="U452" s="675"/>
      <c r="V452" s="675"/>
      <c r="W452" s="675"/>
      <c r="X452" s="675"/>
      <c r="Y452" s="675"/>
      <c r="Z452" s="675"/>
    </row>
    <row r="453" spans="1:26">
      <c r="A453" s="675"/>
      <c r="B453" s="675"/>
      <c r="C453" s="675"/>
      <c r="D453" s="675"/>
      <c r="E453" s="675"/>
      <c r="F453" s="675"/>
      <c r="G453" s="675"/>
      <c r="H453" s="675"/>
      <c r="I453" s="675"/>
      <c r="J453" s="675"/>
      <c r="K453" s="675"/>
      <c r="L453" s="675"/>
      <c r="M453" s="675"/>
      <c r="N453" s="675"/>
      <c r="O453" s="675"/>
      <c r="P453" s="675"/>
      <c r="Q453" s="675"/>
      <c r="R453" s="675"/>
      <c r="S453" s="675"/>
      <c r="T453" s="675"/>
      <c r="U453" s="675"/>
      <c r="V453" s="675"/>
      <c r="W453" s="675"/>
      <c r="X453" s="675"/>
      <c r="Y453" s="675"/>
      <c r="Z453" s="675"/>
    </row>
    <row r="454" spans="1:26">
      <c r="A454" s="675"/>
      <c r="B454" s="675"/>
      <c r="C454" s="675"/>
      <c r="D454" s="675"/>
      <c r="E454" s="675"/>
      <c r="F454" s="675"/>
      <c r="G454" s="675"/>
      <c r="H454" s="675"/>
      <c r="I454" s="675"/>
      <c r="J454" s="675"/>
      <c r="K454" s="675"/>
      <c r="L454" s="675"/>
      <c r="M454" s="675"/>
      <c r="N454" s="675"/>
      <c r="O454" s="675"/>
      <c r="P454" s="675"/>
      <c r="Q454" s="675"/>
      <c r="R454" s="675"/>
      <c r="S454" s="675"/>
      <c r="T454" s="675"/>
      <c r="U454" s="675"/>
      <c r="V454" s="675"/>
      <c r="W454" s="675"/>
      <c r="X454" s="675"/>
      <c r="Y454" s="675"/>
      <c r="Z454" s="675"/>
    </row>
    <row r="455" spans="1:26">
      <c r="A455" s="675"/>
      <c r="B455" s="675"/>
      <c r="C455" s="675"/>
      <c r="D455" s="675"/>
      <c r="E455" s="675"/>
      <c r="F455" s="675"/>
      <c r="G455" s="675"/>
      <c r="H455" s="675"/>
      <c r="I455" s="675"/>
      <c r="J455" s="675"/>
      <c r="K455" s="675"/>
      <c r="L455" s="675"/>
      <c r="M455" s="675"/>
      <c r="N455" s="675"/>
      <c r="O455" s="675"/>
      <c r="P455" s="675"/>
      <c r="Q455" s="675"/>
      <c r="R455" s="675"/>
      <c r="S455" s="675"/>
      <c r="T455" s="675"/>
      <c r="U455" s="675"/>
      <c r="V455" s="675"/>
      <c r="W455" s="675"/>
      <c r="X455" s="675"/>
      <c r="Y455" s="675"/>
      <c r="Z455" s="675"/>
    </row>
    <row r="456" spans="1:26">
      <c r="A456" s="675"/>
      <c r="B456" s="675"/>
      <c r="C456" s="675"/>
      <c r="D456" s="675"/>
      <c r="E456" s="675"/>
      <c r="F456" s="675"/>
      <c r="G456" s="675"/>
      <c r="H456" s="675"/>
      <c r="I456" s="675"/>
      <c r="J456" s="675"/>
      <c r="K456" s="675"/>
      <c r="L456" s="675"/>
      <c r="M456" s="675"/>
      <c r="N456" s="675"/>
      <c r="O456" s="675"/>
      <c r="P456" s="675"/>
      <c r="Q456" s="675"/>
      <c r="R456" s="675"/>
      <c r="S456" s="675"/>
      <c r="T456" s="675"/>
      <c r="U456" s="675"/>
      <c r="V456" s="675"/>
      <c r="W456" s="675"/>
      <c r="X456" s="675"/>
      <c r="Y456" s="675"/>
      <c r="Z456" s="675"/>
    </row>
    <row r="457" spans="1:26">
      <c r="A457" s="675"/>
      <c r="B457" s="675"/>
      <c r="C457" s="675"/>
      <c r="D457" s="675"/>
      <c r="E457" s="675"/>
      <c r="F457" s="675"/>
      <c r="G457" s="675"/>
      <c r="H457" s="675"/>
      <c r="I457" s="675"/>
      <c r="J457" s="675"/>
      <c r="K457" s="675"/>
      <c r="L457" s="675"/>
      <c r="M457" s="675"/>
      <c r="N457" s="675"/>
      <c r="O457" s="675"/>
      <c r="P457" s="675"/>
      <c r="Q457" s="675"/>
      <c r="R457" s="675"/>
      <c r="S457" s="675"/>
      <c r="T457" s="675"/>
      <c r="U457" s="675"/>
      <c r="V457" s="675"/>
      <c r="W457" s="675"/>
      <c r="X457" s="675"/>
      <c r="Y457" s="675"/>
      <c r="Z457" s="675"/>
    </row>
    <row r="458" spans="1:26">
      <c r="A458" s="675"/>
      <c r="B458" s="675"/>
      <c r="C458" s="675"/>
      <c r="D458" s="675"/>
      <c r="E458" s="675"/>
      <c r="F458" s="675"/>
      <c r="G458" s="675"/>
      <c r="H458" s="675"/>
      <c r="I458" s="675"/>
      <c r="J458" s="675"/>
      <c r="K458" s="675"/>
      <c r="L458" s="675"/>
      <c r="M458" s="675"/>
      <c r="N458" s="675"/>
      <c r="O458" s="675"/>
      <c r="P458" s="675"/>
      <c r="Q458" s="675"/>
      <c r="R458" s="675"/>
      <c r="S458" s="675"/>
      <c r="T458" s="675"/>
      <c r="U458" s="675"/>
      <c r="V458" s="675"/>
      <c r="W458" s="675"/>
      <c r="X458" s="675"/>
      <c r="Y458" s="675"/>
      <c r="Z458" s="675"/>
    </row>
    <row r="459" spans="1:26">
      <c r="A459" s="675"/>
      <c r="B459" s="675"/>
      <c r="C459" s="675"/>
      <c r="D459" s="675"/>
      <c r="E459" s="675"/>
      <c r="F459" s="675"/>
      <c r="G459" s="675"/>
      <c r="H459" s="675"/>
      <c r="I459" s="675"/>
      <c r="J459" s="675"/>
      <c r="K459" s="675"/>
      <c r="L459" s="675"/>
      <c r="M459" s="675"/>
      <c r="N459" s="675"/>
      <c r="O459" s="675"/>
      <c r="P459" s="675"/>
      <c r="Q459" s="675"/>
      <c r="R459" s="675"/>
      <c r="S459" s="675"/>
      <c r="T459" s="675"/>
      <c r="U459" s="675"/>
      <c r="V459" s="675"/>
      <c r="W459" s="675"/>
      <c r="X459" s="675"/>
      <c r="Y459" s="675"/>
      <c r="Z459" s="675"/>
    </row>
    <row r="460" spans="1:26">
      <c r="A460" s="675"/>
      <c r="B460" s="675"/>
      <c r="C460" s="675"/>
      <c r="D460" s="675"/>
      <c r="E460" s="675"/>
      <c r="F460" s="675"/>
      <c r="G460" s="675"/>
      <c r="H460" s="675"/>
      <c r="I460" s="675"/>
      <c r="J460" s="675"/>
      <c r="K460" s="675"/>
      <c r="L460" s="675"/>
      <c r="M460" s="675"/>
      <c r="N460" s="675"/>
      <c r="O460" s="675"/>
      <c r="P460" s="675"/>
      <c r="Q460" s="675"/>
      <c r="R460" s="675"/>
      <c r="S460" s="675"/>
      <c r="T460" s="675"/>
      <c r="U460" s="675"/>
      <c r="V460" s="675"/>
      <c r="W460" s="675"/>
      <c r="X460" s="675"/>
      <c r="Y460" s="675"/>
      <c r="Z460" s="675"/>
    </row>
    <row r="461" spans="1:26">
      <c r="A461" s="675"/>
      <c r="B461" s="675"/>
      <c r="C461" s="675"/>
      <c r="D461" s="675"/>
      <c r="E461" s="675"/>
      <c r="F461" s="675"/>
      <c r="G461" s="675"/>
      <c r="H461" s="675"/>
      <c r="I461" s="675"/>
      <c r="J461" s="675"/>
      <c r="K461" s="675"/>
      <c r="L461" s="675"/>
      <c r="M461" s="675"/>
      <c r="N461" s="675"/>
      <c r="O461" s="675"/>
      <c r="P461" s="675"/>
      <c r="Q461" s="675"/>
      <c r="R461" s="675"/>
      <c r="S461" s="675"/>
      <c r="T461" s="675"/>
      <c r="U461" s="675"/>
      <c r="V461" s="675"/>
      <c r="W461" s="675"/>
      <c r="X461" s="675"/>
      <c r="Y461" s="675"/>
      <c r="Z461" s="675"/>
    </row>
    <row r="462" spans="1:26">
      <c r="A462" s="675"/>
      <c r="B462" s="675"/>
      <c r="C462" s="675"/>
      <c r="D462" s="675"/>
      <c r="E462" s="675"/>
      <c r="F462" s="675"/>
      <c r="G462" s="675"/>
      <c r="H462" s="675"/>
      <c r="I462" s="675"/>
      <c r="J462" s="675"/>
      <c r="K462" s="675"/>
      <c r="L462" s="675"/>
      <c r="M462" s="675"/>
      <c r="N462" s="675"/>
      <c r="O462" s="675"/>
      <c r="P462" s="675"/>
      <c r="Q462" s="675"/>
      <c r="R462" s="675"/>
      <c r="S462" s="675"/>
      <c r="T462" s="675"/>
      <c r="U462" s="675"/>
      <c r="V462" s="675"/>
      <c r="W462" s="675"/>
      <c r="X462" s="675"/>
      <c r="Y462" s="675"/>
      <c r="Z462" s="675"/>
    </row>
    <row r="463" spans="1:26">
      <c r="A463" s="675"/>
      <c r="B463" s="675"/>
      <c r="C463" s="675"/>
      <c r="D463" s="675"/>
      <c r="E463" s="675"/>
      <c r="F463" s="675"/>
      <c r="G463" s="675"/>
      <c r="H463" s="675"/>
      <c r="I463" s="675"/>
      <c r="J463" s="675"/>
      <c r="K463" s="675"/>
      <c r="L463" s="675"/>
      <c r="M463" s="675"/>
      <c r="N463" s="675"/>
      <c r="O463" s="675"/>
      <c r="P463" s="675"/>
      <c r="Q463" s="675"/>
      <c r="R463" s="675"/>
      <c r="S463" s="675"/>
      <c r="T463" s="675"/>
      <c r="U463" s="675"/>
      <c r="V463" s="675"/>
      <c r="W463" s="675"/>
      <c r="X463" s="675"/>
      <c r="Y463" s="675"/>
      <c r="Z463" s="675"/>
    </row>
    <row r="464" spans="1:26">
      <c r="A464" s="675"/>
      <c r="B464" s="675"/>
      <c r="C464" s="675"/>
      <c r="D464" s="675"/>
      <c r="E464" s="675"/>
      <c r="F464" s="675"/>
      <c r="G464" s="675"/>
      <c r="H464" s="675"/>
      <c r="I464" s="675"/>
      <c r="J464" s="675"/>
      <c r="K464" s="675"/>
      <c r="L464" s="675"/>
      <c r="M464" s="675"/>
      <c r="N464" s="675"/>
      <c r="O464" s="675"/>
      <c r="P464" s="675"/>
      <c r="Q464" s="675"/>
      <c r="R464" s="675"/>
      <c r="S464" s="675"/>
      <c r="T464" s="675"/>
      <c r="U464" s="675"/>
      <c r="V464" s="675"/>
      <c r="W464" s="675"/>
      <c r="X464" s="675"/>
      <c r="Y464" s="675"/>
      <c r="Z464" s="675"/>
    </row>
    <row r="465" spans="1:26">
      <c r="A465" s="675"/>
      <c r="B465" s="675"/>
      <c r="C465" s="675"/>
      <c r="D465" s="675"/>
      <c r="E465" s="675"/>
      <c r="F465" s="675"/>
      <c r="G465" s="675"/>
      <c r="H465" s="675"/>
      <c r="I465" s="675"/>
      <c r="J465" s="675"/>
      <c r="K465" s="675"/>
      <c r="L465" s="675"/>
      <c r="M465" s="675"/>
      <c r="N465" s="675"/>
      <c r="O465" s="675"/>
      <c r="P465" s="675"/>
      <c r="Q465" s="675"/>
      <c r="R465" s="675"/>
      <c r="S465" s="675"/>
      <c r="T465" s="675"/>
      <c r="U465" s="675"/>
      <c r="V465" s="675"/>
      <c r="W465" s="675"/>
      <c r="X465" s="675"/>
      <c r="Y465" s="675"/>
      <c r="Z465" s="675"/>
    </row>
    <row r="466" spans="1:26">
      <c r="A466" s="675"/>
      <c r="B466" s="675"/>
      <c r="C466" s="675"/>
      <c r="D466" s="675"/>
      <c r="E466" s="675"/>
      <c r="F466" s="675"/>
      <c r="G466" s="675"/>
      <c r="H466" s="675"/>
      <c r="I466" s="675"/>
      <c r="J466" s="675"/>
      <c r="K466" s="675"/>
      <c r="L466" s="675"/>
      <c r="M466" s="675"/>
      <c r="N466" s="675"/>
      <c r="O466" s="675"/>
      <c r="P466" s="675"/>
      <c r="Q466" s="675"/>
      <c r="R466" s="675"/>
      <c r="S466" s="675"/>
      <c r="T466" s="675"/>
      <c r="U466" s="675"/>
      <c r="V466" s="675"/>
      <c r="W466" s="675"/>
      <c r="X466" s="675"/>
      <c r="Y466" s="675"/>
      <c r="Z466" s="675"/>
    </row>
    <row r="467" spans="1:26">
      <c r="A467" s="675"/>
      <c r="B467" s="675"/>
      <c r="C467" s="675"/>
      <c r="D467" s="675"/>
      <c r="E467" s="675"/>
      <c r="F467" s="675"/>
      <c r="G467" s="675"/>
      <c r="H467" s="675"/>
      <c r="I467" s="675"/>
      <c r="J467" s="675"/>
      <c r="K467" s="675"/>
      <c r="L467" s="675"/>
      <c r="M467" s="675"/>
      <c r="N467" s="675"/>
      <c r="O467" s="675"/>
      <c r="P467" s="675"/>
      <c r="Q467" s="675"/>
      <c r="R467" s="675"/>
      <c r="S467" s="675"/>
      <c r="T467" s="675"/>
      <c r="U467" s="675"/>
      <c r="V467" s="675"/>
      <c r="W467" s="675"/>
      <c r="X467" s="675"/>
      <c r="Y467" s="675"/>
      <c r="Z467" s="675"/>
    </row>
    <row r="468" spans="1:26">
      <c r="A468" s="675"/>
      <c r="B468" s="675"/>
      <c r="C468" s="675"/>
      <c r="D468" s="675"/>
      <c r="E468" s="675"/>
      <c r="F468" s="675"/>
      <c r="G468" s="675"/>
      <c r="H468" s="675"/>
      <c r="I468" s="675"/>
      <c r="J468" s="675"/>
      <c r="K468" s="675"/>
      <c r="L468" s="675"/>
      <c r="M468" s="675"/>
      <c r="N468" s="675"/>
      <c r="O468" s="675"/>
      <c r="P468" s="675"/>
      <c r="Q468" s="675"/>
      <c r="R468" s="675"/>
      <c r="S468" s="675"/>
      <c r="T468" s="675"/>
      <c r="U468" s="675"/>
      <c r="V468" s="675"/>
      <c r="W468" s="675"/>
      <c r="X468" s="675"/>
      <c r="Y468" s="675"/>
      <c r="Z468" s="675"/>
    </row>
    <row r="469" spans="1:26">
      <c r="A469" s="675"/>
      <c r="B469" s="675"/>
      <c r="C469" s="675"/>
      <c r="D469" s="675"/>
      <c r="E469" s="675"/>
      <c r="F469" s="675"/>
      <c r="G469" s="675"/>
      <c r="H469" s="675"/>
      <c r="I469" s="675"/>
      <c r="J469" s="675"/>
      <c r="K469" s="675"/>
      <c r="L469" s="675"/>
      <c r="M469" s="675"/>
      <c r="N469" s="675"/>
      <c r="O469" s="675"/>
      <c r="P469" s="675"/>
      <c r="Q469" s="675"/>
      <c r="R469" s="675"/>
      <c r="S469" s="675"/>
      <c r="T469" s="675"/>
      <c r="U469" s="675"/>
      <c r="V469" s="675"/>
      <c r="W469" s="675"/>
      <c r="X469" s="675"/>
      <c r="Y469" s="675"/>
      <c r="Z469" s="675"/>
    </row>
    <row r="470" spans="1:26">
      <c r="A470" s="675"/>
      <c r="B470" s="675"/>
      <c r="C470" s="675"/>
      <c r="D470" s="675"/>
      <c r="E470" s="675"/>
      <c r="F470" s="675"/>
      <c r="G470" s="675"/>
      <c r="H470" s="675"/>
      <c r="I470" s="675"/>
      <c r="J470" s="675"/>
      <c r="K470" s="675"/>
      <c r="L470" s="675"/>
      <c r="M470" s="675"/>
      <c r="N470" s="675"/>
      <c r="O470" s="675"/>
      <c r="P470" s="675"/>
      <c r="Q470" s="675"/>
      <c r="R470" s="675"/>
      <c r="S470" s="675"/>
      <c r="T470" s="675"/>
      <c r="U470" s="675"/>
      <c r="V470" s="675"/>
      <c r="W470" s="675"/>
      <c r="X470" s="675"/>
      <c r="Y470" s="675"/>
      <c r="Z470" s="675"/>
    </row>
    <row r="471" spans="1:26">
      <c r="A471" s="675"/>
      <c r="B471" s="675"/>
      <c r="C471" s="675"/>
      <c r="D471" s="675"/>
      <c r="E471" s="675"/>
      <c r="F471" s="675"/>
      <c r="G471" s="675"/>
      <c r="H471" s="675"/>
      <c r="I471" s="675"/>
      <c r="J471" s="675"/>
      <c r="K471" s="675"/>
      <c r="L471" s="675"/>
      <c r="M471" s="675"/>
      <c r="N471" s="675"/>
      <c r="O471" s="675"/>
      <c r="P471" s="675"/>
      <c r="Q471" s="675"/>
      <c r="R471" s="675"/>
      <c r="S471" s="675"/>
      <c r="T471" s="675"/>
      <c r="U471" s="675"/>
      <c r="V471" s="675"/>
      <c r="W471" s="675"/>
      <c r="X471" s="675"/>
      <c r="Y471" s="675"/>
      <c r="Z471" s="675"/>
    </row>
    <row r="472" spans="1:26">
      <c r="A472" s="675"/>
      <c r="B472" s="675"/>
      <c r="C472" s="675"/>
      <c r="D472" s="675"/>
      <c r="E472" s="675"/>
      <c r="F472" s="675"/>
      <c r="G472" s="675"/>
      <c r="H472" s="675"/>
      <c r="I472" s="675"/>
      <c r="J472" s="675"/>
      <c r="K472" s="675"/>
      <c r="L472" s="675"/>
      <c r="M472" s="675"/>
      <c r="N472" s="675"/>
      <c r="O472" s="675"/>
      <c r="P472" s="675"/>
      <c r="Q472" s="675"/>
      <c r="R472" s="675"/>
      <c r="S472" s="675"/>
      <c r="T472" s="675"/>
      <c r="U472" s="675"/>
      <c r="V472" s="675"/>
      <c r="W472" s="675"/>
      <c r="X472" s="675"/>
      <c r="Y472" s="675"/>
      <c r="Z472" s="675"/>
    </row>
    <row r="473" spans="1:26">
      <c r="A473" s="675"/>
      <c r="B473" s="675"/>
      <c r="C473" s="675"/>
      <c r="D473" s="675"/>
      <c r="E473" s="675"/>
      <c r="F473" s="675"/>
      <c r="G473" s="675"/>
      <c r="H473" s="675"/>
      <c r="I473" s="675"/>
      <c r="J473" s="675"/>
      <c r="K473" s="675"/>
      <c r="L473" s="675"/>
      <c r="M473" s="675"/>
      <c r="N473" s="675"/>
      <c r="O473" s="675"/>
      <c r="P473" s="675"/>
      <c r="Q473" s="675"/>
      <c r="R473" s="675"/>
      <c r="S473" s="675"/>
      <c r="T473" s="675"/>
      <c r="U473" s="675"/>
      <c r="V473" s="675"/>
      <c r="W473" s="675"/>
      <c r="X473" s="675"/>
      <c r="Y473" s="675"/>
      <c r="Z473" s="675"/>
    </row>
    <row r="474" spans="1:26">
      <c r="A474" s="675"/>
      <c r="B474" s="675"/>
      <c r="C474" s="675"/>
      <c r="D474" s="675"/>
      <c r="E474" s="675"/>
      <c r="F474" s="675"/>
      <c r="G474" s="675"/>
      <c r="H474" s="675"/>
      <c r="I474" s="675"/>
      <c r="J474" s="675"/>
      <c r="K474" s="675"/>
      <c r="L474" s="675"/>
      <c r="M474" s="675"/>
      <c r="N474" s="675"/>
      <c r="O474" s="675"/>
      <c r="P474" s="675"/>
      <c r="Q474" s="675"/>
      <c r="R474" s="675"/>
      <c r="S474" s="675"/>
      <c r="T474" s="675"/>
      <c r="U474" s="675"/>
      <c r="V474" s="675"/>
      <c r="W474" s="675"/>
      <c r="X474" s="675"/>
      <c r="Y474" s="675"/>
      <c r="Z474" s="675"/>
    </row>
    <row r="475" spans="1:26">
      <c r="A475" s="675"/>
      <c r="B475" s="675"/>
      <c r="C475" s="675"/>
      <c r="D475" s="675"/>
      <c r="E475" s="675"/>
      <c r="F475" s="675"/>
      <c r="G475" s="675"/>
      <c r="H475" s="675"/>
      <c r="I475" s="675"/>
      <c r="J475" s="675"/>
      <c r="K475" s="675"/>
      <c r="L475" s="675"/>
      <c r="M475" s="675"/>
      <c r="N475" s="675"/>
      <c r="O475" s="675"/>
      <c r="P475" s="675"/>
      <c r="Q475" s="675"/>
      <c r="R475" s="675"/>
      <c r="S475" s="675"/>
      <c r="T475" s="675"/>
      <c r="U475" s="675"/>
      <c r="V475" s="675"/>
      <c r="W475" s="675"/>
      <c r="X475" s="675"/>
      <c r="Y475" s="675"/>
      <c r="Z475" s="675"/>
    </row>
    <row r="476" spans="1:26">
      <c r="A476" s="675"/>
      <c r="B476" s="675"/>
      <c r="C476" s="675"/>
      <c r="D476" s="675"/>
      <c r="E476" s="675"/>
      <c r="F476" s="675"/>
      <c r="G476" s="675"/>
      <c r="H476" s="675"/>
      <c r="I476" s="675"/>
      <c r="J476" s="675"/>
      <c r="K476" s="675"/>
      <c r="L476" s="675"/>
      <c r="M476" s="675"/>
      <c r="N476" s="675"/>
      <c r="O476" s="675"/>
      <c r="P476" s="675"/>
      <c r="Q476" s="675"/>
      <c r="R476" s="675"/>
      <c r="S476" s="675"/>
      <c r="T476" s="675"/>
      <c r="U476" s="675"/>
      <c r="V476" s="675"/>
      <c r="W476" s="675"/>
      <c r="X476" s="675"/>
      <c r="Y476" s="675"/>
      <c r="Z476" s="675"/>
    </row>
    <row r="477" spans="1:26">
      <c r="A477" s="675"/>
      <c r="B477" s="675"/>
      <c r="C477" s="675"/>
      <c r="D477" s="675"/>
      <c r="E477" s="675"/>
      <c r="F477" s="675"/>
      <c r="G477" s="675"/>
      <c r="H477" s="675"/>
      <c r="I477" s="675"/>
      <c r="J477" s="675"/>
      <c r="K477" s="675"/>
      <c r="L477" s="675"/>
      <c r="M477" s="675"/>
      <c r="N477" s="675"/>
      <c r="O477" s="675"/>
      <c r="P477" s="675"/>
      <c r="Q477" s="675"/>
      <c r="R477" s="675"/>
      <c r="S477" s="675"/>
      <c r="T477" s="675"/>
      <c r="U477" s="675"/>
      <c r="V477" s="675"/>
      <c r="W477" s="675"/>
      <c r="X477" s="675"/>
      <c r="Y477" s="675"/>
      <c r="Z477" s="675"/>
    </row>
    <row r="478" spans="1:26">
      <c r="A478" s="675"/>
      <c r="B478" s="675"/>
      <c r="C478" s="675"/>
      <c r="D478" s="675"/>
      <c r="E478" s="675"/>
      <c r="F478" s="675"/>
      <c r="G478" s="675"/>
      <c r="H478" s="675"/>
      <c r="I478" s="675"/>
      <c r="J478" s="675"/>
      <c r="K478" s="675"/>
      <c r="L478" s="675"/>
      <c r="M478" s="675"/>
      <c r="N478" s="675"/>
      <c r="O478" s="675"/>
      <c r="P478" s="675"/>
      <c r="Q478" s="675"/>
      <c r="R478" s="675"/>
      <c r="S478" s="675"/>
      <c r="T478" s="675"/>
      <c r="U478" s="675"/>
      <c r="V478" s="675"/>
      <c r="W478" s="675"/>
      <c r="X478" s="675"/>
      <c r="Y478" s="675"/>
      <c r="Z478" s="675"/>
    </row>
    <row r="479" spans="1:26">
      <c r="A479" s="675"/>
      <c r="B479" s="675"/>
      <c r="C479" s="675"/>
      <c r="D479" s="675"/>
      <c r="E479" s="675"/>
      <c r="F479" s="675"/>
      <c r="G479" s="675"/>
      <c r="H479" s="675"/>
      <c r="I479" s="675"/>
      <c r="J479" s="675"/>
      <c r="K479" s="675"/>
      <c r="L479" s="675"/>
      <c r="M479" s="675"/>
      <c r="N479" s="675"/>
      <c r="O479" s="675"/>
      <c r="P479" s="675"/>
      <c r="Q479" s="675"/>
      <c r="R479" s="675"/>
      <c r="S479" s="675"/>
      <c r="T479" s="675"/>
      <c r="U479" s="675"/>
      <c r="V479" s="675"/>
      <c r="W479" s="675"/>
      <c r="X479" s="675"/>
      <c r="Y479" s="675"/>
      <c r="Z479" s="675"/>
    </row>
    <row r="480" spans="1:26">
      <c r="A480" s="675"/>
      <c r="B480" s="675"/>
      <c r="C480" s="675"/>
      <c r="D480" s="675"/>
      <c r="E480" s="675"/>
      <c r="F480" s="675"/>
      <c r="G480" s="675"/>
      <c r="H480" s="675"/>
      <c r="I480" s="675"/>
      <c r="J480" s="675"/>
      <c r="K480" s="675"/>
      <c r="L480" s="675"/>
      <c r="M480" s="675"/>
      <c r="N480" s="675"/>
      <c r="O480" s="675"/>
      <c r="P480" s="675"/>
      <c r="Q480" s="675"/>
      <c r="R480" s="675"/>
      <c r="S480" s="675"/>
      <c r="T480" s="675"/>
      <c r="U480" s="675"/>
      <c r="V480" s="675"/>
      <c r="W480" s="675"/>
      <c r="X480" s="675"/>
      <c r="Y480" s="675"/>
      <c r="Z480" s="675"/>
    </row>
    <row r="481" spans="1:26">
      <c r="A481" s="675"/>
      <c r="B481" s="675"/>
      <c r="C481" s="675"/>
      <c r="D481" s="675"/>
      <c r="E481" s="675"/>
      <c r="F481" s="675"/>
      <c r="G481" s="675"/>
      <c r="H481" s="675"/>
      <c r="I481" s="675"/>
      <c r="J481" s="675"/>
      <c r="K481" s="675"/>
      <c r="L481" s="675"/>
      <c r="M481" s="675"/>
      <c r="N481" s="675"/>
      <c r="O481" s="675"/>
      <c r="P481" s="675"/>
      <c r="Q481" s="675"/>
      <c r="R481" s="675"/>
      <c r="S481" s="675"/>
      <c r="T481" s="675"/>
      <c r="U481" s="675"/>
      <c r="V481" s="675"/>
      <c r="W481" s="675"/>
      <c r="X481" s="675"/>
      <c r="Y481" s="675"/>
      <c r="Z481" s="675"/>
    </row>
    <row r="482" spans="1:26">
      <c r="A482" s="675"/>
      <c r="B482" s="675"/>
      <c r="C482" s="675"/>
      <c r="D482" s="675"/>
      <c r="E482" s="675"/>
      <c r="F482" s="675"/>
      <c r="G482" s="675"/>
      <c r="H482" s="675"/>
      <c r="I482" s="675"/>
      <c r="J482" s="675"/>
      <c r="K482" s="675"/>
      <c r="L482" s="675"/>
      <c r="M482" s="675"/>
      <c r="N482" s="675"/>
      <c r="O482" s="675"/>
      <c r="P482" s="675"/>
      <c r="Q482" s="675"/>
      <c r="R482" s="675"/>
      <c r="S482" s="675"/>
      <c r="T482" s="675"/>
      <c r="U482" s="675"/>
      <c r="V482" s="675"/>
      <c r="W482" s="675"/>
      <c r="X482" s="675"/>
      <c r="Y482" s="675"/>
      <c r="Z482" s="675"/>
    </row>
    <row r="483" spans="1:26">
      <c r="A483" s="675"/>
      <c r="B483" s="675"/>
      <c r="C483" s="675"/>
      <c r="D483" s="675"/>
      <c r="E483" s="675"/>
      <c r="F483" s="675"/>
      <c r="G483" s="675"/>
      <c r="H483" s="675"/>
      <c r="I483" s="675"/>
      <c r="J483" s="675"/>
      <c r="K483" s="675"/>
      <c r="L483" s="675"/>
      <c r="M483" s="675"/>
      <c r="N483" s="675"/>
      <c r="O483" s="675"/>
      <c r="P483" s="675"/>
      <c r="Q483" s="675"/>
      <c r="R483" s="675"/>
      <c r="S483" s="675"/>
      <c r="T483" s="675"/>
      <c r="U483" s="675"/>
      <c r="V483" s="675"/>
      <c r="W483" s="675"/>
      <c r="X483" s="675"/>
      <c r="Y483" s="675"/>
      <c r="Z483" s="675"/>
    </row>
    <row r="484" spans="1:26">
      <c r="A484" s="675"/>
      <c r="B484" s="675"/>
      <c r="C484" s="675"/>
      <c r="D484" s="675"/>
      <c r="E484" s="675"/>
      <c r="F484" s="675"/>
      <c r="G484" s="675"/>
      <c r="H484" s="675"/>
      <c r="I484" s="675"/>
      <c r="J484" s="675"/>
      <c r="K484" s="675"/>
      <c r="L484" s="675"/>
      <c r="M484" s="675"/>
      <c r="N484" s="675"/>
      <c r="O484" s="675"/>
      <c r="P484" s="675"/>
      <c r="Q484" s="675"/>
      <c r="R484" s="675"/>
      <c r="S484" s="675"/>
      <c r="T484" s="675"/>
      <c r="U484" s="675"/>
      <c r="V484" s="675"/>
      <c r="W484" s="675"/>
      <c r="X484" s="675"/>
      <c r="Y484" s="675"/>
      <c r="Z484" s="675"/>
    </row>
    <row r="485" spans="1:26">
      <c r="A485" s="675"/>
      <c r="B485" s="675"/>
      <c r="C485" s="675"/>
      <c r="D485" s="675"/>
      <c r="E485" s="675"/>
      <c r="F485" s="675"/>
      <c r="G485" s="675"/>
      <c r="H485" s="675"/>
      <c r="I485" s="675"/>
      <c r="J485" s="675"/>
      <c r="K485" s="675"/>
      <c r="L485" s="675"/>
      <c r="M485" s="675"/>
      <c r="N485" s="675"/>
      <c r="O485" s="675"/>
      <c r="P485" s="675"/>
      <c r="Q485" s="675"/>
      <c r="R485" s="675"/>
      <c r="S485" s="675"/>
      <c r="T485" s="675"/>
      <c r="U485" s="675"/>
      <c r="V485" s="675"/>
      <c r="W485" s="675"/>
      <c r="X485" s="675"/>
      <c r="Y485" s="675"/>
      <c r="Z485" s="675"/>
    </row>
    <row r="486" spans="1:26">
      <c r="A486" s="675"/>
      <c r="B486" s="675"/>
      <c r="C486" s="675"/>
      <c r="D486" s="675"/>
      <c r="E486" s="675"/>
      <c r="F486" s="675"/>
      <c r="G486" s="675"/>
      <c r="H486" s="675"/>
      <c r="I486" s="675"/>
      <c r="J486" s="675"/>
      <c r="K486" s="675"/>
      <c r="L486" s="675"/>
      <c r="M486" s="675"/>
      <c r="N486" s="675"/>
      <c r="O486" s="675"/>
      <c r="P486" s="675"/>
      <c r="Q486" s="675"/>
      <c r="R486" s="675"/>
      <c r="S486" s="675"/>
      <c r="T486" s="675"/>
      <c r="U486" s="675"/>
      <c r="V486" s="675"/>
      <c r="W486" s="675"/>
      <c r="X486" s="675"/>
      <c r="Y486" s="675"/>
      <c r="Z486" s="675"/>
    </row>
    <row r="487" spans="1:26">
      <c r="A487" s="675"/>
      <c r="B487" s="675"/>
      <c r="C487" s="675"/>
      <c r="D487" s="675"/>
      <c r="E487" s="675"/>
      <c r="F487" s="675"/>
      <c r="G487" s="675"/>
      <c r="H487" s="675"/>
      <c r="I487" s="675"/>
      <c r="J487" s="675"/>
      <c r="K487" s="675"/>
      <c r="L487" s="675"/>
      <c r="M487" s="675"/>
      <c r="N487" s="675"/>
      <c r="O487" s="675"/>
      <c r="P487" s="675"/>
      <c r="Q487" s="675"/>
      <c r="R487" s="675"/>
      <c r="S487" s="675"/>
      <c r="T487" s="675"/>
      <c r="U487" s="675"/>
      <c r="V487" s="675"/>
      <c r="W487" s="675"/>
      <c r="X487" s="675"/>
      <c r="Y487" s="675"/>
      <c r="Z487" s="675"/>
    </row>
    <row r="488" spans="1:26">
      <c r="A488" s="675"/>
      <c r="B488" s="675"/>
      <c r="C488" s="675"/>
      <c r="D488" s="675"/>
      <c r="E488" s="675"/>
      <c r="F488" s="675"/>
      <c r="G488" s="675"/>
      <c r="H488" s="675"/>
      <c r="I488" s="675"/>
      <c r="J488" s="675"/>
      <c r="K488" s="675"/>
      <c r="L488" s="675"/>
      <c r="M488" s="675"/>
      <c r="N488" s="675"/>
      <c r="O488" s="675"/>
      <c r="P488" s="675"/>
      <c r="Q488" s="675"/>
      <c r="R488" s="675"/>
      <c r="S488" s="675"/>
      <c r="T488" s="675"/>
      <c r="U488" s="675"/>
      <c r="V488" s="675"/>
      <c r="W488" s="675"/>
      <c r="X488" s="675"/>
      <c r="Y488" s="675"/>
      <c r="Z488" s="675"/>
    </row>
    <row r="489" spans="1:26">
      <c r="A489" s="675"/>
      <c r="B489" s="675"/>
      <c r="C489" s="675"/>
      <c r="D489" s="675"/>
      <c r="E489" s="675"/>
      <c r="F489" s="675"/>
      <c r="G489" s="675"/>
      <c r="H489" s="675"/>
      <c r="I489" s="675"/>
      <c r="J489" s="675"/>
      <c r="K489" s="675"/>
      <c r="L489" s="675"/>
      <c r="M489" s="675"/>
      <c r="N489" s="675"/>
      <c r="O489" s="675"/>
      <c r="P489" s="675"/>
      <c r="Q489" s="675"/>
      <c r="R489" s="675"/>
      <c r="S489" s="675"/>
      <c r="T489" s="675"/>
      <c r="U489" s="675"/>
      <c r="V489" s="675"/>
      <c r="W489" s="675"/>
      <c r="X489" s="675"/>
      <c r="Y489" s="675"/>
      <c r="Z489" s="675"/>
    </row>
    <row r="490" spans="1:26">
      <c r="A490" s="675"/>
      <c r="B490" s="675"/>
      <c r="C490" s="675"/>
      <c r="D490" s="675"/>
      <c r="E490" s="675"/>
      <c r="F490" s="675"/>
      <c r="G490" s="675"/>
      <c r="H490" s="675"/>
      <c r="I490" s="675"/>
      <c r="J490" s="675"/>
      <c r="K490" s="675"/>
      <c r="L490" s="675"/>
      <c r="M490" s="675"/>
      <c r="N490" s="675"/>
      <c r="O490" s="675"/>
      <c r="P490" s="675"/>
      <c r="Q490" s="675"/>
      <c r="R490" s="675"/>
      <c r="S490" s="675"/>
      <c r="T490" s="675"/>
      <c r="U490" s="675"/>
      <c r="V490" s="675"/>
      <c r="W490" s="675"/>
      <c r="X490" s="675"/>
      <c r="Y490" s="675"/>
      <c r="Z490" s="675"/>
    </row>
    <row r="491" spans="1:26">
      <c r="A491" s="675"/>
      <c r="B491" s="675"/>
      <c r="C491" s="675"/>
      <c r="D491" s="675"/>
      <c r="E491" s="675"/>
      <c r="F491" s="675"/>
      <c r="G491" s="675"/>
      <c r="H491" s="675"/>
      <c r="I491" s="675"/>
      <c r="J491" s="675"/>
      <c r="K491" s="675"/>
      <c r="L491" s="675"/>
      <c r="M491" s="675"/>
      <c r="N491" s="675"/>
      <c r="O491" s="675"/>
      <c r="P491" s="675"/>
      <c r="Q491" s="675"/>
      <c r="R491" s="675"/>
      <c r="S491" s="675"/>
      <c r="T491" s="675"/>
      <c r="U491" s="675"/>
      <c r="V491" s="675"/>
      <c r="W491" s="675"/>
      <c r="X491" s="675"/>
      <c r="Y491" s="675"/>
      <c r="Z491" s="675"/>
    </row>
    <row r="492" spans="1:26">
      <c r="A492" s="675"/>
      <c r="B492" s="675"/>
      <c r="C492" s="675"/>
      <c r="D492" s="675"/>
      <c r="E492" s="675"/>
      <c r="F492" s="675"/>
      <c r="G492" s="675"/>
      <c r="H492" s="675"/>
      <c r="I492" s="675"/>
      <c r="J492" s="675"/>
      <c r="K492" s="675"/>
      <c r="L492" s="675"/>
      <c r="M492" s="675"/>
      <c r="N492" s="675"/>
      <c r="O492" s="675"/>
      <c r="P492" s="675"/>
      <c r="Q492" s="675"/>
      <c r="R492" s="675"/>
      <c r="S492" s="675"/>
      <c r="T492" s="675"/>
      <c r="U492" s="675"/>
      <c r="V492" s="675"/>
      <c r="W492" s="675"/>
      <c r="X492" s="675"/>
      <c r="Y492" s="675"/>
      <c r="Z492" s="675"/>
    </row>
    <row r="493" spans="1:26">
      <c r="A493" s="675"/>
      <c r="B493" s="675"/>
      <c r="C493" s="675"/>
      <c r="D493" s="675"/>
      <c r="E493" s="675"/>
      <c r="F493" s="675"/>
      <c r="G493" s="675"/>
      <c r="H493" s="675"/>
      <c r="I493" s="675"/>
      <c r="J493" s="675"/>
      <c r="K493" s="675"/>
      <c r="L493" s="675"/>
      <c r="M493" s="675"/>
      <c r="N493" s="675"/>
      <c r="O493" s="675"/>
      <c r="P493" s="675"/>
      <c r="Q493" s="675"/>
      <c r="R493" s="675"/>
      <c r="S493" s="675"/>
      <c r="T493" s="675"/>
      <c r="U493" s="675"/>
      <c r="V493" s="675"/>
      <c r="W493" s="675"/>
      <c r="X493" s="675"/>
      <c r="Y493" s="675"/>
      <c r="Z493" s="675"/>
    </row>
    <row r="494" spans="1:26">
      <c r="A494" s="675"/>
      <c r="B494" s="675"/>
      <c r="C494" s="675"/>
      <c r="D494" s="675"/>
      <c r="E494" s="675"/>
      <c r="F494" s="675"/>
      <c r="G494" s="675"/>
      <c r="H494" s="675"/>
      <c r="I494" s="675"/>
      <c r="J494" s="675"/>
      <c r="K494" s="675"/>
      <c r="L494" s="675"/>
      <c r="M494" s="675"/>
      <c r="N494" s="675"/>
      <c r="O494" s="675"/>
      <c r="P494" s="675"/>
      <c r="Q494" s="675"/>
      <c r="R494" s="675"/>
      <c r="S494" s="675"/>
      <c r="T494" s="675"/>
      <c r="U494" s="675"/>
      <c r="V494" s="675"/>
      <c r="W494" s="675"/>
      <c r="X494" s="675"/>
      <c r="Y494" s="675"/>
      <c r="Z494" s="675"/>
    </row>
    <row r="495" spans="1:26">
      <c r="A495" s="675"/>
      <c r="B495" s="675"/>
      <c r="C495" s="675"/>
      <c r="D495" s="675"/>
      <c r="E495" s="675"/>
      <c r="F495" s="675"/>
      <c r="G495" s="675"/>
      <c r="H495" s="675"/>
      <c r="I495" s="675"/>
      <c r="J495" s="675"/>
      <c r="K495" s="675"/>
      <c r="L495" s="675"/>
      <c r="M495" s="675"/>
      <c r="N495" s="675"/>
      <c r="O495" s="675"/>
      <c r="P495" s="675"/>
      <c r="Q495" s="675"/>
      <c r="R495" s="675"/>
      <c r="S495" s="675"/>
      <c r="T495" s="675"/>
      <c r="U495" s="675"/>
      <c r="V495" s="675"/>
      <c r="W495" s="675"/>
      <c r="X495" s="675"/>
      <c r="Y495" s="675"/>
      <c r="Z495" s="675"/>
    </row>
    <row r="496" spans="1:26">
      <c r="A496" s="675"/>
      <c r="B496" s="675"/>
      <c r="C496" s="675"/>
      <c r="D496" s="675"/>
      <c r="E496" s="675"/>
      <c r="F496" s="675"/>
      <c r="G496" s="675"/>
      <c r="H496" s="675"/>
      <c r="I496" s="675"/>
      <c r="J496" s="675"/>
      <c r="K496" s="675"/>
      <c r="L496" s="675"/>
      <c r="M496" s="675"/>
      <c r="N496" s="675"/>
      <c r="O496" s="675"/>
      <c r="P496" s="675"/>
      <c r="Q496" s="675"/>
      <c r="R496" s="675"/>
      <c r="S496" s="675"/>
      <c r="T496" s="675"/>
      <c r="U496" s="675"/>
      <c r="V496" s="675"/>
      <c r="W496" s="675"/>
      <c r="X496" s="675"/>
      <c r="Y496" s="675"/>
      <c r="Z496" s="675"/>
    </row>
    <row r="497" spans="1:26">
      <c r="A497" s="675"/>
      <c r="B497" s="675"/>
      <c r="C497" s="675"/>
      <c r="D497" s="675"/>
      <c r="E497" s="675"/>
      <c r="F497" s="675"/>
      <c r="G497" s="675"/>
      <c r="H497" s="675"/>
      <c r="I497" s="675"/>
      <c r="J497" s="675"/>
      <c r="K497" s="675"/>
      <c r="L497" s="675"/>
      <c r="M497" s="675"/>
      <c r="N497" s="675"/>
      <c r="O497" s="675"/>
      <c r="P497" s="675"/>
      <c r="Q497" s="675"/>
      <c r="R497" s="675"/>
      <c r="S497" s="675"/>
      <c r="T497" s="675"/>
      <c r="U497" s="675"/>
      <c r="V497" s="675"/>
      <c r="W497" s="675"/>
      <c r="X497" s="675"/>
      <c r="Y497" s="675"/>
      <c r="Z497" s="675"/>
    </row>
    <row r="498" spans="1:26">
      <c r="A498" s="675"/>
      <c r="B498" s="675"/>
      <c r="C498" s="675"/>
      <c r="D498" s="675"/>
      <c r="E498" s="675"/>
      <c r="F498" s="675"/>
      <c r="G498" s="675"/>
      <c r="H498" s="675"/>
      <c r="I498" s="675"/>
      <c r="J498" s="675"/>
      <c r="K498" s="675"/>
      <c r="L498" s="675"/>
      <c r="M498" s="675"/>
      <c r="N498" s="675"/>
      <c r="O498" s="675"/>
      <c r="P498" s="675"/>
      <c r="Q498" s="675"/>
      <c r="R498" s="675"/>
      <c r="S498" s="675"/>
      <c r="T498" s="675"/>
      <c r="U498" s="675"/>
      <c r="V498" s="675"/>
      <c r="W498" s="675"/>
      <c r="X498" s="675"/>
      <c r="Y498" s="675"/>
      <c r="Z498" s="675"/>
    </row>
    <row r="499" spans="1:26">
      <c r="A499" s="675"/>
      <c r="B499" s="675"/>
      <c r="C499" s="675"/>
      <c r="D499" s="675"/>
      <c r="E499" s="675"/>
      <c r="F499" s="675"/>
      <c r="G499" s="675"/>
      <c r="H499" s="675"/>
      <c r="I499" s="675"/>
      <c r="J499" s="675"/>
      <c r="K499" s="675"/>
      <c r="L499" s="675"/>
      <c r="M499" s="675"/>
      <c r="N499" s="675"/>
      <c r="O499" s="675"/>
      <c r="P499" s="675"/>
      <c r="Q499" s="675"/>
      <c r="R499" s="675"/>
      <c r="S499" s="675"/>
      <c r="T499" s="675"/>
      <c r="U499" s="675"/>
      <c r="V499" s="675"/>
      <c r="W499" s="675"/>
      <c r="X499" s="675"/>
      <c r="Y499" s="675"/>
      <c r="Z499" s="675"/>
    </row>
    <row r="500" spans="1:26">
      <c r="A500" s="675"/>
      <c r="B500" s="675"/>
      <c r="C500" s="675"/>
      <c r="D500" s="675"/>
      <c r="E500" s="675"/>
      <c r="F500" s="675"/>
      <c r="G500" s="675"/>
      <c r="H500" s="675"/>
      <c r="I500" s="675"/>
      <c r="J500" s="675"/>
      <c r="K500" s="675"/>
      <c r="L500" s="675"/>
      <c r="M500" s="675"/>
      <c r="N500" s="675"/>
      <c r="O500" s="675"/>
      <c r="P500" s="675"/>
      <c r="Q500" s="675"/>
      <c r="R500" s="675"/>
      <c r="S500" s="675"/>
      <c r="T500" s="675"/>
      <c r="U500" s="675"/>
      <c r="V500" s="675"/>
      <c r="W500" s="675"/>
      <c r="X500" s="675"/>
      <c r="Y500" s="675"/>
      <c r="Z500" s="675"/>
    </row>
    <row r="501" spans="1:26">
      <c r="A501" s="675"/>
      <c r="B501" s="675"/>
      <c r="C501" s="675"/>
      <c r="D501" s="675"/>
      <c r="E501" s="675"/>
      <c r="F501" s="675"/>
      <c r="G501" s="675"/>
      <c r="H501" s="675"/>
      <c r="I501" s="675"/>
      <c r="J501" s="675"/>
      <c r="K501" s="675"/>
      <c r="L501" s="675"/>
      <c r="M501" s="675"/>
      <c r="N501" s="675"/>
      <c r="O501" s="675"/>
      <c r="P501" s="675"/>
      <c r="Q501" s="675"/>
      <c r="R501" s="675"/>
      <c r="S501" s="675"/>
      <c r="T501" s="675"/>
      <c r="U501" s="675"/>
      <c r="V501" s="675"/>
      <c r="W501" s="675"/>
      <c r="X501" s="675"/>
      <c r="Y501" s="675"/>
      <c r="Z501" s="675"/>
    </row>
    <row r="502" spans="1:26">
      <c r="A502" s="675"/>
      <c r="B502" s="675"/>
      <c r="C502" s="675"/>
      <c r="D502" s="675"/>
      <c r="E502" s="675"/>
      <c r="F502" s="675"/>
      <c r="G502" s="675"/>
      <c r="H502" s="675"/>
      <c r="I502" s="675"/>
      <c r="J502" s="675"/>
      <c r="K502" s="675"/>
      <c r="L502" s="675"/>
      <c r="M502" s="675"/>
      <c r="N502" s="675"/>
      <c r="O502" s="675"/>
      <c r="P502" s="675"/>
      <c r="Q502" s="675"/>
      <c r="R502" s="675"/>
      <c r="S502" s="675"/>
      <c r="T502" s="675"/>
      <c r="U502" s="675"/>
      <c r="V502" s="675"/>
      <c r="W502" s="675"/>
      <c r="X502" s="675"/>
      <c r="Y502" s="675"/>
      <c r="Z502" s="675"/>
    </row>
    <row r="503" spans="1:26">
      <c r="A503" s="675"/>
      <c r="B503" s="675"/>
      <c r="C503" s="675"/>
      <c r="D503" s="675"/>
      <c r="E503" s="675"/>
      <c r="F503" s="675"/>
      <c r="G503" s="675"/>
      <c r="H503" s="675"/>
      <c r="I503" s="675"/>
      <c r="J503" s="675"/>
      <c r="K503" s="675"/>
      <c r="L503" s="675"/>
      <c r="M503" s="675"/>
      <c r="N503" s="675"/>
      <c r="O503" s="675"/>
      <c r="P503" s="675"/>
      <c r="Q503" s="675"/>
      <c r="R503" s="675"/>
      <c r="S503" s="675"/>
      <c r="T503" s="675"/>
      <c r="U503" s="675"/>
      <c r="V503" s="675"/>
      <c r="W503" s="675"/>
      <c r="X503" s="675"/>
      <c r="Y503" s="675"/>
      <c r="Z503" s="675"/>
    </row>
    <row r="504" spans="1:26">
      <c r="A504" s="675"/>
      <c r="B504" s="675"/>
      <c r="C504" s="675"/>
      <c r="D504" s="675"/>
      <c r="E504" s="675"/>
      <c r="F504" s="675"/>
      <c r="G504" s="675"/>
      <c r="H504" s="675"/>
      <c r="I504" s="675"/>
      <c r="J504" s="675"/>
      <c r="K504" s="675"/>
      <c r="L504" s="675"/>
      <c r="M504" s="675"/>
      <c r="N504" s="675"/>
      <c r="O504" s="675"/>
      <c r="P504" s="675"/>
      <c r="Q504" s="675"/>
      <c r="R504" s="675"/>
      <c r="S504" s="675"/>
      <c r="T504" s="675"/>
      <c r="U504" s="675"/>
      <c r="V504" s="675"/>
      <c r="W504" s="675"/>
      <c r="X504" s="675"/>
      <c r="Y504" s="675"/>
      <c r="Z504" s="675"/>
    </row>
    <row r="505" spans="1:26">
      <c r="A505" s="675"/>
      <c r="B505" s="675"/>
      <c r="C505" s="675"/>
      <c r="D505" s="675"/>
      <c r="E505" s="675"/>
      <c r="F505" s="675"/>
      <c r="G505" s="675"/>
      <c r="H505" s="675"/>
      <c r="I505" s="675"/>
      <c r="J505" s="675"/>
      <c r="K505" s="675"/>
      <c r="L505" s="675"/>
      <c r="M505" s="675"/>
      <c r="N505" s="675"/>
      <c r="O505" s="675"/>
      <c r="P505" s="675"/>
      <c r="Q505" s="675"/>
      <c r="R505" s="675"/>
      <c r="S505" s="675"/>
      <c r="T505" s="675"/>
      <c r="U505" s="675"/>
      <c r="V505" s="675"/>
      <c r="W505" s="675"/>
      <c r="X505" s="675"/>
      <c r="Y505" s="675"/>
      <c r="Z505" s="675"/>
    </row>
    <row r="506" spans="1:26">
      <c r="A506" s="675"/>
      <c r="B506" s="675"/>
      <c r="C506" s="675"/>
      <c r="D506" s="675"/>
      <c r="E506" s="675"/>
      <c r="F506" s="675"/>
      <c r="G506" s="675"/>
      <c r="H506" s="675"/>
      <c r="I506" s="675"/>
      <c r="J506" s="675"/>
      <c r="K506" s="675"/>
      <c r="L506" s="675"/>
      <c r="M506" s="675"/>
      <c r="N506" s="675"/>
      <c r="O506" s="675"/>
      <c r="P506" s="675"/>
      <c r="Q506" s="675"/>
      <c r="R506" s="675"/>
      <c r="S506" s="675"/>
      <c r="T506" s="675"/>
      <c r="U506" s="675"/>
      <c r="V506" s="675"/>
      <c r="W506" s="675"/>
      <c r="X506" s="675"/>
      <c r="Y506" s="675"/>
      <c r="Z506" s="675"/>
    </row>
    <row r="507" spans="1:26">
      <c r="A507" s="675"/>
      <c r="B507" s="675"/>
      <c r="C507" s="675"/>
      <c r="D507" s="675"/>
      <c r="E507" s="675"/>
      <c r="F507" s="675"/>
      <c r="G507" s="675"/>
      <c r="H507" s="675"/>
      <c r="I507" s="675"/>
      <c r="J507" s="675"/>
      <c r="K507" s="675"/>
      <c r="L507" s="675"/>
      <c r="M507" s="675"/>
      <c r="N507" s="675"/>
      <c r="O507" s="675"/>
      <c r="P507" s="675"/>
      <c r="Q507" s="675"/>
      <c r="R507" s="675"/>
      <c r="S507" s="675"/>
      <c r="T507" s="675"/>
      <c r="U507" s="675"/>
      <c r="V507" s="675"/>
      <c r="W507" s="675"/>
      <c r="X507" s="675"/>
      <c r="Y507" s="675"/>
      <c r="Z507" s="675"/>
    </row>
    <row r="508" spans="1:26">
      <c r="A508" s="675"/>
      <c r="B508" s="675"/>
      <c r="C508" s="675"/>
      <c r="D508" s="675"/>
      <c r="E508" s="675"/>
      <c r="F508" s="675"/>
      <c r="G508" s="675"/>
      <c r="H508" s="675"/>
      <c r="I508" s="675"/>
      <c r="J508" s="675"/>
      <c r="K508" s="675"/>
      <c r="L508" s="675"/>
      <c r="M508" s="675"/>
      <c r="N508" s="675"/>
      <c r="O508" s="675"/>
      <c r="P508" s="675"/>
      <c r="Q508" s="675"/>
      <c r="R508" s="675"/>
      <c r="S508" s="675"/>
      <c r="T508" s="675"/>
      <c r="U508" s="675"/>
      <c r="V508" s="675"/>
      <c r="W508" s="675"/>
      <c r="X508" s="675"/>
      <c r="Y508" s="675"/>
      <c r="Z508" s="675"/>
    </row>
    <row r="509" spans="1:26">
      <c r="A509" s="675"/>
      <c r="B509" s="675"/>
      <c r="C509" s="675"/>
      <c r="D509" s="675"/>
      <c r="E509" s="675"/>
      <c r="F509" s="675"/>
      <c r="G509" s="675"/>
      <c r="H509" s="675"/>
      <c r="I509" s="675"/>
      <c r="J509" s="675"/>
      <c r="K509" s="675"/>
      <c r="L509" s="675"/>
      <c r="M509" s="675"/>
      <c r="N509" s="675"/>
      <c r="O509" s="675"/>
      <c r="P509" s="675"/>
      <c r="Q509" s="675"/>
      <c r="R509" s="675"/>
      <c r="S509" s="675"/>
      <c r="T509" s="675"/>
      <c r="U509" s="675"/>
      <c r="V509" s="675"/>
      <c r="W509" s="675"/>
      <c r="X509" s="675"/>
      <c r="Y509" s="675"/>
      <c r="Z509" s="675"/>
    </row>
    <row r="510" spans="1:26">
      <c r="A510" s="675"/>
      <c r="B510" s="675"/>
      <c r="C510" s="675"/>
      <c r="D510" s="675"/>
      <c r="E510" s="675"/>
      <c r="F510" s="675"/>
      <c r="G510" s="675"/>
      <c r="H510" s="675"/>
      <c r="I510" s="675"/>
      <c r="J510" s="675"/>
      <c r="K510" s="675"/>
      <c r="L510" s="675"/>
      <c r="M510" s="675"/>
      <c r="N510" s="675"/>
      <c r="O510" s="675"/>
      <c r="P510" s="675"/>
      <c r="Q510" s="675"/>
      <c r="R510" s="675"/>
      <c r="S510" s="675"/>
      <c r="T510" s="675"/>
      <c r="U510" s="675"/>
      <c r="V510" s="675"/>
      <c r="W510" s="675"/>
      <c r="X510" s="675"/>
      <c r="Y510" s="675"/>
      <c r="Z510" s="675"/>
    </row>
    <row r="511" spans="1:26">
      <c r="A511" s="675"/>
      <c r="B511" s="675"/>
      <c r="C511" s="675"/>
      <c r="D511" s="675"/>
      <c r="E511" s="675"/>
      <c r="F511" s="675"/>
      <c r="G511" s="675"/>
      <c r="H511" s="675"/>
      <c r="I511" s="675"/>
      <c r="J511" s="675"/>
      <c r="K511" s="675"/>
      <c r="L511" s="675"/>
      <c r="M511" s="675"/>
      <c r="N511" s="675"/>
      <c r="O511" s="675"/>
      <c r="P511" s="675"/>
      <c r="Q511" s="675"/>
      <c r="R511" s="675"/>
      <c r="S511" s="675"/>
      <c r="T511" s="675"/>
      <c r="U511" s="675"/>
      <c r="V511" s="675"/>
      <c r="W511" s="675"/>
      <c r="X511" s="675"/>
      <c r="Y511" s="675"/>
      <c r="Z511" s="675"/>
    </row>
    <row r="512" spans="1:26">
      <c r="A512" s="675"/>
      <c r="B512" s="675"/>
      <c r="C512" s="675"/>
      <c r="D512" s="675"/>
      <c r="E512" s="675"/>
      <c r="F512" s="675"/>
      <c r="G512" s="675"/>
      <c r="H512" s="675"/>
      <c r="I512" s="675"/>
      <c r="J512" s="675"/>
      <c r="K512" s="675"/>
      <c r="L512" s="675"/>
      <c r="M512" s="675"/>
      <c r="N512" s="675"/>
      <c r="O512" s="675"/>
      <c r="P512" s="675"/>
      <c r="Q512" s="675"/>
      <c r="R512" s="675"/>
      <c r="S512" s="675"/>
      <c r="T512" s="675"/>
      <c r="U512" s="675"/>
      <c r="V512" s="675"/>
      <c r="W512" s="675"/>
      <c r="X512" s="675"/>
      <c r="Y512" s="675"/>
      <c r="Z512" s="675"/>
    </row>
    <row r="513" spans="1:26">
      <c r="A513" s="675"/>
      <c r="B513" s="675"/>
      <c r="C513" s="675"/>
      <c r="D513" s="675"/>
      <c r="E513" s="675"/>
      <c r="F513" s="675"/>
      <c r="G513" s="675"/>
      <c r="H513" s="675"/>
      <c r="I513" s="675"/>
      <c r="J513" s="675"/>
      <c r="K513" s="675"/>
      <c r="L513" s="675"/>
      <c r="M513" s="675"/>
      <c r="N513" s="675"/>
      <c r="O513" s="675"/>
      <c r="P513" s="675"/>
      <c r="Q513" s="675"/>
      <c r="R513" s="675"/>
      <c r="S513" s="675"/>
      <c r="T513" s="675"/>
      <c r="U513" s="675"/>
      <c r="V513" s="675"/>
      <c r="W513" s="675"/>
      <c r="X513" s="675"/>
      <c r="Y513" s="675"/>
      <c r="Z513" s="675"/>
    </row>
    <row r="514" spans="1:26">
      <c r="A514" s="675"/>
      <c r="B514" s="675"/>
      <c r="C514" s="675"/>
      <c r="D514" s="675"/>
      <c r="E514" s="675"/>
      <c r="F514" s="675"/>
      <c r="G514" s="675"/>
      <c r="H514" s="675"/>
      <c r="I514" s="675"/>
      <c r="J514" s="675"/>
      <c r="K514" s="675"/>
      <c r="L514" s="675"/>
      <c r="M514" s="675"/>
      <c r="N514" s="675"/>
      <c r="O514" s="675"/>
      <c r="P514" s="675"/>
      <c r="Q514" s="675"/>
      <c r="R514" s="675"/>
      <c r="S514" s="675"/>
      <c r="T514" s="675"/>
      <c r="U514" s="675"/>
      <c r="V514" s="675"/>
      <c r="W514" s="675"/>
      <c r="X514" s="675"/>
      <c r="Y514" s="675"/>
      <c r="Z514" s="675"/>
    </row>
    <row r="515" spans="1:26">
      <c r="A515" s="675"/>
      <c r="B515" s="675"/>
      <c r="C515" s="675"/>
      <c r="D515" s="675"/>
      <c r="E515" s="675"/>
      <c r="F515" s="675"/>
      <c r="G515" s="675"/>
      <c r="H515" s="675"/>
      <c r="I515" s="675"/>
      <c r="J515" s="675"/>
      <c r="K515" s="675"/>
      <c r="L515" s="675"/>
      <c r="M515" s="675"/>
      <c r="N515" s="675"/>
      <c r="O515" s="675"/>
      <c r="P515" s="675"/>
      <c r="Q515" s="675"/>
      <c r="R515" s="675"/>
      <c r="S515" s="675"/>
      <c r="T515" s="675"/>
      <c r="U515" s="675"/>
      <c r="V515" s="675"/>
      <c r="W515" s="675"/>
      <c r="X515" s="675"/>
      <c r="Y515" s="675"/>
      <c r="Z515" s="675"/>
    </row>
    <row r="516" spans="1:26">
      <c r="A516" s="675"/>
      <c r="B516" s="675"/>
      <c r="C516" s="675"/>
      <c r="D516" s="675"/>
      <c r="E516" s="675"/>
      <c r="F516" s="675"/>
      <c r="G516" s="675"/>
      <c r="H516" s="675"/>
      <c r="I516" s="675"/>
      <c r="J516" s="675"/>
      <c r="K516" s="675"/>
      <c r="L516" s="675"/>
      <c r="M516" s="675"/>
      <c r="N516" s="675"/>
      <c r="O516" s="675"/>
      <c r="P516" s="675"/>
      <c r="Q516" s="675"/>
      <c r="R516" s="675"/>
      <c r="S516" s="675"/>
      <c r="T516" s="675"/>
      <c r="U516" s="675"/>
      <c r="V516" s="675"/>
      <c r="W516" s="675"/>
      <c r="X516" s="675"/>
      <c r="Y516" s="675"/>
      <c r="Z516" s="675"/>
    </row>
    <row r="517" spans="1:26">
      <c r="A517" s="675"/>
      <c r="B517" s="675"/>
      <c r="C517" s="675"/>
      <c r="D517" s="675"/>
      <c r="E517" s="675"/>
      <c r="F517" s="675"/>
      <c r="G517" s="675"/>
      <c r="H517" s="675"/>
      <c r="I517" s="675"/>
      <c r="J517" s="675"/>
      <c r="K517" s="675"/>
      <c r="L517" s="675"/>
      <c r="M517" s="675"/>
      <c r="N517" s="675"/>
      <c r="O517" s="675"/>
      <c r="P517" s="675"/>
      <c r="Q517" s="675"/>
      <c r="R517" s="675"/>
      <c r="S517" s="675"/>
      <c r="T517" s="675"/>
      <c r="U517" s="675"/>
      <c r="V517" s="675"/>
      <c r="W517" s="675"/>
      <c r="X517" s="675"/>
      <c r="Y517" s="675"/>
      <c r="Z517" s="675"/>
    </row>
    <row r="518" spans="1:26">
      <c r="A518" s="675"/>
      <c r="B518" s="675"/>
      <c r="C518" s="675"/>
      <c r="D518" s="675"/>
      <c r="E518" s="675"/>
      <c r="F518" s="675"/>
      <c r="G518" s="675"/>
      <c r="H518" s="675"/>
      <c r="I518" s="675"/>
      <c r="J518" s="675"/>
      <c r="K518" s="675"/>
      <c r="L518" s="675"/>
      <c r="M518" s="675"/>
      <c r="N518" s="675"/>
      <c r="O518" s="675"/>
      <c r="P518" s="675"/>
      <c r="Q518" s="675"/>
      <c r="R518" s="675"/>
      <c r="S518" s="675"/>
      <c r="T518" s="675"/>
      <c r="U518" s="675"/>
      <c r="V518" s="675"/>
      <c r="W518" s="675"/>
      <c r="X518" s="675"/>
      <c r="Y518" s="675"/>
      <c r="Z518" s="675"/>
    </row>
    <row r="519" spans="1:26">
      <c r="A519" s="675"/>
      <c r="B519" s="675"/>
      <c r="C519" s="675"/>
      <c r="D519" s="675"/>
      <c r="E519" s="675"/>
      <c r="F519" s="675"/>
      <c r="G519" s="675"/>
      <c r="H519" s="675"/>
      <c r="I519" s="675"/>
      <c r="J519" s="675"/>
      <c r="K519" s="675"/>
      <c r="L519" s="675"/>
      <c r="M519" s="675"/>
      <c r="N519" s="675"/>
      <c r="O519" s="675"/>
      <c r="P519" s="675"/>
      <c r="Q519" s="675"/>
      <c r="R519" s="675"/>
      <c r="S519" s="675"/>
      <c r="T519" s="675"/>
      <c r="U519" s="675"/>
      <c r="V519" s="675"/>
      <c r="W519" s="675"/>
      <c r="X519" s="675"/>
      <c r="Y519" s="675"/>
      <c r="Z519" s="675"/>
    </row>
    <row r="520" spans="1:26">
      <c r="A520" s="675"/>
      <c r="B520" s="675"/>
      <c r="C520" s="675"/>
      <c r="D520" s="675"/>
      <c r="E520" s="675"/>
      <c r="F520" s="675"/>
      <c r="G520" s="675"/>
      <c r="H520" s="675"/>
      <c r="I520" s="675"/>
      <c r="J520" s="675"/>
      <c r="K520" s="675"/>
      <c r="L520" s="675"/>
      <c r="M520" s="675"/>
      <c r="N520" s="675"/>
      <c r="O520" s="675"/>
      <c r="P520" s="675"/>
      <c r="Q520" s="675"/>
      <c r="R520" s="675"/>
      <c r="S520" s="675"/>
      <c r="T520" s="675"/>
      <c r="U520" s="675"/>
      <c r="V520" s="675"/>
      <c r="W520" s="675"/>
      <c r="X520" s="675"/>
      <c r="Y520" s="675"/>
      <c r="Z520" s="675"/>
    </row>
    <row r="521" spans="1:26">
      <c r="A521" s="675"/>
      <c r="B521" s="675"/>
      <c r="C521" s="675"/>
      <c r="D521" s="675"/>
      <c r="E521" s="675"/>
      <c r="F521" s="675"/>
      <c r="G521" s="675"/>
      <c r="H521" s="675"/>
      <c r="I521" s="675"/>
      <c r="J521" s="675"/>
      <c r="K521" s="675"/>
      <c r="L521" s="675"/>
      <c r="M521" s="675"/>
      <c r="N521" s="675"/>
      <c r="O521" s="675"/>
      <c r="P521" s="675"/>
      <c r="Q521" s="675"/>
      <c r="R521" s="675"/>
      <c r="S521" s="675"/>
      <c r="T521" s="675"/>
      <c r="U521" s="675"/>
      <c r="V521" s="675"/>
      <c r="W521" s="675"/>
      <c r="X521" s="675"/>
      <c r="Y521" s="675"/>
      <c r="Z521" s="675"/>
    </row>
    <row r="522" spans="1:26">
      <c r="A522" s="675"/>
      <c r="B522" s="675"/>
      <c r="C522" s="675"/>
      <c r="D522" s="675"/>
      <c r="E522" s="675"/>
      <c r="F522" s="675"/>
      <c r="G522" s="675"/>
      <c r="H522" s="675"/>
      <c r="I522" s="675"/>
      <c r="J522" s="675"/>
      <c r="K522" s="675"/>
      <c r="L522" s="675"/>
      <c r="M522" s="675"/>
      <c r="N522" s="675"/>
      <c r="O522" s="675"/>
      <c r="P522" s="675"/>
      <c r="Q522" s="675"/>
      <c r="R522" s="675"/>
      <c r="S522" s="675"/>
      <c r="T522" s="675"/>
      <c r="U522" s="675"/>
      <c r="V522" s="675"/>
      <c r="W522" s="675"/>
      <c r="X522" s="675"/>
      <c r="Y522" s="675"/>
      <c r="Z522" s="675"/>
    </row>
    <row r="523" spans="1:26">
      <c r="A523" s="675"/>
      <c r="B523" s="675"/>
      <c r="C523" s="675"/>
      <c r="D523" s="675"/>
      <c r="E523" s="675"/>
      <c r="F523" s="675"/>
      <c r="G523" s="675"/>
      <c r="H523" s="675"/>
      <c r="I523" s="675"/>
      <c r="J523" s="675"/>
      <c r="K523" s="675"/>
      <c r="L523" s="675"/>
      <c r="M523" s="675"/>
      <c r="N523" s="675"/>
      <c r="O523" s="675"/>
      <c r="P523" s="675"/>
      <c r="Q523" s="675"/>
      <c r="R523" s="675"/>
      <c r="S523" s="675"/>
      <c r="T523" s="675"/>
      <c r="U523" s="675"/>
      <c r="V523" s="675"/>
      <c r="W523" s="675"/>
      <c r="X523" s="675"/>
      <c r="Y523" s="675"/>
      <c r="Z523" s="675"/>
    </row>
    <row r="524" spans="1:26">
      <c r="A524" s="675"/>
      <c r="B524" s="675"/>
      <c r="C524" s="675"/>
      <c r="D524" s="675"/>
      <c r="E524" s="675"/>
      <c r="F524" s="675"/>
      <c r="G524" s="675"/>
      <c r="H524" s="675"/>
      <c r="I524" s="675"/>
      <c r="J524" s="675"/>
      <c r="K524" s="675"/>
      <c r="L524" s="675"/>
      <c r="M524" s="675"/>
      <c r="N524" s="675"/>
      <c r="O524" s="675"/>
      <c r="P524" s="675"/>
      <c r="Q524" s="675"/>
      <c r="R524" s="675"/>
      <c r="S524" s="675"/>
      <c r="T524" s="675"/>
      <c r="U524" s="675"/>
      <c r="V524" s="675"/>
      <c r="W524" s="675"/>
      <c r="X524" s="675"/>
      <c r="Y524" s="675"/>
      <c r="Z524" s="675"/>
    </row>
    <row r="525" spans="1:26">
      <c r="A525" s="675"/>
      <c r="B525" s="675"/>
      <c r="C525" s="675"/>
      <c r="D525" s="675"/>
      <c r="E525" s="675"/>
      <c r="F525" s="675"/>
      <c r="G525" s="675"/>
      <c r="H525" s="675"/>
      <c r="I525" s="675"/>
      <c r="J525" s="675"/>
      <c r="K525" s="675"/>
      <c r="L525" s="675"/>
      <c r="M525" s="675"/>
      <c r="N525" s="675"/>
      <c r="O525" s="675"/>
      <c r="P525" s="675"/>
      <c r="Q525" s="675"/>
      <c r="R525" s="675"/>
      <c r="S525" s="675"/>
      <c r="T525" s="675"/>
      <c r="U525" s="675"/>
      <c r="V525" s="675"/>
      <c r="W525" s="675"/>
      <c r="X525" s="675"/>
      <c r="Y525" s="675"/>
      <c r="Z525" s="675"/>
    </row>
    <row r="526" spans="1:26">
      <c r="A526" s="675"/>
      <c r="B526" s="675"/>
      <c r="C526" s="675"/>
      <c r="D526" s="675"/>
      <c r="E526" s="675"/>
      <c r="F526" s="675"/>
      <c r="G526" s="675"/>
      <c r="H526" s="675"/>
      <c r="I526" s="675"/>
      <c r="J526" s="675"/>
      <c r="K526" s="675"/>
      <c r="L526" s="675"/>
      <c r="M526" s="675"/>
      <c r="N526" s="675"/>
      <c r="O526" s="675"/>
      <c r="P526" s="675"/>
      <c r="Q526" s="675"/>
      <c r="R526" s="675"/>
      <c r="S526" s="675"/>
      <c r="T526" s="675"/>
      <c r="U526" s="675"/>
      <c r="V526" s="675"/>
      <c r="W526" s="675"/>
      <c r="X526" s="675"/>
      <c r="Y526" s="675"/>
      <c r="Z526" s="675"/>
    </row>
    <row r="527" spans="1:26">
      <c r="A527" s="675"/>
      <c r="B527" s="675"/>
      <c r="C527" s="675"/>
      <c r="D527" s="675"/>
      <c r="E527" s="675"/>
      <c r="F527" s="675"/>
      <c r="G527" s="675"/>
      <c r="H527" s="675"/>
      <c r="I527" s="675"/>
      <c r="J527" s="675"/>
      <c r="K527" s="675"/>
      <c r="L527" s="675"/>
      <c r="M527" s="675"/>
      <c r="N527" s="675"/>
      <c r="O527" s="675"/>
      <c r="P527" s="675"/>
      <c r="Q527" s="675"/>
      <c r="R527" s="675"/>
      <c r="S527" s="675"/>
      <c r="T527" s="675"/>
      <c r="U527" s="675"/>
      <c r="V527" s="675"/>
      <c r="W527" s="675"/>
      <c r="X527" s="675"/>
      <c r="Y527" s="675"/>
      <c r="Z527" s="675"/>
    </row>
    <row r="528" spans="1:26">
      <c r="A528" s="675"/>
      <c r="B528" s="675"/>
      <c r="C528" s="675"/>
      <c r="D528" s="675"/>
      <c r="E528" s="675"/>
      <c r="F528" s="675"/>
      <c r="G528" s="675"/>
      <c r="H528" s="675"/>
      <c r="I528" s="675"/>
      <c r="J528" s="675"/>
      <c r="K528" s="675"/>
      <c r="L528" s="675"/>
      <c r="M528" s="675"/>
      <c r="N528" s="675"/>
      <c r="O528" s="675"/>
      <c r="P528" s="675"/>
      <c r="Q528" s="675"/>
      <c r="R528" s="675"/>
      <c r="S528" s="675"/>
      <c r="T528" s="675"/>
      <c r="U528" s="675"/>
      <c r="V528" s="675"/>
      <c r="W528" s="675"/>
      <c r="X528" s="675"/>
      <c r="Y528" s="675"/>
      <c r="Z528" s="675"/>
    </row>
    <row r="529" spans="1:26">
      <c r="A529" s="675"/>
      <c r="B529" s="675"/>
      <c r="C529" s="675"/>
      <c r="D529" s="675"/>
      <c r="E529" s="675"/>
      <c r="F529" s="675"/>
      <c r="G529" s="675"/>
      <c r="H529" s="675"/>
      <c r="I529" s="675"/>
      <c r="J529" s="675"/>
      <c r="K529" s="675"/>
      <c r="L529" s="675"/>
      <c r="M529" s="675"/>
      <c r="N529" s="675"/>
      <c r="O529" s="675"/>
      <c r="P529" s="675"/>
      <c r="Q529" s="675"/>
      <c r="R529" s="675"/>
      <c r="S529" s="675"/>
      <c r="T529" s="675"/>
      <c r="U529" s="675"/>
      <c r="V529" s="675"/>
      <c r="W529" s="675"/>
      <c r="X529" s="675"/>
      <c r="Y529" s="675"/>
      <c r="Z529" s="675"/>
    </row>
    <row r="530" spans="1:26">
      <c r="A530" s="675"/>
      <c r="B530" s="675"/>
      <c r="C530" s="675"/>
      <c r="D530" s="675"/>
      <c r="E530" s="675"/>
      <c r="F530" s="675"/>
      <c r="G530" s="675"/>
      <c r="H530" s="675"/>
      <c r="I530" s="675"/>
      <c r="J530" s="675"/>
      <c r="K530" s="675"/>
      <c r="L530" s="675"/>
      <c r="M530" s="675"/>
      <c r="N530" s="675"/>
      <c r="O530" s="675"/>
      <c r="P530" s="675"/>
      <c r="Q530" s="675"/>
      <c r="R530" s="675"/>
      <c r="S530" s="675"/>
      <c r="T530" s="675"/>
      <c r="U530" s="675"/>
      <c r="V530" s="675"/>
      <c r="W530" s="675"/>
      <c r="X530" s="675"/>
      <c r="Y530" s="675"/>
      <c r="Z530" s="675"/>
    </row>
    <row r="531" spans="1:26">
      <c r="A531" s="675"/>
      <c r="B531" s="675"/>
      <c r="C531" s="675"/>
      <c r="D531" s="675"/>
      <c r="E531" s="675"/>
      <c r="F531" s="675"/>
      <c r="G531" s="675"/>
      <c r="H531" s="675"/>
      <c r="I531" s="675"/>
      <c r="J531" s="675"/>
      <c r="K531" s="675"/>
      <c r="L531" s="675"/>
      <c r="M531" s="675"/>
      <c r="N531" s="675"/>
      <c r="O531" s="675"/>
      <c r="P531" s="675"/>
      <c r="Q531" s="675"/>
      <c r="R531" s="675"/>
      <c r="S531" s="675"/>
      <c r="T531" s="675"/>
      <c r="U531" s="675"/>
      <c r="V531" s="675"/>
      <c r="W531" s="675"/>
      <c r="X531" s="675"/>
      <c r="Y531" s="675"/>
      <c r="Z531" s="675"/>
    </row>
    <row r="532" spans="1:26">
      <c r="A532" s="675"/>
      <c r="B532" s="675"/>
      <c r="C532" s="675"/>
      <c r="D532" s="675"/>
      <c r="E532" s="675"/>
      <c r="F532" s="675"/>
      <c r="G532" s="675"/>
      <c r="H532" s="675"/>
      <c r="I532" s="675"/>
      <c r="J532" s="675"/>
      <c r="K532" s="675"/>
      <c r="L532" s="675"/>
      <c r="M532" s="675"/>
      <c r="N532" s="675"/>
      <c r="O532" s="675"/>
      <c r="P532" s="675"/>
      <c r="Q532" s="675"/>
      <c r="R532" s="675"/>
      <c r="S532" s="675"/>
      <c r="T532" s="675"/>
      <c r="U532" s="675"/>
      <c r="V532" s="675"/>
      <c r="W532" s="675"/>
      <c r="X532" s="675"/>
      <c r="Y532" s="675"/>
      <c r="Z532" s="675"/>
    </row>
    <row r="533" spans="1:26">
      <c r="A533" s="675"/>
      <c r="B533" s="675"/>
      <c r="C533" s="675"/>
      <c r="D533" s="675"/>
      <c r="E533" s="675"/>
      <c r="F533" s="675"/>
      <c r="G533" s="675"/>
      <c r="H533" s="675"/>
      <c r="I533" s="675"/>
      <c r="J533" s="675"/>
      <c r="K533" s="675"/>
      <c r="L533" s="675"/>
      <c r="M533" s="675"/>
      <c r="N533" s="675"/>
      <c r="O533" s="675"/>
      <c r="P533" s="675"/>
      <c r="Q533" s="675"/>
      <c r="R533" s="675"/>
      <c r="S533" s="675"/>
      <c r="T533" s="675"/>
      <c r="U533" s="675"/>
      <c r="V533" s="675"/>
      <c r="W533" s="675"/>
      <c r="X533" s="675"/>
      <c r="Y533" s="675"/>
      <c r="Z533" s="675"/>
    </row>
    <row r="534" spans="1:26">
      <c r="A534" s="675"/>
      <c r="B534" s="675"/>
      <c r="C534" s="675"/>
      <c r="D534" s="675"/>
      <c r="E534" s="675"/>
      <c r="F534" s="675"/>
      <c r="G534" s="675"/>
      <c r="H534" s="675"/>
      <c r="I534" s="675"/>
      <c r="J534" s="675"/>
      <c r="K534" s="675"/>
      <c r="L534" s="675"/>
      <c r="M534" s="675"/>
      <c r="N534" s="675"/>
      <c r="O534" s="675"/>
      <c r="P534" s="675"/>
      <c r="Q534" s="675"/>
      <c r="R534" s="675"/>
      <c r="S534" s="675"/>
      <c r="T534" s="675"/>
      <c r="U534" s="675"/>
      <c r="V534" s="675"/>
      <c r="W534" s="675"/>
      <c r="X534" s="675"/>
      <c r="Y534" s="675"/>
      <c r="Z534" s="675"/>
    </row>
    <row r="535" spans="1:26">
      <c r="A535" s="675"/>
      <c r="B535" s="675"/>
      <c r="C535" s="675"/>
      <c r="D535" s="675"/>
      <c r="E535" s="675"/>
      <c r="F535" s="675"/>
      <c r="G535" s="675"/>
      <c r="H535" s="675"/>
      <c r="I535" s="675"/>
      <c r="J535" s="675"/>
      <c r="K535" s="675"/>
      <c r="L535" s="675"/>
      <c r="M535" s="675"/>
      <c r="N535" s="675"/>
      <c r="O535" s="675"/>
      <c r="P535" s="675"/>
      <c r="Q535" s="675"/>
      <c r="R535" s="675"/>
      <c r="S535" s="675"/>
      <c r="T535" s="675"/>
      <c r="U535" s="675"/>
      <c r="V535" s="675"/>
      <c r="W535" s="675"/>
      <c r="X535" s="675"/>
      <c r="Y535" s="675"/>
      <c r="Z535" s="675"/>
    </row>
    <row r="536" spans="1:26">
      <c r="A536" s="675"/>
      <c r="B536" s="675"/>
      <c r="C536" s="675"/>
      <c r="D536" s="675"/>
      <c r="E536" s="675"/>
      <c r="F536" s="675"/>
      <c r="G536" s="675"/>
      <c r="H536" s="675"/>
      <c r="I536" s="675"/>
      <c r="J536" s="675"/>
      <c r="K536" s="675"/>
      <c r="L536" s="675"/>
      <c r="M536" s="675"/>
      <c r="N536" s="675"/>
      <c r="O536" s="675"/>
      <c r="P536" s="675"/>
      <c r="Q536" s="675"/>
      <c r="R536" s="675"/>
      <c r="S536" s="675"/>
      <c r="T536" s="675"/>
      <c r="U536" s="675"/>
      <c r="V536" s="675"/>
      <c r="W536" s="675"/>
      <c r="X536" s="675"/>
      <c r="Y536" s="675"/>
      <c r="Z536" s="675"/>
    </row>
    <row r="537" spans="1:26">
      <c r="A537" s="675"/>
      <c r="B537" s="675"/>
      <c r="C537" s="675"/>
      <c r="D537" s="675"/>
      <c r="E537" s="675"/>
      <c r="F537" s="675"/>
      <c r="G537" s="675"/>
      <c r="H537" s="675"/>
      <c r="I537" s="675"/>
      <c r="J537" s="675"/>
      <c r="K537" s="675"/>
      <c r="L537" s="675"/>
      <c r="M537" s="675"/>
      <c r="N537" s="675"/>
      <c r="O537" s="675"/>
      <c r="P537" s="675"/>
      <c r="Q537" s="675"/>
      <c r="R537" s="675"/>
      <c r="S537" s="675"/>
      <c r="T537" s="675"/>
      <c r="U537" s="675"/>
      <c r="V537" s="675"/>
      <c r="W537" s="675"/>
      <c r="X537" s="675"/>
      <c r="Y537" s="675"/>
      <c r="Z537" s="675"/>
    </row>
    <row r="538" spans="1:26">
      <c r="A538" s="675"/>
      <c r="B538" s="675"/>
      <c r="C538" s="675"/>
      <c r="D538" s="675"/>
      <c r="E538" s="675"/>
      <c r="F538" s="675"/>
      <c r="G538" s="675"/>
      <c r="H538" s="675"/>
      <c r="I538" s="675"/>
      <c r="J538" s="675"/>
      <c r="K538" s="675"/>
      <c r="L538" s="675"/>
      <c r="M538" s="675"/>
      <c r="N538" s="675"/>
      <c r="O538" s="675"/>
      <c r="P538" s="675"/>
      <c r="Q538" s="675"/>
      <c r="R538" s="675"/>
      <c r="S538" s="675"/>
      <c r="T538" s="675"/>
      <c r="U538" s="675"/>
      <c r="V538" s="675"/>
      <c r="W538" s="675"/>
      <c r="X538" s="675"/>
      <c r="Y538" s="675"/>
      <c r="Z538" s="675"/>
    </row>
    <row r="539" spans="1:26">
      <c r="A539" s="675"/>
      <c r="B539" s="675"/>
      <c r="C539" s="675"/>
      <c r="D539" s="675"/>
      <c r="E539" s="675"/>
      <c r="F539" s="675"/>
      <c r="G539" s="675"/>
      <c r="H539" s="675"/>
      <c r="I539" s="675"/>
      <c r="J539" s="675"/>
      <c r="K539" s="675"/>
      <c r="L539" s="675"/>
      <c r="M539" s="675"/>
      <c r="N539" s="675"/>
      <c r="O539" s="675"/>
      <c r="P539" s="675"/>
      <c r="Q539" s="675"/>
      <c r="R539" s="675"/>
      <c r="S539" s="675"/>
      <c r="T539" s="675"/>
      <c r="U539" s="675"/>
      <c r="V539" s="675"/>
      <c r="W539" s="675"/>
      <c r="X539" s="675"/>
      <c r="Y539" s="675"/>
      <c r="Z539" s="675"/>
    </row>
    <row r="540" spans="1:26">
      <c r="A540" s="675"/>
      <c r="B540" s="675"/>
      <c r="C540" s="675"/>
      <c r="D540" s="675"/>
      <c r="E540" s="675"/>
      <c r="F540" s="675"/>
      <c r="G540" s="675"/>
      <c r="H540" s="675"/>
      <c r="I540" s="675"/>
      <c r="J540" s="675"/>
      <c r="K540" s="675"/>
      <c r="L540" s="675"/>
      <c r="M540" s="675"/>
      <c r="N540" s="675"/>
      <c r="O540" s="675"/>
      <c r="P540" s="675"/>
      <c r="Q540" s="675"/>
      <c r="R540" s="675"/>
      <c r="S540" s="675"/>
      <c r="T540" s="675"/>
      <c r="U540" s="675"/>
      <c r="V540" s="675"/>
      <c r="W540" s="675"/>
      <c r="X540" s="675"/>
      <c r="Y540" s="675"/>
      <c r="Z540" s="675"/>
    </row>
    <row r="541" spans="1:26">
      <c r="A541" s="675"/>
      <c r="B541" s="675"/>
      <c r="C541" s="675"/>
      <c r="D541" s="675"/>
      <c r="E541" s="675"/>
      <c r="F541" s="675"/>
      <c r="G541" s="675"/>
      <c r="H541" s="675"/>
      <c r="I541" s="675"/>
      <c r="J541" s="675"/>
      <c r="K541" s="675"/>
      <c r="L541" s="675"/>
      <c r="M541" s="675"/>
      <c r="N541" s="675"/>
      <c r="O541" s="675"/>
      <c r="P541" s="675"/>
      <c r="Q541" s="675"/>
      <c r="R541" s="675"/>
      <c r="S541" s="675"/>
      <c r="T541" s="675"/>
      <c r="U541" s="675"/>
      <c r="V541" s="675"/>
      <c r="W541" s="675"/>
      <c r="X541" s="675"/>
      <c r="Y541" s="675"/>
      <c r="Z541" s="675"/>
    </row>
    <row r="542" spans="1:26">
      <c r="A542" s="675"/>
      <c r="B542" s="675"/>
      <c r="C542" s="675"/>
      <c r="D542" s="675"/>
      <c r="E542" s="675"/>
      <c r="F542" s="675"/>
      <c r="G542" s="675"/>
      <c r="H542" s="675"/>
      <c r="I542" s="675"/>
      <c r="J542" s="675"/>
      <c r="K542" s="675"/>
      <c r="L542" s="675"/>
      <c r="M542" s="675"/>
      <c r="N542" s="675"/>
      <c r="O542" s="675"/>
      <c r="P542" s="675"/>
      <c r="Q542" s="675"/>
      <c r="R542" s="675"/>
      <c r="S542" s="675"/>
      <c r="T542" s="675"/>
      <c r="U542" s="675"/>
      <c r="V542" s="675"/>
      <c r="W542" s="675"/>
      <c r="X542" s="675"/>
      <c r="Y542" s="675"/>
      <c r="Z542" s="675"/>
    </row>
    <row r="543" spans="1:26">
      <c r="A543" s="675"/>
      <c r="B543" s="675"/>
      <c r="C543" s="675"/>
      <c r="D543" s="675"/>
      <c r="E543" s="675"/>
      <c r="F543" s="675"/>
      <c r="G543" s="675"/>
      <c r="H543" s="675"/>
      <c r="I543" s="675"/>
      <c r="J543" s="675"/>
      <c r="K543" s="675"/>
      <c r="L543" s="675"/>
      <c r="M543" s="675"/>
      <c r="N543" s="675"/>
      <c r="O543" s="675"/>
      <c r="P543" s="675"/>
      <c r="Q543" s="675"/>
      <c r="R543" s="675"/>
      <c r="S543" s="675"/>
      <c r="T543" s="675"/>
      <c r="U543" s="675"/>
      <c r="V543" s="675"/>
      <c r="W543" s="675"/>
      <c r="X543" s="675"/>
      <c r="Y543" s="675"/>
      <c r="Z543" s="675"/>
    </row>
    <row r="544" spans="1:26">
      <c r="A544" s="675"/>
      <c r="B544" s="675"/>
      <c r="C544" s="675"/>
      <c r="D544" s="675"/>
      <c r="E544" s="675"/>
      <c r="F544" s="675"/>
      <c r="G544" s="675"/>
      <c r="H544" s="675"/>
      <c r="I544" s="675"/>
      <c r="J544" s="675"/>
      <c r="K544" s="675"/>
      <c r="L544" s="675"/>
      <c r="M544" s="675"/>
      <c r="N544" s="675"/>
      <c r="O544" s="675"/>
      <c r="P544" s="675"/>
      <c r="Q544" s="675"/>
      <c r="R544" s="675"/>
      <c r="S544" s="675"/>
      <c r="T544" s="675"/>
      <c r="U544" s="675"/>
      <c r="V544" s="675"/>
      <c r="W544" s="675"/>
      <c r="X544" s="675"/>
      <c r="Y544" s="675"/>
      <c r="Z544" s="675"/>
    </row>
    <row r="545" spans="1:26">
      <c r="A545" s="675"/>
      <c r="B545" s="675"/>
      <c r="C545" s="675"/>
      <c r="D545" s="675"/>
      <c r="E545" s="675"/>
      <c r="F545" s="675"/>
      <c r="G545" s="675"/>
      <c r="H545" s="675"/>
      <c r="I545" s="675"/>
      <c r="J545" s="675"/>
      <c r="K545" s="675"/>
      <c r="L545" s="675"/>
      <c r="M545" s="675"/>
      <c r="N545" s="675"/>
      <c r="O545" s="675"/>
      <c r="P545" s="675"/>
      <c r="Q545" s="675"/>
      <c r="R545" s="675"/>
      <c r="S545" s="675"/>
      <c r="T545" s="675"/>
      <c r="U545" s="675"/>
      <c r="V545" s="675"/>
      <c r="W545" s="675"/>
      <c r="X545" s="675"/>
      <c r="Y545" s="675"/>
      <c r="Z545" s="675"/>
    </row>
    <row r="546" spans="1:26">
      <c r="A546" s="675"/>
      <c r="B546" s="675"/>
      <c r="C546" s="675"/>
      <c r="D546" s="675"/>
      <c r="E546" s="675"/>
      <c r="F546" s="675"/>
      <c r="G546" s="675"/>
      <c r="H546" s="675"/>
      <c r="I546" s="675"/>
      <c r="J546" s="675"/>
      <c r="K546" s="675"/>
      <c r="L546" s="675"/>
      <c r="M546" s="675"/>
      <c r="N546" s="675"/>
      <c r="O546" s="675"/>
      <c r="P546" s="675"/>
      <c r="Q546" s="675"/>
      <c r="R546" s="675"/>
      <c r="S546" s="675"/>
      <c r="T546" s="675"/>
      <c r="U546" s="675"/>
      <c r="V546" s="675"/>
      <c r="W546" s="675"/>
      <c r="X546" s="675"/>
      <c r="Y546" s="675"/>
      <c r="Z546" s="675"/>
    </row>
    <row r="547" spans="1:26">
      <c r="A547" s="675"/>
      <c r="B547" s="675"/>
      <c r="C547" s="675"/>
      <c r="D547" s="675"/>
      <c r="E547" s="675"/>
      <c r="F547" s="675"/>
      <c r="G547" s="675"/>
      <c r="H547" s="675"/>
      <c r="I547" s="675"/>
      <c r="J547" s="675"/>
      <c r="K547" s="675"/>
      <c r="L547" s="675"/>
      <c r="M547" s="675"/>
      <c r="N547" s="675"/>
      <c r="O547" s="675"/>
      <c r="P547" s="675"/>
      <c r="Q547" s="675"/>
      <c r="R547" s="675"/>
      <c r="S547" s="675"/>
      <c r="T547" s="675"/>
      <c r="U547" s="675"/>
      <c r="V547" s="675"/>
      <c r="W547" s="675"/>
      <c r="X547" s="675"/>
      <c r="Y547" s="675"/>
      <c r="Z547" s="675"/>
    </row>
    <row r="548" spans="1:26">
      <c r="A548" s="675"/>
      <c r="B548" s="675"/>
      <c r="C548" s="675"/>
      <c r="D548" s="675"/>
      <c r="E548" s="675"/>
      <c r="F548" s="675"/>
      <c r="G548" s="675"/>
      <c r="H548" s="675"/>
      <c r="I548" s="675"/>
      <c r="J548" s="675"/>
      <c r="K548" s="675"/>
      <c r="L548" s="675"/>
      <c r="M548" s="675"/>
      <c r="N548" s="675"/>
      <c r="O548" s="675"/>
      <c r="P548" s="675"/>
      <c r="Q548" s="675"/>
      <c r="R548" s="675"/>
      <c r="S548" s="675"/>
      <c r="T548" s="675"/>
      <c r="U548" s="675"/>
      <c r="V548" s="675"/>
      <c r="W548" s="675"/>
      <c r="X548" s="675"/>
      <c r="Y548" s="675"/>
      <c r="Z548" s="675"/>
    </row>
    <row r="549" spans="1:26">
      <c r="A549" s="675"/>
      <c r="B549" s="675"/>
      <c r="C549" s="675"/>
      <c r="D549" s="675"/>
      <c r="E549" s="675"/>
      <c r="F549" s="675"/>
      <c r="G549" s="675"/>
      <c r="H549" s="675"/>
      <c r="I549" s="675"/>
      <c r="J549" s="675"/>
      <c r="K549" s="675"/>
      <c r="L549" s="675"/>
      <c r="M549" s="675"/>
      <c r="N549" s="675"/>
      <c r="O549" s="675"/>
      <c r="P549" s="675"/>
      <c r="Q549" s="675"/>
      <c r="R549" s="675"/>
      <c r="S549" s="675"/>
      <c r="T549" s="675"/>
      <c r="U549" s="675"/>
      <c r="V549" s="675"/>
      <c r="W549" s="675"/>
      <c r="X549" s="675"/>
      <c r="Y549" s="675"/>
      <c r="Z549" s="675"/>
    </row>
    <row r="550" spans="1:26">
      <c r="A550" s="675"/>
      <c r="B550" s="675"/>
      <c r="C550" s="675"/>
      <c r="D550" s="675"/>
      <c r="E550" s="675"/>
      <c r="F550" s="675"/>
      <c r="G550" s="675"/>
      <c r="H550" s="675"/>
      <c r="I550" s="675"/>
      <c r="J550" s="675"/>
      <c r="K550" s="675"/>
      <c r="L550" s="675"/>
      <c r="M550" s="675"/>
      <c r="N550" s="675"/>
      <c r="O550" s="675"/>
      <c r="P550" s="675"/>
      <c r="Q550" s="675"/>
      <c r="R550" s="675"/>
      <c r="S550" s="675"/>
      <c r="T550" s="675"/>
      <c r="U550" s="675"/>
      <c r="V550" s="675"/>
      <c r="W550" s="675"/>
      <c r="X550" s="675"/>
      <c r="Y550" s="675"/>
      <c r="Z550" s="675"/>
    </row>
    <row r="551" spans="1:26">
      <c r="A551" s="675"/>
      <c r="B551" s="675"/>
      <c r="C551" s="675"/>
      <c r="D551" s="675"/>
      <c r="E551" s="675"/>
      <c r="F551" s="675"/>
      <c r="G551" s="675"/>
      <c r="H551" s="675"/>
      <c r="I551" s="675"/>
      <c r="J551" s="675"/>
      <c r="K551" s="675"/>
      <c r="L551" s="675"/>
      <c r="M551" s="675"/>
      <c r="N551" s="675"/>
      <c r="O551" s="675"/>
      <c r="P551" s="675"/>
      <c r="Q551" s="675"/>
      <c r="R551" s="675"/>
      <c r="S551" s="675"/>
      <c r="T551" s="675"/>
      <c r="U551" s="675"/>
      <c r="V551" s="675"/>
      <c r="W551" s="675"/>
      <c r="X551" s="675"/>
      <c r="Y551" s="675"/>
      <c r="Z551" s="675"/>
    </row>
    <row r="552" spans="1:26">
      <c r="A552" s="675"/>
      <c r="B552" s="675"/>
      <c r="C552" s="675"/>
      <c r="D552" s="675"/>
      <c r="E552" s="675"/>
      <c r="F552" s="675"/>
      <c r="G552" s="675"/>
      <c r="H552" s="675"/>
      <c r="I552" s="675"/>
      <c r="J552" s="675"/>
      <c r="K552" s="675"/>
      <c r="L552" s="675"/>
      <c r="M552" s="675"/>
      <c r="N552" s="675"/>
      <c r="O552" s="675"/>
      <c r="P552" s="675"/>
      <c r="Q552" s="675"/>
      <c r="R552" s="675"/>
      <c r="S552" s="675"/>
      <c r="T552" s="675"/>
      <c r="U552" s="675"/>
      <c r="V552" s="675"/>
      <c r="W552" s="675"/>
      <c r="X552" s="675"/>
      <c r="Y552" s="675"/>
      <c r="Z552" s="675"/>
    </row>
    <row r="553" spans="1:26">
      <c r="A553" s="675"/>
      <c r="B553" s="675"/>
      <c r="C553" s="675"/>
      <c r="D553" s="675"/>
      <c r="E553" s="675"/>
      <c r="F553" s="675"/>
      <c r="G553" s="675"/>
      <c r="H553" s="675"/>
      <c r="I553" s="675"/>
      <c r="J553" s="675"/>
      <c r="K553" s="675"/>
      <c r="L553" s="675"/>
      <c r="M553" s="675"/>
      <c r="N553" s="675"/>
      <c r="O553" s="675"/>
      <c r="P553" s="675"/>
      <c r="Q553" s="675"/>
      <c r="R553" s="675"/>
      <c r="S553" s="675"/>
      <c r="T553" s="675"/>
      <c r="U553" s="675"/>
      <c r="V553" s="675"/>
      <c r="W553" s="675"/>
      <c r="X553" s="675"/>
      <c r="Y553" s="675"/>
      <c r="Z553" s="675"/>
    </row>
    <row r="554" spans="1:26">
      <c r="A554" s="675"/>
      <c r="B554" s="675"/>
      <c r="C554" s="675"/>
      <c r="D554" s="675"/>
      <c r="E554" s="675"/>
      <c r="F554" s="675"/>
      <c r="G554" s="675"/>
      <c r="H554" s="675"/>
      <c r="I554" s="675"/>
      <c r="J554" s="675"/>
      <c r="K554" s="675"/>
      <c r="L554" s="675"/>
      <c r="M554" s="675"/>
      <c r="N554" s="675"/>
      <c r="O554" s="675"/>
      <c r="P554" s="675"/>
      <c r="Q554" s="675"/>
      <c r="R554" s="675"/>
      <c r="S554" s="675"/>
      <c r="T554" s="675"/>
      <c r="U554" s="675"/>
      <c r="V554" s="675"/>
      <c r="W554" s="675"/>
      <c r="X554" s="675"/>
      <c r="Y554" s="675"/>
      <c r="Z554" s="675"/>
    </row>
    <row r="555" spans="1:26">
      <c r="A555" s="675"/>
      <c r="B555" s="675"/>
      <c r="C555" s="675"/>
      <c r="D555" s="675"/>
      <c r="E555" s="675"/>
      <c r="F555" s="675"/>
      <c r="G555" s="675"/>
      <c r="H555" s="675"/>
      <c r="I555" s="675"/>
      <c r="J555" s="675"/>
      <c r="K555" s="675"/>
      <c r="L555" s="675"/>
      <c r="M555" s="675"/>
      <c r="N555" s="675"/>
      <c r="O555" s="675"/>
      <c r="P555" s="675"/>
      <c r="Q555" s="675"/>
      <c r="R555" s="675"/>
      <c r="S555" s="675"/>
      <c r="T555" s="675"/>
      <c r="U555" s="675"/>
      <c r="V555" s="675"/>
      <c r="W555" s="675"/>
      <c r="X555" s="675"/>
      <c r="Y555" s="675"/>
      <c r="Z555" s="675"/>
    </row>
    <row r="556" spans="1:26">
      <c r="A556" s="675"/>
      <c r="B556" s="675"/>
      <c r="C556" s="675"/>
      <c r="D556" s="675"/>
      <c r="E556" s="675"/>
      <c r="F556" s="675"/>
      <c r="G556" s="675"/>
      <c r="H556" s="675"/>
      <c r="I556" s="675"/>
      <c r="J556" s="675"/>
      <c r="K556" s="675"/>
      <c r="L556" s="675"/>
      <c r="M556" s="675"/>
      <c r="N556" s="675"/>
      <c r="O556" s="675"/>
      <c r="P556" s="675"/>
      <c r="Q556" s="675"/>
      <c r="R556" s="675"/>
      <c r="S556" s="675"/>
      <c r="T556" s="675"/>
      <c r="U556" s="675"/>
      <c r="V556" s="675"/>
      <c r="W556" s="675"/>
      <c r="X556" s="675"/>
      <c r="Y556" s="675"/>
      <c r="Z556" s="675"/>
    </row>
    <row r="557" spans="1:26">
      <c r="A557" s="675"/>
      <c r="B557" s="675"/>
      <c r="C557" s="675"/>
      <c r="D557" s="675"/>
      <c r="E557" s="675"/>
      <c r="F557" s="675"/>
      <c r="G557" s="675"/>
      <c r="H557" s="675"/>
      <c r="I557" s="675"/>
      <c r="J557" s="675"/>
      <c r="K557" s="675"/>
      <c r="L557" s="675"/>
      <c r="M557" s="675"/>
      <c r="N557" s="675"/>
      <c r="O557" s="675"/>
      <c r="P557" s="675"/>
      <c r="Q557" s="675"/>
      <c r="R557" s="675"/>
      <c r="S557" s="675"/>
      <c r="T557" s="675"/>
      <c r="U557" s="675"/>
      <c r="V557" s="675"/>
      <c r="W557" s="675"/>
      <c r="X557" s="675"/>
      <c r="Y557" s="675"/>
      <c r="Z557" s="675"/>
    </row>
    <row r="558" spans="1:26">
      <c r="A558" s="675"/>
      <c r="B558" s="675"/>
      <c r="C558" s="675"/>
      <c r="D558" s="675"/>
      <c r="E558" s="675"/>
      <c r="F558" s="675"/>
      <c r="G558" s="675"/>
      <c r="H558" s="675"/>
      <c r="I558" s="675"/>
      <c r="J558" s="675"/>
      <c r="K558" s="675"/>
      <c r="L558" s="675"/>
      <c r="M558" s="675"/>
      <c r="N558" s="675"/>
      <c r="O558" s="675"/>
      <c r="P558" s="675"/>
      <c r="Q558" s="675"/>
      <c r="R558" s="675"/>
      <c r="S558" s="675"/>
      <c r="T558" s="675"/>
      <c r="U558" s="675"/>
      <c r="V558" s="675"/>
      <c r="W558" s="675"/>
      <c r="X558" s="675"/>
      <c r="Y558" s="675"/>
      <c r="Z558" s="675"/>
    </row>
    <row r="559" spans="1:26">
      <c r="A559" s="675"/>
      <c r="B559" s="675"/>
      <c r="C559" s="675"/>
      <c r="D559" s="675"/>
      <c r="E559" s="675"/>
      <c r="F559" s="675"/>
      <c r="G559" s="675"/>
      <c r="H559" s="675"/>
      <c r="I559" s="675"/>
      <c r="J559" s="675"/>
      <c r="K559" s="675"/>
      <c r="L559" s="675"/>
      <c r="M559" s="675"/>
      <c r="N559" s="675"/>
      <c r="O559" s="675"/>
      <c r="P559" s="675"/>
      <c r="Q559" s="675"/>
      <c r="R559" s="675"/>
      <c r="S559" s="675"/>
      <c r="T559" s="675"/>
      <c r="U559" s="675"/>
      <c r="V559" s="675"/>
      <c r="W559" s="675"/>
      <c r="X559" s="675"/>
      <c r="Y559" s="675"/>
      <c r="Z559" s="675"/>
    </row>
    <row r="560" spans="1:26">
      <c r="A560" s="675"/>
      <c r="B560" s="675"/>
      <c r="C560" s="675"/>
      <c r="D560" s="675"/>
      <c r="E560" s="675"/>
      <c r="F560" s="675"/>
      <c r="G560" s="675"/>
      <c r="H560" s="675"/>
      <c r="I560" s="675"/>
      <c r="J560" s="675"/>
      <c r="K560" s="675"/>
      <c r="L560" s="675"/>
      <c r="M560" s="675"/>
      <c r="N560" s="675"/>
      <c r="O560" s="675"/>
      <c r="P560" s="675"/>
      <c r="Q560" s="675"/>
      <c r="R560" s="675"/>
      <c r="S560" s="675"/>
      <c r="T560" s="675"/>
      <c r="U560" s="675"/>
      <c r="V560" s="675"/>
      <c r="W560" s="675"/>
      <c r="X560" s="675"/>
      <c r="Y560" s="675"/>
      <c r="Z560" s="675"/>
    </row>
    <row r="561" spans="1:26">
      <c r="A561" s="675"/>
      <c r="B561" s="675"/>
      <c r="C561" s="675"/>
      <c r="D561" s="675"/>
      <c r="E561" s="675"/>
      <c r="F561" s="675"/>
      <c r="G561" s="675"/>
      <c r="H561" s="675"/>
      <c r="I561" s="675"/>
      <c r="J561" s="675"/>
      <c r="K561" s="675"/>
      <c r="L561" s="675"/>
      <c r="M561" s="675"/>
      <c r="N561" s="675"/>
      <c r="O561" s="675"/>
      <c r="P561" s="675"/>
      <c r="Q561" s="675"/>
      <c r="R561" s="675"/>
      <c r="S561" s="675"/>
      <c r="T561" s="675"/>
      <c r="U561" s="675"/>
      <c r="V561" s="675"/>
      <c r="W561" s="675"/>
      <c r="X561" s="675"/>
      <c r="Y561" s="675"/>
      <c r="Z561" s="675"/>
    </row>
    <row r="562" spans="1:26">
      <c r="A562" s="675"/>
      <c r="B562" s="675"/>
      <c r="C562" s="675"/>
      <c r="D562" s="675"/>
      <c r="E562" s="675"/>
      <c r="F562" s="675"/>
      <c r="G562" s="675"/>
      <c r="H562" s="675"/>
      <c r="I562" s="675"/>
      <c r="J562" s="675"/>
      <c r="K562" s="675"/>
      <c r="L562" s="675"/>
      <c r="M562" s="675"/>
      <c r="N562" s="675"/>
      <c r="O562" s="675"/>
      <c r="P562" s="675"/>
      <c r="Q562" s="675"/>
      <c r="R562" s="675"/>
      <c r="S562" s="675"/>
      <c r="T562" s="675"/>
      <c r="U562" s="675"/>
      <c r="V562" s="675"/>
      <c r="W562" s="675"/>
      <c r="X562" s="675"/>
      <c r="Y562" s="675"/>
      <c r="Z562" s="675"/>
    </row>
    <row r="563" spans="1:26">
      <c r="A563" s="675"/>
      <c r="B563" s="675"/>
      <c r="C563" s="675"/>
      <c r="D563" s="675"/>
      <c r="E563" s="675"/>
      <c r="F563" s="675"/>
      <c r="G563" s="675"/>
      <c r="H563" s="675"/>
      <c r="I563" s="675"/>
      <c r="J563" s="675"/>
      <c r="K563" s="675"/>
      <c r="L563" s="675"/>
      <c r="M563" s="675"/>
      <c r="N563" s="675"/>
      <c r="O563" s="675"/>
      <c r="P563" s="675"/>
      <c r="Q563" s="675"/>
      <c r="R563" s="675"/>
      <c r="S563" s="675"/>
      <c r="T563" s="675"/>
      <c r="U563" s="675"/>
      <c r="V563" s="675"/>
      <c r="W563" s="675"/>
      <c r="X563" s="675"/>
      <c r="Y563" s="675"/>
      <c r="Z563" s="675"/>
    </row>
    <row r="564" spans="1:26">
      <c r="A564" s="675"/>
      <c r="B564" s="675"/>
      <c r="C564" s="675"/>
      <c r="D564" s="675"/>
      <c r="E564" s="675"/>
      <c r="F564" s="675"/>
      <c r="G564" s="675"/>
      <c r="H564" s="675"/>
      <c r="I564" s="675"/>
      <c r="J564" s="675"/>
      <c r="K564" s="675"/>
      <c r="L564" s="675"/>
      <c r="M564" s="675"/>
      <c r="N564" s="675"/>
      <c r="O564" s="675"/>
      <c r="P564" s="675"/>
      <c r="Q564" s="675"/>
      <c r="R564" s="675"/>
      <c r="S564" s="675"/>
      <c r="T564" s="675"/>
      <c r="U564" s="675"/>
      <c r="V564" s="675"/>
      <c r="W564" s="675"/>
      <c r="X564" s="675"/>
      <c r="Y564" s="675"/>
      <c r="Z564" s="675"/>
    </row>
    <row r="565" spans="1:26">
      <c r="A565" s="675"/>
      <c r="B565" s="675"/>
      <c r="C565" s="675"/>
      <c r="D565" s="675"/>
      <c r="E565" s="675"/>
      <c r="F565" s="675"/>
      <c r="G565" s="675"/>
      <c r="H565" s="675"/>
      <c r="I565" s="675"/>
      <c r="J565" s="675"/>
      <c r="K565" s="675"/>
      <c r="L565" s="675"/>
      <c r="M565" s="675"/>
      <c r="N565" s="675"/>
      <c r="O565" s="675"/>
      <c r="P565" s="675"/>
      <c r="Q565" s="675"/>
      <c r="R565" s="675"/>
      <c r="S565" s="675"/>
      <c r="T565" s="675"/>
      <c r="U565" s="675"/>
      <c r="V565" s="675"/>
      <c r="W565" s="675"/>
      <c r="X565" s="675"/>
      <c r="Y565" s="675"/>
      <c r="Z565" s="675"/>
    </row>
    <row r="566" spans="1:26">
      <c r="A566" s="675"/>
      <c r="B566" s="675"/>
      <c r="C566" s="675"/>
      <c r="D566" s="675"/>
      <c r="E566" s="675"/>
      <c r="F566" s="675"/>
      <c r="G566" s="675"/>
      <c r="H566" s="675"/>
      <c r="I566" s="675"/>
      <c r="J566" s="675"/>
      <c r="K566" s="675"/>
      <c r="L566" s="675"/>
      <c r="M566" s="675"/>
      <c r="N566" s="675"/>
      <c r="O566" s="675"/>
      <c r="P566" s="675"/>
      <c r="Q566" s="675"/>
      <c r="R566" s="675"/>
      <c r="S566" s="675"/>
      <c r="T566" s="675"/>
      <c r="U566" s="675"/>
      <c r="V566" s="675"/>
      <c r="W566" s="675"/>
      <c r="X566" s="675"/>
      <c r="Y566" s="675"/>
      <c r="Z566" s="675"/>
    </row>
    <row r="567" spans="1:26">
      <c r="A567" s="675"/>
      <c r="B567" s="675"/>
      <c r="C567" s="675"/>
      <c r="D567" s="675"/>
      <c r="E567" s="675"/>
      <c r="F567" s="675"/>
      <c r="G567" s="675"/>
      <c r="H567" s="675"/>
      <c r="I567" s="675"/>
      <c r="J567" s="675"/>
      <c r="K567" s="675"/>
      <c r="L567" s="675"/>
      <c r="M567" s="675"/>
      <c r="N567" s="675"/>
      <c r="O567" s="675"/>
      <c r="P567" s="675"/>
      <c r="Q567" s="675"/>
      <c r="R567" s="675"/>
      <c r="S567" s="675"/>
      <c r="T567" s="675"/>
      <c r="U567" s="675"/>
      <c r="V567" s="675"/>
      <c r="W567" s="675"/>
      <c r="X567" s="675"/>
      <c r="Y567" s="675"/>
      <c r="Z567" s="675"/>
    </row>
    <row r="568" spans="1:26">
      <c r="A568" s="675"/>
      <c r="B568" s="675"/>
      <c r="C568" s="675"/>
      <c r="D568" s="675"/>
      <c r="E568" s="675"/>
      <c r="F568" s="675"/>
      <c r="G568" s="675"/>
      <c r="H568" s="675"/>
      <c r="I568" s="675"/>
      <c r="J568" s="675"/>
      <c r="K568" s="675"/>
      <c r="L568" s="675"/>
      <c r="M568" s="675"/>
      <c r="N568" s="675"/>
      <c r="O568" s="675"/>
      <c r="P568" s="675"/>
      <c r="Q568" s="675"/>
      <c r="R568" s="675"/>
      <c r="S568" s="675"/>
      <c r="T568" s="675"/>
      <c r="U568" s="675"/>
      <c r="V568" s="675"/>
      <c r="W568" s="675"/>
      <c r="X568" s="675"/>
      <c r="Y568" s="675"/>
      <c r="Z568" s="675"/>
    </row>
    <row r="569" spans="1:26">
      <c r="A569" s="675"/>
      <c r="B569" s="675"/>
      <c r="C569" s="675"/>
      <c r="D569" s="675"/>
      <c r="E569" s="675"/>
      <c r="F569" s="675"/>
      <c r="G569" s="675"/>
      <c r="H569" s="675"/>
      <c r="I569" s="675"/>
      <c r="J569" s="675"/>
      <c r="K569" s="675"/>
      <c r="L569" s="675"/>
      <c r="M569" s="675"/>
      <c r="N569" s="675"/>
      <c r="O569" s="675"/>
      <c r="P569" s="675"/>
      <c r="Q569" s="675"/>
      <c r="R569" s="675"/>
      <c r="S569" s="675"/>
      <c r="T569" s="675"/>
      <c r="U569" s="675"/>
      <c r="V569" s="675"/>
      <c r="W569" s="675"/>
      <c r="X569" s="675"/>
      <c r="Y569" s="675"/>
      <c r="Z569" s="675"/>
    </row>
    <row r="570" spans="1:26">
      <c r="A570" s="675"/>
      <c r="B570" s="675"/>
      <c r="C570" s="675"/>
      <c r="D570" s="675"/>
      <c r="E570" s="675"/>
      <c r="F570" s="675"/>
      <c r="G570" s="675"/>
      <c r="H570" s="675"/>
      <c r="I570" s="675"/>
      <c r="J570" s="675"/>
      <c r="K570" s="675"/>
      <c r="L570" s="675"/>
      <c r="M570" s="675"/>
      <c r="N570" s="675"/>
      <c r="O570" s="675"/>
      <c r="P570" s="675"/>
      <c r="Q570" s="675"/>
      <c r="R570" s="675"/>
      <c r="S570" s="675"/>
      <c r="T570" s="675"/>
      <c r="U570" s="675"/>
      <c r="V570" s="675"/>
      <c r="W570" s="675"/>
      <c r="X570" s="675"/>
      <c r="Y570" s="675"/>
      <c r="Z570" s="675"/>
    </row>
    <row r="571" spans="1:26">
      <c r="A571" s="675"/>
      <c r="B571" s="675"/>
      <c r="C571" s="675"/>
      <c r="D571" s="675"/>
      <c r="E571" s="675"/>
      <c r="F571" s="675"/>
      <c r="G571" s="675"/>
      <c r="H571" s="675"/>
      <c r="I571" s="675"/>
      <c r="J571" s="675"/>
      <c r="K571" s="675"/>
      <c r="L571" s="675"/>
      <c r="M571" s="675"/>
      <c r="N571" s="675"/>
      <c r="O571" s="675"/>
      <c r="P571" s="675"/>
      <c r="Q571" s="675"/>
      <c r="R571" s="675"/>
      <c r="S571" s="675"/>
      <c r="T571" s="675"/>
      <c r="U571" s="675"/>
      <c r="V571" s="675"/>
      <c r="W571" s="675"/>
      <c r="X571" s="675"/>
      <c r="Y571" s="675"/>
      <c r="Z571" s="675"/>
    </row>
    <row r="572" spans="1:26">
      <c r="A572" s="675"/>
      <c r="B572" s="675"/>
      <c r="C572" s="675"/>
      <c r="D572" s="675"/>
      <c r="E572" s="675"/>
      <c r="F572" s="675"/>
      <c r="G572" s="675"/>
      <c r="H572" s="675"/>
      <c r="I572" s="675"/>
      <c r="J572" s="675"/>
      <c r="K572" s="675"/>
      <c r="L572" s="675"/>
      <c r="M572" s="675"/>
      <c r="N572" s="675"/>
      <c r="O572" s="675"/>
      <c r="P572" s="675"/>
      <c r="Q572" s="675"/>
      <c r="R572" s="675"/>
      <c r="S572" s="675"/>
      <c r="T572" s="675"/>
      <c r="U572" s="675"/>
      <c r="V572" s="675"/>
      <c r="W572" s="675"/>
      <c r="X572" s="675"/>
      <c r="Y572" s="675"/>
      <c r="Z572" s="675"/>
    </row>
    <row r="573" spans="1:26">
      <c r="A573" s="675"/>
      <c r="B573" s="675"/>
      <c r="C573" s="675"/>
      <c r="D573" s="675"/>
      <c r="E573" s="675"/>
      <c r="F573" s="675"/>
      <c r="G573" s="675"/>
      <c r="H573" s="675"/>
      <c r="I573" s="675"/>
      <c r="J573" s="675"/>
      <c r="K573" s="675"/>
      <c r="L573" s="675"/>
      <c r="M573" s="675"/>
      <c r="N573" s="675"/>
      <c r="O573" s="675"/>
      <c r="P573" s="675"/>
      <c r="Q573" s="675"/>
      <c r="R573" s="675"/>
      <c r="S573" s="675"/>
      <c r="T573" s="675"/>
      <c r="U573" s="675"/>
      <c r="V573" s="675"/>
      <c r="W573" s="675"/>
      <c r="X573" s="675"/>
      <c r="Y573" s="675"/>
      <c r="Z573" s="675"/>
    </row>
    <row r="574" spans="1:26">
      <c r="A574" s="675"/>
      <c r="B574" s="675"/>
      <c r="C574" s="675"/>
      <c r="D574" s="675"/>
      <c r="E574" s="675"/>
      <c r="F574" s="675"/>
      <c r="G574" s="675"/>
      <c r="H574" s="675"/>
      <c r="I574" s="675"/>
      <c r="J574" s="675"/>
      <c r="K574" s="675"/>
      <c r="L574" s="675"/>
      <c r="M574" s="675"/>
      <c r="N574" s="675"/>
      <c r="O574" s="675"/>
      <c r="P574" s="675"/>
      <c r="Q574" s="675"/>
      <c r="R574" s="675"/>
      <c r="S574" s="675"/>
      <c r="T574" s="675"/>
      <c r="U574" s="675"/>
      <c r="V574" s="675"/>
      <c r="W574" s="675"/>
      <c r="X574" s="675"/>
      <c r="Y574" s="675"/>
      <c r="Z574" s="675"/>
    </row>
    <row r="575" spans="1:26">
      <c r="A575" s="675"/>
      <c r="B575" s="675"/>
      <c r="C575" s="675"/>
      <c r="D575" s="675"/>
      <c r="E575" s="675"/>
      <c r="F575" s="675"/>
      <c r="G575" s="675"/>
      <c r="H575" s="675"/>
      <c r="I575" s="675"/>
      <c r="J575" s="675"/>
      <c r="K575" s="675"/>
      <c r="L575" s="675"/>
      <c r="M575" s="675"/>
      <c r="N575" s="675"/>
      <c r="O575" s="675"/>
      <c r="P575" s="675"/>
      <c r="Q575" s="675"/>
      <c r="R575" s="675"/>
      <c r="S575" s="675"/>
      <c r="T575" s="675"/>
      <c r="U575" s="675"/>
      <c r="V575" s="675"/>
      <c r="W575" s="675"/>
      <c r="X575" s="675"/>
      <c r="Y575" s="675"/>
      <c r="Z575" s="675"/>
    </row>
    <row r="576" spans="1:26">
      <c r="A576" s="675"/>
      <c r="B576" s="675"/>
      <c r="C576" s="675"/>
      <c r="D576" s="675"/>
      <c r="E576" s="675"/>
      <c r="F576" s="675"/>
      <c r="G576" s="675"/>
      <c r="H576" s="675"/>
      <c r="I576" s="675"/>
      <c r="J576" s="675"/>
      <c r="K576" s="675"/>
      <c r="L576" s="675"/>
      <c r="M576" s="675"/>
      <c r="N576" s="675"/>
      <c r="O576" s="675"/>
      <c r="P576" s="675"/>
      <c r="Q576" s="675"/>
      <c r="R576" s="675"/>
      <c r="S576" s="675"/>
      <c r="T576" s="675"/>
      <c r="U576" s="675"/>
      <c r="V576" s="675"/>
      <c r="W576" s="675"/>
      <c r="X576" s="675"/>
      <c r="Y576" s="675"/>
      <c r="Z576" s="675"/>
    </row>
    <row r="577" spans="1:26">
      <c r="A577" s="675"/>
      <c r="B577" s="675"/>
      <c r="C577" s="675"/>
      <c r="D577" s="675"/>
      <c r="E577" s="675"/>
      <c r="F577" s="675"/>
      <c r="G577" s="675"/>
      <c r="H577" s="675"/>
      <c r="I577" s="675"/>
      <c r="J577" s="675"/>
      <c r="K577" s="675"/>
      <c r="L577" s="675"/>
      <c r="M577" s="675"/>
      <c r="N577" s="675"/>
      <c r="O577" s="675"/>
      <c r="P577" s="675"/>
      <c r="Q577" s="675"/>
      <c r="R577" s="675"/>
      <c r="S577" s="675"/>
      <c r="T577" s="675"/>
      <c r="U577" s="675"/>
      <c r="V577" s="675"/>
      <c r="W577" s="675"/>
      <c r="X577" s="675"/>
      <c r="Y577" s="675"/>
      <c r="Z577" s="675"/>
    </row>
    <row r="578" spans="1:26">
      <c r="A578" s="675"/>
      <c r="B578" s="675"/>
      <c r="C578" s="675"/>
      <c r="D578" s="675"/>
      <c r="E578" s="675"/>
      <c r="F578" s="675"/>
      <c r="G578" s="675"/>
      <c r="H578" s="675"/>
      <c r="I578" s="675"/>
      <c r="J578" s="675"/>
      <c r="K578" s="675"/>
      <c r="L578" s="675"/>
      <c r="M578" s="675"/>
      <c r="N578" s="675"/>
      <c r="O578" s="675"/>
      <c r="P578" s="675"/>
      <c r="Q578" s="675"/>
      <c r="R578" s="675"/>
      <c r="S578" s="675"/>
      <c r="T578" s="675"/>
      <c r="U578" s="675"/>
      <c r="V578" s="675"/>
      <c r="W578" s="675"/>
      <c r="X578" s="675"/>
      <c r="Y578" s="675"/>
      <c r="Z578" s="675"/>
    </row>
    <row r="579" spans="1:26">
      <c r="A579" s="675"/>
      <c r="B579" s="675"/>
      <c r="C579" s="675"/>
      <c r="D579" s="675"/>
      <c r="E579" s="675"/>
      <c r="F579" s="675"/>
      <c r="G579" s="675"/>
      <c r="H579" s="675"/>
      <c r="I579" s="675"/>
      <c r="J579" s="675"/>
      <c r="K579" s="675"/>
      <c r="L579" s="675"/>
      <c r="M579" s="675"/>
      <c r="N579" s="675"/>
      <c r="O579" s="675"/>
      <c r="P579" s="675"/>
      <c r="Q579" s="675"/>
      <c r="R579" s="675"/>
      <c r="S579" s="675"/>
      <c r="T579" s="675"/>
      <c r="U579" s="675"/>
      <c r="V579" s="675"/>
      <c r="W579" s="675"/>
      <c r="X579" s="675"/>
      <c r="Y579" s="675"/>
      <c r="Z579" s="675"/>
    </row>
    <row r="580" spans="1:26">
      <c r="A580" s="675"/>
      <c r="B580" s="675"/>
      <c r="C580" s="675"/>
      <c r="D580" s="675"/>
      <c r="E580" s="675"/>
      <c r="F580" s="675"/>
      <c r="G580" s="675"/>
      <c r="H580" s="675"/>
      <c r="I580" s="675"/>
      <c r="J580" s="675"/>
      <c r="K580" s="675"/>
      <c r="L580" s="675"/>
      <c r="M580" s="675"/>
      <c r="N580" s="675"/>
      <c r="O580" s="675"/>
      <c r="P580" s="675"/>
      <c r="Q580" s="675"/>
      <c r="R580" s="675"/>
      <c r="S580" s="675"/>
      <c r="T580" s="675"/>
      <c r="U580" s="675"/>
      <c r="V580" s="675"/>
      <c r="W580" s="675"/>
      <c r="X580" s="675"/>
      <c r="Y580" s="675"/>
      <c r="Z580" s="675"/>
    </row>
    <row r="581" spans="1:26">
      <c r="A581" s="675"/>
      <c r="B581" s="675"/>
      <c r="C581" s="675"/>
      <c r="D581" s="675"/>
      <c r="E581" s="675"/>
      <c r="F581" s="675"/>
      <c r="G581" s="675"/>
      <c r="H581" s="675"/>
      <c r="I581" s="675"/>
      <c r="J581" s="675"/>
      <c r="K581" s="675"/>
      <c r="L581" s="675"/>
      <c r="M581" s="675"/>
      <c r="N581" s="675"/>
      <c r="O581" s="675"/>
      <c r="P581" s="675"/>
      <c r="Q581" s="675"/>
      <c r="R581" s="675"/>
      <c r="S581" s="675"/>
      <c r="T581" s="675"/>
      <c r="U581" s="675"/>
      <c r="V581" s="675"/>
      <c r="W581" s="675"/>
      <c r="X581" s="675"/>
      <c r="Y581" s="675"/>
      <c r="Z581" s="675"/>
    </row>
    <row r="582" spans="1:26">
      <c r="A582" s="675"/>
      <c r="B582" s="675"/>
      <c r="C582" s="675"/>
      <c r="D582" s="675"/>
      <c r="E582" s="675"/>
      <c r="F582" s="675"/>
      <c r="G582" s="675"/>
      <c r="H582" s="675"/>
      <c r="I582" s="675"/>
      <c r="J582" s="675"/>
      <c r="K582" s="675"/>
      <c r="L582" s="675"/>
      <c r="M582" s="675"/>
      <c r="N582" s="675"/>
      <c r="O582" s="675"/>
      <c r="P582" s="675"/>
      <c r="Q582" s="675"/>
      <c r="R582" s="675"/>
      <c r="S582" s="675"/>
      <c r="T582" s="675"/>
      <c r="U582" s="675"/>
      <c r="V582" s="675"/>
      <c r="W582" s="675"/>
      <c r="X582" s="675"/>
      <c r="Y582" s="675"/>
      <c r="Z582" s="675"/>
    </row>
    <row r="583" spans="1:26">
      <c r="A583" s="675"/>
      <c r="B583" s="675"/>
      <c r="C583" s="675"/>
      <c r="D583" s="675"/>
      <c r="E583" s="675"/>
      <c r="F583" s="675"/>
      <c r="G583" s="675"/>
      <c r="H583" s="675"/>
      <c r="I583" s="675"/>
      <c r="J583" s="675"/>
      <c r="K583" s="675"/>
      <c r="L583" s="675"/>
      <c r="M583" s="675"/>
      <c r="N583" s="675"/>
      <c r="O583" s="675"/>
      <c r="P583" s="675"/>
      <c r="Q583" s="675"/>
      <c r="R583" s="675"/>
      <c r="S583" s="675"/>
      <c r="T583" s="675"/>
      <c r="U583" s="675"/>
      <c r="V583" s="675"/>
      <c r="W583" s="675"/>
      <c r="X583" s="675"/>
      <c r="Y583" s="675"/>
      <c r="Z583" s="675"/>
    </row>
    <row r="584" spans="1:26">
      <c r="A584" s="675"/>
      <c r="B584" s="675"/>
      <c r="C584" s="675"/>
      <c r="D584" s="675"/>
      <c r="E584" s="675"/>
      <c r="F584" s="675"/>
      <c r="G584" s="675"/>
      <c r="H584" s="675"/>
      <c r="I584" s="675"/>
      <c r="J584" s="675"/>
      <c r="K584" s="675"/>
      <c r="L584" s="675"/>
      <c r="M584" s="675"/>
      <c r="N584" s="675"/>
      <c r="O584" s="675"/>
      <c r="P584" s="675"/>
      <c r="Q584" s="675"/>
      <c r="R584" s="675"/>
      <c r="S584" s="675"/>
      <c r="T584" s="675"/>
      <c r="U584" s="675"/>
      <c r="V584" s="675"/>
      <c r="W584" s="675"/>
      <c r="X584" s="675"/>
      <c r="Y584" s="675"/>
      <c r="Z584" s="675"/>
    </row>
    <row r="585" spans="1:26">
      <c r="A585" s="675"/>
      <c r="B585" s="675"/>
      <c r="C585" s="675"/>
      <c r="D585" s="675"/>
      <c r="E585" s="675"/>
      <c r="F585" s="675"/>
      <c r="G585" s="675"/>
      <c r="H585" s="675"/>
      <c r="I585" s="675"/>
      <c r="J585" s="675"/>
      <c r="K585" s="675"/>
      <c r="L585" s="675"/>
      <c r="M585" s="675"/>
      <c r="N585" s="675"/>
      <c r="O585" s="675"/>
      <c r="P585" s="675"/>
      <c r="Q585" s="675"/>
      <c r="R585" s="675"/>
      <c r="S585" s="675"/>
      <c r="T585" s="675"/>
      <c r="U585" s="675"/>
      <c r="V585" s="675"/>
      <c r="W585" s="675"/>
      <c r="X585" s="675"/>
      <c r="Y585" s="675"/>
      <c r="Z585" s="675"/>
    </row>
    <row r="586" spans="1:26">
      <c r="A586" s="675"/>
      <c r="B586" s="675"/>
      <c r="C586" s="675"/>
      <c r="D586" s="675"/>
      <c r="E586" s="675"/>
      <c r="F586" s="675"/>
      <c r="G586" s="675"/>
      <c r="H586" s="675"/>
      <c r="I586" s="675"/>
      <c r="J586" s="675"/>
      <c r="K586" s="675"/>
      <c r="L586" s="675"/>
      <c r="M586" s="675"/>
      <c r="N586" s="675"/>
      <c r="O586" s="675"/>
      <c r="P586" s="675"/>
      <c r="Q586" s="675"/>
      <c r="R586" s="675"/>
      <c r="S586" s="675"/>
      <c r="T586" s="675"/>
      <c r="U586" s="675"/>
      <c r="V586" s="675"/>
      <c r="W586" s="675"/>
      <c r="X586" s="675"/>
      <c r="Y586" s="675"/>
      <c r="Z586" s="675"/>
    </row>
    <row r="587" spans="1:26">
      <c r="A587" s="675"/>
      <c r="B587" s="675"/>
      <c r="C587" s="675"/>
      <c r="D587" s="675"/>
      <c r="E587" s="675"/>
      <c r="F587" s="675"/>
      <c r="G587" s="675"/>
      <c r="H587" s="675"/>
      <c r="I587" s="675"/>
      <c r="J587" s="675"/>
      <c r="K587" s="675"/>
      <c r="L587" s="675"/>
      <c r="M587" s="675"/>
      <c r="N587" s="675"/>
      <c r="O587" s="675"/>
      <c r="P587" s="675"/>
      <c r="Q587" s="675"/>
      <c r="R587" s="675"/>
      <c r="S587" s="675"/>
      <c r="T587" s="675"/>
      <c r="U587" s="675"/>
      <c r="V587" s="675"/>
      <c r="W587" s="675"/>
      <c r="X587" s="675"/>
      <c r="Y587" s="675"/>
      <c r="Z587" s="675"/>
    </row>
    <row r="588" spans="1:26">
      <c r="A588" s="675"/>
      <c r="B588" s="675"/>
      <c r="C588" s="675"/>
      <c r="D588" s="675"/>
      <c r="E588" s="675"/>
      <c r="F588" s="675"/>
      <c r="G588" s="675"/>
      <c r="H588" s="675"/>
      <c r="I588" s="675"/>
      <c r="J588" s="675"/>
      <c r="K588" s="675"/>
      <c r="L588" s="675"/>
      <c r="M588" s="675"/>
      <c r="N588" s="675"/>
      <c r="O588" s="675"/>
      <c r="P588" s="675"/>
      <c r="Q588" s="675"/>
      <c r="R588" s="675"/>
      <c r="S588" s="675"/>
      <c r="T588" s="675"/>
      <c r="U588" s="675"/>
      <c r="V588" s="675"/>
      <c r="W588" s="675"/>
      <c r="X588" s="675"/>
      <c r="Y588" s="675"/>
      <c r="Z588" s="675"/>
    </row>
    <row r="589" spans="1:26">
      <c r="A589" s="675"/>
      <c r="B589" s="675"/>
      <c r="C589" s="675"/>
      <c r="D589" s="675"/>
      <c r="E589" s="675"/>
      <c r="F589" s="675"/>
      <c r="G589" s="675"/>
      <c r="H589" s="675"/>
      <c r="I589" s="675"/>
      <c r="J589" s="675"/>
      <c r="K589" s="675"/>
      <c r="L589" s="675"/>
      <c r="M589" s="675"/>
      <c r="N589" s="675"/>
      <c r="O589" s="675"/>
      <c r="P589" s="675"/>
      <c r="Q589" s="675"/>
      <c r="R589" s="675"/>
      <c r="S589" s="675"/>
      <c r="T589" s="675"/>
      <c r="U589" s="675"/>
      <c r="V589" s="675"/>
      <c r="W589" s="675"/>
      <c r="X589" s="675"/>
      <c r="Y589" s="675"/>
      <c r="Z589" s="675"/>
    </row>
    <row r="590" spans="1:26">
      <c r="A590" s="675"/>
      <c r="B590" s="675"/>
      <c r="C590" s="675"/>
      <c r="D590" s="675"/>
      <c r="E590" s="675"/>
      <c r="F590" s="675"/>
      <c r="G590" s="675"/>
      <c r="H590" s="675"/>
      <c r="I590" s="675"/>
      <c r="J590" s="675"/>
      <c r="K590" s="675"/>
      <c r="L590" s="675"/>
      <c r="M590" s="675"/>
      <c r="N590" s="675"/>
      <c r="O590" s="675"/>
      <c r="P590" s="675"/>
      <c r="Q590" s="675"/>
      <c r="R590" s="675"/>
      <c r="S590" s="675"/>
      <c r="T590" s="675"/>
      <c r="U590" s="675"/>
      <c r="V590" s="675"/>
      <c r="W590" s="675"/>
      <c r="X590" s="675"/>
      <c r="Y590" s="675"/>
      <c r="Z590" s="675"/>
    </row>
    <row r="591" spans="1:26">
      <c r="A591" s="675"/>
      <c r="B591" s="675"/>
      <c r="C591" s="675"/>
      <c r="D591" s="675"/>
      <c r="E591" s="675"/>
      <c r="F591" s="675"/>
      <c r="G591" s="675"/>
      <c r="H591" s="675"/>
      <c r="I591" s="675"/>
      <c r="J591" s="675"/>
      <c r="K591" s="675"/>
      <c r="L591" s="675"/>
      <c r="M591" s="675"/>
      <c r="N591" s="675"/>
      <c r="O591" s="675"/>
      <c r="P591" s="675"/>
      <c r="Q591" s="675"/>
      <c r="R591" s="675"/>
      <c r="S591" s="675"/>
      <c r="T591" s="675"/>
      <c r="U591" s="675"/>
      <c r="V591" s="675"/>
      <c r="W591" s="675"/>
      <c r="X591" s="675"/>
      <c r="Y591" s="675"/>
      <c r="Z591" s="675"/>
    </row>
    <row r="592" spans="1:26">
      <c r="A592" s="675"/>
      <c r="B592" s="675"/>
      <c r="C592" s="675"/>
      <c r="D592" s="675"/>
      <c r="E592" s="675"/>
      <c r="F592" s="675"/>
      <c r="G592" s="675"/>
      <c r="H592" s="675"/>
      <c r="I592" s="675"/>
      <c r="J592" s="675"/>
      <c r="K592" s="675"/>
      <c r="L592" s="675"/>
      <c r="M592" s="675"/>
      <c r="N592" s="675"/>
      <c r="O592" s="675"/>
      <c r="P592" s="675"/>
      <c r="Q592" s="675"/>
      <c r="R592" s="675"/>
      <c r="S592" s="675"/>
      <c r="T592" s="675"/>
      <c r="U592" s="675"/>
      <c r="V592" s="675"/>
      <c r="W592" s="675"/>
      <c r="X592" s="675"/>
      <c r="Y592" s="675"/>
      <c r="Z592" s="675"/>
    </row>
    <row r="593" spans="1:26">
      <c r="A593" s="675"/>
      <c r="B593" s="675"/>
      <c r="C593" s="675"/>
      <c r="D593" s="675"/>
      <c r="E593" s="675"/>
      <c r="F593" s="675"/>
      <c r="G593" s="675"/>
      <c r="H593" s="675"/>
      <c r="I593" s="675"/>
      <c r="J593" s="675"/>
      <c r="K593" s="675"/>
      <c r="L593" s="675"/>
      <c r="M593" s="675"/>
      <c r="N593" s="675"/>
      <c r="O593" s="675"/>
      <c r="P593" s="675"/>
      <c r="Q593" s="675"/>
      <c r="R593" s="675"/>
      <c r="S593" s="675"/>
      <c r="T593" s="675"/>
      <c r="U593" s="675"/>
      <c r="V593" s="675"/>
      <c r="W593" s="675"/>
      <c r="X593" s="675"/>
      <c r="Y593" s="675"/>
      <c r="Z593" s="675"/>
    </row>
    <row r="594" spans="1:26">
      <c r="A594" s="675"/>
      <c r="B594" s="675"/>
      <c r="C594" s="675"/>
      <c r="D594" s="675"/>
      <c r="E594" s="675"/>
      <c r="F594" s="675"/>
      <c r="G594" s="675"/>
      <c r="H594" s="675"/>
      <c r="I594" s="675"/>
      <c r="J594" s="675"/>
      <c r="K594" s="675"/>
      <c r="L594" s="675"/>
      <c r="M594" s="675"/>
      <c r="N594" s="675"/>
      <c r="O594" s="675"/>
      <c r="P594" s="675"/>
      <c r="Q594" s="675"/>
      <c r="R594" s="675"/>
      <c r="S594" s="675"/>
      <c r="T594" s="675"/>
      <c r="U594" s="675"/>
      <c r="V594" s="675"/>
      <c r="W594" s="675"/>
      <c r="X594" s="675"/>
      <c r="Y594" s="675"/>
      <c r="Z594" s="675"/>
    </row>
    <row r="595" spans="1:26">
      <c r="A595" s="675"/>
      <c r="B595" s="675"/>
      <c r="C595" s="675"/>
      <c r="D595" s="675"/>
      <c r="E595" s="675"/>
      <c r="F595" s="675"/>
      <c r="G595" s="675"/>
      <c r="H595" s="675"/>
      <c r="I595" s="675"/>
      <c r="J595" s="675"/>
      <c r="K595" s="675"/>
      <c r="L595" s="675"/>
      <c r="M595" s="675"/>
      <c r="N595" s="675"/>
      <c r="O595" s="675"/>
      <c r="P595" s="675"/>
      <c r="Q595" s="675"/>
      <c r="R595" s="675"/>
      <c r="S595" s="675"/>
      <c r="T595" s="675"/>
      <c r="U595" s="675"/>
      <c r="V595" s="675"/>
      <c r="W595" s="675"/>
      <c r="X595" s="675"/>
      <c r="Y595" s="675"/>
      <c r="Z595" s="675"/>
    </row>
    <row r="596" spans="1:26">
      <c r="A596" s="675"/>
      <c r="B596" s="675"/>
      <c r="C596" s="675"/>
      <c r="D596" s="675"/>
      <c r="E596" s="675"/>
      <c r="F596" s="675"/>
      <c r="G596" s="675"/>
      <c r="H596" s="675"/>
      <c r="I596" s="675"/>
      <c r="J596" s="675"/>
      <c r="K596" s="675"/>
      <c r="L596" s="675"/>
      <c r="M596" s="675"/>
      <c r="N596" s="675"/>
      <c r="O596" s="675"/>
      <c r="P596" s="675"/>
      <c r="Q596" s="675"/>
      <c r="R596" s="675"/>
      <c r="S596" s="675"/>
      <c r="T596" s="675"/>
      <c r="U596" s="675"/>
      <c r="V596" s="675"/>
      <c r="W596" s="675"/>
      <c r="X596" s="675"/>
      <c r="Y596" s="675"/>
      <c r="Z596" s="675"/>
    </row>
    <row r="597" spans="1:26">
      <c r="A597" s="675"/>
      <c r="B597" s="675"/>
      <c r="C597" s="675"/>
      <c r="D597" s="675"/>
      <c r="E597" s="675"/>
      <c r="F597" s="675"/>
      <c r="G597" s="675"/>
      <c r="H597" s="675"/>
      <c r="I597" s="675"/>
      <c r="J597" s="675"/>
      <c r="K597" s="675"/>
      <c r="L597" s="675"/>
      <c r="M597" s="675"/>
      <c r="N597" s="675"/>
      <c r="O597" s="675"/>
      <c r="P597" s="675"/>
      <c r="Q597" s="675"/>
      <c r="R597" s="675"/>
      <c r="S597" s="675"/>
      <c r="T597" s="675"/>
      <c r="U597" s="675"/>
      <c r="V597" s="675"/>
      <c r="W597" s="675"/>
      <c r="X597" s="675"/>
      <c r="Y597" s="675"/>
      <c r="Z597" s="675"/>
    </row>
    <row r="598" spans="1:26">
      <c r="A598" s="675"/>
      <c r="B598" s="675"/>
      <c r="C598" s="675"/>
      <c r="D598" s="675"/>
      <c r="E598" s="675"/>
      <c r="F598" s="675"/>
      <c r="G598" s="675"/>
      <c r="H598" s="675"/>
      <c r="I598" s="675"/>
      <c r="J598" s="675"/>
      <c r="K598" s="675"/>
      <c r="L598" s="675"/>
      <c r="M598" s="675"/>
      <c r="N598" s="675"/>
      <c r="O598" s="675"/>
      <c r="P598" s="675"/>
      <c r="Q598" s="675"/>
      <c r="R598" s="675"/>
      <c r="S598" s="675"/>
      <c r="T598" s="675"/>
      <c r="U598" s="675"/>
      <c r="V598" s="675"/>
      <c r="W598" s="675"/>
      <c r="X598" s="675"/>
      <c r="Y598" s="675"/>
      <c r="Z598" s="675"/>
    </row>
    <row r="599" spans="1:26">
      <c r="A599" s="675"/>
      <c r="B599" s="675"/>
      <c r="C599" s="675"/>
      <c r="D599" s="675"/>
      <c r="E599" s="675"/>
      <c r="F599" s="675"/>
      <c r="G599" s="675"/>
      <c r="H599" s="675"/>
      <c r="I599" s="675"/>
      <c r="J599" s="675"/>
      <c r="K599" s="675"/>
      <c r="L599" s="675"/>
      <c r="M599" s="675"/>
      <c r="N599" s="675"/>
      <c r="O599" s="675"/>
      <c r="P599" s="675"/>
      <c r="Q599" s="675"/>
      <c r="R599" s="675"/>
      <c r="S599" s="675"/>
      <c r="T599" s="675"/>
      <c r="U599" s="675"/>
      <c r="V599" s="675"/>
      <c r="W599" s="675"/>
      <c r="X599" s="675"/>
      <c r="Y599" s="675"/>
      <c r="Z599" s="675"/>
    </row>
    <row r="600" spans="1:26">
      <c r="A600" s="675"/>
      <c r="B600" s="675"/>
      <c r="C600" s="675"/>
      <c r="D600" s="675"/>
      <c r="E600" s="675"/>
      <c r="F600" s="675"/>
      <c r="G600" s="675"/>
      <c r="H600" s="675"/>
      <c r="I600" s="675"/>
      <c r="J600" s="675"/>
      <c r="K600" s="675"/>
      <c r="L600" s="675"/>
      <c r="M600" s="675"/>
      <c r="N600" s="675"/>
      <c r="O600" s="675"/>
      <c r="P600" s="675"/>
      <c r="Q600" s="675"/>
      <c r="R600" s="675"/>
      <c r="S600" s="675"/>
      <c r="T600" s="675"/>
      <c r="U600" s="675"/>
      <c r="V600" s="675"/>
      <c r="W600" s="675"/>
      <c r="X600" s="675"/>
      <c r="Y600" s="675"/>
      <c r="Z600" s="675"/>
    </row>
    <row r="601" spans="1:26">
      <c r="A601" s="675"/>
      <c r="B601" s="675"/>
      <c r="C601" s="675"/>
      <c r="D601" s="675"/>
      <c r="E601" s="675"/>
      <c r="F601" s="675"/>
      <c r="G601" s="675"/>
      <c r="H601" s="675"/>
      <c r="I601" s="675"/>
      <c r="J601" s="675"/>
      <c r="K601" s="675"/>
      <c r="L601" s="675"/>
      <c r="M601" s="675"/>
      <c r="N601" s="675"/>
      <c r="O601" s="675"/>
      <c r="P601" s="675"/>
      <c r="Q601" s="675"/>
      <c r="R601" s="675"/>
      <c r="S601" s="675"/>
      <c r="T601" s="675"/>
      <c r="U601" s="675"/>
      <c r="V601" s="675"/>
      <c r="W601" s="675"/>
      <c r="X601" s="675"/>
      <c r="Y601" s="675"/>
      <c r="Z601" s="675"/>
    </row>
    <row r="602" spans="1:26">
      <c r="A602" s="675"/>
      <c r="B602" s="675"/>
      <c r="C602" s="675"/>
      <c r="D602" s="675"/>
      <c r="E602" s="675"/>
      <c r="F602" s="675"/>
      <c r="G602" s="675"/>
      <c r="H602" s="675"/>
      <c r="I602" s="675"/>
      <c r="J602" s="675"/>
      <c r="K602" s="675"/>
      <c r="L602" s="675"/>
      <c r="M602" s="675"/>
      <c r="N602" s="675"/>
      <c r="O602" s="675"/>
      <c r="P602" s="675"/>
      <c r="Q602" s="675"/>
      <c r="R602" s="675"/>
      <c r="S602" s="675"/>
      <c r="T602" s="675"/>
      <c r="U602" s="675"/>
      <c r="V602" s="675"/>
      <c r="W602" s="675"/>
      <c r="X602" s="675"/>
      <c r="Y602" s="675"/>
      <c r="Z602" s="675"/>
    </row>
    <row r="603" spans="1:26">
      <c r="A603" s="675"/>
      <c r="B603" s="675"/>
      <c r="C603" s="675"/>
      <c r="D603" s="675"/>
      <c r="E603" s="675"/>
      <c r="F603" s="675"/>
      <c r="G603" s="675"/>
      <c r="H603" s="675"/>
      <c r="I603" s="675"/>
      <c r="J603" s="675"/>
      <c r="K603" s="675"/>
      <c r="L603" s="675"/>
      <c r="M603" s="675"/>
      <c r="N603" s="675"/>
      <c r="O603" s="675"/>
      <c r="P603" s="675"/>
      <c r="Q603" s="675"/>
      <c r="R603" s="675"/>
      <c r="S603" s="675"/>
      <c r="T603" s="675"/>
      <c r="U603" s="675"/>
      <c r="V603" s="675"/>
      <c r="W603" s="675"/>
      <c r="X603" s="675"/>
      <c r="Y603" s="675"/>
      <c r="Z603" s="675"/>
    </row>
    <row r="604" spans="1:26">
      <c r="A604" s="675"/>
      <c r="B604" s="675"/>
      <c r="C604" s="675"/>
      <c r="D604" s="675"/>
      <c r="E604" s="675"/>
      <c r="F604" s="675"/>
      <c r="G604" s="675"/>
      <c r="H604" s="675"/>
      <c r="I604" s="675"/>
      <c r="J604" s="675"/>
      <c r="K604" s="675"/>
      <c r="L604" s="675"/>
      <c r="M604" s="675"/>
      <c r="N604" s="675"/>
      <c r="O604" s="675"/>
      <c r="P604" s="675"/>
      <c r="Q604" s="675"/>
      <c r="R604" s="675"/>
      <c r="S604" s="675"/>
      <c r="T604" s="675"/>
      <c r="U604" s="675"/>
      <c r="V604" s="675"/>
      <c r="W604" s="675"/>
      <c r="X604" s="675"/>
      <c r="Y604" s="675"/>
      <c r="Z604" s="675"/>
    </row>
    <row r="605" spans="1:26">
      <c r="A605" s="675"/>
      <c r="B605" s="675"/>
      <c r="C605" s="675"/>
      <c r="D605" s="675"/>
      <c r="E605" s="675"/>
      <c r="F605" s="675"/>
      <c r="G605" s="675"/>
      <c r="H605" s="675"/>
      <c r="I605" s="675"/>
      <c r="J605" s="675"/>
      <c r="K605" s="675"/>
      <c r="L605" s="675"/>
      <c r="M605" s="675"/>
      <c r="N605" s="675"/>
      <c r="O605" s="675"/>
      <c r="P605" s="675"/>
      <c r="Q605" s="675"/>
      <c r="R605" s="675"/>
      <c r="S605" s="675"/>
      <c r="T605" s="675"/>
      <c r="U605" s="675"/>
      <c r="V605" s="675"/>
      <c r="W605" s="675"/>
      <c r="X605" s="675"/>
      <c r="Y605" s="675"/>
      <c r="Z605" s="675"/>
    </row>
    <row r="606" spans="1:26">
      <c r="A606" s="675"/>
      <c r="B606" s="675"/>
      <c r="C606" s="675"/>
      <c r="D606" s="675"/>
      <c r="E606" s="675"/>
      <c r="F606" s="675"/>
      <c r="G606" s="675"/>
      <c r="H606" s="675"/>
      <c r="I606" s="675"/>
      <c r="J606" s="675"/>
      <c r="K606" s="675"/>
      <c r="L606" s="675"/>
      <c r="M606" s="675"/>
      <c r="N606" s="675"/>
      <c r="O606" s="675"/>
      <c r="P606" s="675"/>
      <c r="Q606" s="675"/>
      <c r="R606" s="675"/>
      <c r="S606" s="675"/>
      <c r="T606" s="675"/>
      <c r="U606" s="675"/>
      <c r="V606" s="675"/>
      <c r="W606" s="675"/>
      <c r="X606" s="675"/>
      <c r="Y606" s="675"/>
      <c r="Z606" s="675"/>
    </row>
    <row r="607" spans="1:26">
      <c r="A607" s="675"/>
      <c r="B607" s="675"/>
      <c r="C607" s="675"/>
      <c r="D607" s="675"/>
      <c r="E607" s="675"/>
      <c r="F607" s="675"/>
      <c r="G607" s="675"/>
      <c r="H607" s="675"/>
      <c r="I607" s="675"/>
      <c r="J607" s="675"/>
      <c r="K607" s="675"/>
      <c r="L607" s="675"/>
      <c r="M607" s="675"/>
      <c r="N607" s="675"/>
      <c r="O607" s="675"/>
      <c r="P607" s="675"/>
      <c r="Q607" s="675"/>
      <c r="R607" s="675"/>
      <c r="S607" s="675"/>
      <c r="T607" s="675"/>
      <c r="U607" s="675"/>
      <c r="V607" s="675"/>
      <c r="W607" s="675"/>
      <c r="X607" s="675"/>
      <c r="Y607" s="675"/>
      <c r="Z607" s="675"/>
    </row>
    <row r="608" spans="1:26">
      <c r="A608" s="675"/>
      <c r="B608" s="675"/>
      <c r="C608" s="675"/>
      <c r="D608" s="675"/>
      <c r="E608" s="675"/>
      <c r="F608" s="675"/>
      <c r="G608" s="675"/>
      <c r="H608" s="675"/>
      <c r="I608" s="675"/>
      <c r="J608" s="675"/>
      <c r="K608" s="675"/>
      <c r="L608" s="675"/>
      <c r="M608" s="675"/>
      <c r="N608" s="675"/>
      <c r="O608" s="675"/>
      <c r="P608" s="675"/>
      <c r="Q608" s="675"/>
      <c r="R608" s="675"/>
      <c r="S608" s="675"/>
      <c r="T608" s="675"/>
      <c r="U608" s="675"/>
      <c r="V608" s="675"/>
      <c r="W608" s="675"/>
      <c r="X608" s="675"/>
      <c r="Y608" s="675"/>
      <c r="Z608" s="675"/>
    </row>
    <row r="609" spans="1:26">
      <c r="A609" s="675"/>
      <c r="B609" s="675"/>
      <c r="C609" s="675"/>
      <c r="D609" s="675"/>
      <c r="E609" s="675"/>
      <c r="F609" s="675"/>
      <c r="G609" s="675"/>
      <c r="H609" s="675"/>
      <c r="I609" s="675"/>
      <c r="J609" s="675"/>
      <c r="K609" s="675"/>
      <c r="L609" s="675"/>
      <c r="M609" s="675"/>
      <c r="N609" s="675"/>
      <c r="O609" s="675"/>
      <c r="P609" s="675"/>
      <c r="Q609" s="675"/>
      <c r="R609" s="675"/>
      <c r="S609" s="675"/>
      <c r="T609" s="675"/>
      <c r="U609" s="675"/>
      <c r="V609" s="675"/>
      <c r="W609" s="675"/>
      <c r="X609" s="675"/>
      <c r="Y609" s="675"/>
      <c r="Z609" s="675"/>
    </row>
    <row r="610" spans="1:26">
      <c r="A610" s="675"/>
      <c r="B610" s="675"/>
      <c r="C610" s="675"/>
      <c r="D610" s="675"/>
      <c r="E610" s="675"/>
      <c r="F610" s="675"/>
      <c r="G610" s="675"/>
      <c r="H610" s="675"/>
      <c r="I610" s="675"/>
      <c r="J610" s="675"/>
      <c r="K610" s="675"/>
      <c r="L610" s="675"/>
      <c r="M610" s="675"/>
      <c r="N610" s="675"/>
      <c r="O610" s="675"/>
      <c r="P610" s="675"/>
      <c r="Q610" s="675"/>
      <c r="R610" s="675"/>
      <c r="S610" s="675"/>
      <c r="T610" s="675"/>
      <c r="U610" s="675"/>
      <c r="V610" s="675"/>
      <c r="W610" s="675"/>
      <c r="X610" s="675"/>
      <c r="Y610" s="675"/>
      <c r="Z610" s="675"/>
    </row>
    <row r="611" spans="1:26">
      <c r="A611" s="675"/>
      <c r="B611" s="675"/>
      <c r="C611" s="675"/>
      <c r="D611" s="675"/>
      <c r="E611" s="675"/>
      <c r="F611" s="675"/>
      <c r="G611" s="675"/>
      <c r="H611" s="675"/>
      <c r="I611" s="675"/>
      <c r="J611" s="675"/>
      <c r="K611" s="675"/>
      <c r="L611" s="675"/>
      <c r="M611" s="675"/>
      <c r="N611" s="675"/>
      <c r="O611" s="675"/>
      <c r="P611" s="675"/>
      <c r="Q611" s="675"/>
      <c r="R611" s="675"/>
      <c r="S611" s="675"/>
      <c r="T611" s="675"/>
      <c r="U611" s="675"/>
      <c r="V611" s="675"/>
      <c r="W611" s="675"/>
      <c r="X611" s="675"/>
      <c r="Y611" s="675"/>
      <c r="Z611" s="675"/>
    </row>
    <row r="612" spans="1:26">
      <c r="A612" s="675"/>
      <c r="B612" s="675"/>
      <c r="C612" s="675"/>
      <c r="D612" s="675"/>
      <c r="E612" s="675"/>
      <c r="F612" s="675"/>
      <c r="G612" s="675"/>
      <c r="H612" s="675"/>
      <c r="I612" s="675"/>
      <c r="J612" s="675"/>
      <c r="K612" s="675"/>
      <c r="L612" s="675"/>
      <c r="M612" s="675"/>
      <c r="N612" s="675"/>
      <c r="O612" s="675"/>
      <c r="P612" s="675"/>
      <c r="Q612" s="675"/>
      <c r="R612" s="675"/>
      <c r="S612" s="675"/>
      <c r="T612" s="675"/>
      <c r="U612" s="675"/>
      <c r="V612" s="675"/>
      <c r="W612" s="675"/>
      <c r="X612" s="675"/>
      <c r="Y612" s="675"/>
      <c r="Z612" s="675"/>
    </row>
    <row r="613" spans="1:26">
      <c r="A613" s="675"/>
      <c r="B613" s="675"/>
      <c r="C613" s="675"/>
      <c r="D613" s="675"/>
      <c r="E613" s="675"/>
      <c r="F613" s="675"/>
      <c r="G613" s="675"/>
      <c r="H613" s="675"/>
      <c r="I613" s="675"/>
      <c r="J613" s="675"/>
      <c r="K613" s="675"/>
      <c r="L613" s="675"/>
      <c r="M613" s="675"/>
      <c r="N613" s="675"/>
      <c r="O613" s="675"/>
      <c r="P613" s="675"/>
      <c r="Q613" s="675"/>
      <c r="R613" s="675"/>
      <c r="S613" s="675"/>
      <c r="T613" s="675"/>
      <c r="U613" s="675"/>
      <c r="V613" s="675"/>
      <c r="W613" s="675"/>
      <c r="X613" s="675"/>
      <c r="Y613" s="675"/>
      <c r="Z613" s="675"/>
    </row>
    <row r="614" spans="1:26">
      <c r="A614" s="675"/>
      <c r="B614" s="675"/>
      <c r="C614" s="675"/>
      <c r="D614" s="675"/>
      <c r="E614" s="675"/>
      <c r="F614" s="675"/>
      <c r="G614" s="675"/>
      <c r="H614" s="675"/>
      <c r="I614" s="675"/>
      <c r="J614" s="675"/>
      <c r="K614" s="675"/>
      <c r="L614" s="675"/>
      <c r="M614" s="675"/>
      <c r="N614" s="675"/>
      <c r="O614" s="675"/>
      <c r="P614" s="675"/>
      <c r="Q614" s="675"/>
      <c r="R614" s="675"/>
      <c r="S614" s="675"/>
      <c r="T614" s="675"/>
      <c r="U614" s="675"/>
      <c r="V614" s="675"/>
      <c r="W614" s="675"/>
      <c r="X614" s="675"/>
      <c r="Y614" s="675"/>
      <c r="Z614" s="675"/>
    </row>
    <row r="615" spans="1:26">
      <c r="A615" s="675"/>
      <c r="B615" s="675"/>
      <c r="C615" s="675"/>
      <c r="D615" s="675"/>
      <c r="E615" s="675"/>
      <c r="F615" s="675"/>
      <c r="G615" s="675"/>
      <c r="H615" s="675"/>
      <c r="I615" s="675"/>
      <c r="J615" s="675"/>
      <c r="K615" s="675"/>
      <c r="L615" s="675"/>
      <c r="M615" s="675"/>
      <c r="N615" s="675"/>
      <c r="O615" s="675"/>
      <c r="P615" s="675"/>
      <c r="Q615" s="675"/>
      <c r="R615" s="675"/>
      <c r="S615" s="675"/>
      <c r="T615" s="675"/>
      <c r="U615" s="675"/>
      <c r="V615" s="675"/>
      <c r="W615" s="675"/>
      <c r="X615" s="675"/>
      <c r="Y615" s="675"/>
      <c r="Z615" s="675"/>
    </row>
    <row r="616" spans="1:26">
      <c r="A616" s="675"/>
      <c r="B616" s="675"/>
      <c r="C616" s="675"/>
      <c r="D616" s="675"/>
      <c r="E616" s="675"/>
      <c r="F616" s="675"/>
      <c r="G616" s="675"/>
      <c r="H616" s="675"/>
      <c r="I616" s="675"/>
      <c r="J616" s="675"/>
      <c r="K616" s="675"/>
      <c r="L616" s="675"/>
      <c r="M616" s="675"/>
      <c r="N616" s="675"/>
      <c r="O616" s="675"/>
      <c r="P616" s="675"/>
      <c r="Q616" s="675"/>
      <c r="R616" s="675"/>
      <c r="S616" s="675"/>
      <c r="T616" s="675"/>
      <c r="U616" s="675"/>
      <c r="V616" s="675"/>
      <c r="W616" s="675"/>
      <c r="X616" s="675"/>
      <c r="Y616" s="675"/>
      <c r="Z616" s="675"/>
    </row>
    <row r="617" spans="1:26">
      <c r="A617" s="675"/>
      <c r="B617" s="675"/>
      <c r="C617" s="675"/>
      <c r="D617" s="675"/>
      <c r="E617" s="675"/>
      <c r="F617" s="675"/>
      <c r="G617" s="675"/>
      <c r="H617" s="675"/>
      <c r="I617" s="675"/>
      <c r="J617" s="675"/>
      <c r="K617" s="675"/>
      <c r="L617" s="675"/>
      <c r="M617" s="675"/>
      <c r="N617" s="675"/>
      <c r="O617" s="675"/>
      <c r="P617" s="675"/>
      <c r="Q617" s="675"/>
      <c r="R617" s="675"/>
      <c r="S617" s="675"/>
      <c r="T617" s="675"/>
      <c r="U617" s="675"/>
      <c r="V617" s="675"/>
      <c r="W617" s="675"/>
      <c r="X617" s="675"/>
      <c r="Y617" s="675"/>
      <c r="Z617" s="675"/>
    </row>
    <row r="618" spans="1:26">
      <c r="A618" s="675"/>
      <c r="B618" s="675"/>
      <c r="C618" s="675"/>
      <c r="D618" s="675"/>
      <c r="E618" s="675"/>
      <c r="F618" s="675"/>
      <c r="G618" s="675"/>
      <c r="H618" s="675"/>
      <c r="I618" s="675"/>
      <c r="J618" s="675"/>
      <c r="K618" s="675"/>
      <c r="L618" s="675"/>
      <c r="M618" s="675"/>
      <c r="N618" s="675"/>
      <c r="O618" s="675"/>
      <c r="P618" s="675"/>
      <c r="Q618" s="675"/>
      <c r="R618" s="675"/>
      <c r="S618" s="675"/>
      <c r="T618" s="675"/>
      <c r="U618" s="675"/>
      <c r="V618" s="675"/>
      <c r="W618" s="675"/>
      <c r="X618" s="675"/>
      <c r="Y618" s="675"/>
      <c r="Z618" s="675"/>
    </row>
    <row r="619" spans="1:26">
      <c r="A619" s="675"/>
      <c r="B619" s="675"/>
      <c r="C619" s="675"/>
      <c r="D619" s="675"/>
      <c r="E619" s="675"/>
      <c r="F619" s="675"/>
      <c r="G619" s="675"/>
      <c r="H619" s="675"/>
      <c r="I619" s="675"/>
      <c r="J619" s="675"/>
      <c r="K619" s="675"/>
      <c r="L619" s="675"/>
      <c r="M619" s="675"/>
      <c r="N619" s="675"/>
      <c r="O619" s="675"/>
      <c r="P619" s="675"/>
      <c r="Q619" s="675"/>
      <c r="R619" s="675"/>
      <c r="S619" s="675"/>
      <c r="T619" s="675"/>
      <c r="U619" s="675"/>
      <c r="V619" s="675"/>
      <c r="W619" s="675"/>
      <c r="X619" s="675"/>
      <c r="Y619" s="675"/>
      <c r="Z619" s="675"/>
    </row>
    <row r="620" spans="1:26">
      <c r="A620" s="675"/>
      <c r="B620" s="675"/>
      <c r="C620" s="675"/>
      <c r="D620" s="675"/>
      <c r="E620" s="675"/>
      <c r="F620" s="675"/>
      <c r="G620" s="675"/>
      <c r="H620" s="675"/>
      <c r="I620" s="675"/>
      <c r="J620" s="675"/>
      <c r="K620" s="675"/>
      <c r="L620" s="675"/>
      <c r="M620" s="675"/>
      <c r="N620" s="675"/>
      <c r="O620" s="675"/>
      <c r="P620" s="675"/>
      <c r="Q620" s="675"/>
      <c r="R620" s="675"/>
      <c r="S620" s="675"/>
      <c r="T620" s="675"/>
      <c r="U620" s="675"/>
      <c r="V620" s="675"/>
      <c r="W620" s="675"/>
      <c r="X620" s="675"/>
      <c r="Y620" s="675"/>
      <c r="Z620" s="675"/>
    </row>
    <row r="621" spans="1:26">
      <c r="A621" s="675"/>
      <c r="B621" s="675"/>
      <c r="C621" s="675"/>
      <c r="D621" s="675"/>
      <c r="E621" s="675"/>
      <c r="F621" s="675"/>
      <c r="G621" s="675"/>
      <c r="H621" s="675"/>
      <c r="I621" s="675"/>
      <c r="J621" s="675"/>
      <c r="K621" s="675"/>
      <c r="L621" s="675"/>
      <c r="M621" s="675"/>
      <c r="N621" s="675"/>
      <c r="O621" s="675"/>
      <c r="P621" s="675"/>
      <c r="Q621" s="675"/>
      <c r="R621" s="675"/>
      <c r="S621" s="675"/>
      <c r="T621" s="675"/>
      <c r="U621" s="675"/>
      <c r="V621" s="675"/>
      <c r="W621" s="675"/>
      <c r="X621" s="675"/>
      <c r="Y621" s="675"/>
      <c r="Z621" s="675"/>
    </row>
    <row r="622" spans="1:26">
      <c r="A622" s="675"/>
      <c r="B622" s="675"/>
      <c r="C622" s="675"/>
      <c r="D622" s="675"/>
      <c r="E622" s="675"/>
      <c r="F622" s="675"/>
      <c r="G622" s="675"/>
      <c r="H622" s="675"/>
      <c r="I622" s="675"/>
      <c r="J622" s="675"/>
      <c r="K622" s="675"/>
      <c r="L622" s="675"/>
      <c r="M622" s="675"/>
      <c r="N622" s="675"/>
      <c r="O622" s="675"/>
      <c r="P622" s="675"/>
      <c r="Q622" s="675"/>
      <c r="R622" s="675"/>
      <c r="S622" s="675"/>
      <c r="T622" s="675"/>
      <c r="U622" s="675"/>
      <c r="V622" s="675"/>
      <c r="W622" s="675"/>
      <c r="X622" s="675"/>
      <c r="Y622" s="675"/>
      <c r="Z622" s="675"/>
    </row>
    <row r="623" spans="1:26">
      <c r="A623" s="675"/>
      <c r="B623" s="675"/>
      <c r="C623" s="675"/>
      <c r="D623" s="675"/>
      <c r="E623" s="675"/>
      <c r="F623" s="675"/>
      <c r="G623" s="675"/>
      <c r="H623" s="675"/>
      <c r="I623" s="675"/>
      <c r="J623" s="675"/>
      <c r="K623" s="675"/>
      <c r="L623" s="675"/>
      <c r="M623" s="675"/>
      <c r="N623" s="675"/>
      <c r="O623" s="675"/>
      <c r="P623" s="675"/>
      <c r="Q623" s="675"/>
      <c r="R623" s="675"/>
      <c r="S623" s="675"/>
      <c r="T623" s="675"/>
      <c r="U623" s="675"/>
      <c r="V623" s="675"/>
      <c r="W623" s="675"/>
      <c r="X623" s="675"/>
      <c r="Y623" s="675"/>
      <c r="Z623" s="675"/>
    </row>
    <row r="624" spans="1:26">
      <c r="A624" s="675"/>
      <c r="B624" s="675"/>
      <c r="C624" s="675"/>
      <c r="D624" s="675"/>
      <c r="E624" s="675"/>
      <c r="F624" s="675"/>
      <c r="G624" s="675"/>
      <c r="H624" s="675"/>
      <c r="I624" s="675"/>
      <c r="J624" s="675"/>
      <c r="K624" s="675"/>
      <c r="L624" s="675"/>
      <c r="M624" s="675"/>
      <c r="N624" s="675"/>
      <c r="O624" s="675"/>
      <c r="P624" s="675"/>
      <c r="Q624" s="675"/>
      <c r="R624" s="675"/>
      <c r="S624" s="675"/>
      <c r="T624" s="675"/>
      <c r="U624" s="675"/>
      <c r="V624" s="675"/>
      <c r="W624" s="675"/>
      <c r="X624" s="675"/>
      <c r="Y624" s="675"/>
      <c r="Z624" s="675"/>
    </row>
    <row r="625" spans="1:26">
      <c r="A625" s="675"/>
      <c r="B625" s="675"/>
      <c r="C625" s="675"/>
      <c r="D625" s="675"/>
      <c r="E625" s="675"/>
      <c r="F625" s="675"/>
      <c r="G625" s="675"/>
      <c r="H625" s="675"/>
      <c r="I625" s="675"/>
      <c r="J625" s="675"/>
      <c r="K625" s="675"/>
      <c r="L625" s="675"/>
      <c r="M625" s="675"/>
      <c r="N625" s="675"/>
      <c r="O625" s="675"/>
      <c r="P625" s="675"/>
      <c r="Q625" s="675"/>
      <c r="R625" s="675"/>
      <c r="S625" s="675"/>
      <c r="T625" s="675"/>
      <c r="U625" s="675"/>
      <c r="V625" s="675"/>
      <c r="W625" s="675"/>
      <c r="X625" s="675"/>
      <c r="Y625" s="675"/>
      <c r="Z625" s="675"/>
    </row>
    <row r="626" spans="1:26">
      <c r="A626" s="675"/>
      <c r="B626" s="675"/>
      <c r="C626" s="675"/>
      <c r="D626" s="675"/>
      <c r="E626" s="675"/>
      <c r="F626" s="675"/>
      <c r="G626" s="675"/>
      <c r="H626" s="675"/>
      <c r="I626" s="675"/>
      <c r="J626" s="675"/>
      <c r="K626" s="675"/>
      <c r="L626" s="675"/>
      <c r="M626" s="675"/>
      <c r="N626" s="675"/>
      <c r="O626" s="675"/>
      <c r="P626" s="675"/>
      <c r="Q626" s="675"/>
      <c r="R626" s="675"/>
      <c r="S626" s="675"/>
      <c r="T626" s="675"/>
      <c r="U626" s="675"/>
      <c r="V626" s="675"/>
      <c r="W626" s="675"/>
      <c r="X626" s="675"/>
      <c r="Y626" s="675"/>
      <c r="Z626" s="675"/>
    </row>
    <row r="627" spans="1:26">
      <c r="A627" s="675"/>
      <c r="B627" s="675"/>
      <c r="C627" s="675"/>
      <c r="D627" s="675"/>
      <c r="E627" s="675"/>
      <c r="F627" s="675"/>
      <c r="G627" s="675"/>
      <c r="H627" s="675"/>
      <c r="I627" s="675"/>
      <c r="J627" s="675"/>
      <c r="K627" s="675"/>
      <c r="L627" s="675"/>
      <c r="M627" s="675"/>
      <c r="N627" s="675"/>
      <c r="O627" s="675"/>
      <c r="P627" s="675"/>
      <c r="Q627" s="675"/>
      <c r="R627" s="675"/>
      <c r="S627" s="675"/>
      <c r="T627" s="675"/>
      <c r="U627" s="675"/>
      <c r="V627" s="675"/>
      <c r="W627" s="675"/>
      <c r="X627" s="675"/>
      <c r="Y627" s="675"/>
      <c r="Z627" s="675"/>
    </row>
    <row r="628" spans="1:26">
      <c r="A628" s="675"/>
      <c r="B628" s="675"/>
      <c r="C628" s="675"/>
      <c r="D628" s="675"/>
      <c r="E628" s="675"/>
      <c r="F628" s="675"/>
      <c r="G628" s="675"/>
      <c r="H628" s="675"/>
      <c r="I628" s="675"/>
      <c r="J628" s="675"/>
      <c r="K628" s="675"/>
      <c r="L628" s="675"/>
      <c r="M628" s="675"/>
      <c r="N628" s="675"/>
      <c r="O628" s="675"/>
      <c r="P628" s="675"/>
      <c r="Q628" s="675"/>
      <c r="R628" s="675"/>
      <c r="S628" s="675"/>
      <c r="T628" s="675"/>
      <c r="U628" s="675"/>
      <c r="V628" s="675"/>
      <c r="W628" s="675"/>
      <c r="X628" s="675"/>
      <c r="Y628" s="675"/>
      <c r="Z628" s="675"/>
    </row>
    <row r="629" spans="1:26">
      <c r="A629" s="675"/>
      <c r="B629" s="675"/>
      <c r="C629" s="675"/>
      <c r="D629" s="675"/>
      <c r="E629" s="675"/>
      <c r="F629" s="675"/>
      <c r="G629" s="675"/>
      <c r="H629" s="675"/>
      <c r="I629" s="675"/>
      <c r="J629" s="675"/>
      <c r="K629" s="675"/>
      <c r="L629" s="675"/>
      <c r="M629" s="675"/>
      <c r="N629" s="675"/>
      <c r="O629" s="675"/>
      <c r="P629" s="675"/>
      <c r="Q629" s="675"/>
      <c r="R629" s="675"/>
      <c r="S629" s="675"/>
      <c r="T629" s="675"/>
      <c r="U629" s="675"/>
      <c r="V629" s="675"/>
      <c r="W629" s="675"/>
      <c r="X629" s="675"/>
      <c r="Y629" s="675"/>
      <c r="Z629" s="675"/>
    </row>
    <row r="630" spans="1:26">
      <c r="A630" s="675"/>
      <c r="B630" s="675"/>
      <c r="C630" s="675"/>
      <c r="D630" s="675"/>
      <c r="E630" s="675"/>
      <c r="F630" s="675"/>
      <c r="G630" s="675"/>
      <c r="H630" s="675"/>
      <c r="I630" s="675"/>
      <c r="J630" s="675"/>
      <c r="K630" s="675"/>
      <c r="L630" s="675"/>
      <c r="M630" s="675"/>
      <c r="N630" s="675"/>
      <c r="O630" s="675"/>
      <c r="P630" s="675"/>
      <c r="Q630" s="675"/>
      <c r="R630" s="675"/>
      <c r="S630" s="675"/>
      <c r="T630" s="675"/>
      <c r="U630" s="675"/>
      <c r="V630" s="675"/>
      <c r="W630" s="675"/>
      <c r="X630" s="675"/>
      <c r="Y630" s="675"/>
      <c r="Z630" s="675"/>
    </row>
    <row r="631" spans="1:26">
      <c r="A631" s="675"/>
      <c r="B631" s="675"/>
      <c r="C631" s="675"/>
      <c r="D631" s="675"/>
      <c r="E631" s="675"/>
      <c r="F631" s="675"/>
      <c r="G631" s="675"/>
      <c r="H631" s="675"/>
      <c r="I631" s="675"/>
      <c r="J631" s="675"/>
      <c r="K631" s="675"/>
      <c r="L631" s="675"/>
      <c r="M631" s="675"/>
      <c r="N631" s="675"/>
      <c r="O631" s="675"/>
      <c r="P631" s="675"/>
      <c r="Q631" s="675"/>
      <c r="R631" s="675"/>
      <c r="S631" s="675"/>
      <c r="T631" s="675"/>
      <c r="U631" s="675"/>
      <c r="V631" s="675"/>
      <c r="W631" s="675"/>
      <c r="X631" s="675"/>
      <c r="Y631" s="675"/>
      <c r="Z631" s="675"/>
    </row>
    <row r="632" spans="1:26">
      <c r="A632" s="675"/>
      <c r="B632" s="675"/>
      <c r="C632" s="675"/>
      <c r="D632" s="675"/>
      <c r="E632" s="675"/>
      <c r="F632" s="675"/>
      <c r="G632" s="675"/>
      <c r="H632" s="675"/>
      <c r="I632" s="675"/>
      <c r="J632" s="675"/>
      <c r="K632" s="675"/>
      <c r="L632" s="675"/>
      <c r="M632" s="675"/>
      <c r="N632" s="675"/>
      <c r="O632" s="675"/>
      <c r="P632" s="675"/>
      <c r="Q632" s="675"/>
      <c r="R632" s="675"/>
      <c r="S632" s="675"/>
      <c r="T632" s="675"/>
      <c r="U632" s="675"/>
      <c r="V632" s="675"/>
      <c r="W632" s="675"/>
      <c r="X632" s="675"/>
      <c r="Y632" s="675"/>
      <c r="Z632" s="675"/>
    </row>
    <row r="633" spans="1:26">
      <c r="A633" s="675"/>
      <c r="B633" s="675"/>
      <c r="C633" s="675"/>
      <c r="D633" s="675"/>
      <c r="E633" s="675"/>
      <c r="F633" s="675"/>
      <c r="G633" s="675"/>
      <c r="H633" s="675"/>
      <c r="I633" s="675"/>
      <c r="J633" s="675"/>
      <c r="K633" s="675"/>
      <c r="L633" s="675"/>
      <c r="M633" s="675"/>
      <c r="N633" s="675"/>
      <c r="O633" s="675"/>
      <c r="P633" s="675"/>
      <c r="Q633" s="675"/>
      <c r="R633" s="675"/>
      <c r="S633" s="675"/>
      <c r="T633" s="675"/>
      <c r="U633" s="675"/>
      <c r="V633" s="675"/>
      <c r="W633" s="675"/>
      <c r="X633" s="675"/>
      <c r="Y633" s="675"/>
      <c r="Z633" s="675"/>
    </row>
    <row r="634" spans="1:26">
      <c r="A634" s="675"/>
      <c r="B634" s="675"/>
      <c r="C634" s="675"/>
      <c r="D634" s="675"/>
      <c r="E634" s="675"/>
      <c r="F634" s="675"/>
      <c r="G634" s="675"/>
      <c r="H634" s="675"/>
      <c r="I634" s="675"/>
      <c r="J634" s="675"/>
      <c r="K634" s="675"/>
      <c r="L634" s="675"/>
      <c r="M634" s="675"/>
      <c r="N634" s="675"/>
      <c r="O634" s="675"/>
      <c r="P634" s="675"/>
      <c r="Q634" s="675"/>
      <c r="R634" s="675"/>
      <c r="S634" s="675"/>
      <c r="T634" s="675"/>
      <c r="U634" s="675"/>
      <c r="V634" s="675"/>
      <c r="W634" s="675"/>
      <c r="X634" s="675"/>
      <c r="Y634" s="675"/>
      <c r="Z634" s="675"/>
    </row>
    <row r="635" spans="1:26">
      <c r="A635" s="675"/>
      <c r="B635" s="675"/>
      <c r="C635" s="675"/>
      <c r="D635" s="675"/>
      <c r="E635" s="675"/>
      <c r="F635" s="675"/>
      <c r="G635" s="675"/>
      <c r="H635" s="675"/>
      <c r="I635" s="675"/>
      <c r="J635" s="675"/>
      <c r="K635" s="675"/>
      <c r="L635" s="675"/>
      <c r="M635" s="675"/>
      <c r="N635" s="675"/>
      <c r="O635" s="675"/>
      <c r="P635" s="675"/>
      <c r="Q635" s="675"/>
      <c r="R635" s="675"/>
      <c r="S635" s="675"/>
      <c r="T635" s="675"/>
      <c r="U635" s="675"/>
      <c r="V635" s="675"/>
      <c r="W635" s="675"/>
      <c r="X635" s="675"/>
      <c r="Y635" s="675"/>
      <c r="Z635" s="675"/>
    </row>
    <row r="636" spans="1:26">
      <c r="A636" s="675"/>
      <c r="B636" s="675"/>
      <c r="C636" s="675"/>
      <c r="D636" s="675"/>
      <c r="E636" s="675"/>
      <c r="F636" s="675"/>
      <c r="G636" s="675"/>
      <c r="H636" s="675"/>
      <c r="I636" s="675"/>
      <c r="J636" s="675"/>
      <c r="K636" s="675"/>
      <c r="L636" s="675"/>
      <c r="M636" s="675"/>
      <c r="N636" s="675"/>
      <c r="O636" s="675"/>
      <c r="P636" s="675"/>
      <c r="Q636" s="675"/>
      <c r="R636" s="675"/>
      <c r="S636" s="675"/>
      <c r="T636" s="675"/>
      <c r="U636" s="675"/>
      <c r="V636" s="675"/>
      <c r="W636" s="675"/>
      <c r="X636" s="675"/>
      <c r="Y636" s="675"/>
      <c r="Z636" s="675"/>
    </row>
    <row r="637" spans="1:26">
      <c r="A637" s="675"/>
      <c r="B637" s="675"/>
      <c r="C637" s="675"/>
      <c r="D637" s="675"/>
      <c r="E637" s="675"/>
      <c r="F637" s="675"/>
      <c r="G637" s="675"/>
      <c r="H637" s="675"/>
      <c r="I637" s="675"/>
      <c r="J637" s="675"/>
      <c r="K637" s="675"/>
      <c r="L637" s="675"/>
      <c r="M637" s="675"/>
      <c r="N637" s="675"/>
      <c r="O637" s="675"/>
      <c r="P637" s="675"/>
      <c r="Q637" s="675"/>
      <c r="R637" s="675"/>
      <c r="S637" s="675"/>
      <c r="T637" s="675"/>
      <c r="U637" s="675"/>
      <c r="V637" s="675"/>
      <c r="W637" s="675"/>
      <c r="X637" s="675"/>
      <c r="Y637" s="675"/>
      <c r="Z637" s="675"/>
    </row>
    <row r="638" spans="1:26">
      <c r="A638" s="675"/>
      <c r="B638" s="675"/>
      <c r="C638" s="675"/>
      <c r="D638" s="675"/>
      <c r="E638" s="675"/>
      <c r="F638" s="675"/>
      <c r="G638" s="675"/>
      <c r="H638" s="675"/>
      <c r="I638" s="675"/>
      <c r="J638" s="675"/>
      <c r="K638" s="675"/>
      <c r="L638" s="675"/>
      <c r="M638" s="675"/>
      <c r="N638" s="675"/>
      <c r="O638" s="675"/>
      <c r="P638" s="675"/>
      <c r="Q638" s="675"/>
      <c r="R638" s="675"/>
      <c r="S638" s="675"/>
      <c r="T638" s="675"/>
      <c r="U638" s="675"/>
      <c r="V638" s="675"/>
      <c r="W638" s="675"/>
      <c r="X638" s="675"/>
      <c r="Y638" s="675"/>
      <c r="Z638" s="675"/>
    </row>
    <row r="639" spans="1:26">
      <c r="A639" s="675"/>
      <c r="B639" s="675"/>
      <c r="C639" s="675"/>
      <c r="D639" s="675"/>
      <c r="E639" s="675"/>
      <c r="F639" s="675"/>
      <c r="G639" s="675"/>
      <c r="H639" s="675"/>
      <c r="I639" s="675"/>
      <c r="J639" s="675"/>
      <c r="K639" s="675"/>
      <c r="L639" s="675"/>
      <c r="M639" s="675"/>
      <c r="N639" s="675"/>
      <c r="O639" s="675"/>
      <c r="P639" s="675"/>
      <c r="Q639" s="675"/>
      <c r="R639" s="675"/>
      <c r="S639" s="675"/>
      <c r="T639" s="675"/>
      <c r="U639" s="675"/>
      <c r="V639" s="675"/>
      <c r="W639" s="675"/>
      <c r="X639" s="675"/>
      <c r="Y639" s="675"/>
      <c r="Z639" s="675"/>
    </row>
    <row r="640" spans="1:26">
      <c r="A640" s="675"/>
      <c r="B640" s="675"/>
      <c r="C640" s="675"/>
      <c r="D640" s="675"/>
      <c r="E640" s="675"/>
      <c r="F640" s="675"/>
      <c r="G640" s="675"/>
      <c r="H640" s="675"/>
      <c r="I640" s="675"/>
      <c r="J640" s="675"/>
      <c r="K640" s="675"/>
      <c r="L640" s="675"/>
      <c r="M640" s="675"/>
      <c r="N640" s="675"/>
      <c r="O640" s="675"/>
      <c r="P640" s="675"/>
      <c r="Q640" s="675"/>
      <c r="R640" s="675"/>
      <c r="S640" s="675"/>
      <c r="T640" s="675"/>
      <c r="U640" s="675"/>
      <c r="V640" s="675"/>
      <c r="W640" s="675"/>
      <c r="X640" s="675"/>
      <c r="Y640" s="675"/>
      <c r="Z640" s="675"/>
    </row>
    <row r="641" spans="1:26">
      <c r="A641" s="675"/>
      <c r="B641" s="675"/>
      <c r="C641" s="675"/>
      <c r="D641" s="675"/>
      <c r="E641" s="675"/>
      <c r="F641" s="675"/>
      <c r="G641" s="675"/>
      <c r="H641" s="675"/>
      <c r="I641" s="675"/>
      <c r="J641" s="675"/>
      <c r="K641" s="675"/>
      <c r="L641" s="675"/>
      <c r="M641" s="675"/>
      <c r="N641" s="675"/>
      <c r="O641" s="675"/>
      <c r="P641" s="675"/>
      <c r="Q641" s="675"/>
      <c r="R641" s="675"/>
      <c r="S641" s="675"/>
      <c r="T641" s="675"/>
      <c r="U641" s="675"/>
      <c r="V641" s="675"/>
      <c r="W641" s="675"/>
      <c r="X641" s="675"/>
      <c r="Y641" s="675"/>
      <c r="Z641" s="675"/>
    </row>
    <row r="642" spans="1:26">
      <c r="A642" s="675"/>
      <c r="B642" s="675"/>
      <c r="C642" s="675"/>
      <c r="D642" s="675"/>
      <c r="E642" s="675"/>
      <c r="F642" s="675"/>
      <c r="G642" s="675"/>
      <c r="H642" s="675"/>
      <c r="I642" s="675"/>
      <c r="J642" s="675"/>
      <c r="K642" s="675"/>
      <c r="L642" s="675"/>
      <c r="M642" s="675"/>
      <c r="N642" s="675"/>
      <c r="O642" s="675"/>
      <c r="P642" s="675"/>
      <c r="Q642" s="675"/>
      <c r="R642" s="675"/>
      <c r="S642" s="675"/>
      <c r="T642" s="675"/>
      <c r="U642" s="675"/>
      <c r="V642" s="675"/>
      <c r="W642" s="675"/>
      <c r="X642" s="675"/>
      <c r="Y642" s="675"/>
      <c r="Z642" s="675"/>
    </row>
    <row r="643" spans="1:26">
      <c r="A643" s="675"/>
      <c r="B643" s="675"/>
      <c r="C643" s="675"/>
      <c r="D643" s="675"/>
      <c r="E643" s="675"/>
      <c r="F643" s="675"/>
      <c r="G643" s="675"/>
      <c r="H643" s="675"/>
      <c r="I643" s="675"/>
      <c r="J643" s="675"/>
      <c r="K643" s="675"/>
      <c r="L643" s="675"/>
      <c r="M643" s="675"/>
      <c r="N643" s="675"/>
      <c r="O643" s="675"/>
      <c r="P643" s="675"/>
      <c r="Q643" s="675"/>
      <c r="R643" s="675"/>
      <c r="S643" s="675"/>
      <c r="T643" s="675"/>
      <c r="U643" s="675"/>
      <c r="V643" s="675"/>
      <c r="W643" s="675"/>
      <c r="X643" s="675"/>
      <c r="Y643" s="675"/>
      <c r="Z643" s="675"/>
    </row>
    <row r="644" spans="1:26">
      <c r="A644" s="675"/>
      <c r="B644" s="675"/>
      <c r="C644" s="675"/>
      <c r="D644" s="675"/>
      <c r="E644" s="675"/>
      <c r="F644" s="675"/>
      <c r="G644" s="675"/>
      <c r="H644" s="675"/>
      <c r="I644" s="675"/>
      <c r="J644" s="675"/>
      <c r="K644" s="675"/>
      <c r="L644" s="675"/>
      <c r="M644" s="675"/>
      <c r="N644" s="675"/>
      <c r="O644" s="675"/>
      <c r="P644" s="675"/>
      <c r="Q644" s="675"/>
      <c r="R644" s="675"/>
      <c r="S644" s="675"/>
      <c r="T644" s="675"/>
      <c r="U644" s="675"/>
      <c r="V644" s="675"/>
      <c r="W644" s="675"/>
      <c r="X644" s="675"/>
      <c r="Y644" s="675"/>
      <c r="Z644" s="675"/>
    </row>
    <row r="645" spans="1:26">
      <c r="A645" s="675"/>
      <c r="B645" s="675"/>
      <c r="C645" s="675"/>
      <c r="D645" s="675"/>
      <c r="E645" s="675"/>
      <c r="F645" s="675"/>
      <c r="G645" s="675"/>
      <c r="H645" s="675"/>
      <c r="I645" s="675"/>
      <c r="J645" s="675"/>
      <c r="K645" s="675"/>
      <c r="L645" s="675"/>
      <c r="M645" s="675"/>
      <c r="N645" s="675"/>
      <c r="O645" s="675"/>
      <c r="P645" s="675"/>
      <c r="Q645" s="675"/>
      <c r="R645" s="675"/>
      <c r="S645" s="675"/>
      <c r="T645" s="675"/>
      <c r="U645" s="675"/>
      <c r="V645" s="675"/>
      <c r="W645" s="675"/>
      <c r="X645" s="675"/>
      <c r="Y645" s="675"/>
      <c r="Z645" s="675"/>
    </row>
    <row r="646" spans="1:26">
      <c r="A646" s="675"/>
      <c r="B646" s="675"/>
      <c r="C646" s="675"/>
      <c r="D646" s="675"/>
      <c r="E646" s="675"/>
      <c r="F646" s="675"/>
      <c r="G646" s="675"/>
      <c r="H646" s="675"/>
      <c r="I646" s="675"/>
      <c r="J646" s="675"/>
      <c r="K646" s="675"/>
      <c r="L646" s="675"/>
      <c r="M646" s="675"/>
      <c r="N646" s="675"/>
      <c r="O646" s="675"/>
      <c r="P646" s="675"/>
      <c r="Q646" s="675"/>
      <c r="R646" s="675"/>
      <c r="S646" s="675"/>
      <c r="T646" s="675"/>
      <c r="U646" s="675"/>
      <c r="V646" s="675"/>
      <c r="W646" s="675"/>
      <c r="X646" s="675"/>
      <c r="Y646" s="675"/>
      <c r="Z646" s="675"/>
    </row>
    <row r="647" spans="1:26">
      <c r="A647" s="675"/>
      <c r="B647" s="675"/>
      <c r="C647" s="675"/>
      <c r="D647" s="675"/>
      <c r="E647" s="675"/>
      <c r="F647" s="675"/>
      <c r="G647" s="675"/>
      <c r="H647" s="675"/>
      <c r="I647" s="675"/>
      <c r="J647" s="675"/>
      <c r="K647" s="675"/>
      <c r="L647" s="675"/>
      <c r="M647" s="675"/>
      <c r="N647" s="675"/>
      <c r="O647" s="675"/>
      <c r="P647" s="675"/>
      <c r="Q647" s="675"/>
      <c r="R647" s="675"/>
      <c r="S647" s="675"/>
      <c r="T647" s="675"/>
      <c r="U647" s="675"/>
      <c r="V647" s="675"/>
      <c r="W647" s="675"/>
      <c r="X647" s="675"/>
      <c r="Y647" s="675"/>
      <c r="Z647" s="675"/>
    </row>
    <row r="648" spans="1:26">
      <c r="A648" s="675"/>
      <c r="B648" s="675"/>
      <c r="C648" s="675"/>
      <c r="D648" s="675"/>
      <c r="E648" s="675"/>
      <c r="F648" s="675"/>
      <c r="G648" s="675"/>
      <c r="H648" s="675"/>
      <c r="I648" s="675"/>
      <c r="J648" s="675"/>
      <c r="K648" s="675"/>
      <c r="L648" s="675"/>
      <c r="M648" s="675"/>
      <c r="N648" s="675"/>
      <c r="O648" s="675"/>
      <c r="P648" s="675"/>
      <c r="Q648" s="675"/>
      <c r="R648" s="675"/>
      <c r="S648" s="675"/>
      <c r="T648" s="675"/>
      <c r="U648" s="675"/>
      <c r="V648" s="675"/>
      <c r="W648" s="675"/>
      <c r="X648" s="675"/>
      <c r="Y648" s="675"/>
      <c r="Z648" s="675"/>
    </row>
    <row r="649" spans="1:26">
      <c r="A649" s="675"/>
      <c r="B649" s="675"/>
      <c r="C649" s="675"/>
      <c r="D649" s="675"/>
      <c r="E649" s="675"/>
      <c r="F649" s="675"/>
      <c r="G649" s="675"/>
      <c r="H649" s="675"/>
      <c r="I649" s="675"/>
      <c r="J649" s="675"/>
      <c r="K649" s="675"/>
      <c r="L649" s="675"/>
      <c r="M649" s="675"/>
      <c r="N649" s="675"/>
      <c r="O649" s="675"/>
      <c r="P649" s="675"/>
      <c r="Q649" s="675"/>
      <c r="R649" s="675"/>
      <c r="S649" s="675"/>
      <c r="T649" s="675"/>
      <c r="U649" s="675"/>
      <c r="V649" s="675"/>
      <c r="W649" s="675"/>
      <c r="X649" s="675"/>
      <c r="Y649" s="675"/>
      <c r="Z649" s="675"/>
    </row>
    <row r="650" spans="1:26">
      <c r="A650" s="675"/>
      <c r="B650" s="675"/>
      <c r="C650" s="675"/>
      <c r="D650" s="675"/>
      <c r="E650" s="675"/>
      <c r="F650" s="675"/>
      <c r="G650" s="675"/>
      <c r="H650" s="675"/>
      <c r="I650" s="675"/>
      <c r="J650" s="675"/>
      <c r="K650" s="675"/>
      <c r="L650" s="675"/>
      <c r="M650" s="675"/>
      <c r="N650" s="675"/>
      <c r="O650" s="675"/>
      <c r="P650" s="675"/>
      <c r="Q650" s="675"/>
      <c r="R650" s="675"/>
      <c r="S650" s="675"/>
      <c r="T650" s="675"/>
      <c r="U650" s="675"/>
      <c r="V650" s="675"/>
      <c r="W650" s="675"/>
      <c r="X650" s="675"/>
      <c r="Y650" s="675"/>
      <c r="Z650" s="675"/>
    </row>
    <row r="651" spans="1:26">
      <c r="A651" s="675"/>
      <c r="B651" s="675"/>
      <c r="C651" s="675"/>
      <c r="D651" s="675"/>
      <c r="E651" s="675"/>
      <c r="F651" s="675"/>
      <c r="G651" s="675"/>
      <c r="H651" s="675"/>
      <c r="I651" s="675"/>
      <c r="J651" s="675"/>
      <c r="K651" s="675"/>
      <c r="L651" s="675"/>
      <c r="M651" s="675"/>
      <c r="N651" s="675"/>
      <c r="O651" s="675"/>
      <c r="P651" s="675"/>
      <c r="Q651" s="675"/>
      <c r="R651" s="675"/>
      <c r="S651" s="675"/>
      <c r="T651" s="675"/>
      <c r="U651" s="675"/>
      <c r="V651" s="675"/>
      <c r="W651" s="675"/>
      <c r="X651" s="675"/>
      <c r="Y651" s="675"/>
      <c r="Z651" s="675"/>
    </row>
    <row r="652" spans="1:26">
      <c r="A652" s="675"/>
      <c r="B652" s="675"/>
      <c r="C652" s="675"/>
      <c r="D652" s="675"/>
      <c r="E652" s="675"/>
      <c r="F652" s="675"/>
      <c r="G652" s="675"/>
      <c r="H652" s="675"/>
      <c r="I652" s="675"/>
      <c r="J652" s="675"/>
      <c r="K652" s="675"/>
      <c r="L652" s="675"/>
      <c r="M652" s="675"/>
      <c r="N652" s="675"/>
      <c r="O652" s="675"/>
      <c r="P652" s="675"/>
      <c r="Q652" s="675"/>
      <c r="R652" s="675"/>
      <c r="S652" s="675"/>
      <c r="T652" s="675"/>
      <c r="U652" s="675"/>
      <c r="V652" s="675"/>
      <c r="W652" s="675"/>
      <c r="X652" s="675"/>
      <c r="Y652" s="675"/>
      <c r="Z652" s="675"/>
    </row>
    <row r="653" spans="1:26">
      <c r="A653" s="675"/>
      <c r="B653" s="675"/>
      <c r="C653" s="675"/>
      <c r="D653" s="675"/>
      <c r="E653" s="675"/>
      <c r="F653" s="675"/>
      <c r="G653" s="675"/>
      <c r="H653" s="675"/>
      <c r="I653" s="675"/>
      <c r="J653" s="675"/>
      <c r="K653" s="675"/>
      <c r="L653" s="675"/>
      <c r="M653" s="675"/>
      <c r="N653" s="675"/>
      <c r="O653" s="675"/>
      <c r="P653" s="675"/>
      <c r="Q653" s="675"/>
      <c r="R653" s="675"/>
      <c r="S653" s="675"/>
      <c r="T653" s="675"/>
      <c r="U653" s="675"/>
      <c r="V653" s="675"/>
      <c r="W653" s="675"/>
      <c r="X653" s="675"/>
      <c r="Y653" s="675"/>
      <c r="Z653" s="675"/>
    </row>
    <row r="654" spans="1:26">
      <c r="A654" s="675"/>
      <c r="B654" s="675"/>
      <c r="C654" s="675"/>
      <c r="D654" s="675"/>
      <c r="E654" s="675"/>
      <c r="F654" s="675"/>
      <c r="G654" s="675"/>
      <c r="H654" s="675"/>
      <c r="I654" s="675"/>
      <c r="J654" s="675"/>
      <c r="K654" s="675"/>
      <c r="L654" s="675"/>
      <c r="M654" s="675"/>
      <c r="N654" s="675"/>
      <c r="O654" s="675"/>
      <c r="P654" s="675"/>
      <c r="Q654" s="675"/>
      <c r="R654" s="675"/>
      <c r="S654" s="675"/>
      <c r="T654" s="675"/>
      <c r="U654" s="675"/>
      <c r="V654" s="675"/>
      <c r="W654" s="675"/>
      <c r="X654" s="675"/>
      <c r="Y654" s="675"/>
      <c r="Z654" s="675"/>
    </row>
    <row r="655" spans="1:26">
      <c r="A655" s="675"/>
      <c r="B655" s="675"/>
      <c r="C655" s="675"/>
      <c r="D655" s="675"/>
      <c r="E655" s="675"/>
      <c r="F655" s="675"/>
      <c r="G655" s="675"/>
      <c r="H655" s="675"/>
      <c r="I655" s="675"/>
      <c r="J655" s="675"/>
      <c r="K655" s="675"/>
      <c r="L655" s="675"/>
      <c r="M655" s="675"/>
      <c r="N655" s="675"/>
      <c r="O655" s="675"/>
      <c r="P655" s="675"/>
      <c r="Q655" s="675"/>
      <c r="R655" s="675"/>
      <c r="S655" s="675"/>
      <c r="T655" s="675"/>
      <c r="U655" s="675"/>
      <c r="V655" s="675"/>
      <c r="W655" s="675"/>
      <c r="X655" s="675"/>
      <c r="Y655" s="675"/>
      <c r="Z655" s="675"/>
    </row>
    <row r="656" spans="1:26">
      <c r="A656" s="675"/>
      <c r="B656" s="675"/>
      <c r="C656" s="675"/>
      <c r="D656" s="675"/>
      <c r="E656" s="675"/>
      <c r="F656" s="675"/>
      <c r="G656" s="675"/>
      <c r="H656" s="675"/>
      <c r="I656" s="675"/>
      <c r="J656" s="675"/>
      <c r="K656" s="675"/>
      <c r="L656" s="675"/>
      <c r="M656" s="675"/>
      <c r="N656" s="675"/>
      <c r="O656" s="675"/>
      <c r="P656" s="675"/>
      <c r="Q656" s="675"/>
      <c r="R656" s="675"/>
      <c r="S656" s="675"/>
      <c r="T656" s="675"/>
      <c r="U656" s="675"/>
      <c r="V656" s="675"/>
      <c r="W656" s="675"/>
      <c r="X656" s="675"/>
      <c r="Y656" s="675"/>
      <c r="Z656" s="675"/>
    </row>
    <row r="657" spans="1:26">
      <c r="A657" s="675"/>
      <c r="B657" s="675"/>
      <c r="C657" s="675"/>
      <c r="D657" s="675"/>
      <c r="E657" s="675"/>
      <c r="F657" s="675"/>
      <c r="G657" s="675"/>
      <c r="H657" s="675"/>
      <c r="I657" s="675"/>
      <c r="J657" s="675"/>
      <c r="K657" s="675"/>
      <c r="L657" s="675"/>
      <c r="M657" s="675"/>
      <c r="N657" s="675"/>
      <c r="O657" s="675"/>
      <c r="P657" s="675"/>
      <c r="Q657" s="675"/>
      <c r="R657" s="675"/>
      <c r="S657" s="675"/>
      <c r="T657" s="675"/>
      <c r="U657" s="675"/>
      <c r="V657" s="675"/>
      <c r="W657" s="675"/>
      <c r="X657" s="675"/>
      <c r="Y657" s="675"/>
      <c r="Z657" s="675"/>
    </row>
    <row r="658" spans="1:26">
      <c r="A658" s="675"/>
      <c r="B658" s="675"/>
      <c r="C658" s="675"/>
      <c r="D658" s="675"/>
      <c r="E658" s="675"/>
      <c r="F658" s="675"/>
      <c r="G658" s="675"/>
      <c r="H658" s="675"/>
      <c r="I658" s="675"/>
      <c r="J658" s="675"/>
      <c r="K658" s="675"/>
      <c r="L658" s="675"/>
      <c r="M658" s="675"/>
      <c r="N658" s="675"/>
      <c r="O658" s="675"/>
      <c r="P658" s="675"/>
      <c r="Q658" s="675"/>
      <c r="R658" s="675"/>
      <c r="S658" s="675"/>
      <c r="T658" s="675"/>
      <c r="U658" s="675"/>
      <c r="V658" s="675"/>
      <c r="W658" s="675"/>
      <c r="X658" s="675"/>
      <c r="Y658" s="675"/>
      <c r="Z658" s="675"/>
    </row>
    <row r="659" spans="1:26">
      <c r="A659" s="675"/>
      <c r="B659" s="675"/>
      <c r="C659" s="675"/>
      <c r="D659" s="675"/>
      <c r="E659" s="675"/>
      <c r="F659" s="675"/>
      <c r="G659" s="675"/>
      <c r="H659" s="675"/>
      <c r="I659" s="675"/>
      <c r="J659" s="675"/>
      <c r="K659" s="675"/>
      <c r="L659" s="675"/>
      <c r="M659" s="675"/>
      <c r="N659" s="675"/>
      <c r="O659" s="675"/>
      <c r="P659" s="675"/>
      <c r="Q659" s="675"/>
      <c r="R659" s="675"/>
      <c r="S659" s="675"/>
      <c r="T659" s="675"/>
      <c r="U659" s="675"/>
      <c r="V659" s="675"/>
      <c r="W659" s="675"/>
      <c r="X659" s="675"/>
      <c r="Y659" s="675"/>
      <c r="Z659" s="675"/>
    </row>
    <row r="660" spans="1:26">
      <c r="A660" s="675"/>
      <c r="B660" s="675"/>
      <c r="C660" s="675"/>
      <c r="D660" s="675"/>
      <c r="E660" s="675"/>
      <c r="F660" s="675"/>
      <c r="G660" s="675"/>
      <c r="H660" s="675"/>
      <c r="I660" s="675"/>
      <c r="J660" s="675"/>
      <c r="K660" s="675"/>
      <c r="L660" s="675"/>
      <c r="M660" s="675"/>
      <c r="N660" s="675"/>
      <c r="O660" s="675"/>
      <c r="P660" s="675"/>
      <c r="Q660" s="675"/>
      <c r="R660" s="675"/>
      <c r="S660" s="675"/>
      <c r="T660" s="675"/>
      <c r="U660" s="675"/>
      <c r="V660" s="675"/>
      <c r="W660" s="675"/>
      <c r="X660" s="675"/>
      <c r="Y660" s="675"/>
      <c r="Z660" s="675"/>
    </row>
    <row r="661" spans="1:26">
      <c r="A661" s="675"/>
      <c r="B661" s="675"/>
      <c r="C661" s="675"/>
      <c r="D661" s="675"/>
      <c r="E661" s="675"/>
      <c r="F661" s="675"/>
      <c r="G661" s="675"/>
      <c r="H661" s="675"/>
      <c r="I661" s="675"/>
      <c r="J661" s="675"/>
      <c r="K661" s="675"/>
      <c r="L661" s="675"/>
      <c r="M661" s="675"/>
      <c r="N661" s="675"/>
      <c r="O661" s="675"/>
      <c r="P661" s="675"/>
      <c r="Q661" s="675"/>
      <c r="R661" s="675"/>
      <c r="S661" s="675"/>
      <c r="T661" s="675"/>
      <c r="U661" s="675"/>
      <c r="V661" s="675"/>
      <c r="W661" s="675"/>
      <c r="X661" s="675"/>
      <c r="Y661" s="675"/>
      <c r="Z661" s="675"/>
    </row>
    <row r="662" spans="1:26">
      <c r="A662" s="675"/>
      <c r="B662" s="675"/>
      <c r="C662" s="675"/>
      <c r="D662" s="675"/>
      <c r="E662" s="675"/>
      <c r="F662" s="675"/>
      <c r="G662" s="675"/>
      <c r="H662" s="675"/>
      <c r="I662" s="675"/>
      <c r="J662" s="675"/>
      <c r="K662" s="675"/>
      <c r="L662" s="675"/>
      <c r="M662" s="675"/>
      <c r="N662" s="675"/>
      <c r="O662" s="675"/>
      <c r="P662" s="675"/>
      <c r="Q662" s="675"/>
      <c r="R662" s="675"/>
      <c r="S662" s="675"/>
      <c r="T662" s="675"/>
      <c r="U662" s="675"/>
      <c r="V662" s="675"/>
      <c r="W662" s="675"/>
      <c r="X662" s="675"/>
      <c r="Y662" s="675"/>
      <c r="Z662" s="675"/>
    </row>
    <row r="663" spans="1:26">
      <c r="A663" s="675"/>
      <c r="B663" s="675"/>
      <c r="C663" s="675"/>
      <c r="D663" s="675"/>
      <c r="E663" s="675"/>
      <c r="F663" s="675"/>
      <c r="G663" s="675"/>
      <c r="H663" s="675"/>
      <c r="I663" s="675"/>
      <c r="J663" s="675"/>
      <c r="K663" s="675"/>
      <c r="L663" s="675"/>
      <c r="M663" s="675"/>
      <c r="N663" s="675"/>
      <c r="O663" s="675"/>
      <c r="P663" s="675"/>
      <c r="Q663" s="675"/>
      <c r="R663" s="675"/>
      <c r="S663" s="675"/>
      <c r="T663" s="675"/>
      <c r="U663" s="675"/>
      <c r="V663" s="675"/>
      <c r="W663" s="675"/>
      <c r="X663" s="675"/>
      <c r="Y663" s="675"/>
      <c r="Z663" s="675"/>
    </row>
    <row r="664" spans="1:26">
      <c r="A664" s="675"/>
      <c r="B664" s="675"/>
      <c r="C664" s="675"/>
      <c r="D664" s="675"/>
      <c r="E664" s="675"/>
      <c r="F664" s="675"/>
      <c r="G664" s="675"/>
      <c r="H664" s="675"/>
      <c r="I664" s="675"/>
      <c r="J664" s="675"/>
      <c r="K664" s="675"/>
      <c r="L664" s="675"/>
      <c r="M664" s="675"/>
      <c r="N664" s="675"/>
      <c r="O664" s="675"/>
      <c r="P664" s="675"/>
      <c r="Q664" s="675"/>
      <c r="R664" s="675"/>
      <c r="S664" s="675"/>
      <c r="T664" s="675"/>
      <c r="U664" s="675"/>
      <c r="V664" s="675"/>
      <c r="W664" s="675"/>
      <c r="X664" s="675"/>
      <c r="Y664" s="675"/>
      <c r="Z664" s="675"/>
    </row>
    <row r="665" spans="1:26">
      <c r="A665" s="675"/>
      <c r="B665" s="675"/>
      <c r="C665" s="675"/>
      <c r="D665" s="675"/>
      <c r="E665" s="675"/>
      <c r="F665" s="675"/>
      <c r="G665" s="675"/>
      <c r="H665" s="675"/>
      <c r="I665" s="675"/>
      <c r="J665" s="675"/>
      <c r="K665" s="675"/>
      <c r="L665" s="675"/>
      <c r="M665" s="675"/>
      <c r="N665" s="675"/>
      <c r="O665" s="675"/>
      <c r="P665" s="675"/>
      <c r="Q665" s="675"/>
      <c r="R665" s="675"/>
      <c r="S665" s="675"/>
      <c r="T665" s="675"/>
      <c r="U665" s="675"/>
      <c r="V665" s="675"/>
      <c r="W665" s="675"/>
      <c r="X665" s="675"/>
      <c r="Y665" s="675"/>
      <c r="Z665" s="675"/>
    </row>
    <row r="666" spans="1:26">
      <c r="A666" s="675"/>
      <c r="B666" s="675"/>
      <c r="C666" s="675"/>
      <c r="D666" s="675"/>
      <c r="E666" s="675"/>
      <c r="F666" s="675"/>
      <c r="G666" s="675"/>
      <c r="H666" s="675"/>
      <c r="I666" s="675"/>
      <c r="J666" s="675"/>
      <c r="K666" s="675"/>
      <c r="L666" s="675"/>
      <c r="M666" s="675"/>
      <c r="N666" s="675"/>
      <c r="O666" s="675"/>
      <c r="P666" s="675"/>
      <c r="Q666" s="675"/>
      <c r="R666" s="675"/>
      <c r="S666" s="675"/>
      <c r="T666" s="675"/>
      <c r="U666" s="675"/>
      <c r="V666" s="675"/>
      <c r="W666" s="675"/>
      <c r="X666" s="675"/>
      <c r="Y666" s="675"/>
      <c r="Z666" s="675"/>
    </row>
    <row r="667" spans="1:26">
      <c r="A667" s="675"/>
      <c r="B667" s="675"/>
      <c r="C667" s="675"/>
      <c r="D667" s="675"/>
      <c r="E667" s="675"/>
      <c r="F667" s="675"/>
      <c r="G667" s="675"/>
      <c r="H667" s="675"/>
      <c r="I667" s="675"/>
      <c r="J667" s="675"/>
      <c r="K667" s="675"/>
      <c r="L667" s="675"/>
      <c r="M667" s="675"/>
      <c r="N667" s="675"/>
      <c r="O667" s="675"/>
      <c r="P667" s="675"/>
      <c r="Q667" s="675"/>
      <c r="R667" s="675"/>
      <c r="S667" s="675"/>
      <c r="T667" s="675"/>
      <c r="U667" s="675"/>
      <c r="V667" s="675"/>
      <c r="W667" s="675"/>
      <c r="X667" s="675"/>
      <c r="Y667" s="675"/>
      <c r="Z667" s="675"/>
    </row>
    <row r="668" spans="1:26">
      <c r="A668" s="675"/>
      <c r="B668" s="675"/>
      <c r="C668" s="675"/>
      <c r="D668" s="675"/>
      <c r="E668" s="675"/>
      <c r="F668" s="675"/>
      <c r="G668" s="675"/>
      <c r="H668" s="675"/>
      <c r="I668" s="675"/>
      <c r="J668" s="675"/>
      <c r="K668" s="675"/>
      <c r="L668" s="675"/>
      <c r="M668" s="675"/>
      <c r="N668" s="675"/>
      <c r="O668" s="675"/>
      <c r="P668" s="675"/>
      <c r="Q668" s="675"/>
      <c r="R668" s="675"/>
      <c r="S668" s="675"/>
      <c r="T668" s="675"/>
      <c r="U668" s="675"/>
      <c r="V668" s="675"/>
      <c r="W668" s="675"/>
      <c r="X668" s="675"/>
      <c r="Y668" s="675"/>
      <c r="Z668" s="675"/>
    </row>
    <row r="669" spans="1:26">
      <c r="A669" s="675"/>
      <c r="B669" s="675"/>
      <c r="C669" s="675"/>
      <c r="D669" s="675"/>
      <c r="E669" s="675"/>
      <c r="F669" s="675"/>
      <c r="G669" s="675"/>
      <c r="H669" s="675"/>
      <c r="I669" s="675"/>
      <c r="J669" s="675"/>
      <c r="K669" s="675"/>
      <c r="L669" s="675"/>
      <c r="M669" s="675"/>
      <c r="N669" s="675"/>
      <c r="O669" s="675"/>
      <c r="P669" s="675"/>
      <c r="Q669" s="675"/>
      <c r="R669" s="675"/>
      <c r="S669" s="675"/>
      <c r="T669" s="675"/>
      <c r="U669" s="675"/>
      <c r="V669" s="675"/>
      <c r="W669" s="675"/>
      <c r="X669" s="675"/>
      <c r="Y669" s="675"/>
      <c r="Z669" s="675"/>
    </row>
    <row r="670" spans="1:26">
      <c r="A670" s="675"/>
      <c r="B670" s="675"/>
      <c r="C670" s="675"/>
      <c r="D670" s="675"/>
      <c r="E670" s="675"/>
      <c r="F670" s="675"/>
      <c r="G670" s="675"/>
      <c r="H670" s="675"/>
      <c r="I670" s="675"/>
      <c r="J670" s="675"/>
      <c r="K670" s="675"/>
      <c r="L670" s="675"/>
      <c r="M670" s="675"/>
      <c r="N670" s="675"/>
      <c r="O670" s="675"/>
      <c r="P670" s="675"/>
      <c r="Q670" s="675"/>
      <c r="R670" s="675"/>
      <c r="S670" s="675"/>
      <c r="T670" s="675"/>
      <c r="U670" s="675"/>
      <c r="V670" s="675"/>
      <c r="W670" s="675"/>
      <c r="X670" s="675"/>
      <c r="Y670" s="675"/>
      <c r="Z670" s="675"/>
    </row>
    <row r="671" spans="1:26">
      <c r="A671" s="675"/>
      <c r="B671" s="675"/>
      <c r="C671" s="675"/>
      <c r="D671" s="675"/>
      <c r="E671" s="675"/>
      <c r="F671" s="675"/>
      <c r="G671" s="675"/>
      <c r="H671" s="675"/>
      <c r="I671" s="675"/>
      <c r="J671" s="675"/>
      <c r="K671" s="675"/>
      <c r="L671" s="675"/>
      <c r="M671" s="675"/>
      <c r="N671" s="675"/>
      <c r="O671" s="675"/>
      <c r="P671" s="675"/>
      <c r="Q671" s="675"/>
      <c r="R671" s="675"/>
      <c r="S671" s="675"/>
      <c r="T671" s="675"/>
      <c r="U671" s="675"/>
      <c r="V671" s="675"/>
      <c r="W671" s="675"/>
      <c r="X671" s="675"/>
      <c r="Y671" s="675"/>
      <c r="Z671" s="675"/>
    </row>
    <row r="672" spans="1:26">
      <c r="A672" s="675"/>
      <c r="B672" s="675"/>
      <c r="C672" s="675"/>
      <c r="D672" s="675"/>
      <c r="E672" s="675"/>
      <c r="F672" s="675"/>
      <c r="G672" s="675"/>
      <c r="H672" s="675"/>
      <c r="I672" s="675"/>
      <c r="J672" s="675"/>
      <c r="K672" s="675"/>
      <c r="L672" s="675"/>
      <c r="M672" s="675"/>
      <c r="N672" s="675"/>
      <c r="O672" s="675"/>
      <c r="P672" s="675"/>
      <c r="Q672" s="675"/>
      <c r="R672" s="675"/>
      <c r="S672" s="675"/>
      <c r="T672" s="675"/>
      <c r="U672" s="675"/>
      <c r="V672" s="675"/>
      <c r="W672" s="675"/>
      <c r="X672" s="675"/>
      <c r="Y672" s="675"/>
      <c r="Z672" s="675"/>
    </row>
    <row r="673" spans="1:26">
      <c r="A673" s="675"/>
      <c r="B673" s="675"/>
      <c r="C673" s="675"/>
      <c r="D673" s="675"/>
      <c r="E673" s="675"/>
      <c r="F673" s="675"/>
      <c r="G673" s="675"/>
      <c r="H673" s="675"/>
      <c r="I673" s="675"/>
      <c r="J673" s="675"/>
      <c r="K673" s="675"/>
      <c r="L673" s="675"/>
      <c r="M673" s="675"/>
      <c r="N673" s="675"/>
      <c r="O673" s="675"/>
      <c r="P673" s="675"/>
      <c r="Q673" s="675"/>
      <c r="R673" s="675"/>
      <c r="S673" s="675"/>
      <c r="T673" s="675"/>
      <c r="U673" s="675"/>
      <c r="V673" s="675"/>
      <c r="W673" s="675"/>
      <c r="X673" s="675"/>
      <c r="Y673" s="675"/>
      <c r="Z673" s="675"/>
    </row>
    <row r="674" spans="1:26">
      <c r="A674" s="675"/>
      <c r="B674" s="675"/>
      <c r="C674" s="675"/>
      <c r="D674" s="675"/>
      <c r="E674" s="675"/>
      <c r="F674" s="675"/>
      <c r="G674" s="675"/>
      <c r="H674" s="675"/>
      <c r="I674" s="675"/>
      <c r="J674" s="675"/>
      <c r="K674" s="675"/>
      <c r="L674" s="675"/>
      <c r="M674" s="675"/>
      <c r="N674" s="675"/>
      <c r="O674" s="675"/>
      <c r="P674" s="675"/>
      <c r="Q674" s="675"/>
      <c r="R674" s="675"/>
      <c r="S674" s="675"/>
      <c r="T674" s="675"/>
      <c r="U674" s="675"/>
      <c r="V674" s="675"/>
      <c r="W674" s="675"/>
      <c r="X674" s="675"/>
      <c r="Y674" s="675"/>
      <c r="Z674" s="675"/>
    </row>
    <row r="675" spans="1:26">
      <c r="A675" s="675"/>
      <c r="B675" s="675"/>
      <c r="C675" s="675"/>
      <c r="D675" s="675"/>
      <c r="E675" s="675"/>
      <c r="F675" s="675"/>
      <c r="G675" s="675"/>
      <c r="H675" s="675"/>
      <c r="I675" s="675"/>
      <c r="J675" s="675"/>
      <c r="K675" s="675"/>
      <c r="L675" s="675"/>
      <c r="M675" s="675"/>
      <c r="N675" s="675"/>
      <c r="O675" s="675"/>
      <c r="P675" s="675"/>
      <c r="Q675" s="675"/>
      <c r="R675" s="675"/>
      <c r="S675" s="675"/>
      <c r="T675" s="675"/>
      <c r="U675" s="675"/>
      <c r="V675" s="675"/>
      <c r="W675" s="675"/>
      <c r="X675" s="675"/>
      <c r="Y675" s="675"/>
      <c r="Z675" s="675"/>
    </row>
    <row r="676" spans="1:26">
      <c r="A676" s="675"/>
      <c r="B676" s="675"/>
      <c r="C676" s="675"/>
      <c r="D676" s="675"/>
      <c r="E676" s="675"/>
      <c r="F676" s="675"/>
      <c r="G676" s="675"/>
      <c r="H676" s="675"/>
      <c r="I676" s="675"/>
      <c r="J676" s="675"/>
      <c r="K676" s="675"/>
      <c r="L676" s="675"/>
      <c r="M676" s="675"/>
      <c r="N676" s="675"/>
      <c r="O676" s="675"/>
      <c r="P676" s="675"/>
      <c r="Q676" s="675"/>
      <c r="R676" s="675"/>
      <c r="S676" s="675"/>
      <c r="T676" s="675"/>
      <c r="U676" s="675"/>
      <c r="V676" s="675"/>
      <c r="W676" s="675"/>
      <c r="X676" s="675"/>
      <c r="Y676" s="675"/>
      <c r="Z676" s="675"/>
    </row>
    <row r="677" spans="1:26">
      <c r="A677" s="675"/>
      <c r="B677" s="675"/>
      <c r="C677" s="675"/>
      <c r="D677" s="675"/>
      <c r="E677" s="675"/>
      <c r="F677" s="675"/>
      <c r="G677" s="675"/>
      <c r="H677" s="675"/>
      <c r="I677" s="675"/>
      <c r="J677" s="675"/>
      <c r="K677" s="675"/>
      <c r="L677" s="675"/>
      <c r="M677" s="675"/>
      <c r="N677" s="675"/>
      <c r="O677" s="675"/>
      <c r="P677" s="675"/>
      <c r="Q677" s="675"/>
      <c r="R677" s="675"/>
      <c r="S677" s="675"/>
      <c r="T677" s="675"/>
      <c r="U677" s="675"/>
      <c r="V677" s="675"/>
      <c r="W677" s="675"/>
      <c r="X677" s="675"/>
      <c r="Y677" s="675"/>
      <c r="Z677" s="675"/>
    </row>
    <row r="678" spans="1:26">
      <c r="A678" s="675"/>
      <c r="B678" s="675"/>
      <c r="C678" s="675"/>
      <c r="D678" s="675"/>
      <c r="E678" s="675"/>
      <c r="F678" s="675"/>
      <c r="G678" s="675"/>
      <c r="H678" s="675"/>
      <c r="I678" s="675"/>
      <c r="J678" s="675"/>
      <c r="K678" s="675"/>
      <c r="L678" s="675"/>
      <c r="M678" s="675"/>
      <c r="N678" s="675"/>
      <c r="O678" s="675"/>
      <c r="P678" s="675"/>
      <c r="Q678" s="675"/>
      <c r="R678" s="675"/>
      <c r="S678" s="675"/>
      <c r="T678" s="675"/>
      <c r="U678" s="675"/>
      <c r="V678" s="675"/>
      <c r="W678" s="675"/>
      <c r="X678" s="675"/>
      <c r="Y678" s="675"/>
      <c r="Z678" s="675"/>
    </row>
    <row r="679" spans="1:26">
      <c r="A679" s="675"/>
      <c r="B679" s="675"/>
      <c r="C679" s="675"/>
      <c r="D679" s="675"/>
      <c r="E679" s="675"/>
      <c r="F679" s="675"/>
      <c r="G679" s="675"/>
      <c r="H679" s="675"/>
      <c r="I679" s="675"/>
      <c r="J679" s="675"/>
      <c r="K679" s="675"/>
      <c r="L679" s="675"/>
      <c r="M679" s="675"/>
      <c r="N679" s="675"/>
      <c r="O679" s="675"/>
      <c r="P679" s="675"/>
      <c r="Q679" s="675"/>
      <c r="R679" s="675"/>
      <c r="S679" s="675"/>
      <c r="T679" s="675"/>
      <c r="U679" s="675"/>
      <c r="V679" s="675"/>
      <c r="W679" s="675"/>
      <c r="X679" s="675"/>
      <c r="Y679" s="675"/>
      <c r="Z679" s="675"/>
    </row>
    <row r="680" spans="1:26">
      <c r="A680" s="675"/>
      <c r="B680" s="675"/>
      <c r="C680" s="675"/>
      <c r="D680" s="675"/>
      <c r="E680" s="675"/>
      <c r="F680" s="675"/>
      <c r="G680" s="675"/>
      <c r="H680" s="675"/>
      <c r="I680" s="675"/>
      <c r="J680" s="675"/>
      <c r="K680" s="675"/>
      <c r="L680" s="675"/>
      <c r="M680" s="675"/>
      <c r="N680" s="675"/>
      <c r="O680" s="675"/>
      <c r="P680" s="675"/>
      <c r="Q680" s="675"/>
      <c r="R680" s="675"/>
      <c r="S680" s="675"/>
      <c r="T680" s="675"/>
      <c r="U680" s="675"/>
      <c r="V680" s="675"/>
      <c r="W680" s="675"/>
      <c r="X680" s="675"/>
      <c r="Y680" s="675"/>
      <c r="Z680" s="675"/>
    </row>
    <row r="681" spans="1:26">
      <c r="A681" s="675"/>
      <c r="B681" s="675"/>
      <c r="C681" s="675"/>
      <c r="D681" s="675"/>
      <c r="E681" s="675"/>
      <c r="F681" s="675"/>
      <c r="G681" s="675"/>
      <c r="H681" s="675"/>
      <c r="I681" s="675"/>
      <c r="J681" s="675"/>
      <c r="K681" s="675"/>
      <c r="L681" s="675"/>
      <c r="M681" s="675"/>
      <c r="N681" s="675"/>
      <c r="O681" s="675"/>
      <c r="P681" s="675"/>
      <c r="Q681" s="675"/>
      <c r="R681" s="675"/>
      <c r="S681" s="675"/>
      <c r="T681" s="675"/>
      <c r="U681" s="675"/>
      <c r="V681" s="675"/>
      <c r="W681" s="675"/>
      <c r="X681" s="675"/>
      <c r="Y681" s="675"/>
      <c r="Z681" s="675"/>
    </row>
    <row r="682" spans="1:26">
      <c r="A682" s="675"/>
      <c r="B682" s="675"/>
      <c r="C682" s="675"/>
      <c r="D682" s="675"/>
      <c r="E682" s="675"/>
      <c r="F682" s="675"/>
      <c r="G682" s="675"/>
      <c r="H682" s="675"/>
      <c r="I682" s="675"/>
      <c r="J682" s="675"/>
      <c r="K682" s="675"/>
      <c r="L682" s="675"/>
      <c r="M682" s="675"/>
      <c r="N682" s="675"/>
      <c r="O682" s="675"/>
      <c r="P682" s="675"/>
      <c r="Q682" s="675"/>
      <c r="R682" s="675"/>
      <c r="S682" s="675"/>
      <c r="T682" s="675"/>
      <c r="U682" s="675"/>
      <c r="V682" s="675"/>
      <c r="W682" s="675"/>
      <c r="X682" s="675"/>
      <c r="Y682" s="675"/>
      <c r="Z682" s="675"/>
    </row>
    <row r="683" spans="1:26">
      <c r="A683" s="675"/>
      <c r="B683" s="675"/>
      <c r="C683" s="675"/>
      <c r="D683" s="675"/>
      <c r="E683" s="675"/>
      <c r="F683" s="675"/>
      <c r="G683" s="675"/>
      <c r="H683" s="675"/>
      <c r="I683" s="675"/>
      <c r="J683" s="675"/>
      <c r="K683" s="675"/>
      <c r="L683" s="675"/>
      <c r="M683" s="675"/>
      <c r="N683" s="675"/>
      <c r="O683" s="675"/>
      <c r="P683" s="675"/>
      <c r="Q683" s="675"/>
      <c r="R683" s="675"/>
      <c r="S683" s="675"/>
      <c r="T683" s="675"/>
      <c r="U683" s="675"/>
      <c r="V683" s="675"/>
      <c r="W683" s="675"/>
      <c r="X683" s="675"/>
      <c r="Y683" s="675"/>
      <c r="Z683" s="675"/>
    </row>
    <row r="684" spans="1:26">
      <c r="A684" s="675"/>
      <c r="B684" s="675"/>
      <c r="C684" s="675"/>
      <c r="D684" s="675"/>
      <c r="E684" s="675"/>
      <c r="F684" s="675"/>
      <c r="G684" s="675"/>
      <c r="H684" s="675"/>
      <c r="I684" s="675"/>
      <c r="J684" s="675"/>
      <c r="K684" s="675"/>
      <c r="L684" s="675"/>
      <c r="M684" s="675"/>
      <c r="N684" s="675"/>
      <c r="O684" s="675"/>
      <c r="P684" s="675"/>
      <c r="Q684" s="675"/>
      <c r="R684" s="675"/>
      <c r="S684" s="675"/>
      <c r="T684" s="675"/>
      <c r="U684" s="675"/>
      <c r="V684" s="675"/>
      <c r="W684" s="675"/>
      <c r="X684" s="675"/>
      <c r="Y684" s="675"/>
      <c r="Z684" s="675"/>
    </row>
    <row r="685" spans="1:26">
      <c r="A685" s="675"/>
      <c r="B685" s="675"/>
      <c r="C685" s="675"/>
      <c r="D685" s="675"/>
      <c r="E685" s="675"/>
      <c r="F685" s="675"/>
      <c r="G685" s="675"/>
      <c r="H685" s="675"/>
      <c r="I685" s="675"/>
      <c r="J685" s="675"/>
      <c r="K685" s="675"/>
      <c r="L685" s="675"/>
      <c r="M685" s="675"/>
      <c r="N685" s="675"/>
      <c r="O685" s="675"/>
      <c r="P685" s="675"/>
      <c r="Q685" s="675"/>
      <c r="R685" s="675"/>
      <c r="S685" s="675"/>
      <c r="T685" s="675"/>
      <c r="U685" s="675"/>
      <c r="V685" s="675"/>
      <c r="W685" s="675"/>
      <c r="X685" s="675"/>
      <c r="Y685" s="675"/>
      <c r="Z685" s="675"/>
    </row>
    <row r="686" spans="1:26">
      <c r="A686" s="675"/>
      <c r="B686" s="675"/>
      <c r="C686" s="675"/>
      <c r="D686" s="675"/>
      <c r="E686" s="675"/>
      <c r="F686" s="675"/>
      <c r="G686" s="675"/>
      <c r="H686" s="675"/>
      <c r="I686" s="675"/>
      <c r="J686" s="675"/>
      <c r="K686" s="675"/>
      <c r="L686" s="675"/>
      <c r="M686" s="675"/>
      <c r="N686" s="675"/>
      <c r="O686" s="675"/>
      <c r="P686" s="675"/>
      <c r="Q686" s="675"/>
      <c r="R686" s="675"/>
      <c r="S686" s="675"/>
      <c r="T686" s="675"/>
      <c r="U686" s="675"/>
      <c r="V686" s="675"/>
      <c r="W686" s="675"/>
      <c r="X686" s="675"/>
      <c r="Y686" s="675"/>
      <c r="Z686" s="675"/>
    </row>
    <row r="687" spans="1:26">
      <c r="A687" s="675"/>
      <c r="B687" s="675"/>
      <c r="C687" s="675"/>
      <c r="D687" s="675"/>
      <c r="E687" s="675"/>
      <c r="F687" s="675"/>
      <c r="G687" s="675"/>
      <c r="H687" s="675"/>
      <c r="I687" s="675"/>
      <c r="J687" s="675"/>
      <c r="K687" s="675"/>
      <c r="L687" s="675"/>
      <c r="M687" s="675"/>
      <c r="N687" s="675"/>
      <c r="O687" s="675"/>
      <c r="P687" s="675"/>
      <c r="Q687" s="675"/>
      <c r="R687" s="675"/>
      <c r="S687" s="675"/>
      <c r="T687" s="675"/>
      <c r="U687" s="675"/>
      <c r="V687" s="675"/>
      <c r="W687" s="675"/>
      <c r="X687" s="675"/>
      <c r="Y687" s="675"/>
      <c r="Z687" s="675"/>
    </row>
    <row r="688" spans="1:26">
      <c r="A688" s="675"/>
      <c r="B688" s="675"/>
      <c r="C688" s="675"/>
      <c r="D688" s="675"/>
      <c r="E688" s="675"/>
      <c r="F688" s="675"/>
      <c r="G688" s="675"/>
      <c r="H688" s="675"/>
      <c r="I688" s="675"/>
      <c r="J688" s="675"/>
      <c r="K688" s="675"/>
      <c r="L688" s="675"/>
      <c r="M688" s="675"/>
      <c r="N688" s="675"/>
      <c r="O688" s="675"/>
      <c r="P688" s="675"/>
      <c r="Q688" s="675"/>
      <c r="R688" s="675"/>
      <c r="S688" s="675"/>
      <c r="T688" s="675"/>
      <c r="U688" s="675"/>
      <c r="V688" s="675"/>
      <c r="W688" s="675"/>
      <c r="X688" s="675"/>
      <c r="Y688" s="675"/>
      <c r="Z688" s="675"/>
    </row>
    <row r="689" spans="1:26">
      <c r="A689" s="675"/>
      <c r="B689" s="675"/>
      <c r="C689" s="675"/>
      <c r="D689" s="675"/>
      <c r="E689" s="675"/>
      <c r="F689" s="675"/>
      <c r="G689" s="675"/>
      <c r="H689" s="675"/>
      <c r="I689" s="675"/>
      <c r="J689" s="675"/>
      <c r="K689" s="675"/>
      <c r="L689" s="675"/>
      <c r="M689" s="675"/>
      <c r="N689" s="675"/>
      <c r="O689" s="675"/>
      <c r="P689" s="675"/>
      <c r="Q689" s="675"/>
      <c r="R689" s="675"/>
      <c r="S689" s="675"/>
      <c r="T689" s="675"/>
      <c r="U689" s="675"/>
      <c r="V689" s="675"/>
      <c r="W689" s="675"/>
      <c r="X689" s="675"/>
      <c r="Y689" s="675"/>
      <c r="Z689" s="675"/>
    </row>
    <row r="690" spans="1:26">
      <c r="A690" s="675"/>
      <c r="B690" s="675"/>
      <c r="C690" s="675"/>
      <c r="D690" s="675"/>
      <c r="E690" s="675"/>
      <c r="F690" s="675"/>
      <c r="G690" s="675"/>
      <c r="H690" s="675"/>
      <c r="I690" s="675"/>
      <c r="J690" s="675"/>
      <c r="K690" s="675"/>
      <c r="L690" s="675"/>
      <c r="M690" s="675"/>
      <c r="N690" s="675"/>
      <c r="O690" s="675"/>
      <c r="P690" s="675"/>
      <c r="Q690" s="675"/>
      <c r="R690" s="675"/>
      <c r="S690" s="675"/>
      <c r="T690" s="675"/>
      <c r="U690" s="675"/>
      <c r="V690" s="675"/>
      <c r="W690" s="675"/>
      <c r="X690" s="675"/>
      <c r="Y690" s="675"/>
      <c r="Z690" s="675"/>
    </row>
    <row r="691" spans="1:26">
      <c r="A691" s="675"/>
      <c r="B691" s="675"/>
      <c r="C691" s="675"/>
      <c r="D691" s="675"/>
      <c r="E691" s="675"/>
      <c r="F691" s="675"/>
      <c r="G691" s="675"/>
      <c r="H691" s="675"/>
      <c r="I691" s="675"/>
      <c r="J691" s="675"/>
      <c r="K691" s="675"/>
      <c r="L691" s="675"/>
      <c r="M691" s="675"/>
      <c r="N691" s="675"/>
      <c r="O691" s="675"/>
      <c r="P691" s="675"/>
      <c r="Q691" s="675"/>
      <c r="R691" s="675"/>
      <c r="S691" s="675"/>
      <c r="T691" s="675"/>
      <c r="U691" s="675"/>
      <c r="V691" s="675"/>
      <c r="W691" s="675"/>
      <c r="X691" s="675"/>
      <c r="Y691" s="675"/>
      <c r="Z691" s="675"/>
    </row>
    <row r="692" spans="1:26">
      <c r="A692" s="675"/>
      <c r="B692" s="675"/>
      <c r="C692" s="675"/>
      <c r="D692" s="675"/>
      <c r="E692" s="675"/>
      <c r="F692" s="675"/>
      <c r="G692" s="675"/>
      <c r="H692" s="675"/>
      <c r="I692" s="675"/>
      <c r="J692" s="675"/>
      <c r="K692" s="675"/>
      <c r="L692" s="675"/>
      <c r="M692" s="675"/>
      <c r="N692" s="675"/>
      <c r="O692" s="675"/>
      <c r="P692" s="675"/>
      <c r="Q692" s="675"/>
      <c r="R692" s="675"/>
      <c r="S692" s="675"/>
      <c r="T692" s="675"/>
      <c r="U692" s="675"/>
      <c r="V692" s="675"/>
      <c r="W692" s="675"/>
      <c r="X692" s="675"/>
      <c r="Y692" s="675"/>
      <c r="Z692" s="675"/>
    </row>
    <row r="693" spans="1:26">
      <c r="A693" s="675"/>
      <c r="B693" s="675"/>
      <c r="C693" s="675"/>
      <c r="D693" s="675"/>
      <c r="E693" s="675"/>
      <c r="F693" s="675"/>
      <c r="G693" s="675"/>
      <c r="H693" s="675"/>
      <c r="I693" s="675"/>
      <c r="J693" s="675"/>
      <c r="K693" s="675"/>
      <c r="L693" s="675"/>
      <c r="M693" s="675"/>
      <c r="N693" s="675"/>
      <c r="O693" s="675"/>
      <c r="P693" s="675"/>
      <c r="Q693" s="675"/>
      <c r="R693" s="675"/>
      <c r="S693" s="675"/>
      <c r="T693" s="675"/>
      <c r="U693" s="675"/>
      <c r="V693" s="675"/>
      <c r="W693" s="675"/>
      <c r="X693" s="675"/>
      <c r="Y693" s="675"/>
      <c r="Z693" s="675"/>
    </row>
    <row r="694" spans="1:26">
      <c r="A694" s="675"/>
      <c r="B694" s="675"/>
      <c r="C694" s="675"/>
      <c r="D694" s="675"/>
      <c r="E694" s="675"/>
      <c r="F694" s="675"/>
      <c r="G694" s="675"/>
      <c r="H694" s="675"/>
      <c r="I694" s="675"/>
      <c r="J694" s="675"/>
      <c r="K694" s="675"/>
      <c r="L694" s="675"/>
      <c r="M694" s="675"/>
      <c r="N694" s="675"/>
      <c r="O694" s="675"/>
      <c r="P694" s="675"/>
      <c r="Q694" s="675"/>
      <c r="R694" s="675"/>
      <c r="S694" s="675"/>
      <c r="T694" s="675"/>
      <c r="U694" s="675"/>
      <c r="V694" s="675"/>
      <c r="W694" s="675"/>
      <c r="X694" s="675"/>
      <c r="Y694" s="675"/>
      <c r="Z694" s="675"/>
    </row>
    <row r="695" spans="1:26">
      <c r="A695" s="675"/>
      <c r="B695" s="675"/>
      <c r="C695" s="675"/>
      <c r="D695" s="675"/>
      <c r="E695" s="675"/>
      <c r="F695" s="675"/>
      <c r="G695" s="675"/>
      <c r="H695" s="675"/>
      <c r="I695" s="675"/>
      <c r="J695" s="675"/>
      <c r="K695" s="675"/>
      <c r="L695" s="675"/>
      <c r="M695" s="675"/>
      <c r="N695" s="675"/>
      <c r="O695" s="675"/>
      <c r="P695" s="675"/>
      <c r="Q695" s="675"/>
      <c r="R695" s="675"/>
      <c r="S695" s="675"/>
      <c r="T695" s="675"/>
      <c r="U695" s="675"/>
      <c r="V695" s="675"/>
      <c r="W695" s="675"/>
      <c r="X695" s="675"/>
      <c r="Y695" s="675"/>
      <c r="Z695" s="675"/>
    </row>
    <row r="696" spans="1:26">
      <c r="A696" s="675"/>
      <c r="B696" s="675"/>
      <c r="C696" s="675"/>
      <c r="D696" s="675"/>
      <c r="E696" s="675"/>
      <c r="F696" s="675"/>
      <c r="G696" s="675"/>
      <c r="H696" s="675"/>
      <c r="I696" s="675"/>
      <c r="J696" s="675"/>
      <c r="K696" s="675"/>
      <c r="L696" s="675"/>
      <c r="M696" s="675"/>
      <c r="N696" s="675"/>
      <c r="O696" s="675"/>
      <c r="P696" s="675"/>
      <c r="Q696" s="675"/>
      <c r="R696" s="675"/>
      <c r="S696" s="675"/>
      <c r="T696" s="675"/>
      <c r="U696" s="675"/>
      <c r="V696" s="675"/>
      <c r="W696" s="675"/>
      <c r="X696" s="675"/>
      <c r="Y696" s="675"/>
      <c r="Z696" s="675"/>
    </row>
    <row r="697" spans="1:26">
      <c r="A697" s="675"/>
      <c r="B697" s="675"/>
      <c r="C697" s="675"/>
      <c r="D697" s="675"/>
      <c r="E697" s="675"/>
      <c r="F697" s="675"/>
      <c r="G697" s="675"/>
      <c r="H697" s="675"/>
      <c r="I697" s="675"/>
      <c r="J697" s="675"/>
      <c r="K697" s="675"/>
      <c r="L697" s="675"/>
      <c r="M697" s="675"/>
      <c r="N697" s="675"/>
      <c r="O697" s="675"/>
      <c r="P697" s="675"/>
      <c r="Q697" s="675"/>
      <c r="R697" s="675"/>
      <c r="S697" s="675"/>
      <c r="T697" s="675"/>
      <c r="U697" s="675"/>
      <c r="V697" s="675"/>
      <c r="W697" s="675"/>
      <c r="X697" s="675"/>
      <c r="Y697" s="675"/>
      <c r="Z697" s="675"/>
    </row>
    <row r="698" spans="1:26">
      <c r="A698" s="675"/>
      <c r="B698" s="675"/>
      <c r="C698" s="675"/>
      <c r="D698" s="675"/>
      <c r="E698" s="675"/>
      <c r="F698" s="675"/>
      <c r="G698" s="675"/>
      <c r="H698" s="675"/>
      <c r="I698" s="675"/>
      <c r="J698" s="675"/>
      <c r="K698" s="675"/>
      <c r="L698" s="675"/>
      <c r="M698" s="675"/>
      <c r="N698" s="675"/>
      <c r="O698" s="675"/>
      <c r="P698" s="675"/>
      <c r="Q698" s="675"/>
      <c r="R698" s="675"/>
      <c r="S698" s="675"/>
      <c r="T698" s="675"/>
      <c r="U698" s="675"/>
      <c r="V698" s="675"/>
      <c r="W698" s="675"/>
      <c r="X698" s="675"/>
      <c r="Y698" s="675"/>
      <c r="Z698" s="675"/>
    </row>
    <row r="699" spans="1:26">
      <c r="A699" s="675"/>
      <c r="B699" s="675"/>
      <c r="C699" s="675"/>
      <c r="D699" s="675"/>
      <c r="E699" s="675"/>
      <c r="F699" s="675"/>
      <c r="G699" s="675"/>
      <c r="H699" s="675"/>
      <c r="I699" s="675"/>
      <c r="J699" s="675"/>
      <c r="K699" s="675"/>
      <c r="L699" s="675"/>
      <c r="M699" s="675"/>
      <c r="N699" s="675"/>
      <c r="O699" s="675"/>
      <c r="P699" s="675"/>
      <c r="Q699" s="675"/>
      <c r="R699" s="675"/>
      <c r="S699" s="675"/>
      <c r="T699" s="675"/>
      <c r="U699" s="675"/>
      <c r="V699" s="675"/>
      <c r="W699" s="675"/>
      <c r="X699" s="675"/>
      <c r="Y699" s="675"/>
      <c r="Z699" s="675"/>
    </row>
    <row r="700" spans="1:26">
      <c r="A700" s="675"/>
      <c r="B700" s="675"/>
      <c r="C700" s="675"/>
      <c r="D700" s="675"/>
      <c r="E700" s="675"/>
      <c r="F700" s="675"/>
      <c r="G700" s="675"/>
      <c r="H700" s="675"/>
      <c r="I700" s="675"/>
      <c r="J700" s="675"/>
      <c r="K700" s="675"/>
      <c r="L700" s="675"/>
      <c r="M700" s="675"/>
      <c r="N700" s="675"/>
      <c r="O700" s="675"/>
      <c r="P700" s="675"/>
      <c r="Q700" s="675"/>
      <c r="R700" s="675"/>
      <c r="S700" s="675"/>
      <c r="T700" s="675"/>
      <c r="U700" s="675"/>
      <c r="V700" s="675"/>
      <c r="W700" s="675"/>
      <c r="X700" s="675"/>
      <c r="Y700" s="675"/>
      <c r="Z700" s="675"/>
    </row>
    <row r="701" spans="1:26">
      <c r="A701" s="675"/>
      <c r="B701" s="675"/>
      <c r="C701" s="675"/>
      <c r="D701" s="675"/>
      <c r="E701" s="675"/>
      <c r="F701" s="675"/>
      <c r="G701" s="675"/>
      <c r="H701" s="675"/>
      <c r="I701" s="675"/>
      <c r="J701" s="675"/>
      <c r="K701" s="675"/>
      <c r="L701" s="675"/>
      <c r="M701" s="675"/>
      <c r="N701" s="675"/>
      <c r="O701" s="675"/>
      <c r="P701" s="675"/>
      <c r="Q701" s="675"/>
      <c r="R701" s="675"/>
      <c r="S701" s="675"/>
      <c r="T701" s="675"/>
      <c r="U701" s="675"/>
      <c r="V701" s="675"/>
      <c r="W701" s="675"/>
      <c r="X701" s="675"/>
      <c r="Y701" s="675"/>
      <c r="Z701" s="675"/>
    </row>
    <row r="702" spans="1:26">
      <c r="A702" s="675"/>
      <c r="B702" s="675"/>
      <c r="C702" s="675"/>
      <c r="D702" s="675"/>
      <c r="E702" s="675"/>
      <c r="F702" s="675"/>
      <c r="G702" s="675"/>
      <c r="H702" s="675"/>
      <c r="I702" s="675"/>
      <c r="J702" s="675"/>
      <c r="K702" s="675"/>
      <c r="L702" s="675"/>
      <c r="M702" s="675"/>
      <c r="N702" s="675"/>
      <c r="O702" s="675"/>
      <c r="P702" s="675"/>
      <c r="Q702" s="675"/>
      <c r="R702" s="675"/>
      <c r="S702" s="675"/>
      <c r="T702" s="675"/>
      <c r="U702" s="675"/>
      <c r="V702" s="675"/>
      <c r="W702" s="675"/>
      <c r="X702" s="675"/>
      <c r="Y702" s="675"/>
      <c r="Z702" s="675"/>
    </row>
    <row r="703" spans="1:26">
      <c r="A703" s="675"/>
      <c r="B703" s="675"/>
      <c r="C703" s="675"/>
      <c r="D703" s="675"/>
      <c r="E703" s="675"/>
      <c r="F703" s="675"/>
      <c r="G703" s="675"/>
      <c r="H703" s="675"/>
      <c r="I703" s="675"/>
      <c r="J703" s="675"/>
      <c r="K703" s="675"/>
      <c r="L703" s="675"/>
      <c r="M703" s="675"/>
      <c r="N703" s="675"/>
      <c r="O703" s="675"/>
      <c r="P703" s="675"/>
      <c r="Q703" s="675"/>
      <c r="R703" s="675"/>
      <c r="S703" s="675"/>
      <c r="T703" s="675"/>
      <c r="U703" s="675"/>
      <c r="V703" s="675"/>
      <c r="W703" s="675"/>
      <c r="X703" s="675"/>
      <c r="Y703" s="675"/>
      <c r="Z703" s="675"/>
    </row>
    <row r="704" spans="1:26">
      <c r="A704" s="675"/>
      <c r="B704" s="675"/>
      <c r="C704" s="675"/>
      <c r="D704" s="675"/>
      <c r="E704" s="675"/>
      <c r="F704" s="675"/>
      <c r="G704" s="675"/>
      <c r="H704" s="675"/>
      <c r="I704" s="675"/>
      <c r="J704" s="675"/>
      <c r="K704" s="675"/>
      <c r="L704" s="675"/>
      <c r="M704" s="675"/>
      <c r="N704" s="675"/>
      <c r="O704" s="675"/>
      <c r="P704" s="675"/>
      <c r="Q704" s="675"/>
      <c r="R704" s="675"/>
      <c r="S704" s="675"/>
      <c r="T704" s="675"/>
      <c r="U704" s="675"/>
      <c r="V704" s="675"/>
      <c r="W704" s="675"/>
      <c r="X704" s="675"/>
      <c r="Y704" s="675"/>
      <c r="Z704" s="675"/>
    </row>
    <row r="705" spans="1:26">
      <c r="A705" s="675"/>
      <c r="B705" s="675"/>
      <c r="C705" s="675"/>
      <c r="D705" s="675"/>
      <c r="E705" s="675"/>
      <c r="F705" s="675"/>
      <c r="G705" s="675"/>
      <c r="H705" s="675"/>
      <c r="I705" s="675"/>
      <c r="J705" s="675"/>
      <c r="K705" s="675"/>
      <c r="L705" s="675"/>
      <c r="M705" s="675"/>
      <c r="N705" s="675"/>
      <c r="O705" s="675"/>
      <c r="P705" s="675"/>
      <c r="Q705" s="675"/>
      <c r="R705" s="675"/>
      <c r="S705" s="675"/>
      <c r="T705" s="675"/>
      <c r="U705" s="675"/>
      <c r="V705" s="675"/>
      <c r="W705" s="675"/>
      <c r="X705" s="675"/>
      <c r="Y705" s="675"/>
      <c r="Z705" s="675"/>
    </row>
    <row r="706" spans="1:26">
      <c r="A706" s="675"/>
      <c r="B706" s="675"/>
      <c r="C706" s="675"/>
      <c r="D706" s="675"/>
      <c r="E706" s="675"/>
      <c r="F706" s="675"/>
      <c r="G706" s="675"/>
      <c r="H706" s="675"/>
      <c r="I706" s="675"/>
      <c r="J706" s="675"/>
      <c r="K706" s="675"/>
      <c r="L706" s="675"/>
      <c r="M706" s="675"/>
      <c r="N706" s="675"/>
      <c r="O706" s="675"/>
      <c r="P706" s="675"/>
      <c r="Q706" s="675"/>
      <c r="R706" s="675"/>
      <c r="S706" s="675"/>
      <c r="T706" s="675"/>
      <c r="U706" s="675"/>
      <c r="V706" s="675"/>
      <c r="W706" s="675"/>
      <c r="X706" s="675"/>
      <c r="Y706" s="675"/>
      <c r="Z706" s="675"/>
    </row>
    <row r="707" spans="1:26">
      <c r="A707" s="675"/>
      <c r="B707" s="675"/>
      <c r="C707" s="675"/>
      <c r="D707" s="675"/>
      <c r="E707" s="675"/>
      <c r="F707" s="675"/>
      <c r="G707" s="675"/>
      <c r="H707" s="675"/>
      <c r="I707" s="675"/>
      <c r="J707" s="675"/>
      <c r="K707" s="675"/>
      <c r="L707" s="675"/>
      <c r="M707" s="675"/>
      <c r="N707" s="675"/>
      <c r="O707" s="675"/>
      <c r="P707" s="675"/>
      <c r="Q707" s="675"/>
      <c r="R707" s="675"/>
      <c r="S707" s="675"/>
      <c r="T707" s="675"/>
      <c r="U707" s="675"/>
      <c r="V707" s="675"/>
      <c r="W707" s="675"/>
      <c r="X707" s="675"/>
      <c r="Y707" s="675"/>
      <c r="Z707" s="675"/>
    </row>
    <row r="708" spans="1:26">
      <c r="A708" s="675"/>
      <c r="B708" s="675"/>
      <c r="C708" s="675"/>
      <c r="D708" s="675"/>
      <c r="E708" s="675"/>
      <c r="F708" s="675"/>
      <c r="G708" s="675"/>
      <c r="H708" s="675"/>
      <c r="I708" s="675"/>
      <c r="J708" s="675"/>
      <c r="K708" s="675"/>
      <c r="L708" s="675"/>
      <c r="M708" s="675"/>
      <c r="N708" s="675"/>
      <c r="O708" s="675"/>
      <c r="P708" s="675"/>
      <c r="Q708" s="675"/>
      <c r="R708" s="675"/>
      <c r="S708" s="675"/>
      <c r="T708" s="675"/>
      <c r="U708" s="675"/>
      <c r="V708" s="675"/>
      <c r="W708" s="675"/>
      <c r="X708" s="675"/>
      <c r="Y708" s="675"/>
      <c r="Z708" s="675"/>
    </row>
    <row r="709" spans="1:26">
      <c r="A709" s="675"/>
      <c r="B709" s="675"/>
      <c r="C709" s="675"/>
      <c r="D709" s="675"/>
      <c r="E709" s="675"/>
      <c r="F709" s="675"/>
      <c r="G709" s="675"/>
      <c r="H709" s="675"/>
      <c r="I709" s="675"/>
      <c r="J709" s="675"/>
      <c r="K709" s="675"/>
      <c r="L709" s="675"/>
      <c r="M709" s="675"/>
      <c r="N709" s="675"/>
      <c r="O709" s="675"/>
      <c r="P709" s="675"/>
      <c r="Q709" s="675"/>
      <c r="R709" s="675"/>
      <c r="S709" s="675"/>
      <c r="T709" s="675"/>
      <c r="U709" s="675"/>
      <c r="V709" s="675"/>
      <c r="W709" s="675"/>
      <c r="X709" s="675"/>
      <c r="Y709" s="675"/>
      <c r="Z709" s="675"/>
    </row>
    <row r="710" spans="1:26">
      <c r="A710" s="675"/>
      <c r="B710" s="675"/>
      <c r="C710" s="675"/>
      <c r="D710" s="675"/>
      <c r="E710" s="675"/>
      <c r="F710" s="675"/>
      <c r="G710" s="675"/>
      <c r="H710" s="675"/>
      <c r="I710" s="675"/>
      <c r="J710" s="675"/>
      <c r="K710" s="675"/>
      <c r="L710" s="675"/>
      <c r="M710" s="675"/>
      <c r="N710" s="675"/>
      <c r="O710" s="675"/>
      <c r="P710" s="675"/>
      <c r="Q710" s="675"/>
      <c r="R710" s="675"/>
      <c r="S710" s="675"/>
      <c r="T710" s="675"/>
      <c r="U710" s="675"/>
      <c r="V710" s="675"/>
      <c r="W710" s="675"/>
      <c r="X710" s="675"/>
      <c r="Y710" s="675"/>
      <c r="Z710" s="675"/>
    </row>
    <row r="711" spans="1:26">
      <c r="A711" s="675"/>
      <c r="B711" s="675"/>
      <c r="C711" s="675"/>
      <c r="D711" s="675"/>
      <c r="E711" s="675"/>
      <c r="F711" s="675"/>
      <c r="G711" s="675"/>
      <c r="H711" s="675"/>
      <c r="I711" s="675"/>
      <c r="J711" s="675"/>
      <c r="K711" s="675"/>
      <c r="L711" s="675"/>
      <c r="M711" s="675"/>
      <c r="N711" s="675"/>
      <c r="O711" s="675"/>
      <c r="P711" s="675"/>
      <c r="Q711" s="675"/>
      <c r="R711" s="675"/>
      <c r="S711" s="675"/>
      <c r="T711" s="675"/>
      <c r="U711" s="675"/>
      <c r="V711" s="675"/>
      <c r="W711" s="675"/>
      <c r="X711" s="675"/>
      <c r="Y711" s="675"/>
      <c r="Z711" s="675"/>
    </row>
    <row r="712" spans="1:26">
      <c r="A712" s="675"/>
      <c r="B712" s="675"/>
      <c r="C712" s="675"/>
      <c r="D712" s="675"/>
      <c r="E712" s="675"/>
      <c r="F712" s="675"/>
      <c r="G712" s="675"/>
      <c r="H712" s="675"/>
      <c r="I712" s="675"/>
      <c r="J712" s="675"/>
      <c r="K712" s="675"/>
      <c r="L712" s="675"/>
      <c r="M712" s="675"/>
      <c r="N712" s="675"/>
      <c r="O712" s="675"/>
      <c r="P712" s="675"/>
      <c r="Q712" s="675"/>
      <c r="R712" s="675"/>
      <c r="S712" s="675"/>
      <c r="T712" s="675"/>
      <c r="U712" s="675"/>
      <c r="V712" s="675"/>
      <c r="W712" s="675"/>
      <c r="X712" s="675"/>
      <c r="Y712" s="675"/>
      <c r="Z712" s="675"/>
    </row>
    <row r="713" spans="1:26">
      <c r="A713" s="675"/>
      <c r="B713" s="675"/>
      <c r="C713" s="675"/>
      <c r="D713" s="675"/>
      <c r="E713" s="675"/>
      <c r="F713" s="675"/>
      <c r="G713" s="675"/>
      <c r="H713" s="675"/>
      <c r="I713" s="675"/>
      <c r="J713" s="675"/>
      <c r="K713" s="675"/>
      <c r="L713" s="675"/>
      <c r="M713" s="675"/>
      <c r="N713" s="675"/>
      <c r="O713" s="675"/>
      <c r="P713" s="675"/>
      <c r="Q713" s="675"/>
      <c r="R713" s="675"/>
      <c r="S713" s="675"/>
      <c r="T713" s="675"/>
      <c r="U713" s="675"/>
      <c r="V713" s="675"/>
      <c r="W713" s="675"/>
      <c r="X713" s="675"/>
      <c r="Y713" s="675"/>
      <c r="Z713" s="675"/>
    </row>
    <row r="714" spans="1:26">
      <c r="A714" s="675"/>
      <c r="B714" s="675"/>
      <c r="C714" s="675"/>
      <c r="D714" s="675"/>
      <c r="E714" s="675"/>
      <c r="F714" s="675"/>
      <c r="G714" s="675"/>
      <c r="H714" s="675"/>
      <c r="I714" s="675"/>
      <c r="J714" s="675"/>
      <c r="K714" s="675"/>
      <c r="L714" s="675"/>
      <c r="M714" s="675"/>
      <c r="N714" s="675"/>
      <c r="O714" s="675"/>
      <c r="P714" s="675"/>
      <c r="Q714" s="675"/>
      <c r="R714" s="675"/>
      <c r="S714" s="675"/>
      <c r="T714" s="675"/>
      <c r="U714" s="675"/>
      <c r="V714" s="675"/>
      <c r="W714" s="675"/>
      <c r="X714" s="675"/>
      <c r="Y714" s="675"/>
      <c r="Z714" s="675"/>
    </row>
    <row r="715" spans="1:26">
      <c r="A715" s="675"/>
      <c r="B715" s="675"/>
      <c r="C715" s="675"/>
      <c r="D715" s="675"/>
      <c r="E715" s="675"/>
      <c r="F715" s="675"/>
      <c r="G715" s="675"/>
      <c r="H715" s="675"/>
      <c r="I715" s="675"/>
      <c r="J715" s="675"/>
      <c r="K715" s="675"/>
      <c r="L715" s="675"/>
      <c r="M715" s="675"/>
      <c r="N715" s="675"/>
      <c r="O715" s="675"/>
      <c r="P715" s="675"/>
      <c r="Q715" s="675"/>
      <c r="R715" s="675"/>
      <c r="S715" s="675"/>
      <c r="T715" s="675"/>
      <c r="U715" s="675"/>
      <c r="V715" s="675"/>
      <c r="W715" s="675"/>
      <c r="X715" s="675"/>
      <c r="Y715" s="675"/>
      <c r="Z715" s="675"/>
    </row>
    <row r="716" spans="1:26">
      <c r="A716" s="675"/>
      <c r="B716" s="675"/>
      <c r="C716" s="675"/>
      <c r="D716" s="675"/>
      <c r="E716" s="675"/>
      <c r="F716" s="675"/>
      <c r="G716" s="675"/>
      <c r="H716" s="675"/>
      <c r="I716" s="675"/>
      <c r="J716" s="675"/>
      <c r="K716" s="675"/>
      <c r="L716" s="675"/>
      <c r="M716" s="675"/>
      <c r="N716" s="675"/>
      <c r="O716" s="675"/>
      <c r="P716" s="675"/>
      <c r="Q716" s="675"/>
      <c r="R716" s="675"/>
      <c r="S716" s="675"/>
      <c r="T716" s="675"/>
      <c r="U716" s="675"/>
      <c r="V716" s="675"/>
      <c r="W716" s="675"/>
      <c r="X716" s="675"/>
      <c r="Y716" s="675"/>
      <c r="Z716" s="675"/>
    </row>
    <row r="717" spans="1:26">
      <c r="A717" s="675"/>
      <c r="B717" s="675"/>
      <c r="C717" s="675"/>
      <c r="D717" s="675"/>
      <c r="E717" s="675"/>
      <c r="F717" s="675"/>
      <c r="G717" s="675"/>
      <c r="H717" s="675"/>
      <c r="I717" s="675"/>
      <c r="J717" s="675"/>
      <c r="K717" s="675"/>
      <c r="L717" s="675"/>
      <c r="M717" s="675"/>
      <c r="N717" s="675"/>
      <c r="O717" s="675"/>
      <c r="P717" s="675"/>
      <c r="Q717" s="675"/>
      <c r="R717" s="675"/>
      <c r="S717" s="675"/>
      <c r="T717" s="675"/>
      <c r="U717" s="675"/>
      <c r="V717" s="675"/>
      <c r="W717" s="675"/>
      <c r="X717" s="675"/>
      <c r="Y717" s="675"/>
      <c r="Z717" s="675"/>
    </row>
    <row r="718" spans="1:26">
      <c r="A718" s="675"/>
      <c r="B718" s="675"/>
      <c r="C718" s="675"/>
      <c r="D718" s="675"/>
      <c r="E718" s="675"/>
      <c r="F718" s="675"/>
      <c r="G718" s="675"/>
      <c r="H718" s="675"/>
      <c r="I718" s="675"/>
      <c r="J718" s="675"/>
      <c r="K718" s="675"/>
      <c r="L718" s="675"/>
      <c r="M718" s="675"/>
      <c r="N718" s="675"/>
      <c r="O718" s="675"/>
      <c r="P718" s="675"/>
      <c r="Q718" s="675"/>
      <c r="R718" s="675"/>
      <c r="S718" s="675"/>
      <c r="T718" s="675"/>
      <c r="U718" s="675"/>
      <c r="V718" s="675"/>
      <c r="W718" s="675"/>
      <c r="X718" s="675"/>
      <c r="Y718" s="675"/>
      <c r="Z718" s="675"/>
    </row>
    <row r="719" spans="1:26">
      <c r="A719" s="675"/>
      <c r="B719" s="675"/>
      <c r="C719" s="675"/>
      <c r="D719" s="675"/>
      <c r="E719" s="675"/>
      <c r="F719" s="675"/>
      <c r="G719" s="675"/>
      <c r="H719" s="675"/>
      <c r="I719" s="675"/>
      <c r="J719" s="675"/>
      <c r="K719" s="675"/>
      <c r="L719" s="675"/>
      <c r="M719" s="675"/>
      <c r="N719" s="675"/>
      <c r="O719" s="675"/>
      <c r="P719" s="675"/>
      <c r="Q719" s="675"/>
      <c r="R719" s="675"/>
      <c r="S719" s="675"/>
      <c r="T719" s="675"/>
      <c r="U719" s="675"/>
      <c r="V719" s="675"/>
      <c r="W719" s="675"/>
      <c r="X719" s="675"/>
      <c r="Y719" s="675"/>
      <c r="Z719" s="675"/>
    </row>
    <row r="720" spans="1:26">
      <c r="A720" s="675"/>
      <c r="B720" s="675"/>
      <c r="C720" s="675"/>
      <c r="D720" s="675"/>
      <c r="E720" s="675"/>
      <c r="F720" s="675"/>
      <c r="G720" s="675"/>
      <c r="H720" s="675"/>
      <c r="I720" s="675"/>
      <c r="J720" s="675"/>
      <c r="K720" s="675"/>
      <c r="L720" s="675"/>
      <c r="M720" s="675"/>
      <c r="N720" s="675"/>
      <c r="O720" s="675"/>
      <c r="P720" s="675"/>
      <c r="Q720" s="675"/>
      <c r="R720" s="675"/>
      <c r="S720" s="675"/>
      <c r="T720" s="675"/>
      <c r="U720" s="675"/>
      <c r="V720" s="675"/>
      <c r="W720" s="675"/>
      <c r="X720" s="675"/>
      <c r="Y720" s="675"/>
      <c r="Z720" s="675"/>
    </row>
    <row r="721" spans="1:26">
      <c r="A721" s="675"/>
      <c r="B721" s="675"/>
      <c r="C721" s="675"/>
      <c r="D721" s="675"/>
      <c r="E721" s="675"/>
      <c r="F721" s="675"/>
      <c r="G721" s="675"/>
      <c r="H721" s="675"/>
      <c r="I721" s="675"/>
      <c r="J721" s="675"/>
      <c r="K721" s="675"/>
      <c r="L721" s="675"/>
      <c r="M721" s="675"/>
      <c r="N721" s="675"/>
      <c r="O721" s="675"/>
      <c r="P721" s="675"/>
      <c r="Q721" s="675"/>
      <c r="R721" s="675"/>
      <c r="S721" s="675"/>
      <c r="T721" s="675"/>
      <c r="U721" s="675"/>
      <c r="V721" s="675"/>
      <c r="W721" s="675"/>
      <c r="X721" s="675"/>
      <c r="Y721" s="675"/>
      <c r="Z721" s="675"/>
    </row>
    <row r="722" spans="1:26">
      <c r="A722" s="675"/>
      <c r="B722" s="675"/>
      <c r="C722" s="675"/>
      <c r="D722" s="675"/>
      <c r="E722" s="675"/>
      <c r="F722" s="675"/>
      <c r="G722" s="675"/>
      <c r="H722" s="675"/>
      <c r="I722" s="675"/>
      <c r="J722" s="675"/>
      <c r="K722" s="675"/>
      <c r="L722" s="675"/>
      <c r="M722" s="675"/>
      <c r="N722" s="675"/>
      <c r="O722" s="675"/>
      <c r="P722" s="675"/>
      <c r="Q722" s="675"/>
      <c r="R722" s="675"/>
      <c r="S722" s="675"/>
      <c r="T722" s="675"/>
      <c r="U722" s="675"/>
      <c r="V722" s="675"/>
      <c r="W722" s="675"/>
      <c r="X722" s="675"/>
      <c r="Y722" s="675"/>
      <c r="Z722" s="675"/>
    </row>
    <row r="723" spans="1:26">
      <c r="A723" s="675"/>
      <c r="B723" s="675"/>
      <c r="C723" s="675"/>
      <c r="D723" s="675"/>
      <c r="E723" s="675"/>
      <c r="F723" s="675"/>
      <c r="G723" s="675"/>
      <c r="H723" s="675"/>
      <c r="I723" s="675"/>
      <c r="J723" s="675"/>
      <c r="K723" s="675"/>
      <c r="L723" s="675"/>
      <c r="M723" s="675"/>
      <c r="N723" s="675"/>
      <c r="O723" s="675"/>
      <c r="P723" s="675"/>
      <c r="Q723" s="675"/>
      <c r="R723" s="675"/>
      <c r="S723" s="675"/>
      <c r="T723" s="675"/>
      <c r="U723" s="675"/>
      <c r="V723" s="675"/>
      <c r="W723" s="675"/>
      <c r="X723" s="675"/>
      <c r="Y723" s="675"/>
      <c r="Z723" s="675"/>
    </row>
    <row r="724" spans="1:26">
      <c r="A724" s="675"/>
      <c r="B724" s="675"/>
      <c r="C724" s="675"/>
      <c r="D724" s="675"/>
      <c r="E724" s="675"/>
      <c r="F724" s="675"/>
      <c r="G724" s="675"/>
      <c r="H724" s="675"/>
      <c r="I724" s="675"/>
      <c r="J724" s="675"/>
      <c r="K724" s="675"/>
      <c r="L724" s="675"/>
      <c r="M724" s="675"/>
      <c r="N724" s="675"/>
      <c r="O724" s="675"/>
      <c r="P724" s="675"/>
      <c r="Q724" s="675"/>
      <c r="R724" s="675"/>
      <c r="S724" s="675"/>
      <c r="T724" s="675"/>
      <c r="U724" s="675"/>
      <c r="V724" s="675"/>
      <c r="W724" s="675"/>
      <c r="X724" s="675"/>
      <c r="Y724" s="675"/>
      <c r="Z724" s="675"/>
    </row>
    <row r="725" spans="1:26">
      <c r="A725" s="675"/>
      <c r="B725" s="675"/>
      <c r="C725" s="675"/>
      <c r="D725" s="675"/>
      <c r="E725" s="675"/>
      <c r="F725" s="675"/>
      <c r="G725" s="675"/>
      <c r="H725" s="675"/>
      <c r="I725" s="675"/>
      <c r="J725" s="675"/>
      <c r="K725" s="675"/>
      <c r="L725" s="675"/>
      <c r="M725" s="675"/>
      <c r="N725" s="675"/>
      <c r="O725" s="675"/>
      <c r="P725" s="675"/>
      <c r="Q725" s="675"/>
      <c r="R725" s="675"/>
      <c r="S725" s="675"/>
      <c r="T725" s="675"/>
      <c r="U725" s="675"/>
      <c r="V725" s="675"/>
      <c r="W725" s="675"/>
      <c r="X725" s="675"/>
      <c r="Y725" s="675"/>
      <c r="Z725" s="675"/>
    </row>
    <row r="726" spans="1:26">
      <c r="A726" s="675"/>
      <c r="B726" s="675"/>
      <c r="C726" s="675"/>
      <c r="D726" s="675"/>
      <c r="E726" s="675"/>
      <c r="F726" s="675"/>
      <c r="G726" s="675"/>
      <c r="H726" s="675"/>
      <c r="I726" s="675"/>
      <c r="J726" s="675"/>
      <c r="K726" s="675"/>
      <c r="L726" s="675"/>
      <c r="M726" s="675"/>
      <c r="N726" s="675"/>
      <c r="O726" s="675"/>
      <c r="P726" s="675"/>
      <c r="Q726" s="675"/>
      <c r="R726" s="675"/>
      <c r="S726" s="675"/>
      <c r="T726" s="675"/>
      <c r="U726" s="675"/>
      <c r="V726" s="675"/>
      <c r="W726" s="675"/>
      <c r="X726" s="675"/>
      <c r="Y726" s="675"/>
      <c r="Z726" s="675"/>
    </row>
    <row r="727" spans="1:26">
      <c r="A727" s="675"/>
      <c r="B727" s="675"/>
      <c r="C727" s="675"/>
      <c r="D727" s="675"/>
      <c r="E727" s="675"/>
      <c r="F727" s="675"/>
      <c r="G727" s="675"/>
      <c r="H727" s="675"/>
      <c r="I727" s="675"/>
      <c r="J727" s="675"/>
      <c r="K727" s="675"/>
      <c r="L727" s="675"/>
      <c r="M727" s="675"/>
      <c r="N727" s="675"/>
      <c r="O727" s="675"/>
      <c r="P727" s="675"/>
      <c r="Q727" s="675"/>
      <c r="R727" s="675"/>
      <c r="S727" s="675"/>
      <c r="T727" s="675"/>
      <c r="U727" s="675"/>
      <c r="V727" s="675"/>
      <c r="W727" s="675"/>
      <c r="X727" s="675"/>
      <c r="Y727" s="675"/>
      <c r="Z727" s="675"/>
    </row>
    <row r="728" spans="1:26">
      <c r="A728" s="675"/>
      <c r="B728" s="675"/>
      <c r="C728" s="675"/>
      <c r="D728" s="675"/>
      <c r="E728" s="675"/>
      <c r="F728" s="675"/>
      <c r="G728" s="675"/>
      <c r="H728" s="675"/>
      <c r="I728" s="675"/>
      <c r="J728" s="675"/>
      <c r="K728" s="675"/>
      <c r="L728" s="675"/>
      <c r="M728" s="675"/>
      <c r="N728" s="675"/>
      <c r="O728" s="675"/>
      <c r="P728" s="675"/>
      <c r="Q728" s="675"/>
      <c r="R728" s="675"/>
      <c r="S728" s="675"/>
      <c r="T728" s="675"/>
      <c r="U728" s="675"/>
      <c r="V728" s="675"/>
      <c r="W728" s="675"/>
      <c r="X728" s="675"/>
      <c r="Y728" s="675"/>
      <c r="Z728" s="675"/>
    </row>
    <row r="729" spans="1:26">
      <c r="A729" s="675"/>
      <c r="B729" s="675"/>
      <c r="C729" s="675"/>
      <c r="D729" s="675"/>
      <c r="E729" s="675"/>
      <c r="F729" s="675"/>
      <c r="G729" s="675"/>
      <c r="H729" s="675"/>
      <c r="I729" s="675"/>
      <c r="J729" s="675"/>
      <c r="K729" s="675"/>
      <c r="L729" s="675"/>
      <c r="M729" s="675"/>
      <c r="N729" s="675"/>
      <c r="O729" s="675"/>
      <c r="P729" s="675"/>
      <c r="Q729" s="675"/>
      <c r="R729" s="675"/>
      <c r="S729" s="675"/>
      <c r="T729" s="675"/>
      <c r="U729" s="675"/>
      <c r="V729" s="675"/>
      <c r="W729" s="675"/>
      <c r="X729" s="675"/>
      <c r="Y729" s="675"/>
      <c r="Z729" s="675"/>
    </row>
    <row r="730" spans="1:26">
      <c r="A730" s="675"/>
      <c r="B730" s="675"/>
      <c r="C730" s="675"/>
      <c r="D730" s="675"/>
      <c r="E730" s="675"/>
      <c r="F730" s="675"/>
      <c r="G730" s="675"/>
      <c r="H730" s="675"/>
      <c r="I730" s="675"/>
      <c r="J730" s="675"/>
      <c r="K730" s="675"/>
      <c r="L730" s="675"/>
      <c r="M730" s="675"/>
      <c r="N730" s="675"/>
      <c r="O730" s="675"/>
      <c r="P730" s="675"/>
      <c r="Q730" s="675"/>
      <c r="R730" s="675"/>
      <c r="S730" s="675"/>
      <c r="T730" s="675"/>
      <c r="U730" s="675"/>
      <c r="V730" s="675"/>
      <c r="W730" s="675"/>
      <c r="X730" s="675"/>
      <c r="Y730" s="675"/>
      <c r="Z730" s="675"/>
    </row>
    <row r="731" spans="1:26">
      <c r="A731" s="675"/>
      <c r="B731" s="675"/>
      <c r="C731" s="675"/>
      <c r="D731" s="675"/>
      <c r="E731" s="675"/>
      <c r="F731" s="675"/>
      <c r="G731" s="675"/>
      <c r="H731" s="675"/>
      <c r="I731" s="675"/>
      <c r="J731" s="675"/>
      <c r="K731" s="675"/>
      <c r="L731" s="675"/>
      <c r="M731" s="675"/>
      <c r="N731" s="675"/>
      <c r="O731" s="675"/>
      <c r="P731" s="675"/>
      <c r="Q731" s="675"/>
      <c r="R731" s="675"/>
      <c r="S731" s="675"/>
      <c r="T731" s="675"/>
      <c r="U731" s="675"/>
      <c r="V731" s="675"/>
      <c r="W731" s="675"/>
      <c r="X731" s="675"/>
      <c r="Y731" s="675"/>
      <c r="Z731" s="675"/>
    </row>
    <row r="732" spans="1:26">
      <c r="A732" s="675"/>
      <c r="B732" s="675"/>
      <c r="C732" s="675"/>
      <c r="D732" s="675"/>
      <c r="E732" s="675"/>
      <c r="F732" s="675"/>
      <c r="G732" s="675"/>
      <c r="H732" s="675"/>
      <c r="I732" s="675"/>
      <c r="J732" s="675"/>
      <c r="K732" s="675"/>
      <c r="L732" s="675"/>
      <c r="M732" s="675"/>
      <c r="N732" s="675"/>
      <c r="O732" s="675"/>
      <c r="P732" s="675"/>
      <c r="Q732" s="675"/>
      <c r="R732" s="675"/>
      <c r="S732" s="675"/>
      <c r="T732" s="675"/>
      <c r="U732" s="675"/>
      <c r="V732" s="675"/>
      <c r="W732" s="675"/>
      <c r="X732" s="675"/>
      <c r="Y732" s="675"/>
      <c r="Z732" s="675"/>
    </row>
    <row r="733" spans="1:26">
      <c r="A733" s="675"/>
      <c r="B733" s="675"/>
      <c r="C733" s="675"/>
      <c r="D733" s="675"/>
      <c r="E733" s="675"/>
      <c r="F733" s="675"/>
      <c r="G733" s="675"/>
      <c r="H733" s="675"/>
      <c r="I733" s="675"/>
      <c r="J733" s="675"/>
      <c r="K733" s="675"/>
      <c r="L733" s="675"/>
      <c r="M733" s="675"/>
      <c r="N733" s="675"/>
      <c r="O733" s="675"/>
      <c r="P733" s="675"/>
      <c r="Q733" s="675"/>
      <c r="R733" s="675"/>
      <c r="S733" s="675"/>
      <c r="T733" s="675"/>
      <c r="U733" s="675"/>
      <c r="V733" s="675"/>
      <c r="W733" s="675"/>
      <c r="X733" s="675"/>
      <c r="Y733" s="675"/>
      <c r="Z733" s="675"/>
    </row>
    <row r="734" spans="1:26">
      <c r="A734" s="675"/>
      <c r="B734" s="675"/>
      <c r="C734" s="675"/>
      <c r="D734" s="675"/>
      <c r="E734" s="675"/>
      <c r="F734" s="675"/>
      <c r="G734" s="675"/>
      <c r="H734" s="675"/>
      <c r="I734" s="675"/>
      <c r="J734" s="675"/>
      <c r="K734" s="675"/>
      <c r="L734" s="675"/>
      <c r="M734" s="675"/>
      <c r="N734" s="675"/>
      <c r="O734" s="675"/>
      <c r="P734" s="675"/>
      <c r="Q734" s="675"/>
      <c r="R734" s="675"/>
      <c r="S734" s="675"/>
      <c r="T734" s="675"/>
      <c r="U734" s="675"/>
      <c r="V734" s="675"/>
      <c r="W734" s="675"/>
      <c r="X734" s="675"/>
      <c r="Y734" s="675"/>
      <c r="Z734" s="675"/>
    </row>
    <row r="735" spans="1:26">
      <c r="A735" s="675"/>
      <c r="B735" s="675"/>
      <c r="C735" s="675"/>
      <c r="D735" s="675"/>
      <c r="E735" s="675"/>
      <c r="F735" s="675"/>
      <c r="G735" s="675"/>
      <c r="H735" s="675"/>
      <c r="I735" s="675"/>
      <c r="J735" s="675"/>
      <c r="K735" s="675"/>
      <c r="L735" s="675"/>
      <c r="M735" s="675"/>
      <c r="N735" s="675"/>
      <c r="O735" s="675"/>
      <c r="P735" s="675"/>
      <c r="Q735" s="675"/>
      <c r="R735" s="675"/>
      <c r="S735" s="675"/>
      <c r="T735" s="675"/>
      <c r="U735" s="675"/>
      <c r="V735" s="675"/>
      <c r="W735" s="675"/>
      <c r="X735" s="675"/>
      <c r="Y735" s="675"/>
      <c r="Z735" s="675"/>
    </row>
    <row r="736" spans="1:26">
      <c r="A736" s="675"/>
      <c r="B736" s="675"/>
      <c r="C736" s="675"/>
      <c r="D736" s="675"/>
      <c r="E736" s="675"/>
      <c r="F736" s="675"/>
      <c r="G736" s="675"/>
      <c r="H736" s="675"/>
      <c r="I736" s="675"/>
      <c r="J736" s="675"/>
      <c r="K736" s="675"/>
      <c r="L736" s="675"/>
      <c r="M736" s="675"/>
      <c r="N736" s="675"/>
      <c r="O736" s="675"/>
      <c r="P736" s="675"/>
      <c r="Q736" s="675"/>
      <c r="R736" s="675"/>
      <c r="S736" s="675"/>
      <c r="T736" s="675"/>
      <c r="U736" s="675"/>
      <c r="V736" s="675"/>
      <c r="W736" s="675"/>
      <c r="X736" s="675"/>
      <c r="Y736" s="675"/>
      <c r="Z736" s="675"/>
    </row>
    <row r="737" spans="1:26">
      <c r="A737" s="675"/>
      <c r="B737" s="675"/>
      <c r="C737" s="675"/>
      <c r="D737" s="675"/>
      <c r="E737" s="675"/>
      <c r="F737" s="675"/>
      <c r="G737" s="675"/>
      <c r="H737" s="675"/>
      <c r="I737" s="675"/>
      <c r="J737" s="675"/>
      <c r="K737" s="675"/>
      <c r="L737" s="675"/>
      <c r="M737" s="675"/>
      <c r="N737" s="675"/>
      <c r="O737" s="675"/>
      <c r="P737" s="675"/>
      <c r="Q737" s="675"/>
      <c r="R737" s="675"/>
      <c r="S737" s="675"/>
      <c r="T737" s="675"/>
      <c r="U737" s="675"/>
      <c r="V737" s="675"/>
      <c r="W737" s="675"/>
      <c r="X737" s="675"/>
      <c r="Y737" s="675"/>
      <c r="Z737" s="675"/>
    </row>
    <row r="738" spans="1:26">
      <c r="A738" s="675"/>
      <c r="B738" s="675"/>
      <c r="C738" s="675"/>
      <c r="D738" s="675"/>
      <c r="E738" s="675"/>
      <c r="F738" s="675"/>
      <c r="G738" s="675"/>
      <c r="H738" s="675"/>
      <c r="I738" s="675"/>
      <c r="J738" s="675"/>
      <c r="K738" s="675"/>
      <c r="L738" s="675"/>
      <c r="M738" s="675"/>
      <c r="N738" s="675"/>
      <c r="O738" s="675"/>
      <c r="P738" s="675"/>
      <c r="Q738" s="675"/>
      <c r="R738" s="675"/>
      <c r="S738" s="675"/>
      <c r="T738" s="675"/>
      <c r="U738" s="675"/>
      <c r="V738" s="675"/>
      <c r="W738" s="675"/>
      <c r="X738" s="675"/>
      <c r="Y738" s="675"/>
      <c r="Z738" s="675"/>
    </row>
    <row r="739" spans="1:26">
      <c r="A739" s="675"/>
      <c r="B739" s="675"/>
      <c r="C739" s="675"/>
      <c r="D739" s="675"/>
      <c r="E739" s="675"/>
      <c r="F739" s="675"/>
      <c r="G739" s="675"/>
      <c r="H739" s="675"/>
      <c r="I739" s="675"/>
      <c r="J739" s="675"/>
      <c r="K739" s="675"/>
      <c r="L739" s="675"/>
      <c r="M739" s="675"/>
      <c r="N739" s="675"/>
      <c r="O739" s="675"/>
      <c r="P739" s="675"/>
      <c r="Q739" s="675"/>
      <c r="R739" s="675"/>
      <c r="S739" s="675"/>
      <c r="T739" s="675"/>
      <c r="U739" s="675"/>
      <c r="V739" s="675"/>
      <c r="W739" s="675"/>
      <c r="X739" s="675"/>
      <c r="Y739" s="675"/>
      <c r="Z739" s="675"/>
    </row>
    <row r="740" spans="1:26">
      <c r="A740" s="675"/>
      <c r="B740" s="675"/>
      <c r="C740" s="675"/>
      <c r="D740" s="675"/>
      <c r="E740" s="675"/>
      <c r="F740" s="675"/>
      <c r="G740" s="675"/>
      <c r="H740" s="675"/>
      <c r="I740" s="675"/>
      <c r="J740" s="675"/>
      <c r="K740" s="675"/>
      <c r="L740" s="675"/>
      <c r="M740" s="675"/>
      <c r="N740" s="675"/>
      <c r="O740" s="675"/>
      <c r="P740" s="675"/>
      <c r="Q740" s="675"/>
      <c r="R740" s="675"/>
      <c r="S740" s="675"/>
      <c r="T740" s="675"/>
      <c r="U740" s="675"/>
      <c r="V740" s="675"/>
      <c r="W740" s="675"/>
      <c r="X740" s="675"/>
      <c r="Y740" s="675"/>
      <c r="Z740" s="675"/>
    </row>
    <row r="741" spans="1:26">
      <c r="A741" s="675"/>
      <c r="B741" s="675"/>
      <c r="C741" s="675"/>
      <c r="D741" s="675"/>
      <c r="E741" s="675"/>
      <c r="F741" s="675"/>
      <c r="G741" s="675"/>
      <c r="H741" s="675"/>
      <c r="I741" s="675"/>
      <c r="J741" s="675"/>
      <c r="K741" s="675"/>
      <c r="L741" s="675"/>
      <c r="M741" s="675"/>
      <c r="N741" s="675"/>
      <c r="O741" s="675"/>
      <c r="P741" s="675"/>
      <c r="Q741" s="675"/>
      <c r="R741" s="675"/>
      <c r="S741" s="675"/>
      <c r="T741" s="675"/>
      <c r="U741" s="675"/>
      <c r="V741" s="675"/>
      <c r="W741" s="675"/>
      <c r="X741" s="675"/>
      <c r="Y741" s="675"/>
      <c r="Z741" s="675"/>
    </row>
    <row r="742" spans="1:26">
      <c r="A742" s="675"/>
      <c r="B742" s="675"/>
      <c r="C742" s="675"/>
      <c r="D742" s="675"/>
      <c r="E742" s="675"/>
      <c r="F742" s="675"/>
      <c r="G742" s="675"/>
      <c r="H742" s="675"/>
      <c r="I742" s="675"/>
      <c r="J742" s="675"/>
      <c r="K742" s="675"/>
      <c r="L742" s="675"/>
      <c r="M742" s="675"/>
      <c r="N742" s="675"/>
      <c r="O742" s="675"/>
      <c r="P742" s="675"/>
      <c r="Q742" s="675"/>
      <c r="R742" s="675"/>
      <c r="S742" s="675"/>
      <c r="T742" s="675"/>
      <c r="U742" s="675"/>
      <c r="V742" s="675"/>
      <c r="W742" s="675"/>
      <c r="X742" s="675"/>
      <c r="Y742" s="675"/>
      <c r="Z742" s="675"/>
    </row>
    <row r="743" spans="1:26">
      <c r="A743" s="675"/>
      <c r="B743" s="675"/>
      <c r="C743" s="675"/>
      <c r="D743" s="675"/>
      <c r="E743" s="675"/>
      <c r="F743" s="675"/>
      <c r="G743" s="675"/>
      <c r="H743" s="675"/>
      <c r="I743" s="675"/>
      <c r="J743" s="675"/>
      <c r="K743" s="675"/>
      <c r="L743" s="675"/>
      <c r="M743" s="675"/>
      <c r="N743" s="675"/>
      <c r="O743" s="675"/>
      <c r="P743" s="675"/>
      <c r="Q743" s="675"/>
      <c r="R743" s="675"/>
      <c r="S743" s="675"/>
      <c r="T743" s="675"/>
      <c r="U743" s="675"/>
      <c r="V743" s="675"/>
      <c r="W743" s="675"/>
      <c r="X743" s="675"/>
      <c r="Y743" s="675"/>
      <c r="Z743" s="675"/>
    </row>
    <row r="744" spans="1:26">
      <c r="A744" s="675"/>
      <c r="B744" s="675"/>
      <c r="C744" s="675"/>
      <c r="D744" s="675"/>
      <c r="E744" s="675"/>
      <c r="F744" s="675"/>
      <c r="G744" s="675"/>
      <c r="H744" s="675"/>
      <c r="I744" s="675"/>
      <c r="J744" s="675"/>
      <c r="K744" s="675"/>
      <c r="L744" s="675"/>
      <c r="M744" s="675"/>
      <c r="N744" s="675"/>
      <c r="O744" s="675"/>
      <c r="P744" s="675"/>
      <c r="Q744" s="675"/>
      <c r="R744" s="675"/>
      <c r="S744" s="675"/>
      <c r="T744" s="675"/>
      <c r="U744" s="675"/>
      <c r="V744" s="675"/>
      <c r="W744" s="675"/>
      <c r="X744" s="675"/>
      <c r="Y744" s="675"/>
      <c r="Z744" s="675"/>
    </row>
    <row r="745" spans="1:26">
      <c r="A745" s="675"/>
      <c r="B745" s="675"/>
      <c r="C745" s="675"/>
      <c r="D745" s="675"/>
      <c r="E745" s="675"/>
      <c r="F745" s="675"/>
      <c r="G745" s="675"/>
      <c r="H745" s="675"/>
      <c r="I745" s="675"/>
      <c r="J745" s="675"/>
      <c r="K745" s="675"/>
      <c r="L745" s="675"/>
      <c r="M745" s="675"/>
      <c r="N745" s="675"/>
      <c r="O745" s="675"/>
      <c r="P745" s="675"/>
      <c r="Q745" s="675"/>
      <c r="R745" s="675"/>
      <c r="S745" s="675"/>
      <c r="T745" s="675"/>
      <c r="U745" s="675"/>
      <c r="V745" s="675"/>
      <c r="W745" s="675"/>
      <c r="X745" s="675"/>
      <c r="Y745" s="675"/>
      <c r="Z745" s="675"/>
    </row>
    <row r="746" spans="1:26">
      <c r="A746" s="675"/>
      <c r="B746" s="675"/>
      <c r="C746" s="675"/>
      <c r="D746" s="675"/>
      <c r="E746" s="675"/>
      <c r="F746" s="675"/>
      <c r="G746" s="675"/>
      <c r="H746" s="675"/>
      <c r="I746" s="675"/>
      <c r="J746" s="675"/>
      <c r="K746" s="675"/>
      <c r="L746" s="675"/>
      <c r="M746" s="675"/>
      <c r="N746" s="675"/>
      <c r="O746" s="675"/>
      <c r="P746" s="675"/>
      <c r="Q746" s="675"/>
      <c r="R746" s="675"/>
      <c r="S746" s="675"/>
      <c r="T746" s="675"/>
      <c r="U746" s="675"/>
      <c r="V746" s="675"/>
      <c r="W746" s="675"/>
      <c r="X746" s="675"/>
      <c r="Y746" s="675"/>
      <c r="Z746" s="675"/>
    </row>
    <row r="747" spans="1:26">
      <c r="A747" s="675"/>
      <c r="B747" s="675"/>
      <c r="C747" s="675"/>
      <c r="D747" s="675"/>
      <c r="E747" s="675"/>
      <c r="F747" s="675"/>
      <c r="G747" s="675"/>
      <c r="H747" s="675"/>
      <c r="I747" s="675"/>
      <c r="J747" s="675"/>
      <c r="K747" s="675"/>
      <c r="L747" s="675"/>
      <c r="M747" s="675"/>
      <c r="N747" s="675"/>
      <c r="O747" s="675"/>
      <c r="P747" s="675"/>
      <c r="Q747" s="675"/>
      <c r="R747" s="675"/>
      <c r="S747" s="675"/>
      <c r="T747" s="675"/>
      <c r="U747" s="675"/>
      <c r="V747" s="675"/>
      <c r="W747" s="675"/>
      <c r="X747" s="675"/>
      <c r="Y747" s="675"/>
      <c r="Z747" s="675"/>
    </row>
    <row r="748" spans="1:26">
      <c r="A748" s="675"/>
      <c r="B748" s="675"/>
      <c r="C748" s="675"/>
      <c r="D748" s="675"/>
      <c r="E748" s="675"/>
      <c r="F748" s="675"/>
      <c r="G748" s="675"/>
      <c r="H748" s="675"/>
      <c r="I748" s="675"/>
      <c r="J748" s="675"/>
      <c r="K748" s="675"/>
      <c r="L748" s="675"/>
      <c r="M748" s="675"/>
      <c r="N748" s="675"/>
      <c r="O748" s="675"/>
      <c r="P748" s="675"/>
      <c r="Q748" s="675"/>
      <c r="R748" s="675"/>
      <c r="S748" s="675"/>
      <c r="T748" s="675"/>
      <c r="U748" s="675"/>
      <c r="V748" s="675"/>
      <c r="W748" s="675"/>
      <c r="X748" s="675"/>
      <c r="Y748" s="675"/>
      <c r="Z748" s="675"/>
    </row>
    <row r="749" spans="1:26">
      <c r="A749" s="675"/>
      <c r="B749" s="675"/>
      <c r="C749" s="675"/>
      <c r="D749" s="675"/>
      <c r="E749" s="675"/>
      <c r="F749" s="675"/>
      <c r="G749" s="675"/>
      <c r="H749" s="675"/>
      <c r="I749" s="675"/>
      <c r="J749" s="675"/>
      <c r="K749" s="675"/>
      <c r="L749" s="675"/>
      <c r="M749" s="675"/>
      <c r="N749" s="675"/>
      <c r="O749" s="675"/>
      <c r="P749" s="675"/>
      <c r="Q749" s="675"/>
      <c r="R749" s="675"/>
      <c r="S749" s="675"/>
      <c r="T749" s="675"/>
      <c r="U749" s="675"/>
      <c r="V749" s="675"/>
      <c r="W749" s="675"/>
      <c r="X749" s="675"/>
      <c r="Y749" s="675"/>
      <c r="Z749" s="675"/>
    </row>
    <row r="750" spans="1:26">
      <c r="A750" s="675"/>
      <c r="B750" s="675"/>
      <c r="C750" s="675"/>
      <c r="D750" s="675"/>
      <c r="E750" s="675"/>
      <c r="F750" s="675"/>
      <c r="G750" s="675"/>
      <c r="H750" s="675"/>
      <c r="I750" s="675"/>
      <c r="J750" s="675"/>
      <c r="K750" s="675"/>
      <c r="L750" s="675"/>
      <c r="M750" s="675"/>
      <c r="N750" s="675"/>
      <c r="O750" s="675"/>
      <c r="P750" s="675"/>
      <c r="Q750" s="675"/>
      <c r="R750" s="675"/>
      <c r="S750" s="675"/>
      <c r="T750" s="675"/>
      <c r="U750" s="675"/>
      <c r="V750" s="675"/>
      <c r="W750" s="675"/>
      <c r="X750" s="675"/>
      <c r="Y750" s="675"/>
      <c r="Z750" s="675"/>
    </row>
    <row r="751" spans="1:26">
      <c r="A751" s="675"/>
      <c r="B751" s="675"/>
      <c r="C751" s="675"/>
      <c r="D751" s="675"/>
      <c r="E751" s="675"/>
      <c r="F751" s="675"/>
      <c r="G751" s="675"/>
      <c r="H751" s="675"/>
      <c r="I751" s="675"/>
      <c r="J751" s="675"/>
      <c r="K751" s="675"/>
      <c r="L751" s="675"/>
      <c r="M751" s="675"/>
      <c r="N751" s="675"/>
      <c r="O751" s="675"/>
      <c r="P751" s="675"/>
      <c r="Q751" s="675"/>
      <c r="R751" s="675"/>
      <c r="S751" s="675"/>
      <c r="T751" s="675"/>
      <c r="U751" s="675"/>
      <c r="V751" s="675"/>
      <c r="W751" s="675"/>
      <c r="X751" s="675"/>
      <c r="Y751" s="675"/>
      <c r="Z751" s="675"/>
    </row>
    <row r="752" spans="1:26">
      <c r="A752" s="675"/>
      <c r="B752" s="675"/>
      <c r="C752" s="675"/>
      <c r="D752" s="675"/>
      <c r="E752" s="675"/>
      <c r="F752" s="675"/>
      <c r="G752" s="675"/>
      <c r="H752" s="675"/>
      <c r="I752" s="675"/>
      <c r="J752" s="675"/>
      <c r="K752" s="675"/>
      <c r="L752" s="675"/>
      <c r="M752" s="675"/>
      <c r="N752" s="675"/>
      <c r="O752" s="675"/>
      <c r="P752" s="675"/>
      <c r="Q752" s="675"/>
      <c r="R752" s="675"/>
      <c r="S752" s="675"/>
      <c r="T752" s="675"/>
      <c r="U752" s="675"/>
      <c r="V752" s="675"/>
      <c r="W752" s="675"/>
      <c r="X752" s="675"/>
      <c r="Y752" s="675"/>
      <c r="Z752" s="675"/>
    </row>
    <row r="753" spans="1:26">
      <c r="A753" s="675"/>
      <c r="B753" s="675"/>
      <c r="C753" s="675"/>
      <c r="D753" s="675"/>
      <c r="E753" s="675"/>
      <c r="F753" s="675"/>
      <c r="G753" s="675"/>
      <c r="H753" s="675"/>
      <c r="I753" s="675"/>
      <c r="J753" s="675"/>
      <c r="K753" s="675"/>
      <c r="L753" s="675"/>
      <c r="M753" s="675"/>
      <c r="N753" s="675"/>
      <c r="O753" s="675"/>
      <c r="P753" s="675"/>
      <c r="Q753" s="675"/>
      <c r="R753" s="675"/>
      <c r="S753" s="675"/>
      <c r="T753" s="675"/>
      <c r="U753" s="675"/>
      <c r="V753" s="675"/>
      <c r="W753" s="675"/>
      <c r="X753" s="675"/>
      <c r="Y753" s="675"/>
      <c r="Z753" s="675"/>
    </row>
    <row r="754" spans="1:26">
      <c r="A754" s="675"/>
      <c r="B754" s="675"/>
      <c r="C754" s="675"/>
      <c r="D754" s="675"/>
      <c r="E754" s="675"/>
      <c r="F754" s="675"/>
      <c r="G754" s="675"/>
      <c r="H754" s="675"/>
      <c r="I754" s="675"/>
      <c r="J754" s="675"/>
      <c r="K754" s="675"/>
      <c r="L754" s="675"/>
      <c r="M754" s="675"/>
      <c r="N754" s="675"/>
      <c r="O754" s="675"/>
      <c r="P754" s="675"/>
      <c r="Q754" s="675"/>
      <c r="R754" s="675"/>
      <c r="S754" s="675"/>
      <c r="T754" s="675"/>
      <c r="U754" s="675"/>
      <c r="V754" s="675"/>
      <c r="W754" s="675"/>
      <c r="X754" s="675"/>
      <c r="Y754" s="675"/>
      <c r="Z754" s="675"/>
    </row>
    <row r="755" spans="1:26">
      <c r="A755" s="675"/>
      <c r="B755" s="675"/>
      <c r="C755" s="675"/>
      <c r="D755" s="675"/>
      <c r="E755" s="675"/>
      <c r="F755" s="675"/>
      <c r="G755" s="675"/>
      <c r="H755" s="675"/>
      <c r="I755" s="675"/>
      <c r="J755" s="675"/>
      <c r="K755" s="675"/>
      <c r="L755" s="675"/>
      <c r="M755" s="675"/>
      <c r="N755" s="675"/>
      <c r="O755" s="675"/>
      <c r="P755" s="675"/>
      <c r="Q755" s="675"/>
      <c r="R755" s="675"/>
      <c r="S755" s="675"/>
      <c r="T755" s="675"/>
      <c r="U755" s="675"/>
      <c r="V755" s="675"/>
      <c r="W755" s="675"/>
      <c r="X755" s="675"/>
      <c r="Y755" s="675"/>
      <c r="Z755" s="675"/>
    </row>
    <row r="756" spans="1:26">
      <c r="A756" s="675"/>
      <c r="B756" s="675"/>
      <c r="C756" s="675"/>
      <c r="D756" s="675"/>
      <c r="E756" s="675"/>
      <c r="F756" s="675"/>
      <c r="G756" s="675"/>
      <c r="H756" s="675"/>
      <c r="I756" s="675"/>
      <c r="J756" s="675"/>
      <c r="K756" s="675"/>
      <c r="L756" s="675"/>
      <c r="M756" s="675"/>
      <c r="N756" s="675"/>
      <c r="O756" s="675"/>
      <c r="P756" s="675"/>
      <c r="Q756" s="675"/>
      <c r="R756" s="675"/>
      <c r="S756" s="675"/>
      <c r="T756" s="675"/>
      <c r="U756" s="675"/>
      <c r="V756" s="675"/>
      <c r="W756" s="675"/>
      <c r="X756" s="675"/>
      <c r="Y756" s="675"/>
      <c r="Z756" s="675"/>
    </row>
    <row r="757" spans="1:26">
      <c r="A757" s="675"/>
      <c r="B757" s="675"/>
      <c r="C757" s="675"/>
      <c r="D757" s="675"/>
      <c r="E757" s="675"/>
      <c r="F757" s="675"/>
      <c r="G757" s="675"/>
      <c r="H757" s="675"/>
      <c r="I757" s="675"/>
      <c r="J757" s="675"/>
      <c r="K757" s="675"/>
      <c r="L757" s="675"/>
      <c r="M757" s="675"/>
      <c r="N757" s="675"/>
      <c r="O757" s="675"/>
      <c r="P757" s="675"/>
      <c r="Q757" s="675"/>
      <c r="R757" s="675"/>
      <c r="S757" s="675"/>
      <c r="T757" s="675"/>
      <c r="U757" s="675"/>
      <c r="V757" s="675"/>
      <c r="W757" s="675"/>
      <c r="X757" s="675"/>
      <c r="Y757" s="675"/>
      <c r="Z757" s="675"/>
    </row>
    <row r="758" spans="1:26">
      <c r="A758" s="675"/>
      <c r="B758" s="675"/>
      <c r="C758" s="675"/>
      <c r="D758" s="675"/>
      <c r="E758" s="675"/>
      <c r="F758" s="675"/>
      <c r="G758" s="675"/>
      <c r="H758" s="675"/>
      <c r="I758" s="675"/>
      <c r="J758" s="675"/>
      <c r="K758" s="675"/>
      <c r="L758" s="675"/>
      <c r="M758" s="675"/>
      <c r="N758" s="675"/>
      <c r="O758" s="675"/>
      <c r="P758" s="675"/>
      <c r="Q758" s="675"/>
      <c r="R758" s="675"/>
      <c r="S758" s="675"/>
      <c r="T758" s="675"/>
      <c r="U758" s="675"/>
      <c r="V758" s="675"/>
      <c r="W758" s="675"/>
      <c r="X758" s="675"/>
      <c r="Y758" s="675"/>
      <c r="Z758" s="675"/>
    </row>
    <row r="759" spans="1:26">
      <c r="A759" s="675"/>
      <c r="B759" s="675"/>
      <c r="C759" s="675"/>
      <c r="D759" s="675"/>
      <c r="E759" s="675"/>
      <c r="F759" s="675"/>
      <c r="G759" s="675"/>
      <c r="H759" s="675"/>
      <c r="I759" s="675"/>
      <c r="J759" s="675"/>
      <c r="K759" s="675"/>
      <c r="L759" s="675"/>
      <c r="M759" s="675"/>
      <c r="N759" s="675"/>
      <c r="O759" s="675"/>
      <c r="P759" s="675"/>
      <c r="Q759" s="675"/>
      <c r="R759" s="675"/>
      <c r="S759" s="675"/>
      <c r="T759" s="675"/>
      <c r="U759" s="675"/>
      <c r="V759" s="675"/>
      <c r="W759" s="675"/>
      <c r="X759" s="675"/>
      <c r="Y759" s="675"/>
      <c r="Z759" s="675"/>
    </row>
    <row r="760" spans="1:26">
      <c r="A760" s="675"/>
      <c r="B760" s="675"/>
      <c r="C760" s="675"/>
      <c r="D760" s="675"/>
      <c r="E760" s="675"/>
      <c r="F760" s="675"/>
      <c r="G760" s="675"/>
      <c r="H760" s="675"/>
      <c r="I760" s="675"/>
      <c r="J760" s="675"/>
      <c r="K760" s="675"/>
      <c r="L760" s="675"/>
      <c r="M760" s="675"/>
      <c r="N760" s="675"/>
      <c r="O760" s="675"/>
      <c r="P760" s="675"/>
      <c r="Q760" s="675"/>
      <c r="R760" s="675"/>
      <c r="S760" s="675"/>
      <c r="T760" s="675"/>
      <c r="U760" s="675"/>
      <c r="V760" s="675"/>
      <c r="W760" s="675"/>
      <c r="X760" s="675"/>
      <c r="Y760" s="675"/>
      <c r="Z760" s="675"/>
    </row>
    <row r="761" spans="1:26">
      <c r="A761" s="675"/>
      <c r="B761" s="675"/>
      <c r="C761" s="675"/>
      <c r="D761" s="675"/>
      <c r="E761" s="675"/>
      <c r="F761" s="675"/>
      <c r="G761" s="675"/>
      <c r="H761" s="675"/>
      <c r="I761" s="675"/>
      <c r="J761" s="675"/>
      <c r="K761" s="675"/>
      <c r="L761" s="675"/>
      <c r="M761" s="675"/>
      <c r="N761" s="675"/>
      <c r="O761" s="675"/>
      <c r="P761" s="675"/>
      <c r="Q761" s="675"/>
      <c r="R761" s="675"/>
      <c r="S761" s="675"/>
      <c r="T761" s="675"/>
      <c r="U761" s="675"/>
      <c r="V761" s="675"/>
      <c r="W761" s="675"/>
      <c r="X761" s="675"/>
      <c r="Y761" s="675"/>
      <c r="Z761" s="675"/>
    </row>
    <row r="762" spans="1:26">
      <c r="A762" s="675"/>
      <c r="B762" s="675"/>
      <c r="C762" s="675"/>
      <c r="D762" s="675"/>
      <c r="E762" s="675"/>
      <c r="F762" s="675"/>
      <c r="G762" s="675"/>
      <c r="H762" s="675"/>
      <c r="I762" s="675"/>
      <c r="J762" s="675"/>
      <c r="K762" s="675"/>
      <c r="L762" s="675"/>
      <c r="M762" s="675"/>
      <c r="N762" s="675"/>
      <c r="O762" s="675"/>
      <c r="P762" s="675"/>
      <c r="Q762" s="675"/>
      <c r="R762" s="675"/>
      <c r="S762" s="675"/>
      <c r="T762" s="675"/>
      <c r="U762" s="675"/>
      <c r="V762" s="675"/>
      <c r="W762" s="675"/>
      <c r="X762" s="675"/>
      <c r="Y762" s="675"/>
      <c r="Z762" s="675"/>
    </row>
    <row r="763" spans="1:26">
      <c r="A763" s="675"/>
      <c r="B763" s="675"/>
      <c r="C763" s="675"/>
      <c r="D763" s="675"/>
      <c r="E763" s="675"/>
      <c r="F763" s="675"/>
      <c r="G763" s="675"/>
      <c r="H763" s="675"/>
      <c r="I763" s="675"/>
      <c r="J763" s="675"/>
      <c r="K763" s="675"/>
      <c r="L763" s="675"/>
      <c r="M763" s="675"/>
      <c r="N763" s="675"/>
      <c r="O763" s="675"/>
      <c r="P763" s="675"/>
      <c r="Q763" s="675"/>
      <c r="R763" s="675"/>
      <c r="S763" s="675"/>
      <c r="T763" s="675"/>
      <c r="U763" s="675"/>
      <c r="V763" s="675"/>
      <c r="W763" s="675"/>
      <c r="X763" s="675"/>
      <c r="Y763" s="675"/>
      <c r="Z763" s="675"/>
    </row>
    <row r="764" spans="1:26">
      <c r="A764" s="675"/>
      <c r="B764" s="675"/>
      <c r="C764" s="675"/>
      <c r="D764" s="675"/>
      <c r="E764" s="675"/>
      <c r="F764" s="675"/>
      <c r="G764" s="675"/>
      <c r="H764" s="675"/>
      <c r="I764" s="675"/>
      <c r="J764" s="675"/>
      <c r="K764" s="675"/>
      <c r="L764" s="675"/>
      <c r="M764" s="675"/>
      <c r="N764" s="675"/>
      <c r="O764" s="675"/>
      <c r="P764" s="675"/>
      <c r="Q764" s="675"/>
      <c r="R764" s="675"/>
      <c r="S764" s="675"/>
      <c r="T764" s="675"/>
      <c r="U764" s="675"/>
      <c r="V764" s="675"/>
      <c r="W764" s="675"/>
      <c r="X764" s="675"/>
      <c r="Y764" s="675"/>
      <c r="Z764" s="675"/>
    </row>
    <row r="765" spans="1:26">
      <c r="A765" s="675"/>
      <c r="B765" s="675"/>
      <c r="C765" s="675"/>
      <c r="D765" s="675"/>
      <c r="E765" s="675"/>
      <c r="F765" s="675"/>
      <c r="G765" s="675"/>
      <c r="H765" s="675"/>
      <c r="I765" s="675"/>
      <c r="J765" s="675"/>
      <c r="K765" s="675"/>
      <c r="L765" s="675"/>
      <c r="M765" s="675"/>
      <c r="N765" s="675"/>
      <c r="O765" s="675"/>
      <c r="P765" s="675"/>
      <c r="Q765" s="675"/>
      <c r="R765" s="675"/>
      <c r="S765" s="675"/>
      <c r="T765" s="675"/>
      <c r="U765" s="675"/>
      <c r="V765" s="675"/>
      <c r="W765" s="675"/>
      <c r="X765" s="675"/>
      <c r="Y765" s="675"/>
      <c r="Z765" s="675"/>
    </row>
    <row r="766" spans="1:26">
      <c r="A766" s="675"/>
      <c r="B766" s="675"/>
      <c r="C766" s="675"/>
      <c r="D766" s="675"/>
      <c r="E766" s="675"/>
      <c r="F766" s="675"/>
      <c r="G766" s="675"/>
      <c r="H766" s="675"/>
      <c r="I766" s="675"/>
      <c r="J766" s="675"/>
      <c r="K766" s="675"/>
      <c r="L766" s="675"/>
      <c r="M766" s="675"/>
      <c r="N766" s="675"/>
      <c r="O766" s="675"/>
      <c r="P766" s="675"/>
      <c r="Q766" s="675"/>
      <c r="R766" s="675"/>
      <c r="S766" s="675"/>
      <c r="T766" s="675"/>
      <c r="U766" s="675"/>
      <c r="V766" s="675"/>
      <c r="W766" s="675"/>
      <c r="X766" s="675"/>
      <c r="Y766" s="675"/>
      <c r="Z766" s="675"/>
    </row>
    <row r="767" spans="1:26">
      <c r="A767" s="675"/>
      <c r="B767" s="675"/>
      <c r="C767" s="675"/>
      <c r="D767" s="675"/>
      <c r="E767" s="675"/>
      <c r="F767" s="675"/>
      <c r="G767" s="675"/>
      <c r="H767" s="675"/>
      <c r="I767" s="675"/>
      <c r="J767" s="675"/>
      <c r="K767" s="675"/>
      <c r="L767" s="675"/>
      <c r="M767" s="675"/>
      <c r="N767" s="675"/>
      <c r="O767" s="675"/>
      <c r="P767" s="675"/>
      <c r="Q767" s="675"/>
      <c r="R767" s="675"/>
      <c r="S767" s="675"/>
      <c r="T767" s="675"/>
      <c r="U767" s="675"/>
      <c r="V767" s="675"/>
      <c r="W767" s="675"/>
      <c r="X767" s="675"/>
      <c r="Y767" s="675"/>
      <c r="Z767" s="675"/>
    </row>
    <row r="768" spans="1:26">
      <c r="A768" s="675"/>
      <c r="B768" s="675"/>
      <c r="C768" s="675"/>
      <c r="D768" s="675"/>
      <c r="E768" s="675"/>
      <c r="F768" s="675"/>
      <c r="G768" s="675"/>
      <c r="H768" s="675"/>
      <c r="I768" s="675"/>
      <c r="J768" s="675"/>
      <c r="K768" s="675"/>
      <c r="L768" s="675"/>
      <c r="M768" s="675"/>
      <c r="N768" s="675"/>
      <c r="O768" s="675"/>
      <c r="P768" s="675"/>
      <c r="Q768" s="675"/>
      <c r="R768" s="675"/>
      <c r="S768" s="675"/>
      <c r="T768" s="675"/>
      <c r="U768" s="675"/>
      <c r="V768" s="675"/>
      <c r="W768" s="675"/>
      <c r="X768" s="675"/>
      <c r="Y768" s="675"/>
      <c r="Z768" s="675"/>
    </row>
    <row r="769" spans="1:26">
      <c r="A769" s="675"/>
      <c r="B769" s="675"/>
      <c r="C769" s="675"/>
      <c r="D769" s="675"/>
      <c r="E769" s="675"/>
      <c r="F769" s="675"/>
      <c r="G769" s="675"/>
      <c r="H769" s="675"/>
      <c r="I769" s="675"/>
      <c r="J769" s="675"/>
      <c r="K769" s="675"/>
      <c r="L769" s="675"/>
      <c r="M769" s="675"/>
      <c r="N769" s="675"/>
      <c r="O769" s="675"/>
      <c r="P769" s="675"/>
      <c r="Q769" s="675"/>
      <c r="R769" s="675"/>
      <c r="S769" s="675"/>
      <c r="T769" s="675"/>
      <c r="U769" s="675"/>
      <c r="V769" s="675"/>
      <c r="W769" s="675"/>
      <c r="X769" s="675"/>
      <c r="Y769" s="675"/>
      <c r="Z769" s="675"/>
    </row>
    <row r="770" spans="1:26">
      <c r="A770" s="675"/>
      <c r="B770" s="675"/>
      <c r="C770" s="675"/>
      <c r="D770" s="675"/>
      <c r="E770" s="675"/>
      <c r="F770" s="675"/>
      <c r="G770" s="675"/>
      <c r="H770" s="675"/>
      <c r="I770" s="675"/>
      <c r="J770" s="675"/>
      <c r="K770" s="675"/>
      <c r="L770" s="675"/>
      <c r="M770" s="675"/>
      <c r="N770" s="675"/>
      <c r="O770" s="675"/>
      <c r="P770" s="675"/>
      <c r="Q770" s="675"/>
      <c r="R770" s="675"/>
      <c r="S770" s="675"/>
      <c r="T770" s="675"/>
      <c r="U770" s="675"/>
      <c r="V770" s="675"/>
      <c r="W770" s="675"/>
      <c r="X770" s="675"/>
      <c r="Y770" s="675"/>
      <c r="Z770" s="675"/>
    </row>
    <row r="771" spans="1:26">
      <c r="A771" s="675"/>
      <c r="B771" s="675"/>
      <c r="C771" s="675"/>
      <c r="D771" s="675"/>
      <c r="E771" s="675"/>
      <c r="F771" s="675"/>
      <c r="G771" s="675"/>
      <c r="H771" s="675"/>
      <c r="I771" s="675"/>
      <c r="J771" s="675"/>
      <c r="K771" s="675"/>
      <c r="L771" s="675"/>
      <c r="M771" s="675"/>
      <c r="N771" s="675"/>
      <c r="O771" s="675"/>
      <c r="P771" s="675"/>
      <c r="Q771" s="675"/>
      <c r="R771" s="675"/>
      <c r="S771" s="675"/>
      <c r="T771" s="675"/>
      <c r="U771" s="675"/>
      <c r="V771" s="675"/>
      <c r="W771" s="675"/>
      <c r="X771" s="675"/>
      <c r="Y771" s="675"/>
      <c r="Z771" s="675"/>
    </row>
    <row r="772" spans="1:26">
      <c r="A772" s="675"/>
      <c r="B772" s="675"/>
      <c r="C772" s="675"/>
      <c r="D772" s="675"/>
      <c r="E772" s="675"/>
      <c r="F772" s="675"/>
      <c r="G772" s="675"/>
      <c r="H772" s="675"/>
      <c r="I772" s="675"/>
      <c r="J772" s="675"/>
      <c r="K772" s="675"/>
      <c r="L772" s="675"/>
      <c r="M772" s="675"/>
      <c r="N772" s="675"/>
      <c r="O772" s="675"/>
      <c r="P772" s="675"/>
      <c r="Q772" s="675"/>
      <c r="R772" s="675"/>
      <c r="S772" s="675"/>
      <c r="T772" s="675"/>
      <c r="U772" s="675"/>
      <c r="V772" s="675"/>
      <c r="W772" s="675"/>
      <c r="X772" s="675"/>
      <c r="Y772" s="675"/>
      <c r="Z772" s="675"/>
    </row>
    <row r="773" spans="1:26">
      <c r="A773" s="675"/>
      <c r="B773" s="675"/>
      <c r="C773" s="675"/>
      <c r="D773" s="675"/>
      <c r="E773" s="675"/>
      <c r="F773" s="675"/>
      <c r="G773" s="675"/>
      <c r="H773" s="675"/>
      <c r="I773" s="675"/>
      <c r="J773" s="675"/>
      <c r="K773" s="675"/>
      <c r="L773" s="675"/>
      <c r="M773" s="675"/>
      <c r="N773" s="675"/>
      <c r="O773" s="675"/>
      <c r="P773" s="675"/>
      <c r="Q773" s="675"/>
      <c r="R773" s="675"/>
      <c r="S773" s="675"/>
      <c r="T773" s="675"/>
      <c r="U773" s="675"/>
      <c r="V773" s="675"/>
      <c r="W773" s="675"/>
      <c r="X773" s="675"/>
      <c r="Y773" s="675"/>
      <c r="Z773" s="675"/>
    </row>
    <row r="774" spans="1:26">
      <c r="A774" s="675"/>
      <c r="B774" s="675"/>
      <c r="C774" s="675"/>
      <c r="D774" s="675"/>
      <c r="E774" s="675"/>
      <c r="F774" s="675"/>
      <c r="G774" s="675"/>
      <c r="H774" s="675"/>
      <c r="I774" s="675"/>
      <c r="J774" s="675"/>
      <c r="K774" s="675"/>
      <c r="L774" s="675"/>
      <c r="M774" s="675"/>
      <c r="N774" s="675"/>
      <c r="O774" s="675"/>
      <c r="P774" s="675"/>
      <c r="Q774" s="675"/>
      <c r="R774" s="675"/>
      <c r="S774" s="675"/>
      <c r="T774" s="675"/>
      <c r="U774" s="675"/>
      <c r="V774" s="675"/>
      <c r="W774" s="675"/>
      <c r="X774" s="675"/>
      <c r="Y774" s="675"/>
      <c r="Z774" s="675"/>
    </row>
    <row r="775" spans="1:26">
      <c r="A775" s="675"/>
      <c r="B775" s="675"/>
      <c r="C775" s="675"/>
      <c r="D775" s="675"/>
      <c r="E775" s="675"/>
      <c r="F775" s="675"/>
      <c r="G775" s="675"/>
      <c r="H775" s="675"/>
      <c r="I775" s="675"/>
      <c r="J775" s="675"/>
      <c r="K775" s="675"/>
      <c r="L775" s="675"/>
      <c r="M775" s="675"/>
      <c r="N775" s="675"/>
      <c r="O775" s="675"/>
      <c r="P775" s="675"/>
      <c r="Q775" s="675"/>
      <c r="R775" s="675"/>
      <c r="S775" s="675"/>
      <c r="T775" s="675"/>
      <c r="U775" s="675"/>
      <c r="V775" s="675"/>
      <c r="W775" s="675"/>
      <c r="X775" s="675"/>
      <c r="Y775" s="675"/>
      <c r="Z775" s="675"/>
    </row>
    <row r="776" spans="1:26">
      <c r="A776" s="675"/>
      <c r="B776" s="675"/>
      <c r="C776" s="675"/>
      <c r="D776" s="675"/>
      <c r="E776" s="675"/>
      <c r="F776" s="675"/>
      <c r="G776" s="675"/>
      <c r="H776" s="675"/>
      <c r="I776" s="675"/>
      <c r="J776" s="675"/>
      <c r="K776" s="675"/>
      <c r="L776" s="675"/>
      <c r="M776" s="675"/>
      <c r="N776" s="675"/>
      <c r="O776" s="675"/>
      <c r="P776" s="675"/>
      <c r="Q776" s="675"/>
      <c r="R776" s="675"/>
      <c r="S776" s="675"/>
      <c r="T776" s="675"/>
      <c r="U776" s="675"/>
      <c r="V776" s="675"/>
      <c r="W776" s="675"/>
      <c r="X776" s="675"/>
      <c r="Y776" s="675"/>
      <c r="Z776" s="675"/>
    </row>
    <row r="777" spans="1:26">
      <c r="A777" s="675"/>
      <c r="B777" s="675"/>
      <c r="C777" s="675"/>
      <c r="D777" s="675"/>
      <c r="E777" s="675"/>
      <c r="F777" s="675"/>
      <c r="G777" s="675"/>
      <c r="H777" s="675"/>
      <c r="I777" s="675"/>
      <c r="J777" s="675"/>
      <c r="K777" s="675"/>
      <c r="L777" s="675"/>
      <c r="M777" s="675"/>
      <c r="N777" s="675"/>
      <c r="O777" s="675"/>
      <c r="P777" s="675"/>
      <c r="Q777" s="675"/>
      <c r="R777" s="675"/>
      <c r="S777" s="675"/>
      <c r="T777" s="675"/>
      <c r="U777" s="675"/>
      <c r="V777" s="675"/>
      <c r="W777" s="675"/>
      <c r="X777" s="675"/>
      <c r="Y777" s="675"/>
      <c r="Z777" s="675"/>
    </row>
    <row r="778" spans="1:26">
      <c r="A778" s="675"/>
      <c r="B778" s="675"/>
      <c r="C778" s="675"/>
      <c r="D778" s="675"/>
      <c r="E778" s="675"/>
      <c r="F778" s="675"/>
      <c r="G778" s="675"/>
      <c r="H778" s="675"/>
      <c r="I778" s="675"/>
      <c r="J778" s="675"/>
      <c r="K778" s="675"/>
      <c r="L778" s="675"/>
      <c r="M778" s="675"/>
      <c r="N778" s="675"/>
      <c r="O778" s="675"/>
      <c r="P778" s="675"/>
      <c r="Q778" s="675"/>
      <c r="R778" s="675"/>
      <c r="S778" s="675"/>
      <c r="T778" s="675"/>
      <c r="U778" s="675"/>
      <c r="V778" s="675"/>
      <c r="W778" s="675"/>
      <c r="X778" s="675"/>
      <c r="Y778" s="675"/>
      <c r="Z778" s="675"/>
    </row>
    <row r="779" spans="1:26">
      <c r="A779" s="675"/>
      <c r="B779" s="675"/>
      <c r="C779" s="675"/>
      <c r="D779" s="675"/>
      <c r="E779" s="675"/>
      <c r="F779" s="675"/>
      <c r="G779" s="675"/>
      <c r="H779" s="675"/>
      <c r="I779" s="675"/>
      <c r="J779" s="675"/>
      <c r="K779" s="675"/>
      <c r="L779" s="675"/>
      <c r="M779" s="675"/>
      <c r="N779" s="675"/>
      <c r="O779" s="675"/>
      <c r="P779" s="675"/>
      <c r="Q779" s="675"/>
      <c r="R779" s="675"/>
      <c r="S779" s="675"/>
      <c r="T779" s="675"/>
      <c r="U779" s="675"/>
      <c r="V779" s="675"/>
      <c r="W779" s="675"/>
      <c r="X779" s="675"/>
      <c r="Y779" s="675"/>
      <c r="Z779" s="675"/>
    </row>
    <row r="780" spans="1:26">
      <c r="A780" s="675"/>
      <c r="B780" s="675"/>
      <c r="C780" s="675"/>
      <c r="D780" s="675"/>
      <c r="E780" s="675"/>
      <c r="F780" s="675"/>
      <c r="G780" s="675"/>
      <c r="H780" s="675"/>
      <c r="I780" s="675"/>
      <c r="J780" s="675"/>
      <c r="K780" s="675"/>
      <c r="L780" s="675"/>
      <c r="M780" s="675"/>
      <c r="N780" s="675"/>
      <c r="O780" s="675"/>
      <c r="P780" s="675"/>
      <c r="Q780" s="675"/>
      <c r="R780" s="675"/>
      <c r="S780" s="675"/>
      <c r="T780" s="675"/>
      <c r="U780" s="675"/>
      <c r="V780" s="675"/>
      <c r="W780" s="675"/>
      <c r="X780" s="675"/>
      <c r="Y780" s="675"/>
      <c r="Z780" s="675"/>
    </row>
    <row r="781" spans="1:26">
      <c r="A781" s="675"/>
      <c r="B781" s="675"/>
      <c r="C781" s="675"/>
      <c r="D781" s="675"/>
      <c r="E781" s="675"/>
      <c r="F781" s="675"/>
      <c r="G781" s="675"/>
      <c r="H781" s="675"/>
      <c r="I781" s="675"/>
      <c r="J781" s="675"/>
      <c r="K781" s="675"/>
      <c r="L781" s="675"/>
      <c r="M781" s="675"/>
      <c r="N781" s="675"/>
      <c r="O781" s="675"/>
      <c r="P781" s="675"/>
      <c r="Q781" s="675"/>
      <c r="R781" s="675"/>
      <c r="S781" s="675"/>
      <c r="T781" s="675"/>
      <c r="U781" s="675"/>
      <c r="V781" s="675"/>
      <c r="W781" s="675"/>
      <c r="X781" s="675"/>
      <c r="Y781" s="675"/>
      <c r="Z781" s="675"/>
    </row>
    <row r="782" spans="1:26">
      <c r="A782" s="675"/>
      <c r="B782" s="675"/>
      <c r="C782" s="675"/>
      <c r="D782" s="675"/>
      <c r="E782" s="675"/>
      <c r="F782" s="675"/>
      <c r="G782" s="675"/>
      <c r="H782" s="675"/>
      <c r="I782" s="675"/>
      <c r="J782" s="675"/>
      <c r="K782" s="675"/>
      <c r="L782" s="675"/>
      <c r="M782" s="675"/>
      <c r="N782" s="675"/>
      <c r="O782" s="675"/>
      <c r="P782" s="675"/>
      <c r="Q782" s="675"/>
      <c r="R782" s="675"/>
      <c r="S782" s="675"/>
      <c r="T782" s="675"/>
      <c r="U782" s="675"/>
      <c r="V782" s="675"/>
      <c r="W782" s="675"/>
      <c r="X782" s="675"/>
      <c r="Y782" s="675"/>
      <c r="Z782" s="675"/>
    </row>
    <row r="783" spans="1:26">
      <c r="A783" s="675"/>
      <c r="B783" s="675"/>
      <c r="C783" s="675"/>
      <c r="D783" s="675"/>
      <c r="E783" s="675"/>
      <c r="F783" s="675"/>
      <c r="G783" s="675"/>
      <c r="H783" s="675"/>
      <c r="I783" s="675"/>
      <c r="J783" s="675"/>
      <c r="K783" s="675"/>
      <c r="L783" s="675"/>
      <c r="M783" s="675"/>
      <c r="N783" s="675"/>
      <c r="O783" s="675"/>
      <c r="P783" s="675"/>
      <c r="Q783" s="675"/>
      <c r="R783" s="675"/>
      <c r="S783" s="675"/>
      <c r="T783" s="675"/>
      <c r="U783" s="675"/>
      <c r="V783" s="675"/>
      <c r="W783" s="675"/>
      <c r="X783" s="675"/>
      <c r="Y783" s="675"/>
      <c r="Z783" s="675"/>
    </row>
    <row r="784" spans="1:26">
      <c r="A784" s="675"/>
      <c r="B784" s="675"/>
      <c r="C784" s="675"/>
      <c r="D784" s="675"/>
      <c r="E784" s="675"/>
      <c r="F784" s="675"/>
      <c r="G784" s="675"/>
      <c r="H784" s="675"/>
      <c r="I784" s="675"/>
      <c r="J784" s="675"/>
      <c r="K784" s="675"/>
      <c r="L784" s="675"/>
      <c r="M784" s="675"/>
      <c r="N784" s="675"/>
      <c r="O784" s="675"/>
      <c r="P784" s="675"/>
      <c r="Q784" s="675"/>
      <c r="R784" s="675"/>
      <c r="S784" s="675"/>
      <c r="T784" s="675"/>
      <c r="U784" s="675"/>
      <c r="V784" s="675"/>
      <c r="W784" s="675"/>
      <c r="X784" s="675"/>
      <c r="Y784" s="675"/>
      <c r="Z784" s="675"/>
    </row>
    <row r="785" spans="1:26">
      <c r="A785" s="675"/>
      <c r="B785" s="675"/>
      <c r="C785" s="675"/>
      <c r="D785" s="675"/>
      <c r="E785" s="675"/>
      <c r="F785" s="675"/>
      <c r="G785" s="675"/>
      <c r="H785" s="675"/>
      <c r="I785" s="675"/>
      <c r="J785" s="675"/>
      <c r="K785" s="675"/>
      <c r="L785" s="675"/>
      <c r="M785" s="675"/>
      <c r="N785" s="675"/>
      <c r="O785" s="675"/>
      <c r="P785" s="675"/>
      <c r="Q785" s="675"/>
      <c r="R785" s="675"/>
      <c r="S785" s="675"/>
      <c r="T785" s="675"/>
      <c r="U785" s="675"/>
      <c r="V785" s="675"/>
      <c r="W785" s="675"/>
      <c r="X785" s="675"/>
      <c r="Y785" s="675"/>
      <c r="Z785" s="675"/>
    </row>
    <row r="786" spans="1:26">
      <c r="A786" s="675"/>
      <c r="B786" s="675"/>
      <c r="C786" s="675"/>
      <c r="D786" s="675"/>
      <c r="E786" s="675"/>
      <c r="F786" s="675"/>
      <c r="G786" s="675"/>
      <c r="H786" s="675"/>
      <c r="I786" s="675"/>
      <c r="J786" s="675"/>
      <c r="K786" s="675"/>
      <c r="L786" s="675"/>
      <c r="M786" s="675"/>
      <c r="N786" s="675"/>
      <c r="O786" s="675"/>
      <c r="P786" s="675"/>
      <c r="Q786" s="675"/>
      <c r="R786" s="675"/>
      <c r="S786" s="675"/>
      <c r="T786" s="675"/>
      <c r="U786" s="675"/>
      <c r="V786" s="675"/>
      <c r="W786" s="675"/>
      <c r="X786" s="675"/>
      <c r="Y786" s="675"/>
      <c r="Z786" s="675"/>
    </row>
    <row r="787" spans="1:26">
      <c r="A787" s="675"/>
      <c r="B787" s="675"/>
      <c r="C787" s="675"/>
      <c r="D787" s="675"/>
      <c r="E787" s="675"/>
      <c r="F787" s="675"/>
      <c r="G787" s="675"/>
      <c r="H787" s="675"/>
      <c r="I787" s="675"/>
      <c r="J787" s="675"/>
      <c r="K787" s="675"/>
      <c r="L787" s="675"/>
      <c r="M787" s="675"/>
      <c r="N787" s="675"/>
      <c r="O787" s="675"/>
      <c r="P787" s="675"/>
      <c r="Q787" s="675"/>
      <c r="R787" s="675"/>
      <c r="S787" s="675"/>
      <c r="T787" s="675"/>
      <c r="U787" s="675"/>
      <c r="V787" s="675"/>
      <c r="W787" s="675"/>
      <c r="X787" s="675"/>
      <c r="Y787" s="675"/>
      <c r="Z787" s="675"/>
    </row>
    <row r="788" spans="1:26">
      <c r="A788" s="675"/>
      <c r="B788" s="675"/>
      <c r="C788" s="675"/>
      <c r="D788" s="675"/>
      <c r="E788" s="675"/>
      <c r="F788" s="675"/>
      <c r="G788" s="675"/>
      <c r="H788" s="675"/>
      <c r="I788" s="675"/>
      <c r="J788" s="675"/>
      <c r="K788" s="675"/>
      <c r="L788" s="675"/>
      <c r="M788" s="675"/>
      <c r="N788" s="675"/>
      <c r="O788" s="675"/>
      <c r="P788" s="675"/>
      <c r="Q788" s="675"/>
      <c r="R788" s="675"/>
      <c r="S788" s="675"/>
      <c r="T788" s="675"/>
      <c r="U788" s="675"/>
      <c r="V788" s="675"/>
      <c r="W788" s="675"/>
      <c r="X788" s="675"/>
      <c r="Y788" s="675"/>
      <c r="Z788" s="675"/>
    </row>
    <row r="789" spans="1:26">
      <c r="A789" s="675"/>
      <c r="B789" s="675"/>
      <c r="C789" s="675"/>
      <c r="D789" s="675"/>
      <c r="E789" s="675"/>
      <c r="F789" s="675"/>
      <c r="G789" s="675"/>
      <c r="H789" s="675"/>
      <c r="I789" s="675"/>
      <c r="J789" s="675"/>
      <c r="K789" s="675"/>
      <c r="L789" s="675"/>
      <c r="M789" s="675"/>
      <c r="N789" s="675"/>
      <c r="O789" s="675"/>
      <c r="P789" s="675"/>
      <c r="Q789" s="675"/>
      <c r="R789" s="675"/>
      <c r="S789" s="675"/>
      <c r="T789" s="675"/>
      <c r="U789" s="675"/>
      <c r="V789" s="675"/>
      <c r="W789" s="675"/>
      <c r="X789" s="675"/>
      <c r="Y789" s="675"/>
      <c r="Z789" s="675"/>
    </row>
    <row r="790" spans="1:26">
      <c r="A790" s="675"/>
      <c r="B790" s="675"/>
      <c r="C790" s="675"/>
      <c r="D790" s="675"/>
      <c r="E790" s="675"/>
      <c r="F790" s="675"/>
      <c r="G790" s="675"/>
      <c r="H790" s="675"/>
      <c r="I790" s="675"/>
      <c r="J790" s="675"/>
      <c r="K790" s="675"/>
      <c r="L790" s="675"/>
      <c r="M790" s="675"/>
      <c r="N790" s="675"/>
      <c r="O790" s="675"/>
      <c r="P790" s="675"/>
      <c r="Q790" s="675"/>
      <c r="R790" s="675"/>
      <c r="S790" s="675"/>
      <c r="T790" s="675"/>
      <c r="U790" s="675"/>
      <c r="V790" s="675"/>
      <c r="W790" s="675"/>
      <c r="X790" s="675"/>
      <c r="Y790" s="675"/>
      <c r="Z790" s="675"/>
    </row>
    <row r="791" spans="1:26">
      <c r="A791" s="675"/>
      <c r="B791" s="675"/>
      <c r="C791" s="675"/>
      <c r="D791" s="675"/>
      <c r="E791" s="675"/>
      <c r="F791" s="675"/>
      <c r="G791" s="675"/>
      <c r="H791" s="675"/>
      <c r="I791" s="675"/>
      <c r="J791" s="675"/>
      <c r="K791" s="675"/>
      <c r="L791" s="675"/>
      <c r="M791" s="675"/>
      <c r="N791" s="675"/>
      <c r="O791" s="675"/>
      <c r="P791" s="675"/>
      <c r="Q791" s="675"/>
      <c r="R791" s="675"/>
      <c r="S791" s="675"/>
      <c r="T791" s="675"/>
      <c r="U791" s="675"/>
      <c r="V791" s="675"/>
      <c r="W791" s="675"/>
      <c r="X791" s="675"/>
      <c r="Y791" s="675"/>
      <c r="Z791" s="675"/>
    </row>
    <row r="792" spans="1:26">
      <c r="A792" s="675"/>
      <c r="B792" s="675"/>
      <c r="C792" s="675"/>
      <c r="D792" s="675"/>
      <c r="E792" s="675"/>
      <c r="F792" s="675"/>
      <c r="G792" s="675"/>
      <c r="H792" s="675"/>
      <c r="I792" s="675"/>
      <c r="J792" s="675"/>
      <c r="K792" s="675"/>
      <c r="L792" s="675"/>
      <c r="M792" s="675"/>
      <c r="N792" s="675"/>
      <c r="O792" s="675"/>
      <c r="P792" s="675"/>
      <c r="Q792" s="675"/>
      <c r="R792" s="675"/>
      <c r="S792" s="675"/>
      <c r="T792" s="675"/>
      <c r="U792" s="675"/>
      <c r="V792" s="675"/>
      <c r="W792" s="675"/>
      <c r="X792" s="675"/>
      <c r="Y792" s="675"/>
      <c r="Z792" s="675"/>
    </row>
    <row r="793" spans="1:26">
      <c r="A793" s="675"/>
      <c r="B793" s="675"/>
      <c r="C793" s="675"/>
      <c r="D793" s="675"/>
      <c r="E793" s="675"/>
      <c r="F793" s="675"/>
      <c r="G793" s="675"/>
      <c r="H793" s="675"/>
      <c r="I793" s="675"/>
      <c r="J793" s="675"/>
      <c r="K793" s="675"/>
      <c r="L793" s="675"/>
      <c r="M793" s="675"/>
      <c r="N793" s="675"/>
      <c r="O793" s="675"/>
      <c r="P793" s="675"/>
      <c r="Q793" s="675"/>
      <c r="R793" s="675"/>
      <c r="S793" s="675"/>
      <c r="T793" s="675"/>
      <c r="U793" s="675"/>
      <c r="V793" s="675"/>
      <c r="W793" s="675"/>
      <c r="X793" s="675"/>
      <c r="Y793" s="675"/>
      <c r="Z793" s="675"/>
    </row>
    <row r="794" spans="1:26">
      <c r="A794" s="675"/>
      <c r="B794" s="675"/>
      <c r="C794" s="675"/>
      <c r="D794" s="675"/>
      <c r="E794" s="675"/>
      <c r="F794" s="675"/>
      <c r="G794" s="675"/>
      <c r="H794" s="675"/>
      <c r="I794" s="675"/>
      <c r="J794" s="675"/>
      <c r="K794" s="675"/>
      <c r="L794" s="675"/>
      <c r="M794" s="675"/>
      <c r="N794" s="675"/>
      <c r="O794" s="675"/>
      <c r="P794" s="675"/>
      <c r="Q794" s="675"/>
      <c r="R794" s="675"/>
      <c r="S794" s="675"/>
      <c r="T794" s="675"/>
      <c r="U794" s="675"/>
      <c r="V794" s="675"/>
      <c r="W794" s="675"/>
      <c r="X794" s="675"/>
      <c r="Y794" s="675"/>
      <c r="Z794" s="675"/>
    </row>
    <row r="795" spans="1:26">
      <c r="A795" s="675"/>
      <c r="B795" s="675"/>
      <c r="C795" s="675"/>
      <c r="D795" s="675"/>
      <c r="E795" s="675"/>
      <c r="F795" s="675"/>
      <c r="G795" s="675"/>
      <c r="H795" s="675"/>
      <c r="I795" s="675"/>
      <c r="J795" s="675"/>
      <c r="K795" s="675"/>
      <c r="L795" s="675"/>
      <c r="M795" s="675"/>
      <c r="N795" s="675"/>
      <c r="O795" s="675"/>
      <c r="P795" s="675"/>
      <c r="Q795" s="675"/>
      <c r="R795" s="675"/>
      <c r="S795" s="675"/>
      <c r="T795" s="675"/>
      <c r="U795" s="675"/>
      <c r="V795" s="675"/>
      <c r="W795" s="675"/>
      <c r="X795" s="675"/>
      <c r="Y795" s="675"/>
      <c r="Z795" s="675"/>
    </row>
    <row r="796" spans="1:26">
      <c r="A796" s="675"/>
      <c r="B796" s="675"/>
      <c r="C796" s="675"/>
      <c r="D796" s="675"/>
      <c r="E796" s="675"/>
      <c r="F796" s="675"/>
      <c r="G796" s="675"/>
      <c r="H796" s="675"/>
      <c r="I796" s="675"/>
      <c r="J796" s="675"/>
      <c r="K796" s="675"/>
      <c r="L796" s="675"/>
      <c r="M796" s="675"/>
      <c r="N796" s="675"/>
      <c r="O796" s="675"/>
      <c r="P796" s="675"/>
      <c r="Q796" s="675"/>
      <c r="R796" s="675"/>
      <c r="S796" s="675"/>
      <c r="T796" s="675"/>
      <c r="U796" s="675"/>
      <c r="V796" s="675"/>
      <c r="W796" s="675"/>
      <c r="X796" s="675"/>
      <c r="Y796" s="675"/>
      <c r="Z796" s="675"/>
    </row>
    <row r="797" spans="1:26">
      <c r="A797" s="675"/>
      <c r="B797" s="675"/>
      <c r="C797" s="675"/>
      <c r="D797" s="675"/>
      <c r="E797" s="675"/>
      <c r="F797" s="675"/>
      <c r="G797" s="675"/>
      <c r="H797" s="675"/>
      <c r="I797" s="675"/>
      <c r="J797" s="675"/>
      <c r="K797" s="675"/>
      <c r="L797" s="675"/>
      <c r="M797" s="675"/>
      <c r="N797" s="675"/>
      <c r="O797" s="675"/>
      <c r="P797" s="675"/>
      <c r="Q797" s="675"/>
      <c r="R797" s="675"/>
      <c r="S797" s="675"/>
      <c r="T797" s="675"/>
      <c r="U797" s="675"/>
      <c r="V797" s="675"/>
      <c r="W797" s="675"/>
      <c r="X797" s="675"/>
      <c r="Y797" s="675"/>
      <c r="Z797" s="675"/>
    </row>
    <row r="798" spans="1:26">
      <c r="A798" s="675"/>
      <c r="B798" s="675"/>
      <c r="C798" s="675"/>
      <c r="D798" s="675"/>
      <c r="E798" s="675"/>
      <c r="F798" s="675"/>
      <c r="G798" s="675"/>
      <c r="H798" s="675"/>
      <c r="I798" s="675"/>
      <c r="J798" s="675"/>
      <c r="K798" s="675"/>
      <c r="L798" s="675"/>
      <c r="M798" s="675"/>
      <c r="N798" s="675"/>
      <c r="O798" s="675"/>
      <c r="P798" s="675"/>
      <c r="Q798" s="675"/>
      <c r="R798" s="675"/>
      <c r="S798" s="675"/>
      <c r="T798" s="675"/>
      <c r="U798" s="675"/>
      <c r="V798" s="675"/>
      <c r="W798" s="675"/>
      <c r="X798" s="675"/>
      <c r="Y798" s="675"/>
      <c r="Z798" s="675"/>
    </row>
    <row r="799" spans="1:26">
      <c r="A799" s="675"/>
      <c r="B799" s="675"/>
      <c r="C799" s="675"/>
      <c r="D799" s="675"/>
      <c r="E799" s="675"/>
      <c r="F799" s="675"/>
      <c r="G799" s="675"/>
      <c r="H799" s="675"/>
      <c r="I799" s="675"/>
      <c r="J799" s="675"/>
      <c r="K799" s="675"/>
      <c r="L799" s="675"/>
      <c r="M799" s="675"/>
      <c r="N799" s="675"/>
      <c r="O799" s="675"/>
      <c r="P799" s="675"/>
      <c r="Q799" s="675"/>
      <c r="R799" s="675"/>
      <c r="S799" s="675"/>
      <c r="T799" s="675"/>
      <c r="U799" s="675"/>
      <c r="V799" s="675"/>
      <c r="W799" s="675"/>
      <c r="X799" s="675"/>
      <c r="Y799" s="675"/>
      <c r="Z799" s="675"/>
    </row>
    <row r="800" spans="1:26">
      <c r="A800" s="675"/>
      <c r="B800" s="675"/>
      <c r="C800" s="675"/>
      <c r="D800" s="675"/>
      <c r="E800" s="675"/>
      <c r="F800" s="675"/>
      <c r="G800" s="675"/>
      <c r="H800" s="675"/>
      <c r="I800" s="675"/>
      <c r="J800" s="675"/>
      <c r="K800" s="675"/>
      <c r="L800" s="675"/>
      <c r="M800" s="675"/>
      <c r="N800" s="675"/>
      <c r="O800" s="675"/>
      <c r="P800" s="675"/>
      <c r="Q800" s="675"/>
      <c r="R800" s="675"/>
      <c r="S800" s="675"/>
      <c r="T800" s="675"/>
      <c r="U800" s="675"/>
      <c r="V800" s="675"/>
      <c r="W800" s="675"/>
      <c r="X800" s="675"/>
      <c r="Y800" s="675"/>
      <c r="Z800" s="675"/>
    </row>
    <row r="801" spans="1:26">
      <c r="A801" s="675"/>
      <c r="B801" s="675"/>
      <c r="C801" s="675"/>
      <c r="D801" s="675"/>
      <c r="E801" s="675"/>
      <c r="F801" s="675"/>
      <c r="G801" s="675"/>
      <c r="H801" s="675"/>
      <c r="I801" s="675"/>
      <c r="J801" s="675"/>
      <c r="K801" s="675"/>
      <c r="L801" s="675"/>
      <c r="M801" s="675"/>
      <c r="N801" s="675"/>
      <c r="O801" s="675"/>
      <c r="P801" s="675"/>
      <c r="Q801" s="675"/>
      <c r="R801" s="675"/>
      <c r="S801" s="675"/>
      <c r="T801" s="675"/>
      <c r="U801" s="675"/>
      <c r="V801" s="675"/>
      <c r="W801" s="675"/>
      <c r="X801" s="675"/>
      <c r="Y801" s="675"/>
      <c r="Z801" s="675"/>
    </row>
    <row r="802" spans="1:26">
      <c r="A802" s="675"/>
      <c r="B802" s="675"/>
      <c r="C802" s="675"/>
      <c r="D802" s="675"/>
      <c r="E802" s="675"/>
      <c r="F802" s="675"/>
      <c r="G802" s="675"/>
      <c r="H802" s="675"/>
      <c r="I802" s="675"/>
      <c r="J802" s="675"/>
      <c r="K802" s="675"/>
      <c r="L802" s="675"/>
      <c r="M802" s="675"/>
      <c r="N802" s="675"/>
      <c r="O802" s="675"/>
      <c r="P802" s="675"/>
      <c r="Q802" s="675"/>
      <c r="R802" s="675"/>
      <c r="S802" s="675"/>
      <c r="T802" s="675"/>
      <c r="U802" s="675"/>
      <c r="V802" s="675"/>
      <c r="W802" s="675"/>
      <c r="X802" s="675"/>
      <c r="Y802" s="675"/>
      <c r="Z802" s="675"/>
    </row>
    <row r="803" spans="1:26">
      <c r="A803" s="675"/>
      <c r="B803" s="675"/>
      <c r="C803" s="675"/>
      <c r="D803" s="675"/>
      <c r="E803" s="675"/>
      <c r="F803" s="675"/>
      <c r="G803" s="675"/>
      <c r="H803" s="675"/>
      <c r="I803" s="675"/>
      <c r="J803" s="675"/>
      <c r="K803" s="675"/>
      <c r="L803" s="675"/>
      <c r="M803" s="675"/>
      <c r="N803" s="675"/>
      <c r="O803" s="675"/>
      <c r="P803" s="675"/>
      <c r="Q803" s="675"/>
      <c r="R803" s="675"/>
      <c r="S803" s="675"/>
      <c r="T803" s="675"/>
      <c r="U803" s="675"/>
      <c r="V803" s="675"/>
      <c r="W803" s="675"/>
      <c r="X803" s="675"/>
      <c r="Y803" s="675"/>
      <c r="Z803" s="675"/>
    </row>
    <row r="804" spans="1:26">
      <c r="A804" s="675"/>
      <c r="B804" s="675"/>
      <c r="C804" s="675"/>
      <c r="D804" s="675"/>
      <c r="E804" s="675"/>
      <c r="F804" s="675"/>
      <c r="G804" s="675"/>
      <c r="H804" s="675"/>
      <c r="I804" s="675"/>
      <c r="J804" s="675"/>
      <c r="K804" s="675"/>
      <c r="L804" s="675"/>
      <c r="M804" s="675"/>
      <c r="N804" s="675"/>
      <c r="O804" s="675"/>
      <c r="P804" s="675"/>
      <c r="Q804" s="675"/>
      <c r="R804" s="675"/>
      <c r="S804" s="675"/>
      <c r="T804" s="675"/>
      <c r="U804" s="675"/>
      <c r="V804" s="675"/>
      <c r="W804" s="675"/>
      <c r="X804" s="675"/>
      <c r="Y804" s="675"/>
      <c r="Z804" s="675"/>
    </row>
    <row r="805" spans="1:26">
      <c r="A805" s="675"/>
      <c r="B805" s="675"/>
      <c r="C805" s="675"/>
      <c r="D805" s="675"/>
      <c r="E805" s="675"/>
      <c r="F805" s="675"/>
      <c r="G805" s="675"/>
      <c r="H805" s="675"/>
      <c r="I805" s="675"/>
      <c r="J805" s="675"/>
      <c r="K805" s="675"/>
      <c r="L805" s="675"/>
      <c r="M805" s="675"/>
      <c r="N805" s="675"/>
      <c r="O805" s="675"/>
      <c r="P805" s="675"/>
      <c r="Q805" s="675"/>
      <c r="R805" s="675"/>
      <c r="S805" s="675"/>
      <c r="T805" s="675"/>
      <c r="U805" s="675"/>
      <c r="V805" s="675"/>
      <c r="W805" s="675"/>
      <c r="X805" s="675"/>
      <c r="Y805" s="675"/>
      <c r="Z805" s="675"/>
    </row>
    <row r="806" spans="1:26">
      <c r="A806" s="675"/>
      <c r="B806" s="675"/>
      <c r="C806" s="675"/>
      <c r="D806" s="675"/>
      <c r="E806" s="675"/>
      <c r="F806" s="675"/>
      <c r="G806" s="675"/>
      <c r="H806" s="675"/>
      <c r="I806" s="675"/>
      <c r="J806" s="675"/>
      <c r="K806" s="675"/>
      <c r="L806" s="675"/>
      <c r="M806" s="675"/>
      <c r="N806" s="675"/>
      <c r="O806" s="675"/>
      <c r="P806" s="675"/>
      <c r="Q806" s="675"/>
      <c r="R806" s="675"/>
      <c r="S806" s="675"/>
      <c r="T806" s="675"/>
      <c r="U806" s="675"/>
      <c r="V806" s="675"/>
      <c r="W806" s="675"/>
      <c r="X806" s="675"/>
      <c r="Y806" s="675"/>
      <c r="Z806" s="675"/>
    </row>
    <row r="807" spans="1:26">
      <c r="A807" s="675"/>
      <c r="B807" s="675"/>
      <c r="C807" s="675"/>
      <c r="D807" s="675"/>
      <c r="E807" s="675"/>
      <c r="F807" s="675"/>
      <c r="G807" s="675"/>
      <c r="H807" s="675"/>
      <c r="I807" s="675"/>
      <c r="J807" s="675"/>
      <c r="K807" s="675"/>
      <c r="L807" s="675"/>
      <c r="M807" s="675"/>
      <c r="N807" s="675"/>
      <c r="O807" s="675"/>
      <c r="P807" s="675"/>
      <c r="Q807" s="675"/>
      <c r="R807" s="675"/>
      <c r="S807" s="675"/>
      <c r="T807" s="675"/>
      <c r="U807" s="675"/>
      <c r="V807" s="675"/>
      <c r="W807" s="675"/>
      <c r="X807" s="675"/>
      <c r="Y807" s="675"/>
      <c r="Z807" s="675"/>
    </row>
    <row r="808" spans="1:26">
      <c r="A808" s="675"/>
      <c r="B808" s="675"/>
      <c r="C808" s="675"/>
      <c r="D808" s="675"/>
      <c r="E808" s="675"/>
      <c r="F808" s="675"/>
      <c r="G808" s="675"/>
      <c r="H808" s="675"/>
      <c r="I808" s="675"/>
      <c r="J808" s="675"/>
      <c r="K808" s="675"/>
      <c r="L808" s="675"/>
      <c r="M808" s="675"/>
      <c r="N808" s="675"/>
      <c r="O808" s="675"/>
      <c r="P808" s="675"/>
      <c r="Q808" s="675"/>
      <c r="R808" s="675"/>
      <c r="S808" s="675"/>
      <c r="T808" s="675"/>
      <c r="U808" s="675"/>
      <c r="V808" s="675"/>
      <c r="W808" s="675"/>
      <c r="X808" s="675"/>
      <c r="Y808" s="675"/>
      <c r="Z808" s="675"/>
    </row>
    <row r="809" spans="1:26">
      <c r="A809" s="675"/>
      <c r="B809" s="675"/>
      <c r="C809" s="675"/>
      <c r="D809" s="675"/>
      <c r="E809" s="675"/>
      <c r="F809" s="675"/>
      <c r="G809" s="675"/>
      <c r="H809" s="675"/>
      <c r="I809" s="675"/>
      <c r="J809" s="675"/>
      <c r="K809" s="675"/>
      <c r="L809" s="675"/>
      <c r="M809" s="675"/>
      <c r="N809" s="675"/>
      <c r="O809" s="675"/>
      <c r="P809" s="675"/>
      <c r="Q809" s="675"/>
      <c r="R809" s="675"/>
      <c r="S809" s="675"/>
      <c r="T809" s="675"/>
      <c r="U809" s="675"/>
      <c r="V809" s="675"/>
      <c r="W809" s="675"/>
      <c r="X809" s="675"/>
      <c r="Y809" s="675"/>
      <c r="Z809" s="675"/>
    </row>
    <row r="810" spans="1:26">
      <c r="A810" s="675"/>
      <c r="B810" s="675"/>
      <c r="C810" s="675"/>
      <c r="D810" s="675"/>
      <c r="E810" s="675"/>
      <c r="F810" s="675"/>
      <c r="G810" s="675"/>
      <c r="H810" s="675"/>
      <c r="I810" s="675"/>
      <c r="J810" s="675"/>
      <c r="K810" s="675"/>
      <c r="L810" s="675"/>
      <c r="M810" s="675"/>
      <c r="N810" s="675"/>
      <c r="O810" s="675"/>
      <c r="P810" s="675"/>
      <c r="Q810" s="675"/>
      <c r="R810" s="675"/>
      <c r="S810" s="675"/>
      <c r="T810" s="675"/>
      <c r="U810" s="675"/>
      <c r="V810" s="675"/>
      <c r="W810" s="675"/>
      <c r="X810" s="675"/>
      <c r="Y810" s="675"/>
      <c r="Z810" s="675"/>
    </row>
    <row r="811" spans="1:26">
      <c r="A811" s="675"/>
      <c r="B811" s="675"/>
      <c r="C811" s="675"/>
      <c r="D811" s="675"/>
      <c r="E811" s="675"/>
      <c r="F811" s="675"/>
      <c r="G811" s="675"/>
      <c r="H811" s="675"/>
      <c r="I811" s="675"/>
      <c r="J811" s="675"/>
      <c r="K811" s="675"/>
      <c r="L811" s="675"/>
      <c r="M811" s="675"/>
      <c r="N811" s="675"/>
      <c r="O811" s="675"/>
      <c r="P811" s="675"/>
      <c r="Q811" s="675"/>
      <c r="R811" s="675"/>
      <c r="S811" s="675"/>
      <c r="T811" s="675"/>
      <c r="U811" s="675"/>
      <c r="V811" s="675"/>
      <c r="W811" s="675"/>
      <c r="X811" s="675"/>
      <c r="Y811" s="675"/>
      <c r="Z811" s="675"/>
    </row>
    <row r="812" spans="1:26">
      <c r="A812" s="675"/>
      <c r="B812" s="675"/>
      <c r="C812" s="675"/>
      <c r="D812" s="675"/>
      <c r="E812" s="675"/>
      <c r="F812" s="675"/>
      <c r="G812" s="675"/>
      <c r="H812" s="675"/>
      <c r="I812" s="675"/>
      <c r="J812" s="675"/>
      <c r="K812" s="675"/>
      <c r="L812" s="675"/>
      <c r="M812" s="675"/>
      <c r="N812" s="675"/>
      <c r="O812" s="675"/>
      <c r="P812" s="675"/>
      <c r="Q812" s="675"/>
      <c r="R812" s="675"/>
      <c r="S812" s="675"/>
      <c r="T812" s="675"/>
      <c r="U812" s="675"/>
      <c r="V812" s="675"/>
      <c r="W812" s="675"/>
      <c r="X812" s="675"/>
      <c r="Y812" s="675"/>
      <c r="Z812" s="675"/>
    </row>
    <row r="813" spans="1:26">
      <c r="A813" s="675"/>
      <c r="B813" s="675"/>
      <c r="C813" s="675"/>
      <c r="D813" s="675"/>
      <c r="E813" s="675"/>
      <c r="F813" s="675"/>
      <c r="G813" s="675"/>
      <c r="H813" s="675"/>
      <c r="I813" s="675"/>
      <c r="J813" s="675"/>
      <c r="K813" s="675"/>
      <c r="L813" s="675"/>
      <c r="M813" s="675"/>
      <c r="N813" s="675"/>
      <c r="O813" s="675"/>
      <c r="P813" s="675"/>
      <c r="Q813" s="675"/>
      <c r="R813" s="675"/>
      <c r="S813" s="675"/>
      <c r="T813" s="675"/>
      <c r="U813" s="675"/>
      <c r="V813" s="675"/>
      <c r="W813" s="675"/>
      <c r="X813" s="675"/>
      <c r="Y813" s="675"/>
      <c r="Z813" s="675"/>
    </row>
    <row r="814" spans="1:26">
      <c r="A814" s="675"/>
      <c r="B814" s="675"/>
      <c r="C814" s="675"/>
      <c r="D814" s="675"/>
      <c r="E814" s="675"/>
      <c r="F814" s="675"/>
      <c r="G814" s="675"/>
      <c r="H814" s="675"/>
      <c r="I814" s="675"/>
      <c r="J814" s="675"/>
      <c r="K814" s="675"/>
      <c r="L814" s="675"/>
      <c r="M814" s="675"/>
      <c r="N814" s="675"/>
      <c r="O814" s="675"/>
      <c r="P814" s="675"/>
      <c r="Q814" s="675"/>
      <c r="R814" s="675"/>
      <c r="S814" s="675"/>
      <c r="T814" s="675"/>
      <c r="U814" s="675"/>
      <c r="V814" s="675"/>
      <c r="W814" s="675"/>
      <c r="X814" s="675"/>
      <c r="Y814" s="675"/>
      <c r="Z814" s="675"/>
    </row>
    <row r="815" spans="1:26">
      <c r="A815" s="675"/>
      <c r="B815" s="675"/>
      <c r="C815" s="675"/>
      <c r="D815" s="675"/>
      <c r="E815" s="675"/>
      <c r="F815" s="675"/>
      <c r="G815" s="675"/>
      <c r="H815" s="675"/>
      <c r="I815" s="675"/>
      <c r="J815" s="675"/>
      <c r="K815" s="675"/>
      <c r="L815" s="675"/>
      <c r="M815" s="675"/>
      <c r="N815" s="675"/>
      <c r="O815" s="675"/>
      <c r="P815" s="675"/>
      <c r="Q815" s="675"/>
      <c r="R815" s="675"/>
      <c r="S815" s="675"/>
      <c r="T815" s="675"/>
      <c r="U815" s="675"/>
      <c r="V815" s="675"/>
      <c r="W815" s="675"/>
      <c r="X815" s="675"/>
      <c r="Y815" s="675"/>
      <c r="Z815" s="675"/>
    </row>
    <row r="816" spans="1:26">
      <c r="A816" s="675"/>
      <c r="B816" s="675"/>
      <c r="C816" s="675"/>
      <c r="D816" s="675"/>
      <c r="E816" s="675"/>
      <c r="F816" s="675"/>
      <c r="G816" s="675"/>
      <c r="H816" s="675"/>
      <c r="I816" s="675"/>
      <c r="J816" s="675"/>
      <c r="K816" s="675"/>
      <c r="L816" s="675"/>
      <c r="M816" s="675"/>
      <c r="N816" s="675"/>
      <c r="O816" s="675"/>
      <c r="P816" s="675"/>
      <c r="Q816" s="675"/>
      <c r="R816" s="675"/>
      <c r="S816" s="675"/>
      <c r="T816" s="675"/>
      <c r="U816" s="675"/>
      <c r="V816" s="675"/>
      <c r="W816" s="675"/>
      <c r="X816" s="675"/>
      <c r="Y816" s="675"/>
      <c r="Z816" s="675"/>
    </row>
    <row r="817" spans="1:26">
      <c r="A817" s="675"/>
      <c r="B817" s="675"/>
      <c r="C817" s="675"/>
      <c r="D817" s="675"/>
      <c r="E817" s="675"/>
      <c r="F817" s="675"/>
      <c r="G817" s="675"/>
      <c r="H817" s="675"/>
      <c r="I817" s="675"/>
      <c r="J817" s="675"/>
      <c r="K817" s="675"/>
      <c r="L817" s="675"/>
      <c r="M817" s="675"/>
      <c r="N817" s="675"/>
      <c r="O817" s="675"/>
      <c r="P817" s="675"/>
      <c r="Q817" s="675"/>
      <c r="R817" s="675"/>
      <c r="S817" s="675"/>
      <c r="T817" s="675"/>
      <c r="U817" s="675"/>
      <c r="V817" s="675"/>
      <c r="W817" s="675"/>
      <c r="X817" s="675"/>
      <c r="Y817" s="675"/>
      <c r="Z817" s="675"/>
    </row>
    <row r="818" spans="1:26">
      <c r="A818" s="675"/>
      <c r="B818" s="675"/>
      <c r="C818" s="675"/>
      <c r="D818" s="675"/>
      <c r="E818" s="675"/>
      <c r="F818" s="675"/>
      <c r="G818" s="675"/>
      <c r="H818" s="675"/>
      <c r="I818" s="675"/>
      <c r="J818" s="675"/>
      <c r="K818" s="675"/>
      <c r="L818" s="675"/>
      <c r="M818" s="675"/>
      <c r="N818" s="675"/>
      <c r="O818" s="675"/>
      <c r="P818" s="675"/>
      <c r="Q818" s="675"/>
      <c r="R818" s="675"/>
      <c r="S818" s="675"/>
      <c r="T818" s="675"/>
      <c r="U818" s="675"/>
      <c r="V818" s="675"/>
      <c r="W818" s="675"/>
      <c r="X818" s="675"/>
      <c r="Y818" s="675"/>
      <c r="Z818" s="675"/>
    </row>
    <row r="819" spans="1:26">
      <c r="A819" s="675"/>
      <c r="B819" s="675"/>
      <c r="C819" s="675"/>
      <c r="D819" s="675"/>
      <c r="E819" s="675"/>
      <c r="F819" s="675"/>
      <c r="G819" s="675"/>
      <c r="H819" s="675"/>
      <c r="I819" s="675"/>
      <c r="J819" s="675"/>
      <c r="K819" s="675"/>
      <c r="L819" s="675"/>
      <c r="M819" s="675"/>
      <c r="N819" s="675"/>
      <c r="O819" s="675"/>
      <c r="P819" s="675"/>
      <c r="Q819" s="675"/>
      <c r="R819" s="675"/>
      <c r="S819" s="675"/>
      <c r="T819" s="675"/>
      <c r="U819" s="675"/>
      <c r="V819" s="675"/>
      <c r="W819" s="675"/>
      <c r="X819" s="675"/>
      <c r="Y819" s="675"/>
      <c r="Z819" s="675"/>
    </row>
    <row r="820" spans="1:26">
      <c r="A820" s="675"/>
      <c r="B820" s="675"/>
      <c r="C820" s="675"/>
      <c r="D820" s="675"/>
      <c r="E820" s="675"/>
      <c r="F820" s="675"/>
      <c r="G820" s="675"/>
      <c r="H820" s="675"/>
      <c r="I820" s="675"/>
      <c r="J820" s="675"/>
      <c r="K820" s="675"/>
      <c r="L820" s="675"/>
      <c r="M820" s="675"/>
      <c r="N820" s="675"/>
      <c r="O820" s="675"/>
      <c r="P820" s="675"/>
      <c r="Q820" s="675"/>
      <c r="R820" s="675"/>
      <c r="S820" s="675"/>
      <c r="T820" s="675"/>
      <c r="U820" s="675"/>
      <c r="V820" s="675"/>
      <c r="W820" s="675"/>
      <c r="X820" s="675"/>
      <c r="Y820" s="675"/>
      <c r="Z820" s="675"/>
    </row>
    <row r="821" spans="1:26">
      <c r="A821" s="675"/>
      <c r="B821" s="675"/>
      <c r="C821" s="675"/>
      <c r="D821" s="675"/>
      <c r="E821" s="675"/>
      <c r="F821" s="675"/>
      <c r="G821" s="675"/>
      <c r="H821" s="675"/>
      <c r="I821" s="675"/>
      <c r="J821" s="675"/>
      <c r="K821" s="675"/>
      <c r="L821" s="675"/>
      <c r="M821" s="675"/>
      <c r="N821" s="675"/>
      <c r="O821" s="675"/>
      <c r="P821" s="675"/>
      <c r="Q821" s="675"/>
      <c r="R821" s="675"/>
      <c r="S821" s="675"/>
      <c r="T821" s="675"/>
      <c r="U821" s="675"/>
      <c r="V821" s="675"/>
      <c r="W821" s="675"/>
      <c r="X821" s="675"/>
      <c r="Y821" s="675"/>
      <c r="Z821" s="675"/>
    </row>
    <row r="822" spans="1:26">
      <c r="A822" s="675"/>
      <c r="B822" s="675"/>
      <c r="C822" s="675"/>
      <c r="D822" s="675"/>
      <c r="E822" s="675"/>
      <c r="F822" s="675"/>
      <c r="G822" s="675"/>
      <c r="H822" s="675"/>
      <c r="I822" s="675"/>
      <c r="J822" s="675"/>
      <c r="K822" s="675"/>
      <c r="L822" s="675"/>
      <c r="M822" s="675"/>
      <c r="N822" s="675"/>
      <c r="O822" s="675"/>
      <c r="P822" s="675"/>
      <c r="Q822" s="675"/>
      <c r="R822" s="675"/>
      <c r="S822" s="675"/>
      <c r="T822" s="675"/>
      <c r="U822" s="675"/>
      <c r="V822" s="675"/>
      <c r="W822" s="675"/>
      <c r="X822" s="675"/>
      <c r="Y822" s="675"/>
      <c r="Z822" s="675"/>
    </row>
    <row r="823" spans="1:26">
      <c r="A823" s="675"/>
      <c r="B823" s="675"/>
      <c r="C823" s="675"/>
      <c r="D823" s="675"/>
      <c r="E823" s="675"/>
      <c r="F823" s="675"/>
      <c r="G823" s="675"/>
      <c r="H823" s="675"/>
      <c r="I823" s="675"/>
      <c r="J823" s="675"/>
      <c r="K823" s="675"/>
      <c r="L823" s="675"/>
      <c r="M823" s="675"/>
      <c r="N823" s="675"/>
      <c r="O823" s="675"/>
      <c r="P823" s="675"/>
      <c r="Q823" s="675"/>
      <c r="R823" s="675"/>
      <c r="S823" s="675"/>
      <c r="T823" s="675"/>
      <c r="U823" s="675"/>
      <c r="V823" s="675"/>
      <c r="W823" s="675"/>
      <c r="X823" s="675"/>
      <c r="Y823" s="675"/>
      <c r="Z823" s="675"/>
    </row>
    <row r="824" spans="1:26">
      <c r="A824" s="675"/>
      <c r="B824" s="675"/>
      <c r="C824" s="675"/>
      <c r="D824" s="675"/>
      <c r="E824" s="675"/>
      <c r="F824" s="675"/>
      <c r="G824" s="675"/>
      <c r="H824" s="675"/>
      <c r="I824" s="675"/>
      <c r="J824" s="675"/>
      <c r="K824" s="675"/>
      <c r="L824" s="675"/>
      <c r="M824" s="675"/>
      <c r="N824" s="675"/>
      <c r="O824" s="675"/>
      <c r="P824" s="675"/>
      <c r="Q824" s="675"/>
      <c r="R824" s="675"/>
      <c r="S824" s="675"/>
      <c r="T824" s="675"/>
      <c r="U824" s="675"/>
      <c r="V824" s="675"/>
      <c r="W824" s="675"/>
      <c r="X824" s="675"/>
      <c r="Y824" s="675"/>
      <c r="Z824" s="675"/>
    </row>
    <row r="825" spans="1:26">
      <c r="A825" s="675"/>
      <c r="B825" s="675"/>
      <c r="C825" s="675"/>
      <c r="D825" s="675"/>
      <c r="E825" s="675"/>
      <c r="F825" s="675"/>
      <c r="G825" s="675"/>
      <c r="H825" s="675"/>
      <c r="I825" s="675"/>
      <c r="J825" s="675"/>
      <c r="K825" s="675"/>
      <c r="L825" s="675"/>
      <c r="M825" s="675"/>
      <c r="N825" s="675"/>
      <c r="O825" s="675"/>
      <c r="P825" s="675"/>
      <c r="Q825" s="675"/>
      <c r="R825" s="675"/>
      <c r="S825" s="675"/>
      <c r="T825" s="675"/>
      <c r="U825" s="675"/>
      <c r="V825" s="675"/>
      <c r="W825" s="675"/>
      <c r="X825" s="675"/>
      <c r="Y825" s="675"/>
      <c r="Z825" s="675"/>
    </row>
    <row r="826" spans="1:26">
      <c r="A826" s="675"/>
      <c r="B826" s="675"/>
      <c r="C826" s="675"/>
      <c r="D826" s="675"/>
      <c r="E826" s="675"/>
      <c r="F826" s="675"/>
      <c r="G826" s="675"/>
      <c r="H826" s="675"/>
      <c r="I826" s="675"/>
      <c r="J826" s="675"/>
      <c r="K826" s="675"/>
      <c r="L826" s="675"/>
      <c r="M826" s="675"/>
      <c r="N826" s="675"/>
      <c r="O826" s="675"/>
      <c r="P826" s="675"/>
      <c r="Q826" s="675"/>
      <c r="R826" s="675"/>
      <c r="S826" s="675"/>
      <c r="T826" s="675"/>
      <c r="U826" s="675"/>
      <c r="V826" s="675"/>
      <c r="W826" s="675"/>
      <c r="X826" s="675"/>
      <c r="Y826" s="675"/>
      <c r="Z826" s="675"/>
    </row>
    <row r="827" spans="1:26">
      <c r="A827" s="675"/>
      <c r="B827" s="675"/>
      <c r="C827" s="675"/>
      <c r="D827" s="675"/>
      <c r="E827" s="675"/>
      <c r="F827" s="675"/>
      <c r="G827" s="675"/>
      <c r="H827" s="675"/>
      <c r="I827" s="675"/>
      <c r="J827" s="675"/>
      <c r="K827" s="675"/>
      <c r="L827" s="675"/>
      <c r="M827" s="675"/>
      <c r="N827" s="675"/>
      <c r="O827" s="675"/>
      <c r="P827" s="675"/>
      <c r="Q827" s="675"/>
      <c r="R827" s="675"/>
      <c r="S827" s="675"/>
      <c r="T827" s="675"/>
      <c r="U827" s="675"/>
      <c r="V827" s="675"/>
      <c r="W827" s="675"/>
      <c r="X827" s="675"/>
      <c r="Y827" s="675"/>
      <c r="Z827" s="675"/>
    </row>
    <row r="828" spans="1:26">
      <c r="A828" s="675"/>
      <c r="B828" s="675"/>
      <c r="C828" s="675"/>
      <c r="D828" s="675"/>
      <c r="E828" s="675"/>
      <c r="F828" s="675"/>
      <c r="G828" s="675"/>
      <c r="H828" s="675"/>
      <c r="I828" s="675"/>
      <c r="J828" s="675"/>
      <c r="K828" s="675"/>
      <c r="L828" s="675"/>
      <c r="M828" s="675"/>
      <c r="N828" s="675"/>
      <c r="O828" s="675"/>
      <c r="P828" s="675"/>
      <c r="Q828" s="675"/>
      <c r="R828" s="675"/>
      <c r="S828" s="675"/>
      <c r="T828" s="675"/>
      <c r="U828" s="675"/>
      <c r="V828" s="675"/>
      <c r="W828" s="675"/>
      <c r="X828" s="675"/>
      <c r="Y828" s="675"/>
      <c r="Z828" s="675"/>
    </row>
    <row r="829" spans="1:26">
      <c r="A829" s="675"/>
      <c r="B829" s="675"/>
      <c r="C829" s="675"/>
      <c r="D829" s="675"/>
      <c r="E829" s="675"/>
      <c r="F829" s="675"/>
      <c r="G829" s="675"/>
      <c r="H829" s="675"/>
      <c r="I829" s="675"/>
      <c r="J829" s="675"/>
      <c r="K829" s="675"/>
      <c r="L829" s="675"/>
      <c r="M829" s="675"/>
      <c r="N829" s="675"/>
      <c r="O829" s="675"/>
      <c r="P829" s="675"/>
      <c r="Q829" s="675"/>
      <c r="R829" s="675"/>
      <c r="S829" s="675"/>
      <c r="T829" s="675"/>
      <c r="U829" s="675"/>
      <c r="V829" s="675"/>
      <c r="W829" s="675"/>
      <c r="X829" s="675"/>
      <c r="Y829" s="675"/>
      <c r="Z829" s="675"/>
    </row>
    <row r="830" spans="1:26">
      <c r="A830" s="675"/>
      <c r="B830" s="675"/>
      <c r="C830" s="675"/>
      <c r="D830" s="675"/>
      <c r="E830" s="675"/>
      <c r="F830" s="675"/>
      <c r="G830" s="675"/>
      <c r="H830" s="675"/>
      <c r="I830" s="675"/>
      <c r="J830" s="675"/>
      <c r="K830" s="675"/>
      <c r="L830" s="675"/>
      <c r="M830" s="675"/>
      <c r="N830" s="675"/>
      <c r="O830" s="675"/>
      <c r="P830" s="675"/>
      <c r="Q830" s="675"/>
      <c r="R830" s="675"/>
      <c r="S830" s="675"/>
      <c r="T830" s="675"/>
      <c r="U830" s="675"/>
      <c r="V830" s="675"/>
      <c r="W830" s="675"/>
      <c r="X830" s="675"/>
      <c r="Y830" s="675"/>
      <c r="Z830" s="675"/>
    </row>
    <row r="831" spans="1:26">
      <c r="A831" s="675"/>
      <c r="B831" s="675"/>
      <c r="C831" s="675"/>
      <c r="D831" s="675"/>
      <c r="E831" s="675"/>
      <c r="F831" s="675"/>
      <c r="G831" s="675"/>
      <c r="H831" s="675"/>
      <c r="I831" s="675"/>
      <c r="J831" s="675"/>
      <c r="K831" s="675"/>
      <c r="L831" s="675"/>
      <c r="M831" s="675"/>
      <c r="N831" s="675"/>
      <c r="O831" s="675"/>
      <c r="P831" s="675"/>
      <c r="Q831" s="675"/>
      <c r="R831" s="675"/>
      <c r="S831" s="675"/>
      <c r="T831" s="675"/>
      <c r="U831" s="675"/>
      <c r="V831" s="675"/>
      <c r="W831" s="675"/>
      <c r="X831" s="675"/>
      <c r="Y831" s="675"/>
      <c r="Z831" s="675"/>
    </row>
    <row r="832" spans="1:26">
      <c r="A832" s="675"/>
      <c r="B832" s="675"/>
      <c r="C832" s="675"/>
      <c r="D832" s="675"/>
      <c r="E832" s="675"/>
      <c r="F832" s="675"/>
      <c r="G832" s="675"/>
      <c r="H832" s="675"/>
      <c r="I832" s="675"/>
      <c r="J832" s="675"/>
      <c r="K832" s="675"/>
      <c r="L832" s="675"/>
      <c r="M832" s="675"/>
      <c r="N832" s="675"/>
      <c r="O832" s="675"/>
      <c r="P832" s="675"/>
      <c r="Q832" s="675"/>
      <c r="R832" s="675"/>
      <c r="S832" s="675"/>
      <c r="T832" s="675"/>
      <c r="U832" s="675"/>
      <c r="V832" s="675"/>
      <c r="W832" s="675"/>
      <c r="X832" s="675"/>
      <c r="Y832" s="675"/>
      <c r="Z832" s="675"/>
    </row>
    <row r="833" spans="1:26">
      <c r="A833" s="675"/>
      <c r="B833" s="675"/>
      <c r="C833" s="675"/>
      <c r="D833" s="675"/>
      <c r="E833" s="675"/>
      <c r="F833" s="675"/>
      <c r="G833" s="675"/>
      <c r="H833" s="675"/>
      <c r="I833" s="675"/>
      <c r="J833" s="675"/>
      <c r="K833" s="675"/>
      <c r="L833" s="675"/>
      <c r="M833" s="675"/>
      <c r="N833" s="675"/>
      <c r="O833" s="675"/>
      <c r="P833" s="675"/>
      <c r="Q833" s="675"/>
      <c r="R833" s="675"/>
      <c r="S833" s="675"/>
      <c r="T833" s="675"/>
      <c r="U833" s="675"/>
      <c r="V833" s="675"/>
      <c r="W833" s="675"/>
      <c r="X833" s="675"/>
      <c r="Y833" s="675"/>
      <c r="Z833" s="675"/>
    </row>
    <row r="834" spans="1:26">
      <c r="A834" s="675"/>
      <c r="B834" s="675"/>
      <c r="C834" s="675"/>
      <c r="D834" s="675"/>
      <c r="E834" s="675"/>
      <c r="F834" s="675"/>
      <c r="G834" s="675"/>
      <c r="H834" s="675"/>
      <c r="I834" s="675"/>
      <c r="J834" s="675"/>
      <c r="K834" s="675"/>
      <c r="L834" s="675"/>
      <c r="M834" s="675"/>
      <c r="N834" s="675"/>
      <c r="O834" s="675"/>
      <c r="P834" s="675"/>
      <c r="Q834" s="675"/>
      <c r="R834" s="675"/>
      <c r="S834" s="675"/>
      <c r="T834" s="675"/>
      <c r="U834" s="675"/>
      <c r="V834" s="675"/>
      <c r="W834" s="675"/>
      <c r="X834" s="675"/>
      <c r="Y834" s="675"/>
      <c r="Z834" s="675"/>
    </row>
    <row r="835" spans="1:26">
      <c r="A835" s="675"/>
      <c r="B835" s="675"/>
      <c r="C835" s="675"/>
      <c r="D835" s="675"/>
      <c r="E835" s="675"/>
      <c r="F835" s="675"/>
      <c r="G835" s="675"/>
      <c r="H835" s="675"/>
      <c r="I835" s="675"/>
      <c r="J835" s="675"/>
      <c r="K835" s="675"/>
      <c r="L835" s="675"/>
      <c r="M835" s="675"/>
      <c r="N835" s="675"/>
      <c r="O835" s="675"/>
      <c r="P835" s="675"/>
      <c r="Q835" s="675"/>
      <c r="R835" s="675"/>
      <c r="S835" s="675"/>
      <c r="T835" s="675"/>
      <c r="U835" s="675"/>
      <c r="V835" s="675"/>
      <c r="W835" s="675"/>
      <c r="X835" s="675"/>
      <c r="Y835" s="675"/>
      <c r="Z835" s="675"/>
    </row>
    <row r="836" spans="1:26">
      <c r="A836" s="675"/>
      <c r="B836" s="675"/>
      <c r="C836" s="675"/>
      <c r="D836" s="675"/>
      <c r="E836" s="675"/>
      <c r="F836" s="675"/>
      <c r="G836" s="675"/>
      <c r="H836" s="675"/>
      <c r="I836" s="675"/>
      <c r="J836" s="675"/>
      <c r="K836" s="675"/>
      <c r="L836" s="675"/>
      <c r="M836" s="675"/>
      <c r="N836" s="675"/>
      <c r="O836" s="675"/>
      <c r="P836" s="675"/>
      <c r="Q836" s="675"/>
      <c r="R836" s="675"/>
      <c r="S836" s="675"/>
      <c r="T836" s="675"/>
      <c r="U836" s="675"/>
      <c r="V836" s="675"/>
      <c r="W836" s="675"/>
      <c r="X836" s="675"/>
      <c r="Y836" s="675"/>
      <c r="Z836" s="675"/>
    </row>
    <row r="837" spans="1:26">
      <c r="A837" s="675"/>
      <c r="B837" s="675"/>
      <c r="C837" s="675"/>
      <c r="D837" s="675"/>
      <c r="E837" s="675"/>
      <c r="F837" s="675"/>
      <c r="G837" s="675"/>
      <c r="H837" s="675"/>
      <c r="I837" s="675"/>
      <c r="J837" s="675"/>
      <c r="K837" s="675"/>
      <c r="L837" s="675"/>
      <c r="M837" s="675"/>
      <c r="N837" s="675"/>
      <c r="O837" s="675"/>
      <c r="P837" s="675"/>
      <c r="Q837" s="675"/>
      <c r="R837" s="675"/>
      <c r="S837" s="675"/>
      <c r="T837" s="675"/>
      <c r="U837" s="675"/>
      <c r="V837" s="675"/>
      <c r="W837" s="675"/>
      <c r="X837" s="675"/>
      <c r="Y837" s="675"/>
      <c r="Z837" s="675"/>
    </row>
    <row r="838" spans="1:26">
      <c r="A838" s="675"/>
      <c r="B838" s="675"/>
      <c r="C838" s="675"/>
      <c r="D838" s="675"/>
      <c r="E838" s="675"/>
      <c r="F838" s="675"/>
      <c r="G838" s="675"/>
      <c r="H838" s="675"/>
      <c r="I838" s="675"/>
      <c r="J838" s="675"/>
      <c r="K838" s="675"/>
      <c r="L838" s="675"/>
      <c r="M838" s="675"/>
      <c r="N838" s="675"/>
      <c r="O838" s="675"/>
      <c r="P838" s="675"/>
      <c r="Q838" s="675"/>
      <c r="R838" s="675"/>
      <c r="S838" s="675"/>
      <c r="T838" s="675"/>
      <c r="U838" s="675"/>
      <c r="V838" s="675"/>
      <c r="W838" s="675"/>
      <c r="X838" s="675"/>
      <c r="Y838" s="675"/>
      <c r="Z838" s="675"/>
    </row>
    <row r="839" spans="1:26">
      <c r="A839" s="675"/>
      <c r="B839" s="675"/>
      <c r="C839" s="675"/>
      <c r="D839" s="675"/>
      <c r="E839" s="675"/>
      <c r="F839" s="675"/>
      <c r="G839" s="675"/>
      <c r="H839" s="675"/>
      <c r="I839" s="675"/>
      <c r="J839" s="675"/>
      <c r="K839" s="675"/>
      <c r="L839" s="675"/>
      <c r="M839" s="675"/>
      <c r="N839" s="675"/>
      <c r="O839" s="675"/>
      <c r="P839" s="675"/>
      <c r="Q839" s="675"/>
      <c r="R839" s="675"/>
      <c r="S839" s="675"/>
      <c r="T839" s="675"/>
      <c r="U839" s="675"/>
      <c r="V839" s="675"/>
      <c r="W839" s="675"/>
      <c r="X839" s="675"/>
      <c r="Y839" s="675"/>
      <c r="Z839" s="675"/>
    </row>
    <row r="840" spans="1:26">
      <c r="A840" s="675"/>
      <c r="B840" s="675"/>
      <c r="C840" s="675"/>
      <c r="D840" s="675"/>
      <c r="E840" s="675"/>
      <c r="F840" s="675"/>
      <c r="G840" s="675"/>
      <c r="H840" s="675"/>
      <c r="I840" s="675"/>
      <c r="J840" s="675"/>
      <c r="K840" s="675"/>
      <c r="L840" s="675"/>
      <c r="M840" s="675"/>
      <c r="N840" s="675"/>
      <c r="O840" s="675"/>
      <c r="P840" s="675"/>
      <c r="Q840" s="675"/>
      <c r="R840" s="675"/>
      <c r="S840" s="675"/>
      <c r="T840" s="675"/>
      <c r="U840" s="675"/>
      <c r="V840" s="675"/>
      <c r="W840" s="675"/>
      <c r="X840" s="675"/>
      <c r="Y840" s="675"/>
      <c r="Z840" s="675"/>
    </row>
    <row r="841" spans="1:26">
      <c r="A841" s="675"/>
      <c r="B841" s="675"/>
      <c r="C841" s="675"/>
      <c r="D841" s="675"/>
      <c r="E841" s="675"/>
      <c r="F841" s="675"/>
      <c r="G841" s="675"/>
      <c r="H841" s="675"/>
      <c r="I841" s="675"/>
      <c r="J841" s="675"/>
      <c r="K841" s="675"/>
      <c r="L841" s="675"/>
      <c r="M841" s="675"/>
      <c r="N841" s="675"/>
      <c r="O841" s="675"/>
      <c r="P841" s="675"/>
      <c r="Q841" s="675"/>
      <c r="R841" s="675"/>
      <c r="S841" s="675"/>
      <c r="T841" s="675"/>
      <c r="U841" s="675"/>
      <c r="V841" s="675"/>
      <c r="W841" s="675"/>
      <c r="X841" s="675"/>
      <c r="Y841" s="675"/>
      <c r="Z841" s="675"/>
    </row>
    <row r="842" spans="1:26">
      <c r="A842" s="675"/>
      <c r="B842" s="675"/>
      <c r="C842" s="675"/>
      <c r="D842" s="675"/>
      <c r="E842" s="675"/>
      <c r="F842" s="675"/>
      <c r="G842" s="675"/>
      <c r="H842" s="675"/>
      <c r="I842" s="675"/>
      <c r="J842" s="675"/>
      <c r="K842" s="675"/>
      <c r="L842" s="675"/>
      <c r="M842" s="675"/>
      <c r="N842" s="675"/>
      <c r="O842" s="675"/>
      <c r="P842" s="675"/>
      <c r="Q842" s="675"/>
      <c r="R842" s="675"/>
      <c r="S842" s="675"/>
      <c r="T842" s="675"/>
      <c r="U842" s="675"/>
      <c r="V842" s="675"/>
      <c r="W842" s="675"/>
      <c r="X842" s="675"/>
      <c r="Y842" s="675"/>
      <c r="Z842" s="675"/>
    </row>
    <row r="843" spans="1:26">
      <c r="A843" s="675"/>
      <c r="B843" s="675"/>
      <c r="C843" s="675"/>
      <c r="D843" s="675"/>
      <c r="E843" s="675"/>
      <c r="F843" s="675"/>
      <c r="G843" s="675"/>
      <c r="H843" s="675"/>
      <c r="I843" s="675"/>
      <c r="J843" s="675"/>
      <c r="K843" s="675"/>
      <c r="L843" s="675"/>
      <c r="M843" s="675"/>
      <c r="N843" s="675"/>
      <c r="O843" s="675"/>
      <c r="P843" s="675"/>
      <c r="Q843" s="675"/>
      <c r="R843" s="675"/>
      <c r="S843" s="675"/>
      <c r="T843" s="675"/>
      <c r="U843" s="675"/>
      <c r="V843" s="675"/>
      <c r="W843" s="675"/>
      <c r="X843" s="675"/>
      <c r="Y843" s="675"/>
      <c r="Z843" s="675"/>
    </row>
    <row r="844" spans="1:26">
      <c r="A844" s="675"/>
      <c r="B844" s="675"/>
      <c r="C844" s="675"/>
      <c r="D844" s="675"/>
      <c r="E844" s="675"/>
      <c r="F844" s="675"/>
      <c r="G844" s="675"/>
      <c r="H844" s="675"/>
      <c r="I844" s="675"/>
      <c r="J844" s="675"/>
      <c r="K844" s="675"/>
      <c r="L844" s="675"/>
      <c r="M844" s="675"/>
      <c r="N844" s="675"/>
      <c r="O844" s="675"/>
      <c r="P844" s="675"/>
      <c r="Q844" s="675"/>
      <c r="R844" s="675"/>
      <c r="S844" s="675"/>
      <c r="T844" s="675"/>
      <c r="U844" s="675"/>
      <c r="V844" s="675"/>
      <c r="W844" s="675"/>
      <c r="X844" s="675"/>
      <c r="Y844" s="675"/>
      <c r="Z844" s="675"/>
    </row>
    <row r="845" spans="1:26">
      <c r="A845" s="675"/>
      <c r="B845" s="675"/>
      <c r="C845" s="675"/>
      <c r="D845" s="675"/>
      <c r="E845" s="675"/>
      <c r="F845" s="675"/>
      <c r="G845" s="675"/>
      <c r="H845" s="675"/>
      <c r="I845" s="675"/>
      <c r="J845" s="675"/>
      <c r="K845" s="675"/>
      <c r="L845" s="675"/>
      <c r="M845" s="675"/>
      <c r="N845" s="675"/>
      <c r="O845" s="675"/>
      <c r="P845" s="675"/>
      <c r="Q845" s="675"/>
      <c r="R845" s="675"/>
      <c r="S845" s="675"/>
      <c r="T845" s="675"/>
      <c r="U845" s="675"/>
      <c r="V845" s="675"/>
      <c r="W845" s="675"/>
      <c r="X845" s="675"/>
      <c r="Y845" s="675"/>
      <c r="Z845" s="675"/>
    </row>
    <row r="846" spans="1:26">
      <c r="A846" s="675"/>
      <c r="B846" s="675"/>
      <c r="C846" s="675"/>
      <c r="D846" s="675"/>
      <c r="E846" s="675"/>
      <c r="F846" s="675"/>
      <c r="G846" s="675"/>
      <c r="H846" s="675"/>
      <c r="I846" s="675"/>
      <c r="J846" s="675"/>
      <c r="K846" s="675"/>
      <c r="L846" s="675"/>
      <c r="M846" s="675"/>
      <c r="N846" s="675"/>
      <c r="O846" s="675"/>
      <c r="P846" s="675"/>
      <c r="Q846" s="675"/>
      <c r="R846" s="675"/>
      <c r="S846" s="675"/>
      <c r="T846" s="675"/>
      <c r="U846" s="675"/>
      <c r="V846" s="675"/>
      <c r="W846" s="675"/>
      <c r="X846" s="675"/>
      <c r="Y846" s="675"/>
      <c r="Z846" s="675"/>
    </row>
    <row r="847" spans="1:26">
      <c r="A847" s="675"/>
      <c r="B847" s="675"/>
      <c r="C847" s="675"/>
      <c r="D847" s="675"/>
      <c r="E847" s="675"/>
      <c r="F847" s="675"/>
      <c r="G847" s="675"/>
      <c r="H847" s="675"/>
      <c r="I847" s="675"/>
      <c r="J847" s="675"/>
      <c r="K847" s="675"/>
      <c r="L847" s="675"/>
      <c r="M847" s="675"/>
      <c r="N847" s="675"/>
      <c r="O847" s="675"/>
      <c r="P847" s="675"/>
      <c r="Q847" s="675"/>
      <c r="R847" s="675"/>
      <c r="S847" s="675"/>
      <c r="T847" s="675"/>
      <c r="U847" s="675"/>
      <c r="V847" s="675"/>
      <c r="W847" s="675"/>
      <c r="X847" s="675"/>
      <c r="Y847" s="675"/>
      <c r="Z847" s="675"/>
    </row>
    <row r="848" spans="1:26">
      <c r="A848" s="675"/>
      <c r="B848" s="675"/>
      <c r="C848" s="675"/>
      <c r="D848" s="675"/>
      <c r="E848" s="675"/>
      <c r="F848" s="675"/>
      <c r="G848" s="675"/>
      <c r="H848" s="675"/>
      <c r="I848" s="675"/>
      <c r="J848" s="675"/>
      <c r="K848" s="675"/>
      <c r="L848" s="675"/>
      <c r="M848" s="675"/>
      <c r="N848" s="675"/>
      <c r="O848" s="675"/>
      <c r="P848" s="675"/>
      <c r="Q848" s="675"/>
      <c r="R848" s="675"/>
      <c r="S848" s="675"/>
      <c r="T848" s="675"/>
      <c r="U848" s="675"/>
      <c r="V848" s="675"/>
      <c r="W848" s="675"/>
      <c r="X848" s="675"/>
      <c r="Y848" s="675"/>
      <c r="Z848" s="675"/>
    </row>
    <row r="849" spans="1:26">
      <c r="A849" s="675"/>
      <c r="B849" s="675"/>
      <c r="C849" s="675"/>
      <c r="D849" s="675"/>
      <c r="E849" s="675"/>
      <c r="F849" s="675"/>
      <c r="G849" s="675"/>
      <c r="H849" s="675"/>
      <c r="I849" s="675"/>
      <c r="J849" s="675"/>
      <c r="K849" s="675"/>
      <c r="L849" s="675"/>
      <c r="M849" s="675"/>
      <c r="N849" s="675"/>
      <c r="O849" s="675"/>
      <c r="P849" s="675"/>
      <c r="Q849" s="675"/>
      <c r="R849" s="675"/>
      <c r="S849" s="675"/>
      <c r="T849" s="675"/>
      <c r="U849" s="675"/>
      <c r="V849" s="675"/>
      <c r="W849" s="675"/>
      <c r="X849" s="675"/>
      <c r="Y849" s="675"/>
      <c r="Z849" s="675"/>
    </row>
    <row r="850" spans="1:26">
      <c r="A850" s="675"/>
      <c r="B850" s="675"/>
      <c r="C850" s="675"/>
      <c r="D850" s="675"/>
      <c r="E850" s="675"/>
      <c r="F850" s="675"/>
      <c r="G850" s="675"/>
      <c r="H850" s="675"/>
      <c r="I850" s="675"/>
      <c r="J850" s="675"/>
      <c r="K850" s="675"/>
      <c r="L850" s="675"/>
      <c r="M850" s="675"/>
      <c r="N850" s="675"/>
      <c r="O850" s="675"/>
      <c r="P850" s="675"/>
      <c r="Q850" s="675"/>
      <c r="R850" s="675"/>
      <c r="S850" s="675"/>
      <c r="T850" s="675"/>
      <c r="U850" s="675"/>
      <c r="V850" s="675"/>
      <c r="W850" s="675"/>
      <c r="X850" s="675"/>
      <c r="Y850" s="675"/>
      <c r="Z850" s="675"/>
    </row>
    <row r="851" spans="1:26">
      <c r="A851" s="675"/>
      <c r="B851" s="675"/>
      <c r="C851" s="675"/>
      <c r="D851" s="675"/>
      <c r="E851" s="675"/>
      <c r="F851" s="675"/>
      <c r="G851" s="675"/>
      <c r="H851" s="675"/>
      <c r="I851" s="675"/>
      <c r="J851" s="675"/>
      <c r="K851" s="675"/>
      <c r="L851" s="675"/>
      <c r="M851" s="675"/>
      <c r="N851" s="675"/>
      <c r="O851" s="675"/>
      <c r="P851" s="675"/>
      <c r="Q851" s="675"/>
      <c r="R851" s="675"/>
      <c r="S851" s="675"/>
      <c r="T851" s="675"/>
      <c r="U851" s="675"/>
      <c r="V851" s="675"/>
      <c r="W851" s="675"/>
      <c r="X851" s="675"/>
      <c r="Y851" s="675"/>
      <c r="Z851" s="675"/>
    </row>
    <row r="852" spans="1:26">
      <c r="A852" s="675"/>
      <c r="B852" s="675"/>
      <c r="C852" s="675"/>
      <c r="D852" s="675"/>
      <c r="E852" s="675"/>
      <c r="F852" s="675"/>
      <c r="G852" s="675"/>
      <c r="H852" s="675"/>
      <c r="I852" s="675"/>
      <c r="J852" s="675"/>
      <c r="K852" s="675"/>
      <c r="L852" s="675"/>
      <c r="M852" s="675"/>
      <c r="N852" s="675"/>
      <c r="O852" s="675"/>
      <c r="P852" s="675"/>
      <c r="Q852" s="675"/>
      <c r="R852" s="675"/>
      <c r="S852" s="675"/>
      <c r="T852" s="675"/>
      <c r="U852" s="675"/>
      <c r="V852" s="675"/>
      <c r="W852" s="675"/>
      <c r="X852" s="675"/>
      <c r="Y852" s="675"/>
      <c r="Z852" s="675"/>
    </row>
    <row r="853" spans="1:26">
      <c r="A853" s="675"/>
      <c r="B853" s="675"/>
      <c r="C853" s="675"/>
      <c r="D853" s="675"/>
      <c r="E853" s="675"/>
      <c r="F853" s="675"/>
      <c r="G853" s="675"/>
      <c r="H853" s="675"/>
      <c r="I853" s="675"/>
      <c r="J853" s="675"/>
      <c r="K853" s="675"/>
      <c r="L853" s="675"/>
      <c r="M853" s="675"/>
      <c r="N853" s="675"/>
      <c r="O853" s="675"/>
      <c r="P853" s="675"/>
      <c r="Q853" s="675"/>
      <c r="R853" s="675"/>
      <c r="S853" s="675"/>
      <c r="T853" s="675"/>
      <c r="U853" s="675"/>
      <c r="V853" s="675"/>
      <c r="W853" s="675"/>
      <c r="X853" s="675"/>
      <c r="Y853" s="675"/>
      <c r="Z853" s="675"/>
    </row>
    <row r="854" spans="1:26">
      <c r="A854" s="675"/>
      <c r="B854" s="675"/>
      <c r="C854" s="675"/>
      <c r="D854" s="675"/>
      <c r="E854" s="675"/>
      <c r="F854" s="675"/>
      <c r="G854" s="675"/>
      <c r="H854" s="675"/>
      <c r="I854" s="675"/>
      <c r="J854" s="675"/>
      <c r="K854" s="675"/>
      <c r="L854" s="675"/>
      <c r="M854" s="675"/>
      <c r="N854" s="675"/>
      <c r="O854" s="675"/>
      <c r="P854" s="675"/>
      <c r="Q854" s="675"/>
      <c r="R854" s="675"/>
      <c r="S854" s="675"/>
      <c r="T854" s="675"/>
      <c r="U854" s="675"/>
      <c r="V854" s="675"/>
      <c r="W854" s="675"/>
      <c r="X854" s="675"/>
      <c r="Y854" s="675"/>
      <c r="Z854" s="675"/>
    </row>
    <row r="855" spans="1:26">
      <c r="A855" s="675"/>
      <c r="B855" s="675"/>
      <c r="C855" s="675"/>
      <c r="D855" s="675"/>
      <c r="E855" s="675"/>
      <c r="F855" s="675"/>
      <c r="G855" s="675"/>
      <c r="H855" s="675"/>
      <c r="I855" s="675"/>
      <c r="J855" s="675"/>
      <c r="K855" s="675"/>
      <c r="L855" s="675"/>
      <c r="M855" s="675"/>
      <c r="N855" s="675"/>
      <c r="O855" s="675"/>
      <c r="P855" s="675"/>
      <c r="Q855" s="675"/>
      <c r="R855" s="675"/>
      <c r="S855" s="675"/>
      <c r="T855" s="675"/>
      <c r="U855" s="675"/>
      <c r="V855" s="675"/>
      <c r="W855" s="675"/>
      <c r="X855" s="675"/>
      <c r="Y855" s="675"/>
      <c r="Z855" s="675"/>
    </row>
    <row r="856" spans="1:26">
      <c r="A856" s="675"/>
      <c r="B856" s="675"/>
      <c r="C856" s="675"/>
      <c r="D856" s="675"/>
      <c r="E856" s="675"/>
      <c r="F856" s="675"/>
      <c r="G856" s="675"/>
      <c r="H856" s="675"/>
      <c r="I856" s="675"/>
      <c r="J856" s="675"/>
      <c r="K856" s="675"/>
      <c r="L856" s="675"/>
      <c r="M856" s="675"/>
      <c r="N856" s="675"/>
      <c r="O856" s="675"/>
      <c r="P856" s="675"/>
      <c r="Q856" s="675"/>
      <c r="R856" s="675"/>
      <c r="S856" s="675"/>
      <c r="T856" s="675"/>
      <c r="U856" s="675"/>
      <c r="V856" s="675"/>
      <c r="W856" s="675"/>
      <c r="X856" s="675"/>
      <c r="Y856" s="675"/>
      <c r="Z856" s="675"/>
    </row>
    <row r="857" spans="1:26">
      <c r="A857" s="675"/>
      <c r="B857" s="675"/>
      <c r="C857" s="675"/>
      <c r="D857" s="675"/>
      <c r="E857" s="675"/>
      <c r="F857" s="675"/>
      <c r="G857" s="675"/>
      <c r="H857" s="675"/>
      <c r="I857" s="675"/>
      <c r="J857" s="675"/>
      <c r="K857" s="675"/>
      <c r="L857" s="675"/>
      <c r="M857" s="675"/>
      <c r="N857" s="675"/>
      <c r="O857" s="675"/>
      <c r="P857" s="675"/>
      <c r="Q857" s="675"/>
      <c r="R857" s="675"/>
      <c r="S857" s="675"/>
      <c r="T857" s="675"/>
      <c r="U857" s="675"/>
      <c r="V857" s="675"/>
      <c r="W857" s="675"/>
      <c r="X857" s="675"/>
      <c r="Y857" s="675"/>
      <c r="Z857" s="675"/>
    </row>
    <row r="858" spans="1:26">
      <c r="A858" s="675"/>
      <c r="B858" s="675"/>
      <c r="C858" s="675"/>
      <c r="D858" s="675"/>
      <c r="E858" s="675"/>
      <c r="F858" s="675"/>
      <c r="G858" s="675"/>
      <c r="H858" s="675"/>
      <c r="I858" s="675"/>
      <c r="J858" s="675"/>
      <c r="K858" s="675"/>
      <c r="L858" s="675"/>
      <c r="M858" s="675"/>
      <c r="N858" s="675"/>
      <c r="O858" s="675"/>
      <c r="P858" s="675"/>
      <c r="Q858" s="675"/>
      <c r="R858" s="675"/>
      <c r="S858" s="675"/>
      <c r="T858" s="675"/>
      <c r="U858" s="675"/>
      <c r="V858" s="675"/>
      <c r="W858" s="675"/>
      <c r="X858" s="675"/>
      <c r="Y858" s="675"/>
      <c r="Z858" s="675"/>
    </row>
    <row r="859" spans="1:26">
      <c r="A859" s="675"/>
      <c r="B859" s="675"/>
      <c r="C859" s="675"/>
      <c r="D859" s="675"/>
      <c r="E859" s="675"/>
      <c r="F859" s="675"/>
      <c r="G859" s="675"/>
      <c r="H859" s="675"/>
      <c r="I859" s="675"/>
      <c r="J859" s="675"/>
      <c r="K859" s="675"/>
      <c r="L859" s="675"/>
      <c r="M859" s="675"/>
      <c r="N859" s="675"/>
      <c r="O859" s="675"/>
      <c r="P859" s="675"/>
      <c r="Q859" s="675"/>
      <c r="R859" s="675"/>
      <c r="S859" s="675"/>
      <c r="T859" s="675"/>
      <c r="U859" s="675"/>
      <c r="V859" s="675"/>
      <c r="W859" s="675"/>
      <c r="X859" s="675"/>
      <c r="Y859" s="675"/>
      <c r="Z859" s="675"/>
    </row>
    <row r="860" spans="1:26">
      <c r="A860" s="675"/>
      <c r="B860" s="675"/>
      <c r="C860" s="675"/>
      <c r="D860" s="675"/>
      <c r="E860" s="675"/>
      <c r="F860" s="675"/>
      <c r="G860" s="675"/>
      <c r="H860" s="675"/>
      <c r="I860" s="675"/>
      <c r="J860" s="675"/>
      <c r="K860" s="675"/>
      <c r="L860" s="675"/>
      <c r="M860" s="675"/>
      <c r="N860" s="675"/>
      <c r="O860" s="675"/>
      <c r="P860" s="675"/>
      <c r="Q860" s="675"/>
      <c r="R860" s="675"/>
      <c r="S860" s="675"/>
      <c r="T860" s="675"/>
      <c r="U860" s="675"/>
      <c r="V860" s="675"/>
      <c r="W860" s="675"/>
      <c r="X860" s="675"/>
      <c r="Y860" s="675"/>
      <c r="Z860" s="675"/>
    </row>
    <row r="861" spans="1:26">
      <c r="A861" s="675"/>
      <c r="B861" s="675"/>
      <c r="C861" s="675"/>
      <c r="D861" s="675"/>
      <c r="E861" s="675"/>
      <c r="F861" s="675"/>
      <c r="G861" s="675"/>
      <c r="H861" s="675"/>
      <c r="I861" s="675"/>
      <c r="J861" s="675"/>
      <c r="K861" s="675"/>
      <c r="L861" s="675"/>
      <c r="M861" s="675"/>
      <c r="N861" s="675"/>
      <c r="O861" s="675"/>
      <c r="P861" s="675"/>
      <c r="Q861" s="675"/>
      <c r="R861" s="675"/>
      <c r="S861" s="675"/>
      <c r="T861" s="675"/>
      <c r="U861" s="675"/>
      <c r="V861" s="675"/>
      <c r="W861" s="675"/>
      <c r="X861" s="675"/>
      <c r="Y861" s="675"/>
      <c r="Z861" s="675"/>
    </row>
    <row r="862" spans="1:26">
      <c r="A862" s="675"/>
      <c r="B862" s="675"/>
      <c r="C862" s="675"/>
      <c r="D862" s="675"/>
      <c r="E862" s="675"/>
      <c r="F862" s="675"/>
      <c r="G862" s="675"/>
      <c r="H862" s="675"/>
      <c r="I862" s="675"/>
      <c r="J862" s="675"/>
      <c r="K862" s="675"/>
      <c r="L862" s="675"/>
      <c r="M862" s="675"/>
      <c r="N862" s="675"/>
      <c r="O862" s="675"/>
      <c r="P862" s="675"/>
      <c r="Q862" s="675"/>
      <c r="R862" s="675"/>
      <c r="S862" s="675"/>
      <c r="T862" s="675"/>
      <c r="U862" s="675"/>
      <c r="V862" s="675"/>
      <c r="W862" s="675"/>
      <c r="X862" s="675"/>
      <c r="Y862" s="675"/>
      <c r="Z862" s="675"/>
    </row>
    <row r="863" spans="1:26">
      <c r="A863" s="675"/>
      <c r="B863" s="675"/>
      <c r="C863" s="675"/>
      <c r="D863" s="675"/>
      <c r="E863" s="675"/>
      <c r="F863" s="675"/>
      <c r="G863" s="675"/>
      <c r="H863" s="675"/>
      <c r="I863" s="675"/>
      <c r="J863" s="675"/>
      <c r="K863" s="675"/>
      <c r="L863" s="675"/>
      <c r="M863" s="675"/>
      <c r="N863" s="675"/>
      <c r="O863" s="675"/>
      <c r="P863" s="675"/>
      <c r="Q863" s="675"/>
      <c r="R863" s="675"/>
      <c r="S863" s="675"/>
      <c r="T863" s="675"/>
      <c r="U863" s="675"/>
      <c r="V863" s="675"/>
      <c r="W863" s="675"/>
      <c r="X863" s="675"/>
      <c r="Y863" s="675"/>
      <c r="Z863" s="675"/>
    </row>
    <row r="864" spans="1:26">
      <c r="A864" s="675"/>
      <c r="B864" s="675"/>
      <c r="C864" s="675"/>
      <c r="D864" s="675"/>
      <c r="E864" s="675"/>
      <c r="F864" s="675"/>
      <c r="G864" s="675"/>
      <c r="H864" s="675"/>
      <c r="I864" s="675"/>
      <c r="J864" s="675"/>
      <c r="K864" s="675"/>
      <c r="L864" s="675"/>
      <c r="M864" s="675"/>
      <c r="N864" s="675"/>
      <c r="O864" s="675"/>
      <c r="P864" s="675"/>
      <c r="Q864" s="675"/>
      <c r="R864" s="675"/>
      <c r="S864" s="675"/>
      <c r="T864" s="675"/>
      <c r="U864" s="675"/>
      <c r="V864" s="675"/>
      <c r="W864" s="675"/>
      <c r="X864" s="675"/>
      <c r="Y864" s="675"/>
      <c r="Z864" s="675"/>
    </row>
    <row r="865" spans="1:26">
      <c r="A865" s="675"/>
      <c r="B865" s="675"/>
      <c r="C865" s="675"/>
      <c r="D865" s="675"/>
      <c r="E865" s="675"/>
      <c r="F865" s="675"/>
      <c r="G865" s="675"/>
      <c r="H865" s="675"/>
      <c r="I865" s="675"/>
      <c r="J865" s="675"/>
      <c r="K865" s="675"/>
      <c r="L865" s="675"/>
      <c r="M865" s="675"/>
      <c r="N865" s="675"/>
      <c r="O865" s="675"/>
      <c r="P865" s="675"/>
      <c r="Q865" s="675"/>
      <c r="R865" s="675"/>
      <c r="S865" s="675"/>
      <c r="T865" s="675"/>
      <c r="U865" s="675"/>
      <c r="V865" s="675"/>
      <c r="W865" s="675"/>
      <c r="X865" s="675"/>
      <c r="Y865" s="675"/>
      <c r="Z865" s="675"/>
    </row>
    <row r="866" spans="1:26">
      <c r="A866" s="675"/>
      <c r="B866" s="675"/>
      <c r="C866" s="675"/>
      <c r="D866" s="675"/>
      <c r="E866" s="675"/>
      <c r="F866" s="675"/>
      <c r="G866" s="675"/>
      <c r="H866" s="675"/>
      <c r="I866" s="675"/>
      <c r="J866" s="675"/>
      <c r="K866" s="675"/>
      <c r="L866" s="675"/>
      <c r="M866" s="675"/>
      <c r="N866" s="675"/>
      <c r="O866" s="675"/>
      <c r="P866" s="675"/>
      <c r="Q866" s="675"/>
      <c r="R866" s="675"/>
      <c r="S866" s="675"/>
      <c r="T866" s="675"/>
      <c r="U866" s="675"/>
      <c r="V866" s="675"/>
      <c r="W866" s="675"/>
      <c r="X866" s="675"/>
      <c r="Y866" s="675"/>
      <c r="Z866" s="675"/>
    </row>
    <row r="867" spans="1:26">
      <c r="A867" s="675"/>
      <c r="B867" s="675"/>
      <c r="C867" s="675"/>
      <c r="D867" s="675"/>
      <c r="E867" s="675"/>
      <c r="F867" s="675"/>
      <c r="G867" s="675"/>
      <c r="H867" s="675"/>
      <c r="I867" s="675"/>
      <c r="J867" s="675"/>
      <c r="K867" s="675"/>
      <c r="L867" s="675"/>
      <c r="M867" s="675"/>
      <c r="N867" s="675"/>
      <c r="O867" s="675"/>
      <c r="P867" s="675"/>
      <c r="Q867" s="675"/>
      <c r="R867" s="675"/>
      <c r="S867" s="675"/>
      <c r="T867" s="675"/>
      <c r="U867" s="675"/>
      <c r="V867" s="675"/>
      <c r="W867" s="675"/>
      <c r="X867" s="675"/>
      <c r="Y867" s="675"/>
      <c r="Z867" s="675"/>
    </row>
    <row r="868" spans="1:26">
      <c r="A868" s="675"/>
      <c r="B868" s="675"/>
      <c r="C868" s="675"/>
      <c r="D868" s="675"/>
      <c r="E868" s="675"/>
      <c r="F868" s="675"/>
      <c r="G868" s="675"/>
      <c r="H868" s="675"/>
      <c r="I868" s="675"/>
      <c r="J868" s="675"/>
      <c r="K868" s="675"/>
      <c r="L868" s="675"/>
      <c r="M868" s="675"/>
      <c r="N868" s="675"/>
      <c r="O868" s="675"/>
      <c r="P868" s="675"/>
      <c r="Q868" s="675"/>
      <c r="R868" s="675"/>
      <c r="S868" s="675"/>
      <c r="T868" s="675"/>
      <c r="U868" s="675"/>
      <c r="V868" s="675"/>
      <c r="W868" s="675"/>
      <c r="X868" s="675"/>
      <c r="Y868" s="675"/>
      <c r="Z868" s="675"/>
    </row>
    <row r="869" spans="1:26">
      <c r="A869" s="675"/>
      <c r="B869" s="675"/>
      <c r="C869" s="675"/>
      <c r="D869" s="675"/>
      <c r="E869" s="675"/>
      <c r="F869" s="675"/>
      <c r="G869" s="675"/>
      <c r="H869" s="675"/>
      <c r="I869" s="675"/>
      <c r="J869" s="675"/>
      <c r="K869" s="675"/>
      <c r="L869" s="675"/>
      <c r="M869" s="675"/>
      <c r="N869" s="675"/>
      <c r="O869" s="675"/>
      <c r="P869" s="675"/>
      <c r="Q869" s="675"/>
      <c r="R869" s="675"/>
      <c r="S869" s="675"/>
      <c r="T869" s="675"/>
      <c r="U869" s="675"/>
      <c r="V869" s="675"/>
      <c r="W869" s="675"/>
      <c r="X869" s="675"/>
      <c r="Y869" s="675"/>
      <c r="Z869" s="675"/>
    </row>
    <row r="870" spans="1:26">
      <c r="A870" s="675"/>
      <c r="B870" s="675"/>
      <c r="C870" s="675"/>
      <c r="D870" s="675"/>
      <c r="E870" s="675"/>
      <c r="F870" s="675"/>
      <c r="G870" s="675"/>
      <c r="H870" s="675"/>
      <c r="I870" s="675"/>
      <c r="J870" s="675"/>
      <c r="K870" s="675"/>
      <c r="L870" s="675"/>
      <c r="M870" s="675"/>
      <c r="N870" s="675"/>
      <c r="O870" s="675"/>
      <c r="P870" s="675"/>
      <c r="Q870" s="675"/>
      <c r="R870" s="675"/>
      <c r="S870" s="675"/>
      <c r="T870" s="675"/>
      <c r="U870" s="675"/>
      <c r="V870" s="675"/>
      <c r="W870" s="675"/>
      <c r="X870" s="675"/>
      <c r="Y870" s="675"/>
      <c r="Z870" s="675"/>
    </row>
    <row r="871" spans="1:26">
      <c r="A871" s="675"/>
      <c r="B871" s="675"/>
      <c r="C871" s="675"/>
      <c r="D871" s="675"/>
      <c r="E871" s="675"/>
      <c r="F871" s="675"/>
      <c r="G871" s="675"/>
      <c r="H871" s="675"/>
      <c r="I871" s="675"/>
      <c r="J871" s="675"/>
      <c r="K871" s="675"/>
      <c r="L871" s="675"/>
      <c r="M871" s="675"/>
      <c r="N871" s="675"/>
      <c r="O871" s="675"/>
      <c r="P871" s="675"/>
      <c r="Q871" s="675"/>
      <c r="R871" s="675"/>
      <c r="S871" s="675"/>
      <c r="T871" s="675"/>
      <c r="U871" s="675"/>
      <c r="V871" s="675"/>
      <c r="W871" s="675"/>
      <c r="X871" s="675"/>
      <c r="Y871" s="675"/>
      <c r="Z871" s="675"/>
    </row>
    <row r="872" spans="1:26">
      <c r="A872" s="675"/>
      <c r="B872" s="675"/>
      <c r="C872" s="675"/>
      <c r="D872" s="675"/>
      <c r="E872" s="675"/>
      <c r="F872" s="675"/>
      <c r="G872" s="675"/>
      <c r="H872" s="675"/>
      <c r="I872" s="675"/>
      <c r="J872" s="675"/>
      <c r="K872" s="675"/>
      <c r="L872" s="675"/>
      <c r="M872" s="675"/>
      <c r="N872" s="675"/>
      <c r="O872" s="675"/>
      <c r="P872" s="675"/>
      <c r="Q872" s="675"/>
      <c r="R872" s="675"/>
      <c r="S872" s="675"/>
      <c r="T872" s="675"/>
      <c r="U872" s="675"/>
      <c r="V872" s="675"/>
      <c r="W872" s="675"/>
      <c r="X872" s="675"/>
      <c r="Y872" s="675"/>
      <c r="Z872" s="675"/>
    </row>
    <row r="873" spans="1:26">
      <c r="A873" s="675"/>
      <c r="B873" s="675"/>
      <c r="C873" s="675"/>
      <c r="D873" s="675"/>
      <c r="E873" s="675"/>
      <c r="F873" s="675"/>
      <c r="G873" s="675"/>
      <c r="H873" s="675"/>
      <c r="I873" s="675"/>
      <c r="J873" s="675"/>
      <c r="K873" s="675"/>
      <c r="L873" s="675"/>
      <c r="M873" s="675"/>
      <c r="N873" s="675"/>
      <c r="O873" s="675"/>
      <c r="P873" s="675"/>
      <c r="Q873" s="675"/>
      <c r="R873" s="675"/>
      <c r="S873" s="675"/>
      <c r="T873" s="675"/>
      <c r="U873" s="675"/>
      <c r="V873" s="675"/>
      <c r="W873" s="675"/>
      <c r="X873" s="675"/>
      <c r="Y873" s="675"/>
      <c r="Z873" s="675"/>
    </row>
    <row r="874" spans="1:26">
      <c r="A874" s="675"/>
      <c r="B874" s="675"/>
      <c r="C874" s="675"/>
      <c r="D874" s="675"/>
      <c r="E874" s="675"/>
      <c r="F874" s="675"/>
      <c r="G874" s="675"/>
      <c r="H874" s="675"/>
      <c r="I874" s="675"/>
      <c r="J874" s="675"/>
      <c r="K874" s="675"/>
      <c r="L874" s="675"/>
      <c r="M874" s="675"/>
      <c r="N874" s="675"/>
      <c r="O874" s="675"/>
      <c r="P874" s="675"/>
      <c r="Q874" s="675"/>
      <c r="R874" s="675"/>
      <c r="S874" s="675"/>
      <c r="T874" s="675"/>
      <c r="U874" s="675"/>
      <c r="V874" s="675"/>
      <c r="W874" s="675"/>
      <c r="X874" s="675"/>
      <c r="Y874" s="675"/>
      <c r="Z874" s="675"/>
    </row>
    <row r="875" spans="1:26">
      <c r="A875" s="675"/>
      <c r="B875" s="675"/>
      <c r="C875" s="675"/>
      <c r="D875" s="675"/>
      <c r="E875" s="675"/>
      <c r="F875" s="675"/>
      <c r="G875" s="675"/>
      <c r="H875" s="675"/>
      <c r="I875" s="675"/>
      <c r="J875" s="675"/>
      <c r="K875" s="675"/>
      <c r="L875" s="675"/>
      <c r="M875" s="675"/>
      <c r="N875" s="675"/>
      <c r="O875" s="675"/>
      <c r="P875" s="675"/>
      <c r="Q875" s="675"/>
      <c r="R875" s="675"/>
      <c r="S875" s="675"/>
      <c r="T875" s="675"/>
      <c r="U875" s="675"/>
      <c r="V875" s="675"/>
      <c r="W875" s="675"/>
      <c r="X875" s="675"/>
      <c r="Y875" s="675"/>
      <c r="Z875" s="675"/>
    </row>
    <row r="876" spans="1:26">
      <c r="A876" s="675"/>
      <c r="B876" s="675"/>
      <c r="C876" s="675"/>
      <c r="D876" s="675"/>
      <c r="E876" s="675"/>
      <c r="F876" s="675"/>
      <c r="G876" s="675"/>
      <c r="H876" s="675"/>
      <c r="I876" s="675"/>
      <c r="J876" s="675"/>
      <c r="K876" s="675"/>
      <c r="L876" s="675"/>
      <c r="M876" s="675"/>
      <c r="N876" s="675"/>
      <c r="O876" s="675"/>
      <c r="P876" s="675"/>
      <c r="Q876" s="675"/>
      <c r="R876" s="675"/>
      <c r="S876" s="675"/>
      <c r="T876" s="675"/>
      <c r="U876" s="675"/>
      <c r="V876" s="675"/>
      <c r="W876" s="675"/>
      <c r="X876" s="675"/>
      <c r="Y876" s="675"/>
      <c r="Z876" s="675"/>
    </row>
    <row r="877" spans="1:26">
      <c r="A877" s="675"/>
      <c r="B877" s="675"/>
      <c r="C877" s="675"/>
      <c r="D877" s="675"/>
      <c r="E877" s="675"/>
      <c r="F877" s="675"/>
      <c r="G877" s="675"/>
      <c r="H877" s="675"/>
      <c r="I877" s="675"/>
      <c r="J877" s="675"/>
      <c r="K877" s="675"/>
      <c r="L877" s="675"/>
      <c r="M877" s="675"/>
      <c r="N877" s="675"/>
      <c r="O877" s="675"/>
      <c r="P877" s="675"/>
      <c r="Q877" s="675"/>
      <c r="R877" s="675"/>
      <c r="S877" s="675"/>
      <c r="T877" s="675"/>
      <c r="U877" s="675"/>
      <c r="V877" s="675"/>
      <c r="W877" s="675"/>
      <c r="X877" s="675"/>
      <c r="Y877" s="675"/>
      <c r="Z877" s="675"/>
    </row>
    <row r="878" spans="1:26">
      <c r="A878" s="675"/>
      <c r="B878" s="675"/>
      <c r="C878" s="675"/>
      <c r="D878" s="675"/>
      <c r="E878" s="675"/>
      <c r="F878" s="675"/>
      <c r="G878" s="675"/>
      <c r="H878" s="675"/>
      <c r="I878" s="675"/>
      <c r="J878" s="675"/>
      <c r="K878" s="675"/>
      <c r="L878" s="675"/>
      <c r="M878" s="675"/>
      <c r="N878" s="675"/>
      <c r="O878" s="675"/>
      <c r="P878" s="675"/>
      <c r="Q878" s="675"/>
      <c r="R878" s="675"/>
      <c r="S878" s="675"/>
      <c r="T878" s="675"/>
      <c r="U878" s="675"/>
      <c r="V878" s="675"/>
      <c r="W878" s="675"/>
      <c r="X878" s="675"/>
      <c r="Y878" s="675"/>
      <c r="Z878" s="675"/>
    </row>
    <row r="879" spans="1:26">
      <c r="A879" s="675"/>
      <c r="B879" s="675"/>
      <c r="C879" s="675"/>
      <c r="D879" s="675"/>
      <c r="E879" s="675"/>
      <c r="F879" s="675"/>
      <c r="G879" s="675"/>
      <c r="H879" s="675"/>
      <c r="I879" s="675"/>
      <c r="J879" s="675"/>
      <c r="K879" s="675"/>
      <c r="L879" s="675"/>
      <c r="M879" s="675"/>
      <c r="N879" s="675"/>
      <c r="O879" s="675"/>
      <c r="P879" s="675"/>
      <c r="Q879" s="675"/>
      <c r="R879" s="675"/>
      <c r="S879" s="675"/>
      <c r="T879" s="675"/>
      <c r="U879" s="675"/>
      <c r="V879" s="675"/>
      <c r="W879" s="675"/>
      <c r="X879" s="675"/>
      <c r="Y879" s="675"/>
      <c r="Z879" s="675"/>
    </row>
    <row r="880" spans="1:26">
      <c r="A880" s="675"/>
      <c r="B880" s="675"/>
      <c r="C880" s="675"/>
      <c r="D880" s="675"/>
      <c r="E880" s="675"/>
      <c r="F880" s="675"/>
      <c r="G880" s="675"/>
      <c r="H880" s="675"/>
      <c r="I880" s="675"/>
      <c r="J880" s="675"/>
      <c r="K880" s="675"/>
      <c r="L880" s="675"/>
      <c r="M880" s="675"/>
      <c r="N880" s="675"/>
      <c r="O880" s="675"/>
      <c r="P880" s="675"/>
      <c r="Q880" s="675"/>
      <c r="R880" s="675"/>
      <c r="S880" s="675"/>
      <c r="T880" s="675"/>
      <c r="U880" s="675"/>
      <c r="V880" s="675"/>
      <c r="W880" s="675"/>
      <c r="X880" s="675"/>
      <c r="Y880" s="675"/>
      <c r="Z880" s="675"/>
    </row>
    <row r="881" spans="1:26">
      <c r="A881" s="675"/>
      <c r="B881" s="675"/>
      <c r="C881" s="675"/>
      <c r="D881" s="675"/>
      <c r="E881" s="675"/>
      <c r="F881" s="675"/>
      <c r="G881" s="675"/>
      <c r="H881" s="675"/>
      <c r="I881" s="675"/>
      <c r="J881" s="675"/>
      <c r="K881" s="675"/>
      <c r="L881" s="675"/>
      <c r="M881" s="675"/>
      <c r="N881" s="675"/>
      <c r="O881" s="675"/>
      <c r="P881" s="675"/>
      <c r="Q881" s="675"/>
      <c r="R881" s="675"/>
      <c r="S881" s="675"/>
      <c r="T881" s="675"/>
      <c r="U881" s="675"/>
      <c r="V881" s="675"/>
      <c r="W881" s="675"/>
      <c r="X881" s="675"/>
      <c r="Y881" s="675"/>
      <c r="Z881" s="675"/>
    </row>
    <row r="882" spans="1:26">
      <c r="A882" s="675"/>
      <c r="B882" s="675"/>
      <c r="C882" s="675"/>
      <c r="D882" s="675"/>
      <c r="E882" s="675"/>
      <c r="F882" s="675"/>
      <c r="G882" s="675"/>
      <c r="H882" s="675"/>
      <c r="I882" s="675"/>
      <c r="J882" s="675"/>
      <c r="K882" s="675"/>
      <c r="L882" s="675"/>
      <c r="M882" s="675"/>
      <c r="N882" s="675"/>
      <c r="O882" s="675"/>
      <c r="P882" s="675"/>
      <c r="Q882" s="675"/>
      <c r="R882" s="675"/>
      <c r="S882" s="675"/>
      <c r="T882" s="675"/>
      <c r="U882" s="675"/>
      <c r="V882" s="675"/>
      <c r="W882" s="675"/>
      <c r="X882" s="675"/>
      <c r="Y882" s="675"/>
      <c r="Z882" s="675"/>
    </row>
    <row r="883" spans="1:26">
      <c r="A883" s="675"/>
      <c r="B883" s="675"/>
      <c r="C883" s="675"/>
      <c r="D883" s="675"/>
      <c r="E883" s="675"/>
      <c r="F883" s="675"/>
      <c r="G883" s="675"/>
      <c r="H883" s="675"/>
      <c r="I883" s="675"/>
      <c r="J883" s="675"/>
      <c r="K883" s="675"/>
      <c r="L883" s="675"/>
      <c r="M883" s="675"/>
      <c r="N883" s="675"/>
      <c r="O883" s="675"/>
      <c r="P883" s="675"/>
      <c r="Q883" s="675"/>
      <c r="R883" s="675"/>
      <c r="S883" s="675"/>
      <c r="T883" s="675"/>
      <c r="U883" s="675"/>
      <c r="V883" s="675"/>
      <c r="W883" s="675"/>
      <c r="X883" s="675"/>
      <c r="Y883" s="675"/>
      <c r="Z883" s="675"/>
    </row>
    <row r="884" spans="1:26">
      <c r="A884" s="675"/>
      <c r="B884" s="675"/>
      <c r="C884" s="675"/>
      <c r="D884" s="675"/>
      <c r="E884" s="675"/>
      <c r="F884" s="675"/>
      <c r="G884" s="675"/>
      <c r="H884" s="675"/>
      <c r="I884" s="675"/>
      <c r="J884" s="675"/>
      <c r="K884" s="675"/>
      <c r="L884" s="675"/>
      <c r="M884" s="675"/>
      <c r="N884" s="675"/>
      <c r="O884" s="675"/>
      <c r="P884" s="675"/>
      <c r="Q884" s="675"/>
      <c r="R884" s="675"/>
      <c r="S884" s="675"/>
      <c r="T884" s="675"/>
      <c r="U884" s="675"/>
      <c r="V884" s="675"/>
      <c r="W884" s="675"/>
      <c r="X884" s="675"/>
      <c r="Y884" s="675"/>
      <c r="Z884" s="675"/>
    </row>
    <row r="885" spans="1:26">
      <c r="A885" s="675"/>
      <c r="B885" s="675"/>
      <c r="C885" s="675"/>
      <c r="D885" s="675"/>
      <c r="E885" s="675"/>
      <c r="F885" s="675"/>
      <c r="G885" s="675"/>
      <c r="H885" s="675"/>
      <c r="I885" s="675"/>
      <c r="J885" s="675"/>
      <c r="K885" s="675"/>
      <c r="L885" s="675"/>
      <c r="M885" s="675"/>
      <c r="N885" s="675"/>
      <c r="O885" s="675"/>
      <c r="P885" s="675"/>
      <c r="Q885" s="675"/>
      <c r="R885" s="675"/>
      <c r="S885" s="675"/>
      <c r="T885" s="675"/>
      <c r="U885" s="675"/>
      <c r="V885" s="675"/>
      <c r="W885" s="675"/>
      <c r="X885" s="675"/>
      <c r="Y885" s="675"/>
      <c r="Z885" s="675"/>
    </row>
    <row r="886" spans="1:26">
      <c r="A886" s="675"/>
      <c r="B886" s="675"/>
      <c r="C886" s="675"/>
      <c r="D886" s="675"/>
      <c r="E886" s="675"/>
      <c r="F886" s="675"/>
      <c r="G886" s="675"/>
      <c r="H886" s="675"/>
      <c r="I886" s="675"/>
      <c r="J886" s="675"/>
      <c r="K886" s="675"/>
      <c r="L886" s="675"/>
      <c r="M886" s="675"/>
      <c r="N886" s="675"/>
      <c r="O886" s="675"/>
      <c r="P886" s="675"/>
      <c r="Q886" s="675"/>
      <c r="R886" s="675"/>
      <c r="S886" s="675"/>
      <c r="T886" s="675"/>
      <c r="U886" s="675"/>
      <c r="V886" s="675"/>
      <c r="W886" s="675"/>
      <c r="X886" s="675"/>
      <c r="Y886" s="675"/>
      <c r="Z886" s="675"/>
    </row>
    <row r="887" spans="1:26">
      <c r="A887" s="675"/>
      <c r="B887" s="675"/>
      <c r="C887" s="675"/>
      <c r="D887" s="675"/>
      <c r="E887" s="675"/>
      <c r="F887" s="675"/>
      <c r="G887" s="675"/>
      <c r="H887" s="675"/>
      <c r="I887" s="675"/>
      <c r="J887" s="675"/>
      <c r="K887" s="675"/>
      <c r="L887" s="675"/>
      <c r="M887" s="675"/>
      <c r="N887" s="675"/>
      <c r="O887" s="675"/>
      <c r="P887" s="675"/>
      <c r="Q887" s="675"/>
      <c r="R887" s="675"/>
      <c r="S887" s="675"/>
      <c r="T887" s="675"/>
      <c r="U887" s="675"/>
      <c r="V887" s="675"/>
      <c r="W887" s="675"/>
      <c r="X887" s="675"/>
      <c r="Y887" s="675"/>
      <c r="Z887" s="675"/>
    </row>
    <row r="888" spans="1:26">
      <c r="A888" s="675"/>
      <c r="B888" s="675"/>
      <c r="C888" s="675"/>
      <c r="D888" s="675"/>
      <c r="E888" s="675"/>
      <c r="F888" s="675"/>
      <c r="G888" s="675"/>
      <c r="H888" s="675"/>
      <c r="I888" s="675"/>
      <c r="J888" s="675"/>
      <c r="K888" s="675"/>
      <c r="L888" s="675"/>
      <c r="M888" s="675"/>
      <c r="N888" s="675"/>
      <c r="O888" s="675"/>
      <c r="P888" s="675"/>
      <c r="Q888" s="675"/>
      <c r="R888" s="675"/>
      <c r="S888" s="675"/>
      <c r="T888" s="675"/>
      <c r="U888" s="675"/>
      <c r="V888" s="675"/>
      <c r="W888" s="675"/>
      <c r="X888" s="675"/>
      <c r="Y888" s="675"/>
      <c r="Z888" s="675"/>
    </row>
    <row r="889" spans="1:26">
      <c r="A889" s="675"/>
      <c r="B889" s="675"/>
      <c r="C889" s="675"/>
      <c r="D889" s="675"/>
      <c r="E889" s="675"/>
      <c r="F889" s="675"/>
      <c r="G889" s="675"/>
      <c r="H889" s="675"/>
      <c r="I889" s="675"/>
      <c r="J889" s="675"/>
      <c r="K889" s="675"/>
      <c r="L889" s="675"/>
      <c r="M889" s="675"/>
      <c r="N889" s="675"/>
      <c r="O889" s="675"/>
      <c r="P889" s="675"/>
      <c r="Q889" s="675"/>
      <c r="R889" s="675"/>
      <c r="S889" s="675"/>
      <c r="T889" s="675"/>
      <c r="U889" s="675"/>
      <c r="V889" s="675"/>
      <c r="W889" s="675"/>
      <c r="X889" s="675"/>
      <c r="Y889" s="675"/>
      <c r="Z889" s="675"/>
    </row>
    <row r="890" spans="1:26">
      <c r="A890" s="675"/>
      <c r="B890" s="675"/>
      <c r="C890" s="675"/>
      <c r="D890" s="675"/>
      <c r="E890" s="675"/>
      <c r="F890" s="675"/>
      <c r="G890" s="675"/>
      <c r="H890" s="675"/>
      <c r="I890" s="675"/>
      <c r="J890" s="675"/>
      <c r="K890" s="675"/>
      <c r="L890" s="675"/>
      <c r="M890" s="675"/>
      <c r="N890" s="675"/>
      <c r="O890" s="675"/>
      <c r="P890" s="675"/>
      <c r="Q890" s="675"/>
      <c r="R890" s="675"/>
      <c r="S890" s="675"/>
      <c r="T890" s="675"/>
      <c r="U890" s="675"/>
      <c r="V890" s="675"/>
      <c r="W890" s="675"/>
      <c r="X890" s="675"/>
      <c r="Y890" s="675"/>
      <c r="Z890" s="675"/>
    </row>
    <row r="891" spans="1:26">
      <c r="A891" s="675"/>
      <c r="B891" s="675"/>
      <c r="C891" s="675"/>
      <c r="D891" s="675"/>
      <c r="E891" s="675"/>
      <c r="F891" s="675"/>
      <c r="G891" s="675"/>
      <c r="H891" s="675"/>
      <c r="I891" s="675"/>
      <c r="J891" s="675"/>
      <c r="K891" s="675"/>
      <c r="L891" s="675"/>
      <c r="M891" s="675"/>
      <c r="N891" s="675"/>
      <c r="O891" s="675"/>
      <c r="P891" s="675"/>
      <c r="Q891" s="675"/>
      <c r="R891" s="675"/>
      <c r="S891" s="675"/>
      <c r="T891" s="675"/>
      <c r="U891" s="675"/>
      <c r="V891" s="675"/>
      <c r="W891" s="675"/>
      <c r="X891" s="675"/>
      <c r="Y891" s="675"/>
      <c r="Z891" s="675"/>
    </row>
    <row r="892" spans="1:26">
      <c r="A892" s="675"/>
      <c r="B892" s="675"/>
      <c r="C892" s="675"/>
      <c r="D892" s="675"/>
      <c r="E892" s="675"/>
      <c r="F892" s="675"/>
      <c r="G892" s="675"/>
      <c r="H892" s="675"/>
      <c r="I892" s="675"/>
      <c r="J892" s="675"/>
      <c r="K892" s="675"/>
      <c r="L892" s="675"/>
      <c r="M892" s="675"/>
      <c r="N892" s="675"/>
      <c r="O892" s="675"/>
      <c r="P892" s="675"/>
      <c r="Q892" s="675"/>
      <c r="R892" s="675"/>
      <c r="S892" s="675"/>
      <c r="T892" s="675"/>
      <c r="U892" s="675"/>
      <c r="V892" s="675"/>
      <c r="W892" s="675"/>
      <c r="X892" s="675"/>
      <c r="Y892" s="675"/>
      <c r="Z892" s="675"/>
    </row>
    <row r="893" spans="1:26">
      <c r="A893" s="675"/>
      <c r="B893" s="675"/>
      <c r="C893" s="675"/>
      <c r="D893" s="675"/>
      <c r="E893" s="675"/>
      <c r="F893" s="675"/>
      <c r="G893" s="675"/>
      <c r="H893" s="675"/>
      <c r="I893" s="675"/>
      <c r="J893" s="675"/>
      <c r="K893" s="675"/>
      <c r="L893" s="675"/>
      <c r="M893" s="675"/>
      <c r="N893" s="675"/>
      <c r="O893" s="675"/>
      <c r="P893" s="675"/>
      <c r="Q893" s="675"/>
      <c r="R893" s="675"/>
      <c r="S893" s="675"/>
      <c r="T893" s="675"/>
      <c r="U893" s="675"/>
      <c r="V893" s="675"/>
      <c r="W893" s="675"/>
      <c r="X893" s="675"/>
      <c r="Y893" s="675"/>
      <c r="Z893" s="675"/>
    </row>
    <row r="894" spans="1:26">
      <c r="A894" s="675"/>
      <c r="B894" s="675"/>
      <c r="C894" s="675"/>
      <c r="D894" s="675"/>
      <c r="E894" s="675"/>
      <c r="F894" s="675"/>
      <c r="G894" s="675"/>
      <c r="H894" s="675"/>
      <c r="I894" s="675"/>
      <c r="J894" s="675"/>
      <c r="K894" s="675"/>
      <c r="L894" s="675"/>
      <c r="M894" s="675"/>
      <c r="N894" s="675"/>
      <c r="O894" s="675"/>
      <c r="P894" s="675"/>
      <c r="Q894" s="675"/>
      <c r="R894" s="675"/>
      <c r="S894" s="675"/>
      <c r="T894" s="675"/>
      <c r="U894" s="675"/>
      <c r="V894" s="675"/>
      <c r="W894" s="675"/>
      <c r="X894" s="675"/>
      <c r="Y894" s="675"/>
      <c r="Z894" s="675"/>
    </row>
    <row r="895" spans="1:26">
      <c r="A895" s="675"/>
      <c r="B895" s="675"/>
      <c r="C895" s="675"/>
      <c r="D895" s="675"/>
      <c r="E895" s="675"/>
      <c r="F895" s="675"/>
      <c r="G895" s="675"/>
      <c r="H895" s="675"/>
      <c r="I895" s="675"/>
      <c r="J895" s="675"/>
      <c r="K895" s="675"/>
      <c r="L895" s="675"/>
      <c r="M895" s="675"/>
      <c r="N895" s="675"/>
      <c r="O895" s="675"/>
      <c r="P895" s="675"/>
      <c r="Q895" s="675"/>
      <c r="R895" s="675"/>
      <c r="S895" s="675"/>
      <c r="T895" s="675"/>
      <c r="U895" s="675"/>
      <c r="V895" s="675"/>
      <c r="W895" s="675"/>
      <c r="X895" s="675"/>
      <c r="Y895" s="675"/>
      <c r="Z895" s="675"/>
    </row>
    <row r="896" spans="1:26">
      <c r="A896" s="675"/>
      <c r="B896" s="675"/>
      <c r="C896" s="675"/>
      <c r="D896" s="675"/>
      <c r="E896" s="675"/>
      <c r="F896" s="675"/>
      <c r="G896" s="675"/>
      <c r="H896" s="675"/>
      <c r="I896" s="675"/>
      <c r="J896" s="675"/>
      <c r="K896" s="675"/>
      <c r="L896" s="675"/>
      <c r="M896" s="675"/>
      <c r="N896" s="675"/>
      <c r="O896" s="675"/>
      <c r="P896" s="675"/>
      <c r="Q896" s="675"/>
      <c r="R896" s="675"/>
      <c r="S896" s="675"/>
      <c r="T896" s="675"/>
      <c r="U896" s="675"/>
      <c r="V896" s="675"/>
      <c r="W896" s="675"/>
      <c r="X896" s="675"/>
      <c r="Y896" s="675"/>
      <c r="Z896" s="675"/>
    </row>
    <row r="897" spans="1:26">
      <c r="A897" s="675"/>
      <c r="B897" s="675"/>
      <c r="C897" s="675"/>
      <c r="D897" s="675"/>
      <c r="E897" s="675"/>
      <c r="F897" s="675"/>
      <c r="G897" s="675"/>
      <c r="H897" s="675"/>
      <c r="I897" s="675"/>
      <c r="J897" s="675"/>
      <c r="K897" s="675"/>
      <c r="L897" s="675"/>
      <c r="M897" s="675"/>
      <c r="N897" s="675"/>
      <c r="O897" s="675"/>
      <c r="P897" s="675"/>
      <c r="Q897" s="675"/>
      <c r="R897" s="675"/>
      <c r="S897" s="675"/>
      <c r="T897" s="675"/>
      <c r="U897" s="675"/>
      <c r="V897" s="675"/>
      <c r="W897" s="675"/>
      <c r="X897" s="675"/>
      <c r="Y897" s="675"/>
      <c r="Z897" s="675"/>
    </row>
    <row r="898" spans="1:26">
      <c r="A898" s="675"/>
      <c r="B898" s="675"/>
      <c r="C898" s="675"/>
      <c r="D898" s="675"/>
      <c r="E898" s="675"/>
      <c r="F898" s="675"/>
      <c r="G898" s="675"/>
      <c r="H898" s="675"/>
      <c r="I898" s="675"/>
      <c r="J898" s="675"/>
      <c r="K898" s="675"/>
      <c r="L898" s="675"/>
      <c r="M898" s="675"/>
      <c r="N898" s="675"/>
      <c r="O898" s="675"/>
      <c r="P898" s="675"/>
      <c r="Q898" s="675"/>
      <c r="R898" s="675"/>
      <c r="S898" s="675"/>
      <c r="T898" s="675"/>
      <c r="U898" s="675"/>
      <c r="V898" s="675"/>
      <c r="W898" s="675"/>
      <c r="X898" s="675"/>
      <c r="Y898" s="675"/>
      <c r="Z898" s="675"/>
    </row>
    <row r="899" spans="1:26">
      <c r="A899" s="675"/>
      <c r="B899" s="675"/>
      <c r="C899" s="675"/>
      <c r="D899" s="675"/>
      <c r="E899" s="675"/>
      <c r="F899" s="675"/>
      <c r="G899" s="675"/>
      <c r="H899" s="675"/>
      <c r="I899" s="675"/>
      <c r="J899" s="675"/>
      <c r="K899" s="675"/>
      <c r="L899" s="675"/>
      <c r="M899" s="675"/>
      <c r="N899" s="675"/>
      <c r="O899" s="675"/>
      <c r="P899" s="675"/>
      <c r="Q899" s="675"/>
      <c r="R899" s="675"/>
      <c r="S899" s="675"/>
      <c r="T899" s="675"/>
      <c r="U899" s="675"/>
      <c r="V899" s="675"/>
      <c r="W899" s="675"/>
      <c r="X899" s="675"/>
      <c r="Y899" s="675"/>
      <c r="Z899" s="675"/>
    </row>
    <row r="900" spans="1:26">
      <c r="A900" s="675"/>
      <c r="B900" s="675"/>
      <c r="C900" s="675"/>
      <c r="D900" s="675"/>
      <c r="E900" s="675"/>
      <c r="F900" s="675"/>
      <c r="G900" s="675"/>
      <c r="H900" s="675"/>
      <c r="I900" s="675"/>
      <c r="J900" s="675"/>
      <c r="K900" s="675"/>
      <c r="L900" s="675"/>
      <c r="M900" s="675"/>
      <c r="N900" s="675"/>
      <c r="O900" s="675"/>
      <c r="P900" s="675"/>
      <c r="Q900" s="675"/>
      <c r="R900" s="675"/>
      <c r="S900" s="675"/>
      <c r="T900" s="675"/>
      <c r="U900" s="675"/>
      <c r="V900" s="675"/>
      <c r="W900" s="675"/>
      <c r="X900" s="675"/>
      <c r="Y900" s="675"/>
      <c r="Z900" s="675"/>
    </row>
    <row r="901" spans="1:26">
      <c r="A901" s="675"/>
      <c r="B901" s="675"/>
      <c r="C901" s="675"/>
      <c r="D901" s="675"/>
      <c r="E901" s="675"/>
      <c r="F901" s="675"/>
      <c r="G901" s="675"/>
      <c r="H901" s="675"/>
      <c r="I901" s="675"/>
      <c r="J901" s="675"/>
      <c r="K901" s="675"/>
      <c r="L901" s="675"/>
      <c r="M901" s="675"/>
      <c r="N901" s="675"/>
      <c r="O901" s="675"/>
      <c r="P901" s="675"/>
      <c r="Q901" s="675"/>
      <c r="R901" s="675"/>
      <c r="S901" s="675"/>
      <c r="T901" s="675"/>
      <c r="U901" s="675"/>
      <c r="V901" s="675"/>
      <c r="W901" s="675"/>
      <c r="X901" s="675"/>
      <c r="Y901" s="675"/>
      <c r="Z901" s="675"/>
    </row>
    <row r="902" spans="1:26">
      <c r="A902" s="675"/>
      <c r="B902" s="675"/>
      <c r="C902" s="675"/>
      <c r="D902" s="675"/>
      <c r="E902" s="675"/>
      <c r="F902" s="675"/>
      <c r="G902" s="675"/>
      <c r="H902" s="675"/>
      <c r="I902" s="675"/>
      <c r="J902" s="675"/>
      <c r="K902" s="675"/>
      <c r="L902" s="675"/>
      <c r="M902" s="675"/>
      <c r="N902" s="675"/>
      <c r="O902" s="675"/>
      <c r="P902" s="675"/>
      <c r="Q902" s="675"/>
      <c r="R902" s="675"/>
      <c r="S902" s="675"/>
      <c r="T902" s="675"/>
      <c r="U902" s="675"/>
      <c r="V902" s="675"/>
      <c r="W902" s="675"/>
      <c r="X902" s="675"/>
      <c r="Y902" s="675"/>
      <c r="Z902" s="675"/>
    </row>
    <row r="903" spans="1:26">
      <c r="A903" s="675"/>
      <c r="B903" s="675"/>
      <c r="C903" s="675"/>
      <c r="D903" s="675"/>
      <c r="E903" s="675"/>
      <c r="F903" s="675"/>
      <c r="G903" s="675"/>
      <c r="H903" s="675"/>
      <c r="I903" s="675"/>
      <c r="J903" s="675"/>
      <c r="K903" s="675"/>
      <c r="L903" s="675"/>
      <c r="M903" s="675"/>
      <c r="N903" s="675"/>
      <c r="O903" s="675"/>
      <c r="P903" s="675"/>
      <c r="Q903" s="675"/>
      <c r="R903" s="675"/>
      <c r="S903" s="675"/>
      <c r="T903" s="675"/>
      <c r="U903" s="675"/>
      <c r="V903" s="675"/>
      <c r="W903" s="675"/>
      <c r="X903" s="675"/>
      <c r="Y903" s="675"/>
      <c r="Z903" s="675"/>
    </row>
    <row r="904" spans="1:26">
      <c r="A904" s="675"/>
      <c r="B904" s="675"/>
      <c r="C904" s="675"/>
      <c r="D904" s="675"/>
      <c r="E904" s="675"/>
      <c r="F904" s="675"/>
      <c r="G904" s="675"/>
      <c r="H904" s="675"/>
      <c r="I904" s="675"/>
      <c r="J904" s="675"/>
      <c r="K904" s="675"/>
      <c r="L904" s="675"/>
      <c r="M904" s="675"/>
      <c r="N904" s="675"/>
      <c r="O904" s="675"/>
      <c r="P904" s="675"/>
      <c r="Q904" s="675"/>
      <c r="R904" s="675"/>
      <c r="S904" s="675"/>
      <c r="T904" s="675"/>
      <c r="U904" s="675"/>
      <c r="V904" s="675"/>
      <c r="W904" s="675"/>
      <c r="X904" s="675"/>
      <c r="Y904" s="675"/>
      <c r="Z904" s="675"/>
    </row>
    <row r="905" spans="1:26">
      <c r="A905" s="675"/>
      <c r="B905" s="675"/>
      <c r="C905" s="675"/>
      <c r="D905" s="675"/>
      <c r="E905" s="675"/>
      <c r="F905" s="675"/>
      <c r="G905" s="675"/>
      <c r="H905" s="675"/>
      <c r="I905" s="675"/>
      <c r="J905" s="675"/>
      <c r="K905" s="675"/>
      <c r="L905" s="675"/>
      <c r="M905" s="675"/>
      <c r="N905" s="675"/>
      <c r="O905" s="675"/>
      <c r="P905" s="675"/>
      <c r="Q905" s="675"/>
      <c r="R905" s="675"/>
      <c r="S905" s="675"/>
      <c r="T905" s="675"/>
      <c r="U905" s="675"/>
      <c r="V905" s="675"/>
      <c r="W905" s="675"/>
      <c r="X905" s="675"/>
      <c r="Y905" s="675"/>
      <c r="Z905" s="675"/>
    </row>
    <row r="906" spans="1:26">
      <c r="A906" s="675"/>
      <c r="B906" s="675"/>
      <c r="C906" s="675"/>
      <c r="D906" s="675"/>
      <c r="E906" s="675"/>
      <c r="F906" s="675"/>
      <c r="G906" s="675"/>
      <c r="H906" s="675"/>
      <c r="I906" s="675"/>
      <c r="J906" s="675"/>
      <c r="K906" s="675"/>
      <c r="L906" s="675"/>
      <c r="M906" s="675"/>
      <c r="N906" s="675"/>
      <c r="O906" s="675"/>
      <c r="P906" s="675"/>
      <c r="Q906" s="675"/>
      <c r="R906" s="675"/>
      <c r="S906" s="675"/>
      <c r="T906" s="675"/>
      <c r="U906" s="675"/>
      <c r="V906" s="675"/>
      <c r="W906" s="675"/>
      <c r="X906" s="675"/>
      <c r="Y906" s="675"/>
      <c r="Z906" s="675"/>
    </row>
    <row r="907" spans="1:26">
      <c r="A907" s="675"/>
      <c r="B907" s="675"/>
      <c r="C907" s="675"/>
      <c r="D907" s="675"/>
      <c r="E907" s="675"/>
      <c r="F907" s="675"/>
      <c r="G907" s="675"/>
      <c r="H907" s="675"/>
      <c r="I907" s="675"/>
      <c r="J907" s="675"/>
      <c r="K907" s="675"/>
      <c r="L907" s="675"/>
      <c r="M907" s="675"/>
      <c r="N907" s="675"/>
      <c r="O907" s="675"/>
      <c r="P907" s="675"/>
      <c r="Q907" s="675"/>
      <c r="R907" s="675"/>
      <c r="S907" s="675"/>
      <c r="T907" s="675"/>
      <c r="U907" s="675"/>
      <c r="V907" s="675"/>
      <c r="W907" s="675"/>
      <c r="X907" s="675"/>
      <c r="Y907" s="675"/>
      <c r="Z907" s="675"/>
    </row>
    <row r="908" spans="1:26">
      <c r="A908" s="675"/>
      <c r="B908" s="675"/>
      <c r="C908" s="675"/>
      <c r="D908" s="675"/>
      <c r="E908" s="675"/>
      <c r="F908" s="675"/>
      <c r="G908" s="675"/>
      <c r="H908" s="675"/>
      <c r="I908" s="675"/>
      <c r="J908" s="675"/>
      <c r="K908" s="675"/>
      <c r="L908" s="675"/>
      <c r="M908" s="675"/>
      <c r="N908" s="675"/>
      <c r="O908" s="675"/>
      <c r="P908" s="675"/>
      <c r="Q908" s="675"/>
      <c r="R908" s="675"/>
      <c r="S908" s="675"/>
      <c r="T908" s="675"/>
      <c r="U908" s="675"/>
      <c r="V908" s="675"/>
      <c r="W908" s="675"/>
      <c r="X908" s="675"/>
      <c r="Y908" s="675"/>
      <c r="Z908" s="675"/>
    </row>
    <row r="909" spans="1:26">
      <c r="A909" s="675"/>
      <c r="B909" s="675"/>
      <c r="C909" s="675"/>
      <c r="D909" s="675"/>
      <c r="E909" s="675"/>
      <c r="F909" s="675"/>
      <c r="G909" s="675"/>
      <c r="H909" s="675"/>
      <c r="I909" s="675"/>
      <c r="J909" s="675"/>
      <c r="K909" s="675"/>
      <c r="L909" s="675"/>
      <c r="M909" s="675"/>
      <c r="N909" s="675"/>
      <c r="O909" s="675"/>
      <c r="P909" s="675"/>
      <c r="Q909" s="675"/>
      <c r="R909" s="675"/>
      <c r="S909" s="675"/>
      <c r="T909" s="675"/>
      <c r="U909" s="675"/>
      <c r="V909" s="675"/>
      <c r="W909" s="675"/>
      <c r="X909" s="675"/>
      <c r="Y909" s="675"/>
      <c r="Z909" s="675"/>
    </row>
    <row r="910" spans="1:26">
      <c r="A910" s="675"/>
      <c r="B910" s="675"/>
      <c r="C910" s="675"/>
      <c r="D910" s="675"/>
      <c r="E910" s="675"/>
      <c r="F910" s="675"/>
      <c r="G910" s="675"/>
      <c r="H910" s="675"/>
      <c r="I910" s="675"/>
      <c r="J910" s="675"/>
      <c r="K910" s="675"/>
      <c r="L910" s="675"/>
      <c r="M910" s="675"/>
      <c r="N910" s="675"/>
      <c r="O910" s="675"/>
      <c r="P910" s="675"/>
      <c r="Q910" s="675"/>
      <c r="R910" s="675"/>
      <c r="S910" s="675"/>
      <c r="T910" s="675"/>
      <c r="U910" s="675"/>
      <c r="V910" s="675"/>
      <c r="W910" s="675"/>
      <c r="X910" s="675"/>
      <c r="Y910" s="675"/>
      <c r="Z910" s="675"/>
    </row>
    <row r="911" spans="1:26">
      <c r="A911" s="675"/>
      <c r="B911" s="675"/>
      <c r="C911" s="675"/>
      <c r="D911" s="675"/>
      <c r="E911" s="675"/>
      <c r="F911" s="675"/>
      <c r="G911" s="675"/>
      <c r="H911" s="675"/>
      <c r="I911" s="675"/>
      <c r="J911" s="675"/>
      <c r="K911" s="675"/>
      <c r="L911" s="675"/>
      <c r="M911" s="675"/>
      <c r="N911" s="675"/>
      <c r="O911" s="675"/>
      <c r="P911" s="675"/>
      <c r="Q911" s="675"/>
      <c r="R911" s="675"/>
      <c r="S911" s="675"/>
      <c r="T911" s="675"/>
      <c r="U911" s="675"/>
      <c r="V911" s="675"/>
      <c r="W911" s="675"/>
      <c r="X911" s="675"/>
      <c r="Y911" s="675"/>
      <c r="Z911" s="675"/>
    </row>
    <row r="912" spans="1:26">
      <c r="A912" s="675"/>
      <c r="B912" s="675"/>
      <c r="C912" s="675"/>
      <c r="D912" s="675"/>
      <c r="E912" s="675"/>
      <c r="F912" s="675"/>
      <c r="G912" s="675"/>
      <c r="H912" s="675"/>
      <c r="I912" s="675"/>
      <c r="J912" s="675"/>
      <c r="K912" s="675"/>
      <c r="L912" s="675"/>
      <c r="M912" s="675"/>
      <c r="N912" s="675"/>
      <c r="O912" s="675"/>
      <c r="P912" s="675"/>
      <c r="Q912" s="675"/>
      <c r="R912" s="675"/>
      <c r="S912" s="675"/>
      <c r="T912" s="675"/>
      <c r="U912" s="675"/>
      <c r="V912" s="675"/>
      <c r="W912" s="675"/>
      <c r="X912" s="675"/>
      <c r="Y912" s="675"/>
      <c r="Z912" s="675"/>
    </row>
    <row r="913" spans="1:26">
      <c r="A913" s="675"/>
      <c r="B913" s="675"/>
      <c r="C913" s="675"/>
      <c r="D913" s="675"/>
      <c r="E913" s="675"/>
      <c r="F913" s="675"/>
      <c r="G913" s="675"/>
      <c r="H913" s="675"/>
      <c r="I913" s="675"/>
      <c r="J913" s="675"/>
      <c r="K913" s="675"/>
      <c r="L913" s="675"/>
      <c r="M913" s="675"/>
      <c r="N913" s="675"/>
      <c r="O913" s="675"/>
      <c r="P913" s="675"/>
      <c r="Q913" s="675"/>
      <c r="R913" s="675"/>
      <c r="S913" s="675"/>
      <c r="T913" s="675"/>
      <c r="U913" s="675"/>
      <c r="V913" s="675"/>
      <c r="W913" s="675"/>
      <c r="X913" s="675"/>
      <c r="Y913" s="675"/>
      <c r="Z913" s="675"/>
    </row>
    <row r="914" spans="1:26">
      <c r="A914" s="675"/>
      <c r="B914" s="675"/>
      <c r="C914" s="675"/>
      <c r="D914" s="675"/>
      <c r="E914" s="675"/>
      <c r="F914" s="675"/>
      <c r="G914" s="675"/>
      <c r="H914" s="675"/>
      <c r="I914" s="675"/>
      <c r="J914" s="675"/>
      <c r="K914" s="675"/>
      <c r="L914" s="675"/>
      <c r="M914" s="675"/>
      <c r="N914" s="675"/>
      <c r="O914" s="675"/>
      <c r="P914" s="675"/>
      <c r="Q914" s="675"/>
      <c r="R914" s="675"/>
      <c r="S914" s="675"/>
      <c r="T914" s="675"/>
      <c r="U914" s="675"/>
      <c r="V914" s="675"/>
      <c r="W914" s="675"/>
      <c r="X914" s="675"/>
      <c r="Y914" s="675"/>
      <c r="Z914" s="675"/>
    </row>
    <row r="915" spans="1:26">
      <c r="A915" s="675"/>
      <c r="B915" s="675"/>
      <c r="C915" s="675"/>
      <c r="D915" s="675"/>
      <c r="E915" s="675"/>
      <c r="F915" s="675"/>
      <c r="G915" s="675"/>
      <c r="H915" s="675"/>
      <c r="I915" s="675"/>
      <c r="J915" s="675"/>
      <c r="K915" s="675"/>
      <c r="L915" s="675"/>
      <c r="M915" s="675"/>
      <c r="N915" s="675"/>
      <c r="O915" s="675"/>
      <c r="P915" s="675"/>
      <c r="Q915" s="675"/>
      <c r="R915" s="675"/>
      <c r="S915" s="675"/>
      <c r="T915" s="675"/>
      <c r="U915" s="675"/>
      <c r="V915" s="675"/>
      <c r="W915" s="675"/>
      <c r="X915" s="675"/>
      <c r="Y915" s="675"/>
      <c r="Z915" s="675"/>
    </row>
    <row r="916" spans="1:26">
      <c r="A916" s="675"/>
      <c r="B916" s="675"/>
      <c r="C916" s="675"/>
      <c r="D916" s="675"/>
      <c r="E916" s="675"/>
      <c r="F916" s="675"/>
      <c r="G916" s="675"/>
      <c r="H916" s="675"/>
      <c r="I916" s="675"/>
      <c r="J916" s="675"/>
      <c r="K916" s="675"/>
      <c r="L916" s="675"/>
      <c r="M916" s="675"/>
      <c r="N916" s="675"/>
      <c r="O916" s="675"/>
      <c r="P916" s="675"/>
      <c r="Q916" s="675"/>
      <c r="R916" s="675"/>
      <c r="S916" s="675"/>
      <c r="T916" s="675"/>
      <c r="U916" s="675"/>
      <c r="V916" s="675"/>
      <c r="W916" s="675"/>
      <c r="X916" s="675"/>
      <c r="Y916" s="675"/>
      <c r="Z916" s="675"/>
    </row>
    <row r="917" spans="1:26">
      <c r="A917" s="675"/>
      <c r="B917" s="675"/>
      <c r="C917" s="675"/>
      <c r="D917" s="675"/>
      <c r="E917" s="675"/>
      <c r="F917" s="675"/>
      <c r="G917" s="675"/>
      <c r="H917" s="675"/>
      <c r="I917" s="675"/>
      <c r="J917" s="675"/>
      <c r="K917" s="675"/>
      <c r="L917" s="675"/>
      <c r="M917" s="675"/>
      <c r="N917" s="675"/>
      <c r="O917" s="675"/>
      <c r="P917" s="675"/>
      <c r="Q917" s="675"/>
      <c r="R917" s="675"/>
      <c r="S917" s="675"/>
      <c r="T917" s="675"/>
      <c r="U917" s="675"/>
      <c r="V917" s="675"/>
      <c r="W917" s="675"/>
      <c r="X917" s="675"/>
      <c r="Y917" s="675"/>
      <c r="Z917" s="675"/>
    </row>
    <row r="918" spans="1:26">
      <c r="A918" s="675"/>
      <c r="B918" s="675"/>
      <c r="C918" s="675"/>
      <c r="D918" s="675"/>
      <c r="E918" s="675"/>
      <c r="F918" s="675"/>
      <c r="G918" s="675"/>
      <c r="H918" s="675"/>
      <c r="I918" s="675"/>
      <c r="J918" s="675"/>
      <c r="K918" s="675"/>
      <c r="L918" s="675"/>
      <c r="M918" s="675"/>
      <c r="N918" s="675"/>
      <c r="O918" s="675"/>
      <c r="P918" s="675"/>
      <c r="Q918" s="675"/>
      <c r="R918" s="675"/>
      <c r="S918" s="675"/>
      <c r="T918" s="675"/>
      <c r="U918" s="675"/>
      <c r="V918" s="675"/>
      <c r="W918" s="675"/>
      <c r="X918" s="675"/>
      <c r="Y918" s="675"/>
      <c r="Z918" s="675"/>
    </row>
    <row r="919" spans="1:26">
      <c r="A919" s="675"/>
      <c r="B919" s="675"/>
      <c r="C919" s="675"/>
      <c r="D919" s="675"/>
      <c r="E919" s="675"/>
      <c r="F919" s="675"/>
      <c r="G919" s="675"/>
      <c r="H919" s="675"/>
      <c r="I919" s="675"/>
      <c r="J919" s="675"/>
      <c r="K919" s="675"/>
      <c r="L919" s="675"/>
      <c r="M919" s="675"/>
      <c r="N919" s="675"/>
      <c r="O919" s="675"/>
      <c r="P919" s="675"/>
      <c r="Q919" s="675"/>
      <c r="R919" s="675"/>
      <c r="S919" s="675"/>
      <c r="T919" s="675"/>
      <c r="U919" s="675"/>
      <c r="V919" s="675"/>
      <c r="W919" s="675"/>
      <c r="X919" s="675"/>
      <c r="Y919" s="675"/>
      <c r="Z919" s="675"/>
    </row>
    <row r="920" spans="1:26">
      <c r="A920" s="675"/>
      <c r="B920" s="675"/>
      <c r="C920" s="675"/>
      <c r="D920" s="675"/>
      <c r="E920" s="675"/>
      <c r="F920" s="675"/>
      <c r="G920" s="675"/>
      <c r="H920" s="675"/>
      <c r="I920" s="675"/>
      <c r="J920" s="675"/>
      <c r="K920" s="675"/>
      <c r="L920" s="675"/>
      <c r="M920" s="675"/>
      <c r="N920" s="675"/>
      <c r="O920" s="675"/>
      <c r="P920" s="675"/>
      <c r="Q920" s="675"/>
      <c r="R920" s="675"/>
      <c r="S920" s="675"/>
      <c r="T920" s="675"/>
      <c r="U920" s="675"/>
      <c r="V920" s="675"/>
      <c r="W920" s="675"/>
      <c r="X920" s="675"/>
      <c r="Y920" s="675"/>
      <c r="Z920" s="675"/>
    </row>
    <row r="921" spans="1:26">
      <c r="A921" s="675"/>
      <c r="B921" s="675"/>
      <c r="C921" s="675"/>
      <c r="D921" s="675"/>
      <c r="E921" s="675"/>
      <c r="F921" s="675"/>
      <c r="G921" s="675"/>
      <c r="H921" s="675"/>
      <c r="I921" s="675"/>
      <c r="J921" s="675"/>
      <c r="K921" s="675"/>
      <c r="L921" s="675"/>
      <c r="M921" s="675"/>
      <c r="N921" s="675"/>
      <c r="O921" s="675"/>
      <c r="P921" s="675"/>
      <c r="Q921" s="675"/>
      <c r="R921" s="675"/>
      <c r="S921" s="675"/>
      <c r="T921" s="675"/>
      <c r="U921" s="675"/>
      <c r="V921" s="675"/>
      <c r="W921" s="675"/>
      <c r="X921" s="675"/>
      <c r="Y921" s="675"/>
      <c r="Z921" s="675"/>
    </row>
    <row r="922" spans="1:26">
      <c r="A922" s="675"/>
      <c r="B922" s="675"/>
      <c r="C922" s="675"/>
      <c r="D922" s="675"/>
      <c r="E922" s="675"/>
      <c r="F922" s="675"/>
      <c r="G922" s="675"/>
      <c r="H922" s="675"/>
      <c r="I922" s="675"/>
      <c r="J922" s="675"/>
      <c r="K922" s="675"/>
      <c r="L922" s="675"/>
      <c r="M922" s="675"/>
      <c r="N922" s="675"/>
      <c r="O922" s="675"/>
      <c r="P922" s="675"/>
      <c r="Q922" s="675"/>
      <c r="R922" s="675"/>
      <c r="S922" s="675"/>
      <c r="T922" s="675"/>
      <c r="U922" s="675"/>
      <c r="V922" s="675"/>
      <c r="W922" s="675"/>
      <c r="X922" s="675"/>
      <c r="Y922" s="675"/>
      <c r="Z922" s="675"/>
    </row>
    <row r="923" spans="1:26">
      <c r="A923" s="675"/>
      <c r="B923" s="675"/>
      <c r="C923" s="675"/>
      <c r="D923" s="675"/>
      <c r="E923" s="675"/>
      <c r="F923" s="675"/>
      <c r="G923" s="675"/>
      <c r="H923" s="675"/>
      <c r="I923" s="675"/>
      <c r="J923" s="675"/>
      <c r="K923" s="675"/>
      <c r="L923" s="675"/>
      <c r="M923" s="675"/>
      <c r="N923" s="675"/>
      <c r="O923" s="675"/>
      <c r="P923" s="675"/>
      <c r="Q923" s="675"/>
      <c r="R923" s="675"/>
      <c r="S923" s="675"/>
      <c r="T923" s="675"/>
      <c r="U923" s="675"/>
      <c r="V923" s="675"/>
      <c r="W923" s="675"/>
      <c r="X923" s="675"/>
      <c r="Y923" s="675"/>
      <c r="Z923" s="675"/>
    </row>
    <row r="924" spans="1:26">
      <c r="A924" s="675"/>
      <c r="B924" s="675"/>
      <c r="C924" s="675"/>
      <c r="D924" s="675"/>
      <c r="E924" s="675"/>
      <c r="F924" s="675"/>
      <c r="G924" s="675"/>
      <c r="H924" s="675"/>
      <c r="I924" s="675"/>
      <c r="J924" s="675"/>
      <c r="K924" s="675"/>
      <c r="L924" s="675"/>
      <c r="M924" s="675"/>
      <c r="N924" s="675"/>
      <c r="O924" s="675"/>
      <c r="P924" s="675"/>
      <c r="Q924" s="675"/>
      <c r="R924" s="675"/>
      <c r="S924" s="675"/>
      <c r="T924" s="675"/>
      <c r="U924" s="675"/>
      <c r="V924" s="675"/>
      <c r="W924" s="675"/>
      <c r="X924" s="675"/>
      <c r="Y924" s="675"/>
      <c r="Z924" s="675"/>
    </row>
    <row r="925" spans="1:26">
      <c r="A925" s="675"/>
      <c r="B925" s="675"/>
      <c r="C925" s="675"/>
      <c r="D925" s="675"/>
      <c r="E925" s="675"/>
      <c r="F925" s="675"/>
      <c r="G925" s="675"/>
      <c r="H925" s="675"/>
      <c r="I925" s="675"/>
      <c r="J925" s="675"/>
      <c r="K925" s="675"/>
      <c r="L925" s="675"/>
      <c r="M925" s="675"/>
      <c r="N925" s="675"/>
      <c r="O925" s="675"/>
      <c r="P925" s="675"/>
      <c r="Q925" s="675"/>
      <c r="R925" s="675"/>
      <c r="S925" s="675"/>
      <c r="T925" s="675"/>
      <c r="U925" s="675"/>
      <c r="V925" s="675"/>
      <c r="W925" s="675"/>
      <c r="X925" s="675"/>
      <c r="Y925" s="675"/>
      <c r="Z925" s="675"/>
    </row>
    <row r="926" spans="1:26">
      <c r="A926" s="675"/>
      <c r="B926" s="675"/>
      <c r="C926" s="675"/>
      <c r="D926" s="675"/>
      <c r="E926" s="675"/>
      <c r="F926" s="675"/>
      <c r="G926" s="675"/>
      <c r="H926" s="675"/>
      <c r="I926" s="675"/>
      <c r="J926" s="675"/>
      <c r="K926" s="675"/>
      <c r="L926" s="675"/>
      <c r="M926" s="675"/>
      <c r="N926" s="675"/>
      <c r="O926" s="675"/>
      <c r="P926" s="675"/>
      <c r="Q926" s="675"/>
      <c r="R926" s="675"/>
      <c r="S926" s="675"/>
      <c r="T926" s="675"/>
      <c r="U926" s="675"/>
      <c r="V926" s="675"/>
      <c r="W926" s="675"/>
      <c r="X926" s="675"/>
      <c r="Y926" s="675"/>
      <c r="Z926" s="675"/>
    </row>
    <row r="927" spans="1:26">
      <c r="A927" s="675"/>
      <c r="B927" s="675"/>
      <c r="C927" s="675"/>
      <c r="D927" s="675"/>
      <c r="E927" s="675"/>
      <c r="F927" s="675"/>
      <c r="G927" s="675"/>
      <c r="H927" s="675"/>
      <c r="I927" s="675"/>
      <c r="J927" s="675"/>
      <c r="K927" s="675"/>
      <c r="L927" s="675"/>
      <c r="M927" s="675"/>
      <c r="N927" s="675"/>
      <c r="O927" s="675"/>
      <c r="P927" s="675"/>
      <c r="Q927" s="675"/>
      <c r="R927" s="675"/>
      <c r="S927" s="675"/>
      <c r="T927" s="675"/>
      <c r="U927" s="675"/>
      <c r="V927" s="675"/>
      <c r="W927" s="675"/>
      <c r="X927" s="675"/>
      <c r="Y927" s="675"/>
      <c r="Z927" s="675"/>
    </row>
    <row r="928" spans="1:26">
      <c r="A928" s="675"/>
      <c r="B928" s="675"/>
      <c r="C928" s="675"/>
      <c r="D928" s="675"/>
      <c r="E928" s="675"/>
      <c r="F928" s="675"/>
      <c r="G928" s="675"/>
      <c r="H928" s="675"/>
      <c r="I928" s="675"/>
      <c r="J928" s="675"/>
      <c r="K928" s="675"/>
      <c r="L928" s="675"/>
      <c r="M928" s="675"/>
      <c r="N928" s="675"/>
      <c r="O928" s="675"/>
      <c r="P928" s="675"/>
      <c r="Q928" s="675"/>
      <c r="R928" s="675"/>
      <c r="S928" s="675"/>
      <c r="T928" s="675"/>
      <c r="U928" s="675"/>
      <c r="V928" s="675"/>
      <c r="W928" s="675"/>
      <c r="X928" s="675"/>
      <c r="Y928" s="675"/>
      <c r="Z928" s="675"/>
    </row>
    <row r="929" spans="1:26">
      <c r="A929" s="675"/>
      <c r="B929" s="675"/>
      <c r="C929" s="675"/>
      <c r="D929" s="675"/>
      <c r="E929" s="675"/>
      <c r="F929" s="675"/>
      <c r="G929" s="675"/>
      <c r="H929" s="675"/>
      <c r="I929" s="675"/>
      <c r="J929" s="675"/>
      <c r="K929" s="675"/>
      <c r="L929" s="675"/>
      <c r="M929" s="675"/>
      <c r="N929" s="675"/>
      <c r="O929" s="675"/>
      <c r="P929" s="675"/>
      <c r="Q929" s="675"/>
      <c r="R929" s="675"/>
      <c r="S929" s="675"/>
      <c r="T929" s="675"/>
      <c r="U929" s="675"/>
      <c r="V929" s="675"/>
      <c r="W929" s="675"/>
      <c r="X929" s="675"/>
      <c r="Y929" s="675"/>
      <c r="Z929" s="675"/>
    </row>
    <row r="930" spans="1:26">
      <c r="A930" s="675"/>
      <c r="B930" s="675"/>
      <c r="C930" s="675"/>
      <c r="D930" s="675"/>
      <c r="E930" s="675"/>
      <c r="F930" s="675"/>
      <c r="G930" s="675"/>
      <c r="H930" s="675"/>
      <c r="I930" s="675"/>
      <c r="J930" s="675"/>
      <c r="K930" s="675"/>
      <c r="L930" s="675"/>
      <c r="M930" s="675"/>
      <c r="N930" s="675"/>
      <c r="O930" s="675"/>
      <c r="P930" s="675"/>
      <c r="Q930" s="675"/>
      <c r="R930" s="675"/>
      <c r="S930" s="675"/>
      <c r="T930" s="675"/>
      <c r="U930" s="675"/>
      <c r="V930" s="675"/>
      <c r="W930" s="675"/>
      <c r="X930" s="675"/>
      <c r="Y930" s="675"/>
      <c r="Z930" s="675"/>
    </row>
    <row r="931" spans="1:26">
      <c r="A931" s="675"/>
      <c r="B931" s="675"/>
      <c r="C931" s="675"/>
      <c r="D931" s="675"/>
      <c r="E931" s="675"/>
      <c r="F931" s="675"/>
      <c r="G931" s="675"/>
      <c r="H931" s="675"/>
      <c r="I931" s="675"/>
      <c r="J931" s="675"/>
      <c r="K931" s="675"/>
      <c r="L931" s="675"/>
      <c r="M931" s="675"/>
      <c r="N931" s="675"/>
      <c r="O931" s="675"/>
      <c r="P931" s="675"/>
      <c r="Q931" s="675"/>
      <c r="R931" s="675"/>
      <c r="S931" s="675"/>
      <c r="T931" s="675"/>
      <c r="U931" s="675"/>
      <c r="V931" s="675"/>
      <c r="W931" s="675"/>
      <c r="X931" s="675"/>
      <c r="Y931" s="675"/>
      <c r="Z931" s="675"/>
    </row>
    <row r="932" spans="1:26">
      <c r="A932" s="675"/>
      <c r="B932" s="675"/>
      <c r="C932" s="675"/>
      <c r="D932" s="675"/>
      <c r="E932" s="675"/>
      <c r="F932" s="675"/>
      <c r="G932" s="675"/>
      <c r="H932" s="675"/>
      <c r="I932" s="675"/>
      <c r="J932" s="675"/>
      <c r="K932" s="675"/>
      <c r="L932" s="675"/>
      <c r="M932" s="675"/>
      <c r="N932" s="675"/>
      <c r="O932" s="675"/>
      <c r="P932" s="675"/>
      <c r="Q932" s="675"/>
      <c r="R932" s="675"/>
      <c r="S932" s="675"/>
      <c r="T932" s="675"/>
      <c r="U932" s="675"/>
      <c r="V932" s="675"/>
      <c r="W932" s="675"/>
      <c r="X932" s="675"/>
      <c r="Y932" s="675"/>
      <c r="Z932" s="675"/>
    </row>
    <row r="933" spans="1:26">
      <c r="A933" s="675"/>
      <c r="B933" s="675"/>
      <c r="C933" s="675"/>
      <c r="D933" s="675"/>
      <c r="E933" s="675"/>
      <c r="F933" s="675"/>
      <c r="G933" s="675"/>
      <c r="H933" s="675"/>
      <c r="I933" s="675"/>
      <c r="J933" s="675"/>
      <c r="K933" s="675"/>
      <c r="L933" s="675"/>
      <c r="M933" s="675"/>
      <c r="N933" s="675"/>
      <c r="O933" s="675"/>
      <c r="P933" s="675"/>
      <c r="Q933" s="675"/>
      <c r="R933" s="675"/>
      <c r="S933" s="675"/>
      <c r="T933" s="675"/>
      <c r="U933" s="675"/>
      <c r="V933" s="675"/>
      <c r="W933" s="675"/>
      <c r="X933" s="675"/>
      <c r="Y933" s="675"/>
      <c r="Z933" s="675"/>
    </row>
    <row r="934" spans="1:26">
      <c r="A934" s="675"/>
      <c r="B934" s="675"/>
      <c r="C934" s="675"/>
      <c r="D934" s="675"/>
      <c r="E934" s="675"/>
      <c r="F934" s="675"/>
      <c r="G934" s="675"/>
      <c r="H934" s="675"/>
      <c r="I934" s="675"/>
      <c r="J934" s="675"/>
      <c r="K934" s="675"/>
      <c r="L934" s="675"/>
      <c r="M934" s="675"/>
      <c r="N934" s="675"/>
      <c r="O934" s="675"/>
      <c r="P934" s="675"/>
      <c r="Q934" s="675"/>
      <c r="R934" s="675"/>
      <c r="S934" s="675"/>
      <c r="T934" s="675"/>
      <c r="U934" s="675"/>
      <c r="V934" s="675"/>
      <c r="W934" s="675"/>
      <c r="X934" s="675"/>
      <c r="Y934" s="675"/>
      <c r="Z934" s="675"/>
    </row>
    <row r="935" spans="1:26">
      <c r="A935" s="675"/>
      <c r="B935" s="675"/>
      <c r="C935" s="675"/>
      <c r="D935" s="675"/>
      <c r="E935" s="675"/>
      <c r="F935" s="675"/>
      <c r="G935" s="675"/>
      <c r="H935" s="675"/>
      <c r="I935" s="675"/>
      <c r="J935" s="675"/>
      <c r="K935" s="675"/>
      <c r="L935" s="675"/>
      <c r="M935" s="675"/>
      <c r="N935" s="675"/>
      <c r="O935" s="675"/>
      <c r="P935" s="675"/>
      <c r="Q935" s="675"/>
      <c r="R935" s="675"/>
      <c r="S935" s="675"/>
      <c r="T935" s="675"/>
      <c r="U935" s="675"/>
      <c r="V935" s="675"/>
      <c r="W935" s="675"/>
      <c r="X935" s="675"/>
      <c r="Y935" s="675"/>
      <c r="Z935" s="675"/>
    </row>
    <row r="936" spans="1:26">
      <c r="A936" s="675"/>
      <c r="B936" s="675"/>
      <c r="C936" s="675"/>
      <c r="D936" s="675"/>
      <c r="E936" s="675"/>
      <c r="F936" s="675"/>
      <c r="G936" s="675"/>
      <c r="H936" s="675"/>
      <c r="I936" s="675"/>
      <c r="J936" s="675"/>
      <c r="K936" s="675"/>
      <c r="L936" s="675"/>
      <c r="M936" s="675"/>
      <c r="N936" s="675"/>
      <c r="O936" s="675"/>
      <c r="P936" s="675"/>
      <c r="Q936" s="675"/>
      <c r="R936" s="675"/>
      <c r="S936" s="675"/>
      <c r="T936" s="675"/>
      <c r="U936" s="675"/>
      <c r="V936" s="675"/>
      <c r="W936" s="675"/>
      <c r="X936" s="675"/>
      <c r="Y936" s="675"/>
      <c r="Z936" s="675"/>
    </row>
    <row r="937" spans="1:26">
      <c r="A937" s="675"/>
      <c r="B937" s="675"/>
      <c r="C937" s="675"/>
      <c r="D937" s="675"/>
      <c r="E937" s="675"/>
      <c r="F937" s="675"/>
      <c r="G937" s="675"/>
      <c r="H937" s="675"/>
      <c r="I937" s="675"/>
      <c r="J937" s="675"/>
      <c r="K937" s="675"/>
      <c r="L937" s="675"/>
      <c r="M937" s="675"/>
      <c r="N937" s="675"/>
      <c r="O937" s="675"/>
      <c r="P937" s="675"/>
      <c r="Q937" s="675"/>
      <c r="R937" s="675"/>
      <c r="S937" s="675"/>
      <c r="T937" s="675"/>
      <c r="U937" s="675"/>
      <c r="V937" s="675"/>
      <c r="W937" s="675"/>
      <c r="X937" s="675"/>
      <c r="Y937" s="675"/>
      <c r="Z937" s="675"/>
    </row>
    <row r="938" spans="1:26">
      <c r="A938" s="675"/>
      <c r="B938" s="675"/>
      <c r="C938" s="675"/>
      <c r="D938" s="675"/>
      <c r="E938" s="675"/>
      <c r="F938" s="675"/>
      <c r="G938" s="675"/>
      <c r="H938" s="675"/>
      <c r="I938" s="675"/>
      <c r="J938" s="675"/>
      <c r="K938" s="675"/>
      <c r="L938" s="675"/>
      <c r="M938" s="675"/>
      <c r="N938" s="675"/>
      <c r="O938" s="675"/>
      <c r="P938" s="675"/>
      <c r="Q938" s="675"/>
      <c r="R938" s="675"/>
      <c r="S938" s="675"/>
      <c r="T938" s="675"/>
      <c r="U938" s="675"/>
      <c r="V938" s="675"/>
      <c r="W938" s="675"/>
      <c r="X938" s="675"/>
      <c r="Y938" s="675"/>
      <c r="Z938" s="675"/>
    </row>
    <row r="939" spans="1:26">
      <c r="A939" s="675"/>
      <c r="B939" s="675"/>
      <c r="C939" s="675"/>
      <c r="D939" s="675"/>
      <c r="E939" s="675"/>
      <c r="F939" s="675"/>
      <c r="G939" s="675"/>
      <c r="H939" s="675"/>
      <c r="I939" s="675"/>
      <c r="J939" s="675"/>
      <c r="K939" s="675"/>
      <c r="L939" s="675"/>
      <c r="M939" s="675"/>
      <c r="N939" s="675"/>
      <c r="O939" s="675"/>
      <c r="P939" s="675"/>
      <c r="Q939" s="675"/>
      <c r="R939" s="675"/>
      <c r="S939" s="675"/>
      <c r="T939" s="675"/>
      <c r="U939" s="675"/>
      <c r="V939" s="675"/>
      <c r="W939" s="675"/>
      <c r="X939" s="675"/>
      <c r="Y939" s="675"/>
      <c r="Z939" s="675"/>
    </row>
    <row r="940" spans="1:26">
      <c r="A940" s="675"/>
      <c r="B940" s="675"/>
      <c r="C940" s="675"/>
      <c r="D940" s="675"/>
      <c r="E940" s="675"/>
      <c r="F940" s="675"/>
      <c r="G940" s="675"/>
      <c r="H940" s="675"/>
      <c r="I940" s="675"/>
      <c r="J940" s="675"/>
      <c r="K940" s="675"/>
      <c r="L940" s="675"/>
      <c r="M940" s="675"/>
      <c r="N940" s="675"/>
      <c r="O940" s="675"/>
      <c r="P940" s="675"/>
      <c r="Q940" s="675"/>
      <c r="R940" s="675"/>
      <c r="S940" s="675"/>
      <c r="T940" s="675"/>
      <c r="U940" s="675"/>
      <c r="V940" s="675"/>
      <c r="W940" s="675"/>
      <c r="X940" s="675"/>
      <c r="Y940" s="675"/>
      <c r="Z940" s="675"/>
    </row>
    <row r="941" spans="1:26">
      <c r="A941" s="675"/>
      <c r="B941" s="675"/>
      <c r="C941" s="675"/>
      <c r="D941" s="675"/>
      <c r="E941" s="675"/>
      <c r="F941" s="675"/>
      <c r="G941" s="675"/>
      <c r="H941" s="675"/>
      <c r="I941" s="675"/>
      <c r="J941" s="675"/>
      <c r="K941" s="675"/>
      <c r="L941" s="675"/>
      <c r="M941" s="675"/>
      <c r="N941" s="675"/>
      <c r="O941" s="675"/>
      <c r="P941" s="675"/>
      <c r="Q941" s="675"/>
      <c r="R941" s="675"/>
      <c r="S941" s="675"/>
      <c r="T941" s="675"/>
      <c r="U941" s="675"/>
      <c r="V941" s="675"/>
      <c r="W941" s="675"/>
      <c r="X941" s="675"/>
      <c r="Y941" s="675"/>
      <c r="Z941" s="675"/>
    </row>
    <row r="942" spans="1:26">
      <c r="A942" s="675"/>
      <c r="B942" s="675"/>
      <c r="C942" s="675"/>
      <c r="D942" s="675"/>
      <c r="E942" s="675"/>
      <c r="F942" s="675"/>
      <c r="G942" s="675"/>
      <c r="H942" s="675"/>
      <c r="I942" s="675"/>
      <c r="J942" s="675"/>
      <c r="K942" s="675"/>
      <c r="L942" s="675"/>
      <c r="M942" s="675"/>
      <c r="N942" s="675"/>
      <c r="O942" s="675"/>
      <c r="P942" s="675"/>
      <c r="Q942" s="675"/>
      <c r="R942" s="675"/>
      <c r="S942" s="675"/>
      <c r="T942" s="675"/>
      <c r="U942" s="675"/>
      <c r="V942" s="675"/>
      <c r="W942" s="675"/>
      <c r="X942" s="675"/>
      <c r="Y942" s="675"/>
      <c r="Z942" s="675"/>
    </row>
    <row r="943" spans="1:26">
      <c r="A943" s="675"/>
      <c r="B943" s="675"/>
      <c r="C943" s="675"/>
      <c r="D943" s="675"/>
      <c r="E943" s="675"/>
      <c r="F943" s="675"/>
      <c r="G943" s="675"/>
      <c r="H943" s="675"/>
      <c r="I943" s="675"/>
      <c r="J943" s="675"/>
      <c r="K943" s="675"/>
      <c r="L943" s="675"/>
      <c r="M943" s="675"/>
      <c r="N943" s="675"/>
      <c r="O943" s="675"/>
      <c r="P943" s="675"/>
      <c r="Q943" s="675"/>
      <c r="R943" s="675"/>
      <c r="S943" s="675"/>
      <c r="T943" s="675"/>
      <c r="U943" s="675"/>
      <c r="V943" s="675"/>
      <c r="W943" s="675"/>
      <c r="X943" s="675"/>
      <c r="Y943" s="675"/>
      <c r="Z943" s="675"/>
    </row>
    <row r="944" spans="1:26">
      <c r="A944" s="675"/>
      <c r="B944" s="675"/>
      <c r="C944" s="675"/>
      <c r="D944" s="675"/>
      <c r="E944" s="675"/>
      <c r="F944" s="675"/>
      <c r="G944" s="675"/>
      <c r="H944" s="675"/>
      <c r="I944" s="675"/>
      <c r="J944" s="675"/>
      <c r="K944" s="675"/>
      <c r="L944" s="675"/>
      <c r="M944" s="675"/>
      <c r="N944" s="675"/>
      <c r="O944" s="675"/>
      <c r="P944" s="675"/>
      <c r="Q944" s="675"/>
      <c r="R944" s="675"/>
      <c r="S944" s="675"/>
      <c r="T944" s="675"/>
      <c r="U944" s="675"/>
      <c r="V944" s="675"/>
      <c r="W944" s="675"/>
      <c r="X944" s="675"/>
      <c r="Y944" s="675"/>
      <c r="Z944" s="675"/>
    </row>
    <row r="945" spans="1:26">
      <c r="A945" s="675"/>
      <c r="B945" s="675"/>
      <c r="C945" s="675"/>
      <c r="D945" s="675"/>
      <c r="E945" s="675"/>
      <c r="F945" s="675"/>
      <c r="G945" s="675"/>
      <c r="H945" s="675"/>
      <c r="I945" s="675"/>
      <c r="J945" s="675"/>
      <c r="K945" s="675"/>
      <c r="L945" s="675"/>
      <c r="M945" s="675"/>
      <c r="N945" s="675"/>
      <c r="O945" s="675"/>
      <c r="P945" s="675"/>
      <c r="Q945" s="675"/>
      <c r="R945" s="675"/>
      <c r="S945" s="675"/>
      <c r="T945" s="675"/>
      <c r="U945" s="675"/>
      <c r="V945" s="675"/>
      <c r="W945" s="675"/>
      <c r="X945" s="675"/>
      <c r="Y945" s="675"/>
      <c r="Z945" s="675"/>
    </row>
    <row r="946" spans="1:26">
      <c r="A946" s="675"/>
      <c r="B946" s="675"/>
      <c r="C946" s="675"/>
      <c r="D946" s="675"/>
      <c r="E946" s="675"/>
      <c r="F946" s="675"/>
      <c r="G946" s="675"/>
      <c r="H946" s="675"/>
      <c r="I946" s="675"/>
      <c r="J946" s="675"/>
      <c r="K946" s="675"/>
      <c r="L946" s="675"/>
      <c r="M946" s="675"/>
      <c r="N946" s="675"/>
      <c r="O946" s="675"/>
      <c r="P946" s="675"/>
      <c r="Q946" s="675"/>
      <c r="R946" s="675"/>
      <c r="S946" s="675"/>
      <c r="T946" s="675"/>
      <c r="U946" s="675"/>
      <c r="V946" s="675"/>
      <c r="W946" s="675"/>
      <c r="X946" s="675"/>
      <c r="Y946" s="675"/>
      <c r="Z946" s="675"/>
    </row>
    <row r="947" spans="1:26">
      <c r="A947" s="675"/>
      <c r="B947" s="675"/>
      <c r="C947" s="675"/>
      <c r="D947" s="675"/>
      <c r="E947" s="675"/>
      <c r="F947" s="675"/>
      <c r="G947" s="675"/>
      <c r="H947" s="675"/>
      <c r="I947" s="675"/>
      <c r="J947" s="675"/>
      <c r="K947" s="675"/>
      <c r="L947" s="675"/>
      <c r="M947" s="675"/>
      <c r="N947" s="675"/>
      <c r="O947" s="675"/>
      <c r="P947" s="675"/>
      <c r="Q947" s="675"/>
      <c r="R947" s="675"/>
      <c r="S947" s="675"/>
      <c r="T947" s="675"/>
      <c r="U947" s="675"/>
      <c r="V947" s="675"/>
      <c r="W947" s="675"/>
      <c r="X947" s="675"/>
      <c r="Y947" s="675"/>
      <c r="Z947" s="675"/>
    </row>
    <row r="948" spans="1:26">
      <c r="A948" s="675"/>
      <c r="B948" s="675"/>
      <c r="C948" s="675"/>
      <c r="D948" s="675"/>
      <c r="E948" s="675"/>
      <c r="F948" s="675"/>
      <c r="G948" s="675"/>
      <c r="H948" s="675"/>
      <c r="I948" s="675"/>
      <c r="J948" s="675"/>
      <c r="K948" s="675"/>
      <c r="L948" s="675"/>
      <c r="M948" s="675"/>
      <c r="N948" s="675"/>
      <c r="O948" s="675"/>
      <c r="P948" s="675"/>
      <c r="Q948" s="675"/>
      <c r="R948" s="675"/>
      <c r="S948" s="675"/>
      <c r="T948" s="675"/>
      <c r="U948" s="675"/>
      <c r="V948" s="675"/>
      <c r="W948" s="675"/>
      <c r="X948" s="675"/>
      <c r="Y948" s="675"/>
      <c r="Z948" s="675"/>
    </row>
    <row r="949" spans="1:26">
      <c r="A949" s="675"/>
      <c r="B949" s="675"/>
      <c r="C949" s="675"/>
      <c r="D949" s="675"/>
      <c r="E949" s="675"/>
      <c r="F949" s="675"/>
      <c r="G949" s="675"/>
      <c r="H949" s="675"/>
      <c r="I949" s="675"/>
      <c r="J949" s="675"/>
      <c r="K949" s="675"/>
      <c r="L949" s="675"/>
      <c r="M949" s="675"/>
      <c r="N949" s="675"/>
      <c r="O949" s="675"/>
      <c r="P949" s="675"/>
      <c r="Q949" s="675"/>
      <c r="R949" s="675"/>
      <c r="S949" s="675"/>
      <c r="T949" s="675"/>
      <c r="U949" s="675"/>
      <c r="V949" s="675"/>
      <c r="W949" s="675"/>
      <c r="X949" s="675"/>
      <c r="Y949" s="675"/>
      <c r="Z949" s="675"/>
    </row>
    <row r="950" spans="1:26">
      <c r="A950" s="675"/>
      <c r="B950" s="675"/>
      <c r="C950" s="675"/>
      <c r="D950" s="675"/>
      <c r="E950" s="675"/>
      <c r="F950" s="675"/>
      <c r="G950" s="675"/>
      <c r="H950" s="675"/>
      <c r="I950" s="675"/>
      <c r="J950" s="675"/>
      <c r="K950" s="675"/>
      <c r="L950" s="675"/>
      <c r="M950" s="675"/>
      <c r="N950" s="675"/>
      <c r="O950" s="675"/>
      <c r="P950" s="675"/>
      <c r="Q950" s="675"/>
      <c r="R950" s="675"/>
      <c r="S950" s="675"/>
      <c r="T950" s="675"/>
      <c r="U950" s="675"/>
      <c r="V950" s="675"/>
      <c r="W950" s="675"/>
      <c r="X950" s="675"/>
      <c r="Y950" s="675"/>
      <c r="Z950" s="675"/>
    </row>
    <row r="951" spans="1:26">
      <c r="A951" s="675"/>
      <c r="B951" s="675"/>
      <c r="C951" s="675"/>
      <c r="D951" s="675"/>
      <c r="E951" s="675"/>
      <c r="F951" s="675"/>
      <c r="G951" s="675"/>
      <c r="H951" s="675"/>
      <c r="I951" s="675"/>
      <c r="J951" s="675"/>
      <c r="K951" s="675"/>
      <c r="L951" s="675"/>
      <c r="M951" s="675"/>
      <c r="N951" s="675"/>
      <c r="O951" s="675"/>
      <c r="P951" s="675"/>
      <c r="Q951" s="675"/>
      <c r="R951" s="675"/>
      <c r="S951" s="675"/>
      <c r="T951" s="675"/>
      <c r="U951" s="675"/>
      <c r="V951" s="675"/>
      <c r="W951" s="675"/>
      <c r="X951" s="675"/>
      <c r="Y951" s="675"/>
      <c r="Z951" s="675"/>
    </row>
    <row r="952" spans="1:26">
      <c r="A952" s="675"/>
      <c r="B952" s="675"/>
      <c r="C952" s="675"/>
      <c r="D952" s="675"/>
      <c r="E952" s="675"/>
      <c r="F952" s="675"/>
      <c r="G952" s="675"/>
      <c r="H952" s="675"/>
      <c r="I952" s="675"/>
      <c r="J952" s="675"/>
      <c r="K952" s="675"/>
      <c r="L952" s="675"/>
      <c r="M952" s="675"/>
      <c r="N952" s="675"/>
      <c r="O952" s="675"/>
      <c r="P952" s="675"/>
      <c r="Q952" s="675"/>
      <c r="R952" s="675"/>
      <c r="S952" s="675"/>
      <c r="T952" s="675"/>
      <c r="U952" s="675"/>
      <c r="V952" s="675"/>
      <c r="W952" s="675"/>
      <c r="X952" s="675"/>
      <c r="Y952" s="675"/>
      <c r="Z952" s="675"/>
    </row>
    <row r="953" spans="1:26">
      <c r="A953" s="675"/>
      <c r="B953" s="675"/>
      <c r="C953" s="675"/>
      <c r="D953" s="675"/>
      <c r="E953" s="675"/>
      <c r="F953" s="675"/>
      <c r="G953" s="675"/>
      <c r="H953" s="675"/>
      <c r="I953" s="675"/>
      <c r="J953" s="675"/>
      <c r="K953" s="675"/>
      <c r="L953" s="675"/>
      <c r="M953" s="675"/>
      <c r="N953" s="675"/>
      <c r="O953" s="675"/>
      <c r="P953" s="675"/>
      <c r="Q953" s="675"/>
      <c r="R953" s="675"/>
      <c r="S953" s="675"/>
      <c r="T953" s="675"/>
      <c r="U953" s="675"/>
      <c r="V953" s="675"/>
      <c r="W953" s="675"/>
      <c r="X953" s="675"/>
      <c r="Y953" s="675"/>
      <c r="Z953" s="675"/>
    </row>
    <row r="954" spans="1:26">
      <c r="A954" s="675"/>
      <c r="B954" s="675"/>
      <c r="C954" s="675"/>
      <c r="D954" s="675"/>
      <c r="E954" s="675"/>
      <c r="F954" s="675"/>
      <c r="G954" s="675"/>
      <c r="H954" s="675"/>
      <c r="I954" s="675"/>
      <c r="J954" s="675"/>
      <c r="K954" s="675"/>
      <c r="L954" s="675"/>
      <c r="M954" s="675"/>
      <c r="N954" s="675"/>
      <c r="O954" s="675"/>
      <c r="P954" s="675"/>
      <c r="Q954" s="675"/>
      <c r="R954" s="675"/>
      <c r="S954" s="675"/>
      <c r="T954" s="675"/>
      <c r="U954" s="675"/>
      <c r="V954" s="675"/>
      <c r="W954" s="675"/>
      <c r="X954" s="675"/>
      <c r="Y954" s="675"/>
      <c r="Z954" s="675"/>
    </row>
    <row r="955" spans="1:26">
      <c r="A955" s="675"/>
      <c r="B955" s="675"/>
      <c r="C955" s="675"/>
      <c r="D955" s="675"/>
      <c r="E955" s="675"/>
      <c r="F955" s="675"/>
      <c r="G955" s="675"/>
      <c r="H955" s="675"/>
      <c r="I955" s="675"/>
      <c r="J955" s="675"/>
      <c r="K955" s="675"/>
      <c r="L955" s="675"/>
      <c r="M955" s="675"/>
      <c r="N955" s="675"/>
      <c r="O955" s="675"/>
      <c r="P955" s="675"/>
      <c r="Q955" s="675"/>
      <c r="R955" s="675"/>
      <c r="S955" s="675"/>
      <c r="T955" s="675"/>
      <c r="U955" s="675"/>
      <c r="V955" s="675"/>
      <c r="W955" s="675"/>
      <c r="X955" s="675"/>
      <c r="Y955" s="675"/>
      <c r="Z955" s="675"/>
    </row>
    <row r="956" spans="1:26">
      <c r="A956" s="675"/>
      <c r="B956" s="675"/>
      <c r="C956" s="675"/>
      <c r="D956" s="675"/>
      <c r="E956" s="675"/>
      <c r="F956" s="675"/>
      <c r="G956" s="675"/>
      <c r="H956" s="675"/>
      <c r="I956" s="675"/>
      <c r="J956" s="675"/>
      <c r="K956" s="675"/>
      <c r="L956" s="675"/>
      <c r="M956" s="675"/>
      <c r="N956" s="675"/>
      <c r="O956" s="675"/>
      <c r="P956" s="675"/>
      <c r="Q956" s="675"/>
      <c r="R956" s="675"/>
      <c r="S956" s="675"/>
      <c r="T956" s="675"/>
      <c r="U956" s="675"/>
      <c r="V956" s="675"/>
      <c r="W956" s="675"/>
      <c r="X956" s="675"/>
      <c r="Y956" s="675"/>
      <c r="Z956" s="675"/>
    </row>
    <row r="957" spans="1:26">
      <c r="A957" s="675"/>
      <c r="B957" s="675"/>
      <c r="C957" s="675"/>
      <c r="D957" s="675"/>
      <c r="E957" s="675"/>
      <c r="F957" s="675"/>
      <c r="G957" s="675"/>
      <c r="H957" s="675"/>
      <c r="I957" s="675"/>
      <c r="J957" s="675"/>
      <c r="K957" s="675"/>
      <c r="L957" s="675"/>
      <c r="M957" s="675"/>
      <c r="N957" s="675"/>
      <c r="O957" s="675"/>
      <c r="P957" s="675"/>
      <c r="Q957" s="675"/>
      <c r="R957" s="675"/>
      <c r="S957" s="675"/>
      <c r="T957" s="675"/>
      <c r="U957" s="675"/>
      <c r="V957" s="675"/>
      <c r="W957" s="675"/>
      <c r="X957" s="675"/>
      <c r="Y957" s="675"/>
      <c r="Z957" s="675"/>
    </row>
    <row r="958" spans="1:26">
      <c r="A958" s="675"/>
      <c r="B958" s="675"/>
      <c r="C958" s="675"/>
      <c r="D958" s="675"/>
      <c r="E958" s="675"/>
      <c r="F958" s="675"/>
      <c r="G958" s="675"/>
      <c r="H958" s="675"/>
      <c r="I958" s="675"/>
      <c r="J958" s="675"/>
      <c r="K958" s="675"/>
      <c r="L958" s="675"/>
      <c r="M958" s="675"/>
      <c r="N958" s="675"/>
      <c r="O958" s="675"/>
      <c r="P958" s="675"/>
      <c r="Q958" s="675"/>
      <c r="R958" s="675"/>
      <c r="S958" s="675"/>
      <c r="T958" s="675"/>
      <c r="U958" s="675"/>
      <c r="V958" s="675"/>
      <c r="W958" s="675"/>
      <c r="X958" s="675"/>
      <c r="Y958" s="675"/>
      <c r="Z958" s="675"/>
    </row>
    <row r="959" spans="1:26">
      <c r="A959" s="675"/>
      <c r="B959" s="675"/>
      <c r="C959" s="675"/>
      <c r="D959" s="675"/>
      <c r="E959" s="675"/>
      <c r="F959" s="675"/>
      <c r="G959" s="675"/>
      <c r="H959" s="675"/>
      <c r="I959" s="675"/>
      <c r="J959" s="675"/>
      <c r="K959" s="675"/>
      <c r="L959" s="675"/>
      <c r="M959" s="675"/>
      <c r="N959" s="675"/>
      <c r="O959" s="675"/>
      <c r="P959" s="675"/>
      <c r="Q959" s="675"/>
      <c r="R959" s="675"/>
      <c r="S959" s="675"/>
      <c r="T959" s="675"/>
      <c r="U959" s="675"/>
      <c r="V959" s="675"/>
      <c r="W959" s="675"/>
      <c r="X959" s="675"/>
      <c r="Y959" s="675"/>
      <c r="Z959" s="675"/>
    </row>
    <row r="960" spans="1:26">
      <c r="A960" s="675"/>
      <c r="B960" s="675"/>
      <c r="C960" s="675"/>
      <c r="D960" s="675"/>
      <c r="E960" s="675"/>
      <c r="F960" s="675"/>
      <c r="G960" s="675"/>
      <c r="H960" s="675"/>
      <c r="I960" s="675"/>
      <c r="J960" s="675"/>
      <c r="K960" s="675"/>
      <c r="L960" s="675"/>
      <c r="M960" s="675"/>
      <c r="N960" s="675"/>
      <c r="O960" s="675"/>
      <c r="P960" s="675"/>
      <c r="Q960" s="675"/>
      <c r="R960" s="675"/>
      <c r="S960" s="675"/>
      <c r="T960" s="675"/>
      <c r="U960" s="675"/>
      <c r="V960" s="675"/>
      <c r="W960" s="675"/>
      <c r="X960" s="675"/>
      <c r="Y960" s="675"/>
      <c r="Z960" s="675"/>
    </row>
    <row r="961" spans="1:26">
      <c r="A961" s="675"/>
      <c r="B961" s="675"/>
      <c r="C961" s="675"/>
      <c r="D961" s="675"/>
      <c r="E961" s="675"/>
      <c r="F961" s="675"/>
      <c r="G961" s="675"/>
      <c r="H961" s="675"/>
      <c r="I961" s="675"/>
      <c r="J961" s="675"/>
      <c r="K961" s="675"/>
      <c r="L961" s="675"/>
      <c r="M961" s="675"/>
      <c r="N961" s="675"/>
      <c r="O961" s="675"/>
      <c r="P961" s="675"/>
      <c r="Q961" s="675"/>
      <c r="R961" s="675"/>
      <c r="S961" s="675"/>
      <c r="T961" s="675"/>
      <c r="U961" s="675"/>
      <c r="V961" s="675"/>
      <c r="W961" s="675"/>
      <c r="X961" s="675"/>
      <c r="Y961" s="675"/>
      <c r="Z961" s="675"/>
    </row>
    <row r="962" spans="1:26">
      <c r="A962" s="675"/>
      <c r="B962" s="675"/>
      <c r="C962" s="675"/>
      <c r="D962" s="675"/>
      <c r="E962" s="675"/>
      <c r="F962" s="675"/>
      <c r="G962" s="675"/>
      <c r="H962" s="675"/>
      <c r="I962" s="675"/>
      <c r="J962" s="675"/>
      <c r="K962" s="675"/>
      <c r="L962" s="675"/>
      <c r="M962" s="675"/>
      <c r="N962" s="675"/>
      <c r="O962" s="675"/>
      <c r="P962" s="675"/>
      <c r="Q962" s="675"/>
      <c r="R962" s="675"/>
      <c r="S962" s="675"/>
      <c r="T962" s="675"/>
      <c r="U962" s="675"/>
      <c r="V962" s="675"/>
      <c r="W962" s="675"/>
      <c r="X962" s="675"/>
      <c r="Y962" s="675"/>
      <c r="Z962" s="675"/>
    </row>
    <row r="963" spans="1:26">
      <c r="A963" s="675"/>
      <c r="B963" s="675"/>
      <c r="C963" s="675"/>
      <c r="D963" s="675"/>
      <c r="E963" s="675"/>
      <c r="F963" s="675"/>
      <c r="G963" s="675"/>
      <c r="H963" s="675"/>
      <c r="I963" s="675"/>
      <c r="J963" s="675"/>
      <c r="K963" s="675"/>
      <c r="L963" s="675"/>
      <c r="M963" s="675"/>
      <c r="N963" s="675"/>
      <c r="O963" s="675"/>
      <c r="P963" s="675"/>
      <c r="Q963" s="675"/>
      <c r="R963" s="675"/>
      <c r="S963" s="675"/>
      <c r="T963" s="675"/>
      <c r="U963" s="675"/>
      <c r="V963" s="675"/>
      <c r="W963" s="675"/>
      <c r="X963" s="675"/>
      <c r="Y963" s="675"/>
      <c r="Z963" s="675"/>
    </row>
    <row r="964" spans="1:26">
      <c r="A964" s="675"/>
      <c r="B964" s="675"/>
      <c r="C964" s="675"/>
      <c r="D964" s="675"/>
      <c r="E964" s="675"/>
      <c r="F964" s="675"/>
      <c r="G964" s="675"/>
      <c r="H964" s="675"/>
      <c r="I964" s="675"/>
      <c r="J964" s="675"/>
      <c r="K964" s="675"/>
      <c r="L964" s="675"/>
      <c r="M964" s="675"/>
      <c r="N964" s="675"/>
      <c r="O964" s="675"/>
      <c r="P964" s="675"/>
      <c r="Q964" s="675"/>
      <c r="R964" s="675"/>
      <c r="S964" s="675"/>
      <c r="T964" s="675"/>
      <c r="U964" s="675"/>
      <c r="V964" s="675"/>
      <c r="W964" s="675"/>
      <c r="X964" s="675"/>
      <c r="Y964" s="675"/>
      <c r="Z964" s="675"/>
    </row>
    <row r="965" spans="1:26">
      <c r="A965" s="675"/>
      <c r="B965" s="675"/>
      <c r="C965" s="675"/>
      <c r="D965" s="675"/>
      <c r="E965" s="675"/>
      <c r="F965" s="675"/>
      <c r="G965" s="675"/>
      <c r="H965" s="675"/>
      <c r="I965" s="675"/>
      <c r="J965" s="675"/>
      <c r="K965" s="675"/>
      <c r="L965" s="675"/>
      <c r="M965" s="675"/>
      <c r="N965" s="675"/>
      <c r="O965" s="675"/>
      <c r="P965" s="675"/>
      <c r="Q965" s="675"/>
      <c r="R965" s="675"/>
      <c r="S965" s="675"/>
      <c r="T965" s="675"/>
      <c r="U965" s="675"/>
      <c r="V965" s="675"/>
      <c r="W965" s="675"/>
      <c r="X965" s="675"/>
      <c r="Y965" s="675"/>
      <c r="Z965" s="675"/>
    </row>
    <row r="966" spans="1:26">
      <c r="A966" s="675"/>
      <c r="B966" s="675"/>
      <c r="C966" s="675"/>
      <c r="D966" s="675"/>
      <c r="E966" s="675"/>
      <c r="F966" s="675"/>
      <c r="G966" s="675"/>
      <c r="H966" s="675"/>
      <c r="I966" s="675"/>
      <c r="J966" s="675"/>
      <c r="K966" s="675"/>
      <c r="L966" s="675"/>
      <c r="M966" s="675"/>
      <c r="N966" s="675"/>
      <c r="O966" s="675"/>
      <c r="P966" s="675"/>
      <c r="Q966" s="675"/>
      <c r="R966" s="675"/>
      <c r="S966" s="675"/>
      <c r="T966" s="675"/>
      <c r="U966" s="675"/>
      <c r="V966" s="675"/>
      <c r="W966" s="675"/>
      <c r="X966" s="675"/>
      <c r="Y966" s="675"/>
      <c r="Z966" s="675"/>
    </row>
    <row r="967" spans="1:26">
      <c r="A967" s="675"/>
      <c r="B967" s="675"/>
      <c r="C967" s="675"/>
      <c r="D967" s="675"/>
      <c r="E967" s="675"/>
      <c r="F967" s="675"/>
      <c r="G967" s="675"/>
      <c r="H967" s="675"/>
      <c r="I967" s="675"/>
      <c r="J967" s="675"/>
      <c r="K967" s="675"/>
      <c r="L967" s="675"/>
      <c r="M967" s="675"/>
      <c r="N967" s="675"/>
      <c r="O967" s="675"/>
      <c r="P967" s="675"/>
      <c r="Q967" s="675"/>
      <c r="R967" s="675"/>
      <c r="S967" s="675"/>
      <c r="T967" s="675"/>
      <c r="U967" s="675"/>
      <c r="V967" s="675"/>
      <c r="W967" s="675"/>
      <c r="X967" s="675"/>
      <c r="Y967" s="675"/>
      <c r="Z967" s="675"/>
    </row>
    <row r="968" spans="1:26">
      <c r="A968" s="675"/>
      <c r="B968" s="675"/>
      <c r="C968" s="675"/>
      <c r="D968" s="675"/>
      <c r="E968" s="675"/>
      <c r="F968" s="675"/>
      <c r="G968" s="675"/>
      <c r="H968" s="675"/>
      <c r="I968" s="675"/>
      <c r="J968" s="675"/>
      <c r="K968" s="675"/>
      <c r="L968" s="675"/>
      <c r="M968" s="675"/>
      <c r="N968" s="675"/>
      <c r="O968" s="675"/>
      <c r="P968" s="675"/>
      <c r="Q968" s="675"/>
      <c r="R968" s="675"/>
      <c r="S968" s="675"/>
      <c r="T968" s="675"/>
      <c r="U968" s="675"/>
      <c r="V968" s="675"/>
      <c r="W968" s="675"/>
      <c r="X968" s="675"/>
      <c r="Y968" s="675"/>
      <c r="Z968" s="675"/>
    </row>
    <row r="969" spans="1:26">
      <c r="A969" s="675"/>
      <c r="B969" s="675"/>
      <c r="C969" s="675"/>
      <c r="D969" s="675"/>
      <c r="E969" s="675"/>
      <c r="F969" s="675"/>
      <c r="G969" s="675"/>
      <c r="H969" s="675"/>
      <c r="I969" s="675"/>
      <c r="J969" s="675"/>
      <c r="K969" s="675"/>
      <c r="L969" s="675"/>
      <c r="M969" s="675"/>
      <c r="N969" s="675"/>
      <c r="O969" s="675"/>
      <c r="P969" s="675"/>
      <c r="Q969" s="675"/>
      <c r="R969" s="675"/>
      <c r="S969" s="675"/>
      <c r="T969" s="675"/>
      <c r="U969" s="675"/>
      <c r="V969" s="675"/>
      <c r="W969" s="675"/>
      <c r="X969" s="675"/>
      <c r="Y969" s="675"/>
      <c r="Z969" s="675"/>
    </row>
    <row r="970" spans="1:26">
      <c r="A970" s="675"/>
      <c r="B970" s="675"/>
      <c r="C970" s="675"/>
      <c r="D970" s="675"/>
      <c r="E970" s="675"/>
      <c r="F970" s="675"/>
      <c r="G970" s="675"/>
      <c r="H970" s="675"/>
      <c r="I970" s="675"/>
      <c r="J970" s="675"/>
      <c r="K970" s="675"/>
      <c r="L970" s="675"/>
      <c r="M970" s="675"/>
      <c r="N970" s="675"/>
      <c r="O970" s="675"/>
      <c r="P970" s="675"/>
      <c r="Q970" s="675"/>
      <c r="R970" s="675"/>
      <c r="S970" s="675"/>
      <c r="T970" s="675"/>
      <c r="U970" s="675"/>
      <c r="V970" s="675"/>
      <c r="W970" s="675"/>
      <c r="X970" s="675"/>
      <c r="Y970" s="675"/>
      <c r="Z970" s="675"/>
    </row>
    <row r="971" spans="1:26">
      <c r="A971" s="675"/>
      <c r="B971" s="675"/>
      <c r="C971" s="675"/>
      <c r="D971" s="675"/>
      <c r="E971" s="675"/>
      <c r="F971" s="675"/>
      <c r="G971" s="675"/>
      <c r="H971" s="675"/>
      <c r="I971" s="675"/>
      <c r="J971" s="675"/>
      <c r="K971" s="675"/>
      <c r="L971" s="675"/>
      <c r="M971" s="675"/>
      <c r="N971" s="675"/>
      <c r="O971" s="675"/>
      <c r="P971" s="675"/>
      <c r="Q971" s="675"/>
      <c r="R971" s="675"/>
      <c r="S971" s="675"/>
      <c r="T971" s="675"/>
      <c r="U971" s="675"/>
      <c r="V971" s="675"/>
      <c r="W971" s="675"/>
      <c r="X971" s="675"/>
      <c r="Y971" s="675"/>
      <c r="Z971" s="675"/>
    </row>
    <row r="972" spans="1:26">
      <c r="A972" s="675"/>
      <c r="B972" s="675"/>
      <c r="C972" s="675"/>
      <c r="D972" s="675"/>
      <c r="E972" s="675"/>
      <c r="F972" s="675"/>
      <c r="G972" s="675"/>
      <c r="H972" s="675"/>
      <c r="I972" s="675"/>
      <c r="J972" s="675"/>
      <c r="K972" s="675"/>
      <c r="L972" s="675"/>
      <c r="M972" s="675"/>
      <c r="N972" s="675"/>
      <c r="O972" s="675"/>
      <c r="P972" s="675"/>
      <c r="Q972" s="675"/>
      <c r="R972" s="675"/>
      <c r="S972" s="675"/>
      <c r="T972" s="675"/>
      <c r="U972" s="675"/>
      <c r="V972" s="675"/>
      <c r="W972" s="675"/>
      <c r="X972" s="675"/>
      <c r="Y972" s="675"/>
      <c r="Z972" s="675"/>
    </row>
    <row r="973" spans="1:26">
      <c r="A973" s="675"/>
      <c r="B973" s="675"/>
      <c r="C973" s="675"/>
      <c r="D973" s="675"/>
      <c r="E973" s="675"/>
      <c r="F973" s="675"/>
      <c r="G973" s="675"/>
      <c r="H973" s="675"/>
      <c r="I973" s="675"/>
      <c r="J973" s="675"/>
      <c r="K973" s="675"/>
      <c r="L973" s="675"/>
      <c r="M973" s="675"/>
      <c r="N973" s="675"/>
      <c r="O973" s="675"/>
      <c r="P973" s="675"/>
      <c r="Q973" s="675"/>
      <c r="R973" s="675"/>
      <c r="S973" s="675"/>
      <c r="T973" s="675"/>
      <c r="U973" s="675"/>
      <c r="V973" s="675"/>
      <c r="W973" s="675"/>
      <c r="X973" s="675"/>
      <c r="Y973" s="675"/>
      <c r="Z973" s="675"/>
    </row>
    <row r="974" spans="1:26">
      <c r="A974" s="675"/>
      <c r="B974" s="675"/>
      <c r="C974" s="675"/>
      <c r="D974" s="675"/>
      <c r="E974" s="675"/>
      <c r="F974" s="675"/>
      <c r="G974" s="675"/>
      <c r="H974" s="675"/>
      <c r="I974" s="675"/>
      <c r="J974" s="675"/>
      <c r="K974" s="675"/>
      <c r="L974" s="675"/>
      <c r="M974" s="675"/>
      <c r="N974" s="675"/>
      <c r="O974" s="675"/>
      <c r="P974" s="675"/>
      <c r="Q974" s="675"/>
      <c r="R974" s="675"/>
      <c r="S974" s="675"/>
      <c r="T974" s="675"/>
      <c r="U974" s="675"/>
      <c r="V974" s="675"/>
      <c r="W974" s="675"/>
      <c r="X974" s="675"/>
      <c r="Y974" s="675"/>
      <c r="Z974" s="675"/>
    </row>
    <row r="975" spans="1:26">
      <c r="A975" s="675"/>
      <c r="B975" s="675"/>
      <c r="C975" s="675"/>
      <c r="D975" s="675"/>
      <c r="E975" s="675"/>
      <c r="F975" s="675"/>
      <c r="G975" s="675"/>
      <c r="H975" s="675"/>
      <c r="I975" s="675"/>
      <c r="J975" s="675"/>
      <c r="K975" s="675"/>
      <c r="L975" s="675"/>
      <c r="M975" s="675"/>
      <c r="N975" s="675"/>
      <c r="O975" s="675"/>
      <c r="P975" s="675"/>
      <c r="Q975" s="675"/>
      <c r="R975" s="675"/>
      <c r="S975" s="675"/>
      <c r="T975" s="675"/>
      <c r="U975" s="675"/>
      <c r="V975" s="675"/>
      <c r="W975" s="675"/>
      <c r="X975" s="675"/>
      <c r="Y975" s="675"/>
      <c r="Z975" s="675"/>
    </row>
    <row r="976" spans="1:26">
      <c r="A976" s="675"/>
      <c r="B976" s="675"/>
      <c r="C976" s="675"/>
      <c r="D976" s="675"/>
      <c r="E976" s="675"/>
      <c r="F976" s="675"/>
      <c r="G976" s="675"/>
      <c r="H976" s="675"/>
      <c r="I976" s="675"/>
      <c r="J976" s="675"/>
      <c r="K976" s="675"/>
      <c r="L976" s="675"/>
      <c r="M976" s="675"/>
      <c r="N976" s="675"/>
      <c r="O976" s="675"/>
      <c r="P976" s="675"/>
      <c r="Q976" s="675"/>
      <c r="R976" s="675"/>
      <c r="S976" s="675"/>
      <c r="T976" s="675"/>
      <c r="U976" s="675"/>
      <c r="V976" s="675"/>
      <c r="W976" s="675"/>
      <c r="X976" s="675"/>
      <c r="Y976" s="675"/>
      <c r="Z976" s="675"/>
    </row>
    <row r="977" spans="1:26">
      <c r="A977" s="675"/>
      <c r="B977" s="675"/>
      <c r="C977" s="675"/>
      <c r="D977" s="675"/>
      <c r="E977" s="675"/>
      <c r="F977" s="675"/>
      <c r="G977" s="675"/>
      <c r="H977" s="675"/>
      <c r="I977" s="675"/>
      <c r="J977" s="675"/>
      <c r="K977" s="675"/>
      <c r="L977" s="675"/>
      <c r="M977" s="675"/>
      <c r="N977" s="675"/>
      <c r="O977" s="675"/>
      <c r="P977" s="675"/>
      <c r="Q977" s="675"/>
      <c r="R977" s="675"/>
      <c r="S977" s="675"/>
      <c r="T977" s="675"/>
      <c r="U977" s="675"/>
      <c r="V977" s="675"/>
      <c r="W977" s="675"/>
      <c r="X977" s="675"/>
      <c r="Y977" s="675"/>
      <c r="Z977" s="675"/>
    </row>
    <row r="978" spans="1:26">
      <c r="A978" s="675"/>
      <c r="B978" s="675"/>
      <c r="C978" s="675"/>
      <c r="D978" s="675"/>
      <c r="E978" s="675"/>
      <c r="F978" s="675"/>
      <c r="G978" s="675"/>
      <c r="H978" s="675"/>
      <c r="I978" s="675"/>
      <c r="J978" s="675"/>
      <c r="K978" s="675"/>
      <c r="L978" s="675"/>
      <c r="M978" s="675"/>
      <c r="N978" s="675"/>
      <c r="O978" s="675"/>
      <c r="P978" s="675"/>
      <c r="Q978" s="675"/>
      <c r="R978" s="675"/>
      <c r="S978" s="675"/>
      <c r="T978" s="675"/>
      <c r="U978" s="675"/>
      <c r="V978" s="675"/>
      <c r="W978" s="675"/>
      <c r="X978" s="675"/>
      <c r="Y978" s="675"/>
      <c r="Z978" s="675"/>
    </row>
    <row r="979" spans="1:26">
      <c r="A979" s="675"/>
      <c r="B979" s="675"/>
      <c r="C979" s="675"/>
      <c r="D979" s="675"/>
      <c r="E979" s="675"/>
      <c r="F979" s="675"/>
      <c r="G979" s="675"/>
      <c r="H979" s="675"/>
      <c r="I979" s="675"/>
      <c r="J979" s="675"/>
      <c r="K979" s="675"/>
      <c r="L979" s="675"/>
      <c r="M979" s="675"/>
      <c r="N979" s="675"/>
      <c r="O979" s="675"/>
      <c r="P979" s="675"/>
      <c r="Q979" s="675"/>
      <c r="R979" s="675"/>
      <c r="S979" s="675"/>
      <c r="T979" s="675"/>
      <c r="U979" s="675"/>
      <c r="V979" s="675"/>
      <c r="W979" s="675"/>
      <c r="X979" s="675"/>
      <c r="Y979" s="675"/>
      <c r="Z979" s="675"/>
    </row>
    <row r="980" spans="1:26">
      <c r="A980" s="675"/>
      <c r="B980" s="675"/>
      <c r="C980" s="675"/>
      <c r="D980" s="675"/>
      <c r="E980" s="675"/>
      <c r="F980" s="675"/>
      <c r="G980" s="675"/>
      <c r="H980" s="675"/>
      <c r="I980" s="675"/>
      <c r="J980" s="675"/>
      <c r="K980" s="675"/>
      <c r="L980" s="675"/>
      <c r="M980" s="675"/>
      <c r="N980" s="675"/>
      <c r="O980" s="675"/>
      <c r="P980" s="675"/>
      <c r="Q980" s="675"/>
      <c r="R980" s="675"/>
      <c r="S980" s="675"/>
      <c r="T980" s="675"/>
      <c r="U980" s="675"/>
      <c r="V980" s="675"/>
      <c r="W980" s="675"/>
      <c r="X980" s="675"/>
      <c r="Y980" s="675"/>
      <c r="Z980" s="675"/>
    </row>
    <row r="981" spans="1:26">
      <c r="A981" s="675"/>
      <c r="B981" s="675"/>
      <c r="C981" s="675"/>
      <c r="D981" s="675"/>
      <c r="E981" s="675"/>
      <c r="F981" s="675"/>
      <c r="G981" s="675"/>
      <c r="H981" s="675"/>
      <c r="I981" s="675"/>
      <c r="J981" s="675"/>
      <c r="K981" s="675"/>
      <c r="L981" s="675"/>
      <c r="M981" s="675"/>
      <c r="N981" s="675"/>
      <c r="O981" s="675"/>
      <c r="P981" s="675"/>
      <c r="Q981" s="675"/>
      <c r="R981" s="675"/>
      <c r="S981" s="675"/>
      <c r="T981" s="675"/>
      <c r="U981" s="675"/>
      <c r="V981" s="675"/>
      <c r="W981" s="675"/>
      <c r="X981" s="675"/>
      <c r="Y981" s="675"/>
      <c r="Z981" s="675"/>
    </row>
    <row r="982" spans="1:26">
      <c r="A982" s="675"/>
      <c r="B982" s="675"/>
      <c r="C982" s="675"/>
      <c r="D982" s="675"/>
      <c r="E982" s="675"/>
      <c r="F982" s="675"/>
      <c r="G982" s="675"/>
      <c r="H982" s="675"/>
      <c r="I982" s="675"/>
      <c r="J982" s="675"/>
      <c r="K982" s="675"/>
      <c r="L982" s="675"/>
      <c r="M982" s="675"/>
      <c r="N982" s="675"/>
      <c r="O982" s="675"/>
      <c r="P982" s="675"/>
      <c r="Q982" s="675"/>
      <c r="R982" s="675"/>
      <c r="S982" s="675"/>
      <c r="T982" s="675"/>
      <c r="U982" s="675"/>
      <c r="V982" s="675"/>
      <c r="W982" s="675"/>
      <c r="X982" s="675"/>
      <c r="Y982" s="675"/>
      <c r="Z982" s="675"/>
    </row>
    <row r="983" spans="1:26">
      <c r="A983" s="675"/>
      <c r="B983" s="675"/>
      <c r="C983" s="675"/>
      <c r="D983" s="675"/>
      <c r="E983" s="675"/>
      <c r="F983" s="675"/>
      <c r="G983" s="675"/>
      <c r="H983" s="675"/>
      <c r="I983" s="675"/>
      <c r="J983" s="675"/>
      <c r="K983" s="675"/>
      <c r="L983" s="675"/>
      <c r="M983" s="675"/>
      <c r="N983" s="675"/>
      <c r="O983" s="675"/>
      <c r="P983" s="675"/>
      <c r="Q983" s="675"/>
      <c r="R983" s="675"/>
      <c r="S983" s="675"/>
      <c r="T983" s="675"/>
      <c r="U983" s="675"/>
      <c r="V983" s="675"/>
      <c r="W983" s="675"/>
      <c r="X983" s="675"/>
      <c r="Y983" s="675"/>
      <c r="Z983" s="675"/>
    </row>
    <row r="984" spans="1:26">
      <c r="A984" s="675"/>
      <c r="B984" s="675"/>
      <c r="C984" s="675"/>
      <c r="D984" s="675"/>
      <c r="E984" s="675"/>
      <c r="F984" s="675"/>
      <c r="G984" s="675"/>
      <c r="H984" s="675"/>
      <c r="I984" s="675"/>
      <c r="J984" s="675"/>
      <c r="K984" s="675"/>
      <c r="L984" s="675"/>
      <c r="M984" s="675"/>
      <c r="N984" s="675"/>
      <c r="O984" s="675"/>
      <c r="P984" s="675"/>
      <c r="Q984" s="675"/>
      <c r="R984" s="675"/>
      <c r="S984" s="675"/>
      <c r="T984" s="675"/>
      <c r="U984" s="675"/>
      <c r="V984" s="675"/>
      <c r="W984" s="675"/>
      <c r="X984" s="675"/>
      <c r="Y984" s="675"/>
      <c r="Z984" s="675"/>
    </row>
    <row r="985" spans="1:26">
      <c r="A985" s="675"/>
      <c r="B985" s="675"/>
      <c r="C985" s="675"/>
      <c r="D985" s="675"/>
      <c r="E985" s="675"/>
      <c r="F985" s="675"/>
      <c r="G985" s="675"/>
      <c r="H985" s="675"/>
      <c r="I985" s="675"/>
      <c r="J985" s="675"/>
      <c r="K985" s="675"/>
      <c r="L985" s="675"/>
      <c r="M985" s="675"/>
      <c r="N985" s="675"/>
      <c r="O985" s="675"/>
      <c r="P985" s="675"/>
      <c r="Q985" s="675"/>
      <c r="R985" s="675"/>
      <c r="S985" s="675"/>
      <c r="T985" s="675"/>
      <c r="U985" s="675"/>
      <c r="V985" s="675"/>
      <c r="W985" s="675"/>
      <c r="X985" s="675"/>
      <c r="Y985" s="675"/>
      <c r="Z985" s="675"/>
    </row>
    <row r="986" spans="1:26">
      <c r="A986" s="675"/>
      <c r="B986" s="675"/>
      <c r="C986" s="675"/>
      <c r="D986" s="675"/>
      <c r="E986" s="675"/>
      <c r="F986" s="675"/>
      <c r="G986" s="675"/>
      <c r="H986" s="675"/>
      <c r="I986" s="675"/>
      <c r="J986" s="675"/>
      <c r="K986" s="675"/>
      <c r="L986" s="675"/>
      <c r="M986" s="675"/>
      <c r="N986" s="675"/>
      <c r="O986" s="675"/>
      <c r="P986" s="675"/>
      <c r="Q986" s="675"/>
      <c r="R986" s="675"/>
      <c r="S986" s="675"/>
      <c r="T986" s="675"/>
      <c r="U986" s="675"/>
      <c r="V986" s="675"/>
      <c r="W986" s="675"/>
      <c r="X986" s="675"/>
      <c r="Y986" s="675"/>
      <c r="Z986" s="675"/>
    </row>
    <row r="987" spans="1:26">
      <c r="A987" s="675"/>
      <c r="B987" s="675"/>
      <c r="C987" s="675"/>
      <c r="D987" s="675"/>
      <c r="E987" s="675"/>
      <c r="F987" s="675"/>
      <c r="G987" s="675"/>
      <c r="H987" s="675"/>
      <c r="I987" s="675"/>
      <c r="J987" s="675"/>
      <c r="K987" s="675"/>
      <c r="L987" s="675"/>
      <c r="M987" s="675"/>
      <c r="N987" s="675"/>
      <c r="O987" s="675"/>
      <c r="P987" s="675"/>
      <c r="Q987" s="675"/>
      <c r="R987" s="675"/>
      <c r="S987" s="675"/>
      <c r="T987" s="675"/>
      <c r="U987" s="675"/>
      <c r="V987" s="675"/>
      <c r="W987" s="675"/>
      <c r="X987" s="675"/>
      <c r="Y987" s="675"/>
      <c r="Z987" s="675"/>
    </row>
    <row r="988" spans="1:26">
      <c r="A988" s="675"/>
      <c r="B988" s="675"/>
      <c r="C988" s="675"/>
      <c r="D988" s="675"/>
      <c r="E988" s="675"/>
      <c r="F988" s="675"/>
      <c r="G988" s="675"/>
      <c r="H988" s="675"/>
      <c r="I988" s="675"/>
      <c r="J988" s="675"/>
      <c r="K988" s="675"/>
      <c r="L988" s="675"/>
      <c r="M988" s="675"/>
      <c r="N988" s="675"/>
      <c r="O988" s="675"/>
      <c r="P988" s="675"/>
      <c r="Q988" s="675"/>
      <c r="R988" s="675"/>
      <c r="S988" s="675"/>
      <c r="T988" s="675"/>
      <c r="U988" s="675"/>
      <c r="V988" s="675"/>
      <c r="W988" s="675"/>
      <c r="X988" s="675"/>
      <c r="Y988" s="675"/>
      <c r="Z988" s="675"/>
    </row>
    <row r="989" spans="1:26">
      <c r="A989" s="675"/>
      <c r="B989" s="675"/>
      <c r="C989" s="675"/>
      <c r="D989" s="675"/>
      <c r="E989" s="675"/>
      <c r="F989" s="675"/>
      <c r="G989" s="675"/>
      <c r="H989" s="675"/>
      <c r="I989" s="675"/>
      <c r="J989" s="675"/>
      <c r="K989" s="675"/>
      <c r="L989" s="675"/>
      <c r="M989" s="675"/>
      <c r="N989" s="675"/>
      <c r="O989" s="675"/>
      <c r="P989" s="675"/>
      <c r="Q989" s="675"/>
      <c r="R989" s="675"/>
      <c r="S989" s="675"/>
      <c r="T989" s="675"/>
      <c r="U989" s="675"/>
      <c r="V989" s="675"/>
      <c r="W989" s="675"/>
      <c r="X989" s="675"/>
      <c r="Y989" s="675"/>
      <c r="Z989" s="675"/>
    </row>
    <row r="990" spans="1:26">
      <c r="A990" s="675"/>
      <c r="B990" s="675"/>
      <c r="C990" s="675"/>
      <c r="D990" s="675"/>
      <c r="E990" s="675"/>
      <c r="F990" s="675"/>
      <c r="G990" s="675"/>
      <c r="H990" s="675"/>
      <c r="I990" s="675"/>
      <c r="J990" s="675"/>
      <c r="K990" s="675"/>
      <c r="L990" s="675"/>
      <c r="M990" s="675"/>
      <c r="N990" s="675"/>
      <c r="O990" s="675"/>
      <c r="P990" s="675"/>
      <c r="Q990" s="675"/>
      <c r="R990" s="675"/>
      <c r="S990" s="675"/>
      <c r="T990" s="675"/>
      <c r="U990" s="675"/>
      <c r="V990" s="675"/>
      <c r="W990" s="675"/>
      <c r="X990" s="675"/>
      <c r="Y990" s="675"/>
      <c r="Z990" s="675"/>
    </row>
    <row r="991" spans="1:26">
      <c r="A991" s="675"/>
      <c r="B991" s="675"/>
      <c r="C991" s="675"/>
      <c r="D991" s="675"/>
      <c r="E991" s="675"/>
      <c r="F991" s="675"/>
      <c r="G991" s="675"/>
      <c r="H991" s="675"/>
      <c r="I991" s="675"/>
      <c r="J991" s="675"/>
      <c r="K991" s="675"/>
      <c r="L991" s="675"/>
      <c r="M991" s="675"/>
      <c r="N991" s="675"/>
      <c r="O991" s="675"/>
      <c r="P991" s="675"/>
      <c r="Q991" s="675"/>
      <c r="R991" s="675"/>
      <c r="S991" s="675"/>
      <c r="T991" s="675"/>
      <c r="U991" s="675"/>
      <c r="V991" s="675"/>
      <c r="W991" s="675"/>
      <c r="X991" s="675"/>
      <c r="Y991" s="675"/>
      <c r="Z991" s="675"/>
    </row>
    <row r="992" spans="1:26">
      <c r="A992" s="675"/>
      <c r="B992" s="675"/>
      <c r="C992" s="675"/>
      <c r="D992" s="675"/>
      <c r="E992" s="675"/>
      <c r="F992" s="675"/>
      <c r="G992" s="675"/>
      <c r="H992" s="675"/>
      <c r="I992" s="675"/>
      <c r="J992" s="675"/>
      <c r="K992" s="675"/>
      <c r="L992" s="675"/>
      <c r="M992" s="675"/>
      <c r="N992" s="675"/>
      <c r="O992" s="675"/>
      <c r="P992" s="675"/>
      <c r="Q992" s="675"/>
      <c r="R992" s="675"/>
      <c r="S992" s="675"/>
      <c r="T992" s="675"/>
      <c r="U992" s="675"/>
      <c r="V992" s="675"/>
      <c r="W992" s="675"/>
      <c r="X992" s="675"/>
      <c r="Y992" s="675"/>
      <c r="Z992" s="675"/>
    </row>
    <row r="993" spans="1:26">
      <c r="A993" s="675"/>
      <c r="B993" s="675"/>
      <c r="C993" s="675"/>
      <c r="D993" s="675"/>
      <c r="E993" s="675"/>
      <c r="F993" s="675"/>
      <c r="G993" s="675"/>
      <c r="H993" s="675"/>
      <c r="I993" s="675"/>
      <c r="J993" s="675"/>
      <c r="K993" s="675"/>
      <c r="L993" s="675"/>
      <c r="M993" s="675"/>
      <c r="N993" s="675"/>
      <c r="O993" s="675"/>
      <c r="P993" s="675"/>
      <c r="Q993" s="675"/>
      <c r="R993" s="675"/>
      <c r="S993" s="675"/>
      <c r="T993" s="675"/>
      <c r="U993" s="675"/>
      <c r="V993" s="675"/>
      <c r="W993" s="675"/>
      <c r="X993" s="675"/>
      <c r="Y993" s="675"/>
      <c r="Z993" s="675"/>
    </row>
    <row r="994" spans="1:26">
      <c r="A994" s="675"/>
      <c r="B994" s="675"/>
      <c r="C994" s="675"/>
      <c r="D994" s="675"/>
      <c r="E994" s="675"/>
      <c r="F994" s="675"/>
      <c r="G994" s="675"/>
      <c r="H994" s="675"/>
      <c r="I994" s="675"/>
      <c r="J994" s="675"/>
      <c r="K994" s="675"/>
      <c r="L994" s="675"/>
      <c r="M994" s="675"/>
      <c r="N994" s="675"/>
      <c r="O994" s="675"/>
      <c r="P994" s="675"/>
      <c r="Q994" s="675"/>
      <c r="R994" s="675"/>
      <c r="S994" s="675"/>
      <c r="T994" s="675"/>
      <c r="U994" s="675"/>
      <c r="V994" s="675"/>
      <c r="W994" s="675"/>
      <c r="X994" s="675"/>
      <c r="Y994" s="675"/>
      <c r="Z994" s="675"/>
    </row>
    <row r="995" spans="1:26">
      <c r="A995" s="675"/>
      <c r="B995" s="675"/>
      <c r="C995" s="675"/>
      <c r="D995" s="675"/>
      <c r="E995" s="675"/>
      <c r="F995" s="675"/>
      <c r="G995" s="675"/>
      <c r="H995" s="675"/>
      <c r="I995" s="675"/>
      <c r="J995" s="675"/>
      <c r="K995" s="675"/>
      <c r="L995" s="675"/>
      <c r="M995" s="675"/>
      <c r="N995" s="675"/>
      <c r="O995" s="675"/>
      <c r="P995" s="675"/>
      <c r="Q995" s="675"/>
      <c r="R995" s="675"/>
      <c r="S995" s="675"/>
      <c r="T995" s="675"/>
      <c r="U995" s="675"/>
      <c r="V995" s="675"/>
      <c r="W995" s="675"/>
      <c r="X995" s="675"/>
      <c r="Y995" s="675"/>
      <c r="Z995" s="675"/>
    </row>
    <row r="996" spans="1:26">
      <c r="A996" s="675"/>
      <c r="B996" s="675"/>
      <c r="C996" s="675"/>
      <c r="D996" s="675"/>
      <c r="E996" s="675"/>
      <c r="F996" s="675"/>
      <c r="G996" s="675"/>
      <c r="H996" s="675"/>
      <c r="I996" s="675"/>
      <c r="J996" s="675"/>
      <c r="K996" s="675"/>
      <c r="L996" s="675"/>
      <c r="M996" s="675"/>
      <c r="N996" s="675"/>
      <c r="O996" s="675"/>
      <c r="P996" s="675"/>
      <c r="Q996" s="675"/>
      <c r="R996" s="675"/>
      <c r="S996" s="675"/>
      <c r="T996" s="675"/>
      <c r="U996" s="675"/>
      <c r="V996" s="675"/>
      <c r="W996" s="675"/>
      <c r="X996" s="675"/>
      <c r="Y996" s="675"/>
      <c r="Z996" s="675"/>
    </row>
    <row r="997" spans="1:26">
      <c r="A997" s="675"/>
      <c r="B997" s="675"/>
      <c r="C997" s="675"/>
      <c r="D997" s="675"/>
      <c r="E997" s="675"/>
      <c r="F997" s="675"/>
      <c r="G997" s="675"/>
      <c r="H997" s="675"/>
      <c r="I997" s="675"/>
      <c r="J997" s="675"/>
      <c r="K997" s="675"/>
      <c r="L997" s="675"/>
      <c r="M997" s="675"/>
      <c r="N997" s="675"/>
      <c r="O997" s="675"/>
      <c r="P997" s="675"/>
      <c r="Q997" s="675"/>
      <c r="R997" s="675"/>
      <c r="S997" s="675"/>
      <c r="T997" s="675"/>
      <c r="U997" s="675"/>
      <c r="V997" s="675"/>
      <c r="W997" s="675"/>
      <c r="X997" s="675"/>
      <c r="Y997" s="675"/>
      <c r="Z997" s="675"/>
    </row>
    <row r="998" spans="1:26">
      <c r="A998" s="675"/>
      <c r="B998" s="675"/>
      <c r="C998" s="675"/>
      <c r="D998" s="675"/>
      <c r="E998" s="675"/>
      <c r="F998" s="675"/>
      <c r="G998" s="675"/>
      <c r="H998" s="675"/>
      <c r="I998" s="675"/>
      <c r="J998" s="675"/>
      <c r="K998" s="675"/>
      <c r="L998" s="675"/>
      <c r="M998" s="675"/>
      <c r="N998" s="675"/>
      <c r="O998" s="675"/>
      <c r="P998" s="675"/>
      <c r="Q998" s="675"/>
      <c r="R998" s="675"/>
      <c r="S998" s="675"/>
      <c r="T998" s="675"/>
      <c r="U998" s="675"/>
      <c r="V998" s="675"/>
      <c r="W998" s="675"/>
      <c r="X998" s="675"/>
      <c r="Y998" s="675"/>
      <c r="Z998" s="675"/>
    </row>
  </sheetData>
  <mergeCells count="2">
    <mergeCell ref="A8:A9"/>
    <mergeCell ref="A18:A20"/>
  </mergeCells>
  <pageMargins left="0.7" right="0.7" top="0.75" bottom="0.75" header="0" footer="0"/>
  <pageSetup paperSize="1" orientation="landscape"/>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22" sqref="C22"/>
    </sheetView>
  </sheetViews>
  <sheetFormatPr defaultColWidth="11.4444444444444" defaultRowHeight="12" outlineLevelCol="2"/>
  <cols>
    <col min="1" max="1" width="13.6666666666667" style="671" customWidth="1"/>
    <col min="2" max="16384" width="11.4444444444444" style="671"/>
  </cols>
  <sheetData>
    <row r="1" spans="1:1">
      <c r="A1" s="560" t="s">
        <v>845</v>
      </c>
    </row>
    <row r="3" spans="1:3">
      <c r="A3" s="669" t="s">
        <v>768</v>
      </c>
      <c r="B3" s="680">
        <v>2016</v>
      </c>
      <c r="C3" s="680">
        <v>2020</v>
      </c>
    </row>
    <row r="4" spans="1:3">
      <c r="A4" s="681" t="s">
        <v>785</v>
      </c>
      <c r="B4" s="682">
        <v>43</v>
      </c>
      <c r="C4" s="682">
        <v>48</v>
      </c>
    </row>
    <row r="5" spans="1:3">
      <c r="A5" s="681" t="s">
        <v>784</v>
      </c>
      <c r="B5" s="682">
        <v>80</v>
      </c>
      <c r="C5" s="682">
        <v>74</v>
      </c>
    </row>
    <row r="6" spans="1:3">
      <c r="A6" s="681" t="s">
        <v>769</v>
      </c>
      <c r="B6" s="682">
        <v>556</v>
      </c>
      <c r="C6" s="682">
        <v>511</v>
      </c>
    </row>
    <row r="7" spans="1:3">
      <c r="A7" s="681" t="s">
        <v>808</v>
      </c>
      <c r="B7" s="682">
        <v>151</v>
      </c>
      <c r="C7" s="682">
        <v>132</v>
      </c>
    </row>
    <row r="8" spans="1:3">
      <c r="A8" s="681" t="s">
        <v>774</v>
      </c>
      <c r="B8" s="682">
        <v>136</v>
      </c>
      <c r="C8" s="682">
        <v>122</v>
      </c>
    </row>
    <row r="9" spans="1:3">
      <c r="A9" s="681" t="s">
        <v>786</v>
      </c>
      <c r="B9" s="682">
        <v>6</v>
      </c>
      <c r="C9" s="682">
        <v>2</v>
      </c>
    </row>
    <row r="10" spans="1:3">
      <c r="A10" s="681" t="s">
        <v>809</v>
      </c>
      <c r="B10" s="682">
        <v>6</v>
      </c>
      <c r="C10" s="682">
        <v>4</v>
      </c>
    </row>
    <row r="11" spans="1:3">
      <c r="A11" s="681" t="s">
        <v>773</v>
      </c>
      <c r="B11" s="682">
        <v>40</v>
      </c>
      <c r="C11" s="682">
        <v>35</v>
      </c>
    </row>
    <row r="12" spans="1:3">
      <c r="A12" s="681" t="s">
        <v>771</v>
      </c>
      <c r="B12" s="682">
        <v>27</v>
      </c>
      <c r="C12" s="682">
        <v>28</v>
      </c>
    </row>
    <row r="13" spans="1:3">
      <c r="A13" s="681" t="s">
        <v>778</v>
      </c>
      <c r="B13" s="682">
        <v>20</v>
      </c>
      <c r="C13" s="682">
        <v>17</v>
      </c>
    </row>
    <row r="14" spans="1:3">
      <c r="A14" s="681" t="s">
        <v>770</v>
      </c>
      <c r="B14" s="682">
        <v>97</v>
      </c>
      <c r="C14" s="682">
        <v>86</v>
      </c>
    </row>
    <row r="15" spans="1:3">
      <c r="A15" s="681" t="s">
        <v>777</v>
      </c>
      <c r="B15" s="682">
        <v>94</v>
      </c>
      <c r="C15" s="682">
        <v>90</v>
      </c>
    </row>
    <row r="16" spans="1:3">
      <c r="A16" s="681" t="s">
        <v>781</v>
      </c>
      <c r="B16" s="682">
        <v>24</v>
      </c>
      <c r="C16" s="682">
        <v>20</v>
      </c>
    </row>
    <row r="17" spans="1:3">
      <c r="A17" s="681" t="s">
        <v>775</v>
      </c>
      <c r="B17" s="682">
        <v>50</v>
      </c>
      <c r="C17" s="682">
        <v>45</v>
      </c>
    </row>
    <row r="18" spans="1:3">
      <c r="A18" s="681" t="s">
        <v>772</v>
      </c>
      <c r="B18" s="682">
        <v>83</v>
      </c>
      <c r="C18" s="682">
        <v>76</v>
      </c>
    </row>
    <row r="19" spans="1:3">
      <c r="A19" s="681" t="s">
        <v>780</v>
      </c>
      <c r="B19" s="682">
        <v>111</v>
      </c>
      <c r="C19" s="682">
        <v>95</v>
      </c>
    </row>
    <row r="20" spans="1:3">
      <c r="A20" s="681" t="s">
        <v>779</v>
      </c>
      <c r="B20" s="682">
        <v>340</v>
      </c>
      <c r="C20" s="682">
        <v>319</v>
      </c>
    </row>
    <row r="21" spans="1:3">
      <c r="A21" s="681" t="s">
        <v>782</v>
      </c>
      <c r="B21" s="682">
        <v>395</v>
      </c>
      <c r="C21" s="682">
        <v>380</v>
      </c>
    </row>
    <row r="22" spans="1:3">
      <c r="A22" s="683" t="s">
        <v>14</v>
      </c>
      <c r="B22" s="684">
        <f t="shared" ref="B22:C22" si="0">SUM(B4:B21)</f>
        <v>2259</v>
      </c>
      <c r="C22" s="684">
        <f t="shared" si="0"/>
        <v>2084</v>
      </c>
    </row>
    <row r="23" spans="1:3">
      <c r="A23" s="685" t="s">
        <v>563</v>
      </c>
      <c r="B23" s="685" t="s">
        <v>846</v>
      </c>
      <c r="C23" s="686"/>
    </row>
    <row r="24" spans="1:3">
      <c r="A24" s="686" t="s">
        <v>790</v>
      </c>
      <c r="B24" s="685"/>
      <c r="C24" s="686"/>
    </row>
  </sheetData>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3"/>
  <sheetViews>
    <sheetView workbookViewId="0">
      <selection activeCell="A23" sqref="A23"/>
    </sheetView>
  </sheetViews>
  <sheetFormatPr defaultColWidth="14.4444444444444" defaultRowHeight="12" outlineLevelCol="2"/>
  <cols>
    <col min="1" max="1" width="2.66666666666667" style="673" customWidth="1"/>
    <col min="2" max="2" width="24.8888888888889" style="409" customWidth="1"/>
    <col min="3" max="3" width="82.1111111111111" style="409" customWidth="1"/>
    <col min="4" max="26" width="10.6666666666667" style="409" customWidth="1"/>
    <col min="27" max="16384" width="14.4444444444444" style="409"/>
  </cols>
  <sheetData>
    <row r="2" ht="24" spans="1:3">
      <c r="A2" s="659">
        <v>1</v>
      </c>
      <c r="B2" s="660" t="s">
        <v>616</v>
      </c>
      <c r="C2" s="661" t="s">
        <v>97</v>
      </c>
    </row>
    <row r="3" spans="1:3">
      <c r="A3" s="659">
        <v>2</v>
      </c>
      <c r="B3" s="660" t="s">
        <v>617</v>
      </c>
      <c r="C3" s="662" t="s">
        <v>847</v>
      </c>
    </row>
    <row r="4" ht="24" spans="1:3">
      <c r="A4" s="659">
        <v>3</v>
      </c>
      <c r="B4" s="660" t="s">
        <v>619</v>
      </c>
      <c r="C4" s="677" t="s">
        <v>848</v>
      </c>
    </row>
    <row r="5" ht="24" spans="1:3">
      <c r="A5" s="659">
        <v>4</v>
      </c>
      <c r="B5" s="660" t="s">
        <v>621</v>
      </c>
      <c r="C5" s="663" t="s">
        <v>754</v>
      </c>
    </row>
    <row r="6" spans="1:3">
      <c r="A6" s="659">
        <v>5</v>
      </c>
      <c r="B6" s="660" t="s">
        <v>623</v>
      </c>
      <c r="C6" s="662" t="s">
        <v>849</v>
      </c>
    </row>
    <row r="7" ht="48" spans="1:3">
      <c r="A7" s="659">
        <v>6</v>
      </c>
      <c r="B7" s="660" t="s">
        <v>625</v>
      </c>
      <c r="C7" s="662" t="s">
        <v>839</v>
      </c>
    </row>
    <row r="8" spans="1:3">
      <c r="A8" s="659">
        <v>7</v>
      </c>
      <c r="B8" s="660" t="s">
        <v>627</v>
      </c>
      <c r="C8" s="662" t="s">
        <v>797</v>
      </c>
    </row>
    <row r="9" spans="1:3">
      <c r="A9" s="678"/>
      <c r="B9" s="665" t="s">
        <v>629</v>
      </c>
      <c r="C9" s="662" t="s">
        <v>798</v>
      </c>
    </row>
    <row r="10" spans="1:3">
      <c r="A10" s="659">
        <v>8</v>
      </c>
      <c r="B10" s="660" t="s">
        <v>631</v>
      </c>
      <c r="C10" s="662"/>
    </row>
    <row r="11" spans="1:3">
      <c r="A11" s="678"/>
      <c r="B11" s="679"/>
      <c r="C11" s="679"/>
    </row>
    <row r="12" ht="24" spans="1:3">
      <c r="A12" s="659">
        <v>9</v>
      </c>
      <c r="B12" s="660" t="s">
        <v>633</v>
      </c>
      <c r="C12" s="662" t="s">
        <v>800</v>
      </c>
    </row>
    <row r="13" ht="24" spans="1:3">
      <c r="A13" s="659">
        <v>10</v>
      </c>
      <c r="B13" s="660" t="s">
        <v>635</v>
      </c>
      <c r="C13" s="662" t="s">
        <v>800</v>
      </c>
    </row>
    <row r="14" spans="1:3">
      <c r="A14" s="659">
        <v>11</v>
      </c>
      <c r="B14" s="660" t="s">
        <v>637</v>
      </c>
      <c r="C14" s="662" t="s">
        <v>815</v>
      </c>
    </row>
    <row r="15" ht="24" spans="1:3">
      <c r="A15" s="659">
        <v>12</v>
      </c>
      <c r="B15" s="660" t="s">
        <v>639</v>
      </c>
      <c r="C15" s="662" t="s">
        <v>841</v>
      </c>
    </row>
    <row r="16" spans="1:3">
      <c r="A16" s="659">
        <v>13</v>
      </c>
      <c r="B16" s="660" t="s">
        <v>641</v>
      </c>
      <c r="C16" s="662" t="s">
        <v>850</v>
      </c>
    </row>
    <row r="17" ht="36" spans="1:3">
      <c r="A17" s="659">
        <v>14</v>
      </c>
      <c r="B17" s="660" t="s">
        <v>643</v>
      </c>
      <c r="C17" s="662" t="s">
        <v>816</v>
      </c>
    </row>
    <row r="18" ht="24" spans="1:3">
      <c r="A18" s="659">
        <v>15</v>
      </c>
      <c r="B18" s="660" t="s">
        <v>645</v>
      </c>
      <c r="C18" s="662" t="s">
        <v>805</v>
      </c>
    </row>
    <row r="19" spans="1:3">
      <c r="A19" s="659">
        <v>16</v>
      </c>
      <c r="B19" s="660" t="s">
        <v>647</v>
      </c>
      <c r="C19" s="662"/>
    </row>
    <row r="20" spans="1:3">
      <c r="A20" s="678"/>
      <c r="B20" s="665" t="s">
        <v>649</v>
      </c>
      <c r="C20" s="662"/>
    </row>
    <row r="21" spans="1:3">
      <c r="A21" s="678"/>
      <c r="B21" s="665" t="s">
        <v>651</v>
      </c>
      <c r="C21" s="662"/>
    </row>
    <row r="22" spans="1:3">
      <c r="A22" s="26">
        <v>17</v>
      </c>
      <c r="B22" s="27" t="s">
        <v>653</v>
      </c>
      <c r="C22" s="28" t="s">
        <v>99</v>
      </c>
    </row>
    <row r="23" spans="1:3">
      <c r="A23" s="26">
        <v>21</v>
      </c>
      <c r="B23" s="27" t="s">
        <v>654</v>
      </c>
      <c r="C23" s="28" t="s">
        <v>844</v>
      </c>
    </row>
  </sheetData>
  <mergeCells count="5">
    <mergeCell ref="A8:A9"/>
    <mergeCell ref="A10:A11"/>
    <mergeCell ref="A19:A21"/>
    <mergeCell ref="B10:B11"/>
    <mergeCell ref="C10:C11"/>
  </mergeCells>
  <pageMargins left="0.7" right="0.7" top="0.75" bottom="0.75" header="0" footer="0"/>
  <pageSetup paperSize="1" orientation="landscape"/>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
  <sheetViews>
    <sheetView workbookViewId="0">
      <selection activeCell="H4" sqref="H4"/>
    </sheetView>
  </sheetViews>
  <sheetFormatPr defaultColWidth="11.4444444444444" defaultRowHeight="12" outlineLevelRow="5" outlineLevelCol="7"/>
  <cols>
    <col min="1" max="1" width="14" style="671" customWidth="1"/>
    <col min="2" max="16384" width="11.4444444444444" style="671"/>
  </cols>
  <sheetData>
    <row r="1" spans="1:1">
      <c r="A1" s="438" t="s">
        <v>851</v>
      </c>
    </row>
    <row r="3" spans="1:8">
      <c r="A3" s="669" t="s">
        <v>29</v>
      </c>
      <c r="B3" s="670" t="s">
        <v>852</v>
      </c>
      <c r="C3" s="670">
        <v>2017</v>
      </c>
      <c r="D3" s="670">
        <v>2018</v>
      </c>
      <c r="E3" s="670">
        <v>2019</v>
      </c>
      <c r="F3" s="670">
        <v>2020</v>
      </c>
      <c r="G3" s="670">
        <v>2021</v>
      </c>
      <c r="H3" s="670">
        <v>2022</v>
      </c>
    </row>
    <row r="4" spans="1:8">
      <c r="A4" s="671" t="s">
        <v>540</v>
      </c>
      <c r="B4" s="672" t="s">
        <v>853</v>
      </c>
      <c r="C4" s="672">
        <v>-21.99</v>
      </c>
      <c r="D4" s="672">
        <v>-9.64</v>
      </c>
      <c r="E4" s="672">
        <v>-17.73</v>
      </c>
      <c r="F4" s="672">
        <v>-16.07</v>
      </c>
      <c r="G4" s="672">
        <v>-7.02</v>
      </c>
      <c r="H4" s="672">
        <v>-18.41</v>
      </c>
    </row>
    <row r="6" spans="1:1">
      <c r="A6" s="671" t="s">
        <v>790</v>
      </c>
    </row>
  </sheetData>
  <pageMargins left="0.7" right="0.7" top="0.75" bottom="0.75" header="0.3" footer="0.3"/>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9"/>
  <sheetViews>
    <sheetView topLeftCell="A7" workbookViewId="0">
      <selection activeCell="A22" sqref="A22"/>
    </sheetView>
  </sheetViews>
  <sheetFormatPr defaultColWidth="14.4444444444444" defaultRowHeight="12"/>
  <cols>
    <col min="1" max="1" width="2.66666666666667" style="673" customWidth="1"/>
    <col min="2" max="2" width="35.1111111111111" style="409" customWidth="1"/>
    <col min="3" max="3" width="87.6666666666667" style="409" customWidth="1"/>
    <col min="4" max="26" width="10.8888888888889" style="409" customWidth="1"/>
    <col min="27" max="16384" width="14.4444444444444" style="409"/>
  </cols>
  <sheetData>
    <row r="1" spans="1:26">
      <c r="A1" s="674"/>
      <c r="B1" s="675"/>
      <c r="C1" s="675"/>
      <c r="D1" s="675"/>
      <c r="E1" s="675"/>
      <c r="F1" s="675"/>
      <c r="G1" s="675"/>
      <c r="H1" s="675"/>
      <c r="I1" s="675"/>
      <c r="J1" s="675"/>
      <c r="K1" s="675"/>
      <c r="L1" s="675"/>
      <c r="M1" s="675"/>
      <c r="N1" s="675"/>
      <c r="O1" s="675"/>
      <c r="P1" s="675"/>
      <c r="Q1" s="675"/>
      <c r="R1" s="675"/>
      <c r="S1" s="675"/>
      <c r="T1" s="675"/>
      <c r="U1" s="675"/>
      <c r="V1" s="675"/>
      <c r="W1" s="675"/>
      <c r="X1" s="675"/>
      <c r="Y1" s="675"/>
      <c r="Z1" s="675"/>
    </row>
    <row r="2" spans="1:26">
      <c r="A2" s="659">
        <v>1</v>
      </c>
      <c r="B2" s="660" t="s">
        <v>616</v>
      </c>
      <c r="C2" s="661" t="s">
        <v>100</v>
      </c>
      <c r="D2" s="675"/>
      <c r="E2" s="675"/>
      <c r="F2" s="675"/>
      <c r="G2" s="675"/>
      <c r="H2" s="675"/>
      <c r="I2" s="675"/>
      <c r="J2" s="675"/>
      <c r="K2" s="675"/>
      <c r="L2" s="675"/>
      <c r="M2" s="675"/>
      <c r="N2" s="675"/>
      <c r="O2" s="675"/>
      <c r="P2" s="675"/>
      <c r="Q2" s="675"/>
      <c r="R2" s="675"/>
      <c r="S2" s="675"/>
      <c r="T2" s="675"/>
      <c r="U2" s="675"/>
      <c r="V2" s="675"/>
      <c r="W2" s="675"/>
      <c r="X2" s="675"/>
      <c r="Y2" s="675"/>
      <c r="Z2" s="675"/>
    </row>
    <row r="3" ht="24" spans="1:26">
      <c r="A3" s="659">
        <v>2</v>
      </c>
      <c r="B3" s="660" t="s">
        <v>617</v>
      </c>
      <c r="C3" s="662" t="s">
        <v>854</v>
      </c>
      <c r="D3" s="675"/>
      <c r="E3" s="675"/>
      <c r="F3" s="675"/>
      <c r="G3" s="675"/>
      <c r="H3" s="675"/>
      <c r="I3" s="675"/>
      <c r="J3" s="675"/>
      <c r="K3" s="675"/>
      <c r="L3" s="675"/>
      <c r="M3" s="675"/>
      <c r="N3" s="675"/>
      <c r="O3" s="675"/>
      <c r="P3" s="675"/>
      <c r="Q3" s="675"/>
      <c r="R3" s="675"/>
      <c r="S3" s="675"/>
      <c r="T3" s="675"/>
      <c r="U3" s="675"/>
      <c r="V3" s="675"/>
      <c r="W3" s="675"/>
      <c r="X3" s="675"/>
      <c r="Y3" s="675"/>
      <c r="Z3" s="675"/>
    </row>
    <row r="4" ht="36" spans="1:26">
      <c r="A4" s="659">
        <v>3</v>
      </c>
      <c r="B4" s="660" t="s">
        <v>619</v>
      </c>
      <c r="C4" s="662" t="s">
        <v>855</v>
      </c>
      <c r="D4" s="675"/>
      <c r="E4" s="675"/>
      <c r="F4" s="675"/>
      <c r="G4" s="675"/>
      <c r="H4" s="675"/>
      <c r="I4" s="675"/>
      <c r="J4" s="675"/>
      <c r="K4" s="675"/>
      <c r="L4" s="675"/>
      <c r="M4" s="675"/>
      <c r="N4" s="675"/>
      <c r="O4" s="675"/>
      <c r="P4" s="675"/>
      <c r="Q4" s="675"/>
      <c r="R4" s="675"/>
      <c r="S4" s="675"/>
      <c r="T4" s="675"/>
      <c r="U4" s="675"/>
      <c r="V4" s="675"/>
      <c r="W4" s="675"/>
      <c r="X4" s="675"/>
      <c r="Y4" s="675"/>
      <c r="Z4" s="675"/>
    </row>
    <row r="5" ht="24" spans="1:26">
      <c r="A5" s="659">
        <v>4</v>
      </c>
      <c r="B5" s="660" t="s">
        <v>621</v>
      </c>
      <c r="C5" s="663" t="s">
        <v>856</v>
      </c>
      <c r="D5" s="675"/>
      <c r="E5" s="675"/>
      <c r="F5" s="675"/>
      <c r="G5" s="675"/>
      <c r="H5" s="675"/>
      <c r="I5" s="675"/>
      <c r="J5" s="675"/>
      <c r="K5" s="675"/>
      <c r="L5" s="675"/>
      <c r="M5" s="675"/>
      <c r="N5" s="675"/>
      <c r="O5" s="675"/>
      <c r="P5" s="675"/>
      <c r="Q5" s="675"/>
      <c r="R5" s="675"/>
      <c r="S5" s="675"/>
      <c r="T5" s="675"/>
      <c r="U5" s="675"/>
      <c r="V5" s="675"/>
      <c r="W5" s="675"/>
      <c r="X5" s="675"/>
      <c r="Y5" s="675"/>
      <c r="Z5" s="675"/>
    </row>
    <row r="6" spans="1:3">
      <c r="A6" s="659">
        <v>5</v>
      </c>
      <c r="B6" s="660" t="s">
        <v>623</v>
      </c>
      <c r="C6" s="676" t="s">
        <v>857</v>
      </c>
    </row>
    <row r="7" ht="72" spans="1:26">
      <c r="A7" s="659">
        <v>6</v>
      </c>
      <c r="B7" s="660" t="s">
        <v>625</v>
      </c>
      <c r="C7" s="662" t="s">
        <v>858</v>
      </c>
      <c r="D7" s="675"/>
      <c r="E7" s="675"/>
      <c r="F7" s="675"/>
      <c r="G7" s="675"/>
      <c r="H7" s="675"/>
      <c r="I7" s="675"/>
      <c r="J7" s="675"/>
      <c r="K7" s="675"/>
      <c r="L7" s="675"/>
      <c r="M7" s="675"/>
      <c r="N7" s="675"/>
      <c r="O7" s="675"/>
      <c r="P7" s="675"/>
      <c r="Q7" s="675"/>
      <c r="R7" s="675"/>
      <c r="S7" s="675"/>
      <c r="T7" s="675"/>
      <c r="U7" s="675"/>
      <c r="V7" s="675"/>
      <c r="W7" s="675"/>
      <c r="X7" s="675"/>
      <c r="Y7" s="675"/>
      <c r="Z7" s="675"/>
    </row>
    <row r="8" spans="1:26">
      <c r="A8" s="659">
        <v>7</v>
      </c>
      <c r="B8" s="660" t="s">
        <v>627</v>
      </c>
      <c r="C8" s="663" t="s">
        <v>797</v>
      </c>
      <c r="D8" s="675"/>
      <c r="E8" s="675"/>
      <c r="F8" s="675"/>
      <c r="G8" s="675"/>
      <c r="H8" s="675"/>
      <c r="I8" s="675"/>
      <c r="J8" s="675"/>
      <c r="K8" s="675"/>
      <c r="L8" s="675"/>
      <c r="M8" s="675"/>
      <c r="N8" s="675"/>
      <c r="O8" s="675"/>
      <c r="P8" s="675"/>
      <c r="Q8" s="675"/>
      <c r="R8" s="675"/>
      <c r="S8" s="675"/>
      <c r="T8" s="675"/>
      <c r="U8" s="675"/>
      <c r="V8" s="675"/>
      <c r="W8" s="675"/>
      <c r="X8" s="675"/>
      <c r="Y8" s="675"/>
      <c r="Z8" s="675"/>
    </row>
    <row r="9" spans="1:26">
      <c r="A9" s="659"/>
      <c r="B9" s="665" t="s">
        <v>629</v>
      </c>
      <c r="C9" s="662" t="s">
        <v>859</v>
      </c>
      <c r="D9" s="675"/>
      <c r="E9" s="675"/>
      <c r="F9" s="675"/>
      <c r="G9" s="675"/>
      <c r="H9" s="675"/>
      <c r="I9" s="675"/>
      <c r="J9" s="675"/>
      <c r="K9" s="675"/>
      <c r="L9" s="675"/>
      <c r="M9" s="675"/>
      <c r="N9" s="675"/>
      <c r="O9" s="675"/>
      <c r="P9" s="675"/>
      <c r="Q9" s="675"/>
      <c r="R9" s="675"/>
      <c r="S9" s="675"/>
      <c r="T9" s="675"/>
      <c r="U9" s="675"/>
      <c r="V9" s="675"/>
      <c r="W9" s="675"/>
      <c r="X9" s="675"/>
      <c r="Y9" s="675"/>
      <c r="Z9" s="675"/>
    </row>
    <row r="10" spans="1:26">
      <c r="A10" s="659">
        <v>8</v>
      </c>
      <c r="B10" s="660" t="s">
        <v>631</v>
      </c>
      <c r="C10" s="662"/>
      <c r="D10" s="675"/>
      <c r="E10" s="675"/>
      <c r="F10" s="675"/>
      <c r="G10" s="675"/>
      <c r="H10" s="675"/>
      <c r="I10" s="675"/>
      <c r="J10" s="675"/>
      <c r="K10" s="675"/>
      <c r="L10" s="675"/>
      <c r="M10" s="675"/>
      <c r="N10" s="675"/>
      <c r="O10" s="675"/>
      <c r="P10" s="675"/>
      <c r="Q10" s="675"/>
      <c r="R10" s="675"/>
      <c r="S10" s="675"/>
      <c r="T10" s="675"/>
      <c r="U10" s="675"/>
      <c r="V10" s="675"/>
      <c r="W10" s="675"/>
      <c r="X10" s="675"/>
      <c r="Y10" s="675"/>
      <c r="Z10" s="675"/>
    </row>
    <row r="11" ht="24" spans="1:26">
      <c r="A11" s="659">
        <v>9</v>
      </c>
      <c r="B11" s="660" t="s">
        <v>633</v>
      </c>
      <c r="C11" s="662" t="s">
        <v>636</v>
      </c>
      <c r="D11" s="675"/>
      <c r="E11" s="675"/>
      <c r="F11" s="675"/>
      <c r="G11" s="675"/>
      <c r="H11" s="675"/>
      <c r="I11" s="675"/>
      <c r="J11" s="675"/>
      <c r="K11" s="675"/>
      <c r="L11" s="675"/>
      <c r="M11" s="675"/>
      <c r="N11" s="675"/>
      <c r="O11" s="675"/>
      <c r="P11" s="675"/>
      <c r="Q11" s="675"/>
      <c r="R11" s="675"/>
      <c r="S11" s="675"/>
      <c r="T11" s="675"/>
      <c r="U11" s="675"/>
      <c r="V11" s="675"/>
      <c r="W11" s="675"/>
      <c r="X11" s="675"/>
      <c r="Y11" s="675"/>
      <c r="Z11" s="675"/>
    </row>
    <row r="12" ht="24" spans="1:26">
      <c r="A12" s="659">
        <v>10</v>
      </c>
      <c r="B12" s="660" t="s">
        <v>635</v>
      </c>
      <c r="C12" s="662" t="s">
        <v>636</v>
      </c>
      <c r="D12" s="675"/>
      <c r="E12" s="675"/>
      <c r="F12" s="675"/>
      <c r="G12" s="675"/>
      <c r="H12" s="675"/>
      <c r="I12" s="675"/>
      <c r="J12" s="675"/>
      <c r="K12" s="675"/>
      <c r="L12" s="675"/>
      <c r="M12" s="675"/>
      <c r="N12" s="675"/>
      <c r="O12" s="675"/>
      <c r="P12" s="675"/>
      <c r="Q12" s="675"/>
      <c r="R12" s="675"/>
      <c r="S12" s="675"/>
      <c r="T12" s="675"/>
      <c r="U12" s="675"/>
      <c r="V12" s="675"/>
      <c r="W12" s="675"/>
      <c r="X12" s="675"/>
      <c r="Y12" s="675"/>
      <c r="Z12" s="675"/>
    </row>
    <row r="13" ht="24" spans="1:26">
      <c r="A13" s="659">
        <v>11</v>
      </c>
      <c r="B13" s="660" t="s">
        <v>637</v>
      </c>
      <c r="C13" s="662" t="s">
        <v>860</v>
      </c>
      <c r="D13" s="675"/>
      <c r="E13" s="675"/>
      <c r="F13" s="675"/>
      <c r="G13" s="675"/>
      <c r="H13" s="675"/>
      <c r="I13" s="675"/>
      <c r="J13" s="675"/>
      <c r="K13" s="675"/>
      <c r="L13" s="675"/>
      <c r="M13" s="675"/>
      <c r="N13" s="675"/>
      <c r="O13" s="675"/>
      <c r="P13" s="675"/>
      <c r="Q13" s="675"/>
      <c r="R13" s="675"/>
      <c r="S13" s="675"/>
      <c r="T13" s="675"/>
      <c r="U13" s="675"/>
      <c r="V13" s="675"/>
      <c r="W13" s="675"/>
      <c r="X13" s="675"/>
      <c r="Y13" s="675"/>
      <c r="Z13" s="675"/>
    </row>
    <row r="14" spans="1:26">
      <c r="A14" s="659">
        <v>12</v>
      </c>
      <c r="B14" s="660" t="s">
        <v>639</v>
      </c>
      <c r="C14" s="662" t="s">
        <v>861</v>
      </c>
      <c r="D14" s="675"/>
      <c r="E14" s="675"/>
      <c r="F14" s="675"/>
      <c r="G14" s="675"/>
      <c r="H14" s="675"/>
      <c r="I14" s="675"/>
      <c r="J14" s="675"/>
      <c r="K14" s="675"/>
      <c r="L14" s="675"/>
      <c r="M14" s="675"/>
      <c r="N14" s="675"/>
      <c r="O14" s="675"/>
      <c r="P14" s="675"/>
      <c r="Q14" s="675"/>
      <c r="R14" s="675"/>
      <c r="S14" s="675"/>
      <c r="T14" s="675"/>
      <c r="U14" s="675"/>
      <c r="V14" s="675"/>
      <c r="W14" s="675"/>
      <c r="X14" s="675"/>
      <c r="Y14" s="675"/>
      <c r="Z14" s="675"/>
    </row>
    <row r="15" ht="24" spans="1:26">
      <c r="A15" s="659">
        <v>13</v>
      </c>
      <c r="B15" s="660" t="s">
        <v>641</v>
      </c>
      <c r="C15" s="662" t="s">
        <v>862</v>
      </c>
      <c r="D15" s="675"/>
      <c r="E15" s="675"/>
      <c r="F15" s="675"/>
      <c r="G15" s="675"/>
      <c r="H15" s="675"/>
      <c r="I15" s="675"/>
      <c r="J15" s="675"/>
      <c r="K15" s="675"/>
      <c r="L15" s="675"/>
      <c r="M15" s="675"/>
      <c r="N15" s="675"/>
      <c r="O15" s="675"/>
      <c r="P15" s="675"/>
      <c r="Q15" s="675"/>
      <c r="R15" s="675"/>
      <c r="S15" s="675"/>
      <c r="T15" s="675"/>
      <c r="U15" s="675"/>
      <c r="V15" s="675"/>
      <c r="W15" s="675"/>
      <c r="X15" s="675"/>
      <c r="Y15" s="675"/>
      <c r="Z15" s="675"/>
    </row>
    <row r="16" ht="24" spans="1:26">
      <c r="A16" s="659">
        <v>14</v>
      </c>
      <c r="B16" s="660" t="s">
        <v>643</v>
      </c>
      <c r="C16" s="662" t="s">
        <v>863</v>
      </c>
      <c r="D16" s="675"/>
      <c r="E16" s="675"/>
      <c r="F16" s="675"/>
      <c r="G16" s="675"/>
      <c r="H16" s="675"/>
      <c r="I16" s="675"/>
      <c r="J16" s="675"/>
      <c r="K16" s="675"/>
      <c r="L16" s="675"/>
      <c r="M16" s="675"/>
      <c r="N16" s="675"/>
      <c r="O16" s="675"/>
      <c r="P16" s="675"/>
      <c r="Q16" s="675"/>
      <c r="R16" s="675"/>
      <c r="S16" s="675"/>
      <c r="T16" s="675"/>
      <c r="U16" s="675"/>
      <c r="V16" s="675"/>
      <c r="W16" s="675"/>
      <c r="X16" s="675"/>
      <c r="Y16" s="675"/>
      <c r="Z16" s="675"/>
    </row>
    <row r="17" spans="1:26">
      <c r="A17" s="659">
        <v>15</v>
      </c>
      <c r="B17" s="660" t="s">
        <v>645</v>
      </c>
      <c r="C17" s="662" t="s">
        <v>864</v>
      </c>
      <c r="D17" s="675"/>
      <c r="E17" s="675"/>
      <c r="F17" s="675"/>
      <c r="G17" s="675"/>
      <c r="H17" s="675"/>
      <c r="I17" s="675"/>
      <c r="J17" s="675"/>
      <c r="K17" s="675"/>
      <c r="L17" s="675"/>
      <c r="M17" s="675"/>
      <c r="N17" s="675"/>
      <c r="O17" s="675"/>
      <c r="P17" s="675"/>
      <c r="Q17" s="675"/>
      <c r="R17" s="675"/>
      <c r="S17" s="675"/>
      <c r="T17" s="675"/>
      <c r="U17" s="675"/>
      <c r="V17" s="675"/>
      <c r="W17" s="675"/>
      <c r="X17" s="675"/>
      <c r="Y17" s="675"/>
      <c r="Z17" s="675"/>
    </row>
    <row r="18" spans="1:26">
      <c r="A18" s="659">
        <v>16</v>
      </c>
      <c r="B18" s="660" t="s">
        <v>647</v>
      </c>
      <c r="C18" s="662" t="s">
        <v>865</v>
      </c>
      <c r="D18" s="675"/>
      <c r="E18" s="675"/>
      <c r="F18" s="675"/>
      <c r="G18" s="675"/>
      <c r="H18" s="675"/>
      <c r="I18" s="675"/>
      <c r="J18" s="675"/>
      <c r="K18" s="675"/>
      <c r="L18" s="675"/>
      <c r="M18" s="675"/>
      <c r="N18" s="675"/>
      <c r="O18" s="675"/>
      <c r="P18" s="675"/>
      <c r="Q18" s="675"/>
      <c r="R18" s="675"/>
      <c r="S18" s="675"/>
      <c r="T18" s="675"/>
      <c r="U18" s="675"/>
      <c r="V18" s="675"/>
      <c r="W18" s="675"/>
      <c r="X18" s="675"/>
      <c r="Y18" s="675"/>
      <c r="Z18" s="675"/>
    </row>
    <row r="19" spans="1:26">
      <c r="A19" s="659"/>
      <c r="B19" s="665" t="s">
        <v>649</v>
      </c>
      <c r="C19" s="662" t="s">
        <v>866</v>
      </c>
      <c r="D19" s="675"/>
      <c r="E19" s="675"/>
      <c r="F19" s="675"/>
      <c r="G19" s="675"/>
      <c r="H19" s="675"/>
      <c r="I19" s="675"/>
      <c r="J19" s="675"/>
      <c r="K19" s="675"/>
      <c r="L19" s="675"/>
      <c r="M19" s="675"/>
      <c r="N19" s="675"/>
      <c r="O19" s="675"/>
      <c r="P19" s="675"/>
      <c r="Q19" s="675"/>
      <c r="R19" s="675"/>
      <c r="S19" s="675"/>
      <c r="T19" s="675"/>
      <c r="U19" s="675"/>
      <c r="V19" s="675"/>
      <c r="W19" s="675"/>
      <c r="X19" s="675"/>
      <c r="Y19" s="675"/>
      <c r="Z19" s="675"/>
    </row>
    <row r="20" spans="1:26">
      <c r="A20" s="659"/>
      <c r="B20" s="665" t="s">
        <v>651</v>
      </c>
      <c r="C20" s="666">
        <v>989271828</v>
      </c>
      <c r="D20" s="675"/>
      <c r="E20" s="675"/>
      <c r="F20" s="675"/>
      <c r="G20" s="675"/>
      <c r="H20" s="675"/>
      <c r="I20" s="675"/>
      <c r="J20" s="675"/>
      <c r="K20" s="675"/>
      <c r="L20" s="675"/>
      <c r="M20" s="675"/>
      <c r="N20" s="675"/>
      <c r="O20" s="675"/>
      <c r="P20" s="675"/>
      <c r="Q20" s="675"/>
      <c r="R20" s="675"/>
      <c r="S20" s="675"/>
      <c r="T20" s="675"/>
      <c r="U20" s="675"/>
      <c r="V20" s="675"/>
      <c r="W20" s="675"/>
      <c r="X20" s="675"/>
      <c r="Y20" s="675"/>
      <c r="Z20" s="675"/>
    </row>
    <row r="21" spans="1:26">
      <c r="A21" s="26">
        <v>17</v>
      </c>
      <c r="B21" s="27" t="s">
        <v>653</v>
      </c>
      <c r="C21" s="28" t="s">
        <v>103</v>
      </c>
      <c r="D21" s="675"/>
      <c r="E21" s="675"/>
      <c r="F21" s="675"/>
      <c r="G21" s="675"/>
      <c r="H21" s="675"/>
      <c r="I21" s="675"/>
      <c r="J21" s="675"/>
      <c r="K21" s="675"/>
      <c r="L21" s="675"/>
      <c r="M21" s="675"/>
      <c r="N21" s="675"/>
      <c r="O21" s="675"/>
      <c r="P21" s="675"/>
      <c r="Q21" s="675"/>
      <c r="R21" s="675"/>
      <c r="S21" s="675"/>
      <c r="T21" s="675"/>
      <c r="U21" s="675"/>
      <c r="V21" s="675"/>
      <c r="W21" s="675"/>
      <c r="X21" s="675"/>
      <c r="Y21" s="675"/>
      <c r="Z21" s="675"/>
    </row>
    <row r="22" spans="1:26">
      <c r="A22" s="26">
        <v>21</v>
      </c>
      <c r="B22" s="27" t="s">
        <v>654</v>
      </c>
      <c r="C22" s="28" t="s">
        <v>867</v>
      </c>
      <c r="D22" s="675"/>
      <c r="E22" s="675"/>
      <c r="F22" s="675"/>
      <c r="G22" s="675"/>
      <c r="H22" s="675"/>
      <c r="I22" s="675"/>
      <c r="J22" s="675"/>
      <c r="K22" s="675"/>
      <c r="L22" s="675"/>
      <c r="M22" s="675"/>
      <c r="N22" s="675"/>
      <c r="O22" s="675"/>
      <c r="P22" s="675"/>
      <c r="Q22" s="675"/>
      <c r="R22" s="675"/>
      <c r="S22" s="675"/>
      <c r="T22" s="675"/>
      <c r="U22" s="675"/>
      <c r="V22" s="675"/>
      <c r="W22" s="675"/>
      <c r="X22" s="675"/>
      <c r="Y22" s="675"/>
      <c r="Z22" s="675"/>
    </row>
    <row r="23" spans="1:26">
      <c r="A23" s="674"/>
      <c r="B23" s="675"/>
      <c r="C23" s="675"/>
      <c r="D23" s="675"/>
      <c r="E23" s="675"/>
      <c r="F23" s="675"/>
      <c r="G23" s="675"/>
      <c r="H23" s="675"/>
      <c r="I23" s="675"/>
      <c r="J23" s="675"/>
      <c r="K23" s="675"/>
      <c r="L23" s="675"/>
      <c r="M23" s="675"/>
      <c r="N23" s="675"/>
      <c r="O23" s="675"/>
      <c r="P23" s="675"/>
      <c r="Q23" s="675"/>
      <c r="R23" s="675"/>
      <c r="S23" s="675"/>
      <c r="T23" s="675"/>
      <c r="U23" s="675"/>
      <c r="V23" s="675"/>
      <c r="W23" s="675"/>
      <c r="X23" s="675"/>
      <c r="Y23" s="675"/>
      <c r="Z23" s="675"/>
    </row>
    <row r="24" spans="1:26">
      <c r="A24" s="674"/>
      <c r="B24" s="675"/>
      <c r="C24" s="675"/>
      <c r="D24" s="675"/>
      <c r="E24" s="675"/>
      <c r="F24" s="675"/>
      <c r="G24" s="675"/>
      <c r="H24" s="675"/>
      <c r="I24" s="675"/>
      <c r="J24" s="675"/>
      <c r="K24" s="675"/>
      <c r="L24" s="675"/>
      <c r="M24" s="675"/>
      <c r="N24" s="675"/>
      <c r="O24" s="675"/>
      <c r="P24" s="675"/>
      <c r="Q24" s="675"/>
      <c r="R24" s="675"/>
      <c r="S24" s="675"/>
      <c r="T24" s="675"/>
      <c r="U24" s="675"/>
      <c r="V24" s="675"/>
      <c r="W24" s="675"/>
      <c r="X24" s="675"/>
      <c r="Y24" s="675"/>
      <c r="Z24" s="675"/>
    </row>
    <row r="25" spans="1:26">
      <c r="A25" s="674"/>
      <c r="B25" s="675"/>
      <c r="C25" s="675"/>
      <c r="D25" s="675"/>
      <c r="E25" s="675"/>
      <c r="F25" s="675"/>
      <c r="G25" s="675"/>
      <c r="H25" s="675"/>
      <c r="I25" s="675"/>
      <c r="J25" s="675"/>
      <c r="K25" s="675"/>
      <c r="L25" s="675"/>
      <c r="M25" s="675"/>
      <c r="N25" s="675"/>
      <c r="O25" s="675"/>
      <c r="P25" s="675"/>
      <c r="Q25" s="675"/>
      <c r="R25" s="675"/>
      <c r="S25" s="675"/>
      <c r="T25" s="675"/>
      <c r="U25" s="675"/>
      <c r="V25" s="675"/>
      <c r="W25" s="675"/>
      <c r="X25" s="675"/>
      <c r="Y25" s="675"/>
      <c r="Z25" s="675"/>
    </row>
    <row r="26" spans="1:26">
      <c r="A26" s="674"/>
      <c r="B26" s="675"/>
      <c r="C26" s="675"/>
      <c r="D26" s="675"/>
      <c r="E26" s="675"/>
      <c r="F26" s="675"/>
      <c r="G26" s="675"/>
      <c r="H26" s="675"/>
      <c r="I26" s="675"/>
      <c r="J26" s="675"/>
      <c r="K26" s="675"/>
      <c r="L26" s="675"/>
      <c r="M26" s="675"/>
      <c r="N26" s="675"/>
      <c r="O26" s="675"/>
      <c r="P26" s="675"/>
      <c r="Q26" s="675"/>
      <c r="R26" s="675"/>
      <c r="S26" s="675"/>
      <c r="T26" s="675"/>
      <c r="U26" s="675"/>
      <c r="V26" s="675"/>
      <c r="W26" s="675"/>
      <c r="X26" s="675"/>
      <c r="Y26" s="675"/>
      <c r="Z26" s="675"/>
    </row>
    <row r="27" spans="1:26">
      <c r="A27" s="674"/>
      <c r="B27" s="675"/>
      <c r="C27" s="675"/>
      <c r="D27" s="675"/>
      <c r="E27" s="675"/>
      <c r="F27" s="675"/>
      <c r="G27" s="675"/>
      <c r="H27" s="675"/>
      <c r="I27" s="675"/>
      <c r="J27" s="675"/>
      <c r="K27" s="675"/>
      <c r="L27" s="675"/>
      <c r="M27" s="675"/>
      <c r="N27" s="675"/>
      <c r="O27" s="675"/>
      <c r="P27" s="675"/>
      <c r="Q27" s="675"/>
      <c r="R27" s="675"/>
      <c r="S27" s="675"/>
      <c r="T27" s="675"/>
      <c r="U27" s="675"/>
      <c r="V27" s="675"/>
      <c r="W27" s="675"/>
      <c r="X27" s="675"/>
      <c r="Y27" s="675"/>
      <c r="Z27" s="675"/>
    </row>
    <row r="28" spans="1:26">
      <c r="A28" s="674"/>
      <c r="B28" s="675"/>
      <c r="C28" s="675"/>
      <c r="D28" s="675"/>
      <c r="E28" s="675"/>
      <c r="F28" s="675"/>
      <c r="G28" s="675"/>
      <c r="H28" s="675"/>
      <c r="I28" s="675"/>
      <c r="J28" s="675"/>
      <c r="K28" s="675"/>
      <c r="L28" s="675"/>
      <c r="M28" s="675"/>
      <c r="N28" s="675"/>
      <c r="O28" s="675"/>
      <c r="P28" s="675"/>
      <c r="Q28" s="675"/>
      <c r="R28" s="675"/>
      <c r="S28" s="675"/>
      <c r="T28" s="675"/>
      <c r="U28" s="675"/>
      <c r="V28" s="675"/>
      <c r="W28" s="675"/>
      <c r="X28" s="675"/>
      <c r="Y28" s="675"/>
      <c r="Z28" s="675"/>
    </row>
    <row r="29" spans="1:26">
      <c r="A29" s="674"/>
      <c r="B29" s="675"/>
      <c r="D29" s="675"/>
      <c r="E29" s="675"/>
      <c r="F29" s="675"/>
      <c r="G29" s="675"/>
      <c r="H29" s="675"/>
      <c r="I29" s="675"/>
      <c r="J29" s="675"/>
      <c r="K29" s="675"/>
      <c r="L29" s="675"/>
      <c r="M29" s="675"/>
      <c r="N29" s="675"/>
      <c r="O29" s="675"/>
      <c r="P29" s="675"/>
      <c r="Q29" s="675"/>
      <c r="R29" s="675"/>
      <c r="S29" s="675"/>
      <c r="T29" s="675"/>
      <c r="U29" s="675"/>
      <c r="V29" s="675"/>
      <c r="W29" s="675"/>
      <c r="X29" s="675"/>
      <c r="Y29" s="675"/>
      <c r="Z29" s="675"/>
    </row>
    <row r="30" spans="1:26">
      <c r="A30" s="674"/>
      <c r="B30" s="675"/>
      <c r="C30" s="675"/>
      <c r="D30" s="675"/>
      <c r="E30" s="675"/>
      <c r="F30" s="675"/>
      <c r="G30" s="675"/>
      <c r="H30" s="675"/>
      <c r="I30" s="675"/>
      <c r="J30" s="675"/>
      <c r="K30" s="675"/>
      <c r="L30" s="675"/>
      <c r="M30" s="675"/>
      <c r="N30" s="675"/>
      <c r="O30" s="675"/>
      <c r="P30" s="675"/>
      <c r="Q30" s="675"/>
      <c r="R30" s="675"/>
      <c r="S30" s="675"/>
      <c r="T30" s="675"/>
      <c r="U30" s="675"/>
      <c r="V30" s="675"/>
      <c r="W30" s="675"/>
      <c r="X30" s="675"/>
      <c r="Y30" s="675"/>
      <c r="Z30" s="675"/>
    </row>
    <row r="31" spans="1:26">
      <c r="A31" s="674"/>
      <c r="B31" s="675"/>
      <c r="C31" s="675"/>
      <c r="D31" s="675"/>
      <c r="E31" s="675"/>
      <c r="F31" s="675"/>
      <c r="G31" s="675"/>
      <c r="H31" s="675"/>
      <c r="I31" s="675"/>
      <c r="J31" s="675"/>
      <c r="K31" s="675"/>
      <c r="L31" s="675"/>
      <c r="M31" s="675"/>
      <c r="N31" s="675"/>
      <c r="O31" s="675"/>
      <c r="P31" s="675"/>
      <c r="Q31" s="675"/>
      <c r="R31" s="675"/>
      <c r="S31" s="675"/>
      <c r="T31" s="675"/>
      <c r="U31" s="675"/>
      <c r="V31" s="675"/>
      <c r="W31" s="675"/>
      <c r="X31" s="675"/>
      <c r="Y31" s="675"/>
      <c r="Z31" s="675"/>
    </row>
    <row r="32" spans="1:26">
      <c r="A32" s="674"/>
      <c r="B32" s="675"/>
      <c r="C32" s="675"/>
      <c r="D32" s="675"/>
      <c r="E32" s="675"/>
      <c r="F32" s="675"/>
      <c r="G32" s="675"/>
      <c r="H32" s="675"/>
      <c r="I32" s="675"/>
      <c r="J32" s="675"/>
      <c r="K32" s="675"/>
      <c r="L32" s="675"/>
      <c r="M32" s="675"/>
      <c r="N32" s="675"/>
      <c r="O32" s="675"/>
      <c r="P32" s="675"/>
      <c r="Q32" s="675"/>
      <c r="R32" s="675"/>
      <c r="S32" s="675"/>
      <c r="T32" s="675"/>
      <c r="U32" s="675"/>
      <c r="V32" s="675"/>
      <c r="W32" s="675"/>
      <c r="X32" s="675"/>
      <c r="Y32" s="675"/>
      <c r="Z32" s="675"/>
    </row>
    <row r="33" spans="1:26">
      <c r="A33" s="674"/>
      <c r="B33" s="675"/>
      <c r="C33" s="675"/>
      <c r="D33" s="675"/>
      <c r="E33" s="675"/>
      <c r="F33" s="675"/>
      <c r="G33" s="675"/>
      <c r="H33" s="675"/>
      <c r="I33" s="675"/>
      <c r="J33" s="675"/>
      <c r="K33" s="675"/>
      <c r="L33" s="675"/>
      <c r="M33" s="675"/>
      <c r="N33" s="675"/>
      <c r="O33" s="675"/>
      <c r="P33" s="675"/>
      <c r="Q33" s="675"/>
      <c r="R33" s="675"/>
      <c r="S33" s="675"/>
      <c r="T33" s="675"/>
      <c r="U33" s="675"/>
      <c r="V33" s="675"/>
      <c r="W33" s="675"/>
      <c r="X33" s="675"/>
      <c r="Y33" s="675"/>
      <c r="Z33" s="675"/>
    </row>
    <row r="34" spans="1:26">
      <c r="A34" s="674"/>
      <c r="B34" s="675"/>
      <c r="C34" s="675"/>
      <c r="D34" s="675"/>
      <c r="E34" s="675"/>
      <c r="F34" s="675"/>
      <c r="G34" s="675"/>
      <c r="H34" s="675"/>
      <c r="I34" s="675"/>
      <c r="J34" s="675"/>
      <c r="K34" s="675"/>
      <c r="L34" s="675"/>
      <c r="M34" s="675"/>
      <c r="N34" s="675"/>
      <c r="O34" s="675"/>
      <c r="P34" s="675"/>
      <c r="Q34" s="675"/>
      <c r="R34" s="675"/>
      <c r="S34" s="675"/>
      <c r="T34" s="675"/>
      <c r="U34" s="675"/>
      <c r="V34" s="675"/>
      <c r="W34" s="675"/>
      <c r="X34" s="675"/>
      <c r="Y34" s="675"/>
      <c r="Z34" s="675"/>
    </row>
    <row r="35" spans="1:26">
      <c r="A35" s="674"/>
      <c r="B35" s="675"/>
      <c r="C35" s="675"/>
      <c r="D35" s="675"/>
      <c r="E35" s="675"/>
      <c r="F35" s="675"/>
      <c r="G35" s="675"/>
      <c r="H35" s="675"/>
      <c r="I35" s="675"/>
      <c r="J35" s="675"/>
      <c r="K35" s="675"/>
      <c r="L35" s="675"/>
      <c r="M35" s="675"/>
      <c r="N35" s="675"/>
      <c r="O35" s="675"/>
      <c r="P35" s="675"/>
      <c r="Q35" s="675"/>
      <c r="R35" s="675"/>
      <c r="S35" s="675"/>
      <c r="T35" s="675"/>
      <c r="U35" s="675"/>
      <c r="V35" s="675"/>
      <c r="W35" s="675"/>
      <c r="X35" s="675"/>
      <c r="Y35" s="675"/>
      <c r="Z35" s="675"/>
    </row>
    <row r="36" spans="1:26">
      <c r="A36" s="674"/>
      <c r="B36" s="675"/>
      <c r="C36" s="675"/>
      <c r="D36" s="675"/>
      <c r="E36" s="675"/>
      <c r="F36" s="675"/>
      <c r="G36" s="675"/>
      <c r="H36" s="675"/>
      <c r="I36" s="675"/>
      <c r="J36" s="675"/>
      <c r="K36" s="675"/>
      <c r="L36" s="675"/>
      <c r="M36" s="675"/>
      <c r="N36" s="675"/>
      <c r="O36" s="675"/>
      <c r="P36" s="675"/>
      <c r="Q36" s="675"/>
      <c r="R36" s="675"/>
      <c r="S36" s="675"/>
      <c r="T36" s="675"/>
      <c r="U36" s="675"/>
      <c r="V36" s="675"/>
      <c r="W36" s="675"/>
      <c r="X36" s="675"/>
      <c r="Y36" s="675"/>
      <c r="Z36" s="675"/>
    </row>
    <row r="37" spans="1:26">
      <c r="A37" s="674"/>
      <c r="B37" s="675"/>
      <c r="C37" s="675"/>
      <c r="D37" s="675"/>
      <c r="E37" s="675"/>
      <c r="F37" s="675"/>
      <c r="G37" s="675"/>
      <c r="H37" s="675"/>
      <c r="I37" s="675"/>
      <c r="J37" s="675"/>
      <c r="K37" s="675"/>
      <c r="L37" s="675"/>
      <c r="M37" s="675"/>
      <c r="N37" s="675"/>
      <c r="O37" s="675"/>
      <c r="P37" s="675"/>
      <c r="Q37" s="675"/>
      <c r="R37" s="675"/>
      <c r="S37" s="675"/>
      <c r="T37" s="675"/>
      <c r="U37" s="675"/>
      <c r="V37" s="675"/>
      <c r="W37" s="675"/>
      <c r="X37" s="675"/>
      <c r="Y37" s="675"/>
      <c r="Z37" s="675"/>
    </row>
    <row r="38" spans="1:26">
      <c r="A38" s="674"/>
      <c r="B38" s="675"/>
      <c r="C38" s="675"/>
      <c r="D38" s="675"/>
      <c r="E38" s="675"/>
      <c r="F38" s="675"/>
      <c r="G38" s="675"/>
      <c r="H38" s="675"/>
      <c r="I38" s="675"/>
      <c r="J38" s="675"/>
      <c r="K38" s="675"/>
      <c r="L38" s="675"/>
      <c r="M38" s="675"/>
      <c r="N38" s="675"/>
      <c r="O38" s="675"/>
      <c r="P38" s="675"/>
      <c r="Q38" s="675"/>
      <c r="R38" s="675"/>
      <c r="S38" s="675"/>
      <c r="T38" s="675"/>
      <c r="U38" s="675"/>
      <c r="V38" s="675"/>
      <c r="W38" s="675"/>
      <c r="X38" s="675"/>
      <c r="Y38" s="675"/>
      <c r="Z38" s="675"/>
    </row>
    <row r="39" spans="1:26">
      <c r="A39" s="674"/>
      <c r="B39" s="675"/>
      <c r="C39" s="675"/>
      <c r="D39" s="675"/>
      <c r="E39" s="675"/>
      <c r="F39" s="675"/>
      <c r="G39" s="675"/>
      <c r="H39" s="675"/>
      <c r="I39" s="675"/>
      <c r="J39" s="675"/>
      <c r="K39" s="675"/>
      <c r="L39" s="675"/>
      <c r="M39" s="675"/>
      <c r="N39" s="675"/>
      <c r="O39" s="675"/>
      <c r="P39" s="675"/>
      <c r="Q39" s="675"/>
      <c r="R39" s="675"/>
      <c r="S39" s="675"/>
      <c r="T39" s="675"/>
      <c r="U39" s="675"/>
      <c r="V39" s="675"/>
      <c r="W39" s="675"/>
      <c r="X39" s="675"/>
      <c r="Y39" s="675"/>
      <c r="Z39" s="675"/>
    </row>
    <row r="40" spans="1:26">
      <c r="A40" s="674"/>
      <c r="B40" s="675"/>
      <c r="C40" s="675"/>
      <c r="D40" s="675"/>
      <c r="E40" s="675"/>
      <c r="F40" s="675"/>
      <c r="G40" s="675"/>
      <c r="H40" s="675"/>
      <c r="I40" s="675"/>
      <c r="J40" s="675"/>
      <c r="K40" s="675"/>
      <c r="L40" s="675"/>
      <c r="M40" s="675"/>
      <c r="N40" s="675"/>
      <c r="O40" s="675"/>
      <c r="P40" s="675"/>
      <c r="Q40" s="675"/>
      <c r="R40" s="675"/>
      <c r="S40" s="675"/>
      <c r="T40" s="675"/>
      <c r="U40" s="675"/>
      <c r="V40" s="675"/>
      <c r="W40" s="675"/>
      <c r="X40" s="675"/>
      <c r="Y40" s="675"/>
      <c r="Z40" s="675"/>
    </row>
    <row r="41" spans="1:26">
      <c r="A41" s="674"/>
      <c r="B41" s="675"/>
      <c r="C41" s="675"/>
      <c r="D41" s="675"/>
      <c r="E41" s="675"/>
      <c r="F41" s="675"/>
      <c r="G41" s="675"/>
      <c r="H41" s="675"/>
      <c r="I41" s="675"/>
      <c r="J41" s="675"/>
      <c r="K41" s="675"/>
      <c r="L41" s="675"/>
      <c r="M41" s="675"/>
      <c r="N41" s="675"/>
      <c r="O41" s="675"/>
      <c r="P41" s="675"/>
      <c r="Q41" s="675"/>
      <c r="R41" s="675"/>
      <c r="S41" s="675"/>
      <c r="T41" s="675"/>
      <c r="U41" s="675"/>
      <c r="V41" s="675"/>
      <c r="W41" s="675"/>
      <c r="X41" s="675"/>
      <c r="Y41" s="675"/>
      <c r="Z41" s="675"/>
    </row>
    <row r="42" spans="1:26">
      <c r="A42" s="674"/>
      <c r="B42" s="675"/>
      <c r="C42" s="675"/>
      <c r="D42" s="675"/>
      <c r="E42" s="675"/>
      <c r="F42" s="675"/>
      <c r="G42" s="675"/>
      <c r="H42" s="675"/>
      <c r="I42" s="675"/>
      <c r="J42" s="675"/>
      <c r="K42" s="675"/>
      <c r="L42" s="675"/>
      <c r="M42" s="675"/>
      <c r="N42" s="675"/>
      <c r="O42" s="675"/>
      <c r="P42" s="675"/>
      <c r="Q42" s="675"/>
      <c r="R42" s="675"/>
      <c r="S42" s="675"/>
      <c r="T42" s="675"/>
      <c r="U42" s="675"/>
      <c r="V42" s="675"/>
      <c r="W42" s="675"/>
      <c r="X42" s="675"/>
      <c r="Y42" s="675"/>
      <c r="Z42" s="675"/>
    </row>
    <row r="43" spans="1:26">
      <c r="A43" s="674"/>
      <c r="B43" s="675"/>
      <c r="C43" s="675"/>
      <c r="D43" s="675"/>
      <c r="E43" s="675"/>
      <c r="F43" s="675"/>
      <c r="G43" s="675"/>
      <c r="H43" s="675"/>
      <c r="I43" s="675"/>
      <c r="J43" s="675"/>
      <c r="K43" s="675"/>
      <c r="L43" s="675"/>
      <c r="M43" s="675"/>
      <c r="N43" s="675"/>
      <c r="O43" s="675"/>
      <c r="P43" s="675"/>
      <c r="Q43" s="675"/>
      <c r="R43" s="675"/>
      <c r="S43" s="675"/>
      <c r="T43" s="675"/>
      <c r="U43" s="675"/>
      <c r="V43" s="675"/>
      <c r="W43" s="675"/>
      <c r="X43" s="675"/>
      <c r="Y43" s="675"/>
      <c r="Z43" s="675"/>
    </row>
    <row r="44" spans="1:26">
      <c r="A44" s="674"/>
      <c r="B44" s="675"/>
      <c r="C44" s="675"/>
      <c r="D44" s="675"/>
      <c r="E44" s="675"/>
      <c r="F44" s="675"/>
      <c r="G44" s="675"/>
      <c r="H44" s="675"/>
      <c r="I44" s="675"/>
      <c r="J44" s="675"/>
      <c r="K44" s="675"/>
      <c r="L44" s="675"/>
      <c r="M44" s="675"/>
      <c r="N44" s="675"/>
      <c r="O44" s="675"/>
      <c r="P44" s="675"/>
      <c r="Q44" s="675"/>
      <c r="R44" s="675"/>
      <c r="S44" s="675"/>
      <c r="T44" s="675"/>
      <c r="U44" s="675"/>
      <c r="V44" s="675"/>
      <c r="W44" s="675"/>
      <c r="X44" s="675"/>
      <c r="Y44" s="675"/>
      <c r="Z44" s="675"/>
    </row>
    <row r="45" spans="1:26">
      <c r="A45" s="674"/>
      <c r="B45" s="675"/>
      <c r="C45" s="675"/>
      <c r="D45" s="675"/>
      <c r="E45" s="675"/>
      <c r="F45" s="675"/>
      <c r="G45" s="675"/>
      <c r="H45" s="675"/>
      <c r="I45" s="675"/>
      <c r="J45" s="675"/>
      <c r="K45" s="675"/>
      <c r="L45" s="675"/>
      <c r="M45" s="675"/>
      <c r="N45" s="675"/>
      <c r="O45" s="675"/>
      <c r="P45" s="675"/>
      <c r="Q45" s="675"/>
      <c r="R45" s="675"/>
      <c r="S45" s="675"/>
      <c r="T45" s="675"/>
      <c r="U45" s="675"/>
      <c r="V45" s="675"/>
      <c r="W45" s="675"/>
      <c r="X45" s="675"/>
      <c r="Y45" s="675"/>
      <c r="Z45" s="675"/>
    </row>
    <row r="46" spans="1:26">
      <c r="A46" s="674"/>
      <c r="B46" s="675"/>
      <c r="C46" s="675"/>
      <c r="D46" s="675"/>
      <c r="E46" s="675"/>
      <c r="F46" s="675"/>
      <c r="G46" s="675"/>
      <c r="H46" s="675"/>
      <c r="I46" s="675"/>
      <c r="J46" s="675"/>
      <c r="K46" s="675"/>
      <c r="L46" s="675"/>
      <c r="M46" s="675"/>
      <c r="N46" s="675"/>
      <c r="O46" s="675"/>
      <c r="P46" s="675"/>
      <c r="Q46" s="675"/>
      <c r="R46" s="675"/>
      <c r="S46" s="675"/>
      <c r="T46" s="675"/>
      <c r="U46" s="675"/>
      <c r="V46" s="675"/>
      <c r="W46" s="675"/>
      <c r="X46" s="675"/>
      <c r="Y46" s="675"/>
      <c r="Z46" s="675"/>
    </row>
    <row r="47" spans="1:26">
      <c r="A47" s="674"/>
      <c r="B47" s="675"/>
      <c r="C47" s="675"/>
      <c r="D47" s="675"/>
      <c r="E47" s="675"/>
      <c r="F47" s="675"/>
      <c r="G47" s="675"/>
      <c r="H47" s="675"/>
      <c r="I47" s="675"/>
      <c r="J47" s="675"/>
      <c r="K47" s="675"/>
      <c r="L47" s="675"/>
      <c r="M47" s="675"/>
      <c r="N47" s="675"/>
      <c r="O47" s="675"/>
      <c r="P47" s="675"/>
      <c r="Q47" s="675"/>
      <c r="R47" s="675"/>
      <c r="S47" s="675"/>
      <c r="T47" s="675"/>
      <c r="U47" s="675"/>
      <c r="V47" s="675"/>
      <c r="W47" s="675"/>
      <c r="X47" s="675"/>
      <c r="Y47" s="675"/>
      <c r="Z47" s="675"/>
    </row>
    <row r="48" spans="1:26">
      <c r="A48" s="674"/>
      <c r="B48" s="675"/>
      <c r="C48" s="675"/>
      <c r="D48" s="675"/>
      <c r="E48" s="675"/>
      <c r="F48" s="675"/>
      <c r="G48" s="675"/>
      <c r="H48" s="675"/>
      <c r="I48" s="675"/>
      <c r="J48" s="675"/>
      <c r="K48" s="675"/>
      <c r="L48" s="675"/>
      <c r="M48" s="675"/>
      <c r="N48" s="675"/>
      <c r="O48" s="675"/>
      <c r="P48" s="675"/>
      <c r="Q48" s="675"/>
      <c r="R48" s="675"/>
      <c r="S48" s="675"/>
      <c r="T48" s="675"/>
      <c r="U48" s="675"/>
      <c r="V48" s="675"/>
      <c r="W48" s="675"/>
      <c r="X48" s="675"/>
      <c r="Y48" s="675"/>
      <c r="Z48" s="675"/>
    </row>
    <row r="49" spans="1:26">
      <c r="A49" s="674"/>
      <c r="B49" s="675"/>
      <c r="C49" s="675"/>
      <c r="D49" s="675"/>
      <c r="E49" s="675"/>
      <c r="F49" s="675"/>
      <c r="G49" s="675"/>
      <c r="H49" s="675"/>
      <c r="I49" s="675"/>
      <c r="J49" s="675"/>
      <c r="K49" s="675"/>
      <c r="L49" s="675"/>
      <c r="M49" s="675"/>
      <c r="N49" s="675"/>
      <c r="O49" s="675"/>
      <c r="P49" s="675"/>
      <c r="Q49" s="675"/>
      <c r="R49" s="675"/>
      <c r="S49" s="675"/>
      <c r="T49" s="675"/>
      <c r="U49" s="675"/>
      <c r="V49" s="675"/>
      <c r="W49" s="675"/>
      <c r="X49" s="675"/>
      <c r="Y49" s="675"/>
      <c r="Z49" s="675"/>
    </row>
    <row r="50" spans="1:26">
      <c r="A50" s="674"/>
      <c r="B50" s="675"/>
      <c r="C50" s="675"/>
      <c r="D50" s="675"/>
      <c r="E50" s="675"/>
      <c r="F50" s="675"/>
      <c r="G50" s="675"/>
      <c r="H50" s="675"/>
      <c r="I50" s="675"/>
      <c r="J50" s="675"/>
      <c r="K50" s="675"/>
      <c r="L50" s="675"/>
      <c r="M50" s="675"/>
      <c r="N50" s="675"/>
      <c r="O50" s="675"/>
      <c r="P50" s="675"/>
      <c r="Q50" s="675"/>
      <c r="R50" s="675"/>
      <c r="S50" s="675"/>
      <c r="T50" s="675"/>
      <c r="U50" s="675"/>
      <c r="V50" s="675"/>
      <c r="W50" s="675"/>
      <c r="X50" s="675"/>
      <c r="Y50" s="675"/>
      <c r="Z50" s="675"/>
    </row>
    <row r="51" spans="1:26">
      <c r="A51" s="674"/>
      <c r="B51" s="675"/>
      <c r="C51" s="675"/>
      <c r="D51" s="675"/>
      <c r="E51" s="675"/>
      <c r="F51" s="675"/>
      <c r="G51" s="675"/>
      <c r="H51" s="675"/>
      <c r="I51" s="675"/>
      <c r="J51" s="675"/>
      <c r="K51" s="675"/>
      <c r="L51" s="675"/>
      <c r="M51" s="675"/>
      <c r="N51" s="675"/>
      <c r="O51" s="675"/>
      <c r="P51" s="675"/>
      <c r="Q51" s="675"/>
      <c r="R51" s="675"/>
      <c r="S51" s="675"/>
      <c r="T51" s="675"/>
      <c r="U51" s="675"/>
      <c r="V51" s="675"/>
      <c r="W51" s="675"/>
      <c r="X51" s="675"/>
      <c r="Y51" s="675"/>
      <c r="Z51" s="675"/>
    </row>
    <row r="52" spans="1:26">
      <c r="A52" s="674"/>
      <c r="B52" s="675"/>
      <c r="C52" s="675"/>
      <c r="D52" s="675"/>
      <c r="E52" s="675"/>
      <c r="F52" s="675"/>
      <c r="G52" s="675"/>
      <c r="H52" s="675"/>
      <c r="I52" s="675"/>
      <c r="J52" s="675"/>
      <c r="K52" s="675"/>
      <c r="L52" s="675"/>
      <c r="M52" s="675"/>
      <c r="N52" s="675"/>
      <c r="O52" s="675"/>
      <c r="P52" s="675"/>
      <c r="Q52" s="675"/>
      <c r="R52" s="675"/>
      <c r="S52" s="675"/>
      <c r="T52" s="675"/>
      <c r="U52" s="675"/>
      <c r="V52" s="675"/>
      <c r="W52" s="675"/>
      <c r="X52" s="675"/>
      <c r="Y52" s="675"/>
      <c r="Z52" s="675"/>
    </row>
    <row r="53" spans="1:26">
      <c r="A53" s="674"/>
      <c r="B53" s="675"/>
      <c r="C53" s="675"/>
      <c r="D53" s="675"/>
      <c r="E53" s="675"/>
      <c r="F53" s="675"/>
      <c r="G53" s="675"/>
      <c r="H53" s="675"/>
      <c r="I53" s="675"/>
      <c r="J53" s="675"/>
      <c r="K53" s="675"/>
      <c r="L53" s="675"/>
      <c r="M53" s="675"/>
      <c r="N53" s="675"/>
      <c r="O53" s="675"/>
      <c r="P53" s="675"/>
      <c r="Q53" s="675"/>
      <c r="R53" s="675"/>
      <c r="S53" s="675"/>
      <c r="T53" s="675"/>
      <c r="U53" s="675"/>
      <c r="V53" s="675"/>
      <c r="W53" s="675"/>
      <c r="X53" s="675"/>
      <c r="Y53" s="675"/>
      <c r="Z53" s="675"/>
    </row>
    <row r="54" spans="1:26">
      <c r="A54" s="674"/>
      <c r="B54" s="675"/>
      <c r="C54" s="675"/>
      <c r="D54" s="675"/>
      <c r="E54" s="675"/>
      <c r="F54" s="675"/>
      <c r="G54" s="675"/>
      <c r="H54" s="675"/>
      <c r="I54" s="675"/>
      <c r="J54" s="675"/>
      <c r="K54" s="675"/>
      <c r="L54" s="675"/>
      <c r="M54" s="675"/>
      <c r="N54" s="675"/>
      <c r="O54" s="675"/>
      <c r="P54" s="675"/>
      <c r="Q54" s="675"/>
      <c r="R54" s="675"/>
      <c r="S54" s="675"/>
      <c r="T54" s="675"/>
      <c r="U54" s="675"/>
      <c r="V54" s="675"/>
      <c r="W54" s="675"/>
      <c r="X54" s="675"/>
      <c r="Y54" s="675"/>
      <c r="Z54" s="675"/>
    </row>
    <row r="55" spans="1:26">
      <c r="A55" s="674"/>
      <c r="B55" s="675"/>
      <c r="C55" s="675"/>
      <c r="D55" s="675"/>
      <c r="E55" s="675"/>
      <c r="F55" s="675"/>
      <c r="G55" s="675"/>
      <c r="H55" s="675"/>
      <c r="I55" s="675"/>
      <c r="J55" s="675"/>
      <c r="K55" s="675"/>
      <c r="L55" s="675"/>
      <c r="M55" s="675"/>
      <c r="N55" s="675"/>
      <c r="O55" s="675"/>
      <c r="P55" s="675"/>
      <c r="Q55" s="675"/>
      <c r="R55" s="675"/>
      <c r="S55" s="675"/>
      <c r="T55" s="675"/>
      <c r="U55" s="675"/>
      <c r="V55" s="675"/>
      <c r="W55" s="675"/>
      <c r="X55" s="675"/>
      <c r="Y55" s="675"/>
      <c r="Z55" s="675"/>
    </row>
    <row r="56" spans="1:26">
      <c r="A56" s="674"/>
      <c r="B56" s="675"/>
      <c r="C56" s="675"/>
      <c r="D56" s="675"/>
      <c r="E56" s="675"/>
      <c r="F56" s="675"/>
      <c r="G56" s="675"/>
      <c r="H56" s="675"/>
      <c r="I56" s="675"/>
      <c r="J56" s="675"/>
      <c r="K56" s="675"/>
      <c r="L56" s="675"/>
      <c r="M56" s="675"/>
      <c r="N56" s="675"/>
      <c r="O56" s="675"/>
      <c r="P56" s="675"/>
      <c r="Q56" s="675"/>
      <c r="R56" s="675"/>
      <c r="S56" s="675"/>
      <c r="T56" s="675"/>
      <c r="U56" s="675"/>
      <c r="V56" s="675"/>
      <c r="W56" s="675"/>
      <c r="X56" s="675"/>
      <c r="Y56" s="675"/>
      <c r="Z56" s="675"/>
    </row>
    <row r="57" spans="1:26">
      <c r="A57" s="674"/>
      <c r="B57" s="675"/>
      <c r="C57" s="675"/>
      <c r="D57" s="675"/>
      <c r="E57" s="675"/>
      <c r="F57" s="675"/>
      <c r="G57" s="675"/>
      <c r="H57" s="675"/>
      <c r="I57" s="675"/>
      <c r="J57" s="675"/>
      <c r="K57" s="675"/>
      <c r="L57" s="675"/>
      <c r="M57" s="675"/>
      <c r="N57" s="675"/>
      <c r="O57" s="675"/>
      <c r="P57" s="675"/>
      <c r="Q57" s="675"/>
      <c r="R57" s="675"/>
      <c r="S57" s="675"/>
      <c r="T57" s="675"/>
      <c r="U57" s="675"/>
      <c r="V57" s="675"/>
      <c r="W57" s="675"/>
      <c r="X57" s="675"/>
      <c r="Y57" s="675"/>
      <c r="Z57" s="675"/>
    </row>
    <row r="58" spans="1:26">
      <c r="A58" s="674"/>
      <c r="B58" s="675"/>
      <c r="C58" s="675"/>
      <c r="D58" s="675"/>
      <c r="E58" s="675"/>
      <c r="F58" s="675"/>
      <c r="G58" s="675"/>
      <c r="H58" s="675"/>
      <c r="I58" s="675"/>
      <c r="J58" s="675"/>
      <c r="K58" s="675"/>
      <c r="L58" s="675"/>
      <c r="M58" s="675"/>
      <c r="N58" s="675"/>
      <c r="O58" s="675"/>
      <c r="P58" s="675"/>
      <c r="Q58" s="675"/>
      <c r="R58" s="675"/>
      <c r="S58" s="675"/>
      <c r="T58" s="675"/>
      <c r="U58" s="675"/>
      <c r="V58" s="675"/>
      <c r="W58" s="675"/>
      <c r="X58" s="675"/>
      <c r="Y58" s="675"/>
      <c r="Z58" s="675"/>
    </row>
    <row r="59" spans="1:26">
      <c r="A59" s="674"/>
      <c r="B59" s="675"/>
      <c r="C59" s="675"/>
      <c r="D59" s="675"/>
      <c r="E59" s="675"/>
      <c r="F59" s="675"/>
      <c r="G59" s="675"/>
      <c r="H59" s="675"/>
      <c r="I59" s="675"/>
      <c r="J59" s="675"/>
      <c r="K59" s="675"/>
      <c r="L59" s="675"/>
      <c r="M59" s="675"/>
      <c r="N59" s="675"/>
      <c r="O59" s="675"/>
      <c r="P59" s="675"/>
      <c r="Q59" s="675"/>
      <c r="R59" s="675"/>
      <c r="S59" s="675"/>
      <c r="T59" s="675"/>
      <c r="U59" s="675"/>
      <c r="V59" s="675"/>
      <c r="W59" s="675"/>
      <c r="X59" s="675"/>
      <c r="Y59" s="675"/>
      <c r="Z59" s="675"/>
    </row>
    <row r="60" spans="1:26">
      <c r="A60" s="674"/>
      <c r="B60" s="675"/>
      <c r="C60" s="675"/>
      <c r="D60" s="675"/>
      <c r="E60" s="675"/>
      <c r="F60" s="675"/>
      <c r="G60" s="675"/>
      <c r="H60" s="675"/>
      <c r="I60" s="675"/>
      <c r="J60" s="675"/>
      <c r="K60" s="675"/>
      <c r="L60" s="675"/>
      <c r="M60" s="675"/>
      <c r="N60" s="675"/>
      <c r="O60" s="675"/>
      <c r="P60" s="675"/>
      <c r="Q60" s="675"/>
      <c r="R60" s="675"/>
      <c r="S60" s="675"/>
      <c r="T60" s="675"/>
      <c r="U60" s="675"/>
      <c r="V60" s="675"/>
      <c r="W60" s="675"/>
      <c r="X60" s="675"/>
      <c r="Y60" s="675"/>
      <c r="Z60" s="675"/>
    </row>
    <row r="61" spans="1:26">
      <c r="A61" s="674"/>
      <c r="B61" s="675"/>
      <c r="C61" s="675"/>
      <c r="D61" s="675"/>
      <c r="E61" s="675"/>
      <c r="F61" s="675"/>
      <c r="G61" s="675"/>
      <c r="H61" s="675"/>
      <c r="I61" s="675"/>
      <c r="J61" s="675"/>
      <c r="K61" s="675"/>
      <c r="L61" s="675"/>
      <c r="M61" s="675"/>
      <c r="N61" s="675"/>
      <c r="O61" s="675"/>
      <c r="P61" s="675"/>
      <c r="Q61" s="675"/>
      <c r="R61" s="675"/>
      <c r="S61" s="675"/>
      <c r="T61" s="675"/>
      <c r="U61" s="675"/>
      <c r="V61" s="675"/>
      <c r="W61" s="675"/>
      <c r="X61" s="675"/>
      <c r="Y61" s="675"/>
      <c r="Z61" s="675"/>
    </row>
    <row r="62" spans="1:26">
      <c r="A62" s="674"/>
      <c r="B62" s="675"/>
      <c r="C62" s="675"/>
      <c r="D62" s="675"/>
      <c r="E62" s="675"/>
      <c r="F62" s="675"/>
      <c r="G62" s="675"/>
      <c r="H62" s="675"/>
      <c r="I62" s="675"/>
      <c r="J62" s="675"/>
      <c r="K62" s="675"/>
      <c r="L62" s="675"/>
      <c r="M62" s="675"/>
      <c r="N62" s="675"/>
      <c r="O62" s="675"/>
      <c r="P62" s="675"/>
      <c r="Q62" s="675"/>
      <c r="R62" s="675"/>
      <c r="S62" s="675"/>
      <c r="T62" s="675"/>
      <c r="U62" s="675"/>
      <c r="V62" s="675"/>
      <c r="W62" s="675"/>
      <c r="X62" s="675"/>
      <c r="Y62" s="675"/>
      <c r="Z62" s="675"/>
    </row>
    <row r="63" spans="1:26">
      <c r="A63" s="674"/>
      <c r="B63" s="675"/>
      <c r="C63" s="675"/>
      <c r="D63" s="675"/>
      <c r="E63" s="675"/>
      <c r="F63" s="675"/>
      <c r="G63" s="675"/>
      <c r="H63" s="675"/>
      <c r="I63" s="675"/>
      <c r="J63" s="675"/>
      <c r="K63" s="675"/>
      <c r="L63" s="675"/>
      <c r="M63" s="675"/>
      <c r="N63" s="675"/>
      <c r="O63" s="675"/>
      <c r="P63" s="675"/>
      <c r="Q63" s="675"/>
      <c r="R63" s="675"/>
      <c r="S63" s="675"/>
      <c r="T63" s="675"/>
      <c r="U63" s="675"/>
      <c r="V63" s="675"/>
      <c r="W63" s="675"/>
      <c r="X63" s="675"/>
      <c r="Y63" s="675"/>
      <c r="Z63" s="675"/>
    </row>
    <row r="64" spans="1:26">
      <c r="A64" s="674"/>
      <c r="B64" s="675"/>
      <c r="C64" s="675"/>
      <c r="D64" s="675"/>
      <c r="E64" s="675"/>
      <c r="F64" s="675"/>
      <c r="G64" s="675"/>
      <c r="H64" s="675"/>
      <c r="I64" s="675"/>
      <c r="J64" s="675"/>
      <c r="K64" s="675"/>
      <c r="L64" s="675"/>
      <c r="M64" s="675"/>
      <c r="N64" s="675"/>
      <c r="O64" s="675"/>
      <c r="P64" s="675"/>
      <c r="Q64" s="675"/>
      <c r="R64" s="675"/>
      <c r="S64" s="675"/>
      <c r="T64" s="675"/>
      <c r="U64" s="675"/>
      <c r="V64" s="675"/>
      <c r="W64" s="675"/>
      <c r="X64" s="675"/>
      <c r="Y64" s="675"/>
      <c r="Z64" s="675"/>
    </row>
    <row r="65" spans="1:26">
      <c r="A65" s="674"/>
      <c r="B65" s="675"/>
      <c r="C65" s="675"/>
      <c r="D65" s="675"/>
      <c r="E65" s="675"/>
      <c r="F65" s="675"/>
      <c r="G65" s="675"/>
      <c r="H65" s="675"/>
      <c r="I65" s="675"/>
      <c r="J65" s="675"/>
      <c r="K65" s="675"/>
      <c r="L65" s="675"/>
      <c r="M65" s="675"/>
      <c r="N65" s="675"/>
      <c r="O65" s="675"/>
      <c r="P65" s="675"/>
      <c r="Q65" s="675"/>
      <c r="R65" s="675"/>
      <c r="S65" s="675"/>
      <c r="T65" s="675"/>
      <c r="U65" s="675"/>
      <c r="V65" s="675"/>
      <c r="W65" s="675"/>
      <c r="X65" s="675"/>
      <c r="Y65" s="675"/>
      <c r="Z65" s="675"/>
    </row>
    <row r="66" spans="1:26">
      <c r="A66" s="674"/>
      <c r="B66" s="675"/>
      <c r="C66" s="675"/>
      <c r="D66" s="675"/>
      <c r="E66" s="675"/>
      <c r="F66" s="675"/>
      <c r="G66" s="675"/>
      <c r="H66" s="675"/>
      <c r="I66" s="675"/>
      <c r="J66" s="675"/>
      <c r="K66" s="675"/>
      <c r="L66" s="675"/>
      <c r="M66" s="675"/>
      <c r="N66" s="675"/>
      <c r="O66" s="675"/>
      <c r="P66" s="675"/>
      <c r="Q66" s="675"/>
      <c r="R66" s="675"/>
      <c r="S66" s="675"/>
      <c r="T66" s="675"/>
      <c r="U66" s="675"/>
      <c r="V66" s="675"/>
      <c r="W66" s="675"/>
      <c r="X66" s="675"/>
      <c r="Y66" s="675"/>
      <c r="Z66" s="675"/>
    </row>
    <row r="67" spans="1:26">
      <c r="A67" s="674"/>
      <c r="B67" s="675"/>
      <c r="C67" s="675"/>
      <c r="D67" s="675"/>
      <c r="E67" s="675"/>
      <c r="F67" s="675"/>
      <c r="G67" s="675"/>
      <c r="H67" s="675"/>
      <c r="I67" s="675"/>
      <c r="J67" s="675"/>
      <c r="K67" s="675"/>
      <c r="L67" s="675"/>
      <c r="M67" s="675"/>
      <c r="N67" s="675"/>
      <c r="O67" s="675"/>
      <c r="P67" s="675"/>
      <c r="Q67" s="675"/>
      <c r="R67" s="675"/>
      <c r="S67" s="675"/>
      <c r="T67" s="675"/>
      <c r="U67" s="675"/>
      <c r="V67" s="675"/>
      <c r="W67" s="675"/>
      <c r="X67" s="675"/>
      <c r="Y67" s="675"/>
      <c r="Z67" s="675"/>
    </row>
    <row r="68" spans="1:26">
      <c r="A68" s="674"/>
      <c r="B68" s="675"/>
      <c r="C68" s="675"/>
      <c r="D68" s="675"/>
      <c r="E68" s="675"/>
      <c r="F68" s="675"/>
      <c r="G68" s="675"/>
      <c r="H68" s="675"/>
      <c r="I68" s="675"/>
      <c r="J68" s="675"/>
      <c r="K68" s="675"/>
      <c r="L68" s="675"/>
      <c r="M68" s="675"/>
      <c r="N68" s="675"/>
      <c r="O68" s="675"/>
      <c r="P68" s="675"/>
      <c r="Q68" s="675"/>
      <c r="R68" s="675"/>
      <c r="S68" s="675"/>
      <c r="T68" s="675"/>
      <c r="U68" s="675"/>
      <c r="V68" s="675"/>
      <c r="W68" s="675"/>
      <c r="X68" s="675"/>
      <c r="Y68" s="675"/>
      <c r="Z68" s="675"/>
    </row>
    <row r="69" spans="1:26">
      <c r="A69" s="674"/>
      <c r="B69" s="675"/>
      <c r="C69" s="675"/>
      <c r="D69" s="675"/>
      <c r="E69" s="675"/>
      <c r="F69" s="675"/>
      <c r="G69" s="675"/>
      <c r="H69" s="675"/>
      <c r="I69" s="675"/>
      <c r="J69" s="675"/>
      <c r="K69" s="675"/>
      <c r="L69" s="675"/>
      <c r="M69" s="675"/>
      <c r="N69" s="675"/>
      <c r="O69" s="675"/>
      <c r="P69" s="675"/>
      <c r="Q69" s="675"/>
      <c r="R69" s="675"/>
      <c r="S69" s="675"/>
      <c r="T69" s="675"/>
      <c r="U69" s="675"/>
      <c r="V69" s="675"/>
      <c r="W69" s="675"/>
      <c r="X69" s="675"/>
      <c r="Y69" s="675"/>
      <c r="Z69" s="675"/>
    </row>
    <row r="70" spans="1:26">
      <c r="A70" s="674"/>
      <c r="B70" s="675"/>
      <c r="C70" s="675"/>
      <c r="D70" s="675"/>
      <c r="E70" s="675"/>
      <c r="F70" s="675"/>
      <c r="G70" s="675"/>
      <c r="H70" s="675"/>
      <c r="I70" s="675"/>
      <c r="J70" s="675"/>
      <c r="K70" s="675"/>
      <c r="L70" s="675"/>
      <c r="M70" s="675"/>
      <c r="N70" s="675"/>
      <c r="O70" s="675"/>
      <c r="P70" s="675"/>
      <c r="Q70" s="675"/>
      <c r="R70" s="675"/>
      <c r="S70" s="675"/>
      <c r="T70" s="675"/>
      <c r="U70" s="675"/>
      <c r="V70" s="675"/>
      <c r="W70" s="675"/>
      <c r="X70" s="675"/>
      <c r="Y70" s="675"/>
      <c r="Z70" s="675"/>
    </row>
    <row r="71" spans="1:26">
      <c r="A71" s="674"/>
      <c r="B71" s="675"/>
      <c r="C71" s="675"/>
      <c r="D71" s="675"/>
      <c r="E71" s="675"/>
      <c r="F71" s="675"/>
      <c r="G71" s="675"/>
      <c r="H71" s="675"/>
      <c r="I71" s="675"/>
      <c r="J71" s="675"/>
      <c r="K71" s="675"/>
      <c r="L71" s="675"/>
      <c r="M71" s="675"/>
      <c r="N71" s="675"/>
      <c r="O71" s="675"/>
      <c r="P71" s="675"/>
      <c r="Q71" s="675"/>
      <c r="R71" s="675"/>
      <c r="S71" s="675"/>
      <c r="T71" s="675"/>
      <c r="U71" s="675"/>
      <c r="V71" s="675"/>
      <c r="W71" s="675"/>
      <c r="X71" s="675"/>
      <c r="Y71" s="675"/>
      <c r="Z71" s="675"/>
    </row>
    <row r="72" spans="1:26">
      <c r="A72" s="674"/>
      <c r="B72" s="675"/>
      <c r="C72" s="675"/>
      <c r="D72" s="675"/>
      <c r="E72" s="675"/>
      <c r="F72" s="675"/>
      <c r="G72" s="675"/>
      <c r="H72" s="675"/>
      <c r="I72" s="675"/>
      <c r="J72" s="675"/>
      <c r="K72" s="675"/>
      <c r="L72" s="675"/>
      <c r="M72" s="675"/>
      <c r="N72" s="675"/>
      <c r="O72" s="675"/>
      <c r="P72" s="675"/>
      <c r="Q72" s="675"/>
      <c r="R72" s="675"/>
      <c r="S72" s="675"/>
      <c r="T72" s="675"/>
      <c r="U72" s="675"/>
      <c r="V72" s="675"/>
      <c r="W72" s="675"/>
      <c r="X72" s="675"/>
      <c r="Y72" s="675"/>
      <c r="Z72" s="675"/>
    </row>
    <row r="73" spans="1:26">
      <c r="A73" s="674"/>
      <c r="B73" s="675"/>
      <c r="C73" s="675"/>
      <c r="D73" s="675"/>
      <c r="E73" s="675"/>
      <c r="F73" s="675"/>
      <c r="G73" s="675"/>
      <c r="H73" s="675"/>
      <c r="I73" s="675"/>
      <c r="J73" s="675"/>
      <c r="K73" s="675"/>
      <c r="L73" s="675"/>
      <c r="M73" s="675"/>
      <c r="N73" s="675"/>
      <c r="O73" s="675"/>
      <c r="P73" s="675"/>
      <c r="Q73" s="675"/>
      <c r="R73" s="675"/>
      <c r="S73" s="675"/>
      <c r="T73" s="675"/>
      <c r="U73" s="675"/>
      <c r="V73" s="675"/>
      <c r="W73" s="675"/>
      <c r="X73" s="675"/>
      <c r="Y73" s="675"/>
      <c r="Z73" s="675"/>
    </row>
    <row r="74" spans="1:26">
      <c r="A74" s="674"/>
      <c r="B74" s="675"/>
      <c r="C74" s="675"/>
      <c r="D74" s="675"/>
      <c r="E74" s="675"/>
      <c r="F74" s="675"/>
      <c r="G74" s="675"/>
      <c r="H74" s="675"/>
      <c r="I74" s="675"/>
      <c r="J74" s="675"/>
      <c r="K74" s="675"/>
      <c r="L74" s="675"/>
      <c r="M74" s="675"/>
      <c r="N74" s="675"/>
      <c r="O74" s="675"/>
      <c r="P74" s="675"/>
      <c r="Q74" s="675"/>
      <c r="R74" s="675"/>
      <c r="S74" s="675"/>
      <c r="T74" s="675"/>
      <c r="U74" s="675"/>
      <c r="V74" s="675"/>
      <c r="W74" s="675"/>
      <c r="X74" s="675"/>
      <c r="Y74" s="675"/>
      <c r="Z74" s="675"/>
    </row>
    <row r="75" spans="1:26">
      <c r="A75" s="674"/>
      <c r="B75" s="675"/>
      <c r="C75" s="675"/>
      <c r="D75" s="675"/>
      <c r="E75" s="675"/>
      <c r="F75" s="675"/>
      <c r="G75" s="675"/>
      <c r="H75" s="675"/>
      <c r="I75" s="675"/>
      <c r="J75" s="675"/>
      <c r="K75" s="675"/>
      <c r="L75" s="675"/>
      <c r="M75" s="675"/>
      <c r="N75" s="675"/>
      <c r="O75" s="675"/>
      <c r="P75" s="675"/>
      <c r="Q75" s="675"/>
      <c r="R75" s="675"/>
      <c r="S75" s="675"/>
      <c r="T75" s="675"/>
      <c r="U75" s="675"/>
      <c r="V75" s="675"/>
      <c r="W75" s="675"/>
      <c r="X75" s="675"/>
      <c r="Y75" s="675"/>
      <c r="Z75" s="675"/>
    </row>
    <row r="76" spans="1:26">
      <c r="A76" s="674"/>
      <c r="B76" s="675"/>
      <c r="C76" s="675"/>
      <c r="D76" s="675"/>
      <c r="E76" s="675"/>
      <c r="F76" s="675"/>
      <c r="G76" s="675"/>
      <c r="H76" s="675"/>
      <c r="I76" s="675"/>
      <c r="J76" s="675"/>
      <c r="K76" s="675"/>
      <c r="L76" s="675"/>
      <c r="M76" s="675"/>
      <c r="N76" s="675"/>
      <c r="O76" s="675"/>
      <c r="P76" s="675"/>
      <c r="Q76" s="675"/>
      <c r="R76" s="675"/>
      <c r="S76" s="675"/>
      <c r="T76" s="675"/>
      <c r="U76" s="675"/>
      <c r="V76" s="675"/>
      <c r="W76" s="675"/>
      <c r="X76" s="675"/>
      <c r="Y76" s="675"/>
      <c r="Z76" s="675"/>
    </row>
    <row r="77" spans="1:26">
      <c r="A77" s="674"/>
      <c r="B77" s="675"/>
      <c r="C77" s="675"/>
      <c r="D77" s="675"/>
      <c r="E77" s="675"/>
      <c r="F77" s="675"/>
      <c r="G77" s="675"/>
      <c r="H77" s="675"/>
      <c r="I77" s="675"/>
      <c r="J77" s="675"/>
      <c r="K77" s="675"/>
      <c r="L77" s="675"/>
      <c r="M77" s="675"/>
      <c r="N77" s="675"/>
      <c r="O77" s="675"/>
      <c r="P77" s="675"/>
      <c r="Q77" s="675"/>
      <c r="R77" s="675"/>
      <c r="S77" s="675"/>
      <c r="T77" s="675"/>
      <c r="U77" s="675"/>
      <c r="V77" s="675"/>
      <c r="W77" s="675"/>
      <c r="X77" s="675"/>
      <c r="Y77" s="675"/>
      <c r="Z77" s="675"/>
    </row>
    <row r="78" spans="1:26">
      <c r="A78" s="674"/>
      <c r="B78" s="675"/>
      <c r="C78" s="675"/>
      <c r="D78" s="675"/>
      <c r="E78" s="675"/>
      <c r="F78" s="675"/>
      <c r="G78" s="675"/>
      <c r="H78" s="675"/>
      <c r="I78" s="675"/>
      <c r="J78" s="675"/>
      <c r="K78" s="675"/>
      <c r="L78" s="675"/>
      <c r="M78" s="675"/>
      <c r="N78" s="675"/>
      <c r="O78" s="675"/>
      <c r="P78" s="675"/>
      <c r="Q78" s="675"/>
      <c r="R78" s="675"/>
      <c r="S78" s="675"/>
      <c r="T78" s="675"/>
      <c r="U78" s="675"/>
      <c r="V78" s="675"/>
      <c r="W78" s="675"/>
      <c r="X78" s="675"/>
      <c r="Y78" s="675"/>
      <c r="Z78" s="675"/>
    </row>
    <row r="79" spans="1:26">
      <c r="A79" s="674"/>
      <c r="B79" s="675"/>
      <c r="C79" s="675"/>
      <c r="D79" s="675"/>
      <c r="E79" s="675"/>
      <c r="F79" s="675"/>
      <c r="G79" s="675"/>
      <c r="H79" s="675"/>
      <c r="I79" s="675"/>
      <c r="J79" s="675"/>
      <c r="K79" s="675"/>
      <c r="L79" s="675"/>
      <c r="M79" s="675"/>
      <c r="N79" s="675"/>
      <c r="O79" s="675"/>
      <c r="P79" s="675"/>
      <c r="Q79" s="675"/>
      <c r="R79" s="675"/>
      <c r="S79" s="675"/>
      <c r="T79" s="675"/>
      <c r="U79" s="675"/>
      <c r="V79" s="675"/>
      <c r="W79" s="675"/>
      <c r="X79" s="675"/>
      <c r="Y79" s="675"/>
      <c r="Z79" s="675"/>
    </row>
    <row r="80" spans="1:26">
      <c r="A80" s="674"/>
      <c r="B80" s="675"/>
      <c r="C80" s="675"/>
      <c r="D80" s="675"/>
      <c r="E80" s="675"/>
      <c r="F80" s="675"/>
      <c r="G80" s="675"/>
      <c r="H80" s="675"/>
      <c r="I80" s="675"/>
      <c r="J80" s="675"/>
      <c r="K80" s="675"/>
      <c r="L80" s="675"/>
      <c r="M80" s="675"/>
      <c r="N80" s="675"/>
      <c r="O80" s="675"/>
      <c r="P80" s="675"/>
      <c r="Q80" s="675"/>
      <c r="R80" s="675"/>
      <c r="S80" s="675"/>
      <c r="T80" s="675"/>
      <c r="U80" s="675"/>
      <c r="V80" s="675"/>
      <c r="W80" s="675"/>
      <c r="X80" s="675"/>
      <c r="Y80" s="675"/>
      <c r="Z80" s="675"/>
    </row>
    <row r="81" spans="1:26">
      <c r="A81" s="674"/>
      <c r="B81" s="675"/>
      <c r="C81" s="675"/>
      <c r="D81" s="675"/>
      <c r="E81" s="675"/>
      <c r="F81" s="675"/>
      <c r="G81" s="675"/>
      <c r="H81" s="675"/>
      <c r="I81" s="675"/>
      <c r="J81" s="675"/>
      <c r="K81" s="675"/>
      <c r="L81" s="675"/>
      <c r="M81" s="675"/>
      <c r="N81" s="675"/>
      <c r="O81" s="675"/>
      <c r="P81" s="675"/>
      <c r="Q81" s="675"/>
      <c r="R81" s="675"/>
      <c r="S81" s="675"/>
      <c r="T81" s="675"/>
      <c r="U81" s="675"/>
      <c r="V81" s="675"/>
      <c r="W81" s="675"/>
      <c r="X81" s="675"/>
      <c r="Y81" s="675"/>
      <c r="Z81" s="675"/>
    </row>
    <row r="82" spans="1:26">
      <c r="A82" s="674"/>
      <c r="B82" s="675"/>
      <c r="C82" s="675"/>
      <c r="D82" s="675"/>
      <c r="E82" s="675"/>
      <c r="F82" s="675"/>
      <c r="G82" s="675"/>
      <c r="H82" s="675"/>
      <c r="I82" s="675"/>
      <c r="J82" s="675"/>
      <c r="K82" s="675"/>
      <c r="L82" s="675"/>
      <c r="M82" s="675"/>
      <c r="N82" s="675"/>
      <c r="O82" s="675"/>
      <c r="P82" s="675"/>
      <c r="Q82" s="675"/>
      <c r="R82" s="675"/>
      <c r="S82" s="675"/>
      <c r="T82" s="675"/>
      <c r="U82" s="675"/>
      <c r="V82" s="675"/>
      <c r="W82" s="675"/>
      <c r="X82" s="675"/>
      <c r="Y82" s="675"/>
      <c r="Z82" s="675"/>
    </row>
    <row r="83" spans="1:26">
      <c r="A83" s="674"/>
      <c r="B83" s="675"/>
      <c r="C83" s="675"/>
      <c r="D83" s="675"/>
      <c r="E83" s="675"/>
      <c r="F83" s="675"/>
      <c r="G83" s="675"/>
      <c r="H83" s="675"/>
      <c r="I83" s="675"/>
      <c r="J83" s="675"/>
      <c r="K83" s="675"/>
      <c r="L83" s="675"/>
      <c r="M83" s="675"/>
      <c r="N83" s="675"/>
      <c r="O83" s="675"/>
      <c r="P83" s="675"/>
      <c r="Q83" s="675"/>
      <c r="R83" s="675"/>
      <c r="S83" s="675"/>
      <c r="T83" s="675"/>
      <c r="U83" s="675"/>
      <c r="V83" s="675"/>
      <c r="W83" s="675"/>
      <c r="X83" s="675"/>
      <c r="Y83" s="675"/>
      <c r="Z83" s="675"/>
    </row>
    <row r="84" spans="1:26">
      <c r="A84" s="674"/>
      <c r="B84" s="675"/>
      <c r="C84" s="675"/>
      <c r="D84" s="675"/>
      <c r="E84" s="675"/>
      <c r="F84" s="675"/>
      <c r="G84" s="675"/>
      <c r="H84" s="675"/>
      <c r="I84" s="675"/>
      <c r="J84" s="675"/>
      <c r="K84" s="675"/>
      <c r="L84" s="675"/>
      <c r="M84" s="675"/>
      <c r="N84" s="675"/>
      <c r="O84" s="675"/>
      <c r="P84" s="675"/>
      <c r="Q84" s="675"/>
      <c r="R84" s="675"/>
      <c r="S84" s="675"/>
      <c r="T84" s="675"/>
      <c r="U84" s="675"/>
      <c r="V84" s="675"/>
      <c r="W84" s="675"/>
      <c r="X84" s="675"/>
      <c r="Y84" s="675"/>
      <c r="Z84" s="675"/>
    </row>
    <row r="85" spans="1:26">
      <c r="A85" s="674"/>
      <c r="B85" s="675"/>
      <c r="C85" s="675"/>
      <c r="D85" s="675"/>
      <c r="E85" s="675"/>
      <c r="F85" s="675"/>
      <c r="G85" s="675"/>
      <c r="H85" s="675"/>
      <c r="I85" s="675"/>
      <c r="J85" s="675"/>
      <c r="K85" s="675"/>
      <c r="L85" s="675"/>
      <c r="M85" s="675"/>
      <c r="N85" s="675"/>
      <c r="O85" s="675"/>
      <c r="P85" s="675"/>
      <c r="Q85" s="675"/>
      <c r="R85" s="675"/>
      <c r="S85" s="675"/>
      <c r="T85" s="675"/>
      <c r="U85" s="675"/>
      <c r="V85" s="675"/>
      <c r="W85" s="675"/>
      <c r="X85" s="675"/>
      <c r="Y85" s="675"/>
      <c r="Z85" s="675"/>
    </row>
    <row r="86" spans="1:26">
      <c r="A86" s="674"/>
      <c r="B86" s="675"/>
      <c r="C86" s="675"/>
      <c r="D86" s="675"/>
      <c r="E86" s="675"/>
      <c r="F86" s="675"/>
      <c r="G86" s="675"/>
      <c r="H86" s="675"/>
      <c r="I86" s="675"/>
      <c r="J86" s="675"/>
      <c r="K86" s="675"/>
      <c r="L86" s="675"/>
      <c r="M86" s="675"/>
      <c r="N86" s="675"/>
      <c r="O86" s="675"/>
      <c r="P86" s="675"/>
      <c r="Q86" s="675"/>
      <c r="R86" s="675"/>
      <c r="S86" s="675"/>
      <c r="T86" s="675"/>
      <c r="U86" s="675"/>
      <c r="V86" s="675"/>
      <c r="W86" s="675"/>
      <c r="X86" s="675"/>
      <c r="Y86" s="675"/>
      <c r="Z86" s="675"/>
    </row>
    <row r="87" spans="1:26">
      <c r="A87" s="674"/>
      <c r="B87" s="675"/>
      <c r="C87" s="675"/>
      <c r="D87" s="675"/>
      <c r="E87" s="675"/>
      <c r="F87" s="675"/>
      <c r="G87" s="675"/>
      <c r="H87" s="675"/>
      <c r="I87" s="675"/>
      <c r="J87" s="675"/>
      <c r="K87" s="675"/>
      <c r="L87" s="675"/>
      <c r="M87" s="675"/>
      <c r="N87" s="675"/>
      <c r="O87" s="675"/>
      <c r="P87" s="675"/>
      <c r="Q87" s="675"/>
      <c r="R87" s="675"/>
      <c r="S87" s="675"/>
      <c r="T87" s="675"/>
      <c r="U87" s="675"/>
      <c r="V87" s="675"/>
      <c r="W87" s="675"/>
      <c r="X87" s="675"/>
      <c r="Y87" s="675"/>
      <c r="Z87" s="675"/>
    </row>
    <row r="88" spans="1:26">
      <c r="A88" s="674"/>
      <c r="B88" s="675"/>
      <c r="C88" s="675"/>
      <c r="D88" s="675"/>
      <c r="E88" s="675"/>
      <c r="F88" s="675"/>
      <c r="G88" s="675"/>
      <c r="H88" s="675"/>
      <c r="I88" s="675"/>
      <c r="J88" s="675"/>
      <c r="K88" s="675"/>
      <c r="L88" s="675"/>
      <c r="M88" s="675"/>
      <c r="N88" s="675"/>
      <c r="O88" s="675"/>
      <c r="P88" s="675"/>
      <c r="Q88" s="675"/>
      <c r="R88" s="675"/>
      <c r="S88" s="675"/>
      <c r="T88" s="675"/>
      <c r="U88" s="675"/>
      <c r="V88" s="675"/>
      <c r="W88" s="675"/>
      <c r="X88" s="675"/>
      <c r="Y88" s="675"/>
      <c r="Z88" s="675"/>
    </row>
    <row r="89" spans="1:26">
      <c r="A89" s="674"/>
      <c r="B89" s="675"/>
      <c r="C89" s="675"/>
      <c r="D89" s="675"/>
      <c r="E89" s="675"/>
      <c r="F89" s="675"/>
      <c r="G89" s="675"/>
      <c r="H89" s="675"/>
      <c r="I89" s="675"/>
      <c r="J89" s="675"/>
      <c r="K89" s="675"/>
      <c r="L89" s="675"/>
      <c r="M89" s="675"/>
      <c r="N89" s="675"/>
      <c r="O89" s="675"/>
      <c r="P89" s="675"/>
      <c r="Q89" s="675"/>
      <c r="R89" s="675"/>
      <c r="S89" s="675"/>
      <c r="T89" s="675"/>
      <c r="U89" s="675"/>
      <c r="V89" s="675"/>
      <c r="W89" s="675"/>
      <c r="X89" s="675"/>
      <c r="Y89" s="675"/>
      <c r="Z89" s="675"/>
    </row>
    <row r="90" spans="1:26">
      <c r="A90" s="674"/>
      <c r="B90" s="675"/>
      <c r="C90" s="675"/>
      <c r="D90" s="675"/>
      <c r="E90" s="675"/>
      <c r="F90" s="675"/>
      <c r="G90" s="675"/>
      <c r="H90" s="675"/>
      <c r="I90" s="675"/>
      <c r="J90" s="675"/>
      <c r="K90" s="675"/>
      <c r="L90" s="675"/>
      <c r="M90" s="675"/>
      <c r="N90" s="675"/>
      <c r="O90" s="675"/>
      <c r="P90" s="675"/>
      <c r="Q90" s="675"/>
      <c r="R90" s="675"/>
      <c r="S90" s="675"/>
      <c r="T90" s="675"/>
      <c r="U90" s="675"/>
      <c r="V90" s="675"/>
      <c r="W90" s="675"/>
      <c r="X90" s="675"/>
      <c r="Y90" s="675"/>
      <c r="Z90" s="675"/>
    </row>
    <row r="91" spans="1:26">
      <c r="A91" s="674"/>
      <c r="B91" s="675"/>
      <c r="C91" s="675"/>
      <c r="D91" s="675"/>
      <c r="E91" s="675"/>
      <c r="F91" s="675"/>
      <c r="G91" s="675"/>
      <c r="H91" s="675"/>
      <c r="I91" s="675"/>
      <c r="J91" s="675"/>
      <c r="K91" s="675"/>
      <c r="L91" s="675"/>
      <c r="M91" s="675"/>
      <c r="N91" s="675"/>
      <c r="O91" s="675"/>
      <c r="P91" s="675"/>
      <c r="Q91" s="675"/>
      <c r="R91" s="675"/>
      <c r="S91" s="675"/>
      <c r="T91" s="675"/>
      <c r="U91" s="675"/>
      <c r="V91" s="675"/>
      <c r="W91" s="675"/>
      <c r="X91" s="675"/>
      <c r="Y91" s="675"/>
      <c r="Z91" s="675"/>
    </row>
    <row r="92" spans="1:26">
      <c r="A92" s="674"/>
      <c r="B92" s="675"/>
      <c r="C92" s="675"/>
      <c r="D92" s="675"/>
      <c r="E92" s="675"/>
      <c r="F92" s="675"/>
      <c r="G92" s="675"/>
      <c r="H92" s="675"/>
      <c r="I92" s="675"/>
      <c r="J92" s="675"/>
      <c r="K92" s="675"/>
      <c r="L92" s="675"/>
      <c r="M92" s="675"/>
      <c r="N92" s="675"/>
      <c r="O92" s="675"/>
      <c r="P92" s="675"/>
      <c r="Q92" s="675"/>
      <c r="R92" s="675"/>
      <c r="S92" s="675"/>
      <c r="T92" s="675"/>
      <c r="U92" s="675"/>
      <c r="V92" s="675"/>
      <c r="W92" s="675"/>
      <c r="X92" s="675"/>
      <c r="Y92" s="675"/>
      <c r="Z92" s="675"/>
    </row>
    <row r="93" spans="1:26">
      <c r="A93" s="674"/>
      <c r="B93" s="675"/>
      <c r="C93" s="675"/>
      <c r="D93" s="675"/>
      <c r="E93" s="675"/>
      <c r="F93" s="675"/>
      <c r="G93" s="675"/>
      <c r="H93" s="675"/>
      <c r="I93" s="675"/>
      <c r="J93" s="675"/>
      <c r="K93" s="675"/>
      <c r="L93" s="675"/>
      <c r="M93" s="675"/>
      <c r="N93" s="675"/>
      <c r="O93" s="675"/>
      <c r="P93" s="675"/>
      <c r="Q93" s="675"/>
      <c r="R93" s="675"/>
      <c r="S93" s="675"/>
      <c r="T93" s="675"/>
      <c r="U93" s="675"/>
      <c r="V93" s="675"/>
      <c r="W93" s="675"/>
      <c r="X93" s="675"/>
      <c r="Y93" s="675"/>
      <c r="Z93" s="675"/>
    </row>
    <row r="94" spans="1:26">
      <c r="A94" s="674"/>
      <c r="B94" s="675"/>
      <c r="C94" s="675"/>
      <c r="D94" s="675"/>
      <c r="E94" s="675"/>
      <c r="F94" s="675"/>
      <c r="G94" s="675"/>
      <c r="H94" s="675"/>
      <c r="I94" s="675"/>
      <c r="J94" s="675"/>
      <c r="K94" s="675"/>
      <c r="L94" s="675"/>
      <c r="M94" s="675"/>
      <c r="N94" s="675"/>
      <c r="O94" s="675"/>
      <c r="P94" s="675"/>
      <c r="Q94" s="675"/>
      <c r="R94" s="675"/>
      <c r="S94" s="675"/>
      <c r="T94" s="675"/>
      <c r="U94" s="675"/>
      <c r="V94" s="675"/>
      <c r="W94" s="675"/>
      <c r="X94" s="675"/>
      <c r="Y94" s="675"/>
      <c r="Z94" s="675"/>
    </row>
    <row r="95" spans="1:26">
      <c r="A95" s="674"/>
      <c r="B95" s="675"/>
      <c r="C95" s="675"/>
      <c r="D95" s="675"/>
      <c r="E95" s="675"/>
      <c r="F95" s="675"/>
      <c r="G95" s="675"/>
      <c r="H95" s="675"/>
      <c r="I95" s="675"/>
      <c r="J95" s="675"/>
      <c r="K95" s="675"/>
      <c r="L95" s="675"/>
      <c r="M95" s="675"/>
      <c r="N95" s="675"/>
      <c r="O95" s="675"/>
      <c r="P95" s="675"/>
      <c r="Q95" s="675"/>
      <c r="R95" s="675"/>
      <c r="S95" s="675"/>
      <c r="T95" s="675"/>
      <c r="U95" s="675"/>
      <c r="V95" s="675"/>
      <c r="W95" s="675"/>
      <c r="X95" s="675"/>
      <c r="Y95" s="675"/>
      <c r="Z95" s="675"/>
    </row>
    <row r="96" spans="1:26">
      <c r="A96" s="674"/>
      <c r="B96" s="675"/>
      <c r="C96" s="675"/>
      <c r="D96" s="675"/>
      <c r="E96" s="675"/>
      <c r="F96" s="675"/>
      <c r="G96" s="675"/>
      <c r="H96" s="675"/>
      <c r="I96" s="675"/>
      <c r="J96" s="675"/>
      <c r="K96" s="675"/>
      <c r="L96" s="675"/>
      <c r="M96" s="675"/>
      <c r="N96" s="675"/>
      <c r="O96" s="675"/>
      <c r="P96" s="675"/>
      <c r="Q96" s="675"/>
      <c r="R96" s="675"/>
      <c r="S96" s="675"/>
      <c r="T96" s="675"/>
      <c r="U96" s="675"/>
      <c r="V96" s="675"/>
      <c r="W96" s="675"/>
      <c r="X96" s="675"/>
      <c r="Y96" s="675"/>
      <c r="Z96" s="675"/>
    </row>
    <row r="97" spans="1:26">
      <c r="A97" s="674"/>
      <c r="B97" s="675"/>
      <c r="C97" s="675"/>
      <c r="D97" s="675"/>
      <c r="E97" s="675"/>
      <c r="F97" s="675"/>
      <c r="G97" s="675"/>
      <c r="H97" s="675"/>
      <c r="I97" s="675"/>
      <c r="J97" s="675"/>
      <c r="K97" s="675"/>
      <c r="L97" s="675"/>
      <c r="M97" s="675"/>
      <c r="N97" s="675"/>
      <c r="O97" s="675"/>
      <c r="P97" s="675"/>
      <c r="Q97" s="675"/>
      <c r="R97" s="675"/>
      <c r="S97" s="675"/>
      <c r="T97" s="675"/>
      <c r="U97" s="675"/>
      <c r="V97" s="675"/>
      <c r="W97" s="675"/>
      <c r="X97" s="675"/>
      <c r="Y97" s="675"/>
      <c r="Z97" s="675"/>
    </row>
    <row r="98" spans="1:26">
      <c r="A98" s="674"/>
      <c r="B98" s="675"/>
      <c r="C98" s="675"/>
      <c r="D98" s="675"/>
      <c r="E98" s="675"/>
      <c r="F98" s="675"/>
      <c r="G98" s="675"/>
      <c r="H98" s="675"/>
      <c r="I98" s="675"/>
      <c r="J98" s="675"/>
      <c r="K98" s="675"/>
      <c r="L98" s="675"/>
      <c r="M98" s="675"/>
      <c r="N98" s="675"/>
      <c r="O98" s="675"/>
      <c r="P98" s="675"/>
      <c r="Q98" s="675"/>
      <c r="R98" s="675"/>
      <c r="S98" s="675"/>
      <c r="T98" s="675"/>
      <c r="U98" s="675"/>
      <c r="V98" s="675"/>
      <c r="W98" s="675"/>
      <c r="X98" s="675"/>
      <c r="Y98" s="675"/>
      <c r="Z98" s="675"/>
    </row>
    <row r="99" spans="1:26">
      <c r="A99" s="674"/>
      <c r="B99" s="675"/>
      <c r="C99" s="675"/>
      <c r="D99" s="675"/>
      <c r="E99" s="675"/>
      <c r="F99" s="675"/>
      <c r="G99" s="675"/>
      <c r="H99" s="675"/>
      <c r="I99" s="675"/>
      <c r="J99" s="675"/>
      <c r="K99" s="675"/>
      <c r="L99" s="675"/>
      <c r="M99" s="675"/>
      <c r="N99" s="675"/>
      <c r="O99" s="675"/>
      <c r="P99" s="675"/>
      <c r="Q99" s="675"/>
      <c r="R99" s="675"/>
      <c r="S99" s="675"/>
      <c r="T99" s="675"/>
      <c r="U99" s="675"/>
      <c r="V99" s="675"/>
      <c r="W99" s="675"/>
      <c r="X99" s="675"/>
      <c r="Y99" s="675"/>
      <c r="Z99" s="675"/>
    </row>
    <row r="100" spans="1:26">
      <c r="A100" s="674"/>
      <c r="B100" s="675"/>
      <c r="C100" s="675"/>
      <c r="D100" s="675"/>
      <c r="E100" s="675"/>
      <c r="F100" s="675"/>
      <c r="G100" s="675"/>
      <c r="H100" s="675"/>
      <c r="I100" s="675"/>
      <c r="J100" s="675"/>
      <c r="K100" s="675"/>
      <c r="L100" s="675"/>
      <c r="M100" s="675"/>
      <c r="N100" s="675"/>
      <c r="O100" s="675"/>
      <c r="P100" s="675"/>
      <c r="Q100" s="675"/>
      <c r="R100" s="675"/>
      <c r="S100" s="675"/>
      <c r="T100" s="675"/>
      <c r="U100" s="675"/>
      <c r="V100" s="675"/>
      <c r="W100" s="675"/>
      <c r="X100" s="675"/>
      <c r="Y100" s="675"/>
      <c r="Z100" s="675"/>
    </row>
    <row r="101" spans="1:26">
      <c r="A101" s="674"/>
      <c r="B101" s="675"/>
      <c r="C101" s="675"/>
      <c r="D101" s="675"/>
      <c r="E101" s="675"/>
      <c r="F101" s="675"/>
      <c r="G101" s="675"/>
      <c r="H101" s="675"/>
      <c r="I101" s="675"/>
      <c r="J101" s="675"/>
      <c r="K101" s="675"/>
      <c r="L101" s="675"/>
      <c r="M101" s="675"/>
      <c r="N101" s="675"/>
      <c r="O101" s="675"/>
      <c r="P101" s="675"/>
      <c r="Q101" s="675"/>
      <c r="R101" s="675"/>
      <c r="S101" s="675"/>
      <c r="T101" s="675"/>
      <c r="U101" s="675"/>
      <c r="V101" s="675"/>
      <c r="W101" s="675"/>
      <c r="X101" s="675"/>
      <c r="Y101" s="675"/>
      <c r="Z101" s="675"/>
    </row>
    <row r="102" spans="1:26">
      <c r="A102" s="674"/>
      <c r="B102" s="675"/>
      <c r="C102" s="675"/>
      <c r="D102" s="675"/>
      <c r="E102" s="675"/>
      <c r="F102" s="675"/>
      <c r="G102" s="675"/>
      <c r="H102" s="675"/>
      <c r="I102" s="675"/>
      <c r="J102" s="675"/>
      <c r="K102" s="675"/>
      <c r="L102" s="675"/>
      <c r="M102" s="675"/>
      <c r="N102" s="675"/>
      <c r="O102" s="675"/>
      <c r="P102" s="675"/>
      <c r="Q102" s="675"/>
      <c r="R102" s="675"/>
      <c r="S102" s="675"/>
      <c r="T102" s="675"/>
      <c r="U102" s="675"/>
      <c r="V102" s="675"/>
      <c r="W102" s="675"/>
      <c r="X102" s="675"/>
      <c r="Y102" s="675"/>
      <c r="Z102" s="675"/>
    </row>
    <row r="103" spans="1:26">
      <c r="A103" s="674"/>
      <c r="B103" s="675"/>
      <c r="C103" s="675"/>
      <c r="D103" s="675"/>
      <c r="E103" s="675"/>
      <c r="F103" s="675"/>
      <c r="G103" s="675"/>
      <c r="H103" s="675"/>
      <c r="I103" s="675"/>
      <c r="J103" s="675"/>
      <c r="K103" s="675"/>
      <c r="L103" s="675"/>
      <c r="M103" s="675"/>
      <c r="N103" s="675"/>
      <c r="O103" s="675"/>
      <c r="P103" s="675"/>
      <c r="Q103" s="675"/>
      <c r="R103" s="675"/>
      <c r="S103" s="675"/>
      <c r="T103" s="675"/>
      <c r="U103" s="675"/>
      <c r="V103" s="675"/>
      <c r="W103" s="675"/>
      <c r="X103" s="675"/>
      <c r="Y103" s="675"/>
      <c r="Z103" s="675"/>
    </row>
    <row r="104" spans="1:26">
      <c r="A104" s="674"/>
      <c r="B104" s="675"/>
      <c r="C104" s="675"/>
      <c r="D104" s="675"/>
      <c r="E104" s="675"/>
      <c r="F104" s="675"/>
      <c r="G104" s="675"/>
      <c r="H104" s="675"/>
      <c r="I104" s="675"/>
      <c r="J104" s="675"/>
      <c r="K104" s="675"/>
      <c r="L104" s="675"/>
      <c r="M104" s="675"/>
      <c r="N104" s="675"/>
      <c r="O104" s="675"/>
      <c r="P104" s="675"/>
      <c r="Q104" s="675"/>
      <c r="R104" s="675"/>
      <c r="S104" s="675"/>
      <c r="T104" s="675"/>
      <c r="U104" s="675"/>
      <c r="V104" s="675"/>
      <c r="W104" s="675"/>
      <c r="X104" s="675"/>
      <c r="Y104" s="675"/>
      <c r="Z104" s="675"/>
    </row>
    <row r="105" spans="1:26">
      <c r="A105" s="674"/>
      <c r="B105" s="675"/>
      <c r="C105" s="675"/>
      <c r="D105" s="675"/>
      <c r="E105" s="675"/>
      <c r="F105" s="675"/>
      <c r="G105" s="675"/>
      <c r="H105" s="675"/>
      <c r="I105" s="675"/>
      <c r="J105" s="675"/>
      <c r="K105" s="675"/>
      <c r="L105" s="675"/>
      <c r="M105" s="675"/>
      <c r="N105" s="675"/>
      <c r="O105" s="675"/>
      <c r="P105" s="675"/>
      <c r="Q105" s="675"/>
      <c r="R105" s="675"/>
      <c r="S105" s="675"/>
      <c r="T105" s="675"/>
      <c r="U105" s="675"/>
      <c r="V105" s="675"/>
      <c r="W105" s="675"/>
      <c r="X105" s="675"/>
      <c r="Y105" s="675"/>
      <c r="Z105" s="675"/>
    </row>
    <row r="106" spans="1:26">
      <c r="A106" s="674"/>
      <c r="B106" s="675"/>
      <c r="C106" s="675"/>
      <c r="D106" s="675"/>
      <c r="E106" s="675"/>
      <c r="F106" s="675"/>
      <c r="G106" s="675"/>
      <c r="H106" s="675"/>
      <c r="I106" s="675"/>
      <c r="J106" s="675"/>
      <c r="K106" s="675"/>
      <c r="L106" s="675"/>
      <c r="M106" s="675"/>
      <c r="N106" s="675"/>
      <c r="O106" s="675"/>
      <c r="P106" s="675"/>
      <c r="Q106" s="675"/>
      <c r="R106" s="675"/>
      <c r="S106" s="675"/>
      <c r="T106" s="675"/>
      <c r="U106" s="675"/>
      <c r="V106" s="675"/>
      <c r="W106" s="675"/>
      <c r="X106" s="675"/>
      <c r="Y106" s="675"/>
      <c r="Z106" s="675"/>
    </row>
    <row r="107" spans="1:26">
      <c r="A107" s="674"/>
      <c r="B107" s="675"/>
      <c r="C107" s="675"/>
      <c r="D107" s="675"/>
      <c r="E107" s="675"/>
      <c r="F107" s="675"/>
      <c r="G107" s="675"/>
      <c r="H107" s="675"/>
      <c r="I107" s="675"/>
      <c r="J107" s="675"/>
      <c r="K107" s="675"/>
      <c r="L107" s="675"/>
      <c r="M107" s="675"/>
      <c r="N107" s="675"/>
      <c r="O107" s="675"/>
      <c r="P107" s="675"/>
      <c r="Q107" s="675"/>
      <c r="R107" s="675"/>
      <c r="S107" s="675"/>
      <c r="T107" s="675"/>
      <c r="U107" s="675"/>
      <c r="V107" s="675"/>
      <c r="W107" s="675"/>
      <c r="X107" s="675"/>
      <c r="Y107" s="675"/>
      <c r="Z107" s="675"/>
    </row>
    <row r="108" spans="1:26">
      <c r="A108" s="674"/>
      <c r="B108" s="675"/>
      <c r="C108" s="675"/>
      <c r="D108" s="675"/>
      <c r="E108" s="675"/>
      <c r="F108" s="675"/>
      <c r="G108" s="675"/>
      <c r="H108" s="675"/>
      <c r="I108" s="675"/>
      <c r="J108" s="675"/>
      <c r="K108" s="675"/>
      <c r="L108" s="675"/>
      <c r="M108" s="675"/>
      <c r="N108" s="675"/>
      <c r="O108" s="675"/>
      <c r="P108" s="675"/>
      <c r="Q108" s="675"/>
      <c r="R108" s="675"/>
      <c r="S108" s="675"/>
      <c r="T108" s="675"/>
      <c r="U108" s="675"/>
      <c r="V108" s="675"/>
      <c r="W108" s="675"/>
      <c r="X108" s="675"/>
      <c r="Y108" s="675"/>
      <c r="Z108" s="675"/>
    </row>
    <row r="109" spans="1:26">
      <c r="A109" s="674"/>
      <c r="B109" s="675"/>
      <c r="C109" s="675"/>
      <c r="D109" s="675"/>
      <c r="E109" s="675"/>
      <c r="F109" s="675"/>
      <c r="G109" s="675"/>
      <c r="H109" s="675"/>
      <c r="I109" s="675"/>
      <c r="J109" s="675"/>
      <c r="K109" s="675"/>
      <c r="L109" s="675"/>
      <c r="M109" s="675"/>
      <c r="N109" s="675"/>
      <c r="O109" s="675"/>
      <c r="P109" s="675"/>
      <c r="Q109" s="675"/>
      <c r="R109" s="675"/>
      <c r="S109" s="675"/>
      <c r="T109" s="675"/>
      <c r="U109" s="675"/>
      <c r="V109" s="675"/>
      <c r="W109" s="675"/>
      <c r="X109" s="675"/>
      <c r="Y109" s="675"/>
      <c r="Z109" s="675"/>
    </row>
    <row r="110" spans="1:26">
      <c r="A110" s="674"/>
      <c r="B110" s="675"/>
      <c r="C110" s="675"/>
      <c r="D110" s="675"/>
      <c r="E110" s="675"/>
      <c r="F110" s="675"/>
      <c r="G110" s="675"/>
      <c r="H110" s="675"/>
      <c r="I110" s="675"/>
      <c r="J110" s="675"/>
      <c r="K110" s="675"/>
      <c r="L110" s="675"/>
      <c r="M110" s="675"/>
      <c r="N110" s="675"/>
      <c r="O110" s="675"/>
      <c r="P110" s="675"/>
      <c r="Q110" s="675"/>
      <c r="R110" s="675"/>
      <c r="S110" s="675"/>
      <c r="T110" s="675"/>
      <c r="U110" s="675"/>
      <c r="V110" s="675"/>
      <c r="W110" s="675"/>
      <c r="X110" s="675"/>
      <c r="Y110" s="675"/>
      <c r="Z110" s="675"/>
    </row>
    <row r="111" spans="1:26">
      <c r="A111" s="674"/>
      <c r="B111" s="675"/>
      <c r="C111" s="675"/>
      <c r="D111" s="675"/>
      <c r="E111" s="675"/>
      <c r="F111" s="675"/>
      <c r="G111" s="675"/>
      <c r="H111" s="675"/>
      <c r="I111" s="675"/>
      <c r="J111" s="675"/>
      <c r="K111" s="675"/>
      <c r="L111" s="675"/>
      <c r="M111" s="675"/>
      <c r="N111" s="675"/>
      <c r="O111" s="675"/>
      <c r="P111" s="675"/>
      <c r="Q111" s="675"/>
      <c r="R111" s="675"/>
      <c r="S111" s="675"/>
      <c r="T111" s="675"/>
      <c r="U111" s="675"/>
      <c r="V111" s="675"/>
      <c r="W111" s="675"/>
      <c r="X111" s="675"/>
      <c r="Y111" s="675"/>
      <c r="Z111" s="675"/>
    </row>
    <row r="112" spans="1:26">
      <c r="A112" s="674"/>
      <c r="B112" s="675"/>
      <c r="C112" s="675"/>
      <c r="D112" s="675"/>
      <c r="E112" s="675"/>
      <c r="F112" s="675"/>
      <c r="G112" s="675"/>
      <c r="H112" s="675"/>
      <c r="I112" s="675"/>
      <c r="J112" s="675"/>
      <c r="K112" s="675"/>
      <c r="L112" s="675"/>
      <c r="M112" s="675"/>
      <c r="N112" s="675"/>
      <c r="O112" s="675"/>
      <c r="P112" s="675"/>
      <c r="Q112" s="675"/>
      <c r="R112" s="675"/>
      <c r="S112" s="675"/>
      <c r="T112" s="675"/>
      <c r="U112" s="675"/>
      <c r="V112" s="675"/>
      <c r="W112" s="675"/>
      <c r="X112" s="675"/>
      <c r="Y112" s="675"/>
      <c r="Z112" s="675"/>
    </row>
    <row r="113" spans="1:26">
      <c r="A113" s="674"/>
      <c r="B113" s="675"/>
      <c r="C113" s="675"/>
      <c r="D113" s="675"/>
      <c r="E113" s="675"/>
      <c r="F113" s="675"/>
      <c r="G113" s="675"/>
      <c r="H113" s="675"/>
      <c r="I113" s="675"/>
      <c r="J113" s="675"/>
      <c r="K113" s="675"/>
      <c r="L113" s="675"/>
      <c r="M113" s="675"/>
      <c r="N113" s="675"/>
      <c r="O113" s="675"/>
      <c r="P113" s="675"/>
      <c r="Q113" s="675"/>
      <c r="R113" s="675"/>
      <c r="S113" s="675"/>
      <c r="T113" s="675"/>
      <c r="U113" s="675"/>
      <c r="V113" s="675"/>
      <c r="W113" s="675"/>
      <c r="X113" s="675"/>
      <c r="Y113" s="675"/>
      <c r="Z113" s="675"/>
    </row>
    <row r="114" spans="1:26">
      <c r="A114" s="674"/>
      <c r="B114" s="675"/>
      <c r="C114" s="675"/>
      <c r="D114" s="675"/>
      <c r="E114" s="675"/>
      <c r="F114" s="675"/>
      <c r="G114" s="675"/>
      <c r="H114" s="675"/>
      <c r="I114" s="675"/>
      <c r="J114" s="675"/>
      <c r="K114" s="675"/>
      <c r="L114" s="675"/>
      <c r="M114" s="675"/>
      <c r="N114" s="675"/>
      <c r="O114" s="675"/>
      <c r="P114" s="675"/>
      <c r="Q114" s="675"/>
      <c r="R114" s="675"/>
      <c r="S114" s="675"/>
      <c r="T114" s="675"/>
      <c r="U114" s="675"/>
      <c r="V114" s="675"/>
      <c r="W114" s="675"/>
      <c r="X114" s="675"/>
      <c r="Y114" s="675"/>
      <c r="Z114" s="675"/>
    </row>
    <row r="115" spans="1:26">
      <c r="A115" s="674"/>
      <c r="B115" s="675"/>
      <c r="C115" s="675"/>
      <c r="D115" s="675"/>
      <c r="E115" s="675"/>
      <c r="F115" s="675"/>
      <c r="G115" s="675"/>
      <c r="H115" s="675"/>
      <c r="I115" s="675"/>
      <c r="J115" s="675"/>
      <c r="K115" s="675"/>
      <c r="L115" s="675"/>
      <c r="M115" s="675"/>
      <c r="N115" s="675"/>
      <c r="O115" s="675"/>
      <c r="P115" s="675"/>
      <c r="Q115" s="675"/>
      <c r="R115" s="675"/>
      <c r="S115" s="675"/>
      <c r="T115" s="675"/>
      <c r="U115" s="675"/>
      <c r="V115" s="675"/>
      <c r="W115" s="675"/>
      <c r="X115" s="675"/>
      <c r="Y115" s="675"/>
      <c r="Z115" s="675"/>
    </row>
    <row r="116" spans="1:26">
      <c r="A116" s="674"/>
      <c r="B116" s="675"/>
      <c r="C116" s="675"/>
      <c r="D116" s="675"/>
      <c r="E116" s="675"/>
      <c r="F116" s="675"/>
      <c r="G116" s="675"/>
      <c r="H116" s="675"/>
      <c r="I116" s="675"/>
      <c r="J116" s="675"/>
      <c r="K116" s="675"/>
      <c r="L116" s="675"/>
      <c r="M116" s="675"/>
      <c r="N116" s="675"/>
      <c r="O116" s="675"/>
      <c r="P116" s="675"/>
      <c r="Q116" s="675"/>
      <c r="R116" s="675"/>
      <c r="S116" s="675"/>
      <c r="T116" s="675"/>
      <c r="U116" s="675"/>
      <c r="V116" s="675"/>
      <c r="W116" s="675"/>
      <c r="X116" s="675"/>
      <c r="Y116" s="675"/>
      <c r="Z116" s="675"/>
    </row>
    <row r="117" spans="1:26">
      <c r="A117" s="674"/>
      <c r="B117" s="675"/>
      <c r="C117" s="675"/>
      <c r="D117" s="675"/>
      <c r="E117" s="675"/>
      <c r="F117" s="675"/>
      <c r="G117" s="675"/>
      <c r="H117" s="675"/>
      <c r="I117" s="675"/>
      <c r="J117" s="675"/>
      <c r="K117" s="675"/>
      <c r="L117" s="675"/>
      <c r="M117" s="675"/>
      <c r="N117" s="675"/>
      <c r="O117" s="675"/>
      <c r="P117" s="675"/>
      <c r="Q117" s="675"/>
      <c r="R117" s="675"/>
      <c r="S117" s="675"/>
      <c r="T117" s="675"/>
      <c r="U117" s="675"/>
      <c r="V117" s="675"/>
      <c r="W117" s="675"/>
      <c r="X117" s="675"/>
      <c r="Y117" s="675"/>
      <c r="Z117" s="675"/>
    </row>
    <row r="118" spans="1:26">
      <c r="A118" s="674"/>
      <c r="B118" s="675"/>
      <c r="C118" s="675"/>
      <c r="D118" s="675"/>
      <c r="E118" s="675"/>
      <c r="F118" s="675"/>
      <c r="G118" s="675"/>
      <c r="H118" s="675"/>
      <c r="I118" s="675"/>
      <c r="J118" s="675"/>
      <c r="K118" s="675"/>
      <c r="L118" s="675"/>
      <c r="M118" s="675"/>
      <c r="N118" s="675"/>
      <c r="O118" s="675"/>
      <c r="P118" s="675"/>
      <c r="Q118" s="675"/>
      <c r="R118" s="675"/>
      <c r="S118" s="675"/>
      <c r="T118" s="675"/>
      <c r="U118" s="675"/>
      <c r="V118" s="675"/>
      <c r="W118" s="675"/>
      <c r="X118" s="675"/>
      <c r="Y118" s="675"/>
      <c r="Z118" s="675"/>
    </row>
    <row r="119" spans="1:26">
      <c r="A119" s="674"/>
      <c r="B119" s="675"/>
      <c r="C119" s="675"/>
      <c r="D119" s="675"/>
      <c r="E119" s="675"/>
      <c r="F119" s="675"/>
      <c r="G119" s="675"/>
      <c r="H119" s="675"/>
      <c r="I119" s="675"/>
      <c r="J119" s="675"/>
      <c r="K119" s="675"/>
      <c r="L119" s="675"/>
      <c r="M119" s="675"/>
      <c r="N119" s="675"/>
      <c r="O119" s="675"/>
      <c r="P119" s="675"/>
      <c r="Q119" s="675"/>
      <c r="R119" s="675"/>
      <c r="S119" s="675"/>
      <c r="T119" s="675"/>
      <c r="U119" s="675"/>
      <c r="V119" s="675"/>
      <c r="W119" s="675"/>
      <c r="X119" s="675"/>
      <c r="Y119" s="675"/>
      <c r="Z119" s="675"/>
    </row>
    <row r="120" spans="1:26">
      <c r="A120" s="674"/>
      <c r="B120" s="675"/>
      <c r="C120" s="675"/>
      <c r="D120" s="675"/>
      <c r="E120" s="675"/>
      <c r="F120" s="675"/>
      <c r="G120" s="675"/>
      <c r="H120" s="675"/>
      <c r="I120" s="675"/>
      <c r="J120" s="675"/>
      <c r="K120" s="675"/>
      <c r="L120" s="675"/>
      <c r="M120" s="675"/>
      <c r="N120" s="675"/>
      <c r="O120" s="675"/>
      <c r="P120" s="675"/>
      <c r="Q120" s="675"/>
      <c r="R120" s="675"/>
      <c r="S120" s="675"/>
      <c r="T120" s="675"/>
      <c r="U120" s="675"/>
      <c r="V120" s="675"/>
      <c r="W120" s="675"/>
      <c r="X120" s="675"/>
      <c r="Y120" s="675"/>
      <c r="Z120" s="675"/>
    </row>
    <row r="121" spans="1:26">
      <c r="A121" s="674"/>
      <c r="B121" s="675"/>
      <c r="C121" s="675"/>
      <c r="D121" s="675"/>
      <c r="E121" s="675"/>
      <c r="F121" s="675"/>
      <c r="G121" s="675"/>
      <c r="H121" s="675"/>
      <c r="I121" s="675"/>
      <c r="J121" s="675"/>
      <c r="K121" s="675"/>
      <c r="L121" s="675"/>
      <c r="M121" s="675"/>
      <c r="N121" s="675"/>
      <c r="O121" s="675"/>
      <c r="P121" s="675"/>
      <c r="Q121" s="675"/>
      <c r="R121" s="675"/>
      <c r="S121" s="675"/>
      <c r="T121" s="675"/>
      <c r="U121" s="675"/>
      <c r="V121" s="675"/>
      <c r="W121" s="675"/>
      <c r="X121" s="675"/>
      <c r="Y121" s="675"/>
      <c r="Z121" s="675"/>
    </row>
    <row r="122" spans="1:26">
      <c r="A122" s="674"/>
      <c r="B122" s="675"/>
      <c r="C122" s="675"/>
      <c r="D122" s="675"/>
      <c r="E122" s="675"/>
      <c r="F122" s="675"/>
      <c r="G122" s="675"/>
      <c r="H122" s="675"/>
      <c r="I122" s="675"/>
      <c r="J122" s="675"/>
      <c r="K122" s="675"/>
      <c r="L122" s="675"/>
      <c r="M122" s="675"/>
      <c r="N122" s="675"/>
      <c r="O122" s="675"/>
      <c r="P122" s="675"/>
      <c r="Q122" s="675"/>
      <c r="R122" s="675"/>
      <c r="S122" s="675"/>
      <c r="T122" s="675"/>
      <c r="U122" s="675"/>
      <c r="V122" s="675"/>
      <c r="W122" s="675"/>
      <c r="X122" s="675"/>
      <c r="Y122" s="675"/>
      <c r="Z122" s="675"/>
    </row>
    <row r="123" spans="1:26">
      <c r="A123" s="674"/>
      <c r="B123" s="675"/>
      <c r="C123" s="675"/>
      <c r="D123" s="675"/>
      <c r="E123" s="675"/>
      <c r="F123" s="675"/>
      <c r="G123" s="675"/>
      <c r="H123" s="675"/>
      <c r="I123" s="675"/>
      <c r="J123" s="675"/>
      <c r="K123" s="675"/>
      <c r="L123" s="675"/>
      <c r="M123" s="675"/>
      <c r="N123" s="675"/>
      <c r="O123" s="675"/>
      <c r="P123" s="675"/>
      <c r="Q123" s="675"/>
      <c r="R123" s="675"/>
      <c r="S123" s="675"/>
      <c r="T123" s="675"/>
      <c r="U123" s="675"/>
      <c r="V123" s="675"/>
      <c r="W123" s="675"/>
      <c r="X123" s="675"/>
      <c r="Y123" s="675"/>
      <c r="Z123" s="675"/>
    </row>
    <row r="124" spans="1:26">
      <c r="A124" s="674"/>
      <c r="B124" s="675"/>
      <c r="C124" s="675"/>
      <c r="D124" s="675"/>
      <c r="E124" s="675"/>
      <c r="F124" s="675"/>
      <c r="G124" s="675"/>
      <c r="H124" s="675"/>
      <c r="I124" s="675"/>
      <c r="J124" s="675"/>
      <c r="K124" s="675"/>
      <c r="L124" s="675"/>
      <c r="M124" s="675"/>
      <c r="N124" s="675"/>
      <c r="O124" s="675"/>
      <c r="P124" s="675"/>
      <c r="Q124" s="675"/>
      <c r="R124" s="675"/>
      <c r="S124" s="675"/>
      <c r="T124" s="675"/>
      <c r="U124" s="675"/>
      <c r="V124" s="675"/>
      <c r="W124" s="675"/>
      <c r="X124" s="675"/>
      <c r="Y124" s="675"/>
      <c r="Z124" s="675"/>
    </row>
    <row r="125" spans="1:26">
      <c r="A125" s="674"/>
      <c r="B125" s="675"/>
      <c r="C125" s="675"/>
      <c r="D125" s="675"/>
      <c r="E125" s="675"/>
      <c r="F125" s="675"/>
      <c r="G125" s="675"/>
      <c r="H125" s="675"/>
      <c r="I125" s="675"/>
      <c r="J125" s="675"/>
      <c r="K125" s="675"/>
      <c r="L125" s="675"/>
      <c r="M125" s="675"/>
      <c r="N125" s="675"/>
      <c r="O125" s="675"/>
      <c r="P125" s="675"/>
      <c r="Q125" s="675"/>
      <c r="R125" s="675"/>
      <c r="S125" s="675"/>
      <c r="T125" s="675"/>
      <c r="U125" s="675"/>
      <c r="V125" s="675"/>
      <c r="W125" s="675"/>
      <c r="X125" s="675"/>
      <c r="Y125" s="675"/>
      <c r="Z125" s="675"/>
    </row>
    <row r="126" spans="1:26">
      <c r="A126" s="674"/>
      <c r="B126" s="675"/>
      <c r="C126" s="675"/>
      <c r="D126" s="675"/>
      <c r="E126" s="675"/>
      <c r="F126" s="675"/>
      <c r="G126" s="675"/>
      <c r="H126" s="675"/>
      <c r="I126" s="675"/>
      <c r="J126" s="675"/>
      <c r="K126" s="675"/>
      <c r="L126" s="675"/>
      <c r="M126" s="675"/>
      <c r="N126" s="675"/>
      <c r="O126" s="675"/>
      <c r="P126" s="675"/>
      <c r="Q126" s="675"/>
      <c r="R126" s="675"/>
      <c r="S126" s="675"/>
      <c r="T126" s="675"/>
      <c r="U126" s="675"/>
      <c r="V126" s="675"/>
      <c r="W126" s="675"/>
      <c r="X126" s="675"/>
      <c r="Y126" s="675"/>
      <c r="Z126" s="675"/>
    </row>
    <row r="127" spans="1:26">
      <c r="A127" s="674"/>
      <c r="B127" s="675"/>
      <c r="C127" s="675"/>
      <c r="D127" s="675"/>
      <c r="E127" s="675"/>
      <c r="F127" s="675"/>
      <c r="G127" s="675"/>
      <c r="H127" s="675"/>
      <c r="I127" s="675"/>
      <c r="J127" s="675"/>
      <c r="K127" s="675"/>
      <c r="L127" s="675"/>
      <c r="M127" s="675"/>
      <c r="N127" s="675"/>
      <c r="O127" s="675"/>
      <c r="P127" s="675"/>
      <c r="Q127" s="675"/>
      <c r="R127" s="675"/>
      <c r="S127" s="675"/>
      <c r="T127" s="675"/>
      <c r="U127" s="675"/>
      <c r="V127" s="675"/>
      <c r="W127" s="675"/>
      <c r="X127" s="675"/>
      <c r="Y127" s="675"/>
      <c r="Z127" s="675"/>
    </row>
    <row r="128" spans="1:26">
      <c r="A128" s="674"/>
      <c r="B128" s="675"/>
      <c r="C128" s="675"/>
      <c r="D128" s="675"/>
      <c r="E128" s="675"/>
      <c r="F128" s="675"/>
      <c r="G128" s="675"/>
      <c r="H128" s="675"/>
      <c r="I128" s="675"/>
      <c r="J128" s="675"/>
      <c r="K128" s="675"/>
      <c r="L128" s="675"/>
      <c r="M128" s="675"/>
      <c r="N128" s="675"/>
      <c r="O128" s="675"/>
      <c r="P128" s="675"/>
      <c r="Q128" s="675"/>
      <c r="R128" s="675"/>
      <c r="S128" s="675"/>
      <c r="T128" s="675"/>
      <c r="U128" s="675"/>
      <c r="V128" s="675"/>
      <c r="W128" s="675"/>
      <c r="X128" s="675"/>
      <c r="Y128" s="675"/>
      <c r="Z128" s="675"/>
    </row>
    <row r="129" spans="1:26">
      <c r="A129" s="674"/>
      <c r="B129" s="675"/>
      <c r="C129" s="675"/>
      <c r="D129" s="675"/>
      <c r="E129" s="675"/>
      <c r="F129" s="675"/>
      <c r="G129" s="675"/>
      <c r="H129" s="675"/>
      <c r="I129" s="675"/>
      <c r="J129" s="675"/>
      <c r="K129" s="675"/>
      <c r="L129" s="675"/>
      <c r="M129" s="675"/>
      <c r="N129" s="675"/>
      <c r="O129" s="675"/>
      <c r="P129" s="675"/>
      <c r="Q129" s="675"/>
      <c r="R129" s="675"/>
      <c r="S129" s="675"/>
      <c r="T129" s="675"/>
      <c r="U129" s="675"/>
      <c r="V129" s="675"/>
      <c r="W129" s="675"/>
      <c r="X129" s="675"/>
      <c r="Y129" s="675"/>
      <c r="Z129" s="675"/>
    </row>
    <row r="130" spans="1:26">
      <c r="A130" s="674"/>
      <c r="B130" s="675"/>
      <c r="C130" s="675"/>
      <c r="D130" s="675"/>
      <c r="E130" s="675"/>
      <c r="F130" s="675"/>
      <c r="G130" s="675"/>
      <c r="H130" s="675"/>
      <c r="I130" s="675"/>
      <c r="J130" s="675"/>
      <c r="K130" s="675"/>
      <c r="L130" s="675"/>
      <c r="M130" s="675"/>
      <c r="N130" s="675"/>
      <c r="O130" s="675"/>
      <c r="P130" s="675"/>
      <c r="Q130" s="675"/>
      <c r="R130" s="675"/>
      <c r="S130" s="675"/>
      <c r="T130" s="675"/>
      <c r="U130" s="675"/>
      <c r="V130" s="675"/>
      <c r="W130" s="675"/>
      <c r="X130" s="675"/>
      <c r="Y130" s="675"/>
      <c r="Z130" s="675"/>
    </row>
    <row r="131" spans="1:26">
      <c r="A131" s="674"/>
      <c r="B131" s="675"/>
      <c r="C131" s="675"/>
      <c r="D131" s="675"/>
      <c r="E131" s="675"/>
      <c r="F131" s="675"/>
      <c r="G131" s="675"/>
      <c r="H131" s="675"/>
      <c r="I131" s="675"/>
      <c r="J131" s="675"/>
      <c r="K131" s="675"/>
      <c r="L131" s="675"/>
      <c r="M131" s="675"/>
      <c r="N131" s="675"/>
      <c r="O131" s="675"/>
      <c r="P131" s="675"/>
      <c r="Q131" s="675"/>
      <c r="R131" s="675"/>
      <c r="S131" s="675"/>
      <c r="T131" s="675"/>
      <c r="U131" s="675"/>
      <c r="V131" s="675"/>
      <c r="W131" s="675"/>
      <c r="X131" s="675"/>
      <c r="Y131" s="675"/>
      <c r="Z131" s="675"/>
    </row>
    <row r="132" spans="1:26">
      <c r="A132" s="674"/>
      <c r="B132" s="675"/>
      <c r="C132" s="675"/>
      <c r="D132" s="675"/>
      <c r="E132" s="675"/>
      <c r="F132" s="675"/>
      <c r="G132" s="675"/>
      <c r="H132" s="675"/>
      <c r="I132" s="675"/>
      <c r="J132" s="675"/>
      <c r="K132" s="675"/>
      <c r="L132" s="675"/>
      <c r="M132" s="675"/>
      <c r="N132" s="675"/>
      <c r="O132" s="675"/>
      <c r="P132" s="675"/>
      <c r="Q132" s="675"/>
      <c r="R132" s="675"/>
      <c r="S132" s="675"/>
      <c r="T132" s="675"/>
      <c r="U132" s="675"/>
      <c r="V132" s="675"/>
      <c r="W132" s="675"/>
      <c r="X132" s="675"/>
      <c r="Y132" s="675"/>
      <c r="Z132" s="675"/>
    </row>
    <row r="133" spans="1:26">
      <c r="A133" s="674"/>
      <c r="B133" s="675"/>
      <c r="C133" s="675"/>
      <c r="D133" s="675"/>
      <c r="E133" s="675"/>
      <c r="F133" s="675"/>
      <c r="G133" s="675"/>
      <c r="H133" s="675"/>
      <c r="I133" s="675"/>
      <c r="J133" s="675"/>
      <c r="K133" s="675"/>
      <c r="L133" s="675"/>
      <c r="M133" s="675"/>
      <c r="N133" s="675"/>
      <c r="O133" s="675"/>
      <c r="P133" s="675"/>
      <c r="Q133" s="675"/>
      <c r="R133" s="675"/>
      <c r="S133" s="675"/>
      <c r="T133" s="675"/>
      <c r="U133" s="675"/>
      <c r="V133" s="675"/>
      <c r="W133" s="675"/>
      <c r="X133" s="675"/>
      <c r="Y133" s="675"/>
      <c r="Z133" s="675"/>
    </row>
    <row r="134" spans="1:26">
      <c r="A134" s="674"/>
      <c r="B134" s="675"/>
      <c r="C134" s="675"/>
      <c r="D134" s="675"/>
      <c r="E134" s="675"/>
      <c r="F134" s="675"/>
      <c r="G134" s="675"/>
      <c r="H134" s="675"/>
      <c r="I134" s="675"/>
      <c r="J134" s="675"/>
      <c r="K134" s="675"/>
      <c r="L134" s="675"/>
      <c r="M134" s="675"/>
      <c r="N134" s="675"/>
      <c r="O134" s="675"/>
      <c r="P134" s="675"/>
      <c r="Q134" s="675"/>
      <c r="R134" s="675"/>
      <c r="S134" s="675"/>
      <c r="T134" s="675"/>
      <c r="U134" s="675"/>
      <c r="V134" s="675"/>
      <c r="W134" s="675"/>
      <c r="X134" s="675"/>
      <c r="Y134" s="675"/>
      <c r="Z134" s="675"/>
    </row>
    <row r="135" spans="1:26">
      <c r="A135" s="674"/>
      <c r="B135" s="675"/>
      <c r="C135" s="675"/>
      <c r="D135" s="675"/>
      <c r="E135" s="675"/>
      <c r="F135" s="675"/>
      <c r="G135" s="675"/>
      <c r="H135" s="675"/>
      <c r="I135" s="675"/>
      <c r="J135" s="675"/>
      <c r="K135" s="675"/>
      <c r="L135" s="675"/>
      <c r="M135" s="675"/>
      <c r="N135" s="675"/>
      <c r="O135" s="675"/>
      <c r="P135" s="675"/>
      <c r="Q135" s="675"/>
      <c r="R135" s="675"/>
      <c r="S135" s="675"/>
      <c r="T135" s="675"/>
      <c r="U135" s="675"/>
      <c r="V135" s="675"/>
      <c r="W135" s="675"/>
      <c r="X135" s="675"/>
      <c r="Y135" s="675"/>
      <c r="Z135" s="675"/>
    </row>
    <row r="136" spans="1:26">
      <c r="A136" s="674"/>
      <c r="B136" s="675"/>
      <c r="C136" s="675"/>
      <c r="D136" s="675"/>
      <c r="E136" s="675"/>
      <c r="F136" s="675"/>
      <c r="G136" s="675"/>
      <c r="H136" s="675"/>
      <c r="I136" s="675"/>
      <c r="J136" s="675"/>
      <c r="K136" s="675"/>
      <c r="L136" s="675"/>
      <c r="M136" s="675"/>
      <c r="N136" s="675"/>
      <c r="O136" s="675"/>
      <c r="P136" s="675"/>
      <c r="Q136" s="675"/>
      <c r="R136" s="675"/>
      <c r="S136" s="675"/>
      <c r="T136" s="675"/>
      <c r="U136" s="675"/>
      <c r="V136" s="675"/>
      <c r="W136" s="675"/>
      <c r="X136" s="675"/>
      <c r="Y136" s="675"/>
      <c r="Z136" s="675"/>
    </row>
    <row r="137" spans="1:26">
      <c r="A137" s="674"/>
      <c r="B137" s="675"/>
      <c r="C137" s="675"/>
      <c r="D137" s="675"/>
      <c r="E137" s="675"/>
      <c r="F137" s="675"/>
      <c r="G137" s="675"/>
      <c r="H137" s="675"/>
      <c r="I137" s="675"/>
      <c r="J137" s="675"/>
      <c r="K137" s="675"/>
      <c r="L137" s="675"/>
      <c r="M137" s="675"/>
      <c r="N137" s="675"/>
      <c r="O137" s="675"/>
      <c r="P137" s="675"/>
      <c r="Q137" s="675"/>
      <c r="R137" s="675"/>
      <c r="S137" s="675"/>
      <c r="T137" s="675"/>
      <c r="U137" s="675"/>
      <c r="V137" s="675"/>
      <c r="W137" s="675"/>
      <c r="X137" s="675"/>
      <c r="Y137" s="675"/>
      <c r="Z137" s="675"/>
    </row>
    <row r="138" spans="1:26">
      <c r="A138" s="674"/>
      <c r="B138" s="675"/>
      <c r="C138" s="675"/>
      <c r="D138" s="675"/>
      <c r="E138" s="675"/>
      <c r="F138" s="675"/>
      <c r="G138" s="675"/>
      <c r="H138" s="675"/>
      <c r="I138" s="675"/>
      <c r="J138" s="675"/>
      <c r="K138" s="675"/>
      <c r="L138" s="675"/>
      <c r="M138" s="675"/>
      <c r="N138" s="675"/>
      <c r="O138" s="675"/>
      <c r="P138" s="675"/>
      <c r="Q138" s="675"/>
      <c r="R138" s="675"/>
      <c r="S138" s="675"/>
      <c r="T138" s="675"/>
      <c r="U138" s="675"/>
      <c r="V138" s="675"/>
      <c r="W138" s="675"/>
      <c r="X138" s="675"/>
      <c r="Y138" s="675"/>
      <c r="Z138" s="675"/>
    </row>
    <row r="139" spans="1:26">
      <c r="A139" s="674"/>
      <c r="B139" s="675"/>
      <c r="C139" s="675"/>
      <c r="D139" s="675"/>
      <c r="E139" s="675"/>
      <c r="F139" s="675"/>
      <c r="G139" s="675"/>
      <c r="H139" s="675"/>
      <c r="I139" s="675"/>
      <c r="J139" s="675"/>
      <c r="K139" s="675"/>
      <c r="L139" s="675"/>
      <c r="M139" s="675"/>
      <c r="N139" s="675"/>
      <c r="O139" s="675"/>
      <c r="P139" s="675"/>
      <c r="Q139" s="675"/>
      <c r="R139" s="675"/>
      <c r="S139" s="675"/>
      <c r="T139" s="675"/>
      <c r="U139" s="675"/>
      <c r="V139" s="675"/>
      <c r="W139" s="675"/>
      <c r="X139" s="675"/>
      <c r="Y139" s="675"/>
      <c r="Z139" s="675"/>
    </row>
    <row r="140" spans="1:26">
      <c r="A140" s="674"/>
      <c r="B140" s="675"/>
      <c r="C140" s="675"/>
      <c r="D140" s="675"/>
      <c r="E140" s="675"/>
      <c r="F140" s="675"/>
      <c r="G140" s="675"/>
      <c r="H140" s="675"/>
      <c r="I140" s="675"/>
      <c r="J140" s="675"/>
      <c r="K140" s="675"/>
      <c r="L140" s="675"/>
      <c r="M140" s="675"/>
      <c r="N140" s="675"/>
      <c r="O140" s="675"/>
      <c r="P140" s="675"/>
      <c r="Q140" s="675"/>
      <c r="R140" s="675"/>
      <c r="S140" s="675"/>
      <c r="T140" s="675"/>
      <c r="U140" s="675"/>
      <c r="V140" s="675"/>
      <c r="W140" s="675"/>
      <c r="X140" s="675"/>
      <c r="Y140" s="675"/>
      <c r="Z140" s="675"/>
    </row>
    <row r="141" spans="1:26">
      <c r="A141" s="674"/>
      <c r="B141" s="675"/>
      <c r="C141" s="675"/>
      <c r="D141" s="675"/>
      <c r="E141" s="675"/>
      <c r="F141" s="675"/>
      <c r="G141" s="675"/>
      <c r="H141" s="675"/>
      <c r="I141" s="675"/>
      <c r="J141" s="675"/>
      <c r="K141" s="675"/>
      <c r="L141" s="675"/>
      <c r="M141" s="675"/>
      <c r="N141" s="675"/>
      <c r="O141" s="675"/>
      <c r="P141" s="675"/>
      <c r="Q141" s="675"/>
      <c r="R141" s="675"/>
      <c r="S141" s="675"/>
      <c r="T141" s="675"/>
      <c r="U141" s="675"/>
      <c r="V141" s="675"/>
      <c r="W141" s="675"/>
      <c r="X141" s="675"/>
      <c r="Y141" s="675"/>
      <c r="Z141" s="675"/>
    </row>
    <row r="142" spans="1:26">
      <c r="A142" s="674"/>
      <c r="B142" s="675"/>
      <c r="C142" s="675"/>
      <c r="D142" s="675"/>
      <c r="E142" s="675"/>
      <c r="F142" s="675"/>
      <c r="G142" s="675"/>
      <c r="H142" s="675"/>
      <c r="I142" s="675"/>
      <c r="J142" s="675"/>
      <c r="K142" s="675"/>
      <c r="L142" s="675"/>
      <c r="M142" s="675"/>
      <c r="N142" s="675"/>
      <c r="O142" s="675"/>
      <c r="P142" s="675"/>
      <c r="Q142" s="675"/>
      <c r="R142" s="675"/>
      <c r="S142" s="675"/>
      <c r="T142" s="675"/>
      <c r="U142" s="675"/>
      <c r="V142" s="675"/>
      <c r="W142" s="675"/>
      <c r="X142" s="675"/>
      <c r="Y142" s="675"/>
      <c r="Z142" s="675"/>
    </row>
    <row r="143" spans="1:26">
      <c r="A143" s="674"/>
      <c r="B143" s="675"/>
      <c r="C143" s="675"/>
      <c r="D143" s="675"/>
      <c r="E143" s="675"/>
      <c r="F143" s="675"/>
      <c r="G143" s="675"/>
      <c r="H143" s="675"/>
      <c r="I143" s="675"/>
      <c r="J143" s="675"/>
      <c r="K143" s="675"/>
      <c r="L143" s="675"/>
      <c r="M143" s="675"/>
      <c r="N143" s="675"/>
      <c r="O143" s="675"/>
      <c r="P143" s="675"/>
      <c r="Q143" s="675"/>
      <c r="R143" s="675"/>
      <c r="S143" s="675"/>
      <c r="T143" s="675"/>
      <c r="U143" s="675"/>
      <c r="V143" s="675"/>
      <c r="W143" s="675"/>
      <c r="X143" s="675"/>
      <c r="Y143" s="675"/>
      <c r="Z143" s="675"/>
    </row>
    <row r="144" spans="1:26">
      <c r="A144" s="674"/>
      <c r="B144" s="675"/>
      <c r="C144" s="675"/>
      <c r="D144" s="675"/>
      <c r="E144" s="675"/>
      <c r="F144" s="675"/>
      <c r="G144" s="675"/>
      <c r="H144" s="675"/>
      <c r="I144" s="675"/>
      <c r="J144" s="675"/>
      <c r="K144" s="675"/>
      <c r="L144" s="675"/>
      <c r="M144" s="675"/>
      <c r="N144" s="675"/>
      <c r="O144" s="675"/>
      <c r="P144" s="675"/>
      <c r="Q144" s="675"/>
      <c r="R144" s="675"/>
      <c r="S144" s="675"/>
      <c r="T144" s="675"/>
      <c r="U144" s="675"/>
      <c r="V144" s="675"/>
      <c r="W144" s="675"/>
      <c r="X144" s="675"/>
      <c r="Y144" s="675"/>
      <c r="Z144" s="675"/>
    </row>
    <row r="145" spans="1:26">
      <c r="A145" s="674"/>
      <c r="B145" s="675"/>
      <c r="C145" s="675"/>
      <c r="D145" s="675"/>
      <c r="E145" s="675"/>
      <c r="F145" s="675"/>
      <c r="G145" s="675"/>
      <c r="H145" s="675"/>
      <c r="I145" s="675"/>
      <c r="J145" s="675"/>
      <c r="K145" s="675"/>
      <c r="L145" s="675"/>
      <c r="M145" s="675"/>
      <c r="N145" s="675"/>
      <c r="O145" s="675"/>
      <c r="P145" s="675"/>
      <c r="Q145" s="675"/>
      <c r="R145" s="675"/>
      <c r="S145" s="675"/>
      <c r="T145" s="675"/>
      <c r="U145" s="675"/>
      <c r="V145" s="675"/>
      <c r="W145" s="675"/>
      <c r="X145" s="675"/>
      <c r="Y145" s="675"/>
      <c r="Z145" s="675"/>
    </row>
    <row r="146" spans="1:26">
      <c r="A146" s="674"/>
      <c r="B146" s="675"/>
      <c r="C146" s="675"/>
      <c r="D146" s="675"/>
      <c r="E146" s="675"/>
      <c r="F146" s="675"/>
      <c r="G146" s="675"/>
      <c r="H146" s="675"/>
      <c r="I146" s="675"/>
      <c r="J146" s="675"/>
      <c r="K146" s="675"/>
      <c r="L146" s="675"/>
      <c r="M146" s="675"/>
      <c r="N146" s="675"/>
      <c r="O146" s="675"/>
      <c r="P146" s="675"/>
      <c r="Q146" s="675"/>
      <c r="R146" s="675"/>
      <c r="S146" s="675"/>
      <c r="T146" s="675"/>
      <c r="U146" s="675"/>
      <c r="V146" s="675"/>
      <c r="W146" s="675"/>
      <c r="X146" s="675"/>
      <c r="Y146" s="675"/>
      <c r="Z146" s="675"/>
    </row>
    <row r="147" spans="1:26">
      <c r="A147" s="674"/>
      <c r="B147" s="675"/>
      <c r="C147" s="675"/>
      <c r="D147" s="675"/>
      <c r="E147" s="675"/>
      <c r="F147" s="675"/>
      <c r="G147" s="675"/>
      <c r="H147" s="675"/>
      <c r="I147" s="675"/>
      <c r="J147" s="675"/>
      <c r="K147" s="675"/>
      <c r="L147" s="675"/>
      <c r="M147" s="675"/>
      <c r="N147" s="675"/>
      <c r="O147" s="675"/>
      <c r="P147" s="675"/>
      <c r="Q147" s="675"/>
      <c r="R147" s="675"/>
      <c r="S147" s="675"/>
      <c r="T147" s="675"/>
      <c r="U147" s="675"/>
      <c r="V147" s="675"/>
      <c r="W147" s="675"/>
      <c r="X147" s="675"/>
      <c r="Y147" s="675"/>
      <c r="Z147" s="675"/>
    </row>
    <row r="148" spans="1:26">
      <c r="A148" s="674"/>
      <c r="B148" s="675"/>
      <c r="C148" s="675"/>
      <c r="D148" s="675"/>
      <c r="E148" s="675"/>
      <c r="F148" s="675"/>
      <c r="G148" s="675"/>
      <c r="H148" s="675"/>
      <c r="I148" s="675"/>
      <c r="J148" s="675"/>
      <c r="K148" s="675"/>
      <c r="L148" s="675"/>
      <c r="M148" s="675"/>
      <c r="N148" s="675"/>
      <c r="O148" s="675"/>
      <c r="P148" s="675"/>
      <c r="Q148" s="675"/>
      <c r="R148" s="675"/>
      <c r="S148" s="675"/>
      <c r="T148" s="675"/>
      <c r="U148" s="675"/>
      <c r="V148" s="675"/>
      <c r="W148" s="675"/>
      <c r="X148" s="675"/>
      <c r="Y148" s="675"/>
      <c r="Z148" s="675"/>
    </row>
    <row r="149" spans="1:26">
      <c r="A149" s="674"/>
      <c r="B149" s="675"/>
      <c r="C149" s="675"/>
      <c r="D149" s="675"/>
      <c r="E149" s="675"/>
      <c r="F149" s="675"/>
      <c r="G149" s="675"/>
      <c r="H149" s="675"/>
      <c r="I149" s="675"/>
      <c r="J149" s="675"/>
      <c r="K149" s="675"/>
      <c r="L149" s="675"/>
      <c r="M149" s="675"/>
      <c r="N149" s="675"/>
      <c r="O149" s="675"/>
      <c r="P149" s="675"/>
      <c r="Q149" s="675"/>
      <c r="R149" s="675"/>
      <c r="S149" s="675"/>
      <c r="T149" s="675"/>
      <c r="U149" s="675"/>
      <c r="V149" s="675"/>
      <c r="W149" s="675"/>
      <c r="X149" s="675"/>
      <c r="Y149" s="675"/>
      <c r="Z149" s="675"/>
    </row>
    <row r="150" spans="1:26">
      <c r="A150" s="674"/>
      <c r="B150" s="675"/>
      <c r="C150" s="675"/>
      <c r="D150" s="675"/>
      <c r="E150" s="675"/>
      <c r="F150" s="675"/>
      <c r="G150" s="675"/>
      <c r="H150" s="675"/>
      <c r="I150" s="675"/>
      <c r="J150" s="675"/>
      <c r="K150" s="675"/>
      <c r="L150" s="675"/>
      <c r="M150" s="675"/>
      <c r="N150" s="675"/>
      <c r="O150" s="675"/>
      <c r="P150" s="675"/>
      <c r="Q150" s="675"/>
      <c r="R150" s="675"/>
      <c r="S150" s="675"/>
      <c r="T150" s="675"/>
      <c r="U150" s="675"/>
      <c r="V150" s="675"/>
      <c r="W150" s="675"/>
      <c r="X150" s="675"/>
      <c r="Y150" s="675"/>
      <c r="Z150" s="675"/>
    </row>
    <row r="151" spans="1:26">
      <c r="A151" s="674"/>
      <c r="B151" s="675"/>
      <c r="C151" s="675"/>
      <c r="D151" s="675"/>
      <c r="E151" s="675"/>
      <c r="F151" s="675"/>
      <c r="G151" s="675"/>
      <c r="H151" s="675"/>
      <c r="I151" s="675"/>
      <c r="J151" s="675"/>
      <c r="K151" s="675"/>
      <c r="L151" s="675"/>
      <c r="M151" s="675"/>
      <c r="N151" s="675"/>
      <c r="O151" s="675"/>
      <c r="P151" s="675"/>
      <c r="Q151" s="675"/>
      <c r="R151" s="675"/>
      <c r="S151" s="675"/>
      <c r="T151" s="675"/>
      <c r="U151" s="675"/>
      <c r="V151" s="675"/>
      <c r="W151" s="675"/>
      <c r="X151" s="675"/>
      <c r="Y151" s="675"/>
      <c r="Z151" s="675"/>
    </row>
    <row r="152" spans="1:26">
      <c r="A152" s="674"/>
      <c r="B152" s="675"/>
      <c r="C152" s="675"/>
      <c r="D152" s="675"/>
      <c r="E152" s="675"/>
      <c r="F152" s="675"/>
      <c r="G152" s="675"/>
      <c r="H152" s="675"/>
      <c r="I152" s="675"/>
      <c r="J152" s="675"/>
      <c r="K152" s="675"/>
      <c r="L152" s="675"/>
      <c r="M152" s="675"/>
      <c r="N152" s="675"/>
      <c r="O152" s="675"/>
      <c r="P152" s="675"/>
      <c r="Q152" s="675"/>
      <c r="R152" s="675"/>
      <c r="S152" s="675"/>
      <c r="T152" s="675"/>
      <c r="U152" s="675"/>
      <c r="V152" s="675"/>
      <c r="W152" s="675"/>
      <c r="X152" s="675"/>
      <c r="Y152" s="675"/>
      <c r="Z152" s="675"/>
    </row>
    <row r="153" spans="1:26">
      <c r="A153" s="674"/>
      <c r="B153" s="675"/>
      <c r="C153" s="675"/>
      <c r="D153" s="675"/>
      <c r="E153" s="675"/>
      <c r="F153" s="675"/>
      <c r="G153" s="675"/>
      <c r="H153" s="675"/>
      <c r="I153" s="675"/>
      <c r="J153" s="675"/>
      <c r="K153" s="675"/>
      <c r="L153" s="675"/>
      <c r="M153" s="675"/>
      <c r="N153" s="675"/>
      <c r="O153" s="675"/>
      <c r="P153" s="675"/>
      <c r="Q153" s="675"/>
      <c r="R153" s="675"/>
      <c r="S153" s="675"/>
      <c r="T153" s="675"/>
      <c r="U153" s="675"/>
      <c r="V153" s="675"/>
      <c r="W153" s="675"/>
      <c r="X153" s="675"/>
      <c r="Y153" s="675"/>
      <c r="Z153" s="675"/>
    </row>
    <row r="154" spans="1:26">
      <c r="A154" s="674"/>
      <c r="B154" s="675"/>
      <c r="C154" s="675"/>
      <c r="D154" s="675"/>
      <c r="E154" s="675"/>
      <c r="F154" s="675"/>
      <c r="G154" s="675"/>
      <c r="H154" s="675"/>
      <c r="I154" s="675"/>
      <c r="J154" s="675"/>
      <c r="K154" s="675"/>
      <c r="L154" s="675"/>
      <c r="M154" s="675"/>
      <c r="N154" s="675"/>
      <c r="O154" s="675"/>
      <c r="P154" s="675"/>
      <c r="Q154" s="675"/>
      <c r="R154" s="675"/>
      <c r="S154" s="675"/>
      <c r="T154" s="675"/>
      <c r="U154" s="675"/>
      <c r="V154" s="675"/>
      <c r="W154" s="675"/>
      <c r="X154" s="675"/>
      <c r="Y154" s="675"/>
      <c r="Z154" s="675"/>
    </row>
    <row r="155" spans="1:26">
      <c r="A155" s="674"/>
      <c r="B155" s="675"/>
      <c r="C155" s="675"/>
      <c r="D155" s="675"/>
      <c r="E155" s="675"/>
      <c r="F155" s="675"/>
      <c r="G155" s="675"/>
      <c r="H155" s="675"/>
      <c r="I155" s="675"/>
      <c r="J155" s="675"/>
      <c r="K155" s="675"/>
      <c r="L155" s="675"/>
      <c r="M155" s="675"/>
      <c r="N155" s="675"/>
      <c r="O155" s="675"/>
      <c r="P155" s="675"/>
      <c r="Q155" s="675"/>
      <c r="R155" s="675"/>
      <c r="S155" s="675"/>
      <c r="T155" s="675"/>
      <c r="U155" s="675"/>
      <c r="V155" s="675"/>
      <c r="W155" s="675"/>
      <c r="X155" s="675"/>
      <c r="Y155" s="675"/>
      <c r="Z155" s="675"/>
    </row>
    <row r="156" spans="1:26">
      <c r="A156" s="674"/>
      <c r="B156" s="675"/>
      <c r="C156" s="675"/>
      <c r="D156" s="675"/>
      <c r="E156" s="675"/>
      <c r="F156" s="675"/>
      <c r="G156" s="675"/>
      <c r="H156" s="675"/>
      <c r="I156" s="675"/>
      <c r="J156" s="675"/>
      <c r="K156" s="675"/>
      <c r="L156" s="675"/>
      <c r="M156" s="675"/>
      <c r="N156" s="675"/>
      <c r="O156" s="675"/>
      <c r="P156" s="675"/>
      <c r="Q156" s="675"/>
      <c r="R156" s="675"/>
      <c r="S156" s="675"/>
      <c r="T156" s="675"/>
      <c r="U156" s="675"/>
      <c r="V156" s="675"/>
      <c r="W156" s="675"/>
      <c r="X156" s="675"/>
      <c r="Y156" s="675"/>
      <c r="Z156" s="675"/>
    </row>
    <row r="157" spans="1:26">
      <c r="A157" s="674"/>
      <c r="B157" s="675"/>
      <c r="C157" s="675"/>
      <c r="D157" s="675"/>
      <c r="E157" s="675"/>
      <c r="F157" s="675"/>
      <c r="G157" s="675"/>
      <c r="H157" s="675"/>
      <c r="I157" s="675"/>
      <c r="J157" s="675"/>
      <c r="K157" s="675"/>
      <c r="L157" s="675"/>
      <c r="M157" s="675"/>
      <c r="N157" s="675"/>
      <c r="O157" s="675"/>
      <c r="P157" s="675"/>
      <c r="Q157" s="675"/>
      <c r="R157" s="675"/>
      <c r="S157" s="675"/>
      <c r="T157" s="675"/>
      <c r="U157" s="675"/>
      <c r="V157" s="675"/>
      <c r="W157" s="675"/>
      <c r="X157" s="675"/>
      <c r="Y157" s="675"/>
      <c r="Z157" s="675"/>
    </row>
    <row r="158" spans="1:26">
      <c r="A158" s="674"/>
      <c r="B158" s="675"/>
      <c r="C158" s="675"/>
      <c r="D158" s="675"/>
      <c r="E158" s="675"/>
      <c r="F158" s="675"/>
      <c r="G158" s="675"/>
      <c r="H158" s="675"/>
      <c r="I158" s="675"/>
      <c r="J158" s="675"/>
      <c r="K158" s="675"/>
      <c r="L158" s="675"/>
      <c r="M158" s="675"/>
      <c r="N158" s="675"/>
      <c r="O158" s="675"/>
      <c r="P158" s="675"/>
      <c r="Q158" s="675"/>
      <c r="R158" s="675"/>
      <c r="S158" s="675"/>
      <c r="T158" s="675"/>
      <c r="U158" s="675"/>
      <c r="V158" s="675"/>
      <c r="W158" s="675"/>
      <c r="X158" s="675"/>
      <c r="Y158" s="675"/>
      <c r="Z158" s="675"/>
    </row>
    <row r="159" spans="1:26">
      <c r="A159" s="674"/>
      <c r="B159" s="675"/>
      <c r="C159" s="675"/>
      <c r="D159" s="675"/>
      <c r="E159" s="675"/>
      <c r="F159" s="675"/>
      <c r="G159" s="675"/>
      <c r="H159" s="675"/>
      <c r="I159" s="675"/>
      <c r="J159" s="675"/>
      <c r="K159" s="675"/>
      <c r="L159" s="675"/>
      <c r="M159" s="675"/>
      <c r="N159" s="675"/>
      <c r="O159" s="675"/>
      <c r="P159" s="675"/>
      <c r="Q159" s="675"/>
      <c r="R159" s="675"/>
      <c r="S159" s="675"/>
      <c r="T159" s="675"/>
      <c r="U159" s="675"/>
      <c r="V159" s="675"/>
      <c r="W159" s="675"/>
      <c r="X159" s="675"/>
      <c r="Y159" s="675"/>
      <c r="Z159" s="675"/>
    </row>
    <row r="160" spans="1:26">
      <c r="A160" s="674"/>
      <c r="B160" s="675"/>
      <c r="C160" s="675"/>
      <c r="D160" s="675"/>
      <c r="E160" s="675"/>
      <c r="F160" s="675"/>
      <c r="G160" s="675"/>
      <c r="H160" s="675"/>
      <c r="I160" s="675"/>
      <c r="J160" s="675"/>
      <c r="K160" s="675"/>
      <c r="L160" s="675"/>
      <c r="M160" s="675"/>
      <c r="N160" s="675"/>
      <c r="O160" s="675"/>
      <c r="P160" s="675"/>
      <c r="Q160" s="675"/>
      <c r="R160" s="675"/>
      <c r="S160" s="675"/>
      <c r="T160" s="675"/>
      <c r="U160" s="675"/>
      <c r="V160" s="675"/>
      <c r="W160" s="675"/>
      <c r="X160" s="675"/>
      <c r="Y160" s="675"/>
      <c r="Z160" s="675"/>
    </row>
    <row r="161" spans="1:26">
      <c r="A161" s="674"/>
      <c r="B161" s="675"/>
      <c r="C161" s="675"/>
      <c r="D161" s="675"/>
      <c r="E161" s="675"/>
      <c r="F161" s="675"/>
      <c r="G161" s="675"/>
      <c r="H161" s="675"/>
      <c r="I161" s="675"/>
      <c r="J161" s="675"/>
      <c r="K161" s="675"/>
      <c r="L161" s="675"/>
      <c r="M161" s="675"/>
      <c r="N161" s="675"/>
      <c r="O161" s="675"/>
      <c r="P161" s="675"/>
      <c r="Q161" s="675"/>
      <c r="R161" s="675"/>
      <c r="S161" s="675"/>
      <c r="T161" s="675"/>
      <c r="U161" s="675"/>
      <c r="V161" s="675"/>
      <c r="W161" s="675"/>
      <c r="X161" s="675"/>
      <c r="Y161" s="675"/>
      <c r="Z161" s="675"/>
    </row>
    <row r="162" spans="1:26">
      <c r="A162" s="674"/>
      <c r="B162" s="675"/>
      <c r="C162" s="675"/>
      <c r="D162" s="675"/>
      <c r="E162" s="675"/>
      <c r="F162" s="675"/>
      <c r="G162" s="675"/>
      <c r="H162" s="675"/>
      <c r="I162" s="675"/>
      <c r="J162" s="675"/>
      <c r="K162" s="675"/>
      <c r="L162" s="675"/>
      <c r="M162" s="675"/>
      <c r="N162" s="675"/>
      <c r="O162" s="675"/>
      <c r="P162" s="675"/>
      <c r="Q162" s="675"/>
      <c r="R162" s="675"/>
      <c r="S162" s="675"/>
      <c r="T162" s="675"/>
      <c r="U162" s="675"/>
      <c r="V162" s="675"/>
      <c r="W162" s="675"/>
      <c r="X162" s="675"/>
      <c r="Y162" s="675"/>
      <c r="Z162" s="675"/>
    </row>
    <row r="163" spans="1:26">
      <c r="A163" s="674"/>
      <c r="B163" s="675"/>
      <c r="C163" s="675"/>
      <c r="D163" s="675"/>
      <c r="E163" s="675"/>
      <c r="F163" s="675"/>
      <c r="G163" s="675"/>
      <c r="H163" s="675"/>
      <c r="I163" s="675"/>
      <c r="J163" s="675"/>
      <c r="K163" s="675"/>
      <c r="L163" s="675"/>
      <c r="M163" s="675"/>
      <c r="N163" s="675"/>
      <c r="O163" s="675"/>
      <c r="P163" s="675"/>
      <c r="Q163" s="675"/>
      <c r="R163" s="675"/>
      <c r="S163" s="675"/>
      <c r="T163" s="675"/>
      <c r="U163" s="675"/>
      <c r="V163" s="675"/>
      <c r="W163" s="675"/>
      <c r="X163" s="675"/>
      <c r="Y163" s="675"/>
      <c r="Z163" s="675"/>
    </row>
    <row r="164" spans="1:26">
      <c r="A164" s="674"/>
      <c r="B164" s="675"/>
      <c r="C164" s="675"/>
      <c r="D164" s="675"/>
      <c r="E164" s="675"/>
      <c r="F164" s="675"/>
      <c r="G164" s="675"/>
      <c r="H164" s="675"/>
      <c r="I164" s="675"/>
      <c r="J164" s="675"/>
      <c r="K164" s="675"/>
      <c r="L164" s="675"/>
      <c r="M164" s="675"/>
      <c r="N164" s="675"/>
      <c r="O164" s="675"/>
      <c r="P164" s="675"/>
      <c r="Q164" s="675"/>
      <c r="R164" s="675"/>
      <c r="S164" s="675"/>
      <c r="T164" s="675"/>
      <c r="U164" s="675"/>
      <c r="V164" s="675"/>
      <c r="W164" s="675"/>
      <c r="X164" s="675"/>
      <c r="Y164" s="675"/>
      <c r="Z164" s="675"/>
    </row>
    <row r="165" spans="1:26">
      <c r="A165" s="674"/>
      <c r="B165" s="675"/>
      <c r="C165" s="675"/>
      <c r="D165" s="675"/>
      <c r="E165" s="675"/>
      <c r="F165" s="675"/>
      <c r="G165" s="675"/>
      <c r="H165" s="675"/>
      <c r="I165" s="675"/>
      <c r="J165" s="675"/>
      <c r="K165" s="675"/>
      <c r="L165" s="675"/>
      <c r="M165" s="675"/>
      <c r="N165" s="675"/>
      <c r="O165" s="675"/>
      <c r="P165" s="675"/>
      <c r="Q165" s="675"/>
      <c r="R165" s="675"/>
      <c r="S165" s="675"/>
      <c r="T165" s="675"/>
      <c r="U165" s="675"/>
      <c r="V165" s="675"/>
      <c r="W165" s="675"/>
      <c r="X165" s="675"/>
      <c r="Y165" s="675"/>
      <c r="Z165" s="675"/>
    </row>
    <row r="166" spans="1:26">
      <c r="A166" s="674"/>
      <c r="B166" s="675"/>
      <c r="C166" s="675"/>
      <c r="D166" s="675"/>
      <c r="E166" s="675"/>
      <c r="F166" s="675"/>
      <c r="G166" s="675"/>
      <c r="H166" s="675"/>
      <c r="I166" s="675"/>
      <c r="J166" s="675"/>
      <c r="K166" s="675"/>
      <c r="L166" s="675"/>
      <c r="M166" s="675"/>
      <c r="N166" s="675"/>
      <c r="O166" s="675"/>
      <c r="P166" s="675"/>
      <c r="Q166" s="675"/>
      <c r="R166" s="675"/>
      <c r="S166" s="675"/>
      <c r="T166" s="675"/>
      <c r="U166" s="675"/>
      <c r="V166" s="675"/>
      <c r="W166" s="675"/>
      <c r="X166" s="675"/>
      <c r="Y166" s="675"/>
      <c r="Z166" s="675"/>
    </row>
    <row r="167" spans="1:26">
      <c r="A167" s="674"/>
      <c r="B167" s="675"/>
      <c r="C167" s="675"/>
      <c r="D167" s="675"/>
      <c r="E167" s="675"/>
      <c r="F167" s="675"/>
      <c r="G167" s="675"/>
      <c r="H167" s="675"/>
      <c r="I167" s="675"/>
      <c r="J167" s="675"/>
      <c r="K167" s="675"/>
      <c r="L167" s="675"/>
      <c r="M167" s="675"/>
      <c r="N167" s="675"/>
      <c r="O167" s="675"/>
      <c r="P167" s="675"/>
      <c r="Q167" s="675"/>
      <c r="R167" s="675"/>
      <c r="S167" s="675"/>
      <c r="T167" s="675"/>
      <c r="U167" s="675"/>
      <c r="V167" s="675"/>
      <c r="W167" s="675"/>
      <c r="X167" s="675"/>
      <c r="Y167" s="675"/>
      <c r="Z167" s="675"/>
    </row>
    <row r="168" spans="1:26">
      <c r="A168" s="674"/>
      <c r="B168" s="675"/>
      <c r="C168" s="675"/>
      <c r="D168" s="675"/>
      <c r="E168" s="675"/>
      <c r="F168" s="675"/>
      <c r="G168" s="675"/>
      <c r="H168" s="675"/>
      <c r="I168" s="675"/>
      <c r="J168" s="675"/>
      <c r="K168" s="675"/>
      <c r="L168" s="675"/>
      <c r="M168" s="675"/>
      <c r="N168" s="675"/>
      <c r="O168" s="675"/>
      <c r="P168" s="675"/>
      <c r="Q168" s="675"/>
      <c r="R168" s="675"/>
      <c r="S168" s="675"/>
      <c r="T168" s="675"/>
      <c r="U168" s="675"/>
      <c r="V168" s="675"/>
      <c r="W168" s="675"/>
      <c r="X168" s="675"/>
      <c r="Y168" s="675"/>
      <c r="Z168" s="675"/>
    </row>
    <row r="169" spans="1:26">
      <c r="A169" s="674"/>
      <c r="B169" s="675"/>
      <c r="C169" s="675"/>
      <c r="D169" s="675"/>
      <c r="E169" s="675"/>
      <c r="F169" s="675"/>
      <c r="G169" s="675"/>
      <c r="H169" s="675"/>
      <c r="I169" s="675"/>
      <c r="J169" s="675"/>
      <c r="K169" s="675"/>
      <c r="L169" s="675"/>
      <c r="M169" s="675"/>
      <c r="N169" s="675"/>
      <c r="O169" s="675"/>
      <c r="P169" s="675"/>
      <c r="Q169" s="675"/>
      <c r="R169" s="675"/>
      <c r="S169" s="675"/>
      <c r="T169" s="675"/>
      <c r="U169" s="675"/>
      <c r="V169" s="675"/>
      <c r="W169" s="675"/>
      <c r="X169" s="675"/>
      <c r="Y169" s="675"/>
      <c r="Z169" s="675"/>
    </row>
    <row r="170" spans="1:26">
      <c r="A170" s="674"/>
      <c r="B170" s="675"/>
      <c r="C170" s="675"/>
      <c r="D170" s="675"/>
      <c r="E170" s="675"/>
      <c r="F170" s="675"/>
      <c r="G170" s="675"/>
      <c r="H170" s="675"/>
      <c r="I170" s="675"/>
      <c r="J170" s="675"/>
      <c r="K170" s="675"/>
      <c r="L170" s="675"/>
      <c r="M170" s="675"/>
      <c r="N170" s="675"/>
      <c r="O170" s="675"/>
      <c r="P170" s="675"/>
      <c r="Q170" s="675"/>
      <c r="R170" s="675"/>
      <c r="S170" s="675"/>
      <c r="T170" s="675"/>
      <c r="U170" s="675"/>
      <c r="V170" s="675"/>
      <c r="W170" s="675"/>
      <c r="X170" s="675"/>
      <c r="Y170" s="675"/>
      <c r="Z170" s="675"/>
    </row>
    <row r="171" spans="1:26">
      <c r="A171" s="674"/>
      <c r="B171" s="675"/>
      <c r="C171" s="675"/>
      <c r="D171" s="675"/>
      <c r="E171" s="675"/>
      <c r="F171" s="675"/>
      <c r="G171" s="675"/>
      <c r="H171" s="675"/>
      <c r="I171" s="675"/>
      <c r="J171" s="675"/>
      <c r="K171" s="675"/>
      <c r="L171" s="675"/>
      <c r="M171" s="675"/>
      <c r="N171" s="675"/>
      <c r="O171" s="675"/>
      <c r="P171" s="675"/>
      <c r="Q171" s="675"/>
      <c r="R171" s="675"/>
      <c r="S171" s="675"/>
      <c r="T171" s="675"/>
      <c r="U171" s="675"/>
      <c r="V171" s="675"/>
      <c r="W171" s="675"/>
      <c r="X171" s="675"/>
      <c r="Y171" s="675"/>
      <c r="Z171" s="675"/>
    </row>
    <row r="172" spans="1:26">
      <c r="A172" s="674"/>
      <c r="B172" s="675"/>
      <c r="C172" s="675"/>
      <c r="D172" s="675"/>
      <c r="E172" s="675"/>
      <c r="F172" s="675"/>
      <c r="G172" s="675"/>
      <c r="H172" s="675"/>
      <c r="I172" s="675"/>
      <c r="J172" s="675"/>
      <c r="K172" s="675"/>
      <c r="L172" s="675"/>
      <c r="M172" s="675"/>
      <c r="N172" s="675"/>
      <c r="O172" s="675"/>
      <c r="P172" s="675"/>
      <c r="Q172" s="675"/>
      <c r="R172" s="675"/>
      <c r="S172" s="675"/>
      <c r="T172" s="675"/>
      <c r="U172" s="675"/>
      <c r="V172" s="675"/>
      <c r="W172" s="675"/>
      <c r="X172" s="675"/>
      <c r="Y172" s="675"/>
      <c r="Z172" s="675"/>
    </row>
    <row r="173" spans="1:26">
      <c r="A173" s="674"/>
      <c r="B173" s="675"/>
      <c r="C173" s="675"/>
      <c r="D173" s="675"/>
      <c r="E173" s="675"/>
      <c r="F173" s="675"/>
      <c r="G173" s="675"/>
      <c r="H173" s="675"/>
      <c r="I173" s="675"/>
      <c r="J173" s="675"/>
      <c r="K173" s="675"/>
      <c r="L173" s="675"/>
      <c r="M173" s="675"/>
      <c r="N173" s="675"/>
      <c r="O173" s="675"/>
      <c r="P173" s="675"/>
      <c r="Q173" s="675"/>
      <c r="R173" s="675"/>
      <c r="S173" s="675"/>
      <c r="T173" s="675"/>
      <c r="U173" s="675"/>
      <c r="V173" s="675"/>
      <c r="W173" s="675"/>
      <c r="X173" s="675"/>
      <c r="Y173" s="675"/>
      <c r="Z173" s="675"/>
    </row>
    <row r="174" spans="1:26">
      <c r="A174" s="674"/>
      <c r="B174" s="675"/>
      <c r="C174" s="675"/>
      <c r="D174" s="675"/>
      <c r="E174" s="675"/>
      <c r="F174" s="675"/>
      <c r="G174" s="675"/>
      <c r="H174" s="675"/>
      <c r="I174" s="675"/>
      <c r="J174" s="675"/>
      <c r="K174" s="675"/>
      <c r="L174" s="675"/>
      <c r="M174" s="675"/>
      <c r="N174" s="675"/>
      <c r="O174" s="675"/>
      <c r="P174" s="675"/>
      <c r="Q174" s="675"/>
      <c r="R174" s="675"/>
      <c r="S174" s="675"/>
      <c r="T174" s="675"/>
      <c r="U174" s="675"/>
      <c r="V174" s="675"/>
      <c r="W174" s="675"/>
      <c r="X174" s="675"/>
      <c r="Y174" s="675"/>
      <c r="Z174" s="675"/>
    </row>
    <row r="175" spans="1:26">
      <c r="A175" s="674"/>
      <c r="B175" s="675"/>
      <c r="C175" s="675"/>
      <c r="D175" s="675"/>
      <c r="E175" s="675"/>
      <c r="F175" s="675"/>
      <c r="G175" s="675"/>
      <c r="H175" s="675"/>
      <c r="I175" s="675"/>
      <c r="J175" s="675"/>
      <c r="K175" s="675"/>
      <c r="L175" s="675"/>
      <c r="M175" s="675"/>
      <c r="N175" s="675"/>
      <c r="O175" s="675"/>
      <c r="P175" s="675"/>
      <c r="Q175" s="675"/>
      <c r="R175" s="675"/>
      <c r="S175" s="675"/>
      <c r="T175" s="675"/>
      <c r="U175" s="675"/>
      <c r="V175" s="675"/>
      <c r="W175" s="675"/>
      <c r="X175" s="675"/>
      <c r="Y175" s="675"/>
      <c r="Z175" s="675"/>
    </row>
    <row r="176" spans="1:26">
      <c r="A176" s="674"/>
      <c r="B176" s="675"/>
      <c r="C176" s="675"/>
      <c r="D176" s="675"/>
      <c r="E176" s="675"/>
      <c r="F176" s="675"/>
      <c r="G176" s="675"/>
      <c r="H176" s="675"/>
      <c r="I176" s="675"/>
      <c r="J176" s="675"/>
      <c r="K176" s="675"/>
      <c r="L176" s="675"/>
      <c r="M176" s="675"/>
      <c r="N176" s="675"/>
      <c r="O176" s="675"/>
      <c r="P176" s="675"/>
      <c r="Q176" s="675"/>
      <c r="R176" s="675"/>
      <c r="S176" s="675"/>
      <c r="T176" s="675"/>
      <c r="U176" s="675"/>
      <c r="V176" s="675"/>
      <c r="W176" s="675"/>
      <c r="X176" s="675"/>
      <c r="Y176" s="675"/>
      <c r="Z176" s="675"/>
    </row>
    <row r="177" spans="1:26">
      <c r="A177" s="674"/>
      <c r="B177" s="675"/>
      <c r="C177" s="675"/>
      <c r="D177" s="675"/>
      <c r="E177" s="675"/>
      <c r="F177" s="675"/>
      <c r="G177" s="675"/>
      <c r="H177" s="675"/>
      <c r="I177" s="675"/>
      <c r="J177" s="675"/>
      <c r="K177" s="675"/>
      <c r="L177" s="675"/>
      <c r="M177" s="675"/>
      <c r="N177" s="675"/>
      <c r="O177" s="675"/>
      <c r="P177" s="675"/>
      <c r="Q177" s="675"/>
      <c r="R177" s="675"/>
      <c r="S177" s="675"/>
      <c r="T177" s="675"/>
      <c r="U177" s="675"/>
      <c r="V177" s="675"/>
      <c r="W177" s="675"/>
      <c r="X177" s="675"/>
      <c r="Y177" s="675"/>
      <c r="Z177" s="675"/>
    </row>
    <row r="178" spans="1:26">
      <c r="A178" s="674"/>
      <c r="B178" s="675"/>
      <c r="C178" s="675"/>
      <c r="D178" s="675"/>
      <c r="E178" s="675"/>
      <c r="F178" s="675"/>
      <c r="G178" s="675"/>
      <c r="H178" s="675"/>
      <c r="I178" s="675"/>
      <c r="J178" s="675"/>
      <c r="K178" s="675"/>
      <c r="L178" s="675"/>
      <c r="M178" s="675"/>
      <c r="N178" s="675"/>
      <c r="O178" s="675"/>
      <c r="P178" s="675"/>
      <c r="Q178" s="675"/>
      <c r="R178" s="675"/>
      <c r="S178" s="675"/>
      <c r="T178" s="675"/>
      <c r="U178" s="675"/>
      <c r="V178" s="675"/>
      <c r="W178" s="675"/>
      <c r="X178" s="675"/>
      <c r="Y178" s="675"/>
      <c r="Z178" s="675"/>
    </row>
    <row r="179" spans="1:26">
      <c r="A179" s="674"/>
      <c r="B179" s="675"/>
      <c r="C179" s="675"/>
      <c r="D179" s="675"/>
      <c r="E179" s="675"/>
      <c r="F179" s="675"/>
      <c r="G179" s="675"/>
      <c r="H179" s="675"/>
      <c r="I179" s="675"/>
      <c r="J179" s="675"/>
      <c r="K179" s="675"/>
      <c r="L179" s="675"/>
      <c r="M179" s="675"/>
      <c r="N179" s="675"/>
      <c r="O179" s="675"/>
      <c r="P179" s="675"/>
      <c r="Q179" s="675"/>
      <c r="R179" s="675"/>
      <c r="S179" s="675"/>
      <c r="T179" s="675"/>
      <c r="U179" s="675"/>
      <c r="V179" s="675"/>
      <c r="W179" s="675"/>
      <c r="X179" s="675"/>
      <c r="Y179" s="675"/>
      <c r="Z179" s="675"/>
    </row>
    <row r="180" spans="1:26">
      <c r="A180" s="674"/>
      <c r="B180" s="675"/>
      <c r="C180" s="675"/>
      <c r="D180" s="675"/>
      <c r="E180" s="675"/>
      <c r="F180" s="675"/>
      <c r="G180" s="675"/>
      <c r="H180" s="675"/>
      <c r="I180" s="675"/>
      <c r="J180" s="675"/>
      <c r="K180" s="675"/>
      <c r="L180" s="675"/>
      <c r="M180" s="675"/>
      <c r="N180" s="675"/>
      <c r="O180" s="675"/>
      <c r="P180" s="675"/>
      <c r="Q180" s="675"/>
      <c r="R180" s="675"/>
      <c r="S180" s="675"/>
      <c r="T180" s="675"/>
      <c r="U180" s="675"/>
      <c r="V180" s="675"/>
      <c r="W180" s="675"/>
      <c r="X180" s="675"/>
      <c r="Y180" s="675"/>
      <c r="Z180" s="675"/>
    </row>
    <row r="181" spans="1:26">
      <c r="A181" s="674"/>
      <c r="B181" s="675"/>
      <c r="C181" s="675"/>
      <c r="D181" s="675"/>
      <c r="E181" s="675"/>
      <c r="F181" s="675"/>
      <c r="G181" s="675"/>
      <c r="H181" s="675"/>
      <c r="I181" s="675"/>
      <c r="J181" s="675"/>
      <c r="K181" s="675"/>
      <c r="L181" s="675"/>
      <c r="M181" s="675"/>
      <c r="N181" s="675"/>
      <c r="O181" s="675"/>
      <c r="P181" s="675"/>
      <c r="Q181" s="675"/>
      <c r="R181" s="675"/>
      <c r="S181" s="675"/>
      <c r="T181" s="675"/>
      <c r="U181" s="675"/>
      <c r="V181" s="675"/>
      <c r="W181" s="675"/>
      <c r="X181" s="675"/>
      <c r="Y181" s="675"/>
      <c r="Z181" s="675"/>
    </row>
    <row r="182" spans="1:26">
      <c r="A182" s="674"/>
      <c r="B182" s="675"/>
      <c r="C182" s="675"/>
      <c r="D182" s="675"/>
      <c r="E182" s="675"/>
      <c r="F182" s="675"/>
      <c r="G182" s="675"/>
      <c r="H182" s="675"/>
      <c r="I182" s="675"/>
      <c r="J182" s="675"/>
      <c r="K182" s="675"/>
      <c r="L182" s="675"/>
      <c r="M182" s="675"/>
      <c r="N182" s="675"/>
      <c r="O182" s="675"/>
      <c r="P182" s="675"/>
      <c r="Q182" s="675"/>
      <c r="R182" s="675"/>
      <c r="S182" s="675"/>
      <c r="T182" s="675"/>
      <c r="U182" s="675"/>
      <c r="V182" s="675"/>
      <c r="W182" s="675"/>
      <c r="X182" s="675"/>
      <c r="Y182" s="675"/>
      <c r="Z182" s="675"/>
    </row>
    <row r="183" spans="1:26">
      <c r="A183" s="674"/>
      <c r="B183" s="675"/>
      <c r="C183" s="675"/>
      <c r="D183" s="675"/>
      <c r="E183" s="675"/>
      <c r="F183" s="675"/>
      <c r="G183" s="675"/>
      <c r="H183" s="675"/>
      <c r="I183" s="675"/>
      <c r="J183" s="675"/>
      <c r="K183" s="675"/>
      <c r="L183" s="675"/>
      <c r="M183" s="675"/>
      <c r="N183" s="675"/>
      <c r="O183" s="675"/>
      <c r="P183" s="675"/>
      <c r="Q183" s="675"/>
      <c r="R183" s="675"/>
      <c r="S183" s="675"/>
      <c r="T183" s="675"/>
      <c r="U183" s="675"/>
      <c r="V183" s="675"/>
      <c r="W183" s="675"/>
      <c r="X183" s="675"/>
      <c r="Y183" s="675"/>
      <c r="Z183" s="675"/>
    </row>
    <row r="184" spans="1:26">
      <c r="A184" s="674"/>
      <c r="B184" s="675"/>
      <c r="C184" s="675"/>
      <c r="D184" s="675"/>
      <c r="E184" s="675"/>
      <c r="F184" s="675"/>
      <c r="G184" s="675"/>
      <c r="H184" s="675"/>
      <c r="I184" s="675"/>
      <c r="J184" s="675"/>
      <c r="K184" s="675"/>
      <c r="L184" s="675"/>
      <c r="M184" s="675"/>
      <c r="N184" s="675"/>
      <c r="O184" s="675"/>
      <c r="P184" s="675"/>
      <c r="Q184" s="675"/>
      <c r="R184" s="675"/>
      <c r="S184" s="675"/>
      <c r="T184" s="675"/>
      <c r="U184" s="675"/>
      <c r="V184" s="675"/>
      <c r="W184" s="675"/>
      <c r="X184" s="675"/>
      <c r="Y184" s="675"/>
      <c r="Z184" s="675"/>
    </row>
    <row r="185" spans="1:26">
      <c r="A185" s="674"/>
      <c r="B185" s="675"/>
      <c r="C185" s="675"/>
      <c r="D185" s="675"/>
      <c r="E185" s="675"/>
      <c r="F185" s="675"/>
      <c r="G185" s="675"/>
      <c r="H185" s="675"/>
      <c r="I185" s="675"/>
      <c r="J185" s="675"/>
      <c r="K185" s="675"/>
      <c r="L185" s="675"/>
      <c r="M185" s="675"/>
      <c r="N185" s="675"/>
      <c r="O185" s="675"/>
      <c r="P185" s="675"/>
      <c r="Q185" s="675"/>
      <c r="R185" s="675"/>
      <c r="S185" s="675"/>
      <c r="T185" s="675"/>
      <c r="U185" s="675"/>
      <c r="V185" s="675"/>
      <c r="W185" s="675"/>
      <c r="X185" s="675"/>
      <c r="Y185" s="675"/>
      <c r="Z185" s="675"/>
    </row>
    <row r="186" spans="1:26">
      <c r="A186" s="674"/>
      <c r="B186" s="675"/>
      <c r="C186" s="675"/>
      <c r="D186" s="675"/>
      <c r="E186" s="675"/>
      <c r="F186" s="675"/>
      <c r="G186" s="675"/>
      <c r="H186" s="675"/>
      <c r="I186" s="675"/>
      <c r="J186" s="675"/>
      <c r="K186" s="675"/>
      <c r="L186" s="675"/>
      <c r="M186" s="675"/>
      <c r="N186" s="675"/>
      <c r="O186" s="675"/>
      <c r="P186" s="675"/>
      <c r="Q186" s="675"/>
      <c r="R186" s="675"/>
      <c r="S186" s="675"/>
      <c r="T186" s="675"/>
      <c r="U186" s="675"/>
      <c r="V186" s="675"/>
      <c r="W186" s="675"/>
      <c r="X186" s="675"/>
      <c r="Y186" s="675"/>
      <c r="Z186" s="675"/>
    </row>
    <row r="187" spans="1:26">
      <c r="A187" s="674"/>
      <c r="B187" s="675"/>
      <c r="C187" s="675"/>
      <c r="D187" s="675"/>
      <c r="E187" s="675"/>
      <c r="F187" s="675"/>
      <c r="G187" s="675"/>
      <c r="H187" s="675"/>
      <c r="I187" s="675"/>
      <c r="J187" s="675"/>
      <c r="K187" s="675"/>
      <c r="L187" s="675"/>
      <c r="M187" s="675"/>
      <c r="N187" s="675"/>
      <c r="O187" s="675"/>
      <c r="P187" s="675"/>
      <c r="Q187" s="675"/>
      <c r="R187" s="675"/>
      <c r="S187" s="675"/>
      <c r="T187" s="675"/>
      <c r="U187" s="675"/>
      <c r="V187" s="675"/>
      <c r="W187" s="675"/>
      <c r="X187" s="675"/>
      <c r="Y187" s="675"/>
      <c r="Z187" s="675"/>
    </row>
    <row r="188" spans="1:26">
      <c r="A188" s="674"/>
      <c r="B188" s="675"/>
      <c r="C188" s="675"/>
      <c r="D188" s="675"/>
      <c r="E188" s="675"/>
      <c r="F188" s="675"/>
      <c r="G188" s="675"/>
      <c r="H188" s="675"/>
      <c r="I188" s="675"/>
      <c r="J188" s="675"/>
      <c r="K188" s="675"/>
      <c r="L188" s="675"/>
      <c r="M188" s="675"/>
      <c r="N188" s="675"/>
      <c r="O188" s="675"/>
      <c r="P188" s="675"/>
      <c r="Q188" s="675"/>
      <c r="R188" s="675"/>
      <c r="S188" s="675"/>
      <c r="T188" s="675"/>
      <c r="U188" s="675"/>
      <c r="V188" s="675"/>
      <c r="W188" s="675"/>
      <c r="X188" s="675"/>
      <c r="Y188" s="675"/>
      <c r="Z188" s="675"/>
    </row>
    <row r="189" spans="1:26">
      <c r="A189" s="674"/>
      <c r="B189" s="675"/>
      <c r="C189" s="675"/>
      <c r="D189" s="675"/>
      <c r="E189" s="675"/>
      <c r="F189" s="675"/>
      <c r="G189" s="675"/>
      <c r="H189" s="675"/>
      <c r="I189" s="675"/>
      <c r="J189" s="675"/>
      <c r="K189" s="675"/>
      <c r="L189" s="675"/>
      <c r="M189" s="675"/>
      <c r="N189" s="675"/>
      <c r="O189" s="675"/>
      <c r="P189" s="675"/>
      <c r="Q189" s="675"/>
      <c r="R189" s="675"/>
      <c r="S189" s="675"/>
      <c r="T189" s="675"/>
      <c r="U189" s="675"/>
      <c r="V189" s="675"/>
      <c r="W189" s="675"/>
      <c r="X189" s="675"/>
      <c r="Y189" s="675"/>
      <c r="Z189" s="675"/>
    </row>
    <row r="190" spans="1:26">
      <c r="A190" s="674"/>
      <c r="B190" s="675"/>
      <c r="C190" s="675"/>
      <c r="D190" s="675"/>
      <c r="E190" s="675"/>
      <c r="F190" s="675"/>
      <c r="G190" s="675"/>
      <c r="H190" s="675"/>
      <c r="I190" s="675"/>
      <c r="J190" s="675"/>
      <c r="K190" s="675"/>
      <c r="L190" s="675"/>
      <c r="M190" s="675"/>
      <c r="N190" s="675"/>
      <c r="O190" s="675"/>
      <c r="P190" s="675"/>
      <c r="Q190" s="675"/>
      <c r="R190" s="675"/>
      <c r="S190" s="675"/>
      <c r="T190" s="675"/>
      <c r="U190" s="675"/>
      <c r="V190" s="675"/>
      <c r="W190" s="675"/>
      <c r="X190" s="675"/>
      <c r="Y190" s="675"/>
      <c r="Z190" s="675"/>
    </row>
    <row r="191" spans="1:26">
      <c r="A191" s="674"/>
      <c r="B191" s="675"/>
      <c r="C191" s="675"/>
      <c r="D191" s="675"/>
      <c r="E191" s="675"/>
      <c r="F191" s="675"/>
      <c r="G191" s="675"/>
      <c r="H191" s="675"/>
      <c r="I191" s="675"/>
      <c r="J191" s="675"/>
      <c r="K191" s="675"/>
      <c r="L191" s="675"/>
      <c r="M191" s="675"/>
      <c r="N191" s="675"/>
      <c r="O191" s="675"/>
      <c r="P191" s="675"/>
      <c r="Q191" s="675"/>
      <c r="R191" s="675"/>
      <c r="S191" s="675"/>
      <c r="T191" s="675"/>
      <c r="U191" s="675"/>
      <c r="V191" s="675"/>
      <c r="W191" s="675"/>
      <c r="X191" s="675"/>
      <c r="Y191" s="675"/>
      <c r="Z191" s="675"/>
    </row>
    <row r="192" spans="1:26">
      <c r="A192" s="674"/>
      <c r="B192" s="675"/>
      <c r="C192" s="675"/>
      <c r="D192" s="675"/>
      <c r="E192" s="675"/>
      <c r="F192" s="675"/>
      <c r="G192" s="675"/>
      <c r="H192" s="675"/>
      <c r="I192" s="675"/>
      <c r="J192" s="675"/>
      <c r="K192" s="675"/>
      <c r="L192" s="675"/>
      <c r="M192" s="675"/>
      <c r="N192" s="675"/>
      <c r="O192" s="675"/>
      <c r="P192" s="675"/>
      <c r="Q192" s="675"/>
      <c r="R192" s="675"/>
      <c r="S192" s="675"/>
      <c r="T192" s="675"/>
      <c r="U192" s="675"/>
      <c r="V192" s="675"/>
      <c r="W192" s="675"/>
      <c r="X192" s="675"/>
      <c r="Y192" s="675"/>
      <c r="Z192" s="675"/>
    </row>
    <row r="193" spans="1:26">
      <c r="A193" s="674"/>
      <c r="B193" s="675"/>
      <c r="C193" s="675"/>
      <c r="D193" s="675"/>
      <c r="E193" s="675"/>
      <c r="F193" s="675"/>
      <c r="G193" s="675"/>
      <c r="H193" s="675"/>
      <c r="I193" s="675"/>
      <c r="J193" s="675"/>
      <c r="K193" s="675"/>
      <c r="L193" s="675"/>
      <c r="M193" s="675"/>
      <c r="N193" s="675"/>
      <c r="O193" s="675"/>
      <c r="P193" s="675"/>
      <c r="Q193" s="675"/>
      <c r="R193" s="675"/>
      <c r="S193" s="675"/>
      <c r="T193" s="675"/>
      <c r="U193" s="675"/>
      <c r="V193" s="675"/>
      <c r="W193" s="675"/>
      <c r="X193" s="675"/>
      <c r="Y193" s="675"/>
      <c r="Z193" s="675"/>
    </row>
    <row r="194" spans="1:26">
      <c r="A194" s="674"/>
      <c r="B194" s="675"/>
      <c r="C194" s="675"/>
      <c r="D194" s="675"/>
      <c r="E194" s="675"/>
      <c r="F194" s="675"/>
      <c r="G194" s="675"/>
      <c r="H194" s="675"/>
      <c r="I194" s="675"/>
      <c r="J194" s="675"/>
      <c r="K194" s="675"/>
      <c r="L194" s="675"/>
      <c r="M194" s="675"/>
      <c r="N194" s="675"/>
      <c r="O194" s="675"/>
      <c r="P194" s="675"/>
      <c r="Q194" s="675"/>
      <c r="R194" s="675"/>
      <c r="S194" s="675"/>
      <c r="T194" s="675"/>
      <c r="U194" s="675"/>
      <c r="V194" s="675"/>
      <c r="W194" s="675"/>
      <c r="X194" s="675"/>
      <c r="Y194" s="675"/>
      <c r="Z194" s="675"/>
    </row>
    <row r="195" spans="1:26">
      <c r="A195" s="674"/>
      <c r="B195" s="675"/>
      <c r="C195" s="675"/>
      <c r="D195" s="675"/>
      <c r="E195" s="675"/>
      <c r="F195" s="675"/>
      <c r="G195" s="675"/>
      <c r="H195" s="675"/>
      <c r="I195" s="675"/>
      <c r="J195" s="675"/>
      <c r="K195" s="675"/>
      <c r="L195" s="675"/>
      <c r="M195" s="675"/>
      <c r="N195" s="675"/>
      <c r="O195" s="675"/>
      <c r="P195" s="675"/>
      <c r="Q195" s="675"/>
      <c r="R195" s="675"/>
      <c r="S195" s="675"/>
      <c r="T195" s="675"/>
      <c r="U195" s="675"/>
      <c r="V195" s="675"/>
      <c r="W195" s="675"/>
      <c r="X195" s="675"/>
      <c r="Y195" s="675"/>
      <c r="Z195" s="675"/>
    </row>
    <row r="196" spans="1:26">
      <c r="A196" s="674"/>
      <c r="B196" s="675"/>
      <c r="C196" s="675"/>
      <c r="D196" s="675"/>
      <c r="E196" s="675"/>
      <c r="F196" s="675"/>
      <c r="G196" s="675"/>
      <c r="H196" s="675"/>
      <c r="I196" s="675"/>
      <c r="J196" s="675"/>
      <c r="K196" s="675"/>
      <c r="L196" s="675"/>
      <c r="M196" s="675"/>
      <c r="N196" s="675"/>
      <c r="O196" s="675"/>
      <c r="P196" s="675"/>
      <c r="Q196" s="675"/>
      <c r="R196" s="675"/>
      <c r="S196" s="675"/>
      <c r="T196" s="675"/>
      <c r="U196" s="675"/>
      <c r="V196" s="675"/>
      <c r="W196" s="675"/>
      <c r="X196" s="675"/>
      <c r="Y196" s="675"/>
      <c r="Z196" s="675"/>
    </row>
    <row r="197" spans="1:26">
      <c r="A197" s="674"/>
      <c r="B197" s="675"/>
      <c r="C197" s="675"/>
      <c r="D197" s="675"/>
      <c r="E197" s="675"/>
      <c r="F197" s="675"/>
      <c r="G197" s="675"/>
      <c r="H197" s="675"/>
      <c r="I197" s="675"/>
      <c r="J197" s="675"/>
      <c r="K197" s="675"/>
      <c r="L197" s="675"/>
      <c r="M197" s="675"/>
      <c r="N197" s="675"/>
      <c r="O197" s="675"/>
      <c r="P197" s="675"/>
      <c r="Q197" s="675"/>
      <c r="R197" s="675"/>
      <c r="S197" s="675"/>
      <c r="T197" s="675"/>
      <c r="U197" s="675"/>
      <c r="V197" s="675"/>
      <c r="W197" s="675"/>
      <c r="X197" s="675"/>
      <c r="Y197" s="675"/>
      <c r="Z197" s="675"/>
    </row>
    <row r="198" spans="1:26">
      <c r="A198" s="674"/>
      <c r="B198" s="675"/>
      <c r="C198" s="675"/>
      <c r="D198" s="675"/>
      <c r="E198" s="675"/>
      <c r="F198" s="675"/>
      <c r="G198" s="675"/>
      <c r="H198" s="675"/>
      <c r="I198" s="675"/>
      <c r="J198" s="675"/>
      <c r="K198" s="675"/>
      <c r="L198" s="675"/>
      <c r="M198" s="675"/>
      <c r="N198" s="675"/>
      <c r="O198" s="675"/>
      <c r="P198" s="675"/>
      <c r="Q198" s="675"/>
      <c r="R198" s="675"/>
      <c r="S198" s="675"/>
      <c r="T198" s="675"/>
      <c r="U198" s="675"/>
      <c r="V198" s="675"/>
      <c r="W198" s="675"/>
      <c r="X198" s="675"/>
      <c r="Y198" s="675"/>
      <c r="Z198" s="675"/>
    </row>
    <row r="199" spans="1:26">
      <c r="A199" s="674"/>
      <c r="B199" s="675"/>
      <c r="C199" s="675"/>
      <c r="D199" s="675"/>
      <c r="E199" s="675"/>
      <c r="F199" s="675"/>
      <c r="G199" s="675"/>
      <c r="H199" s="675"/>
      <c r="I199" s="675"/>
      <c r="J199" s="675"/>
      <c r="K199" s="675"/>
      <c r="L199" s="675"/>
      <c r="M199" s="675"/>
      <c r="N199" s="675"/>
      <c r="O199" s="675"/>
      <c r="P199" s="675"/>
      <c r="Q199" s="675"/>
      <c r="R199" s="675"/>
      <c r="S199" s="675"/>
      <c r="T199" s="675"/>
      <c r="U199" s="675"/>
      <c r="V199" s="675"/>
      <c r="W199" s="675"/>
      <c r="X199" s="675"/>
      <c r="Y199" s="675"/>
      <c r="Z199" s="675"/>
    </row>
    <row r="200" spans="1:26">
      <c r="A200" s="674"/>
      <c r="B200" s="675"/>
      <c r="C200" s="675"/>
      <c r="D200" s="675"/>
      <c r="E200" s="675"/>
      <c r="F200" s="675"/>
      <c r="G200" s="675"/>
      <c r="H200" s="675"/>
      <c r="I200" s="675"/>
      <c r="J200" s="675"/>
      <c r="K200" s="675"/>
      <c r="L200" s="675"/>
      <c r="M200" s="675"/>
      <c r="N200" s="675"/>
      <c r="O200" s="675"/>
      <c r="P200" s="675"/>
      <c r="Q200" s="675"/>
      <c r="R200" s="675"/>
      <c r="S200" s="675"/>
      <c r="T200" s="675"/>
      <c r="U200" s="675"/>
      <c r="V200" s="675"/>
      <c r="W200" s="675"/>
      <c r="X200" s="675"/>
      <c r="Y200" s="675"/>
      <c r="Z200" s="675"/>
    </row>
    <row r="201" spans="1:26">
      <c r="A201" s="674"/>
      <c r="B201" s="675"/>
      <c r="C201" s="675"/>
      <c r="D201" s="675"/>
      <c r="E201" s="675"/>
      <c r="F201" s="675"/>
      <c r="G201" s="675"/>
      <c r="H201" s="675"/>
      <c r="I201" s="675"/>
      <c r="J201" s="675"/>
      <c r="K201" s="675"/>
      <c r="L201" s="675"/>
      <c r="M201" s="675"/>
      <c r="N201" s="675"/>
      <c r="O201" s="675"/>
      <c r="P201" s="675"/>
      <c r="Q201" s="675"/>
      <c r="R201" s="675"/>
      <c r="S201" s="675"/>
      <c r="T201" s="675"/>
      <c r="U201" s="675"/>
      <c r="V201" s="675"/>
      <c r="W201" s="675"/>
      <c r="X201" s="675"/>
      <c r="Y201" s="675"/>
      <c r="Z201" s="675"/>
    </row>
    <row r="202" spans="1:26">
      <c r="A202" s="674"/>
      <c r="B202" s="675"/>
      <c r="C202" s="675"/>
      <c r="D202" s="675"/>
      <c r="E202" s="675"/>
      <c r="F202" s="675"/>
      <c r="G202" s="675"/>
      <c r="H202" s="675"/>
      <c r="I202" s="675"/>
      <c r="J202" s="675"/>
      <c r="K202" s="675"/>
      <c r="L202" s="675"/>
      <c r="M202" s="675"/>
      <c r="N202" s="675"/>
      <c r="O202" s="675"/>
      <c r="P202" s="675"/>
      <c r="Q202" s="675"/>
      <c r="R202" s="675"/>
      <c r="S202" s="675"/>
      <c r="T202" s="675"/>
      <c r="U202" s="675"/>
      <c r="V202" s="675"/>
      <c r="W202" s="675"/>
      <c r="X202" s="675"/>
      <c r="Y202" s="675"/>
      <c r="Z202" s="675"/>
    </row>
    <row r="203" spans="1:26">
      <c r="A203" s="674"/>
      <c r="B203" s="675"/>
      <c r="C203" s="675"/>
      <c r="D203" s="675"/>
      <c r="E203" s="675"/>
      <c r="F203" s="675"/>
      <c r="G203" s="675"/>
      <c r="H203" s="675"/>
      <c r="I203" s="675"/>
      <c r="J203" s="675"/>
      <c r="K203" s="675"/>
      <c r="L203" s="675"/>
      <c r="M203" s="675"/>
      <c r="N203" s="675"/>
      <c r="O203" s="675"/>
      <c r="P203" s="675"/>
      <c r="Q203" s="675"/>
      <c r="R203" s="675"/>
      <c r="S203" s="675"/>
      <c r="T203" s="675"/>
      <c r="U203" s="675"/>
      <c r="V203" s="675"/>
      <c r="W203" s="675"/>
      <c r="X203" s="675"/>
      <c r="Y203" s="675"/>
      <c r="Z203" s="675"/>
    </row>
    <row r="204" spans="1:26">
      <c r="A204" s="674"/>
      <c r="B204" s="675"/>
      <c r="C204" s="675"/>
      <c r="D204" s="675"/>
      <c r="E204" s="675"/>
      <c r="F204" s="675"/>
      <c r="G204" s="675"/>
      <c r="H204" s="675"/>
      <c r="I204" s="675"/>
      <c r="J204" s="675"/>
      <c r="K204" s="675"/>
      <c r="L204" s="675"/>
      <c r="M204" s="675"/>
      <c r="N204" s="675"/>
      <c r="O204" s="675"/>
      <c r="P204" s="675"/>
      <c r="Q204" s="675"/>
      <c r="R204" s="675"/>
      <c r="S204" s="675"/>
      <c r="T204" s="675"/>
      <c r="U204" s="675"/>
      <c r="V204" s="675"/>
      <c r="W204" s="675"/>
      <c r="X204" s="675"/>
      <c r="Y204" s="675"/>
      <c r="Z204" s="675"/>
    </row>
    <row r="205" spans="1:26">
      <c r="A205" s="674"/>
      <c r="B205" s="675"/>
      <c r="C205" s="675"/>
      <c r="D205" s="675"/>
      <c r="E205" s="675"/>
      <c r="F205" s="675"/>
      <c r="G205" s="675"/>
      <c r="H205" s="675"/>
      <c r="I205" s="675"/>
      <c r="J205" s="675"/>
      <c r="K205" s="675"/>
      <c r="L205" s="675"/>
      <c r="M205" s="675"/>
      <c r="N205" s="675"/>
      <c r="O205" s="675"/>
      <c r="P205" s="675"/>
      <c r="Q205" s="675"/>
      <c r="R205" s="675"/>
      <c r="S205" s="675"/>
      <c r="T205" s="675"/>
      <c r="U205" s="675"/>
      <c r="V205" s="675"/>
      <c r="W205" s="675"/>
      <c r="X205" s="675"/>
      <c r="Y205" s="675"/>
      <c r="Z205" s="675"/>
    </row>
    <row r="206" spans="1:26">
      <c r="A206" s="674"/>
      <c r="B206" s="675"/>
      <c r="C206" s="675"/>
      <c r="D206" s="675"/>
      <c r="E206" s="675"/>
      <c r="F206" s="675"/>
      <c r="G206" s="675"/>
      <c r="H206" s="675"/>
      <c r="I206" s="675"/>
      <c r="J206" s="675"/>
      <c r="K206" s="675"/>
      <c r="L206" s="675"/>
      <c r="M206" s="675"/>
      <c r="N206" s="675"/>
      <c r="O206" s="675"/>
      <c r="P206" s="675"/>
      <c r="Q206" s="675"/>
      <c r="R206" s="675"/>
      <c r="S206" s="675"/>
      <c r="T206" s="675"/>
      <c r="U206" s="675"/>
      <c r="V206" s="675"/>
      <c r="W206" s="675"/>
      <c r="X206" s="675"/>
      <c r="Y206" s="675"/>
      <c r="Z206" s="675"/>
    </row>
    <row r="207" spans="1:26">
      <c r="A207" s="674"/>
      <c r="B207" s="675"/>
      <c r="C207" s="675"/>
      <c r="D207" s="675"/>
      <c r="E207" s="675"/>
      <c r="F207" s="675"/>
      <c r="G207" s="675"/>
      <c r="H207" s="675"/>
      <c r="I207" s="675"/>
      <c r="J207" s="675"/>
      <c r="K207" s="675"/>
      <c r="L207" s="675"/>
      <c r="M207" s="675"/>
      <c r="N207" s="675"/>
      <c r="O207" s="675"/>
      <c r="P207" s="675"/>
      <c r="Q207" s="675"/>
      <c r="R207" s="675"/>
      <c r="S207" s="675"/>
      <c r="T207" s="675"/>
      <c r="U207" s="675"/>
      <c r="V207" s="675"/>
      <c r="W207" s="675"/>
      <c r="X207" s="675"/>
      <c r="Y207" s="675"/>
      <c r="Z207" s="675"/>
    </row>
    <row r="208" spans="1:26">
      <c r="A208" s="674"/>
      <c r="B208" s="675"/>
      <c r="C208" s="675"/>
      <c r="D208" s="675"/>
      <c r="E208" s="675"/>
      <c r="F208" s="675"/>
      <c r="G208" s="675"/>
      <c r="H208" s="675"/>
      <c r="I208" s="675"/>
      <c r="J208" s="675"/>
      <c r="K208" s="675"/>
      <c r="L208" s="675"/>
      <c r="M208" s="675"/>
      <c r="N208" s="675"/>
      <c r="O208" s="675"/>
      <c r="P208" s="675"/>
      <c r="Q208" s="675"/>
      <c r="R208" s="675"/>
      <c r="S208" s="675"/>
      <c r="T208" s="675"/>
      <c r="U208" s="675"/>
      <c r="V208" s="675"/>
      <c r="W208" s="675"/>
      <c r="X208" s="675"/>
      <c r="Y208" s="675"/>
      <c r="Z208" s="675"/>
    </row>
    <row r="209" spans="1:26">
      <c r="A209" s="674"/>
      <c r="B209" s="675"/>
      <c r="C209" s="675"/>
      <c r="D209" s="675"/>
      <c r="E209" s="675"/>
      <c r="F209" s="675"/>
      <c r="G209" s="675"/>
      <c r="H209" s="675"/>
      <c r="I209" s="675"/>
      <c r="J209" s="675"/>
      <c r="K209" s="675"/>
      <c r="L209" s="675"/>
      <c r="M209" s="675"/>
      <c r="N209" s="675"/>
      <c r="O209" s="675"/>
      <c r="P209" s="675"/>
      <c r="Q209" s="675"/>
      <c r="R209" s="675"/>
      <c r="S209" s="675"/>
      <c r="T209" s="675"/>
      <c r="U209" s="675"/>
      <c r="V209" s="675"/>
      <c r="W209" s="675"/>
      <c r="X209" s="675"/>
      <c r="Y209" s="675"/>
      <c r="Z209" s="675"/>
    </row>
    <row r="210" spans="1:26">
      <c r="A210" s="674"/>
      <c r="B210" s="675"/>
      <c r="C210" s="675"/>
      <c r="D210" s="675"/>
      <c r="E210" s="675"/>
      <c r="F210" s="675"/>
      <c r="G210" s="675"/>
      <c r="H210" s="675"/>
      <c r="I210" s="675"/>
      <c r="J210" s="675"/>
      <c r="K210" s="675"/>
      <c r="L210" s="675"/>
      <c r="M210" s="675"/>
      <c r="N210" s="675"/>
      <c r="O210" s="675"/>
      <c r="P210" s="675"/>
      <c r="Q210" s="675"/>
      <c r="R210" s="675"/>
      <c r="S210" s="675"/>
      <c r="T210" s="675"/>
      <c r="U210" s="675"/>
      <c r="V210" s="675"/>
      <c r="W210" s="675"/>
      <c r="X210" s="675"/>
      <c r="Y210" s="675"/>
      <c r="Z210" s="675"/>
    </row>
    <row r="211" spans="1:26">
      <c r="A211" s="674"/>
      <c r="B211" s="675"/>
      <c r="C211" s="675"/>
      <c r="D211" s="675"/>
      <c r="E211" s="675"/>
      <c r="F211" s="675"/>
      <c r="G211" s="675"/>
      <c r="H211" s="675"/>
      <c r="I211" s="675"/>
      <c r="J211" s="675"/>
      <c r="K211" s="675"/>
      <c r="L211" s="675"/>
      <c r="M211" s="675"/>
      <c r="N211" s="675"/>
      <c r="O211" s="675"/>
      <c r="P211" s="675"/>
      <c r="Q211" s="675"/>
      <c r="R211" s="675"/>
      <c r="S211" s="675"/>
      <c r="T211" s="675"/>
      <c r="U211" s="675"/>
      <c r="V211" s="675"/>
      <c r="W211" s="675"/>
      <c r="X211" s="675"/>
      <c r="Y211" s="675"/>
      <c r="Z211" s="675"/>
    </row>
    <row r="212" spans="1:26">
      <c r="A212" s="674"/>
      <c r="B212" s="675"/>
      <c r="C212" s="675"/>
      <c r="D212" s="675"/>
      <c r="E212" s="675"/>
      <c r="F212" s="675"/>
      <c r="G212" s="675"/>
      <c r="H212" s="675"/>
      <c r="I212" s="675"/>
      <c r="J212" s="675"/>
      <c r="K212" s="675"/>
      <c r="L212" s="675"/>
      <c r="M212" s="675"/>
      <c r="N212" s="675"/>
      <c r="O212" s="675"/>
      <c r="P212" s="675"/>
      <c r="Q212" s="675"/>
      <c r="R212" s="675"/>
      <c r="S212" s="675"/>
      <c r="T212" s="675"/>
      <c r="U212" s="675"/>
      <c r="V212" s="675"/>
      <c r="W212" s="675"/>
      <c r="X212" s="675"/>
      <c r="Y212" s="675"/>
      <c r="Z212" s="675"/>
    </row>
    <row r="213" spans="1:26">
      <c r="A213" s="674"/>
      <c r="B213" s="675"/>
      <c r="C213" s="675"/>
      <c r="D213" s="675"/>
      <c r="E213" s="675"/>
      <c r="F213" s="675"/>
      <c r="G213" s="675"/>
      <c r="H213" s="675"/>
      <c r="I213" s="675"/>
      <c r="J213" s="675"/>
      <c r="K213" s="675"/>
      <c r="L213" s="675"/>
      <c r="M213" s="675"/>
      <c r="N213" s="675"/>
      <c r="O213" s="675"/>
      <c r="P213" s="675"/>
      <c r="Q213" s="675"/>
      <c r="R213" s="675"/>
      <c r="S213" s="675"/>
      <c r="T213" s="675"/>
      <c r="U213" s="675"/>
      <c r="V213" s="675"/>
      <c r="W213" s="675"/>
      <c r="X213" s="675"/>
      <c r="Y213" s="675"/>
      <c r="Z213" s="675"/>
    </row>
    <row r="214" spans="1:26">
      <c r="A214" s="674"/>
      <c r="B214" s="675"/>
      <c r="C214" s="675"/>
      <c r="D214" s="675"/>
      <c r="E214" s="675"/>
      <c r="F214" s="675"/>
      <c r="G214" s="675"/>
      <c r="H214" s="675"/>
      <c r="I214" s="675"/>
      <c r="J214" s="675"/>
      <c r="K214" s="675"/>
      <c r="L214" s="675"/>
      <c r="M214" s="675"/>
      <c r="N214" s="675"/>
      <c r="O214" s="675"/>
      <c r="P214" s="675"/>
      <c r="Q214" s="675"/>
      <c r="R214" s="675"/>
      <c r="S214" s="675"/>
      <c r="T214" s="675"/>
      <c r="U214" s="675"/>
      <c r="V214" s="675"/>
      <c r="W214" s="675"/>
      <c r="X214" s="675"/>
      <c r="Y214" s="675"/>
      <c r="Z214" s="675"/>
    </row>
    <row r="215" spans="1:26">
      <c r="A215" s="674"/>
      <c r="B215" s="675"/>
      <c r="C215" s="675"/>
      <c r="D215" s="675"/>
      <c r="E215" s="675"/>
      <c r="F215" s="675"/>
      <c r="G215" s="675"/>
      <c r="H215" s="675"/>
      <c r="I215" s="675"/>
      <c r="J215" s="675"/>
      <c r="K215" s="675"/>
      <c r="L215" s="675"/>
      <c r="M215" s="675"/>
      <c r="N215" s="675"/>
      <c r="O215" s="675"/>
      <c r="P215" s="675"/>
      <c r="Q215" s="675"/>
      <c r="R215" s="675"/>
      <c r="S215" s="675"/>
      <c r="T215" s="675"/>
      <c r="U215" s="675"/>
      <c r="V215" s="675"/>
      <c r="W215" s="675"/>
      <c r="X215" s="675"/>
      <c r="Y215" s="675"/>
      <c r="Z215" s="675"/>
    </row>
    <row r="216" spans="1:26">
      <c r="A216" s="674"/>
      <c r="B216" s="675"/>
      <c r="C216" s="675"/>
      <c r="D216" s="675"/>
      <c r="E216" s="675"/>
      <c r="F216" s="675"/>
      <c r="G216" s="675"/>
      <c r="H216" s="675"/>
      <c r="I216" s="675"/>
      <c r="J216" s="675"/>
      <c r="K216" s="675"/>
      <c r="L216" s="675"/>
      <c r="M216" s="675"/>
      <c r="N216" s="675"/>
      <c r="O216" s="675"/>
      <c r="P216" s="675"/>
      <c r="Q216" s="675"/>
      <c r="R216" s="675"/>
      <c r="S216" s="675"/>
      <c r="T216" s="675"/>
      <c r="U216" s="675"/>
      <c r="V216" s="675"/>
      <c r="W216" s="675"/>
      <c r="X216" s="675"/>
      <c r="Y216" s="675"/>
      <c r="Z216" s="675"/>
    </row>
    <row r="217" spans="1:26">
      <c r="A217" s="674"/>
      <c r="B217" s="675"/>
      <c r="C217" s="675"/>
      <c r="D217" s="675"/>
      <c r="E217" s="675"/>
      <c r="F217" s="675"/>
      <c r="G217" s="675"/>
      <c r="H217" s="675"/>
      <c r="I217" s="675"/>
      <c r="J217" s="675"/>
      <c r="K217" s="675"/>
      <c r="L217" s="675"/>
      <c r="M217" s="675"/>
      <c r="N217" s="675"/>
      <c r="O217" s="675"/>
      <c r="P217" s="675"/>
      <c r="Q217" s="675"/>
      <c r="R217" s="675"/>
      <c r="S217" s="675"/>
      <c r="T217" s="675"/>
      <c r="U217" s="675"/>
      <c r="V217" s="675"/>
      <c r="W217" s="675"/>
      <c r="X217" s="675"/>
      <c r="Y217" s="675"/>
      <c r="Z217" s="675"/>
    </row>
    <row r="218" spans="1:26">
      <c r="A218" s="674"/>
      <c r="B218" s="675"/>
      <c r="C218" s="675"/>
      <c r="D218" s="675"/>
      <c r="E218" s="675"/>
      <c r="F218" s="675"/>
      <c r="G218" s="675"/>
      <c r="H218" s="675"/>
      <c r="I218" s="675"/>
      <c r="J218" s="675"/>
      <c r="K218" s="675"/>
      <c r="L218" s="675"/>
      <c r="M218" s="675"/>
      <c r="N218" s="675"/>
      <c r="O218" s="675"/>
      <c r="P218" s="675"/>
      <c r="Q218" s="675"/>
      <c r="R218" s="675"/>
      <c r="S218" s="675"/>
      <c r="T218" s="675"/>
      <c r="U218" s="675"/>
      <c r="V218" s="675"/>
      <c r="W218" s="675"/>
      <c r="X218" s="675"/>
      <c r="Y218" s="675"/>
      <c r="Z218" s="675"/>
    </row>
    <row r="219" spans="1:26">
      <c r="A219" s="674"/>
      <c r="B219" s="675"/>
      <c r="C219" s="675"/>
      <c r="D219" s="675"/>
      <c r="E219" s="675"/>
      <c r="F219" s="675"/>
      <c r="G219" s="675"/>
      <c r="H219" s="675"/>
      <c r="I219" s="675"/>
      <c r="J219" s="675"/>
      <c r="K219" s="675"/>
      <c r="L219" s="675"/>
      <c r="M219" s="675"/>
      <c r="N219" s="675"/>
      <c r="O219" s="675"/>
      <c r="P219" s="675"/>
      <c r="Q219" s="675"/>
      <c r="R219" s="675"/>
      <c r="S219" s="675"/>
      <c r="T219" s="675"/>
      <c r="U219" s="675"/>
      <c r="V219" s="675"/>
      <c r="W219" s="675"/>
      <c r="X219" s="675"/>
      <c r="Y219" s="675"/>
      <c r="Z219" s="675"/>
    </row>
    <row r="220" spans="1:26">
      <c r="A220" s="674"/>
      <c r="B220" s="675"/>
      <c r="C220" s="675"/>
      <c r="D220" s="675"/>
      <c r="E220" s="675"/>
      <c r="F220" s="675"/>
      <c r="G220" s="675"/>
      <c r="H220" s="675"/>
      <c r="I220" s="675"/>
      <c r="J220" s="675"/>
      <c r="K220" s="675"/>
      <c r="L220" s="675"/>
      <c r="M220" s="675"/>
      <c r="N220" s="675"/>
      <c r="O220" s="675"/>
      <c r="P220" s="675"/>
      <c r="Q220" s="675"/>
      <c r="R220" s="675"/>
      <c r="S220" s="675"/>
      <c r="T220" s="675"/>
      <c r="U220" s="675"/>
      <c r="V220" s="675"/>
      <c r="W220" s="675"/>
      <c r="X220" s="675"/>
      <c r="Y220" s="675"/>
      <c r="Z220" s="675"/>
    </row>
    <row r="221" spans="1:26">
      <c r="A221" s="674"/>
      <c r="B221" s="675"/>
      <c r="C221" s="675"/>
      <c r="D221" s="675"/>
      <c r="E221" s="675"/>
      <c r="F221" s="675"/>
      <c r="G221" s="675"/>
      <c r="H221" s="675"/>
      <c r="I221" s="675"/>
      <c r="J221" s="675"/>
      <c r="K221" s="675"/>
      <c r="L221" s="675"/>
      <c r="M221" s="675"/>
      <c r="N221" s="675"/>
      <c r="O221" s="675"/>
      <c r="P221" s="675"/>
      <c r="Q221" s="675"/>
      <c r="R221" s="675"/>
      <c r="S221" s="675"/>
      <c r="T221" s="675"/>
      <c r="U221" s="675"/>
      <c r="V221" s="675"/>
      <c r="W221" s="675"/>
      <c r="X221" s="675"/>
      <c r="Y221" s="675"/>
      <c r="Z221" s="675"/>
    </row>
    <row r="222" spans="1:26">
      <c r="A222" s="674"/>
      <c r="B222" s="675"/>
      <c r="C222" s="675"/>
      <c r="D222" s="675"/>
      <c r="E222" s="675"/>
      <c r="F222" s="675"/>
      <c r="G222" s="675"/>
      <c r="H222" s="675"/>
      <c r="I222" s="675"/>
      <c r="J222" s="675"/>
      <c r="K222" s="675"/>
      <c r="L222" s="675"/>
      <c r="M222" s="675"/>
      <c r="N222" s="675"/>
      <c r="O222" s="675"/>
      <c r="P222" s="675"/>
      <c r="Q222" s="675"/>
      <c r="R222" s="675"/>
      <c r="S222" s="675"/>
      <c r="T222" s="675"/>
      <c r="U222" s="675"/>
      <c r="V222" s="675"/>
      <c r="W222" s="675"/>
      <c r="X222" s="675"/>
      <c r="Y222" s="675"/>
      <c r="Z222" s="675"/>
    </row>
    <row r="223" spans="1:26">
      <c r="A223" s="674"/>
      <c r="B223" s="675"/>
      <c r="C223" s="675"/>
      <c r="D223" s="675"/>
      <c r="E223" s="675"/>
      <c r="F223" s="675"/>
      <c r="G223" s="675"/>
      <c r="H223" s="675"/>
      <c r="I223" s="675"/>
      <c r="J223" s="675"/>
      <c r="K223" s="675"/>
      <c r="L223" s="675"/>
      <c r="M223" s="675"/>
      <c r="N223" s="675"/>
      <c r="O223" s="675"/>
      <c r="P223" s="675"/>
      <c r="Q223" s="675"/>
      <c r="R223" s="675"/>
      <c r="S223" s="675"/>
      <c r="T223" s="675"/>
      <c r="U223" s="675"/>
      <c r="V223" s="675"/>
      <c r="W223" s="675"/>
      <c r="X223" s="675"/>
      <c r="Y223" s="675"/>
      <c r="Z223" s="675"/>
    </row>
    <row r="224" spans="1:26">
      <c r="A224" s="674"/>
      <c r="B224" s="675"/>
      <c r="C224" s="675"/>
      <c r="D224" s="675"/>
      <c r="E224" s="675"/>
      <c r="F224" s="675"/>
      <c r="G224" s="675"/>
      <c r="H224" s="675"/>
      <c r="I224" s="675"/>
      <c r="J224" s="675"/>
      <c r="K224" s="675"/>
      <c r="L224" s="675"/>
      <c r="M224" s="675"/>
      <c r="N224" s="675"/>
      <c r="O224" s="675"/>
      <c r="P224" s="675"/>
      <c r="Q224" s="675"/>
      <c r="R224" s="675"/>
      <c r="S224" s="675"/>
      <c r="T224" s="675"/>
      <c r="U224" s="675"/>
      <c r="V224" s="675"/>
      <c r="W224" s="675"/>
      <c r="X224" s="675"/>
      <c r="Y224" s="675"/>
      <c r="Z224" s="675"/>
    </row>
    <row r="225" spans="1:26">
      <c r="A225" s="674"/>
      <c r="B225" s="675"/>
      <c r="C225" s="675"/>
      <c r="D225" s="675"/>
      <c r="E225" s="675"/>
      <c r="F225" s="675"/>
      <c r="G225" s="675"/>
      <c r="H225" s="675"/>
      <c r="I225" s="675"/>
      <c r="J225" s="675"/>
      <c r="K225" s="675"/>
      <c r="L225" s="675"/>
      <c r="M225" s="675"/>
      <c r="N225" s="675"/>
      <c r="O225" s="675"/>
      <c r="P225" s="675"/>
      <c r="Q225" s="675"/>
      <c r="R225" s="675"/>
      <c r="S225" s="675"/>
      <c r="T225" s="675"/>
      <c r="U225" s="675"/>
      <c r="V225" s="675"/>
      <c r="W225" s="675"/>
      <c r="X225" s="675"/>
      <c r="Y225" s="675"/>
      <c r="Z225" s="675"/>
    </row>
    <row r="226" spans="1:26">
      <c r="A226" s="674"/>
      <c r="B226" s="675"/>
      <c r="C226" s="675"/>
      <c r="D226" s="675"/>
      <c r="E226" s="675"/>
      <c r="F226" s="675"/>
      <c r="G226" s="675"/>
      <c r="H226" s="675"/>
      <c r="I226" s="675"/>
      <c r="J226" s="675"/>
      <c r="K226" s="675"/>
      <c r="L226" s="675"/>
      <c r="M226" s="675"/>
      <c r="N226" s="675"/>
      <c r="O226" s="675"/>
      <c r="P226" s="675"/>
      <c r="Q226" s="675"/>
      <c r="R226" s="675"/>
      <c r="S226" s="675"/>
      <c r="T226" s="675"/>
      <c r="U226" s="675"/>
      <c r="V226" s="675"/>
      <c r="W226" s="675"/>
      <c r="X226" s="675"/>
      <c r="Y226" s="675"/>
      <c r="Z226" s="675"/>
    </row>
    <row r="227" spans="1:26">
      <c r="A227" s="674"/>
      <c r="B227" s="675"/>
      <c r="C227" s="675"/>
      <c r="D227" s="675"/>
      <c r="E227" s="675"/>
      <c r="F227" s="675"/>
      <c r="G227" s="675"/>
      <c r="H227" s="675"/>
      <c r="I227" s="675"/>
      <c r="J227" s="675"/>
      <c r="K227" s="675"/>
      <c r="L227" s="675"/>
      <c r="M227" s="675"/>
      <c r="N227" s="675"/>
      <c r="O227" s="675"/>
      <c r="P227" s="675"/>
      <c r="Q227" s="675"/>
      <c r="R227" s="675"/>
      <c r="S227" s="675"/>
      <c r="T227" s="675"/>
      <c r="U227" s="675"/>
      <c r="V227" s="675"/>
      <c r="W227" s="675"/>
      <c r="X227" s="675"/>
      <c r="Y227" s="675"/>
      <c r="Z227" s="675"/>
    </row>
    <row r="228" spans="1:26">
      <c r="A228" s="674"/>
      <c r="B228" s="675"/>
      <c r="C228" s="675"/>
      <c r="D228" s="675"/>
      <c r="E228" s="675"/>
      <c r="F228" s="675"/>
      <c r="G228" s="675"/>
      <c r="H228" s="675"/>
      <c r="I228" s="675"/>
      <c r="J228" s="675"/>
      <c r="K228" s="675"/>
      <c r="L228" s="675"/>
      <c r="M228" s="675"/>
      <c r="N228" s="675"/>
      <c r="O228" s="675"/>
      <c r="P228" s="675"/>
      <c r="Q228" s="675"/>
      <c r="R228" s="675"/>
      <c r="S228" s="675"/>
      <c r="T228" s="675"/>
      <c r="U228" s="675"/>
      <c r="V228" s="675"/>
      <c r="W228" s="675"/>
      <c r="X228" s="675"/>
      <c r="Y228" s="675"/>
      <c r="Z228" s="675"/>
    </row>
    <row r="229" spans="1:26">
      <c r="A229" s="674"/>
      <c r="B229" s="675"/>
      <c r="C229" s="675"/>
      <c r="D229" s="675"/>
      <c r="E229" s="675"/>
      <c r="F229" s="675"/>
      <c r="G229" s="675"/>
      <c r="H229" s="675"/>
      <c r="I229" s="675"/>
      <c r="J229" s="675"/>
      <c r="K229" s="675"/>
      <c r="L229" s="675"/>
      <c r="M229" s="675"/>
      <c r="N229" s="675"/>
      <c r="O229" s="675"/>
      <c r="P229" s="675"/>
      <c r="Q229" s="675"/>
      <c r="R229" s="675"/>
      <c r="S229" s="675"/>
      <c r="T229" s="675"/>
      <c r="U229" s="675"/>
      <c r="V229" s="675"/>
      <c r="W229" s="675"/>
      <c r="X229" s="675"/>
      <c r="Y229" s="675"/>
      <c r="Z229" s="675"/>
    </row>
    <row r="230" spans="1:26">
      <c r="A230" s="674"/>
      <c r="B230" s="675"/>
      <c r="C230" s="675"/>
      <c r="D230" s="675"/>
      <c r="E230" s="675"/>
      <c r="F230" s="675"/>
      <c r="G230" s="675"/>
      <c r="H230" s="675"/>
      <c r="I230" s="675"/>
      <c r="J230" s="675"/>
      <c r="K230" s="675"/>
      <c r="L230" s="675"/>
      <c r="M230" s="675"/>
      <c r="N230" s="675"/>
      <c r="O230" s="675"/>
      <c r="P230" s="675"/>
      <c r="Q230" s="675"/>
      <c r="R230" s="675"/>
      <c r="S230" s="675"/>
      <c r="T230" s="675"/>
      <c r="U230" s="675"/>
      <c r="V230" s="675"/>
      <c r="W230" s="675"/>
      <c r="X230" s="675"/>
      <c r="Y230" s="675"/>
      <c r="Z230" s="675"/>
    </row>
    <row r="231" spans="1:26">
      <c r="A231" s="674"/>
      <c r="B231" s="675"/>
      <c r="C231" s="675"/>
      <c r="D231" s="675"/>
      <c r="E231" s="675"/>
      <c r="F231" s="675"/>
      <c r="G231" s="675"/>
      <c r="H231" s="675"/>
      <c r="I231" s="675"/>
      <c r="J231" s="675"/>
      <c r="K231" s="675"/>
      <c r="L231" s="675"/>
      <c r="M231" s="675"/>
      <c r="N231" s="675"/>
      <c r="O231" s="675"/>
      <c r="P231" s="675"/>
      <c r="Q231" s="675"/>
      <c r="R231" s="675"/>
      <c r="S231" s="675"/>
      <c r="T231" s="675"/>
      <c r="U231" s="675"/>
      <c r="V231" s="675"/>
      <c r="W231" s="675"/>
      <c r="X231" s="675"/>
      <c r="Y231" s="675"/>
      <c r="Z231" s="675"/>
    </row>
    <row r="232" spans="1:26">
      <c r="A232" s="674"/>
      <c r="B232" s="675"/>
      <c r="C232" s="675"/>
      <c r="D232" s="675"/>
      <c r="E232" s="675"/>
      <c r="F232" s="675"/>
      <c r="G232" s="675"/>
      <c r="H232" s="675"/>
      <c r="I232" s="675"/>
      <c r="J232" s="675"/>
      <c r="K232" s="675"/>
      <c r="L232" s="675"/>
      <c r="M232" s="675"/>
      <c r="N232" s="675"/>
      <c r="O232" s="675"/>
      <c r="P232" s="675"/>
      <c r="Q232" s="675"/>
      <c r="R232" s="675"/>
      <c r="S232" s="675"/>
      <c r="T232" s="675"/>
      <c r="U232" s="675"/>
      <c r="V232" s="675"/>
      <c r="W232" s="675"/>
      <c r="X232" s="675"/>
      <c r="Y232" s="675"/>
      <c r="Z232" s="675"/>
    </row>
    <row r="233" spans="1:26">
      <c r="A233" s="674"/>
      <c r="B233" s="675"/>
      <c r="C233" s="675"/>
      <c r="D233" s="675"/>
      <c r="E233" s="675"/>
      <c r="F233" s="675"/>
      <c r="G233" s="675"/>
      <c r="H233" s="675"/>
      <c r="I233" s="675"/>
      <c r="J233" s="675"/>
      <c r="K233" s="675"/>
      <c r="L233" s="675"/>
      <c r="M233" s="675"/>
      <c r="N233" s="675"/>
      <c r="O233" s="675"/>
      <c r="P233" s="675"/>
      <c r="Q233" s="675"/>
      <c r="R233" s="675"/>
      <c r="S233" s="675"/>
      <c r="T233" s="675"/>
      <c r="U233" s="675"/>
      <c r="V233" s="675"/>
      <c r="W233" s="675"/>
      <c r="X233" s="675"/>
      <c r="Y233" s="675"/>
      <c r="Z233" s="675"/>
    </row>
    <row r="234" spans="1:26">
      <c r="A234" s="674"/>
      <c r="B234" s="675"/>
      <c r="C234" s="675"/>
      <c r="D234" s="675"/>
      <c r="E234" s="675"/>
      <c r="F234" s="675"/>
      <c r="G234" s="675"/>
      <c r="H234" s="675"/>
      <c r="I234" s="675"/>
      <c r="J234" s="675"/>
      <c r="K234" s="675"/>
      <c r="L234" s="675"/>
      <c r="M234" s="675"/>
      <c r="N234" s="675"/>
      <c r="O234" s="675"/>
      <c r="P234" s="675"/>
      <c r="Q234" s="675"/>
      <c r="R234" s="675"/>
      <c r="S234" s="675"/>
      <c r="T234" s="675"/>
      <c r="U234" s="675"/>
      <c r="V234" s="675"/>
      <c r="W234" s="675"/>
      <c r="X234" s="675"/>
      <c r="Y234" s="675"/>
      <c r="Z234" s="675"/>
    </row>
    <row r="235" spans="1:26">
      <c r="A235" s="674"/>
      <c r="B235" s="675"/>
      <c r="C235" s="675"/>
      <c r="D235" s="675"/>
      <c r="E235" s="675"/>
      <c r="F235" s="675"/>
      <c r="G235" s="675"/>
      <c r="H235" s="675"/>
      <c r="I235" s="675"/>
      <c r="J235" s="675"/>
      <c r="K235" s="675"/>
      <c r="L235" s="675"/>
      <c r="M235" s="675"/>
      <c r="N235" s="675"/>
      <c r="O235" s="675"/>
      <c r="P235" s="675"/>
      <c r="Q235" s="675"/>
      <c r="R235" s="675"/>
      <c r="S235" s="675"/>
      <c r="T235" s="675"/>
      <c r="U235" s="675"/>
      <c r="V235" s="675"/>
      <c r="W235" s="675"/>
      <c r="X235" s="675"/>
      <c r="Y235" s="675"/>
      <c r="Z235" s="675"/>
    </row>
    <row r="236" spans="1:26">
      <c r="A236" s="674"/>
      <c r="B236" s="675"/>
      <c r="C236" s="675"/>
      <c r="D236" s="675"/>
      <c r="E236" s="675"/>
      <c r="F236" s="675"/>
      <c r="G236" s="675"/>
      <c r="H236" s="675"/>
      <c r="I236" s="675"/>
      <c r="J236" s="675"/>
      <c r="K236" s="675"/>
      <c r="L236" s="675"/>
      <c r="M236" s="675"/>
      <c r="N236" s="675"/>
      <c r="O236" s="675"/>
      <c r="P236" s="675"/>
      <c r="Q236" s="675"/>
      <c r="R236" s="675"/>
      <c r="S236" s="675"/>
      <c r="T236" s="675"/>
      <c r="U236" s="675"/>
      <c r="V236" s="675"/>
      <c r="W236" s="675"/>
      <c r="X236" s="675"/>
      <c r="Y236" s="675"/>
      <c r="Z236" s="675"/>
    </row>
    <row r="237" spans="1:26">
      <c r="A237" s="674"/>
      <c r="B237" s="675"/>
      <c r="C237" s="675"/>
      <c r="D237" s="675"/>
      <c r="E237" s="675"/>
      <c r="F237" s="675"/>
      <c r="G237" s="675"/>
      <c r="H237" s="675"/>
      <c r="I237" s="675"/>
      <c r="J237" s="675"/>
      <c r="K237" s="675"/>
      <c r="L237" s="675"/>
      <c r="M237" s="675"/>
      <c r="N237" s="675"/>
      <c r="O237" s="675"/>
      <c r="P237" s="675"/>
      <c r="Q237" s="675"/>
      <c r="R237" s="675"/>
      <c r="S237" s="675"/>
      <c r="T237" s="675"/>
      <c r="U237" s="675"/>
      <c r="V237" s="675"/>
      <c r="W237" s="675"/>
      <c r="X237" s="675"/>
      <c r="Y237" s="675"/>
      <c r="Z237" s="675"/>
    </row>
    <row r="238" spans="1:26">
      <c r="A238" s="674"/>
      <c r="B238" s="675"/>
      <c r="C238" s="675"/>
      <c r="D238" s="675"/>
      <c r="E238" s="675"/>
      <c r="F238" s="675"/>
      <c r="G238" s="675"/>
      <c r="H238" s="675"/>
      <c r="I238" s="675"/>
      <c r="J238" s="675"/>
      <c r="K238" s="675"/>
      <c r="L238" s="675"/>
      <c r="M238" s="675"/>
      <c r="N238" s="675"/>
      <c r="O238" s="675"/>
      <c r="P238" s="675"/>
      <c r="Q238" s="675"/>
      <c r="R238" s="675"/>
      <c r="S238" s="675"/>
      <c r="T238" s="675"/>
      <c r="U238" s="675"/>
      <c r="V238" s="675"/>
      <c r="W238" s="675"/>
      <c r="X238" s="675"/>
      <c r="Y238" s="675"/>
      <c r="Z238" s="675"/>
    </row>
    <row r="239" spans="1:26">
      <c r="A239" s="674"/>
      <c r="B239" s="675"/>
      <c r="C239" s="675"/>
      <c r="D239" s="675"/>
      <c r="E239" s="675"/>
      <c r="F239" s="675"/>
      <c r="G239" s="675"/>
      <c r="H239" s="675"/>
      <c r="I239" s="675"/>
      <c r="J239" s="675"/>
      <c r="K239" s="675"/>
      <c r="L239" s="675"/>
      <c r="M239" s="675"/>
      <c r="N239" s="675"/>
      <c r="O239" s="675"/>
      <c r="P239" s="675"/>
      <c r="Q239" s="675"/>
      <c r="R239" s="675"/>
      <c r="S239" s="675"/>
      <c r="T239" s="675"/>
      <c r="U239" s="675"/>
      <c r="V239" s="675"/>
      <c r="W239" s="675"/>
      <c r="X239" s="675"/>
      <c r="Y239" s="675"/>
      <c r="Z239" s="675"/>
    </row>
    <row r="240" spans="1:26">
      <c r="A240" s="674"/>
      <c r="B240" s="675"/>
      <c r="C240" s="675"/>
      <c r="D240" s="675"/>
      <c r="E240" s="675"/>
      <c r="F240" s="675"/>
      <c r="G240" s="675"/>
      <c r="H240" s="675"/>
      <c r="I240" s="675"/>
      <c r="J240" s="675"/>
      <c r="K240" s="675"/>
      <c r="L240" s="675"/>
      <c r="M240" s="675"/>
      <c r="N240" s="675"/>
      <c r="O240" s="675"/>
      <c r="P240" s="675"/>
      <c r="Q240" s="675"/>
      <c r="R240" s="675"/>
      <c r="S240" s="675"/>
      <c r="T240" s="675"/>
      <c r="U240" s="675"/>
      <c r="V240" s="675"/>
      <c r="W240" s="675"/>
      <c r="X240" s="675"/>
      <c r="Y240" s="675"/>
      <c r="Z240" s="675"/>
    </row>
    <row r="241" spans="1:26">
      <c r="A241" s="674"/>
      <c r="B241" s="675"/>
      <c r="C241" s="675"/>
      <c r="D241" s="675"/>
      <c r="E241" s="675"/>
      <c r="F241" s="675"/>
      <c r="G241" s="675"/>
      <c r="H241" s="675"/>
      <c r="I241" s="675"/>
      <c r="J241" s="675"/>
      <c r="K241" s="675"/>
      <c r="L241" s="675"/>
      <c r="M241" s="675"/>
      <c r="N241" s="675"/>
      <c r="O241" s="675"/>
      <c r="P241" s="675"/>
      <c r="Q241" s="675"/>
      <c r="R241" s="675"/>
      <c r="S241" s="675"/>
      <c r="T241" s="675"/>
      <c r="U241" s="675"/>
      <c r="V241" s="675"/>
      <c r="W241" s="675"/>
      <c r="X241" s="675"/>
      <c r="Y241" s="675"/>
      <c r="Z241" s="675"/>
    </row>
    <row r="242" spans="1:26">
      <c r="A242" s="674"/>
      <c r="B242" s="675"/>
      <c r="C242" s="675"/>
      <c r="D242" s="675"/>
      <c r="E242" s="675"/>
      <c r="F242" s="675"/>
      <c r="G242" s="675"/>
      <c r="H242" s="675"/>
      <c r="I242" s="675"/>
      <c r="J242" s="675"/>
      <c r="K242" s="675"/>
      <c r="L242" s="675"/>
      <c r="M242" s="675"/>
      <c r="N242" s="675"/>
      <c r="O242" s="675"/>
      <c r="P242" s="675"/>
      <c r="Q242" s="675"/>
      <c r="R242" s="675"/>
      <c r="S242" s="675"/>
      <c r="T242" s="675"/>
      <c r="U242" s="675"/>
      <c r="V242" s="675"/>
      <c r="W242" s="675"/>
      <c r="X242" s="675"/>
      <c r="Y242" s="675"/>
      <c r="Z242" s="675"/>
    </row>
    <row r="243" spans="1:26">
      <c r="A243" s="674"/>
      <c r="B243" s="675"/>
      <c r="C243" s="675"/>
      <c r="D243" s="675"/>
      <c r="E243" s="675"/>
      <c r="F243" s="675"/>
      <c r="G243" s="675"/>
      <c r="H243" s="675"/>
      <c r="I243" s="675"/>
      <c r="J243" s="675"/>
      <c r="K243" s="675"/>
      <c r="L243" s="675"/>
      <c r="M243" s="675"/>
      <c r="N243" s="675"/>
      <c r="O243" s="675"/>
      <c r="P243" s="675"/>
      <c r="Q243" s="675"/>
      <c r="R243" s="675"/>
      <c r="S243" s="675"/>
      <c r="T243" s="675"/>
      <c r="U243" s="675"/>
      <c r="V243" s="675"/>
      <c r="W243" s="675"/>
      <c r="X243" s="675"/>
      <c r="Y243" s="675"/>
      <c r="Z243" s="675"/>
    </row>
    <row r="244" spans="1:26">
      <c r="A244" s="674"/>
      <c r="B244" s="675"/>
      <c r="C244" s="675"/>
      <c r="D244" s="675"/>
      <c r="E244" s="675"/>
      <c r="F244" s="675"/>
      <c r="G244" s="675"/>
      <c r="H244" s="675"/>
      <c r="I244" s="675"/>
      <c r="J244" s="675"/>
      <c r="K244" s="675"/>
      <c r="L244" s="675"/>
      <c r="M244" s="675"/>
      <c r="N244" s="675"/>
      <c r="O244" s="675"/>
      <c r="P244" s="675"/>
      <c r="Q244" s="675"/>
      <c r="R244" s="675"/>
      <c r="S244" s="675"/>
      <c r="T244" s="675"/>
      <c r="U244" s="675"/>
      <c r="V244" s="675"/>
      <c r="W244" s="675"/>
      <c r="X244" s="675"/>
      <c r="Y244" s="675"/>
      <c r="Z244" s="675"/>
    </row>
    <row r="245" spans="1:26">
      <c r="A245" s="674"/>
      <c r="B245" s="675"/>
      <c r="C245" s="675"/>
      <c r="D245" s="675"/>
      <c r="E245" s="675"/>
      <c r="F245" s="675"/>
      <c r="G245" s="675"/>
      <c r="H245" s="675"/>
      <c r="I245" s="675"/>
      <c r="J245" s="675"/>
      <c r="K245" s="675"/>
      <c r="L245" s="675"/>
      <c r="M245" s="675"/>
      <c r="N245" s="675"/>
      <c r="O245" s="675"/>
      <c r="P245" s="675"/>
      <c r="Q245" s="675"/>
      <c r="R245" s="675"/>
      <c r="S245" s="675"/>
      <c r="T245" s="675"/>
      <c r="U245" s="675"/>
      <c r="V245" s="675"/>
      <c r="W245" s="675"/>
      <c r="X245" s="675"/>
      <c r="Y245" s="675"/>
      <c r="Z245" s="675"/>
    </row>
    <row r="246" spans="1:26">
      <c r="A246" s="674"/>
      <c r="B246" s="675"/>
      <c r="C246" s="675"/>
      <c r="D246" s="675"/>
      <c r="E246" s="675"/>
      <c r="F246" s="675"/>
      <c r="G246" s="675"/>
      <c r="H246" s="675"/>
      <c r="I246" s="675"/>
      <c r="J246" s="675"/>
      <c r="K246" s="675"/>
      <c r="L246" s="675"/>
      <c r="M246" s="675"/>
      <c r="N246" s="675"/>
      <c r="O246" s="675"/>
      <c r="P246" s="675"/>
      <c r="Q246" s="675"/>
      <c r="R246" s="675"/>
      <c r="S246" s="675"/>
      <c r="T246" s="675"/>
      <c r="U246" s="675"/>
      <c r="V246" s="675"/>
      <c r="W246" s="675"/>
      <c r="X246" s="675"/>
      <c r="Y246" s="675"/>
      <c r="Z246" s="675"/>
    </row>
    <row r="247" spans="1:26">
      <c r="A247" s="674"/>
      <c r="B247" s="675"/>
      <c r="C247" s="675"/>
      <c r="D247" s="675"/>
      <c r="E247" s="675"/>
      <c r="F247" s="675"/>
      <c r="G247" s="675"/>
      <c r="H247" s="675"/>
      <c r="I247" s="675"/>
      <c r="J247" s="675"/>
      <c r="K247" s="675"/>
      <c r="L247" s="675"/>
      <c r="M247" s="675"/>
      <c r="N247" s="675"/>
      <c r="O247" s="675"/>
      <c r="P247" s="675"/>
      <c r="Q247" s="675"/>
      <c r="R247" s="675"/>
      <c r="S247" s="675"/>
      <c r="T247" s="675"/>
      <c r="U247" s="675"/>
      <c r="V247" s="675"/>
      <c r="W247" s="675"/>
      <c r="X247" s="675"/>
      <c r="Y247" s="675"/>
      <c r="Z247" s="675"/>
    </row>
    <row r="248" spans="1:26">
      <c r="A248" s="674"/>
      <c r="B248" s="675"/>
      <c r="C248" s="675"/>
      <c r="D248" s="675"/>
      <c r="E248" s="675"/>
      <c r="F248" s="675"/>
      <c r="G248" s="675"/>
      <c r="H248" s="675"/>
      <c r="I248" s="675"/>
      <c r="J248" s="675"/>
      <c r="K248" s="675"/>
      <c r="L248" s="675"/>
      <c r="M248" s="675"/>
      <c r="N248" s="675"/>
      <c r="O248" s="675"/>
      <c r="P248" s="675"/>
      <c r="Q248" s="675"/>
      <c r="R248" s="675"/>
      <c r="S248" s="675"/>
      <c r="T248" s="675"/>
      <c r="U248" s="675"/>
      <c r="V248" s="675"/>
      <c r="W248" s="675"/>
      <c r="X248" s="675"/>
      <c r="Y248" s="675"/>
      <c r="Z248" s="675"/>
    </row>
    <row r="249" spans="1:26">
      <c r="A249" s="674"/>
      <c r="B249" s="675"/>
      <c r="C249" s="675"/>
      <c r="D249" s="675"/>
      <c r="E249" s="675"/>
      <c r="F249" s="675"/>
      <c r="G249" s="675"/>
      <c r="H249" s="675"/>
      <c r="I249" s="675"/>
      <c r="J249" s="675"/>
      <c r="K249" s="675"/>
      <c r="L249" s="675"/>
      <c r="M249" s="675"/>
      <c r="N249" s="675"/>
      <c r="O249" s="675"/>
      <c r="P249" s="675"/>
      <c r="Q249" s="675"/>
      <c r="R249" s="675"/>
      <c r="S249" s="675"/>
      <c r="T249" s="675"/>
      <c r="U249" s="675"/>
      <c r="V249" s="675"/>
      <c r="W249" s="675"/>
      <c r="X249" s="675"/>
      <c r="Y249" s="675"/>
      <c r="Z249" s="675"/>
    </row>
    <row r="250" spans="1:26">
      <c r="A250" s="674"/>
      <c r="B250" s="675"/>
      <c r="C250" s="675"/>
      <c r="D250" s="675"/>
      <c r="E250" s="675"/>
      <c r="F250" s="675"/>
      <c r="G250" s="675"/>
      <c r="H250" s="675"/>
      <c r="I250" s="675"/>
      <c r="J250" s="675"/>
      <c r="K250" s="675"/>
      <c r="L250" s="675"/>
      <c r="M250" s="675"/>
      <c r="N250" s="675"/>
      <c r="O250" s="675"/>
      <c r="P250" s="675"/>
      <c r="Q250" s="675"/>
      <c r="R250" s="675"/>
      <c r="S250" s="675"/>
      <c r="T250" s="675"/>
      <c r="U250" s="675"/>
      <c r="V250" s="675"/>
      <c r="W250" s="675"/>
      <c r="X250" s="675"/>
      <c r="Y250" s="675"/>
      <c r="Z250" s="675"/>
    </row>
    <row r="251" spans="1:26">
      <c r="A251" s="674"/>
      <c r="B251" s="675"/>
      <c r="C251" s="675"/>
      <c r="D251" s="675"/>
      <c r="E251" s="675"/>
      <c r="F251" s="675"/>
      <c r="G251" s="675"/>
      <c r="H251" s="675"/>
      <c r="I251" s="675"/>
      <c r="J251" s="675"/>
      <c r="K251" s="675"/>
      <c r="L251" s="675"/>
      <c r="M251" s="675"/>
      <c r="N251" s="675"/>
      <c r="O251" s="675"/>
      <c r="P251" s="675"/>
      <c r="Q251" s="675"/>
      <c r="R251" s="675"/>
      <c r="S251" s="675"/>
      <c r="T251" s="675"/>
      <c r="U251" s="675"/>
      <c r="V251" s="675"/>
      <c r="W251" s="675"/>
      <c r="X251" s="675"/>
      <c r="Y251" s="675"/>
      <c r="Z251" s="675"/>
    </row>
    <row r="252" spans="1:26">
      <c r="A252" s="674"/>
      <c r="B252" s="675"/>
      <c r="C252" s="675"/>
      <c r="D252" s="675"/>
      <c r="E252" s="675"/>
      <c r="F252" s="675"/>
      <c r="G252" s="675"/>
      <c r="H252" s="675"/>
      <c r="I252" s="675"/>
      <c r="J252" s="675"/>
      <c r="K252" s="675"/>
      <c r="L252" s="675"/>
      <c r="M252" s="675"/>
      <c r="N252" s="675"/>
      <c r="O252" s="675"/>
      <c r="P252" s="675"/>
      <c r="Q252" s="675"/>
      <c r="R252" s="675"/>
      <c r="S252" s="675"/>
      <c r="T252" s="675"/>
      <c r="U252" s="675"/>
      <c r="V252" s="675"/>
      <c r="W252" s="675"/>
      <c r="X252" s="675"/>
      <c r="Y252" s="675"/>
      <c r="Z252" s="675"/>
    </row>
    <row r="253" spans="1:26">
      <c r="A253" s="674"/>
      <c r="B253" s="675"/>
      <c r="C253" s="675"/>
      <c r="D253" s="675"/>
      <c r="E253" s="675"/>
      <c r="F253" s="675"/>
      <c r="G253" s="675"/>
      <c r="H253" s="675"/>
      <c r="I253" s="675"/>
      <c r="J253" s="675"/>
      <c r="K253" s="675"/>
      <c r="L253" s="675"/>
      <c r="M253" s="675"/>
      <c r="N253" s="675"/>
      <c r="O253" s="675"/>
      <c r="P253" s="675"/>
      <c r="Q253" s="675"/>
      <c r="R253" s="675"/>
      <c r="S253" s="675"/>
      <c r="T253" s="675"/>
      <c r="U253" s="675"/>
      <c r="V253" s="675"/>
      <c r="W253" s="675"/>
      <c r="X253" s="675"/>
      <c r="Y253" s="675"/>
      <c r="Z253" s="675"/>
    </row>
    <row r="254" spans="1:26">
      <c r="A254" s="674"/>
      <c r="B254" s="675"/>
      <c r="C254" s="675"/>
      <c r="D254" s="675"/>
      <c r="E254" s="675"/>
      <c r="F254" s="675"/>
      <c r="G254" s="675"/>
      <c r="H254" s="675"/>
      <c r="I254" s="675"/>
      <c r="J254" s="675"/>
      <c r="K254" s="675"/>
      <c r="L254" s="675"/>
      <c r="M254" s="675"/>
      <c r="N254" s="675"/>
      <c r="O254" s="675"/>
      <c r="P254" s="675"/>
      <c r="Q254" s="675"/>
      <c r="R254" s="675"/>
      <c r="S254" s="675"/>
      <c r="T254" s="675"/>
      <c r="U254" s="675"/>
      <c r="V254" s="675"/>
      <c r="W254" s="675"/>
      <c r="X254" s="675"/>
      <c r="Y254" s="675"/>
      <c r="Z254" s="675"/>
    </row>
    <row r="255" spans="1:26">
      <c r="A255" s="674"/>
      <c r="B255" s="675"/>
      <c r="C255" s="675"/>
      <c r="D255" s="675"/>
      <c r="E255" s="675"/>
      <c r="F255" s="675"/>
      <c r="G255" s="675"/>
      <c r="H255" s="675"/>
      <c r="I255" s="675"/>
      <c r="J255" s="675"/>
      <c r="K255" s="675"/>
      <c r="L255" s="675"/>
      <c r="M255" s="675"/>
      <c r="N255" s="675"/>
      <c r="O255" s="675"/>
      <c r="P255" s="675"/>
      <c r="Q255" s="675"/>
      <c r="R255" s="675"/>
      <c r="S255" s="675"/>
      <c r="T255" s="675"/>
      <c r="U255" s="675"/>
      <c r="V255" s="675"/>
      <c r="W255" s="675"/>
      <c r="X255" s="675"/>
      <c r="Y255" s="675"/>
      <c r="Z255" s="675"/>
    </row>
    <row r="256" spans="1:26">
      <c r="A256" s="674"/>
      <c r="B256" s="675"/>
      <c r="C256" s="675"/>
      <c r="D256" s="675"/>
      <c r="E256" s="675"/>
      <c r="F256" s="675"/>
      <c r="G256" s="675"/>
      <c r="H256" s="675"/>
      <c r="I256" s="675"/>
      <c r="J256" s="675"/>
      <c r="K256" s="675"/>
      <c r="L256" s="675"/>
      <c r="M256" s="675"/>
      <c r="N256" s="675"/>
      <c r="O256" s="675"/>
      <c r="P256" s="675"/>
      <c r="Q256" s="675"/>
      <c r="R256" s="675"/>
      <c r="S256" s="675"/>
      <c r="T256" s="675"/>
      <c r="U256" s="675"/>
      <c r="V256" s="675"/>
      <c r="W256" s="675"/>
      <c r="X256" s="675"/>
      <c r="Y256" s="675"/>
      <c r="Z256" s="675"/>
    </row>
    <row r="257" spans="1:26">
      <c r="A257" s="674"/>
      <c r="B257" s="675"/>
      <c r="C257" s="675"/>
      <c r="D257" s="675"/>
      <c r="E257" s="675"/>
      <c r="F257" s="675"/>
      <c r="G257" s="675"/>
      <c r="H257" s="675"/>
      <c r="I257" s="675"/>
      <c r="J257" s="675"/>
      <c r="K257" s="675"/>
      <c r="L257" s="675"/>
      <c r="M257" s="675"/>
      <c r="N257" s="675"/>
      <c r="O257" s="675"/>
      <c r="P257" s="675"/>
      <c r="Q257" s="675"/>
      <c r="R257" s="675"/>
      <c r="S257" s="675"/>
      <c r="T257" s="675"/>
      <c r="U257" s="675"/>
      <c r="V257" s="675"/>
      <c r="W257" s="675"/>
      <c r="X257" s="675"/>
      <c r="Y257" s="675"/>
      <c r="Z257" s="675"/>
    </row>
    <row r="258" spans="1:26">
      <c r="A258" s="674"/>
      <c r="B258" s="675"/>
      <c r="C258" s="675"/>
      <c r="D258" s="675"/>
      <c r="E258" s="675"/>
      <c r="F258" s="675"/>
      <c r="G258" s="675"/>
      <c r="H258" s="675"/>
      <c r="I258" s="675"/>
      <c r="J258" s="675"/>
      <c r="K258" s="675"/>
      <c r="L258" s="675"/>
      <c r="M258" s="675"/>
      <c r="N258" s="675"/>
      <c r="O258" s="675"/>
      <c r="P258" s="675"/>
      <c r="Q258" s="675"/>
      <c r="R258" s="675"/>
      <c r="S258" s="675"/>
      <c r="T258" s="675"/>
      <c r="U258" s="675"/>
      <c r="V258" s="675"/>
      <c r="W258" s="675"/>
      <c r="X258" s="675"/>
      <c r="Y258" s="675"/>
      <c r="Z258" s="675"/>
    </row>
    <row r="259" spans="1:26">
      <c r="A259" s="674"/>
      <c r="B259" s="675"/>
      <c r="C259" s="675"/>
      <c r="D259" s="675"/>
      <c r="E259" s="675"/>
      <c r="F259" s="675"/>
      <c r="G259" s="675"/>
      <c r="H259" s="675"/>
      <c r="I259" s="675"/>
      <c r="J259" s="675"/>
      <c r="K259" s="675"/>
      <c r="L259" s="675"/>
      <c r="M259" s="675"/>
      <c r="N259" s="675"/>
      <c r="O259" s="675"/>
      <c r="P259" s="675"/>
      <c r="Q259" s="675"/>
      <c r="R259" s="675"/>
      <c r="S259" s="675"/>
      <c r="T259" s="675"/>
      <c r="U259" s="675"/>
      <c r="V259" s="675"/>
      <c r="W259" s="675"/>
      <c r="X259" s="675"/>
      <c r="Y259" s="675"/>
      <c r="Z259" s="675"/>
    </row>
    <row r="260" spans="1:26">
      <c r="A260" s="674"/>
      <c r="B260" s="675"/>
      <c r="C260" s="675"/>
      <c r="D260" s="675"/>
      <c r="E260" s="675"/>
      <c r="F260" s="675"/>
      <c r="G260" s="675"/>
      <c r="H260" s="675"/>
      <c r="I260" s="675"/>
      <c r="J260" s="675"/>
      <c r="K260" s="675"/>
      <c r="L260" s="675"/>
      <c r="M260" s="675"/>
      <c r="N260" s="675"/>
      <c r="O260" s="675"/>
      <c r="P260" s="675"/>
      <c r="Q260" s="675"/>
      <c r="R260" s="675"/>
      <c r="S260" s="675"/>
      <c r="T260" s="675"/>
      <c r="U260" s="675"/>
      <c r="V260" s="675"/>
      <c r="W260" s="675"/>
      <c r="X260" s="675"/>
      <c r="Y260" s="675"/>
      <c r="Z260" s="675"/>
    </row>
    <row r="261" spans="1:26">
      <c r="A261" s="674"/>
      <c r="B261" s="675"/>
      <c r="C261" s="675"/>
      <c r="D261" s="675"/>
      <c r="E261" s="675"/>
      <c r="F261" s="675"/>
      <c r="G261" s="675"/>
      <c r="H261" s="675"/>
      <c r="I261" s="675"/>
      <c r="J261" s="675"/>
      <c r="K261" s="675"/>
      <c r="L261" s="675"/>
      <c r="M261" s="675"/>
      <c r="N261" s="675"/>
      <c r="O261" s="675"/>
      <c r="P261" s="675"/>
      <c r="Q261" s="675"/>
      <c r="R261" s="675"/>
      <c r="S261" s="675"/>
      <c r="T261" s="675"/>
      <c r="U261" s="675"/>
      <c r="V261" s="675"/>
      <c r="W261" s="675"/>
      <c r="X261" s="675"/>
      <c r="Y261" s="675"/>
      <c r="Z261" s="675"/>
    </row>
    <row r="262" spans="1:26">
      <c r="A262" s="674"/>
      <c r="B262" s="675"/>
      <c r="C262" s="675"/>
      <c r="D262" s="675"/>
      <c r="E262" s="675"/>
      <c r="F262" s="675"/>
      <c r="G262" s="675"/>
      <c r="H262" s="675"/>
      <c r="I262" s="675"/>
      <c r="J262" s="675"/>
      <c r="K262" s="675"/>
      <c r="L262" s="675"/>
      <c r="M262" s="675"/>
      <c r="N262" s="675"/>
      <c r="O262" s="675"/>
      <c r="P262" s="675"/>
      <c r="Q262" s="675"/>
      <c r="R262" s="675"/>
      <c r="S262" s="675"/>
      <c r="T262" s="675"/>
      <c r="U262" s="675"/>
      <c r="V262" s="675"/>
      <c r="W262" s="675"/>
      <c r="X262" s="675"/>
      <c r="Y262" s="675"/>
      <c r="Z262" s="675"/>
    </row>
    <row r="263" spans="1:26">
      <c r="A263" s="674"/>
      <c r="B263" s="675"/>
      <c r="C263" s="675"/>
      <c r="D263" s="675"/>
      <c r="E263" s="675"/>
      <c r="F263" s="675"/>
      <c r="G263" s="675"/>
      <c r="H263" s="675"/>
      <c r="I263" s="675"/>
      <c r="J263" s="675"/>
      <c r="K263" s="675"/>
      <c r="L263" s="675"/>
      <c r="M263" s="675"/>
      <c r="N263" s="675"/>
      <c r="O263" s="675"/>
      <c r="P263" s="675"/>
      <c r="Q263" s="675"/>
      <c r="R263" s="675"/>
      <c r="S263" s="675"/>
      <c r="T263" s="675"/>
      <c r="U263" s="675"/>
      <c r="V263" s="675"/>
      <c r="W263" s="675"/>
      <c r="X263" s="675"/>
      <c r="Y263" s="675"/>
      <c r="Z263" s="675"/>
    </row>
    <row r="264" spans="1:26">
      <c r="A264" s="674"/>
      <c r="B264" s="675"/>
      <c r="C264" s="675"/>
      <c r="D264" s="675"/>
      <c r="E264" s="675"/>
      <c r="F264" s="675"/>
      <c r="G264" s="675"/>
      <c r="H264" s="675"/>
      <c r="I264" s="675"/>
      <c r="J264" s="675"/>
      <c r="K264" s="675"/>
      <c r="L264" s="675"/>
      <c r="M264" s="675"/>
      <c r="N264" s="675"/>
      <c r="O264" s="675"/>
      <c r="P264" s="675"/>
      <c r="Q264" s="675"/>
      <c r="R264" s="675"/>
      <c r="S264" s="675"/>
      <c r="T264" s="675"/>
      <c r="U264" s="675"/>
      <c r="V264" s="675"/>
      <c r="W264" s="675"/>
      <c r="X264" s="675"/>
      <c r="Y264" s="675"/>
      <c r="Z264" s="675"/>
    </row>
    <row r="265" spans="1:26">
      <c r="A265" s="674"/>
      <c r="B265" s="675"/>
      <c r="C265" s="675"/>
      <c r="D265" s="675"/>
      <c r="E265" s="675"/>
      <c r="F265" s="675"/>
      <c r="G265" s="675"/>
      <c r="H265" s="675"/>
      <c r="I265" s="675"/>
      <c r="J265" s="675"/>
      <c r="K265" s="675"/>
      <c r="L265" s="675"/>
      <c r="M265" s="675"/>
      <c r="N265" s="675"/>
      <c r="O265" s="675"/>
      <c r="P265" s="675"/>
      <c r="Q265" s="675"/>
      <c r="R265" s="675"/>
      <c r="S265" s="675"/>
      <c r="T265" s="675"/>
      <c r="U265" s="675"/>
      <c r="V265" s="675"/>
      <c r="W265" s="675"/>
      <c r="X265" s="675"/>
      <c r="Y265" s="675"/>
      <c r="Z265" s="675"/>
    </row>
    <row r="266" spans="1:26">
      <c r="A266" s="674"/>
      <c r="B266" s="675"/>
      <c r="C266" s="675"/>
      <c r="D266" s="675"/>
      <c r="E266" s="675"/>
      <c r="F266" s="675"/>
      <c r="G266" s="675"/>
      <c r="H266" s="675"/>
      <c r="I266" s="675"/>
      <c r="J266" s="675"/>
      <c r="K266" s="675"/>
      <c r="L266" s="675"/>
      <c r="M266" s="675"/>
      <c r="N266" s="675"/>
      <c r="O266" s="675"/>
      <c r="P266" s="675"/>
      <c r="Q266" s="675"/>
      <c r="R266" s="675"/>
      <c r="S266" s="675"/>
      <c r="T266" s="675"/>
      <c r="U266" s="675"/>
      <c r="V266" s="675"/>
      <c r="W266" s="675"/>
      <c r="X266" s="675"/>
      <c r="Y266" s="675"/>
      <c r="Z266" s="675"/>
    </row>
    <row r="267" spans="1:26">
      <c r="A267" s="674"/>
      <c r="B267" s="675"/>
      <c r="C267" s="675"/>
      <c r="D267" s="675"/>
      <c r="E267" s="675"/>
      <c r="F267" s="675"/>
      <c r="G267" s="675"/>
      <c r="H267" s="675"/>
      <c r="I267" s="675"/>
      <c r="J267" s="675"/>
      <c r="K267" s="675"/>
      <c r="L267" s="675"/>
      <c r="M267" s="675"/>
      <c r="N267" s="675"/>
      <c r="O267" s="675"/>
      <c r="P267" s="675"/>
      <c r="Q267" s="675"/>
      <c r="R267" s="675"/>
      <c r="S267" s="675"/>
      <c r="T267" s="675"/>
      <c r="U267" s="675"/>
      <c r="V267" s="675"/>
      <c r="W267" s="675"/>
      <c r="X267" s="675"/>
      <c r="Y267" s="675"/>
      <c r="Z267" s="675"/>
    </row>
    <row r="268" spans="1:26">
      <c r="A268" s="674"/>
      <c r="B268" s="675"/>
      <c r="C268" s="675"/>
      <c r="D268" s="675"/>
      <c r="E268" s="675"/>
      <c r="F268" s="675"/>
      <c r="G268" s="675"/>
      <c r="H268" s="675"/>
      <c r="I268" s="675"/>
      <c r="J268" s="675"/>
      <c r="K268" s="675"/>
      <c r="L268" s="675"/>
      <c r="M268" s="675"/>
      <c r="N268" s="675"/>
      <c r="O268" s="675"/>
      <c r="P268" s="675"/>
      <c r="Q268" s="675"/>
      <c r="R268" s="675"/>
      <c r="S268" s="675"/>
      <c r="T268" s="675"/>
      <c r="U268" s="675"/>
      <c r="V268" s="675"/>
      <c r="W268" s="675"/>
      <c r="X268" s="675"/>
      <c r="Y268" s="675"/>
      <c r="Z268" s="675"/>
    </row>
    <row r="269" spans="1:26">
      <c r="A269" s="674"/>
      <c r="B269" s="675"/>
      <c r="C269" s="675"/>
      <c r="D269" s="675"/>
      <c r="E269" s="675"/>
      <c r="F269" s="675"/>
      <c r="G269" s="675"/>
      <c r="H269" s="675"/>
      <c r="I269" s="675"/>
      <c r="J269" s="675"/>
      <c r="K269" s="675"/>
      <c r="L269" s="675"/>
      <c r="M269" s="675"/>
      <c r="N269" s="675"/>
      <c r="O269" s="675"/>
      <c r="P269" s="675"/>
      <c r="Q269" s="675"/>
      <c r="R269" s="675"/>
      <c r="S269" s="675"/>
      <c r="T269" s="675"/>
      <c r="U269" s="675"/>
      <c r="V269" s="675"/>
      <c r="W269" s="675"/>
      <c r="X269" s="675"/>
      <c r="Y269" s="675"/>
      <c r="Z269" s="675"/>
    </row>
    <row r="270" spans="1:26">
      <c r="A270" s="674"/>
      <c r="B270" s="675"/>
      <c r="C270" s="675"/>
      <c r="D270" s="675"/>
      <c r="E270" s="675"/>
      <c r="F270" s="675"/>
      <c r="G270" s="675"/>
      <c r="H270" s="675"/>
      <c r="I270" s="675"/>
      <c r="J270" s="675"/>
      <c r="K270" s="675"/>
      <c r="L270" s="675"/>
      <c r="M270" s="675"/>
      <c r="N270" s="675"/>
      <c r="O270" s="675"/>
      <c r="P270" s="675"/>
      <c r="Q270" s="675"/>
      <c r="R270" s="675"/>
      <c r="S270" s="675"/>
      <c r="T270" s="675"/>
      <c r="U270" s="675"/>
      <c r="V270" s="675"/>
      <c r="W270" s="675"/>
      <c r="X270" s="675"/>
      <c r="Y270" s="675"/>
      <c r="Z270" s="675"/>
    </row>
    <row r="271" spans="1:26">
      <c r="A271" s="674"/>
      <c r="B271" s="675"/>
      <c r="C271" s="675"/>
      <c r="D271" s="675"/>
      <c r="E271" s="675"/>
      <c r="F271" s="675"/>
      <c r="G271" s="675"/>
      <c r="H271" s="675"/>
      <c r="I271" s="675"/>
      <c r="J271" s="675"/>
      <c r="K271" s="675"/>
      <c r="L271" s="675"/>
      <c r="M271" s="675"/>
      <c r="N271" s="675"/>
      <c r="O271" s="675"/>
      <c r="P271" s="675"/>
      <c r="Q271" s="675"/>
      <c r="R271" s="675"/>
      <c r="S271" s="675"/>
      <c r="T271" s="675"/>
      <c r="U271" s="675"/>
      <c r="V271" s="675"/>
      <c r="W271" s="675"/>
      <c r="X271" s="675"/>
      <c r="Y271" s="675"/>
      <c r="Z271" s="675"/>
    </row>
    <row r="272" spans="1:26">
      <c r="A272" s="674"/>
      <c r="B272" s="675"/>
      <c r="C272" s="675"/>
      <c r="D272" s="675"/>
      <c r="E272" s="675"/>
      <c r="F272" s="675"/>
      <c r="G272" s="675"/>
      <c r="H272" s="675"/>
      <c r="I272" s="675"/>
      <c r="J272" s="675"/>
      <c r="K272" s="675"/>
      <c r="L272" s="675"/>
      <c r="M272" s="675"/>
      <c r="N272" s="675"/>
      <c r="O272" s="675"/>
      <c r="P272" s="675"/>
      <c r="Q272" s="675"/>
      <c r="R272" s="675"/>
      <c r="S272" s="675"/>
      <c r="T272" s="675"/>
      <c r="U272" s="675"/>
      <c r="V272" s="675"/>
      <c r="W272" s="675"/>
      <c r="X272" s="675"/>
      <c r="Y272" s="675"/>
      <c r="Z272" s="675"/>
    </row>
    <row r="273" spans="1:26">
      <c r="A273" s="674"/>
      <c r="B273" s="675"/>
      <c r="C273" s="675"/>
      <c r="D273" s="675"/>
      <c r="E273" s="675"/>
      <c r="F273" s="675"/>
      <c r="G273" s="675"/>
      <c r="H273" s="675"/>
      <c r="I273" s="675"/>
      <c r="J273" s="675"/>
      <c r="K273" s="675"/>
      <c r="L273" s="675"/>
      <c r="M273" s="675"/>
      <c r="N273" s="675"/>
      <c r="O273" s="675"/>
      <c r="P273" s="675"/>
      <c r="Q273" s="675"/>
      <c r="R273" s="675"/>
      <c r="S273" s="675"/>
      <c r="T273" s="675"/>
      <c r="U273" s="675"/>
      <c r="V273" s="675"/>
      <c r="W273" s="675"/>
      <c r="X273" s="675"/>
      <c r="Y273" s="675"/>
      <c r="Z273" s="675"/>
    </row>
    <row r="274" spans="1:26">
      <c r="A274" s="674"/>
      <c r="B274" s="675"/>
      <c r="C274" s="675"/>
      <c r="D274" s="675"/>
      <c r="E274" s="675"/>
      <c r="F274" s="675"/>
      <c r="G274" s="675"/>
      <c r="H274" s="675"/>
      <c r="I274" s="675"/>
      <c r="J274" s="675"/>
      <c r="K274" s="675"/>
      <c r="L274" s="675"/>
      <c r="M274" s="675"/>
      <c r="N274" s="675"/>
      <c r="O274" s="675"/>
      <c r="P274" s="675"/>
      <c r="Q274" s="675"/>
      <c r="R274" s="675"/>
      <c r="S274" s="675"/>
      <c r="T274" s="675"/>
      <c r="U274" s="675"/>
      <c r="V274" s="675"/>
      <c r="W274" s="675"/>
      <c r="X274" s="675"/>
      <c r="Y274" s="675"/>
      <c r="Z274" s="675"/>
    </row>
    <row r="275" spans="1:26">
      <c r="A275" s="674"/>
      <c r="B275" s="675"/>
      <c r="C275" s="675"/>
      <c r="D275" s="675"/>
      <c r="E275" s="675"/>
      <c r="F275" s="675"/>
      <c r="G275" s="675"/>
      <c r="H275" s="675"/>
      <c r="I275" s="675"/>
      <c r="J275" s="675"/>
      <c r="K275" s="675"/>
      <c r="L275" s="675"/>
      <c r="M275" s="675"/>
      <c r="N275" s="675"/>
      <c r="O275" s="675"/>
      <c r="P275" s="675"/>
      <c r="Q275" s="675"/>
      <c r="R275" s="675"/>
      <c r="S275" s="675"/>
      <c r="T275" s="675"/>
      <c r="U275" s="675"/>
      <c r="V275" s="675"/>
      <c r="W275" s="675"/>
      <c r="X275" s="675"/>
      <c r="Y275" s="675"/>
      <c r="Z275" s="675"/>
    </row>
    <row r="276" spans="1:26">
      <c r="A276" s="674"/>
      <c r="B276" s="675"/>
      <c r="C276" s="675"/>
      <c r="D276" s="675"/>
      <c r="E276" s="675"/>
      <c r="F276" s="675"/>
      <c r="G276" s="675"/>
      <c r="H276" s="675"/>
      <c r="I276" s="675"/>
      <c r="J276" s="675"/>
      <c r="K276" s="675"/>
      <c r="L276" s="675"/>
      <c r="M276" s="675"/>
      <c r="N276" s="675"/>
      <c r="O276" s="675"/>
      <c r="P276" s="675"/>
      <c r="Q276" s="675"/>
      <c r="R276" s="675"/>
      <c r="S276" s="675"/>
      <c r="T276" s="675"/>
      <c r="U276" s="675"/>
      <c r="V276" s="675"/>
      <c r="W276" s="675"/>
      <c r="X276" s="675"/>
      <c r="Y276" s="675"/>
      <c r="Z276" s="675"/>
    </row>
    <row r="277" spans="1:26">
      <c r="A277" s="674"/>
      <c r="B277" s="675"/>
      <c r="C277" s="675"/>
      <c r="D277" s="675"/>
      <c r="E277" s="675"/>
      <c r="F277" s="675"/>
      <c r="G277" s="675"/>
      <c r="H277" s="675"/>
      <c r="I277" s="675"/>
      <c r="J277" s="675"/>
      <c r="K277" s="675"/>
      <c r="L277" s="675"/>
      <c r="M277" s="675"/>
      <c r="N277" s="675"/>
      <c r="O277" s="675"/>
      <c r="P277" s="675"/>
      <c r="Q277" s="675"/>
      <c r="R277" s="675"/>
      <c r="S277" s="675"/>
      <c r="T277" s="675"/>
      <c r="U277" s="675"/>
      <c r="V277" s="675"/>
      <c r="W277" s="675"/>
      <c r="X277" s="675"/>
      <c r="Y277" s="675"/>
      <c r="Z277" s="675"/>
    </row>
    <row r="278" spans="1:26">
      <c r="A278" s="674"/>
      <c r="B278" s="675"/>
      <c r="C278" s="675"/>
      <c r="D278" s="675"/>
      <c r="E278" s="675"/>
      <c r="F278" s="675"/>
      <c r="G278" s="675"/>
      <c r="H278" s="675"/>
      <c r="I278" s="675"/>
      <c r="J278" s="675"/>
      <c r="K278" s="675"/>
      <c r="L278" s="675"/>
      <c r="M278" s="675"/>
      <c r="N278" s="675"/>
      <c r="O278" s="675"/>
      <c r="P278" s="675"/>
      <c r="Q278" s="675"/>
      <c r="R278" s="675"/>
      <c r="S278" s="675"/>
      <c r="T278" s="675"/>
      <c r="U278" s="675"/>
      <c r="V278" s="675"/>
      <c r="W278" s="675"/>
      <c r="X278" s="675"/>
      <c r="Y278" s="675"/>
      <c r="Z278" s="675"/>
    </row>
    <row r="279" spans="1:26">
      <c r="A279" s="674"/>
      <c r="B279" s="675"/>
      <c r="C279" s="675"/>
      <c r="D279" s="675"/>
      <c r="E279" s="675"/>
      <c r="F279" s="675"/>
      <c r="G279" s="675"/>
      <c r="H279" s="675"/>
      <c r="I279" s="675"/>
      <c r="J279" s="675"/>
      <c r="K279" s="675"/>
      <c r="L279" s="675"/>
      <c r="M279" s="675"/>
      <c r="N279" s="675"/>
      <c r="O279" s="675"/>
      <c r="P279" s="675"/>
      <c r="Q279" s="675"/>
      <c r="R279" s="675"/>
      <c r="S279" s="675"/>
      <c r="T279" s="675"/>
      <c r="U279" s="675"/>
      <c r="V279" s="675"/>
      <c r="W279" s="675"/>
      <c r="X279" s="675"/>
      <c r="Y279" s="675"/>
      <c r="Z279" s="675"/>
    </row>
    <row r="280" spans="1:26">
      <c r="A280" s="674"/>
      <c r="B280" s="675"/>
      <c r="C280" s="675"/>
      <c r="D280" s="675"/>
      <c r="E280" s="675"/>
      <c r="F280" s="675"/>
      <c r="G280" s="675"/>
      <c r="H280" s="675"/>
      <c r="I280" s="675"/>
      <c r="J280" s="675"/>
      <c r="K280" s="675"/>
      <c r="L280" s="675"/>
      <c r="M280" s="675"/>
      <c r="N280" s="675"/>
      <c r="O280" s="675"/>
      <c r="P280" s="675"/>
      <c r="Q280" s="675"/>
      <c r="R280" s="675"/>
      <c r="S280" s="675"/>
      <c r="T280" s="675"/>
      <c r="U280" s="675"/>
      <c r="V280" s="675"/>
      <c r="W280" s="675"/>
      <c r="X280" s="675"/>
      <c r="Y280" s="675"/>
      <c r="Z280" s="675"/>
    </row>
    <row r="281" spans="1:26">
      <c r="A281" s="674"/>
      <c r="B281" s="675"/>
      <c r="C281" s="675"/>
      <c r="D281" s="675"/>
      <c r="E281" s="675"/>
      <c r="F281" s="675"/>
      <c r="G281" s="675"/>
      <c r="H281" s="675"/>
      <c r="I281" s="675"/>
      <c r="J281" s="675"/>
      <c r="K281" s="675"/>
      <c r="L281" s="675"/>
      <c r="M281" s="675"/>
      <c r="N281" s="675"/>
      <c r="O281" s="675"/>
      <c r="P281" s="675"/>
      <c r="Q281" s="675"/>
      <c r="R281" s="675"/>
      <c r="S281" s="675"/>
      <c r="T281" s="675"/>
      <c r="U281" s="675"/>
      <c r="V281" s="675"/>
      <c r="W281" s="675"/>
      <c r="X281" s="675"/>
      <c r="Y281" s="675"/>
      <c r="Z281" s="675"/>
    </row>
    <row r="282" spans="1:26">
      <c r="A282" s="674"/>
      <c r="B282" s="675"/>
      <c r="C282" s="675"/>
      <c r="D282" s="675"/>
      <c r="E282" s="675"/>
      <c r="F282" s="675"/>
      <c r="G282" s="675"/>
      <c r="H282" s="675"/>
      <c r="I282" s="675"/>
      <c r="J282" s="675"/>
      <c r="K282" s="675"/>
      <c r="L282" s="675"/>
      <c r="M282" s="675"/>
      <c r="N282" s="675"/>
      <c r="O282" s="675"/>
      <c r="P282" s="675"/>
      <c r="Q282" s="675"/>
      <c r="R282" s="675"/>
      <c r="S282" s="675"/>
      <c r="T282" s="675"/>
      <c r="U282" s="675"/>
      <c r="V282" s="675"/>
      <c r="W282" s="675"/>
      <c r="X282" s="675"/>
      <c r="Y282" s="675"/>
      <c r="Z282" s="675"/>
    </row>
    <row r="283" spans="1:26">
      <c r="A283" s="674"/>
      <c r="B283" s="675"/>
      <c r="C283" s="675"/>
      <c r="D283" s="675"/>
      <c r="E283" s="675"/>
      <c r="F283" s="675"/>
      <c r="G283" s="675"/>
      <c r="H283" s="675"/>
      <c r="I283" s="675"/>
      <c r="J283" s="675"/>
      <c r="K283" s="675"/>
      <c r="L283" s="675"/>
      <c r="M283" s="675"/>
      <c r="N283" s="675"/>
      <c r="O283" s="675"/>
      <c r="P283" s="675"/>
      <c r="Q283" s="675"/>
      <c r="R283" s="675"/>
      <c r="S283" s="675"/>
      <c r="T283" s="675"/>
      <c r="U283" s="675"/>
      <c r="V283" s="675"/>
      <c r="W283" s="675"/>
      <c r="X283" s="675"/>
      <c r="Y283" s="675"/>
      <c r="Z283" s="675"/>
    </row>
    <row r="284" spans="1:26">
      <c r="A284" s="674"/>
      <c r="B284" s="675"/>
      <c r="C284" s="675"/>
      <c r="D284" s="675"/>
      <c r="E284" s="675"/>
      <c r="F284" s="675"/>
      <c r="G284" s="675"/>
      <c r="H284" s="675"/>
      <c r="I284" s="675"/>
      <c r="J284" s="675"/>
      <c r="K284" s="675"/>
      <c r="L284" s="675"/>
      <c r="M284" s="675"/>
      <c r="N284" s="675"/>
      <c r="O284" s="675"/>
      <c r="P284" s="675"/>
      <c r="Q284" s="675"/>
      <c r="R284" s="675"/>
      <c r="S284" s="675"/>
      <c r="T284" s="675"/>
      <c r="U284" s="675"/>
      <c r="V284" s="675"/>
      <c r="W284" s="675"/>
      <c r="X284" s="675"/>
      <c r="Y284" s="675"/>
      <c r="Z284" s="675"/>
    </row>
    <row r="285" spans="1:26">
      <c r="A285" s="674"/>
      <c r="B285" s="675"/>
      <c r="C285" s="675"/>
      <c r="D285" s="675"/>
      <c r="E285" s="675"/>
      <c r="F285" s="675"/>
      <c r="G285" s="675"/>
      <c r="H285" s="675"/>
      <c r="I285" s="675"/>
      <c r="J285" s="675"/>
      <c r="K285" s="675"/>
      <c r="L285" s="675"/>
      <c r="M285" s="675"/>
      <c r="N285" s="675"/>
      <c r="O285" s="675"/>
      <c r="P285" s="675"/>
      <c r="Q285" s="675"/>
      <c r="R285" s="675"/>
      <c r="S285" s="675"/>
      <c r="T285" s="675"/>
      <c r="U285" s="675"/>
      <c r="V285" s="675"/>
      <c r="W285" s="675"/>
      <c r="X285" s="675"/>
      <c r="Y285" s="675"/>
      <c r="Z285" s="675"/>
    </row>
    <row r="286" spans="1:26">
      <c r="A286" s="674"/>
      <c r="B286" s="675"/>
      <c r="C286" s="675"/>
      <c r="D286" s="675"/>
      <c r="E286" s="675"/>
      <c r="F286" s="675"/>
      <c r="G286" s="675"/>
      <c r="H286" s="675"/>
      <c r="I286" s="675"/>
      <c r="J286" s="675"/>
      <c r="K286" s="675"/>
      <c r="L286" s="675"/>
      <c r="M286" s="675"/>
      <c r="N286" s="675"/>
      <c r="O286" s="675"/>
      <c r="P286" s="675"/>
      <c r="Q286" s="675"/>
      <c r="R286" s="675"/>
      <c r="S286" s="675"/>
      <c r="T286" s="675"/>
      <c r="U286" s="675"/>
      <c r="V286" s="675"/>
      <c r="W286" s="675"/>
      <c r="X286" s="675"/>
      <c r="Y286" s="675"/>
      <c r="Z286" s="675"/>
    </row>
    <row r="287" spans="1:26">
      <c r="A287" s="674"/>
      <c r="B287" s="675"/>
      <c r="C287" s="675"/>
      <c r="D287" s="675"/>
      <c r="E287" s="675"/>
      <c r="F287" s="675"/>
      <c r="G287" s="675"/>
      <c r="H287" s="675"/>
      <c r="I287" s="675"/>
      <c r="J287" s="675"/>
      <c r="K287" s="675"/>
      <c r="L287" s="675"/>
      <c r="M287" s="675"/>
      <c r="N287" s="675"/>
      <c r="O287" s="675"/>
      <c r="P287" s="675"/>
      <c r="Q287" s="675"/>
      <c r="R287" s="675"/>
      <c r="S287" s="675"/>
      <c r="T287" s="675"/>
      <c r="U287" s="675"/>
      <c r="V287" s="675"/>
      <c r="W287" s="675"/>
      <c r="X287" s="675"/>
      <c r="Y287" s="675"/>
      <c r="Z287" s="675"/>
    </row>
    <row r="288" spans="1:26">
      <c r="A288" s="674"/>
      <c r="B288" s="675"/>
      <c r="C288" s="675"/>
      <c r="D288" s="675"/>
      <c r="E288" s="675"/>
      <c r="F288" s="675"/>
      <c r="G288" s="675"/>
      <c r="H288" s="675"/>
      <c r="I288" s="675"/>
      <c r="J288" s="675"/>
      <c r="K288" s="675"/>
      <c r="L288" s="675"/>
      <c r="M288" s="675"/>
      <c r="N288" s="675"/>
      <c r="O288" s="675"/>
      <c r="P288" s="675"/>
      <c r="Q288" s="675"/>
      <c r="R288" s="675"/>
      <c r="S288" s="675"/>
      <c r="T288" s="675"/>
      <c r="U288" s="675"/>
      <c r="V288" s="675"/>
      <c r="W288" s="675"/>
      <c r="X288" s="675"/>
      <c r="Y288" s="675"/>
      <c r="Z288" s="675"/>
    </row>
    <row r="289" spans="1:26">
      <c r="A289" s="674"/>
      <c r="B289" s="675"/>
      <c r="C289" s="675"/>
      <c r="D289" s="675"/>
      <c r="E289" s="675"/>
      <c r="F289" s="675"/>
      <c r="G289" s="675"/>
      <c r="H289" s="675"/>
      <c r="I289" s="675"/>
      <c r="J289" s="675"/>
      <c r="K289" s="675"/>
      <c r="L289" s="675"/>
      <c r="M289" s="675"/>
      <c r="N289" s="675"/>
      <c r="O289" s="675"/>
      <c r="P289" s="675"/>
      <c r="Q289" s="675"/>
      <c r="R289" s="675"/>
      <c r="S289" s="675"/>
      <c r="T289" s="675"/>
      <c r="U289" s="675"/>
      <c r="V289" s="675"/>
      <c r="W289" s="675"/>
      <c r="X289" s="675"/>
      <c r="Y289" s="675"/>
      <c r="Z289" s="675"/>
    </row>
    <row r="290" spans="1:26">
      <c r="A290" s="674"/>
      <c r="B290" s="675"/>
      <c r="C290" s="675"/>
      <c r="D290" s="675"/>
      <c r="E290" s="675"/>
      <c r="F290" s="675"/>
      <c r="G290" s="675"/>
      <c r="H290" s="675"/>
      <c r="I290" s="675"/>
      <c r="J290" s="675"/>
      <c r="K290" s="675"/>
      <c r="L290" s="675"/>
      <c r="M290" s="675"/>
      <c r="N290" s="675"/>
      <c r="O290" s="675"/>
      <c r="P290" s="675"/>
      <c r="Q290" s="675"/>
      <c r="R290" s="675"/>
      <c r="S290" s="675"/>
      <c r="T290" s="675"/>
      <c r="U290" s="675"/>
      <c r="V290" s="675"/>
      <c r="W290" s="675"/>
      <c r="X290" s="675"/>
      <c r="Y290" s="675"/>
      <c r="Z290" s="675"/>
    </row>
    <row r="291" spans="1:26">
      <c r="A291" s="674"/>
      <c r="B291" s="675"/>
      <c r="C291" s="675"/>
      <c r="D291" s="675"/>
      <c r="E291" s="675"/>
      <c r="F291" s="675"/>
      <c r="G291" s="675"/>
      <c r="H291" s="675"/>
      <c r="I291" s="675"/>
      <c r="J291" s="675"/>
      <c r="K291" s="675"/>
      <c r="L291" s="675"/>
      <c r="M291" s="675"/>
      <c r="N291" s="675"/>
      <c r="O291" s="675"/>
      <c r="P291" s="675"/>
      <c r="Q291" s="675"/>
      <c r="R291" s="675"/>
      <c r="S291" s="675"/>
      <c r="T291" s="675"/>
      <c r="U291" s="675"/>
      <c r="V291" s="675"/>
      <c r="W291" s="675"/>
      <c r="X291" s="675"/>
      <c r="Y291" s="675"/>
      <c r="Z291" s="675"/>
    </row>
    <row r="292" spans="1:26">
      <c r="A292" s="674"/>
      <c r="B292" s="675"/>
      <c r="C292" s="675"/>
      <c r="D292" s="675"/>
      <c r="E292" s="675"/>
      <c r="F292" s="675"/>
      <c r="G292" s="675"/>
      <c r="H292" s="675"/>
      <c r="I292" s="675"/>
      <c r="J292" s="675"/>
      <c r="K292" s="675"/>
      <c r="L292" s="675"/>
      <c r="M292" s="675"/>
      <c r="N292" s="675"/>
      <c r="O292" s="675"/>
      <c r="P292" s="675"/>
      <c r="Q292" s="675"/>
      <c r="R292" s="675"/>
      <c r="S292" s="675"/>
      <c r="T292" s="675"/>
      <c r="U292" s="675"/>
      <c r="V292" s="675"/>
      <c r="W292" s="675"/>
      <c r="X292" s="675"/>
      <c r="Y292" s="675"/>
      <c r="Z292" s="675"/>
    </row>
    <row r="293" spans="1:26">
      <c r="A293" s="674"/>
      <c r="B293" s="675"/>
      <c r="C293" s="675"/>
      <c r="D293" s="675"/>
      <c r="E293" s="675"/>
      <c r="F293" s="675"/>
      <c r="G293" s="675"/>
      <c r="H293" s="675"/>
      <c r="I293" s="675"/>
      <c r="J293" s="675"/>
      <c r="K293" s="675"/>
      <c r="L293" s="675"/>
      <c r="M293" s="675"/>
      <c r="N293" s="675"/>
      <c r="O293" s="675"/>
      <c r="P293" s="675"/>
      <c r="Q293" s="675"/>
      <c r="R293" s="675"/>
      <c r="S293" s="675"/>
      <c r="T293" s="675"/>
      <c r="U293" s="675"/>
      <c r="V293" s="675"/>
      <c r="W293" s="675"/>
      <c r="X293" s="675"/>
      <c r="Y293" s="675"/>
      <c r="Z293" s="675"/>
    </row>
    <row r="294" spans="1:26">
      <c r="A294" s="674"/>
      <c r="B294" s="675"/>
      <c r="C294" s="675"/>
      <c r="D294" s="675"/>
      <c r="E294" s="675"/>
      <c r="F294" s="675"/>
      <c r="G294" s="675"/>
      <c r="H294" s="675"/>
      <c r="I294" s="675"/>
      <c r="J294" s="675"/>
      <c r="K294" s="675"/>
      <c r="L294" s="675"/>
      <c r="M294" s="675"/>
      <c r="N294" s="675"/>
      <c r="O294" s="675"/>
      <c r="P294" s="675"/>
      <c r="Q294" s="675"/>
      <c r="R294" s="675"/>
      <c r="S294" s="675"/>
      <c r="T294" s="675"/>
      <c r="U294" s="675"/>
      <c r="V294" s="675"/>
      <c r="W294" s="675"/>
      <c r="X294" s="675"/>
      <c r="Y294" s="675"/>
      <c r="Z294" s="675"/>
    </row>
    <row r="295" spans="1:26">
      <c r="A295" s="674"/>
      <c r="B295" s="675"/>
      <c r="C295" s="675"/>
      <c r="D295" s="675"/>
      <c r="E295" s="675"/>
      <c r="F295" s="675"/>
      <c r="G295" s="675"/>
      <c r="H295" s="675"/>
      <c r="I295" s="675"/>
      <c r="J295" s="675"/>
      <c r="K295" s="675"/>
      <c r="L295" s="675"/>
      <c r="M295" s="675"/>
      <c r="N295" s="675"/>
      <c r="O295" s="675"/>
      <c r="P295" s="675"/>
      <c r="Q295" s="675"/>
      <c r="R295" s="675"/>
      <c r="S295" s="675"/>
      <c r="T295" s="675"/>
      <c r="U295" s="675"/>
      <c r="V295" s="675"/>
      <c r="W295" s="675"/>
      <c r="X295" s="675"/>
      <c r="Y295" s="675"/>
      <c r="Z295" s="675"/>
    </row>
    <row r="296" spans="1:26">
      <c r="A296" s="674"/>
      <c r="B296" s="675"/>
      <c r="C296" s="675"/>
      <c r="D296" s="675"/>
      <c r="E296" s="675"/>
      <c r="F296" s="675"/>
      <c r="G296" s="675"/>
      <c r="H296" s="675"/>
      <c r="I296" s="675"/>
      <c r="J296" s="675"/>
      <c r="K296" s="675"/>
      <c r="L296" s="675"/>
      <c r="M296" s="675"/>
      <c r="N296" s="675"/>
      <c r="O296" s="675"/>
      <c r="P296" s="675"/>
      <c r="Q296" s="675"/>
      <c r="R296" s="675"/>
      <c r="S296" s="675"/>
      <c r="T296" s="675"/>
      <c r="U296" s="675"/>
      <c r="V296" s="675"/>
      <c r="W296" s="675"/>
      <c r="X296" s="675"/>
      <c r="Y296" s="675"/>
      <c r="Z296" s="675"/>
    </row>
    <row r="297" spans="1:26">
      <c r="A297" s="674"/>
      <c r="B297" s="675"/>
      <c r="C297" s="675"/>
      <c r="D297" s="675"/>
      <c r="E297" s="675"/>
      <c r="F297" s="675"/>
      <c r="G297" s="675"/>
      <c r="H297" s="675"/>
      <c r="I297" s="675"/>
      <c r="J297" s="675"/>
      <c r="K297" s="675"/>
      <c r="L297" s="675"/>
      <c r="M297" s="675"/>
      <c r="N297" s="675"/>
      <c r="O297" s="675"/>
      <c r="P297" s="675"/>
      <c r="Q297" s="675"/>
      <c r="R297" s="675"/>
      <c r="S297" s="675"/>
      <c r="T297" s="675"/>
      <c r="U297" s="675"/>
      <c r="V297" s="675"/>
      <c r="W297" s="675"/>
      <c r="X297" s="675"/>
      <c r="Y297" s="675"/>
      <c r="Z297" s="675"/>
    </row>
    <row r="298" spans="1:26">
      <c r="A298" s="674"/>
      <c r="B298" s="675"/>
      <c r="C298" s="675"/>
      <c r="D298" s="675"/>
      <c r="E298" s="675"/>
      <c r="F298" s="675"/>
      <c r="G298" s="675"/>
      <c r="H298" s="675"/>
      <c r="I298" s="675"/>
      <c r="J298" s="675"/>
      <c r="K298" s="675"/>
      <c r="L298" s="675"/>
      <c r="M298" s="675"/>
      <c r="N298" s="675"/>
      <c r="O298" s="675"/>
      <c r="P298" s="675"/>
      <c r="Q298" s="675"/>
      <c r="R298" s="675"/>
      <c r="S298" s="675"/>
      <c r="T298" s="675"/>
      <c r="U298" s="675"/>
      <c r="V298" s="675"/>
      <c r="W298" s="675"/>
      <c r="X298" s="675"/>
      <c r="Y298" s="675"/>
      <c r="Z298" s="675"/>
    </row>
    <row r="299" spans="1:26">
      <c r="A299" s="674"/>
      <c r="B299" s="675"/>
      <c r="C299" s="675"/>
      <c r="D299" s="675"/>
      <c r="E299" s="675"/>
      <c r="F299" s="675"/>
      <c r="G299" s="675"/>
      <c r="H299" s="675"/>
      <c r="I299" s="675"/>
      <c r="J299" s="675"/>
      <c r="K299" s="675"/>
      <c r="L299" s="675"/>
      <c r="M299" s="675"/>
      <c r="N299" s="675"/>
      <c r="O299" s="675"/>
      <c r="P299" s="675"/>
      <c r="Q299" s="675"/>
      <c r="R299" s="675"/>
      <c r="S299" s="675"/>
      <c r="T299" s="675"/>
      <c r="U299" s="675"/>
      <c r="V299" s="675"/>
      <c r="W299" s="675"/>
      <c r="X299" s="675"/>
      <c r="Y299" s="675"/>
      <c r="Z299" s="675"/>
    </row>
    <row r="300" spans="1:26">
      <c r="A300" s="674"/>
      <c r="B300" s="675"/>
      <c r="C300" s="675"/>
      <c r="D300" s="675"/>
      <c r="E300" s="675"/>
      <c r="F300" s="675"/>
      <c r="G300" s="675"/>
      <c r="H300" s="675"/>
      <c r="I300" s="675"/>
      <c r="J300" s="675"/>
      <c r="K300" s="675"/>
      <c r="L300" s="675"/>
      <c r="M300" s="675"/>
      <c r="N300" s="675"/>
      <c r="O300" s="675"/>
      <c r="P300" s="675"/>
      <c r="Q300" s="675"/>
      <c r="R300" s="675"/>
      <c r="S300" s="675"/>
      <c r="T300" s="675"/>
      <c r="U300" s="675"/>
      <c r="V300" s="675"/>
      <c r="W300" s="675"/>
      <c r="X300" s="675"/>
      <c r="Y300" s="675"/>
      <c r="Z300" s="675"/>
    </row>
    <row r="301" spans="1:26">
      <c r="A301" s="674"/>
      <c r="B301" s="675"/>
      <c r="C301" s="675"/>
      <c r="D301" s="675"/>
      <c r="E301" s="675"/>
      <c r="F301" s="675"/>
      <c r="G301" s="675"/>
      <c r="H301" s="675"/>
      <c r="I301" s="675"/>
      <c r="J301" s="675"/>
      <c r="K301" s="675"/>
      <c r="L301" s="675"/>
      <c r="M301" s="675"/>
      <c r="N301" s="675"/>
      <c r="O301" s="675"/>
      <c r="P301" s="675"/>
      <c r="Q301" s="675"/>
      <c r="R301" s="675"/>
      <c r="S301" s="675"/>
      <c r="T301" s="675"/>
      <c r="U301" s="675"/>
      <c r="V301" s="675"/>
      <c r="W301" s="675"/>
      <c r="X301" s="675"/>
      <c r="Y301" s="675"/>
      <c r="Z301" s="675"/>
    </row>
    <row r="302" spans="1:26">
      <c r="A302" s="674"/>
      <c r="B302" s="675"/>
      <c r="C302" s="675"/>
      <c r="D302" s="675"/>
      <c r="E302" s="675"/>
      <c r="F302" s="675"/>
      <c r="G302" s="675"/>
      <c r="H302" s="675"/>
      <c r="I302" s="675"/>
      <c r="J302" s="675"/>
      <c r="K302" s="675"/>
      <c r="L302" s="675"/>
      <c r="M302" s="675"/>
      <c r="N302" s="675"/>
      <c r="O302" s="675"/>
      <c r="P302" s="675"/>
      <c r="Q302" s="675"/>
      <c r="R302" s="675"/>
      <c r="S302" s="675"/>
      <c r="T302" s="675"/>
      <c r="U302" s="675"/>
      <c r="V302" s="675"/>
      <c r="W302" s="675"/>
      <c r="X302" s="675"/>
      <c r="Y302" s="675"/>
      <c r="Z302" s="675"/>
    </row>
    <row r="303" spans="1:26">
      <c r="A303" s="674"/>
      <c r="B303" s="675"/>
      <c r="C303" s="675"/>
      <c r="D303" s="675"/>
      <c r="E303" s="675"/>
      <c r="F303" s="675"/>
      <c r="G303" s="675"/>
      <c r="H303" s="675"/>
      <c r="I303" s="675"/>
      <c r="J303" s="675"/>
      <c r="K303" s="675"/>
      <c r="L303" s="675"/>
      <c r="M303" s="675"/>
      <c r="N303" s="675"/>
      <c r="O303" s="675"/>
      <c r="P303" s="675"/>
      <c r="Q303" s="675"/>
      <c r="R303" s="675"/>
      <c r="S303" s="675"/>
      <c r="T303" s="675"/>
      <c r="U303" s="675"/>
      <c r="V303" s="675"/>
      <c r="W303" s="675"/>
      <c r="X303" s="675"/>
      <c r="Y303" s="675"/>
      <c r="Z303" s="675"/>
    </row>
    <row r="304" spans="1:26">
      <c r="A304" s="674"/>
      <c r="B304" s="675"/>
      <c r="C304" s="675"/>
      <c r="D304" s="675"/>
      <c r="E304" s="675"/>
      <c r="F304" s="675"/>
      <c r="G304" s="675"/>
      <c r="H304" s="675"/>
      <c r="I304" s="675"/>
      <c r="J304" s="675"/>
      <c r="K304" s="675"/>
      <c r="L304" s="675"/>
      <c r="M304" s="675"/>
      <c r="N304" s="675"/>
      <c r="O304" s="675"/>
      <c r="P304" s="675"/>
      <c r="Q304" s="675"/>
      <c r="R304" s="675"/>
      <c r="S304" s="675"/>
      <c r="T304" s="675"/>
      <c r="U304" s="675"/>
      <c r="V304" s="675"/>
      <c r="W304" s="675"/>
      <c r="X304" s="675"/>
      <c r="Y304" s="675"/>
      <c r="Z304" s="675"/>
    </row>
    <row r="305" spans="1:26">
      <c r="A305" s="674"/>
      <c r="B305" s="675"/>
      <c r="C305" s="675"/>
      <c r="D305" s="675"/>
      <c r="E305" s="675"/>
      <c r="F305" s="675"/>
      <c r="G305" s="675"/>
      <c r="H305" s="675"/>
      <c r="I305" s="675"/>
      <c r="J305" s="675"/>
      <c r="K305" s="675"/>
      <c r="L305" s="675"/>
      <c r="M305" s="675"/>
      <c r="N305" s="675"/>
      <c r="O305" s="675"/>
      <c r="P305" s="675"/>
      <c r="Q305" s="675"/>
      <c r="R305" s="675"/>
      <c r="S305" s="675"/>
      <c r="T305" s="675"/>
      <c r="U305" s="675"/>
      <c r="V305" s="675"/>
      <c r="W305" s="675"/>
      <c r="X305" s="675"/>
      <c r="Y305" s="675"/>
      <c r="Z305" s="675"/>
    </row>
    <row r="306" spans="1:26">
      <c r="A306" s="674"/>
      <c r="B306" s="675"/>
      <c r="C306" s="675"/>
      <c r="D306" s="675"/>
      <c r="E306" s="675"/>
      <c r="F306" s="675"/>
      <c r="G306" s="675"/>
      <c r="H306" s="675"/>
      <c r="I306" s="675"/>
      <c r="J306" s="675"/>
      <c r="K306" s="675"/>
      <c r="L306" s="675"/>
      <c r="M306" s="675"/>
      <c r="N306" s="675"/>
      <c r="O306" s="675"/>
      <c r="P306" s="675"/>
      <c r="Q306" s="675"/>
      <c r="R306" s="675"/>
      <c r="S306" s="675"/>
      <c r="T306" s="675"/>
      <c r="U306" s="675"/>
      <c r="V306" s="675"/>
      <c r="W306" s="675"/>
      <c r="X306" s="675"/>
      <c r="Y306" s="675"/>
      <c r="Z306" s="675"/>
    </row>
    <row r="307" spans="1:26">
      <c r="A307" s="674"/>
      <c r="B307" s="675"/>
      <c r="C307" s="675"/>
      <c r="D307" s="675"/>
      <c r="E307" s="675"/>
      <c r="F307" s="675"/>
      <c r="G307" s="675"/>
      <c r="H307" s="675"/>
      <c r="I307" s="675"/>
      <c r="J307" s="675"/>
      <c r="K307" s="675"/>
      <c r="L307" s="675"/>
      <c r="M307" s="675"/>
      <c r="N307" s="675"/>
      <c r="O307" s="675"/>
      <c r="P307" s="675"/>
      <c r="Q307" s="675"/>
      <c r="R307" s="675"/>
      <c r="S307" s="675"/>
      <c r="T307" s="675"/>
      <c r="U307" s="675"/>
      <c r="V307" s="675"/>
      <c r="W307" s="675"/>
      <c r="X307" s="675"/>
      <c r="Y307" s="675"/>
      <c r="Z307" s="675"/>
    </row>
    <row r="308" spans="1:26">
      <c r="A308" s="674"/>
      <c r="B308" s="675"/>
      <c r="C308" s="675"/>
      <c r="D308" s="675"/>
      <c r="E308" s="675"/>
      <c r="F308" s="675"/>
      <c r="G308" s="675"/>
      <c r="H308" s="675"/>
      <c r="I308" s="675"/>
      <c r="J308" s="675"/>
      <c r="K308" s="675"/>
      <c r="L308" s="675"/>
      <c r="M308" s="675"/>
      <c r="N308" s="675"/>
      <c r="O308" s="675"/>
      <c r="P308" s="675"/>
      <c r="Q308" s="675"/>
      <c r="R308" s="675"/>
      <c r="S308" s="675"/>
      <c r="T308" s="675"/>
      <c r="U308" s="675"/>
      <c r="V308" s="675"/>
      <c r="W308" s="675"/>
      <c r="X308" s="675"/>
      <c r="Y308" s="675"/>
      <c r="Z308" s="675"/>
    </row>
    <row r="309" spans="1:26">
      <c r="A309" s="674"/>
      <c r="B309" s="675"/>
      <c r="C309" s="675"/>
      <c r="D309" s="675"/>
      <c r="E309" s="675"/>
      <c r="F309" s="675"/>
      <c r="G309" s="675"/>
      <c r="H309" s="675"/>
      <c r="I309" s="675"/>
      <c r="J309" s="675"/>
      <c r="K309" s="675"/>
      <c r="L309" s="675"/>
      <c r="M309" s="675"/>
      <c r="N309" s="675"/>
      <c r="O309" s="675"/>
      <c r="P309" s="675"/>
      <c r="Q309" s="675"/>
      <c r="R309" s="675"/>
      <c r="S309" s="675"/>
      <c r="T309" s="675"/>
      <c r="U309" s="675"/>
      <c r="V309" s="675"/>
      <c r="W309" s="675"/>
      <c r="X309" s="675"/>
      <c r="Y309" s="675"/>
      <c r="Z309" s="675"/>
    </row>
    <row r="310" spans="1:26">
      <c r="A310" s="674"/>
      <c r="B310" s="675"/>
      <c r="C310" s="675"/>
      <c r="D310" s="675"/>
      <c r="E310" s="675"/>
      <c r="F310" s="675"/>
      <c r="G310" s="675"/>
      <c r="H310" s="675"/>
      <c r="I310" s="675"/>
      <c r="J310" s="675"/>
      <c r="K310" s="675"/>
      <c r="L310" s="675"/>
      <c r="M310" s="675"/>
      <c r="N310" s="675"/>
      <c r="O310" s="675"/>
      <c r="P310" s="675"/>
      <c r="Q310" s="675"/>
      <c r="R310" s="675"/>
      <c r="S310" s="675"/>
      <c r="T310" s="675"/>
      <c r="U310" s="675"/>
      <c r="V310" s="675"/>
      <c r="W310" s="675"/>
      <c r="X310" s="675"/>
      <c r="Y310" s="675"/>
      <c r="Z310" s="675"/>
    </row>
    <row r="311" spans="1:26">
      <c r="A311" s="674"/>
      <c r="B311" s="675"/>
      <c r="C311" s="675"/>
      <c r="D311" s="675"/>
      <c r="E311" s="675"/>
      <c r="F311" s="675"/>
      <c r="G311" s="675"/>
      <c r="H311" s="675"/>
      <c r="I311" s="675"/>
      <c r="J311" s="675"/>
      <c r="K311" s="675"/>
      <c r="L311" s="675"/>
      <c r="M311" s="675"/>
      <c r="N311" s="675"/>
      <c r="O311" s="675"/>
      <c r="P311" s="675"/>
      <c r="Q311" s="675"/>
      <c r="R311" s="675"/>
      <c r="S311" s="675"/>
      <c r="T311" s="675"/>
      <c r="U311" s="675"/>
      <c r="V311" s="675"/>
      <c r="W311" s="675"/>
      <c r="X311" s="675"/>
      <c r="Y311" s="675"/>
      <c r="Z311" s="675"/>
    </row>
    <row r="312" spans="1:26">
      <c r="A312" s="674"/>
      <c r="B312" s="675"/>
      <c r="C312" s="675"/>
      <c r="D312" s="675"/>
      <c r="E312" s="675"/>
      <c r="F312" s="675"/>
      <c r="G312" s="675"/>
      <c r="H312" s="675"/>
      <c r="I312" s="675"/>
      <c r="J312" s="675"/>
      <c r="K312" s="675"/>
      <c r="L312" s="675"/>
      <c r="M312" s="675"/>
      <c r="N312" s="675"/>
      <c r="O312" s="675"/>
      <c r="P312" s="675"/>
      <c r="Q312" s="675"/>
      <c r="R312" s="675"/>
      <c r="S312" s="675"/>
      <c r="T312" s="675"/>
      <c r="U312" s="675"/>
      <c r="V312" s="675"/>
      <c r="W312" s="675"/>
      <c r="X312" s="675"/>
      <c r="Y312" s="675"/>
      <c r="Z312" s="675"/>
    </row>
    <row r="313" spans="1:26">
      <c r="A313" s="674"/>
      <c r="B313" s="675"/>
      <c r="C313" s="675"/>
      <c r="D313" s="675"/>
      <c r="E313" s="675"/>
      <c r="F313" s="675"/>
      <c r="G313" s="675"/>
      <c r="H313" s="675"/>
      <c r="I313" s="675"/>
      <c r="J313" s="675"/>
      <c r="K313" s="675"/>
      <c r="L313" s="675"/>
      <c r="M313" s="675"/>
      <c r="N313" s="675"/>
      <c r="O313" s="675"/>
      <c r="P313" s="675"/>
      <c r="Q313" s="675"/>
      <c r="R313" s="675"/>
      <c r="S313" s="675"/>
      <c r="T313" s="675"/>
      <c r="U313" s="675"/>
      <c r="V313" s="675"/>
      <c r="W313" s="675"/>
      <c r="X313" s="675"/>
      <c r="Y313" s="675"/>
      <c r="Z313" s="675"/>
    </row>
    <row r="314" spans="1:26">
      <c r="A314" s="674"/>
      <c r="B314" s="675"/>
      <c r="C314" s="675"/>
      <c r="D314" s="675"/>
      <c r="E314" s="675"/>
      <c r="F314" s="675"/>
      <c r="G314" s="675"/>
      <c r="H314" s="675"/>
      <c r="I314" s="675"/>
      <c r="J314" s="675"/>
      <c r="K314" s="675"/>
      <c r="L314" s="675"/>
      <c r="M314" s="675"/>
      <c r="N314" s="675"/>
      <c r="O314" s="675"/>
      <c r="P314" s="675"/>
      <c r="Q314" s="675"/>
      <c r="R314" s="675"/>
      <c r="S314" s="675"/>
      <c r="T314" s="675"/>
      <c r="U314" s="675"/>
      <c r="V314" s="675"/>
      <c r="W314" s="675"/>
      <c r="X314" s="675"/>
      <c r="Y314" s="675"/>
      <c r="Z314" s="675"/>
    </row>
    <row r="315" spans="1:26">
      <c r="A315" s="674"/>
      <c r="B315" s="675"/>
      <c r="C315" s="675"/>
      <c r="D315" s="675"/>
      <c r="E315" s="675"/>
      <c r="F315" s="675"/>
      <c r="G315" s="675"/>
      <c r="H315" s="675"/>
      <c r="I315" s="675"/>
      <c r="J315" s="675"/>
      <c r="K315" s="675"/>
      <c r="L315" s="675"/>
      <c r="M315" s="675"/>
      <c r="N315" s="675"/>
      <c r="O315" s="675"/>
      <c r="P315" s="675"/>
      <c r="Q315" s="675"/>
      <c r="R315" s="675"/>
      <c r="S315" s="675"/>
      <c r="T315" s="675"/>
      <c r="U315" s="675"/>
      <c r="V315" s="675"/>
      <c r="W315" s="675"/>
      <c r="X315" s="675"/>
      <c r="Y315" s="675"/>
      <c r="Z315" s="675"/>
    </row>
    <row r="316" spans="1:26">
      <c r="A316" s="674"/>
      <c r="B316" s="675"/>
      <c r="C316" s="675"/>
      <c r="D316" s="675"/>
      <c r="E316" s="675"/>
      <c r="F316" s="675"/>
      <c r="G316" s="675"/>
      <c r="H316" s="675"/>
      <c r="I316" s="675"/>
      <c r="J316" s="675"/>
      <c r="K316" s="675"/>
      <c r="L316" s="675"/>
      <c r="M316" s="675"/>
      <c r="N316" s="675"/>
      <c r="O316" s="675"/>
      <c r="P316" s="675"/>
      <c r="Q316" s="675"/>
      <c r="R316" s="675"/>
      <c r="S316" s="675"/>
      <c r="T316" s="675"/>
      <c r="U316" s="675"/>
      <c r="V316" s="675"/>
      <c r="W316" s="675"/>
      <c r="X316" s="675"/>
      <c r="Y316" s="675"/>
      <c r="Z316" s="675"/>
    </row>
    <row r="317" spans="1:26">
      <c r="A317" s="674"/>
      <c r="B317" s="675"/>
      <c r="C317" s="675"/>
      <c r="D317" s="675"/>
      <c r="E317" s="675"/>
      <c r="F317" s="675"/>
      <c r="G317" s="675"/>
      <c r="H317" s="675"/>
      <c r="I317" s="675"/>
      <c r="J317" s="675"/>
      <c r="K317" s="675"/>
      <c r="L317" s="675"/>
      <c r="M317" s="675"/>
      <c r="N317" s="675"/>
      <c r="O317" s="675"/>
      <c r="P317" s="675"/>
      <c r="Q317" s="675"/>
      <c r="R317" s="675"/>
      <c r="S317" s="675"/>
      <c r="T317" s="675"/>
      <c r="U317" s="675"/>
      <c r="V317" s="675"/>
      <c r="W317" s="675"/>
      <c r="X317" s="675"/>
      <c r="Y317" s="675"/>
      <c r="Z317" s="675"/>
    </row>
    <row r="318" spans="1:26">
      <c r="A318" s="674"/>
      <c r="B318" s="675"/>
      <c r="C318" s="675"/>
      <c r="D318" s="675"/>
      <c r="E318" s="675"/>
      <c r="F318" s="675"/>
      <c r="G318" s="675"/>
      <c r="H318" s="675"/>
      <c r="I318" s="675"/>
      <c r="J318" s="675"/>
      <c r="K318" s="675"/>
      <c r="L318" s="675"/>
      <c r="M318" s="675"/>
      <c r="N318" s="675"/>
      <c r="O318" s="675"/>
      <c r="P318" s="675"/>
      <c r="Q318" s="675"/>
      <c r="R318" s="675"/>
      <c r="S318" s="675"/>
      <c r="T318" s="675"/>
      <c r="U318" s="675"/>
      <c r="V318" s="675"/>
      <c r="W318" s="675"/>
      <c r="X318" s="675"/>
      <c r="Y318" s="675"/>
      <c r="Z318" s="675"/>
    </row>
    <row r="319" spans="1:26">
      <c r="A319" s="674"/>
      <c r="B319" s="675"/>
      <c r="C319" s="675"/>
      <c r="D319" s="675"/>
      <c r="E319" s="675"/>
      <c r="F319" s="675"/>
      <c r="G319" s="675"/>
      <c r="H319" s="675"/>
      <c r="I319" s="675"/>
      <c r="J319" s="675"/>
      <c r="K319" s="675"/>
      <c r="L319" s="675"/>
      <c r="M319" s="675"/>
      <c r="N319" s="675"/>
      <c r="O319" s="675"/>
      <c r="P319" s="675"/>
      <c r="Q319" s="675"/>
      <c r="R319" s="675"/>
      <c r="S319" s="675"/>
      <c r="T319" s="675"/>
      <c r="U319" s="675"/>
      <c r="V319" s="675"/>
      <c r="W319" s="675"/>
      <c r="X319" s="675"/>
      <c r="Y319" s="675"/>
      <c r="Z319" s="675"/>
    </row>
    <row r="320" spans="1:26">
      <c r="A320" s="674"/>
      <c r="B320" s="675"/>
      <c r="C320" s="675"/>
      <c r="D320" s="675"/>
      <c r="E320" s="675"/>
      <c r="F320" s="675"/>
      <c r="G320" s="675"/>
      <c r="H320" s="675"/>
      <c r="I320" s="675"/>
      <c r="J320" s="675"/>
      <c r="K320" s="675"/>
      <c r="L320" s="675"/>
      <c r="M320" s="675"/>
      <c r="N320" s="675"/>
      <c r="O320" s="675"/>
      <c r="P320" s="675"/>
      <c r="Q320" s="675"/>
      <c r="R320" s="675"/>
      <c r="S320" s="675"/>
      <c r="T320" s="675"/>
      <c r="U320" s="675"/>
      <c r="V320" s="675"/>
      <c r="W320" s="675"/>
      <c r="X320" s="675"/>
      <c r="Y320" s="675"/>
      <c r="Z320" s="675"/>
    </row>
    <row r="321" spans="1:26">
      <c r="A321" s="674"/>
      <c r="B321" s="675"/>
      <c r="C321" s="675"/>
      <c r="D321" s="675"/>
      <c r="E321" s="675"/>
      <c r="F321" s="675"/>
      <c r="G321" s="675"/>
      <c r="H321" s="675"/>
      <c r="I321" s="675"/>
      <c r="J321" s="675"/>
      <c r="K321" s="675"/>
      <c r="L321" s="675"/>
      <c r="M321" s="675"/>
      <c r="N321" s="675"/>
      <c r="O321" s="675"/>
      <c r="P321" s="675"/>
      <c r="Q321" s="675"/>
      <c r="R321" s="675"/>
      <c r="S321" s="675"/>
      <c r="T321" s="675"/>
      <c r="U321" s="675"/>
      <c r="V321" s="675"/>
      <c r="W321" s="675"/>
      <c r="X321" s="675"/>
      <c r="Y321" s="675"/>
      <c r="Z321" s="675"/>
    </row>
    <row r="322" spans="1:26">
      <c r="A322" s="674"/>
      <c r="B322" s="675"/>
      <c r="C322" s="675"/>
      <c r="D322" s="675"/>
      <c r="E322" s="675"/>
      <c r="F322" s="675"/>
      <c r="G322" s="675"/>
      <c r="H322" s="675"/>
      <c r="I322" s="675"/>
      <c r="J322" s="675"/>
      <c r="K322" s="675"/>
      <c r="L322" s="675"/>
      <c r="M322" s="675"/>
      <c r="N322" s="675"/>
      <c r="O322" s="675"/>
      <c r="P322" s="675"/>
      <c r="Q322" s="675"/>
      <c r="R322" s="675"/>
      <c r="S322" s="675"/>
      <c r="T322" s="675"/>
      <c r="U322" s="675"/>
      <c r="V322" s="675"/>
      <c r="W322" s="675"/>
      <c r="X322" s="675"/>
      <c r="Y322" s="675"/>
      <c r="Z322" s="675"/>
    </row>
    <row r="323" spans="1:26">
      <c r="A323" s="674"/>
      <c r="B323" s="675"/>
      <c r="C323" s="675"/>
      <c r="D323" s="675"/>
      <c r="E323" s="675"/>
      <c r="F323" s="675"/>
      <c r="G323" s="675"/>
      <c r="H323" s="675"/>
      <c r="I323" s="675"/>
      <c r="J323" s="675"/>
      <c r="K323" s="675"/>
      <c r="L323" s="675"/>
      <c r="M323" s="675"/>
      <c r="N323" s="675"/>
      <c r="O323" s="675"/>
      <c r="P323" s="675"/>
      <c r="Q323" s="675"/>
      <c r="R323" s="675"/>
      <c r="S323" s="675"/>
      <c r="T323" s="675"/>
      <c r="U323" s="675"/>
      <c r="V323" s="675"/>
      <c r="W323" s="675"/>
      <c r="X323" s="675"/>
      <c r="Y323" s="675"/>
      <c r="Z323" s="675"/>
    </row>
    <row r="324" spans="1:26">
      <c r="A324" s="674"/>
      <c r="B324" s="675"/>
      <c r="C324" s="675"/>
      <c r="D324" s="675"/>
      <c r="E324" s="675"/>
      <c r="F324" s="675"/>
      <c r="G324" s="675"/>
      <c r="H324" s="675"/>
      <c r="I324" s="675"/>
      <c r="J324" s="675"/>
      <c r="K324" s="675"/>
      <c r="L324" s="675"/>
      <c r="M324" s="675"/>
      <c r="N324" s="675"/>
      <c r="O324" s="675"/>
      <c r="P324" s="675"/>
      <c r="Q324" s="675"/>
      <c r="R324" s="675"/>
      <c r="S324" s="675"/>
      <c r="T324" s="675"/>
      <c r="U324" s="675"/>
      <c r="V324" s="675"/>
      <c r="W324" s="675"/>
      <c r="X324" s="675"/>
      <c r="Y324" s="675"/>
      <c r="Z324" s="675"/>
    </row>
    <row r="325" spans="1:26">
      <c r="A325" s="674"/>
      <c r="B325" s="675"/>
      <c r="C325" s="675"/>
      <c r="D325" s="675"/>
      <c r="E325" s="675"/>
      <c r="F325" s="675"/>
      <c r="G325" s="675"/>
      <c r="H325" s="675"/>
      <c r="I325" s="675"/>
      <c r="J325" s="675"/>
      <c r="K325" s="675"/>
      <c r="L325" s="675"/>
      <c r="M325" s="675"/>
      <c r="N325" s="675"/>
      <c r="O325" s="675"/>
      <c r="P325" s="675"/>
      <c r="Q325" s="675"/>
      <c r="R325" s="675"/>
      <c r="S325" s="675"/>
      <c r="T325" s="675"/>
      <c r="U325" s="675"/>
      <c r="V325" s="675"/>
      <c r="W325" s="675"/>
      <c r="X325" s="675"/>
      <c r="Y325" s="675"/>
      <c r="Z325" s="675"/>
    </row>
    <row r="326" spans="1:26">
      <c r="A326" s="674"/>
      <c r="B326" s="675"/>
      <c r="C326" s="675"/>
      <c r="D326" s="675"/>
      <c r="E326" s="675"/>
      <c r="F326" s="675"/>
      <c r="G326" s="675"/>
      <c r="H326" s="675"/>
      <c r="I326" s="675"/>
      <c r="J326" s="675"/>
      <c r="K326" s="675"/>
      <c r="L326" s="675"/>
      <c r="M326" s="675"/>
      <c r="N326" s="675"/>
      <c r="O326" s="675"/>
      <c r="P326" s="675"/>
      <c r="Q326" s="675"/>
      <c r="R326" s="675"/>
      <c r="S326" s="675"/>
      <c r="T326" s="675"/>
      <c r="U326" s="675"/>
      <c r="V326" s="675"/>
      <c r="W326" s="675"/>
      <c r="X326" s="675"/>
      <c r="Y326" s="675"/>
      <c r="Z326" s="675"/>
    </row>
    <row r="327" spans="1:26">
      <c r="A327" s="674"/>
      <c r="B327" s="675"/>
      <c r="C327" s="675"/>
      <c r="D327" s="675"/>
      <c r="E327" s="675"/>
      <c r="F327" s="675"/>
      <c r="G327" s="675"/>
      <c r="H327" s="675"/>
      <c r="I327" s="675"/>
      <c r="J327" s="675"/>
      <c r="K327" s="675"/>
      <c r="L327" s="675"/>
      <c r="M327" s="675"/>
      <c r="N327" s="675"/>
      <c r="O327" s="675"/>
      <c r="P327" s="675"/>
      <c r="Q327" s="675"/>
      <c r="R327" s="675"/>
      <c r="S327" s="675"/>
      <c r="T327" s="675"/>
      <c r="U327" s="675"/>
      <c r="V327" s="675"/>
      <c r="W327" s="675"/>
      <c r="X327" s="675"/>
      <c r="Y327" s="675"/>
      <c r="Z327" s="675"/>
    </row>
    <row r="328" spans="1:26">
      <c r="A328" s="674"/>
      <c r="B328" s="675"/>
      <c r="C328" s="675"/>
      <c r="D328" s="675"/>
      <c r="E328" s="675"/>
      <c r="F328" s="675"/>
      <c r="G328" s="675"/>
      <c r="H328" s="675"/>
      <c r="I328" s="675"/>
      <c r="J328" s="675"/>
      <c r="K328" s="675"/>
      <c r="L328" s="675"/>
      <c r="M328" s="675"/>
      <c r="N328" s="675"/>
      <c r="O328" s="675"/>
      <c r="P328" s="675"/>
      <c r="Q328" s="675"/>
      <c r="R328" s="675"/>
      <c r="S328" s="675"/>
      <c r="T328" s="675"/>
      <c r="U328" s="675"/>
      <c r="V328" s="675"/>
      <c r="W328" s="675"/>
      <c r="X328" s="675"/>
      <c r="Y328" s="675"/>
      <c r="Z328" s="675"/>
    </row>
    <row r="329" spans="1:26">
      <c r="A329" s="674"/>
      <c r="B329" s="675"/>
      <c r="C329" s="675"/>
      <c r="D329" s="675"/>
      <c r="E329" s="675"/>
      <c r="F329" s="675"/>
      <c r="G329" s="675"/>
      <c r="H329" s="675"/>
      <c r="I329" s="675"/>
      <c r="J329" s="675"/>
      <c r="K329" s="675"/>
      <c r="L329" s="675"/>
      <c r="M329" s="675"/>
      <c r="N329" s="675"/>
      <c r="O329" s="675"/>
      <c r="P329" s="675"/>
      <c r="Q329" s="675"/>
      <c r="R329" s="675"/>
      <c r="S329" s="675"/>
      <c r="T329" s="675"/>
      <c r="U329" s="675"/>
      <c r="V329" s="675"/>
      <c r="W329" s="675"/>
      <c r="X329" s="675"/>
      <c r="Y329" s="675"/>
      <c r="Z329" s="675"/>
    </row>
    <row r="330" spans="1:26">
      <c r="A330" s="674"/>
      <c r="B330" s="675"/>
      <c r="C330" s="675"/>
      <c r="D330" s="675"/>
      <c r="E330" s="675"/>
      <c r="F330" s="675"/>
      <c r="G330" s="675"/>
      <c r="H330" s="675"/>
      <c r="I330" s="675"/>
      <c r="J330" s="675"/>
      <c r="K330" s="675"/>
      <c r="L330" s="675"/>
      <c r="M330" s="675"/>
      <c r="N330" s="675"/>
      <c r="O330" s="675"/>
      <c r="P330" s="675"/>
      <c r="Q330" s="675"/>
      <c r="R330" s="675"/>
      <c r="S330" s="675"/>
      <c r="T330" s="675"/>
      <c r="U330" s="675"/>
      <c r="V330" s="675"/>
      <c r="W330" s="675"/>
      <c r="X330" s="675"/>
      <c r="Y330" s="675"/>
      <c r="Z330" s="675"/>
    </row>
    <row r="331" spans="1:26">
      <c r="A331" s="674"/>
      <c r="B331" s="675"/>
      <c r="C331" s="675"/>
      <c r="D331" s="675"/>
      <c r="E331" s="675"/>
      <c r="F331" s="675"/>
      <c r="G331" s="675"/>
      <c r="H331" s="675"/>
      <c r="I331" s="675"/>
      <c r="J331" s="675"/>
      <c r="K331" s="675"/>
      <c r="L331" s="675"/>
      <c r="M331" s="675"/>
      <c r="N331" s="675"/>
      <c r="O331" s="675"/>
      <c r="P331" s="675"/>
      <c r="Q331" s="675"/>
      <c r="R331" s="675"/>
      <c r="S331" s="675"/>
      <c r="T331" s="675"/>
      <c r="U331" s="675"/>
      <c r="V331" s="675"/>
      <c r="W331" s="675"/>
      <c r="X331" s="675"/>
      <c r="Y331" s="675"/>
      <c r="Z331" s="675"/>
    </row>
    <row r="332" spans="1:26">
      <c r="A332" s="674"/>
      <c r="B332" s="675"/>
      <c r="C332" s="675"/>
      <c r="D332" s="675"/>
      <c r="E332" s="675"/>
      <c r="F332" s="675"/>
      <c r="G332" s="675"/>
      <c r="H332" s="675"/>
      <c r="I332" s="675"/>
      <c r="J332" s="675"/>
      <c r="K332" s="675"/>
      <c r="L332" s="675"/>
      <c r="M332" s="675"/>
      <c r="N332" s="675"/>
      <c r="O332" s="675"/>
      <c r="P332" s="675"/>
      <c r="Q332" s="675"/>
      <c r="R332" s="675"/>
      <c r="S332" s="675"/>
      <c r="T332" s="675"/>
      <c r="U332" s="675"/>
      <c r="V332" s="675"/>
      <c r="W332" s="675"/>
      <c r="X332" s="675"/>
      <c r="Y332" s="675"/>
      <c r="Z332" s="675"/>
    </row>
    <row r="333" spans="1:26">
      <c r="A333" s="674"/>
      <c r="B333" s="675"/>
      <c r="C333" s="675"/>
      <c r="D333" s="675"/>
      <c r="E333" s="675"/>
      <c r="F333" s="675"/>
      <c r="G333" s="675"/>
      <c r="H333" s="675"/>
      <c r="I333" s="675"/>
      <c r="J333" s="675"/>
      <c r="K333" s="675"/>
      <c r="L333" s="675"/>
      <c r="M333" s="675"/>
      <c r="N333" s="675"/>
      <c r="O333" s="675"/>
      <c r="P333" s="675"/>
      <c r="Q333" s="675"/>
      <c r="R333" s="675"/>
      <c r="S333" s="675"/>
      <c r="T333" s="675"/>
      <c r="U333" s="675"/>
      <c r="V333" s="675"/>
      <c r="W333" s="675"/>
      <c r="X333" s="675"/>
      <c r="Y333" s="675"/>
      <c r="Z333" s="675"/>
    </row>
    <row r="334" spans="1:26">
      <c r="A334" s="674"/>
      <c r="B334" s="675"/>
      <c r="C334" s="675"/>
      <c r="D334" s="675"/>
      <c r="E334" s="675"/>
      <c r="F334" s="675"/>
      <c r="G334" s="675"/>
      <c r="H334" s="675"/>
      <c r="I334" s="675"/>
      <c r="J334" s="675"/>
      <c r="K334" s="675"/>
      <c r="L334" s="675"/>
      <c r="M334" s="675"/>
      <c r="N334" s="675"/>
      <c r="O334" s="675"/>
      <c r="P334" s="675"/>
      <c r="Q334" s="675"/>
      <c r="R334" s="675"/>
      <c r="S334" s="675"/>
      <c r="T334" s="675"/>
      <c r="U334" s="675"/>
      <c r="V334" s="675"/>
      <c r="W334" s="675"/>
      <c r="X334" s="675"/>
      <c r="Y334" s="675"/>
      <c r="Z334" s="675"/>
    </row>
    <row r="335" spans="1:26">
      <c r="A335" s="674"/>
      <c r="B335" s="675"/>
      <c r="C335" s="675"/>
      <c r="D335" s="675"/>
      <c r="E335" s="675"/>
      <c r="F335" s="675"/>
      <c r="G335" s="675"/>
      <c r="H335" s="675"/>
      <c r="I335" s="675"/>
      <c r="J335" s="675"/>
      <c r="K335" s="675"/>
      <c r="L335" s="675"/>
      <c r="M335" s="675"/>
      <c r="N335" s="675"/>
      <c r="O335" s="675"/>
      <c r="P335" s="675"/>
      <c r="Q335" s="675"/>
      <c r="R335" s="675"/>
      <c r="S335" s="675"/>
      <c r="T335" s="675"/>
      <c r="U335" s="675"/>
      <c r="V335" s="675"/>
      <c r="W335" s="675"/>
      <c r="X335" s="675"/>
      <c r="Y335" s="675"/>
      <c r="Z335" s="675"/>
    </row>
    <row r="336" spans="1:26">
      <c r="A336" s="674"/>
      <c r="B336" s="675"/>
      <c r="C336" s="675"/>
      <c r="D336" s="675"/>
      <c r="E336" s="675"/>
      <c r="F336" s="675"/>
      <c r="G336" s="675"/>
      <c r="H336" s="675"/>
      <c r="I336" s="675"/>
      <c r="J336" s="675"/>
      <c r="K336" s="675"/>
      <c r="L336" s="675"/>
      <c r="M336" s="675"/>
      <c r="N336" s="675"/>
      <c r="O336" s="675"/>
      <c r="P336" s="675"/>
      <c r="Q336" s="675"/>
      <c r="R336" s="675"/>
      <c r="S336" s="675"/>
      <c r="T336" s="675"/>
      <c r="U336" s="675"/>
      <c r="V336" s="675"/>
      <c r="W336" s="675"/>
      <c r="X336" s="675"/>
      <c r="Y336" s="675"/>
      <c r="Z336" s="675"/>
    </row>
    <row r="337" spans="1:26">
      <c r="A337" s="674"/>
      <c r="B337" s="675"/>
      <c r="C337" s="675"/>
      <c r="D337" s="675"/>
      <c r="E337" s="675"/>
      <c r="F337" s="675"/>
      <c r="G337" s="675"/>
      <c r="H337" s="675"/>
      <c r="I337" s="675"/>
      <c r="J337" s="675"/>
      <c r="K337" s="675"/>
      <c r="L337" s="675"/>
      <c r="M337" s="675"/>
      <c r="N337" s="675"/>
      <c r="O337" s="675"/>
      <c r="P337" s="675"/>
      <c r="Q337" s="675"/>
      <c r="R337" s="675"/>
      <c r="S337" s="675"/>
      <c r="T337" s="675"/>
      <c r="U337" s="675"/>
      <c r="V337" s="675"/>
      <c r="W337" s="675"/>
      <c r="X337" s="675"/>
      <c r="Y337" s="675"/>
      <c r="Z337" s="675"/>
    </row>
    <row r="338" spans="1:26">
      <c r="A338" s="674"/>
      <c r="B338" s="675"/>
      <c r="C338" s="675"/>
      <c r="D338" s="675"/>
      <c r="E338" s="675"/>
      <c r="F338" s="675"/>
      <c r="G338" s="675"/>
      <c r="H338" s="675"/>
      <c r="I338" s="675"/>
      <c r="J338" s="675"/>
      <c r="K338" s="675"/>
      <c r="L338" s="675"/>
      <c r="M338" s="675"/>
      <c r="N338" s="675"/>
      <c r="O338" s="675"/>
      <c r="P338" s="675"/>
      <c r="Q338" s="675"/>
      <c r="R338" s="675"/>
      <c r="S338" s="675"/>
      <c r="T338" s="675"/>
      <c r="U338" s="675"/>
      <c r="V338" s="675"/>
      <c r="W338" s="675"/>
      <c r="X338" s="675"/>
      <c r="Y338" s="675"/>
      <c r="Z338" s="675"/>
    </row>
    <row r="339" spans="1:26">
      <c r="A339" s="674"/>
      <c r="B339" s="675"/>
      <c r="C339" s="675"/>
      <c r="D339" s="675"/>
      <c r="E339" s="675"/>
      <c r="F339" s="675"/>
      <c r="G339" s="675"/>
      <c r="H339" s="675"/>
      <c r="I339" s="675"/>
      <c r="J339" s="675"/>
      <c r="K339" s="675"/>
      <c r="L339" s="675"/>
      <c r="M339" s="675"/>
      <c r="N339" s="675"/>
      <c r="O339" s="675"/>
      <c r="P339" s="675"/>
      <c r="Q339" s="675"/>
      <c r="R339" s="675"/>
      <c r="S339" s="675"/>
      <c r="T339" s="675"/>
      <c r="U339" s="675"/>
      <c r="V339" s="675"/>
      <c r="W339" s="675"/>
      <c r="X339" s="675"/>
      <c r="Y339" s="675"/>
      <c r="Z339" s="675"/>
    </row>
    <row r="340" spans="1:26">
      <c r="A340" s="674"/>
      <c r="B340" s="675"/>
      <c r="C340" s="675"/>
      <c r="D340" s="675"/>
      <c r="E340" s="675"/>
      <c r="F340" s="675"/>
      <c r="G340" s="675"/>
      <c r="H340" s="675"/>
      <c r="I340" s="675"/>
      <c r="J340" s="675"/>
      <c r="K340" s="675"/>
      <c r="L340" s="675"/>
      <c r="M340" s="675"/>
      <c r="N340" s="675"/>
      <c r="O340" s="675"/>
      <c r="P340" s="675"/>
      <c r="Q340" s="675"/>
      <c r="R340" s="675"/>
      <c r="S340" s="675"/>
      <c r="T340" s="675"/>
      <c r="U340" s="675"/>
      <c r="V340" s="675"/>
      <c r="W340" s="675"/>
      <c r="X340" s="675"/>
      <c r="Y340" s="675"/>
      <c r="Z340" s="675"/>
    </row>
    <row r="341" spans="1:26">
      <c r="A341" s="674"/>
      <c r="B341" s="675"/>
      <c r="C341" s="675"/>
      <c r="D341" s="675"/>
      <c r="E341" s="675"/>
      <c r="F341" s="675"/>
      <c r="G341" s="675"/>
      <c r="H341" s="675"/>
      <c r="I341" s="675"/>
      <c r="J341" s="675"/>
      <c r="K341" s="675"/>
      <c r="L341" s="675"/>
      <c r="M341" s="675"/>
      <c r="N341" s="675"/>
      <c r="O341" s="675"/>
      <c r="P341" s="675"/>
      <c r="Q341" s="675"/>
      <c r="R341" s="675"/>
      <c r="S341" s="675"/>
      <c r="T341" s="675"/>
      <c r="U341" s="675"/>
      <c r="V341" s="675"/>
      <c r="W341" s="675"/>
      <c r="X341" s="675"/>
      <c r="Y341" s="675"/>
      <c r="Z341" s="675"/>
    </row>
    <row r="342" spans="1:26">
      <c r="A342" s="674"/>
      <c r="B342" s="675"/>
      <c r="C342" s="675"/>
      <c r="D342" s="675"/>
      <c r="E342" s="675"/>
      <c r="F342" s="675"/>
      <c r="G342" s="675"/>
      <c r="H342" s="675"/>
      <c r="I342" s="675"/>
      <c r="J342" s="675"/>
      <c r="K342" s="675"/>
      <c r="L342" s="675"/>
      <c r="M342" s="675"/>
      <c r="N342" s="675"/>
      <c r="O342" s="675"/>
      <c r="P342" s="675"/>
      <c r="Q342" s="675"/>
      <c r="R342" s="675"/>
      <c r="S342" s="675"/>
      <c r="T342" s="675"/>
      <c r="U342" s="675"/>
      <c r="V342" s="675"/>
      <c r="W342" s="675"/>
      <c r="X342" s="675"/>
      <c r="Y342" s="675"/>
      <c r="Z342" s="675"/>
    </row>
    <row r="343" spans="1:26">
      <c r="A343" s="674"/>
      <c r="B343" s="675"/>
      <c r="C343" s="675"/>
      <c r="D343" s="675"/>
      <c r="E343" s="675"/>
      <c r="F343" s="675"/>
      <c r="G343" s="675"/>
      <c r="H343" s="675"/>
      <c r="I343" s="675"/>
      <c r="J343" s="675"/>
      <c r="K343" s="675"/>
      <c r="L343" s="675"/>
      <c r="M343" s="675"/>
      <c r="N343" s="675"/>
      <c r="O343" s="675"/>
      <c r="P343" s="675"/>
      <c r="Q343" s="675"/>
      <c r="R343" s="675"/>
      <c r="S343" s="675"/>
      <c r="T343" s="675"/>
      <c r="U343" s="675"/>
      <c r="V343" s="675"/>
      <c r="W343" s="675"/>
      <c r="X343" s="675"/>
      <c r="Y343" s="675"/>
      <c r="Z343" s="675"/>
    </row>
    <row r="344" spans="1:26">
      <c r="A344" s="674"/>
      <c r="B344" s="675"/>
      <c r="C344" s="675"/>
      <c r="D344" s="675"/>
      <c r="E344" s="675"/>
      <c r="F344" s="675"/>
      <c r="G344" s="675"/>
      <c r="H344" s="675"/>
      <c r="I344" s="675"/>
      <c r="J344" s="675"/>
      <c r="K344" s="675"/>
      <c r="L344" s="675"/>
      <c r="M344" s="675"/>
      <c r="N344" s="675"/>
      <c r="O344" s="675"/>
      <c r="P344" s="675"/>
      <c r="Q344" s="675"/>
      <c r="R344" s="675"/>
      <c r="S344" s="675"/>
      <c r="T344" s="675"/>
      <c r="U344" s="675"/>
      <c r="V344" s="675"/>
      <c r="W344" s="675"/>
      <c r="X344" s="675"/>
      <c r="Y344" s="675"/>
      <c r="Z344" s="675"/>
    </row>
    <row r="345" spans="1:26">
      <c r="A345" s="674"/>
      <c r="B345" s="675"/>
      <c r="C345" s="675"/>
      <c r="D345" s="675"/>
      <c r="E345" s="675"/>
      <c r="F345" s="675"/>
      <c r="G345" s="675"/>
      <c r="H345" s="675"/>
      <c r="I345" s="675"/>
      <c r="J345" s="675"/>
      <c r="K345" s="675"/>
      <c r="L345" s="675"/>
      <c r="M345" s="675"/>
      <c r="N345" s="675"/>
      <c r="O345" s="675"/>
      <c r="P345" s="675"/>
      <c r="Q345" s="675"/>
      <c r="R345" s="675"/>
      <c r="S345" s="675"/>
      <c r="T345" s="675"/>
      <c r="U345" s="675"/>
      <c r="V345" s="675"/>
      <c r="W345" s="675"/>
      <c r="X345" s="675"/>
      <c r="Y345" s="675"/>
      <c r="Z345" s="675"/>
    </row>
    <row r="346" spans="1:26">
      <c r="A346" s="674"/>
      <c r="B346" s="675"/>
      <c r="C346" s="675"/>
      <c r="D346" s="675"/>
      <c r="E346" s="675"/>
      <c r="F346" s="675"/>
      <c r="G346" s="675"/>
      <c r="H346" s="675"/>
      <c r="I346" s="675"/>
      <c r="J346" s="675"/>
      <c r="K346" s="675"/>
      <c r="L346" s="675"/>
      <c r="M346" s="675"/>
      <c r="N346" s="675"/>
      <c r="O346" s="675"/>
      <c r="P346" s="675"/>
      <c r="Q346" s="675"/>
      <c r="R346" s="675"/>
      <c r="S346" s="675"/>
      <c r="T346" s="675"/>
      <c r="U346" s="675"/>
      <c r="V346" s="675"/>
      <c r="W346" s="675"/>
      <c r="X346" s="675"/>
      <c r="Y346" s="675"/>
      <c r="Z346" s="675"/>
    </row>
    <row r="347" spans="1:26">
      <c r="A347" s="674"/>
      <c r="B347" s="675"/>
      <c r="C347" s="675"/>
      <c r="D347" s="675"/>
      <c r="E347" s="675"/>
      <c r="F347" s="675"/>
      <c r="G347" s="675"/>
      <c r="H347" s="675"/>
      <c r="I347" s="675"/>
      <c r="J347" s="675"/>
      <c r="K347" s="675"/>
      <c r="L347" s="675"/>
      <c r="M347" s="675"/>
      <c r="N347" s="675"/>
      <c r="O347" s="675"/>
      <c r="P347" s="675"/>
      <c r="Q347" s="675"/>
      <c r="R347" s="675"/>
      <c r="S347" s="675"/>
      <c r="T347" s="675"/>
      <c r="U347" s="675"/>
      <c r="V347" s="675"/>
      <c r="W347" s="675"/>
      <c r="X347" s="675"/>
      <c r="Y347" s="675"/>
      <c r="Z347" s="675"/>
    </row>
    <row r="348" spans="1:26">
      <c r="A348" s="674"/>
      <c r="B348" s="675"/>
      <c r="C348" s="675"/>
      <c r="D348" s="675"/>
      <c r="E348" s="675"/>
      <c r="F348" s="675"/>
      <c r="G348" s="675"/>
      <c r="H348" s="675"/>
      <c r="I348" s="675"/>
      <c r="J348" s="675"/>
      <c r="K348" s="675"/>
      <c r="L348" s="675"/>
      <c r="M348" s="675"/>
      <c r="N348" s="675"/>
      <c r="O348" s="675"/>
      <c r="P348" s="675"/>
      <c r="Q348" s="675"/>
      <c r="R348" s="675"/>
      <c r="S348" s="675"/>
      <c r="T348" s="675"/>
      <c r="U348" s="675"/>
      <c r="V348" s="675"/>
      <c r="W348" s="675"/>
      <c r="X348" s="675"/>
      <c r="Y348" s="675"/>
      <c r="Z348" s="675"/>
    </row>
    <row r="349" spans="1:26">
      <c r="A349" s="674"/>
      <c r="B349" s="675"/>
      <c r="C349" s="675"/>
      <c r="D349" s="675"/>
      <c r="E349" s="675"/>
      <c r="F349" s="675"/>
      <c r="G349" s="675"/>
      <c r="H349" s="675"/>
      <c r="I349" s="675"/>
      <c r="J349" s="675"/>
      <c r="K349" s="675"/>
      <c r="L349" s="675"/>
      <c r="M349" s="675"/>
      <c r="N349" s="675"/>
      <c r="O349" s="675"/>
      <c r="P349" s="675"/>
      <c r="Q349" s="675"/>
      <c r="R349" s="675"/>
      <c r="S349" s="675"/>
      <c r="T349" s="675"/>
      <c r="U349" s="675"/>
      <c r="V349" s="675"/>
      <c r="W349" s="675"/>
      <c r="X349" s="675"/>
      <c r="Y349" s="675"/>
      <c r="Z349" s="675"/>
    </row>
    <row r="350" spans="1:26">
      <c r="A350" s="674"/>
      <c r="B350" s="675"/>
      <c r="C350" s="675"/>
      <c r="D350" s="675"/>
      <c r="E350" s="675"/>
      <c r="F350" s="675"/>
      <c r="G350" s="675"/>
      <c r="H350" s="675"/>
      <c r="I350" s="675"/>
      <c r="J350" s="675"/>
      <c r="K350" s="675"/>
      <c r="L350" s="675"/>
      <c r="M350" s="675"/>
      <c r="N350" s="675"/>
      <c r="O350" s="675"/>
      <c r="P350" s="675"/>
      <c r="Q350" s="675"/>
      <c r="R350" s="675"/>
      <c r="S350" s="675"/>
      <c r="T350" s="675"/>
      <c r="U350" s="675"/>
      <c r="V350" s="675"/>
      <c r="W350" s="675"/>
      <c r="X350" s="675"/>
      <c r="Y350" s="675"/>
      <c r="Z350" s="675"/>
    </row>
    <row r="351" spans="1:26">
      <c r="A351" s="674"/>
      <c r="B351" s="675"/>
      <c r="C351" s="675"/>
      <c r="D351" s="675"/>
      <c r="E351" s="675"/>
      <c r="F351" s="675"/>
      <c r="G351" s="675"/>
      <c r="H351" s="675"/>
      <c r="I351" s="675"/>
      <c r="J351" s="675"/>
      <c r="K351" s="675"/>
      <c r="L351" s="675"/>
      <c r="M351" s="675"/>
      <c r="N351" s="675"/>
      <c r="O351" s="675"/>
      <c r="P351" s="675"/>
      <c r="Q351" s="675"/>
      <c r="R351" s="675"/>
      <c r="S351" s="675"/>
      <c r="T351" s="675"/>
      <c r="U351" s="675"/>
      <c r="V351" s="675"/>
      <c r="W351" s="675"/>
      <c r="X351" s="675"/>
      <c r="Y351" s="675"/>
      <c r="Z351" s="675"/>
    </row>
    <row r="352" spans="1:26">
      <c r="A352" s="674"/>
      <c r="B352" s="675"/>
      <c r="C352" s="675"/>
      <c r="D352" s="675"/>
      <c r="E352" s="675"/>
      <c r="F352" s="675"/>
      <c r="G352" s="675"/>
      <c r="H352" s="675"/>
      <c r="I352" s="675"/>
      <c r="J352" s="675"/>
      <c r="K352" s="675"/>
      <c r="L352" s="675"/>
      <c r="M352" s="675"/>
      <c r="N352" s="675"/>
      <c r="O352" s="675"/>
      <c r="P352" s="675"/>
      <c r="Q352" s="675"/>
      <c r="R352" s="675"/>
      <c r="S352" s="675"/>
      <c r="T352" s="675"/>
      <c r="U352" s="675"/>
      <c r="V352" s="675"/>
      <c r="W352" s="675"/>
      <c r="X352" s="675"/>
      <c r="Y352" s="675"/>
      <c r="Z352" s="675"/>
    </row>
    <row r="353" spans="1:26">
      <c r="A353" s="674"/>
      <c r="B353" s="675"/>
      <c r="C353" s="675"/>
      <c r="D353" s="675"/>
      <c r="E353" s="675"/>
      <c r="F353" s="675"/>
      <c r="G353" s="675"/>
      <c r="H353" s="675"/>
      <c r="I353" s="675"/>
      <c r="J353" s="675"/>
      <c r="K353" s="675"/>
      <c r="L353" s="675"/>
      <c r="M353" s="675"/>
      <c r="N353" s="675"/>
      <c r="O353" s="675"/>
      <c r="P353" s="675"/>
      <c r="Q353" s="675"/>
      <c r="R353" s="675"/>
      <c r="S353" s="675"/>
      <c r="T353" s="675"/>
      <c r="U353" s="675"/>
      <c r="V353" s="675"/>
      <c r="W353" s="675"/>
      <c r="X353" s="675"/>
      <c r="Y353" s="675"/>
      <c r="Z353" s="675"/>
    </row>
    <row r="354" spans="1:26">
      <c r="A354" s="674"/>
      <c r="B354" s="675"/>
      <c r="C354" s="675"/>
      <c r="D354" s="675"/>
      <c r="E354" s="675"/>
      <c r="F354" s="675"/>
      <c r="G354" s="675"/>
      <c r="H354" s="675"/>
      <c r="I354" s="675"/>
      <c r="J354" s="675"/>
      <c r="K354" s="675"/>
      <c r="L354" s="675"/>
      <c r="M354" s="675"/>
      <c r="N354" s="675"/>
      <c r="O354" s="675"/>
      <c r="P354" s="675"/>
      <c r="Q354" s="675"/>
      <c r="R354" s="675"/>
      <c r="S354" s="675"/>
      <c r="T354" s="675"/>
      <c r="U354" s="675"/>
      <c r="V354" s="675"/>
      <c r="W354" s="675"/>
      <c r="X354" s="675"/>
      <c r="Y354" s="675"/>
      <c r="Z354" s="675"/>
    </row>
    <row r="355" spans="1:26">
      <c r="A355" s="674"/>
      <c r="B355" s="675"/>
      <c r="C355" s="675"/>
      <c r="D355" s="675"/>
      <c r="E355" s="675"/>
      <c r="F355" s="675"/>
      <c r="G355" s="675"/>
      <c r="H355" s="675"/>
      <c r="I355" s="675"/>
      <c r="J355" s="675"/>
      <c r="K355" s="675"/>
      <c r="L355" s="675"/>
      <c r="M355" s="675"/>
      <c r="N355" s="675"/>
      <c r="O355" s="675"/>
      <c r="P355" s="675"/>
      <c r="Q355" s="675"/>
      <c r="R355" s="675"/>
      <c r="S355" s="675"/>
      <c r="T355" s="675"/>
      <c r="U355" s="675"/>
      <c r="V355" s="675"/>
      <c r="W355" s="675"/>
      <c r="X355" s="675"/>
      <c r="Y355" s="675"/>
      <c r="Z355" s="675"/>
    </row>
    <row r="356" spans="1:26">
      <c r="A356" s="674"/>
      <c r="B356" s="675"/>
      <c r="C356" s="675"/>
      <c r="D356" s="675"/>
      <c r="E356" s="675"/>
      <c r="F356" s="675"/>
      <c r="G356" s="675"/>
      <c r="H356" s="675"/>
      <c r="I356" s="675"/>
      <c r="J356" s="675"/>
      <c r="K356" s="675"/>
      <c r="L356" s="675"/>
      <c r="M356" s="675"/>
      <c r="N356" s="675"/>
      <c r="O356" s="675"/>
      <c r="P356" s="675"/>
      <c r="Q356" s="675"/>
      <c r="R356" s="675"/>
      <c r="S356" s="675"/>
      <c r="T356" s="675"/>
      <c r="U356" s="675"/>
      <c r="V356" s="675"/>
      <c r="W356" s="675"/>
      <c r="X356" s="675"/>
      <c r="Y356" s="675"/>
      <c r="Z356" s="675"/>
    </row>
    <row r="357" spans="1:26">
      <c r="A357" s="674"/>
      <c r="B357" s="675"/>
      <c r="C357" s="675"/>
      <c r="D357" s="675"/>
      <c r="E357" s="675"/>
      <c r="F357" s="675"/>
      <c r="G357" s="675"/>
      <c r="H357" s="675"/>
      <c r="I357" s="675"/>
      <c r="J357" s="675"/>
      <c r="K357" s="675"/>
      <c r="L357" s="675"/>
      <c r="M357" s="675"/>
      <c r="N357" s="675"/>
      <c r="O357" s="675"/>
      <c r="P357" s="675"/>
      <c r="Q357" s="675"/>
      <c r="R357" s="675"/>
      <c r="S357" s="675"/>
      <c r="T357" s="675"/>
      <c r="U357" s="675"/>
      <c r="V357" s="675"/>
      <c r="W357" s="675"/>
      <c r="X357" s="675"/>
      <c r="Y357" s="675"/>
      <c r="Z357" s="675"/>
    </row>
    <row r="358" spans="1:26">
      <c r="A358" s="674"/>
      <c r="B358" s="675"/>
      <c r="C358" s="675"/>
      <c r="D358" s="675"/>
      <c r="E358" s="675"/>
      <c r="F358" s="675"/>
      <c r="G358" s="675"/>
      <c r="H358" s="675"/>
      <c r="I358" s="675"/>
      <c r="J358" s="675"/>
      <c r="K358" s="675"/>
      <c r="L358" s="675"/>
      <c r="M358" s="675"/>
      <c r="N358" s="675"/>
      <c r="O358" s="675"/>
      <c r="P358" s="675"/>
      <c r="Q358" s="675"/>
      <c r="R358" s="675"/>
      <c r="S358" s="675"/>
      <c r="T358" s="675"/>
      <c r="U358" s="675"/>
      <c r="V358" s="675"/>
      <c r="W358" s="675"/>
      <c r="X358" s="675"/>
      <c r="Y358" s="675"/>
      <c r="Z358" s="675"/>
    </row>
    <row r="359" spans="1:26">
      <c r="A359" s="674"/>
      <c r="B359" s="675"/>
      <c r="C359" s="675"/>
      <c r="D359" s="675"/>
      <c r="E359" s="675"/>
      <c r="F359" s="675"/>
      <c r="G359" s="675"/>
      <c r="H359" s="675"/>
      <c r="I359" s="675"/>
      <c r="J359" s="675"/>
      <c r="K359" s="675"/>
      <c r="L359" s="675"/>
      <c r="M359" s="675"/>
      <c r="N359" s="675"/>
      <c r="O359" s="675"/>
      <c r="P359" s="675"/>
      <c r="Q359" s="675"/>
      <c r="R359" s="675"/>
      <c r="S359" s="675"/>
      <c r="T359" s="675"/>
      <c r="U359" s="675"/>
      <c r="V359" s="675"/>
      <c r="W359" s="675"/>
      <c r="X359" s="675"/>
      <c r="Y359" s="675"/>
      <c r="Z359" s="675"/>
    </row>
    <row r="360" spans="1:26">
      <c r="A360" s="674"/>
      <c r="B360" s="675"/>
      <c r="C360" s="675"/>
      <c r="D360" s="675"/>
      <c r="E360" s="675"/>
      <c r="F360" s="675"/>
      <c r="G360" s="675"/>
      <c r="H360" s="675"/>
      <c r="I360" s="675"/>
      <c r="J360" s="675"/>
      <c r="K360" s="675"/>
      <c r="L360" s="675"/>
      <c r="M360" s="675"/>
      <c r="N360" s="675"/>
      <c r="O360" s="675"/>
      <c r="P360" s="675"/>
      <c r="Q360" s="675"/>
      <c r="R360" s="675"/>
      <c r="S360" s="675"/>
      <c r="T360" s="675"/>
      <c r="U360" s="675"/>
      <c r="V360" s="675"/>
      <c r="W360" s="675"/>
      <c r="X360" s="675"/>
      <c r="Y360" s="675"/>
      <c r="Z360" s="675"/>
    </row>
    <row r="361" spans="1:26">
      <c r="A361" s="674"/>
      <c r="B361" s="675"/>
      <c r="C361" s="675"/>
      <c r="D361" s="675"/>
      <c r="E361" s="675"/>
      <c r="F361" s="675"/>
      <c r="G361" s="675"/>
      <c r="H361" s="675"/>
      <c r="I361" s="675"/>
      <c r="J361" s="675"/>
      <c r="K361" s="675"/>
      <c r="L361" s="675"/>
      <c r="M361" s="675"/>
      <c r="N361" s="675"/>
      <c r="O361" s="675"/>
      <c r="P361" s="675"/>
      <c r="Q361" s="675"/>
      <c r="R361" s="675"/>
      <c r="S361" s="675"/>
      <c r="T361" s="675"/>
      <c r="U361" s="675"/>
      <c r="V361" s="675"/>
      <c r="W361" s="675"/>
      <c r="X361" s="675"/>
      <c r="Y361" s="675"/>
      <c r="Z361" s="675"/>
    </row>
    <row r="362" spans="1:26">
      <c r="A362" s="674"/>
      <c r="B362" s="675"/>
      <c r="C362" s="675"/>
      <c r="D362" s="675"/>
      <c r="E362" s="675"/>
      <c r="F362" s="675"/>
      <c r="G362" s="675"/>
      <c r="H362" s="675"/>
      <c r="I362" s="675"/>
      <c r="J362" s="675"/>
      <c r="K362" s="675"/>
      <c r="L362" s="675"/>
      <c r="M362" s="675"/>
      <c r="N362" s="675"/>
      <c r="O362" s="675"/>
      <c r="P362" s="675"/>
      <c r="Q362" s="675"/>
      <c r="R362" s="675"/>
      <c r="S362" s="675"/>
      <c r="T362" s="675"/>
      <c r="U362" s="675"/>
      <c r="V362" s="675"/>
      <c r="W362" s="675"/>
      <c r="X362" s="675"/>
      <c r="Y362" s="675"/>
      <c r="Z362" s="675"/>
    </row>
    <row r="363" spans="1:26">
      <c r="A363" s="674"/>
      <c r="B363" s="675"/>
      <c r="C363" s="675"/>
      <c r="D363" s="675"/>
      <c r="E363" s="675"/>
      <c r="F363" s="675"/>
      <c r="G363" s="675"/>
      <c r="H363" s="675"/>
      <c r="I363" s="675"/>
      <c r="J363" s="675"/>
      <c r="K363" s="675"/>
      <c r="L363" s="675"/>
      <c r="M363" s="675"/>
      <c r="N363" s="675"/>
      <c r="O363" s="675"/>
      <c r="P363" s="675"/>
      <c r="Q363" s="675"/>
      <c r="R363" s="675"/>
      <c r="S363" s="675"/>
      <c r="T363" s="675"/>
      <c r="U363" s="675"/>
      <c r="V363" s="675"/>
      <c r="W363" s="675"/>
      <c r="X363" s="675"/>
      <c r="Y363" s="675"/>
      <c r="Z363" s="675"/>
    </row>
    <row r="364" spans="1:26">
      <c r="A364" s="674"/>
      <c r="B364" s="675"/>
      <c r="C364" s="675"/>
      <c r="D364" s="675"/>
      <c r="E364" s="675"/>
      <c r="F364" s="675"/>
      <c r="G364" s="675"/>
      <c r="H364" s="675"/>
      <c r="I364" s="675"/>
      <c r="J364" s="675"/>
      <c r="K364" s="675"/>
      <c r="L364" s="675"/>
      <c r="M364" s="675"/>
      <c r="N364" s="675"/>
      <c r="O364" s="675"/>
      <c r="P364" s="675"/>
      <c r="Q364" s="675"/>
      <c r="R364" s="675"/>
      <c r="S364" s="675"/>
      <c r="T364" s="675"/>
      <c r="U364" s="675"/>
      <c r="V364" s="675"/>
      <c r="W364" s="675"/>
      <c r="X364" s="675"/>
      <c r="Y364" s="675"/>
      <c r="Z364" s="675"/>
    </row>
    <row r="365" spans="1:26">
      <c r="A365" s="674"/>
      <c r="B365" s="675"/>
      <c r="C365" s="675"/>
      <c r="D365" s="675"/>
      <c r="E365" s="675"/>
      <c r="F365" s="675"/>
      <c r="G365" s="675"/>
      <c r="H365" s="675"/>
      <c r="I365" s="675"/>
      <c r="J365" s="675"/>
      <c r="K365" s="675"/>
      <c r="L365" s="675"/>
      <c r="M365" s="675"/>
      <c r="N365" s="675"/>
      <c r="O365" s="675"/>
      <c r="P365" s="675"/>
      <c r="Q365" s="675"/>
      <c r="R365" s="675"/>
      <c r="S365" s="675"/>
      <c r="T365" s="675"/>
      <c r="U365" s="675"/>
      <c r="V365" s="675"/>
      <c r="W365" s="675"/>
      <c r="X365" s="675"/>
      <c r="Y365" s="675"/>
      <c r="Z365" s="675"/>
    </row>
    <row r="366" spans="1:26">
      <c r="A366" s="674"/>
      <c r="B366" s="675"/>
      <c r="C366" s="675"/>
      <c r="D366" s="675"/>
      <c r="E366" s="675"/>
      <c r="F366" s="675"/>
      <c r="G366" s="675"/>
      <c r="H366" s="675"/>
      <c r="I366" s="675"/>
      <c r="J366" s="675"/>
      <c r="K366" s="675"/>
      <c r="L366" s="675"/>
      <c r="M366" s="675"/>
      <c r="N366" s="675"/>
      <c r="O366" s="675"/>
      <c r="P366" s="675"/>
      <c r="Q366" s="675"/>
      <c r="R366" s="675"/>
      <c r="S366" s="675"/>
      <c r="T366" s="675"/>
      <c r="U366" s="675"/>
      <c r="V366" s="675"/>
      <c r="W366" s="675"/>
      <c r="X366" s="675"/>
      <c r="Y366" s="675"/>
      <c r="Z366" s="675"/>
    </row>
    <row r="367" spans="1:26">
      <c r="A367" s="674"/>
      <c r="B367" s="675"/>
      <c r="C367" s="675"/>
      <c r="D367" s="675"/>
      <c r="E367" s="675"/>
      <c r="F367" s="675"/>
      <c r="G367" s="675"/>
      <c r="H367" s="675"/>
      <c r="I367" s="675"/>
      <c r="J367" s="675"/>
      <c r="K367" s="675"/>
      <c r="L367" s="675"/>
      <c r="M367" s="675"/>
      <c r="N367" s="675"/>
      <c r="O367" s="675"/>
      <c r="P367" s="675"/>
      <c r="Q367" s="675"/>
      <c r="R367" s="675"/>
      <c r="S367" s="675"/>
      <c r="T367" s="675"/>
      <c r="U367" s="675"/>
      <c r="V367" s="675"/>
      <c r="W367" s="675"/>
      <c r="X367" s="675"/>
      <c r="Y367" s="675"/>
      <c r="Z367" s="675"/>
    </row>
    <row r="368" spans="1:26">
      <c r="A368" s="674"/>
      <c r="B368" s="675"/>
      <c r="C368" s="675"/>
      <c r="D368" s="675"/>
      <c r="E368" s="675"/>
      <c r="F368" s="675"/>
      <c r="G368" s="675"/>
      <c r="H368" s="675"/>
      <c r="I368" s="675"/>
      <c r="J368" s="675"/>
      <c r="K368" s="675"/>
      <c r="L368" s="675"/>
      <c r="M368" s="675"/>
      <c r="N368" s="675"/>
      <c r="O368" s="675"/>
      <c r="P368" s="675"/>
      <c r="Q368" s="675"/>
      <c r="R368" s="675"/>
      <c r="S368" s="675"/>
      <c r="T368" s="675"/>
      <c r="U368" s="675"/>
      <c r="V368" s="675"/>
      <c r="W368" s="675"/>
      <c r="X368" s="675"/>
      <c r="Y368" s="675"/>
      <c r="Z368" s="675"/>
    </row>
    <row r="369" spans="1:26">
      <c r="A369" s="674"/>
      <c r="B369" s="675"/>
      <c r="C369" s="675"/>
      <c r="D369" s="675"/>
      <c r="E369" s="675"/>
      <c r="F369" s="675"/>
      <c r="G369" s="675"/>
      <c r="H369" s="675"/>
      <c r="I369" s="675"/>
      <c r="J369" s="675"/>
      <c r="K369" s="675"/>
      <c r="L369" s="675"/>
      <c r="M369" s="675"/>
      <c r="N369" s="675"/>
      <c r="O369" s="675"/>
      <c r="P369" s="675"/>
      <c r="Q369" s="675"/>
      <c r="R369" s="675"/>
      <c r="S369" s="675"/>
      <c r="T369" s="675"/>
      <c r="U369" s="675"/>
      <c r="V369" s="675"/>
      <c r="W369" s="675"/>
      <c r="X369" s="675"/>
      <c r="Y369" s="675"/>
      <c r="Z369" s="675"/>
    </row>
    <row r="370" spans="1:26">
      <c r="A370" s="674"/>
      <c r="B370" s="675"/>
      <c r="C370" s="675"/>
      <c r="D370" s="675"/>
      <c r="E370" s="675"/>
      <c r="F370" s="675"/>
      <c r="G370" s="675"/>
      <c r="H370" s="675"/>
      <c r="I370" s="675"/>
      <c r="J370" s="675"/>
      <c r="K370" s="675"/>
      <c r="L370" s="675"/>
      <c r="M370" s="675"/>
      <c r="N370" s="675"/>
      <c r="O370" s="675"/>
      <c r="P370" s="675"/>
      <c r="Q370" s="675"/>
      <c r="R370" s="675"/>
      <c r="S370" s="675"/>
      <c r="T370" s="675"/>
      <c r="U370" s="675"/>
      <c r="V370" s="675"/>
      <c r="W370" s="675"/>
      <c r="X370" s="675"/>
      <c r="Y370" s="675"/>
      <c r="Z370" s="675"/>
    </row>
    <row r="371" spans="1:26">
      <c r="A371" s="674"/>
      <c r="B371" s="675"/>
      <c r="C371" s="675"/>
      <c r="D371" s="675"/>
      <c r="E371" s="675"/>
      <c r="F371" s="675"/>
      <c r="G371" s="675"/>
      <c r="H371" s="675"/>
      <c r="I371" s="675"/>
      <c r="J371" s="675"/>
      <c r="K371" s="675"/>
      <c r="L371" s="675"/>
      <c r="M371" s="675"/>
      <c r="N371" s="675"/>
      <c r="O371" s="675"/>
      <c r="P371" s="675"/>
      <c r="Q371" s="675"/>
      <c r="R371" s="675"/>
      <c r="S371" s="675"/>
      <c r="T371" s="675"/>
      <c r="U371" s="675"/>
      <c r="V371" s="675"/>
      <c r="W371" s="675"/>
      <c r="X371" s="675"/>
      <c r="Y371" s="675"/>
      <c r="Z371" s="675"/>
    </row>
    <row r="372" spans="1:26">
      <c r="A372" s="674"/>
      <c r="B372" s="675"/>
      <c r="C372" s="675"/>
      <c r="D372" s="675"/>
      <c r="E372" s="675"/>
      <c r="F372" s="675"/>
      <c r="G372" s="675"/>
      <c r="H372" s="675"/>
      <c r="I372" s="675"/>
      <c r="J372" s="675"/>
      <c r="K372" s="675"/>
      <c r="L372" s="675"/>
      <c r="M372" s="675"/>
      <c r="N372" s="675"/>
      <c r="O372" s="675"/>
      <c r="P372" s="675"/>
      <c r="Q372" s="675"/>
      <c r="R372" s="675"/>
      <c r="S372" s="675"/>
      <c r="T372" s="675"/>
      <c r="U372" s="675"/>
      <c r="V372" s="675"/>
      <c r="W372" s="675"/>
      <c r="X372" s="675"/>
      <c r="Y372" s="675"/>
      <c r="Z372" s="675"/>
    </row>
    <row r="373" spans="1:26">
      <c r="A373" s="674"/>
      <c r="B373" s="675"/>
      <c r="C373" s="675"/>
      <c r="D373" s="675"/>
      <c r="E373" s="675"/>
      <c r="F373" s="675"/>
      <c r="G373" s="675"/>
      <c r="H373" s="675"/>
      <c r="I373" s="675"/>
      <c r="J373" s="675"/>
      <c r="K373" s="675"/>
      <c r="L373" s="675"/>
      <c r="M373" s="675"/>
      <c r="N373" s="675"/>
      <c r="O373" s="675"/>
      <c r="P373" s="675"/>
      <c r="Q373" s="675"/>
      <c r="R373" s="675"/>
      <c r="S373" s="675"/>
      <c r="T373" s="675"/>
      <c r="U373" s="675"/>
      <c r="V373" s="675"/>
      <c r="W373" s="675"/>
      <c r="X373" s="675"/>
      <c r="Y373" s="675"/>
      <c r="Z373" s="675"/>
    </row>
    <row r="374" spans="1:26">
      <c r="A374" s="674"/>
      <c r="B374" s="675"/>
      <c r="C374" s="675"/>
      <c r="D374" s="675"/>
      <c r="E374" s="675"/>
      <c r="F374" s="675"/>
      <c r="G374" s="675"/>
      <c r="H374" s="675"/>
      <c r="I374" s="675"/>
      <c r="J374" s="675"/>
      <c r="K374" s="675"/>
      <c r="L374" s="675"/>
      <c r="M374" s="675"/>
      <c r="N374" s="675"/>
      <c r="O374" s="675"/>
      <c r="P374" s="675"/>
      <c r="Q374" s="675"/>
      <c r="R374" s="675"/>
      <c r="S374" s="675"/>
      <c r="T374" s="675"/>
      <c r="U374" s="675"/>
      <c r="V374" s="675"/>
      <c r="W374" s="675"/>
      <c r="X374" s="675"/>
      <c r="Y374" s="675"/>
      <c r="Z374" s="675"/>
    </row>
    <row r="375" spans="1:26">
      <c r="A375" s="674"/>
      <c r="B375" s="675"/>
      <c r="C375" s="675"/>
      <c r="D375" s="675"/>
      <c r="E375" s="675"/>
      <c r="F375" s="675"/>
      <c r="G375" s="675"/>
      <c r="H375" s="675"/>
      <c r="I375" s="675"/>
      <c r="J375" s="675"/>
      <c r="K375" s="675"/>
      <c r="L375" s="675"/>
      <c r="M375" s="675"/>
      <c r="N375" s="675"/>
      <c r="O375" s="675"/>
      <c r="P375" s="675"/>
      <c r="Q375" s="675"/>
      <c r="R375" s="675"/>
      <c r="S375" s="675"/>
      <c r="T375" s="675"/>
      <c r="U375" s="675"/>
      <c r="V375" s="675"/>
      <c r="W375" s="675"/>
      <c r="X375" s="675"/>
      <c r="Y375" s="675"/>
      <c r="Z375" s="675"/>
    </row>
    <row r="376" spans="1:26">
      <c r="A376" s="674"/>
      <c r="B376" s="675"/>
      <c r="C376" s="675"/>
      <c r="D376" s="675"/>
      <c r="E376" s="675"/>
      <c r="F376" s="675"/>
      <c r="G376" s="675"/>
      <c r="H376" s="675"/>
      <c r="I376" s="675"/>
      <c r="J376" s="675"/>
      <c r="K376" s="675"/>
      <c r="L376" s="675"/>
      <c r="M376" s="675"/>
      <c r="N376" s="675"/>
      <c r="O376" s="675"/>
      <c r="P376" s="675"/>
      <c r="Q376" s="675"/>
      <c r="R376" s="675"/>
      <c r="S376" s="675"/>
      <c r="T376" s="675"/>
      <c r="U376" s="675"/>
      <c r="V376" s="675"/>
      <c r="W376" s="675"/>
      <c r="X376" s="675"/>
      <c r="Y376" s="675"/>
      <c r="Z376" s="675"/>
    </row>
    <row r="377" spans="1:26">
      <c r="A377" s="674"/>
      <c r="B377" s="675"/>
      <c r="C377" s="675"/>
      <c r="D377" s="675"/>
      <c r="E377" s="675"/>
      <c r="F377" s="675"/>
      <c r="G377" s="675"/>
      <c r="H377" s="675"/>
      <c r="I377" s="675"/>
      <c r="J377" s="675"/>
      <c r="K377" s="675"/>
      <c r="L377" s="675"/>
      <c r="M377" s="675"/>
      <c r="N377" s="675"/>
      <c r="O377" s="675"/>
      <c r="P377" s="675"/>
      <c r="Q377" s="675"/>
      <c r="R377" s="675"/>
      <c r="S377" s="675"/>
      <c r="T377" s="675"/>
      <c r="U377" s="675"/>
      <c r="V377" s="675"/>
      <c r="W377" s="675"/>
      <c r="X377" s="675"/>
      <c r="Y377" s="675"/>
      <c r="Z377" s="675"/>
    </row>
    <row r="378" spans="1:26">
      <c r="A378" s="674"/>
      <c r="B378" s="675"/>
      <c r="C378" s="675"/>
      <c r="D378" s="675"/>
      <c r="E378" s="675"/>
      <c r="F378" s="675"/>
      <c r="G378" s="675"/>
      <c r="H378" s="675"/>
      <c r="I378" s="675"/>
      <c r="J378" s="675"/>
      <c r="K378" s="675"/>
      <c r="L378" s="675"/>
      <c r="M378" s="675"/>
      <c r="N378" s="675"/>
      <c r="O378" s="675"/>
      <c r="P378" s="675"/>
      <c r="Q378" s="675"/>
      <c r="R378" s="675"/>
      <c r="S378" s="675"/>
      <c r="T378" s="675"/>
      <c r="U378" s="675"/>
      <c r="V378" s="675"/>
      <c r="W378" s="675"/>
      <c r="X378" s="675"/>
      <c r="Y378" s="675"/>
      <c r="Z378" s="675"/>
    </row>
    <row r="379" spans="1:26">
      <c r="A379" s="674"/>
      <c r="B379" s="675"/>
      <c r="C379" s="675"/>
      <c r="D379" s="675"/>
      <c r="E379" s="675"/>
      <c r="F379" s="675"/>
      <c r="G379" s="675"/>
      <c r="H379" s="675"/>
      <c r="I379" s="675"/>
      <c r="J379" s="675"/>
      <c r="K379" s="675"/>
      <c r="L379" s="675"/>
      <c r="M379" s="675"/>
      <c r="N379" s="675"/>
      <c r="O379" s="675"/>
      <c r="P379" s="675"/>
      <c r="Q379" s="675"/>
      <c r="R379" s="675"/>
      <c r="S379" s="675"/>
      <c r="T379" s="675"/>
      <c r="U379" s="675"/>
      <c r="V379" s="675"/>
      <c r="W379" s="675"/>
      <c r="X379" s="675"/>
      <c r="Y379" s="675"/>
      <c r="Z379" s="675"/>
    </row>
    <row r="380" spans="1:26">
      <c r="A380" s="674"/>
      <c r="B380" s="675"/>
      <c r="C380" s="675"/>
      <c r="D380" s="675"/>
      <c r="E380" s="675"/>
      <c r="F380" s="675"/>
      <c r="G380" s="675"/>
      <c r="H380" s="675"/>
      <c r="I380" s="675"/>
      <c r="J380" s="675"/>
      <c r="K380" s="675"/>
      <c r="L380" s="675"/>
      <c r="M380" s="675"/>
      <c r="N380" s="675"/>
      <c r="O380" s="675"/>
      <c r="P380" s="675"/>
      <c r="Q380" s="675"/>
      <c r="R380" s="675"/>
      <c r="S380" s="675"/>
      <c r="T380" s="675"/>
      <c r="U380" s="675"/>
      <c r="V380" s="675"/>
      <c r="W380" s="675"/>
      <c r="X380" s="675"/>
      <c r="Y380" s="675"/>
      <c r="Z380" s="675"/>
    </row>
    <row r="381" spans="1:26">
      <c r="A381" s="674"/>
      <c r="B381" s="675"/>
      <c r="C381" s="675"/>
      <c r="D381" s="675"/>
      <c r="E381" s="675"/>
      <c r="F381" s="675"/>
      <c r="G381" s="675"/>
      <c r="H381" s="675"/>
      <c r="I381" s="675"/>
      <c r="J381" s="675"/>
      <c r="K381" s="675"/>
      <c r="L381" s="675"/>
      <c r="M381" s="675"/>
      <c r="N381" s="675"/>
      <c r="O381" s="675"/>
      <c r="P381" s="675"/>
      <c r="Q381" s="675"/>
      <c r="R381" s="675"/>
      <c r="S381" s="675"/>
      <c r="T381" s="675"/>
      <c r="U381" s="675"/>
      <c r="V381" s="675"/>
      <c r="W381" s="675"/>
      <c r="X381" s="675"/>
      <c r="Y381" s="675"/>
      <c r="Z381" s="675"/>
    </row>
    <row r="382" spans="1:26">
      <c r="A382" s="674"/>
      <c r="B382" s="675"/>
      <c r="C382" s="675"/>
      <c r="D382" s="675"/>
      <c r="E382" s="675"/>
      <c r="F382" s="675"/>
      <c r="G382" s="675"/>
      <c r="H382" s="675"/>
      <c r="I382" s="675"/>
      <c r="J382" s="675"/>
      <c r="K382" s="675"/>
      <c r="L382" s="675"/>
      <c r="M382" s="675"/>
      <c r="N382" s="675"/>
      <c r="O382" s="675"/>
      <c r="P382" s="675"/>
      <c r="Q382" s="675"/>
      <c r="R382" s="675"/>
      <c r="S382" s="675"/>
      <c r="T382" s="675"/>
      <c r="U382" s="675"/>
      <c r="V382" s="675"/>
      <c r="W382" s="675"/>
      <c r="X382" s="675"/>
      <c r="Y382" s="675"/>
      <c r="Z382" s="675"/>
    </row>
    <row r="383" spans="1:26">
      <c r="A383" s="674"/>
      <c r="B383" s="675"/>
      <c r="C383" s="675"/>
      <c r="D383" s="675"/>
      <c r="E383" s="675"/>
      <c r="F383" s="675"/>
      <c r="G383" s="675"/>
      <c r="H383" s="675"/>
      <c r="I383" s="675"/>
      <c r="J383" s="675"/>
      <c r="K383" s="675"/>
      <c r="L383" s="675"/>
      <c r="M383" s="675"/>
      <c r="N383" s="675"/>
      <c r="O383" s="675"/>
      <c r="P383" s="675"/>
      <c r="Q383" s="675"/>
      <c r="R383" s="675"/>
      <c r="S383" s="675"/>
      <c r="T383" s="675"/>
      <c r="U383" s="675"/>
      <c r="V383" s="675"/>
      <c r="W383" s="675"/>
      <c r="X383" s="675"/>
      <c r="Y383" s="675"/>
      <c r="Z383" s="675"/>
    </row>
    <row r="384" spans="1:26">
      <c r="A384" s="674"/>
      <c r="B384" s="675"/>
      <c r="C384" s="675"/>
      <c r="D384" s="675"/>
      <c r="E384" s="675"/>
      <c r="F384" s="675"/>
      <c r="G384" s="675"/>
      <c r="H384" s="675"/>
      <c r="I384" s="675"/>
      <c r="J384" s="675"/>
      <c r="K384" s="675"/>
      <c r="L384" s="675"/>
      <c r="M384" s="675"/>
      <c r="N384" s="675"/>
      <c r="O384" s="675"/>
      <c r="P384" s="675"/>
      <c r="Q384" s="675"/>
      <c r="R384" s="675"/>
      <c r="S384" s="675"/>
      <c r="T384" s="675"/>
      <c r="U384" s="675"/>
      <c r="V384" s="675"/>
      <c r="W384" s="675"/>
      <c r="X384" s="675"/>
      <c r="Y384" s="675"/>
      <c r="Z384" s="675"/>
    </row>
    <row r="385" spans="1:26">
      <c r="A385" s="674"/>
      <c r="B385" s="675"/>
      <c r="C385" s="675"/>
      <c r="D385" s="675"/>
      <c r="E385" s="675"/>
      <c r="F385" s="675"/>
      <c r="G385" s="675"/>
      <c r="H385" s="675"/>
      <c r="I385" s="675"/>
      <c r="J385" s="675"/>
      <c r="K385" s="675"/>
      <c r="L385" s="675"/>
      <c r="M385" s="675"/>
      <c r="N385" s="675"/>
      <c r="O385" s="675"/>
      <c r="P385" s="675"/>
      <c r="Q385" s="675"/>
      <c r="R385" s="675"/>
      <c r="S385" s="675"/>
      <c r="T385" s="675"/>
      <c r="U385" s="675"/>
      <c r="V385" s="675"/>
      <c r="W385" s="675"/>
      <c r="X385" s="675"/>
      <c r="Y385" s="675"/>
      <c r="Z385" s="675"/>
    </row>
    <row r="386" spans="1:26">
      <c r="A386" s="674"/>
      <c r="B386" s="675"/>
      <c r="C386" s="675"/>
      <c r="D386" s="675"/>
      <c r="E386" s="675"/>
      <c r="F386" s="675"/>
      <c r="G386" s="675"/>
      <c r="H386" s="675"/>
      <c r="I386" s="675"/>
      <c r="J386" s="675"/>
      <c r="K386" s="675"/>
      <c r="L386" s="675"/>
      <c r="M386" s="675"/>
      <c r="N386" s="675"/>
      <c r="O386" s="675"/>
      <c r="P386" s="675"/>
      <c r="Q386" s="675"/>
      <c r="R386" s="675"/>
      <c r="S386" s="675"/>
      <c r="T386" s="675"/>
      <c r="U386" s="675"/>
      <c r="V386" s="675"/>
      <c r="W386" s="675"/>
      <c r="X386" s="675"/>
      <c r="Y386" s="675"/>
      <c r="Z386" s="675"/>
    </row>
    <row r="387" spans="1:26">
      <c r="A387" s="674"/>
      <c r="B387" s="675"/>
      <c r="C387" s="675"/>
      <c r="D387" s="675"/>
      <c r="E387" s="675"/>
      <c r="F387" s="675"/>
      <c r="G387" s="675"/>
      <c r="H387" s="675"/>
      <c r="I387" s="675"/>
      <c r="J387" s="675"/>
      <c r="K387" s="675"/>
      <c r="L387" s="675"/>
      <c r="M387" s="675"/>
      <c r="N387" s="675"/>
      <c r="O387" s="675"/>
      <c r="P387" s="675"/>
      <c r="Q387" s="675"/>
      <c r="R387" s="675"/>
      <c r="S387" s="675"/>
      <c r="T387" s="675"/>
      <c r="U387" s="675"/>
      <c r="V387" s="675"/>
      <c r="W387" s="675"/>
      <c r="X387" s="675"/>
      <c r="Y387" s="675"/>
      <c r="Z387" s="675"/>
    </row>
    <row r="388" spans="1:26">
      <c r="A388" s="674"/>
      <c r="B388" s="675"/>
      <c r="C388" s="675"/>
      <c r="D388" s="675"/>
      <c r="E388" s="675"/>
      <c r="F388" s="675"/>
      <c r="G388" s="675"/>
      <c r="H388" s="675"/>
      <c r="I388" s="675"/>
      <c r="J388" s="675"/>
      <c r="K388" s="675"/>
      <c r="L388" s="675"/>
      <c r="M388" s="675"/>
      <c r="N388" s="675"/>
      <c r="O388" s="675"/>
      <c r="P388" s="675"/>
      <c r="Q388" s="675"/>
      <c r="R388" s="675"/>
      <c r="S388" s="675"/>
      <c r="T388" s="675"/>
      <c r="U388" s="675"/>
      <c r="V388" s="675"/>
      <c r="W388" s="675"/>
      <c r="X388" s="675"/>
      <c r="Y388" s="675"/>
      <c r="Z388" s="675"/>
    </row>
    <row r="389" spans="1:26">
      <c r="A389" s="674"/>
      <c r="B389" s="675"/>
      <c r="C389" s="675"/>
      <c r="D389" s="675"/>
      <c r="E389" s="675"/>
      <c r="F389" s="675"/>
      <c r="G389" s="675"/>
      <c r="H389" s="675"/>
      <c r="I389" s="675"/>
      <c r="J389" s="675"/>
      <c r="K389" s="675"/>
      <c r="L389" s="675"/>
      <c r="M389" s="675"/>
      <c r="N389" s="675"/>
      <c r="O389" s="675"/>
      <c r="P389" s="675"/>
      <c r="Q389" s="675"/>
      <c r="R389" s="675"/>
      <c r="S389" s="675"/>
      <c r="T389" s="675"/>
      <c r="U389" s="675"/>
      <c r="V389" s="675"/>
      <c r="W389" s="675"/>
      <c r="X389" s="675"/>
      <c r="Y389" s="675"/>
      <c r="Z389" s="675"/>
    </row>
    <row r="390" spans="1:26">
      <c r="A390" s="674"/>
      <c r="B390" s="675"/>
      <c r="C390" s="675"/>
      <c r="D390" s="675"/>
      <c r="E390" s="675"/>
      <c r="F390" s="675"/>
      <c r="G390" s="675"/>
      <c r="H390" s="675"/>
      <c r="I390" s="675"/>
      <c r="J390" s="675"/>
      <c r="K390" s="675"/>
      <c r="L390" s="675"/>
      <c r="M390" s="675"/>
      <c r="N390" s="675"/>
      <c r="O390" s="675"/>
      <c r="P390" s="675"/>
      <c r="Q390" s="675"/>
      <c r="R390" s="675"/>
      <c r="S390" s="675"/>
      <c r="T390" s="675"/>
      <c r="U390" s="675"/>
      <c r="V390" s="675"/>
      <c r="W390" s="675"/>
      <c r="X390" s="675"/>
      <c r="Y390" s="675"/>
      <c r="Z390" s="675"/>
    </row>
    <row r="391" spans="1:26">
      <c r="A391" s="674"/>
      <c r="B391" s="675"/>
      <c r="C391" s="675"/>
      <c r="D391" s="675"/>
      <c r="E391" s="675"/>
      <c r="F391" s="675"/>
      <c r="G391" s="675"/>
      <c r="H391" s="675"/>
      <c r="I391" s="675"/>
      <c r="J391" s="675"/>
      <c r="K391" s="675"/>
      <c r="L391" s="675"/>
      <c r="M391" s="675"/>
      <c r="N391" s="675"/>
      <c r="O391" s="675"/>
      <c r="P391" s="675"/>
      <c r="Q391" s="675"/>
      <c r="R391" s="675"/>
      <c r="S391" s="675"/>
      <c r="T391" s="675"/>
      <c r="U391" s="675"/>
      <c r="V391" s="675"/>
      <c r="W391" s="675"/>
      <c r="X391" s="675"/>
      <c r="Y391" s="675"/>
      <c r="Z391" s="675"/>
    </row>
    <row r="392" spans="1:26">
      <c r="A392" s="674"/>
      <c r="B392" s="675"/>
      <c r="C392" s="675"/>
      <c r="D392" s="675"/>
      <c r="E392" s="675"/>
      <c r="F392" s="675"/>
      <c r="G392" s="675"/>
      <c r="H392" s="675"/>
      <c r="I392" s="675"/>
      <c r="J392" s="675"/>
      <c r="K392" s="675"/>
      <c r="L392" s="675"/>
      <c r="M392" s="675"/>
      <c r="N392" s="675"/>
      <c r="O392" s="675"/>
      <c r="P392" s="675"/>
      <c r="Q392" s="675"/>
      <c r="R392" s="675"/>
      <c r="S392" s="675"/>
      <c r="T392" s="675"/>
      <c r="U392" s="675"/>
      <c r="V392" s="675"/>
      <c r="W392" s="675"/>
      <c r="X392" s="675"/>
      <c r="Y392" s="675"/>
      <c r="Z392" s="675"/>
    </row>
    <row r="393" spans="1:26">
      <c r="A393" s="674"/>
      <c r="B393" s="675"/>
      <c r="C393" s="675"/>
      <c r="D393" s="675"/>
      <c r="E393" s="675"/>
      <c r="F393" s="675"/>
      <c r="G393" s="675"/>
      <c r="H393" s="675"/>
      <c r="I393" s="675"/>
      <c r="J393" s="675"/>
      <c r="K393" s="675"/>
      <c r="L393" s="675"/>
      <c r="M393" s="675"/>
      <c r="N393" s="675"/>
      <c r="O393" s="675"/>
      <c r="P393" s="675"/>
      <c r="Q393" s="675"/>
      <c r="R393" s="675"/>
      <c r="S393" s="675"/>
      <c r="T393" s="675"/>
      <c r="U393" s="675"/>
      <c r="V393" s="675"/>
      <c r="W393" s="675"/>
      <c r="X393" s="675"/>
      <c r="Y393" s="675"/>
      <c r="Z393" s="675"/>
    </row>
    <row r="394" spans="1:26">
      <c r="A394" s="674"/>
      <c r="B394" s="675"/>
      <c r="C394" s="675"/>
      <c r="D394" s="675"/>
      <c r="E394" s="675"/>
      <c r="F394" s="675"/>
      <c r="G394" s="675"/>
      <c r="H394" s="675"/>
      <c r="I394" s="675"/>
      <c r="J394" s="675"/>
      <c r="K394" s="675"/>
      <c r="L394" s="675"/>
      <c r="M394" s="675"/>
      <c r="N394" s="675"/>
      <c r="O394" s="675"/>
      <c r="P394" s="675"/>
      <c r="Q394" s="675"/>
      <c r="R394" s="675"/>
      <c r="S394" s="675"/>
      <c r="T394" s="675"/>
      <c r="U394" s="675"/>
      <c r="V394" s="675"/>
      <c r="W394" s="675"/>
      <c r="X394" s="675"/>
      <c r="Y394" s="675"/>
      <c r="Z394" s="675"/>
    </row>
    <row r="395" spans="1:26">
      <c r="A395" s="674"/>
      <c r="B395" s="675"/>
      <c r="C395" s="675"/>
      <c r="D395" s="675"/>
      <c r="E395" s="675"/>
      <c r="F395" s="675"/>
      <c r="G395" s="675"/>
      <c r="H395" s="675"/>
      <c r="I395" s="675"/>
      <c r="J395" s="675"/>
      <c r="K395" s="675"/>
      <c r="L395" s="675"/>
      <c r="M395" s="675"/>
      <c r="N395" s="675"/>
      <c r="O395" s="675"/>
      <c r="P395" s="675"/>
      <c r="Q395" s="675"/>
      <c r="R395" s="675"/>
      <c r="S395" s="675"/>
      <c r="T395" s="675"/>
      <c r="U395" s="675"/>
      <c r="V395" s="675"/>
      <c r="W395" s="675"/>
      <c r="X395" s="675"/>
      <c r="Y395" s="675"/>
      <c r="Z395" s="675"/>
    </row>
    <row r="396" spans="1:26">
      <c r="A396" s="674"/>
      <c r="B396" s="675"/>
      <c r="C396" s="675"/>
      <c r="D396" s="675"/>
      <c r="E396" s="675"/>
      <c r="F396" s="675"/>
      <c r="G396" s="675"/>
      <c r="H396" s="675"/>
      <c r="I396" s="675"/>
      <c r="J396" s="675"/>
      <c r="K396" s="675"/>
      <c r="L396" s="675"/>
      <c r="M396" s="675"/>
      <c r="N396" s="675"/>
      <c r="O396" s="675"/>
      <c r="P396" s="675"/>
      <c r="Q396" s="675"/>
      <c r="R396" s="675"/>
      <c r="S396" s="675"/>
      <c r="T396" s="675"/>
      <c r="U396" s="675"/>
      <c r="V396" s="675"/>
      <c r="W396" s="675"/>
      <c r="X396" s="675"/>
      <c r="Y396" s="675"/>
      <c r="Z396" s="675"/>
    </row>
    <row r="397" spans="1:26">
      <c r="A397" s="674"/>
      <c r="B397" s="675"/>
      <c r="C397" s="675"/>
      <c r="D397" s="675"/>
      <c r="E397" s="675"/>
      <c r="F397" s="675"/>
      <c r="G397" s="675"/>
      <c r="H397" s="675"/>
      <c r="I397" s="675"/>
      <c r="J397" s="675"/>
      <c r="K397" s="675"/>
      <c r="L397" s="675"/>
      <c r="M397" s="675"/>
      <c r="N397" s="675"/>
      <c r="O397" s="675"/>
      <c r="P397" s="675"/>
      <c r="Q397" s="675"/>
      <c r="R397" s="675"/>
      <c r="S397" s="675"/>
      <c r="T397" s="675"/>
      <c r="U397" s="675"/>
      <c r="V397" s="675"/>
      <c r="W397" s="675"/>
      <c r="X397" s="675"/>
      <c r="Y397" s="675"/>
      <c r="Z397" s="675"/>
    </row>
    <row r="398" spans="1:26">
      <c r="A398" s="674"/>
      <c r="B398" s="675"/>
      <c r="C398" s="675"/>
      <c r="D398" s="675"/>
      <c r="E398" s="675"/>
      <c r="F398" s="675"/>
      <c r="G398" s="675"/>
      <c r="H398" s="675"/>
      <c r="I398" s="675"/>
      <c r="J398" s="675"/>
      <c r="K398" s="675"/>
      <c r="L398" s="675"/>
      <c r="M398" s="675"/>
      <c r="N398" s="675"/>
      <c r="O398" s="675"/>
      <c r="P398" s="675"/>
      <c r="Q398" s="675"/>
      <c r="R398" s="675"/>
      <c r="S398" s="675"/>
      <c r="T398" s="675"/>
      <c r="U398" s="675"/>
      <c r="V398" s="675"/>
      <c r="W398" s="675"/>
      <c r="X398" s="675"/>
      <c r="Y398" s="675"/>
      <c r="Z398" s="675"/>
    </row>
    <row r="399" spans="1:26">
      <c r="A399" s="674"/>
      <c r="B399" s="675"/>
      <c r="C399" s="675"/>
      <c r="D399" s="675"/>
      <c r="E399" s="675"/>
      <c r="F399" s="675"/>
      <c r="G399" s="675"/>
      <c r="H399" s="675"/>
      <c r="I399" s="675"/>
      <c r="J399" s="675"/>
      <c r="K399" s="675"/>
      <c r="L399" s="675"/>
      <c r="M399" s="675"/>
      <c r="N399" s="675"/>
      <c r="O399" s="675"/>
      <c r="P399" s="675"/>
      <c r="Q399" s="675"/>
      <c r="R399" s="675"/>
      <c r="S399" s="675"/>
      <c r="T399" s="675"/>
      <c r="U399" s="675"/>
      <c r="V399" s="675"/>
      <c r="W399" s="675"/>
      <c r="X399" s="675"/>
      <c r="Y399" s="675"/>
      <c r="Z399" s="675"/>
    </row>
    <row r="400" spans="1:26">
      <c r="A400" s="674"/>
      <c r="B400" s="675"/>
      <c r="C400" s="675"/>
      <c r="D400" s="675"/>
      <c r="E400" s="675"/>
      <c r="F400" s="675"/>
      <c r="G400" s="675"/>
      <c r="H400" s="675"/>
      <c r="I400" s="675"/>
      <c r="J400" s="675"/>
      <c r="K400" s="675"/>
      <c r="L400" s="675"/>
      <c r="M400" s="675"/>
      <c r="N400" s="675"/>
      <c r="O400" s="675"/>
      <c r="P400" s="675"/>
      <c r="Q400" s="675"/>
      <c r="R400" s="675"/>
      <c r="S400" s="675"/>
      <c r="T400" s="675"/>
      <c r="U400" s="675"/>
      <c r="V400" s="675"/>
      <c r="W400" s="675"/>
      <c r="X400" s="675"/>
      <c r="Y400" s="675"/>
      <c r="Z400" s="675"/>
    </row>
    <row r="401" spans="1:26">
      <c r="A401" s="674"/>
      <c r="B401" s="675"/>
      <c r="C401" s="675"/>
      <c r="D401" s="675"/>
      <c r="E401" s="675"/>
      <c r="F401" s="675"/>
      <c r="G401" s="675"/>
      <c r="H401" s="675"/>
      <c r="I401" s="675"/>
      <c r="J401" s="675"/>
      <c r="K401" s="675"/>
      <c r="L401" s="675"/>
      <c r="M401" s="675"/>
      <c r="N401" s="675"/>
      <c r="O401" s="675"/>
      <c r="P401" s="675"/>
      <c r="Q401" s="675"/>
      <c r="R401" s="675"/>
      <c r="S401" s="675"/>
      <c r="T401" s="675"/>
      <c r="U401" s="675"/>
      <c r="V401" s="675"/>
      <c r="W401" s="675"/>
      <c r="X401" s="675"/>
      <c r="Y401" s="675"/>
      <c r="Z401" s="675"/>
    </row>
    <row r="402" spans="1:26">
      <c r="A402" s="674"/>
      <c r="B402" s="675"/>
      <c r="C402" s="675"/>
      <c r="D402" s="675"/>
      <c r="E402" s="675"/>
      <c r="F402" s="675"/>
      <c r="G402" s="675"/>
      <c r="H402" s="675"/>
      <c r="I402" s="675"/>
      <c r="J402" s="675"/>
      <c r="K402" s="675"/>
      <c r="L402" s="675"/>
      <c r="M402" s="675"/>
      <c r="N402" s="675"/>
      <c r="O402" s="675"/>
      <c r="P402" s="675"/>
      <c r="Q402" s="675"/>
      <c r="R402" s="675"/>
      <c r="S402" s="675"/>
      <c r="T402" s="675"/>
      <c r="U402" s="675"/>
      <c r="V402" s="675"/>
      <c r="W402" s="675"/>
      <c r="X402" s="675"/>
      <c r="Y402" s="675"/>
      <c r="Z402" s="675"/>
    </row>
    <row r="403" spans="1:26">
      <c r="A403" s="674"/>
      <c r="B403" s="675"/>
      <c r="C403" s="675"/>
      <c r="D403" s="675"/>
      <c r="E403" s="675"/>
      <c r="F403" s="675"/>
      <c r="G403" s="675"/>
      <c r="H403" s="675"/>
      <c r="I403" s="675"/>
      <c r="J403" s="675"/>
      <c r="K403" s="675"/>
      <c r="L403" s="675"/>
      <c r="M403" s="675"/>
      <c r="N403" s="675"/>
      <c r="O403" s="675"/>
      <c r="P403" s="675"/>
      <c r="Q403" s="675"/>
      <c r="R403" s="675"/>
      <c r="S403" s="675"/>
      <c r="T403" s="675"/>
      <c r="U403" s="675"/>
      <c r="V403" s="675"/>
      <c r="W403" s="675"/>
      <c r="X403" s="675"/>
      <c r="Y403" s="675"/>
      <c r="Z403" s="675"/>
    </row>
    <row r="404" spans="1:26">
      <c r="A404" s="674"/>
      <c r="B404" s="675"/>
      <c r="C404" s="675"/>
      <c r="D404" s="675"/>
      <c r="E404" s="675"/>
      <c r="F404" s="675"/>
      <c r="G404" s="675"/>
      <c r="H404" s="675"/>
      <c r="I404" s="675"/>
      <c r="J404" s="675"/>
      <c r="K404" s="675"/>
      <c r="L404" s="675"/>
      <c r="M404" s="675"/>
      <c r="N404" s="675"/>
      <c r="O404" s="675"/>
      <c r="P404" s="675"/>
      <c r="Q404" s="675"/>
      <c r="R404" s="675"/>
      <c r="S404" s="675"/>
      <c r="T404" s="675"/>
      <c r="U404" s="675"/>
      <c r="V404" s="675"/>
      <c r="W404" s="675"/>
      <c r="X404" s="675"/>
      <c r="Y404" s="675"/>
      <c r="Z404" s="675"/>
    </row>
    <row r="405" spans="1:26">
      <c r="A405" s="674"/>
      <c r="B405" s="675"/>
      <c r="C405" s="675"/>
      <c r="D405" s="675"/>
      <c r="E405" s="675"/>
      <c r="F405" s="675"/>
      <c r="G405" s="675"/>
      <c r="H405" s="675"/>
      <c r="I405" s="675"/>
      <c r="J405" s="675"/>
      <c r="K405" s="675"/>
      <c r="L405" s="675"/>
      <c r="M405" s="675"/>
      <c r="N405" s="675"/>
      <c r="O405" s="675"/>
      <c r="P405" s="675"/>
      <c r="Q405" s="675"/>
      <c r="R405" s="675"/>
      <c r="S405" s="675"/>
      <c r="T405" s="675"/>
      <c r="U405" s="675"/>
      <c r="V405" s="675"/>
      <c r="W405" s="675"/>
      <c r="X405" s="675"/>
      <c r="Y405" s="675"/>
      <c r="Z405" s="675"/>
    </row>
    <row r="406" spans="1:26">
      <c r="A406" s="674"/>
      <c r="B406" s="675"/>
      <c r="C406" s="675"/>
      <c r="D406" s="675"/>
      <c r="E406" s="675"/>
      <c r="F406" s="675"/>
      <c r="G406" s="675"/>
      <c r="H406" s="675"/>
      <c r="I406" s="675"/>
      <c r="J406" s="675"/>
      <c r="K406" s="675"/>
      <c r="L406" s="675"/>
      <c r="M406" s="675"/>
      <c r="N406" s="675"/>
      <c r="O406" s="675"/>
      <c r="P406" s="675"/>
      <c r="Q406" s="675"/>
      <c r="R406" s="675"/>
      <c r="S406" s="675"/>
      <c r="T406" s="675"/>
      <c r="U406" s="675"/>
      <c r="V406" s="675"/>
      <c r="W406" s="675"/>
      <c r="X406" s="675"/>
      <c r="Y406" s="675"/>
      <c r="Z406" s="675"/>
    </row>
    <row r="407" spans="1:26">
      <c r="A407" s="674"/>
      <c r="B407" s="675"/>
      <c r="C407" s="675"/>
      <c r="D407" s="675"/>
      <c r="E407" s="675"/>
      <c r="F407" s="675"/>
      <c r="G407" s="675"/>
      <c r="H407" s="675"/>
      <c r="I407" s="675"/>
      <c r="J407" s="675"/>
      <c r="K407" s="675"/>
      <c r="L407" s="675"/>
      <c r="M407" s="675"/>
      <c r="N407" s="675"/>
      <c r="O407" s="675"/>
      <c r="P407" s="675"/>
      <c r="Q407" s="675"/>
      <c r="R407" s="675"/>
      <c r="S407" s="675"/>
      <c r="T407" s="675"/>
      <c r="U407" s="675"/>
      <c r="V407" s="675"/>
      <c r="W407" s="675"/>
      <c r="X407" s="675"/>
      <c r="Y407" s="675"/>
      <c r="Z407" s="675"/>
    </row>
    <row r="408" spans="1:26">
      <c r="A408" s="674"/>
      <c r="B408" s="675"/>
      <c r="C408" s="675"/>
      <c r="D408" s="675"/>
      <c r="E408" s="675"/>
      <c r="F408" s="675"/>
      <c r="G408" s="675"/>
      <c r="H408" s="675"/>
      <c r="I408" s="675"/>
      <c r="J408" s="675"/>
      <c r="K408" s="675"/>
      <c r="L408" s="675"/>
      <c r="M408" s="675"/>
      <c r="N408" s="675"/>
      <c r="O408" s="675"/>
      <c r="P408" s="675"/>
      <c r="Q408" s="675"/>
      <c r="R408" s="675"/>
      <c r="S408" s="675"/>
      <c r="T408" s="675"/>
      <c r="U408" s="675"/>
      <c r="V408" s="675"/>
      <c r="W408" s="675"/>
      <c r="X408" s="675"/>
      <c r="Y408" s="675"/>
      <c r="Z408" s="675"/>
    </row>
    <row r="409" spans="1:26">
      <c r="A409" s="674"/>
      <c r="B409" s="675"/>
      <c r="C409" s="675"/>
      <c r="D409" s="675"/>
      <c r="E409" s="675"/>
      <c r="F409" s="675"/>
      <c r="G409" s="675"/>
      <c r="H409" s="675"/>
      <c r="I409" s="675"/>
      <c r="J409" s="675"/>
      <c r="K409" s="675"/>
      <c r="L409" s="675"/>
      <c r="M409" s="675"/>
      <c r="N409" s="675"/>
      <c r="O409" s="675"/>
      <c r="P409" s="675"/>
      <c r="Q409" s="675"/>
      <c r="R409" s="675"/>
      <c r="S409" s="675"/>
      <c r="T409" s="675"/>
      <c r="U409" s="675"/>
      <c r="V409" s="675"/>
      <c r="W409" s="675"/>
      <c r="X409" s="675"/>
      <c r="Y409" s="675"/>
      <c r="Z409" s="675"/>
    </row>
    <row r="410" spans="1:26">
      <c r="A410" s="674"/>
      <c r="B410" s="675"/>
      <c r="C410" s="675"/>
      <c r="D410" s="675"/>
      <c r="E410" s="675"/>
      <c r="F410" s="675"/>
      <c r="G410" s="675"/>
      <c r="H410" s="675"/>
      <c r="I410" s="675"/>
      <c r="J410" s="675"/>
      <c r="K410" s="675"/>
      <c r="L410" s="675"/>
      <c r="M410" s="675"/>
      <c r="N410" s="675"/>
      <c r="O410" s="675"/>
      <c r="P410" s="675"/>
      <c r="Q410" s="675"/>
      <c r="R410" s="675"/>
      <c r="S410" s="675"/>
      <c r="T410" s="675"/>
      <c r="U410" s="675"/>
      <c r="V410" s="675"/>
      <c r="W410" s="675"/>
      <c r="X410" s="675"/>
      <c r="Y410" s="675"/>
      <c r="Z410" s="675"/>
    </row>
    <row r="411" spans="1:26">
      <c r="A411" s="674"/>
      <c r="B411" s="675"/>
      <c r="C411" s="675"/>
      <c r="D411" s="675"/>
      <c r="E411" s="675"/>
      <c r="F411" s="675"/>
      <c r="G411" s="675"/>
      <c r="H411" s="675"/>
      <c r="I411" s="675"/>
      <c r="J411" s="675"/>
      <c r="K411" s="675"/>
      <c r="L411" s="675"/>
      <c r="M411" s="675"/>
      <c r="N411" s="675"/>
      <c r="O411" s="675"/>
      <c r="P411" s="675"/>
      <c r="Q411" s="675"/>
      <c r="R411" s="675"/>
      <c r="S411" s="675"/>
      <c r="T411" s="675"/>
      <c r="U411" s="675"/>
      <c r="V411" s="675"/>
      <c r="W411" s="675"/>
      <c r="X411" s="675"/>
      <c r="Y411" s="675"/>
      <c r="Z411" s="675"/>
    </row>
    <row r="412" spans="1:26">
      <c r="A412" s="674"/>
      <c r="B412" s="675"/>
      <c r="C412" s="675"/>
      <c r="D412" s="675"/>
      <c r="E412" s="675"/>
      <c r="F412" s="675"/>
      <c r="G412" s="675"/>
      <c r="H412" s="675"/>
      <c r="I412" s="675"/>
      <c r="J412" s="675"/>
      <c r="K412" s="675"/>
      <c r="L412" s="675"/>
      <c r="M412" s="675"/>
      <c r="N412" s="675"/>
      <c r="O412" s="675"/>
      <c r="P412" s="675"/>
      <c r="Q412" s="675"/>
      <c r="R412" s="675"/>
      <c r="S412" s="675"/>
      <c r="T412" s="675"/>
      <c r="U412" s="675"/>
      <c r="V412" s="675"/>
      <c r="W412" s="675"/>
      <c r="X412" s="675"/>
      <c r="Y412" s="675"/>
      <c r="Z412" s="675"/>
    </row>
    <row r="413" spans="1:26">
      <c r="A413" s="674"/>
      <c r="B413" s="675"/>
      <c r="C413" s="675"/>
      <c r="D413" s="675"/>
      <c r="E413" s="675"/>
      <c r="F413" s="675"/>
      <c r="G413" s="675"/>
      <c r="H413" s="675"/>
      <c r="I413" s="675"/>
      <c r="J413" s="675"/>
      <c r="K413" s="675"/>
      <c r="L413" s="675"/>
      <c r="M413" s="675"/>
      <c r="N413" s="675"/>
      <c r="O413" s="675"/>
      <c r="P413" s="675"/>
      <c r="Q413" s="675"/>
      <c r="R413" s="675"/>
      <c r="S413" s="675"/>
      <c r="T413" s="675"/>
      <c r="U413" s="675"/>
      <c r="V413" s="675"/>
      <c r="W413" s="675"/>
      <c r="X413" s="675"/>
      <c r="Y413" s="675"/>
      <c r="Z413" s="675"/>
    </row>
    <row r="414" spans="1:26">
      <c r="A414" s="674"/>
      <c r="B414" s="675"/>
      <c r="C414" s="675"/>
      <c r="D414" s="675"/>
      <c r="E414" s="675"/>
      <c r="F414" s="675"/>
      <c r="G414" s="675"/>
      <c r="H414" s="675"/>
      <c r="I414" s="675"/>
      <c r="J414" s="675"/>
      <c r="K414" s="675"/>
      <c r="L414" s="675"/>
      <c r="M414" s="675"/>
      <c r="N414" s="675"/>
      <c r="O414" s="675"/>
      <c r="P414" s="675"/>
      <c r="Q414" s="675"/>
      <c r="R414" s="675"/>
      <c r="S414" s="675"/>
      <c r="T414" s="675"/>
      <c r="U414" s="675"/>
      <c r="V414" s="675"/>
      <c r="W414" s="675"/>
      <c r="X414" s="675"/>
      <c r="Y414" s="675"/>
      <c r="Z414" s="675"/>
    </row>
    <row r="415" spans="1:26">
      <c r="A415" s="674"/>
      <c r="B415" s="675"/>
      <c r="C415" s="675"/>
      <c r="D415" s="675"/>
      <c r="E415" s="675"/>
      <c r="F415" s="675"/>
      <c r="G415" s="675"/>
      <c r="H415" s="675"/>
      <c r="I415" s="675"/>
      <c r="J415" s="675"/>
      <c r="K415" s="675"/>
      <c r="L415" s="675"/>
      <c r="M415" s="675"/>
      <c r="N415" s="675"/>
      <c r="O415" s="675"/>
      <c r="P415" s="675"/>
      <c r="Q415" s="675"/>
      <c r="R415" s="675"/>
      <c r="S415" s="675"/>
      <c r="T415" s="675"/>
      <c r="U415" s="675"/>
      <c r="V415" s="675"/>
      <c r="W415" s="675"/>
      <c r="X415" s="675"/>
      <c r="Y415" s="675"/>
      <c r="Z415" s="675"/>
    </row>
    <row r="416" spans="1:26">
      <c r="A416" s="674"/>
      <c r="B416" s="675"/>
      <c r="C416" s="675"/>
      <c r="D416" s="675"/>
      <c r="E416" s="675"/>
      <c r="F416" s="675"/>
      <c r="G416" s="675"/>
      <c r="H416" s="675"/>
      <c r="I416" s="675"/>
      <c r="J416" s="675"/>
      <c r="K416" s="675"/>
      <c r="L416" s="675"/>
      <c r="M416" s="675"/>
      <c r="N416" s="675"/>
      <c r="O416" s="675"/>
      <c r="P416" s="675"/>
      <c r="Q416" s="675"/>
      <c r="R416" s="675"/>
      <c r="S416" s="675"/>
      <c r="T416" s="675"/>
      <c r="U416" s="675"/>
      <c r="V416" s="675"/>
      <c r="W416" s="675"/>
      <c r="X416" s="675"/>
      <c r="Y416" s="675"/>
      <c r="Z416" s="675"/>
    </row>
    <row r="417" spans="1:26">
      <c r="A417" s="674"/>
      <c r="B417" s="675"/>
      <c r="C417" s="675"/>
      <c r="D417" s="675"/>
      <c r="E417" s="675"/>
      <c r="F417" s="675"/>
      <c r="G417" s="675"/>
      <c r="H417" s="675"/>
      <c r="I417" s="675"/>
      <c r="J417" s="675"/>
      <c r="K417" s="675"/>
      <c r="L417" s="675"/>
      <c r="M417" s="675"/>
      <c r="N417" s="675"/>
      <c r="O417" s="675"/>
      <c r="P417" s="675"/>
      <c r="Q417" s="675"/>
      <c r="R417" s="675"/>
      <c r="S417" s="675"/>
      <c r="T417" s="675"/>
      <c r="U417" s="675"/>
      <c r="V417" s="675"/>
      <c r="W417" s="675"/>
      <c r="X417" s="675"/>
      <c r="Y417" s="675"/>
      <c r="Z417" s="675"/>
    </row>
    <row r="418" spans="1:26">
      <c r="A418" s="674"/>
      <c r="B418" s="675"/>
      <c r="C418" s="675"/>
      <c r="D418" s="675"/>
      <c r="E418" s="675"/>
      <c r="F418" s="675"/>
      <c r="G418" s="675"/>
      <c r="H418" s="675"/>
      <c r="I418" s="675"/>
      <c r="J418" s="675"/>
      <c r="K418" s="675"/>
      <c r="L418" s="675"/>
      <c r="M418" s="675"/>
      <c r="N418" s="675"/>
      <c r="O418" s="675"/>
      <c r="P418" s="675"/>
      <c r="Q418" s="675"/>
      <c r="R418" s="675"/>
      <c r="S418" s="675"/>
      <c r="T418" s="675"/>
      <c r="U418" s="675"/>
      <c r="V418" s="675"/>
      <c r="W418" s="675"/>
      <c r="X418" s="675"/>
      <c r="Y418" s="675"/>
      <c r="Z418" s="675"/>
    </row>
    <row r="419" spans="1:26">
      <c r="A419" s="674"/>
      <c r="B419" s="675"/>
      <c r="C419" s="675"/>
      <c r="D419" s="675"/>
      <c r="E419" s="675"/>
      <c r="F419" s="675"/>
      <c r="G419" s="675"/>
      <c r="H419" s="675"/>
      <c r="I419" s="675"/>
      <c r="J419" s="675"/>
      <c r="K419" s="675"/>
      <c r="L419" s="675"/>
      <c r="M419" s="675"/>
      <c r="N419" s="675"/>
      <c r="O419" s="675"/>
      <c r="P419" s="675"/>
      <c r="Q419" s="675"/>
      <c r="R419" s="675"/>
      <c r="S419" s="675"/>
      <c r="T419" s="675"/>
      <c r="U419" s="675"/>
      <c r="V419" s="675"/>
      <c r="W419" s="675"/>
      <c r="X419" s="675"/>
      <c r="Y419" s="675"/>
      <c r="Z419" s="675"/>
    </row>
    <row r="420" spans="1:26">
      <c r="A420" s="674"/>
      <c r="B420" s="675"/>
      <c r="C420" s="675"/>
      <c r="D420" s="675"/>
      <c r="E420" s="675"/>
      <c r="F420" s="675"/>
      <c r="G420" s="675"/>
      <c r="H420" s="675"/>
      <c r="I420" s="675"/>
      <c r="J420" s="675"/>
      <c r="K420" s="675"/>
      <c r="L420" s="675"/>
      <c r="M420" s="675"/>
      <c r="N420" s="675"/>
      <c r="O420" s="675"/>
      <c r="P420" s="675"/>
      <c r="Q420" s="675"/>
      <c r="R420" s="675"/>
      <c r="S420" s="675"/>
      <c r="T420" s="675"/>
      <c r="U420" s="675"/>
      <c r="V420" s="675"/>
      <c r="W420" s="675"/>
      <c r="X420" s="675"/>
      <c r="Y420" s="675"/>
      <c r="Z420" s="675"/>
    </row>
    <row r="421" spans="1:26">
      <c r="A421" s="674"/>
      <c r="B421" s="675"/>
      <c r="C421" s="675"/>
      <c r="D421" s="675"/>
      <c r="E421" s="675"/>
      <c r="F421" s="675"/>
      <c r="G421" s="675"/>
      <c r="H421" s="675"/>
      <c r="I421" s="675"/>
      <c r="J421" s="675"/>
      <c r="K421" s="675"/>
      <c r="L421" s="675"/>
      <c r="M421" s="675"/>
      <c r="N421" s="675"/>
      <c r="O421" s="675"/>
      <c r="P421" s="675"/>
      <c r="Q421" s="675"/>
      <c r="R421" s="675"/>
      <c r="S421" s="675"/>
      <c r="T421" s="675"/>
      <c r="U421" s="675"/>
      <c r="V421" s="675"/>
      <c r="W421" s="675"/>
      <c r="X421" s="675"/>
      <c r="Y421" s="675"/>
      <c r="Z421" s="675"/>
    </row>
    <row r="422" spans="1:26">
      <c r="A422" s="674"/>
      <c r="B422" s="675"/>
      <c r="C422" s="675"/>
      <c r="D422" s="675"/>
      <c r="E422" s="675"/>
      <c r="F422" s="675"/>
      <c r="G422" s="675"/>
      <c r="H422" s="675"/>
      <c r="I422" s="675"/>
      <c r="J422" s="675"/>
      <c r="K422" s="675"/>
      <c r="L422" s="675"/>
      <c r="M422" s="675"/>
      <c r="N422" s="675"/>
      <c r="O422" s="675"/>
      <c r="P422" s="675"/>
      <c r="Q422" s="675"/>
      <c r="R422" s="675"/>
      <c r="S422" s="675"/>
      <c r="T422" s="675"/>
      <c r="U422" s="675"/>
      <c r="V422" s="675"/>
      <c r="W422" s="675"/>
      <c r="X422" s="675"/>
      <c r="Y422" s="675"/>
      <c r="Z422" s="675"/>
    </row>
    <row r="423" spans="1:26">
      <c r="A423" s="674"/>
      <c r="B423" s="675"/>
      <c r="C423" s="675"/>
      <c r="D423" s="675"/>
      <c r="E423" s="675"/>
      <c r="F423" s="675"/>
      <c r="G423" s="675"/>
      <c r="H423" s="675"/>
      <c r="I423" s="675"/>
      <c r="J423" s="675"/>
      <c r="K423" s="675"/>
      <c r="L423" s="675"/>
      <c r="M423" s="675"/>
      <c r="N423" s="675"/>
      <c r="O423" s="675"/>
      <c r="P423" s="675"/>
      <c r="Q423" s="675"/>
      <c r="R423" s="675"/>
      <c r="S423" s="675"/>
      <c r="T423" s="675"/>
      <c r="U423" s="675"/>
      <c r="V423" s="675"/>
      <c r="W423" s="675"/>
      <c r="X423" s="675"/>
      <c r="Y423" s="675"/>
      <c r="Z423" s="675"/>
    </row>
    <row r="424" spans="1:26">
      <c r="A424" s="674"/>
      <c r="B424" s="675"/>
      <c r="C424" s="675"/>
      <c r="D424" s="675"/>
      <c r="E424" s="675"/>
      <c r="F424" s="675"/>
      <c r="G424" s="675"/>
      <c r="H424" s="675"/>
      <c r="I424" s="675"/>
      <c r="J424" s="675"/>
      <c r="K424" s="675"/>
      <c r="L424" s="675"/>
      <c r="M424" s="675"/>
      <c r="N424" s="675"/>
      <c r="O424" s="675"/>
      <c r="P424" s="675"/>
      <c r="Q424" s="675"/>
      <c r="R424" s="675"/>
      <c r="S424" s="675"/>
      <c r="T424" s="675"/>
      <c r="U424" s="675"/>
      <c r="V424" s="675"/>
      <c r="W424" s="675"/>
      <c r="X424" s="675"/>
      <c r="Y424" s="675"/>
      <c r="Z424" s="675"/>
    </row>
    <row r="425" spans="1:26">
      <c r="A425" s="674"/>
      <c r="B425" s="675"/>
      <c r="C425" s="675"/>
      <c r="D425" s="675"/>
      <c r="E425" s="675"/>
      <c r="F425" s="675"/>
      <c r="G425" s="675"/>
      <c r="H425" s="675"/>
      <c r="I425" s="675"/>
      <c r="J425" s="675"/>
      <c r="K425" s="675"/>
      <c r="L425" s="675"/>
      <c r="M425" s="675"/>
      <c r="N425" s="675"/>
      <c r="O425" s="675"/>
      <c r="P425" s="675"/>
      <c r="Q425" s="675"/>
      <c r="R425" s="675"/>
      <c r="S425" s="675"/>
      <c r="T425" s="675"/>
      <c r="U425" s="675"/>
      <c r="V425" s="675"/>
      <c r="W425" s="675"/>
      <c r="X425" s="675"/>
      <c r="Y425" s="675"/>
      <c r="Z425" s="675"/>
    </row>
    <row r="426" spans="1:26">
      <c r="A426" s="674"/>
      <c r="B426" s="675"/>
      <c r="C426" s="675"/>
      <c r="D426" s="675"/>
      <c r="E426" s="675"/>
      <c r="F426" s="675"/>
      <c r="G426" s="675"/>
      <c r="H426" s="675"/>
      <c r="I426" s="675"/>
      <c r="J426" s="675"/>
      <c r="K426" s="675"/>
      <c r="L426" s="675"/>
      <c r="M426" s="675"/>
      <c r="N426" s="675"/>
      <c r="O426" s="675"/>
      <c r="P426" s="675"/>
      <c r="Q426" s="675"/>
      <c r="R426" s="675"/>
      <c r="S426" s="675"/>
      <c r="T426" s="675"/>
      <c r="U426" s="675"/>
      <c r="V426" s="675"/>
      <c r="W426" s="675"/>
      <c r="X426" s="675"/>
      <c r="Y426" s="675"/>
      <c r="Z426" s="675"/>
    </row>
    <row r="427" spans="1:26">
      <c r="A427" s="674"/>
      <c r="B427" s="675"/>
      <c r="C427" s="675"/>
      <c r="D427" s="675"/>
      <c r="E427" s="675"/>
      <c r="F427" s="675"/>
      <c r="G427" s="675"/>
      <c r="H427" s="675"/>
      <c r="I427" s="675"/>
      <c r="J427" s="675"/>
      <c r="K427" s="675"/>
      <c r="L427" s="675"/>
      <c r="M427" s="675"/>
      <c r="N427" s="675"/>
      <c r="O427" s="675"/>
      <c r="P427" s="675"/>
      <c r="Q427" s="675"/>
      <c r="R427" s="675"/>
      <c r="S427" s="675"/>
      <c r="T427" s="675"/>
      <c r="U427" s="675"/>
      <c r="V427" s="675"/>
      <c r="W427" s="675"/>
      <c r="X427" s="675"/>
      <c r="Y427" s="675"/>
      <c r="Z427" s="675"/>
    </row>
    <row r="428" spans="1:26">
      <c r="A428" s="674"/>
      <c r="B428" s="675"/>
      <c r="C428" s="675"/>
      <c r="D428" s="675"/>
      <c r="E428" s="675"/>
      <c r="F428" s="675"/>
      <c r="G428" s="675"/>
      <c r="H428" s="675"/>
      <c r="I428" s="675"/>
      <c r="J428" s="675"/>
      <c r="K428" s="675"/>
      <c r="L428" s="675"/>
      <c r="M428" s="675"/>
      <c r="N428" s="675"/>
      <c r="O428" s="675"/>
      <c r="P428" s="675"/>
      <c r="Q428" s="675"/>
      <c r="R428" s="675"/>
      <c r="S428" s="675"/>
      <c r="T428" s="675"/>
      <c r="U428" s="675"/>
      <c r="V428" s="675"/>
      <c r="W428" s="675"/>
      <c r="X428" s="675"/>
      <c r="Y428" s="675"/>
      <c r="Z428" s="675"/>
    </row>
    <row r="429" spans="1:26">
      <c r="A429" s="674"/>
      <c r="B429" s="675"/>
      <c r="C429" s="675"/>
      <c r="D429" s="675"/>
      <c r="E429" s="675"/>
      <c r="F429" s="675"/>
      <c r="G429" s="675"/>
      <c r="H429" s="675"/>
      <c r="I429" s="675"/>
      <c r="J429" s="675"/>
      <c r="K429" s="675"/>
      <c r="L429" s="675"/>
      <c r="M429" s="675"/>
      <c r="N429" s="675"/>
      <c r="O429" s="675"/>
      <c r="P429" s="675"/>
      <c r="Q429" s="675"/>
      <c r="R429" s="675"/>
      <c r="S429" s="675"/>
      <c r="T429" s="675"/>
      <c r="U429" s="675"/>
      <c r="V429" s="675"/>
      <c r="W429" s="675"/>
      <c r="X429" s="675"/>
      <c r="Y429" s="675"/>
      <c r="Z429" s="675"/>
    </row>
    <row r="430" spans="1:26">
      <c r="A430" s="674"/>
      <c r="B430" s="675"/>
      <c r="C430" s="675"/>
      <c r="D430" s="675"/>
      <c r="E430" s="675"/>
      <c r="F430" s="675"/>
      <c r="G430" s="675"/>
      <c r="H430" s="675"/>
      <c r="I430" s="675"/>
      <c r="J430" s="675"/>
      <c r="K430" s="675"/>
      <c r="L430" s="675"/>
      <c r="M430" s="675"/>
      <c r="N430" s="675"/>
      <c r="O430" s="675"/>
      <c r="P430" s="675"/>
      <c r="Q430" s="675"/>
      <c r="R430" s="675"/>
      <c r="S430" s="675"/>
      <c r="T430" s="675"/>
      <c r="U430" s="675"/>
      <c r="V430" s="675"/>
      <c r="W430" s="675"/>
      <c r="X430" s="675"/>
      <c r="Y430" s="675"/>
      <c r="Z430" s="675"/>
    </row>
    <row r="431" spans="1:26">
      <c r="A431" s="674"/>
      <c r="B431" s="675"/>
      <c r="C431" s="675"/>
      <c r="D431" s="675"/>
      <c r="E431" s="675"/>
      <c r="F431" s="675"/>
      <c r="G431" s="675"/>
      <c r="H431" s="675"/>
      <c r="I431" s="675"/>
      <c r="J431" s="675"/>
      <c r="K431" s="675"/>
      <c r="L431" s="675"/>
      <c r="M431" s="675"/>
      <c r="N431" s="675"/>
      <c r="O431" s="675"/>
      <c r="P431" s="675"/>
      <c r="Q431" s="675"/>
      <c r="R431" s="675"/>
      <c r="S431" s="675"/>
      <c r="T431" s="675"/>
      <c r="U431" s="675"/>
      <c r="V431" s="675"/>
      <c r="W431" s="675"/>
      <c r="X431" s="675"/>
      <c r="Y431" s="675"/>
      <c r="Z431" s="675"/>
    </row>
    <row r="432" spans="1:26">
      <c r="A432" s="674"/>
      <c r="B432" s="675"/>
      <c r="C432" s="675"/>
      <c r="D432" s="675"/>
      <c r="E432" s="675"/>
      <c r="F432" s="675"/>
      <c r="G432" s="675"/>
      <c r="H432" s="675"/>
      <c r="I432" s="675"/>
      <c r="J432" s="675"/>
      <c r="K432" s="675"/>
      <c r="L432" s="675"/>
      <c r="M432" s="675"/>
      <c r="N432" s="675"/>
      <c r="O432" s="675"/>
      <c r="P432" s="675"/>
      <c r="Q432" s="675"/>
      <c r="R432" s="675"/>
      <c r="S432" s="675"/>
      <c r="T432" s="675"/>
      <c r="U432" s="675"/>
      <c r="V432" s="675"/>
      <c r="W432" s="675"/>
      <c r="X432" s="675"/>
      <c r="Y432" s="675"/>
      <c r="Z432" s="675"/>
    </row>
    <row r="433" spans="1:26">
      <c r="A433" s="674"/>
      <c r="B433" s="675"/>
      <c r="C433" s="675"/>
      <c r="D433" s="675"/>
      <c r="E433" s="675"/>
      <c r="F433" s="675"/>
      <c r="G433" s="675"/>
      <c r="H433" s="675"/>
      <c r="I433" s="675"/>
      <c r="J433" s="675"/>
      <c r="K433" s="675"/>
      <c r="L433" s="675"/>
      <c r="M433" s="675"/>
      <c r="N433" s="675"/>
      <c r="O433" s="675"/>
      <c r="P433" s="675"/>
      <c r="Q433" s="675"/>
      <c r="R433" s="675"/>
      <c r="S433" s="675"/>
      <c r="T433" s="675"/>
      <c r="U433" s="675"/>
      <c r="V433" s="675"/>
      <c r="W433" s="675"/>
      <c r="X433" s="675"/>
      <c r="Y433" s="675"/>
      <c r="Z433" s="675"/>
    </row>
    <row r="434" spans="1:26">
      <c r="A434" s="674"/>
      <c r="B434" s="675"/>
      <c r="C434" s="675"/>
      <c r="D434" s="675"/>
      <c r="E434" s="675"/>
      <c r="F434" s="675"/>
      <c r="G434" s="675"/>
      <c r="H434" s="675"/>
      <c r="I434" s="675"/>
      <c r="J434" s="675"/>
      <c r="K434" s="675"/>
      <c r="L434" s="675"/>
      <c r="M434" s="675"/>
      <c r="N434" s="675"/>
      <c r="O434" s="675"/>
      <c r="P434" s="675"/>
      <c r="Q434" s="675"/>
      <c r="R434" s="675"/>
      <c r="S434" s="675"/>
      <c r="T434" s="675"/>
      <c r="U434" s="675"/>
      <c r="V434" s="675"/>
      <c r="W434" s="675"/>
      <c r="X434" s="675"/>
      <c r="Y434" s="675"/>
      <c r="Z434" s="675"/>
    </row>
    <row r="435" spans="1:26">
      <c r="A435" s="674"/>
      <c r="B435" s="675"/>
      <c r="C435" s="675"/>
      <c r="D435" s="675"/>
      <c r="E435" s="675"/>
      <c r="F435" s="675"/>
      <c r="G435" s="675"/>
      <c r="H435" s="675"/>
      <c r="I435" s="675"/>
      <c r="J435" s="675"/>
      <c r="K435" s="675"/>
      <c r="L435" s="675"/>
      <c r="M435" s="675"/>
      <c r="N435" s="675"/>
      <c r="O435" s="675"/>
      <c r="P435" s="675"/>
      <c r="Q435" s="675"/>
      <c r="R435" s="675"/>
      <c r="S435" s="675"/>
      <c r="T435" s="675"/>
      <c r="U435" s="675"/>
      <c r="V435" s="675"/>
      <c r="W435" s="675"/>
      <c r="X435" s="675"/>
      <c r="Y435" s="675"/>
      <c r="Z435" s="675"/>
    </row>
    <row r="436" spans="1:26">
      <c r="A436" s="674"/>
      <c r="B436" s="675"/>
      <c r="C436" s="675"/>
      <c r="D436" s="675"/>
      <c r="E436" s="675"/>
      <c r="F436" s="675"/>
      <c r="G436" s="675"/>
      <c r="H436" s="675"/>
      <c r="I436" s="675"/>
      <c r="J436" s="675"/>
      <c r="K436" s="675"/>
      <c r="L436" s="675"/>
      <c r="M436" s="675"/>
      <c r="N436" s="675"/>
      <c r="O436" s="675"/>
      <c r="P436" s="675"/>
      <c r="Q436" s="675"/>
      <c r="R436" s="675"/>
      <c r="S436" s="675"/>
      <c r="T436" s="675"/>
      <c r="U436" s="675"/>
      <c r="V436" s="675"/>
      <c r="W436" s="675"/>
      <c r="X436" s="675"/>
      <c r="Y436" s="675"/>
      <c r="Z436" s="675"/>
    </row>
    <row r="437" spans="1:26">
      <c r="A437" s="674"/>
      <c r="B437" s="675"/>
      <c r="C437" s="675"/>
      <c r="D437" s="675"/>
      <c r="E437" s="675"/>
      <c r="F437" s="675"/>
      <c r="G437" s="675"/>
      <c r="H437" s="675"/>
      <c r="I437" s="675"/>
      <c r="J437" s="675"/>
      <c r="K437" s="675"/>
      <c r="L437" s="675"/>
      <c r="M437" s="675"/>
      <c r="N437" s="675"/>
      <c r="O437" s="675"/>
      <c r="P437" s="675"/>
      <c r="Q437" s="675"/>
      <c r="R437" s="675"/>
      <c r="S437" s="675"/>
      <c r="T437" s="675"/>
      <c r="U437" s="675"/>
      <c r="V437" s="675"/>
      <c r="W437" s="675"/>
      <c r="X437" s="675"/>
      <c r="Y437" s="675"/>
      <c r="Z437" s="675"/>
    </row>
    <row r="438" spans="1:26">
      <c r="A438" s="674"/>
      <c r="B438" s="675"/>
      <c r="C438" s="675"/>
      <c r="D438" s="675"/>
      <c r="E438" s="675"/>
      <c r="F438" s="675"/>
      <c r="G438" s="675"/>
      <c r="H438" s="675"/>
      <c r="I438" s="675"/>
      <c r="J438" s="675"/>
      <c r="K438" s="675"/>
      <c r="L438" s="675"/>
      <c r="M438" s="675"/>
      <c r="N438" s="675"/>
      <c r="O438" s="675"/>
      <c r="P438" s="675"/>
      <c r="Q438" s="675"/>
      <c r="R438" s="675"/>
      <c r="S438" s="675"/>
      <c r="T438" s="675"/>
      <c r="U438" s="675"/>
      <c r="V438" s="675"/>
      <c r="W438" s="675"/>
      <c r="X438" s="675"/>
      <c r="Y438" s="675"/>
      <c r="Z438" s="675"/>
    </row>
    <row r="439" spans="1:26">
      <c r="A439" s="674"/>
      <c r="B439" s="675"/>
      <c r="C439" s="675"/>
      <c r="D439" s="675"/>
      <c r="E439" s="675"/>
      <c r="F439" s="675"/>
      <c r="G439" s="675"/>
      <c r="H439" s="675"/>
      <c r="I439" s="675"/>
      <c r="J439" s="675"/>
      <c r="K439" s="675"/>
      <c r="L439" s="675"/>
      <c r="M439" s="675"/>
      <c r="N439" s="675"/>
      <c r="O439" s="675"/>
      <c r="P439" s="675"/>
      <c r="Q439" s="675"/>
      <c r="R439" s="675"/>
      <c r="S439" s="675"/>
      <c r="T439" s="675"/>
      <c r="U439" s="675"/>
      <c r="V439" s="675"/>
      <c r="W439" s="675"/>
      <c r="X439" s="675"/>
      <c r="Y439" s="675"/>
      <c r="Z439" s="675"/>
    </row>
    <row r="440" spans="1:26">
      <c r="A440" s="674"/>
      <c r="B440" s="675"/>
      <c r="C440" s="675"/>
      <c r="D440" s="675"/>
      <c r="E440" s="675"/>
      <c r="F440" s="675"/>
      <c r="G440" s="675"/>
      <c r="H440" s="675"/>
      <c r="I440" s="675"/>
      <c r="J440" s="675"/>
      <c r="K440" s="675"/>
      <c r="L440" s="675"/>
      <c r="M440" s="675"/>
      <c r="N440" s="675"/>
      <c r="O440" s="675"/>
      <c r="P440" s="675"/>
      <c r="Q440" s="675"/>
      <c r="R440" s="675"/>
      <c r="S440" s="675"/>
      <c r="T440" s="675"/>
      <c r="U440" s="675"/>
      <c r="V440" s="675"/>
      <c r="W440" s="675"/>
      <c r="X440" s="675"/>
      <c r="Y440" s="675"/>
      <c r="Z440" s="675"/>
    </row>
    <row r="441" spans="1:26">
      <c r="A441" s="674"/>
      <c r="B441" s="675"/>
      <c r="C441" s="675"/>
      <c r="D441" s="675"/>
      <c r="E441" s="675"/>
      <c r="F441" s="675"/>
      <c r="G441" s="675"/>
      <c r="H441" s="675"/>
      <c r="I441" s="675"/>
      <c r="J441" s="675"/>
      <c r="K441" s="675"/>
      <c r="L441" s="675"/>
      <c r="M441" s="675"/>
      <c r="N441" s="675"/>
      <c r="O441" s="675"/>
      <c r="P441" s="675"/>
      <c r="Q441" s="675"/>
      <c r="R441" s="675"/>
      <c r="S441" s="675"/>
      <c r="T441" s="675"/>
      <c r="U441" s="675"/>
      <c r="V441" s="675"/>
      <c r="W441" s="675"/>
      <c r="X441" s="675"/>
      <c r="Y441" s="675"/>
      <c r="Z441" s="675"/>
    </row>
    <row r="442" spans="1:26">
      <c r="A442" s="674"/>
      <c r="B442" s="675"/>
      <c r="C442" s="675"/>
      <c r="D442" s="675"/>
      <c r="E442" s="675"/>
      <c r="F442" s="675"/>
      <c r="G442" s="675"/>
      <c r="H442" s="675"/>
      <c r="I442" s="675"/>
      <c r="J442" s="675"/>
      <c r="K442" s="675"/>
      <c r="L442" s="675"/>
      <c r="M442" s="675"/>
      <c r="N442" s="675"/>
      <c r="O442" s="675"/>
      <c r="P442" s="675"/>
      <c r="Q442" s="675"/>
      <c r="R442" s="675"/>
      <c r="S442" s="675"/>
      <c r="T442" s="675"/>
      <c r="U442" s="675"/>
      <c r="V442" s="675"/>
      <c r="W442" s="675"/>
      <c r="X442" s="675"/>
      <c r="Y442" s="675"/>
      <c r="Z442" s="675"/>
    </row>
    <row r="443" spans="1:26">
      <c r="A443" s="674"/>
      <c r="B443" s="675"/>
      <c r="C443" s="675"/>
      <c r="D443" s="675"/>
      <c r="E443" s="675"/>
      <c r="F443" s="675"/>
      <c r="G443" s="675"/>
      <c r="H443" s="675"/>
      <c r="I443" s="675"/>
      <c r="J443" s="675"/>
      <c r="K443" s="675"/>
      <c r="L443" s="675"/>
      <c r="M443" s="675"/>
      <c r="N443" s="675"/>
      <c r="O443" s="675"/>
      <c r="P443" s="675"/>
      <c r="Q443" s="675"/>
      <c r="R443" s="675"/>
      <c r="S443" s="675"/>
      <c r="T443" s="675"/>
      <c r="U443" s="675"/>
      <c r="V443" s="675"/>
      <c r="W443" s="675"/>
      <c r="X443" s="675"/>
      <c r="Y443" s="675"/>
      <c r="Z443" s="675"/>
    </row>
    <row r="444" spans="1:26">
      <c r="A444" s="674"/>
      <c r="B444" s="675"/>
      <c r="C444" s="675"/>
      <c r="D444" s="675"/>
      <c r="E444" s="675"/>
      <c r="F444" s="675"/>
      <c r="G444" s="675"/>
      <c r="H444" s="675"/>
      <c r="I444" s="675"/>
      <c r="J444" s="675"/>
      <c r="K444" s="675"/>
      <c r="L444" s="675"/>
      <c r="M444" s="675"/>
      <c r="N444" s="675"/>
      <c r="O444" s="675"/>
      <c r="P444" s="675"/>
      <c r="Q444" s="675"/>
      <c r="R444" s="675"/>
      <c r="S444" s="675"/>
      <c r="T444" s="675"/>
      <c r="U444" s="675"/>
      <c r="V444" s="675"/>
      <c r="W444" s="675"/>
      <c r="X444" s="675"/>
      <c r="Y444" s="675"/>
      <c r="Z444" s="675"/>
    </row>
    <row r="445" spans="1:26">
      <c r="A445" s="674"/>
      <c r="B445" s="675"/>
      <c r="C445" s="675"/>
      <c r="D445" s="675"/>
      <c r="E445" s="675"/>
      <c r="F445" s="675"/>
      <c r="G445" s="675"/>
      <c r="H445" s="675"/>
      <c r="I445" s="675"/>
      <c r="J445" s="675"/>
      <c r="K445" s="675"/>
      <c r="L445" s="675"/>
      <c r="M445" s="675"/>
      <c r="N445" s="675"/>
      <c r="O445" s="675"/>
      <c r="P445" s="675"/>
      <c r="Q445" s="675"/>
      <c r="R445" s="675"/>
      <c r="S445" s="675"/>
      <c r="T445" s="675"/>
      <c r="U445" s="675"/>
      <c r="V445" s="675"/>
      <c r="W445" s="675"/>
      <c r="X445" s="675"/>
      <c r="Y445" s="675"/>
      <c r="Z445" s="675"/>
    </row>
    <row r="446" spans="1:26">
      <c r="A446" s="674"/>
      <c r="B446" s="675"/>
      <c r="C446" s="675"/>
      <c r="D446" s="675"/>
      <c r="E446" s="675"/>
      <c r="F446" s="675"/>
      <c r="G446" s="675"/>
      <c r="H446" s="675"/>
      <c r="I446" s="675"/>
      <c r="J446" s="675"/>
      <c r="K446" s="675"/>
      <c r="L446" s="675"/>
      <c r="M446" s="675"/>
      <c r="N446" s="675"/>
      <c r="O446" s="675"/>
      <c r="P446" s="675"/>
      <c r="Q446" s="675"/>
      <c r="R446" s="675"/>
      <c r="S446" s="675"/>
      <c r="T446" s="675"/>
      <c r="U446" s="675"/>
      <c r="V446" s="675"/>
      <c r="W446" s="675"/>
      <c r="X446" s="675"/>
      <c r="Y446" s="675"/>
      <c r="Z446" s="675"/>
    </row>
    <row r="447" spans="1:26">
      <c r="A447" s="674"/>
      <c r="B447" s="675"/>
      <c r="C447" s="675"/>
      <c r="D447" s="675"/>
      <c r="E447" s="675"/>
      <c r="F447" s="675"/>
      <c r="G447" s="675"/>
      <c r="H447" s="675"/>
      <c r="I447" s="675"/>
      <c r="J447" s="675"/>
      <c r="K447" s="675"/>
      <c r="L447" s="675"/>
      <c r="M447" s="675"/>
      <c r="N447" s="675"/>
      <c r="O447" s="675"/>
      <c r="P447" s="675"/>
      <c r="Q447" s="675"/>
      <c r="R447" s="675"/>
      <c r="S447" s="675"/>
      <c r="T447" s="675"/>
      <c r="U447" s="675"/>
      <c r="V447" s="675"/>
      <c r="W447" s="675"/>
      <c r="X447" s="675"/>
      <c r="Y447" s="675"/>
      <c r="Z447" s="675"/>
    </row>
    <row r="448" spans="1:26">
      <c r="A448" s="674"/>
      <c r="B448" s="675"/>
      <c r="C448" s="675"/>
      <c r="D448" s="675"/>
      <c r="E448" s="675"/>
      <c r="F448" s="675"/>
      <c r="G448" s="675"/>
      <c r="H448" s="675"/>
      <c r="I448" s="675"/>
      <c r="J448" s="675"/>
      <c r="K448" s="675"/>
      <c r="L448" s="675"/>
      <c r="M448" s="675"/>
      <c r="N448" s="675"/>
      <c r="O448" s="675"/>
      <c r="P448" s="675"/>
      <c r="Q448" s="675"/>
      <c r="R448" s="675"/>
      <c r="S448" s="675"/>
      <c r="T448" s="675"/>
      <c r="U448" s="675"/>
      <c r="V448" s="675"/>
      <c r="W448" s="675"/>
      <c r="X448" s="675"/>
      <c r="Y448" s="675"/>
      <c r="Z448" s="675"/>
    </row>
    <row r="449" spans="1:26">
      <c r="A449" s="674"/>
      <c r="B449" s="675"/>
      <c r="C449" s="675"/>
      <c r="D449" s="675"/>
      <c r="E449" s="675"/>
      <c r="F449" s="675"/>
      <c r="G449" s="675"/>
      <c r="H449" s="675"/>
      <c r="I449" s="675"/>
      <c r="J449" s="675"/>
      <c r="K449" s="675"/>
      <c r="L449" s="675"/>
      <c r="M449" s="675"/>
      <c r="N449" s="675"/>
      <c r="O449" s="675"/>
      <c r="P449" s="675"/>
      <c r="Q449" s="675"/>
      <c r="R449" s="675"/>
      <c r="S449" s="675"/>
      <c r="T449" s="675"/>
      <c r="U449" s="675"/>
      <c r="V449" s="675"/>
      <c r="W449" s="675"/>
      <c r="X449" s="675"/>
      <c r="Y449" s="675"/>
      <c r="Z449" s="675"/>
    </row>
    <row r="450" spans="1:26">
      <c r="A450" s="674"/>
      <c r="B450" s="675"/>
      <c r="C450" s="675"/>
      <c r="D450" s="675"/>
      <c r="E450" s="675"/>
      <c r="F450" s="675"/>
      <c r="G450" s="675"/>
      <c r="H450" s="675"/>
      <c r="I450" s="675"/>
      <c r="J450" s="675"/>
      <c r="K450" s="675"/>
      <c r="L450" s="675"/>
      <c r="M450" s="675"/>
      <c r="N450" s="675"/>
      <c r="O450" s="675"/>
      <c r="P450" s="675"/>
      <c r="Q450" s="675"/>
      <c r="R450" s="675"/>
      <c r="S450" s="675"/>
      <c r="T450" s="675"/>
      <c r="U450" s="675"/>
      <c r="V450" s="675"/>
      <c r="W450" s="675"/>
      <c r="X450" s="675"/>
      <c r="Y450" s="675"/>
      <c r="Z450" s="675"/>
    </row>
    <row r="451" spans="1:26">
      <c r="A451" s="674"/>
      <c r="B451" s="675"/>
      <c r="C451" s="675"/>
      <c r="D451" s="675"/>
      <c r="E451" s="675"/>
      <c r="F451" s="675"/>
      <c r="G451" s="675"/>
      <c r="H451" s="675"/>
      <c r="I451" s="675"/>
      <c r="J451" s="675"/>
      <c r="K451" s="675"/>
      <c r="L451" s="675"/>
      <c r="M451" s="675"/>
      <c r="N451" s="675"/>
      <c r="O451" s="675"/>
      <c r="P451" s="675"/>
      <c r="Q451" s="675"/>
      <c r="R451" s="675"/>
      <c r="S451" s="675"/>
      <c r="T451" s="675"/>
      <c r="U451" s="675"/>
      <c r="V451" s="675"/>
      <c r="W451" s="675"/>
      <c r="X451" s="675"/>
      <c r="Y451" s="675"/>
      <c r="Z451" s="675"/>
    </row>
    <row r="452" spans="1:26">
      <c r="A452" s="674"/>
      <c r="B452" s="675"/>
      <c r="C452" s="675"/>
      <c r="D452" s="675"/>
      <c r="E452" s="675"/>
      <c r="F452" s="675"/>
      <c r="G452" s="675"/>
      <c r="H452" s="675"/>
      <c r="I452" s="675"/>
      <c r="J452" s="675"/>
      <c r="K452" s="675"/>
      <c r="L452" s="675"/>
      <c r="M452" s="675"/>
      <c r="N452" s="675"/>
      <c r="O452" s="675"/>
      <c r="P452" s="675"/>
      <c r="Q452" s="675"/>
      <c r="R452" s="675"/>
      <c r="S452" s="675"/>
      <c r="T452" s="675"/>
      <c r="U452" s="675"/>
      <c r="V452" s="675"/>
      <c r="W452" s="675"/>
      <c r="X452" s="675"/>
      <c r="Y452" s="675"/>
      <c r="Z452" s="675"/>
    </row>
    <row r="453" spans="1:26">
      <c r="A453" s="674"/>
      <c r="B453" s="675"/>
      <c r="C453" s="675"/>
      <c r="D453" s="675"/>
      <c r="E453" s="675"/>
      <c r="F453" s="675"/>
      <c r="G453" s="675"/>
      <c r="H453" s="675"/>
      <c r="I453" s="675"/>
      <c r="J453" s="675"/>
      <c r="K453" s="675"/>
      <c r="L453" s="675"/>
      <c r="M453" s="675"/>
      <c r="N453" s="675"/>
      <c r="O453" s="675"/>
      <c r="P453" s="675"/>
      <c r="Q453" s="675"/>
      <c r="R453" s="675"/>
      <c r="S453" s="675"/>
      <c r="T453" s="675"/>
      <c r="U453" s="675"/>
      <c r="V453" s="675"/>
      <c r="W453" s="675"/>
      <c r="X453" s="675"/>
      <c r="Y453" s="675"/>
      <c r="Z453" s="675"/>
    </row>
    <row r="454" spans="1:26">
      <c r="A454" s="674"/>
      <c r="B454" s="675"/>
      <c r="C454" s="675"/>
      <c r="D454" s="675"/>
      <c r="E454" s="675"/>
      <c r="F454" s="675"/>
      <c r="G454" s="675"/>
      <c r="H454" s="675"/>
      <c r="I454" s="675"/>
      <c r="J454" s="675"/>
      <c r="K454" s="675"/>
      <c r="L454" s="675"/>
      <c r="M454" s="675"/>
      <c r="N454" s="675"/>
      <c r="O454" s="675"/>
      <c r="P454" s="675"/>
      <c r="Q454" s="675"/>
      <c r="R454" s="675"/>
      <c r="S454" s="675"/>
      <c r="T454" s="675"/>
      <c r="U454" s="675"/>
      <c r="V454" s="675"/>
      <c r="W454" s="675"/>
      <c r="X454" s="675"/>
      <c r="Y454" s="675"/>
      <c r="Z454" s="675"/>
    </row>
    <row r="455" spans="1:26">
      <c r="A455" s="674"/>
      <c r="B455" s="675"/>
      <c r="C455" s="675"/>
      <c r="D455" s="675"/>
      <c r="E455" s="675"/>
      <c r="F455" s="675"/>
      <c r="G455" s="675"/>
      <c r="H455" s="675"/>
      <c r="I455" s="675"/>
      <c r="J455" s="675"/>
      <c r="K455" s="675"/>
      <c r="L455" s="675"/>
      <c r="M455" s="675"/>
      <c r="N455" s="675"/>
      <c r="O455" s="675"/>
      <c r="P455" s="675"/>
      <c r="Q455" s="675"/>
      <c r="R455" s="675"/>
      <c r="S455" s="675"/>
      <c r="T455" s="675"/>
      <c r="U455" s="675"/>
      <c r="V455" s="675"/>
      <c r="W455" s="675"/>
      <c r="X455" s="675"/>
      <c r="Y455" s="675"/>
      <c r="Z455" s="675"/>
    </row>
    <row r="456" spans="1:26">
      <c r="A456" s="674"/>
      <c r="B456" s="675"/>
      <c r="C456" s="675"/>
      <c r="D456" s="675"/>
      <c r="E456" s="675"/>
      <c r="F456" s="675"/>
      <c r="G456" s="675"/>
      <c r="H456" s="675"/>
      <c r="I456" s="675"/>
      <c r="J456" s="675"/>
      <c r="K456" s="675"/>
      <c r="L456" s="675"/>
      <c r="M456" s="675"/>
      <c r="N456" s="675"/>
      <c r="O456" s="675"/>
      <c r="P456" s="675"/>
      <c r="Q456" s="675"/>
      <c r="R456" s="675"/>
      <c r="S456" s="675"/>
      <c r="T456" s="675"/>
      <c r="U456" s="675"/>
      <c r="V456" s="675"/>
      <c r="W456" s="675"/>
      <c r="X456" s="675"/>
      <c r="Y456" s="675"/>
      <c r="Z456" s="675"/>
    </row>
    <row r="457" spans="1:26">
      <c r="A457" s="674"/>
      <c r="B457" s="675"/>
      <c r="C457" s="675"/>
      <c r="D457" s="675"/>
      <c r="E457" s="675"/>
      <c r="F457" s="675"/>
      <c r="G457" s="675"/>
      <c r="H457" s="675"/>
      <c r="I457" s="675"/>
      <c r="J457" s="675"/>
      <c r="K457" s="675"/>
      <c r="L457" s="675"/>
      <c r="M457" s="675"/>
      <c r="N457" s="675"/>
      <c r="O457" s="675"/>
      <c r="P457" s="675"/>
      <c r="Q457" s="675"/>
      <c r="R457" s="675"/>
      <c r="S457" s="675"/>
      <c r="T457" s="675"/>
      <c r="U457" s="675"/>
      <c r="V457" s="675"/>
      <c r="W457" s="675"/>
      <c r="X457" s="675"/>
      <c r="Y457" s="675"/>
      <c r="Z457" s="675"/>
    </row>
    <row r="458" spans="1:26">
      <c r="A458" s="674"/>
      <c r="B458" s="675"/>
      <c r="C458" s="675"/>
      <c r="D458" s="675"/>
      <c r="E458" s="675"/>
      <c r="F458" s="675"/>
      <c r="G458" s="675"/>
      <c r="H458" s="675"/>
      <c r="I458" s="675"/>
      <c r="J458" s="675"/>
      <c r="K458" s="675"/>
      <c r="L458" s="675"/>
      <c r="M458" s="675"/>
      <c r="N458" s="675"/>
      <c r="O458" s="675"/>
      <c r="P458" s="675"/>
      <c r="Q458" s="675"/>
      <c r="R458" s="675"/>
      <c r="S458" s="675"/>
      <c r="T458" s="675"/>
      <c r="U458" s="675"/>
      <c r="V458" s="675"/>
      <c r="W458" s="675"/>
      <c r="X458" s="675"/>
      <c r="Y458" s="675"/>
      <c r="Z458" s="675"/>
    </row>
    <row r="459" spans="1:26">
      <c r="A459" s="674"/>
      <c r="B459" s="675"/>
      <c r="C459" s="675"/>
      <c r="D459" s="675"/>
      <c r="E459" s="675"/>
      <c r="F459" s="675"/>
      <c r="G459" s="675"/>
      <c r="H459" s="675"/>
      <c r="I459" s="675"/>
      <c r="J459" s="675"/>
      <c r="K459" s="675"/>
      <c r="L459" s="675"/>
      <c r="M459" s="675"/>
      <c r="N459" s="675"/>
      <c r="O459" s="675"/>
      <c r="P459" s="675"/>
      <c r="Q459" s="675"/>
      <c r="R459" s="675"/>
      <c r="S459" s="675"/>
      <c r="T459" s="675"/>
      <c r="U459" s="675"/>
      <c r="V459" s="675"/>
      <c r="W459" s="675"/>
      <c r="X459" s="675"/>
      <c r="Y459" s="675"/>
      <c r="Z459" s="675"/>
    </row>
    <row r="460" spans="1:26">
      <c r="A460" s="674"/>
      <c r="B460" s="675"/>
      <c r="C460" s="675"/>
      <c r="D460" s="675"/>
      <c r="E460" s="675"/>
      <c r="F460" s="675"/>
      <c r="G460" s="675"/>
      <c r="H460" s="675"/>
      <c r="I460" s="675"/>
      <c r="J460" s="675"/>
      <c r="K460" s="675"/>
      <c r="L460" s="675"/>
      <c r="M460" s="675"/>
      <c r="N460" s="675"/>
      <c r="O460" s="675"/>
      <c r="P460" s="675"/>
      <c r="Q460" s="675"/>
      <c r="R460" s="675"/>
      <c r="S460" s="675"/>
      <c r="T460" s="675"/>
      <c r="U460" s="675"/>
      <c r="V460" s="675"/>
      <c r="W460" s="675"/>
      <c r="X460" s="675"/>
      <c r="Y460" s="675"/>
      <c r="Z460" s="675"/>
    </row>
    <row r="461" spans="1:26">
      <c r="A461" s="674"/>
      <c r="B461" s="675"/>
      <c r="C461" s="675"/>
      <c r="D461" s="675"/>
      <c r="E461" s="675"/>
      <c r="F461" s="675"/>
      <c r="G461" s="675"/>
      <c r="H461" s="675"/>
      <c r="I461" s="675"/>
      <c r="J461" s="675"/>
      <c r="K461" s="675"/>
      <c r="L461" s="675"/>
      <c r="M461" s="675"/>
      <c r="N461" s="675"/>
      <c r="O461" s="675"/>
      <c r="P461" s="675"/>
      <c r="Q461" s="675"/>
      <c r="R461" s="675"/>
      <c r="S461" s="675"/>
      <c r="T461" s="675"/>
      <c r="U461" s="675"/>
      <c r="V461" s="675"/>
      <c r="W461" s="675"/>
      <c r="X461" s="675"/>
      <c r="Y461" s="675"/>
      <c r="Z461" s="675"/>
    </row>
    <row r="462" spans="1:26">
      <c r="A462" s="674"/>
      <c r="B462" s="675"/>
      <c r="C462" s="675"/>
      <c r="D462" s="675"/>
      <c r="E462" s="675"/>
      <c r="F462" s="675"/>
      <c r="G462" s="675"/>
      <c r="H462" s="675"/>
      <c r="I462" s="675"/>
      <c r="J462" s="675"/>
      <c r="K462" s="675"/>
      <c r="L462" s="675"/>
      <c r="M462" s="675"/>
      <c r="N462" s="675"/>
      <c r="O462" s="675"/>
      <c r="P462" s="675"/>
      <c r="Q462" s="675"/>
      <c r="R462" s="675"/>
      <c r="S462" s="675"/>
      <c r="T462" s="675"/>
      <c r="U462" s="675"/>
      <c r="V462" s="675"/>
      <c r="W462" s="675"/>
      <c r="X462" s="675"/>
      <c r="Y462" s="675"/>
      <c r="Z462" s="675"/>
    </row>
    <row r="463" spans="1:26">
      <c r="A463" s="674"/>
      <c r="B463" s="675"/>
      <c r="C463" s="675"/>
      <c r="D463" s="675"/>
      <c r="E463" s="675"/>
      <c r="F463" s="675"/>
      <c r="G463" s="675"/>
      <c r="H463" s="675"/>
      <c r="I463" s="675"/>
      <c r="J463" s="675"/>
      <c r="K463" s="675"/>
      <c r="L463" s="675"/>
      <c r="M463" s="675"/>
      <c r="N463" s="675"/>
      <c r="O463" s="675"/>
      <c r="P463" s="675"/>
      <c r="Q463" s="675"/>
      <c r="R463" s="675"/>
      <c r="S463" s="675"/>
      <c r="T463" s="675"/>
      <c r="U463" s="675"/>
      <c r="V463" s="675"/>
      <c r="W463" s="675"/>
      <c r="X463" s="675"/>
      <c r="Y463" s="675"/>
      <c r="Z463" s="675"/>
    </row>
    <row r="464" spans="1:26">
      <c r="A464" s="674"/>
      <c r="B464" s="675"/>
      <c r="C464" s="675"/>
      <c r="D464" s="675"/>
      <c r="E464" s="675"/>
      <c r="F464" s="675"/>
      <c r="G464" s="675"/>
      <c r="H464" s="675"/>
      <c r="I464" s="675"/>
      <c r="J464" s="675"/>
      <c r="K464" s="675"/>
      <c r="L464" s="675"/>
      <c r="M464" s="675"/>
      <c r="N464" s="675"/>
      <c r="O464" s="675"/>
      <c r="P464" s="675"/>
      <c r="Q464" s="675"/>
      <c r="R464" s="675"/>
      <c r="S464" s="675"/>
      <c r="T464" s="675"/>
      <c r="U464" s="675"/>
      <c r="V464" s="675"/>
      <c r="W464" s="675"/>
      <c r="X464" s="675"/>
      <c r="Y464" s="675"/>
      <c r="Z464" s="675"/>
    </row>
    <row r="465" spans="1:26">
      <c r="A465" s="674"/>
      <c r="B465" s="675"/>
      <c r="C465" s="675"/>
      <c r="D465" s="675"/>
      <c r="E465" s="675"/>
      <c r="F465" s="675"/>
      <c r="G465" s="675"/>
      <c r="H465" s="675"/>
      <c r="I465" s="675"/>
      <c r="J465" s="675"/>
      <c r="K465" s="675"/>
      <c r="L465" s="675"/>
      <c r="M465" s="675"/>
      <c r="N465" s="675"/>
      <c r="O465" s="675"/>
      <c r="P465" s="675"/>
      <c r="Q465" s="675"/>
      <c r="R465" s="675"/>
      <c r="S465" s="675"/>
      <c r="T465" s="675"/>
      <c r="U465" s="675"/>
      <c r="V465" s="675"/>
      <c r="W465" s="675"/>
      <c r="X465" s="675"/>
      <c r="Y465" s="675"/>
      <c r="Z465" s="675"/>
    </row>
    <row r="466" spans="1:26">
      <c r="A466" s="674"/>
      <c r="B466" s="675"/>
      <c r="C466" s="675"/>
      <c r="D466" s="675"/>
      <c r="E466" s="675"/>
      <c r="F466" s="675"/>
      <c r="G466" s="675"/>
      <c r="H466" s="675"/>
      <c r="I466" s="675"/>
      <c r="J466" s="675"/>
      <c r="K466" s="675"/>
      <c r="L466" s="675"/>
      <c r="M466" s="675"/>
      <c r="N466" s="675"/>
      <c r="O466" s="675"/>
      <c r="P466" s="675"/>
      <c r="Q466" s="675"/>
      <c r="R466" s="675"/>
      <c r="S466" s="675"/>
      <c r="T466" s="675"/>
      <c r="U466" s="675"/>
      <c r="V466" s="675"/>
      <c r="W466" s="675"/>
      <c r="X466" s="675"/>
      <c r="Y466" s="675"/>
      <c r="Z466" s="675"/>
    </row>
    <row r="467" spans="1:26">
      <c r="A467" s="674"/>
      <c r="B467" s="675"/>
      <c r="C467" s="675"/>
      <c r="D467" s="675"/>
      <c r="E467" s="675"/>
      <c r="F467" s="675"/>
      <c r="G467" s="675"/>
      <c r="H467" s="675"/>
      <c r="I467" s="675"/>
      <c r="J467" s="675"/>
      <c r="K467" s="675"/>
      <c r="L467" s="675"/>
      <c r="M467" s="675"/>
      <c r="N467" s="675"/>
      <c r="O467" s="675"/>
      <c r="P467" s="675"/>
      <c r="Q467" s="675"/>
      <c r="R467" s="675"/>
      <c r="S467" s="675"/>
      <c r="T467" s="675"/>
      <c r="U467" s="675"/>
      <c r="V467" s="675"/>
      <c r="W467" s="675"/>
      <c r="X467" s="675"/>
      <c r="Y467" s="675"/>
      <c r="Z467" s="675"/>
    </row>
    <row r="468" spans="1:26">
      <c r="A468" s="674"/>
      <c r="B468" s="675"/>
      <c r="C468" s="675"/>
      <c r="D468" s="675"/>
      <c r="E468" s="675"/>
      <c r="F468" s="675"/>
      <c r="G468" s="675"/>
      <c r="H468" s="675"/>
      <c r="I468" s="675"/>
      <c r="J468" s="675"/>
      <c r="K468" s="675"/>
      <c r="L468" s="675"/>
      <c r="M468" s="675"/>
      <c r="N468" s="675"/>
      <c r="O468" s="675"/>
      <c r="P468" s="675"/>
      <c r="Q468" s="675"/>
      <c r="R468" s="675"/>
      <c r="S468" s="675"/>
      <c r="T468" s="675"/>
      <c r="U468" s="675"/>
      <c r="V468" s="675"/>
      <c r="W468" s="675"/>
      <c r="X468" s="675"/>
      <c r="Y468" s="675"/>
      <c r="Z468" s="675"/>
    </row>
    <row r="469" spans="1:26">
      <c r="A469" s="674"/>
      <c r="B469" s="675"/>
      <c r="C469" s="675"/>
      <c r="D469" s="675"/>
      <c r="E469" s="675"/>
      <c r="F469" s="675"/>
      <c r="G469" s="675"/>
      <c r="H469" s="675"/>
      <c r="I469" s="675"/>
      <c r="J469" s="675"/>
      <c r="K469" s="675"/>
      <c r="L469" s="675"/>
      <c r="M469" s="675"/>
      <c r="N469" s="675"/>
      <c r="O469" s="675"/>
      <c r="P469" s="675"/>
      <c r="Q469" s="675"/>
      <c r="R469" s="675"/>
      <c r="S469" s="675"/>
      <c r="T469" s="675"/>
      <c r="U469" s="675"/>
      <c r="V469" s="675"/>
      <c r="W469" s="675"/>
      <c r="X469" s="675"/>
      <c r="Y469" s="675"/>
      <c r="Z469" s="675"/>
    </row>
    <row r="470" spans="1:26">
      <c r="A470" s="674"/>
      <c r="B470" s="675"/>
      <c r="C470" s="675"/>
      <c r="D470" s="675"/>
      <c r="E470" s="675"/>
      <c r="F470" s="675"/>
      <c r="G470" s="675"/>
      <c r="H470" s="675"/>
      <c r="I470" s="675"/>
      <c r="J470" s="675"/>
      <c r="K470" s="675"/>
      <c r="L470" s="675"/>
      <c r="M470" s="675"/>
      <c r="N470" s="675"/>
      <c r="O470" s="675"/>
      <c r="P470" s="675"/>
      <c r="Q470" s="675"/>
      <c r="R470" s="675"/>
      <c r="S470" s="675"/>
      <c r="T470" s="675"/>
      <c r="U470" s="675"/>
      <c r="V470" s="675"/>
      <c r="W470" s="675"/>
      <c r="X470" s="675"/>
      <c r="Y470" s="675"/>
      <c r="Z470" s="675"/>
    </row>
    <row r="471" spans="1:26">
      <c r="A471" s="674"/>
      <c r="B471" s="675"/>
      <c r="C471" s="675"/>
      <c r="D471" s="675"/>
      <c r="E471" s="675"/>
      <c r="F471" s="675"/>
      <c r="G471" s="675"/>
      <c r="H471" s="675"/>
      <c r="I471" s="675"/>
      <c r="J471" s="675"/>
      <c r="K471" s="675"/>
      <c r="L471" s="675"/>
      <c r="M471" s="675"/>
      <c r="N471" s="675"/>
      <c r="O471" s="675"/>
      <c r="P471" s="675"/>
      <c r="Q471" s="675"/>
      <c r="R471" s="675"/>
      <c r="S471" s="675"/>
      <c r="T471" s="675"/>
      <c r="U471" s="675"/>
      <c r="V471" s="675"/>
      <c r="W471" s="675"/>
      <c r="X471" s="675"/>
      <c r="Y471" s="675"/>
      <c r="Z471" s="675"/>
    </row>
    <row r="472" spans="1:26">
      <c r="A472" s="674"/>
      <c r="B472" s="675"/>
      <c r="C472" s="675"/>
      <c r="D472" s="675"/>
      <c r="E472" s="675"/>
      <c r="F472" s="675"/>
      <c r="G472" s="675"/>
      <c r="H472" s="675"/>
      <c r="I472" s="675"/>
      <c r="J472" s="675"/>
      <c r="K472" s="675"/>
      <c r="L472" s="675"/>
      <c r="M472" s="675"/>
      <c r="N472" s="675"/>
      <c r="O472" s="675"/>
      <c r="P472" s="675"/>
      <c r="Q472" s="675"/>
      <c r="R472" s="675"/>
      <c r="S472" s="675"/>
      <c r="T472" s="675"/>
      <c r="U472" s="675"/>
      <c r="V472" s="675"/>
      <c r="W472" s="675"/>
      <c r="X472" s="675"/>
      <c r="Y472" s="675"/>
      <c r="Z472" s="675"/>
    </row>
    <row r="473" spans="1:26">
      <c r="A473" s="674"/>
      <c r="B473" s="675"/>
      <c r="C473" s="675"/>
      <c r="D473" s="675"/>
      <c r="E473" s="675"/>
      <c r="F473" s="675"/>
      <c r="G473" s="675"/>
      <c r="H473" s="675"/>
      <c r="I473" s="675"/>
      <c r="J473" s="675"/>
      <c r="K473" s="675"/>
      <c r="L473" s="675"/>
      <c r="M473" s="675"/>
      <c r="N473" s="675"/>
      <c r="O473" s="675"/>
      <c r="P473" s="675"/>
      <c r="Q473" s="675"/>
      <c r="R473" s="675"/>
      <c r="S473" s="675"/>
      <c r="T473" s="675"/>
      <c r="U473" s="675"/>
      <c r="V473" s="675"/>
      <c r="W473" s="675"/>
      <c r="X473" s="675"/>
      <c r="Y473" s="675"/>
      <c r="Z473" s="675"/>
    </row>
    <row r="474" spans="1:26">
      <c r="A474" s="674"/>
      <c r="B474" s="675"/>
      <c r="C474" s="675"/>
      <c r="D474" s="675"/>
      <c r="E474" s="675"/>
      <c r="F474" s="675"/>
      <c r="G474" s="675"/>
      <c r="H474" s="675"/>
      <c r="I474" s="675"/>
      <c r="J474" s="675"/>
      <c r="K474" s="675"/>
      <c r="L474" s="675"/>
      <c r="M474" s="675"/>
      <c r="N474" s="675"/>
      <c r="O474" s="675"/>
      <c r="P474" s="675"/>
      <c r="Q474" s="675"/>
      <c r="R474" s="675"/>
      <c r="S474" s="675"/>
      <c r="T474" s="675"/>
      <c r="U474" s="675"/>
      <c r="V474" s="675"/>
      <c r="W474" s="675"/>
      <c r="X474" s="675"/>
      <c r="Y474" s="675"/>
      <c r="Z474" s="675"/>
    </row>
    <row r="475" spans="1:26">
      <c r="A475" s="674"/>
      <c r="B475" s="675"/>
      <c r="C475" s="675"/>
      <c r="D475" s="675"/>
      <c r="E475" s="675"/>
      <c r="F475" s="675"/>
      <c r="G475" s="675"/>
      <c r="H475" s="675"/>
      <c r="I475" s="675"/>
      <c r="J475" s="675"/>
      <c r="K475" s="675"/>
      <c r="L475" s="675"/>
      <c r="M475" s="675"/>
      <c r="N475" s="675"/>
      <c r="O475" s="675"/>
      <c r="P475" s="675"/>
      <c r="Q475" s="675"/>
      <c r="R475" s="675"/>
      <c r="S475" s="675"/>
      <c r="T475" s="675"/>
      <c r="U475" s="675"/>
      <c r="V475" s="675"/>
      <c r="W475" s="675"/>
      <c r="X475" s="675"/>
      <c r="Y475" s="675"/>
      <c r="Z475" s="675"/>
    </row>
    <row r="476" spans="1:26">
      <c r="A476" s="674"/>
      <c r="B476" s="675"/>
      <c r="C476" s="675"/>
      <c r="D476" s="675"/>
      <c r="E476" s="675"/>
      <c r="F476" s="675"/>
      <c r="G476" s="675"/>
      <c r="H476" s="675"/>
      <c r="I476" s="675"/>
      <c r="J476" s="675"/>
      <c r="K476" s="675"/>
      <c r="L476" s="675"/>
      <c r="M476" s="675"/>
      <c r="N476" s="675"/>
      <c r="O476" s="675"/>
      <c r="P476" s="675"/>
      <c r="Q476" s="675"/>
      <c r="R476" s="675"/>
      <c r="S476" s="675"/>
      <c r="T476" s="675"/>
      <c r="U476" s="675"/>
      <c r="V476" s="675"/>
      <c r="W476" s="675"/>
      <c r="X476" s="675"/>
      <c r="Y476" s="675"/>
      <c r="Z476" s="675"/>
    </row>
    <row r="477" spans="1:26">
      <c r="A477" s="674"/>
      <c r="B477" s="675"/>
      <c r="C477" s="675"/>
      <c r="D477" s="675"/>
      <c r="E477" s="675"/>
      <c r="F477" s="675"/>
      <c r="G477" s="675"/>
      <c r="H477" s="675"/>
      <c r="I477" s="675"/>
      <c r="J477" s="675"/>
      <c r="K477" s="675"/>
      <c r="L477" s="675"/>
      <c r="M477" s="675"/>
      <c r="N477" s="675"/>
      <c r="O477" s="675"/>
      <c r="P477" s="675"/>
      <c r="Q477" s="675"/>
      <c r="R477" s="675"/>
      <c r="S477" s="675"/>
      <c r="T477" s="675"/>
      <c r="U477" s="675"/>
      <c r="V477" s="675"/>
      <c r="W477" s="675"/>
      <c r="X477" s="675"/>
      <c r="Y477" s="675"/>
      <c r="Z477" s="675"/>
    </row>
    <row r="478" spans="1:26">
      <c r="A478" s="674"/>
      <c r="B478" s="675"/>
      <c r="C478" s="675"/>
      <c r="D478" s="675"/>
      <c r="E478" s="675"/>
      <c r="F478" s="675"/>
      <c r="G478" s="675"/>
      <c r="H478" s="675"/>
      <c r="I478" s="675"/>
      <c r="J478" s="675"/>
      <c r="K478" s="675"/>
      <c r="L478" s="675"/>
      <c r="M478" s="675"/>
      <c r="N478" s="675"/>
      <c r="O478" s="675"/>
      <c r="P478" s="675"/>
      <c r="Q478" s="675"/>
      <c r="R478" s="675"/>
      <c r="S478" s="675"/>
      <c r="T478" s="675"/>
      <c r="U478" s="675"/>
      <c r="V478" s="675"/>
      <c r="W478" s="675"/>
      <c r="X478" s="675"/>
      <c r="Y478" s="675"/>
      <c r="Z478" s="675"/>
    </row>
    <row r="479" spans="1:26">
      <c r="A479" s="674"/>
      <c r="B479" s="675"/>
      <c r="C479" s="675"/>
      <c r="D479" s="675"/>
      <c r="E479" s="675"/>
      <c r="F479" s="675"/>
      <c r="G479" s="675"/>
      <c r="H479" s="675"/>
      <c r="I479" s="675"/>
      <c r="J479" s="675"/>
      <c r="K479" s="675"/>
      <c r="L479" s="675"/>
      <c r="M479" s="675"/>
      <c r="N479" s="675"/>
      <c r="O479" s="675"/>
      <c r="P479" s="675"/>
      <c r="Q479" s="675"/>
      <c r="R479" s="675"/>
      <c r="S479" s="675"/>
      <c r="T479" s="675"/>
      <c r="U479" s="675"/>
      <c r="V479" s="675"/>
      <c r="W479" s="675"/>
      <c r="X479" s="675"/>
      <c r="Y479" s="675"/>
      <c r="Z479" s="675"/>
    </row>
    <row r="480" spans="1:26">
      <c r="A480" s="674"/>
      <c r="B480" s="675"/>
      <c r="C480" s="675"/>
      <c r="D480" s="675"/>
      <c r="E480" s="675"/>
      <c r="F480" s="675"/>
      <c r="G480" s="675"/>
      <c r="H480" s="675"/>
      <c r="I480" s="675"/>
      <c r="J480" s="675"/>
      <c r="K480" s="675"/>
      <c r="L480" s="675"/>
      <c r="M480" s="675"/>
      <c r="N480" s="675"/>
      <c r="O480" s="675"/>
      <c r="P480" s="675"/>
      <c r="Q480" s="675"/>
      <c r="R480" s="675"/>
      <c r="S480" s="675"/>
      <c r="T480" s="675"/>
      <c r="U480" s="675"/>
      <c r="V480" s="675"/>
      <c r="W480" s="675"/>
      <c r="X480" s="675"/>
      <c r="Y480" s="675"/>
      <c r="Z480" s="675"/>
    </row>
    <row r="481" spans="1:26">
      <c r="A481" s="674"/>
      <c r="B481" s="675"/>
      <c r="C481" s="675"/>
      <c r="D481" s="675"/>
      <c r="E481" s="675"/>
      <c r="F481" s="675"/>
      <c r="G481" s="675"/>
      <c r="H481" s="675"/>
      <c r="I481" s="675"/>
      <c r="J481" s="675"/>
      <c r="K481" s="675"/>
      <c r="L481" s="675"/>
      <c r="M481" s="675"/>
      <c r="N481" s="675"/>
      <c r="O481" s="675"/>
      <c r="P481" s="675"/>
      <c r="Q481" s="675"/>
      <c r="R481" s="675"/>
      <c r="S481" s="675"/>
      <c r="T481" s="675"/>
      <c r="U481" s="675"/>
      <c r="V481" s="675"/>
      <c r="W481" s="675"/>
      <c r="X481" s="675"/>
      <c r="Y481" s="675"/>
      <c r="Z481" s="675"/>
    </row>
    <row r="482" spans="1:26">
      <c r="A482" s="674"/>
      <c r="B482" s="675"/>
      <c r="C482" s="675"/>
      <c r="D482" s="675"/>
      <c r="E482" s="675"/>
      <c r="F482" s="675"/>
      <c r="G482" s="675"/>
      <c r="H482" s="675"/>
      <c r="I482" s="675"/>
      <c r="J482" s="675"/>
      <c r="K482" s="675"/>
      <c r="L482" s="675"/>
      <c r="M482" s="675"/>
      <c r="N482" s="675"/>
      <c r="O482" s="675"/>
      <c r="P482" s="675"/>
      <c r="Q482" s="675"/>
      <c r="R482" s="675"/>
      <c r="S482" s="675"/>
      <c r="T482" s="675"/>
      <c r="U482" s="675"/>
      <c r="V482" s="675"/>
      <c r="W482" s="675"/>
      <c r="X482" s="675"/>
      <c r="Y482" s="675"/>
      <c r="Z482" s="675"/>
    </row>
    <row r="483" spans="1:26">
      <c r="A483" s="674"/>
      <c r="B483" s="675"/>
      <c r="C483" s="675"/>
      <c r="D483" s="675"/>
      <c r="E483" s="675"/>
      <c r="F483" s="675"/>
      <c r="G483" s="675"/>
      <c r="H483" s="675"/>
      <c r="I483" s="675"/>
      <c r="J483" s="675"/>
      <c r="K483" s="675"/>
      <c r="L483" s="675"/>
      <c r="M483" s="675"/>
      <c r="N483" s="675"/>
      <c r="O483" s="675"/>
      <c r="P483" s="675"/>
      <c r="Q483" s="675"/>
      <c r="R483" s="675"/>
      <c r="S483" s="675"/>
      <c r="T483" s="675"/>
      <c r="U483" s="675"/>
      <c r="V483" s="675"/>
      <c r="W483" s="675"/>
      <c r="X483" s="675"/>
      <c r="Y483" s="675"/>
      <c r="Z483" s="675"/>
    </row>
    <row r="484" spans="1:26">
      <c r="A484" s="674"/>
      <c r="B484" s="675"/>
      <c r="C484" s="675"/>
      <c r="D484" s="675"/>
      <c r="E484" s="675"/>
      <c r="F484" s="675"/>
      <c r="G484" s="675"/>
      <c r="H484" s="675"/>
      <c r="I484" s="675"/>
      <c r="J484" s="675"/>
      <c r="K484" s="675"/>
      <c r="L484" s="675"/>
      <c r="M484" s="675"/>
      <c r="N484" s="675"/>
      <c r="O484" s="675"/>
      <c r="P484" s="675"/>
      <c r="Q484" s="675"/>
      <c r="R484" s="675"/>
      <c r="S484" s="675"/>
      <c r="T484" s="675"/>
      <c r="U484" s="675"/>
      <c r="V484" s="675"/>
      <c r="W484" s="675"/>
      <c r="X484" s="675"/>
      <c r="Y484" s="675"/>
      <c r="Z484" s="675"/>
    </row>
    <row r="485" spans="1:26">
      <c r="A485" s="674"/>
      <c r="B485" s="675"/>
      <c r="C485" s="675"/>
      <c r="D485" s="675"/>
      <c r="E485" s="675"/>
      <c r="F485" s="675"/>
      <c r="G485" s="675"/>
      <c r="H485" s="675"/>
      <c r="I485" s="675"/>
      <c r="J485" s="675"/>
      <c r="K485" s="675"/>
      <c r="L485" s="675"/>
      <c r="M485" s="675"/>
      <c r="N485" s="675"/>
      <c r="O485" s="675"/>
      <c r="P485" s="675"/>
      <c r="Q485" s="675"/>
      <c r="R485" s="675"/>
      <c r="S485" s="675"/>
      <c r="T485" s="675"/>
      <c r="U485" s="675"/>
      <c r="V485" s="675"/>
      <c r="W485" s="675"/>
      <c r="X485" s="675"/>
      <c r="Y485" s="675"/>
      <c r="Z485" s="675"/>
    </row>
    <row r="486" spans="1:26">
      <c r="A486" s="674"/>
      <c r="B486" s="675"/>
      <c r="C486" s="675"/>
      <c r="D486" s="675"/>
      <c r="E486" s="675"/>
      <c r="F486" s="675"/>
      <c r="G486" s="675"/>
      <c r="H486" s="675"/>
      <c r="I486" s="675"/>
      <c r="J486" s="675"/>
      <c r="K486" s="675"/>
      <c r="L486" s="675"/>
      <c r="M486" s="675"/>
      <c r="N486" s="675"/>
      <c r="O486" s="675"/>
      <c r="P486" s="675"/>
      <c r="Q486" s="675"/>
      <c r="R486" s="675"/>
      <c r="S486" s="675"/>
      <c r="T486" s="675"/>
      <c r="U486" s="675"/>
      <c r="V486" s="675"/>
      <c r="W486" s="675"/>
      <c r="X486" s="675"/>
      <c r="Y486" s="675"/>
      <c r="Z486" s="675"/>
    </row>
    <row r="487" spans="1:26">
      <c r="A487" s="674"/>
      <c r="B487" s="675"/>
      <c r="C487" s="675"/>
      <c r="D487" s="675"/>
      <c r="E487" s="675"/>
      <c r="F487" s="675"/>
      <c r="G487" s="675"/>
      <c r="H487" s="675"/>
      <c r="I487" s="675"/>
      <c r="J487" s="675"/>
      <c r="K487" s="675"/>
      <c r="L487" s="675"/>
      <c r="M487" s="675"/>
      <c r="N487" s="675"/>
      <c r="O487" s="675"/>
      <c r="P487" s="675"/>
      <c r="Q487" s="675"/>
      <c r="R487" s="675"/>
      <c r="S487" s="675"/>
      <c r="T487" s="675"/>
      <c r="U487" s="675"/>
      <c r="V487" s="675"/>
      <c r="W487" s="675"/>
      <c r="X487" s="675"/>
      <c r="Y487" s="675"/>
      <c r="Z487" s="675"/>
    </row>
    <row r="488" spans="1:26">
      <c r="A488" s="674"/>
      <c r="B488" s="675"/>
      <c r="C488" s="675"/>
      <c r="D488" s="675"/>
      <c r="E488" s="675"/>
      <c r="F488" s="675"/>
      <c r="G488" s="675"/>
      <c r="H488" s="675"/>
      <c r="I488" s="675"/>
      <c r="J488" s="675"/>
      <c r="K488" s="675"/>
      <c r="L488" s="675"/>
      <c r="M488" s="675"/>
      <c r="N488" s="675"/>
      <c r="O488" s="675"/>
      <c r="P488" s="675"/>
      <c r="Q488" s="675"/>
      <c r="R488" s="675"/>
      <c r="S488" s="675"/>
      <c r="T488" s="675"/>
      <c r="U488" s="675"/>
      <c r="V488" s="675"/>
      <c r="W488" s="675"/>
      <c r="X488" s="675"/>
      <c r="Y488" s="675"/>
      <c r="Z488" s="675"/>
    </row>
    <row r="489" spans="1:26">
      <c r="A489" s="674"/>
      <c r="B489" s="675"/>
      <c r="C489" s="675"/>
      <c r="D489" s="675"/>
      <c r="E489" s="675"/>
      <c r="F489" s="675"/>
      <c r="G489" s="675"/>
      <c r="H489" s="675"/>
      <c r="I489" s="675"/>
      <c r="J489" s="675"/>
      <c r="K489" s="675"/>
      <c r="L489" s="675"/>
      <c r="M489" s="675"/>
      <c r="N489" s="675"/>
      <c r="O489" s="675"/>
      <c r="P489" s="675"/>
      <c r="Q489" s="675"/>
      <c r="R489" s="675"/>
      <c r="S489" s="675"/>
      <c r="T489" s="675"/>
      <c r="U489" s="675"/>
      <c r="V489" s="675"/>
      <c r="W489" s="675"/>
      <c r="X489" s="675"/>
      <c r="Y489" s="675"/>
      <c r="Z489" s="675"/>
    </row>
    <row r="490" spans="1:26">
      <c r="A490" s="674"/>
      <c r="B490" s="675"/>
      <c r="C490" s="675"/>
      <c r="D490" s="675"/>
      <c r="E490" s="675"/>
      <c r="F490" s="675"/>
      <c r="G490" s="675"/>
      <c r="H490" s="675"/>
      <c r="I490" s="675"/>
      <c r="J490" s="675"/>
      <c r="K490" s="675"/>
      <c r="L490" s="675"/>
      <c r="M490" s="675"/>
      <c r="N490" s="675"/>
      <c r="O490" s="675"/>
      <c r="P490" s="675"/>
      <c r="Q490" s="675"/>
      <c r="R490" s="675"/>
      <c r="S490" s="675"/>
      <c r="T490" s="675"/>
      <c r="U490" s="675"/>
      <c r="V490" s="675"/>
      <c r="W490" s="675"/>
      <c r="X490" s="675"/>
      <c r="Y490" s="675"/>
      <c r="Z490" s="675"/>
    </row>
    <row r="491" spans="1:26">
      <c r="A491" s="674"/>
      <c r="B491" s="675"/>
      <c r="C491" s="675"/>
      <c r="D491" s="675"/>
      <c r="E491" s="675"/>
      <c r="F491" s="675"/>
      <c r="G491" s="675"/>
      <c r="H491" s="675"/>
      <c r="I491" s="675"/>
      <c r="J491" s="675"/>
      <c r="K491" s="675"/>
      <c r="L491" s="675"/>
      <c r="M491" s="675"/>
      <c r="N491" s="675"/>
      <c r="O491" s="675"/>
      <c r="P491" s="675"/>
      <c r="Q491" s="675"/>
      <c r="R491" s="675"/>
      <c r="S491" s="675"/>
      <c r="T491" s="675"/>
      <c r="U491" s="675"/>
      <c r="V491" s="675"/>
      <c r="W491" s="675"/>
      <c r="X491" s="675"/>
      <c r="Y491" s="675"/>
      <c r="Z491" s="675"/>
    </row>
    <row r="492" spans="1:26">
      <c r="A492" s="674"/>
      <c r="B492" s="675"/>
      <c r="C492" s="675"/>
      <c r="D492" s="675"/>
      <c r="E492" s="675"/>
      <c r="F492" s="675"/>
      <c r="G492" s="675"/>
      <c r="H492" s="675"/>
      <c r="I492" s="675"/>
      <c r="J492" s="675"/>
      <c r="K492" s="675"/>
      <c r="L492" s="675"/>
      <c r="M492" s="675"/>
      <c r="N492" s="675"/>
      <c r="O492" s="675"/>
      <c r="P492" s="675"/>
      <c r="Q492" s="675"/>
      <c r="R492" s="675"/>
      <c r="S492" s="675"/>
      <c r="T492" s="675"/>
      <c r="U492" s="675"/>
      <c r="V492" s="675"/>
      <c r="W492" s="675"/>
      <c r="X492" s="675"/>
      <c r="Y492" s="675"/>
      <c r="Z492" s="675"/>
    </row>
    <row r="493" spans="1:26">
      <c r="A493" s="674"/>
      <c r="B493" s="675"/>
      <c r="C493" s="675"/>
      <c r="D493" s="675"/>
      <c r="E493" s="675"/>
      <c r="F493" s="675"/>
      <c r="G493" s="675"/>
      <c r="H493" s="675"/>
      <c r="I493" s="675"/>
      <c r="J493" s="675"/>
      <c r="K493" s="675"/>
      <c r="L493" s="675"/>
      <c r="M493" s="675"/>
      <c r="N493" s="675"/>
      <c r="O493" s="675"/>
      <c r="P493" s="675"/>
      <c r="Q493" s="675"/>
      <c r="R493" s="675"/>
      <c r="S493" s="675"/>
      <c r="T493" s="675"/>
      <c r="U493" s="675"/>
      <c r="V493" s="675"/>
      <c r="W493" s="675"/>
      <c r="X493" s="675"/>
      <c r="Y493" s="675"/>
      <c r="Z493" s="675"/>
    </row>
    <row r="494" spans="1:26">
      <c r="A494" s="674"/>
      <c r="B494" s="675"/>
      <c r="C494" s="675"/>
      <c r="D494" s="675"/>
      <c r="E494" s="675"/>
      <c r="F494" s="675"/>
      <c r="G494" s="675"/>
      <c r="H494" s="675"/>
      <c r="I494" s="675"/>
      <c r="J494" s="675"/>
      <c r="K494" s="675"/>
      <c r="L494" s="675"/>
      <c r="M494" s="675"/>
      <c r="N494" s="675"/>
      <c r="O494" s="675"/>
      <c r="P494" s="675"/>
      <c r="Q494" s="675"/>
      <c r="R494" s="675"/>
      <c r="S494" s="675"/>
      <c r="T494" s="675"/>
      <c r="U494" s="675"/>
      <c r="V494" s="675"/>
      <c r="W494" s="675"/>
      <c r="X494" s="675"/>
      <c r="Y494" s="675"/>
      <c r="Z494" s="675"/>
    </row>
    <row r="495" spans="1:26">
      <c r="A495" s="674"/>
      <c r="B495" s="675"/>
      <c r="C495" s="675"/>
      <c r="D495" s="675"/>
      <c r="E495" s="675"/>
      <c r="F495" s="675"/>
      <c r="G495" s="675"/>
      <c r="H495" s="675"/>
      <c r="I495" s="675"/>
      <c r="J495" s="675"/>
      <c r="K495" s="675"/>
      <c r="L495" s="675"/>
      <c r="M495" s="675"/>
      <c r="N495" s="675"/>
      <c r="O495" s="675"/>
      <c r="P495" s="675"/>
      <c r="Q495" s="675"/>
      <c r="R495" s="675"/>
      <c r="S495" s="675"/>
      <c r="T495" s="675"/>
      <c r="U495" s="675"/>
      <c r="V495" s="675"/>
      <c r="W495" s="675"/>
      <c r="X495" s="675"/>
      <c r="Y495" s="675"/>
      <c r="Z495" s="675"/>
    </row>
    <row r="496" spans="1:26">
      <c r="A496" s="674"/>
      <c r="B496" s="675"/>
      <c r="C496" s="675"/>
      <c r="D496" s="675"/>
      <c r="E496" s="675"/>
      <c r="F496" s="675"/>
      <c r="G496" s="675"/>
      <c r="H496" s="675"/>
      <c r="I496" s="675"/>
      <c r="J496" s="675"/>
      <c r="K496" s="675"/>
      <c r="L496" s="675"/>
      <c r="M496" s="675"/>
      <c r="N496" s="675"/>
      <c r="O496" s="675"/>
      <c r="P496" s="675"/>
      <c r="Q496" s="675"/>
      <c r="R496" s="675"/>
      <c r="S496" s="675"/>
      <c r="T496" s="675"/>
      <c r="U496" s="675"/>
      <c r="V496" s="675"/>
      <c r="W496" s="675"/>
      <c r="X496" s="675"/>
      <c r="Y496" s="675"/>
      <c r="Z496" s="675"/>
    </row>
    <row r="497" spans="1:26">
      <c r="A497" s="674"/>
      <c r="B497" s="675"/>
      <c r="C497" s="675"/>
      <c r="D497" s="675"/>
      <c r="E497" s="675"/>
      <c r="F497" s="675"/>
      <c r="G497" s="675"/>
      <c r="H497" s="675"/>
      <c r="I497" s="675"/>
      <c r="J497" s="675"/>
      <c r="K497" s="675"/>
      <c r="L497" s="675"/>
      <c r="M497" s="675"/>
      <c r="N497" s="675"/>
      <c r="O497" s="675"/>
      <c r="P497" s="675"/>
      <c r="Q497" s="675"/>
      <c r="R497" s="675"/>
      <c r="S497" s="675"/>
      <c r="T497" s="675"/>
      <c r="U497" s="675"/>
      <c r="V497" s="675"/>
      <c r="W497" s="675"/>
      <c r="X497" s="675"/>
      <c r="Y497" s="675"/>
      <c r="Z497" s="675"/>
    </row>
    <row r="498" spans="1:26">
      <c r="A498" s="674"/>
      <c r="B498" s="675"/>
      <c r="C498" s="675"/>
      <c r="D498" s="675"/>
      <c r="E498" s="675"/>
      <c r="F498" s="675"/>
      <c r="G498" s="675"/>
      <c r="H498" s="675"/>
      <c r="I498" s="675"/>
      <c r="J498" s="675"/>
      <c r="K498" s="675"/>
      <c r="L498" s="675"/>
      <c r="M498" s="675"/>
      <c r="N498" s="675"/>
      <c r="O498" s="675"/>
      <c r="P498" s="675"/>
      <c r="Q498" s="675"/>
      <c r="R498" s="675"/>
      <c r="S498" s="675"/>
      <c r="T498" s="675"/>
      <c r="U498" s="675"/>
      <c r="V498" s="675"/>
      <c r="W498" s="675"/>
      <c r="X498" s="675"/>
      <c r="Y498" s="675"/>
      <c r="Z498" s="675"/>
    </row>
    <row r="499" spans="1:26">
      <c r="A499" s="674"/>
      <c r="B499" s="675"/>
      <c r="C499" s="675"/>
      <c r="D499" s="675"/>
      <c r="E499" s="675"/>
      <c r="F499" s="675"/>
      <c r="G499" s="675"/>
      <c r="H499" s="675"/>
      <c r="I499" s="675"/>
      <c r="J499" s="675"/>
      <c r="K499" s="675"/>
      <c r="L499" s="675"/>
      <c r="M499" s="675"/>
      <c r="N499" s="675"/>
      <c r="O499" s="675"/>
      <c r="P499" s="675"/>
      <c r="Q499" s="675"/>
      <c r="R499" s="675"/>
      <c r="S499" s="675"/>
      <c r="T499" s="675"/>
      <c r="U499" s="675"/>
      <c r="V499" s="675"/>
      <c r="W499" s="675"/>
      <c r="X499" s="675"/>
      <c r="Y499" s="675"/>
      <c r="Z499" s="675"/>
    </row>
    <row r="500" spans="1:26">
      <c r="A500" s="674"/>
      <c r="B500" s="675"/>
      <c r="C500" s="675"/>
      <c r="D500" s="675"/>
      <c r="E500" s="675"/>
      <c r="F500" s="675"/>
      <c r="G500" s="675"/>
      <c r="H500" s="675"/>
      <c r="I500" s="675"/>
      <c r="J500" s="675"/>
      <c r="K500" s="675"/>
      <c r="L500" s="675"/>
      <c r="M500" s="675"/>
      <c r="N500" s="675"/>
      <c r="O500" s="675"/>
      <c r="P500" s="675"/>
      <c r="Q500" s="675"/>
      <c r="R500" s="675"/>
      <c r="S500" s="675"/>
      <c r="T500" s="675"/>
      <c r="U500" s="675"/>
      <c r="V500" s="675"/>
      <c r="W500" s="675"/>
      <c r="X500" s="675"/>
      <c r="Y500" s="675"/>
      <c r="Z500" s="675"/>
    </row>
    <row r="501" spans="1:26">
      <c r="A501" s="674"/>
      <c r="B501" s="675"/>
      <c r="C501" s="675"/>
      <c r="D501" s="675"/>
      <c r="E501" s="675"/>
      <c r="F501" s="675"/>
      <c r="G501" s="675"/>
      <c r="H501" s="675"/>
      <c r="I501" s="675"/>
      <c r="J501" s="675"/>
      <c r="K501" s="675"/>
      <c r="L501" s="675"/>
      <c r="M501" s="675"/>
      <c r="N501" s="675"/>
      <c r="O501" s="675"/>
      <c r="P501" s="675"/>
      <c r="Q501" s="675"/>
      <c r="R501" s="675"/>
      <c r="S501" s="675"/>
      <c r="T501" s="675"/>
      <c r="U501" s="675"/>
      <c r="V501" s="675"/>
      <c r="W501" s="675"/>
      <c r="X501" s="675"/>
      <c r="Y501" s="675"/>
      <c r="Z501" s="675"/>
    </row>
    <row r="502" spans="1:26">
      <c r="A502" s="674"/>
      <c r="B502" s="675"/>
      <c r="C502" s="675"/>
      <c r="D502" s="675"/>
      <c r="E502" s="675"/>
      <c r="F502" s="675"/>
      <c r="G502" s="675"/>
      <c r="H502" s="675"/>
      <c r="I502" s="675"/>
      <c r="J502" s="675"/>
      <c r="K502" s="675"/>
      <c r="L502" s="675"/>
      <c r="M502" s="675"/>
      <c r="N502" s="675"/>
      <c r="O502" s="675"/>
      <c r="P502" s="675"/>
      <c r="Q502" s="675"/>
      <c r="R502" s="675"/>
      <c r="S502" s="675"/>
      <c r="T502" s="675"/>
      <c r="U502" s="675"/>
      <c r="V502" s="675"/>
      <c r="W502" s="675"/>
      <c r="X502" s="675"/>
      <c r="Y502" s="675"/>
      <c r="Z502" s="675"/>
    </row>
    <row r="503" spans="1:26">
      <c r="A503" s="674"/>
      <c r="B503" s="675"/>
      <c r="C503" s="675"/>
      <c r="D503" s="675"/>
      <c r="E503" s="675"/>
      <c r="F503" s="675"/>
      <c r="G503" s="675"/>
      <c r="H503" s="675"/>
      <c r="I503" s="675"/>
      <c r="J503" s="675"/>
      <c r="K503" s="675"/>
      <c r="L503" s="675"/>
      <c r="M503" s="675"/>
      <c r="N503" s="675"/>
      <c r="O503" s="675"/>
      <c r="P503" s="675"/>
      <c r="Q503" s="675"/>
      <c r="R503" s="675"/>
      <c r="S503" s="675"/>
      <c r="T503" s="675"/>
      <c r="U503" s="675"/>
      <c r="V503" s="675"/>
      <c r="W503" s="675"/>
      <c r="X503" s="675"/>
      <c r="Y503" s="675"/>
      <c r="Z503" s="675"/>
    </row>
    <row r="504" spans="1:26">
      <c r="A504" s="674"/>
      <c r="B504" s="675"/>
      <c r="C504" s="675"/>
      <c r="D504" s="675"/>
      <c r="E504" s="675"/>
      <c r="F504" s="675"/>
      <c r="G504" s="675"/>
      <c r="H504" s="675"/>
      <c r="I504" s="675"/>
      <c r="J504" s="675"/>
      <c r="K504" s="675"/>
      <c r="L504" s="675"/>
      <c r="M504" s="675"/>
      <c r="N504" s="675"/>
      <c r="O504" s="675"/>
      <c r="P504" s="675"/>
      <c r="Q504" s="675"/>
      <c r="R504" s="675"/>
      <c r="S504" s="675"/>
      <c r="T504" s="675"/>
      <c r="U504" s="675"/>
      <c r="V504" s="675"/>
      <c r="W504" s="675"/>
      <c r="X504" s="675"/>
      <c r="Y504" s="675"/>
      <c r="Z504" s="675"/>
    </row>
    <row r="505" spans="1:26">
      <c r="A505" s="674"/>
      <c r="B505" s="675"/>
      <c r="C505" s="675"/>
      <c r="D505" s="675"/>
      <c r="E505" s="675"/>
      <c r="F505" s="675"/>
      <c r="G505" s="675"/>
      <c r="H505" s="675"/>
      <c r="I505" s="675"/>
      <c r="J505" s="675"/>
      <c r="K505" s="675"/>
      <c r="L505" s="675"/>
      <c r="M505" s="675"/>
      <c r="N505" s="675"/>
      <c r="O505" s="675"/>
      <c r="P505" s="675"/>
      <c r="Q505" s="675"/>
      <c r="R505" s="675"/>
      <c r="S505" s="675"/>
      <c r="T505" s="675"/>
      <c r="U505" s="675"/>
      <c r="V505" s="675"/>
      <c r="W505" s="675"/>
      <c r="X505" s="675"/>
      <c r="Y505" s="675"/>
      <c r="Z505" s="675"/>
    </row>
    <row r="506" spans="1:26">
      <c r="A506" s="674"/>
      <c r="B506" s="675"/>
      <c r="C506" s="675"/>
      <c r="D506" s="675"/>
      <c r="E506" s="675"/>
      <c r="F506" s="675"/>
      <c r="G506" s="675"/>
      <c r="H506" s="675"/>
      <c r="I506" s="675"/>
      <c r="J506" s="675"/>
      <c r="K506" s="675"/>
      <c r="L506" s="675"/>
      <c r="M506" s="675"/>
      <c r="N506" s="675"/>
      <c r="O506" s="675"/>
      <c r="P506" s="675"/>
      <c r="Q506" s="675"/>
      <c r="R506" s="675"/>
      <c r="S506" s="675"/>
      <c r="T506" s="675"/>
      <c r="U506" s="675"/>
      <c r="V506" s="675"/>
      <c r="W506" s="675"/>
      <c r="X506" s="675"/>
      <c r="Y506" s="675"/>
      <c r="Z506" s="675"/>
    </row>
    <row r="507" spans="1:26">
      <c r="A507" s="674"/>
      <c r="B507" s="675"/>
      <c r="C507" s="675"/>
      <c r="D507" s="675"/>
      <c r="E507" s="675"/>
      <c r="F507" s="675"/>
      <c r="G507" s="675"/>
      <c r="H507" s="675"/>
      <c r="I507" s="675"/>
      <c r="J507" s="675"/>
      <c r="K507" s="675"/>
      <c r="L507" s="675"/>
      <c r="M507" s="675"/>
      <c r="N507" s="675"/>
      <c r="O507" s="675"/>
      <c r="P507" s="675"/>
      <c r="Q507" s="675"/>
      <c r="R507" s="675"/>
      <c r="S507" s="675"/>
      <c r="T507" s="675"/>
      <c r="U507" s="675"/>
      <c r="V507" s="675"/>
      <c r="W507" s="675"/>
      <c r="X507" s="675"/>
      <c r="Y507" s="675"/>
      <c r="Z507" s="675"/>
    </row>
    <row r="508" spans="1:26">
      <c r="A508" s="674"/>
      <c r="B508" s="675"/>
      <c r="C508" s="675"/>
      <c r="D508" s="675"/>
      <c r="E508" s="675"/>
      <c r="F508" s="675"/>
      <c r="G508" s="675"/>
      <c r="H508" s="675"/>
      <c r="I508" s="675"/>
      <c r="J508" s="675"/>
      <c r="K508" s="675"/>
      <c r="L508" s="675"/>
      <c r="M508" s="675"/>
      <c r="N508" s="675"/>
      <c r="O508" s="675"/>
      <c r="P508" s="675"/>
      <c r="Q508" s="675"/>
      <c r="R508" s="675"/>
      <c r="S508" s="675"/>
      <c r="T508" s="675"/>
      <c r="U508" s="675"/>
      <c r="V508" s="675"/>
      <c r="W508" s="675"/>
      <c r="X508" s="675"/>
      <c r="Y508" s="675"/>
      <c r="Z508" s="675"/>
    </row>
    <row r="509" spans="1:26">
      <c r="A509" s="674"/>
      <c r="B509" s="675"/>
      <c r="C509" s="675"/>
      <c r="D509" s="675"/>
      <c r="E509" s="675"/>
      <c r="F509" s="675"/>
      <c r="G509" s="675"/>
      <c r="H509" s="675"/>
      <c r="I509" s="675"/>
      <c r="J509" s="675"/>
      <c r="K509" s="675"/>
      <c r="L509" s="675"/>
      <c r="M509" s="675"/>
      <c r="N509" s="675"/>
      <c r="O509" s="675"/>
      <c r="P509" s="675"/>
      <c r="Q509" s="675"/>
      <c r="R509" s="675"/>
      <c r="S509" s="675"/>
      <c r="T509" s="675"/>
      <c r="U509" s="675"/>
      <c r="V509" s="675"/>
      <c r="W509" s="675"/>
      <c r="X509" s="675"/>
      <c r="Y509" s="675"/>
      <c r="Z509" s="675"/>
    </row>
    <row r="510" spans="1:26">
      <c r="A510" s="674"/>
      <c r="B510" s="675"/>
      <c r="C510" s="675"/>
      <c r="D510" s="675"/>
      <c r="E510" s="675"/>
      <c r="F510" s="675"/>
      <c r="G510" s="675"/>
      <c r="H510" s="675"/>
      <c r="I510" s="675"/>
      <c r="J510" s="675"/>
      <c r="K510" s="675"/>
      <c r="L510" s="675"/>
      <c r="M510" s="675"/>
      <c r="N510" s="675"/>
      <c r="O510" s="675"/>
      <c r="P510" s="675"/>
      <c r="Q510" s="675"/>
      <c r="R510" s="675"/>
      <c r="S510" s="675"/>
      <c r="T510" s="675"/>
      <c r="U510" s="675"/>
      <c r="V510" s="675"/>
      <c r="W510" s="675"/>
      <c r="X510" s="675"/>
      <c r="Y510" s="675"/>
      <c r="Z510" s="675"/>
    </row>
    <row r="511" spans="1:26">
      <c r="A511" s="674"/>
      <c r="B511" s="675"/>
      <c r="C511" s="675"/>
      <c r="D511" s="675"/>
      <c r="E511" s="675"/>
      <c r="F511" s="675"/>
      <c r="G511" s="675"/>
      <c r="H511" s="675"/>
      <c r="I511" s="675"/>
      <c r="J511" s="675"/>
      <c r="K511" s="675"/>
      <c r="L511" s="675"/>
      <c r="M511" s="675"/>
      <c r="N511" s="675"/>
      <c r="O511" s="675"/>
      <c r="P511" s="675"/>
      <c r="Q511" s="675"/>
      <c r="R511" s="675"/>
      <c r="S511" s="675"/>
      <c r="T511" s="675"/>
      <c r="U511" s="675"/>
      <c r="V511" s="675"/>
      <c r="W511" s="675"/>
      <c r="X511" s="675"/>
      <c r="Y511" s="675"/>
      <c r="Z511" s="675"/>
    </row>
    <row r="512" spans="1:26">
      <c r="A512" s="674"/>
      <c r="B512" s="675"/>
      <c r="C512" s="675"/>
      <c r="D512" s="675"/>
      <c r="E512" s="675"/>
      <c r="F512" s="675"/>
      <c r="G512" s="675"/>
      <c r="H512" s="675"/>
      <c r="I512" s="675"/>
      <c r="J512" s="675"/>
      <c r="K512" s="675"/>
      <c r="L512" s="675"/>
      <c r="M512" s="675"/>
      <c r="N512" s="675"/>
      <c r="O512" s="675"/>
      <c r="P512" s="675"/>
      <c r="Q512" s="675"/>
      <c r="R512" s="675"/>
      <c r="S512" s="675"/>
      <c r="T512" s="675"/>
      <c r="U512" s="675"/>
      <c r="V512" s="675"/>
      <c r="W512" s="675"/>
      <c r="X512" s="675"/>
      <c r="Y512" s="675"/>
      <c r="Z512" s="675"/>
    </row>
    <row r="513" spans="1:26">
      <c r="A513" s="674"/>
      <c r="B513" s="675"/>
      <c r="C513" s="675"/>
      <c r="D513" s="675"/>
      <c r="E513" s="675"/>
      <c r="F513" s="675"/>
      <c r="G513" s="675"/>
      <c r="H513" s="675"/>
      <c r="I513" s="675"/>
      <c r="J513" s="675"/>
      <c r="K513" s="675"/>
      <c r="L513" s="675"/>
      <c r="M513" s="675"/>
      <c r="N513" s="675"/>
      <c r="O513" s="675"/>
      <c r="P513" s="675"/>
      <c r="Q513" s="675"/>
      <c r="R513" s="675"/>
      <c r="S513" s="675"/>
      <c r="T513" s="675"/>
      <c r="U513" s="675"/>
      <c r="V513" s="675"/>
      <c r="W513" s="675"/>
      <c r="X513" s="675"/>
      <c r="Y513" s="675"/>
      <c r="Z513" s="675"/>
    </row>
    <row r="514" spans="1:26">
      <c r="A514" s="674"/>
      <c r="B514" s="675"/>
      <c r="C514" s="675"/>
      <c r="D514" s="675"/>
      <c r="E514" s="675"/>
      <c r="F514" s="675"/>
      <c r="G514" s="675"/>
      <c r="H514" s="675"/>
      <c r="I514" s="675"/>
      <c r="J514" s="675"/>
      <c r="K514" s="675"/>
      <c r="L514" s="675"/>
      <c r="M514" s="675"/>
      <c r="N514" s="675"/>
      <c r="O514" s="675"/>
      <c r="P514" s="675"/>
      <c r="Q514" s="675"/>
      <c r="R514" s="675"/>
      <c r="S514" s="675"/>
      <c r="T514" s="675"/>
      <c r="U514" s="675"/>
      <c r="V514" s="675"/>
      <c r="W514" s="675"/>
      <c r="X514" s="675"/>
      <c r="Y514" s="675"/>
      <c r="Z514" s="675"/>
    </row>
    <row r="515" spans="1:26">
      <c r="A515" s="674"/>
      <c r="B515" s="675"/>
      <c r="C515" s="675"/>
      <c r="D515" s="675"/>
      <c r="E515" s="675"/>
      <c r="F515" s="675"/>
      <c r="G515" s="675"/>
      <c r="H515" s="675"/>
      <c r="I515" s="675"/>
      <c r="J515" s="675"/>
      <c r="K515" s="675"/>
      <c r="L515" s="675"/>
      <c r="M515" s="675"/>
      <c r="N515" s="675"/>
      <c r="O515" s="675"/>
      <c r="P515" s="675"/>
      <c r="Q515" s="675"/>
      <c r="R515" s="675"/>
      <c r="S515" s="675"/>
      <c r="T515" s="675"/>
      <c r="U515" s="675"/>
      <c r="V515" s="675"/>
      <c r="W515" s="675"/>
      <c r="X515" s="675"/>
      <c r="Y515" s="675"/>
      <c r="Z515" s="675"/>
    </row>
    <row r="516" spans="1:26">
      <c r="A516" s="674"/>
      <c r="B516" s="675"/>
      <c r="C516" s="675"/>
      <c r="D516" s="675"/>
      <c r="E516" s="675"/>
      <c r="F516" s="675"/>
      <c r="G516" s="675"/>
      <c r="H516" s="675"/>
      <c r="I516" s="675"/>
      <c r="J516" s="675"/>
      <c r="K516" s="675"/>
      <c r="L516" s="675"/>
      <c r="M516" s="675"/>
      <c r="N516" s="675"/>
      <c r="O516" s="675"/>
      <c r="P516" s="675"/>
      <c r="Q516" s="675"/>
      <c r="R516" s="675"/>
      <c r="S516" s="675"/>
      <c r="T516" s="675"/>
      <c r="U516" s="675"/>
      <c r="V516" s="675"/>
      <c r="W516" s="675"/>
      <c r="X516" s="675"/>
      <c r="Y516" s="675"/>
      <c r="Z516" s="675"/>
    </row>
    <row r="517" spans="1:26">
      <c r="A517" s="674"/>
      <c r="B517" s="675"/>
      <c r="C517" s="675"/>
      <c r="D517" s="675"/>
      <c r="E517" s="675"/>
      <c r="F517" s="675"/>
      <c r="G517" s="675"/>
      <c r="H517" s="675"/>
      <c r="I517" s="675"/>
      <c r="J517" s="675"/>
      <c r="K517" s="675"/>
      <c r="L517" s="675"/>
      <c r="M517" s="675"/>
      <c r="N517" s="675"/>
      <c r="O517" s="675"/>
      <c r="P517" s="675"/>
      <c r="Q517" s="675"/>
      <c r="R517" s="675"/>
      <c r="S517" s="675"/>
      <c r="T517" s="675"/>
      <c r="U517" s="675"/>
      <c r="V517" s="675"/>
      <c r="W517" s="675"/>
      <c r="X517" s="675"/>
      <c r="Y517" s="675"/>
      <c r="Z517" s="675"/>
    </row>
    <row r="518" spans="1:26">
      <c r="A518" s="674"/>
      <c r="B518" s="675"/>
      <c r="C518" s="675"/>
      <c r="D518" s="675"/>
      <c r="E518" s="675"/>
      <c r="F518" s="675"/>
      <c r="G518" s="675"/>
      <c r="H518" s="675"/>
      <c r="I518" s="675"/>
      <c r="J518" s="675"/>
      <c r="K518" s="675"/>
      <c r="L518" s="675"/>
      <c r="M518" s="675"/>
      <c r="N518" s="675"/>
      <c r="O518" s="675"/>
      <c r="P518" s="675"/>
      <c r="Q518" s="675"/>
      <c r="R518" s="675"/>
      <c r="S518" s="675"/>
      <c r="T518" s="675"/>
      <c r="U518" s="675"/>
      <c r="V518" s="675"/>
      <c r="W518" s="675"/>
      <c r="X518" s="675"/>
      <c r="Y518" s="675"/>
      <c r="Z518" s="675"/>
    </row>
    <row r="519" spans="1:26">
      <c r="A519" s="674"/>
      <c r="B519" s="675"/>
      <c r="C519" s="675"/>
      <c r="D519" s="675"/>
      <c r="E519" s="675"/>
      <c r="F519" s="675"/>
      <c r="G519" s="675"/>
      <c r="H519" s="675"/>
      <c r="I519" s="675"/>
      <c r="J519" s="675"/>
      <c r="K519" s="675"/>
      <c r="L519" s="675"/>
      <c r="M519" s="675"/>
      <c r="N519" s="675"/>
      <c r="O519" s="675"/>
      <c r="P519" s="675"/>
      <c r="Q519" s="675"/>
      <c r="R519" s="675"/>
      <c r="S519" s="675"/>
      <c r="T519" s="675"/>
      <c r="U519" s="675"/>
      <c r="V519" s="675"/>
      <c r="W519" s="675"/>
      <c r="X519" s="675"/>
      <c r="Y519" s="675"/>
      <c r="Z519" s="675"/>
    </row>
    <row r="520" spans="1:26">
      <c r="A520" s="674"/>
      <c r="B520" s="675"/>
      <c r="C520" s="675"/>
      <c r="D520" s="675"/>
      <c r="E520" s="675"/>
      <c r="F520" s="675"/>
      <c r="G520" s="675"/>
      <c r="H520" s="675"/>
      <c r="I520" s="675"/>
      <c r="J520" s="675"/>
      <c r="K520" s="675"/>
      <c r="L520" s="675"/>
      <c r="M520" s="675"/>
      <c r="N520" s="675"/>
      <c r="O520" s="675"/>
      <c r="P520" s="675"/>
      <c r="Q520" s="675"/>
      <c r="R520" s="675"/>
      <c r="S520" s="675"/>
      <c r="T520" s="675"/>
      <c r="U520" s="675"/>
      <c r="V520" s="675"/>
      <c r="W520" s="675"/>
      <c r="X520" s="675"/>
      <c r="Y520" s="675"/>
      <c r="Z520" s="675"/>
    </row>
    <row r="521" spans="1:26">
      <c r="A521" s="674"/>
      <c r="B521" s="675"/>
      <c r="C521" s="675"/>
      <c r="D521" s="675"/>
      <c r="E521" s="675"/>
      <c r="F521" s="675"/>
      <c r="G521" s="675"/>
      <c r="H521" s="675"/>
      <c r="I521" s="675"/>
      <c r="J521" s="675"/>
      <c r="K521" s="675"/>
      <c r="L521" s="675"/>
      <c r="M521" s="675"/>
      <c r="N521" s="675"/>
      <c r="O521" s="675"/>
      <c r="P521" s="675"/>
      <c r="Q521" s="675"/>
      <c r="R521" s="675"/>
      <c r="S521" s="675"/>
      <c r="T521" s="675"/>
      <c r="U521" s="675"/>
      <c r="V521" s="675"/>
      <c r="W521" s="675"/>
      <c r="X521" s="675"/>
      <c r="Y521" s="675"/>
      <c r="Z521" s="675"/>
    </row>
    <row r="522" spans="1:26">
      <c r="A522" s="674"/>
      <c r="B522" s="675"/>
      <c r="C522" s="675"/>
      <c r="D522" s="675"/>
      <c r="E522" s="675"/>
      <c r="F522" s="675"/>
      <c r="G522" s="675"/>
      <c r="H522" s="675"/>
      <c r="I522" s="675"/>
      <c r="J522" s="675"/>
      <c r="K522" s="675"/>
      <c r="L522" s="675"/>
      <c r="M522" s="675"/>
      <c r="N522" s="675"/>
      <c r="O522" s="675"/>
      <c r="P522" s="675"/>
      <c r="Q522" s="675"/>
      <c r="R522" s="675"/>
      <c r="S522" s="675"/>
      <c r="T522" s="675"/>
      <c r="U522" s="675"/>
      <c r="V522" s="675"/>
      <c r="W522" s="675"/>
      <c r="X522" s="675"/>
      <c r="Y522" s="675"/>
      <c r="Z522" s="675"/>
    </row>
    <row r="523" spans="1:26">
      <c r="A523" s="674"/>
      <c r="B523" s="675"/>
      <c r="C523" s="675"/>
      <c r="D523" s="675"/>
      <c r="E523" s="675"/>
      <c r="F523" s="675"/>
      <c r="G523" s="675"/>
      <c r="H523" s="675"/>
      <c r="I523" s="675"/>
      <c r="J523" s="675"/>
      <c r="K523" s="675"/>
      <c r="L523" s="675"/>
      <c r="M523" s="675"/>
      <c r="N523" s="675"/>
      <c r="O523" s="675"/>
      <c r="P523" s="675"/>
      <c r="Q523" s="675"/>
      <c r="R523" s="675"/>
      <c r="S523" s="675"/>
      <c r="T523" s="675"/>
      <c r="U523" s="675"/>
      <c r="V523" s="675"/>
      <c r="W523" s="675"/>
      <c r="X523" s="675"/>
      <c r="Y523" s="675"/>
      <c r="Z523" s="675"/>
    </row>
    <row r="524" spans="1:26">
      <c r="A524" s="674"/>
      <c r="B524" s="675"/>
      <c r="C524" s="675"/>
      <c r="D524" s="675"/>
      <c r="E524" s="675"/>
      <c r="F524" s="675"/>
      <c r="G524" s="675"/>
      <c r="H524" s="675"/>
      <c r="I524" s="675"/>
      <c r="J524" s="675"/>
      <c r="K524" s="675"/>
      <c r="L524" s="675"/>
      <c r="M524" s="675"/>
      <c r="N524" s="675"/>
      <c r="O524" s="675"/>
      <c r="P524" s="675"/>
      <c r="Q524" s="675"/>
      <c r="R524" s="675"/>
      <c r="S524" s="675"/>
      <c r="T524" s="675"/>
      <c r="U524" s="675"/>
      <c r="V524" s="675"/>
      <c r="W524" s="675"/>
      <c r="X524" s="675"/>
      <c r="Y524" s="675"/>
      <c r="Z524" s="675"/>
    </row>
    <row r="525" spans="1:26">
      <c r="A525" s="674"/>
      <c r="B525" s="675"/>
      <c r="C525" s="675"/>
      <c r="D525" s="675"/>
      <c r="E525" s="675"/>
      <c r="F525" s="675"/>
      <c r="G525" s="675"/>
      <c r="H525" s="675"/>
      <c r="I525" s="675"/>
      <c r="J525" s="675"/>
      <c r="K525" s="675"/>
      <c r="L525" s="675"/>
      <c r="M525" s="675"/>
      <c r="N525" s="675"/>
      <c r="O525" s="675"/>
      <c r="P525" s="675"/>
      <c r="Q525" s="675"/>
      <c r="R525" s="675"/>
      <c r="S525" s="675"/>
      <c r="T525" s="675"/>
      <c r="U525" s="675"/>
      <c r="V525" s="675"/>
      <c r="W525" s="675"/>
      <c r="X525" s="675"/>
      <c r="Y525" s="675"/>
      <c r="Z525" s="675"/>
    </row>
    <row r="526" spans="1:26">
      <c r="A526" s="674"/>
      <c r="B526" s="675"/>
      <c r="C526" s="675"/>
      <c r="D526" s="675"/>
      <c r="E526" s="675"/>
      <c r="F526" s="675"/>
      <c r="G526" s="675"/>
      <c r="H526" s="675"/>
      <c r="I526" s="675"/>
      <c r="J526" s="675"/>
      <c r="K526" s="675"/>
      <c r="L526" s="675"/>
      <c r="M526" s="675"/>
      <c r="N526" s="675"/>
      <c r="O526" s="675"/>
      <c r="P526" s="675"/>
      <c r="Q526" s="675"/>
      <c r="R526" s="675"/>
      <c r="S526" s="675"/>
      <c r="T526" s="675"/>
      <c r="U526" s="675"/>
      <c r="V526" s="675"/>
      <c r="W526" s="675"/>
      <c r="X526" s="675"/>
      <c r="Y526" s="675"/>
      <c r="Z526" s="675"/>
    </row>
    <row r="527" spans="1:26">
      <c r="A527" s="674"/>
      <c r="B527" s="675"/>
      <c r="C527" s="675"/>
      <c r="D527" s="675"/>
      <c r="E527" s="675"/>
      <c r="F527" s="675"/>
      <c r="G527" s="675"/>
      <c r="H527" s="675"/>
      <c r="I527" s="675"/>
      <c r="J527" s="675"/>
      <c r="K527" s="675"/>
      <c r="L527" s="675"/>
      <c r="M527" s="675"/>
      <c r="N527" s="675"/>
      <c r="O527" s="675"/>
      <c r="P527" s="675"/>
      <c r="Q527" s="675"/>
      <c r="R527" s="675"/>
      <c r="S527" s="675"/>
      <c r="T527" s="675"/>
      <c r="U527" s="675"/>
      <c r="V527" s="675"/>
      <c r="W527" s="675"/>
      <c r="X527" s="675"/>
      <c r="Y527" s="675"/>
      <c r="Z527" s="675"/>
    </row>
    <row r="528" spans="1:26">
      <c r="A528" s="674"/>
      <c r="B528" s="675"/>
      <c r="C528" s="675"/>
      <c r="D528" s="675"/>
      <c r="E528" s="675"/>
      <c r="F528" s="675"/>
      <c r="G528" s="675"/>
      <c r="H528" s="675"/>
      <c r="I528" s="675"/>
      <c r="J528" s="675"/>
      <c r="K528" s="675"/>
      <c r="L528" s="675"/>
      <c r="M528" s="675"/>
      <c r="N528" s="675"/>
      <c r="O528" s="675"/>
      <c r="P528" s="675"/>
      <c r="Q528" s="675"/>
      <c r="R528" s="675"/>
      <c r="S528" s="675"/>
      <c r="T528" s="675"/>
      <c r="U528" s="675"/>
      <c r="V528" s="675"/>
      <c r="W528" s="675"/>
      <c r="X528" s="675"/>
      <c r="Y528" s="675"/>
      <c r="Z528" s="675"/>
    </row>
    <row r="529" spans="1:26">
      <c r="A529" s="674"/>
      <c r="B529" s="675"/>
      <c r="C529" s="675"/>
      <c r="D529" s="675"/>
      <c r="E529" s="675"/>
      <c r="F529" s="675"/>
      <c r="G529" s="675"/>
      <c r="H529" s="675"/>
      <c r="I529" s="675"/>
      <c r="J529" s="675"/>
      <c r="K529" s="675"/>
      <c r="L529" s="675"/>
      <c r="M529" s="675"/>
      <c r="N529" s="675"/>
      <c r="O529" s="675"/>
      <c r="P529" s="675"/>
      <c r="Q529" s="675"/>
      <c r="R529" s="675"/>
      <c r="S529" s="675"/>
      <c r="T529" s="675"/>
      <c r="U529" s="675"/>
      <c r="V529" s="675"/>
      <c r="W529" s="675"/>
      <c r="X529" s="675"/>
      <c r="Y529" s="675"/>
      <c r="Z529" s="675"/>
    </row>
    <row r="530" spans="1:26">
      <c r="A530" s="674"/>
      <c r="B530" s="675"/>
      <c r="C530" s="675"/>
      <c r="D530" s="675"/>
      <c r="E530" s="675"/>
      <c r="F530" s="675"/>
      <c r="G530" s="675"/>
      <c r="H530" s="675"/>
      <c r="I530" s="675"/>
      <c r="J530" s="675"/>
      <c r="K530" s="675"/>
      <c r="L530" s="675"/>
      <c r="M530" s="675"/>
      <c r="N530" s="675"/>
      <c r="O530" s="675"/>
      <c r="P530" s="675"/>
      <c r="Q530" s="675"/>
      <c r="R530" s="675"/>
      <c r="S530" s="675"/>
      <c r="T530" s="675"/>
      <c r="U530" s="675"/>
      <c r="V530" s="675"/>
      <c r="W530" s="675"/>
      <c r="X530" s="675"/>
      <c r="Y530" s="675"/>
      <c r="Z530" s="675"/>
    </row>
    <row r="531" spans="1:26">
      <c r="A531" s="674"/>
      <c r="B531" s="675"/>
      <c r="C531" s="675"/>
      <c r="D531" s="675"/>
      <c r="E531" s="675"/>
      <c r="F531" s="675"/>
      <c r="G531" s="675"/>
      <c r="H531" s="675"/>
      <c r="I531" s="675"/>
      <c r="J531" s="675"/>
      <c r="K531" s="675"/>
      <c r="L531" s="675"/>
      <c r="M531" s="675"/>
      <c r="N531" s="675"/>
      <c r="O531" s="675"/>
      <c r="P531" s="675"/>
      <c r="Q531" s="675"/>
      <c r="R531" s="675"/>
      <c r="S531" s="675"/>
      <c r="T531" s="675"/>
      <c r="U531" s="675"/>
      <c r="V531" s="675"/>
      <c r="W531" s="675"/>
      <c r="X531" s="675"/>
      <c r="Y531" s="675"/>
      <c r="Z531" s="675"/>
    </row>
    <row r="532" spans="1:26">
      <c r="A532" s="674"/>
      <c r="B532" s="675"/>
      <c r="C532" s="675"/>
      <c r="D532" s="675"/>
      <c r="E532" s="675"/>
      <c r="F532" s="675"/>
      <c r="G532" s="675"/>
      <c r="H532" s="675"/>
      <c r="I532" s="675"/>
      <c r="J532" s="675"/>
      <c r="K532" s="675"/>
      <c r="L532" s="675"/>
      <c r="M532" s="675"/>
      <c r="N532" s="675"/>
      <c r="O532" s="675"/>
      <c r="P532" s="675"/>
      <c r="Q532" s="675"/>
      <c r="R532" s="675"/>
      <c r="S532" s="675"/>
      <c r="T532" s="675"/>
      <c r="U532" s="675"/>
      <c r="V532" s="675"/>
      <c r="W532" s="675"/>
      <c r="X532" s="675"/>
      <c r="Y532" s="675"/>
      <c r="Z532" s="675"/>
    </row>
    <row r="533" spans="1:26">
      <c r="A533" s="674"/>
      <c r="B533" s="675"/>
      <c r="C533" s="675"/>
      <c r="D533" s="675"/>
      <c r="E533" s="675"/>
      <c r="F533" s="675"/>
      <c r="G533" s="675"/>
      <c r="H533" s="675"/>
      <c r="I533" s="675"/>
      <c r="J533" s="675"/>
      <c r="K533" s="675"/>
      <c r="L533" s="675"/>
      <c r="M533" s="675"/>
      <c r="N533" s="675"/>
      <c r="O533" s="675"/>
      <c r="P533" s="675"/>
      <c r="Q533" s="675"/>
      <c r="R533" s="675"/>
      <c r="S533" s="675"/>
      <c r="T533" s="675"/>
      <c r="U533" s="675"/>
      <c r="V533" s="675"/>
      <c r="W533" s="675"/>
      <c r="X533" s="675"/>
      <c r="Y533" s="675"/>
      <c r="Z533" s="675"/>
    </row>
    <row r="534" spans="1:26">
      <c r="A534" s="674"/>
      <c r="B534" s="675"/>
      <c r="C534" s="675"/>
      <c r="D534" s="675"/>
      <c r="E534" s="675"/>
      <c r="F534" s="675"/>
      <c r="G534" s="675"/>
      <c r="H534" s="675"/>
      <c r="I534" s="675"/>
      <c r="J534" s="675"/>
      <c r="K534" s="675"/>
      <c r="L534" s="675"/>
      <c r="M534" s="675"/>
      <c r="N534" s="675"/>
      <c r="O534" s="675"/>
      <c r="P534" s="675"/>
      <c r="Q534" s="675"/>
      <c r="R534" s="675"/>
      <c r="S534" s="675"/>
      <c r="T534" s="675"/>
      <c r="U534" s="675"/>
      <c r="V534" s="675"/>
      <c r="W534" s="675"/>
      <c r="X534" s="675"/>
      <c r="Y534" s="675"/>
      <c r="Z534" s="675"/>
    </row>
    <row r="535" spans="1:26">
      <c r="A535" s="674"/>
      <c r="B535" s="675"/>
      <c r="C535" s="675"/>
      <c r="D535" s="675"/>
      <c r="E535" s="675"/>
      <c r="F535" s="675"/>
      <c r="G535" s="675"/>
      <c r="H535" s="675"/>
      <c r="I535" s="675"/>
      <c r="J535" s="675"/>
      <c r="K535" s="675"/>
      <c r="L535" s="675"/>
      <c r="M535" s="675"/>
      <c r="N535" s="675"/>
      <c r="O535" s="675"/>
      <c r="P535" s="675"/>
      <c r="Q535" s="675"/>
      <c r="R535" s="675"/>
      <c r="S535" s="675"/>
      <c r="T535" s="675"/>
      <c r="U535" s="675"/>
      <c r="V535" s="675"/>
      <c r="W535" s="675"/>
      <c r="X535" s="675"/>
      <c r="Y535" s="675"/>
      <c r="Z535" s="675"/>
    </row>
    <row r="536" spans="1:26">
      <c r="A536" s="674"/>
      <c r="B536" s="675"/>
      <c r="C536" s="675"/>
      <c r="D536" s="675"/>
      <c r="E536" s="675"/>
      <c r="F536" s="675"/>
      <c r="G536" s="675"/>
      <c r="H536" s="675"/>
      <c r="I536" s="675"/>
      <c r="J536" s="675"/>
      <c r="K536" s="675"/>
      <c r="L536" s="675"/>
      <c r="M536" s="675"/>
      <c r="N536" s="675"/>
      <c r="O536" s="675"/>
      <c r="P536" s="675"/>
      <c r="Q536" s="675"/>
      <c r="R536" s="675"/>
      <c r="S536" s="675"/>
      <c r="T536" s="675"/>
      <c r="U536" s="675"/>
      <c r="V536" s="675"/>
      <c r="W536" s="675"/>
      <c r="X536" s="675"/>
      <c r="Y536" s="675"/>
      <c r="Z536" s="675"/>
    </row>
    <row r="537" spans="1:26">
      <c r="A537" s="674"/>
      <c r="B537" s="675"/>
      <c r="C537" s="675"/>
      <c r="D537" s="675"/>
      <c r="E537" s="675"/>
      <c r="F537" s="675"/>
      <c r="G537" s="675"/>
      <c r="H537" s="675"/>
      <c r="I537" s="675"/>
      <c r="J537" s="675"/>
      <c r="K537" s="675"/>
      <c r="L537" s="675"/>
      <c r="M537" s="675"/>
      <c r="N537" s="675"/>
      <c r="O537" s="675"/>
      <c r="P537" s="675"/>
      <c r="Q537" s="675"/>
      <c r="R537" s="675"/>
      <c r="S537" s="675"/>
      <c r="T537" s="675"/>
      <c r="U537" s="675"/>
      <c r="V537" s="675"/>
      <c r="W537" s="675"/>
      <c r="X537" s="675"/>
      <c r="Y537" s="675"/>
      <c r="Z537" s="675"/>
    </row>
    <row r="538" spans="1:26">
      <c r="A538" s="674"/>
      <c r="B538" s="675"/>
      <c r="C538" s="675"/>
      <c r="D538" s="675"/>
      <c r="E538" s="675"/>
      <c r="F538" s="675"/>
      <c r="G538" s="675"/>
      <c r="H538" s="675"/>
      <c r="I538" s="675"/>
      <c r="J538" s="675"/>
      <c r="K538" s="675"/>
      <c r="L538" s="675"/>
      <c r="M538" s="675"/>
      <c r="N538" s="675"/>
      <c r="O538" s="675"/>
      <c r="P538" s="675"/>
      <c r="Q538" s="675"/>
      <c r="R538" s="675"/>
      <c r="S538" s="675"/>
      <c r="T538" s="675"/>
      <c r="U538" s="675"/>
      <c r="V538" s="675"/>
      <c r="W538" s="675"/>
      <c r="X538" s="675"/>
      <c r="Y538" s="675"/>
      <c r="Z538" s="675"/>
    </row>
    <row r="539" spans="1:26">
      <c r="A539" s="674"/>
      <c r="B539" s="675"/>
      <c r="C539" s="675"/>
      <c r="D539" s="675"/>
      <c r="E539" s="675"/>
      <c r="F539" s="675"/>
      <c r="G539" s="675"/>
      <c r="H539" s="675"/>
      <c r="I539" s="675"/>
      <c r="J539" s="675"/>
      <c r="K539" s="675"/>
      <c r="L539" s="675"/>
      <c r="M539" s="675"/>
      <c r="N539" s="675"/>
      <c r="O539" s="675"/>
      <c r="P539" s="675"/>
      <c r="Q539" s="675"/>
      <c r="R539" s="675"/>
      <c r="S539" s="675"/>
      <c r="T539" s="675"/>
      <c r="U539" s="675"/>
      <c r="V539" s="675"/>
      <c r="W539" s="675"/>
      <c r="X539" s="675"/>
      <c r="Y539" s="675"/>
      <c r="Z539" s="675"/>
    </row>
    <row r="540" spans="1:26">
      <c r="A540" s="674"/>
      <c r="B540" s="675"/>
      <c r="C540" s="675"/>
      <c r="D540" s="675"/>
      <c r="E540" s="675"/>
      <c r="F540" s="675"/>
      <c r="G540" s="675"/>
      <c r="H540" s="675"/>
      <c r="I540" s="675"/>
      <c r="J540" s="675"/>
      <c r="K540" s="675"/>
      <c r="L540" s="675"/>
      <c r="M540" s="675"/>
      <c r="N540" s="675"/>
      <c r="O540" s="675"/>
      <c r="P540" s="675"/>
      <c r="Q540" s="675"/>
      <c r="R540" s="675"/>
      <c r="S540" s="675"/>
      <c r="T540" s="675"/>
      <c r="U540" s="675"/>
      <c r="V540" s="675"/>
      <c r="W540" s="675"/>
      <c r="X540" s="675"/>
      <c r="Y540" s="675"/>
      <c r="Z540" s="675"/>
    </row>
    <row r="541" spans="1:26">
      <c r="A541" s="674"/>
      <c r="B541" s="675"/>
      <c r="C541" s="675"/>
      <c r="D541" s="675"/>
      <c r="E541" s="675"/>
      <c r="F541" s="675"/>
      <c r="G541" s="675"/>
      <c r="H541" s="675"/>
      <c r="I541" s="675"/>
      <c r="J541" s="675"/>
      <c r="K541" s="675"/>
      <c r="L541" s="675"/>
      <c r="M541" s="675"/>
      <c r="N541" s="675"/>
      <c r="O541" s="675"/>
      <c r="P541" s="675"/>
      <c r="Q541" s="675"/>
      <c r="R541" s="675"/>
      <c r="S541" s="675"/>
      <c r="T541" s="675"/>
      <c r="U541" s="675"/>
      <c r="V541" s="675"/>
      <c r="W541" s="675"/>
      <c r="X541" s="675"/>
      <c r="Y541" s="675"/>
      <c r="Z541" s="675"/>
    </row>
    <row r="542" spans="1:26">
      <c r="A542" s="674"/>
      <c r="B542" s="675"/>
      <c r="C542" s="675"/>
      <c r="D542" s="675"/>
      <c r="E542" s="675"/>
      <c r="F542" s="675"/>
      <c r="G542" s="675"/>
      <c r="H542" s="675"/>
      <c r="I542" s="675"/>
      <c r="J542" s="675"/>
      <c r="K542" s="675"/>
      <c r="L542" s="675"/>
      <c r="M542" s="675"/>
      <c r="N542" s="675"/>
      <c r="O542" s="675"/>
      <c r="P542" s="675"/>
      <c r="Q542" s="675"/>
      <c r="R542" s="675"/>
      <c r="S542" s="675"/>
      <c r="T542" s="675"/>
      <c r="U542" s="675"/>
      <c r="V542" s="675"/>
      <c r="W542" s="675"/>
      <c r="X542" s="675"/>
      <c r="Y542" s="675"/>
      <c r="Z542" s="675"/>
    </row>
    <row r="543" spans="1:26">
      <c r="A543" s="674"/>
      <c r="B543" s="675"/>
      <c r="C543" s="675"/>
      <c r="D543" s="675"/>
      <c r="E543" s="675"/>
      <c r="F543" s="675"/>
      <c r="G543" s="675"/>
      <c r="H543" s="675"/>
      <c r="I543" s="675"/>
      <c r="J543" s="675"/>
      <c r="K543" s="675"/>
      <c r="L543" s="675"/>
      <c r="M543" s="675"/>
      <c r="N543" s="675"/>
      <c r="O543" s="675"/>
      <c r="P543" s="675"/>
      <c r="Q543" s="675"/>
      <c r="R543" s="675"/>
      <c r="S543" s="675"/>
      <c r="T543" s="675"/>
      <c r="U543" s="675"/>
      <c r="V543" s="675"/>
      <c r="W543" s="675"/>
      <c r="X543" s="675"/>
      <c r="Y543" s="675"/>
      <c r="Z543" s="675"/>
    </row>
    <row r="544" spans="1:26">
      <c r="A544" s="674"/>
      <c r="B544" s="675"/>
      <c r="C544" s="675"/>
      <c r="D544" s="675"/>
      <c r="E544" s="675"/>
      <c r="F544" s="675"/>
      <c r="G544" s="675"/>
      <c r="H544" s="675"/>
      <c r="I544" s="675"/>
      <c r="J544" s="675"/>
      <c r="K544" s="675"/>
      <c r="L544" s="675"/>
      <c r="M544" s="675"/>
      <c r="N544" s="675"/>
      <c r="O544" s="675"/>
      <c r="P544" s="675"/>
      <c r="Q544" s="675"/>
      <c r="R544" s="675"/>
      <c r="S544" s="675"/>
      <c r="T544" s="675"/>
      <c r="U544" s="675"/>
      <c r="V544" s="675"/>
      <c r="W544" s="675"/>
      <c r="X544" s="675"/>
      <c r="Y544" s="675"/>
      <c r="Z544" s="675"/>
    </row>
    <row r="545" spans="1:26">
      <c r="A545" s="674"/>
      <c r="B545" s="675"/>
      <c r="C545" s="675"/>
      <c r="D545" s="675"/>
      <c r="E545" s="675"/>
      <c r="F545" s="675"/>
      <c r="G545" s="675"/>
      <c r="H545" s="675"/>
      <c r="I545" s="675"/>
      <c r="J545" s="675"/>
      <c r="K545" s="675"/>
      <c r="L545" s="675"/>
      <c r="M545" s="675"/>
      <c r="N545" s="675"/>
      <c r="O545" s="675"/>
      <c r="P545" s="675"/>
      <c r="Q545" s="675"/>
      <c r="R545" s="675"/>
      <c r="S545" s="675"/>
      <c r="T545" s="675"/>
      <c r="U545" s="675"/>
      <c r="V545" s="675"/>
      <c r="W545" s="675"/>
      <c r="X545" s="675"/>
      <c r="Y545" s="675"/>
      <c r="Z545" s="675"/>
    </row>
    <row r="546" spans="1:26">
      <c r="A546" s="674"/>
      <c r="B546" s="675"/>
      <c r="C546" s="675"/>
      <c r="D546" s="675"/>
      <c r="E546" s="675"/>
      <c r="F546" s="675"/>
      <c r="G546" s="675"/>
      <c r="H546" s="675"/>
      <c r="I546" s="675"/>
      <c r="J546" s="675"/>
      <c r="K546" s="675"/>
      <c r="L546" s="675"/>
      <c r="M546" s="675"/>
      <c r="N546" s="675"/>
      <c r="O546" s="675"/>
      <c r="P546" s="675"/>
      <c r="Q546" s="675"/>
      <c r="R546" s="675"/>
      <c r="S546" s="675"/>
      <c r="T546" s="675"/>
      <c r="U546" s="675"/>
      <c r="V546" s="675"/>
      <c r="W546" s="675"/>
      <c r="X546" s="675"/>
      <c r="Y546" s="675"/>
      <c r="Z546" s="675"/>
    </row>
    <row r="547" spans="1:26">
      <c r="A547" s="674"/>
      <c r="B547" s="675"/>
      <c r="C547" s="675"/>
      <c r="D547" s="675"/>
      <c r="E547" s="675"/>
      <c r="F547" s="675"/>
      <c r="G547" s="675"/>
      <c r="H547" s="675"/>
      <c r="I547" s="675"/>
      <c r="J547" s="675"/>
      <c r="K547" s="675"/>
      <c r="L547" s="675"/>
      <c r="M547" s="675"/>
      <c r="N547" s="675"/>
      <c r="O547" s="675"/>
      <c r="P547" s="675"/>
      <c r="Q547" s="675"/>
      <c r="R547" s="675"/>
      <c r="S547" s="675"/>
      <c r="T547" s="675"/>
      <c r="U547" s="675"/>
      <c r="V547" s="675"/>
      <c r="W547" s="675"/>
      <c r="X547" s="675"/>
      <c r="Y547" s="675"/>
      <c r="Z547" s="675"/>
    </row>
    <row r="548" spans="1:26">
      <c r="A548" s="674"/>
      <c r="B548" s="675"/>
      <c r="C548" s="675"/>
      <c r="D548" s="675"/>
      <c r="E548" s="675"/>
      <c r="F548" s="675"/>
      <c r="G548" s="675"/>
      <c r="H548" s="675"/>
      <c r="I548" s="675"/>
      <c r="J548" s="675"/>
      <c r="K548" s="675"/>
      <c r="L548" s="675"/>
      <c r="M548" s="675"/>
      <c r="N548" s="675"/>
      <c r="O548" s="675"/>
      <c r="P548" s="675"/>
      <c r="Q548" s="675"/>
      <c r="R548" s="675"/>
      <c r="S548" s="675"/>
      <c r="T548" s="675"/>
      <c r="U548" s="675"/>
      <c r="V548" s="675"/>
      <c r="W548" s="675"/>
      <c r="X548" s="675"/>
      <c r="Y548" s="675"/>
      <c r="Z548" s="675"/>
    </row>
    <row r="549" spans="1:26">
      <c r="A549" s="674"/>
      <c r="B549" s="675"/>
      <c r="C549" s="675"/>
      <c r="D549" s="675"/>
      <c r="E549" s="675"/>
      <c r="F549" s="675"/>
      <c r="G549" s="675"/>
      <c r="H549" s="675"/>
      <c r="I549" s="675"/>
      <c r="J549" s="675"/>
      <c r="K549" s="675"/>
      <c r="L549" s="675"/>
      <c r="M549" s="675"/>
      <c r="N549" s="675"/>
      <c r="O549" s="675"/>
      <c r="P549" s="675"/>
      <c r="Q549" s="675"/>
      <c r="R549" s="675"/>
      <c r="S549" s="675"/>
      <c r="T549" s="675"/>
      <c r="U549" s="675"/>
      <c r="V549" s="675"/>
      <c r="W549" s="675"/>
      <c r="X549" s="675"/>
      <c r="Y549" s="675"/>
      <c r="Z549" s="675"/>
    </row>
    <row r="550" spans="1:26">
      <c r="A550" s="674"/>
      <c r="B550" s="675"/>
      <c r="C550" s="675"/>
      <c r="D550" s="675"/>
      <c r="E550" s="675"/>
      <c r="F550" s="675"/>
      <c r="G550" s="675"/>
      <c r="H550" s="675"/>
      <c r="I550" s="675"/>
      <c r="J550" s="675"/>
      <c r="K550" s="675"/>
      <c r="L550" s="675"/>
      <c r="M550" s="675"/>
      <c r="N550" s="675"/>
      <c r="O550" s="675"/>
      <c r="P550" s="675"/>
      <c r="Q550" s="675"/>
      <c r="R550" s="675"/>
      <c r="S550" s="675"/>
      <c r="T550" s="675"/>
      <c r="U550" s="675"/>
      <c r="V550" s="675"/>
      <c r="W550" s="675"/>
      <c r="X550" s="675"/>
      <c r="Y550" s="675"/>
      <c r="Z550" s="675"/>
    </row>
    <row r="551" spans="1:26">
      <c r="A551" s="674"/>
      <c r="B551" s="675"/>
      <c r="C551" s="675"/>
      <c r="D551" s="675"/>
      <c r="E551" s="675"/>
      <c r="F551" s="675"/>
      <c r="G551" s="675"/>
      <c r="H551" s="675"/>
      <c r="I551" s="675"/>
      <c r="J551" s="675"/>
      <c r="K551" s="675"/>
      <c r="L551" s="675"/>
      <c r="M551" s="675"/>
      <c r="N551" s="675"/>
      <c r="O551" s="675"/>
      <c r="P551" s="675"/>
      <c r="Q551" s="675"/>
      <c r="R551" s="675"/>
      <c r="S551" s="675"/>
      <c r="T551" s="675"/>
      <c r="U551" s="675"/>
      <c r="V551" s="675"/>
      <c r="W551" s="675"/>
      <c r="X551" s="675"/>
      <c r="Y551" s="675"/>
      <c r="Z551" s="675"/>
    </row>
    <row r="552" spans="1:26">
      <c r="A552" s="674"/>
      <c r="B552" s="675"/>
      <c r="C552" s="675"/>
      <c r="D552" s="675"/>
      <c r="E552" s="675"/>
      <c r="F552" s="675"/>
      <c r="G552" s="675"/>
      <c r="H552" s="675"/>
      <c r="I552" s="675"/>
      <c r="J552" s="675"/>
      <c r="K552" s="675"/>
      <c r="L552" s="675"/>
      <c r="M552" s="675"/>
      <c r="N552" s="675"/>
      <c r="O552" s="675"/>
      <c r="P552" s="675"/>
      <c r="Q552" s="675"/>
      <c r="R552" s="675"/>
      <c r="S552" s="675"/>
      <c r="T552" s="675"/>
      <c r="U552" s="675"/>
      <c r="V552" s="675"/>
      <c r="W552" s="675"/>
      <c r="X552" s="675"/>
      <c r="Y552" s="675"/>
      <c r="Z552" s="675"/>
    </row>
    <row r="553" spans="1:26">
      <c r="A553" s="674"/>
      <c r="B553" s="675"/>
      <c r="C553" s="675"/>
      <c r="D553" s="675"/>
      <c r="E553" s="675"/>
      <c r="F553" s="675"/>
      <c r="G553" s="675"/>
      <c r="H553" s="675"/>
      <c r="I553" s="675"/>
      <c r="J553" s="675"/>
      <c r="K553" s="675"/>
      <c r="L553" s="675"/>
      <c r="M553" s="675"/>
      <c r="N553" s="675"/>
      <c r="O553" s="675"/>
      <c r="P553" s="675"/>
      <c r="Q553" s="675"/>
      <c r="R553" s="675"/>
      <c r="S553" s="675"/>
      <c r="T553" s="675"/>
      <c r="U553" s="675"/>
      <c r="V553" s="675"/>
      <c r="W553" s="675"/>
      <c r="X553" s="675"/>
      <c r="Y553" s="675"/>
      <c r="Z553" s="675"/>
    </row>
    <row r="554" spans="1:26">
      <c r="A554" s="674"/>
      <c r="B554" s="675"/>
      <c r="C554" s="675"/>
      <c r="D554" s="675"/>
      <c r="E554" s="675"/>
      <c r="F554" s="675"/>
      <c r="G554" s="675"/>
      <c r="H554" s="675"/>
      <c r="I554" s="675"/>
      <c r="J554" s="675"/>
      <c r="K554" s="675"/>
      <c r="L554" s="675"/>
      <c r="M554" s="675"/>
      <c r="N554" s="675"/>
      <c r="O554" s="675"/>
      <c r="P554" s="675"/>
      <c r="Q554" s="675"/>
      <c r="R554" s="675"/>
      <c r="S554" s="675"/>
      <c r="T554" s="675"/>
      <c r="U554" s="675"/>
      <c r="V554" s="675"/>
      <c r="W554" s="675"/>
      <c r="X554" s="675"/>
      <c r="Y554" s="675"/>
      <c r="Z554" s="675"/>
    </row>
    <row r="555" spans="1:26">
      <c r="A555" s="674"/>
      <c r="B555" s="675"/>
      <c r="C555" s="675"/>
      <c r="D555" s="675"/>
      <c r="E555" s="675"/>
      <c r="F555" s="675"/>
      <c r="G555" s="675"/>
      <c r="H555" s="675"/>
      <c r="I555" s="675"/>
      <c r="J555" s="675"/>
      <c r="K555" s="675"/>
      <c r="L555" s="675"/>
      <c r="M555" s="675"/>
      <c r="N555" s="675"/>
      <c r="O555" s="675"/>
      <c r="P555" s="675"/>
      <c r="Q555" s="675"/>
      <c r="R555" s="675"/>
      <c r="S555" s="675"/>
      <c r="T555" s="675"/>
      <c r="U555" s="675"/>
      <c r="V555" s="675"/>
      <c r="W555" s="675"/>
      <c r="X555" s="675"/>
      <c r="Y555" s="675"/>
      <c r="Z555" s="675"/>
    </row>
    <row r="556" spans="1:26">
      <c r="A556" s="674"/>
      <c r="B556" s="675"/>
      <c r="C556" s="675"/>
      <c r="D556" s="675"/>
      <c r="E556" s="675"/>
      <c r="F556" s="675"/>
      <c r="G556" s="675"/>
      <c r="H556" s="675"/>
      <c r="I556" s="675"/>
      <c r="J556" s="675"/>
      <c r="K556" s="675"/>
      <c r="L556" s="675"/>
      <c r="M556" s="675"/>
      <c r="N556" s="675"/>
      <c r="O556" s="675"/>
      <c r="P556" s="675"/>
      <c r="Q556" s="675"/>
      <c r="R556" s="675"/>
      <c r="S556" s="675"/>
      <c r="T556" s="675"/>
      <c r="U556" s="675"/>
      <c r="V556" s="675"/>
      <c r="W556" s="675"/>
      <c r="X556" s="675"/>
      <c r="Y556" s="675"/>
      <c r="Z556" s="675"/>
    </row>
    <row r="557" spans="1:26">
      <c r="A557" s="674"/>
      <c r="B557" s="675"/>
      <c r="C557" s="675"/>
      <c r="D557" s="675"/>
      <c r="E557" s="675"/>
      <c r="F557" s="675"/>
      <c r="G557" s="675"/>
      <c r="H557" s="675"/>
      <c r="I557" s="675"/>
      <c r="J557" s="675"/>
      <c r="K557" s="675"/>
      <c r="L557" s="675"/>
      <c r="M557" s="675"/>
      <c r="N557" s="675"/>
      <c r="O557" s="675"/>
      <c r="P557" s="675"/>
      <c r="Q557" s="675"/>
      <c r="R557" s="675"/>
      <c r="S557" s="675"/>
      <c r="T557" s="675"/>
      <c r="U557" s="675"/>
      <c r="V557" s="675"/>
      <c r="W557" s="675"/>
      <c r="X557" s="675"/>
      <c r="Y557" s="675"/>
      <c r="Z557" s="675"/>
    </row>
    <row r="558" spans="1:26">
      <c r="A558" s="674"/>
      <c r="B558" s="675"/>
      <c r="C558" s="675"/>
      <c r="D558" s="675"/>
      <c r="E558" s="675"/>
      <c r="F558" s="675"/>
      <c r="G558" s="675"/>
      <c r="H558" s="675"/>
      <c r="I558" s="675"/>
      <c r="J558" s="675"/>
      <c r="K558" s="675"/>
      <c r="L558" s="675"/>
      <c r="M558" s="675"/>
      <c r="N558" s="675"/>
      <c r="O558" s="675"/>
      <c r="P558" s="675"/>
      <c r="Q558" s="675"/>
      <c r="R558" s="675"/>
      <c r="S558" s="675"/>
      <c r="T558" s="675"/>
      <c r="U558" s="675"/>
      <c r="V558" s="675"/>
      <c r="W558" s="675"/>
      <c r="X558" s="675"/>
      <c r="Y558" s="675"/>
      <c r="Z558" s="675"/>
    </row>
    <row r="559" spans="1:26">
      <c r="A559" s="674"/>
      <c r="B559" s="675"/>
      <c r="C559" s="675"/>
      <c r="D559" s="675"/>
      <c r="E559" s="675"/>
      <c r="F559" s="675"/>
      <c r="G559" s="675"/>
      <c r="H559" s="675"/>
      <c r="I559" s="675"/>
      <c r="J559" s="675"/>
      <c r="K559" s="675"/>
      <c r="L559" s="675"/>
      <c r="M559" s="675"/>
      <c r="N559" s="675"/>
      <c r="O559" s="675"/>
      <c r="P559" s="675"/>
      <c r="Q559" s="675"/>
      <c r="R559" s="675"/>
      <c r="S559" s="675"/>
      <c r="T559" s="675"/>
      <c r="U559" s="675"/>
      <c r="V559" s="675"/>
      <c r="W559" s="675"/>
      <c r="X559" s="675"/>
      <c r="Y559" s="675"/>
      <c r="Z559" s="675"/>
    </row>
    <row r="560" spans="1:26">
      <c r="A560" s="674"/>
      <c r="B560" s="675"/>
      <c r="C560" s="675"/>
      <c r="D560" s="675"/>
      <c r="E560" s="675"/>
      <c r="F560" s="675"/>
      <c r="G560" s="675"/>
      <c r="H560" s="675"/>
      <c r="I560" s="675"/>
      <c r="J560" s="675"/>
      <c r="K560" s="675"/>
      <c r="L560" s="675"/>
      <c r="M560" s="675"/>
      <c r="N560" s="675"/>
      <c r="O560" s="675"/>
      <c r="P560" s="675"/>
      <c r="Q560" s="675"/>
      <c r="R560" s="675"/>
      <c r="S560" s="675"/>
      <c r="T560" s="675"/>
      <c r="U560" s="675"/>
      <c r="V560" s="675"/>
      <c r="W560" s="675"/>
      <c r="X560" s="675"/>
      <c r="Y560" s="675"/>
      <c r="Z560" s="675"/>
    </row>
    <row r="561" spans="1:26">
      <c r="A561" s="674"/>
      <c r="B561" s="675"/>
      <c r="C561" s="675"/>
      <c r="D561" s="675"/>
      <c r="E561" s="675"/>
      <c r="F561" s="675"/>
      <c r="G561" s="675"/>
      <c r="H561" s="675"/>
      <c r="I561" s="675"/>
      <c r="J561" s="675"/>
      <c r="K561" s="675"/>
      <c r="L561" s="675"/>
      <c r="M561" s="675"/>
      <c r="N561" s="675"/>
      <c r="O561" s="675"/>
      <c r="P561" s="675"/>
      <c r="Q561" s="675"/>
      <c r="R561" s="675"/>
      <c r="S561" s="675"/>
      <c r="T561" s="675"/>
      <c r="U561" s="675"/>
      <c r="V561" s="675"/>
      <c r="W561" s="675"/>
      <c r="X561" s="675"/>
      <c r="Y561" s="675"/>
      <c r="Z561" s="675"/>
    </row>
    <row r="562" spans="1:26">
      <c r="A562" s="674"/>
      <c r="B562" s="675"/>
      <c r="C562" s="675"/>
      <c r="D562" s="675"/>
      <c r="E562" s="675"/>
      <c r="F562" s="675"/>
      <c r="G562" s="675"/>
      <c r="H562" s="675"/>
      <c r="I562" s="675"/>
      <c r="J562" s="675"/>
      <c r="K562" s="675"/>
      <c r="L562" s="675"/>
      <c r="M562" s="675"/>
      <c r="N562" s="675"/>
      <c r="O562" s="675"/>
      <c r="P562" s="675"/>
      <c r="Q562" s="675"/>
      <c r="R562" s="675"/>
      <c r="S562" s="675"/>
      <c r="T562" s="675"/>
      <c r="U562" s="675"/>
      <c r="V562" s="675"/>
      <c r="W562" s="675"/>
      <c r="X562" s="675"/>
      <c r="Y562" s="675"/>
      <c r="Z562" s="675"/>
    </row>
    <row r="563" spans="1:26">
      <c r="A563" s="674"/>
      <c r="B563" s="675"/>
      <c r="C563" s="675"/>
      <c r="D563" s="675"/>
      <c r="E563" s="675"/>
      <c r="F563" s="675"/>
      <c r="G563" s="675"/>
      <c r="H563" s="675"/>
      <c r="I563" s="675"/>
      <c r="J563" s="675"/>
      <c r="K563" s="675"/>
      <c r="L563" s="675"/>
      <c r="M563" s="675"/>
      <c r="N563" s="675"/>
      <c r="O563" s="675"/>
      <c r="P563" s="675"/>
      <c r="Q563" s="675"/>
      <c r="R563" s="675"/>
      <c r="S563" s="675"/>
      <c r="T563" s="675"/>
      <c r="U563" s="675"/>
      <c r="V563" s="675"/>
      <c r="W563" s="675"/>
      <c r="X563" s="675"/>
      <c r="Y563" s="675"/>
      <c r="Z563" s="675"/>
    </row>
    <row r="564" spans="1:26">
      <c r="A564" s="674"/>
      <c r="B564" s="675"/>
      <c r="C564" s="675"/>
      <c r="D564" s="675"/>
      <c r="E564" s="675"/>
      <c r="F564" s="675"/>
      <c r="G564" s="675"/>
      <c r="H564" s="675"/>
      <c r="I564" s="675"/>
      <c r="J564" s="675"/>
      <c r="K564" s="675"/>
      <c r="L564" s="675"/>
      <c r="M564" s="675"/>
      <c r="N564" s="675"/>
      <c r="O564" s="675"/>
      <c r="P564" s="675"/>
      <c r="Q564" s="675"/>
      <c r="R564" s="675"/>
      <c r="S564" s="675"/>
      <c r="T564" s="675"/>
      <c r="U564" s="675"/>
      <c r="V564" s="675"/>
      <c r="W564" s="675"/>
      <c r="X564" s="675"/>
      <c r="Y564" s="675"/>
      <c r="Z564" s="675"/>
    </row>
    <row r="565" spans="1:26">
      <c r="A565" s="674"/>
      <c r="B565" s="675"/>
      <c r="C565" s="675"/>
      <c r="D565" s="675"/>
      <c r="E565" s="675"/>
      <c r="F565" s="675"/>
      <c r="G565" s="675"/>
      <c r="H565" s="675"/>
      <c r="I565" s="675"/>
      <c r="J565" s="675"/>
      <c r="K565" s="675"/>
      <c r="L565" s="675"/>
      <c r="M565" s="675"/>
      <c r="N565" s="675"/>
      <c r="O565" s="675"/>
      <c r="P565" s="675"/>
      <c r="Q565" s="675"/>
      <c r="R565" s="675"/>
      <c r="S565" s="675"/>
      <c r="T565" s="675"/>
      <c r="U565" s="675"/>
      <c r="V565" s="675"/>
      <c r="W565" s="675"/>
      <c r="X565" s="675"/>
      <c r="Y565" s="675"/>
      <c r="Z565" s="675"/>
    </row>
    <row r="566" spans="1:26">
      <c r="A566" s="674"/>
      <c r="B566" s="675"/>
      <c r="C566" s="675"/>
      <c r="D566" s="675"/>
      <c r="E566" s="675"/>
      <c r="F566" s="675"/>
      <c r="G566" s="675"/>
      <c r="H566" s="675"/>
      <c r="I566" s="675"/>
      <c r="J566" s="675"/>
      <c r="K566" s="675"/>
      <c r="L566" s="675"/>
      <c r="M566" s="675"/>
      <c r="N566" s="675"/>
      <c r="O566" s="675"/>
      <c r="P566" s="675"/>
      <c r="Q566" s="675"/>
      <c r="R566" s="675"/>
      <c r="S566" s="675"/>
      <c r="T566" s="675"/>
      <c r="U566" s="675"/>
      <c r="V566" s="675"/>
      <c r="W566" s="675"/>
      <c r="X566" s="675"/>
      <c r="Y566" s="675"/>
      <c r="Z566" s="675"/>
    </row>
    <row r="567" spans="1:26">
      <c r="A567" s="674"/>
      <c r="B567" s="675"/>
      <c r="C567" s="675"/>
      <c r="D567" s="675"/>
      <c r="E567" s="675"/>
      <c r="F567" s="675"/>
      <c r="G567" s="675"/>
      <c r="H567" s="675"/>
      <c r="I567" s="675"/>
      <c r="J567" s="675"/>
      <c r="K567" s="675"/>
      <c r="L567" s="675"/>
      <c r="M567" s="675"/>
      <c r="N567" s="675"/>
      <c r="O567" s="675"/>
      <c r="P567" s="675"/>
      <c r="Q567" s="675"/>
      <c r="R567" s="675"/>
      <c r="S567" s="675"/>
      <c r="T567" s="675"/>
      <c r="U567" s="675"/>
      <c r="V567" s="675"/>
      <c r="W567" s="675"/>
      <c r="X567" s="675"/>
      <c r="Y567" s="675"/>
      <c r="Z567" s="675"/>
    </row>
    <row r="568" spans="1:26">
      <c r="A568" s="674"/>
      <c r="B568" s="675"/>
      <c r="C568" s="675"/>
      <c r="D568" s="675"/>
      <c r="E568" s="675"/>
      <c r="F568" s="675"/>
      <c r="G568" s="675"/>
      <c r="H568" s="675"/>
      <c r="I568" s="675"/>
      <c r="J568" s="675"/>
      <c r="K568" s="675"/>
      <c r="L568" s="675"/>
      <c r="M568" s="675"/>
      <c r="N568" s="675"/>
      <c r="O568" s="675"/>
      <c r="P568" s="675"/>
      <c r="Q568" s="675"/>
      <c r="R568" s="675"/>
      <c r="S568" s="675"/>
      <c r="T568" s="675"/>
      <c r="U568" s="675"/>
      <c r="V568" s="675"/>
      <c r="W568" s="675"/>
      <c r="X568" s="675"/>
      <c r="Y568" s="675"/>
      <c r="Z568" s="675"/>
    </row>
    <row r="569" spans="1:26">
      <c r="A569" s="674"/>
      <c r="B569" s="675"/>
      <c r="C569" s="675"/>
      <c r="D569" s="675"/>
      <c r="E569" s="675"/>
      <c r="F569" s="675"/>
      <c r="G569" s="675"/>
      <c r="H569" s="675"/>
      <c r="I569" s="675"/>
      <c r="J569" s="675"/>
      <c r="K569" s="675"/>
      <c r="L569" s="675"/>
      <c r="M569" s="675"/>
      <c r="N569" s="675"/>
      <c r="O569" s="675"/>
      <c r="P569" s="675"/>
      <c r="Q569" s="675"/>
      <c r="R569" s="675"/>
      <c r="S569" s="675"/>
      <c r="T569" s="675"/>
      <c r="U569" s="675"/>
      <c r="V569" s="675"/>
      <c r="W569" s="675"/>
      <c r="X569" s="675"/>
      <c r="Y569" s="675"/>
      <c r="Z569" s="675"/>
    </row>
    <row r="570" spans="1:26">
      <c r="A570" s="674"/>
      <c r="B570" s="675"/>
      <c r="C570" s="675"/>
      <c r="D570" s="675"/>
      <c r="E570" s="675"/>
      <c r="F570" s="675"/>
      <c r="G570" s="675"/>
      <c r="H570" s="675"/>
      <c r="I570" s="675"/>
      <c r="J570" s="675"/>
      <c r="K570" s="675"/>
      <c r="L570" s="675"/>
      <c r="M570" s="675"/>
      <c r="N570" s="675"/>
      <c r="O570" s="675"/>
      <c r="P570" s="675"/>
      <c r="Q570" s="675"/>
      <c r="R570" s="675"/>
      <c r="S570" s="675"/>
      <c r="T570" s="675"/>
      <c r="U570" s="675"/>
      <c r="V570" s="675"/>
      <c r="W570" s="675"/>
      <c r="X570" s="675"/>
      <c r="Y570" s="675"/>
      <c r="Z570" s="675"/>
    </row>
    <row r="571" spans="1:26">
      <c r="A571" s="674"/>
      <c r="B571" s="675"/>
      <c r="C571" s="675"/>
      <c r="D571" s="675"/>
      <c r="E571" s="675"/>
      <c r="F571" s="675"/>
      <c r="G571" s="675"/>
      <c r="H571" s="675"/>
      <c r="I571" s="675"/>
      <c r="J571" s="675"/>
      <c r="K571" s="675"/>
      <c r="L571" s="675"/>
      <c r="M571" s="675"/>
      <c r="N571" s="675"/>
      <c r="O571" s="675"/>
      <c r="P571" s="675"/>
      <c r="Q571" s="675"/>
      <c r="R571" s="675"/>
      <c r="S571" s="675"/>
      <c r="T571" s="675"/>
      <c r="U571" s="675"/>
      <c r="V571" s="675"/>
      <c r="W571" s="675"/>
      <c r="X571" s="675"/>
      <c r="Y571" s="675"/>
      <c r="Z571" s="675"/>
    </row>
    <row r="572" spans="1:26">
      <c r="A572" s="674"/>
      <c r="B572" s="675"/>
      <c r="C572" s="675"/>
      <c r="D572" s="675"/>
      <c r="E572" s="675"/>
      <c r="F572" s="675"/>
      <c r="G572" s="675"/>
      <c r="H572" s="675"/>
      <c r="I572" s="675"/>
      <c r="J572" s="675"/>
      <c r="K572" s="675"/>
      <c r="L572" s="675"/>
      <c r="M572" s="675"/>
      <c r="N572" s="675"/>
      <c r="O572" s="675"/>
      <c r="P572" s="675"/>
      <c r="Q572" s="675"/>
      <c r="R572" s="675"/>
      <c r="S572" s="675"/>
      <c r="T572" s="675"/>
      <c r="U572" s="675"/>
      <c r="V572" s="675"/>
      <c r="W572" s="675"/>
      <c r="X572" s="675"/>
      <c r="Y572" s="675"/>
      <c r="Z572" s="675"/>
    </row>
    <row r="573" spans="1:26">
      <c r="A573" s="674"/>
      <c r="B573" s="675"/>
      <c r="C573" s="675"/>
      <c r="D573" s="675"/>
      <c r="E573" s="675"/>
      <c r="F573" s="675"/>
      <c r="G573" s="675"/>
      <c r="H573" s="675"/>
      <c r="I573" s="675"/>
      <c r="J573" s="675"/>
      <c r="K573" s="675"/>
      <c r="L573" s="675"/>
      <c r="M573" s="675"/>
      <c r="N573" s="675"/>
      <c r="O573" s="675"/>
      <c r="P573" s="675"/>
      <c r="Q573" s="675"/>
      <c r="R573" s="675"/>
      <c r="S573" s="675"/>
      <c r="T573" s="675"/>
      <c r="U573" s="675"/>
      <c r="V573" s="675"/>
      <c r="W573" s="675"/>
      <c r="X573" s="675"/>
      <c r="Y573" s="675"/>
      <c r="Z573" s="675"/>
    </row>
    <row r="574" spans="1:26">
      <c r="A574" s="674"/>
      <c r="B574" s="675"/>
      <c r="C574" s="675"/>
      <c r="D574" s="675"/>
      <c r="E574" s="675"/>
      <c r="F574" s="675"/>
      <c r="G574" s="675"/>
      <c r="H574" s="675"/>
      <c r="I574" s="675"/>
      <c r="J574" s="675"/>
      <c r="K574" s="675"/>
      <c r="L574" s="675"/>
      <c r="M574" s="675"/>
      <c r="N574" s="675"/>
      <c r="O574" s="675"/>
      <c r="P574" s="675"/>
      <c r="Q574" s="675"/>
      <c r="R574" s="675"/>
      <c r="S574" s="675"/>
      <c r="T574" s="675"/>
      <c r="U574" s="675"/>
      <c r="V574" s="675"/>
      <c r="W574" s="675"/>
      <c r="X574" s="675"/>
      <c r="Y574" s="675"/>
      <c r="Z574" s="675"/>
    </row>
    <row r="575" spans="1:26">
      <c r="A575" s="674"/>
      <c r="B575" s="675"/>
      <c r="C575" s="675"/>
      <c r="D575" s="675"/>
      <c r="E575" s="675"/>
      <c r="F575" s="675"/>
      <c r="G575" s="675"/>
      <c r="H575" s="675"/>
      <c r="I575" s="675"/>
      <c r="J575" s="675"/>
      <c r="K575" s="675"/>
      <c r="L575" s="675"/>
      <c r="M575" s="675"/>
      <c r="N575" s="675"/>
      <c r="O575" s="675"/>
      <c r="P575" s="675"/>
      <c r="Q575" s="675"/>
      <c r="R575" s="675"/>
      <c r="S575" s="675"/>
      <c r="T575" s="675"/>
      <c r="U575" s="675"/>
      <c r="V575" s="675"/>
      <c r="W575" s="675"/>
      <c r="X575" s="675"/>
      <c r="Y575" s="675"/>
      <c r="Z575" s="675"/>
    </row>
    <row r="576" spans="1:26">
      <c r="A576" s="674"/>
      <c r="B576" s="675"/>
      <c r="C576" s="675"/>
      <c r="D576" s="675"/>
      <c r="E576" s="675"/>
      <c r="F576" s="675"/>
      <c r="G576" s="675"/>
      <c r="H576" s="675"/>
      <c r="I576" s="675"/>
      <c r="J576" s="675"/>
      <c r="K576" s="675"/>
      <c r="L576" s="675"/>
      <c r="M576" s="675"/>
      <c r="N576" s="675"/>
      <c r="O576" s="675"/>
      <c r="P576" s="675"/>
      <c r="Q576" s="675"/>
      <c r="R576" s="675"/>
      <c r="S576" s="675"/>
      <c r="T576" s="675"/>
      <c r="U576" s="675"/>
      <c r="V576" s="675"/>
      <c r="W576" s="675"/>
      <c r="X576" s="675"/>
      <c r="Y576" s="675"/>
      <c r="Z576" s="675"/>
    </row>
    <row r="577" spans="1:26">
      <c r="A577" s="674"/>
      <c r="B577" s="675"/>
      <c r="C577" s="675"/>
      <c r="D577" s="675"/>
      <c r="E577" s="675"/>
      <c r="F577" s="675"/>
      <c r="G577" s="675"/>
      <c r="H577" s="675"/>
      <c r="I577" s="675"/>
      <c r="J577" s="675"/>
      <c r="K577" s="675"/>
      <c r="L577" s="675"/>
      <c r="M577" s="675"/>
      <c r="N577" s="675"/>
      <c r="O577" s="675"/>
      <c r="P577" s="675"/>
      <c r="Q577" s="675"/>
      <c r="R577" s="675"/>
      <c r="S577" s="675"/>
      <c r="T577" s="675"/>
      <c r="U577" s="675"/>
      <c r="V577" s="675"/>
      <c r="W577" s="675"/>
      <c r="X577" s="675"/>
      <c r="Y577" s="675"/>
      <c r="Z577" s="675"/>
    </row>
    <row r="578" spans="1:26">
      <c r="A578" s="674"/>
      <c r="B578" s="675"/>
      <c r="C578" s="675"/>
      <c r="D578" s="675"/>
      <c r="E578" s="675"/>
      <c r="F578" s="675"/>
      <c r="G578" s="675"/>
      <c r="H578" s="675"/>
      <c r="I578" s="675"/>
      <c r="J578" s="675"/>
      <c r="K578" s="675"/>
      <c r="L578" s="675"/>
      <c r="M578" s="675"/>
      <c r="N578" s="675"/>
      <c r="O578" s="675"/>
      <c r="P578" s="675"/>
      <c r="Q578" s="675"/>
      <c r="R578" s="675"/>
      <c r="S578" s="675"/>
      <c r="T578" s="675"/>
      <c r="U578" s="675"/>
      <c r="V578" s="675"/>
      <c r="W578" s="675"/>
      <c r="X578" s="675"/>
      <c r="Y578" s="675"/>
      <c r="Z578" s="675"/>
    </row>
    <row r="579" spans="1:26">
      <c r="A579" s="674"/>
      <c r="B579" s="675"/>
      <c r="C579" s="675"/>
      <c r="D579" s="675"/>
      <c r="E579" s="675"/>
      <c r="F579" s="675"/>
      <c r="G579" s="675"/>
      <c r="H579" s="675"/>
      <c r="I579" s="675"/>
      <c r="J579" s="675"/>
      <c r="K579" s="675"/>
      <c r="L579" s="675"/>
      <c r="M579" s="675"/>
      <c r="N579" s="675"/>
      <c r="O579" s="675"/>
      <c r="P579" s="675"/>
      <c r="Q579" s="675"/>
      <c r="R579" s="675"/>
      <c r="S579" s="675"/>
      <c r="T579" s="675"/>
      <c r="U579" s="675"/>
      <c r="V579" s="675"/>
      <c r="W579" s="675"/>
      <c r="X579" s="675"/>
      <c r="Y579" s="675"/>
      <c r="Z579" s="675"/>
    </row>
    <row r="580" spans="1:26">
      <c r="A580" s="674"/>
      <c r="B580" s="675"/>
      <c r="C580" s="675"/>
      <c r="D580" s="675"/>
      <c r="E580" s="675"/>
      <c r="F580" s="675"/>
      <c r="G580" s="675"/>
      <c r="H580" s="675"/>
      <c r="I580" s="675"/>
      <c r="J580" s="675"/>
      <c r="K580" s="675"/>
      <c r="L580" s="675"/>
      <c r="M580" s="675"/>
      <c r="N580" s="675"/>
      <c r="O580" s="675"/>
      <c r="P580" s="675"/>
      <c r="Q580" s="675"/>
      <c r="R580" s="675"/>
      <c r="S580" s="675"/>
      <c r="T580" s="675"/>
      <c r="U580" s="675"/>
      <c r="V580" s="675"/>
      <c r="W580" s="675"/>
      <c r="X580" s="675"/>
      <c r="Y580" s="675"/>
      <c r="Z580" s="675"/>
    </row>
    <row r="581" spans="1:26">
      <c r="A581" s="674"/>
      <c r="B581" s="675"/>
      <c r="C581" s="675"/>
      <c r="D581" s="675"/>
      <c r="E581" s="675"/>
      <c r="F581" s="675"/>
      <c r="G581" s="675"/>
      <c r="H581" s="675"/>
      <c r="I581" s="675"/>
      <c r="J581" s="675"/>
      <c r="K581" s="675"/>
      <c r="L581" s="675"/>
      <c r="M581" s="675"/>
      <c r="N581" s="675"/>
      <c r="O581" s="675"/>
      <c r="P581" s="675"/>
      <c r="Q581" s="675"/>
      <c r="R581" s="675"/>
      <c r="S581" s="675"/>
      <c r="T581" s="675"/>
      <c r="U581" s="675"/>
      <c r="V581" s="675"/>
      <c r="W581" s="675"/>
      <c r="X581" s="675"/>
      <c r="Y581" s="675"/>
      <c r="Z581" s="675"/>
    </row>
    <row r="582" spans="1:26">
      <c r="A582" s="674"/>
      <c r="B582" s="675"/>
      <c r="C582" s="675"/>
      <c r="D582" s="675"/>
      <c r="E582" s="675"/>
      <c r="F582" s="675"/>
      <c r="G582" s="675"/>
      <c r="H582" s="675"/>
      <c r="I582" s="675"/>
      <c r="J582" s="675"/>
      <c r="K582" s="675"/>
      <c r="L582" s="675"/>
      <c r="M582" s="675"/>
      <c r="N582" s="675"/>
      <c r="O582" s="675"/>
      <c r="P582" s="675"/>
      <c r="Q582" s="675"/>
      <c r="R582" s="675"/>
      <c r="S582" s="675"/>
      <c r="T582" s="675"/>
      <c r="U582" s="675"/>
      <c r="V582" s="675"/>
      <c r="W582" s="675"/>
      <c r="X582" s="675"/>
      <c r="Y582" s="675"/>
      <c r="Z582" s="675"/>
    </row>
    <row r="583" spans="1:26">
      <c r="A583" s="674"/>
      <c r="B583" s="675"/>
      <c r="C583" s="675"/>
      <c r="D583" s="675"/>
      <c r="E583" s="675"/>
      <c r="F583" s="675"/>
      <c r="G583" s="675"/>
      <c r="H583" s="675"/>
      <c r="I583" s="675"/>
      <c r="J583" s="675"/>
      <c r="K583" s="675"/>
      <c r="L583" s="675"/>
      <c r="M583" s="675"/>
      <c r="N583" s="675"/>
      <c r="O583" s="675"/>
      <c r="P583" s="675"/>
      <c r="Q583" s="675"/>
      <c r="R583" s="675"/>
      <c r="S583" s="675"/>
      <c r="T583" s="675"/>
      <c r="U583" s="675"/>
      <c r="V583" s="675"/>
      <c r="W583" s="675"/>
      <c r="X583" s="675"/>
      <c r="Y583" s="675"/>
      <c r="Z583" s="675"/>
    </row>
    <row r="584" spans="1:26">
      <c r="A584" s="674"/>
      <c r="B584" s="675"/>
      <c r="C584" s="675"/>
      <c r="D584" s="675"/>
      <c r="E584" s="675"/>
      <c r="F584" s="675"/>
      <c r="G584" s="675"/>
      <c r="H584" s="675"/>
      <c r="I584" s="675"/>
      <c r="J584" s="675"/>
      <c r="K584" s="675"/>
      <c r="L584" s="675"/>
      <c r="M584" s="675"/>
      <c r="N584" s="675"/>
      <c r="O584" s="675"/>
      <c r="P584" s="675"/>
      <c r="Q584" s="675"/>
      <c r="R584" s="675"/>
      <c r="S584" s="675"/>
      <c r="T584" s="675"/>
      <c r="U584" s="675"/>
      <c r="V584" s="675"/>
      <c r="W584" s="675"/>
      <c r="X584" s="675"/>
      <c r="Y584" s="675"/>
      <c r="Z584" s="675"/>
    </row>
    <row r="585" spans="1:26">
      <c r="A585" s="674"/>
      <c r="B585" s="675"/>
      <c r="C585" s="675"/>
      <c r="D585" s="675"/>
      <c r="E585" s="675"/>
      <c r="F585" s="675"/>
      <c r="G585" s="675"/>
      <c r="H585" s="675"/>
      <c r="I585" s="675"/>
      <c r="J585" s="675"/>
      <c r="K585" s="675"/>
      <c r="L585" s="675"/>
      <c r="M585" s="675"/>
      <c r="N585" s="675"/>
      <c r="O585" s="675"/>
      <c r="P585" s="675"/>
      <c r="Q585" s="675"/>
      <c r="R585" s="675"/>
      <c r="S585" s="675"/>
      <c r="T585" s="675"/>
      <c r="U585" s="675"/>
      <c r="V585" s="675"/>
      <c r="W585" s="675"/>
      <c r="X585" s="675"/>
      <c r="Y585" s="675"/>
      <c r="Z585" s="675"/>
    </row>
    <row r="586" spans="1:26">
      <c r="A586" s="674"/>
      <c r="B586" s="675"/>
      <c r="C586" s="675"/>
      <c r="D586" s="675"/>
      <c r="E586" s="675"/>
      <c r="F586" s="675"/>
      <c r="G586" s="675"/>
      <c r="H586" s="675"/>
      <c r="I586" s="675"/>
      <c r="J586" s="675"/>
      <c r="K586" s="675"/>
      <c r="L586" s="675"/>
      <c r="M586" s="675"/>
      <c r="N586" s="675"/>
      <c r="O586" s="675"/>
      <c r="P586" s="675"/>
      <c r="Q586" s="675"/>
      <c r="R586" s="675"/>
      <c r="S586" s="675"/>
      <c r="T586" s="675"/>
      <c r="U586" s="675"/>
      <c r="V586" s="675"/>
      <c r="W586" s="675"/>
      <c r="X586" s="675"/>
      <c r="Y586" s="675"/>
      <c r="Z586" s="675"/>
    </row>
    <row r="587" spans="1:26">
      <c r="A587" s="674"/>
      <c r="B587" s="675"/>
      <c r="C587" s="675"/>
      <c r="D587" s="675"/>
      <c r="E587" s="675"/>
      <c r="F587" s="675"/>
      <c r="G587" s="675"/>
      <c r="H587" s="675"/>
      <c r="I587" s="675"/>
      <c r="J587" s="675"/>
      <c r="K587" s="675"/>
      <c r="L587" s="675"/>
      <c r="M587" s="675"/>
      <c r="N587" s="675"/>
      <c r="O587" s="675"/>
      <c r="P587" s="675"/>
      <c r="Q587" s="675"/>
      <c r="R587" s="675"/>
      <c r="S587" s="675"/>
      <c r="T587" s="675"/>
      <c r="U587" s="675"/>
      <c r="V587" s="675"/>
      <c r="W587" s="675"/>
      <c r="X587" s="675"/>
      <c r="Y587" s="675"/>
      <c r="Z587" s="675"/>
    </row>
    <row r="588" spans="1:26">
      <c r="A588" s="674"/>
      <c r="B588" s="675"/>
      <c r="C588" s="675"/>
      <c r="D588" s="675"/>
      <c r="E588" s="675"/>
      <c r="F588" s="675"/>
      <c r="G588" s="675"/>
      <c r="H588" s="675"/>
      <c r="I588" s="675"/>
      <c r="J588" s="675"/>
      <c r="K588" s="675"/>
      <c r="L588" s="675"/>
      <c r="M588" s="675"/>
      <c r="N588" s="675"/>
      <c r="O588" s="675"/>
      <c r="P588" s="675"/>
      <c r="Q588" s="675"/>
      <c r="R588" s="675"/>
      <c r="S588" s="675"/>
      <c r="T588" s="675"/>
      <c r="U588" s="675"/>
      <c r="V588" s="675"/>
      <c r="W588" s="675"/>
      <c r="X588" s="675"/>
      <c r="Y588" s="675"/>
      <c r="Z588" s="675"/>
    </row>
    <row r="589" spans="1:26">
      <c r="A589" s="674"/>
      <c r="B589" s="675"/>
      <c r="C589" s="675"/>
      <c r="D589" s="675"/>
      <c r="E589" s="675"/>
      <c r="F589" s="675"/>
      <c r="G589" s="675"/>
      <c r="H589" s="675"/>
      <c r="I589" s="675"/>
      <c r="J589" s="675"/>
      <c r="K589" s="675"/>
      <c r="L589" s="675"/>
      <c r="M589" s="675"/>
      <c r="N589" s="675"/>
      <c r="O589" s="675"/>
      <c r="P589" s="675"/>
      <c r="Q589" s="675"/>
      <c r="R589" s="675"/>
      <c r="S589" s="675"/>
      <c r="T589" s="675"/>
      <c r="U589" s="675"/>
      <c r="V589" s="675"/>
      <c r="W589" s="675"/>
      <c r="X589" s="675"/>
      <c r="Y589" s="675"/>
      <c r="Z589" s="675"/>
    </row>
    <row r="590" spans="1:26">
      <c r="A590" s="674"/>
      <c r="B590" s="675"/>
      <c r="C590" s="675"/>
      <c r="D590" s="675"/>
      <c r="E590" s="675"/>
      <c r="F590" s="675"/>
      <c r="G590" s="675"/>
      <c r="H590" s="675"/>
      <c r="I590" s="675"/>
      <c r="J590" s="675"/>
      <c r="K590" s="675"/>
      <c r="L590" s="675"/>
      <c r="M590" s="675"/>
      <c r="N590" s="675"/>
      <c r="O590" s="675"/>
      <c r="P590" s="675"/>
      <c r="Q590" s="675"/>
      <c r="R590" s="675"/>
      <c r="S590" s="675"/>
      <c r="T590" s="675"/>
      <c r="U590" s="675"/>
      <c r="V590" s="675"/>
      <c r="W590" s="675"/>
      <c r="X590" s="675"/>
      <c r="Y590" s="675"/>
      <c r="Z590" s="675"/>
    </row>
    <row r="591" spans="1:26">
      <c r="A591" s="674"/>
      <c r="B591" s="675"/>
      <c r="C591" s="675"/>
      <c r="D591" s="675"/>
      <c r="E591" s="675"/>
      <c r="F591" s="675"/>
      <c r="G591" s="675"/>
      <c r="H591" s="675"/>
      <c r="I591" s="675"/>
      <c r="J591" s="675"/>
      <c r="K591" s="675"/>
      <c r="L591" s="675"/>
      <c r="M591" s="675"/>
      <c r="N591" s="675"/>
      <c r="O591" s="675"/>
      <c r="P591" s="675"/>
      <c r="Q591" s="675"/>
      <c r="R591" s="675"/>
      <c r="S591" s="675"/>
      <c r="T591" s="675"/>
      <c r="U591" s="675"/>
      <c r="V591" s="675"/>
      <c r="W591" s="675"/>
      <c r="X591" s="675"/>
      <c r="Y591" s="675"/>
      <c r="Z591" s="675"/>
    </row>
    <row r="592" spans="1:26">
      <c r="A592" s="674"/>
      <c r="B592" s="675"/>
      <c r="C592" s="675"/>
      <c r="D592" s="675"/>
      <c r="E592" s="675"/>
      <c r="F592" s="675"/>
      <c r="G592" s="675"/>
      <c r="H592" s="675"/>
      <c r="I592" s="675"/>
      <c r="J592" s="675"/>
      <c r="K592" s="675"/>
      <c r="L592" s="675"/>
      <c r="M592" s="675"/>
      <c r="N592" s="675"/>
      <c r="O592" s="675"/>
      <c r="P592" s="675"/>
      <c r="Q592" s="675"/>
      <c r="R592" s="675"/>
      <c r="S592" s="675"/>
      <c r="T592" s="675"/>
      <c r="U592" s="675"/>
      <c r="V592" s="675"/>
      <c r="W592" s="675"/>
      <c r="X592" s="675"/>
      <c r="Y592" s="675"/>
      <c r="Z592" s="675"/>
    </row>
    <row r="593" spans="1:26">
      <c r="A593" s="674"/>
      <c r="B593" s="675"/>
      <c r="C593" s="675"/>
      <c r="D593" s="675"/>
      <c r="E593" s="675"/>
      <c r="F593" s="675"/>
      <c r="G593" s="675"/>
      <c r="H593" s="675"/>
      <c r="I593" s="675"/>
      <c r="J593" s="675"/>
      <c r="K593" s="675"/>
      <c r="L593" s="675"/>
      <c r="M593" s="675"/>
      <c r="N593" s="675"/>
      <c r="O593" s="675"/>
      <c r="P593" s="675"/>
      <c r="Q593" s="675"/>
      <c r="R593" s="675"/>
      <c r="S593" s="675"/>
      <c r="T593" s="675"/>
      <c r="U593" s="675"/>
      <c r="V593" s="675"/>
      <c r="W593" s="675"/>
      <c r="X593" s="675"/>
      <c r="Y593" s="675"/>
      <c r="Z593" s="675"/>
    </row>
    <row r="594" spans="1:26">
      <c r="A594" s="674"/>
      <c r="B594" s="675"/>
      <c r="C594" s="675"/>
      <c r="D594" s="675"/>
      <c r="E594" s="675"/>
      <c r="F594" s="675"/>
      <c r="G594" s="675"/>
      <c r="H594" s="675"/>
      <c r="I594" s="675"/>
      <c r="J594" s="675"/>
      <c r="K594" s="675"/>
      <c r="L594" s="675"/>
      <c r="M594" s="675"/>
      <c r="N594" s="675"/>
      <c r="O594" s="675"/>
      <c r="P594" s="675"/>
      <c r="Q594" s="675"/>
      <c r="R594" s="675"/>
      <c r="S594" s="675"/>
      <c r="T594" s="675"/>
      <c r="U594" s="675"/>
      <c r="V594" s="675"/>
      <c r="W594" s="675"/>
      <c r="X594" s="675"/>
      <c r="Y594" s="675"/>
      <c r="Z594" s="675"/>
    </row>
    <row r="595" spans="1:26">
      <c r="A595" s="674"/>
      <c r="B595" s="675"/>
      <c r="C595" s="675"/>
      <c r="D595" s="675"/>
      <c r="E595" s="675"/>
      <c r="F595" s="675"/>
      <c r="G595" s="675"/>
      <c r="H595" s="675"/>
      <c r="I595" s="675"/>
      <c r="J595" s="675"/>
      <c r="K595" s="675"/>
      <c r="L595" s="675"/>
      <c r="M595" s="675"/>
      <c r="N595" s="675"/>
      <c r="O595" s="675"/>
      <c r="P595" s="675"/>
      <c r="Q595" s="675"/>
      <c r="R595" s="675"/>
      <c r="S595" s="675"/>
      <c r="T595" s="675"/>
      <c r="U595" s="675"/>
      <c r="V595" s="675"/>
      <c r="W595" s="675"/>
      <c r="X595" s="675"/>
      <c r="Y595" s="675"/>
      <c r="Z595" s="675"/>
    </row>
    <row r="596" spans="1:26">
      <c r="A596" s="674"/>
      <c r="B596" s="675"/>
      <c r="C596" s="675"/>
      <c r="D596" s="675"/>
      <c r="E596" s="675"/>
      <c r="F596" s="675"/>
      <c r="G596" s="675"/>
      <c r="H596" s="675"/>
      <c r="I596" s="675"/>
      <c r="J596" s="675"/>
      <c r="K596" s="675"/>
      <c r="L596" s="675"/>
      <c r="M596" s="675"/>
      <c r="N596" s="675"/>
      <c r="O596" s="675"/>
      <c r="P596" s="675"/>
      <c r="Q596" s="675"/>
      <c r="R596" s="675"/>
      <c r="S596" s="675"/>
      <c r="T596" s="675"/>
      <c r="U596" s="675"/>
      <c r="V596" s="675"/>
      <c r="W596" s="675"/>
      <c r="X596" s="675"/>
      <c r="Y596" s="675"/>
      <c r="Z596" s="675"/>
    </row>
    <row r="597" spans="1:26">
      <c r="A597" s="674"/>
      <c r="B597" s="675"/>
      <c r="C597" s="675"/>
      <c r="D597" s="675"/>
      <c r="E597" s="675"/>
      <c r="F597" s="675"/>
      <c r="G597" s="675"/>
      <c r="H597" s="675"/>
      <c r="I597" s="675"/>
      <c r="J597" s="675"/>
      <c r="K597" s="675"/>
      <c r="L597" s="675"/>
      <c r="M597" s="675"/>
      <c r="N597" s="675"/>
      <c r="O597" s="675"/>
      <c r="P597" s="675"/>
      <c r="Q597" s="675"/>
      <c r="R597" s="675"/>
      <c r="S597" s="675"/>
      <c r="T597" s="675"/>
      <c r="U597" s="675"/>
      <c r="V597" s="675"/>
      <c r="W597" s="675"/>
      <c r="X597" s="675"/>
      <c r="Y597" s="675"/>
      <c r="Z597" s="675"/>
    </row>
    <row r="598" spans="1:26">
      <c r="A598" s="674"/>
      <c r="B598" s="675"/>
      <c r="C598" s="675"/>
      <c r="D598" s="675"/>
      <c r="E598" s="675"/>
      <c r="F598" s="675"/>
      <c r="G598" s="675"/>
      <c r="H598" s="675"/>
      <c r="I598" s="675"/>
      <c r="J598" s="675"/>
      <c r="K598" s="675"/>
      <c r="L598" s="675"/>
      <c r="M598" s="675"/>
      <c r="N598" s="675"/>
      <c r="O598" s="675"/>
      <c r="P598" s="675"/>
      <c r="Q598" s="675"/>
      <c r="R598" s="675"/>
      <c r="S598" s="675"/>
      <c r="T598" s="675"/>
      <c r="U598" s="675"/>
      <c r="V598" s="675"/>
      <c r="W598" s="675"/>
      <c r="X598" s="675"/>
      <c r="Y598" s="675"/>
      <c r="Z598" s="675"/>
    </row>
    <row r="599" spans="1:26">
      <c r="A599" s="674"/>
      <c r="B599" s="675"/>
      <c r="C599" s="675"/>
      <c r="D599" s="675"/>
      <c r="E599" s="675"/>
      <c r="F599" s="675"/>
      <c r="G599" s="675"/>
      <c r="H599" s="675"/>
      <c r="I599" s="675"/>
      <c r="J599" s="675"/>
      <c r="K599" s="675"/>
      <c r="L599" s="675"/>
      <c r="M599" s="675"/>
      <c r="N599" s="675"/>
      <c r="O599" s="675"/>
      <c r="P599" s="675"/>
      <c r="Q599" s="675"/>
      <c r="R599" s="675"/>
      <c r="S599" s="675"/>
      <c r="T599" s="675"/>
      <c r="U599" s="675"/>
      <c r="V599" s="675"/>
      <c r="W599" s="675"/>
      <c r="X599" s="675"/>
      <c r="Y599" s="675"/>
      <c r="Z599" s="675"/>
    </row>
    <row r="600" spans="1:26">
      <c r="A600" s="674"/>
      <c r="B600" s="675"/>
      <c r="C600" s="675"/>
      <c r="D600" s="675"/>
      <c r="E600" s="675"/>
      <c r="F600" s="675"/>
      <c r="G600" s="675"/>
      <c r="H600" s="675"/>
      <c r="I600" s="675"/>
      <c r="J600" s="675"/>
      <c r="K600" s="675"/>
      <c r="L600" s="675"/>
      <c r="M600" s="675"/>
      <c r="N600" s="675"/>
      <c r="O600" s="675"/>
      <c r="P600" s="675"/>
      <c r="Q600" s="675"/>
      <c r="R600" s="675"/>
      <c r="S600" s="675"/>
      <c r="T600" s="675"/>
      <c r="U600" s="675"/>
      <c r="V600" s="675"/>
      <c r="W600" s="675"/>
      <c r="X600" s="675"/>
      <c r="Y600" s="675"/>
      <c r="Z600" s="675"/>
    </row>
    <row r="601" spans="1:26">
      <c r="A601" s="674"/>
      <c r="B601" s="675"/>
      <c r="C601" s="675"/>
      <c r="D601" s="675"/>
      <c r="E601" s="675"/>
      <c r="F601" s="675"/>
      <c r="G601" s="675"/>
      <c r="H601" s="675"/>
      <c r="I601" s="675"/>
      <c r="J601" s="675"/>
      <c r="K601" s="675"/>
      <c r="L601" s="675"/>
      <c r="M601" s="675"/>
      <c r="N601" s="675"/>
      <c r="O601" s="675"/>
      <c r="P601" s="675"/>
      <c r="Q601" s="675"/>
      <c r="R601" s="675"/>
      <c r="S601" s="675"/>
      <c r="T601" s="675"/>
      <c r="U601" s="675"/>
      <c r="V601" s="675"/>
      <c r="W601" s="675"/>
      <c r="X601" s="675"/>
      <c r="Y601" s="675"/>
      <c r="Z601" s="675"/>
    </row>
    <row r="602" spans="1:26">
      <c r="A602" s="674"/>
      <c r="B602" s="675"/>
      <c r="C602" s="675"/>
      <c r="D602" s="675"/>
      <c r="E602" s="675"/>
      <c r="F602" s="675"/>
      <c r="G602" s="675"/>
      <c r="H602" s="675"/>
      <c r="I602" s="675"/>
      <c r="J602" s="675"/>
      <c r="K602" s="675"/>
      <c r="L602" s="675"/>
      <c r="M602" s="675"/>
      <c r="N602" s="675"/>
      <c r="O602" s="675"/>
      <c r="P602" s="675"/>
      <c r="Q602" s="675"/>
      <c r="R602" s="675"/>
      <c r="S602" s="675"/>
      <c r="T602" s="675"/>
      <c r="U602" s="675"/>
      <c r="V602" s="675"/>
      <c r="W602" s="675"/>
      <c r="X602" s="675"/>
      <c r="Y602" s="675"/>
      <c r="Z602" s="675"/>
    </row>
    <row r="603" spans="1:26">
      <c r="A603" s="674"/>
      <c r="B603" s="675"/>
      <c r="C603" s="675"/>
      <c r="D603" s="675"/>
      <c r="E603" s="675"/>
      <c r="F603" s="675"/>
      <c r="G603" s="675"/>
      <c r="H603" s="675"/>
      <c r="I603" s="675"/>
      <c r="J603" s="675"/>
      <c r="K603" s="675"/>
      <c r="L603" s="675"/>
      <c r="M603" s="675"/>
      <c r="N603" s="675"/>
      <c r="O603" s="675"/>
      <c r="P603" s="675"/>
      <c r="Q603" s="675"/>
      <c r="R603" s="675"/>
      <c r="S603" s="675"/>
      <c r="T603" s="675"/>
      <c r="U603" s="675"/>
      <c r="V603" s="675"/>
      <c r="W603" s="675"/>
      <c r="X603" s="675"/>
      <c r="Y603" s="675"/>
      <c r="Z603" s="675"/>
    </row>
    <row r="604" spans="1:26">
      <c r="A604" s="674"/>
      <c r="B604" s="675"/>
      <c r="C604" s="675"/>
      <c r="D604" s="675"/>
      <c r="E604" s="675"/>
      <c r="F604" s="675"/>
      <c r="G604" s="675"/>
      <c r="H604" s="675"/>
      <c r="I604" s="675"/>
      <c r="J604" s="675"/>
      <c r="K604" s="675"/>
      <c r="L604" s="675"/>
      <c r="M604" s="675"/>
      <c r="N604" s="675"/>
      <c r="O604" s="675"/>
      <c r="P604" s="675"/>
      <c r="Q604" s="675"/>
      <c r="R604" s="675"/>
      <c r="S604" s="675"/>
      <c r="T604" s="675"/>
      <c r="U604" s="675"/>
      <c r="V604" s="675"/>
      <c r="W604" s="675"/>
      <c r="X604" s="675"/>
      <c r="Y604" s="675"/>
      <c r="Z604" s="675"/>
    </row>
    <row r="605" spans="1:26">
      <c r="A605" s="674"/>
      <c r="B605" s="675"/>
      <c r="C605" s="675"/>
      <c r="D605" s="675"/>
      <c r="E605" s="675"/>
      <c r="F605" s="675"/>
      <c r="G605" s="675"/>
      <c r="H605" s="675"/>
      <c r="I605" s="675"/>
      <c r="J605" s="675"/>
      <c r="K605" s="675"/>
      <c r="L605" s="675"/>
      <c r="M605" s="675"/>
      <c r="N605" s="675"/>
      <c r="O605" s="675"/>
      <c r="P605" s="675"/>
      <c r="Q605" s="675"/>
      <c r="R605" s="675"/>
      <c r="S605" s="675"/>
      <c r="T605" s="675"/>
      <c r="U605" s="675"/>
      <c r="V605" s="675"/>
      <c r="W605" s="675"/>
      <c r="X605" s="675"/>
      <c r="Y605" s="675"/>
      <c r="Z605" s="675"/>
    </row>
    <row r="606" spans="1:26">
      <c r="A606" s="674"/>
      <c r="B606" s="675"/>
      <c r="C606" s="675"/>
      <c r="D606" s="675"/>
      <c r="E606" s="675"/>
      <c r="F606" s="675"/>
      <c r="G606" s="675"/>
      <c r="H606" s="675"/>
      <c r="I606" s="675"/>
      <c r="J606" s="675"/>
      <c r="K606" s="675"/>
      <c r="L606" s="675"/>
      <c r="M606" s="675"/>
      <c r="N606" s="675"/>
      <c r="O606" s="675"/>
      <c r="P606" s="675"/>
      <c r="Q606" s="675"/>
      <c r="R606" s="675"/>
      <c r="S606" s="675"/>
      <c r="T606" s="675"/>
      <c r="U606" s="675"/>
      <c r="V606" s="675"/>
      <c r="W606" s="675"/>
      <c r="X606" s="675"/>
      <c r="Y606" s="675"/>
      <c r="Z606" s="675"/>
    </row>
    <row r="607" spans="1:26">
      <c r="A607" s="674"/>
      <c r="B607" s="675"/>
      <c r="C607" s="675"/>
      <c r="D607" s="675"/>
      <c r="E607" s="675"/>
      <c r="F607" s="675"/>
      <c r="G607" s="675"/>
      <c r="H607" s="675"/>
      <c r="I607" s="675"/>
      <c r="J607" s="675"/>
      <c r="K607" s="675"/>
      <c r="L607" s="675"/>
      <c r="M607" s="675"/>
      <c r="N607" s="675"/>
      <c r="O607" s="675"/>
      <c r="P607" s="675"/>
      <c r="Q607" s="675"/>
      <c r="R607" s="675"/>
      <c r="S607" s="675"/>
      <c r="T607" s="675"/>
      <c r="U607" s="675"/>
      <c r="V607" s="675"/>
      <c r="W607" s="675"/>
      <c r="X607" s="675"/>
      <c r="Y607" s="675"/>
      <c r="Z607" s="675"/>
    </row>
    <row r="608" spans="1:26">
      <c r="A608" s="674"/>
      <c r="B608" s="675"/>
      <c r="C608" s="675"/>
      <c r="D608" s="675"/>
      <c r="E608" s="675"/>
      <c r="F608" s="675"/>
      <c r="G608" s="675"/>
      <c r="H608" s="675"/>
      <c r="I608" s="675"/>
      <c r="J608" s="675"/>
      <c r="K608" s="675"/>
      <c r="L608" s="675"/>
      <c r="M608" s="675"/>
      <c r="N608" s="675"/>
      <c r="O608" s="675"/>
      <c r="P608" s="675"/>
      <c r="Q608" s="675"/>
      <c r="R608" s="675"/>
      <c r="S608" s="675"/>
      <c r="T608" s="675"/>
      <c r="U608" s="675"/>
      <c r="V608" s="675"/>
      <c r="W608" s="675"/>
      <c r="X608" s="675"/>
      <c r="Y608" s="675"/>
      <c r="Z608" s="675"/>
    </row>
    <row r="609" spans="1:26">
      <c r="A609" s="674"/>
      <c r="B609" s="675"/>
      <c r="C609" s="675"/>
      <c r="D609" s="675"/>
      <c r="E609" s="675"/>
      <c r="F609" s="675"/>
      <c r="G609" s="675"/>
      <c r="H609" s="675"/>
      <c r="I609" s="675"/>
      <c r="J609" s="675"/>
      <c r="K609" s="675"/>
      <c r="L609" s="675"/>
      <c r="M609" s="675"/>
      <c r="N609" s="675"/>
      <c r="O609" s="675"/>
      <c r="P609" s="675"/>
      <c r="Q609" s="675"/>
      <c r="R609" s="675"/>
      <c r="S609" s="675"/>
      <c r="T609" s="675"/>
      <c r="U609" s="675"/>
      <c r="V609" s="675"/>
      <c r="W609" s="675"/>
      <c r="X609" s="675"/>
      <c r="Y609" s="675"/>
      <c r="Z609" s="675"/>
    </row>
    <row r="610" spans="1:26">
      <c r="A610" s="674"/>
      <c r="B610" s="675"/>
      <c r="C610" s="675"/>
      <c r="D610" s="675"/>
      <c r="E610" s="675"/>
      <c r="F610" s="675"/>
      <c r="G610" s="675"/>
      <c r="H610" s="675"/>
      <c r="I610" s="675"/>
      <c r="J610" s="675"/>
      <c r="K610" s="675"/>
      <c r="L610" s="675"/>
      <c r="M610" s="675"/>
      <c r="N610" s="675"/>
      <c r="O610" s="675"/>
      <c r="P610" s="675"/>
      <c r="Q610" s="675"/>
      <c r="R610" s="675"/>
      <c r="S610" s="675"/>
      <c r="T610" s="675"/>
      <c r="U610" s="675"/>
      <c r="V610" s="675"/>
      <c r="W610" s="675"/>
      <c r="X610" s="675"/>
      <c r="Y610" s="675"/>
      <c r="Z610" s="675"/>
    </row>
    <row r="611" spans="1:26">
      <c r="A611" s="674"/>
      <c r="B611" s="675"/>
      <c r="C611" s="675"/>
      <c r="D611" s="675"/>
      <c r="E611" s="675"/>
      <c r="F611" s="675"/>
      <c r="G611" s="675"/>
      <c r="H611" s="675"/>
      <c r="I611" s="675"/>
      <c r="J611" s="675"/>
      <c r="K611" s="675"/>
      <c r="L611" s="675"/>
      <c r="M611" s="675"/>
      <c r="N611" s="675"/>
      <c r="O611" s="675"/>
      <c r="P611" s="675"/>
      <c r="Q611" s="675"/>
      <c r="R611" s="675"/>
      <c r="S611" s="675"/>
      <c r="T611" s="675"/>
      <c r="U611" s="675"/>
      <c r="V611" s="675"/>
      <c r="W611" s="675"/>
      <c r="X611" s="675"/>
      <c r="Y611" s="675"/>
      <c r="Z611" s="675"/>
    </row>
    <row r="612" spans="1:26">
      <c r="A612" s="674"/>
      <c r="B612" s="675"/>
      <c r="C612" s="675"/>
      <c r="D612" s="675"/>
      <c r="E612" s="675"/>
      <c r="F612" s="675"/>
      <c r="G612" s="675"/>
      <c r="H612" s="675"/>
      <c r="I612" s="675"/>
      <c r="J612" s="675"/>
      <c r="K612" s="675"/>
      <c r="L612" s="675"/>
      <c r="M612" s="675"/>
      <c r="N612" s="675"/>
      <c r="O612" s="675"/>
      <c r="P612" s="675"/>
      <c r="Q612" s="675"/>
      <c r="R612" s="675"/>
      <c r="S612" s="675"/>
      <c r="T612" s="675"/>
      <c r="U612" s="675"/>
      <c r="V612" s="675"/>
      <c r="W612" s="675"/>
      <c r="X612" s="675"/>
      <c r="Y612" s="675"/>
      <c r="Z612" s="675"/>
    </row>
    <row r="613" spans="1:26">
      <c r="A613" s="674"/>
      <c r="B613" s="675"/>
      <c r="C613" s="675"/>
      <c r="D613" s="675"/>
      <c r="E613" s="675"/>
      <c r="F613" s="675"/>
      <c r="G613" s="675"/>
      <c r="H613" s="675"/>
      <c r="I613" s="675"/>
      <c r="J613" s="675"/>
      <c r="K613" s="675"/>
      <c r="L613" s="675"/>
      <c r="M613" s="675"/>
      <c r="N613" s="675"/>
      <c r="O613" s="675"/>
      <c r="P613" s="675"/>
      <c r="Q613" s="675"/>
      <c r="R613" s="675"/>
      <c r="S613" s="675"/>
      <c r="T613" s="675"/>
      <c r="U613" s="675"/>
      <c r="V613" s="675"/>
      <c r="W613" s="675"/>
      <c r="X613" s="675"/>
      <c r="Y613" s="675"/>
      <c r="Z613" s="675"/>
    </row>
    <row r="614" spans="1:26">
      <c r="A614" s="674"/>
      <c r="B614" s="675"/>
      <c r="C614" s="675"/>
      <c r="D614" s="675"/>
      <c r="E614" s="675"/>
      <c r="F614" s="675"/>
      <c r="G614" s="675"/>
      <c r="H614" s="675"/>
      <c r="I614" s="675"/>
      <c r="J614" s="675"/>
      <c r="K614" s="675"/>
      <c r="L614" s="675"/>
      <c r="M614" s="675"/>
      <c r="N614" s="675"/>
      <c r="O614" s="675"/>
      <c r="P614" s="675"/>
      <c r="Q614" s="675"/>
      <c r="R614" s="675"/>
      <c r="S614" s="675"/>
      <c r="T614" s="675"/>
      <c r="U614" s="675"/>
      <c r="V614" s="675"/>
      <c r="W614" s="675"/>
      <c r="X614" s="675"/>
      <c r="Y614" s="675"/>
      <c r="Z614" s="675"/>
    </row>
    <row r="615" spans="1:26">
      <c r="A615" s="674"/>
      <c r="B615" s="675"/>
      <c r="C615" s="675"/>
      <c r="D615" s="675"/>
      <c r="E615" s="675"/>
      <c r="F615" s="675"/>
      <c r="G615" s="675"/>
      <c r="H615" s="675"/>
      <c r="I615" s="675"/>
      <c r="J615" s="675"/>
      <c r="K615" s="675"/>
      <c r="L615" s="675"/>
      <c r="M615" s="675"/>
      <c r="N615" s="675"/>
      <c r="O615" s="675"/>
      <c r="P615" s="675"/>
      <c r="Q615" s="675"/>
      <c r="R615" s="675"/>
      <c r="S615" s="675"/>
      <c r="T615" s="675"/>
      <c r="U615" s="675"/>
      <c r="V615" s="675"/>
      <c r="W615" s="675"/>
      <c r="X615" s="675"/>
      <c r="Y615" s="675"/>
      <c r="Z615" s="675"/>
    </row>
    <row r="616" spans="1:26">
      <c r="A616" s="674"/>
      <c r="B616" s="675"/>
      <c r="C616" s="675"/>
      <c r="D616" s="675"/>
      <c r="E616" s="675"/>
      <c r="F616" s="675"/>
      <c r="G616" s="675"/>
      <c r="H616" s="675"/>
      <c r="I616" s="675"/>
      <c r="J616" s="675"/>
      <c r="K616" s="675"/>
      <c r="L616" s="675"/>
      <c r="M616" s="675"/>
      <c r="N616" s="675"/>
      <c r="O616" s="675"/>
      <c r="P616" s="675"/>
      <c r="Q616" s="675"/>
      <c r="R616" s="675"/>
      <c r="S616" s="675"/>
      <c r="T616" s="675"/>
      <c r="U616" s="675"/>
      <c r="V616" s="675"/>
      <c r="W616" s="675"/>
      <c r="X616" s="675"/>
      <c r="Y616" s="675"/>
      <c r="Z616" s="675"/>
    </row>
    <row r="617" spans="1:26">
      <c r="A617" s="674"/>
      <c r="B617" s="675"/>
      <c r="C617" s="675"/>
      <c r="D617" s="675"/>
      <c r="E617" s="675"/>
      <c r="F617" s="675"/>
      <c r="G617" s="675"/>
      <c r="H617" s="675"/>
      <c r="I617" s="675"/>
      <c r="J617" s="675"/>
      <c r="K617" s="675"/>
      <c r="L617" s="675"/>
      <c r="M617" s="675"/>
      <c r="N617" s="675"/>
      <c r="O617" s="675"/>
      <c r="P617" s="675"/>
      <c r="Q617" s="675"/>
      <c r="R617" s="675"/>
      <c r="S617" s="675"/>
      <c r="T617" s="675"/>
      <c r="U617" s="675"/>
      <c r="V617" s="675"/>
      <c r="W617" s="675"/>
      <c r="X617" s="675"/>
      <c r="Y617" s="675"/>
      <c r="Z617" s="675"/>
    </row>
    <row r="618" spans="1:26">
      <c r="A618" s="674"/>
      <c r="B618" s="675"/>
      <c r="C618" s="675"/>
      <c r="D618" s="675"/>
      <c r="E618" s="675"/>
      <c r="F618" s="675"/>
      <c r="G618" s="675"/>
      <c r="H618" s="675"/>
      <c r="I618" s="675"/>
      <c r="J618" s="675"/>
      <c r="K618" s="675"/>
      <c r="L618" s="675"/>
      <c r="M618" s="675"/>
      <c r="N618" s="675"/>
      <c r="O618" s="675"/>
      <c r="P618" s="675"/>
      <c r="Q618" s="675"/>
      <c r="R618" s="675"/>
      <c r="S618" s="675"/>
      <c r="T618" s="675"/>
      <c r="U618" s="675"/>
      <c r="V618" s="675"/>
      <c r="W618" s="675"/>
      <c r="X618" s="675"/>
      <c r="Y618" s="675"/>
      <c r="Z618" s="675"/>
    </row>
    <row r="619" spans="1:26">
      <c r="A619" s="674"/>
      <c r="B619" s="675"/>
      <c r="C619" s="675"/>
      <c r="D619" s="675"/>
      <c r="E619" s="675"/>
      <c r="F619" s="675"/>
      <c r="G619" s="675"/>
      <c r="H619" s="675"/>
      <c r="I619" s="675"/>
      <c r="J619" s="675"/>
      <c r="K619" s="675"/>
      <c r="L619" s="675"/>
      <c r="M619" s="675"/>
      <c r="N619" s="675"/>
      <c r="O619" s="675"/>
      <c r="P619" s="675"/>
      <c r="Q619" s="675"/>
      <c r="R619" s="675"/>
      <c r="S619" s="675"/>
      <c r="T619" s="675"/>
      <c r="U619" s="675"/>
      <c r="V619" s="675"/>
      <c r="W619" s="675"/>
      <c r="X619" s="675"/>
      <c r="Y619" s="675"/>
      <c r="Z619" s="675"/>
    </row>
    <row r="620" spans="1:26">
      <c r="A620" s="674"/>
      <c r="B620" s="675"/>
      <c r="C620" s="675"/>
      <c r="D620" s="675"/>
      <c r="E620" s="675"/>
      <c r="F620" s="675"/>
      <c r="G620" s="675"/>
      <c r="H620" s="675"/>
      <c r="I620" s="675"/>
      <c r="J620" s="675"/>
      <c r="K620" s="675"/>
      <c r="L620" s="675"/>
      <c r="M620" s="675"/>
      <c r="N620" s="675"/>
      <c r="O620" s="675"/>
      <c r="P620" s="675"/>
      <c r="Q620" s="675"/>
      <c r="R620" s="675"/>
      <c r="S620" s="675"/>
      <c r="T620" s="675"/>
      <c r="U620" s="675"/>
      <c r="V620" s="675"/>
      <c r="W620" s="675"/>
      <c r="X620" s="675"/>
      <c r="Y620" s="675"/>
      <c r="Z620" s="675"/>
    </row>
    <row r="621" spans="1:26">
      <c r="A621" s="674"/>
      <c r="B621" s="675"/>
      <c r="C621" s="675"/>
      <c r="D621" s="675"/>
      <c r="E621" s="675"/>
      <c r="F621" s="675"/>
      <c r="G621" s="675"/>
      <c r="H621" s="675"/>
      <c r="I621" s="675"/>
      <c r="J621" s="675"/>
      <c r="K621" s="675"/>
      <c r="L621" s="675"/>
      <c r="M621" s="675"/>
      <c r="N621" s="675"/>
      <c r="O621" s="675"/>
      <c r="P621" s="675"/>
      <c r="Q621" s="675"/>
      <c r="R621" s="675"/>
      <c r="S621" s="675"/>
      <c r="T621" s="675"/>
      <c r="U621" s="675"/>
      <c r="V621" s="675"/>
      <c r="W621" s="675"/>
      <c r="X621" s="675"/>
      <c r="Y621" s="675"/>
      <c r="Z621" s="675"/>
    </row>
    <row r="622" spans="1:26">
      <c r="A622" s="674"/>
      <c r="B622" s="675"/>
      <c r="C622" s="675"/>
      <c r="D622" s="675"/>
      <c r="E622" s="675"/>
      <c r="F622" s="675"/>
      <c r="G622" s="675"/>
      <c r="H622" s="675"/>
      <c r="I622" s="675"/>
      <c r="J622" s="675"/>
      <c r="K622" s="675"/>
      <c r="L622" s="675"/>
      <c r="M622" s="675"/>
      <c r="N622" s="675"/>
      <c r="O622" s="675"/>
      <c r="P622" s="675"/>
      <c r="Q622" s="675"/>
      <c r="R622" s="675"/>
      <c r="S622" s="675"/>
      <c r="T622" s="675"/>
      <c r="U622" s="675"/>
      <c r="V622" s="675"/>
      <c r="W622" s="675"/>
      <c r="X622" s="675"/>
      <c r="Y622" s="675"/>
      <c r="Z622" s="675"/>
    </row>
    <row r="623" spans="1:26">
      <c r="A623" s="674"/>
      <c r="B623" s="675"/>
      <c r="C623" s="675"/>
      <c r="D623" s="675"/>
      <c r="E623" s="675"/>
      <c r="F623" s="675"/>
      <c r="G623" s="675"/>
      <c r="H623" s="675"/>
      <c r="I623" s="675"/>
      <c r="J623" s="675"/>
      <c r="K623" s="675"/>
      <c r="L623" s="675"/>
      <c r="M623" s="675"/>
      <c r="N623" s="675"/>
      <c r="O623" s="675"/>
      <c r="P623" s="675"/>
      <c r="Q623" s="675"/>
      <c r="R623" s="675"/>
      <c r="S623" s="675"/>
      <c r="T623" s="675"/>
      <c r="U623" s="675"/>
      <c r="V623" s="675"/>
      <c r="W623" s="675"/>
      <c r="X623" s="675"/>
      <c r="Y623" s="675"/>
      <c r="Z623" s="675"/>
    </row>
    <row r="624" spans="1:26">
      <c r="A624" s="674"/>
      <c r="B624" s="675"/>
      <c r="C624" s="675"/>
      <c r="D624" s="675"/>
      <c r="E624" s="675"/>
      <c r="F624" s="675"/>
      <c r="G624" s="675"/>
      <c r="H624" s="675"/>
      <c r="I624" s="675"/>
      <c r="J624" s="675"/>
      <c r="K624" s="675"/>
      <c r="L624" s="675"/>
      <c r="M624" s="675"/>
      <c r="N624" s="675"/>
      <c r="O624" s="675"/>
      <c r="P624" s="675"/>
      <c r="Q624" s="675"/>
      <c r="R624" s="675"/>
      <c r="S624" s="675"/>
      <c r="T624" s="675"/>
      <c r="U624" s="675"/>
      <c r="V624" s="675"/>
      <c r="W624" s="675"/>
      <c r="X624" s="675"/>
      <c r="Y624" s="675"/>
      <c r="Z624" s="675"/>
    </row>
    <row r="625" spans="1:26">
      <c r="A625" s="674"/>
      <c r="B625" s="675"/>
      <c r="C625" s="675"/>
      <c r="D625" s="675"/>
      <c r="E625" s="675"/>
      <c r="F625" s="675"/>
      <c r="G625" s="675"/>
      <c r="H625" s="675"/>
      <c r="I625" s="675"/>
      <c r="J625" s="675"/>
      <c r="K625" s="675"/>
      <c r="L625" s="675"/>
      <c r="M625" s="675"/>
      <c r="N625" s="675"/>
      <c r="O625" s="675"/>
      <c r="P625" s="675"/>
      <c r="Q625" s="675"/>
      <c r="R625" s="675"/>
      <c r="S625" s="675"/>
      <c r="T625" s="675"/>
      <c r="U625" s="675"/>
      <c r="V625" s="675"/>
      <c r="W625" s="675"/>
      <c r="X625" s="675"/>
      <c r="Y625" s="675"/>
      <c r="Z625" s="675"/>
    </row>
    <row r="626" spans="1:26">
      <c r="A626" s="674"/>
      <c r="B626" s="675"/>
      <c r="C626" s="675"/>
      <c r="D626" s="675"/>
      <c r="E626" s="675"/>
      <c r="F626" s="675"/>
      <c r="G626" s="675"/>
      <c r="H626" s="675"/>
      <c r="I626" s="675"/>
      <c r="J626" s="675"/>
      <c r="K626" s="675"/>
      <c r="L626" s="675"/>
      <c r="M626" s="675"/>
      <c r="N626" s="675"/>
      <c r="O626" s="675"/>
      <c r="P626" s="675"/>
      <c r="Q626" s="675"/>
      <c r="R626" s="675"/>
      <c r="S626" s="675"/>
      <c r="T626" s="675"/>
      <c r="U626" s="675"/>
      <c r="V626" s="675"/>
      <c r="W626" s="675"/>
      <c r="X626" s="675"/>
      <c r="Y626" s="675"/>
      <c r="Z626" s="675"/>
    </row>
    <row r="627" spans="1:26">
      <c r="A627" s="674"/>
      <c r="B627" s="675"/>
      <c r="C627" s="675"/>
      <c r="D627" s="675"/>
      <c r="E627" s="675"/>
      <c r="F627" s="675"/>
      <c r="G627" s="675"/>
      <c r="H627" s="675"/>
      <c r="I627" s="675"/>
      <c r="J627" s="675"/>
      <c r="K627" s="675"/>
      <c r="L627" s="675"/>
      <c r="M627" s="675"/>
      <c r="N627" s="675"/>
      <c r="O627" s="675"/>
      <c r="P627" s="675"/>
      <c r="Q627" s="675"/>
      <c r="R627" s="675"/>
      <c r="S627" s="675"/>
      <c r="T627" s="675"/>
      <c r="U627" s="675"/>
      <c r="V627" s="675"/>
      <c r="W627" s="675"/>
      <c r="X627" s="675"/>
      <c r="Y627" s="675"/>
      <c r="Z627" s="675"/>
    </row>
    <row r="628" spans="1:26">
      <c r="A628" s="674"/>
      <c r="B628" s="675"/>
      <c r="C628" s="675"/>
      <c r="D628" s="675"/>
      <c r="E628" s="675"/>
      <c r="F628" s="675"/>
      <c r="G628" s="675"/>
      <c r="H628" s="675"/>
      <c r="I628" s="675"/>
      <c r="J628" s="675"/>
      <c r="K628" s="675"/>
      <c r="L628" s="675"/>
      <c r="M628" s="675"/>
      <c r="N628" s="675"/>
      <c r="O628" s="675"/>
      <c r="P628" s="675"/>
      <c r="Q628" s="675"/>
      <c r="R628" s="675"/>
      <c r="S628" s="675"/>
      <c r="T628" s="675"/>
      <c r="U628" s="675"/>
      <c r="V628" s="675"/>
      <c r="W628" s="675"/>
      <c r="X628" s="675"/>
      <c r="Y628" s="675"/>
      <c r="Z628" s="675"/>
    </row>
    <row r="629" spans="1:26">
      <c r="A629" s="674"/>
      <c r="B629" s="675"/>
      <c r="C629" s="675"/>
      <c r="D629" s="675"/>
      <c r="E629" s="675"/>
      <c r="F629" s="675"/>
      <c r="G629" s="675"/>
      <c r="H629" s="675"/>
      <c r="I629" s="675"/>
      <c r="J629" s="675"/>
      <c r="K629" s="675"/>
      <c r="L629" s="675"/>
      <c r="M629" s="675"/>
      <c r="N629" s="675"/>
      <c r="O629" s="675"/>
      <c r="P629" s="675"/>
      <c r="Q629" s="675"/>
      <c r="R629" s="675"/>
      <c r="S629" s="675"/>
      <c r="T629" s="675"/>
      <c r="U629" s="675"/>
      <c r="V629" s="675"/>
      <c r="W629" s="675"/>
      <c r="X629" s="675"/>
      <c r="Y629" s="675"/>
      <c r="Z629" s="675"/>
    </row>
    <row r="630" spans="1:26">
      <c r="A630" s="674"/>
      <c r="B630" s="675"/>
      <c r="C630" s="675"/>
      <c r="D630" s="675"/>
      <c r="E630" s="675"/>
      <c r="F630" s="675"/>
      <c r="G630" s="675"/>
      <c r="H630" s="675"/>
      <c r="I630" s="675"/>
      <c r="J630" s="675"/>
      <c r="K630" s="675"/>
      <c r="L630" s="675"/>
      <c r="M630" s="675"/>
      <c r="N630" s="675"/>
      <c r="O630" s="675"/>
      <c r="P630" s="675"/>
      <c r="Q630" s="675"/>
      <c r="R630" s="675"/>
      <c r="S630" s="675"/>
      <c r="T630" s="675"/>
      <c r="U630" s="675"/>
      <c r="V630" s="675"/>
      <c r="W630" s="675"/>
      <c r="X630" s="675"/>
      <c r="Y630" s="675"/>
      <c r="Z630" s="675"/>
    </row>
    <row r="631" spans="1:26">
      <c r="A631" s="674"/>
      <c r="B631" s="675"/>
      <c r="C631" s="675"/>
      <c r="D631" s="675"/>
      <c r="E631" s="675"/>
      <c r="F631" s="675"/>
      <c r="G631" s="675"/>
      <c r="H631" s="675"/>
      <c r="I631" s="675"/>
      <c r="J631" s="675"/>
      <c r="K631" s="675"/>
      <c r="L631" s="675"/>
      <c r="M631" s="675"/>
      <c r="N631" s="675"/>
      <c r="O631" s="675"/>
      <c r="P631" s="675"/>
      <c r="Q631" s="675"/>
      <c r="R631" s="675"/>
      <c r="S631" s="675"/>
      <c r="T631" s="675"/>
      <c r="U631" s="675"/>
      <c r="V631" s="675"/>
      <c r="W631" s="675"/>
      <c r="X631" s="675"/>
      <c r="Y631" s="675"/>
      <c r="Z631" s="675"/>
    </row>
    <row r="632" spans="1:26">
      <c r="A632" s="674"/>
      <c r="B632" s="675"/>
      <c r="C632" s="675"/>
      <c r="D632" s="675"/>
      <c r="E632" s="675"/>
      <c r="F632" s="675"/>
      <c r="G632" s="675"/>
      <c r="H632" s="675"/>
      <c r="I632" s="675"/>
      <c r="J632" s="675"/>
      <c r="K632" s="675"/>
      <c r="L632" s="675"/>
      <c r="M632" s="675"/>
      <c r="N632" s="675"/>
      <c r="O632" s="675"/>
      <c r="P632" s="675"/>
      <c r="Q632" s="675"/>
      <c r="R632" s="675"/>
      <c r="S632" s="675"/>
      <c r="T632" s="675"/>
      <c r="U632" s="675"/>
      <c r="V632" s="675"/>
      <c r="W632" s="675"/>
      <c r="X632" s="675"/>
      <c r="Y632" s="675"/>
      <c r="Z632" s="675"/>
    </row>
    <row r="633" spans="1:26">
      <c r="A633" s="674"/>
      <c r="B633" s="675"/>
      <c r="C633" s="675"/>
      <c r="D633" s="675"/>
      <c r="E633" s="675"/>
      <c r="F633" s="675"/>
      <c r="G633" s="675"/>
      <c r="H633" s="675"/>
      <c r="I633" s="675"/>
      <c r="J633" s="675"/>
      <c r="K633" s="675"/>
      <c r="L633" s="675"/>
      <c r="M633" s="675"/>
      <c r="N633" s="675"/>
      <c r="O633" s="675"/>
      <c r="P633" s="675"/>
      <c r="Q633" s="675"/>
      <c r="R633" s="675"/>
      <c r="S633" s="675"/>
      <c r="T633" s="675"/>
      <c r="U633" s="675"/>
      <c r="V633" s="675"/>
      <c r="W633" s="675"/>
      <c r="X633" s="675"/>
      <c r="Y633" s="675"/>
      <c r="Z633" s="675"/>
    </row>
    <row r="634" spans="1:26">
      <c r="A634" s="674"/>
      <c r="B634" s="675"/>
      <c r="C634" s="675"/>
      <c r="D634" s="675"/>
      <c r="E634" s="675"/>
      <c r="F634" s="675"/>
      <c r="G634" s="675"/>
      <c r="H634" s="675"/>
      <c r="I634" s="675"/>
      <c r="J634" s="675"/>
      <c r="K634" s="675"/>
      <c r="L634" s="675"/>
      <c r="M634" s="675"/>
      <c r="N634" s="675"/>
      <c r="O634" s="675"/>
      <c r="P634" s="675"/>
      <c r="Q634" s="675"/>
      <c r="R634" s="675"/>
      <c r="S634" s="675"/>
      <c r="T634" s="675"/>
      <c r="U634" s="675"/>
      <c r="V634" s="675"/>
      <c r="W634" s="675"/>
      <c r="X634" s="675"/>
      <c r="Y634" s="675"/>
      <c r="Z634" s="675"/>
    </row>
    <row r="635" spans="1:26">
      <c r="A635" s="674"/>
      <c r="B635" s="675"/>
      <c r="C635" s="675"/>
      <c r="D635" s="675"/>
      <c r="E635" s="675"/>
      <c r="F635" s="675"/>
      <c r="G635" s="675"/>
      <c r="H635" s="675"/>
      <c r="I635" s="675"/>
      <c r="J635" s="675"/>
      <c r="K635" s="675"/>
      <c r="L635" s="675"/>
      <c r="M635" s="675"/>
      <c r="N635" s="675"/>
      <c r="O635" s="675"/>
      <c r="P635" s="675"/>
      <c r="Q635" s="675"/>
      <c r="R635" s="675"/>
      <c r="S635" s="675"/>
      <c r="T635" s="675"/>
      <c r="U635" s="675"/>
      <c r="V635" s="675"/>
      <c r="W635" s="675"/>
      <c r="X635" s="675"/>
      <c r="Y635" s="675"/>
      <c r="Z635" s="675"/>
    </row>
    <row r="636" spans="1:26">
      <c r="A636" s="674"/>
      <c r="B636" s="675"/>
      <c r="C636" s="675"/>
      <c r="D636" s="675"/>
      <c r="E636" s="675"/>
      <c r="F636" s="675"/>
      <c r="G636" s="675"/>
      <c r="H636" s="675"/>
      <c r="I636" s="675"/>
      <c r="J636" s="675"/>
      <c r="K636" s="675"/>
      <c r="L636" s="675"/>
      <c r="M636" s="675"/>
      <c r="N636" s="675"/>
      <c r="O636" s="675"/>
      <c r="P636" s="675"/>
      <c r="Q636" s="675"/>
      <c r="R636" s="675"/>
      <c r="S636" s="675"/>
      <c r="T636" s="675"/>
      <c r="U636" s="675"/>
      <c r="V636" s="675"/>
      <c r="W636" s="675"/>
      <c r="X636" s="675"/>
      <c r="Y636" s="675"/>
      <c r="Z636" s="675"/>
    </row>
    <row r="637" spans="1:26">
      <c r="A637" s="674"/>
      <c r="B637" s="675"/>
      <c r="C637" s="675"/>
      <c r="D637" s="675"/>
      <c r="E637" s="675"/>
      <c r="F637" s="675"/>
      <c r="G637" s="675"/>
      <c r="H637" s="675"/>
      <c r="I637" s="675"/>
      <c r="J637" s="675"/>
      <c r="K637" s="675"/>
      <c r="L637" s="675"/>
      <c r="M637" s="675"/>
      <c r="N637" s="675"/>
      <c r="O637" s="675"/>
      <c r="P637" s="675"/>
      <c r="Q637" s="675"/>
      <c r="R637" s="675"/>
      <c r="S637" s="675"/>
      <c r="T637" s="675"/>
      <c r="U637" s="675"/>
      <c r="V637" s="675"/>
      <c r="W637" s="675"/>
      <c r="X637" s="675"/>
      <c r="Y637" s="675"/>
      <c r="Z637" s="675"/>
    </row>
    <row r="638" spans="1:26">
      <c r="A638" s="674"/>
      <c r="B638" s="675"/>
      <c r="C638" s="675"/>
      <c r="D638" s="675"/>
      <c r="E638" s="675"/>
      <c r="F638" s="675"/>
      <c r="G638" s="675"/>
      <c r="H638" s="675"/>
      <c r="I638" s="675"/>
      <c r="J638" s="675"/>
      <c r="K638" s="675"/>
      <c r="L638" s="675"/>
      <c r="M638" s="675"/>
      <c r="N638" s="675"/>
      <c r="O638" s="675"/>
      <c r="P638" s="675"/>
      <c r="Q638" s="675"/>
      <c r="R638" s="675"/>
      <c r="S638" s="675"/>
      <c r="T638" s="675"/>
      <c r="U638" s="675"/>
      <c r="V638" s="675"/>
      <c r="W638" s="675"/>
      <c r="X638" s="675"/>
      <c r="Y638" s="675"/>
      <c r="Z638" s="675"/>
    </row>
    <row r="639" spans="1:26">
      <c r="A639" s="674"/>
      <c r="B639" s="675"/>
      <c r="C639" s="675"/>
      <c r="D639" s="675"/>
      <c r="E639" s="675"/>
      <c r="F639" s="675"/>
      <c r="G639" s="675"/>
      <c r="H639" s="675"/>
      <c r="I639" s="675"/>
      <c r="J639" s="675"/>
      <c r="K639" s="675"/>
      <c r="L639" s="675"/>
      <c r="M639" s="675"/>
      <c r="N639" s="675"/>
      <c r="O639" s="675"/>
      <c r="P639" s="675"/>
      <c r="Q639" s="675"/>
      <c r="R639" s="675"/>
      <c r="S639" s="675"/>
      <c r="T639" s="675"/>
      <c r="U639" s="675"/>
      <c r="V639" s="675"/>
      <c r="W639" s="675"/>
      <c r="X639" s="675"/>
      <c r="Y639" s="675"/>
      <c r="Z639" s="675"/>
    </row>
    <row r="640" spans="1:26">
      <c r="A640" s="674"/>
      <c r="B640" s="675"/>
      <c r="C640" s="675"/>
      <c r="D640" s="675"/>
      <c r="E640" s="675"/>
      <c r="F640" s="675"/>
      <c r="G640" s="675"/>
      <c r="H640" s="675"/>
      <c r="I640" s="675"/>
      <c r="J640" s="675"/>
      <c r="K640" s="675"/>
      <c r="L640" s="675"/>
      <c r="M640" s="675"/>
      <c r="N640" s="675"/>
      <c r="O640" s="675"/>
      <c r="P640" s="675"/>
      <c r="Q640" s="675"/>
      <c r="R640" s="675"/>
      <c r="S640" s="675"/>
      <c r="T640" s="675"/>
      <c r="U640" s="675"/>
      <c r="V640" s="675"/>
      <c r="W640" s="675"/>
      <c r="X640" s="675"/>
      <c r="Y640" s="675"/>
      <c r="Z640" s="675"/>
    </row>
    <row r="641" spans="1:26">
      <c r="A641" s="674"/>
      <c r="B641" s="675"/>
      <c r="C641" s="675"/>
      <c r="D641" s="675"/>
      <c r="E641" s="675"/>
      <c r="F641" s="675"/>
      <c r="G641" s="675"/>
      <c r="H641" s="675"/>
      <c r="I641" s="675"/>
      <c r="J641" s="675"/>
      <c r="K641" s="675"/>
      <c r="L641" s="675"/>
      <c r="M641" s="675"/>
      <c r="N641" s="675"/>
      <c r="O641" s="675"/>
      <c r="P641" s="675"/>
      <c r="Q641" s="675"/>
      <c r="R641" s="675"/>
      <c r="S641" s="675"/>
      <c r="T641" s="675"/>
      <c r="U641" s="675"/>
      <c r="V641" s="675"/>
      <c r="W641" s="675"/>
      <c r="X641" s="675"/>
      <c r="Y641" s="675"/>
      <c r="Z641" s="675"/>
    </row>
    <row r="642" spans="1:26">
      <c r="A642" s="674"/>
      <c r="B642" s="675"/>
      <c r="C642" s="675"/>
      <c r="D642" s="675"/>
      <c r="E642" s="675"/>
      <c r="F642" s="675"/>
      <c r="G642" s="675"/>
      <c r="H642" s="675"/>
      <c r="I642" s="675"/>
      <c r="J642" s="675"/>
      <c r="K642" s="675"/>
      <c r="L642" s="675"/>
      <c r="M642" s="675"/>
      <c r="N642" s="675"/>
      <c r="O642" s="675"/>
      <c r="P642" s="675"/>
      <c r="Q642" s="675"/>
      <c r="R642" s="675"/>
      <c r="S642" s="675"/>
      <c r="T642" s="675"/>
      <c r="U642" s="675"/>
      <c r="V642" s="675"/>
      <c r="W642" s="675"/>
      <c r="X642" s="675"/>
      <c r="Y642" s="675"/>
      <c r="Z642" s="675"/>
    </row>
    <row r="643" spans="1:26">
      <c r="A643" s="674"/>
      <c r="B643" s="675"/>
      <c r="C643" s="675"/>
      <c r="D643" s="675"/>
      <c r="E643" s="675"/>
      <c r="F643" s="675"/>
      <c r="G643" s="675"/>
      <c r="H643" s="675"/>
      <c r="I643" s="675"/>
      <c r="J643" s="675"/>
      <c r="K643" s="675"/>
      <c r="L643" s="675"/>
      <c r="M643" s="675"/>
      <c r="N643" s="675"/>
      <c r="O643" s="675"/>
      <c r="P643" s="675"/>
      <c r="Q643" s="675"/>
      <c r="R643" s="675"/>
      <c r="S643" s="675"/>
      <c r="T643" s="675"/>
      <c r="U643" s="675"/>
      <c r="V643" s="675"/>
      <c r="W643" s="675"/>
      <c r="X643" s="675"/>
      <c r="Y643" s="675"/>
      <c r="Z643" s="675"/>
    </row>
    <row r="644" spans="1:26">
      <c r="A644" s="674"/>
      <c r="B644" s="675"/>
      <c r="C644" s="675"/>
      <c r="D644" s="675"/>
      <c r="E644" s="675"/>
      <c r="F644" s="675"/>
      <c r="G644" s="675"/>
      <c r="H644" s="675"/>
      <c r="I644" s="675"/>
      <c r="J644" s="675"/>
      <c r="K644" s="675"/>
      <c r="L644" s="675"/>
      <c r="M644" s="675"/>
      <c r="N644" s="675"/>
      <c r="O644" s="675"/>
      <c r="P644" s="675"/>
      <c r="Q644" s="675"/>
      <c r="R644" s="675"/>
      <c r="S644" s="675"/>
      <c r="T644" s="675"/>
      <c r="U644" s="675"/>
      <c r="V644" s="675"/>
      <c r="W644" s="675"/>
      <c r="X644" s="675"/>
      <c r="Y644" s="675"/>
      <c r="Z644" s="675"/>
    </row>
    <row r="645" spans="1:26">
      <c r="A645" s="674"/>
      <c r="B645" s="675"/>
      <c r="C645" s="675"/>
      <c r="D645" s="675"/>
      <c r="E645" s="675"/>
      <c r="F645" s="675"/>
      <c r="G645" s="675"/>
      <c r="H645" s="675"/>
      <c r="I645" s="675"/>
      <c r="J645" s="675"/>
      <c r="K645" s="675"/>
      <c r="L645" s="675"/>
      <c r="M645" s="675"/>
      <c r="N645" s="675"/>
      <c r="O645" s="675"/>
      <c r="P645" s="675"/>
      <c r="Q645" s="675"/>
      <c r="R645" s="675"/>
      <c r="S645" s="675"/>
      <c r="T645" s="675"/>
      <c r="U645" s="675"/>
      <c r="V645" s="675"/>
      <c r="W645" s="675"/>
      <c r="X645" s="675"/>
      <c r="Y645" s="675"/>
      <c r="Z645" s="675"/>
    </row>
    <row r="646" spans="1:26">
      <c r="A646" s="674"/>
      <c r="B646" s="675"/>
      <c r="C646" s="675"/>
      <c r="D646" s="675"/>
      <c r="E646" s="675"/>
      <c r="F646" s="675"/>
      <c r="G646" s="675"/>
      <c r="H646" s="675"/>
      <c r="I646" s="675"/>
      <c r="J646" s="675"/>
      <c r="K646" s="675"/>
      <c r="L646" s="675"/>
      <c r="M646" s="675"/>
      <c r="N646" s="675"/>
      <c r="O646" s="675"/>
      <c r="P646" s="675"/>
      <c r="Q646" s="675"/>
      <c r="R646" s="675"/>
      <c r="S646" s="675"/>
      <c r="T646" s="675"/>
      <c r="U646" s="675"/>
      <c r="V646" s="675"/>
      <c r="W646" s="675"/>
      <c r="X646" s="675"/>
      <c r="Y646" s="675"/>
      <c r="Z646" s="675"/>
    </row>
    <row r="647" spans="1:26">
      <c r="A647" s="674"/>
      <c r="B647" s="675"/>
      <c r="C647" s="675"/>
      <c r="D647" s="675"/>
      <c r="E647" s="675"/>
      <c r="F647" s="675"/>
      <c r="G647" s="675"/>
      <c r="H647" s="675"/>
      <c r="I647" s="675"/>
      <c r="J647" s="675"/>
      <c r="K647" s="675"/>
      <c r="L647" s="675"/>
      <c r="M647" s="675"/>
      <c r="N647" s="675"/>
      <c r="O647" s="675"/>
      <c r="P647" s="675"/>
      <c r="Q647" s="675"/>
      <c r="R647" s="675"/>
      <c r="S647" s="675"/>
      <c r="T647" s="675"/>
      <c r="U647" s="675"/>
      <c r="V647" s="675"/>
      <c r="W647" s="675"/>
      <c r="X647" s="675"/>
      <c r="Y647" s="675"/>
      <c r="Z647" s="675"/>
    </row>
    <row r="648" spans="1:26">
      <c r="A648" s="674"/>
      <c r="B648" s="675"/>
      <c r="C648" s="675"/>
      <c r="D648" s="675"/>
      <c r="E648" s="675"/>
      <c r="F648" s="675"/>
      <c r="G648" s="675"/>
      <c r="H648" s="675"/>
      <c r="I648" s="675"/>
      <c r="J648" s="675"/>
      <c r="K648" s="675"/>
      <c r="L648" s="675"/>
      <c r="M648" s="675"/>
      <c r="N648" s="675"/>
      <c r="O648" s="675"/>
      <c r="P648" s="675"/>
      <c r="Q648" s="675"/>
      <c r="R648" s="675"/>
      <c r="S648" s="675"/>
      <c r="T648" s="675"/>
      <c r="U648" s="675"/>
      <c r="V648" s="675"/>
      <c r="W648" s="675"/>
      <c r="X648" s="675"/>
      <c r="Y648" s="675"/>
      <c r="Z648" s="675"/>
    </row>
    <row r="649" spans="1:26">
      <c r="A649" s="674"/>
      <c r="B649" s="675"/>
      <c r="C649" s="675"/>
      <c r="D649" s="675"/>
      <c r="E649" s="675"/>
      <c r="F649" s="675"/>
      <c r="G649" s="675"/>
      <c r="H649" s="675"/>
      <c r="I649" s="675"/>
      <c r="J649" s="675"/>
      <c r="K649" s="675"/>
      <c r="L649" s="675"/>
      <c r="M649" s="675"/>
      <c r="N649" s="675"/>
      <c r="O649" s="675"/>
      <c r="P649" s="675"/>
      <c r="Q649" s="675"/>
      <c r="R649" s="675"/>
      <c r="S649" s="675"/>
      <c r="T649" s="675"/>
      <c r="U649" s="675"/>
      <c r="V649" s="675"/>
      <c r="W649" s="675"/>
      <c r="X649" s="675"/>
      <c r="Y649" s="675"/>
      <c r="Z649" s="675"/>
    </row>
    <row r="650" spans="1:26">
      <c r="A650" s="674"/>
      <c r="B650" s="675"/>
      <c r="C650" s="675"/>
      <c r="D650" s="675"/>
      <c r="E650" s="675"/>
      <c r="F650" s="675"/>
      <c r="G650" s="675"/>
      <c r="H650" s="675"/>
      <c r="I650" s="675"/>
      <c r="J650" s="675"/>
      <c r="K650" s="675"/>
      <c r="L650" s="675"/>
      <c r="M650" s="675"/>
      <c r="N650" s="675"/>
      <c r="O650" s="675"/>
      <c r="P650" s="675"/>
      <c r="Q650" s="675"/>
      <c r="R650" s="675"/>
      <c r="S650" s="675"/>
      <c r="T650" s="675"/>
      <c r="U650" s="675"/>
      <c r="V650" s="675"/>
      <c r="W650" s="675"/>
      <c r="X650" s="675"/>
      <c r="Y650" s="675"/>
      <c r="Z650" s="675"/>
    </row>
    <row r="651" spans="1:26">
      <c r="A651" s="674"/>
      <c r="B651" s="675"/>
      <c r="C651" s="675"/>
      <c r="D651" s="675"/>
      <c r="E651" s="675"/>
      <c r="F651" s="675"/>
      <c r="G651" s="675"/>
      <c r="H651" s="675"/>
      <c r="I651" s="675"/>
      <c r="J651" s="675"/>
      <c r="K651" s="675"/>
      <c r="L651" s="675"/>
      <c r="M651" s="675"/>
      <c r="N651" s="675"/>
      <c r="O651" s="675"/>
      <c r="P651" s="675"/>
      <c r="Q651" s="675"/>
      <c r="R651" s="675"/>
      <c r="S651" s="675"/>
      <c r="T651" s="675"/>
      <c r="U651" s="675"/>
      <c r="V651" s="675"/>
      <c r="W651" s="675"/>
      <c r="X651" s="675"/>
      <c r="Y651" s="675"/>
      <c r="Z651" s="675"/>
    </row>
    <row r="652" spans="1:26">
      <c r="A652" s="674"/>
      <c r="B652" s="675"/>
      <c r="C652" s="675"/>
      <c r="D652" s="675"/>
      <c r="E652" s="675"/>
      <c r="F652" s="675"/>
      <c r="G652" s="675"/>
      <c r="H652" s="675"/>
      <c r="I652" s="675"/>
      <c r="J652" s="675"/>
      <c r="K652" s="675"/>
      <c r="L652" s="675"/>
      <c r="M652" s="675"/>
      <c r="N652" s="675"/>
      <c r="O652" s="675"/>
      <c r="P652" s="675"/>
      <c r="Q652" s="675"/>
      <c r="R652" s="675"/>
      <c r="S652" s="675"/>
      <c r="T652" s="675"/>
      <c r="U652" s="675"/>
      <c r="V652" s="675"/>
      <c r="W652" s="675"/>
      <c r="X652" s="675"/>
      <c r="Y652" s="675"/>
      <c r="Z652" s="675"/>
    </row>
    <row r="653" spans="1:26">
      <c r="A653" s="674"/>
      <c r="B653" s="675"/>
      <c r="C653" s="675"/>
      <c r="D653" s="675"/>
      <c r="E653" s="675"/>
      <c r="F653" s="675"/>
      <c r="G653" s="675"/>
      <c r="H653" s="675"/>
      <c r="I653" s="675"/>
      <c r="J653" s="675"/>
      <c r="K653" s="675"/>
      <c r="L653" s="675"/>
      <c r="M653" s="675"/>
      <c r="N653" s="675"/>
      <c r="O653" s="675"/>
      <c r="P653" s="675"/>
      <c r="Q653" s="675"/>
      <c r="R653" s="675"/>
      <c r="S653" s="675"/>
      <c r="T653" s="675"/>
      <c r="U653" s="675"/>
      <c r="V653" s="675"/>
      <c r="W653" s="675"/>
      <c r="X653" s="675"/>
      <c r="Y653" s="675"/>
      <c r="Z653" s="675"/>
    </row>
    <row r="654" spans="1:26">
      <c r="A654" s="674"/>
      <c r="B654" s="675"/>
      <c r="C654" s="675"/>
      <c r="D654" s="675"/>
      <c r="E654" s="675"/>
      <c r="F654" s="675"/>
      <c r="G654" s="675"/>
      <c r="H654" s="675"/>
      <c r="I654" s="675"/>
      <c r="J654" s="675"/>
      <c r="K654" s="675"/>
      <c r="L654" s="675"/>
      <c r="M654" s="675"/>
      <c r="N654" s="675"/>
      <c r="O654" s="675"/>
      <c r="P654" s="675"/>
      <c r="Q654" s="675"/>
      <c r="R654" s="675"/>
      <c r="S654" s="675"/>
      <c r="T654" s="675"/>
      <c r="U654" s="675"/>
      <c r="V654" s="675"/>
      <c r="W654" s="675"/>
      <c r="X654" s="675"/>
      <c r="Y654" s="675"/>
      <c r="Z654" s="675"/>
    </row>
    <row r="655" spans="1:26">
      <c r="A655" s="674"/>
      <c r="B655" s="675"/>
      <c r="C655" s="675"/>
      <c r="D655" s="675"/>
      <c r="E655" s="675"/>
      <c r="F655" s="675"/>
      <c r="G655" s="675"/>
      <c r="H655" s="675"/>
      <c r="I655" s="675"/>
      <c r="J655" s="675"/>
      <c r="K655" s="675"/>
      <c r="L655" s="675"/>
      <c r="M655" s="675"/>
      <c r="N655" s="675"/>
      <c r="O655" s="675"/>
      <c r="P655" s="675"/>
      <c r="Q655" s="675"/>
      <c r="R655" s="675"/>
      <c r="S655" s="675"/>
      <c r="T655" s="675"/>
      <c r="U655" s="675"/>
      <c r="V655" s="675"/>
      <c r="W655" s="675"/>
      <c r="X655" s="675"/>
      <c r="Y655" s="675"/>
      <c r="Z655" s="675"/>
    </row>
    <row r="656" spans="1:26">
      <c r="A656" s="674"/>
      <c r="B656" s="675"/>
      <c r="C656" s="675"/>
      <c r="D656" s="675"/>
      <c r="E656" s="675"/>
      <c r="F656" s="675"/>
      <c r="G656" s="675"/>
      <c r="H656" s="675"/>
      <c r="I656" s="675"/>
      <c r="J656" s="675"/>
      <c r="K656" s="675"/>
      <c r="L656" s="675"/>
      <c r="M656" s="675"/>
      <c r="N656" s="675"/>
      <c r="O656" s="675"/>
      <c r="P656" s="675"/>
      <c r="Q656" s="675"/>
      <c r="R656" s="675"/>
      <c r="S656" s="675"/>
      <c r="T656" s="675"/>
      <c r="U656" s="675"/>
      <c r="V656" s="675"/>
      <c r="W656" s="675"/>
      <c r="X656" s="675"/>
      <c r="Y656" s="675"/>
      <c r="Z656" s="675"/>
    </row>
    <row r="657" spans="1:26">
      <c r="A657" s="674"/>
      <c r="B657" s="675"/>
      <c r="C657" s="675"/>
      <c r="D657" s="675"/>
      <c r="E657" s="675"/>
      <c r="F657" s="675"/>
      <c r="G657" s="675"/>
      <c r="H657" s="675"/>
      <c r="I657" s="675"/>
      <c r="J657" s="675"/>
      <c r="K657" s="675"/>
      <c r="L657" s="675"/>
      <c r="M657" s="675"/>
      <c r="N657" s="675"/>
      <c r="O657" s="675"/>
      <c r="P657" s="675"/>
      <c r="Q657" s="675"/>
      <c r="R657" s="675"/>
      <c r="S657" s="675"/>
      <c r="T657" s="675"/>
      <c r="U657" s="675"/>
      <c r="V657" s="675"/>
      <c r="W657" s="675"/>
      <c r="X657" s="675"/>
      <c r="Y657" s="675"/>
      <c r="Z657" s="675"/>
    </row>
    <row r="658" spans="1:26">
      <c r="A658" s="674"/>
      <c r="B658" s="675"/>
      <c r="C658" s="675"/>
      <c r="D658" s="675"/>
      <c r="E658" s="675"/>
      <c r="F658" s="675"/>
      <c r="G658" s="675"/>
      <c r="H658" s="675"/>
      <c r="I658" s="675"/>
      <c r="J658" s="675"/>
      <c r="K658" s="675"/>
      <c r="L658" s="675"/>
      <c r="M658" s="675"/>
      <c r="N658" s="675"/>
      <c r="O658" s="675"/>
      <c r="P658" s="675"/>
      <c r="Q658" s="675"/>
      <c r="R658" s="675"/>
      <c r="S658" s="675"/>
      <c r="T658" s="675"/>
      <c r="U658" s="675"/>
      <c r="V658" s="675"/>
      <c r="W658" s="675"/>
      <c r="X658" s="675"/>
      <c r="Y658" s="675"/>
      <c r="Z658" s="675"/>
    </row>
    <row r="659" spans="1:26">
      <c r="A659" s="674"/>
      <c r="B659" s="675"/>
      <c r="C659" s="675"/>
      <c r="D659" s="675"/>
      <c r="E659" s="675"/>
      <c r="F659" s="675"/>
      <c r="G659" s="675"/>
      <c r="H659" s="675"/>
      <c r="I659" s="675"/>
      <c r="J659" s="675"/>
      <c r="K659" s="675"/>
      <c r="L659" s="675"/>
      <c r="M659" s="675"/>
      <c r="N659" s="675"/>
      <c r="O659" s="675"/>
      <c r="P659" s="675"/>
      <c r="Q659" s="675"/>
      <c r="R659" s="675"/>
      <c r="S659" s="675"/>
      <c r="T659" s="675"/>
      <c r="U659" s="675"/>
      <c r="V659" s="675"/>
      <c r="W659" s="675"/>
      <c r="X659" s="675"/>
      <c r="Y659" s="675"/>
      <c r="Z659" s="675"/>
    </row>
    <row r="660" spans="1:26">
      <c r="A660" s="674"/>
      <c r="B660" s="675"/>
      <c r="C660" s="675"/>
      <c r="D660" s="675"/>
      <c r="E660" s="675"/>
      <c r="F660" s="675"/>
      <c r="G660" s="675"/>
      <c r="H660" s="675"/>
      <c r="I660" s="675"/>
      <c r="J660" s="675"/>
      <c r="K660" s="675"/>
      <c r="L660" s="675"/>
      <c r="M660" s="675"/>
      <c r="N660" s="675"/>
      <c r="O660" s="675"/>
      <c r="P660" s="675"/>
      <c r="Q660" s="675"/>
      <c r="R660" s="675"/>
      <c r="S660" s="675"/>
      <c r="T660" s="675"/>
      <c r="U660" s="675"/>
      <c r="V660" s="675"/>
      <c r="W660" s="675"/>
      <c r="X660" s="675"/>
      <c r="Y660" s="675"/>
      <c r="Z660" s="675"/>
    </row>
    <row r="661" spans="1:26">
      <c r="A661" s="674"/>
      <c r="B661" s="675"/>
      <c r="C661" s="675"/>
      <c r="D661" s="675"/>
      <c r="E661" s="675"/>
      <c r="F661" s="675"/>
      <c r="G661" s="675"/>
      <c r="H661" s="675"/>
      <c r="I661" s="675"/>
      <c r="J661" s="675"/>
      <c r="K661" s="675"/>
      <c r="L661" s="675"/>
      <c r="M661" s="675"/>
      <c r="N661" s="675"/>
      <c r="O661" s="675"/>
      <c r="P661" s="675"/>
      <c r="Q661" s="675"/>
      <c r="R661" s="675"/>
      <c r="S661" s="675"/>
      <c r="T661" s="675"/>
      <c r="U661" s="675"/>
      <c r="V661" s="675"/>
      <c r="W661" s="675"/>
      <c r="X661" s="675"/>
      <c r="Y661" s="675"/>
      <c r="Z661" s="675"/>
    </row>
    <row r="662" spans="1:26">
      <c r="A662" s="674"/>
      <c r="B662" s="675"/>
      <c r="C662" s="675"/>
      <c r="D662" s="675"/>
      <c r="E662" s="675"/>
      <c r="F662" s="675"/>
      <c r="G662" s="675"/>
      <c r="H662" s="675"/>
      <c r="I662" s="675"/>
      <c r="J662" s="675"/>
      <c r="K662" s="675"/>
      <c r="L662" s="675"/>
      <c r="M662" s="675"/>
      <c r="N662" s="675"/>
      <c r="O662" s="675"/>
      <c r="P662" s="675"/>
      <c r="Q662" s="675"/>
      <c r="R662" s="675"/>
      <c r="S662" s="675"/>
      <c r="T662" s="675"/>
      <c r="U662" s="675"/>
      <c r="V662" s="675"/>
      <c r="W662" s="675"/>
      <c r="X662" s="675"/>
      <c r="Y662" s="675"/>
      <c r="Z662" s="675"/>
    </row>
    <row r="663" spans="1:26">
      <c r="A663" s="674"/>
      <c r="B663" s="675"/>
      <c r="C663" s="675"/>
      <c r="D663" s="675"/>
      <c r="E663" s="675"/>
      <c r="F663" s="675"/>
      <c r="G663" s="675"/>
      <c r="H663" s="675"/>
      <c r="I663" s="675"/>
      <c r="J663" s="675"/>
      <c r="K663" s="675"/>
      <c r="L663" s="675"/>
      <c r="M663" s="675"/>
      <c r="N663" s="675"/>
      <c r="O663" s="675"/>
      <c r="P663" s="675"/>
      <c r="Q663" s="675"/>
      <c r="R663" s="675"/>
      <c r="S663" s="675"/>
      <c r="T663" s="675"/>
      <c r="U663" s="675"/>
      <c r="V663" s="675"/>
      <c r="W663" s="675"/>
      <c r="X663" s="675"/>
      <c r="Y663" s="675"/>
      <c r="Z663" s="675"/>
    </row>
    <row r="664" spans="1:26">
      <c r="A664" s="674"/>
      <c r="B664" s="675"/>
      <c r="C664" s="675"/>
      <c r="D664" s="675"/>
      <c r="E664" s="675"/>
      <c r="F664" s="675"/>
      <c r="G664" s="675"/>
      <c r="H664" s="675"/>
      <c r="I664" s="675"/>
      <c r="J664" s="675"/>
      <c r="K664" s="675"/>
      <c r="L664" s="675"/>
      <c r="M664" s="675"/>
      <c r="N664" s="675"/>
      <c r="O664" s="675"/>
      <c r="P664" s="675"/>
      <c r="Q664" s="675"/>
      <c r="R664" s="675"/>
      <c r="S664" s="675"/>
      <c r="T664" s="675"/>
      <c r="U664" s="675"/>
      <c r="V664" s="675"/>
      <c r="W664" s="675"/>
      <c r="X664" s="675"/>
      <c r="Y664" s="675"/>
      <c r="Z664" s="675"/>
    </row>
    <row r="665" spans="1:26">
      <c r="A665" s="674"/>
      <c r="B665" s="675"/>
      <c r="C665" s="675"/>
      <c r="D665" s="675"/>
      <c r="E665" s="675"/>
      <c r="F665" s="675"/>
      <c r="G665" s="675"/>
      <c r="H665" s="675"/>
      <c r="I665" s="675"/>
      <c r="J665" s="675"/>
      <c r="K665" s="675"/>
      <c r="L665" s="675"/>
      <c r="M665" s="675"/>
      <c r="N665" s="675"/>
      <c r="O665" s="675"/>
      <c r="P665" s="675"/>
      <c r="Q665" s="675"/>
      <c r="R665" s="675"/>
      <c r="S665" s="675"/>
      <c r="T665" s="675"/>
      <c r="U665" s="675"/>
      <c r="V665" s="675"/>
      <c r="W665" s="675"/>
      <c r="X665" s="675"/>
      <c r="Y665" s="675"/>
      <c r="Z665" s="675"/>
    </row>
    <row r="666" spans="1:26">
      <c r="A666" s="674"/>
      <c r="B666" s="675"/>
      <c r="C666" s="675"/>
      <c r="D666" s="675"/>
      <c r="E666" s="675"/>
      <c r="F666" s="675"/>
      <c r="G666" s="675"/>
      <c r="H666" s="675"/>
      <c r="I666" s="675"/>
      <c r="J666" s="675"/>
      <c r="K666" s="675"/>
      <c r="L666" s="675"/>
      <c r="M666" s="675"/>
      <c r="N666" s="675"/>
      <c r="O666" s="675"/>
      <c r="P666" s="675"/>
      <c r="Q666" s="675"/>
      <c r="R666" s="675"/>
      <c r="S666" s="675"/>
      <c r="T666" s="675"/>
      <c r="U666" s="675"/>
      <c r="V666" s="675"/>
      <c r="W666" s="675"/>
      <c r="X666" s="675"/>
      <c r="Y666" s="675"/>
      <c r="Z666" s="675"/>
    </row>
    <row r="667" spans="1:26">
      <c r="A667" s="674"/>
      <c r="B667" s="675"/>
      <c r="C667" s="675"/>
      <c r="D667" s="675"/>
      <c r="E667" s="675"/>
      <c r="F667" s="675"/>
      <c r="G667" s="675"/>
      <c r="H667" s="675"/>
      <c r="I667" s="675"/>
      <c r="J667" s="675"/>
      <c r="K667" s="675"/>
      <c r="L667" s="675"/>
      <c r="M667" s="675"/>
      <c r="N667" s="675"/>
      <c r="O667" s="675"/>
      <c r="P667" s="675"/>
      <c r="Q667" s="675"/>
      <c r="R667" s="675"/>
      <c r="S667" s="675"/>
      <c r="T667" s="675"/>
      <c r="U667" s="675"/>
      <c r="V667" s="675"/>
      <c r="W667" s="675"/>
      <c r="X667" s="675"/>
      <c r="Y667" s="675"/>
      <c r="Z667" s="675"/>
    </row>
    <row r="668" spans="1:26">
      <c r="A668" s="674"/>
      <c r="B668" s="675"/>
      <c r="C668" s="675"/>
      <c r="D668" s="675"/>
      <c r="E668" s="675"/>
      <c r="F668" s="675"/>
      <c r="G668" s="675"/>
      <c r="H668" s="675"/>
      <c r="I668" s="675"/>
      <c r="J668" s="675"/>
      <c r="K668" s="675"/>
      <c r="L668" s="675"/>
      <c r="M668" s="675"/>
      <c r="N668" s="675"/>
      <c r="O668" s="675"/>
      <c r="P668" s="675"/>
      <c r="Q668" s="675"/>
      <c r="R668" s="675"/>
      <c r="S668" s="675"/>
      <c r="T668" s="675"/>
      <c r="U668" s="675"/>
      <c r="V668" s="675"/>
      <c r="W668" s="675"/>
      <c r="X668" s="675"/>
      <c r="Y668" s="675"/>
      <c r="Z668" s="675"/>
    </row>
    <row r="669" spans="1:26">
      <c r="A669" s="674"/>
      <c r="B669" s="675"/>
      <c r="C669" s="675"/>
      <c r="D669" s="675"/>
      <c r="E669" s="675"/>
      <c r="F669" s="675"/>
      <c r="G669" s="675"/>
      <c r="H669" s="675"/>
      <c r="I669" s="675"/>
      <c r="J669" s="675"/>
      <c r="K669" s="675"/>
      <c r="L669" s="675"/>
      <c r="M669" s="675"/>
      <c r="N669" s="675"/>
      <c r="O669" s="675"/>
      <c r="P669" s="675"/>
      <c r="Q669" s="675"/>
      <c r="R669" s="675"/>
      <c r="S669" s="675"/>
      <c r="T669" s="675"/>
      <c r="U669" s="675"/>
      <c r="V669" s="675"/>
      <c r="W669" s="675"/>
      <c r="X669" s="675"/>
      <c r="Y669" s="675"/>
      <c r="Z669" s="675"/>
    </row>
    <row r="670" spans="1:26">
      <c r="A670" s="674"/>
      <c r="B670" s="675"/>
      <c r="C670" s="675"/>
      <c r="D670" s="675"/>
      <c r="E670" s="675"/>
      <c r="F670" s="675"/>
      <c r="G670" s="675"/>
      <c r="H670" s="675"/>
      <c r="I670" s="675"/>
      <c r="J670" s="675"/>
      <c r="K670" s="675"/>
      <c r="L670" s="675"/>
      <c r="M670" s="675"/>
      <c r="N670" s="675"/>
      <c r="O670" s="675"/>
      <c r="P670" s="675"/>
      <c r="Q670" s="675"/>
      <c r="R670" s="675"/>
      <c r="S670" s="675"/>
      <c r="T670" s="675"/>
      <c r="U670" s="675"/>
      <c r="V670" s="675"/>
      <c r="W670" s="675"/>
      <c r="X670" s="675"/>
      <c r="Y670" s="675"/>
      <c r="Z670" s="675"/>
    </row>
    <row r="671" spans="1:26">
      <c r="A671" s="674"/>
      <c r="B671" s="675"/>
      <c r="C671" s="675"/>
      <c r="D671" s="675"/>
      <c r="E671" s="675"/>
      <c r="F671" s="675"/>
      <c r="G671" s="675"/>
      <c r="H671" s="675"/>
      <c r="I671" s="675"/>
      <c r="J671" s="675"/>
      <c r="K671" s="675"/>
      <c r="L671" s="675"/>
      <c r="M671" s="675"/>
      <c r="N671" s="675"/>
      <c r="O671" s="675"/>
      <c r="P671" s="675"/>
      <c r="Q671" s="675"/>
      <c r="R671" s="675"/>
      <c r="S671" s="675"/>
      <c r="T671" s="675"/>
      <c r="U671" s="675"/>
      <c r="V671" s="675"/>
      <c r="W671" s="675"/>
      <c r="X671" s="675"/>
      <c r="Y671" s="675"/>
      <c r="Z671" s="675"/>
    </row>
    <row r="672" spans="1:26">
      <c r="A672" s="674"/>
      <c r="B672" s="675"/>
      <c r="C672" s="675"/>
      <c r="D672" s="675"/>
      <c r="E672" s="675"/>
      <c r="F672" s="675"/>
      <c r="G672" s="675"/>
      <c r="H672" s="675"/>
      <c r="I672" s="675"/>
      <c r="J672" s="675"/>
      <c r="K672" s="675"/>
      <c r="L672" s="675"/>
      <c r="M672" s="675"/>
      <c r="N672" s="675"/>
      <c r="O672" s="675"/>
      <c r="P672" s="675"/>
      <c r="Q672" s="675"/>
      <c r="R672" s="675"/>
      <c r="S672" s="675"/>
      <c r="T672" s="675"/>
      <c r="U672" s="675"/>
      <c r="V672" s="675"/>
      <c r="W672" s="675"/>
      <c r="X672" s="675"/>
      <c r="Y672" s="675"/>
      <c r="Z672" s="675"/>
    </row>
    <row r="673" spans="1:26">
      <c r="A673" s="674"/>
      <c r="B673" s="675"/>
      <c r="C673" s="675"/>
      <c r="D673" s="675"/>
      <c r="E673" s="675"/>
      <c r="F673" s="675"/>
      <c r="G673" s="675"/>
      <c r="H673" s="675"/>
      <c r="I673" s="675"/>
      <c r="J673" s="675"/>
      <c r="K673" s="675"/>
      <c r="L673" s="675"/>
      <c r="M673" s="675"/>
      <c r="N673" s="675"/>
      <c r="O673" s="675"/>
      <c r="P673" s="675"/>
      <c r="Q673" s="675"/>
      <c r="R673" s="675"/>
      <c r="S673" s="675"/>
      <c r="T673" s="675"/>
      <c r="U673" s="675"/>
      <c r="V673" s="675"/>
      <c r="W673" s="675"/>
      <c r="X673" s="675"/>
      <c r="Y673" s="675"/>
      <c r="Z673" s="675"/>
    </row>
    <row r="674" spans="1:26">
      <c r="A674" s="674"/>
      <c r="B674" s="675"/>
      <c r="C674" s="675"/>
      <c r="D674" s="675"/>
      <c r="E674" s="675"/>
      <c r="F674" s="675"/>
      <c r="G674" s="675"/>
      <c r="H674" s="675"/>
      <c r="I674" s="675"/>
      <c r="J674" s="675"/>
      <c r="K674" s="675"/>
      <c r="L674" s="675"/>
      <c r="M674" s="675"/>
      <c r="N674" s="675"/>
      <c r="O674" s="675"/>
      <c r="P674" s="675"/>
      <c r="Q674" s="675"/>
      <c r="R674" s="675"/>
      <c r="S674" s="675"/>
      <c r="T674" s="675"/>
      <c r="U674" s="675"/>
      <c r="V674" s="675"/>
      <c r="W674" s="675"/>
      <c r="X674" s="675"/>
      <c r="Y674" s="675"/>
      <c r="Z674" s="675"/>
    </row>
    <row r="675" spans="1:26">
      <c r="A675" s="674"/>
      <c r="B675" s="675"/>
      <c r="C675" s="675"/>
      <c r="D675" s="675"/>
      <c r="E675" s="675"/>
      <c r="F675" s="675"/>
      <c r="G675" s="675"/>
      <c r="H675" s="675"/>
      <c r="I675" s="675"/>
      <c r="J675" s="675"/>
      <c r="K675" s="675"/>
      <c r="L675" s="675"/>
      <c r="M675" s="675"/>
      <c r="N675" s="675"/>
      <c r="O675" s="675"/>
      <c r="P675" s="675"/>
      <c r="Q675" s="675"/>
      <c r="R675" s="675"/>
      <c r="S675" s="675"/>
      <c r="T675" s="675"/>
      <c r="U675" s="675"/>
      <c r="V675" s="675"/>
      <c r="W675" s="675"/>
      <c r="X675" s="675"/>
      <c r="Y675" s="675"/>
      <c r="Z675" s="675"/>
    </row>
    <row r="676" spans="1:26">
      <c r="A676" s="674"/>
      <c r="B676" s="675"/>
      <c r="C676" s="675"/>
      <c r="D676" s="675"/>
      <c r="E676" s="675"/>
      <c r="F676" s="675"/>
      <c r="G676" s="675"/>
      <c r="H676" s="675"/>
      <c r="I676" s="675"/>
      <c r="J676" s="675"/>
      <c r="K676" s="675"/>
      <c r="L676" s="675"/>
      <c r="M676" s="675"/>
      <c r="N676" s="675"/>
      <c r="O676" s="675"/>
      <c r="P676" s="675"/>
      <c r="Q676" s="675"/>
      <c r="R676" s="675"/>
      <c r="S676" s="675"/>
      <c r="T676" s="675"/>
      <c r="U676" s="675"/>
      <c r="V676" s="675"/>
      <c r="W676" s="675"/>
      <c r="X676" s="675"/>
      <c r="Y676" s="675"/>
      <c r="Z676" s="675"/>
    </row>
    <row r="677" spans="1:26">
      <c r="A677" s="674"/>
      <c r="B677" s="675"/>
      <c r="C677" s="675"/>
      <c r="D677" s="675"/>
      <c r="E677" s="675"/>
      <c r="F677" s="675"/>
      <c r="G677" s="675"/>
      <c r="H677" s="675"/>
      <c r="I677" s="675"/>
      <c r="J677" s="675"/>
      <c r="K677" s="675"/>
      <c r="L677" s="675"/>
      <c r="M677" s="675"/>
      <c r="N677" s="675"/>
      <c r="O677" s="675"/>
      <c r="P677" s="675"/>
      <c r="Q677" s="675"/>
      <c r="R677" s="675"/>
      <c r="S677" s="675"/>
      <c r="T677" s="675"/>
      <c r="U677" s="675"/>
      <c r="V677" s="675"/>
      <c r="W677" s="675"/>
      <c r="X677" s="675"/>
      <c r="Y677" s="675"/>
      <c r="Z677" s="675"/>
    </row>
    <row r="678" spans="1:26">
      <c r="A678" s="674"/>
      <c r="B678" s="675"/>
      <c r="C678" s="675"/>
      <c r="D678" s="675"/>
      <c r="E678" s="675"/>
      <c r="F678" s="675"/>
      <c r="G678" s="675"/>
      <c r="H678" s="675"/>
      <c r="I678" s="675"/>
      <c r="J678" s="675"/>
      <c r="K678" s="675"/>
      <c r="L678" s="675"/>
      <c r="M678" s="675"/>
      <c r="N678" s="675"/>
      <c r="O678" s="675"/>
      <c r="P678" s="675"/>
      <c r="Q678" s="675"/>
      <c r="R678" s="675"/>
      <c r="S678" s="675"/>
      <c r="T678" s="675"/>
      <c r="U678" s="675"/>
      <c r="V678" s="675"/>
      <c r="W678" s="675"/>
      <c r="X678" s="675"/>
      <c r="Y678" s="675"/>
      <c r="Z678" s="675"/>
    </row>
    <row r="679" spans="1:26">
      <c r="A679" s="674"/>
      <c r="B679" s="675"/>
      <c r="C679" s="675"/>
      <c r="D679" s="675"/>
      <c r="E679" s="675"/>
      <c r="F679" s="675"/>
      <c r="G679" s="675"/>
      <c r="H679" s="675"/>
      <c r="I679" s="675"/>
      <c r="J679" s="675"/>
      <c r="K679" s="675"/>
      <c r="L679" s="675"/>
      <c r="M679" s="675"/>
      <c r="N679" s="675"/>
      <c r="O679" s="675"/>
      <c r="P679" s="675"/>
      <c r="Q679" s="675"/>
      <c r="R679" s="675"/>
      <c r="S679" s="675"/>
      <c r="T679" s="675"/>
      <c r="U679" s="675"/>
      <c r="V679" s="675"/>
      <c r="W679" s="675"/>
      <c r="X679" s="675"/>
      <c r="Y679" s="675"/>
      <c r="Z679" s="675"/>
    </row>
    <row r="680" spans="1:26">
      <c r="A680" s="674"/>
      <c r="B680" s="675"/>
      <c r="C680" s="675"/>
      <c r="D680" s="675"/>
      <c r="E680" s="675"/>
      <c r="F680" s="675"/>
      <c r="G680" s="675"/>
      <c r="H680" s="675"/>
      <c r="I680" s="675"/>
      <c r="J680" s="675"/>
      <c r="K680" s="675"/>
      <c r="L680" s="675"/>
      <c r="M680" s="675"/>
      <c r="N680" s="675"/>
      <c r="O680" s="675"/>
      <c r="P680" s="675"/>
      <c r="Q680" s="675"/>
      <c r="R680" s="675"/>
      <c r="S680" s="675"/>
      <c r="T680" s="675"/>
      <c r="U680" s="675"/>
      <c r="V680" s="675"/>
      <c r="W680" s="675"/>
      <c r="X680" s="675"/>
      <c r="Y680" s="675"/>
      <c r="Z680" s="675"/>
    </row>
    <row r="681" spans="1:26">
      <c r="A681" s="674"/>
      <c r="B681" s="675"/>
      <c r="C681" s="675"/>
      <c r="D681" s="675"/>
      <c r="E681" s="675"/>
      <c r="F681" s="675"/>
      <c r="G681" s="675"/>
      <c r="H681" s="675"/>
      <c r="I681" s="675"/>
      <c r="J681" s="675"/>
      <c r="K681" s="675"/>
      <c r="L681" s="675"/>
      <c r="M681" s="675"/>
      <c r="N681" s="675"/>
      <c r="O681" s="675"/>
      <c r="P681" s="675"/>
      <c r="Q681" s="675"/>
      <c r="R681" s="675"/>
      <c r="S681" s="675"/>
      <c r="T681" s="675"/>
      <c r="U681" s="675"/>
      <c r="V681" s="675"/>
      <c r="W681" s="675"/>
      <c r="X681" s="675"/>
      <c r="Y681" s="675"/>
      <c r="Z681" s="675"/>
    </row>
    <row r="682" spans="1:26">
      <c r="A682" s="674"/>
      <c r="B682" s="675"/>
      <c r="C682" s="675"/>
      <c r="D682" s="675"/>
      <c r="E682" s="675"/>
      <c r="F682" s="675"/>
      <c r="G682" s="675"/>
      <c r="H682" s="675"/>
      <c r="I682" s="675"/>
      <c r="J682" s="675"/>
      <c r="K682" s="675"/>
      <c r="L682" s="675"/>
      <c r="M682" s="675"/>
      <c r="N682" s="675"/>
      <c r="O682" s="675"/>
      <c r="P682" s="675"/>
      <c r="Q682" s="675"/>
      <c r="R682" s="675"/>
      <c r="S682" s="675"/>
      <c r="T682" s="675"/>
      <c r="U682" s="675"/>
      <c r="V682" s="675"/>
      <c r="W682" s="675"/>
      <c r="X682" s="675"/>
      <c r="Y682" s="675"/>
      <c r="Z682" s="675"/>
    </row>
    <row r="683" spans="1:26">
      <c r="A683" s="674"/>
      <c r="B683" s="675"/>
      <c r="C683" s="675"/>
      <c r="D683" s="675"/>
      <c r="E683" s="675"/>
      <c r="F683" s="675"/>
      <c r="G683" s="675"/>
      <c r="H683" s="675"/>
      <c r="I683" s="675"/>
      <c r="J683" s="675"/>
      <c r="K683" s="675"/>
      <c r="L683" s="675"/>
      <c r="M683" s="675"/>
      <c r="N683" s="675"/>
      <c r="O683" s="675"/>
      <c r="P683" s="675"/>
      <c r="Q683" s="675"/>
      <c r="R683" s="675"/>
      <c r="S683" s="675"/>
      <c r="T683" s="675"/>
      <c r="U683" s="675"/>
      <c r="V683" s="675"/>
      <c r="W683" s="675"/>
      <c r="X683" s="675"/>
      <c r="Y683" s="675"/>
      <c r="Z683" s="675"/>
    </row>
    <row r="684" spans="1:26">
      <c r="A684" s="674"/>
      <c r="B684" s="675"/>
      <c r="C684" s="675"/>
      <c r="D684" s="675"/>
      <c r="E684" s="675"/>
      <c r="F684" s="675"/>
      <c r="G684" s="675"/>
      <c r="H684" s="675"/>
      <c r="I684" s="675"/>
      <c r="J684" s="675"/>
      <c r="K684" s="675"/>
      <c r="L684" s="675"/>
      <c r="M684" s="675"/>
      <c r="N684" s="675"/>
      <c r="O684" s="675"/>
      <c r="P684" s="675"/>
      <c r="Q684" s="675"/>
      <c r="R684" s="675"/>
      <c r="S684" s="675"/>
      <c r="T684" s="675"/>
      <c r="U684" s="675"/>
      <c r="V684" s="675"/>
      <c r="W684" s="675"/>
      <c r="X684" s="675"/>
      <c r="Y684" s="675"/>
      <c r="Z684" s="675"/>
    </row>
    <row r="685" spans="1:26">
      <c r="A685" s="674"/>
      <c r="B685" s="675"/>
      <c r="C685" s="675"/>
      <c r="D685" s="675"/>
      <c r="E685" s="675"/>
      <c r="F685" s="675"/>
      <c r="G685" s="675"/>
      <c r="H685" s="675"/>
      <c r="I685" s="675"/>
      <c r="J685" s="675"/>
      <c r="K685" s="675"/>
      <c r="L685" s="675"/>
      <c r="M685" s="675"/>
      <c r="N685" s="675"/>
      <c r="O685" s="675"/>
      <c r="P685" s="675"/>
      <c r="Q685" s="675"/>
      <c r="R685" s="675"/>
      <c r="S685" s="675"/>
      <c r="T685" s="675"/>
      <c r="U685" s="675"/>
      <c r="V685" s="675"/>
      <c r="W685" s="675"/>
      <c r="X685" s="675"/>
      <c r="Y685" s="675"/>
      <c r="Z685" s="675"/>
    </row>
    <row r="686" spans="1:26">
      <c r="A686" s="674"/>
      <c r="B686" s="675"/>
      <c r="C686" s="675"/>
      <c r="D686" s="675"/>
      <c r="E686" s="675"/>
      <c r="F686" s="675"/>
      <c r="G686" s="675"/>
      <c r="H686" s="675"/>
      <c r="I686" s="675"/>
      <c r="J686" s="675"/>
      <c r="K686" s="675"/>
      <c r="L686" s="675"/>
      <c r="M686" s="675"/>
      <c r="N686" s="675"/>
      <c r="O686" s="675"/>
      <c r="P686" s="675"/>
      <c r="Q686" s="675"/>
      <c r="R686" s="675"/>
      <c r="S686" s="675"/>
      <c r="T686" s="675"/>
      <c r="U686" s="675"/>
      <c r="V686" s="675"/>
      <c r="W686" s="675"/>
      <c r="X686" s="675"/>
      <c r="Y686" s="675"/>
      <c r="Z686" s="675"/>
    </row>
    <row r="687" spans="1:26">
      <c r="A687" s="674"/>
      <c r="B687" s="675"/>
      <c r="C687" s="675"/>
      <c r="D687" s="675"/>
      <c r="E687" s="675"/>
      <c r="F687" s="675"/>
      <c r="G687" s="675"/>
      <c r="H687" s="675"/>
      <c r="I687" s="675"/>
      <c r="J687" s="675"/>
      <c r="K687" s="675"/>
      <c r="L687" s="675"/>
      <c r="M687" s="675"/>
      <c r="N687" s="675"/>
      <c r="O687" s="675"/>
      <c r="P687" s="675"/>
      <c r="Q687" s="675"/>
      <c r="R687" s="675"/>
      <c r="S687" s="675"/>
      <c r="T687" s="675"/>
      <c r="U687" s="675"/>
      <c r="V687" s="675"/>
      <c r="W687" s="675"/>
      <c r="X687" s="675"/>
      <c r="Y687" s="675"/>
      <c r="Z687" s="675"/>
    </row>
    <row r="688" spans="1:26">
      <c r="A688" s="674"/>
      <c r="B688" s="675"/>
      <c r="C688" s="675"/>
      <c r="D688" s="675"/>
      <c r="E688" s="675"/>
      <c r="F688" s="675"/>
      <c r="G688" s="675"/>
      <c r="H688" s="675"/>
      <c r="I688" s="675"/>
      <c r="J688" s="675"/>
      <c r="K688" s="675"/>
      <c r="L688" s="675"/>
      <c r="M688" s="675"/>
      <c r="N688" s="675"/>
      <c r="O688" s="675"/>
      <c r="P688" s="675"/>
      <c r="Q688" s="675"/>
      <c r="R688" s="675"/>
      <c r="S688" s="675"/>
      <c r="T688" s="675"/>
      <c r="U688" s="675"/>
      <c r="V688" s="675"/>
      <c r="W688" s="675"/>
      <c r="X688" s="675"/>
      <c r="Y688" s="675"/>
      <c r="Z688" s="675"/>
    </row>
    <row r="689" spans="1:26">
      <c r="A689" s="674"/>
      <c r="B689" s="675"/>
      <c r="C689" s="675"/>
      <c r="D689" s="675"/>
      <c r="E689" s="675"/>
      <c r="F689" s="675"/>
      <c r="G689" s="675"/>
      <c r="H689" s="675"/>
      <c r="I689" s="675"/>
      <c r="J689" s="675"/>
      <c r="K689" s="675"/>
      <c r="L689" s="675"/>
      <c r="M689" s="675"/>
      <c r="N689" s="675"/>
      <c r="O689" s="675"/>
      <c r="P689" s="675"/>
      <c r="Q689" s="675"/>
      <c r="R689" s="675"/>
      <c r="S689" s="675"/>
      <c r="T689" s="675"/>
      <c r="U689" s="675"/>
      <c r="V689" s="675"/>
      <c r="W689" s="675"/>
      <c r="X689" s="675"/>
      <c r="Y689" s="675"/>
      <c r="Z689" s="675"/>
    </row>
    <row r="690" spans="1:26">
      <c r="A690" s="674"/>
      <c r="B690" s="675"/>
      <c r="C690" s="675"/>
      <c r="D690" s="675"/>
      <c r="E690" s="675"/>
      <c r="F690" s="675"/>
      <c r="G690" s="675"/>
      <c r="H690" s="675"/>
      <c r="I690" s="675"/>
      <c r="J690" s="675"/>
      <c r="K690" s="675"/>
      <c r="L690" s="675"/>
      <c r="M690" s="675"/>
      <c r="N690" s="675"/>
      <c r="O690" s="675"/>
      <c r="P690" s="675"/>
      <c r="Q690" s="675"/>
      <c r="R690" s="675"/>
      <c r="S690" s="675"/>
      <c r="T690" s="675"/>
      <c r="U690" s="675"/>
      <c r="V690" s="675"/>
      <c r="W690" s="675"/>
      <c r="X690" s="675"/>
      <c r="Y690" s="675"/>
      <c r="Z690" s="675"/>
    </row>
    <row r="691" spans="1:26">
      <c r="A691" s="674"/>
      <c r="B691" s="675"/>
      <c r="C691" s="675"/>
      <c r="D691" s="675"/>
      <c r="E691" s="675"/>
      <c r="F691" s="675"/>
      <c r="G691" s="675"/>
      <c r="H691" s="675"/>
      <c r="I691" s="675"/>
      <c r="J691" s="675"/>
      <c r="K691" s="675"/>
      <c r="L691" s="675"/>
      <c r="M691" s="675"/>
      <c r="N691" s="675"/>
      <c r="O691" s="675"/>
      <c r="P691" s="675"/>
      <c r="Q691" s="675"/>
      <c r="R691" s="675"/>
      <c r="S691" s="675"/>
      <c r="T691" s="675"/>
      <c r="U691" s="675"/>
      <c r="V691" s="675"/>
      <c r="W691" s="675"/>
      <c r="X691" s="675"/>
      <c r="Y691" s="675"/>
      <c r="Z691" s="675"/>
    </row>
    <row r="692" spans="1:26">
      <c r="A692" s="674"/>
      <c r="B692" s="675"/>
      <c r="C692" s="675"/>
      <c r="D692" s="675"/>
      <c r="E692" s="675"/>
      <c r="F692" s="675"/>
      <c r="G692" s="675"/>
      <c r="H692" s="675"/>
      <c r="I692" s="675"/>
      <c r="J692" s="675"/>
      <c r="K692" s="675"/>
      <c r="L692" s="675"/>
      <c r="M692" s="675"/>
      <c r="N692" s="675"/>
      <c r="O692" s="675"/>
      <c r="P692" s="675"/>
      <c r="Q692" s="675"/>
      <c r="R692" s="675"/>
      <c r="S692" s="675"/>
      <c r="T692" s="675"/>
      <c r="U692" s="675"/>
      <c r="V692" s="675"/>
      <c r="W692" s="675"/>
      <c r="X692" s="675"/>
      <c r="Y692" s="675"/>
      <c r="Z692" s="675"/>
    </row>
    <row r="693" spans="1:26">
      <c r="A693" s="674"/>
      <c r="B693" s="675"/>
      <c r="C693" s="675"/>
      <c r="D693" s="675"/>
      <c r="E693" s="675"/>
      <c r="F693" s="675"/>
      <c r="G693" s="675"/>
      <c r="H693" s="675"/>
      <c r="I693" s="675"/>
      <c r="J693" s="675"/>
      <c r="K693" s="675"/>
      <c r="L693" s="675"/>
      <c r="M693" s="675"/>
      <c r="N693" s="675"/>
      <c r="O693" s="675"/>
      <c r="P693" s="675"/>
      <c r="Q693" s="675"/>
      <c r="R693" s="675"/>
      <c r="S693" s="675"/>
      <c r="T693" s="675"/>
      <c r="U693" s="675"/>
      <c r="V693" s="675"/>
      <c r="W693" s="675"/>
      <c r="X693" s="675"/>
      <c r="Y693" s="675"/>
      <c r="Z693" s="675"/>
    </row>
    <row r="694" spans="1:26">
      <c r="A694" s="674"/>
      <c r="B694" s="675"/>
      <c r="C694" s="675"/>
      <c r="D694" s="675"/>
      <c r="E694" s="675"/>
      <c r="F694" s="675"/>
      <c r="G694" s="675"/>
      <c r="H694" s="675"/>
      <c r="I694" s="675"/>
      <c r="J694" s="675"/>
      <c r="K694" s="675"/>
      <c r="L694" s="675"/>
      <c r="M694" s="675"/>
      <c r="N694" s="675"/>
      <c r="O694" s="675"/>
      <c r="P694" s="675"/>
      <c r="Q694" s="675"/>
      <c r="R694" s="675"/>
      <c r="S694" s="675"/>
      <c r="T694" s="675"/>
      <c r="U694" s="675"/>
      <c r="V694" s="675"/>
      <c r="W694" s="675"/>
      <c r="X694" s="675"/>
      <c r="Y694" s="675"/>
      <c r="Z694" s="675"/>
    </row>
    <row r="695" spans="1:26">
      <c r="A695" s="674"/>
      <c r="B695" s="675"/>
      <c r="C695" s="675"/>
      <c r="D695" s="675"/>
      <c r="E695" s="675"/>
      <c r="F695" s="675"/>
      <c r="G695" s="675"/>
      <c r="H695" s="675"/>
      <c r="I695" s="675"/>
      <c r="J695" s="675"/>
      <c r="K695" s="675"/>
      <c r="L695" s="675"/>
      <c r="M695" s="675"/>
      <c r="N695" s="675"/>
      <c r="O695" s="675"/>
      <c r="P695" s="675"/>
      <c r="Q695" s="675"/>
      <c r="R695" s="675"/>
      <c r="S695" s="675"/>
      <c r="T695" s="675"/>
      <c r="U695" s="675"/>
      <c r="V695" s="675"/>
      <c r="W695" s="675"/>
      <c r="X695" s="675"/>
      <c r="Y695" s="675"/>
      <c r="Z695" s="675"/>
    </row>
    <row r="696" spans="1:26">
      <c r="A696" s="674"/>
      <c r="B696" s="675"/>
      <c r="C696" s="675"/>
      <c r="D696" s="675"/>
      <c r="E696" s="675"/>
      <c r="F696" s="675"/>
      <c r="G696" s="675"/>
      <c r="H696" s="675"/>
      <c r="I696" s="675"/>
      <c r="J696" s="675"/>
      <c r="K696" s="675"/>
      <c r="L696" s="675"/>
      <c r="M696" s="675"/>
      <c r="N696" s="675"/>
      <c r="O696" s="675"/>
      <c r="P696" s="675"/>
      <c r="Q696" s="675"/>
      <c r="R696" s="675"/>
      <c r="S696" s="675"/>
      <c r="T696" s="675"/>
      <c r="U696" s="675"/>
      <c r="V696" s="675"/>
      <c r="W696" s="675"/>
      <c r="X696" s="675"/>
      <c r="Y696" s="675"/>
      <c r="Z696" s="675"/>
    </row>
    <row r="697" spans="1:26">
      <c r="A697" s="674"/>
      <c r="B697" s="675"/>
      <c r="C697" s="675"/>
      <c r="D697" s="675"/>
      <c r="E697" s="675"/>
      <c r="F697" s="675"/>
      <c r="G697" s="675"/>
      <c r="H697" s="675"/>
      <c r="I697" s="675"/>
      <c r="J697" s="675"/>
      <c r="K697" s="675"/>
      <c r="L697" s="675"/>
      <c r="M697" s="675"/>
      <c r="N697" s="675"/>
      <c r="O697" s="675"/>
      <c r="P697" s="675"/>
      <c r="Q697" s="675"/>
      <c r="R697" s="675"/>
      <c r="S697" s="675"/>
      <c r="T697" s="675"/>
      <c r="U697" s="675"/>
      <c r="V697" s="675"/>
      <c r="W697" s="675"/>
      <c r="X697" s="675"/>
      <c r="Y697" s="675"/>
      <c r="Z697" s="675"/>
    </row>
    <row r="698" spans="1:26">
      <c r="A698" s="674"/>
      <c r="B698" s="675"/>
      <c r="C698" s="675"/>
      <c r="D698" s="675"/>
      <c r="E698" s="675"/>
      <c r="F698" s="675"/>
      <c r="G698" s="675"/>
      <c r="H698" s="675"/>
      <c r="I698" s="675"/>
      <c r="J698" s="675"/>
      <c r="K698" s="675"/>
      <c r="L698" s="675"/>
      <c r="M698" s="675"/>
      <c r="N698" s="675"/>
      <c r="O698" s="675"/>
      <c r="P698" s="675"/>
      <c r="Q698" s="675"/>
      <c r="R698" s="675"/>
      <c r="S698" s="675"/>
      <c r="T698" s="675"/>
      <c r="U698" s="675"/>
      <c r="V698" s="675"/>
      <c r="W698" s="675"/>
      <c r="X698" s="675"/>
      <c r="Y698" s="675"/>
      <c r="Z698" s="675"/>
    </row>
    <row r="699" spans="1:26">
      <c r="A699" s="674"/>
      <c r="B699" s="675"/>
      <c r="C699" s="675"/>
      <c r="D699" s="675"/>
      <c r="E699" s="675"/>
      <c r="F699" s="675"/>
      <c r="G699" s="675"/>
      <c r="H699" s="675"/>
      <c r="I699" s="675"/>
      <c r="J699" s="675"/>
      <c r="K699" s="675"/>
      <c r="L699" s="675"/>
      <c r="M699" s="675"/>
      <c r="N699" s="675"/>
      <c r="O699" s="675"/>
      <c r="P699" s="675"/>
      <c r="Q699" s="675"/>
      <c r="R699" s="675"/>
      <c r="S699" s="675"/>
      <c r="T699" s="675"/>
      <c r="U699" s="675"/>
      <c r="V699" s="675"/>
      <c r="W699" s="675"/>
      <c r="X699" s="675"/>
      <c r="Y699" s="675"/>
      <c r="Z699" s="675"/>
    </row>
    <row r="700" spans="1:26">
      <c r="A700" s="674"/>
      <c r="B700" s="675"/>
      <c r="C700" s="675"/>
      <c r="D700" s="675"/>
      <c r="E700" s="675"/>
      <c r="F700" s="675"/>
      <c r="G700" s="675"/>
      <c r="H700" s="675"/>
      <c r="I700" s="675"/>
      <c r="J700" s="675"/>
      <c r="K700" s="675"/>
      <c r="L700" s="675"/>
      <c r="M700" s="675"/>
      <c r="N700" s="675"/>
      <c r="O700" s="675"/>
      <c r="P700" s="675"/>
      <c r="Q700" s="675"/>
      <c r="R700" s="675"/>
      <c r="S700" s="675"/>
      <c r="T700" s="675"/>
      <c r="U700" s="675"/>
      <c r="V700" s="675"/>
      <c r="W700" s="675"/>
      <c r="X700" s="675"/>
      <c r="Y700" s="675"/>
      <c r="Z700" s="675"/>
    </row>
    <row r="701" spans="1:26">
      <c r="A701" s="674"/>
      <c r="B701" s="675"/>
      <c r="C701" s="675"/>
      <c r="D701" s="675"/>
      <c r="E701" s="675"/>
      <c r="F701" s="675"/>
      <c r="G701" s="675"/>
      <c r="H701" s="675"/>
      <c r="I701" s="675"/>
      <c r="J701" s="675"/>
      <c r="K701" s="675"/>
      <c r="L701" s="675"/>
      <c r="M701" s="675"/>
      <c r="N701" s="675"/>
      <c r="O701" s="675"/>
      <c r="P701" s="675"/>
      <c r="Q701" s="675"/>
      <c r="R701" s="675"/>
      <c r="S701" s="675"/>
      <c r="T701" s="675"/>
      <c r="U701" s="675"/>
      <c r="V701" s="675"/>
      <c r="W701" s="675"/>
      <c r="X701" s="675"/>
      <c r="Y701" s="675"/>
      <c r="Z701" s="675"/>
    </row>
    <row r="702" spans="1:26">
      <c r="A702" s="674"/>
      <c r="B702" s="675"/>
      <c r="C702" s="675"/>
      <c r="D702" s="675"/>
      <c r="E702" s="675"/>
      <c r="F702" s="675"/>
      <c r="G702" s="675"/>
      <c r="H702" s="675"/>
      <c r="I702" s="675"/>
      <c r="J702" s="675"/>
      <c r="K702" s="675"/>
      <c r="L702" s="675"/>
      <c r="M702" s="675"/>
      <c r="N702" s="675"/>
      <c r="O702" s="675"/>
      <c r="P702" s="675"/>
      <c r="Q702" s="675"/>
      <c r="R702" s="675"/>
      <c r="S702" s="675"/>
      <c r="T702" s="675"/>
      <c r="U702" s="675"/>
      <c r="V702" s="675"/>
      <c r="W702" s="675"/>
      <c r="X702" s="675"/>
      <c r="Y702" s="675"/>
      <c r="Z702" s="675"/>
    </row>
    <row r="703" spans="1:26">
      <c r="A703" s="674"/>
      <c r="B703" s="675"/>
      <c r="C703" s="675"/>
      <c r="D703" s="675"/>
      <c r="E703" s="675"/>
      <c r="F703" s="675"/>
      <c r="G703" s="675"/>
      <c r="H703" s="675"/>
      <c r="I703" s="675"/>
      <c r="J703" s="675"/>
      <c r="K703" s="675"/>
      <c r="L703" s="675"/>
      <c r="M703" s="675"/>
      <c r="N703" s="675"/>
      <c r="O703" s="675"/>
      <c r="P703" s="675"/>
      <c r="Q703" s="675"/>
      <c r="R703" s="675"/>
      <c r="S703" s="675"/>
      <c r="T703" s="675"/>
      <c r="U703" s="675"/>
      <c r="V703" s="675"/>
      <c r="W703" s="675"/>
      <c r="X703" s="675"/>
      <c r="Y703" s="675"/>
      <c r="Z703" s="675"/>
    </row>
    <row r="704" spans="1:26">
      <c r="A704" s="674"/>
      <c r="B704" s="675"/>
      <c r="C704" s="675"/>
      <c r="D704" s="675"/>
      <c r="E704" s="675"/>
      <c r="F704" s="675"/>
      <c r="G704" s="675"/>
      <c r="H704" s="675"/>
      <c r="I704" s="675"/>
      <c r="J704" s="675"/>
      <c r="K704" s="675"/>
      <c r="L704" s="675"/>
      <c r="M704" s="675"/>
      <c r="N704" s="675"/>
      <c r="O704" s="675"/>
      <c r="P704" s="675"/>
      <c r="Q704" s="675"/>
      <c r="R704" s="675"/>
      <c r="S704" s="675"/>
      <c r="T704" s="675"/>
      <c r="U704" s="675"/>
      <c r="V704" s="675"/>
      <c r="W704" s="675"/>
      <c r="X704" s="675"/>
      <c r="Y704" s="675"/>
      <c r="Z704" s="675"/>
    </row>
    <row r="705" spans="1:26">
      <c r="A705" s="674"/>
      <c r="B705" s="675"/>
      <c r="C705" s="675"/>
      <c r="D705" s="675"/>
      <c r="E705" s="675"/>
      <c r="F705" s="675"/>
      <c r="G705" s="675"/>
      <c r="H705" s="675"/>
      <c r="I705" s="675"/>
      <c r="J705" s="675"/>
      <c r="K705" s="675"/>
      <c r="L705" s="675"/>
      <c r="M705" s="675"/>
      <c r="N705" s="675"/>
      <c r="O705" s="675"/>
      <c r="P705" s="675"/>
      <c r="Q705" s="675"/>
      <c r="R705" s="675"/>
      <c r="S705" s="675"/>
      <c r="T705" s="675"/>
      <c r="U705" s="675"/>
      <c r="V705" s="675"/>
      <c r="W705" s="675"/>
      <c r="X705" s="675"/>
      <c r="Y705" s="675"/>
      <c r="Z705" s="675"/>
    </row>
    <row r="706" spans="1:26">
      <c r="A706" s="674"/>
      <c r="B706" s="675"/>
      <c r="C706" s="675"/>
      <c r="D706" s="675"/>
      <c r="E706" s="675"/>
      <c r="F706" s="675"/>
      <c r="G706" s="675"/>
      <c r="H706" s="675"/>
      <c r="I706" s="675"/>
      <c r="J706" s="675"/>
      <c r="K706" s="675"/>
      <c r="L706" s="675"/>
      <c r="M706" s="675"/>
      <c r="N706" s="675"/>
      <c r="O706" s="675"/>
      <c r="P706" s="675"/>
      <c r="Q706" s="675"/>
      <c r="R706" s="675"/>
      <c r="S706" s="675"/>
      <c r="T706" s="675"/>
      <c r="U706" s="675"/>
      <c r="V706" s="675"/>
      <c r="W706" s="675"/>
      <c r="X706" s="675"/>
      <c r="Y706" s="675"/>
      <c r="Z706" s="675"/>
    </row>
    <row r="707" spans="1:26">
      <c r="A707" s="674"/>
      <c r="B707" s="675"/>
      <c r="C707" s="675"/>
      <c r="D707" s="675"/>
      <c r="E707" s="675"/>
      <c r="F707" s="675"/>
      <c r="G707" s="675"/>
      <c r="H707" s="675"/>
      <c r="I707" s="675"/>
      <c r="J707" s="675"/>
      <c r="K707" s="675"/>
      <c r="L707" s="675"/>
      <c r="M707" s="675"/>
      <c r="N707" s="675"/>
      <c r="O707" s="675"/>
      <c r="P707" s="675"/>
      <c r="Q707" s="675"/>
      <c r="R707" s="675"/>
      <c r="S707" s="675"/>
      <c r="T707" s="675"/>
      <c r="U707" s="675"/>
      <c r="V707" s="675"/>
      <c r="W707" s="675"/>
      <c r="X707" s="675"/>
      <c r="Y707" s="675"/>
      <c r="Z707" s="675"/>
    </row>
    <row r="708" spans="1:26">
      <c r="A708" s="674"/>
      <c r="B708" s="675"/>
      <c r="C708" s="675"/>
      <c r="D708" s="675"/>
      <c r="E708" s="675"/>
      <c r="F708" s="675"/>
      <c r="G708" s="675"/>
      <c r="H708" s="675"/>
      <c r="I708" s="675"/>
      <c r="J708" s="675"/>
      <c r="K708" s="675"/>
      <c r="L708" s="675"/>
      <c r="M708" s="675"/>
      <c r="N708" s="675"/>
      <c r="O708" s="675"/>
      <c r="P708" s="675"/>
      <c r="Q708" s="675"/>
      <c r="R708" s="675"/>
      <c r="S708" s="675"/>
      <c r="T708" s="675"/>
      <c r="U708" s="675"/>
      <c r="V708" s="675"/>
      <c r="W708" s="675"/>
      <c r="X708" s="675"/>
      <c r="Y708" s="675"/>
      <c r="Z708" s="675"/>
    </row>
    <row r="709" spans="1:26">
      <c r="A709" s="674"/>
      <c r="B709" s="675"/>
      <c r="C709" s="675"/>
      <c r="D709" s="675"/>
      <c r="E709" s="675"/>
      <c r="F709" s="675"/>
      <c r="G709" s="675"/>
      <c r="H709" s="675"/>
      <c r="I709" s="675"/>
      <c r="J709" s="675"/>
      <c r="K709" s="675"/>
      <c r="L709" s="675"/>
      <c r="M709" s="675"/>
      <c r="N709" s="675"/>
      <c r="O709" s="675"/>
      <c r="P709" s="675"/>
      <c r="Q709" s="675"/>
      <c r="R709" s="675"/>
      <c r="S709" s="675"/>
      <c r="T709" s="675"/>
      <c r="U709" s="675"/>
      <c r="V709" s="675"/>
      <c r="W709" s="675"/>
      <c r="X709" s="675"/>
      <c r="Y709" s="675"/>
      <c r="Z709" s="675"/>
    </row>
    <row r="710" spans="1:26">
      <c r="A710" s="674"/>
      <c r="B710" s="675"/>
      <c r="C710" s="675"/>
      <c r="D710" s="675"/>
      <c r="E710" s="675"/>
      <c r="F710" s="675"/>
      <c r="G710" s="675"/>
      <c r="H710" s="675"/>
      <c r="I710" s="675"/>
      <c r="J710" s="675"/>
      <c r="K710" s="675"/>
      <c r="L710" s="675"/>
      <c r="M710" s="675"/>
      <c r="N710" s="675"/>
      <c r="O710" s="675"/>
      <c r="P710" s="675"/>
      <c r="Q710" s="675"/>
      <c r="R710" s="675"/>
      <c r="S710" s="675"/>
      <c r="T710" s="675"/>
      <c r="U710" s="675"/>
      <c r="V710" s="675"/>
      <c r="W710" s="675"/>
      <c r="X710" s="675"/>
      <c r="Y710" s="675"/>
      <c r="Z710" s="675"/>
    </row>
    <row r="711" spans="1:26">
      <c r="A711" s="674"/>
      <c r="B711" s="675"/>
      <c r="C711" s="675"/>
      <c r="D711" s="675"/>
      <c r="E711" s="675"/>
      <c r="F711" s="675"/>
      <c r="G711" s="675"/>
      <c r="H711" s="675"/>
      <c r="I711" s="675"/>
      <c r="J711" s="675"/>
      <c r="K711" s="675"/>
      <c r="L711" s="675"/>
      <c r="M711" s="675"/>
      <c r="N711" s="675"/>
      <c r="O711" s="675"/>
      <c r="P711" s="675"/>
      <c r="Q711" s="675"/>
      <c r="R711" s="675"/>
      <c r="S711" s="675"/>
      <c r="T711" s="675"/>
      <c r="U711" s="675"/>
      <c r="V711" s="675"/>
      <c r="W711" s="675"/>
      <c r="X711" s="675"/>
      <c r="Y711" s="675"/>
      <c r="Z711" s="675"/>
    </row>
    <row r="712" spans="1:26">
      <c r="A712" s="674"/>
      <c r="B712" s="675"/>
      <c r="C712" s="675"/>
      <c r="D712" s="675"/>
      <c r="E712" s="675"/>
      <c r="F712" s="675"/>
      <c r="G712" s="675"/>
      <c r="H712" s="675"/>
      <c r="I712" s="675"/>
      <c r="J712" s="675"/>
      <c r="K712" s="675"/>
      <c r="L712" s="675"/>
      <c r="M712" s="675"/>
      <c r="N712" s="675"/>
      <c r="O712" s="675"/>
      <c r="P712" s="675"/>
      <c r="Q712" s="675"/>
      <c r="R712" s="675"/>
      <c r="S712" s="675"/>
      <c r="T712" s="675"/>
      <c r="U712" s="675"/>
      <c r="V712" s="675"/>
      <c r="W712" s="675"/>
      <c r="X712" s="675"/>
      <c r="Y712" s="675"/>
      <c r="Z712" s="675"/>
    </row>
    <row r="713" spans="1:26">
      <c r="A713" s="674"/>
      <c r="B713" s="675"/>
      <c r="C713" s="675"/>
      <c r="D713" s="675"/>
      <c r="E713" s="675"/>
      <c r="F713" s="675"/>
      <c r="G713" s="675"/>
      <c r="H713" s="675"/>
      <c r="I713" s="675"/>
      <c r="J713" s="675"/>
      <c r="K713" s="675"/>
      <c r="L713" s="675"/>
      <c r="M713" s="675"/>
      <c r="N713" s="675"/>
      <c r="O713" s="675"/>
      <c r="P713" s="675"/>
      <c r="Q713" s="675"/>
      <c r="R713" s="675"/>
      <c r="S713" s="675"/>
      <c r="T713" s="675"/>
      <c r="U713" s="675"/>
      <c r="V713" s="675"/>
      <c r="W713" s="675"/>
      <c r="X713" s="675"/>
      <c r="Y713" s="675"/>
      <c r="Z713" s="675"/>
    </row>
    <row r="714" spans="1:26">
      <c r="A714" s="674"/>
      <c r="B714" s="675"/>
      <c r="C714" s="675"/>
      <c r="D714" s="675"/>
      <c r="E714" s="675"/>
      <c r="F714" s="675"/>
      <c r="G714" s="675"/>
      <c r="H714" s="675"/>
      <c r="I714" s="675"/>
      <c r="J714" s="675"/>
      <c r="K714" s="675"/>
      <c r="L714" s="675"/>
      <c r="M714" s="675"/>
      <c r="N714" s="675"/>
      <c r="O714" s="675"/>
      <c r="P714" s="675"/>
      <c r="Q714" s="675"/>
      <c r="R714" s="675"/>
      <c r="S714" s="675"/>
      <c r="T714" s="675"/>
      <c r="U714" s="675"/>
      <c r="V714" s="675"/>
      <c r="W714" s="675"/>
      <c r="X714" s="675"/>
      <c r="Y714" s="675"/>
      <c r="Z714" s="675"/>
    </row>
    <row r="715" spans="1:26">
      <c r="A715" s="674"/>
      <c r="B715" s="675"/>
      <c r="C715" s="675"/>
      <c r="D715" s="675"/>
      <c r="E715" s="675"/>
      <c r="F715" s="675"/>
      <c r="G715" s="675"/>
      <c r="H715" s="675"/>
      <c r="I715" s="675"/>
      <c r="J715" s="675"/>
      <c r="K715" s="675"/>
      <c r="L715" s="675"/>
      <c r="M715" s="675"/>
      <c r="N715" s="675"/>
      <c r="O715" s="675"/>
      <c r="P715" s="675"/>
      <c r="Q715" s="675"/>
      <c r="R715" s="675"/>
      <c r="S715" s="675"/>
      <c r="T715" s="675"/>
      <c r="U715" s="675"/>
      <c r="V715" s="675"/>
      <c r="W715" s="675"/>
      <c r="X715" s="675"/>
      <c r="Y715" s="675"/>
      <c r="Z715" s="675"/>
    </row>
    <row r="716" spans="1:26">
      <c r="A716" s="674"/>
      <c r="B716" s="675"/>
      <c r="C716" s="675"/>
      <c r="D716" s="675"/>
      <c r="E716" s="675"/>
      <c r="F716" s="675"/>
      <c r="G716" s="675"/>
      <c r="H716" s="675"/>
      <c r="I716" s="675"/>
      <c r="J716" s="675"/>
      <c r="K716" s="675"/>
      <c r="L716" s="675"/>
      <c r="M716" s="675"/>
      <c r="N716" s="675"/>
      <c r="O716" s="675"/>
      <c r="P716" s="675"/>
      <c r="Q716" s="675"/>
      <c r="R716" s="675"/>
      <c r="S716" s="675"/>
      <c r="T716" s="675"/>
      <c r="U716" s="675"/>
      <c r="V716" s="675"/>
      <c r="W716" s="675"/>
      <c r="X716" s="675"/>
      <c r="Y716" s="675"/>
      <c r="Z716" s="675"/>
    </row>
    <row r="717" spans="1:26">
      <c r="A717" s="674"/>
      <c r="B717" s="675"/>
      <c r="C717" s="675"/>
      <c r="D717" s="675"/>
      <c r="E717" s="675"/>
      <c r="F717" s="675"/>
      <c r="G717" s="675"/>
      <c r="H717" s="675"/>
      <c r="I717" s="675"/>
      <c r="J717" s="675"/>
      <c r="K717" s="675"/>
      <c r="L717" s="675"/>
      <c r="M717" s="675"/>
      <c r="N717" s="675"/>
      <c r="O717" s="675"/>
      <c r="P717" s="675"/>
      <c r="Q717" s="675"/>
      <c r="R717" s="675"/>
      <c r="S717" s="675"/>
      <c r="T717" s="675"/>
      <c r="U717" s="675"/>
      <c r="V717" s="675"/>
      <c r="W717" s="675"/>
      <c r="X717" s="675"/>
      <c r="Y717" s="675"/>
      <c r="Z717" s="675"/>
    </row>
    <row r="718" spans="1:26">
      <c r="A718" s="674"/>
      <c r="B718" s="675"/>
      <c r="C718" s="675"/>
      <c r="D718" s="675"/>
      <c r="E718" s="675"/>
      <c r="F718" s="675"/>
      <c r="G718" s="675"/>
      <c r="H718" s="675"/>
      <c r="I718" s="675"/>
      <c r="J718" s="675"/>
      <c r="K718" s="675"/>
      <c r="L718" s="675"/>
      <c r="M718" s="675"/>
      <c r="N718" s="675"/>
      <c r="O718" s="675"/>
      <c r="P718" s="675"/>
      <c r="Q718" s="675"/>
      <c r="R718" s="675"/>
      <c r="S718" s="675"/>
      <c r="T718" s="675"/>
      <c r="U718" s="675"/>
      <c r="V718" s="675"/>
      <c r="W718" s="675"/>
      <c r="X718" s="675"/>
      <c r="Y718" s="675"/>
      <c r="Z718" s="675"/>
    </row>
    <row r="719" spans="1:26">
      <c r="A719" s="674"/>
      <c r="B719" s="675"/>
      <c r="C719" s="675"/>
      <c r="D719" s="675"/>
      <c r="E719" s="675"/>
      <c r="F719" s="675"/>
      <c r="G719" s="675"/>
      <c r="H719" s="675"/>
      <c r="I719" s="675"/>
      <c r="J719" s="675"/>
      <c r="K719" s="675"/>
      <c r="L719" s="675"/>
      <c r="M719" s="675"/>
      <c r="N719" s="675"/>
      <c r="O719" s="675"/>
      <c r="P719" s="675"/>
      <c r="Q719" s="675"/>
      <c r="R719" s="675"/>
      <c r="S719" s="675"/>
      <c r="T719" s="675"/>
      <c r="U719" s="675"/>
      <c r="V719" s="675"/>
      <c r="W719" s="675"/>
      <c r="X719" s="675"/>
      <c r="Y719" s="675"/>
      <c r="Z719" s="675"/>
    </row>
    <row r="720" spans="1:26">
      <c r="A720" s="674"/>
      <c r="B720" s="675"/>
      <c r="C720" s="675"/>
      <c r="D720" s="675"/>
      <c r="E720" s="675"/>
      <c r="F720" s="675"/>
      <c r="G720" s="675"/>
      <c r="H720" s="675"/>
      <c r="I720" s="675"/>
      <c r="J720" s="675"/>
      <c r="K720" s="675"/>
      <c r="L720" s="675"/>
      <c r="M720" s="675"/>
      <c r="N720" s="675"/>
      <c r="O720" s="675"/>
      <c r="P720" s="675"/>
      <c r="Q720" s="675"/>
      <c r="R720" s="675"/>
      <c r="S720" s="675"/>
      <c r="T720" s="675"/>
      <c r="U720" s="675"/>
      <c r="V720" s="675"/>
      <c r="W720" s="675"/>
      <c r="X720" s="675"/>
      <c r="Y720" s="675"/>
      <c r="Z720" s="675"/>
    </row>
    <row r="721" spans="1:26">
      <c r="A721" s="674"/>
      <c r="B721" s="675"/>
      <c r="C721" s="675"/>
      <c r="D721" s="675"/>
      <c r="E721" s="675"/>
      <c r="F721" s="675"/>
      <c r="G721" s="675"/>
      <c r="H721" s="675"/>
      <c r="I721" s="675"/>
      <c r="J721" s="675"/>
      <c r="K721" s="675"/>
      <c r="L721" s="675"/>
      <c r="M721" s="675"/>
      <c r="N721" s="675"/>
      <c r="O721" s="675"/>
      <c r="P721" s="675"/>
      <c r="Q721" s="675"/>
      <c r="R721" s="675"/>
      <c r="S721" s="675"/>
      <c r="T721" s="675"/>
      <c r="U721" s="675"/>
      <c r="V721" s="675"/>
      <c r="W721" s="675"/>
      <c r="X721" s="675"/>
      <c r="Y721" s="675"/>
      <c r="Z721" s="675"/>
    </row>
    <row r="722" spans="1:26">
      <c r="A722" s="674"/>
      <c r="B722" s="675"/>
      <c r="C722" s="675"/>
      <c r="D722" s="675"/>
      <c r="E722" s="675"/>
      <c r="F722" s="675"/>
      <c r="G722" s="675"/>
      <c r="H722" s="675"/>
      <c r="I722" s="675"/>
      <c r="J722" s="675"/>
      <c r="K722" s="675"/>
      <c r="L722" s="675"/>
      <c r="M722" s="675"/>
      <c r="N722" s="675"/>
      <c r="O722" s="675"/>
      <c r="P722" s="675"/>
      <c r="Q722" s="675"/>
      <c r="R722" s="675"/>
      <c r="S722" s="675"/>
      <c r="T722" s="675"/>
      <c r="U722" s="675"/>
      <c r="V722" s="675"/>
      <c r="W722" s="675"/>
      <c r="X722" s="675"/>
      <c r="Y722" s="675"/>
      <c r="Z722" s="675"/>
    </row>
    <row r="723" spans="1:26">
      <c r="A723" s="674"/>
      <c r="B723" s="675"/>
      <c r="C723" s="675"/>
      <c r="D723" s="675"/>
      <c r="E723" s="675"/>
      <c r="F723" s="675"/>
      <c r="G723" s="675"/>
      <c r="H723" s="675"/>
      <c r="I723" s="675"/>
      <c r="J723" s="675"/>
      <c r="K723" s="675"/>
      <c r="L723" s="675"/>
      <c r="M723" s="675"/>
      <c r="N723" s="675"/>
      <c r="O723" s="675"/>
      <c r="P723" s="675"/>
      <c r="Q723" s="675"/>
      <c r="R723" s="675"/>
      <c r="S723" s="675"/>
      <c r="T723" s="675"/>
      <c r="U723" s="675"/>
      <c r="V723" s="675"/>
      <c r="W723" s="675"/>
      <c r="X723" s="675"/>
      <c r="Y723" s="675"/>
      <c r="Z723" s="675"/>
    </row>
    <row r="724" spans="1:26">
      <c r="A724" s="674"/>
      <c r="B724" s="675"/>
      <c r="C724" s="675"/>
      <c r="D724" s="675"/>
      <c r="E724" s="675"/>
      <c r="F724" s="675"/>
      <c r="G724" s="675"/>
      <c r="H724" s="675"/>
      <c r="I724" s="675"/>
      <c r="J724" s="675"/>
      <c r="K724" s="675"/>
      <c r="L724" s="675"/>
      <c r="M724" s="675"/>
      <c r="N724" s="675"/>
      <c r="O724" s="675"/>
      <c r="P724" s="675"/>
      <c r="Q724" s="675"/>
      <c r="R724" s="675"/>
      <c r="S724" s="675"/>
      <c r="T724" s="675"/>
      <c r="U724" s="675"/>
      <c r="V724" s="675"/>
      <c r="W724" s="675"/>
      <c r="X724" s="675"/>
      <c r="Y724" s="675"/>
      <c r="Z724" s="675"/>
    </row>
    <row r="725" spans="1:26">
      <c r="A725" s="674"/>
      <c r="B725" s="675"/>
      <c r="C725" s="675"/>
      <c r="D725" s="675"/>
      <c r="E725" s="675"/>
      <c r="F725" s="675"/>
      <c r="G725" s="675"/>
      <c r="H725" s="675"/>
      <c r="I725" s="675"/>
      <c r="J725" s="675"/>
      <c r="K725" s="675"/>
      <c r="L725" s="675"/>
      <c r="M725" s="675"/>
      <c r="N725" s="675"/>
      <c r="O725" s="675"/>
      <c r="P725" s="675"/>
      <c r="Q725" s="675"/>
      <c r="R725" s="675"/>
      <c r="S725" s="675"/>
      <c r="T725" s="675"/>
      <c r="U725" s="675"/>
      <c r="V725" s="675"/>
      <c r="W725" s="675"/>
      <c r="X725" s="675"/>
      <c r="Y725" s="675"/>
      <c r="Z725" s="675"/>
    </row>
    <row r="726" spans="1:26">
      <c r="A726" s="674"/>
      <c r="B726" s="675"/>
      <c r="C726" s="675"/>
      <c r="D726" s="675"/>
      <c r="E726" s="675"/>
      <c r="F726" s="675"/>
      <c r="G726" s="675"/>
      <c r="H726" s="675"/>
      <c r="I726" s="675"/>
      <c r="J726" s="675"/>
      <c r="K726" s="675"/>
      <c r="L726" s="675"/>
      <c r="M726" s="675"/>
      <c r="N726" s="675"/>
      <c r="O726" s="675"/>
      <c r="P726" s="675"/>
      <c r="Q726" s="675"/>
      <c r="R726" s="675"/>
      <c r="S726" s="675"/>
      <c r="T726" s="675"/>
      <c r="U726" s="675"/>
      <c r="V726" s="675"/>
      <c r="W726" s="675"/>
      <c r="X726" s="675"/>
      <c r="Y726" s="675"/>
      <c r="Z726" s="675"/>
    </row>
    <row r="727" spans="1:26">
      <c r="A727" s="674"/>
      <c r="B727" s="675"/>
      <c r="C727" s="675"/>
      <c r="D727" s="675"/>
      <c r="E727" s="675"/>
      <c r="F727" s="675"/>
      <c r="G727" s="675"/>
      <c r="H727" s="675"/>
      <c r="I727" s="675"/>
      <c r="J727" s="675"/>
      <c r="K727" s="675"/>
      <c r="L727" s="675"/>
      <c r="M727" s="675"/>
      <c r="N727" s="675"/>
      <c r="O727" s="675"/>
      <c r="P727" s="675"/>
      <c r="Q727" s="675"/>
      <c r="R727" s="675"/>
      <c r="S727" s="675"/>
      <c r="T727" s="675"/>
      <c r="U727" s="675"/>
      <c r="V727" s="675"/>
      <c r="W727" s="675"/>
      <c r="X727" s="675"/>
      <c r="Y727" s="675"/>
      <c r="Z727" s="675"/>
    </row>
    <row r="728" spans="1:26">
      <c r="A728" s="674"/>
      <c r="B728" s="675"/>
      <c r="C728" s="675"/>
      <c r="D728" s="675"/>
      <c r="E728" s="675"/>
      <c r="F728" s="675"/>
      <c r="G728" s="675"/>
      <c r="H728" s="675"/>
      <c r="I728" s="675"/>
      <c r="J728" s="675"/>
      <c r="K728" s="675"/>
      <c r="L728" s="675"/>
      <c r="M728" s="675"/>
      <c r="N728" s="675"/>
      <c r="O728" s="675"/>
      <c r="P728" s="675"/>
      <c r="Q728" s="675"/>
      <c r="R728" s="675"/>
      <c r="S728" s="675"/>
      <c r="T728" s="675"/>
      <c r="U728" s="675"/>
      <c r="V728" s="675"/>
      <c r="W728" s="675"/>
      <c r="X728" s="675"/>
      <c r="Y728" s="675"/>
      <c r="Z728" s="675"/>
    </row>
    <row r="729" spans="1:26">
      <c r="A729" s="674"/>
      <c r="B729" s="675"/>
      <c r="C729" s="675"/>
      <c r="D729" s="675"/>
      <c r="E729" s="675"/>
      <c r="F729" s="675"/>
      <c r="G729" s="675"/>
      <c r="H729" s="675"/>
      <c r="I729" s="675"/>
      <c r="J729" s="675"/>
      <c r="K729" s="675"/>
      <c r="L729" s="675"/>
      <c r="M729" s="675"/>
      <c r="N729" s="675"/>
      <c r="O729" s="675"/>
      <c r="P729" s="675"/>
      <c r="Q729" s="675"/>
      <c r="R729" s="675"/>
      <c r="S729" s="675"/>
      <c r="T729" s="675"/>
      <c r="U729" s="675"/>
      <c r="V729" s="675"/>
      <c r="W729" s="675"/>
      <c r="X729" s="675"/>
      <c r="Y729" s="675"/>
      <c r="Z729" s="675"/>
    </row>
    <row r="730" spans="1:26">
      <c r="A730" s="674"/>
      <c r="B730" s="675"/>
      <c r="C730" s="675"/>
      <c r="D730" s="675"/>
      <c r="E730" s="675"/>
      <c r="F730" s="675"/>
      <c r="G730" s="675"/>
      <c r="H730" s="675"/>
      <c r="I730" s="675"/>
      <c r="J730" s="675"/>
      <c r="K730" s="675"/>
      <c r="L730" s="675"/>
      <c r="M730" s="675"/>
      <c r="N730" s="675"/>
      <c r="O730" s="675"/>
      <c r="P730" s="675"/>
      <c r="Q730" s="675"/>
      <c r="R730" s="675"/>
      <c r="S730" s="675"/>
      <c r="T730" s="675"/>
      <c r="U730" s="675"/>
      <c r="V730" s="675"/>
      <c r="W730" s="675"/>
      <c r="X730" s="675"/>
      <c r="Y730" s="675"/>
      <c r="Z730" s="675"/>
    </row>
    <row r="731" spans="1:26">
      <c r="A731" s="674"/>
      <c r="B731" s="675"/>
      <c r="C731" s="675"/>
      <c r="D731" s="675"/>
      <c r="E731" s="675"/>
      <c r="F731" s="675"/>
      <c r="G731" s="675"/>
      <c r="H731" s="675"/>
      <c r="I731" s="675"/>
      <c r="J731" s="675"/>
      <c r="K731" s="675"/>
      <c r="L731" s="675"/>
      <c r="M731" s="675"/>
      <c r="N731" s="675"/>
      <c r="O731" s="675"/>
      <c r="P731" s="675"/>
      <c r="Q731" s="675"/>
      <c r="R731" s="675"/>
      <c r="S731" s="675"/>
      <c r="T731" s="675"/>
      <c r="U731" s="675"/>
      <c r="V731" s="675"/>
      <c r="W731" s="675"/>
      <c r="X731" s="675"/>
      <c r="Y731" s="675"/>
      <c r="Z731" s="675"/>
    </row>
    <row r="732" spans="1:26">
      <c r="A732" s="674"/>
      <c r="B732" s="675"/>
      <c r="C732" s="675"/>
      <c r="D732" s="675"/>
      <c r="E732" s="675"/>
      <c r="F732" s="675"/>
      <c r="G732" s="675"/>
      <c r="H732" s="675"/>
      <c r="I732" s="675"/>
      <c r="J732" s="675"/>
      <c r="K732" s="675"/>
      <c r="L732" s="675"/>
      <c r="M732" s="675"/>
      <c r="N732" s="675"/>
      <c r="O732" s="675"/>
      <c r="P732" s="675"/>
      <c r="Q732" s="675"/>
      <c r="R732" s="675"/>
      <c r="S732" s="675"/>
      <c r="T732" s="675"/>
      <c r="U732" s="675"/>
      <c r="V732" s="675"/>
      <c r="W732" s="675"/>
      <c r="X732" s="675"/>
      <c r="Y732" s="675"/>
      <c r="Z732" s="675"/>
    </row>
    <row r="733" spans="1:26">
      <c r="A733" s="674"/>
      <c r="B733" s="675"/>
      <c r="C733" s="675"/>
      <c r="D733" s="675"/>
      <c r="E733" s="675"/>
      <c r="F733" s="675"/>
      <c r="G733" s="675"/>
      <c r="H733" s="675"/>
      <c r="I733" s="675"/>
      <c r="J733" s="675"/>
      <c r="K733" s="675"/>
      <c r="L733" s="675"/>
      <c r="M733" s="675"/>
      <c r="N733" s="675"/>
      <c r="O733" s="675"/>
      <c r="P733" s="675"/>
      <c r="Q733" s="675"/>
      <c r="R733" s="675"/>
      <c r="S733" s="675"/>
      <c r="T733" s="675"/>
      <c r="U733" s="675"/>
      <c r="V733" s="675"/>
      <c r="W733" s="675"/>
      <c r="X733" s="675"/>
      <c r="Y733" s="675"/>
      <c r="Z733" s="675"/>
    </row>
    <row r="734" spans="1:26">
      <c r="A734" s="674"/>
      <c r="B734" s="675"/>
      <c r="C734" s="675"/>
      <c r="D734" s="675"/>
      <c r="E734" s="675"/>
      <c r="F734" s="675"/>
      <c r="G734" s="675"/>
      <c r="H734" s="675"/>
      <c r="I734" s="675"/>
      <c r="J734" s="675"/>
      <c r="K734" s="675"/>
      <c r="L734" s="675"/>
      <c r="M734" s="675"/>
      <c r="N734" s="675"/>
      <c r="O734" s="675"/>
      <c r="P734" s="675"/>
      <c r="Q734" s="675"/>
      <c r="R734" s="675"/>
      <c r="S734" s="675"/>
      <c r="T734" s="675"/>
      <c r="U734" s="675"/>
      <c r="V734" s="675"/>
      <c r="W734" s="675"/>
      <c r="X734" s="675"/>
      <c r="Y734" s="675"/>
      <c r="Z734" s="675"/>
    </row>
    <row r="735" spans="1:26">
      <c r="A735" s="674"/>
      <c r="B735" s="675"/>
      <c r="C735" s="675"/>
      <c r="D735" s="675"/>
      <c r="E735" s="675"/>
      <c r="F735" s="675"/>
      <c r="G735" s="675"/>
      <c r="H735" s="675"/>
      <c r="I735" s="675"/>
      <c r="J735" s="675"/>
      <c r="K735" s="675"/>
      <c r="L735" s="675"/>
      <c r="M735" s="675"/>
      <c r="N735" s="675"/>
      <c r="O735" s="675"/>
      <c r="P735" s="675"/>
      <c r="Q735" s="675"/>
      <c r="R735" s="675"/>
      <c r="S735" s="675"/>
      <c r="T735" s="675"/>
      <c r="U735" s="675"/>
      <c r="V735" s="675"/>
      <c r="W735" s="675"/>
      <c r="X735" s="675"/>
      <c r="Y735" s="675"/>
      <c r="Z735" s="675"/>
    </row>
    <row r="736" spans="1:26">
      <c r="A736" s="674"/>
      <c r="B736" s="675"/>
      <c r="C736" s="675"/>
      <c r="D736" s="675"/>
      <c r="E736" s="675"/>
      <c r="F736" s="675"/>
      <c r="G736" s="675"/>
      <c r="H736" s="675"/>
      <c r="I736" s="675"/>
      <c r="J736" s="675"/>
      <c r="K736" s="675"/>
      <c r="L736" s="675"/>
      <c r="M736" s="675"/>
      <c r="N736" s="675"/>
      <c r="O736" s="675"/>
      <c r="P736" s="675"/>
      <c r="Q736" s="675"/>
      <c r="R736" s="675"/>
      <c r="S736" s="675"/>
      <c r="T736" s="675"/>
      <c r="U736" s="675"/>
      <c r="V736" s="675"/>
      <c r="W736" s="675"/>
      <c r="X736" s="675"/>
      <c r="Y736" s="675"/>
      <c r="Z736" s="675"/>
    </row>
    <row r="737" spans="1:26">
      <c r="A737" s="674"/>
      <c r="B737" s="675"/>
      <c r="C737" s="675"/>
      <c r="D737" s="675"/>
      <c r="E737" s="675"/>
      <c r="F737" s="675"/>
      <c r="G737" s="675"/>
      <c r="H737" s="675"/>
      <c r="I737" s="675"/>
      <c r="J737" s="675"/>
      <c r="K737" s="675"/>
      <c r="L737" s="675"/>
      <c r="M737" s="675"/>
      <c r="N737" s="675"/>
      <c r="O737" s="675"/>
      <c r="P737" s="675"/>
      <c r="Q737" s="675"/>
      <c r="R737" s="675"/>
      <c r="S737" s="675"/>
      <c r="T737" s="675"/>
      <c r="U737" s="675"/>
      <c r="V737" s="675"/>
      <c r="W737" s="675"/>
      <c r="X737" s="675"/>
      <c r="Y737" s="675"/>
      <c r="Z737" s="675"/>
    </row>
    <row r="738" spans="1:26">
      <c r="A738" s="674"/>
      <c r="B738" s="675"/>
      <c r="C738" s="675"/>
      <c r="D738" s="675"/>
      <c r="E738" s="675"/>
      <c r="F738" s="675"/>
      <c r="G738" s="675"/>
      <c r="H738" s="675"/>
      <c r="I738" s="675"/>
      <c r="J738" s="675"/>
      <c r="K738" s="675"/>
      <c r="L738" s="675"/>
      <c r="M738" s="675"/>
      <c r="N738" s="675"/>
      <c r="O738" s="675"/>
      <c r="P738" s="675"/>
      <c r="Q738" s="675"/>
      <c r="R738" s="675"/>
      <c r="S738" s="675"/>
      <c r="T738" s="675"/>
      <c r="U738" s="675"/>
      <c r="V738" s="675"/>
      <c r="W738" s="675"/>
      <c r="X738" s="675"/>
      <c r="Y738" s="675"/>
      <c r="Z738" s="675"/>
    </row>
    <row r="739" spans="1:26">
      <c r="A739" s="674"/>
      <c r="B739" s="675"/>
      <c r="C739" s="675"/>
      <c r="D739" s="675"/>
      <c r="E739" s="675"/>
      <c r="F739" s="675"/>
      <c r="G739" s="675"/>
      <c r="H739" s="675"/>
      <c r="I739" s="675"/>
      <c r="J739" s="675"/>
      <c r="K739" s="675"/>
      <c r="L739" s="675"/>
      <c r="M739" s="675"/>
      <c r="N739" s="675"/>
      <c r="O739" s="675"/>
      <c r="P739" s="675"/>
      <c r="Q739" s="675"/>
      <c r="R739" s="675"/>
      <c r="S739" s="675"/>
      <c r="T739" s="675"/>
      <c r="U739" s="675"/>
      <c r="V739" s="675"/>
      <c r="W739" s="675"/>
      <c r="X739" s="675"/>
      <c r="Y739" s="675"/>
      <c r="Z739" s="675"/>
    </row>
    <row r="740" spans="1:26">
      <c r="A740" s="674"/>
      <c r="B740" s="675"/>
      <c r="C740" s="675"/>
      <c r="D740" s="675"/>
      <c r="E740" s="675"/>
      <c r="F740" s="675"/>
      <c r="G740" s="675"/>
      <c r="H740" s="675"/>
      <c r="I740" s="675"/>
      <c r="J740" s="675"/>
      <c r="K740" s="675"/>
      <c r="L740" s="675"/>
      <c r="M740" s="675"/>
      <c r="N740" s="675"/>
      <c r="O740" s="675"/>
      <c r="P740" s="675"/>
      <c r="Q740" s="675"/>
      <c r="R740" s="675"/>
      <c r="S740" s="675"/>
      <c r="T740" s="675"/>
      <c r="U740" s="675"/>
      <c r="V740" s="675"/>
      <c r="W740" s="675"/>
      <c r="X740" s="675"/>
      <c r="Y740" s="675"/>
      <c r="Z740" s="675"/>
    </row>
    <row r="741" spans="1:26">
      <c r="A741" s="674"/>
      <c r="B741" s="675"/>
      <c r="C741" s="675"/>
      <c r="D741" s="675"/>
      <c r="E741" s="675"/>
      <c r="F741" s="675"/>
      <c r="G741" s="675"/>
      <c r="H741" s="675"/>
      <c r="I741" s="675"/>
      <c r="J741" s="675"/>
      <c r="K741" s="675"/>
      <c r="L741" s="675"/>
      <c r="M741" s="675"/>
      <c r="N741" s="675"/>
      <c r="O741" s="675"/>
      <c r="P741" s="675"/>
      <c r="Q741" s="675"/>
      <c r="R741" s="675"/>
      <c r="S741" s="675"/>
      <c r="T741" s="675"/>
      <c r="U741" s="675"/>
      <c r="V741" s="675"/>
      <c r="W741" s="675"/>
      <c r="X741" s="675"/>
      <c r="Y741" s="675"/>
      <c r="Z741" s="675"/>
    </row>
    <row r="742" spans="1:26">
      <c r="A742" s="674"/>
      <c r="B742" s="675"/>
      <c r="C742" s="675"/>
      <c r="D742" s="675"/>
      <c r="E742" s="675"/>
      <c r="F742" s="675"/>
      <c r="G742" s="675"/>
      <c r="H742" s="675"/>
      <c r="I742" s="675"/>
      <c r="J742" s="675"/>
      <c r="K742" s="675"/>
      <c r="L742" s="675"/>
      <c r="M742" s="675"/>
      <c r="N742" s="675"/>
      <c r="O742" s="675"/>
      <c r="P742" s="675"/>
      <c r="Q742" s="675"/>
      <c r="R742" s="675"/>
      <c r="S742" s="675"/>
      <c r="T742" s="675"/>
      <c r="U742" s="675"/>
      <c r="V742" s="675"/>
      <c r="W742" s="675"/>
      <c r="X742" s="675"/>
      <c r="Y742" s="675"/>
      <c r="Z742" s="675"/>
    </row>
    <row r="743" spans="1:26">
      <c r="A743" s="674"/>
      <c r="B743" s="675"/>
      <c r="C743" s="675"/>
      <c r="D743" s="675"/>
      <c r="E743" s="675"/>
      <c r="F743" s="675"/>
      <c r="G743" s="675"/>
      <c r="H743" s="675"/>
      <c r="I743" s="675"/>
      <c r="J743" s="675"/>
      <c r="K743" s="675"/>
      <c r="L743" s="675"/>
      <c r="M743" s="675"/>
      <c r="N743" s="675"/>
      <c r="O743" s="675"/>
      <c r="P743" s="675"/>
      <c r="Q743" s="675"/>
      <c r="R743" s="675"/>
      <c r="S743" s="675"/>
      <c r="T743" s="675"/>
      <c r="U743" s="675"/>
      <c r="V743" s="675"/>
      <c r="W743" s="675"/>
      <c r="X743" s="675"/>
      <c r="Y743" s="675"/>
      <c r="Z743" s="675"/>
    </row>
    <row r="744" spans="1:26">
      <c r="A744" s="674"/>
      <c r="B744" s="675"/>
      <c r="C744" s="675"/>
      <c r="D744" s="675"/>
      <c r="E744" s="675"/>
      <c r="F744" s="675"/>
      <c r="G744" s="675"/>
      <c r="H744" s="675"/>
      <c r="I744" s="675"/>
      <c r="J744" s="675"/>
      <c r="K744" s="675"/>
      <c r="L744" s="675"/>
      <c r="M744" s="675"/>
      <c r="N744" s="675"/>
      <c r="O744" s="675"/>
      <c r="P744" s="675"/>
      <c r="Q744" s="675"/>
      <c r="R744" s="675"/>
      <c r="S744" s="675"/>
      <c r="T744" s="675"/>
      <c r="U744" s="675"/>
      <c r="V744" s="675"/>
      <c r="W744" s="675"/>
      <c r="X744" s="675"/>
      <c r="Y744" s="675"/>
      <c r="Z744" s="675"/>
    </row>
    <row r="745" spans="1:26">
      <c r="A745" s="674"/>
      <c r="B745" s="675"/>
      <c r="C745" s="675"/>
      <c r="D745" s="675"/>
      <c r="E745" s="675"/>
      <c r="F745" s="675"/>
      <c r="G745" s="675"/>
      <c r="H745" s="675"/>
      <c r="I745" s="675"/>
      <c r="J745" s="675"/>
      <c r="K745" s="675"/>
      <c r="L745" s="675"/>
      <c r="M745" s="675"/>
      <c r="N745" s="675"/>
      <c r="O745" s="675"/>
      <c r="P745" s="675"/>
      <c r="Q745" s="675"/>
      <c r="R745" s="675"/>
      <c r="S745" s="675"/>
      <c r="T745" s="675"/>
      <c r="U745" s="675"/>
      <c r="V745" s="675"/>
      <c r="W745" s="675"/>
      <c r="X745" s="675"/>
      <c r="Y745" s="675"/>
      <c r="Z745" s="675"/>
    </row>
    <row r="746" spans="1:26">
      <c r="A746" s="674"/>
      <c r="B746" s="675"/>
      <c r="C746" s="675"/>
      <c r="D746" s="675"/>
      <c r="E746" s="675"/>
      <c r="F746" s="675"/>
      <c r="G746" s="675"/>
      <c r="H746" s="675"/>
      <c r="I746" s="675"/>
      <c r="J746" s="675"/>
      <c r="K746" s="675"/>
      <c r="L746" s="675"/>
      <c r="M746" s="675"/>
      <c r="N746" s="675"/>
      <c r="O746" s="675"/>
      <c r="P746" s="675"/>
      <c r="Q746" s="675"/>
      <c r="R746" s="675"/>
      <c r="S746" s="675"/>
      <c r="T746" s="675"/>
      <c r="U746" s="675"/>
      <c r="V746" s="675"/>
      <c r="W746" s="675"/>
      <c r="X746" s="675"/>
      <c r="Y746" s="675"/>
      <c r="Z746" s="675"/>
    </row>
    <row r="747" spans="1:26">
      <c r="A747" s="674"/>
      <c r="B747" s="675"/>
      <c r="C747" s="675"/>
      <c r="D747" s="675"/>
      <c r="E747" s="675"/>
      <c r="F747" s="675"/>
      <c r="G747" s="675"/>
      <c r="H747" s="675"/>
      <c r="I747" s="675"/>
      <c r="J747" s="675"/>
      <c r="K747" s="675"/>
      <c r="L747" s="675"/>
      <c r="M747" s="675"/>
      <c r="N747" s="675"/>
      <c r="O747" s="675"/>
      <c r="P747" s="675"/>
      <c r="Q747" s="675"/>
      <c r="R747" s="675"/>
      <c r="S747" s="675"/>
      <c r="T747" s="675"/>
      <c r="U747" s="675"/>
      <c r="V747" s="675"/>
      <c r="W747" s="675"/>
      <c r="X747" s="675"/>
      <c r="Y747" s="675"/>
      <c r="Z747" s="675"/>
    </row>
    <row r="748" spans="1:26">
      <c r="A748" s="674"/>
      <c r="B748" s="675"/>
      <c r="C748" s="675"/>
      <c r="D748" s="675"/>
      <c r="E748" s="675"/>
      <c r="F748" s="675"/>
      <c r="G748" s="675"/>
      <c r="H748" s="675"/>
      <c r="I748" s="675"/>
      <c r="J748" s="675"/>
      <c r="K748" s="675"/>
      <c r="L748" s="675"/>
      <c r="M748" s="675"/>
      <c r="N748" s="675"/>
      <c r="O748" s="675"/>
      <c r="P748" s="675"/>
      <c r="Q748" s="675"/>
      <c r="R748" s="675"/>
      <c r="S748" s="675"/>
      <c r="T748" s="675"/>
      <c r="U748" s="675"/>
      <c r="V748" s="675"/>
      <c r="W748" s="675"/>
      <c r="X748" s="675"/>
      <c r="Y748" s="675"/>
      <c r="Z748" s="675"/>
    </row>
    <row r="749" spans="1:26">
      <c r="A749" s="674"/>
      <c r="B749" s="675"/>
      <c r="C749" s="675"/>
      <c r="D749" s="675"/>
      <c r="E749" s="675"/>
      <c r="F749" s="675"/>
      <c r="G749" s="675"/>
      <c r="H749" s="675"/>
      <c r="I749" s="675"/>
      <c r="J749" s="675"/>
      <c r="K749" s="675"/>
      <c r="L749" s="675"/>
      <c r="M749" s="675"/>
      <c r="N749" s="675"/>
      <c r="O749" s="675"/>
      <c r="P749" s="675"/>
      <c r="Q749" s="675"/>
      <c r="R749" s="675"/>
      <c r="S749" s="675"/>
      <c r="T749" s="675"/>
      <c r="U749" s="675"/>
      <c r="V749" s="675"/>
      <c r="W749" s="675"/>
      <c r="X749" s="675"/>
      <c r="Y749" s="675"/>
      <c r="Z749" s="675"/>
    </row>
    <row r="750" spans="1:26">
      <c r="A750" s="674"/>
      <c r="B750" s="675"/>
      <c r="C750" s="675"/>
      <c r="D750" s="675"/>
      <c r="E750" s="675"/>
      <c r="F750" s="675"/>
      <c r="G750" s="675"/>
      <c r="H750" s="675"/>
      <c r="I750" s="675"/>
      <c r="J750" s="675"/>
      <c r="K750" s="675"/>
      <c r="L750" s="675"/>
      <c r="M750" s="675"/>
      <c r="N750" s="675"/>
      <c r="O750" s="675"/>
      <c r="P750" s="675"/>
      <c r="Q750" s="675"/>
      <c r="R750" s="675"/>
      <c r="S750" s="675"/>
      <c r="T750" s="675"/>
      <c r="U750" s="675"/>
      <c r="V750" s="675"/>
      <c r="W750" s="675"/>
      <c r="X750" s="675"/>
      <c r="Y750" s="675"/>
      <c r="Z750" s="675"/>
    </row>
    <row r="751" spans="1:26">
      <c r="A751" s="674"/>
      <c r="B751" s="675"/>
      <c r="C751" s="675"/>
      <c r="D751" s="675"/>
      <c r="E751" s="675"/>
      <c r="F751" s="675"/>
      <c r="G751" s="675"/>
      <c r="H751" s="675"/>
      <c r="I751" s="675"/>
      <c r="J751" s="675"/>
      <c r="K751" s="675"/>
      <c r="L751" s="675"/>
      <c r="M751" s="675"/>
      <c r="N751" s="675"/>
      <c r="O751" s="675"/>
      <c r="P751" s="675"/>
      <c r="Q751" s="675"/>
      <c r="R751" s="675"/>
      <c r="S751" s="675"/>
      <c r="T751" s="675"/>
      <c r="U751" s="675"/>
      <c r="V751" s="675"/>
      <c r="W751" s="675"/>
      <c r="X751" s="675"/>
      <c r="Y751" s="675"/>
      <c r="Z751" s="675"/>
    </row>
    <row r="752" spans="1:26">
      <c r="A752" s="674"/>
      <c r="B752" s="675"/>
      <c r="C752" s="675"/>
      <c r="D752" s="675"/>
      <c r="E752" s="675"/>
      <c r="F752" s="675"/>
      <c r="G752" s="675"/>
      <c r="H752" s="675"/>
      <c r="I752" s="675"/>
      <c r="J752" s="675"/>
      <c r="K752" s="675"/>
      <c r="L752" s="675"/>
      <c r="M752" s="675"/>
      <c r="N752" s="675"/>
      <c r="O752" s="675"/>
      <c r="P752" s="675"/>
      <c r="Q752" s="675"/>
      <c r="R752" s="675"/>
      <c r="S752" s="675"/>
      <c r="T752" s="675"/>
      <c r="U752" s="675"/>
      <c r="V752" s="675"/>
      <c r="W752" s="675"/>
      <c r="X752" s="675"/>
      <c r="Y752" s="675"/>
      <c r="Z752" s="675"/>
    </row>
    <row r="753" spans="1:26">
      <c r="A753" s="674"/>
      <c r="B753" s="675"/>
      <c r="C753" s="675"/>
      <c r="D753" s="675"/>
      <c r="E753" s="675"/>
      <c r="F753" s="675"/>
      <c r="G753" s="675"/>
      <c r="H753" s="675"/>
      <c r="I753" s="675"/>
      <c r="J753" s="675"/>
      <c r="K753" s="675"/>
      <c r="L753" s="675"/>
      <c r="M753" s="675"/>
      <c r="N753" s="675"/>
      <c r="O753" s="675"/>
      <c r="P753" s="675"/>
      <c r="Q753" s="675"/>
      <c r="R753" s="675"/>
      <c r="S753" s="675"/>
      <c r="T753" s="675"/>
      <c r="U753" s="675"/>
      <c r="V753" s="675"/>
      <c r="W753" s="675"/>
      <c r="X753" s="675"/>
      <c r="Y753" s="675"/>
      <c r="Z753" s="675"/>
    </row>
    <row r="754" spans="1:26">
      <c r="A754" s="674"/>
      <c r="B754" s="675"/>
      <c r="C754" s="675"/>
      <c r="D754" s="675"/>
      <c r="E754" s="675"/>
      <c r="F754" s="675"/>
      <c r="G754" s="675"/>
      <c r="H754" s="675"/>
      <c r="I754" s="675"/>
      <c r="J754" s="675"/>
      <c r="K754" s="675"/>
      <c r="L754" s="675"/>
      <c r="M754" s="675"/>
      <c r="N754" s="675"/>
      <c r="O754" s="675"/>
      <c r="P754" s="675"/>
      <c r="Q754" s="675"/>
      <c r="R754" s="675"/>
      <c r="S754" s="675"/>
      <c r="T754" s="675"/>
      <c r="U754" s="675"/>
      <c r="V754" s="675"/>
      <c r="W754" s="675"/>
      <c r="X754" s="675"/>
      <c r="Y754" s="675"/>
      <c r="Z754" s="675"/>
    </row>
    <row r="755" spans="1:26">
      <c r="A755" s="674"/>
      <c r="B755" s="675"/>
      <c r="C755" s="675"/>
      <c r="D755" s="675"/>
      <c r="E755" s="675"/>
      <c r="F755" s="675"/>
      <c r="G755" s="675"/>
      <c r="H755" s="675"/>
      <c r="I755" s="675"/>
      <c r="J755" s="675"/>
      <c r="K755" s="675"/>
      <c r="L755" s="675"/>
      <c r="M755" s="675"/>
      <c r="N755" s="675"/>
      <c r="O755" s="675"/>
      <c r="P755" s="675"/>
      <c r="Q755" s="675"/>
      <c r="R755" s="675"/>
      <c r="S755" s="675"/>
      <c r="T755" s="675"/>
      <c r="U755" s="675"/>
      <c r="V755" s="675"/>
      <c r="W755" s="675"/>
      <c r="X755" s="675"/>
      <c r="Y755" s="675"/>
      <c r="Z755" s="675"/>
    </row>
    <row r="756" spans="1:26">
      <c r="A756" s="674"/>
      <c r="B756" s="675"/>
      <c r="C756" s="675"/>
      <c r="D756" s="675"/>
      <c r="E756" s="675"/>
      <c r="F756" s="675"/>
      <c r="G756" s="675"/>
      <c r="H756" s="675"/>
      <c r="I756" s="675"/>
      <c r="J756" s="675"/>
      <c r="K756" s="675"/>
      <c r="L756" s="675"/>
      <c r="M756" s="675"/>
      <c r="N756" s="675"/>
      <c r="O756" s="675"/>
      <c r="P756" s="675"/>
      <c r="Q756" s="675"/>
      <c r="R756" s="675"/>
      <c r="S756" s="675"/>
      <c r="T756" s="675"/>
      <c r="U756" s="675"/>
      <c r="V756" s="675"/>
      <c r="W756" s="675"/>
      <c r="X756" s="675"/>
      <c r="Y756" s="675"/>
      <c r="Z756" s="675"/>
    </row>
    <row r="757" spans="1:26">
      <c r="A757" s="674"/>
      <c r="B757" s="675"/>
      <c r="C757" s="675"/>
      <c r="D757" s="675"/>
      <c r="E757" s="675"/>
      <c r="F757" s="675"/>
      <c r="G757" s="675"/>
      <c r="H757" s="675"/>
      <c r="I757" s="675"/>
      <c r="J757" s="675"/>
      <c r="K757" s="675"/>
      <c r="L757" s="675"/>
      <c r="M757" s="675"/>
      <c r="N757" s="675"/>
      <c r="O757" s="675"/>
      <c r="P757" s="675"/>
      <c r="Q757" s="675"/>
      <c r="R757" s="675"/>
      <c r="S757" s="675"/>
      <c r="T757" s="675"/>
      <c r="U757" s="675"/>
      <c r="V757" s="675"/>
      <c r="W757" s="675"/>
      <c r="X757" s="675"/>
      <c r="Y757" s="675"/>
      <c r="Z757" s="675"/>
    </row>
    <row r="758" spans="1:26">
      <c r="A758" s="674"/>
      <c r="B758" s="675"/>
      <c r="C758" s="675"/>
      <c r="D758" s="675"/>
      <c r="E758" s="675"/>
      <c r="F758" s="675"/>
      <c r="G758" s="675"/>
      <c r="H758" s="675"/>
      <c r="I758" s="675"/>
      <c r="J758" s="675"/>
      <c r="K758" s="675"/>
      <c r="L758" s="675"/>
      <c r="M758" s="675"/>
      <c r="N758" s="675"/>
      <c r="O758" s="675"/>
      <c r="P758" s="675"/>
      <c r="Q758" s="675"/>
      <c r="R758" s="675"/>
      <c r="S758" s="675"/>
      <c r="T758" s="675"/>
      <c r="U758" s="675"/>
      <c r="V758" s="675"/>
      <c r="W758" s="675"/>
      <c r="X758" s="675"/>
      <c r="Y758" s="675"/>
      <c r="Z758" s="675"/>
    </row>
    <row r="759" spans="1:26">
      <c r="A759" s="674"/>
      <c r="B759" s="675"/>
      <c r="C759" s="675"/>
      <c r="D759" s="675"/>
      <c r="E759" s="675"/>
      <c r="F759" s="675"/>
      <c r="G759" s="675"/>
      <c r="H759" s="675"/>
      <c r="I759" s="675"/>
      <c r="J759" s="675"/>
      <c r="K759" s="675"/>
      <c r="L759" s="675"/>
      <c r="M759" s="675"/>
      <c r="N759" s="675"/>
      <c r="O759" s="675"/>
      <c r="P759" s="675"/>
      <c r="Q759" s="675"/>
      <c r="R759" s="675"/>
      <c r="S759" s="675"/>
      <c r="T759" s="675"/>
      <c r="U759" s="675"/>
      <c r="V759" s="675"/>
      <c r="W759" s="675"/>
      <c r="X759" s="675"/>
      <c r="Y759" s="675"/>
      <c r="Z759" s="675"/>
    </row>
    <row r="760" spans="1:26">
      <c r="A760" s="674"/>
      <c r="B760" s="675"/>
      <c r="C760" s="675"/>
      <c r="D760" s="675"/>
      <c r="E760" s="675"/>
      <c r="F760" s="675"/>
      <c r="G760" s="675"/>
      <c r="H760" s="675"/>
      <c r="I760" s="675"/>
      <c r="J760" s="675"/>
      <c r="K760" s="675"/>
      <c r="L760" s="675"/>
      <c r="M760" s="675"/>
      <c r="N760" s="675"/>
      <c r="O760" s="675"/>
      <c r="P760" s="675"/>
      <c r="Q760" s="675"/>
      <c r="R760" s="675"/>
      <c r="S760" s="675"/>
      <c r="T760" s="675"/>
      <c r="U760" s="675"/>
      <c r="V760" s="675"/>
      <c r="W760" s="675"/>
      <c r="X760" s="675"/>
      <c r="Y760" s="675"/>
      <c r="Z760" s="675"/>
    </row>
    <row r="761" spans="1:26">
      <c r="A761" s="674"/>
      <c r="B761" s="675"/>
      <c r="C761" s="675"/>
      <c r="D761" s="675"/>
      <c r="E761" s="675"/>
      <c r="F761" s="675"/>
      <c r="G761" s="675"/>
      <c r="H761" s="675"/>
      <c r="I761" s="675"/>
      <c r="J761" s="675"/>
      <c r="K761" s="675"/>
      <c r="L761" s="675"/>
      <c r="M761" s="675"/>
      <c r="N761" s="675"/>
      <c r="O761" s="675"/>
      <c r="P761" s="675"/>
      <c r="Q761" s="675"/>
      <c r="R761" s="675"/>
      <c r="S761" s="675"/>
      <c r="T761" s="675"/>
      <c r="U761" s="675"/>
      <c r="V761" s="675"/>
      <c r="W761" s="675"/>
      <c r="X761" s="675"/>
      <c r="Y761" s="675"/>
      <c r="Z761" s="675"/>
    </row>
    <row r="762" spans="1:26">
      <c r="A762" s="674"/>
      <c r="B762" s="675"/>
      <c r="C762" s="675"/>
      <c r="D762" s="675"/>
      <c r="E762" s="675"/>
      <c r="F762" s="675"/>
      <c r="G762" s="675"/>
      <c r="H762" s="675"/>
      <c r="I762" s="675"/>
      <c r="J762" s="675"/>
      <c r="K762" s="675"/>
      <c r="L762" s="675"/>
      <c r="M762" s="675"/>
      <c r="N762" s="675"/>
      <c r="O762" s="675"/>
      <c r="P762" s="675"/>
      <c r="Q762" s="675"/>
      <c r="R762" s="675"/>
      <c r="S762" s="675"/>
      <c r="T762" s="675"/>
      <c r="U762" s="675"/>
      <c r="V762" s="675"/>
      <c r="W762" s="675"/>
      <c r="X762" s="675"/>
      <c r="Y762" s="675"/>
      <c r="Z762" s="675"/>
    </row>
    <row r="763" spans="1:26">
      <c r="A763" s="674"/>
      <c r="B763" s="675"/>
      <c r="C763" s="675"/>
      <c r="D763" s="675"/>
      <c r="E763" s="675"/>
      <c r="F763" s="675"/>
      <c r="G763" s="675"/>
      <c r="H763" s="675"/>
      <c r="I763" s="675"/>
      <c r="J763" s="675"/>
      <c r="K763" s="675"/>
      <c r="L763" s="675"/>
      <c r="M763" s="675"/>
      <c r="N763" s="675"/>
      <c r="O763" s="675"/>
      <c r="P763" s="675"/>
      <c r="Q763" s="675"/>
      <c r="R763" s="675"/>
      <c r="S763" s="675"/>
      <c r="T763" s="675"/>
      <c r="U763" s="675"/>
      <c r="V763" s="675"/>
      <c r="W763" s="675"/>
      <c r="X763" s="675"/>
      <c r="Y763" s="675"/>
      <c r="Z763" s="675"/>
    </row>
    <row r="764" spans="1:26">
      <c r="A764" s="674"/>
      <c r="B764" s="675"/>
      <c r="C764" s="675"/>
      <c r="D764" s="675"/>
      <c r="E764" s="675"/>
      <c r="F764" s="675"/>
      <c r="G764" s="675"/>
      <c r="H764" s="675"/>
      <c r="I764" s="675"/>
      <c r="J764" s="675"/>
      <c r="K764" s="675"/>
      <c r="L764" s="675"/>
      <c r="M764" s="675"/>
      <c r="N764" s="675"/>
      <c r="O764" s="675"/>
      <c r="P764" s="675"/>
      <c r="Q764" s="675"/>
      <c r="R764" s="675"/>
      <c r="S764" s="675"/>
      <c r="T764" s="675"/>
      <c r="U764" s="675"/>
      <c r="V764" s="675"/>
      <c r="W764" s="675"/>
      <c r="X764" s="675"/>
      <c r="Y764" s="675"/>
      <c r="Z764" s="675"/>
    </row>
    <row r="765" spans="1:26">
      <c r="A765" s="674"/>
      <c r="B765" s="675"/>
      <c r="C765" s="675"/>
      <c r="D765" s="675"/>
      <c r="E765" s="675"/>
      <c r="F765" s="675"/>
      <c r="G765" s="675"/>
      <c r="H765" s="675"/>
      <c r="I765" s="675"/>
      <c r="J765" s="675"/>
      <c r="K765" s="675"/>
      <c r="L765" s="675"/>
      <c r="M765" s="675"/>
      <c r="N765" s="675"/>
      <c r="O765" s="675"/>
      <c r="P765" s="675"/>
      <c r="Q765" s="675"/>
      <c r="R765" s="675"/>
      <c r="S765" s="675"/>
      <c r="T765" s="675"/>
      <c r="U765" s="675"/>
      <c r="V765" s="675"/>
      <c r="W765" s="675"/>
      <c r="X765" s="675"/>
      <c r="Y765" s="675"/>
      <c r="Z765" s="675"/>
    </row>
    <row r="766" spans="1:26">
      <c r="A766" s="674"/>
      <c r="B766" s="675"/>
      <c r="C766" s="675"/>
      <c r="D766" s="675"/>
      <c r="E766" s="675"/>
      <c r="F766" s="675"/>
      <c r="G766" s="675"/>
      <c r="H766" s="675"/>
      <c r="I766" s="675"/>
      <c r="J766" s="675"/>
      <c r="K766" s="675"/>
      <c r="L766" s="675"/>
      <c r="M766" s="675"/>
      <c r="N766" s="675"/>
      <c r="O766" s="675"/>
      <c r="P766" s="675"/>
      <c r="Q766" s="675"/>
      <c r="R766" s="675"/>
      <c r="S766" s="675"/>
      <c r="T766" s="675"/>
      <c r="U766" s="675"/>
      <c r="V766" s="675"/>
      <c r="W766" s="675"/>
      <c r="X766" s="675"/>
      <c r="Y766" s="675"/>
      <c r="Z766" s="675"/>
    </row>
    <row r="767" spans="1:26">
      <c r="A767" s="674"/>
      <c r="B767" s="675"/>
      <c r="C767" s="675"/>
      <c r="D767" s="675"/>
      <c r="E767" s="675"/>
      <c r="F767" s="675"/>
      <c r="G767" s="675"/>
      <c r="H767" s="675"/>
      <c r="I767" s="675"/>
      <c r="J767" s="675"/>
      <c r="K767" s="675"/>
      <c r="L767" s="675"/>
      <c r="M767" s="675"/>
      <c r="N767" s="675"/>
      <c r="O767" s="675"/>
      <c r="P767" s="675"/>
      <c r="Q767" s="675"/>
      <c r="R767" s="675"/>
      <c r="S767" s="675"/>
      <c r="T767" s="675"/>
      <c r="U767" s="675"/>
      <c r="V767" s="675"/>
      <c r="W767" s="675"/>
      <c r="X767" s="675"/>
      <c r="Y767" s="675"/>
      <c r="Z767" s="675"/>
    </row>
    <row r="768" spans="1:26">
      <c r="A768" s="674"/>
      <c r="B768" s="675"/>
      <c r="C768" s="675"/>
      <c r="D768" s="675"/>
      <c r="E768" s="675"/>
      <c r="F768" s="675"/>
      <c r="G768" s="675"/>
      <c r="H768" s="675"/>
      <c r="I768" s="675"/>
      <c r="J768" s="675"/>
      <c r="K768" s="675"/>
      <c r="L768" s="675"/>
      <c r="M768" s="675"/>
      <c r="N768" s="675"/>
      <c r="O768" s="675"/>
      <c r="P768" s="675"/>
      <c r="Q768" s="675"/>
      <c r="R768" s="675"/>
      <c r="S768" s="675"/>
      <c r="T768" s="675"/>
      <c r="U768" s="675"/>
      <c r="V768" s="675"/>
      <c r="W768" s="675"/>
      <c r="X768" s="675"/>
      <c r="Y768" s="675"/>
      <c r="Z768" s="675"/>
    </row>
    <row r="769" spans="1:26">
      <c r="A769" s="674"/>
      <c r="B769" s="675"/>
      <c r="C769" s="675"/>
      <c r="D769" s="675"/>
      <c r="E769" s="675"/>
      <c r="F769" s="675"/>
      <c r="G769" s="675"/>
      <c r="H769" s="675"/>
      <c r="I769" s="675"/>
      <c r="J769" s="675"/>
      <c r="K769" s="675"/>
      <c r="L769" s="675"/>
      <c r="M769" s="675"/>
      <c r="N769" s="675"/>
      <c r="O769" s="675"/>
      <c r="P769" s="675"/>
      <c r="Q769" s="675"/>
      <c r="R769" s="675"/>
      <c r="S769" s="675"/>
      <c r="T769" s="675"/>
      <c r="U769" s="675"/>
      <c r="V769" s="675"/>
      <c r="W769" s="675"/>
      <c r="X769" s="675"/>
      <c r="Y769" s="675"/>
      <c r="Z769" s="675"/>
    </row>
    <row r="770" spans="1:26">
      <c r="A770" s="674"/>
      <c r="B770" s="675"/>
      <c r="C770" s="675"/>
      <c r="D770" s="675"/>
      <c r="E770" s="675"/>
      <c r="F770" s="675"/>
      <c r="G770" s="675"/>
      <c r="H770" s="675"/>
      <c r="I770" s="675"/>
      <c r="J770" s="675"/>
      <c r="K770" s="675"/>
      <c r="L770" s="675"/>
      <c r="M770" s="675"/>
      <c r="N770" s="675"/>
      <c r="O770" s="675"/>
      <c r="P770" s="675"/>
      <c r="Q770" s="675"/>
      <c r="R770" s="675"/>
      <c r="S770" s="675"/>
      <c r="T770" s="675"/>
      <c r="U770" s="675"/>
      <c r="V770" s="675"/>
      <c r="W770" s="675"/>
      <c r="X770" s="675"/>
      <c r="Y770" s="675"/>
      <c r="Z770" s="675"/>
    </row>
    <row r="771" spans="1:26">
      <c r="A771" s="674"/>
      <c r="B771" s="675"/>
      <c r="C771" s="675"/>
      <c r="D771" s="675"/>
      <c r="E771" s="675"/>
      <c r="F771" s="675"/>
      <c r="G771" s="675"/>
      <c r="H771" s="675"/>
      <c r="I771" s="675"/>
      <c r="J771" s="675"/>
      <c r="K771" s="675"/>
      <c r="L771" s="675"/>
      <c r="M771" s="675"/>
      <c r="N771" s="675"/>
      <c r="O771" s="675"/>
      <c r="P771" s="675"/>
      <c r="Q771" s="675"/>
      <c r="R771" s="675"/>
      <c r="S771" s="675"/>
      <c r="T771" s="675"/>
      <c r="U771" s="675"/>
      <c r="V771" s="675"/>
      <c r="W771" s="675"/>
      <c r="X771" s="675"/>
      <c r="Y771" s="675"/>
      <c r="Z771" s="675"/>
    </row>
    <row r="772" spans="1:26">
      <c r="A772" s="674"/>
      <c r="B772" s="675"/>
      <c r="C772" s="675"/>
      <c r="D772" s="675"/>
      <c r="E772" s="675"/>
      <c r="F772" s="675"/>
      <c r="G772" s="675"/>
      <c r="H772" s="675"/>
      <c r="I772" s="675"/>
      <c r="J772" s="675"/>
      <c r="K772" s="675"/>
      <c r="L772" s="675"/>
      <c r="M772" s="675"/>
      <c r="N772" s="675"/>
      <c r="O772" s="675"/>
      <c r="P772" s="675"/>
      <c r="Q772" s="675"/>
      <c r="R772" s="675"/>
      <c r="S772" s="675"/>
      <c r="T772" s="675"/>
      <c r="U772" s="675"/>
      <c r="V772" s="675"/>
      <c r="W772" s="675"/>
      <c r="X772" s="675"/>
      <c r="Y772" s="675"/>
      <c r="Z772" s="675"/>
    </row>
    <row r="773" spans="1:26">
      <c r="A773" s="674"/>
      <c r="B773" s="675"/>
      <c r="C773" s="675"/>
      <c r="D773" s="675"/>
      <c r="E773" s="675"/>
      <c r="F773" s="675"/>
      <c r="G773" s="675"/>
      <c r="H773" s="675"/>
      <c r="I773" s="675"/>
      <c r="J773" s="675"/>
      <c r="K773" s="675"/>
      <c r="L773" s="675"/>
      <c r="M773" s="675"/>
      <c r="N773" s="675"/>
      <c r="O773" s="675"/>
      <c r="P773" s="675"/>
      <c r="Q773" s="675"/>
      <c r="R773" s="675"/>
      <c r="S773" s="675"/>
      <c r="T773" s="675"/>
      <c r="U773" s="675"/>
      <c r="V773" s="675"/>
      <c r="W773" s="675"/>
      <c r="X773" s="675"/>
      <c r="Y773" s="675"/>
      <c r="Z773" s="675"/>
    </row>
    <row r="774" spans="1:26">
      <c r="A774" s="674"/>
      <c r="B774" s="675"/>
      <c r="C774" s="675"/>
      <c r="D774" s="675"/>
      <c r="E774" s="675"/>
      <c r="F774" s="675"/>
      <c r="G774" s="675"/>
      <c r="H774" s="675"/>
      <c r="I774" s="675"/>
      <c r="J774" s="675"/>
      <c r="K774" s="675"/>
      <c r="L774" s="675"/>
      <c r="M774" s="675"/>
      <c r="N774" s="675"/>
      <c r="O774" s="675"/>
      <c r="P774" s="675"/>
      <c r="Q774" s="675"/>
      <c r="R774" s="675"/>
      <c r="S774" s="675"/>
      <c r="T774" s="675"/>
      <c r="U774" s="675"/>
      <c r="V774" s="675"/>
      <c r="W774" s="675"/>
      <c r="X774" s="675"/>
      <c r="Y774" s="675"/>
      <c r="Z774" s="675"/>
    </row>
    <row r="775" spans="1:26">
      <c r="A775" s="674"/>
      <c r="B775" s="675"/>
      <c r="C775" s="675"/>
      <c r="D775" s="675"/>
      <c r="E775" s="675"/>
      <c r="F775" s="675"/>
      <c r="G775" s="675"/>
      <c r="H775" s="675"/>
      <c r="I775" s="675"/>
      <c r="J775" s="675"/>
      <c r="K775" s="675"/>
      <c r="L775" s="675"/>
      <c r="M775" s="675"/>
      <c r="N775" s="675"/>
      <c r="O775" s="675"/>
      <c r="P775" s="675"/>
      <c r="Q775" s="675"/>
      <c r="R775" s="675"/>
      <c r="S775" s="675"/>
      <c r="T775" s="675"/>
      <c r="U775" s="675"/>
      <c r="V775" s="675"/>
      <c r="W775" s="675"/>
      <c r="X775" s="675"/>
      <c r="Y775" s="675"/>
      <c r="Z775" s="675"/>
    </row>
    <row r="776" spans="1:26">
      <c r="A776" s="674"/>
      <c r="B776" s="675"/>
      <c r="C776" s="675"/>
      <c r="D776" s="675"/>
      <c r="E776" s="675"/>
      <c r="F776" s="675"/>
      <c r="G776" s="675"/>
      <c r="H776" s="675"/>
      <c r="I776" s="675"/>
      <c r="J776" s="675"/>
      <c r="K776" s="675"/>
      <c r="L776" s="675"/>
      <c r="M776" s="675"/>
      <c r="N776" s="675"/>
      <c r="O776" s="675"/>
      <c r="P776" s="675"/>
      <c r="Q776" s="675"/>
      <c r="R776" s="675"/>
      <c r="S776" s="675"/>
      <c r="T776" s="675"/>
      <c r="U776" s="675"/>
      <c r="V776" s="675"/>
      <c r="W776" s="675"/>
      <c r="X776" s="675"/>
      <c r="Y776" s="675"/>
      <c r="Z776" s="675"/>
    </row>
    <row r="777" spans="1:26">
      <c r="A777" s="674"/>
      <c r="B777" s="675"/>
      <c r="C777" s="675"/>
      <c r="D777" s="675"/>
      <c r="E777" s="675"/>
      <c r="F777" s="675"/>
      <c r="G777" s="675"/>
      <c r="H777" s="675"/>
      <c r="I777" s="675"/>
      <c r="J777" s="675"/>
      <c r="K777" s="675"/>
      <c r="L777" s="675"/>
      <c r="M777" s="675"/>
      <c r="N777" s="675"/>
      <c r="O777" s="675"/>
      <c r="P777" s="675"/>
      <c r="Q777" s="675"/>
      <c r="R777" s="675"/>
      <c r="S777" s="675"/>
      <c r="T777" s="675"/>
      <c r="U777" s="675"/>
      <c r="V777" s="675"/>
      <c r="W777" s="675"/>
      <c r="X777" s="675"/>
      <c r="Y777" s="675"/>
      <c r="Z777" s="675"/>
    </row>
    <row r="778" spans="1:26">
      <c r="A778" s="674"/>
      <c r="B778" s="675"/>
      <c r="C778" s="675"/>
      <c r="D778" s="675"/>
      <c r="E778" s="675"/>
      <c r="F778" s="675"/>
      <c r="G778" s="675"/>
      <c r="H778" s="675"/>
      <c r="I778" s="675"/>
      <c r="J778" s="675"/>
      <c r="K778" s="675"/>
      <c r="L778" s="675"/>
      <c r="M778" s="675"/>
      <c r="N778" s="675"/>
      <c r="O778" s="675"/>
      <c r="P778" s="675"/>
      <c r="Q778" s="675"/>
      <c r="R778" s="675"/>
      <c r="S778" s="675"/>
      <c r="T778" s="675"/>
      <c r="U778" s="675"/>
      <c r="V778" s="675"/>
      <c r="W778" s="675"/>
      <c r="X778" s="675"/>
      <c r="Y778" s="675"/>
      <c r="Z778" s="675"/>
    </row>
    <row r="779" spans="1:26">
      <c r="A779" s="674"/>
      <c r="B779" s="675"/>
      <c r="C779" s="675"/>
      <c r="D779" s="675"/>
      <c r="E779" s="675"/>
      <c r="F779" s="675"/>
      <c r="G779" s="675"/>
      <c r="H779" s="675"/>
      <c r="I779" s="675"/>
      <c r="J779" s="675"/>
      <c r="K779" s="675"/>
      <c r="L779" s="675"/>
      <c r="M779" s="675"/>
      <c r="N779" s="675"/>
      <c r="O779" s="675"/>
      <c r="P779" s="675"/>
      <c r="Q779" s="675"/>
      <c r="R779" s="675"/>
      <c r="S779" s="675"/>
      <c r="T779" s="675"/>
      <c r="U779" s="675"/>
      <c r="V779" s="675"/>
      <c r="W779" s="675"/>
      <c r="X779" s="675"/>
      <c r="Y779" s="675"/>
      <c r="Z779" s="675"/>
    </row>
    <row r="780" spans="1:26">
      <c r="A780" s="674"/>
      <c r="B780" s="675"/>
      <c r="C780" s="675"/>
      <c r="D780" s="675"/>
      <c r="E780" s="675"/>
      <c r="F780" s="675"/>
      <c r="G780" s="675"/>
      <c r="H780" s="675"/>
      <c r="I780" s="675"/>
      <c r="J780" s="675"/>
      <c r="K780" s="675"/>
      <c r="L780" s="675"/>
      <c r="M780" s="675"/>
      <c r="N780" s="675"/>
      <c r="O780" s="675"/>
      <c r="P780" s="675"/>
      <c r="Q780" s="675"/>
      <c r="R780" s="675"/>
      <c r="S780" s="675"/>
      <c r="T780" s="675"/>
      <c r="U780" s="675"/>
      <c r="V780" s="675"/>
      <c r="W780" s="675"/>
      <c r="X780" s="675"/>
      <c r="Y780" s="675"/>
      <c r="Z780" s="675"/>
    </row>
    <row r="781" spans="1:26">
      <c r="A781" s="674"/>
      <c r="B781" s="675"/>
      <c r="C781" s="675"/>
      <c r="D781" s="675"/>
      <c r="E781" s="675"/>
      <c r="F781" s="675"/>
      <c r="G781" s="675"/>
      <c r="H781" s="675"/>
      <c r="I781" s="675"/>
      <c r="J781" s="675"/>
      <c r="K781" s="675"/>
      <c r="L781" s="675"/>
      <c r="M781" s="675"/>
      <c r="N781" s="675"/>
      <c r="O781" s="675"/>
      <c r="P781" s="675"/>
      <c r="Q781" s="675"/>
      <c r="R781" s="675"/>
      <c r="S781" s="675"/>
      <c r="T781" s="675"/>
      <c r="U781" s="675"/>
      <c r="V781" s="675"/>
      <c r="W781" s="675"/>
      <c r="X781" s="675"/>
      <c r="Y781" s="675"/>
      <c r="Z781" s="675"/>
    </row>
    <row r="782" spans="1:26">
      <c r="A782" s="674"/>
      <c r="B782" s="675"/>
      <c r="C782" s="675"/>
      <c r="D782" s="675"/>
      <c r="E782" s="675"/>
      <c r="F782" s="675"/>
      <c r="G782" s="675"/>
      <c r="H782" s="675"/>
      <c r="I782" s="675"/>
      <c r="J782" s="675"/>
      <c r="K782" s="675"/>
      <c r="L782" s="675"/>
      <c r="M782" s="675"/>
      <c r="N782" s="675"/>
      <c r="O782" s="675"/>
      <c r="P782" s="675"/>
      <c r="Q782" s="675"/>
      <c r="R782" s="675"/>
      <c r="S782" s="675"/>
      <c r="T782" s="675"/>
      <c r="U782" s="675"/>
      <c r="V782" s="675"/>
      <c r="W782" s="675"/>
      <c r="X782" s="675"/>
      <c r="Y782" s="675"/>
      <c r="Z782" s="675"/>
    </row>
    <row r="783" spans="1:26">
      <c r="A783" s="674"/>
      <c r="B783" s="675"/>
      <c r="C783" s="675"/>
      <c r="D783" s="675"/>
      <c r="E783" s="675"/>
      <c r="F783" s="675"/>
      <c r="G783" s="675"/>
      <c r="H783" s="675"/>
      <c r="I783" s="675"/>
      <c r="J783" s="675"/>
      <c r="K783" s="675"/>
      <c r="L783" s="675"/>
      <c r="M783" s="675"/>
      <c r="N783" s="675"/>
      <c r="O783" s="675"/>
      <c r="P783" s="675"/>
      <c r="Q783" s="675"/>
      <c r="R783" s="675"/>
      <c r="S783" s="675"/>
      <c r="T783" s="675"/>
      <c r="U783" s="675"/>
      <c r="V783" s="675"/>
      <c r="W783" s="675"/>
      <c r="X783" s="675"/>
      <c r="Y783" s="675"/>
      <c r="Z783" s="675"/>
    </row>
    <row r="784" spans="1:26">
      <c r="A784" s="674"/>
      <c r="B784" s="675"/>
      <c r="C784" s="675"/>
      <c r="D784" s="675"/>
      <c r="E784" s="675"/>
      <c r="F784" s="675"/>
      <c r="G784" s="675"/>
      <c r="H784" s="675"/>
      <c r="I784" s="675"/>
      <c r="J784" s="675"/>
      <c r="K784" s="675"/>
      <c r="L784" s="675"/>
      <c r="M784" s="675"/>
      <c r="N784" s="675"/>
      <c r="O784" s="675"/>
      <c r="P784" s="675"/>
      <c r="Q784" s="675"/>
      <c r="R784" s="675"/>
      <c r="S784" s="675"/>
      <c r="T784" s="675"/>
      <c r="U784" s="675"/>
      <c r="V784" s="675"/>
      <c r="W784" s="675"/>
      <c r="X784" s="675"/>
      <c r="Y784" s="675"/>
      <c r="Z784" s="675"/>
    </row>
    <row r="785" spans="1:26">
      <c r="A785" s="674"/>
      <c r="B785" s="675"/>
      <c r="C785" s="675"/>
      <c r="D785" s="675"/>
      <c r="E785" s="675"/>
      <c r="F785" s="675"/>
      <c r="G785" s="675"/>
      <c r="H785" s="675"/>
      <c r="I785" s="675"/>
      <c r="J785" s="675"/>
      <c r="K785" s="675"/>
      <c r="L785" s="675"/>
      <c r="M785" s="675"/>
      <c r="N785" s="675"/>
      <c r="O785" s="675"/>
      <c r="P785" s="675"/>
      <c r="Q785" s="675"/>
      <c r="R785" s="675"/>
      <c r="S785" s="675"/>
      <c r="T785" s="675"/>
      <c r="U785" s="675"/>
      <c r="V785" s="675"/>
      <c r="W785" s="675"/>
      <c r="X785" s="675"/>
      <c r="Y785" s="675"/>
      <c r="Z785" s="675"/>
    </row>
    <row r="786" spans="1:26">
      <c r="A786" s="674"/>
      <c r="B786" s="675"/>
      <c r="C786" s="675"/>
      <c r="D786" s="675"/>
      <c r="E786" s="675"/>
      <c r="F786" s="675"/>
      <c r="G786" s="675"/>
      <c r="H786" s="675"/>
      <c r="I786" s="675"/>
      <c r="J786" s="675"/>
      <c r="K786" s="675"/>
      <c r="L786" s="675"/>
      <c r="M786" s="675"/>
      <c r="N786" s="675"/>
      <c r="O786" s="675"/>
      <c r="P786" s="675"/>
      <c r="Q786" s="675"/>
      <c r="R786" s="675"/>
      <c r="S786" s="675"/>
      <c r="T786" s="675"/>
      <c r="U786" s="675"/>
      <c r="V786" s="675"/>
      <c r="W786" s="675"/>
      <c r="X786" s="675"/>
      <c r="Y786" s="675"/>
      <c r="Z786" s="675"/>
    </row>
    <row r="787" spans="1:26">
      <c r="A787" s="674"/>
      <c r="B787" s="675"/>
      <c r="C787" s="675"/>
      <c r="D787" s="675"/>
      <c r="E787" s="675"/>
      <c r="F787" s="675"/>
      <c r="G787" s="675"/>
      <c r="H787" s="675"/>
      <c r="I787" s="675"/>
      <c r="J787" s="675"/>
      <c r="K787" s="675"/>
      <c r="L787" s="675"/>
      <c r="M787" s="675"/>
      <c r="N787" s="675"/>
      <c r="O787" s="675"/>
      <c r="P787" s="675"/>
      <c r="Q787" s="675"/>
      <c r="R787" s="675"/>
      <c r="S787" s="675"/>
      <c r="T787" s="675"/>
      <c r="U787" s="675"/>
      <c r="V787" s="675"/>
      <c r="W787" s="675"/>
      <c r="X787" s="675"/>
      <c r="Y787" s="675"/>
      <c r="Z787" s="675"/>
    </row>
    <row r="788" spans="1:26">
      <c r="A788" s="674"/>
      <c r="B788" s="675"/>
      <c r="C788" s="675"/>
      <c r="D788" s="675"/>
      <c r="E788" s="675"/>
      <c r="F788" s="675"/>
      <c r="G788" s="675"/>
      <c r="H788" s="675"/>
      <c r="I788" s="675"/>
      <c r="J788" s="675"/>
      <c r="K788" s="675"/>
      <c r="L788" s="675"/>
      <c r="M788" s="675"/>
      <c r="N788" s="675"/>
      <c r="O788" s="675"/>
      <c r="P788" s="675"/>
      <c r="Q788" s="675"/>
      <c r="R788" s="675"/>
      <c r="S788" s="675"/>
      <c r="T788" s="675"/>
      <c r="U788" s="675"/>
      <c r="V788" s="675"/>
      <c r="W788" s="675"/>
      <c r="X788" s="675"/>
      <c r="Y788" s="675"/>
      <c r="Z788" s="675"/>
    </row>
    <row r="789" spans="1:26">
      <c r="A789" s="674"/>
      <c r="B789" s="675"/>
      <c r="C789" s="675"/>
      <c r="D789" s="675"/>
      <c r="E789" s="675"/>
      <c r="F789" s="675"/>
      <c r="G789" s="675"/>
      <c r="H789" s="675"/>
      <c r="I789" s="675"/>
      <c r="J789" s="675"/>
      <c r="K789" s="675"/>
      <c r="L789" s="675"/>
      <c r="M789" s="675"/>
      <c r="N789" s="675"/>
      <c r="O789" s="675"/>
      <c r="P789" s="675"/>
      <c r="Q789" s="675"/>
      <c r="R789" s="675"/>
      <c r="S789" s="675"/>
      <c r="T789" s="675"/>
      <c r="U789" s="675"/>
      <c r="V789" s="675"/>
      <c r="W789" s="675"/>
      <c r="X789" s="675"/>
      <c r="Y789" s="675"/>
      <c r="Z789" s="675"/>
    </row>
    <row r="790" spans="1:26">
      <c r="A790" s="674"/>
      <c r="B790" s="675"/>
      <c r="C790" s="675"/>
      <c r="D790" s="675"/>
      <c r="E790" s="675"/>
      <c r="F790" s="675"/>
      <c r="G790" s="675"/>
      <c r="H790" s="675"/>
      <c r="I790" s="675"/>
      <c r="J790" s="675"/>
      <c r="K790" s="675"/>
      <c r="L790" s="675"/>
      <c r="M790" s="675"/>
      <c r="N790" s="675"/>
      <c r="O790" s="675"/>
      <c r="P790" s="675"/>
      <c r="Q790" s="675"/>
      <c r="R790" s="675"/>
      <c r="S790" s="675"/>
      <c r="T790" s="675"/>
      <c r="U790" s="675"/>
      <c r="V790" s="675"/>
      <c r="W790" s="675"/>
      <c r="X790" s="675"/>
      <c r="Y790" s="675"/>
      <c r="Z790" s="675"/>
    </row>
    <row r="791" spans="1:26">
      <c r="A791" s="674"/>
      <c r="B791" s="675"/>
      <c r="C791" s="675"/>
      <c r="D791" s="675"/>
      <c r="E791" s="675"/>
      <c r="F791" s="675"/>
      <c r="G791" s="675"/>
      <c r="H791" s="675"/>
      <c r="I791" s="675"/>
      <c r="J791" s="675"/>
      <c r="K791" s="675"/>
      <c r="L791" s="675"/>
      <c r="M791" s="675"/>
      <c r="N791" s="675"/>
      <c r="O791" s="675"/>
      <c r="P791" s="675"/>
      <c r="Q791" s="675"/>
      <c r="R791" s="675"/>
      <c r="S791" s="675"/>
      <c r="T791" s="675"/>
      <c r="U791" s="675"/>
      <c r="V791" s="675"/>
      <c r="W791" s="675"/>
      <c r="X791" s="675"/>
      <c r="Y791" s="675"/>
      <c r="Z791" s="675"/>
    </row>
    <row r="792" spans="1:26">
      <c r="A792" s="674"/>
      <c r="B792" s="675"/>
      <c r="C792" s="675"/>
      <c r="D792" s="675"/>
      <c r="E792" s="675"/>
      <c r="F792" s="675"/>
      <c r="G792" s="675"/>
      <c r="H792" s="675"/>
      <c r="I792" s="675"/>
      <c r="J792" s="675"/>
      <c r="K792" s="675"/>
      <c r="L792" s="675"/>
      <c r="M792" s="675"/>
      <c r="N792" s="675"/>
      <c r="O792" s="675"/>
      <c r="P792" s="675"/>
      <c r="Q792" s="675"/>
      <c r="R792" s="675"/>
      <c r="S792" s="675"/>
      <c r="T792" s="675"/>
      <c r="U792" s="675"/>
      <c r="V792" s="675"/>
      <c r="W792" s="675"/>
      <c r="X792" s="675"/>
      <c r="Y792" s="675"/>
      <c r="Z792" s="675"/>
    </row>
    <row r="793" spans="1:26">
      <c r="A793" s="674"/>
      <c r="B793" s="675"/>
      <c r="C793" s="675"/>
      <c r="D793" s="675"/>
      <c r="E793" s="675"/>
      <c r="F793" s="675"/>
      <c r="G793" s="675"/>
      <c r="H793" s="675"/>
      <c r="I793" s="675"/>
      <c r="J793" s="675"/>
      <c r="K793" s="675"/>
      <c r="L793" s="675"/>
      <c r="M793" s="675"/>
      <c r="N793" s="675"/>
      <c r="O793" s="675"/>
      <c r="P793" s="675"/>
      <c r="Q793" s="675"/>
      <c r="R793" s="675"/>
      <c r="S793" s="675"/>
      <c r="T793" s="675"/>
      <c r="U793" s="675"/>
      <c r="V793" s="675"/>
      <c r="W793" s="675"/>
      <c r="X793" s="675"/>
      <c r="Y793" s="675"/>
      <c r="Z793" s="675"/>
    </row>
    <row r="794" spans="1:26">
      <c r="A794" s="674"/>
      <c r="B794" s="675"/>
      <c r="C794" s="675"/>
      <c r="D794" s="675"/>
      <c r="E794" s="675"/>
      <c r="F794" s="675"/>
      <c r="G794" s="675"/>
      <c r="H794" s="675"/>
      <c r="I794" s="675"/>
      <c r="J794" s="675"/>
      <c r="K794" s="675"/>
      <c r="L794" s="675"/>
      <c r="M794" s="675"/>
      <c r="N794" s="675"/>
      <c r="O794" s="675"/>
      <c r="P794" s="675"/>
      <c r="Q794" s="675"/>
      <c r="R794" s="675"/>
      <c r="S794" s="675"/>
      <c r="T794" s="675"/>
      <c r="U794" s="675"/>
      <c r="V794" s="675"/>
      <c r="W794" s="675"/>
      <c r="X794" s="675"/>
      <c r="Y794" s="675"/>
      <c r="Z794" s="675"/>
    </row>
    <row r="795" spans="1:26">
      <c r="A795" s="674"/>
      <c r="B795" s="675"/>
      <c r="C795" s="675"/>
      <c r="D795" s="675"/>
      <c r="E795" s="675"/>
      <c r="F795" s="675"/>
      <c r="G795" s="675"/>
      <c r="H795" s="675"/>
      <c r="I795" s="675"/>
      <c r="J795" s="675"/>
      <c r="K795" s="675"/>
      <c r="L795" s="675"/>
      <c r="M795" s="675"/>
      <c r="N795" s="675"/>
      <c r="O795" s="675"/>
      <c r="P795" s="675"/>
      <c r="Q795" s="675"/>
      <c r="R795" s="675"/>
      <c r="S795" s="675"/>
      <c r="T795" s="675"/>
      <c r="U795" s="675"/>
      <c r="V795" s="675"/>
      <c r="W795" s="675"/>
      <c r="X795" s="675"/>
      <c r="Y795" s="675"/>
      <c r="Z795" s="675"/>
    </row>
    <row r="796" spans="1:26">
      <c r="A796" s="674"/>
      <c r="B796" s="675"/>
      <c r="C796" s="675"/>
      <c r="D796" s="675"/>
      <c r="E796" s="675"/>
      <c r="F796" s="675"/>
      <c r="G796" s="675"/>
      <c r="H796" s="675"/>
      <c r="I796" s="675"/>
      <c r="J796" s="675"/>
      <c r="K796" s="675"/>
      <c r="L796" s="675"/>
      <c r="M796" s="675"/>
      <c r="N796" s="675"/>
      <c r="O796" s="675"/>
      <c r="P796" s="675"/>
      <c r="Q796" s="675"/>
      <c r="R796" s="675"/>
      <c r="S796" s="675"/>
      <c r="T796" s="675"/>
      <c r="U796" s="675"/>
      <c r="V796" s="675"/>
      <c r="W796" s="675"/>
      <c r="X796" s="675"/>
      <c r="Y796" s="675"/>
      <c r="Z796" s="675"/>
    </row>
    <row r="797" spans="1:26">
      <c r="A797" s="674"/>
      <c r="B797" s="675"/>
      <c r="C797" s="675"/>
      <c r="D797" s="675"/>
      <c r="E797" s="675"/>
      <c r="F797" s="675"/>
      <c r="G797" s="675"/>
      <c r="H797" s="675"/>
      <c r="I797" s="675"/>
      <c r="J797" s="675"/>
      <c r="K797" s="675"/>
      <c r="L797" s="675"/>
      <c r="M797" s="675"/>
      <c r="N797" s="675"/>
      <c r="O797" s="675"/>
      <c r="P797" s="675"/>
      <c r="Q797" s="675"/>
      <c r="R797" s="675"/>
      <c r="S797" s="675"/>
      <c r="T797" s="675"/>
      <c r="U797" s="675"/>
      <c r="V797" s="675"/>
      <c r="W797" s="675"/>
      <c r="X797" s="675"/>
      <c r="Y797" s="675"/>
      <c r="Z797" s="675"/>
    </row>
    <row r="798" spans="1:26">
      <c r="A798" s="674"/>
      <c r="B798" s="675"/>
      <c r="C798" s="675"/>
      <c r="D798" s="675"/>
      <c r="E798" s="675"/>
      <c r="F798" s="675"/>
      <c r="G798" s="675"/>
      <c r="H798" s="675"/>
      <c r="I798" s="675"/>
      <c r="J798" s="675"/>
      <c r="K798" s="675"/>
      <c r="L798" s="675"/>
      <c r="M798" s="675"/>
      <c r="N798" s="675"/>
      <c r="O798" s="675"/>
      <c r="P798" s="675"/>
      <c r="Q798" s="675"/>
      <c r="R798" s="675"/>
      <c r="S798" s="675"/>
      <c r="T798" s="675"/>
      <c r="U798" s="675"/>
      <c r="V798" s="675"/>
      <c r="W798" s="675"/>
      <c r="X798" s="675"/>
      <c r="Y798" s="675"/>
      <c r="Z798" s="675"/>
    </row>
    <row r="799" spans="1:26">
      <c r="A799" s="674"/>
      <c r="B799" s="675"/>
      <c r="C799" s="675"/>
      <c r="D799" s="675"/>
      <c r="E799" s="675"/>
      <c r="F799" s="675"/>
      <c r="G799" s="675"/>
      <c r="H799" s="675"/>
      <c r="I799" s="675"/>
      <c r="J799" s="675"/>
      <c r="K799" s="675"/>
      <c r="L799" s="675"/>
      <c r="M799" s="675"/>
      <c r="N799" s="675"/>
      <c r="O799" s="675"/>
      <c r="P799" s="675"/>
      <c r="Q799" s="675"/>
      <c r="R799" s="675"/>
      <c r="S799" s="675"/>
      <c r="T799" s="675"/>
      <c r="U799" s="675"/>
      <c r="V799" s="675"/>
      <c r="W799" s="675"/>
      <c r="X799" s="675"/>
      <c r="Y799" s="675"/>
      <c r="Z799" s="675"/>
    </row>
    <row r="800" spans="1:26">
      <c r="A800" s="674"/>
      <c r="B800" s="675"/>
      <c r="C800" s="675"/>
      <c r="D800" s="675"/>
      <c r="E800" s="675"/>
      <c r="F800" s="675"/>
      <c r="G800" s="675"/>
      <c r="H800" s="675"/>
      <c r="I800" s="675"/>
      <c r="J800" s="675"/>
      <c r="K800" s="675"/>
      <c r="L800" s="675"/>
      <c r="M800" s="675"/>
      <c r="N800" s="675"/>
      <c r="O800" s="675"/>
      <c r="P800" s="675"/>
      <c r="Q800" s="675"/>
      <c r="R800" s="675"/>
      <c r="S800" s="675"/>
      <c r="T800" s="675"/>
      <c r="U800" s="675"/>
      <c r="V800" s="675"/>
      <c r="W800" s="675"/>
      <c r="X800" s="675"/>
      <c r="Y800" s="675"/>
      <c r="Z800" s="675"/>
    </row>
    <row r="801" spans="1:26">
      <c r="A801" s="674"/>
      <c r="B801" s="675"/>
      <c r="C801" s="675"/>
      <c r="D801" s="675"/>
      <c r="E801" s="675"/>
      <c r="F801" s="675"/>
      <c r="G801" s="675"/>
      <c r="H801" s="675"/>
      <c r="I801" s="675"/>
      <c r="J801" s="675"/>
      <c r="K801" s="675"/>
      <c r="L801" s="675"/>
      <c r="M801" s="675"/>
      <c r="N801" s="675"/>
      <c r="O801" s="675"/>
      <c r="P801" s="675"/>
      <c r="Q801" s="675"/>
      <c r="R801" s="675"/>
      <c r="S801" s="675"/>
      <c r="T801" s="675"/>
      <c r="U801" s="675"/>
      <c r="V801" s="675"/>
      <c r="W801" s="675"/>
      <c r="X801" s="675"/>
      <c r="Y801" s="675"/>
      <c r="Z801" s="675"/>
    </row>
    <row r="802" spans="1:26">
      <c r="A802" s="674"/>
      <c r="B802" s="675"/>
      <c r="C802" s="675"/>
      <c r="D802" s="675"/>
      <c r="E802" s="675"/>
      <c r="F802" s="675"/>
      <c r="G802" s="675"/>
      <c r="H802" s="675"/>
      <c r="I802" s="675"/>
      <c r="J802" s="675"/>
      <c r="K802" s="675"/>
      <c r="L802" s="675"/>
      <c r="M802" s="675"/>
      <c r="N802" s="675"/>
      <c r="O802" s="675"/>
      <c r="P802" s="675"/>
      <c r="Q802" s="675"/>
      <c r="R802" s="675"/>
      <c r="S802" s="675"/>
      <c r="T802" s="675"/>
      <c r="U802" s="675"/>
      <c r="V802" s="675"/>
      <c r="W802" s="675"/>
      <c r="X802" s="675"/>
      <c r="Y802" s="675"/>
      <c r="Z802" s="675"/>
    </row>
    <row r="803" spans="1:26">
      <c r="A803" s="674"/>
      <c r="B803" s="675"/>
      <c r="C803" s="675"/>
      <c r="D803" s="675"/>
      <c r="E803" s="675"/>
      <c r="F803" s="675"/>
      <c r="G803" s="675"/>
      <c r="H803" s="675"/>
      <c r="I803" s="675"/>
      <c r="J803" s="675"/>
      <c r="K803" s="675"/>
      <c r="L803" s="675"/>
      <c r="M803" s="675"/>
      <c r="N803" s="675"/>
      <c r="O803" s="675"/>
      <c r="P803" s="675"/>
      <c r="Q803" s="675"/>
      <c r="R803" s="675"/>
      <c r="S803" s="675"/>
      <c r="T803" s="675"/>
      <c r="U803" s="675"/>
      <c r="V803" s="675"/>
      <c r="W803" s="675"/>
      <c r="X803" s="675"/>
      <c r="Y803" s="675"/>
      <c r="Z803" s="675"/>
    </row>
    <row r="804" spans="1:26">
      <c r="A804" s="674"/>
      <c r="B804" s="675"/>
      <c r="C804" s="675"/>
      <c r="D804" s="675"/>
      <c r="E804" s="675"/>
      <c r="F804" s="675"/>
      <c r="G804" s="675"/>
      <c r="H804" s="675"/>
      <c r="I804" s="675"/>
      <c r="J804" s="675"/>
      <c r="K804" s="675"/>
      <c r="L804" s="675"/>
      <c r="M804" s="675"/>
      <c r="N804" s="675"/>
      <c r="O804" s="675"/>
      <c r="P804" s="675"/>
      <c r="Q804" s="675"/>
      <c r="R804" s="675"/>
      <c r="S804" s="675"/>
      <c r="T804" s="675"/>
      <c r="U804" s="675"/>
      <c r="V804" s="675"/>
      <c r="W804" s="675"/>
      <c r="X804" s="675"/>
      <c r="Y804" s="675"/>
      <c r="Z804" s="675"/>
    </row>
    <row r="805" spans="1:26">
      <c r="A805" s="674"/>
      <c r="B805" s="675"/>
      <c r="C805" s="675"/>
      <c r="D805" s="675"/>
      <c r="E805" s="675"/>
      <c r="F805" s="675"/>
      <c r="G805" s="675"/>
      <c r="H805" s="675"/>
      <c r="I805" s="675"/>
      <c r="J805" s="675"/>
      <c r="K805" s="675"/>
      <c r="L805" s="675"/>
      <c r="M805" s="675"/>
      <c r="N805" s="675"/>
      <c r="O805" s="675"/>
      <c r="P805" s="675"/>
      <c r="Q805" s="675"/>
      <c r="R805" s="675"/>
      <c r="S805" s="675"/>
      <c r="T805" s="675"/>
      <c r="U805" s="675"/>
      <c r="V805" s="675"/>
      <c r="W805" s="675"/>
      <c r="X805" s="675"/>
      <c r="Y805" s="675"/>
      <c r="Z805" s="675"/>
    </row>
    <row r="806" spans="1:26">
      <c r="A806" s="674"/>
      <c r="B806" s="675"/>
      <c r="C806" s="675"/>
      <c r="D806" s="675"/>
      <c r="E806" s="675"/>
      <c r="F806" s="675"/>
      <c r="G806" s="675"/>
      <c r="H806" s="675"/>
      <c r="I806" s="675"/>
      <c r="J806" s="675"/>
      <c r="K806" s="675"/>
      <c r="L806" s="675"/>
      <c r="M806" s="675"/>
      <c r="N806" s="675"/>
      <c r="O806" s="675"/>
      <c r="P806" s="675"/>
      <c r="Q806" s="675"/>
      <c r="R806" s="675"/>
      <c r="S806" s="675"/>
      <c r="T806" s="675"/>
      <c r="U806" s="675"/>
      <c r="V806" s="675"/>
      <c r="W806" s="675"/>
      <c r="X806" s="675"/>
      <c r="Y806" s="675"/>
      <c r="Z806" s="675"/>
    </row>
    <row r="807" spans="1:26">
      <c r="A807" s="674"/>
      <c r="B807" s="675"/>
      <c r="C807" s="675"/>
      <c r="D807" s="675"/>
      <c r="E807" s="675"/>
      <c r="F807" s="675"/>
      <c r="G807" s="675"/>
      <c r="H807" s="675"/>
      <c r="I807" s="675"/>
      <c r="J807" s="675"/>
      <c r="K807" s="675"/>
      <c r="L807" s="675"/>
      <c r="M807" s="675"/>
      <c r="N807" s="675"/>
      <c r="O807" s="675"/>
      <c r="P807" s="675"/>
      <c r="Q807" s="675"/>
      <c r="R807" s="675"/>
      <c r="S807" s="675"/>
      <c r="T807" s="675"/>
      <c r="U807" s="675"/>
      <c r="V807" s="675"/>
      <c r="W807" s="675"/>
      <c r="X807" s="675"/>
      <c r="Y807" s="675"/>
      <c r="Z807" s="675"/>
    </row>
    <row r="808" spans="1:26">
      <c r="A808" s="674"/>
      <c r="B808" s="675"/>
      <c r="C808" s="675"/>
      <c r="D808" s="675"/>
      <c r="E808" s="675"/>
      <c r="F808" s="675"/>
      <c r="G808" s="675"/>
      <c r="H808" s="675"/>
      <c r="I808" s="675"/>
      <c r="J808" s="675"/>
      <c r="K808" s="675"/>
      <c r="L808" s="675"/>
      <c r="M808" s="675"/>
      <c r="N808" s="675"/>
      <c r="O808" s="675"/>
      <c r="P808" s="675"/>
      <c r="Q808" s="675"/>
      <c r="R808" s="675"/>
      <c r="S808" s="675"/>
      <c r="T808" s="675"/>
      <c r="U808" s="675"/>
      <c r="V808" s="675"/>
      <c r="W808" s="675"/>
      <c r="X808" s="675"/>
      <c r="Y808" s="675"/>
      <c r="Z808" s="675"/>
    </row>
    <row r="809" spans="1:26">
      <c r="A809" s="674"/>
      <c r="B809" s="675"/>
      <c r="C809" s="675"/>
      <c r="D809" s="675"/>
      <c r="E809" s="675"/>
      <c r="F809" s="675"/>
      <c r="G809" s="675"/>
      <c r="H809" s="675"/>
      <c r="I809" s="675"/>
      <c r="J809" s="675"/>
      <c r="K809" s="675"/>
      <c r="L809" s="675"/>
      <c r="M809" s="675"/>
      <c r="N809" s="675"/>
      <c r="O809" s="675"/>
      <c r="P809" s="675"/>
      <c r="Q809" s="675"/>
      <c r="R809" s="675"/>
      <c r="S809" s="675"/>
      <c r="T809" s="675"/>
      <c r="U809" s="675"/>
      <c r="V809" s="675"/>
      <c r="W809" s="675"/>
      <c r="X809" s="675"/>
      <c r="Y809" s="675"/>
      <c r="Z809" s="675"/>
    </row>
    <row r="810" spans="1:26">
      <c r="A810" s="674"/>
      <c r="B810" s="675"/>
      <c r="C810" s="675"/>
      <c r="D810" s="675"/>
      <c r="E810" s="675"/>
      <c r="F810" s="675"/>
      <c r="G810" s="675"/>
      <c r="H810" s="675"/>
      <c r="I810" s="675"/>
      <c r="J810" s="675"/>
      <c r="K810" s="675"/>
      <c r="L810" s="675"/>
      <c r="M810" s="675"/>
      <c r="N810" s="675"/>
      <c r="O810" s="675"/>
      <c r="P810" s="675"/>
      <c r="Q810" s="675"/>
      <c r="R810" s="675"/>
      <c r="S810" s="675"/>
      <c r="T810" s="675"/>
      <c r="U810" s="675"/>
      <c r="V810" s="675"/>
      <c r="W810" s="675"/>
      <c r="X810" s="675"/>
      <c r="Y810" s="675"/>
      <c r="Z810" s="675"/>
    </row>
    <row r="811" spans="1:26">
      <c r="A811" s="674"/>
      <c r="B811" s="675"/>
      <c r="C811" s="675"/>
      <c r="D811" s="675"/>
      <c r="E811" s="675"/>
      <c r="F811" s="675"/>
      <c r="G811" s="675"/>
      <c r="H811" s="675"/>
      <c r="I811" s="675"/>
      <c r="J811" s="675"/>
      <c r="K811" s="675"/>
      <c r="L811" s="675"/>
      <c r="M811" s="675"/>
      <c r="N811" s="675"/>
      <c r="O811" s="675"/>
      <c r="P811" s="675"/>
      <c r="Q811" s="675"/>
      <c r="R811" s="675"/>
      <c r="S811" s="675"/>
      <c r="T811" s="675"/>
      <c r="U811" s="675"/>
      <c r="V811" s="675"/>
      <c r="W811" s="675"/>
      <c r="X811" s="675"/>
      <c r="Y811" s="675"/>
      <c r="Z811" s="675"/>
    </row>
    <row r="812" spans="1:26">
      <c r="A812" s="674"/>
      <c r="B812" s="675"/>
      <c r="C812" s="675"/>
      <c r="D812" s="675"/>
      <c r="E812" s="675"/>
      <c r="F812" s="675"/>
      <c r="G812" s="675"/>
      <c r="H812" s="675"/>
      <c r="I812" s="675"/>
      <c r="J812" s="675"/>
      <c r="K812" s="675"/>
      <c r="L812" s="675"/>
      <c r="M812" s="675"/>
      <c r="N812" s="675"/>
      <c r="O812" s="675"/>
      <c r="P812" s="675"/>
      <c r="Q812" s="675"/>
      <c r="R812" s="675"/>
      <c r="S812" s="675"/>
      <c r="T812" s="675"/>
      <c r="U812" s="675"/>
      <c r="V812" s="675"/>
      <c r="W812" s="675"/>
      <c r="X812" s="675"/>
      <c r="Y812" s="675"/>
      <c r="Z812" s="675"/>
    </row>
    <row r="813" spans="1:26">
      <c r="A813" s="674"/>
      <c r="B813" s="675"/>
      <c r="C813" s="675"/>
      <c r="D813" s="675"/>
      <c r="E813" s="675"/>
      <c r="F813" s="675"/>
      <c r="G813" s="675"/>
      <c r="H813" s="675"/>
      <c r="I813" s="675"/>
      <c r="J813" s="675"/>
      <c r="K813" s="675"/>
      <c r="L813" s="675"/>
      <c r="M813" s="675"/>
      <c r="N813" s="675"/>
      <c r="O813" s="675"/>
      <c r="P813" s="675"/>
      <c r="Q813" s="675"/>
      <c r="R813" s="675"/>
      <c r="S813" s="675"/>
      <c r="T813" s="675"/>
      <c r="U813" s="675"/>
      <c r="V813" s="675"/>
      <c r="W813" s="675"/>
      <c r="X813" s="675"/>
      <c r="Y813" s="675"/>
      <c r="Z813" s="675"/>
    </row>
    <row r="814" spans="1:26">
      <c r="A814" s="674"/>
      <c r="B814" s="675"/>
      <c r="C814" s="675"/>
      <c r="D814" s="675"/>
      <c r="E814" s="675"/>
      <c r="F814" s="675"/>
      <c r="G814" s="675"/>
      <c r="H814" s="675"/>
      <c r="I814" s="675"/>
      <c r="J814" s="675"/>
      <c r="K814" s="675"/>
      <c r="L814" s="675"/>
      <c r="M814" s="675"/>
      <c r="N814" s="675"/>
      <c r="O814" s="675"/>
      <c r="P814" s="675"/>
      <c r="Q814" s="675"/>
      <c r="R814" s="675"/>
      <c r="S814" s="675"/>
      <c r="T814" s="675"/>
      <c r="U814" s="675"/>
      <c r="V814" s="675"/>
      <c r="W814" s="675"/>
      <c r="X814" s="675"/>
      <c r="Y814" s="675"/>
      <c r="Z814" s="675"/>
    </row>
    <row r="815" spans="1:26">
      <c r="A815" s="674"/>
      <c r="B815" s="675"/>
      <c r="C815" s="675"/>
      <c r="D815" s="675"/>
      <c r="E815" s="675"/>
      <c r="F815" s="675"/>
      <c r="G815" s="675"/>
      <c r="H815" s="675"/>
      <c r="I815" s="675"/>
      <c r="J815" s="675"/>
      <c r="K815" s="675"/>
      <c r="L815" s="675"/>
      <c r="M815" s="675"/>
      <c r="N815" s="675"/>
      <c r="O815" s="675"/>
      <c r="P815" s="675"/>
      <c r="Q815" s="675"/>
      <c r="R815" s="675"/>
      <c r="S815" s="675"/>
      <c r="T815" s="675"/>
      <c r="U815" s="675"/>
      <c r="V815" s="675"/>
      <c r="W815" s="675"/>
      <c r="X815" s="675"/>
      <c r="Y815" s="675"/>
      <c r="Z815" s="675"/>
    </row>
    <row r="816" spans="1:26">
      <c r="A816" s="674"/>
      <c r="B816" s="675"/>
      <c r="C816" s="675"/>
      <c r="D816" s="675"/>
      <c r="E816" s="675"/>
      <c r="F816" s="675"/>
      <c r="G816" s="675"/>
      <c r="H816" s="675"/>
      <c r="I816" s="675"/>
      <c r="J816" s="675"/>
      <c r="K816" s="675"/>
      <c r="L816" s="675"/>
      <c r="M816" s="675"/>
      <c r="N816" s="675"/>
      <c r="O816" s="675"/>
      <c r="P816" s="675"/>
      <c r="Q816" s="675"/>
      <c r="R816" s="675"/>
      <c r="S816" s="675"/>
      <c r="T816" s="675"/>
      <c r="U816" s="675"/>
      <c r="V816" s="675"/>
      <c r="W816" s="675"/>
      <c r="X816" s="675"/>
      <c r="Y816" s="675"/>
      <c r="Z816" s="675"/>
    </row>
    <row r="817" spans="1:26">
      <c r="A817" s="674"/>
      <c r="B817" s="675"/>
      <c r="C817" s="675"/>
      <c r="D817" s="675"/>
      <c r="E817" s="675"/>
      <c r="F817" s="675"/>
      <c r="G817" s="675"/>
      <c r="H817" s="675"/>
      <c r="I817" s="675"/>
      <c r="J817" s="675"/>
      <c r="K817" s="675"/>
      <c r="L817" s="675"/>
      <c r="M817" s="675"/>
      <c r="N817" s="675"/>
      <c r="O817" s="675"/>
      <c r="P817" s="675"/>
      <c r="Q817" s="675"/>
      <c r="R817" s="675"/>
      <c r="S817" s="675"/>
      <c r="T817" s="675"/>
      <c r="U817" s="675"/>
      <c r="V817" s="675"/>
      <c r="W817" s="675"/>
      <c r="X817" s="675"/>
      <c r="Y817" s="675"/>
      <c r="Z817" s="675"/>
    </row>
    <row r="818" spans="1:26">
      <c r="A818" s="674"/>
      <c r="B818" s="675"/>
      <c r="C818" s="675"/>
      <c r="D818" s="675"/>
      <c r="E818" s="675"/>
      <c r="F818" s="675"/>
      <c r="G818" s="675"/>
      <c r="H818" s="675"/>
      <c r="I818" s="675"/>
      <c r="J818" s="675"/>
      <c r="K818" s="675"/>
      <c r="L818" s="675"/>
      <c r="M818" s="675"/>
      <c r="N818" s="675"/>
      <c r="O818" s="675"/>
      <c r="P818" s="675"/>
      <c r="Q818" s="675"/>
      <c r="R818" s="675"/>
      <c r="S818" s="675"/>
      <c r="T818" s="675"/>
      <c r="U818" s="675"/>
      <c r="V818" s="675"/>
      <c r="W818" s="675"/>
      <c r="X818" s="675"/>
      <c r="Y818" s="675"/>
      <c r="Z818" s="675"/>
    </row>
    <row r="819" spans="1:26">
      <c r="A819" s="674"/>
      <c r="B819" s="675"/>
      <c r="C819" s="675"/>
      <c r="D819" s="675"/>
      <c r="E819" s="675"/>
      <c r="F819" s="675"/>
      <c r="G819" s="675"/>
      <c r="H819" s="675"/>
      <c r="I819" s="675"/>
      <c r="J819" s="675"/>
      <c r="K819" s="675"/>
      <c r="L819" s="675"/>
      <c r="M819" s="675"/>
      <c r="N819" s="675"/>
      <c r="O819" s="675"/>
      <c r="P819" s="675"/>
      <c r="Q819" s="675"/>
      <c r="R819" s="675"/>
      <c r="S819" s="675"/>
      <c r="T819" s="675"/>
      <c r="U819" s="675"/>
      <c r="V819" s="675"/>
      <c r="W819" s="675"/>
      <c r="X819" s="675"/>
      <c r="Y819" s="675"/>
      <c r="Z819" s="675"/>
    </row>
    <row r="820" spans="1:26">
      <c r="A820" s="674"/>
      <c r="B820" s="675"/>
      <c r="C820" s="675"/>
      <c r="D820" s="675"/>
      <c r="E820" s="675"/>
      <c r="F820" s="675"/>
      <c r="G820" s="675"/>
      <c r="H820" s="675"/>
      <c r="I820" s="675"/>
      <c r="J820" s="675"/>
      <c r="K820" s="675"/>
      <c r="L820" s="675"/>
      <c r="M820" s="675"/>
      <c r="N820" s="675"/>
      <c r="O820" s="675"/>
      <c r="P820" s="675"/>
      <c r="Q820" s="675"/>
      <c r="R820" s="675"/>
      <c r="S820" s="675"/>
      <c r="T820" s="675"/>
      <c r="U820" s="675"/>
      <c r="V820" s="675"/>
      <c r="W820" s="675"/>
      <c r="X820" s="675"/>
      <c r="Y820" s="675"/>
      <c r="Z820" s="675"/>
    </row>
    <row r="821" spans="1:26">
      <c r="A821" s="674"/>
      <c r="B821" s="675"/>
      <c r="C821" s="675"/>
      <c r="D821" s="675"/>
      <c r="E821" s="675"/>
      <c r="F821" s="675"/>
      <c r="G821" s="675"/>
      <c r="H821" s="675"/>
      <c r="I821" s="675"/>
      <c r="J821" s="675"/>
      <c r="K821" s="675"/>
      <c r="L821" s="675"/>
      <c r="M821" s="675"/>
      <c r="N821" s="675"/>
      <c r="O821" s="675"/>
      <c r="P821" s="675"/>
      <c r="Q821" s="675"/>
      <c r="R821" s="675"/>
      <c r="S821" s="675"/>
      <c r="T821" s="675"/>
      <c r="U821" s="675"/>
      <c r="V821" s="675"/>
      <c r="W821" s="675"/>
      <c r="X821" s="675"/>
      <c r="Y821" s="675"/>
      <c r="Z821" s="675"/>
    </row>
    <row r="822" spans="1:26">
      <c r="A822" s="674"/>
      <c r="B822" s="675"/>
      <c r="C822" s="675"/>
      <c r="D822" s="675"/>
      <c r="E822" s="675"/>
      <c r="F822" s="675"/>
      <c r="G822" s="675"/>
      <c r="H822" s="675"/>
      <c r="I822" s="675"/>
      <c r="J822" s="675"/>
      <c r="K822" s="675"/>
      <c r="L822" s="675"/>
      <c r="M822" s="675"/>
      <c r="N822" s="675"/>
      <c r="O822" s="675"/>
      <c r="P822" s="675"/>
      <c r="Q822" s="675"/>
      <c r="R822" s="675"/>
      <c r="S822" s="675"/>
      <c r="T822" s="675"/>
      <c r="U822" s="675"/>
      <c r="V822" s="675"/>
      <c r="W822" s="675"/>
      <c r="X822" s="675"/>
      <c r="Y822" s="675"/>
      <c r="Z822" s="675"/>
    </row>
    <row r="823" spans="1:26">
      <c r="A823" s="674"/>
      <c r="B823" s="675"/>
      <c r="C823" s="675"/>
      <c r="D823" s="675"/>
      <c r="E823" s="675"/>
      <c r="F823" s="675"/>
      <c r="G823" s="675"/>
      <c r="H823" s="675"/>
      <c r="I823" s="675"/>
      <c r="J823" s="675"/>
      <c r="K823" s="675"/>
      <c r="L823" s="675"/>
      <c r="M823" s="675"/>
      <c r="N823" s="675"/>
      <c r="O823" s="675"/>
      <c r="P823" s="675"/>
      <c r="Q823" s="675"/>
      <c r="R823" s="675"/>
      <c r="S823" s="675"/>
      <c r="T823" s="675"/>
      <c r="U823" s="675"/>
      <c r="V823" s="675"/>
      <c r="W823" s="675"/>
      <c r="X823" s="675"/>
      <c r="Y823" s="675"/>
      <c r="Z823" s="675"/>
    </row>
    <row r="824" spans="1:26">
      <c r="A824" s="674"/>
      <c r="B824" s="675"/>
      <c r="C824" s="675"/>
      <c r="D824" s="675"/>
      <c r="E824" s="675"/>
      <c r="F824" s="675"/>
      <c r="G824" s="675"/>
      <c r="H824" s="675"/>
      <c r="I824" s="675"/>
      <c r="J824" s="675"/>
      <c r="K824" s="675"/>
      <c r="L824" s="675"/>
      <c r="M824" s="675"/>
      <c r="N824" s="675"/>
      <c r="O824" s="675"/>
      <c r="P824" s="675"/>
      <c r="Q824" s="675"/>
      <c r="R824" s="675"/>
      <c r="S824" s="675"/>
      <c r="T824" s="675"/>
      <c r="U824" s="675"/>
      <c r="V824" s="675"/>
      <c r="W824" s="675"/>
      <c r="X824" s="675"/>
      <c r="Y824" s="675"/>
      <c r="Z824" s="675"/>
    </row>
    <row r="825" spans="1:26">
      <c r="A825" s="674"/>
      <c r="B825" s="675"/>
      <c r="C825" s="675"/>
      <c r="D825" s="675"/>
      <c r="E825" s="675"/>
      <c r="F825" s="675"/>
      <c r="G825" s="675"/>
      <c r="H825" s="675"/>
      <c r="I825" s="675"/>
      <c r="J825" s="675"/>
      <c r="K825" s="675"/>
      <c r="L825" s="675"/>
      <c r="M825" s="675"/>
      <c r="N825" s="675"/>
      <c r="O825" s="675"/>
      <c r="P825" s="675"/>
      <c r="Q825" s="675"/>
      <c r="R825" s="675"/>
      <c r="S825" s="675"/>
      <c r="T825" s="675"/>
      <c r="U825" s="675"/>
      <c r="V825" s="675"/>
      <c r="W825" s="675"/>
      <c r="X825" s="675"/>
      <c r="Y825" s="675"/>
      <c r="Z825" s="675"/>
    </row>
    <row r="826" spans="1:26">
      <c r="A826" s="674"/>
      <c r="B826" s="675"/>
      <c r="C826" s="675"/>
      <c r="D826" s="675"/>
      <c r="E826" s="675"/>
      <c r="F826" s="675"/>
      <c r="G826" s="675"/>
      <c r="H826" s="675"/>
      <c r="I826" s="675"/>
      <c r="J826" s="675"/>
      <c r="K826" s="675"/>
      <c r="L826" s="675"/>
      <c r="M826" s="675"/>
      <c r="N826" s="675"/>
      <c r="O826" s="675"/>
      <c r="P826" s="675"/>
      <c r="Q826" s="675"/>
      <c r="R826" s="675"/>
      <c r="S826" s="675"/>
      <c r="T826" s="675"/>
      <c r="U826" s="675"/>
      <c r="V826" s="675"/>
      <c r="W826" s="675"/>
      <c r="X826" s="675"/>
      <c r="Y826" s="675"/>
      <c r="Z826" s="675"/>
    </row>
    <row r="827" spans="1:26">
      <c r="A827" s="674"/>
      <c r="B827" s="675"/>
      <c r="C827" s="675"/>
      <c r="D827" s="675"/>
      <c r="E827" s="675"/>
      <c r="F827" s="675"/>
      <c r="G827" s="675"/>
      <c r="H827" s="675"/>
      <c r="I827" s="675"/>
      <c r="J827" s="675"/>
      <c r="K827" s="675"/>
      <c r="L827" s="675"/>
      <c r="M827" s="675"/>
      <c r="N827" s="675"/>
      <c r="O827" s="675"/>
      <c r="P827" s="675"/>
      <c r="Q827" s="675"/>
      <c r="R827" s="675"/>
      <c r="S827" s="675"/>
      <c r="T827" s="675"/>
      <c r="U827" s="675"/>
      <c r="V827" s="675"/>
      <c r="W827" s="675"/>
      <c r="X827" s="675"/>
      <c r="Y827" s="675"/>
      <c r="Z827" s="675"/>
    </row>
    <row r="828" spans="1:26">
      <c r="A828" s="674"/>
      <c r="B828" s="675"/>
      <c r="C828" s="675"/>
      <c r="D828" s="675"/>
      <c r="E828" s="675"/>
      <c r="F828" s="675"/>
      <c r="G828" s="675"/>
      <c r="H828" s="675"/>
      <c r="I828" s="675"/>
      <c r="J828" s="675"/>
      <c r="K828" s="675"/>
      <c r="L828" s="675"/>
      <c r="M828" s="675"/>
      <c r="N828" s="675"/>
      <c r="O828" s="675"/>
      <c r="P828" s="675"/>
      <c r="Q828" s="675"/>
      <c r="R828" s="675"/>
      <c r="S828" s="675"/>
      <c r="T828" s="675"/>
      <c r="U828" s="675"/>
      <c r="V828" s="675"/>
      <c r="W828" s="675"/>
      <c r="X828" s="675"/>
      <c r="Y828" s="675"/>
      <c r="Z828" s="675"/>
    </row>
    <row r="829" spans="1:26">
      <c r="A829" s="674"/>
      <c r="B829" s="675"/>
      <c r="C829" s="675"/>
      <c r="D829" s="675"/>
      <c r="E829" s="675"/>
      <c r="F829" s="675"/>
      <c r="G829" s="675"/>
      <c r="H829" s="675"/>
      <c r="I829" s="675"/>
      <c r="J829" s="675"/>
      <c r="K829" s="675"/>
      <c r="L829" s="675"/>
      <c r="M829" s="675"/>
      <c r="N829" s="675"/>
      <c r="O829" s="675"/>
      <c r="P829" s="675"/>
      <c r="Q829" s="675"/>
      <c r="R829" s="675"/>
      <c r="S829" s="675"/>
      <c r="T829" s="675"/>
      <c r="U829" s="675"/>
      <c r="V829" s="675"/>
      <c r="W829" s="675"/>
      <c r="X829" s="675"/>
      <c r="Y829" s="675"/>
      <c r="Z829" s="675"/>
    </row>
    <row r="830" spans="1:26">
      <c r="A830" s="674"/>
      <c r="B830" s="675"/>
      <c r="C830" s="675"/>
      <c r="D830" s="675"/>
      <c r="E830" s="675"/>
      <c r="F830" s="675"/>
      <c r="G830" s="675"/>
      <c r="H830" s="675"/>
      <c r="I830" s="675"/>
      <c r="J830" s="675"/>
      <c r="K830" s="675"/>
      <c r="L830" s="675"/>
      <c r="M830" s="675"/>
      <c r="N830" s="675"/>
      <c r="O830" s="675"/>
      <c r="P830" s="675"/>
      <c r="Q830" s="675"/>
      <c r="R830" s="675"/>
      <c r="S830" s="675"/>
      <c r="T830" s="675"/>
      <c r="U830" s="675"/>
      <c r="V830" s="675"/>
      <c r="W830" s="675"/>
      <c r="X830" s="675"/>
      <c r="Y830" s="675"/>
      <c r="Z830" s="675"/>
    </row>
    <row r="831" spans="1:26">
      <c r="A831" s="674"/>
      <c r="B831" s="675"/>
      <c r="C831" s="675"/>
      <c r="D831" s="675"/>
      <c r="E831" s="675"/>
      <c r="F831" s="675"/>
      <c r="G831" s="675"/>
      <c r="H831" s="675"/>
      <c r="I831" s="675"/>
      <c r="J831" s="675"/>
      <c r="K831" s="675"/>
      <c r="L831" s="675"/>
      <c r="M831" s="675"/>
      <c r="N831" s="675"/>
      <c r="O831" s="675"/>
      <c r="P831" s="675"/>
      <c r="Q831" s="675"/>
      <c r="R831" s="675"/>
      <c r="S831" s="675"/>
      <c r="T831" s="675"/>
      <c r="U831" s="675"/>
      <c r="V831" s="675"/>
      <c r="W831" s="675"/>
      <c r="X831" s="675"/>
      <c r="Y831" s="675"/>
      <c r="Z831" s="675"/>
    </row>
    <row r="832" spans="1:26">
      <c r="A832" s="674"/>
      <c r="B832" s="675"/>
      <c r="C832" s="675"/>
      <c r="D832" s="675"/>
      <c r="E832" s="675"/>
      <c r="F832" s="675"/>
      <c r="G832" s="675"/>
      <c r="H832" s="675"/>
      <c r="I832" s="675"/>
      <c r="J832" s="675"/>
      <c r="K832" s="675"/>
      <c r="L832" s="675"/>
      <c r="M832" s="675"/>
      <c r="N832" s="675"/>
      <c r="O832" s="675"/>
      <c r="P832" s="675"/>
      <c r="Q832" s="675"/>
      <c r="R832" s="675"/>
      <c r="S832" s="675"/>
      <c r="T832" s="675"/>
      <c r="U832" s="675"/>
      <c r="V832" s="675"/>
      <c r="W832" s="675"/>
      <c r="X832" s="675"/>
      <c r="Y832" s="675"/>
      <c r="Z832" s="675"/>
    </row>
    <row r="833" spans="1:26">
      <c r="A833" s="674"/>
      <c r="B833" s="675"/>
      <c r="C833" s="675"/>
      <c r="D833" s="675"/>
      <c r="E833" s="675"/>
      <c r="F833" s="675"/>
      <c r="G833" s="675"/>
      <c r="H833" s="675"/>
      <c r="I833" s="675"/>
      <c r="J833" s="675"/>
      <c r="K833" s="675"/>
      <c r="L833" s="675"/>
      <c r="M833" s="675"/>
      <c r="N833" s="675"/>
      <c r="O833" s="675"/>
      <c r="P833" s="675"/>
      <c r="Q833" s="675"/>
      <c r="R833" s="675"/>
      <c r="S833" s="675"/>
      <c r="T833" s="675"/>
      <c r="U833" s="675"/>
      <c r="V833" s="675"/>
      <c r="W833" s="675"/>
      <c r="X833" s="675"/>
      <c r="Y833" s="675"/>
      <c r="Z833" s="675"/>
    </row>
    <row r="834" spans="1:26">
      <c r="A834" s="674"/>
      <c r="B834" s="675"/>
      <c r="C834" s="675"/>
      <c r="D834" s="675"/>
      <c r="E834" s="675"/>
      <c r="F834" s="675"/>
      <c r="G834" s="675"/>
      <c r="H834" s="675"/>
      <c r="I834" s="675"/>
      <c r="J834" s="675"/>
      <c r="K834" s="675"/>
      <c r="L834" s="675"/>
      <c r="M834" s="675"/>
      <c r="N834" s="675"/>
      <c r="O834" s="675"/>
      <c r="P834" s="675"/>
      <c r="Q834" s="675"/>
      <c r="R834" s="675"/>
      <c r="S834" s="675"/>
      <c r="T834" s="675"/>
      <c r="U834" s="675"/>
      <c r="V834" s="675"/>
      <c r="W834" s="675"/>
      <c r="X834" s="675"/>
      <c r="Y834" s="675"/>
      <c r="Z834" s="675"/>
    </row>
    <row r="835" spans="1:26">
      <c r="A835" s="674"/>
      <c r="B835" s="675"/>
      <c r="C835" s="675"/>
      <c r="D835" s="675"/>
      <c r="E835" s="675"/>
      <c r="F835" s="675"/>
      <c r="G835" s="675"/>
      <c r="H835" s="675"/>
      <c r="I835" s="675"/>
      <c r="J835" s="675"/>
      <c r="K835" s="675"/>
      <c r="L835" s="675"/>
      <c r="M835" s="675"/>
      <c r="N835" s="675"/>
      <c r="O835" s="675"/>
      <c r="P835" s="675"/>
      <c r="Q835" s="675"/>
      <c r="R835" s="675"/>
      <c r="S835" s="675"/>
      <c r="T835" s="675"/>
      <c r="U835" s="675"/>
      <c r="V835" s="675"/>
      <c r="W835" s="675"/>
      <c r="X835" s="675"/>
      <c r="Y835" s="675"/>
      <c r="Z835" s="675"/>
    </row>
    <row r="836" spans="1:26">
      <c r="A836" s="674"/>
      <c r="B836" s="675"/>
      <c r="C836" s="675"/>
      <c r="D836" s="675"/>
      <c r="E836" s="675"/>
      <c r="F836" s="675"/>
      <c r="G836" s="675"/>
      <c r="H836" s="675"/>
      <c r="I836" s="675"/>
      <c r="J836" s="675"/>
      <c r="K836" s="675"/>
      <c r="L836" s="675"/>
      <c r="M836" s="675"/>
      <c r="N836" s="675"/>
      <c r="O836" s="675"/>
      <c r="P836" s="675"/>
      <c r="Q836" s="675"/>
      <c r="R836" s="675"/>
      <c r="S836" s="675"/>
      <c r="T836" s="675"/>
      <c r="U836" s="675"/>
      <c r="V836" s="675"/>
      <c r="W836" s="675"/>
      <c r="X836" s="675"/>
      <c r="Y836" s="675"/>
      <c r="Z836" s="675"/>
    </row>
    <row r="837" spans="1:26">
      <c r="A837" s="674"/>
      <c r="B837" s="675"/>
      <c r="C837" s="675"/>
      <c r="D837" s="675"/>
      <c r="E837" s="675"/>
      <c r="F837" s="675"/>
      <c r="G837" s="675"/>
      <c r="H837" s="675"/>
      <c r="I837" s="675"/>
      <c r="J837" s="675"/>
      <c r="K837" s="675"/>
      <c r="L837" s="675"/>
      <c r="M837" s="675"/>
      <c r="N837" s="675"/>
      <c r="O837" s="675"/>
      <c r="P837" s="675"/>
      <c r="Q837" s="675"/>
      <c r="R837" s="675"/>
      <c r="S837" s="675"/>
      <c r="T837" s="675"/>
      <c r="U837" s="675"/>
      <c r="V837" s="675"/>
      <c r="W837" s="675"/>
      <c r="X837" s="675"/>
      <c r="Y837" s="675"/>
      <c r="Z837" s="675"/>
    </row>
    <row r="838" spans="1:26">
      <c r="A838" s="674"/>
      <c r="B838" s="675"/>
      <c r="C838" s="675"/>
      <c r="D838" s="675"/>
      <c r="E838" s="675"/>
      <c r="F838" s="675"/>
      <c r="G838" s="675"/>
      <c r="H838" s="675"/>
      <c r="I838" s="675"/>
      <c r="J838" s="675"/>
      <c r="K838" s="675"/>
      <c r="L838" s="675"/>
      <c r="M838" s="675"/>
      <c r="N838" s="675"/>
      <c r="O838" s="675"/>
      <c r="P838" s="675"/>
      <c r="Q838" s="675"/>
      <c r="R838" s="675"/>
      <c r="S838" s="675"/>
      <c r="T838" s="675"/>
      <c r="U838" s="675"/>
      <c r="V838" s="675"/>
      <c r="W838" s="675"/>
      <c r="X838" s="675"/>
      <c r="Y838" s="675"/>
      <c r="Z838" s="675"/>
    </row>
    <row r="839" spans="1:26">
      <c r="A839" s="674"/>
      <c r="B839" s="675"/>
      <c r="C839" s="675"/>
      <c r="D839" s="675"/>
      <c r="E839" s="675"/>
      <c r="F839" s="675"/>
      <c r="G839" s="675"/>
      <c r="H839" s="675"/>
      <c r="I839" s="675"/>
      <c r="J839" s="675"/>
      <c r="K839" s="675"/>
      <c r="L839" s="675"/>
      <c r="M839" s="675"/>
      <c r="N839" s="675"/>
      <c r="O839" s="675"/>
      <c r="P839" s="675"/>
      <c r="Q839" s="675"/>
      <c r="R839" s="675"/>
      <c r="S839" s="675"/>
      <c r="T839" s="675"/>
      <c r="U839" s="675"/>
      <c r="V839" s="675"/>
      <c r="W839" s="675"/>
      <c r="X839" s="675"/>
      <c r="Y839" s="675"/>
      <c r="Z839" s="675"/>
    </row>
    <row r="840" spans="1:26">
      <c r="A840" s="674"/>
      <c r="B840" s="675"/>
      <c r="C840" s="675"/>
      <c r="D840" s="675"/>
      <c r="E840" s="675"/>
      <c r="F840" s="675"/>
      <c r="G840" s="675"/>
      <c r="H840" s="675"/>
      <c r="I840" s="675"/>
      <c r="J840" s="675"/>
      <c r="K840" s="675"/>
      <c r="L840" s="675"/>
      <c r="M840" s="675"/>
      <c r="N840" s="675"/>
      <c r="O840" s="675"/>
      <c r="P840" s="675"/>
      <c r="Q840" s="675"/>
      <c r="R840" s="675"/>
      <c r="S840" s="675"/>
      <c r="T840" s="675"/>
      <c r="U840" s="675"/>
      <c r="V840" s="675"/>
      <c r="W840" s="675"/>
      <c r="X840" s="675"/>
      <c r="Y840" s="675"/>
      <c r="Z840" s="675"/>
    </row>
    <row r="841" spans="1:26">
      <c r="A841" s="674"/>
      <c r="B841" s="675"/>
      <c r="C841" s="675"/>
      <c r="D841" s="675"/>
      <c r="E841" s="675"/>
      <c r="F841" s="675"/>
      <c r="G841" s="675"/>
      <c r="H841" s="675"/>
      <c r="I841" s="675"/>
      <c r="J841" s="675"/>
      <c r="K841" s="675"/>
      <c r="L841" s="675"/>
      <c r="M841" s="675"/>
      <c r="N841" s="675"/>
      <c r="O841" s="675"/>
      <c r="P841" s="675"/>
      <c r="Q841" s="675"/>
      <c r="R841" s="675"/>
      <c r="S841" s="675"/>
      <c r="T841" s="675"/>
      <c r="U841" s="675"/>
      <c r="V841" s="675"/>
      <c r="W841" s="675"/>
      <c r="X841" s="675"/>
      <c r="Y841" s="675"/>
      <c r="Z841" s="675"/>
    </row>
    <row r="842" spans="1:26">
      <c r="A842" s="674"/>
      <c r="B842" s="675"/>
      <c r="C842" s="675"/>
      <c r="D842" s="675"/>
      <c r="E842" s="675"/>
      <c r="F842" s="675"/>
      <c r="G842" s="675"/>
      <c r="H842" s="675"/>
      <c r="I842" s="675"/>
      <c r="J842" s="675"/>
      <c r="K842" s="675"/>
      <c r="L842" s="675"/>
      <c r="M842" s="675"/>
      <c r="N842" s="675"/>
      <c r="O842" s="675"/>
      <c r="P842" s="675"/>
      <c r="Q842" s="675"/>
      <c r="R842" s="675"/>
      <c r="S842" s="675"/>
      <c r="T842" s="675"/>
      <c r="U842" s="675"/>
      <c r="V842" s="675"/>
      <c r="W842" s="675"/>
      <c r="X842" s="675"/>
      <c r="Y842" s="675"/>
      <c r="Z842" s="675"/>
    </row>
    <row r="843" spans="1:26">
      <c r="A843" s="674"/>
      <c r="B843" s="675"/>
      <c r="C843" s="675"/>
      <c r="D843" s="675"/>
      <c r="E843" s="675"/>
      <c r="F843" s="675"/>
      <c r="G843" s="675"/>
      <c r="H843" s="675"/>
      <c r="I843" s="675"/>
      <c r="J843" s="675"/>
      <c r="K843" s="675"/>
      <c r="L843" s="675"/>
      <c r="M843" s="675"/>
      <c r="N843" s="675"/>
      <c r="O843" s="675"/>
      <c r="P843" s="675"/>
      <c r="Q843" s="675"/>
      <c r="R843" s="675"/>
      <c r="S843" s="675"/>
      <c r="T843" s="675"/>
      <c r="U843" s="675"/>
      <c r="V843" s="675"/>
      <c r="W843" s="675"/>
      <c r="X843" s="675"/>
      <c r="Y843" s="675"/>
      <c r="Z843" s="675"/>
    </row>
    <row r="844" spans="1:26">
      <c r="A844" s="674"/>
      <c r="B844" s="675"/>
      <c r="C844" s="675"/>
      <c r="D844" s="675"/>
      <c r="E844" s="675"/>
      <c r="F844" s="675"/>
      <c r="G844" s="675"/>
      <c r="H844" s="675"/>
      <c r="I844" s="675"/>
      <c r="J844" s="675"/>
      <c r="K844" s="675"/>
      <c r="L844" s="675"/>
      <c r="M844" s="675"/>
      <c r="N844" s="675"/>
      <c r="O844" s="675"/>
      <c r="P844" s="675"/>
      <c r="Q844" s="675"/>
      <c r="R844" s="675"/>
      <c r="S844" s="675"/>
      <c r="T844" s="675"/>
      <c r="U844" s="675"/>
      <c r="V844" s="675"/>
      <c r="W844" s="675"/>
      <c r="X844" s="675"/>
      <c r="Y844" s="675"/>
      <c r="Z844" s="675"/>
    </row>
    <row r="845" spans="1:26">
      <c r="A845" s="674"/>
      <c r="B845" s="675"/>
      <c r="C845" s="675"/>
      <c r="D845" s="675"/>
      <c r="E845" s="675"/>
      <c r="F845" s="675"/>
      <c r="G845" s="675"/>
      <c r="H845" s="675"/>
      <c r="I845" s="675"/>
      <c r="J845" s="675"/>
      <c r="K845" s="675"/>
      <c r="L845" s="675"/>
      <c r="M845" s="675"/>
      <c r="N845" s="675"/>
      <c r="O845" s="675"/>
      <c r="P845" s="675"/>
      <c r="Q845" s="675"/>
      <c r="R845" s="675"/>
      <c r="S845" s="675"/>
      <c r="T845" s="675"/>
      <c r="U845" s="675"/>
      <c r="V845" s="675"/>
      <c r="W845" s="675"/>
      <c r="X845" s="675"/>
      <c r="Y845" s="675"/>
      <c r="Z845" s="675"/>
    </row>
    <row r="846" spans="1:26">
      <c r="A846" s="674"/>
      <c r="B846" s="675"/>
      <c r="C846" s="675"/>
      <c r="D846" s="675"/>
      <c r="E846" s="675"/>
      <c r="F846" s="675"/>
      <c r="G846" s="675"/>
      <c r="H846" s="675"/>
      <c r="I846" s="675"/>
      <c r="J846" s="675"/>
      <c r="K846" s="675"/>
      <c r="L846" s="675"/>
      <c r="M846" s="675"/>
      <c r="N846" s="675"/>
      <c r="O846" s="675"/>
      <c r="P846" s="675"/>
      <c r="Q846" s="675"/>
      <c r="R846" s="675"/>
      <c r="S846" s="675"/>
      <c r="T846" s="675"/>
      <c r="U846" s="675"/>
      <c r="V846" s="675"/>
      <c r="W846" s="675"/>
      <c r="X846" s="675"/>
      <c r="Y846" s="675"/>
      <c r="Z846" s="675"/>
    </row>
    <row r="847" spans="1:26">
      <c r="A847" s="674"/>
      <c r="B847" s="675"/>
      <c r="C847" s="675"/>
      <c r="D847" s="675"/>
      <c r="E847" s="675"/>
      <c r="F847" s="675"/>
      <c r="G847" s="675"/>
      <c r="H847" s="675"/>
      <c r="I847" s="675"/>
      <c r="J847" s="675"/>
      <c r="K847" s="675"/>
      <c r="L847" s="675"/>
      <c r="M847" s="675"/>
      <c r="N847" s="675"/>
      <c r="O847" s="675"/>
      <c r="P847" s="675"/>
      <c r="Q847" s="675"/>
      <c r="R847" s="675"/>
      <c r="S847" s="675"/>
      <c r="T847" s="675"/>
      <c r="U847" s="675"/>
      <c r="V847" s="675"/>
      <c r="W847" s="675"/>
      <c r="X847" s="675"/>
      <c r="Y847" s="675"/>
      <c r="Z847" s="675"/>
    </row>
    <row r="848" spans="1:26">
      <c r="A848" s="674"/>
      <c r="B848" s="675"/>
      <c r="C848" s="675"/>
      <c r="D848" s="675"/>
      <c r="E848" s="675"/>
      <c r="F848" s="675"/>
      <c r="G848" s="675"/>
      <c r="H848" s="675"/>
      <c r="I848" s="675"/>
      <c r="J848" s="675"/>
      <c r="K848" s="675"/>
      <c r="L848" s="675"/>
      <c r="M848" s="675"/>
      <c r="N848" s="675"/>
      <c r="O848" s="675"/>
      <c r="P848" s="675"/>
      <c r="Q848" s="675"/>
      <c r="R848" s="675"/>
      <c r="S848" s="675"/>
      <c r="T848" s="675"/>
      <c r="U848" s="675"/>
      <c r="V848" s="675"/>
      <c r="W848" s="675"/>
      <c r="X848" s="675"/>
      <c r="Y848" s="675"/>
      <c r="Z848" s="675"/>
    </row>
    <row r="849" spans="1:26">
      <c r="A849" s="674"/>
      <c r="B849" s="675"/>
      <c r="C849" s="675"/>
      <c r="D849" s="675"/>
      <c r="E849" s="675"/>
      <c r="F849" s="675"/>
      <c r="G849" s="675"/>
      <c r="H849" s="675"/>
      <c r="I849" s="675"/>
      <c r="J849" s="675"/>
      <c r="K849" s="675"/>
      <c r="L849" s="675"/>
      <c r="M849" s="675"/>
      <c r="N849" s="675"/>
      <c r="O849" s="675"/>
      <c r="P849" s="675"/>
      <c r="Q849" s="675"/>
      <c r="R849" s="675"/>
      <c r="S849" s="675"/>
      <c r="T849" s="675"/>
      <c r="U849" s="675"/>
      <c r="V849" s="675"/>
      <c r="W849" s="675"/>
      <c r="X849" s="675"/>
      <c r="Y849" s="675"/>
      <c r="Z849" s="675"/>
    </row>
    <row r="850" spans="1:26">
      <c r="A850" s="674"/>
      <c r="B850" s="675"/>
      <c r="C850" s="675"/>
      <c r="D850" s="675"/>
      <c r="E850" s="675"/>
      <c r="F850" s="675"/>
      <c r="G850" s="675"/>
      <c r="H850" s="675"/>
      <c r="I850" s="675"/>
      <c r="J850" s="675"/>
      <c r="K850" s="675"/>
      <c r="L850" s="675"/>
      <c r="M850" s="675"/>
      <c r="N850" s="675"/>
      <c r="O850" s="675"/>
      <c r="P850" s="675"/>
      <c r="Q850" s="675"/>
      <c r="R850" s="675"/>
      <c r="S850" s="675"/>
      <c r="T850" s="675"/>
      <c r="U850" s="675"/>
      <c r="V850" s="675"/>
      <c r="W850" s="675"/>
      <c r="X850" s="675"/>
      <c r="Y850" s="675"/>
      <c r="Z850" s="675"/>
    </row>
    <row r="851" spans="1:26">
      <c r="A851" s="674"/>
      <c r="B851" s="675"/>
      <c r="C851" s="675"/>
      <c r="D851" s="675"/>
      <c r="E851" s="675"/>
      <c r="F851" s="675"/>
      <c r="G851" s="675"/>
      <c r="H851" s="675"/>
      <c r="I851" s="675"/>
      <c r="J851" s="675"/>
      <c r="K851" s="675"/>
      <c r="L851" s="675"/>
      <c r="M851" s="675"/>
      <c r="N851" s="675"/>
      <c r="O851" s="675"/>
      <c r="P851" s="675"/>
      <c r="Q851" s="675"/>
      <c r="R851" s="675"/>
      <c r="S851" s="675"/>
      <c r="T851" s="675"/>
      <c r="U851" s="675"/>
      <c r="V851" s="675"/>
      <c r="W851" s="675"/>
      <c r="X851" s="675"/>
      <c r="Y851" s="675"/>
      <c r="Z851" s="675"/>
    </row>
    <row r="852" spans="1:26">
      <c r="A852" s="674"/>
      <c r="B852" s="675"/>
      <c r="C852" s="675"/>
      <c r="D852" s="675"/>
      <c r="E852" s="675"/>
      <c r="F852" s="675"/>
      <c r="G852" s="675"/>
      <c r="H852" s="675"/>
      <c r="I852" s="675"/>
      <c r="J852" s="675"/>
      <c r="K852" s="675"/>
      <c r="L852" s="675"/>
      <c r="M852" s="675"/>
      <c r="N852" s="675"/>
      <c r="O852" s="675"/>
      <c r="P852" s="675"/>
      <c r="Q852" s="675"/>
      <c r="R852" s="675"/>
      <c r="S852" s="675"/>
      <c r="T852" s="675"/>
      <c r="U852" s="675"/>
      <c r="V852" s="675"/>
      <c r="W852" s="675"/>
      <c r="X852" s="675"/>
      <c r="Y852" s="675"/>
      <c r="Z852" s="675"/>
    </row>
    <row r="853" spans="1:26">
      <c r="A853" s="674"/>
      <c r="B853" s="675"/>
      <c r="C853" s="675"/>
      <c r="D853" s="675"/>
      <c r="E853" s="675"/>
      <c r="F853" s="675"/>
      <c r="G853" s="675"/>
      <c r="H853" s="675"/>
      <c r="I853" s="675"/>
      <c r="J853" s="675"/>
      <c r="K853" s="675"/>
      <c r="L853" s="675"/>
      <c r="M853" s="675"/>
      <c r="N853" s="675"/>
      <c r="O853" s="675"/>
      <c r="P853" s="675"/>
      <c r="Q853" s="675"/>
      <c r="R853" s="675"/>
      <c r="S853" s="675"/>
      <c r="T853" s="675"/>
      <c r="U853" s="675"/>
      <c r="V853" s="675"/>
      <c r="W853" s="675"/>
      <c r="X853" s="675"/>
      <c r="Y853" s="675"/>
      <c r="Z853" s="675"/>
    </row>
    <row r="854" spans="1:26">
      <c r="A854" s="674"/>
      <c r="B854" s="675"/>
      <c r="C854" s="675"/>
      <c r="D854" s="675"/>
      <c r="E854" s="675"/>
      <c r="F854" s="675"/>
      <c r="G854" s="675"/>
      <c r="H854" s="675"/>
      <c r="I854" s="675"/>
      <c r="J854" s="675"/>
      <c r="K854" s="675"/>
      <c r="L854" s="675"/>
      <c r="M854" s="675"/>
      <c r="N854" s="675"/>
      <c r="O854" s="675"/>
      <c r="P854" s="675"/>
      <c r="Q854" s="675"/>
      <c r="R854" s="675"/>
      <c r="S854" s="675"/>
      <c r="T854" s="675"/>
      <c r="U854" s="675"/>
      <c r="V854" s="675"/>
      <c r="W854" s="675"/>
      <c r="X854" s="675"/>
      <c r="Y854" s="675"/>
      <c r="Z854" s="675"/>
    </row>
    <row r="855" spans="1:26">
      <c r="A855" s="674"/>
      <c r="B855" s="675"/>
      <c r="C855" s="675"/>
      <c r="D855" s="675"/>
      <c r="E855" s="675"/>
      <c r="F855" s="675"/>
      <c r="G855" s="675"/>
      <c r="H855" s="675"/>
      <c r="I855" s="675"/>
      <c r="J855" s="675"/>
      <c r="K855" s="675"/>
      <c r="L855" s="675"/>
      <c r="M855" s="675"/>
      <c r="N855" s="675"/>
      <c r="O855" s="675"/>
      <c r="P855" s="675"/>
      <c r="Q855" s="675"/>
      <c r="R855" s="675"/>
      <c r="S855" s="675"/>
      <c r="T855" s="675"/>
      <c r="U855" s="675"/>
      <c r="V855" s="675"/>
      <c r="W855" s="675"/>
      <c r="X855" s="675"/>
      <c r="Y855" s="675"/>
      <c r="Z855" s="675"/>
    </row>
    <row r="856" spans="1:26">
      <c r="A856" s="674"/>
      <c r="B856" s="675"/>
      <c r="C856" s="675"/>
      <c r="D856" s="675"/>
      <c r="E856" s="675"/>
      <c r="F856" s="675"/>
      <c r="G856" s="675"/>
      <c r="H856" s="675"/>
      <c r="I856" s="675"/>
      <c r="J856" s="675"/>
      <c r="K856" s="675"/>
      <c r="L856" s="675"/>
      <c r="M856" s="675"/>
      <c r="N856" s="675"/>
      <c r="O856" s="675"/>
      <c r="P856" s="675"/>
      <c r="Q856" s="675"/>
      <c r="R856" s="675"/>
      <c r="S856" s="675"/>
      <c r="T856" s="675"/>
      <c r="U856" s="675"/>
      <c r="V856" s="675"/>
      <c r="W856" s="675"/>
      <c r="X856" s="675"/>
      <c r="Y856" s="675"/>
      <c r="Z856" s="675"/>
    </row>
    <row r="857" spans="1:26">
      <c r="A857" s="674"/>
      <c r="B857" s="675"/>
      <c r="C857" s="675"/>
      <c r="D857" s="675"/>
      <c r="E857" s="675"/>
      <c r="F857" s="675"/>
      <c r="G857" s="675"/>
      <c r="H857" s="675"/>
      <c r="I857" s="675"/>
      <c r="J857" s="675"/>
      <c r="K857" s="675"/>
      <c r="L857" s="675"/>
      <c r="M857" s="675"/>
      <c r="N857" s="675"/>
      <c r="O857" s="675"/>
      <c r="P857" s="675"/>
      <c r="Q857" s="675"/>
      <c r="R857" s="675"/>
      <c r="S857" s="675"/>
      <c r="T857" s="675"/>
      <c r="U857" s="675"/>
      <c r="V857" s="675"/>
      <c r="W857" s="675"/>
      <c r="X857" s="675"/>
      <c r="Y857" s="675"/>
      <c r="Z857" s="675"/>
    </row>
    <row r="858" spans="1:26">
      <c r="A858" s="674"/>
      <c r="B858" s="675"/>
      <c r="C858" s="675"/>
      <c r="D858" s="675"/>
      <c r="E858" s="675"/>
      <c r="F858" s="675"/>
      <c r="G858" s="675"/>
      <c r="H858" s="675"/>
      <c r="I858" s="675"/>
      <c r="J858" s="675"/>
      <c r="K858" s="675"/>
      <c r="L858" s="675"/>
      <c r="M858" s="675"/>
      <c r="N858" s="675"/>
      <c r="O858" s="675"/>
      <c r="P858" s="675"/>
      <c r="Q858" s="675"/>
      <c r="R858" s="675"/>
      <c r="S858" s="675"/>
      <c r="T858" s="675"/>
      <c r="U858" s="675"/>
      <c r="V858" s="675"/>
      <c r="W858" s="675"/>
      <c r="X858" s="675"/>
      <c r="Y858" s="675"/>
      <c r="Z858" s="675"/>
    </row>
    <row r="859" spans="1:26">
      <c r="A859" s="674"/>
      <c r="B859" s="675"/>
      <c r="C859" s="675"/>
      <c r="D859" s="675"/>
      <c r="E859" s="675"/>
      <c r="F859" s="675"/>
      <c r="G859" s="675"/>
      <c r="H859" s="675"/>
      <c r="I859" s="675"/>
      <c r="J859" s="675"/>
      <c r="K859" s="675"/>
      <c r="L859" s="675"/>
      <c r="M859" s="675"/>
      <c r="N859" s="675"/>
      <c r="O859" s="675"/>
      <c r="P859" s="675"/>
      <c r="Q859" s="675"/>
      <c r="R859" s="675"/>
      <c r="S859" s="675"/>
      <c r="T859" s="675"/>
      <c r="U859" s="675"/>
      <c r="V859" s="675"/>
      <c r="W859" s="675"/>
      <c r="X859" s="675"/>
      <c r="Y859" s="675"/>
      <c r="Z859" s="675"/>
    </row>
    <row r="860" spans="1:26">
      <c r="A860" s="674"/>
      <c r="B860" s="675"/>
      <c r="C860" s="675"/>
      <c r="D860" s="675"/>
      <c r="E860" s="675"/>
      <c r="F860" s="675"/>
      <c r="G860" s="675"/>
      <c r="H860" s="675"/>
      <c r="I860" s="675"/>
      <c r="J860" s="675"/>
      <c r="K860" s="675"/>
      <c r="L860" s="675"/>
      <c r="M860" s="675"/>
      <c r="N860" s="675"/>
      <c r="O860" s="675"/>
      <c r="P860" s="675"/>
      <c r="Q860" s="675"/>
      <c r="R860" s="675"/>
      <c r="S860" s="675"/>
      <c r="T860" s="675"/>
      <c r="U860" s="675"/>
      <c r="V860" s="675"/>
      <c r="W860" s="675"/>
      <c r="X860" s="675"/>
      <c r="Y860" s="675"/>
      <c r="Z860" s="675"/>
    </row>
    <row r="861" spans="1:26">
      <c r="A861" s="674"/>
      <c r="B861" s="675"/>
      <c r="C861" s="675"/>
      <c r="D861" s="675"/>
      <c r="E861" s="675"/>
      <c r="F861" s="675"/>
      <c r="G861" s="675"/>
      <c r="H861" s="675"/>
      <c r="I861" s="675"/>
      <c r="J861" s="675"/>
      <c r="K861" s="675"/>
      <c r="L861" s="675"/>
      <c r="M861" s="675"/>
      <c r="N861" s="675"/>
      <c r="O861" s="675"/>
      <c r="P861" s="675"/>
      <c r="Q861" s="675"/>
      <c r="R861" s="675"/>
      <c r="S861" s="675"/>
      <c r="T861" s="675"/>
      <c r="U861" s="675"/>
      <c r="V861" s="675"/>
      <c r="W861" s="675"/>
      <c r="X861" s="675"/>
      <c r="Y861" s="675"/>
      <c r="Z861" s="675"/>
    </row>
    <row r="862" spans="1:26">
      <c r="A862" s="674"/>
      <c r="B862" s="675"/>
      <c r="C862" s="675"/>
      <c r="D862" s="675"/>
      <c r="E862" s="675"/>
      <c r="F862" s="675"/>
      <c r="G862" s="675"/>
      <c r="H862" s="675"/>
      <c r="I862" s="675"/>
      <c r="J862" s="675"/>
      <c r="K862" s="675"/>
      <c r="L862" s="675"/>
      <c r="M862" s="675"/>
      <c r="N862" s="675"/>
      <c r="O862" s="675"/>
      <c r="P862" s="675"/>
      <c r="Q862" s="675"/>
      <c r="R862" s="675"/>
      <c r="S862" s="675"/>
      <c r="T862" s="675"/>
      <c r="U862" s="675"/>
      <c r="V862" s="675"/>
      <c r="W862" s="675"/>
      <c r="X862" s="675"/>
      <c r="Y862" s="675"/>
      <c r="Z862" s="675"/>
    </row>
    <row r="863" spans="1:26">
      <c r="A863" s="674"/>
      <c r="B863" s="675"/>
      <c r="C863" s="675"/>
      <c r="D863" s="675"/>
      <c r="E863" s="675"/>
      <c r="F863" s="675"/>
      <c r="G863" s="675"/>
      <c r="H863" s="675"/>
      <c r="I863" s="675"/>
      <c r="J863" s="675"/>
      <c r="K863" s="675"/>
      <c r="L863" s="675"/>
      <c r="M863" s="675"/>
      <c r="N863" s="675"/>
      <c r="O863" s="675"/>
      <c r="P863" s="675"/>
      <c r="Q863" s="675"/>
      <c r="R863" s="675"/>
      <c r="S863" s="675"/>
      <c r="T863" s="675"/>
      <c r="U863" s="675"/>
      <c r="V863" s="675"/>
      <c r="W863" s="675"/>
      <c r="X863" s="675"/>
      <c r="Y863" s="675"/>
      <c r="Z863" s="675"/>
    </row>
    <row r="864" spans="1:26">
      <c r="A864" s="674"/>
      <c r="B864" s="675"/>
      <c r="C864" s="675"/>
      <c r="D864" s="675"/>
      <c r="E864" s="675"/>
      <c r="F864" s="675"/>
      <c r="G864" s="675"/>
      <c r="H864" s="675"/>
      <c r="I864" s="675"/>
      <c r="J864" s="675"/>
      <c r="K864" s="675"/>
      <c r="L864" s="675"/>
      <c r="M864" s="675"/>
      <c r="N864" s="675"/>
      <c r="O864" s="675"/>
      <c r="P864" s="675"/>
      <c r="Q864" s="675"/>
      <c r="R864" s="675"/>
      <c r="S864" s="675"/>
      <c r="T864" s="675"/>
      <c r="U864" s="675"/>
      <c r="V864" s="675"/>
      <c r="W864" s="675"/>
      <c r="X864" s="675"/>
      <c r="Y864" s="675"/>
      <c r="Z864" s="675"/>
    </row>
    <row r="865" spans="1:26">
      <c r="A865" s="674"/>
      <c r="B865" s="675"/>
      <c r="C865" s="675"/>
      <c r="D865" s="675"/>
      <c r="E865" s="675"/>
      <c r="F865" s="675"/>
      <c r="G865" s="675"/>
      <c r="H865" s="675"/>
      <c r="I865" s="675"/>
      <c r="J865" s="675"/>
      <c r="K865" s="675"/>
      <c r="L865" s="675"/>
      <c r="M865" s="675"/>
      <c r="N865" s="675"/>
      <c r="O865" s="675"/>
      <c r="P865" s="675"/>
      <c r="Q865" s="675"/>
      <c r="R865" s="675"/>
      <c r="S865" s="675"/>
      <c r="T865" s="675"/>
      <c r="U865" s="675"/>
      <c r="V865" s="675"/>
      <c r="W865" s="675"/>
      <c r="X865" s="675"/>
      <c r="Y865" s="675"/>
      <c r="Z865" s="675"/>
    </row>
    <row r="866" spans="1:26">
      <c r="A866" s="674"/>
      <c r="B866" s="675"/>
      <c r="C866" s="675"/>
      <c r="D866" s="675"/>
      <c r="E866" s="675"/>
      <c r="F866" s="675"/>
      <c r="G866" s="675"/>
      <c r="H866" s="675"/>
      <c r="I866" s="675"/>
      <c r="J866" s="675"/>
      <c r="K866" s="675"/>
      <c r="L866" s="675"/>
      <c r="M866" s="675"/>
      <c r="N866" s="675"/>
      <c r="O866" s="675"/>
      <c r="P866" s="675"/>
      <c r="Q866" s="675"/>
      <c r="R866" s="675"/>
      <c r="S866" s="675"/>
      <c r="T866" s="675"/>
      <c r="U866" s="675"/>
      <c r="V866" s="675"/>
      <c r="W866" s="675"/>
      <c r="X866" s="675"/>
      <c r="Y866" s="675"/>
      <c r="Z866" s="675"/>
    </row>
    <row r="867" spans="1:26">
      <c r="A867" s="674"/>
      <c r="B867" s="675"/>
      <c r="C867" s="675"/>
      <c r="D867" s="675"/>
      <c r="E867" s="675"/>
      <c r="F867" s="675"/>
      <c r="G867" s="675"/>
      <c r="H867" s="675"/>
      <c r="I867" s="675"/>
      <c r="J867" s="675"/>
      <c r="K867" s="675"/>
      <c r="L867" s="675"/>
      <c r="M867" s="675"/>
      <c r="N867" s="675"/>
      <c r="O867" s="675"/>
      <c r="P867" s="675"/>
      <c r="Q867" s="675"/>
      <c r="R867" s="675"/>
      <c r="S867" s="675"/>
      <c r="T867" s="675"/>
      <c r="U867" s="675"/>
      <c r="V867" s="675"/>
      <c r="W867" s="675"/>
      <c r="X867" s="675"/>
      <c r="Y867" s="675"/>
      <c r="Z867" s="675"/>
    </row>
    <row r="868" spans="1:26">
      <c r="A868" s="674"/>
      <c r="B868" s="675"/>
      <c r="C868" s="675"/>
      <c r="D868" s="675"/>
      <c r="E868" s="675"/>
      <c r="F868" s="675"/>
      <c r="G868" s="675"/>
      <c r="H868" s="675"/>
      <c r="I868" s="675"/>
      <c r="J868" s="675"/>
      <c r="K868" s="675"/>
      <c r="L868" s="675"/>
      <c r="M868" s="675"/>
      <c r="N868" s="675"/>
      <c r="O868" s="675"/>
      <c r="P868" s="675"/>
      <c r="Q868" s="675"/>
      <c r="R868" s="675"/>
      <c r="S868" s="675"/>
      <c r="T868" s="675"/>
      <c r="U868" s="675"/>
      <c r="V868" s="675"/>
      <c r="W868" s="675"/>
      <c r="X868" s="675"/>
      <c r="Y868" s="675"/>
      <c r="Z868" s="675"/>
    </row>
    <row r="869" spans="1:26">
      <c r="A869" s="674"/>
      <c r="B869" s="675"/>
      <c r="C869" s="675"/>
      <c r="D869" s="675"/>
      <c r="E869" s="675"/>
      <c r="F869" s="675"/>
      <c r="G869" s="675"/>
      <c r="H869" s="675"/>
      <c r="I869" s="675"/>
      <c r="J869" s="675"/>
      <c r="K869" s="675"/>
      <c r="L869" s="675"/>
      <c r="M869" s="675"/>
      <c r="N869" s="675"/>
      <c r="O869" s="675"/>
      <c r="P869" s="675"/>
      <c r="Q869" s="675"/>
      <c r="R869" s="675"/>
      <c r="S869" s="675"/>
      <c r="T869" s="675"/>
      <c r="U869" s="675"/>
      <c r="V869" s="675"/>
      <c r="W869" s="675"/>
      <c r="X869" s="675"/>
      <c r="Y869" s="675"/>
      <c r="Z869" s="675"/>
    </row>
    <row r="870" spans="1:26">
      <c r="A870" s="674"/>
      <c r="B870" s="675"/>
      <c r="C870" s="675"/>
      <c r="D870" s="675"/>
      <c r="E870" s="675"/>
      <c r="F870" s="675"/>
      <c r="G870" s="675"/>
      <c r="H870" s="675"/>
      <c r="I870" s="675"/>
      <c r="J870" s="675"/>
      <c r="K870" s="675"/>
      <c r="L870" s="675"/>
      <c r="M870" s="675"/>
      <c r="N870" s="675"/>
      <c r="O870" s="675"/>
      <c r="P870" s="675"/>
      <c r="Q870" s="675"/>
      <c r="R870" s="675"/>
      <c r="S870" s="675"/>
      <c r="T870" s="675"/>
      <c r="U870" s="675"/>
      <c r="V870" s="675"/>
      <c r="W870" s="675"/>
      <c r="X870" s="675"/>
      <c r="Y870" s="675"/>
      <c r="Z870" s="675"/>
    </row>
    <row r="871" spans="1:26">
      <c r="A871" s="674"/>
      <c r="B871" s="675"/>
      <c r="C871" s="675"/>
      <c r="D871" s="675"/>
      <c r="E871" s="675"/>
      <c r="F871" s="675"/>
      <c r="G871" s="675"/>
      <c r="H871" s="675"/>
      <c r="I871" s="675"/>
      <c r="J871" s="675"/>
      <c r="K871" s="675"/>
      <c r="L871" s="675"/>
      <c r="M871" s="675"/>
      <c r="N871" s="675"/>
      <c r="O871" s="675"/>
      <c r="P871" s="675"/>
      <c r="Q871" s="675"/>
      <c r="R871" s="675"/>
      <c r="S871" s="675"/>
      <c r="T871" s="675"/>
      <c r="U871" s="675"/>
      <c r="V871" s="675"/>
      <c r="W871" s="675"/>
      <c r="X871" s="675"/>
      <c r="Y871" s="675"/>
      <c r="Z871" s="675"/>
    </row>
    <row r="872" spans="1:26">
      <c r="A872" s="674"/>
      <c r="B872" s="675"/>
      <c r="C872" s="675"/>
      <c r="D872" s="675"/>
      <c r="E872" s="675"/>
      <c r="F872" s="675"/>
      <c r="G872" s="675"/>
      <c r="H872" s="675"/>
      <c r="I872" s="675"/>
      <c r="J872" s="675"/>
      <c r="K872" s="675"/>
      <c r="L872" s="675"/>
      <c r="M872" s="675"/>
      <c r="N872" s="675"/>
      <c r="O872" s="675"/>
      <c r="P872" s="675"/>
      <c r="Q872" s="675"/>
      <c r="R872" s="675"/>
      <c r="S872" s="675"/>
      <c r="T872" s="675"/>
      <c r="U872" s="675"/>
      <c r="V872" s="675"/>
      <c r="W872" s="675"/>
      <c r="X872" s="675"/>
      <c r="Y872" s="675"/>
      <c r="Z872" s="675"/>
    </row>
    <row r="873" spans="1:26">
      <c r="A873" s="674"/>
      <c r="B873" s="675"/>
      <c r="C873" s="675"/>
      <c r="D873" s="675"/>
      <c r="E873" s="675"/>
      <c r="F873" s="675"/>
      <c r="G873" s="675"/>
      <c r="H873" s="675"/>
      <c r="I873" s="675"/>
      <c r="J873" s="675"/>
      <c r="K873" s="675"/>
      <c r="L873" s="675"/>
      <c r="M873" s="675"/>
      <c r="N873" s="675"/>
      <c r="O873" s="675"/>
      <c r="P873" s="675"/>
      <c r="Q873" s="675"/>
      <c r="R873" s="675"/>
      <c r="S873" s="675"/>
      <c r="T873" s="675"/>
      <c r="U873" s="675"/>
      <c r="V873" s="675"/>
      <c r="W873" s="675"/>
      <c r="X873" s="675"/>
      <c r="Y873" s="675"/>
      <c r="Z873" s="675"/>
    </row>
    <row r="874" spans="1:26">
      <c r="A874" s="674"/>
      <c r="B874" s="675"/>
      <c r="C874" s="675"/>
      <c r="D874" s="675"/>
      <c r="E874" s="675"/>
      <c r="F874" s="675"/>
      <c r="G874" s="675"/>
      <c r="H874" s="675"/>
      <c r="I874" s="675"/>
      <c r="J874" s="675"/>
      <c r="K874" s="675"/>
      <c r="L874" s="675"/>
      <c r="M874" s="675"/>
      <c r="N874" s="675"/>
      <c r="O874" s="675"/>
      <c r="P874" s="675"/>
      <c r="Q874" s="675"/>
      <c r="R874" s="675"/>
      <c r="S874" s="675"/>
      <c r="T874" s="675"/>
      <c r="U874" s="675"/>
      <c r="V874" s="675"/>
      <c r="W874" s="675"/>
      <c r="X874" s="675"/>
      <c r="Y874" s="675"/>
      <c r="Z874" s="675"/>
    </row>
    <row r="875" spans="1:26">
      <c r="A875" s="674"/>
      <c r="B875" s="675"/>
      <c r="C875" s="675"/>
      <c r="D875" s="675"/>
      <c r="E875" s="675"/>
      <c r="F875" s="675"/>
      <c r="G875" s="675"/>
      <c r="H875" s="675"/>
      <c r="I875" s="675"/>
      <c r="J875" s="675"/>
      <c r="K875" s="675"/>
      <c r="L875" s="675"/>
      <c r="M875" s="675"/>
      <c r="N875" s="675"/>
      <c r="O875" s="675"/>
      <c r="P875" s="675"/>
      <c r="Q875" s="675"/>
      <c r="R875" s="675"/>
      <c r="S875" s="675"/>
      <c r="T875" s="675"/>
      <c r="U875" s="675"/>
      <c r="V875" s="675"/>
      <c r="W875" s="675"/>
      <c r="X875" s="675"/>
      <c r="Y875" s="675"/>
      <c r="Z875" s="675"/>
    </row>
    <row r="876" spans="1:26">
      <c r="A876" s="674"/>
      <c r="B876" s="675"/>
      <c r="C876" s="675"/>
      <c r="D876" s="675"/>
      <c r="E876" s="675"/>
      <c r="F876" s="675"/>
      <c r="G876" s="675"/>
      <c r="H876" s="675"/>
      <c r="I876" s="675"/>
      <c r="J876" s="675"/>
      <c r="K876" s="675"/>
      <c r="L876" s="675"/>
      <c r="M876" s="675"/>
      <c r="N876" s="675"/>
      <c r="O876" s="675"/>
      <c r="P876" s="675"/>
      <c r="Q876" s="675"/>
      <c r="R876" s="675"/>
      <c r="S876" s="675"/>
      <c r="T876" s="675"/>
      <c r="U876" s="675"/>
      <c r="V876" s="675"/>
      <c r="W876" s="675"/>
      <c r="X876" s="675"/>
      <c r="Y876" s="675"/>
      <c r="Z876" s="675"/>
    </row>
    <row r="877" spans="1:26">
      <c r="A877" s="674"/>
      <c r="B877" s="675"/>
      <c r="C877" s="675"/>
      <c r="D877" s="675"/>
      <c r="E877" s="675"/>
      <c r="F877" s="675"/>
      <c r="G877" s="675"/>
      <c r="H877" s="675"/>
      <c r="I877" s="675"/>
      <c r="J877" s="675"/>
      <c r="K877" s="675"/>
      <c r="L877" s="675"/>
      <c r="M877" s="675"/>
      <c r="N877" s="675"/>
      <c r="O877" s="675"/>
      <c r="P877" s="675"/>
      <c r="Q877" s="675"/>
      <c r="R877" s="675"/>
      <c r="S877" s="675"/>
      <c r="T877" s="675"/>
      <c r="U877" s="675"/>
      <c r="V877" s="675"/>
      <c r="W877" s="675"/>
      <c r="X877" s="675"/>
      <c r="Y877" s="675"/>
      <c r="Z877" s="675"/>
    </row>
    <row r="878" spans="1:26">
      <c r="A878" s="674"/>
      <c r="B878" s="675"/>
      <c r="C878" s="675"/>
      <c r="D878" s="675"/>
      <c r="E878" s="675"/>
      <c r="F878" s="675"/>
      <c r="G878" s="675"/>
      <c r="H878" s="675"/>
      <c r="I878" s="675"/>
      <c r="J878" s="675"/>
      <c r="K878" s="675"/>
      <c r="L878" s="675"/>
      <c r="M878" s="675"/>
      <c r="N878" s="675"/>
      <c r="O878" s="675"/>
      <c r="P878" s="675"/>
      <c r="Q878" s="675"/>
      <c r="R878" s="675"/>
      <c r="S878" s="675"/>
      <c r="T878" s="675"/>
      <c r="U878" s="675"/>
      <c r="V878" s="675"/>
      <c r="W878" s="675"/>
      <c r="X878" s="675"/>
      <c r="Y878" s="675"/>
      <c r="Z878" s="675"/>
    </row>
    <row r="879" spans="1:26">
      <c r="A879" s="674"/>
      <c r="B879" s="675"/>
      <c r="C879" s="675"/>
      <c r="D879" s="675"/>
      <c r="E879" s="675"/>
      <c r="F879" s="675"/>
      <c r="G879" s="675"/>
      <c r="H879" s="675"/>
      <c r="I879" s="675"/>
      <c r="J879" s="675"/>
      <c r="K879" s="675"/>
      <c r="L879" s="675"/>
      <c r="M879" s="675"/>
      <c r="N879" s="675"/>
      <c r="O879" s="675"/>
      <c r="P879" s="675"/>
      <c r="Q879" s="675"/>
      <c r="R879" s="675"/>
      <c r="S879" s="675"/>
      <c r="T879" s="675"/>
      <c r="U879" s="675"/>
      <c r="V879" s="675"/>
      <c r="W879" s="675"/>
      <c r="X879" s="675"/>
      <c r="Y879" s="675"/>
      <c r="Z879" s="675"/>
    </row>
    <row r="880" spans="1:26">
      <c r="A880" s="674"/>
      <c r="B880" s="675"/>
      <c r="C880" s="675"/>
      <c r="D880" s="675"/>
      <c r="E880" s="675"/>
      <c r="F880" s="675"/>
      <c r="G880" s="675"/>
      <c r="H880" s="675"/>
      <c r="I880" s="675"/>
      <c r="J880" s="675"/>
      <c r="K880" s="675"/>
      <c r="L880" s="675"/>
      <c r="M880" s="675"/>
      <c r="N880" s="675"/>
      <c r="O880" s="675"/>
      <c r="P880" s="675"/>
      <c r="Q880" s="675"/>
      <c r="R880" s="675"/>
      <c r="S880" s="675"/>
      <c r="T880" s="675"/>
      <c r="U880" s="675"/>
      <c r="V880" s="675"/>
      <c r="W880" s="675"/>
      <c r="X880" s="675"/>
      <c r="Y880" s="675"/>
      <c r="Z880" s="675"/>
    </row>
    <row r="881" spans="1:26">
      <c r="A881" s="674"/>
      <c r="B881" s="675"/>
      <c r="C881" s="675"/>
      <c r="D881" s="675"/>
      <c r="E881" s="675"/>
      <c r="F881" s="675"/>
      <c r="G881" s="675"/>
      <c r="H881" s="675"/>
      <c r="I881" s="675"/>
      <c r="J881" s="675"/>
      <c r="K881" s="675"/>
      <c r="L881" s="675"/>
      <c r="M881" s="675"/>
      <c r="N881" s="675"/>
      <c r="O881" s="675"/>
      <c r="P881" s="675"/>
      <c r="Q881" s="675"/>
      <c r="R881" s="675"/>
      <c r="S881" s="675"/>
      <c r="T881" s="675"/>
      <c r="U881" s="675"/>
      <c r="V881" s="675"/>
      <c r="W881" s="675"/>
      <c r="X881" s="675"/>
      <c r="Y881" s="675"/>
      <c r="Z881" s="675"/>
    </row>
    <row r="882" spans="1:26">
      <c r="A882" s="674"/>
      <c r="B882" s="675"/>
      <c r="C882" s="675"/>
      <c r="D882" s="675"/>
      <c r="E882" s="675"/>
      <c r="F882" s="675"/>
      <c r="G882" s="675"/>
      <c r="H882" s="675"/>
      <c r="I882" s="675"/>
      <c r="J882" s="675"/>
      <c r="K882" s="675"/>
      <c r="L882" s="675"/>
      <c r="M882" s="675"/>
      <c r="N882" s="675"/>
      <c r="O882" s="675"/>
      <c r="P882" s="675"/>
      <c r="Q882" s="675"/>
      <c r="R882" s="675"/>
      <c r="S882" s="675"/>
      <c r="T882" s="675"/>
      <c r="U882" s="675"/>
      <c r="V882" s="675"/>
      <c r="W882" s="675"/>
      <c r="X882" s="675"/>
      <c r="Y882" s="675"/>
      <c r="Z882" s="675"/>
    </row>
    <row r="883" spans="1:26">
      <c r="A883" s="674"/>
      <c r="B883" s="675"/>
      <c r="C883" s="675"/>
      <c r="D883" s="675"/>
      <c r="E883" s="675"/>
      <c r="F883" s="675"/>
      <c r="G883" s="675"/>
      <c r="H883" s="675"/>
      <c r="I883" s="675"/>
      <c r="J883" s="675"/>
      <c r="K883" s="675"/>
      <c r="L883" s="675"/>
      <c r="M883" s="675"/>
      <c r="N883" s="675"/>
      <c r="O883" s="675"/>
      <c r="P883" s="675"/>
      <c r="Q883" s="675"/>
      <c r="R883" s="675"/>
      <c r="S883" s="675"/>
      <c r="T883" s="675"/>
      <c r="U883" s="675"/>
      <c r="V883" s="675"/>
      <c r="W883" s="675"/>
      <c r="X883" s="675"/>
      <c r="Y883" s="675"/>
      <c r="Z883" s="675"/>
    </row>
    <row r="884" spans="1:26">
      <c r="A884" s="674"/>
      <c r="B884" s="675"/>
      <c r="C884" s="675"/>
      <c r="D884" s="675"/>
      <c r="E884" s="675"/>
      <c r="F884" s="675"/>
      <c r="G884" s="675"/>
      <c r="H884" s="675"/>
      <c r="I884" s="675"/>
      <c r="J884" s="675"/>
      <c r="K884" s="675"/>
      <c r="L884" s="675"/>
      <c r="M884" s="675"/>
      <c r="N884" s="675"/>
      <c r="O884" s="675"/>
      <c r="P884" s="675"/>
      <c r="Q884" s="675"/>
      <c r="R884" s="675"/>
      <c r="S884" s="675"/>
      <c r="T884" s="675"/>
      <c r="U884" s="675"/>
      <c r="V884" s="675"/>
      <c r="W884" s="675"/>
      <c r="X884" s="675"/>
      <c r="Y884" s="675"/>
      <c r="Z884" s="675"/>
    </row>
    <row r="885" spans="1:26">
      <c r="A885" s="674"/>
      <c r="B885" s="675"/>
      <c r="C885" s="675"/>
      <c r="D885" s="675"/>
      <c r="E885" s="675"/>
      <c r="F885" s="675"/>
      <c r="G885" s="675"/>
      <c r="H885" s="675"/>
      <c r="I885" s="675"/>
      <c r="J885" s="675"/>
      <c r="K885" s="675"/>
      <c r="L885" s="675"/>
      <c r="M885" s="675"/>
      <c r="N885" s="675"/>
      <c r="O885" s="675"/>
      <c r="P885" s="675"/>
      <c r="Q885" s="675"/>
      <c r="R885" s="675"/>
      <c r="S885" s="675"/>
      <c r="T885" s="675"/>
      <c r="U885" s="675"/>
      <c r="V885" s="675"/>
      <c r="W885" s="675"/>
      <c r="X885" s="675"/>
      <c r="Y885" s="675"/>
      <c r="Z885" s="675"/>
    </row>
    <row r="886" spans="1:26">
      <c r="A886" s="674"/>
      <c r="B886" s="675"/>
      <c r="C886" s="675"/>
      <c r="D886" s="675"/>
      <c r="E886" s="675"/>
      <c r="F886" s="675"/>
      <c r="G886" s="675"/>
      <c r="H886" s="675"/>
      <c r="I886" s="675"/>
      <c r="J886" s="675"/>
      <c r="K886" s="675"/>
      <c r="L886" s="675"/>
      <c r="M886" s="675"/>
      <c r="N886" s="675"/>
      <c r="O886" s="675"/>
      <c r="P886" s="675"/>
      <c r="Q886" s="675"/>
      <c r="R886" s="675"/>
      <c r="S886" s="675"/>
      <c r="T886" s="675"/>
      <c r="U886" s="675"/>
      <c r="V886" s="675"/>
      <c r="W886" s="675"/>
      <c r="X886" s="675"/>
      <c r="Y886" s="675"/>
      <c r="Z886" s="675"/>
    </row>
    <row r="887" spans="1:26">
      <c r="A887" s="674"/>
      <c r="B887" s="675"/>
      <c r="C887" s="675"/>
      <c r="D887" s="675"/>
      <c r="E887" s="675"/>
      <c r="F887" s="675"/>
      <c r="G887" s="675"/>
      <c r="H887" s="675"/>
      <c r="I887" s="675"/>
      <c r="J887" s="675"/>
      <c r="K887" s="675"/>
      <c r="L887" s="675"/>
      <c r="M887" s="675"/>
      <c r="N887" s="675"/>
      <c r="O887" s="675"/>
      <c r="P887" s="675"/>
      <c r="Q887" s="675"/>
      <c r="R887" s="675"/>
      <c r="S887" s="675"/>
      <c r="T887" s="675"/>
      <c r="U887" s="675"/>
      <c r="V887" s="675"/>
      <c r="W887" s="675"/>
      <c r="X887" s="675"/>
      <c r="Y887" s="675"/>
      <c r="Z887" s="675"/>
    </row>
    <row r="888" spans="1:26">
      <c r="A888" s="674"/>
      <c r="B888" s="675"/>
      <c r="C888" s="675"/>
      <c r="D888" s="675"/>
      <c r="E888" s="675"/>
      <c r="F888" s="675"/>
      <c r="G888" s="675"/>
      <c r="H888" s="675"/>
      <c r="I888" s="675"/>
      <c r="J888" s="675"/>
      <c r="K888" s="675"/>
      <c r="L888" s="675"/>
      <c r="M888" s="675"/>
      <c r="N888" s="675"/>
      <c r="O888" s="675"/>
      <c r="P888" s="675"/>
      <c r="Q888" s="675"/>
      <c r="R888" s="675"/>
      <c r="S888" s="675"/>
      <c r="T888" s="675"/>
      <c r="U888" s="675"/>
      <c r="V888" s="675"/>
      <c r="W888" s="675"/>
      <c r="X888" s="675"/>
      <c r="Y888" s="675"/>
      <c r="Z888" s="675"/>
    </row>
    <row r="889" spans="1:26">
      <c r="A889" s="674"/>
      <c r="B889" s="675"/>
      <c r="C889" s="675"/>
      <c r="D889" s="675"/>
      <c r="E889" s="675"/>
      <c r="F889" s="675"/>
      <c r="G889" s="675"/>
      <c r="H889" s="675"/>
      <c r="I889" s="675"/>
      <c r="J889" s="675"/>
      <c r="K889" s="675"/>
      <c r="L889" s="675"/>
      <c r="M889" s="675"/>
      <c r="N889" s="675"/>
      <c r="O889" s="675"/>
      <c r="P889" s="675"/>
      <c r="Q889" s="675"/>
      <c r="R889" s="675"/>
      <c r="S889" s="675"/>
      <c r="T889" s="675"/>
      <c r="U889" s="675"/>
      <c r="V889" s="675"/>
      <c r="W889" s="675"/>
      <c r="X889" s="675"/>
      <c r="Y889" s="675"/>
      <c r="Z889" s="675"/>
    </row>
    <row r="890" spans="1:26">
      <c r="A890" s="674"/>
      <c r="B890" s="675"/>
      <c r="C890" s="675"/>
      <c r="D890" s="675"/>
      <c r="E890" s="675"/>
      <c r="F890" s="675"/>
      <c r="G890" s="675"/>
      <c r="H890" s="675"/>
      <c r="I890" s="675"/>
      <c r="J890" s="675"/>
      <c r="K890" s="675"/>
      <c r="L890" s="675"/>
      <c r="M890" s="675"/>
      <c r="N890" s="675"/>
      <c r="O890" s="675"/>
      <c r="P890" s="675"/>
      <c r="Q890" s="675"/>
      <c r="R890" s="675"/>
      <c r="S890" s="675"/>
      <c r="T890" s="675"/>
      <c r="U890" s="675"/>
      <c r="V890" s="675"/>
      <c r="W890" s="675"/>
      <c r="X890" s="675"/>
      <c r="Y890" s="675"/>
      <c r="Z890" s="675"/>
    </row>
    <row r="891" spans="1:26">
      <c r="A891" s="674"/>
      <c r="B891" s="675"/>
      <c r="C891" s="675"/>
      <c r="D891" s="675"/>
      <c r="E891" s="675"/>
      <c r="F891" s="675"/>
      <c r="G891" s="675"/>
      <c r="H891" s="675"/>
      <c r="I891" s="675"/>
      <c r="J891" s="675"/>
      <c r="K891" s="675"/>
      <c r="L891" s="675"/>
      <c r="M891" s="675"/>
      <c r="N891" s="675"/>
      <c r="O891" s="675"/>
      <c r="P891" s="675"/>
      <c r="Q891" s="675"/>
      <c r="R891" s="675"/>
      <c r="S891" s="675"/>
      <c r="T891" s="675"/>
      <c r="U891" s="675"/>
      <c r="V891" s="675"/>
      <c r="W891" s="675"/>
      <c r="X891" s="675"/>
      <c r="Y891" s="675"/>
      <c r="Z891" s="675"/>
    </row>
    <row r="892" spans="1:26">
      <c r="A892" s="674"/>
      <c r="B892" s="675"/>
      <c r="C892" s="675"/>
      <c r="D892" s="675"/>
      <c r="E892" s="675"/>
      <c r="F892" s="675"/>
      <c r="G892" s="675"/>
      <c r="H892" s="675"/>
      <c r="I892" s="675"/>
      <c r="J892" s="675"/>
      <c r="K892" s="675"/>
      <c r="L892" s="675"/>
      <c r="M892" s="675"/>
      <c r="N892" s="675"/>
      <c r="O892" s="675"/>
      <c r="P892" s="675"/>
      <c r="Q892" s="675"/>
      <c r="R892" s="675"/>
      <c r="S892" s="675"/>
      <c r="T892" s="675"/>
      <c r="U892" s="675"/>
      <c r="V892" s="675"/>
      <c r="W892" s="675"/>
      <c r="X892" s="675"/>
      <c r="Y892" s="675"/>
      <c r="Z892" s="675"/>
    </row>
    <row r="893" spans="1:26">
      <c r="A893" s="674"/>
      <c r="B893" s="675"/>
      <c r="C893" s="675"/>
      <c r="D893" s="675"/>
      <c r="E893" s="675"/>
      <c r="F893" s="675"/>
      <c r="G893" s="675"/>
      <c r="H893" s="675"/>
      <c r="I893" s="675"/>
      <c r="J893" s="675"/>
      <c r="K893" s="675"/>
      <c r="L893" s="675"/>
      <c r="M893" s="675"/>
      <c r="N893" s="675"/>
      <c r="O893" s="675"/>
      <c r="P893" s="675"/>
      <c r="Q893" s="675"/>
      <c r="R893" s="675"/>
      <c r="S893" s="675"/>
      <c r="T893" s="675"/>
      <c r="U893" s="675"/>
      <c r="V893" s="675"/>
      <c r="W893" s="675"/>
      <c r="X893" s="675"/>
      <c r="Y893" s="675"/>
      <c r="Z893" s="675"/>
    </row>
    <row r="894" spans="1:26">
      <c r="A894" s="674"/>
      <c r="B894" s="675"/>
      <c r="C894" s="675"/>
      <c r="D894" s="675"/>
      <c r="E894" s="675"/>
      <c r="F894" s="675"/>
      <c r="G894" s="675"/>
      <c r="H894" s="675"/>
      <c r="I894" s="675"/>
      <c r="J894" s="675"/>
      <c r="K894" s="675"/>
      <c r="L894" s="675"/>
      <c r="M894" s="675"/>
      <c r="N894" s="675"/>
      <c r="O894" s="675"/>
      <c r="P894" s="675"/>
      <c r="Q894" s="675"/>
      <c r="R894" s="675"/>
      <c r="S894" s="675"/>
      <c r="T894" s="675"/>
      <c r="U894" s="675"/>
      <c r="V894" s="675"/>
      <c r="W894" s="675"/>
      <c r="X894" s="675"/>
      <c r="Y894" s="675"/>
      <c r="Z894" s="675"/>
    </row>
    <row r="895" spans="1:26">
      <c r="A895" s="674"/>
      <c r="B895" s="675"/>
      <c r="C895" s="675"/>
      <c r="D895" s="675"/>
      <c r="E895" s="675"/>
      <c r="F895" s="675"/>
      <c r="G895" s="675"/>
      <c r="H895" s="675"/>
      <c r="I895" s="675"/>
      <c r="J895" s="675"/>
      <c r="K895" s="675"/>
      <c r="L895" s="675"/>
      <c r="M895" s="675"/>
      <c r="N895" s="675"/>
      <c r="O895" s="675"/>
      <c r="P895" s="675"/>
      <c r="Q895" s="675"/>
      <c r="R895" s="675"/>
      <c r="S895" s="675"/>
      <c r="T895" s="675"/>
      <c r="U895" s="675"/>
      <c r="V895" s="675"/>
      <c r="W895" s="675"/>
      <c r="X895" s="675"/>
      <c r="Y895" s="675"/>
      <c r="Z895" s="675"/>
    </row>
    <row r="896" spans="1:26">
      <c r="A896" s="674"/>
      <c r="B896" s="675"/>
      <c r="C896" s="675"/>
      <c r="D896" s="675"/>
      <c r="E896" s="675"/>
      <c r="F896" s="675"/>
      <c r="G896" s="675"/>
      <c r="H896" s="675"/>
      <c r="I896" s="675"/>
      <c r="J896" s="675"/>
      <c r="K896" s="675"/>
      <c r="L896" s="675"/>
      <c r="M896" s="675"/>
      <c r="N896" s="675"/>
      <c r="O896" s="675"/>
      <c r="P896" s="675"/>
      <c r="Q896" s="675"/>
      <c r="R896" s="675"/>
      <c r="S896" s="675"/>
      <c r="T896" s="675"/>
      <c r="U896" s="675"/>
      <c r="V896" s="675"/>
      <c r="W896" s="675"/>
      <c r="X896" s="675"/>
      <c r="Y896" s="675"/>
      <c r="Z896" s="675"/>
    </row>
    <row r="897" spans="1:26">
      <c r="A897" s="674"/>
      <c r="B897" s="675"/>
      <c r="C897" s="675"/>
      <c r="D897" s="675"/>
      <c r="E897" s="675"/>
      <c r="F897" s="675"/>
      <c r="G897" s="675"/>
      <c r="H897" s="675"/>
      <c r="I897" s="675"/>
      <c r="J897" s="675"/>
      <c r="K897" s="675"/>
      <c r="L897" s="675"/>
      <c r="M897" s="675"/>
      <c r="N897" s="675"/>
      <c r="O897" s="675"/>
      <c r="P897" s="675"/>
      <c r="Q897" s="675"/>
      <c r="R897" s="675"/>
      <c r="S897" s="675"/>
      <c r="T897" s="675"/>
      <c r="U897" s="675"/>
      <c r="V897" s="675"/>
      <c r="W897" s="675"/>
      <c r="X897" s="675"/>
      <c r="Y897" s="675"/>
      <c r="Z897" s="675"/>
    </row>
    <row r="898" spans="1:26">
      <c r="A898" s="674"/>
      <c r="B898" s="675"/>
      <c r="C898" s="675"/>
      <c r="D898" s="675"/>
      <c r="E898" s="675"/>
      <c r="F898" s="675"/>
      <c r="G898" s="675"/>
      <c r="H898" s="675"/>
      <c r="I898" s="675"/>
      <c r="J898" s="675"/>
      <c r="K898" s="675"/>
      <c r="L898" s="675"/>
      <c r="M898" s="675"/>
      <c r="N898" s="675"/>
      <c r="O898" s="675"/>
      <c r="P898" s="675"/>
      <c r="Q898" s="675"/>
      <c r="R898" s="675"/>
      <c r="S898" s="675"/>
      <c r="T898" s="675"/>
      <c r="U898" s="675"/>
      <c r="V898" s="675"/>
      <c r="W898" s="675"/>
      <c r="X898" s="675"/>
      <c r="Y898" s="675"/>
      <c r="Z898" s="675"/>
    </row>
    <row r="899" spans="1:26">
      <c r="A899" s="674"/>
      <c r="B899" s="675"/>
      <c r="C899" s="675"/>
      <c r="D899" s="675"/>
      <c r="E899" s="675"/>
      <c r="F899" s="675"/>
      <c r="G899" s="675"/>
      <c r="H899" s="675"/>
      <c r="I899" s="675"/>
      <c r="J899" s="675"/>
      <c r="K899" s="675"/>
      <c r="L899" s="675"/>
      <c r="M899" s="675"/>
      <c r="N899" s="675"/>
      <c r="O899" s="675"/>
      <c r="P899" s="675"/>
      <c r="Q899" s="675"/>
      <c r="R899" s="675"/>
      <c r="S899" s="675"/>
      <c r="T899" s="675"/>
      <c r="U899" s="675"/>
      <c r="V899" s="675"/>
      <c r="W899" s="675"/>
      <c r="X899" s="675"/>
      <c r="Y899" s="675"/>
      <c r="Z899" s="675"/>
    </row>
    <row r="900" spans="1:26">
      <c r="A900" s="674"/>
      <c r="B900" s="675"/>
      <c r="C900" s="675"/>
      <c r="D900" s="675"/>
      <c r="E900" s="675"/>
      <c r="F900" s="675"/>
      <c r="G900" s="675"/>
      <c r="H900" s="675"/>
      <c r="I900" s="675"/>
      <c r="J900" s="675"/>
      <c r="K900" s="675"/>
      <c r="L900" s="675"/>
      <c r="M900" s="675"/>
      <c r="N900" s="675"/>
      <c r="O900" s="675"/>
      <c r="P900" s="675"/>
      <c r="Q900" s="675"/>
      <c r="R900" s="675"/>
      <c r="S900" s="675"/>
      <c r="T900" s="675"/>
      <c r="U900" s="675"/>
      <c r="V900" s="675"/>
      <c r="W900" s="675"/>
      <c r="X900" s="675"/>
      <c r="Y900" s="675"/>
      <c r="Z900" s="675"/>
    </row>
    <row r="901" spans="1:26">
      <c r="A901" s="674"/>
      <c r="B901" s="675"/>
      <c r="C901" s="675"/>
      <c r="D901" s="675"/>
      <c r="E901" s="675"/>
      <c r="F901" s="675"/>
      <c r="G901" s="675"/>
      <c r="H901" s="675"/>
      <c r="I901" s="675"/>
      <c r="J901" s="675"/>
      <c r="K901" s="675"/>
      <c r="L901" s="675"/>
      <c r="M901" s="675"/>
      <c r="N901" s="675"/>
      <c r="O901" s="675"/>
      <c r="P901" s="675"/>
      <c r="Q901" s="675"/>
      <c r="R901" s="675"/>
      <c r="S901" s="675"/>
      <c r="T901" s="675"/>
      <c r="U901" s="675"/>
      <c r="V901" s="675"/>
      <c r="W901" s="675"/>
      <c r="X901" s="675"/>
      <c r="Y901" s="675"/>
      <c r="Z901" s="675"/>
    </row>
    <row r="902" spans="1:26">
      <c r="A902" s="674"/>
      <c r="B902" s="675"/>
      <c r="C902" s="675"/>
      <c r="D902" s="675"/>
      <c r="E902" s="675"/>
      <c r="F902" s="675"/>
      <c r="G902" s="675"/>
      <c r="H902" s="675"/>
      <c r="I902" s="675"/>
      <c r="J902" s="675"/>
      <c r="K902" s="675"/>
      <c r="L902" s="675"/>
      <c r="M902" s="675"/>
      <c r="N902" s="675"/>
      <c r="O902" s="675"/>
      <c r="P902" s="675"/>
      <c r="Q902" s="675"/>
      <c r="R902" s="675"/>
      <c r="S902" s="675"/>
      <c r="T902" s="675"/>
      <c r="U902" s="675"/>
      <c r="V902" s="675"/>
      <c r="W902" s="675"/>
      <c r="X902" s="675"/>
      <c r="Y902" s="675"/>
      <c r="Z902" s="675"/>
    </row>
    <row r="903" spans="1:26">
      <c r="A903" s="674"/>
      <c r="B903" s="675"/>
      <c r="C903" s="675"/>
      <c r="D903" s="675"/>
      <c r="E903" s="675"/>
      <c r="F903" s="675"/>
      <c r="G903" s="675"/>
      <c r="H903" s="675"/>
      <c r="I903" s="675"/>
      <c r="J903" s="675"/>
      <c r="K903" s="675"/>
      <c r="L903" s="675"/>
      <c r="M903" s="675"/>
      <c r="N903" s="675"/>
      <c r="O903" s="675"/>
      <c r="P903" s="675"/>
      <c r="Q903" s="675"/>
      <c r="R903" s="675"/>
      <c r="S903" s="675"/>
      <c r="T903" s="675"/>
      <c r="U903" s="675"/>
      <c r="V903" s="675"/>
      <c r="W903" s="675"/>
      <c r="X903" s="675"/>
      <c r="Y903" s="675"/>
      <c r="Z903" s="675"/>
    </row>
    <row r="904" spans="1:26">
      <c r="A904" s="674"/>
      <c r="B904" s="675"/>
      <c r="C904" s="675"/>
      <c r="D904" s="675"/>
      <c r="E904" s="675"/>
      <c r="F904" s="675"/>
      <c r="G904" s="675"/>
      <c r="H904" s="675"/>
      <c r="I904" s="675"/>
      <c r="J904" s="675"/>
      <c r="K904" s="675"/>
      <c r="L904" s="675"/>
      <c r="M904" s="675"/>
      <c r="N904" s="675"/>
      <c r="O904" s="675"/>
      <c r="P904" s="675"/>
      <c r="Q904" s="675"/>
      <c r="R904" s="675"/>
      <c r="S904" s="675"/>
      <c r="T904" s="675"/>
      <c r="U904" s="675"/>
      <c r="V904" s="675"/>
      <c r="W904" s="675"/>
      <c r="X904" s="675"/>
      <c r="Y904" s="675"/>
      <c r="Z904" s="675"/>
    </row>
    <row r="905" spans="1:26">
      <c r="A905" s="674"/>
      <c r="B905" s="675"/>
      <c r="C905" s="675"/>
      <c r="D905" s="675"/>
      <c r="E905" s="675"/>
      <c r="F905" s="675"/>
      <c r="G905" s="675"/>
      <c r="H905" s="675"/>
      <c r="I905" s="675"/>
      <c r="J905" s="675"/>
      <c r="K905" s="675"/>
      <c r="L905" s="675"/>
      <c r="M905" s="675"/>
      <c r="N905" s="675"/>
      <c r="O905" s="675"/>
      <c r="P905" s="675"/>
      <c r="Q905" s="675"/>
      <c r="R905" s="675"/>
      <c r="S905" s="675"/>
      <c r="T905" s="675"/>
      <c r="U905" s="675"/>
      <c r="V905" s="675"/>
      <c r="W905" s="675"/>
      <c r="X905" s="675"/>
      <c r="Y905" s="675"/>
      <c r="Z905" s="675"/>
    </row>
    <row r="906" spans="1:26">
      <c r="A906" s="674"/>
      <c r="B906" s="675"/>
      <c r="C906" s="675"/>
      <c r="D906" s="675"/>
      <c r="E906" s="675"/>
      <c r="F906" s="675"/>
      <c r="G906" s="675"/>
      <c r="H906" s="675"/>
      <c r="I906" s="675"/>
      <c r="J906" s="675"/>
      <c r="K906" s="675"/>
      <c r="L906" s="675"/>
      <c r="M906" s="675"/>
      <c r="N906" s="675"/>
      <c r="O906" s="675"/>
      <c r="P906" s="675"/>
      <c r="Q906" s="675"/>
      <c r="R906" s="675"/>
      <c r="S906" s="675"/>
      <c r="T906" s="675"/>
      <c r="U906" s="675"/>
      <c r="V906" s="675"/>
      <c r="W906" s="675"/>
      <c r="X906" s="675"/>
      <c r="Y906" s="675"/>
      <c r="Z906" s="675"/>
    </row>
    <row r="907" spans="1:26">
      <c r="A907" s="674"/>
      <c r="B907" s="675"/>
      <c r="C907" s="675"/>
      <c r="D907" s="675"/>
      <c r="E907" s="675"/>
      <c r="F907" s="675"/>
      <c r="G907" s="675"/>
      <c r="H907" s="675"/>
      <c r="I907" s="675"/>
      <c r="J907" s="675"/>
      <c r="K907" s="675"/>
      <c r="L907" s="675"/>
      <c r="M907" s="675"/>
      <c r="N907" s="675"/>
      <c r="O907" s="675"/>
      <c r="P907" s="675"/>
      <c r="Q907" s="675"/>
      <c r="R907" s="675"/>
      <c r="S907" s="675"/>
      <c r="T907" s="675"/>
      <c r="U907" s="675"/>
      <c r="V907" s="675"/>
      <c r="W907" s="675"/>
      <c r="X907" s="675"/>
      <c r="Y907" s="675"/>
      <c r="Z907" s="675"/>
    </row>
    <row r="908" spans="1:26">
      <c r="A908" s="674"/>
      <c r="B908" s="675"/>
      <c r="C908" s="675"/>
      <c r="D908" s="675"/>
      <c r="E908" s="675"/>
      <c r="F908" s="675"/>
      <c r="G908" s="675"/>
      <c r="H908" s="675"/>
      <c r="I908" s="675"/>
      <c r="J908" s="675"/>
      <c r="K908" s="675"/>
      <c r="L908" s="675"/>
      <c r="M908" s="675"/>
      <c r="N908" s="675"/>
      <c r="O908" s="675"/>
      <c r="P908" s="675"/>
      <c r="Q908" s="675"/>
      <c r="R908" s="675"/>
      <c r="S908" s="675"/>
      <c r="T908" s="675"/>
      <c r="U908" s="675"/>
      <c r="V908" s="675"/>
      <c r="W908" s="675"/>
      <c r="X908" s="675"/>
      <c r="Y908" s="675"/>
      <c r="Z908" s="675"/>
    </row>
    <row r="909" spans="1:26">
      <c r="A909" s="674"/>
      <c r="B909" s="675"/>
      <c r="C909" s="675"/>
      <c r="D909" s="675"/>
      <c r="E909" s="675"/>
      <c r="F909" s="675"/>
      <c r="G909" s="675"/>
      <c r="H909" s="675"/>
      <c r="I909" s="675"/>
      <c r="J909" s="675"/>
      <c r="K909" s="675"/>
      <c r="L909" s="675"/>
      <c r="M909" s="675"/>
      <c r="N909" s="675"/>
      <c r="O909" s="675"/>
      <c r="P909" s="675"/>
      <c r="Q909" s="675"/>
      <c r="R909" s="675"/>
      <c r="S909" s="675"/>
      <c r="T909" s="675"/>
      <c r="U909" s="675"/>
      <c r="V909" s="675"/>
      <c r="W909" s="675"/>
      <c r="X909" s="675"/>
      <c r="Y909" s="675"/>
      <c r="Z909" s="675"/>
    </row>
    <row r="910" spans="1:26">
      <c r="A910" s="674"/>
      <c r="B910" s="675"/>
      <c r="C910" s="675"/>
      <c r="D910" s="675"/>
      <c r="E910" s="675"/>
      <c r="F910" s="675"/>
      <c r="G910" s="675"/>
      <c r="H910" s="675"/>
      <c r="I910" s="675"/>
      <c r="J910" s="675"/>
      <c r="K910" s="675"/>
      <c r="L910" s="675"/>
      <c r="M910" s="675"/>
      <c r="N910" s="675"/>
      <c r="O910" s="675"/>
      <c r="P910" s="675"/>
      <c r="Q910" s="675"/>
      <c r="R910" s="675"/>
      <c r="S910" s="675"/>
      <c r="T910" s="675"/>
      <c r="U910" s="675"/>
      <c r="V910" s="675"/>
      <c r="W910" s="675"/>
      <c r="X910" s="675"/>
      <c r="Y910" s="675"/>
      <c r="Z910" s="675"/>
    </row>
    <row r="911" spans="1:26">
      <c r="A911" s="674"/>
      <c r="B911" s="675"/>
      <c r="C911" s="675"/>
      <c r="D911" s="675"/>
      <c r="E911" s="675"/>
      <c r="F911" s="675"/>
      <c r="G911" s="675"/>
      <c r="H911" s="675"/>
      <c r="I911" s="675"/>
      <c r="J911" s="675"/>
      <c r="K911" s="675"/>
      <c r="L911" s="675"/>
      <c r="M911" s="675"/>
      <c r="N911" s="675"/>
      <c r="O911" s="675"/>
      <c r="P911" s="675"/>
      <c r="Q911" s="675"/>
      <c r="R911" s="675"/>
      <c r="S911" s="675"/>
      <c r="T911" s="675"/>
      <c r="U911" s="675"/>
      <c r="V911" s="675"/>
      <c r="W911" s="675"/>
      <c r="X911" s="675"/>
      <c r="Y911" s="675"/>
      <c r="Z911" s="675"/>
    </row>
    <row r="912" spans="1:26">
      <c r="A912" s="674"/>
      <c r="B912" s="675"/>
      <c r="C912" s="675"/>
      <c r="D912" s="675"/>
      <c r="E912" s="675"/>
      <c r="F912" s="675"/>
      <c r="G912" s="675"/>
      <c r="H912" s="675"/>
      <c r="I912" s="675"/>
      <c r="J912" s="675"/>
      <c r="K912" s="675"/>
      <c r="L912" s="675"/>
      <c r="M912" s="675"/>
      <c r="N912" s="675"/>
      <c r="O912" s="675"/>
      <c r="P912" s="675"/>
      <c r="Q912" s="675"/>
      <c r="R912" s="675"/>
      <c r="S912" s="675"/>
      <c r="T912" s="675"/>
      <c r="U912" s="675"/>
      <c r="V912" s="675"/>
      <c r="W912" s="675"/>
      <c r="X912" s="675"/>
      <c r="Y912" s="675"/>
      <c r="Z912" s="675"/>
    </row>
    <row r="913" spans="1:26">
      <c r="A913" s="674"/>
      <c r="B913" s="675"/>
      <c r="C913" s="675"/>
      <c r="D913" s="675"/>
      <c r="E913" s="675"/>
      <c r="F913" s="675"/>
      <c r="G913" s="675"/>
      <c r="H913" s="675"/>
      <c r="I913" s="675"/>
      <c r="J913" s="675"/>
      <c r="K913" s="675"/>
      <c r="L913" s="675"/>
      <c r="M913" s="675"/>
      <c r="N913" s="675"/>
      <c r="O913" s="675"/>
      <c r="P913" s="675"/>
      <c r="Q913" s="675"/>
      <c r="R913" s="675"/>
      <c r="S913" s="675"/>
      <c r="T913" s="675"/>
      <c r="U913" s="675"/>
      <c r="V913" s="675"/>
      <c r="W913" s="675"/>
      <c r="X913" s="675"/>
      <c r="Y913" s="675"/>
      <c r="Z913" s="675"/>
    </row>
    <row r="914" spans="1:26">
      <c r="A914" s="674"/>
      <c r="B914" s="675"/>
      <c r="C914" s="675"/>
      <c r="D914" s="675"/>
      <c r="E914" s="675"/>
      <c r="F914" s="675"/>
      <c r="G914" s="675"/>
      <c r="H914" s="675"/>
      <c r="I914" s="675"/>
      <c r="J914" s="675"/>
      <c r="K914" s="675"/>
      <c r="L914" s="675"/>
      <c r="M914" s="675"/>
      <c r="N914" s="675"/>
      <c r="O914" s="675"/>
      <c r="P914" s="675"/>
      <c r="Q914" s="675"/>
      <c r="R914" s="675"/>
      <c r="S914" s="675"/>
      <c r="T914" s="675"/>
      <c r="U914" s="675"/>
      <c r="V914" s="675"/>
      <c r="W914" s="675"/>
      <c r="X914" s="675"/>
      <c r="Y914" s="675"/>
      <c r="Z914" s="675"/>
    </row>
    <row r="915" spans="1:26">
      <c r="A915" s="674"/>
      <c r="B915" s="675"/>
      <c r="C915" s="675"/>
      <c r="D915" s="675"/>
      <c r="E915" s="675"/>
      <c r="F915" s="675"/>
      <c r="G915" s="675"/>
      <c r="H915" s="675"/>
      <c r="I915" s="675"/>
      <c r="J915" s="675"/>
      <c r="K915" s="675"/>
      <c r="L915" s="675"/>
      <c r="M915" s="675"/>
      <c r="N915" s="675"/>
      <c r="O915" s="675"/>
      <c r="P915" s="675"/>
      <c r="Q915" s="675"/>
      <c r="R915" s="675"/>
      <c r="S915" s="675"/>
      <c r="T915" s="675"/>
      <c r="U915" s="675"/>
      <c r="V915" s="675"/>
      <c r="W915" s="675"/>
      <c r="X915" s="675"/>
      <c r="Y915" s="675"/>
      <c r="Z915" s="675"/>
    </row>
    <row r="916" spans="1:26">
      <c r="A916" s="674"/>
      <c r="B916" s="675"/>
      <c r="C916" s="675"/>
      <c r="D916" s="675"/>
      <c r="E916" s="675"/>
      <c r="F916" s="675"/>
      <c r="G916" s="675"/>
      <c r="H916" s="675"/>
      <c r="I916" s="675"/>
      <c r="J916" s="675"/>
      <c r="K916" s="675"/>
      <c r="L916" s="675"/>
      <c r="M916" s="675"/>
      <c r="N916" s="675"/>
      <c r="O916" s="675"/>
      <c r="P916" s="675"/>
      <c r="Q916" s="675"/>
      <c r="R916" s="675"/>
      <c r="S916" s="675"/>
      <c r="T916" s="675"/>
      <c r="U916" s="675"/>
      <c r="V916" s="675"/>
      <c r="W916" s="675"/>
      <c r="X916" s="675"/>
      <c r="Y916" s="675"/>
      <c r="Z916" s="675"/>
    </row>
    <row r="917" spans="1:26">
      <c r="A917" s="674"/>
      <c r="B917" s="675"/>
      <c r="C917" s="675"/>
      <c r="D917" s="675"/>
      <c r="E917" s="675"/>
      <c r="F917" s="675"/>
      <c r="G917" s="675"/>
      <c r="H917" s="675"/>
      <c r="I917" s="675"/>
      <c r="J917" s="675"/>
      <c r="K917" s="675"/>
      <c r="L917" s="675"/>
      <c r="M917" s="675"/>
      <c r="N917" s="675"/>
      <c r="O917" s="675"/>
      <c r="P917" s="675"/>
      <c r="Q917" s="675"/>
      <c r="R917" s="675"/>
      <c r="S917" s="675"/>
      <c r="T917" s="675"/>
      <c r="U917" s="675"/>
      <c r="V917" s="675"/>
      <c r="W917" s="675"/>
      <c r="X917" s="675"/>
      <c r="Y917" s="675"/>
      <c r="Z917" s="675"/>
    </row>
    <row r="918" spans="1:26">
      <c r="A918" s="674"/>
      <c r="B918" s="675"/>
      <c r="C918" s="675"/>
      <c r="D918" s="675"/>
      <c r="E918" s="675"/>
      <c r="F918" s="675"/>
      <c r="G918" s="675"/>
      <c r="H918" s="675"/>
      <c r="I918" s="675"/>
      <c r="J918" s="675"/>
      <c r="K918" s="675"/>
      <c r="L918" s="675"/>
      <c r="M918" s="675"/>
      <c r="N918" s="675"/>
      <c r="O918" s="675"/>
      <c r="P918" s="675"/>
      <c r="Q918" s="675"/>
      <c r="R918" s="675"/>
      <c r="S918" s="675"/>
      <c r="T918" s="675"/>
      <c r="U918" s="675"/>
      <c r="V918" s="675"/>
      <c r="W918" s="675"/>
      <c r="X918" s="675"/>
      <c r="Y918" s="675"/>
      <c r="Z918" s="675"/>
    </row>
    <row r="919" spans="1:26">
      <c r="A919" s="674"/>
      <c r="B919" s="675"/>
      <c r="C919" s="675"/>
      <c r="D919" s="675"/>
      <c r="E919" s="675"/>
      <c r="F919" s="675"/>
      <c r="G919" s="675"/>
      <c r="H919" s="675"/>
      <c r="I919" s="675"/>
      <c r="J919" s="675"/>
      <c r="K919" s="675"/>
      <c r="L919" s="675"/>
      <c r="M919" s="675"/>
      <c r="N919" s="675"/>
      <c r="O919" s="675"/>
      <c r="P919" s="675"/>
      <c r="Q919" s="675"/>
      <c r="R919" s="675"/>
      <c r="S919" s="675"/>
      <c r="T919" s="675"/>
      <c r="U919" s="675"/>
      <c r="V919" s="675"/>
      <c r="W919" s="675"/>
      <c r="X919" s="675"/>
      <c r="Y919" s="675"/>
      <c r="Z919" s="675"/>
    </row>
    <row r="920" spans="1:26">
      <c r="A920" s="674"/>
      <c r="B920" s="675"/>
      <c r="C920" s="675"/>
      <c r="D920" s="675"/>
      <c r="E920" s="675"/>
      <c r="F920" s="675"/>
      <c r="G920" s="675"/>
      <c r="H920" s="675"/>
      <c r="I920" s="675"/>
      <c r="J920" s="675"/>
      <c r="K920" s="675"/>
      <c r="L920" s="675"/>
      <c r="M920" s="675"/>
      <c r="N920" s="675"/>
      <c r="O920" s="675"/>
      <c r="P920" s="675"/>
      <c r="Q920" s="675"/>
      <c r="R920" s="675"/>
      <c r="S920" s="675"/>
      <c r="T920" s="675"/>
      <c r="U920" s="675"/>
      <c r="V920" s="675"/>
      <c r="W920" s="675"/>
      <c r="X920" s="675"/>
      <c r="Y920" s="675"/>
      <c r="Z920" s="675"/>
    </row>
    <row r="921" spans="1:26">
      <c r="A921" s="674"/>
      <c r="B921" s="675"/>
      <c r="C921" s="675"/>
      <c r="D921" s="675"/>
      <c r="E921" s="675"/>
      <c r="F921" s="675"/>
      <c r="G921" s="675"/>
      <c r="H921" s="675"/>
      <c r="I921" s="675"/>
      <c r="J921" s="675"/>
      <c r="K921" s="675"/>
      <c r="L921" s="675"/>
      <c r="M921" s="675"/>
      <c r="N921" s="675"/>
      <c r="O921" s="675"/>
      <c r="P921" s="675"/>
      <c r="Q921" s="675"/>
      <c r="R921" s="675"/>
      <c r="S921" s="675"/>
      <c r="T921" s="675"/>
      <c r="U921" s="675"/>
      <c r="V921" s="675"/>
      <c r="W921" s="675"/>
      <c r="X921" s="675"/>
      <c r="Y921" s="675"/>
      <c r="Z921" s="675"/>
    </row>
    <row r="922" spans="1:26">
      <c r="A922" s="674"/>
      <c r="B922" s="675"/>
      <c r="C922" s="675"/>
      <c r="D922" s="675"/>
      <c r="E922" s="675"/>
      <c r="F922" s="675"/>
      <c r="G922" s="675"/>
      <c r="H922" s="675"/>
      <c r="I922" s="675"/>
      <c r="J922" s="675"/>
      <c r="K922" s="675"/>
      <c r="L922" s="675"/>
      <c r="M922" s="675"/>
      <c r="N922" s="675"/>
      <c r="O922" s="675"/>
      <c r="P922" s="675"/>
      <c r="Q922" s="675"/>
      <c r="R922" s="675"/>
      <c r="S922" s="675"/>
      <c r="T922" s="675"/>
      <c r="U922" s="675"/>
      <c r="V922" s="675"/>
      <c r="W922" s="675"/>
      <c r="X922" s="675"/>
      <c r="Y922" s="675"/>
      <c r="Z922" s="675"/>
    </row>
    <row r="923" spans="1:26">
      <c r="A923" s="674"/>
      <c r="B923" s="675"/>
      <c r="C923" s="675"/>
      <c r="D923" s="675"/>
      <c r="E923" s="675"/>
      <c r="F923" s="675"/>
      <c r="G923" s="675"/>
      <c r="H923" s="675"/>
      <c r="I923" s="675"/>
      <c r="J923" s="675"/>
      <c r="K923" s="675"/>
      <c r="L923" s="675"/>
      <c r="M923" s="675"/>
      <c r="N923" s="675"/>
      <c r="O923" s="675"/>
      <c r="P923" s="675"/>
      <c r="Q923" s="675"/>
      <c r="R923" s="675"/>
      <c r="S923" s="675"/>
      <c r="T923" s="675"/>
      <c r="U923" s="675"/>
      <c r="V923" s="675"/>
      <c r="W923" s="675"/>
      <c r="X923" s="675"/>
      <c r="Y923" s="675"/>
      <c r="Z923" s="675"/>
    </row>
    <row r="924" spans="1:26">
      <c r="A924" s="674"/>
      <c r="B924" s="675"/>
      <c r="C924" s="675"/>
      <c r="D924" s="675"/>
      <c r="E924" s="675"/>
      <c r="F924" s="675"/>
      <c r="G924" s="675"/>
      <c r="H924" s="675"/>
      <c r="I924" s="675"/>
      <c r="J924" s="675"/>
      <c r="K924" s="675"/>
      <c r="L924" s="675"/>
      <c r="M924" s="675"/>
      <c r="N924" s="675"/>
      <c r="O924" s="675"/>
      <c r="P924" s="675"/>
      <c r="Q924" s="675"/>
      <c r="R924" s="675"/>
      <c r="S924" s="675"/>
      <c r="T924" s="675"/>
      <c r="U924" s="675"/>
      <c r="V924" s="675"/>
      <c r="W924" s="675"/>
      <c r="X924" s="675"/>
      <c r="Y924" s="675"/>
      <c r="Z924" s="675"/>
    </row>
    <row r="925" spans="1:26">
      <c r="A925" s="674"/>
      <c r="B925" s="675"/>
      <c r="C925" s="675"/>
      <c r="D925" s="675"/>
      <c r="E925" s="675"/>
      <c r="F925" s="675"/>
      <c r="G925" s="675"/>
      <c r="H925" s="675"/>
      <c r="I925" s="675"/>
      <c r="J925" s="675"/>
      <c r="K925" s="675"/>
      <c r="L925" s="675"/>
      <c r="M925" s="675"/>
      <c r="N925" s="675"/>
      <c r="O925" s="675"/>
      <c r="P925" s="675"/>
      <c r="Q925" s="675"/>
      <c r="R925" s="675"/>
      <c r="S925" s="675"/>
      <c r="T925" s="675"/>
      <c r="U925" s="675"/>
      <c r="V925" s="675"/>
      <c r="W925" s="675"/>
      <c r="X925" s="675"/>
      <c r="Y925" s="675"/>
      <c r="Z925" s="675"/>
    </row>
    <row r="926" spans="1:26">
      <c r="A926" s="674"/>
      <c r="B926" s="675"/>
      <c r="C926" s="675"/>
      <c r="D926" s="675"/>
      <c r="E926" s="675"/>
      <c r="F926" s="675"/>
      <c r="G926" s="675"/>
      <c r="H926" s="675"/>
      <c r="I926" s="675"/>
      <c r="J926" s="675"/>
      <c r="K926" s="675"/>
      <c r="L926" s="675"/>
      <c r="M926" s="675"/>
      <c r="N926" s="675"/>
      <c r="O926" s="675"/>
      <c r="P926" s="675"/>
      <c r="Q926" s="675"/>
      <c r="R926" s="675"/>
      <c r="S926" s="675"/>
      <c r="T926" s="675"/>
      <c r="U926" s="675"/>
      <c r="V926" s="675"/>
      <c r="W926" s="675"/>
      <c r="X926" s="675"/>
      <c r="Y926" s="675"/>
      <c r="Z926" s="675"/>
    </row>
    <row r="927" spans="1:26">
      <c r="A927" s="674"/>
      <c r="B927" s="675"/>
      <c r="C927" s="675"/>
      <c r="D927" s="675"/>
      <c r="E927" s="675"/>
      <c r="F927" s="675"/>
      <c r="G927" s="675"/>
      <c r="H927" s="675"/>
      <c r="I927" s="675"/>
      <c r="J927" s="675"/>
      <c r="K927" s="675"/>
      <c r="L927" s="675"/>
      <c r="M927" s="675"/>
      <c r="N927" s="675"/>
      <c r="O927" s="675"/>
      <c r="P927" s="675"/>
      <c r="Q927" s="675"/>
      <c r="R927" s="675"/>
      <c r="S927" s="675"/>
      <c r="T927" s="675"/>
      <c r="U927" s="675"/>
      <c r="V927" s="675"/>
      <c r="W927" s="675"/>
      <c r="X927" s="675"/>
      <c r="Y927" s="675"/>
      <c r="Z927" s="675"/>
    </row>
    <row r="928" spans="1:26">
      <c r="A928" s="674"/>
      <c r="B928" s="675"/>
      <c r="C928" s="675"/>
      <c r="D928" s="675"/>
      <c r="E928" s="675"/>
      <c r="F928" s="675"/>
      <c r="G928" s="675"/>
      <c r="H928" s="675"/>
      <c r="I928" s="675"/>
      <c r="J928" s="675"/>
      <c r="K928" s="675"/>
      <c r="L928" s="675"/>
      <c r="M928" s="675"/>
      <c r="N928" s="675"/>
      <c r="O928" s="675"/>
      <c r="P928" s="675"/>
      <c r="Q928" s="675"/>
      <c r="R928" s="675"/>
      <c r="S928" s="675"/>
      <c r="T928" s="675"/>
      <c r="U928" s="675"/>
      <c r="V928" s="675"/>
      <c r="W928" s="675"/>
      <c r="X928" s="675"/>
      <c r="Y928" s="675"/>
      <c r="Z928" s="675"/>
    </row>
    <row r="929" spans="1:26">
      <c r="A929" s="674"/>
      <c r="B929" s="675"/>
      <c r="C929" s="675"/>
      <c r="D929" s="675"/>
      <c r="E929" s="675"/>
      <c r="F929" s="675"/>
      <c r="G929" s="675"/>
      <c r="H929" s="675"/>
      <c r="I929" s="675"/>
      <c r="J929" s="675"/>
      <c r="K929" s="675"/>
      <c r="L929" s="675"/>
      <c r="M929" s="675"/>
      <c r="N929" s="675"/>
      <c r="O929" s="675"/>
      <c r="P929" s="675"/>
      <c r="Q929" s="675"/>
      <c r="R929" s="675"/>
      <c r="S929" s="675"/>
      <c r="T929" s="675"/>
      <c r="U929" s="675"/>
      <c r="V929" s="675"/>
      <c r="W929" s="675"/>
      <c r="X929" s="675"/>
      <c r="Y929" s="675"/>
      <c r="Z929" s="675"/>
    </row>
    <row r="930" spans="1:26">
      <c r="A930" s="674"/>
      <c r="B930" s="675"/>
      <c r="C930" s="675"/>
      <c r="D930" s="675"/>
      <c r="E930" s="675"/>
      <c r="F930" s="675"/>
      <c r="G930" s="675"/>
      <c r="H930" s="675"/>
      <c r="I930" s="675"/>
      <c r="J930" s="675"/>
      <c r="K930" s="675"/>
      <c r="L930" s="675"/>
      <c r="M930" s="675"/>
      <c r="N930" s="675"/>
      <c r="O930" s="675"/>
      <c r="P930" s="675"/>
      <c r="Q930" s="675"/>
      <c r="R930" s="675"/>
      <c r="S930" s="675"/>
      <c r="T930" s="675"/>
      <c r="U930" s="675"/>
      <c r="V930" s="675"/>
      <c r="W930" s="675"/>
      <c r="X930" s="675"/>
      <c r="Y930" s="675"/>
      <c r="Z930" s="675"/>
    </row>
    <row r="931" spans="1:26">
      <c r="A931" s="674"/>
      <c r="B931" s="675"/>
      <c r="C931" s="675"/>
      <c r="D931" s="675"/>
      <c r="E931" s="675"/>
      <c r="F931" s="675"/>
      <c r="G931" s="675"/>
      <c r="H931" s="675"/>
      <c r="I931" s="675"/>
      <c r="J931" s="675"/>
      <c r="K931" s="675"/>
      <c r="L931" s="675"/>
      <c r="M931" s="675"/>
      <c r="N931" s="675"/>
      <c r="O931" s="675"/>
      <c r="P931" s="675"/>
      <c r="Q931" s="675"/>
      <c r="R931" s="675"/>
      <c r="S931" s="675"/>
      <c r="T931" s="675"/>
      <c r="U931" s="675"/>
      <c r="V931" s="675"/>
      <c r="W931" s="675"/>
      <c r="X931" s="675"/>
      <c r="Y931" s="675"/>
      <c r="Z931" s="675"/>
    </row>
    <row r="932" spans="1:26">
      <c r="A932" s="674"/>
      <c r="B932" s="675"/>
      <c r="C932" s="675"/>
      <c r="D932" s="675"/>
      <c r="E932" s="675"/>
      <c r="F932" s="675"/>
      <c r="G932" s="675"/>
      <c r="H932" s="675"/>
      <c r="I932" s="675"/>
      <c r="J932" s="675"/>
      <c r="K932" s="675"/>
      <c r="L932" s="675"/>
      <c r="M932" s="675"/>
      <c r="N932" s="675"/>
      <c r="O932" s="675"/>
      <c r="P932" s="675"/>
      <c r="Q932" s="675"/>
      <c r="R932" s="675"/>
      <c r="S932" s="675"/>
      <c r="T932" s="675"/>
      <c r="U932" s="675"/>
      <c r="V932" s="675"/>
      <c r="W932" s="675"/>
      <c r="X932" s="675"/>
      <c r="Y932" s="675"/>
      <c r="Z932" s="675"/>
    </row>
    <row r="933" spans="1:26">
      <c r="A933" s="674"/>
      <c r="B933" s="675"/>
      <c r="C933" s="675"/>
      <c r="D933" s="675"/>
      <c r="E933" s="675"/>
      <c r="F933" s="675"/>
      <c r="G933" s="675"/>
      <c r="H933" s="675"/>
      <c r="I933" s="675"/>
      <c r="J933" s="675"/>
      <c r="K933" s="675"/>
      <c r="L933" s="675"/>
      <c r="M933" s="675"/>
      <c r="N933" s="675"/>
      <c r="O933" s="675"/>
      <c r="P933" s="675"/>
      <c r="Q933" s="675"/>
      <c r="R933" s="675"/>
      <c r="S933" s="675"/>
      <c r="T933" s="675"/>
      <c r="U933" s="675"/>
      <c r="V933" s="675"/>
      <c r="W933" s="675"/>
      <c r="X933" s="675"/>
      <c r="Y933" s="675"/>
      <c r="Z933" s="675"/>
    </row>
    <row r="934" spans="1:26">
      <c r="A934" s="674"/>
      <c r="B934" s="675"/>
      <c r="C934" s="675"/>
      <c r="D934" s="675"/>
      <c r="E934" s="675"/>
      <c r="F934" s="675"/>
      <c r="G934" s="675"/>
      <c r="H934" s="675"/>
      <c r="I934" s="675"/>
      <c r="J934" s="675"/>
      <c r="K934" s="675"/>
      <c r="L934" s="675"/>
      <c r="M934" s="675"/>
      <c r="N934" s="675"/>
      <c r="O934" s="675"/>
      <c r="P934" s="675"/>
      <c r="Q934" s="675"/>
      <c r="R934" s="675"/>
      <c r="S934" s="675"/>
      <c r="T934" s="675"/>
      <c r="U934" s="675"/>
      <c r="V934" s="675"/>
      <c r="W934" s="675"/>
      <c r="X934" s="675"/>
      <c r="Y934" s="675"/>
      <c r="Z934" s="675"/>
    </row>
    <row r="935" spans="1:26">
      <c r="A935" s="674"/>
      <c r="B935" s="675"/>
      <c r="C935" s="675"/>
      <c r="D935" s="675"/>
      <c r="E935" s="675"/>
      <c r="F935" s="675"/>
      <c r="G935" s="675"/>
      <c r="H935" s="675"/>
      <c r="I935" s="675"/>
      <c r="J935" s="675"/>
      <c r="K935" s="675"/>
      <c r="L935" s="675"/>
      <c r="M935" s="675"/>
      <c r="N935" s="675"/>
      <c r="O935" s="675"/>
      <c r="P935" s="675"/>
      <c r="Q935" s="675"/>
      <c r="R935" s="675"/>
      <c r="S935" s="675"/>
      <c r="T935" s="675"/>
      <c r="U935" s="675"/>
      <c r="V935" s="675"/>
      <c r="W935" s="675"/>
      <c r="X935" s="675"/>
      <c r="Y935" s="675"/>
      <c r="Z935" s="675"/>
    </row>
    <row r="936" spans="1:26">
      <c r="A936" s="674"/>
      <c r="B936" s="675"/>
      <c r="C936" s="675"/>
      <c r="D936" s="675"/>
      <c r="E936" s="675"/>
      <c r="F936" s="675"/>
      <c r="G936" s="675"/>
      <c r="H936" s="675"/>
      <c r="I936" s="675"/>
      <c r="J936" s="675"/>
      <c r="K936" s="675"/>
      <c r="L936" s="675"/>
      <c r="M936" s="675"/>
      <c r="N936" s="675"/>
      <c r="O936" s="675"/>
      <c r="P936" s="675"/>
      <c r="Q936" s="675"/>
      <c r="R936" s="675"/>
      <c r="S936" s="675"/>
      <c r="T936" s="675"/>
      <c r="U936" s="675"/>
      <c r="V936" s="675"/>
      <c r="W936" s="675"/>
      <c r="X936" s="675"/>
      <c r="Y936" s="675"/>
      <c r="Z936" s="675"/>
    </row>
    <row r="937" spans="1:26">
      <c r="A937" s="674"/>
      <c r="B937" s="675"/>
      <c r="C937" s="675"/>
      <c r="D937" s="675"/>
      <c r="E937" s="675"/>
      <c r="F937" s="675"/>
      <c r="G937" s="675"/>
      <c r="H937" s="675"/>
      <c r="I937" s="675"/>
      <c r="J937" s="675"/>
      <c r="K937" s="675"/>
      <c r="L937" s="675"/>
      <c r="M937" s="675"/>
      <c r="N937" s="675"/>
      <c r="O937" s="675"/>
      <c r="P937" s="675"/>
      <c r="Q937" s="675"/>
      <c r="R937" s="675"/>
      <c r="S937" s="675"/>
      <c r="T937" s="675"/>
      <c r="U937" s="675"/>
      <c r="V937" s="675"/>
      <c r="W937" s="675"/>
      <c r="X937" s="675"/>
      <c r="Y937" s="675"/>
      <c r="Z937" s="675"/>
    </row>
    <row r="938" spans="1:26">
      <c r="A938" s="674"/>
      <c r="B938" s="675"/>
      <c r="C938" s="675"/>
      <c r="D938" s="675"/>
      <c r="E938" s="675"/>
      <c r="F938" s="675"/>
      <c r="G938" s="675"/>
      <c r="H938" s="675"/>
      <c r="I938" s="675"/>
      <c r="J938" s="675"/>
      <c r="K938" s="675"/>
      <c r="L938" s="675"/>
      <c r="M938" s="675"/>
      <c r="N938" s="675"/>
      <c r="O938" s="675"/>
      <c r="P938" s="675"/>
      <c r="Q938" s="675"/>
      <c r="R938" s="675"/>
      <c r="S938" s="675"/>
      <c r="T938" s="675"/>
      <c r="U938" s="675"/>
      <c r="V938" s="675"/>
      <c r="W938" s="675"/>
      <c r="X938" s="675"/>
      <c r="Y938" s="675"/>
      <c r="Z938" s="675"/>
    </row>
    <row r="939" spans="1:26">
      <c r="A939" s="674"/>
      <c r="B939" s="675"/>
      <c r="C939" s="675"/>
      <c r="D939" s="675"/>
      <c r="E939" s="675"/>
      <c r="F939" s="675"/>
      <c r="G939" s="675"/>
      <c r="H939" s="675"/>
      <c r="I939" s="675"/>
      <c r="J939" s="675"/>
      <c r="K939" s="675"/>
      <c r="L939" s="675"/>
      <c r="M939" s="675"/>
      <c r="N939" s="675"/>
      <c r="O939" s="675"/>
      <c r="P939" s="675"/>
      <c r="Q939" s="675"/>
      <c r="R939" s="675"/>
      <c r="S939" s="675"/>
      <c r="T939" s="675"/>
      <c r="U939" s="675"/>
      <c r="V939" s="675"/>
      <c r="W939" s="675"/>
      <c r="X939" s="675"/>
      <c r="Y939" s="675"/>
      <c r="Z939" s="675"/>
    </row>
    <row r="940" spans="1:26">
      <c r="A940" s="674"/>
      <c r="B940" s="675"/>
      <c r="C940" s="675"/>
      <c r="D940" s="675"/>
      <c r="E940" s="675"/>
      <c r="F940" s="675"/>
      <c r="G940" s="675"/>
      <c r="H940" s="675"/>
      <c r="I940" s="675"/>
      <c r="J940" s="675"/>
      <c r="K940" s="675"/>
      <c r="L940" s="675"/>
      <c r="M940" s="675"/>
      <c r="N940" s="675"/>
      <c r="O940" s="675"/>
      <c r="P940" s="675"/>
      <c r="Q940" s="675"/>
      <c r="R940" s="675"/>
      <c r="S940" s="675"/>
      <c r="T940" s="675"/>
      <c r="U940" s="675"/>
      <c r="V940" s="675"/>
      <c r="W940" s="675"/>
      <c r="X940" s="675"/>
      <c r="Y940" s="675"/>
      <c r="Z940" s="675"/>
    </row>
    <row r="941" spans="1:26">
      <c r="A941" s="674"/>
      <c r="B941" s="675"/>
      <c r="C941" s="675"/>
      <c r="D941" s="675"/>
      <c r="E941" s="675"/>
      <c r="F941" s="675"/>
      <c r="G941" s="675"/>
      <c r="H941" s="675"/>
      <c r="I941" s="675"/>
      <c r="J941" s="675"/>
      <c r="K941" s="675"/>
      <c r="L941" s="675"/>
      <c r="M941" s="675"/>
      <c r="N941" s="675"/>
      <c r="O941" s="675"/>
      <c r="P941" s="675"/>
      <c r="Q941" s="675"/>
      <c r="R941" s="675"/>
      <c r="S941" s="675"/>
      <c r="T941" s="675"/>
      <c r="U941" s="675"/>
      <c r="V941" s="675"/>
      <c r="W941" s="675"/>
      <c r="X941" s="675"/>
      <c r="Y941" s="675"/>
      <c r="Z941" s="675"/>
    </row>
    <row r="942" spans="1:26">
      <c r="A942" s="674"/>
      <c r="B942" s="675"/>
      <c r="C942" s="675"/>
      <c r="D942" s="675"/>
      <c r="E942" s="675"/>
      <c r="F942" s="675"/>
      <c r="G942" s="675"/>
      <c r="H942" s="675"/>
      <c r="I942" s="675"/>
      <c r="J942" s="675"/>
      <c r="K942" s="675"/>
      <c r="L942" s="675"/>
      <c r="M942" s="675"/>
      <c r="N942" s="675"/>
      <c r="O942" s="675"/>
      <c r="P942" s="675"/>
      <c r="Q942" s="675"/>
      <c r="R942" s="675"/>
      <c r="S942" s="675"/>
      <c r="T942" s="675"/>
      <c r="U942" s="675"/>
      <c r="V942" s="675"/>
      <c r="W942" s="675"/>
      <c r="X942" s="675"/>
      <c r="Y942" s="675"/>
      <c r="Z942" s="675"/>
    </row>
    <row r="943" spans="1:26">
      <c r="A943" s="674"/>
      <c r="B943" s="675"/>
      <c r="C943" s="675"/>
      <c r="D943" s="675"/>
      <c r="E943" s="675"/>
      <c r="F943" s="675"/>
      <c r="G943" s="675"/>
      <c r="H943" s="675"/>
      <c r="I943" s="675"/>
      <c r="J943" s="675"/>
      <c r="K943" s="675"/>
      <c r="L943" s="675"/>
      <c r="M943" s="675"/>
      <c r="N943" s="675"/>
      <c r="O943" s="675"/>
      <c r="P943" s="675"/>
      <c r="Q943" s="675"/>
      <c r="R943" s="675"/>
      <c r="S943" s="675"/>
      <c r="T943" s="675"/>
      <c r="U943" s="675"/>
      <c r="V943" s="675"/>
      <c r="W943" s="675"/>
      <c r="X943" s="675"/>
      <c r="Y943" s="675"/>
      <c r="Z943" s="675"/>
    </row>
    <row r="944" spans="1:26">
      <c r="A944" s="674"/>
      <c r="B944" s="675"/>
      <c r="C944" s="675"/>
      <c r="D944" s="675"/>
      <c r="E944" s="675"/>
      <c r="F944" s="675"/>
      <c r="G944" s="675"/>
      <c r="H944" s="675"/>
      <c r="I944" s="675"/>
      <c r="J944" s="675"/>
      <c r="K944" s="675"/>
      <c r="L944" s="675"/>
      <c r="M944" s="675"/>
      <c r="N944" s="675"/>
      <c r="O944" s="675"/>
      <c r="P944" s="675"/>
      <c r="Q944" s="675"/>
      <c r="R944" s="675"/>
      <c r="S944" s="675"/>
      <c r="T944" s="675"/>
      <c r="U944" s="675"/>
      <c r="V944" s="675"/>
      <c r="W944" s="675"/>
      <c r="X944" s="675"/>
      <c r="Y944" s="675"/>
      <c r="Z944" s="675"/>
    </row>
    <row r="945" spans="1:26">
      <c r="A945" s="674"/>
      <c r="B945" s="675"/>
      <c r="C945" s="675"/>
      <c r="D945" s="675"/>
      <c r="E945" s="675"/>
      <c r="F945" s="675"/>
      <c r="G945" s="675"/>
      <c r="H945" s="675"/>
      <c r="I945" s="675"/>
      <c r="J945" s="675"/>
      <c r="K945" s="675"/>
      <c r="L945" s="675"/>
      <c r="M945" s="675"/>
      <c r="N945" s="675"/>
      <c r="O945" s="675"/>
      <c r="P945" s="675"/>
      <c r="Q945" s="675"/>
      <c r="R945" s="675"/>
      <c r="S945" s="675"/>
      <c r="T945" s="675"/>
      <c r="U945" s="675"/>
      <c r="V945" s="675"/>
      <c r="W945" s="675"/>
      <c r="X945" s="675"/>
      <c r="Y945" s="675"/>
      <c r="Z945" s="675"/>
    </row>
    <row r="946" spans="1:26">
      <c r="A946" s="674"/>
      <c r="B946" s="675"/>
      <c r="C946" s="675"/>
      <c r="D946" s="675"/>
      <c r="E946" s="675"/>
      <c r="F946" s="675"/>
      <c r="G946" s="675"/>
      <c r="H946" s="675"/>
      <c r="I946" s="675"/>
      <c r="J946" s="675"/>
      <c r="K946" s="675"/>
      <c r="L946" s="675"/>
      <c r="M946" s="675"/>
      <c r="N946" s="675"/>
      <c r="O946" s="675"/>
      <c r="P946" s="675"/>
      <c r="Q946" s="675"/>
      <c r="R946" s="675"/>
      <c r="S946" s="675"/>
      <c r="T946" s="675"/>
      <c r="U946" s="675"/>
      <c r="V946" s="675"/>
      <c r="W946" s="675"/>
      <c r="X946" s="675"/>
      <c r="Y946" s="675"/>
      <c r="Z946" s="675"/>
    </row>
    <row r="947" spans="1:26">
      <c r="A947" s="674"/>
      <c r="B947" s="675"/>
      <c r="C947" s="675"/>
      <c r="D947" s="675"/>
      <c r="E947" s="675"/>
      <c r="F947" s="675"/>
      <c r="G947" s="675"/>
      <c r="H947" s="675"/>
      <c r="I947" s="675"/>
      <c r="J947" s="675"/>
      <c r="K947" s="675"/>
      <c r="L947" s="675"/>
      <c r="M947" s="675"/>
      <c r="N947" s="675"/>
      <c r="O947" s="675"/>
      <c r="P947" s="675"/>
      <c r="Q947" s="675"/>
      <c r="R947" s="675"/>
      <c r="S947" s="675"/>
      <c r="T947" s="675"/>
      <c r="U947" s="675"/>
      <c r="V947" s="675"/>
      <c r="W947" s="675"/>
      <c r="X947" s="675"/>
      <c r="Y947" s="675"/>
      <c r="Z947" s="675"/>
    </row>
    <row r="948" spans="1:26">
      <c r="A948" s="674"/>
      <c r="B948" s="675"/>
      <c r="C948" s="675"/>
      <c r="D948" s="675"/>
      <c r="E948" s="675"/>
      <c r="F948" s="675"/>
      <c r="G948" s="675"/>
      <c r="H948" s="675"/>
      <c r="I948" s="675"/>
      <c r="J948" s="675"/>
      <c r="K948" s="675"/>
      <c r="L948" s="675"/>
      <c r="M948" s="675"/>
      <c r="N948" s="675"/>
      <c r="O948" s="675"/>
      <c r="P948" s="675"/>
      <c r="Q948" s="675"/>
      <c r="R948" s="675"/>
      <c r="S948" s="675"/>
      <c r="T948" s="675"/>
      <c r="U948" s="675"/>
      <c r="V948" s="675"/>
      <c r="W948" s="675"/>
      <c r="X948" s="675"/>
      <c r="Y948" s="675"/>
      <c r="Z948" s="675"/>
    </row>
    <row r="949" spans="1:26">
      <c r="A949" s="674"/>
      <c r="B949" s="675"/>
      <c r="C949" s="675"/>
      <c r="D949" s="675"/>
      <c r="E949" s="675"/>
      <c r="F949" s="675"/>
      <c r="G949" s="675"/>
      <c r="H949" s="675"/>
      <c r="I949" s="675"/>
      <c r="J949" s="675"/>
      <c r="K949" s="675"/>
      <c r="L949" s="675"/>
      <c r="M949" s="675"/>
      <c r="N949" s="675"/>
      <c r="O949" s="675"/>
      <c r="P949" s="675"/>
      <c r="Q949" s="675"/>
      <c r="R949" s="675"/>
      <c r="S949" s="675"/>
      <c r="T949" s="675"/>
      <c r="U949" s="675"/>
      <c r="V949" s="675"/>
      <c r="W949" s="675"/>
      <c r="X949" s="675"/>
      <c r="Y949" s="675"/>
      <c r="Z949" s="675"/>
    </row>
    <row r="950" spans="1:26">
      <c r="A950" s="674"/>
      <c r="B950" s="675"/>
      <c r="C950" s="675"/>
      <c r="D950" s="675"/>
      <c r="E950" s="675"/>
      <c r="F950" s="675"/>
      <c r="G950" s="675"/>
      <c r="H950" s="675"/>
      <c r="I950" s="675"/>
      <c r="J950" s="675"/>
      <c r="K950" s="675"/>
      <c r="L950" s="675"/>
      <c r="M950" s="675"/>
      <c r="N950" s="675"/>
      <c r="O950" s="675"/>
      <c r="P950" s="675"/>
      <c r="Q950" s="675"/>
      <c r="R950" s="675"/>
      <c r="S950" s="675"/>
      <c r="T950" s="675"/>
      <c r="U950" s="675"/>
      <c r="V950" s="675"/>
      <c r="W950" s="675"/>
      <c r="X950" s="675"/>
      <c r="Y950" s="675"/>
      <c r="Z950" s="675"/>
    </row>
    <row r="951" spans="1:26">
      <c r="A951" s="674"/>
      <c r="B951" s="675"/>
      <c r="C951" s="675"/>
      <c r="D951" s="675"/>
      <c r="E951" s="675"/>
      <c r="F951" s="675"/>
      <c r="G951" s="675"/>
      <c r="H951" s="675"/>
      <c r="I951" s="675"/>
      <c r="J951" s="675"/>
      <c r="K951" s="675"/>
      <c r="L951" s="675"/>
      <c r="M951" s="675"/>
      <c r="N951" s="675"/>
      <c r="O951" s="675"/>
      <c r="P951" s="675"/>
      <c r="Q951" s="675"/>
      <c r="R951" s="675"/>
      <c r="S951" s="675"/>
      <c r="T951" s="675"/>
      <c r="U951" s="675"/>
      <c r="V951" s="675"/>
      <c r="W951" s="675"/>
      <c r="X951" s="675"/>
      <c r="Y951" s="675"/>
      <c r="Z951" s="675"/>
    </row>
    <row r="952" spans="1:26">
      <c r="A952" s="674"/>
      <c r="B952" s="675"/>
      <c r="C952" s="675"/>
      <c r="D952" s="675"/>
      <c r="E952" s="675"/>
      <c r="F952" s="675"/>
      <c r="G952" s="675"/>
      <c r="H952" s="675"/>
      <c r="I952" s="675"/>
      <c r="J952" s="675"/>
      <c r="K952" s="675"/>
      <c r="L952" s="675"/>
      <c r="M952" s="675"/>
      <c r="N952" s="675"/>
      <c r="O952" s="675"/>
      <c r="P952" s="675"/>
      <c r="Q952" s="675"/>
      <c r="R952" s="675"/>
      <c r="S952" s="675"/>
      <c r="T952" s="675"/>
      <c r="U952" s="675"/>
      <c r="V952" s="675"/>
      <c r="W952" s="675"/>
      <c r="X952" s="675"/>
      <c r="Y952" s="675"/>
      <c r="Z952" s="675"/>
    </row>
    <row r="953" spans="1:26">
      <c r="A953" s="674"/>
      <c r="B953" s="675"/>
      <c r="C953" s="675"/>
      <c r="D953" s="675"/>
      <c r="E953" s="675"/>
      <c r="F953" s="675"/>
      <c r="G953" s="675"/>
      <c r="H953" s="675"/>
      <c r="I953" s="675"/>
      <c r="J953" s="675"/>
      <c r="K953" s="675"/>
      <c r="L953" s="675"/>
      <c r="M953" s="675"/>
      <c r="N953" s="675"/>
      <c r="O953" s="675"/>
      <c r="P953" s="675"/>
      <c r="Q953" s="675"/>
      <c r="R953" s="675"/>
      <c r="S953" s="675"/>
      <c r="T953" s="675"/>
      <c r="U953" s="675"/>
      <c r="V953" s="675"/>
      <c r="W953" s="675"/>
      <c r="X953" s="675"/>
      <c r="Y953" s="675"/>
      <c r="Z953" s="675"/>
    </row>
    <row r="954" spans="1:26">
      <c r="A954" s="674"/>
      <c r="B954" s="675"/>
      <c r="C954" s="675"/>
      <c r="D954" s="675"/>
      <c r="E954" s="675"/>
      <c r="F954" s="675"/>
      <c r="G954" s="675"/>
      <c r="H954" s="675"/>
      <c r="I954" s="675"/>
      <c r="J954" s="675"/>
      <c r="K954" s="675"/>
      <c r="L954" s="675"/>
      <c r="M954" s="675"/>
      <c r="N954" s="675"/>
      <c r="O954" s="675"/>
      <c r="P954" s="675"/>
      <c r="Q954" s="675"/>
      <c r="R954" s="675"/>
      <c r="S954" s="675"/>
      <c r="T954" s="675"/>
      <c r="U954" s="675"/>
      <c r="V954" s="675"/>
      <c r="W954" s="675"/>
      <c r="X954" s="675"/>
      <c r="Y954" s="675"/>
      <c r="Z954" s="675"/>
    </row>
    <row r="955" spans="1:26">
      <c r="A955" s="674"/>
      <c r="B955" s="675"/>
      <c r="C955" s="675"/>
      <c r="D955" s="675"/>
      <c r="E955" s="675"/>
      <c r="F955" s="675"/>
      <c r="G955" s="675"/>
      <c r="H955" s="675"/>
      <c r="I955" s="675"/>
      <c r="J955" s="675"/>
      <c r="K955" s="675"/>
      <c r="L955" s="675"/>
      <c r="M955" s="675"/>
      <c r="N955" s="675"/>
      <c r="O955" s="675"/>
      <c r="P955" s="675"/>
      <c r="Q955" s="675"/>
      <c r="R955" s="675"/>
      <c r="S955" s="675"/>
      <c r="T955" s="675"/>
      <c r="U955" s="675"/>
      <c r="V955" s="675"/>
      <c r="W955" s="675"/>
      <c r="X955" s="675"/>
      <c r="Y955" s="675"/>
      <c r="Z955" s="675"/>
    </row>
    <row r="956" spans="1:26">
      <c r="A956" s="674"/>
      <c r="B956" s="675"/>
      <c r="C956" s="675"/>
      <c r="D956" s="675"/>
      <c r="E956" s="675"/>
      <c r="F956" s="675"/>
      <c r="G956" s="675"/>
      <c r="H956" s="675"/>
      <c r="I956" s="675"/>
      <c r="J956" s="675"/>
      <c r="K956" s="675"/>
      <c r="L956" s="675"/>
      <c r="M956" s="675"/>
      <c r="N956" s="675"/>
      <c r="O956" s="675"/>
      <c r="P956" s="675"/>
      <c r="Q956" s="675"/>
      <c r="R956" s="675"/>
      <c r="S956" s="675"/>
      <c r="T956" s="675"/>
      <c r="U956" s="675"/>
      <c r="V956" s="675"/>
      <c r="W956" s="675"/>
      <c r="X956" s="675"/>
      <c r="Y956" s="675"/>
      <c r="Z956" s="675"/>
    </row>
    <row r="957" spans="1:26">
      <c r="A957" s="674"/>
      <c r="B957" s="675"/>
      <c r="C957" s="675"/>
      <c r="D957" s="675"/>
      <c r="E957" s="675"/>
      <c r="F957" s="675"/>
      <c r="G957" s="675"/>
      <c r="H957" s="675"/>
      <c r="I957" s="675"/>
      <c r="J957" s="675"/>
      <c r="K957" s="675"/>
      <c r="L957" s="675"/>
      <c r="M957" s="675"/>
      <c r="N957" s="675"/>
      <c r="O957" s="675"/>
      <c r="P957" s="675"/>
      <c r="Q957" s="675"/>
      <c r="R957" s="675"/>
      <c r="S957" s="675"/>
      <c r="T957" s="675"/>
      <c r="U957" s="675"/>
      <c r="V957" s="675"/>
      <c r="W957" s="675"/>
      <c r="X957" s="675"/>
      <c r="Y957" s="675"/>
      <c r="Z957" s="675"/>
    </row>
    <row r="958" spans="1:26">
      <c r="A958" s="674"/>
      <c r="B958" s="675"/>
      <c r="C958" s="675"/>
      <c r="D958" s="675"/>
      <c r="E958" s="675"/>
      <c r="F958" s="675"/>
      <c r="G958" s="675"/>
      <c r="H958" s="675"/>
      <c r="I958" s="675"/>
      <c r="J958" s="675"/>
      <c r="K958" s="675"/>
      <c r="L958" s="675"/>
      <c r="M958" s="675"/>
      <c r="N958" s="675"/>
      <c r="O958" s="675"/>
      <c r="P958" s="675"/>
      <c r="Q958" s="675"/>
      <c r="R958" s="675"/>
      <c r="S958" s="675"/>
      <c r="T958" s="675"/>
      <c r="U958" s="675"/>
      <c r="V958" s="675"/>
      <c r="W958" s="675"/>
      <c r="X958" s="675"/>
      <c r="Y958" s="675"/>
      <c r="Z958" s="675"/>
    </row>
    <row r="959" spans="1:26">
      <c r="A959" s="674"/>
      <c r="B959" s="675"/>
      <c r="C959" s="675"/>
      <c r="D959" s="675"/>
      <c r="E959" s="675"/>
      <c r="F959" s="675"/>
      <c r="G959" s="675"/>
      <c r="H959" s="675"/>
      <c r="I959" s="675"/>
      <c r="J959" s="675"/>
      <c r="K959" s="675"/>
      <c r="L959" s="675"/>
      <c r="M959" s="675"/>
      <c r="N959" s="675"/>
      <c r="O959" s="675"/>
      <c r="P959" s="675"/>
      <c r="Q959" s="675"/>
      <c r="R959" s="675"/>
      <c r="S959" s="675"/>
      <c r="T959" s="675"/>
      <c r="U959" s="675"/>
      <c r="V959" s="675"/>
      <c r="W959" s="675"/>
      <c r="X959" s="675"/>
      <c r="Y959" s="675"/>
      <c r="Z959" s="675"/>
    </row>
    <row r="960" spans="1:26">
      <c r="A960" s="674"/>
      <c r="B960" s="675"/>
      <c r="C960" s="675"/>
      <c r="D960" s="675"/>
      <c r="E960" s="675"/>
      <c r="F960" s="675"/>
      <c r="G960" s="675"/>
      <c r="H960" s="675"/>
      <c r="I960" s="675"/>
      <c r="J960" s="675"/>
      <c r="K960" s="675"/>
      <c r="L960" s="675"/>
      <c r="M960" s="675"/>
      <c r="N960" s="675"/>
      <c r="O960" s="675"/>
      <c r="P960" s="675"/>
      <c r="Q960" s="675"/>
      <c r="R960" s="675"/>
      <c r="S960" s="675"/>
      <c r="T960" s="675"/>
      <c r="U960" s="675"/>
      <c r="V960" s="675"/>
      <c r="W960" s="675"/>
      <c r="X960" s="675"/>
      <c r="Y960" s="675"/>
      <c r="Z960" s="675"/>
    </row>
    <row r="961" spans="1:26">
      <c r="A961" s="674"/>
      <c r="B961" s="675"/>
      <c r="C961" s="675"/>
      <c r="D961" s="675"/>
      <c r="E961" s="675"/>
      <c r="F961" s="675"/>
      <c r="G961" s="675"/>
      <c r="H961" s="675"/>
      <c r="I961" s="675"/>
      <c r="J961" s="675"/>
      <c r="K961" s="675"/>
      <c r="L961" s="675"/>
      <c r="M961" s="675"/>
      <c r="N961" s="675"/>
      <c r="O961" s="675"/>
      <c r="P961" s="675"/>
      <c r="Q961" s="675"/>
      <c r="R961" s="675"/>
      <c r="S961" s="675"/>
      <c r="T961" s="675"/>
      <c r="U961" s="675"/>
      <c r="V961" s="675"/>
      <c r="W961" s="675"/>
      <c r="X961" s="675"/>
      <c r="Y961" s="675"/>
      <c r="Z961" s="675"/>
    </row>
    <row r="962" spans="1:26">
      <c r="A962" s="674"/>
      <c r="B962" s="675"/>
      <c r="C962" s="675"/>
      <c r="D962" s="675"/>
      <c r="E962" s="675"/>
      <c r="F962" s="675"/>
      <c r="G962" s="675"/>
      <c r="H962" s="675"/>
      <c r="I962" s="675"/>
      <c r="J962" s="675"/>
      <c r="K962" s="675"/>
      <c r="L962" s="675"/>
      <c r="M962" s="675"/>
      <c r="N962" s="675"/>
      <c r="O962" s="675"/>
      <c r="P962" s="675"/>
      <c r="Q962" s="675"/>
      <c r="R962" s="675"/>
      <c r="S962" s="675"/>
      <c r="T962" s="675"/>
      <c r="U962" s="675"/>
      <c r="V962" s="675"/>
      <c r="W962" s="675"/>
      <c r="X962" s="675"/>
      <c r="Y962" s="675"/>
      <c r="Z962" s="675"/>
    </row>
    <row r="963" spans="1:26">
      <c r="A963" s="674"/>
      <c r="B963" s="675"/>
      <c r="C963" s="675"/>
      <c r="D963" s="675"/>
      <c r="E963" s="675"/>
      <c r="F963" s="675"/>
      <c r="G963" s="675"/>
      <c r="H963" s="675"/>
      <c r="I963" s="675"/>
      <c r="J963" s="675"/>
      <c r="K963" s="675"/>
      <c r="L963" s="675"/>
      <c r="M963" s="675"/>
      <c r="N963" s="675"/>
      <c r="O963" s="675"/>
      <c r="P963" s="675"/>
      <c r="Q963" s="675"/>
      <c r="R963" s="675"/>
      <c r="S963" s="675"/>
      <c r="T963" s="675"/>
      <c r="U963" s="675"/>
      <c r="V963" s="675"/>
      <c r="W963" s="675"/>
      <c r="X963" s="675"/>
      <c r="Y963" s="675"/>
      <c r="Z963" s="675"/>
    </row>
    <row r="964" spans="1:26">
      <c r="A964" s="674"/>
      <c r="B964" s="675"/>
      <c r="C964" s="675"/>
      <c r="D964" s="675"/>
      <c r="E964" s="675"/>
      <c r="F964" s="675"/>
      <c r="G964" s="675"/>
      <c r="H964" s="675"/>
      <c r="I964" s="675"/>
      <c r="J964" s="675"/>
      <c r="K964" s="675"/>
      <c r="L964" s="675"/>
      <c r="M964" s="675"/>
      <c r="N964" s="675"/>
      <c r="O964" s="675"/>
      <c r="P964" s="675"/>
      <c r="Q964" s="675"/>
      <c r="R964" s="675"/>
      <c r="S964" s="675"/>
      <c r="T964" s="675"/>
      <c r="U964" s="675"/>
      <c r="V964" s="675"/>
      <c r="W964" s="675"/>
      <c r="X964" s="675"/>
      <c r="Y964" s="675"/>
      <c r="Z964" s="675"/>
    </row>
    <row r="965" spans="1:26">
      <c r="A965" s="674"/>
      <c r="B965" s="675"/>
      <c r="C965" s="675"/>
      <c r="D965" s="675"/>
      <c r="E965" s="675"/>
      <c r="F965" s="675"/>
      <c r="G965" s="675"/>
      <c r="H965" s="675"/>
      <c r="I965" s="675"/>
      <c r="J965" s="675"/>
      <c r="K965" s="675"/>
      <c r="L965" s="675"/>
      <c r="M965" s="675"/>
      <c r="N965" s="675"/>
      <c r="O965" s="675"/>
      <c r="P965" s="675"/>
      <c r="Q965" s="675"/>
      <c r="R965" s="675"/>
      <c r="S965" s="675"/>
      <c r="T965" s="675"/>
      <c r="U965" s="675"/>
      <c r="V965" s="675"/>
      <c r="W965" s="675"/>
      <c r="X965" s="675"/>
      <c r="Y965" s="675"/>
      <c r="Z965" s="675"/>
    </row>
    <row r="966" spans="1:26">
      <c r="A966" s="674"/>
      <c r="B966" s="675"/>
      <c r="C966" s="675"/>
      <c r="D966" s="675"/>
      <c r="E966" s="675"/>
      <c r="F966" s="675"/>
      <c r="G966" s="675"/>
      <c r="H966" s="675"/>
      <c r="I966" s="675"/>
      <c r="J966" s="675"/>
      <c r="K966" s="675"/>
      <c r="L966" s="675"/>
      <c r="M966" s="675"/>
      <c r="N966" s="675"/>
      <c r="O966" s="675"/>
      <c r="P966" s="675"/>
      <c r="Q966" s="675"/>
      <c r="R966" s="675"/>
      <c r="S966" s="675"/>
      <c r="T966" s="675"/>
      <c r="U966" s="675"/>
      <c r="V966" s="675"/>
      <c r="W966" s="675"/>
      <c r="X966" s="675"/>
      <c r="Y966" s="675"/>
      <c r="Z966" s="675"/>
    </row>
    <row r="967" spans="1:26">
      <c r="A967" s="674"/>
      <c r="B967" s="675"/>
      <c r="C967" s="675"/>
      <c r="D967" s="675"/>
      <c r="E967" s="675"/>
      <c r="F967" s="675"/>
      <c r="G967" s="675"/>
      <c r="H967" s="675"/>
      <c r="I967" s="675"/>
      <c r="J967" s="675"/>
      <c r="K967" s="675"/>
      <c r="L967" s="675"/>
      <c r="M967" s="675"/>
      <c r="N967" s="675"/>
      <c r="O967" s="675"/>
      <c r="P967" s="675"/>
      <c r="Q967" s="675"/>
      <c r="R967" s="675"/>
      <c r="S967" s="675"/>
      <c r="T967" s="675"/>
      <c r="U967" s="675"/>
      <c r="V967" s="675"/>
      <c r="W967" s="675"/>
      <c r="X967" s="675"/>
      <c r="Y967" s="675"/>
      <c r="Z967" s="675"/>
    </row>
    <row r="968" spans="1:26">
      <c r="A968" s="674"/>
      <c r="B968" s="675"/>
      <c r="C968" s="675"/>
      <c r="D968" s="675"/>
      <c r="E968" s="675"/>
      <c r="F968" s="675"/>
      <c r="G968" s="675"/>
      <c r="H968" s="675"/>
      <c r="I968" s="675"/>
      <c r="J968" s="675"/>
      <c r="K968" s="675"/>
      <c r="L968" s="675"/>
      <c r="M968" s="675"/>
      <c r="N968" s="675"/>
      <c r="O968" s="675"/>
      <c r="P968" s="675"/>
      <c r="Q968" s="675"/>
      <c r="R968" s="675"/>
      <c r="S968" s="675"/>
      <c r="T968" s="675"/>
      <c r="U968" s="675"/>
      <c r="V968" s="675"/>
      <c r="W968" s="675"/>
      <c r="X968" s="675"/>
      <c r="Y968" s="675"/>
      <c r="Z968" s="675"/>
    </row>
    <row r="969" spans="1:26">
      <c r="A969" s="674"/>
      <c r="B969" s="675"/>
      <c r="C969" s="675"/>
      <c r="D969" s="675"/>
      <c r="E969" s="675"/>
      <c r="F969" s="675"/>
      <c r="G969" s="675"/>
      <c r="H969" s="675"/>
      <c r="I969" s="675"/>
      <c r="J969" s="675"/>
      <c r="K969" s="675"/>
      <c r="L969" s="675"/>
      <c r="M969" s="675"/>
      <c r="N969" s="675"/>
      <c r="O969" s="675"/>
      <c r="P969" s="675"/>
      <c r="Q969" s="675"/>
      <c r="R969" s="675"/>
      <c r="S969" s="675"/>
      <c r="T969" s="675"/>
      <c r="U969" s="675"/>
      <c r="V969" s="675"/>
      <c r="W969" s="675"/>
      <c r="X969" s="675"/>
      <c r="Y969" s="675"/>
      <c r="Z969" s="675"/>
    </row>
    <row r="970" spans="1:26">
      <c r="A970" s="674"/>
      <c r="B970" s="675"/>
      <c r="C970" s="675"/>
      <c r="D970" s="675"/>
      <c r="E970" s="675"/>
      <c r="F970" s="675"/>
      <c r="G970" s="675"/>
      <c r="H970" s="675"/>
      <c r="I970" s="675"/>
      <c r="J970" s="675"/>
      <c r="K970" s="675"/>
      <c r="L970" s="675"/>
      <c r="M970" s="675"/>
      <c r="N970" s="675"/>
      <c r="O970" s="675"/>
      <c r="P970" s="675"/>
      <c r="Q970" s="675"/>
      <c r="R970" s="675"/>
      <c r="S970" s="675"/>
      <c r="T970" s="675"/>
      <c r="U970" s="675"/>
      <c r="V970" s="675"/>
      <c r="W970" s="675"/>
      <c r="X970" s="675"/>
      <c r="Y970" s="675"/>
      <c r="Z970" s="675"/>
    </row>
    <row r="971" spans="1:26">
      <c r="A971" s="674"/>
      <c r="B971" s="675"/>
      <c r="C971" s="675"/>
      <c r="D971" s="675"/>
      <c r="E971" s="675"/>
      <c r="F971" s="675"/>
      <c r="G971" s="675"/>
      <c r="H971" s="675"/>
      <c r="I971" s="675"/>
      <c r="J971" s="675"/>
      <c r="K971" s="675"/>
      <c r="L971" s="675"/>
      <c r="M971" s="675"/>
      <c r="N971" s="675"/>
      <c r="O971" s="675"/>
      <c r="P971" s="675"/>
      <c r="Q971" s="675"/>
      <c r="R971" s="675"/>
      <c r="S971" s="675"/>
      <c r="T971" s="675"/>
      <c r="U971" s="675"/>
      <c r="V971" s="675"/>
      <c r="W971" s="675"/>
      <c r="X971" s="675"/>
      <c r="Y971" s="675"/>
      <c r="Z971" s="675"/>
    </row>
    <row r="972" spans="1:26">
      <c r="A972" s="674"/>
      <c r="B972" s="675"/>
      <c r="C972" s="675"/>
      <c r="D972" s="675"/>
      <c r="E972" s="675"/>
      <c r="F972" s="675"/>
      <c r="G972" s="675"/>
      <c r="H972" s="675"/>
      <c r="I972" s="675"/>
      <c r="J972" s="675"/>
      <c r="K972" s="675"/>
      <c r="L972" s="675"/>
      <c r="M972" s="675"/>
      <c r="N972" s="675"/>
      <c r="O972" s="675"/>
      <c r="P972" s="675"/>
      <c r="Q972" s="675"/>
      <c r="R972" s="675"/>
      <c r="S972" s="675"/>
      <c r="T972" s="675"/>
      <c r="U972" s="675"/>
      <c r="V972" s="675"/>
      <c r="W972" s="675"/>
      <c r="X972" s="675"/>
      <c r="Y972" s="675"/>
      <c r="Z972" s="675"/>
    </row>
    <row r="973" spans="1:26">
      <c r="A973" s="674"/>
      <c r="B973" s="675"/>
      <c r="C973" s="675"/>
      <c r="D973" s="675"/>
      <c r="E973" s="675"/>
      <c r="F973" s="675"/>
      <c r="G973" s="675"/>
      <c r="H973" s="675"/>
      <c r="I973" s="675"/>
      <c r="J973" s="675"/>
      <c r="K973" s="675"/>
      <c r="L973" s="675"/>
      <c r="M973" s="675"/>
      <c r="N973" s="675"/>
      <c r="O973" s="675"/>
      <c r="P973" s="675"/>
      <c r="Q973" s="675"/>
      <c r="R973" s="675"/>
      <c r="S973" s="675"/>
      <c r="T973" s="675"/>
      <c r="U973" s="675"/>
      <c r="V973" s="675"/>
      <c r="W973" s="675"/>
      <c r="X973" s="675"/>
      <c r="Y973" s="675"/>
      <c r="Z973" s="675"/>
    </row>
    <row r="974" spans="1:26">
      <c r="A974" s="674"/>
      <c r="B974" s="675"/>
      <c r="C974" s="675"/>
      <c r="D974" s="675"/>
      <c r="E974" s="675"/>
      <c r="F974" s="675"/>
      <c r="G974" s="675"/>
      <c r="H974" s="675"/>
      <c r="I974" s="675"/>
      <c r="J974" s="675"/>
      <c r="K974" s="675"/>
      <c r="L974" s="675"/>
      <c r="M974" s="675"/>
      <c r="N974" s="675"/>
      <c r="O974" s="675"/>
      <c r="P974" s="675"/>
      <c r="Q974" s="675"/>
      <c r="R974" s="675"/>
      <c r="S974" s="675"/>
      <c r="T974" s="675"/>
      <c r="U974" s="675"/>
      <c r="V974" s="675"/>
      <c r="W974" s="675"/>
      <c r="X974" s="675"/>
      <c r="Y974" s="675"/>
      <c r="Z974" s="675"/>
    </row>
    <row r="975" spans="1:26">
      <c r="A975" s="674"/>
      <c r="B975" s="675"/>
      <c r="C975" s="675"/>
      <c r="D975" s="675"/>
      <c r="E975" s="675"/>
      <c r="F975" s="675"/>
      <c r="G975" s="675"/>
      <c r="H975" s="675"/>
      <c r="I975" s="675"/>
      <c r="J975" s="675"/>
      <c r="K975" s="675"/>
      <c r="L975" s="675"/>
      <c r="M975" s="675"/>
      <c r="N975" s="675"/>
      <c r="O975" s="675"/>
      <c r="P975" s="675"/>
      <c r="Q975" s="675"/>
      <c r="R975" s="675"/>
      <c r="S975" s="675"/>
      <c r="T975" s="675"/>
      <c r="U975" s="675"/>
      <c r="V975" s="675"/>
      <c r="W975" s="675"/>
      <c r="X975" s="675"/>
      <c r="Y975" s="675"/>
      <c r="Z975" s="675"/>
    </row>
    <row r="976" spans="1:26">
      <c r="A976" s="674"/>
      <c r="B976" s="675"/>
      <c r="C976" s="675"/>
      <c r="D976" s="675"/>
      <c r="E976" s="675"/>
      <c r="F976" s="675"/>
      <c r="G976" s="675"/>
      <c r="H976" s="675"/>
      <c r="I976" s="675"/>
      <c r="J976" s="675"/>
      <c r="K976" s="675"/>
      <c r="L976" s="675"/>
      <c r="M976" s="675"/>
      <c r="N976" s="675"/>
      <c r="O976" s="675"/>
      <c r="P976" s="675"/>
      <c r="Q976" s="675"/>
      <c r="R976" s="675"/>
      <c r="S976" s="675"/>
      <c r="T976" s="675"/>
      <c r="U976" s="675"/>
      <c r="V976" s="675"/>
      <c r="W976" s="675"/>
      <c r="X976" s="675"/>
      <c r="Y976" s="675"/>
      <c r="Z976" s="675"/>
    </row>
    <row r="977" spans="1:26">
      <c r="A977" s="674"/>
      <c r="B977" s="675"/>
      <c r="C977" s="675"/>
      <c r="D977" s="675"/>
      <c r="E977" s="675"/>
      <c r="F977" s="675"/>
      <c r="G977" s="675"/>
      <c r="H977" s="675"/>
      <c r="I977" s="675"/>
      <c r="J977" s="675"/>
      <c r="K977" s="675"/>
      <c r="L977" s="675"/>
      <c r="M977" s="675"/>
      <c r="N977" s="675"/>
      <c r="O977" s="675"/>
      <c r="P977" s="675"/>
      <c r="Q977" s="675"/>
      <c r="R977" s="675"/>
      <c r="S977" s="675"/>
      <c r="T977" s="675"/>
      <c r="U977" s="675"/>
      <c r="V977" s="675"/>
      <c r="W977" s="675"/>
      <c r="X977" s="675"/>
      <c r="Y977" s="675"/>
      <c r="Z977" s="675"/>
    </row>
    <row r="978" spans="1:26">
      <c r="A978" s="674"/>
      <c r="B978" s="675"/>
      <c r="C978" s="675"/>
      <c r="D978" s="675"/>
      <c r="E978" s="675"/>
      <c r="F978" s="675"/>
      <c r="G978" s="675"/>
      <c r="H978" s="675"/>
      <c r="I978" s="675"/>
      <c r="J978" s="675"/>
      <c r="K978" s="675"/>
      <c r="L978" s="675"/>
      <c r="M978" s="675"/>
      <c r="N978" s="675"/>
      <c r="O978" s="675"/>
      <c r="P978" s="675"/>
      <c r="Q978" s="675"/>
      <c r="R978" s="675"/>
      <c r="S978" s="675"/>
      <c r="T978" s="675"/>
      <c r="U978" s="675"/>
      <c r="V978" s="675"/>
      <c r="W978" s="675"/>
      <c r="X978" s="675"/>
      <c r="Y978" s="675"/>
      <c r="Z978" s="675"/>
    </row>
    <row r="979" spans="1:26">
      <c r="A979" s="674"/>
      <c r="B979" s="675"/>
      <c r="C979" s="675"/>
      <c r="D979" s="675"/>
      <c r="E979" s="675"/>
      <c r="F979" s="675"/>
      <c r="G979" s="675"/>
      <c r="H979" s="675"/>
      <c r="I979" s="675"/>
      <c r="J979" s="675"/>
      <c r="K979" s="675"/>
      <c r="L979" s="675"/>
      <c r="M979" s="675"/>
      <c r="N979" s="675"/>
      <c r="O979" s="675"/>
      <c r="P979" s="675"/>
      <c r="Q979" s="675"/>
      <c r="R979" s="675"/>
      <c r="S979" s="675"/>
      <c r="T979" s="675"/>
      <c r="U979" s="675"/>
      <c r="V979" s="675"/>
      <c r="W979" s="675"/>
      <c r="X979" s="675"/>
      <c r="Y979" s="675"/>
      <c r="Z979" s="675"/>
    </row>
    <row r="980" spans="1:26">
      <c r="A980" s="674"/>
      <c r="B980" s="675"/>
      <c r="C980" s="675"/>
      <c r="D980" s="675"/>
      <c r="E980" s="675"/>
      <c r="F980" s="675"/>
      <c r="G980" s="675"/>
      <c r="H980" s="675"/>
      <c r="I980" s="675"/>
      <c r="J980" s="675"/>
      <c r="K980" s="675"/>
      <c r="L980" s="675"/>
      <c r="M980" s="675"/>
      <c r="N980" s="675"/>
      <c r="O980" s="675"/>
      <c r="P980" s="675"/>
      <c r="Q980" s="675"/>
      <c r="R980" s="675"/>
      <c r="S980" s="675"/>
      <c r="T980" s="675"/>
      <c r="U980" s="675"/>
      <c r="V980" s="675"/>
      <c r="W980" s="675"/>
      <c r="X980" s="675"/>
      <c r="Y980" s="675"/>
      <c r="Z980" s="675"/>
    </row>
    <row r="981" spans="1:26">
      <c r="A981" s="674"/>
      <c r="B981" s="675"/>
      <c r="C981" s="675"/>
      <c r="D981" s="675"/>
      <c r="E981" s="675"/>
      <c r="F981" s="675"/>
      <c r="G981" s="675"/>
      <c r="H981" s="675"/>
      <c r="I981" s="675"/>
      <c r="J981" s="675"/>
      <c r="K981" s="675"/>
      <c r="L981" s="675"/>
      <c r="M981" s="675"/>
      <c r="N981" s="675"/>
      <c r="O981" s="675"/>
      <c r="P981" s="675"/>
      <c r="Q981" s="675"/>
      <c r="R981" s="675"/>
      <c r="S981" s="675"/>
      <c r="T981" s="675"/>
      <c r="U981" s="675"/>
      <c r="V981" s="675"/>
      <c r="W981" s="675"/>
      <c r="X981" s="675"/>
      <c r="Y981" s="675"/>
      <c r="Z981" s="675"/>
    </row>
    <row r="982" spans="1:26">
      <c r="A982" s="674"/>
      <c r="B982" s="675"/>
      <c r="C982" s="675"/>
      <c r="D982" s="675"/>
      <c r="E982" s="675"/>
      <c r="F982" s="675"/>
      <c r="G982" s="675"/>
      <c r="H982" s="675"/>
      <c r="I982" s="675"/>
      <c r="J982" s="675"/>
      <c r="K982" s="675"/>
      <c r="L982" s="675"/>
      <c r="M982" s="675"/>
      <c r="N982" s="675"/>
      <c r="O982" s="675"/>
      <c r="P982" s="675"/>
      <c r="Q982" s="675"/>
      <c r="R982" s="675"/>
      <c r="S982" s="675"/>
      <c r="T982" s="675"/>
      <c r="U982" s="675"/>
      <c r="V982" s="675"/>
      <c r="W982" s="675"/>
      <c r="X982" s="675"/>
      <c r="Y982" s="675"/>
      <c r="Z982" s="675"/>
    </row>
    <row r="983" spans="1:26">
      <c r="A983" s="674"/>
      <c r="B983" s="675"/>
      <c r="C983" s="675"/>
      <c r="D983" s="675"/>
      <c r="E983" s="675"/>
      <c r="F983" s="675"/>
      <c r="G983" s="675"/>
      <c r="H983" s="675"/>
      <c r="I983" s="675"/>
      <c r="J983" s="675"/>
      <c r="K983" s="675"/>
      <c r="L983" s="675"/>
      <c r="M983" s="675"/>
      <c r="N983" s="675"/>
      <c r="O983" s="675"/>
      <c r="P983" s="675"/>
      <c r="Q983" s="675"/>
      <c r="R983" s="675"/>
      <c r="S983" s="675"/>
      <c r="T983" s="675"/>
      <c r="U983" s="675"/>
      <c r="V983" s="675"/>
      <c r="W983" s="675"/>
      <c r="X983" s="675"/>
      <c r="Y983" s="675"/>
      <c r="Z983" s="675"/>
    </row>
    <row r="984" spans="1:26">
      <c r="A984" s="674"/>
      <c r="B984" s="675"/>
      <c r="C984" s="675"/>
      <c r="D984" s="675"/>
      <c r="E984" s="675"/>
      <c r="F984" s="675"/>
      <c r="G984" s="675"/>
      <c r="H984" s="675"/>
      <c r="I984" s="675"/>
      <c r="J984" s="675"/>
      <c r="K984" s="675"/>
      <c r="L984" s="675"/>
      <c r="M984" s="675"/>
      <c r="N984" s="675"/>
      <c r="O984" s="675"/>
      <c r="P984" s="675"/>
      <c r="Q984" s="675"/>
      <c r="R984" s="675"/>
      <c r="S984" s="675"/>
      <c r="T984" s="675"/>
      <c r="U984" s="675"/>
      <c r="V984" s="675"/>
      <c r="W984" s="675"/>
      <c r="X984" s="675"/>
      <c r="Y984" s="675"/>
      <c r="Z984" s="675"/>
    </row>
    <row r="985" spans="1:26">
      <c r="A985" s="674"/>
      <c r="B985" s="675"/>
      <c r="C985" s="675"/>
      <c r="D985" s="675"/>
      <c r="E985" s="675"/>
      <c r="F985" s="675"/>
      <c r="G985" s="675"/>
      <c r="H985" s="675"/>
      <c r="I985" s="675"/>
      <c r="J985" s="675"/>
      <c r="K985" s="675"/>
      <c r="L985" s="675"/>
      <c r="M985" s="675"/>
      <c r="N985" s="675"/>
      <c r="O985" s="675"/>
      <c r="P985" s="675"/>
      <c r="Q985" s="675"/>
      <c r="R985" s="675"/>
      <c r="S985" s="675"/>
      <c r="T985" s="675"/>
      <c r="U985" s="675"/>
      <c r="V985" s="675"/>
      <c r="W985" s="675"/>
      <c r="X985" s="675"/>
      <c r="Y985" s="675"/>
      <c r="Z985" s="675"/>
    </row>
    <row r="986" spans="1:26">
      <c r="A986" s="674"/>
      <c r="B986" s="675"/>
      <c r="C986" s="675"/>
      <c r="D986" s="675"/>
      <c r="E986" s="675"/>
      <c r="F986" s="675"/>
      <c r="G986" s="675"/>
      <c r="H986" s="675"/>
      <c r="I986" s="675"/>
      <c r="J986" s="675"/>
      <c r="K986" s="675"/>
      <c r="L986" s="675"/>
      <c r="M986" s="675"/>
      <c r="N986" s="675"/>
      <c r="O986" s="675"/>
      <c r="P986" s="675"/>
      <c r="Q986" s="675"/>
      <c r="R986" s="675"/>
      <c r="S986" s="675"/>
      <c r="T986" s="675"/>
      <c r="U986" s="675"/>
      <c r="V986" s="675"/>
      <c r="W986" s="675"/>
      <c r="X986" s="675"/>
      <c r="Y986" s="675"/>
      <c r="Z986" s="675"/>
    </row>
    <row r="987" spans="1:26">
      <c r="A987" s="674"/>
      <c r="B987" s="675"/>
      <c r="C987" s="675"/>
      <c r="D987" s="675"/>
      <c r="E987" s="675"/>
      <c r="F987" s="675"/>
      <c r="G987" s="675"/>
      <c r="H987" s="675"/>
      <c r="I987" s="675"/>
      <c r="J987" s="675"/>
      <c r="K987" s="675"/>
      <c r="L987" s="675"/>
      <c r="M987" s="675"/>
      <c r="N987" s="675"/>
      <c r="O987" s="675"/>
      <c r="P987" s="675"/>
      <c r="Q987" s="675"/>
      <c r="R987" s="675"/>
      <c r="S987" s="675"/>
      <c r="T987" s="675"/>
      <c r="U987" s="675"/>
      <c r="V987" s="675"/>
      <c r="W987" s="675"/>
      <c r="X987" s="675"/>
      <c r="Y987" s="675"/>
      <c r="Z987" s="675"/>
    </row>
    <row r="988" spans="1:26">
      <c r="A988" s="674"/>
      <c r="B988" s="675"/>
      <c r="C988" s="675"/>
      <c r="D988" s="675"/>
      <c r="E988" s="675"/>
      <c r="F988" s="675"/>
      <c r="G988" s="675"/>
      <c r="H988" s="675"/>
      <c r="I988" s="675"/>
      <c r="J988" s="675"/>
      <c r="K988" s="675"/>
      <c r="L988" s="675"/>
      <c r="M988" s="675"/>
      <c r="N988" s="675"/>
      <c r="O988" s="675"/>
      <c r="P988" s="675"/>
      <c r="Q988" s="675"/>
      <c r="R988" s="675"/>
      <c r="S988" s="675"/>
      <c r="T988" s="675"/>
      <c r="U988" s="675"/>
      <c r="V988" s="675"/>
      <c r="W988" s="675"/>
      <c r="X988" s="675"/>
      <c r="Y988" s="675"/>
      <c r="Z988" s="675"/>
    </row>
    <row r="989" spans="1:26">
      <c r="A989" s="674"/>
      <c r="B989" s="675"/>
      <c r="C989" s="675"/>
      <c r="D989" s="675"/>
      <c r="E989" s="675"/>
      <c r="F989" s="675"/>
      <c r="G989" s="675"/>
      <c r="H989" s="675"/>
      <c r="I989" s="675"/>
      <c r="J989" s="675"/>
      <c r="K989" s="675"/>
      <c r="L989" s="675"/>
      <c r="M989" s="675"/>
      <c r="N989" s="675"/>
      <c r="O989" s="675"/>
      <c r="P989" s="675"/>
      <c r="Q989" s="675"/>
      <c r="R989" s="675"/>
      <c r="S989" s="675"/>
      <c r="T989" s="675"/>
      <c r="U989" s="675"/>
      <c r="V989" s="675"/>
      <c r="W989" s="675"/>
      <c r="X989" s="675"/>
      <c r="Y989" s="675"/>
      <c r="Z989" s="675"/>
    </row>
    <row r="990" spans="1:26">
      <c r="A990" s="674"/>
      <c r="B990" s="675"/>
      <c r="C990" s="675"/>
      <c r="D990" s="675"/>
      <c r="E990" s="675"/>
      <c r="F990" s="675"/>
      <c r="G990" s="675"/>
      <c r="H990" s="675"/>
      <c r="I990" s="675"/>
      <c r="J990" s="675"/>
      <c r="K990" s="675"/>
      <c r="L990" s="675"/>
      <c r="M990" s="675"/>
      <c r="N990" s="675"/>
      <c r="O990" s="675"/>
      <c r="P990" s="675"/>
      <c r="Q990" s="675"/>
      <c r="R990" s="675"/>
      <c r="S990" s="675"/>
      <c r="T990" s="675"/>
      <c r="U990" s="675"/>
      <c r="V990" s="675"/>
      <c r="W990" s="675"/>
      <c r="X990" s="675"/>
      <c r="Y990" s="675"/>
      <c r="Z990" s="675"/>
    </row>
    <row r="991" spans="1:26">
      <c r="A991" s="674"/>
      <c r="B991" s="675"/>
      <c r="C991" s="675"/>
      <c r="D991" s="675"/>
      <c r="E991" s="675"/>
      <c r="F991" s="675"/>
      <c r="G991" s="675"/>
      <c r="H991" s="675"/>
      <c r="I991" s="675"/>
      <c r="J991" s="675"/>
      <c r="K991" s="675"/>
      <c r="L991" s="675"/>
      <c r="M991" s="675"/>
      <c r="N991" s="675"/>
      <c r="O991" s="675"/>
      <c r="P991" s="675"/>
      <c r="Q991" s="675"/>
      <c r="R991" s="675"/>
      <c r="S991" s="675"/>
      <c r="T991" s="675"/>
      <c r="U991" s="675"/>
      <c r="V991" s="675"/>
      <c r="W991" s="675"/>
      <c r="X991" s="675"/>
      <c r="Y991" s="675"/>
      <c r="Z991" s="675"/>
    </row>
    <row r="992" spans="1:26">
      <c r="A992" s="674"/>
      <c r="B992" s="675"/>
      <c r="C992" s="675"/>
      <c r="D992" s="675"/>
      <c r="E992" s="675"/>
      <c r="F992" s="675"/>
      <c r="G992" s="675"/>
      <c r="H992" s="675"/>
      <c r="I992" s="675"/>
      <c r="J992" s="675"/>
      <c r="K992" s="675"/>
      <c r="L992" s="675"/>
      <c r="M992" s="675"/>
      <c r="N992" s="675"/>
      <c r="O992" s="675"/>
      <c r="P992" s="675"/>
      <c r="Q992" s="675"/>
      <c r="R992" s="675"/>
      <c r="S992" s="675"/>
      <c r="T992" s="675"/>
      <c r="U992" s="675"/>
      <c r="V992" s="675"/>
      <c r="W992" s="675"/>
      <c r="X992" s="675"/>
      <c r="Y992" s="675"/>
      <c r="Z992" s="675"/>
    </row>
    <row r="993" spans="1:26">
      <c r="A993" s="674"/>
      <c r="B993" s="675"/>
      <c r="C993" s="675"/>
      <c r="D993" s="675"/>
      <c r="E993" s="675"/>
      <c r="F993" s="675"/>
      <c r="G993" s="675"/>
      <c r="H993" s="675"/>
      <c r="I993" s="675"/>
      <c r="J993" s="675"/>
      <c r="K993" s="675"/>
      <c r="L993" s="675"/>
      <c r="M993" s="675"/>
      <c r="N993" s="675"/>
      <c r="O993" s="675"/>
      <c r="P993" s="675"/>
      <c r="Q993" s="675"/>
      <c r="R993" s="675"/>
      <c r="S993" s="675"/>
      <c r="T993" s="675"/>
      <c r="U993" s="675"/>
      <c r="V993" s="675"/>
      <c r="W993" s="675"/>
      <c r="X993" s="675"/>
      <c r="Y993" s="675"/>
      <c r="Z993" s="675"/>
    </row>
    <row r="994" spans="1:26">
      <c r="A994" s="674"/>
      <c r="B994" s="675"/>
      <c r="C994" s="675"/>
      <c r="D994" s="675"/>
      <c r="E994" s="675"/>
      <c r="F994" s="675"/>
      <c r="G994" s="675"/>
      <c r="H994" s="675"/>
      <c r="I994" s="675"/>
      <c r="J994" s="675"/>
      <c r="K994" s="675"/>
      <c r="L994" s="675"/>
      <c r="M994" s="675"/>
      <c r="N994" s="675"/>
      <c r="O994" s="675"/>
      <c r="P994" s="675"/>
      <c r="Q994" s="675"/>
      <c r="R994" s="675"/>
      <c r="S994" s="675"/>
      <c r="T994" s="675"/>
      <c r="U994" s="675"/>
      <c r="V994" s="675"/>
      <c r="W994" s="675"/>
      <c r="X994" s="675"/>
      <c r="Y994" s="675"/>
      <c r="Z994" s="675"/>
    </row>
    <row r="995" spans="1:26">
      <c r="A995" s="674"/>
      <c r="B995" s="675"/>
      <c r="C995" s="675"/>
      <c r="D995" s="675"/>
      <c r="E995" s="675"/>
      <c r="F995" s="675"/>
      <c r="G995" s="675"/>
      <c r="H995" s="675"/>
      <c r="I995" s="675"/>
      <c r="J995" s="675"/>
      <c r="K995" s="675"/>
      <c r="L995" s="675"/>
      <c r="M995" s="675"/>
      <c r="N995" s="675"/>
      <c r="O995" s="675"/>
      <c r="P995" s="675"/>
      <c r="Q995" s="675"/>
      <c r="R995" s="675"/>
      <c r="S995" s="675"/>
      <c r="T995" s="675"/>
      <c r="U995" s="675"/>
      <c r="V995" s="675"/>
      <c r="W995" s="675"/>
      <c r="X995" s="675"/>
      <c r="Y995" s="675"/>
      <c r="Z995" s="675"/>
    </row>
    <row r="996" spans="1:26">
      <c r="A996" s="674"/>
      <c r="B996" s="675"/>
      <c r="C996" s="675"/>
      <c r="D996" s="675"/>
      <c r="E996" s="675"/>
      <c r="F996" s="675"/>
      <c r="G996" s="675"/>
      <c r="H996" s="675"/>
      <c r="I996" s="675"/>
      <c r="J996" s="675"/>
      <c r="K996" s="675"/>
      <c r="L996" s="675"/>
      <c r="M996" s="675"/>
      <c r="N996" s="675"/>
      <c r="O996" s="675"/>
      <c r="P996" s="675"/>
      <c r="Q996" s="675"/>
      <c r="R996" s="675"/>
      <c r="S996" s="675"/>
      <c r="T996" s="675"/>
      <c r="U996" s="675"/>
      <c r="V996" s="675"/>
      <c r="W996" s="675"/>
      <c r="X996" s="675"/>
      <c r="Y996" s="675"/>
      <c r="Z996" s="675"/>
    </row>
    <row r="997" spans="1:26">
      <c r="A997" s="674"/>
      <c r="B997" s="675"/>
      <c r="C997" s="675"/>
      <c r="D997" s="675"/>
      <c r="E997" s="675"/>
      <c r="F997" s="675"/>
      <c r="G997" s="675"/>
      <c r="H997" s="675"/>
      <c r="I997" s="675"/>
      <c r="J997" s="675"/>
      <c r="K997" s="675"/>
      <c r="L997" s="675"/>
      <c r="M997" s="675"/>
      <c r="N997" s="675"/>
      <c r="O997" s="675"/>
      <c r="P997" s="675"/>
      <c r="Q997" s="675"/>
      <c r="R997" s="675"/>
      <c r="S997" s="675"/>
      <c r="T997" s="675"/>
      <c r="U997" s="675"/>
      <c r="V997" s="675"/>
      <c r="W997" s="675"/>
      <c r="X997" s="675"/>
      <c r="Y997" s="675"/>
      <c r="Z997" s="675"/>
    </row>
    <row r="998" spans="1:26">
      <c r="A998" s="674"/>
      <c r="B998" s="675"/>
      <c r="C998" s="675"/>
      <c r="D998" s="675"/>
      <c r="E998" s="675"/>
      <c r="F998" s="675"/>
      <c r="G998" s="675"/>
      <c r="H998" s="675"/>
      <c r="I998" s="675"/>
      <c r="J998" s="675"/>
      <c r="K998" s="675"/>
      <c r="L998" s="675"/>
      <c r="M998" s="675"/>
      <c r="N998" s="675"/>
      <c r="O998" s="675"/>
      <c r="P998" s="675"/>
      <c r="Q998" s="675"/>
      <c r="R998" s="675"/>
      <c r="S998" s="675"/>
      <c r="T998" s="675"/>
      <c r="U998" s="675"/>
      <c r="V998" s="675"/>
      <c r="W998" s="675"/>
      <c r="X998" s="675"/>
      <c r="Y998" s="675"/>
      <c r="Z998" s="675"/>
    </row>
    <row r="999" spans="1:26">
      <c r="A999" s="674"/>
      <c r="B999" s="675"/>
      <c r="C999" s="675"/>
      <c r="D999" s="675"/>
      <c r="E999" s="675"/>
      <c r="F999" s="675"/>
      <c r="G999" s="675"/>
      <c r="H999" s="675"/>
      <c r="I999" s="675"/>
      <c r="J999" s="675"/>
      <c r="K999" s="675"/>
      <c r="L999" s="675"/>
      <c r="M999" s="675"/>
      <c r="N999" s="675"/>
      <c r="O999" s="675"/>
      <c r="P999" s="675"/>
      <c r="Q999" s="675"/>
      <c r="R999" s="675"/>
      <c r="S999" s="675"/>
      <c r="T999" s="675"/>
      <c r="U999" s="675"/>
      <c r="V999" s="675"/>
      <c r="W999" s="675"/>
      <c r="X999" s="675"/>
      <c r="Y999" s="675"/>
      <c r="Z999" s="675"/>
    </row>
  </sheetData>
  <mergeCells count="2">
    <mergeCell ref="A8:A9"/>
    <mergeCell ref="A18:A20"/>
  </mergeCells>
  <pageMargins left="0.7" right="0.7" top="0.75" bottom="0.75" header="0" footer="0"/>
  <pageSetup paperSize="1" orientation="landscape"/>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
  <sheetViews>
    <sheetView workbookViewId="0">
      <selection activeCell="A6" sqref="A6"/>
    </sheetView>
  </sheetViews>
  <sheetFormatPr defaultColWidth="11.4444444444444" defaultRowHeight="11.4" outlineLevelRow="5" outlineLevelCol="7"/>
  <cols>
    <col min="1" max="16384" width="11.4444444444444" style="668"/>
  </cols>
  <sheetData>
    <row r="1" ht="12" spans="1:1">
      <c r="A1" s="438" t="s">
        <v>868</v>
      </c>
    </row>
    <row r="3" ht="12" spans="1:8">
      <c r="A3" s="669" t="s">
        <v>29</v>
      </c>
      <c r="B3" s="670" t="s">
        <v>852</v>
      </c>
      <c r="C3" s="670">
        <v>2017</v>
      </c>
      <c r="D3" s="670">
        <v>2018</v>
      </c>
      <c r="E3" s="670">
        <v>2019</v>
      </c>
      <c r="F3" s="670">
        <v>2020</v>
      </c>
      <c r="G3" s="670">
        <v>2021</v>
      </c>
      <c r="H3" s="670">
        <v>2022</v>
      </c>
    </row>
    <row r="4" ht="12" spans="1:8">
      <c r="A4" s="671" t="s">
        <v>540</v>
      </c>
      <c r="B4" s="672" t="s">
        <v>853</v>
      </c>
      <c r="C4" s="672">
        <v>1859017</v>
      </c>
      <c r="D4" s="672">
        <v>1078368</v>
      </c>
      <c r="E4" s="672">
        <v>2120278</v>
      </c>
      <c r="F4" s="672">
        <v>1866973</v>
      </c>
      <c r="G4" s="672">
        <v>1319358</v>
      </c>
      <c r="H4" s="672">
        <v>3189386</v>
      </c>
    </row>
    <row r="6" ht="12" spans="1:1">
      <c r="A6" s="671" t="s">
        <v>790</v>
      </c>
    </row>
  </sheetData>
  <pageMargins left="0.7" right="0.7" top="0.75" bottom="0.75" header="0.3" footer="0.3"/>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7" workbookViewId="0">
      <selection activeCell="A22" sqref="A22"/>
    </sheetView>
  </sheetViews>
  <sheetFormatPr defaultColWidth="14.4444444444444" defaultRowHeight="12"/>
  <cols>
    <col min="1" max="1" width="2.66666666666667" style="657" customWidth="1"/>
    <col min="2" max="2" width="38.8888888888889" style="657" customWidth="1"/>
    <col min="3" max="3" width="94.5555555555556" style="657" customWidth="1"/>
    <col min="4" max="26" width="10.8888888888889" style="657" customWidth="1"/>
    <col min="27" max="16384" width="14.4444444444444" style="657"/>
  </cols>
  <sheetData>
    <row r="1" spans="1:26">
      <c r="A1" s="658"/>
      <c r="B1" s="658"/>
      <c r="C1" s="658"/>
      <c r="D1" s="658"/>
      <c r="E1" s="658"/>
      <c r="F1" s="658"/>
      <c r="G1" s="658"/>
      <c r="H1" s="658"/>
      <c r="I1" s="658"/>
      <c r="J1" s="658"/>
      <c r="K1" s="658"/>
      <c r="L1" s="658"/>
      <c r="M1" s="658"/>
      <c r="N1" s="658"/>
      <c r="O1" s="658"/>
      <c r="P1" s="658"/>
      <c r="Q1" s="658"/>
      <c r="R1" s="658"/>
      <c r="S1" s="658"/>
      <c r="T1" s="658"/>
      <c r="U1" s="658"/>
      <c r="V1" s="658"/>
      <c r="W1" s="658"/>
      <c r="X1" s="658"/>
      <c r="Y1" s="658"/>
      <c r="Z1" s="658"/>
    </row>
    <row r="2" spans="1:26">
      <c r="A2" s="659">
        <v>1</v>
      </c>
      <c r="B2" s="660" t="s">
        <v>616</v>
      </c>
      <c r="C2" s="661" t="s">
        <v>104</v>
      </c>
      <c r="D2" s="658"/>
      <c r="E2" s="658"/>
      <c r="F2" s="658"/>
      <c r="G2" s="658"/>
      <c r="H2" s="658"/>
      <c r="I2" s="658"/>
      <c r="J2" s="658"/>
      <c r="K2" s="658"/>
      <c r="L2" s="658"/>
      <c r="M2" s="658"/>
      <c r="N2" s="658"/>
      <c r="O2" s="658"/>
      <c r="P2" s="658"/>
      <c r="Q2" s="658"/>
      <c r="R2" s="658"/>
      <c r="S2" s="658"/>
      <c r="T2" s="658"/>
      <c r="U2" s="658"/>
      <c r="V2" s="658"/>
      <c r="W2" s="658"/>
      <c r="X2" s="658"/>
      <c r="Y2" s="658"/>
      <c r="Z2" s="658"/>
    </row>
    <row r="3" ht="24" spans="1:26">
      <c r="A3" s="659">
        <v>2</v>
      </c>
      <c r="B3" s="660" t="s">
        <v>617</v>
      </c>
      <c r="C3" s="662" t="s">
        <v>854</v>
      </c>
      <c r="D3" s="658"/>
      <c r="E3" s="658"/>
      <c r="F3" s="658"/>
      <c r="G3" s="658"/>
      <c r="H3" s="658"/>
      <c r="I3" s="658"/>
      <c r="J3" s="658"/>
      <c r="K3" s="658"/>
      <c r="L3" s="658"/>
      <c r="M3" s="658"/>
      <c r="N3" s="658"/>
      <c r="O3" s="658"/>
      <c r="P3" s="658"/>
      <c r="Q3" s="658"/>
      <c r="R3" s="658"/>
      <c r="S3" s="658"/>
      <c r="T3" s="658"/>
      <c r="U3" s="658"/>
      <c r="V3" s="658"/>
      <c r="W3" s="658"/>
      <c r="X3" s="658"/>
      <c r="Y3" s="658"/>
      <c r="Z3" s="658"/>
    </row>
    <row r="4" ht="24" spans="1:26">
      <c r="A4" s="659">
        <v>3</v>
      </c>
      <c r="B4" s="660" t="s">
        <v>619</v>
      </c>
      <c r="C4" s="662" t="s">
        <v>869</v>
      </c>
      <c r="D4" s="658"/>
      <c r="E4" s="658"/>
      <c r="F4" s="658"/>
      <c r="G4" s="658"/>
      <c r="H4" s="658"/>
      <c r="I4" s="658"/>
      <c r="J4" s="658"/>
      <c r="K4" s="658"/>
      <c r="L4" s="658"/>
      <c r="M4" s="658"/>
      <c r="N4" s="658"/>
      <c r="O4" s="658"/>
      <c r="P4" s="658"/>
      <c r="Q4" s="658"/>
      <c r="R4" s="658"/>
      <c r="S4" s="658"/>
      <c r="T4" s="658"/>
      <c r="U4" s="658"/>
      <c r="V4" s="658"/>
      <c r="W4" s="658"/>
      <c r="X4" s="658"/>
      <c r="Y4" s="658"/>
      <c r="Z4" s="658"/>
    </row>
    <row r="5" ht="24" spans="1:26">
      <c r="A5" s="659">
        <v>4</v>
      </c>
      <c r="B5" s="660" t="s">
        <v>621</v>
      </c>
      <c r="C5" s="663" t="s">
        <v>870</v>
      </c>
      <c r="D5" s="658"/>
      <c r="E5" s="658"/>
      <c r="F5" s="658"/>
      <c r="G5" s="658"/>
      <c r="H5" s="658"/>
      <c r="I5" s="658"/>
      <c r="J5" s="658"/>
      <c r="K5" s="658"/>
      <c r="L5" s="658"/>
      <c r="M5" s="658"/>
      <c r="N5" s="658"/>
      <c r="O5" s="658"/>
      <c r="P5" s="658"/>
      <c r="Q5" s="658"/>
      <c r="R5" s="658"/>
      <c r="S5" s="658"/>
      <c r="T5" s="658"/>
      <c r="U5" s="658"/>
      <c r="V5" s="658"/>
      <c r="W5" s="658"/>
      <c r="X5" s="658"/>
      <c r="Y5" s="658"/>
      <c r="Z5" s="658"/>
    </row>
    <row r="6" ht="48" spans="1:26">
      <c r="A6" s="659">
        <v>5</v>
      </c>
      <c r="B6" s="660" t="s">
        <v>623</v>
      </c>
      <c r="C6" s="662" t="s">
        <v>871</v>
      </c>
      <c r="D6" s="658"/>
      <c r="E6" s="658"/>
      <c r="F6" s="658"/>
      <c r="G6" s="658"/>
      <c r="H6" s="658"/>
      <c r="I6" s="658"/>
      <c r="J6" s="658"/>
      <c r="K6" s="658"/>
      <c r="L6" s="658"/>
      <c r="M6" s="658"/>
      <c r="N6" s="658"/>
      <c r="O6" s="658"/>
      <c r="P6" s="658"/>
      <c r="Q6" s="658"/>
      <c r="R6" s="658"/>
      <c r="S6" s="658"/>
      <c r="T6" s="658"/>
      <c r="U6" s="658"/>
      <c r="V6" s="658"/>
      <c r="W6" s="658"/>
      <c r="X6" s="658"/>
      <c r="Y6" s="658"/>
      <c r="Z6" s="658"/>
    </row>
    <row r="7" ht="60" spans="1:26">
      <c r="A7" s="659">
        <v>6</v>
      </c>
      <c r="B7" s="660" t="s">
        <v>625</v>
      </c>
      <c r="C7" s="662" t="s">
        <v>858</v>
      </c>
      <c r="D7" s="658"/>
      <c r="E7" s="658"/>
      <c r="F7" s="658"/>
      <c r="G7" s="658"/>
      <c r="H7" s="658"/>
      <c r="I7" s="658"/>
      <c r="J7" s="658"/>
      <c r="K7" s="658"/>
      <c r="L7" s="658"/>
      <c r="M7" s="658"/>
      <c r="N7" s="658"/>
      <c r="O7" s="658"/>
      <c r="P7" s="658"/>
      <c r="Q7" s="658"/>
      <c r="R7" s="658"/>
      <c r="S7" s="658"/>
      <c r="T7" s="658"/>
      <c r="U7" s="658"/>
      <c r="V7" s="658"/>
      <c r="W7" s="658"/>
      <c r="X7" s="658"/>
      <c r="Y7" s="658"/>
      <c r="Z7" s="658"/>
    </row>
    <row r="8" spans="1:26">
      <c r="A8" s="659">
        <v>7</v>
      </c>
      <c r="B8" s="660" t="s">
        <v>627</v>
      </c>
      <c r="C8" s="663" t="s">
        <v>797</v>
      </c>
      <c r="D8" s="658"/>
      <c r="E8" s="658"/>
      <c r="F8" s="658"/>
      <c r="G8" s="658"/>
      <c r="H8" s="658"/>
      <c r="I8" s="658"/>
      <c r="J8" s="658"/>
      <c r="K8" s="658"/>
      <c r="L8" s="658"/>
      <c r="M8" s="658"/>
      <c r="N8" s="658"/>
      <c r="O8" s="658"/>
      <c r="P8" s="658"/>
      <c r="Q8" s="658"/>
      <c r="R8" s="658"/>
      <c r="S8" s="658"/>
      <c r="T8" s="658"/>
      <c r="U8" s="658"/>
      <c r="V8" s="658"/>
      <c r="W8" s="658"/>
      <c r="X8" s="658"/>
      <c r="Y8" s="658"/>
      <c r="Z8" s="658"/>
    </row>
    <row r="9" spans="1:26">
      <c r="A9" s="664"/>
      <c r="B9" s="665" t="s">
        <v>629</v>
      </c>
      <c r="C9" s="662" t="s">
        <v>859</v>
      </c>
      <c r="D9" s="658"/>
      <c r="E9" s="658"/>
      <c r="F9" s="658"/>
      <c r="G9" s="658"/>
      <c r="H9" s="658"/>
      <c r="I9" s="658"/>
      <c r="J9" s="658"/>
      <c r="K9" s="658"/>
      <c r="L9" s="658"/>
      <c r="M9" s="658"/>
      <c r="N9" s="658"/>
      <c r="O9" s="658"/>
      <c r="P9" s="658"/>
      <c r="Q9" s="658"/>
      <c r="R9" s="658"/>
      <c r="S9" s="658"/>
      <c r="T9" s="658"/>
      <c r="U9" s="658"/>
      <c r="V9" s="658"/>
      <c r="W9" s="658"/>
      <c r="X9" s="658"/>
      <c r="Y9" s="658"/>
      <c r="Z9" s="658"/>
    </row>
    <row r="10" spans="1:26">
      <c r="A10" s="659">
        <v>8</v>
      </c>
      <c r="B10" s="660" t="s">
        <v>631</v>
      </c>
      <c r="C10" s="662"/>
      <c r="D10" s="658"/>
      <c r="E10" s="658"/>
      <c r="F10" s="658"/>
      <c r="G10" s="658"/>
      <c r="H10" s="658"/>
      <c r="I10" s="658"/>
      <c r="J10" s="658"/>
      <c r="K10" s="658"/>
      <c r="L10" s="658"/>
      <c r="M10" s="658"/>
      <c r="N10" s="658"/>
      <c r="O10" s="658"/>
      <c r="P10" s="658"/>
      <c r="Q10" s="658"/>
      <c r="R10" s="658"/>
      <c r="S10" s="658"/>
      <c r="T10" s="658"/>
      <c r="U10" s="658"/>
      <c r="V10" s="658"/>
      <c r="W10" s="658"/>
      <c r="X10" s="658"/>
      <c r="Y10" s="658"/>
      <c r="Z10" s="658"/>
    </row>
    <row r="11" ht="24" spans="1:26">
      <c r="A11" s="659">
        <v>9</v>
      </c>
      <c r="B11" s="660" t="s">
        <v>633</v>
      </c>
      <c r="C11" s="662" t="s">
        <v>636</v>
      </c>
      <c r="D11" s="658"/>
      <c r="E11" s="658"/>
      <c r="F11" s="658"/>
      <c r="G11" s="658"/>
      <c r="H11" s="658"/>
      <c r="I11" s="658"/>
      <c r="J11" s="658"/>
      <c r="K11" s="658"/>
      <c r="L11" s="658"/>
      <c r="M11" s="658"/>
      <c r="N11" s="658"/>
      <c r="O11" s="658"/>
      <c r="P11" s="658"/>
      <c r="Q11" s="658"/>
      <c r="R11" s="658"/>
      <c r="S11" s="658"/>
      <c r="T11" s="658"/>
      <c r="U11" s="658"/>
      <c r="V11" s="658"/>
      <c r="W11" s="658"/>
      <c r="X11" s="658"/>
      <c r="Y11" s="658"/>
      <c r="Z11" s="658"/>
    </row>
    <row r="12" ht="24" spans="1:26">
      <c r="A12" s="659">
        <v>10</v>
      </c>
      <c r="B12" s="660" t="s">
        <v>635</v>
      </c>
      <c r="C12" s="662" t="s">
        <v>636</v>
      </c>
      <c r="D12" s="658"/>
      <c r="E12" s="658"/>
      <c r="F12" s="658"/>
      <c r="G12" s="658"/>
      <c r="H12" s="658"/>
      <c r="I12" s="658"/>
      <c r="J12" s="658"/>
      <c r="K12" s="658"/>
      <c r="L12" s="658"/>
      <c r="M12" s="658"/>
      <c r="N12" s="658"/>
      <c r="O12" s="658"/>
      <c r="P12" s="658"/>
      <c r="Q12" s="658"/>
      <c r="R12" s="658"/>
      <c r="S12" s="658"/>
      <c r="T12" s="658"/>
      <c r="U12" s="658"/>
      <c r="V12" s="658"/>
      <c r="W12" s="658"/>
      <c r="X12" s="658"/>
      <c r="Y12" s="658"/>
      <c r="Z12" s="658"/>
    </row>
    <row r="13" ht="24" spans="1:26">
      <c r="A13" s="659">
        <v>11</v>
      </c>
      <c r="B13" s="660" t="s">
        <v>637</v>
      </c>
      <c r="C13" s="662" t="s">
        <v>860</v>
      </c>
      <c r="D13" s="658"/>
      <c r="E13" s="658"/>
      <c r="F13" s="658"/>
      <c r="G13" s="658"/>
      <c r="H13" s="658"/>
      <c r="I13" s="658"/>
      <c r="J13" s="658"/>
      <c r="K13" s="658"/>
      <c r="L13" s="658"/>
      <c r="M13" s="658"/>
      <c r="N13" s="658"/>
      <c r="O13" s="658"/>
      <c r="P13" s="658"/>
      <c r="Q13" s="658"/>
      <c r="R13" s="658"/>
      <c r="S13" s="658"/>
      <c r="T13" s="658"/>
      <c r="U13" s="658"/>
      <c r="V13" s="658"/>
      <c r="W13" s="658"/>
      <c r="X13" s="658"/>
      <c r="Y13" s="658"/>
      <c r="Z13" s="658"/>
    </row>
    <row r="14" spans="1:26">
      <c r="A14" s="659">
        <v>12</v>
      </c>
      <c r="B14" s="660" t="s">
        <v>639</v>
      </c>
      <c r="C14" s="662" t="s">
        <v>861</v>
      </c>
      <c r="D14" s="658"/>
      <c r="E14" s="658"/>
      <c r="F14" s="658"/>
      <c r="G14" s="658"/>
      <c r="H14" s="658"/>
      <c r="I14" s="658"/>
      <c r="J14" s="658"/>
      <c r="K14" s="658"/>
      <c r="L14" s="658"/>
      <c r="M14" s="658"/>
      <c r="N14" s="658"/>
      <c r="O14" s="658"/>
      <c r="P14" s="658"/>
      <c r="Q14" s="658"/>
      <c r="R14" s="658"/>
      <c r="S14" s="658"/>
      <c r="T14" s="658"/>
      <c r="U14" s="658"/>
      <c r="V14" s="658"/>
      <c r="W14" s="658"/>
      <c r="X14" s="658"/>
      <c r="Y14" s="658"/>
      <c r="Z14" s="658"/>
    </row>
    <row r="15" ht="24" spans="1:26">
      <c r="A15" s="659">
        <v>13</v>
      </c>
      <c r="B15" s="660" t="s">
        <v>641</v>
      </c>
      <c r="C15" s="662" t="s">
        <v>862</v>
      </c>
      <c r="D15" s="658"/>
      <c r="E15" s="658"/>
      <c r="F15" s="658"/>
      <c r="G15" s="658"/>
      <c r="H15" s="658"/>
      <c r="I15" s="658"/>
      <c r="J15" s="658"/>
      <c r="K15" s="658"/>
      <c r="L15" s="658"/>
      <c r="M15" s="658"/>
      <c r="N15" s="658"/>
      <c r="O15" s="658"/>
      <c r="P15" s="658"/>
      <c r="Q15" s="658"/>
      <c r="R15" s="658"/>
      <c r="S15" s="658"/>
      <c r="T15" s="658"/>
      <c r="U15" s="658"/>
      <c r="V15" s="658"/>
      <c r="W15" s="658"/>
      <c r="X15" s="658"/>
      <c r="Y15" s="658"/>
      <c r="Z15" s="658"/>
    </row>
    <row r="16" ht="24" spans="1:26">
      <c r="A16" s="659">
        <v>14</v>
      </c>
      <c r="B16" s="660" t="s">
        <v>643</v>
      </c>
      <c r="C16" s="662" t="s">
        <v>863</v>
      </c>
      <c r="D16" s="658"/>
      <c r="E16" s="658"/>
      <c r="F16" s="658"/>
      <c r="G16" s="658"/>
      <c r="H16" s="658"/>
      <c r="I16" s="658"/>
      <c r="J16" s="658"/>
      <c r="K16" s="658"/>
      <c r="L16" s="658"/>
      <c r="M16" s="658"/>
      <c r="N16" s="658"/>
      <c r="O16" s="658"/>
      <c r="P16" s="658"/>
      <c r="Q16" s="658"/>
      <c r="R16" s="658"/>
      <c r="S16" s="658"/>
      <c r="T16" s="658"/>
      <c r="U16" s="658"/>
      <c r="V16" s="658"/>
      <c r="W16" s="658"/>
      <c r="X16" s="658"/>
      <c r="Y16" s="658"/>
      <c r="Z16" s="658"/>
    </row>
    <row r="17" spans="1:26">
      <c r="A17" s="659">
        <v>15</v>
      </c>
      <c r="B17" s="660" t="s">
        <v>645</v>
      </c>
      <c r="C17" s="666" t="s">
        <v>864</v>
      </c>
      <c r="D17" s="658"/>
      <c r="E17" s="658"/>
      <c r="F17" s="658"/>
      <c r="G17" s="658"/>
      <c r="H17" s="658"/>
      <c r="I17" s="658"/>
      <c r="J17" s="658"/>
      <c r="K17" s="658"/>
      <c r="L17" s="658"/>
      <c r="M17" s="658"/>
      <c r="N17" s="658"/>
      <c r="O17" s="658"/>
      <c r="P17" s="658"/>
      <c r="Q17" s="658"/>
      <c r="R17" s="658"/>
      <c r="S17" s="658"/>
      <c r="T17" s="658"/>
      <c r="U17" s="658"/>
      <c r="V17" s="658"/>
      <c r="W17" s="658"/>
      <c r="X17" s="658"/>
      <c r="Y17" s="658"/>
      <c r="Z17" s="658"/>
    </row>
    <row r="18" spans="1:26">
      <c r="A18" s="659">
        <v>16</v>
      </c>
      <c r="B18" s="660" t="s">
        <v>647</v>
      </c>
      <c r="C18" s="666" t="s">
        <v>865</v>
      </c>
      <c r="D18" s="658"/>
      <c r="E18" s="658"/>
      <c r="F18" s="658"/>
      <c r="G18" s="658"/>
      <c r="H18" s="658"/>
      <c r="I18" s="658"/>
      <c r="J18" s="658"/>
      <c r="K18" s="658"/>
      <c r="L18" s="658"/>
      <c r="M18" s="658"/>
      <c r="N18" s="658"/>
      <c r="O18" s="658"/>
      <c r="P18" s="658"/>
      <c r="Q18" s="658"/>
      <c r="R18" s="658"/>
      <c r="S18" s="658"/>
      <c r="T18" s="658"/>
      <c r="U18" s="658"/>
      <c r="V18" s="658"/>
      <c r="W18" s="658"/>
      <c r="X18" s="658"/>
      <c r="Y18" s="658"/>
      <c r="Z18" s="658"/>
    </row>
    <row r="19" spans="1:26">
      <c r="A19" s="664"/>
      <c r="B19" s="665" t="s">
        <v>649</v>
      </c>
      <c r="C19" s="667" t="s">
        <v>866</v>
      </c>
      <c r="D19" s="658"/>
      <c r="E19" s="658"/>
      <c r="F19" s="658"/>
      <c r="G19" s="658"/>
      <c r="H19" s="658"/>
      <c r="I19" s="658"/>
      <c r="J19" s="658"/>
      <c r="K19" s="658"/>
      <c r="L19" s="658"/>
      <c r="M19" s="658"/>
      <c r="N19" s="658"/>
      <c r="O19" s="658"/>
      <c r="P19" s="658"/>
      <c r="Q19" s="658"/>
      <c r="R19" s="658"/>
      <c r="S19" s="658"/>
      <c r="T19" s="658"/>
      <c r="U19" s="658"/>
      <c r="V19" s="658"/>
      <c r="W19" s="658"/>
      <c r="X19" s="658"/>
      <c r="Y19" s="658"/>
      <c r="Z19" s="658"/>
    </row>
    <row r="20" spans="1:26">
      <c r="A20" s="664"/>
      <c r="B20" s="665" t="s">
        <v>651</v>
      </c>
      <c r="C20" s="666">
        <v>989271828</v>
      </c>
      <c r="D20" s="658"/>
      <c r="E20" s="658"/>
      <c r="F20" s="658"/>
      <c r="G20" s="658"/>
      <c r="H20" s="658"/>
      <c r="I20" s="658"/>
      <c r="J20" s="658"/>
      <c r="K20" s="658"/>
      <c r="L20" s="658"/>
      <c r="M20" s="658"/>
      <c r="N20" s="658"/>
      <c r="O20" s="658"/>
      <c r="P20" s="658"/>
      <c r="Q20" s="658"/>
      <c r="R20" s="658"/>
      <c r="S20" s="658"/>
      <c r="T20" s="658"/>
      <c r="U20" s="658"/>
      <c r="V20" s="658"/>
      <c r="W20" s="658"/>
      <c r="X20" s="658"/>
      <c r="Y20" s="658"/>
      <c r="Z20" s="658"/>
    </row>
    <row r="21" spans="1:26">
      <c r="A21" s="26">
        <v>17</v>
      </c>
      <c r="B21" s="27" t="s">
        <v>653</v>
      </c>
      <c r="C21" s="28" t="s">
        <v>108</v>
      </c>
      <c r="D21" s="658"/>
      <c r="E21" s="658"/>
      <c r="F21" s="658"/>
      <c r="G21" s="658"/>
      <c r="H21" s="658"/>
      <c r="I21" s="658"/>
      <c r="J21" s="658"/>
      <c r="K21" s="658"/>
      <c r="L21" s="658"/>
      <c r="M21" s="658"/>
      <c r="N21" s="658"/>
      <c r="O21" s="658"/>
      <c r="P21" s="658"/>
      <c r="Q21" s="658"/>
      <c r="R21" s="658"/>
      <c r="S21" s="658"/>
      <c r="T21" s="658"/>
      <c r="U21" s="658"/>
      <c r="V21" s="658"/>
      <c r="W21" s="658"/>
      <c r="X21" s="658"/>
      <c r="Y21" s="658"/>
      <c r="Z21" s="658"/>
    </row>
    <row r="22" spans="1:26">
      <c r="A22" s="26">
        <v>21</v>
      </c>
      <c r="B22" s="27" t="s">
        <v>654</v>
      </c>
      <c r="C22" s="28" t="s">
        <v>867</v>
      </c>
      <c r="D22" s="658"/>
      <c r="E22" s="658"/>
      <c r="F22" s="658"/>
      <c r="G22" s="658"/>
      <c r="H22" s="658"/>
      <c r="I22" s="658"/>
      <c r="J22" s="658"/>
      <c r="K22" s="658"/>
      <c r="L22" s="658"/>
      <c r="M22" s="658"/>
      <c r="N22" s="658"/>
      <c r="O22" s="658"/>
      <c r="P22" s="658"/>
      <c r="Q22" s="658"/>
      <c r="R22" s="658"/>
      <c r="S22" s="658"/>
      <c r="T22" s="658"/>
      <c r="U22" s="658"/>
      <c r="V22" s="658"/>
      <c r="W22" s="658"/>
      <c r="X22" s="658"/>
      <c r="Y22" s="658"/>
      <c r="Z22" s="658"/>
    </row>
    <row r="23" spans="1:26">
      <c r="A23" s="658"/>
      <c r="B23" s="658"/>
      <c r="C23" s="658"/>
      <c r="D23" s="658"/>
      <c r="E23" s="658"/>
      <c r="F23" s="658"/>
      <c r="G23" s="658"/>
      <c r="H23" s="658"/>
      <c r="I23" s="658"/>
      <c r="J23" s="658"/>
      <c r="K23" s="658"/>
      <c r="L23" s="658"/>
      <c r="M23" s="658"/>
      <c r="N23" s="658"/>
      <c r="O23" s="658"/>
      <c r="P23" s="658"/>
      <c r="Q23" s="658"/>
      <c r="R23" s="658"/>
      <c r="S23" s="658"/>
      <c r="T23" s="658"/>
      <c r="U23" s="658"/>
      <c r="V23" s="658"/>
      <c r="W23" s="658"/>
      <c r="X23" s="658"/>
      <c r="Y23" s="658"/>
      <c r="Z23" s="658"/>
    </row>
    <row r="24" spans="1:26">
      <c r="A24" s="658"/>
      <c r="B24" s="658"/>
      <c r="C24" s="658"/>
      <c r="D24" s="658"/>
      <c r="E24" s="658"/>
      <c r="F24" s="658"/>
      <c r="G24" s="658"/>
      <c r="H24" s="658"/>
      <c r="I24" s="658"/>
      <c r="J24" s="658"/>
      <c r="K24" s="658"/>
      <c r="L24" s="658"/>
      <c r="M24" s="658"/>
      <c r="N24" s="658"/>
      <c r="O24" s="658"/>
      <c r="P24" s="658"/>
      <c r="Q24" s="658"/>
      <c r="R24" s="658"/>
      <c r="S24" s="658"/>
      <c r="T24" s="658"/>
      <c r="U24" s="658"/>
      <c r="V24" s="658"/>
      <c r="W24" s="658"/>
      <c r="X24" s="658"/>
      <c r="Y24" s="658"/>
      <c r="Z24" s="658"/>
    </row>
    <row r="25" spans="1:26">
      <c r="A25" s="658"/>
      <c r="B25" s="658"/>
      <c r="C25" s="658"/>
      <c r="D25" s="658"/>
      <c r="E25" s="658"/>
      <c r="F25" s="658"/>
      <c r="G25" s="658"/>
      <c r="H25" s="658"/>
      <c r="I25" s="658"/>
      <c r="J25" s="658"/>
      <c r="K25" s="658"/>
      <c r="L25" s="658"/>
      <c r="M25" s="658"/>
      <c r="N25" s="658"/>
      <c r="O25" s="658"/>
      <c r="P25" s="658"/>
      <c r="Q25" s="658"/>
      <c r="R25" s="658"/>
      <c r="S25" s="658"/>
      <c r="T25" s="658"/>
      <c r="U25" s="658"/>
      <c r="V25" s="658"/>
      <c r="W25" s="658"/>
      <c r="X25" s="658"/>
      <c r="Y25" s="658"/>
      <c r="Z25" s="658"/>
    </row>
    <row r="26" spans="1:26">
      <c r="A26" s="658"/>
      <c r="B26" s="658"/>
      <c r="C26" s="658"/>
      <c r="D26" s="658"/>
      <c r="E26" s="658"/>
      <c r="F26" s="658"/>
      <c r="G26" s="658"/>
      <c r="H26" s="658"/>
      <c r="I26" s="658"/>
      <c r="J26" s="658"/>
      <c r="K26" s="658"/>
      <c r="L26" s="658"/>
      <c r="M26" s="658"/>
      <c r="N26" s="658"/>
      <c r="O26" s="658"/>
      <c r="P26" s="658"/>
      <c r="Q26" s="658"/>
      <c r="R26" s="658"/>
      <c r="S26" s="658"/>
      <c r="T26" s="658"/>
      <c r="U26" s="658"/>
      <c r="V26" s="658"/>
      <c r="W26" s="658"/>
      <c r="X26" s="658"/>
      <c r="Y26" s="658"/>
      <c r="Z26" s="658"/>
    </row>
    <row r="27" spans="1:26">
      <c r="A27" s="658"/>
      <c r="B27" s="658"/>
      <c r="C27" s="658"/>
      <c r="D27" s="658"/>
      <c r="E27" s="658"/>
      <c r="F27" s="658"/>
      <c r="G27" s="658"/>
      <c r="H27" s="658"/>
      <c r="I27" s="658"/>
      <c r="J27" s="658"/>
      <c r="K27" s="658"/>
      <c r="L27" s="658"/>
      <c r="M27" s="658"/>
      <c r="N27" s="658"/>
      <c r="O27" s="658"/>
      <c r="P27" s="658"/>
      <c r="Q27" s="658"/>
      <c r="R27" s="658"/>
      <c r="S27" s="658"/>
      <c r="T27" s="658"/>
      <c r="U27" s="658"/>
      <c r="V27" s="658"/>
      <c r="W27" s="658"/>
      <c r="X27" s="658"/>
      <c r="Y27" s="658"/>
      <c r="Z27" s="658"/>
    </row>
    <row r="28" spans="1:26">
      <c r="A28" s="658"/>
      <c r="B28" s="658"/>
      <c r="C28" s="658"/>
      <c r="D28" s="658"/>
      <c r="E28" s="658"/>
      <c r="F28" s="658"/>
      <c r="G28" s="658"/>
      <c r="H28" s="658"/>
      <c r="I28" s="658"/>
      <c r="J28" s="658"/>
      <c r="K28" s="658"/>
      <c r="L28" s="658"/>
      <c r="M28" s="658"/>
      <c r="N28" s="658"/>
      <c r="O28" s="658"/>
      <c r="P28" s="658"/>
      <c r="Q28" s="658"/>
      <c r="R28" s="658"/>
      <c r="S28" s="658"/>
      <c r="T28" s="658"/>
      <c r="U28" s="658"/>
      <c r="V28" s="658"/>
      <c r="W28" s="658"/>
      <c r="X28" s="658"/>
      <c r="Y28" s="658"/>
      <c r="Z28" s="658"/>
    </row>
    <row r="29" spans="1:26">
      <c r="A29" s="658"/>
      <c r="B29" s="658"/>
      <c r="D29" s="658"/>
      <c r="E29" s="658"/>
      <c r="F29" s="658"/>
      <c r="G29" s="658"/>
      <c r="H29" s="658"/>
      <c r="I29" s="658"/>
      <c r="J29" s="658"/>
      <c r="K29" s="658"/>
      <c r="L29" s="658"/>
      <c r="M29" s="658"/>
      <c r="N29" s="658"/>
      <c r="O29" s="658"/>
      <c r="P29" s="658"/>
      <c r="Q29" s="658"/>
      <c r="R29" s="658"/>
      <c r="S29" s="658"/>
      <c r="T29" s="658"/>
      <c r="U29" s="658"/>
      <c r="V29" s="658"/>
      <c r="W29" s="658"/>
      <c r="X29" s="658"/>
      <c r="Y29" s="658"/>
      <c r="Z29" s="658"/>
    </row>
    <row r="30" spans="1:26">
      <c r="A30" s="658"/>
      <c r="B30" s="658"/>
      <c r="C30" s="658"/>
      <c r="D30" s="658"/>
      <c r="E30" s="658"/>
      <c r="F30" s="658"/>
      <c r="G30" s="658"/>
      <c r="H30" s="658"/>
      <c r="I30" s="658"/>
      <c r="J30" s="658"/>
      <c r="K30" s="658"/>
      <c r="L30" s="658"/>
      <c r="M30" s="658"/>
      <c r="N30" s="658"/>
      <c r="O30" s="658"/>
      <c r="P30" s="658"/>
      <c r="Q30" s="658"/>
      <c r="R30" s="658"/>
      <c r="S30" s="658"/>
      <c r="T30" s="658"/>
      <c r="U30" s="658"/>
      <c r="V30" s="658"/>
      <c r="W30" s="658"/>
      <c r="X30" s="658"/>
      <c r="Y30" s="658"/>
      <c r="Z30" s="658"/>
    </row>
    <row r="31" spans="1:26">
      <c r="A31" s="658"/>
      <c r="B31" s="658"/>
      <c r="C31" s="658"/>
      <c r="D31" s="658"/>
      <c r="E31" s="658"/>
      <c r="F31" s="658"/>
      <c r="G31" s="658"/>
      <c r="H31" s="658"/>
      <c r="I31" s="658"/>
      <c r="J31" s="658"/>
      <c r="K31" s="658"/>
      <c r="L31" s="658"/>
      <c r="M31" s="658"/>
      <c r="N31" s="658"/>
      <c r="O31" s="658"/>
      <c r="P31" s="658"/>
      <c r="Q31" s="658"/>
      <c r="R31" s="658"/>
      <c r="S31" s="658"/>
      <c r="T31" s="658"/>
      <c r="U31" s="658"/>
      <c r="V31" s="658"/>
      <c r="W31" s="658"/>
      <c r="X31" s="658"/>
      <c r="Y31" s="658"/>
      <c r="Z31" s="658"/>
    </row>
    <row r="32" spans="1:26">
      <c r="A32" s="658"/>
      <c r="B32" s="658"/>
      <c r="C32" s="658"/>
      <c r="D32" s="658"/>
      <c r="E32" s="658"/>
      <c r="F32" s="658"/>
      <c r="G32" s="658"/>
      <c r="H32" s="658"/>
      <c r="I32" s="658"/>
      <c r="J32" s="658"/>
      <c r="K32" s="658"/>
      <c r="L32" s="658"/>
      <c r="M32" s="658"/>
      <c r="N32" s="658"/>
      <c r="O32" s="658"/>
      <c r="P32" s="658"/>
      <c r="Q32" s="658"/>
      <c r="R32" s="658"/>
      <c r="S32" s="658"/>
      <c r="T32" s="658"/>
      <c r="U32" s="658"/>
      <c r="V32" s="658"/>
      <c r="W32" s="658"/>
      <c r="X32" s="658"/>
      <c r="Y32" s="658"/>
      <c r="Z32" s="658"/>
    </row>
    <row r="33" spans="1:26">
      <c r="A33" s="658"/>
      <c r="B33" s="658"/>
      <c r="C33" s="658"/>
      <c r="D33" s="658"/>
      <c r="E33" s="658"/>
      <c r="F33" s="658"/>
      <c r="G33" s="658"/>
      <c r="H33" s="658"/>
      <c r="I33" s="658"/>
      <c r="J33" s="658"/>
      <c r="K33" s="658"/>
      <c r="L33" s="658"/>
      <c r="M33" s="658"/>
      <c r="N33" s="658"/>
      <c r="O33" s="658"/>
      <c r="P33" s="658"/>
      <c r="Q33" s="658"/>
      <c r="R33" s="658"/>
      <c r="S33" s="658"/>
      <c r="T33" s="658"/>
      <c r="U33" s="658"/>
      <c r="V33" s="658"/>
      <c r="W33" s="658"/>
      <c r="X33" s="658"/>
      <c r="Y33" s="658"/>
      <c r="Z33" s="658"/>
    </row>
    <row r="34" spans="1:26">
      <c r="A34" s="658"/>
      <c r="B34" s="658"/>
      <c r="C34" s="658"/>
      <c r="D34" s="658"/>
      <c r="E34" s="658"/>
      <c r="F34" s="658"/>
      <c r="G34" s="658"/>
      <c r="H34" s="658"/>
      <c r="I34" s="658"/>
      <c r="J34" s="658"/>
      <c r="K34" s="658"/>
      <c r="L34" s="658"/>
      <c r="M34" s="658"/>
      <c r="N34" s="658"/>
      <c r="O34" s="658"/>
      <c r="P34" s="658"/>
      <c r="Q34" s="658"/>
      <c r="R34" s="658"/>
      <c r="S34" s="658"/>
      <c r="T34" s="658"/>
      <c r="U34" s="658"/>
      <c r="V34" s="658"/>
      <c r="W34" s="658"/>
      <c r="X34" s="658"/>
      <c r="Y34" s="658"/>
      <c r="Z34" s="658"/>
    </row>
    <row r="35" spans="1:26">
      <c r="A35" s="658"/>
      <c r="B35" s="658"/>
      <c r="C35" s="658"/>
      <c r="D35" s="658"/>
      <c r="E35" s="658"/>
      <c r="F35" s="658"/>
      <c r="G35" s="658"/>
      <c r="H35" s="658"/>
      <c r="I35" s="658"/>
      <c r="J35" s="658"/>
      <c r="K35" s="658"/>
      <c r="L35" s="658"/>
      <c r="M35" s="658"/>
      <c r="N35" s="658"/>
      <c r="O35" s="658"/>
      <c r="P35" s="658"/>
      <c r="Q35" s="658"/>
      <c r="R35" s="658"/>
      <c r="S35" s="658"/>
      <c r="T35" s="658"/>
      <c r="U35" s="658"/>
      <c r="V35" s="658"/>
      <c r="W35" s="658"/>
      <c r="X35" s="658"/>
      <c r="Y35" s="658"/>
      <c r="Z35" s="658"/>
    </row>
    <row r="36" spans="1:26">
      <c r="A36" s="658"/>
      <c r="B36" s="658"/>
      <c r="C36" s="658"/>
      <c r="D36" s="658"/>
      <c r="E36" s="658"/>
      <c r="F36" s="658"/>
      <c r="G36" s="658"/>
      <c r="H36" s="658"/>
      <c r="I36" s="658"/>
      <c r="J36" s="658"/>
      <c r="K36" s="658"/>
      <c r="L36" s="658"/>
      <c r="M36" s="658"/>
      <c r="N36" s="658"/>
      <c r="O36" s="658"/>
      <c r="P36" s="658"/>
      <c r="Q36" s="658"/>
      <c r="R36" s="658"/>
      <c r="S36" s="658"/>
      <c r="T36" s="658"/>
      <c r="U36" s="658"/>
      <c r="V36" s="658"/>
      <c r="W36" s="658"/>
      <c r="X36" s="658"/>
      <c r="Y36" s="658"/>
      <c r="Z36" s="658"/>
    </row>
    <row r="37" spans="1:26">
      <c r="A37" s="658"/>
      <c r="B37" s="658"/>
      <c r="C37" s="658"/>
      <c r="D37" s="658"/>
      <c r="E37" s="658"/>
      <c r="F37" s="658"/>
      <c r="G37" s="658"/>
      <c r="H37" s="658"/>
      <c r="I37" s="658"/>
      <c r="J37" s="658"/>
      <c r="K37" s="658"/>
      <c r="L37" s="658"/>
      <c r="M37" s="658"/>
      <c r="N37" s="658"/>
      <c r="O37" s="658"/>
      <c r="P37" s="658"/>
      <c r="Q37" s="658"/>
      <c r="R37" s="658"/>
      <c r="S37" s="658"/>
      <c r="T37" s="658"/>
      <c r="U37" s="658"/>
      <c r="V37" s="658"/>
      <c r="W37" s="658"/>
      <c r="X37" s="658"/>
      <c r="Y37" s="658"/>
      <c r="Z37" s="658"/>
    </row>
    <row r="38" spans="1:26">
      <c r="A38" s="658"/>
      <c r="B38" s="658"/>
      <c r="C38" s="658"/>
      <c r="D38" s="658"/>
      <c r="E38" s="658"/>
      <c r="F38" s="658"/>
      <c r="G38" s="658"/>
      <c r="H38" s="658"/>
      <c r="I38" s="658"/>
      <c r="J38" s="658"/>
      <c r="K38" s="658"/>
      <c r="L38" s="658"/>
      <c r="M38" s="658"/>
      <c r="N38" s="658"/>
      <c r="O38" s="658"/>
      <c r="P38" s="658"/>
      <c r="Q38" s="658"/>
      <c r="R38" s="658"/>
      <c r="S38" s="658"/>
      <c r="T38" s="658"/>
      <c r="U38" s="658"/>
      <c r="V38" s="658"/>
      <c r="W38" s="658"/>
      <c r="X38" s="658"/>
      <c r="Y38" s="658"/>
      <c r="Z38" s="658"/>
    </row>
    <row r="39" spans="1:26">
      <c r="A39" s="658"/>
      <c r="B39" s="658"/>
      <c r="C39" s="658"/>
      <c r="D39" s="658"/>
      <c r="E39" s="658"/>
      <c r="F39" s="658"/>
      <c r="G39" s="658"/>
      <c r="H39" s="658"/>
      <c r="I39" s="658"/>
      <c r="J39" s="658"/>
      <c r="K39" s="658"/>
      <c r="L39" s="658"/>
      <c r="M39" s="658"/>
      <c r="N39" s="658"/>
      <c r="O39" s="658"/>
      <c r="P39" s="658"/>
      <c r="Q39" s="658"/>
      <c r="R39" s="658"/>
      <c r="S39" s="658"/>
      <c r="T39" s="658"/>
      <c r="U39" s="658"/>
      <c r="V39" s="658"/>
      <c r="W39" s="658"/>
      <c r="X39" s="658"/>
      <c r="Y39" s="658"/>
      <c r="Z39" s="658"/>
    </row>
    <row r="40" spans="1:26">
      <c r="A40" s="658"/>
      <c r="B40" s="658"/>
      <c r="C40" s="658"/>
      <c r="D40" s="658"/>
      <c r="E40" s="658"/>
      <c r="F40" s="658"/>
      <c r="G40" s="658"/>
      <c r="H40" s="658"/>
      <c r="I40" s="658"/>
      <c r="J40" s="658"/>
      <c r="K40" s="658"/>
      <c r="L40" s="658"/>
      <c r="M40" s="658"/>
      <c r="N40" s="658"/>
      <c r="O40" s="658"/>
      <c r="P40" s="658"/>
      <c r="Q40" s="658"/>
      <c r="R40" s="658"/>
      <c r="S40" s="658"/>
      <c r="T40" s="658"/>
      <c r="U40" s="658"/>
      <c r="V40" s="658"/>
      <c r="W40" s="658"/>
      <c r="X40" s="658"/>
      <c r="Y40" s="658"/>
      <c r="Z40" s="658"/>
    </row>
    <row r="41" spans="1:26">
      <c r="A41" s="658"/>
      <c r="B41" s="658"/>
      <c r="C41" s="658"/>
      <c r="D41" s="658"/>
      <c r="E41" s="658"/>
      <c r="F41" s="658"/>
      <c r="G41" s="658"/>
      <c r="H41" s="658"/>
      <c r="I41" s="658"/>
      <c r="J41" s="658"/>
      <c r="K41" s="658"/>
      <c r="L41" s="658"/>
      <c r="M41" s="658"/>
      <c r="N41" s="658"/>
      <c r="O41" s="658"/>
      <c r="P41" s="658"/>
      <c r="Q41" s="658"/>
      <c r="R41" s="658"/>
      <c r="S41" s="658"/>
      <c r="T41" s="658"/>
      <c r="U41" s="658"/>
      <c r="V41" s="658"/>
      <c r="W41" s="658"/>
      <c r="X41" s="658"/>
      <c r="Y41" s="658"/>
      <c r="Z41" s="658"/>
    </row>
    <row r="42" spans="1:26">
      <c r="A42" s="658"/>
      <c r="B42" s="658"/>
      <c r="C42" s="658"/>
      <c r="D42" s="658"/>
      <c r="E42" s="658"/>
      <c r="F42" s="658"/>
      <c r="G42" s="658"/>
      <c r="H42" s="658"/>
      <c r="I42" s="658"/>
      <c r="J42" s="658"/>
      <c r="K42" s="658"/>
      <c r="L42" s="658"/>
      <c r="M42" s="658"/>
      <c r="N42" s="658"/>
      <c r="O42" s="658"/>
      <c r="P42" s="658"/>
      <c r="Q42" s="658"/>
      <c r="R42" s="658"/>
      <c r="S42" s="658"/>
      <c r="T42" s="658"/>
      <c r="U42" s="658"/>
      <c r="V42" s="658"/>
      <c r="W42" s="658"/>
      <c r="X42" s="658"/>
      <c r="Y42" s="658"/>
      <c r="Z42" s="658"/>
    </row>
    <row r="43" spans="1:26">
      <c r="A43" s="658"/>
      <c r="B43" s="658"/>
      <c r="C43" s="658"/>
      <c r="D43" s="658"/>
      <c r="E43" s="658"/>
      <c r="F43" s="658"/>
      <c r="G43" s="658"/>
      <c r="H43" s="658"/>
      <c r="I43" s="658"/>
      <c r="J43" s="658"/>
      <c r="K43" s="658"/>
      <c r="L43" s="658"/>
      <c r="M43" s="658"/>
      <c r="N43" s="658"/>
      <c r="O43" s="658"/>
      <c r="P43" s="658"/>
      <c r="Q43" s="658"/>
      <c r="R43" s="658"/>
      <c r="S43" s="658"/>
      <c r="T43" s="658"/>
      <c r="U43" s="658"/>
      <c r="V43" s="658"/>
      <c r="W43" s="658"/>
      <c r="X43" s="658"/>
      <c r="Y43" s="658"/>
      <c r="Z43" s="658"/>
    </row>
    <row r="44" spans="1:26">
      <c r="A44" s="658"/>
      <c r="B44" s="658"/>
      <c r="C44" s="658"/>
      <c r="D44" s="658"/>
      <c r="E44" s="658"/>
      <c r="F44" s="658"/>
      <c r="G44" s="658"/>
      <c r="H44" s="658"/>
      <c r="I44" s="658"/>
      <c r="J44" s="658"/>
      <c r="K44" s="658"/>
      <c r="L44" s="658"/>
      <c r="M44" s="658"/>
      <c r="N44" s="658"/>
      <c r="O44" s="658"/>
      <c r="P44" s="658"/>
      <c r="Q44" s="658"/>
      <c r="R44" s="658"/>
      <c r="S44" s="658"/>
      <c r="T44" s="658"/>
      <c r="U44" s="658"/>
      <c r="V44" s="658"/>
      <c r="W44" s="658"/>
      <c r="X44" s="658"/>
      <c r="Y44" s="658"/>
      <c r="Z44" s="658"/>
    </row>
    <row r="45" spans="1:26">
      <c r="A45" s="658"/>
      <c r="B45" s="658"/>
      <c r="C45" s="658"/>
      <c r="D45" s="658"/>
      <c r="E45" s="658"/>
      <c r="F45" s="658"/>
      <c r="G45" s="658"/>
      <c r="H45" s="658"/>
      <c r="I45" s="658"/>
      <c r="J45" s="658"/>
      <c r="K45" s="658"/>
      <c r="L45" s="658"/>
      <c r="M45" s="658"/>
      <c r="N45" s="658"/>
      <c r="O45" s="658"/>
      <c r="P45" s="658"/>
      <c r="Q45" s="658"/>
      <c r="R45" s="658"/>
      <c r="S45" s="658"/>
      <c r="T45" s="658"/>
      <c r="U45" s="658"/>
      <c r="V45" s="658"/>
      <c r="W45" s="658"/>
      <c r="X45" s="658"/>
      <c r="Y45" s="658"/>
      <c r="Z45" s="658"/>
    </row>
    <row r="46" spans="1:26">
      <c r="A46" s="658"/>
      <c r="B46" s="658"/>
      <c r="C46" s="658"/>
      <c r="D46" s="658"/>
      <c r="E46" s="658"/>
      <c r="F46" s="658"/>
      <c r="G46" s="658"/>
      <c r="H46" s="658"/>
      <c r="I46" s="658"/>
      <c r="J46" s="658"/>
      <c r="K46" s="658"/>
      <c r="L46" s="658"/>
      <c r="M46" s="658"/>
      <c r="N46" s="658"/>
      <c r="O46" s="658"/>
      <c r="P46" s="658"/>
      <c r="Q46" s="658"/>
      <c r="R46" s="658"/>
      <c r="S46" s="658"/>
      <c r="T46" s="658"/>
      <c r="U46" s="658"/>
      <c r="V46" s="658"/>
      <c r="W46" s="658"/>
      <c r="X46" s="658"/>
      <c r="Y46" s="658"/>
      <c r="Z46" s="658"/>
    </row>
    <row r="47" spans="1:26">
      <c r="A47" s="658"/>
      <c r="B47" s="658"/>
      <c r="C47" s="658"/>
      <c r="D47" s="658"/>
      <c r="E47" s="658"/>
      <c r="F47" s="658"/>
      <c r="G47" s="658"/>
      <c r="H47" s="658"/>
      <c r="I47" s="658"/>
      <c r="J47" s="658"/>
      <c r="K47" s="658"/>
      <c r="L47" s="658"/>
      <c r="M47" s="658"/>
      <c r="N47" s="658"/>
      <c r="O47" s="658"/>
      <c r="P47" s="658"/>
      <c r="Q47" s="658"/>
      <c r="R47" s="658"/>
      <c r="S47" s="658"/>
      <c r="T47" s="658"/>
      <c r="U47" s="658"/>
      <c r="V47" s="658"/>
      <c r="W47" s="658"/>
      <c r="X47" s="658"/>
      <c r="Y47" s="658"/>
      <c r="Z47" s="658"/>
    </row>
    <row r="48" spans="1:26">
      <c r="A48" s="658"/>
      <c r="B48" s="658"/>
      <c r="C48" s="658"/>
      <c r="D48" s="658"/>
      <c r="E48" s="658"/>
      <c r="F48" s="658"/>
      <c r="G48" s="658"/>
      <c r="H48" s="658"/>
      <c r="I48" s="658"/>
      <c r="J48" s="658"/>
      <c r="K48" s="658"/>
      <c r="L48" s="658"/>
      <c r="M48" s="658"/>
      <c r="N48" s="658"/>
      <c r="O48" s="658"/>
      <c r="P48" s="658"/>
      <c r="Q48" s="658"/>
      <c r="R48" s="658"/>
      <c r="S48" s="658"/>
      <c r="T48" s="658"/>
      <c r="U48" s="658"/>
      <c r="V48" s="658"/>
      <c r="W48" s="658"/>
      <c r="X48" s="658"/>
      <c r="Y48" s="658"/>
      <c r="Z48" s="658"/>
    </row>
    <row r="49" spans="1:26">
      <c r="A49" s="658"/>
      <c r="B49" s="658"/>
      <c r="C49" s="658"/>
      <c r="D49" s="658"/>
      <c r="E49" s="658"/>
      <c r="F49" s="658"/>
      <c r="G49" s="658"/>
      <c r="H49" s="658"/>
      <c r="I49" s="658"/>
      <c r="J49" s="658"/>
      <c r="K49" s="658"/>
      <c r="L49" s="658"/>
      <c r="M49" s="658"/>
      <c r="N49" s="658"/>
      <c r="O49" s="658"/>
      <c r="P49" s="658"/>
      <c r="Q49" s="658"/>
      <c r="R49" s="658"/>
      <c r="S49" s="658"/>
      <c r="T49" s="658"/>
      <c r="U49" s="658"/>
      <c r="V49" s="658"/>
      <c r="W49" s="658"/>
      <c r="X49" s="658"/>
      <c r="Y49" s="658"/>
      <c r="Z49" s="658"/>
    </row>
    <row r="50" spans="1:26">
      <c r="A50" s="658"/>
      <c r="B50" s="658"/>
      <c r="C50" s="658"/>
      <c r="D50" s="658"/>
      <c r="E50" s="658"/>
      <c r="F50" s="658"/>
      <c r="G50" s="658"/>
      <c r="H50" s="658"/>
      <c r="I50" s="658"/>
      <c r="J50" s="658"/>
      <c r="K50" s="658"/>
      <c r="L50" s="658"/>
      <c r="M50" s="658"/>
      <c r="N50" s="658"/>
      <c r="O50" s="658"/>
      <c r="P50" s="658"/>
      <c r="Q50" s="658"/>
      <c r="R50" s="658"/>
      <c r="S50" s="658"/>
      <c r="T50" s="658"/>
      <c r="U50" s="658"/>
      <c r="V50" s="658"/>
      <c r="W50" s="658"/>
      <c r="X50" s="658"/>
      <c r="Y50" s="658"/>
      <c r="Z50" s="658"/>
    </row>
    <row r="51" spans="1:26">
      <c r="A51" s="658"/>
      <c r="B51" s="658"/>
      <c r="C51" s="658"/>
      <c r="D51" s="658"/>
      <c r="E51" s="658"/>
      <c r="F51" s="658"/>
      <c r="G51" s="658"/>
      <c r="H51" s="658"/>
      <c r="I51" s="658"/>
      <c r="J51" s="658"/>
      <c r="K51" s="658"/>
      <c r="L51" s="658"/>
      <c r="M51" s="658"/>
      <c r="N51" s="658"/>
      <c r="O51" s="658"/>
      <c r="P51" s="658"/>
      <c r="Q51" s="658"/>
      <c r="R51" s="658"/>
      <c r="S51" s="658"/>
      <c r="T51" s="658"/>
      <c r="U51" s="658"/>
      <c r="V51" s="658"/>
      <c r="W51" s="658"/>
      <c r="X51" s="658"/>
      <c r="Y51" s="658"/>
      <c r="Z51" s="658"/>
    </row>
    <row r="52" spans="1:26">
      <c r="A52" s="658"/>
      <c r="B52" s="658"/>
      <c r="C52" s="658"/>
      <c r="D52" s="658"/>
      <c r="E52" s="658"/>
      <c r="F52" s="658"/>
      <c r="G52" s="658"/>
      <c r="H52" s="658"/>
      <c r="I52" s="658"/>
      <c r="J52" s="658"/>
      <c r="K52" s="658"/>
      <c r="L52" s="658"/>
      <c r="M52" s="658"/>
      <c r="N52" s="658"/>
      <c r="O52" s="658"/>
      <c r="P52" s="658"/>
      <c r="Q52" s="658"/>
      <c r="R52" s="658"/>
      <c r="S52" s="658"/>
      <c r="T52" s="658"/>
      <c r="U52" s="658"/>
      <c r="V52" s="658"/>
      <c r="W52" s="658"/>
      <c r="X52" s="658"/>
      <c r="Y52" s="658"/>
      <c r="Z52" s="658"/>
    </row>
    <row r="53" spans="1:26">
      <c r="A53" s="658"/>
      <c r="B53" s="658"/>
      <c r="C53" s="658"/>
      <c r="D53" s="658"/>
      <c r="E53" s="658"/>
      <c r="F53" s="658"/>
      <c r="G53" s="658"/>
      <c r="H53" s="658"/>
      <c r="I53" s="658"/>
      <c r="J53" s="658"/>
      <c r="K53" s="658"/>
      <c r="L53" s="658"/>
      <c r="M53" s="658"/>
      <c r="N53" s="658"/>
      <c r="O53" s="658"/>
      <c r="P53" s="658"/>
      <c r="Q53" s="658"/>
      <c r="R53" s="658"/>
      <c r="S53" s="658"/>
      <c r="T53" s="658"/>
      <c r="U53" s="658"/>
      <c r="V53" s="658"/>
      <c r="W53" s="658"/>
      <c r="X53" s="658"/>
      <c r="Y53" s="658"/>
      <c r="Z53" s="658"/>
    </row>
    <row r="54" spans="1:26">
      <c r="A54" s="658"/>
      <c r="B54" s="658"/>
      <c r="C54" s="658"/>
      <c r="D54" s="658"/>
      <c r="E54" s="658"/>
      <c r="F54" s="658"/>
      <c r="G54" s="658"/>
      <c r="H54" s="658"/>
      <c r="I54" s="658"/>
      <c r="J54" s="658"/>
      <c r="K54" s="658"/>
      <c r="L54" s="658"/>
      <c r="M54" s="658"/>
      <c r="N54" s="658"/>
      <c r="O54" s="658"/>
      <c r="P54" s="658"/>
      <c r="Q54" s="658"/>
      <c r="R54" s="658"/>
      <c r="S54" s="658"/>
      <c r="T54" s="658"/>
      <c r="U54" s="658"/>
      <c r="V54" s="658"/>
      <c r="W54" s="658"/>
      <c r="X54" s="658"/>
      <c r="Y54" s="658"/>
      <c r="Z54" s="658"/>
    </row>
    <row r="55" spans="1:26">
      <c r="A55" s="658"/>
      <c r="B55" s="658"/>
      <c r="C55" s="658"/>
      <c r="D55" s="658"/>
      <c r="E55" s="658"/>
      <c r="F55" s="658"/>
      <c r="G55" s="658"/>
      <c r="H55" s="658"/>
      <c r="I55" s="658"/>
      <c r="J55" s="658"/>
      <c r="K55" s="658"/>
      <c r="L55" s="658"/>
      <c r="M55" s="658"/>
      <c r="N55" s="658"/>
      <c r="O55" s="658"/>
      <c r="P55" s="658"/>
      <c r="Q55" s="658"/>
      <c r="R55" s="658"/>
      <c r="S55" s="658"/>
      <c r="T55" s="658"/>
      <c r="U55" s="658"/>
      <c r="V55" s="658"/>
      <c r="W55" s="658"/>
      <c r="X55" s="658"/>
      <c r="Y55" s="658"/>
      <c r="Z55" s="658"/>
    </row>
    <row r="56" spans="1:26">
      <c r="A56" s="658"/>
      <c r="B56" s="658"/>
      <c r="C56" s="658"/>
      <c r="D56" s="658"/>
      <c r="E56" s="658"/>
      <c r="F56" s="658"/>
      <c r="G56" s="658"/>
      <c r="H56" s="658"/>
      <c r="I56" s="658"/>
      <c r="J56" s="658"/>
      <c r="K56" s="658"/>
      <c r="L56" s="658"/>
      <c r="M56" s="658"/>
      <c r="N56" s="658"/>
      <c r="O56" s="658"/>
      <c r="P56" s="658"/>
      <c r="Q56" s="658"/>
      <c r="R56" s="658"/>
      <c r="S56" s="658"/>
      <c r="T56" s="658"/>
      <c r="U56" s="658"/>
      <c r="V56" s="658"/>
      <c r="W56" s="658"/>
      <c r="X56" s="658"/>
      <c r="Y56" s="658"/>
      <c r="Z56" s="658"/>
    </row>
    <row r="57" spans="1:26">
      <c r="A57" s="658"/>
      <c r="B57" s="658"/>
      <c r="C57" s="658"/>
      <c r="D57" s="658"/>
      <c r="E57" s="658"/>
      <c r="F57" s="658"/>
      <c r="G57" s="658"/>
      <c r="H57" s="658"/>
      <c r="I57" s="658"/>
      <c r="J57" s="658"/>
      <c r="K57" s="658"/>
      <c r="L57" s="658"/>
      <c r="M57" s="658"/>
      <c r="N57" s="658"/>
      <c r="O57" s="658"/>
      <c r="P57" s="658"/>
      <c r="Q57" s="658"/>
      <c r="R57" s="658"/>
      <c r="S57" s="658"/>
      <c r="T57" s="658"/>
      <c r="U57" s="658"/>
      <c r="V57" s="658"/>
      <c r="W57" s="658"/>
      <c r="X57" s="658"/>
      <c r="Y57" s="658"/>
      <c r="Z57" s="658"/>
    </row>
    <row r="58" spans="1:26">
      <c r="A58" s="658"/>
      <c r="B58" s="658"/>
      <c r="C58" s="658"/>
      <c r="D58" s="658"/>
      <c r="E58" s="658"/>
      <c r="F58" s="658"/>
      <c r="G58" s="658"/>
      <c r="H58" s="658"/>
      <c r="I58" s="658"/>
      <c r="J58" s="658"/>
      <c r="K58" s="658"/>
      <c r="L58" s="658"/>
      <c r="M58" s="658"/>
      <c r="N58" s="658"/>
      <c r="O58" s="658"/>
      <c r="P58" s="658"/>
      <c r="Q58" s="658"/>
      <c r="R58" s="658"/>
      <c r="S58" s="658"/>
      <c r="T58" s="658"/>
      <c r="U58" s="658"/>
      <c r="V58" s="658"/>
      <c r="W58" s="658"/>
      <c r="X58" s="658"/>
      <c r="Y58" s="658"/>
      <c r="Z58" s="658"/>
    </row>
    <row r="59" spans="1:26">
      <c r="A59" s="658"/>
      <c r="B59" s="658"/>
      <c r="C59" s="658"/>
      <c r="D59" s="658"/>
      <c r="E59" s="658"/>
      <c r="F59" s="658"/>
      <c r="G59" s="658"/>
      <c r="H59" s="658"/>
      <c r="I59" s="658"/>
      <c r="J59" s="658"/>
      <c r="K59" s="658"/>
      <c r="L59" s="658"/>
      <c r="M59" s="658"/>
      <c r="N59" s="658"/>
      <c r="O59" s="658"/>
      <c r="P59" s="658"/>
      <c r="Q59" s="658"/>
      <c r="R59" s="658"/>
      <c r="S59" s="658"/>
      <c r="T59" s="658"/>
      <c r="U59" s="658"/>
      <c r="V59" s="658"/>
      <c r="W59" s="658"/>
      <c r="X59" s="658"/>
      <c r="Y59" s="658"/>
      <c r="Z59" s="658"/>
    </row>
    <row r="60" spans="1:26">
      <c r="A60" s="658"/>
      <c r="B60" s="658"/>
      <c r="C60" s="658"/>
      <c r="D60" s="658"/>
      <c r="E60" s="658"/>
      <c r="F60" s="658"/>
      <c r="G60" s="658"/>
      <c r="H60" s="658"/>
      <c r="I60" s="658"/>
      <c r="J60" s="658"/>
      <c r="K60" s="658"/>
      <c r="L60" s="658"/>
      <c r="M60" s="658"/>
      <c r="N60" s="658"/>
      <c r="O60" s="658"/>
      <c r="P60" s="658"/>
      <c r="Q60" s="658"/>
      <c r="R60" s="658"/>
      <c r="S60" s="658"/>
      <c r="T60" s="658"/>
      <c r="U60" s="658"/>
      <c r="V60" s="658"/>
      <c r="W60" s="658"/>
      <c r="X60" s="658"/>
      <c r="Y60" s="658"/>
      <c r="Z60" s="658"/>
    </row>
    <row r="61" spans="1:26">
      <c r="A61" s="658"/>
      <c r="B61" s="658"/>
      <c r="C61" s="658"/>
      <c r="D61" s="658"/>
      <c r="E61" s="658"/>
      <c r="F61" s="658"/>
      <c r="G61" s="658"/>
      <c r="H61" s="658"/>
      <c r="I61" s="658"/>
      <c r="J61" s="658"/>
      <c r="K61" s="658"/>
      <c r="L61" s="658"/>
      <c r="M61" s="658"/>
      <c r="N61" s="658"/>
      <c r="O61" s="658"/>
      <c r="P61" s="658"/>
      <c r="Q61" s="658"/>
      <c r="R61" s="658"/>
      <c r="S61" s="658"/>
      <c r="T61" s="658"/>
      <c r="U61" s="658"/>
      <c r="V61" s="658"/>
      <c r="W61" s="658"/>
      <c r="X61" s="658"/>
      <c r="Y61" s="658"/>
      <c r="Z61" s="658"/>
    </row>
    <row r="62" spans="1:26">
      <c r="A62" s="658"/>
      <c r="B62" s="658"/>
      <c r="C62" s="658"/>
      <c r="D62" s="658"/>
      <c r="E62" s="658"/>
      <c r="F62" s="658"/>
      <c r="G62" s="658"/>
      <c r="H62" s="658"/>
      <c r="I62" s="658"/>
      <c r="J62" s="658"/>
      <c r="K62" s="658"/>
      <c r="L62" s="658"/>
      <c r="M62" s="658"/>
      <c r="N62" s="658"/>
      <c r="O62" s="658"/>
      <c r="P62" s="658"/>
      <c r="Q62" s="658"/>
      <c r="R62" s="658"/>
      <c r="S62" s="658"/>
      <c r="T62" s="658"/>
      <c r="U62" s="658"/>
      <c r="V62" s="658"/>
      <c r="W62" s="658"/>
      <c r="X62" s="658"/>
      <c r="Y62" s="658"/>
      <c r="Z62" s="658"/>
    </row>
    <row r="63" spans="1:26">
      <c r="A63" s="658"/>
      <c r="B63" s="658"/>
      <c r="C63" s="658"/>
      <c r="D63" s="658"/>
      <c r="E63" s="658"/>
      <c r="F63" s="658"/>
      <c r="G63" s="658"/>
      <c r="H63" s="658"/>
      <c r="I63" s="658"/>
      <c r="J63" s="658"/>
      <c r="K63" s="658"/>
      <c r="L63" s="658"/>
      <c r="M63" s="658"/>
      <c r="N63" s="658"/>
      <c r="O63" s="658"/>
      <c r="P63" s="658"/>
      <c r="Q63" s="658"/>
      <c r="R63" s="658"/>
      <c r="S63" s="658"/>
      <c r="T63" s="658"/>
      <c r="U63" s="658"/>
      <c r="V63" s="658"/>
      <c r="W63" s="658"/>
      <c r="X63" s="658"/>
      <c r="Y63" s="658"/>
      <c r="Z63" s="658"/>
    </row>
    <row r="64" spans="1:26">
      <c r="A64" s="658"/>
      <c r="B64" s="658"/>
      <c r="C64" s="658"/>
      <c r="D64" s="658"/>
      <c r="E64" s="658"/>
      <c r="F64" s="658"/>
      <c r="G64" s="658"/>
      <c r="H64" s="658"/>
      <c r="I64" s="658"/>
      <c r="J64" s="658"/>
      <c r="K64" s="658"/>
      <c r="L64" s="658"/>
      <c r="M64" s="658"/>
      <c r="N64" s="658"/>
      <c r="O64" s="658"/>
      <c r="P64" s="658"/>
      <c r="Q64" s="658"/>
      <c r="R64" s="658"/>
      <c r="S64" s="658"/>
      <c r="T64" s="658"/>
      <c r="U64" s="658"/>
      <c r="V64" s="658"/>
      <c r="W64" s="658"/>
      <c r="X64" s="658"/>
      <c r="Y64" s="658"/>
      <c r="Z64" s="658"/>
    </row>
    <row r="65" spans="1:26">
      <c r="A65" s="658"/>
      <c r="B65" s="658"/>
      <c r="C65" s="658"/>
      <c r="D65" s="658"/>
      <c r="E65" s="658"/>
      <c r="F65" s="658"/>
      <c r="G65" s="658"/>
      <c r="H65" s="658"/>
      <c r="I65" s="658"/>
      <c r="J65" s="658"/>
      <c r="K65" s="658"/>
      <c r="L65" s="658"/>
      <c r="M65" s="658"/>
      <c r="N65" s="658"/>
      <c r="O65" s="658"/>
      <c r="P65" s="658"/>
      <c r="Q65" s="658"/>
      <c r="R65" s="658"/>
      <c r="S65" s="658"/>
      <c r="T65" s="658"/>
      <c r="U65" s="658"/>
      <c r="V65" s="658"/>
      <c r="W65" s="658"/>
      <c r="X65" s="658"/>
      <c r="Y65" s="658"/>
      <c r="Z65" s="658"/>
    </row>
    <row r="66" spans="1:26">
      <c r="A66" s="658"/>
      <c r="B66" s="658"/>
      <c r="C66" s="658"/>
      <c r="D66" s="658"/>
      <c r="E66" s="658"/>
      <c r="F66" s="658"/>
      <c r="G66" s="658"/>
      <c r="H66" s="658"/>
      <c r="I66" s="658"/>
      <c r="J66" s="658"/>
      <c r="K66" s="658"/>
      <c r="L66" s="658"/>
      <c r="M66" s="658"/>
      <c r="N66" s="658"/>
      <c r="O66" s="658"/>
      <c r="P66" s="658"/>
      <c r="Q66" s="658"/>
      <c r="R66" s="658"/>
      <c r="S66" s="658"/>
      <c r="T66" s="658"/>
      <c r="U66" s="658"/>
      <c r="V66" s="658"/>
      <c r="W66" s="658"/>
      <c r="X66" s="658"/>
      <c r="Y66" s="658"/>
      <c r="Z66" s="658"/>
    </row>
    <row r="67" spans="1:26">
      <c r="A67" s="658"/>
      <c r="B67" s="658"/>
      <c r="C67" s="658"/>
      <c r="D67" s="658"/>
      <c r="E67" s="658"/>
      <c r="F67" s="658"/>
      <c r="G67" s="658"/>
      <c r="H67" s="658"/>
      <c r="I67" s="658"/>
      <c r="J67" s="658"/>
      <c r="K67" s="658"/>
      <c r="L67" s="658"/>
      <c r="M67" s="658"/>
      <c r="N67" s="658"/>
      <c r="O67" s="658"/>
      <c r="P67" s="658"/>
      <c r="Q67" s="658"/>
      <c r="R67" s="658"/>
      <c r="S67" s="658"/>
      <c r="T67" s="658"/>
      <c r="U67" s="658"/>
      <c r="V67" s="658"/>
      <c r="W67" s="658"/>
      <c r="X67" s="658"/>
      <c r="Y67" s="658"/>
      <c r="Z67" s="658"/>
    </row>
    <row r="68" spans="1:26">
      <c r="A68" s="658"/>
      <c r="B68" s="658"/>
      <c r="C68" s="658"/>
      <c r="D68" s="658"/>
      <c r="E68" s="658"/>
      <c r="F68" s="658"/>
      <c r="G68" s="658"/>
      <c r="H68" s="658"/>
      <c r="I68" s="658"/>
      <c r="J68" s="658"/>
      <c r="K68" s="658"/>
      <c r="L68" s="658"/>
      <c r="M68" s="658"/>
      <c r="N68" s="658"/>
      <c r="O68" s="658"/>
      <c r="P68" s="658"/>
      <c r="Q68" s="658"/>
      <c r="R68" s="658"/>
      <c r="S68" s="658"/>
      <c r="T68" s="658"/>
      <c r="U68" s="658"/>
      <c r="V68" s="658"/>
      <c r="W68" s="658"/>
      <c r="X68" s="658"/>
      <c r="Y68" s="658"/>
      <c r="Z68" s="658"/>
    </row>
    <row r="69" spans="1:26">
      <c r="A69" s="658"/>
      <c r="B69" s="658"/>
      <c r="C69" s="658"/>
      <c r="D69" s="658"/>
      <c r="E69" s="658"/>
      <c r="F69" s="658"/>
      <c r="G69" s="658"/>
      <c r="H69" s="658"/>
      <c r="I69" s="658"/>
      <c r="J69" s="658"/>
      <c r="K69" s="658"/>
      <c r="L69" s="658"/>
      <c r="M69" s="658"/>
      <c r="N69" s="658"/>
      <c r="O69" s="658"/>
      <c r="P69" s="658"/>
      <c r="Q69" s="658"/>
      <c r="R69" s="658"/>
      <c r="S69" s="658"/>
      <c r="T69" s="658"/>
      <c r="U69" s="658"/>
      <c r="V69" s="658"/>
      <c r="W69" s="658"/>
      <c r="X69" s="658"/>
      <c r="Y69" s="658"/>
      <c r="Z69" s="658"/>
    </row>
    <row r="70" spans="1:26">
      <c r="A70" s="658"/>
      <c r="B70" s="658"/>
      <c r="C70" s="658"/>
      <c r="D70" s="658"/>
      <c r="E70" s="658"/>
      <c r="F70" s="658"/>
      <c r="G70" s="658"/>
      <c r="H70" s="658"/>
      <c r="I70" s="658"/>
      <c r="J70" s="658"/>
      <c r="K70" s="658"/>
      <c r="L70" s="658"/>
      <c r="M70" s="658"/>
      <c r="N70" s="658"/>
      <c r="O70" s="658"/>
      <c r="P70" s="658"/>
      <c r="Q70" s="658"/>
      <c r="R70" s="658"/>
      <c r="S70" s="658"/>
      <c r="T70" s="658"/>
      <c r="U70" s="658"/>
      <c r="V70" s="658"/>
      <c r="W70" s="658"/>
      <c r="X70" s="658"/>
      <c r="Y70" s="658"/>
      <c r="Z70" s="658"/>
    </row>
    <row r="71" spans="1:26">
      <c r="A71" s="658"/>
      <c r="B71" s="658"/>
      <c r="C71" s="658"/>
      <c r="D71" s="658"/>
      <c r="E71" s="658"/>
      <c r="F71" s="658"/>
      <c r="G71" s="658"/>
      <c r="H71" s="658"/>
      <c r="I71" s="658"/>
      <c r="J71" s="658"/>
      <c r="K71" s="658"/>
      <c r="L71" s="658"/>
      <c r="M71" s="658"/>
      <c r="N71" s="658"/>
      <c r="O71" s="658"/>
      <c r="P71" s="658"/>
      <c r="Q71" s="658"/>
      <c r="R71" s="658"/>
      <c r="S71" s="658"/>
      <c r="T71" s="658"/>
      <c r="U71" s="658"/>
      <c r="V71" s="658"/>
      <c r="W71" s="658"/>
      <c r="X71" s="658"/>
      <c r="Y71" s="658"/>
      <c r="Z71" s="658"/>
    </row>
    <row r="72" spans="1:26">
      <c r="A72" s="658"/>
      <c r="B72" s="658"/>
      <c r="C72" s="658"/>
      <c r="D72" s="658"/>
      <c r="E72" s="658"/>
      <c r="F72" s="658"/>
      <c r="G72" s="658"/>
      <c r="H72" s="658"/>
      <c r="I72" s="658"/>
      <c r="J72" s="658"/>
      <c r="K72" s="658"/>
      <c r="L72" s="658"/>
      <c r="M72" s="658"/>
      <c r="N72" s="658"/>
      <c r="O72" s="658"/>
      <c r="P72" s="658"/>
      <c r="Q72" s="658"/>
      <c r="R72" s="658"/>
      <c r="S72" s="658"/>
      <c r="T72" s="658"/>
      <c r="U72" s="658"/>
      <c r="V72" s="658"/>
      <c r="W72" s="658"/>
      <c r="X72" s="658"/>
      <c r="Y72" s="658"/>
      <c r="Z72" s="658"/>
    </row>
    <row r="73" spans="1:26">
      <c r="A73" s="658"/>
      <c r="B73" s="658"/>
      <c r="C73" s="658"/>
      <c r="D73" s="658"/>
      <c r="E73" s="658"/>
      <c r="F73" s="658"/>
      <c r="G73" s="658"/>
      <c r="H73" s="658"/>
      <c r="I73" s="658"/>
      <c r="J73" s="658"/>
      <c r="K73" s="658"/>
      <c r="L73" s="658"/>
      <c r="M73" s="658"/>
      <c r="N73" s="658"/>
      <c r="O73" s="658"/>
      <c r="P73" s="658"/>
      <c r="Q73" s="658"/>
      <c r="R73" s="658"/>
      <c r="S73" s="658"/>
      <c r="T73" s="658"/>
      <c r="U73" s="658"/>
      <c r="V73" s="658"/>
      <c r="W73" s="658"/>
      <c r="X73" s="658"/>
      <c r="Y73" s="658"/>
      <c r="Z73" s="658"/>
    </row>
    <row r="74" spans="1:26">
      <c r="A74" s="658"/>
      <c r="B74" s="658"/>
      <c r="C74" s="658"/>
      <c r="D74" s="658"/>
      <c r="E74" s="658"/>
      <c r="F74" s="658"/>
      <c r="G74" s="658"/>
      <c r="H74" s="658"/>
      <c r="I74" s="658"/>
      <c r="J74" s="658"/>
      <c r="K74" s="658"/>
      <c r="L74" s="658"/>
      <c r="M74" s="658"/>
      <c r="N74" s="658"/>
      <c r="O74" s="658"/>
      <c r="P74" s="658"/>
      <c r="Q74" s="658"/>
      <c r="R74" s="658"/>
      <c r="S74" s="658"/>
      <c r="T74" s="658"/>
      <c r="U74" s="658"/>
      <c r="V74" s="658"/>
      <c r="W74" s="658"/>
      <c r="X74" s="658"/>
      <c r="Y74" s="658"/>
      <c r="Z74" s="658"/>
    </row>
    <row r="75" spans="1:26">
      <c r="A75" s="658"/>
      <c r="B75" s="658"/>
      <c r="C75" s="658"/>
      <c r="D75" s="658"/>
      <c r="E75" s="658"/>
      <c r="F75" s="658"/>
      <c r="G75" s="658"/>
      <c r="H75" s="658"/>
      <c r="I75" s="658"/>
      <c r="J75" s="658"/>
      <c r="K75" s="658"/>
      <c r="L75" s="658"/>
      <c r="M75" s="658"/>
      <c r="N75" s="658"/>
      <c r="O75" s="658"/>
      <c r="P75" s="658"/>
      <c r="Q75" s="658"/>
      <c r="R75" s="658"/>
      <c r="S75" s="658"/>
      <c r="T75" s="658"/>
      <c r="U75" s="658"/>
      <c r="V75" s="658"/>
      <c r="W75" s="658"/>
      <c r="X75" s="658"/>
      <c r="Y75" s="658"/>
      <c r="Z75" s="658"/>
    </row>
    <row r="76" spans="1:26">
      <c r="A76" s="658"/>
      <c r="B76" s="658"/>
      <c r="C76" s="658"/>
      <c r="D76" s="658"/>
      <c r="E76" s="658"/>
      <c r="F76" s="658"/>
      <c r="G76" s="658"/>
      <c r="H76" s="658"/>
      <c r="I76" s="658"/>
      <c r="J76" s="658"/>
      <c r="K76" s="658"/>
      <c r="L76" s="658"/>
      <c r="M76" s="658"/>
      <c r="N76" s="658"/>
      <c r="O76" s="658"/>
      <c r="P76" s="658"/>
      <c r="Q76" s="658"/>
      <c r="R76" s="658"/>
      <c r="S76" s="658"/>
      <c r="T76" s="658"/>
      <c r="U76" s="658"/>
      <c r="V76" s="658"/>
      <c r="W76" s="658"/>
      <c r="X76" s="658"/>
      <c r="Y76" s="658"/>
      <c r="Z76" s="658"/>
    </row>
    <row r="77" spans="1:26">
      <c r="A77" s="658"/>
      <c r="B77" s="658"/>
      <c r="C77" s="658"/>
      <c r="D77" s="658"/>
      <c r="E77" s="658"/>
      <c r="F77" s="658"/>
      <c r="G77" s="658"/>
      <c r="H77" s="658"/>
      <c r="I77" s="658"/>
      <c r="J77" s="658"/>
      <c r="K77" s="658"/>
      <c r="L77" s="658"/>
      <c r="M77" s="658"/>
      <c r="N77" s="658"/>
      <c r="O77" s="658"/>
      <c r="P77" s="658"/>
      <c r="Q77" s="658"/>
      <c r="R77" s="658"/>
      <c r="S77" s="658"/>
      <c r="T77" s="658"/>
      <c r="U77" s="658"/>
      <c r="V77" s="658"/>
      <c r="W77" s="658"/>
      <c r="X77" s="658"/>
      <c r="Y77" s="658"/>
      <c r="Z77" s="658"/>
    </row>
    <row r="78" spans="1:26">
      <c r="A78" s="658"/>
      <c r="B78" s="658"/>
      <c r="C78" s="658"/>
      <c r="D78" s="658"/>
      <c r="E78" s="658"/>
      <c r="F78" s="658"/>
      <c r="G78" s="658"/>
      <c r="H78" s="658"/>
      <c r="I78" s="658"/>
      <c r="J78" s="658"/>
      <c r="K78" s="658"/>
      <c r="L78" s="658"/>
      <c r="M78" s="658"/>
      <c r="N78" s="658"/>
      <c r="O78" s="658"/>
      <c r="P78" s="658"/>
      <c r="Q78" s="658"/>
      <c r="R78" s="658"/>
      <c r="S78" s="658"/>
      <c r="T78" s="658"/>
      <c r="U78" s="658"/>
      <c r="V78" s="658"/>
      <c r="W78" s="658"/>
      <c r="X78" s="658"/>
      <c r="Y78" s="658"/>
      <c r="Z78" s="658"/>
    </row>
    <row r="79" spans="1:26">
      <c r="A79" s="658"/>
      <c r="B79" s="658"/>
      <c r="C79" s="658"/>
      <c r="D79" s="658"/>
      <c r="E79" s="658"/>
      <c r="F79" s="658"/>
      <c r="G79" s="658"/>
      <c r="H79" s="658"/>
      <c r="I79" s="658"/>
      <c r="J79" s="658"/>
      <c r="K79" s="658"/>
      <c r="L79" s="658"/>
      <c r="M79" s="658"/>
      <c r="N79" s="658"/>
      <c r="O79" s="658"/>
      <c r="P79" s="658"/>
      <c r="Q79" s="658"/>
      <c r="R79" s="658"/>
      <c r="S79" s="658"/>
      <c r="T79" s="658"/>
      <c r="U79" s="658"/>
      <c r="V79" s="658"/>
      <c r="W79" s="658"/>
      <c r="X79" s="658"/>
      <c r="Y79" s="658"/>
      <c r="Z79" s="658"/>
    </row>
    <row r="80" spans="1:26">
      <c r="A80" s="658"/>
      <c r="B80" s="658"/>
      <c r="C80" s="658"/>
      <c r="D80" s="658"/>
      <c r="E80" s="658"/>
      <c r="F80" s="658"/>
      <c r="G80" s="658"/>
      <c r="H80" s="658"/>
      <c r="I80" s="658"/>
      <c r="J80" s="658"/>
      <c r="K80" s="658"/>
      <c r="L80" s="658"/>
      <c r="M80" s="658"/>
      <c r="N80" s="658"/>
      <c r="O80" s="658"/>
      <c r="P80" s="658"/>
      <c r="Q80" s="658"/>
      <c r="R80" s="658"/>
      <c r="S80" s="658"/>
      <c r="T80" s="658"/>
      <c r="U80" s="658"/>
      <c r="V80" s="658"/>
      <c r="W80" s="658"/>
      <c r="X80" s="658"/>
      <c r="Y80" s="658"/>
      <c r="Z80" s="658"/>
    </row>
    <row r="81" spans="1:26">
      <c r="A81" s="658"/>
      <c r="B81" s="658"/>
      <c r="C81" s="658"/>
      <c r="D81" s="658"/>
      <c r="E81" s="658"/>
      <c r="F81" s="658"/>
      <c r="G81" s="658"/>
      <c r="H81" s="658"/>
      <c r="I81" s="658"/>
      <c r="J81" s="658"/>
      <c r="K81" s="658"/>
      <c r="L81" s="658"/>
      <c r="M81" s="658"/>
      <c r="N81" s="658"/>
      <c r="O81" s="658"/>
      <c r="P81" s="658"/>
      <c r="Q81" s="658"/>
      <c r="R81" s="658"/>
      <c r="S81" s="658"/>
      <c r="T81" s="658"/>
      <c r="U81" s="658"/>
      <c r="V81" s="658"/>
      <c r="W81" s="658"/>
      <c r="X81" s="658"/>
      <c r="Y81" s="658"/>
      <c r="Z81" s="658"/>
    </row>
    <row r="82" spans="1:26">
      <c r="A82" s="658"/>
      <c r="B82" s="658"/>
      <c r="C82" s="658"/>
      <c r="D82" s="658"/>
      <c r="E82" s="658"/>
      <c r="F82" s="658"/>
      <c r="G82" s="658"/>
      <c r="H82" s="658"/>
      <c r="I82" s="658"/>
      <c r="J82" s="658"/>
      <c r="K82" s="658"/>
      <c r="L82" s="658"/>
      <c r="M82" s="658"/>
      <c r="N82" s="658"/>
      <c r="O82" s="658"/>
      <c r="P82" s="658"/>
      <c r="Q82" s="658"/>
      <c r="R82" s="658"/>
      <c r="S82" s="658"/>
      <c r="T82" s="658"/>
      <c r="U82" s="658"/>
      <c r="V82" s="658"/>
      <c r="W82" s="658"/>
      <c r="X82" s="658"/>
      <c r="Y82" s="658"/>
      <c r="Z82" s="658"/>
    </row>
    <row r="83" spans="1:26">
      <c r="A83" s="658"/>
      <c r="B83" s="658"/>
      <c r="C83" s="658"/>
      <c r="D83" s="658"/>
      <c r="E83" s="658"/>
      <c r="F83" s="658"/>
      <c r="G83" s="658"/>
      <c r="H83" s="658"/>
      <c r="I83" s="658"/>
      <c r="J83" s="658"/>
      <c r="K83" s="658"/>
      <c r="L83" s="658"/>
      <c r="M83" s="658"/>
      <c r="N83" s="658"/>
      <c r="O83" s="658"/>
      <c r="P83" s="658"/>
      <c r="Q83" s="658"/>
      <c r="R83" s="658"/>
      <c r="S83" s="658"/>
      <c r="T83" s="658"/>
      <c r="U83" s="658"/>
      <c r="V83" s="658"/>
      <c r="W83" s="658"/>
      <c r="X83" s="658"/>
      <c r="Y83" s="658"/>
      <c r="Z83" s="658"/>
    </row>
    <row r="84" spans="1:26">
      <c r="A84" s="658"/>
      <c r="B84" s="658"/>
      <c r="C84" s="658"/>
      <c r="D84" s="658"/>
      <c r="E84" s="658"/>
      <c r="F84" s="658"/>
      <c r="G84" s="658"/>
      <c r="H84" s="658"/>
      <c r="I84" s="658"/>
      <c r="J84" s="658"/>
      <c r="K84" s="658"/>
      <c r="L84" s="658"/>
      <c r="M84" s="658"/>
      <c r="N84" s="658"/>
      <c r="O84" s="658"/>
      <c r="P84" s="658"/>
      <c r="Q84" s="658"/>
      <c r="R84" s="658"/>
      <c r="S84" s="658"/>
      <c r="T84" s="658"/>
      <c r="U84" s="658"/>
      <c r="V84" s="658"/>
      <c r="W84" s="658"/>
      <c r="X84" s="658"/>
      <c r="Y84" s="658"/>
      <c r="Z84" s="658"/>
    </row>
    <row r="85" spans="1:26">
      <c r="A85" s="658"/>
      <c r="B85" s="658"/>
      <c r="C85" s="658"/>
      <c r="D85" s="658"/>
      <c r="E85" s="658"/>
      <c r="F85" s="658"/>
      <c r="G85" s="658"/>
      <c r="H85" s="658"/>
      <c r="I85" s="658"/>
      <c r="J85" s="658"/>
      <c r="K85" s="658"/>
      <c r="L85" s="658"/>
      <c r="M85" s="658"/>
      <c r="N85" s="658"/>
      <c r="O85" s="658"/>
      <c r="P85" s="658"/>
      <c r="Q85" s="658"/>
      <c r="R85" s="658"/>
      <c r="S85" s="658"/>
      <c r="T85" s="658"/>
      <c r="U85" s="658"/>
      <c r="V85" s="658"/>
      <c r="W85" s="658"/>
      <c r="X85" s="658"/>
      <c r="Y85" s="658"/>
      <c r="Z85" s="658"/>
    </row>
    <row r="86" spans="1:26">
      <c r="A86" s="658"/>
      <c r="B86" s="658"/>
      <c r="C86" s="658"/>
      <c r="D86" s="658"/>
      <c r="E86" s="658"/>
      <c r="F86" s="658"/>
      <c r="G86" s="658"/>
      <c r="H86" s="658"/>
      <c r="I86" s="658"/>
      <c r="J86" s="658"/>
      <c r="K86" s="658"/>
      <c r="L86" s="658"/>
      <c r="M86" s="658"/>
      <c r="N86" s="658"/>
      <c r="O86" s="658"/>
      <c r="P86" s="658"/>
      <c r="Q86" s="658"/>
      <c r="R86" s="658"/>
      <c r="S86" s="658"/>
      <c r="T86" s="658"/>
      <c r="U86" s="658"/>
      <c r="V86" s="658"/>
      <c r="W86" s="658"/>
      <c r="X86" s="658"/>
      <c r="Y86" s="658"/>
      <c r="Z86" s="658"/>
    </row>
    <row r="87" spans="1:26">
      <c r="A87" s="658"/>
      <c r="B87" s="658"/>
      <c r="C87" s="658"/>
      <c r="D87" s="658"/>
      <c r="E87" s="658"/>
      <c r="F87" s="658"/>
      <c r="G87" s="658"/>
      <c r="H87" s="658"/>
      <c r="I87" s="658"/>
      <c r="J87" s="658"/>
      <c r="K87" s="658"/>
      <c r="L87" s="658"/>
      <c r="M87" s="658"/>
      <c r="N87" s="658"/>
      <c r="O87" s="658"/>
      <c r="P87" s="658"/>
      <c r="Q87" s="658"/>
      <c r="R87" s="658"/>
      <c r="S87" s="658"/>
      <c r="T87" s="658"/>
      <c r="U87" s="658"/>
      <c r="V87" s="658"/>
      <c r="W87" s="658"/>
      <c r="X87" s="658"/>
      <c r="Y87" s="658"/>
      <c r="Z87" s="658"/>
    </row>
    <row r="88" spans="1:26">
      <c r="A88" s="658"/>
      <c r="B88" s="658"/>
      <c r="C88" s="658"/>
      <c r="D88" s="658"/>
      <c r="E88" s="658"/>
      <c r="F88" s="658"/>
      <c r="G88" s="658"/>
      <c r="H88" s="658"/>
      <c r="I88" s="658"/>
      <c r="J88" s="658"/>
      <c r="K88" s="658"/>
      <c r="L88" s="658"/>
      <c r="M88" s="658"/>
      <c r="N88" s="658"/>
      <c r="O88" s="658"/>
      <c r="P88" s="658"/>
      <c r="Q88" s="658"/>
      <c r="R88" s="658"/>
      <c r="S88" s="658"/>
      <c r="T88" s="658"/>
      <c r="U88" s="658"/>
      <c r="V88" s="658"/>
      <c r="W88" s="658"/>
      <c r="X88" s="658"/>
      <c r="Y88" s="658"/>
      <c r="Z88" s="658"/>
    </row>
    <row r="89" spans="1:26">
      <c r="A89" s="658"/>
      <c r="B89" s="658"/>
      <c r="C89" s="658"/>
      <c r="D89" s="658"/>
      <c r="E89" s="658"/>
      <c r="F89" s="658"/>
      <c r="G89" s="658"/>
      <c r="H89" s="658"/>
      <c r="I89" s="658"/>
      <c r="J89" s="658"/>
      <c r="K89" s="658"/>
      <c r="L89" s="658"/>
      <c r="M89" s="658"/>
      <c r="N89" s="658"/>
      <c r="O89" s="658"/>
      <c r="P89" s="658"/>
      <c r="Q89" s="658"/>
      <c r="R89" s="658"/>
      <c r="S89" s="658"/>
      <c r="T89" s="658"/>
      <c r="U89" s="658"/>
      <c r="V89" s="658"/>
      <c r="W89" s="658"/>
      <c r="X89" s="658"/>
      <c r="Y89" s="658"/>
      <c r="Z89" s="658"/>
    </row>
    <row r="90" spans="1:26">
      <c r="A90" s="658"/>
      <c r="B90" s="658"/>
      <c r="C90" s="658"/>
      <c r="D90" s="658"/>
      <c r="E90" s="658"/>
      <c r="F90" s="658"/>
      <c r="G90" s="658"/>
      <c r="H90" s="658"/>
      <c r="I90" s="658"/>
      <c r="J90" s="658"/>
      <c r="K90" s="658"/>
      <c r="L90" s="658"/>
      <c r="M90" s="658"/>
      <c r="N90" s="658"/>
      <c r="O90" s="658"/>
      <c r="P90" s="658"/>
      <c r="Q90" s="658"/>
      <c r="R90" s="658"/>
      <c r="S90" s="658"/>
      <c r="T90" s="658"/>
      <c r="U90" s="658"/>
      <c r="V90" s="658"/>
      <c r="W90" s="658"/>
      <c r="X90" s="658"/>
      <c r="Y90" s="658"/>
      <c r="Z90" s="658"/>
    </row>
    <row r="91" spans="1:26">
      <c r="A91" s="658"/>
      <c r="B91" s="658"/>
      <c r="C91" s="658"/>
      <c r="D91" s="658"/>
      <c r="E91" s="658"/>
      <c r="F91" s="658"/>
      <c r="G91" s="658"/>
      <c r="H91" s="658"/>
      <c r="I91" s="658"/>
      <c r="J91" s="658"/>
      <c r="K91" s="658"/>
      <c r="L91" s="658"/>
      <c r="M91" s="658"/>
      <c r="N91" s="658"/>
      <c r="O91" s="658"/>
      <c r="P91" s="658"/>
      <c r="Q91" s="658"/>
      <c r="R91" s="658"/>
      <c r="S91" s="658"/>
      <c r="T91" s="658"/>
      <c r="U91" s="658"/>
      <c r="V91" s="658"/>
      <c r="W91" s="658"/>
      <c r="X91" s="658"/>
      <c r="Y91" s="658"/>
      <c r="Z91" s="658"/>
    </row>
    <row r="92" spans="1:26">
      <c r="A92" s="658"/>
      <c r="B92" s="658"/>
      <c r="C92" s="658"/>
      <c r="D92" s="658"/>
      <c r="E92" s="658"/>
      <c r="F92" s="658"/>
      <c r="G92" s="658"/>
      <c r="H92" s="658"/>
      <c r="I92" s="658"/>
      <c r="J92" s="658"/>
      <c r="K92" s="658"/>
      <c r="L92" s="658"/>
      <c r="M92" s="658"/>
      <c r="N92" s="658"/>
      <c r="O92" s="658"/>
      <c r="P92" s="658"/>
      <c r="Q92" s="658"/>
      <c r="R92" s="658"/>
      <c r="S92" s="658"/>
      <c r="T92" s="658"/>
      <c r="U92" s="658"/>
      <c r="V92" s="658"/>
      <c r="W92" s="658"/>
      <c r="X92" s="658"/>
      <c r="Y92" s="658"/>
      <c r="Z92" s="658"/>
    </row>
    <row r="93" spans="1:26">
      <c r="A93" s="658"/>
      <c r="B93" s="658"/>
      <c r="C93" s="658"/>
      <c r="D93" s="658"/>
      <c r="E93" s="658"/>
      <c r="F93" s="658"/>
      <c r="G93" s="658"/>
      <c r="H93" s="658"/>
      <c r="I93" s="658"/>
      <c r="J93" s="658"/>
      <c r="K93" s="658"/>
      <c r="L93" s="658"/>
      <c r="M93" s="658"/>
      <c r="N93" s="658"/>
      <c r="O93" s="658"/>
      <c r="P93" s="658"/>
      <c r="Q93" s="658"/>
      <c r="R93" s="658"/>
      <c r="S93" s="658"/>
      <c r="T93" s="658"/>
      <c r="U93" s="658"/>
      <c r="V93" s="658"/>
      <c r="W93" s="658"/>
      <c r="X93" s="658"/>
      <c r="Y93" s="658"/>
      <c r="Z93" s="658"/>
    </row>
    <row r="94" spans="1:26">
      <c r="A94" s="658"/>
      <c r="B94" s="658"/>
      <c r="C94" s="658"/>
      <c r="D94" s="658"/>
      <c r="E94" s="658"/>
      <c r="F94" s="658"/>
      <c r="G94" s="658"/>
      <c r="H94" s="658"/>
      <c r="I94" s="658"/>
      <c r="J94" s="658"/>
      <c r="K94" s="658"/>
      <c r="L94" s="658"/>
      <c r="M94" s="658"/>
      <c r="N94" s="658"/>
      <c r="O94" s="658"/>
      <c r="P94" s="658"/>
      <c r="Q94" s="658"/>
      <c r="R94" s="658"/>
      <c r="S94" s="658"/>
      <c r="T94" s="658"/>
      <c r="U94" s="658"/>
      <c r="V94" s="658"/>
      <c r="W94" s="658"/>
      <c r="X94" s="658"/>
      <c r="Y94" s="658"/>
      <c r="Z94" s="658"/>
    </row>
    <row r="95" spans="1:26">
      <c r="A95" s="658"/>
      <c r="B95" s="658"/>
      <c r="C95" s="658"/>
      <c r="D95" s="658"/>
      <c r="E95" s="658"/>
      <c r="F95" s="658"/>
      <c r="G95" s="658"/>
      <c r="H95" s="658"/>
      <c r="I95" s="658"/>
      <c r="J95" s="658"/>
      <c r="K95" s="658"/>
      <c r="L95" s="658"/>
      <c r="M95" s="658"/>
      <c r="N95" s="658"/>
      <c r="O95" s="658"/>
      <c r="P95" s="658"/>
      <c r="Q95" s="658"/>
      <c r="R95" s="658"/>
      <c r="S95" s="658"/>
      <c r="T95" s="658"/>
      <c r="U95" s="658"/>
      <c r="V95" s="658"/>
      <c r="W95" s="658"/>
      <c r="X95" s="658"/>
      <c r="Y95" s="658"/>
      <c r="Z95" s="658"/>
    </row>
    <row r="96" spans="1:26">
      <c r="A96" s="658"/>
      <c r="B96" s="658"/>
      <c r="C96" s="658"/>
      <c r="D96" s="658"/>
      <c r="E96" s="658"/>
      <c r="F96" s="658"/>
      <c r="G96" s="658"/>
      <c r="H96" s="658"/>
      <c r="I96" s="658"/>
      <c r="J96" s="658"/>
      <c r="K96" s="658"/>
      <c r="L96" s="658"/>
      <c r="M96" s="658"/>
      <c r="N96" s="658"/>
      <c r="O96" s="658"/>
      <c r="P96" s="658"/>
      <c r="Q96" s="658"/>
      <c r="R96" s="658"/>
      <c r="S96" s="658"/>
      <c r="T96" s="658"/>
      <c r="U96" s="658"/>
      <c r="V96" s="658"/>
      <c r="W96" s="658"/>
      <c r="X96" s="658"/>
      <c r="Y96" s="658"/>
      <c r="Z96" s="658"/>
    </row>
    <row r="97" spans="1:26">
      <c r="A97" s="658"/>
      <c r="B97" s="658"/>
      <c r="C97" s="658"/>
      <c r="D97" s="658"/>
      <c r="E97" s="658"/>
      <c r="F97" s="658"/>
      <c r="G97" s="658"/>
      <c r="H97" s="658"/>
      <c r="I97" s="658"/>
      <c r="J97" s="658"/>
      <c r="K97" s="658"/>
      <c r="L97" s="658"/>
      <c r="M97" s="658"/>
      <c r="N97" s="658"/>
      <c r="O97" s="658"/>
      <c r="P97" s="658"/>
      <c r="Q97" s="658"/>
      <c r="R97" s="658"/>
      <c r="S97" s="658"/>
      <c r="T97" s="658"/>
      <c r="U97" s="658"/>
      <c r="V97" s="658"/>
      <c r="W97" s="658"/>
      <c r="X97" s="658"/>
      <c r="Y97" s="658"/>
      <c r="Z97" s="658"/>
    </row>
    <row r="98" spans="1:26">
      <c r="A98" s="658"/>
      <c r="B98" s="658"/>
      <c r="C98" s="658"/>
      <c r="D98" s="658"/>
      <c r="E98" s="658"/>
      <c r="F98" s="658"/>
      <c r="G98" s="658"/>
      <c r="H98" s="658"/>
      <c r="I98" s="658"/>
      <c r="J98" s="658"/>
      <c r="K98" s="658"/>
      <c r="L98" s="658"/>
      <c r="M98" s="658"/>
      <c r="N98" s="658"/>
      <c r="O98" s="658"/>
      <c r="P98" s="658"/>
      <c r="Q98" s="658"/>
      <c r="R98" s="658"/>
      <c r="S98" s="658"/>
      <c r="T98" s="658"/>
      <c r="U98" s="658"/>
      <c r="V98" s="658"/>
      <c r="W98" s="658"/>
      <c r="X98" s="658"/>
      <c r="Y98" s="658"/>
      <c r="Z98" s="658"/>
    </row>
    <row r="99" spans="1:26">
      <c r="A99" s="658"/>
      <c r="B99" s="658"/>
      <c r="C99" s="658"/>
      <c r="D99" s="658"/>
      <c r="E99" s="658"/>
      <c r="F99" s="658"/>
      <c r="G99" s="658"/>
      <c r="H99" s="658"/>
      <c r="I99" s="658"/>
      <c r="J99" s="658"/>
      <c r="K99" s="658"/>
      <c r="L99" s="658"/>
      <c r="M99" s="658"/>
      <c r="N99" s="658"/>
      <c r="O99" s="658"/>
      <c r="P99" s="658"/>
      <c r="Q99" s="658"/>
      <c r="R99" s="658"/>
      <c r="S99" s="658"/>
      <c r="T99" s="658"/>
      <c r="U99" s="658"/>
      <c r="V99" s="658"/>
      <c r="W99" s="658"/>
      <c r="X99" s="658"/>
      <c r="Y99" s="658"/>
      <c r="Z99" s="658"/>
    </row>
    <row r="100" spans="1:26">
      <c r="A100" s="658"/>
      <c r="B100" s="658"/>
      <c r="C100" s="658"/>
      <c r="D100" s="658"/>
      <c r="E100" s="658"/>
      <c r="F100" s="658"/>
      <c r="G100" s="658"/>
      <c r="H100" s="658"/>
      <c r="I100" s="658"/>
      <c r="J100" s="658"/>
      <c r="K100" s="658"/>
      <c r="L100" s="658"/>
      <c r="M100" s="658"/>
      <c r="N100" s="658"/>
      <c r="O100" s="658"/>
      <c r="P100" s="658"/>
      <c r="Q100" s="658"/>
      <c r="R100" s="658"/>
      <c r="S100" s="658"/>
      <c r="T100" s="658"/>
      <c r="U100" s="658"/>
      <c r="V100" s="658"/>
      <c r="W100" s="658"/>
      <c r="X100" s="658"/>
      <c r="Y100" s="658"/>
      <c r="Z100" s="658"/>
    </row>
    <row r="101" spans="1:26">
      <c r="A101" s="658"/>
      <c r="B101" s="658"/>
      <c r="C101" s="658"/>
      <c r="D101" s="658"/>
      <c r="E101" s="658"/>
      <c r="F101" s="658"/>
      <c r="G101" s="658"/>
      <c r="H101" s="658"/>
      <c r="I101" s="658"/>
      <c r="J101" s="658"/>
      <c r="K101" s="658"/>
      <c r="L101" s="658"/>
      <c r="M101" s="658"/>
      <c r="N101" s="658"/>
      <c r="O101" s="658"/>
      <c r="P101" s="658"/>
      <c r="Q101" s="658"/>
      <c r="R101" s="658"/>
      <c r="S101" s="658"/>
      <c r="T101" s="658"/>
      <c r="U101" s="658"/>
      <c r="V101" s="658"/>
      <c r="W101" s="658"/>
      <c r="X101" s="658"/>
      <c r="Y101" s="658"/>
      <c r="Z101" s="658"/>
    </row>
    <row r="102" spans="1:26">
      <c r="A102" s="658"/>
      <c r="B102" s="658"/>
      <c r="C102" s="658"/>
      <c r="D102" s="658"/>
      <c r="E102" s="658"/>
      <c r="F102" s="658"/>
      <c r="G102" s="658"/>
      <c r="H102" s="658"/>
      <c r="I102" s="658"/>
      <c r="J102" s="658"/>
      <c r="K102" s="658"/>
      <c r="L102" s="658"/>
      <c r="M102" s="658"/>
      <c r="N102" s="658"/>
      <c r="O102" s="658"/>
      <c r="P102" s="658"/>
      <c r="Q102" s="658"/>
      <c r="R102" s="658"/>
      <c r="S102" s="658"/>
      <c r="T102" s="658"/>
      <c r="U102" s="658"/>
      <c r="V102" s="658"/>
      <c r="W102" s="658"/>
      <c r="X102" s="658"/>
      <c r="Y102" s="658"/>
      <c r="Z102" s="658"/>
    </row>
    <row r="103" spans="1:26">
      <c r="A103" s="658"/>
      <c r="B103" s="658"/>
      <c r="C103" s="658"/>
      <c r="D103" s="658"/>
      <c r="E103" s="658"/>
      <c r="F103" s="658"/>
      <c r="G103" s="658"/>
      <c r="H103" s="658"/>
      <c r="I103" s="658"/>
      <c r="J103" s="658"/>
      <c r="K103" s="658"/>
      <c r="L103" s="658"/>
      <c r="M103" s="658"/>
      <c r="N103" s="658"/>
      <c r="O103" s="658"/>
      <c r="P103" s="658"/>
      <c r="Q103" s="658"/>
      <c r="R103" s="658"/>
      <c r="S103" s="658"/>
      <c r="T103" s="658"/>
      <c r="U103" s="658"/>
      <c r="V103" s="658"/>
      <c r="W103" s="658"/>
      <c r="X103" s="658"/>
      <c r="Y103" s="658"/>
      <c r="Z103" s="658"/>
    </row>
    <row r="104" spans="1:26">
      <c r="A104" s="658"/>
      <c r="B104" s="658"/>
      <c r="C104" s="658"/>
      <c r="D104" s="658"/>
      <c r="E104" s="658"/>
      <c r="F104" s="658"/>
      <c r="G104" s="658"/>
      <c r="H104" s="658"/>
      <c r="I104" s="658"/>
      <c r="J104" s="658"/>
      <c r="K104" s="658"/>
      <c r="L104" s="658"/>
      <c r="M104" s="658"/>
      <c r="N104" s="658"/>
      <c r="O104" s="658"/>
      <c r="P104" s="658"/>
      <c r="Q104" s="658"/>
      <c r="R104" s="658"/>
      <c r="S104" s="658"/>
      <c r="T104" s="658"/>
      <c r="U104" s="658"/>
      <c r="V104" s="658"/>
      <c r="W104" s="658"/>
      <c r="X104" s="658"/>
      <c r="Y104" s="658"/>
      <c r="Z104" s="658"/>
    </row>
    <row r="105" spans="1:26">
      <c r="A105" s="658"/>
      <c r="B105" s="658"/>
      <c r="C105" s="658"/>
      <c r="D105" s="658"/>
      <c r="E105" s="658"/>
      <c r="F105" s="658"/>
      <c r="G105" s="658"/>
      <c r="H105" s="658"/>
      <c r="I105" s="658"/>
      <c r="J105" s="658"/>
      <c r="K105" s="658"/>
      <c r="L105" s="658"/>
      <c r="M105" s="658"/>
      <c r="N105" s="658"/>
      <c r="O105" s="658"/>
      <c r="P105" s="658"/>
      <c r="Q105" s="658"/>
      <c r="R105" s="658"/>
      <c r="S105" s="658"/>
      <c r="T105" s="658"/>
      <c r="U105" s="658"/>
      <c r="V105" s="658"/>
      <c r="W105" s="658"/>
      <c r="X105" s="658"/>
      <c r="Y105" s="658"/>
      <c r="Z105" s="658"/>
    </row>
    <row r="106" spans="1:26">
      <c r="A106" s="658"/>
      <c r="B106" s="658"/>
      <c r="C106" s="658"/>
      <c r="D106" s="658"/>
      <c r="E106" s="658"/>
      <c r="F106" s="658"/>
      <c r="G106" s="658"/>
      <c r="H106" s="658"/>
      <c r="I106" s="658"/>
      <c r="J106" s="658"/>
      <c r="K106" s="658"/>
      <c r="L106" s="658"/>
      <c r="M106" s="658"/>
      <c r="N106" s="658"/>
      <c r="O106" s="658"/>
      <c r="P106" s="658"/>
      <c r="Q106" s="658"/>
      <c r="R106" s="658"/>
      <c r="S106" s="658"/>
      <c r="T106" s="658"/>
      <c r="U106" s="658"/>
      <c r="V106" s="658"/>
      <c r="W106" s="658"/>
      <c r="X106" s="658"/>
      <c r="Y106" s="658"/>
      <c r="Z106" s="658"/>
    </row>
    <row r="107" spans="1:26">
      <c r="A107" s="658"/>
      <c r="B107" s="658"/>
      <c r="C107" s="658"/>
      <c r="D107" s="658"/>
      <c r="E107" s="658"/>
      <c r="F107" s="658"/>
      <c r="G107" s="658"/>
      <c r="H107" s="658"/>
      <c r="I107" s="658"/>
      <c r="J107" s="658"/>
      <c r="K107" s="658"/>
      <c r="L107" s="658"/>
      <c r="M107" s="658"/>
      <c r="N107" s="658"/>
      <c r="O107" s="658"/>
      <c r="P107" s="658"/>
      <c r="Q107" s="658"/>
      <c r="R107" s="658"/>
      <c r="S107" s="658"/>
      <c r="T107" s="658"/>
      <c r="U107" s="658"/>
      <c r="V107" s="658"/>
      <c r="W107" s="658"/>
      <c r="X107" s="658"/>
      <c r="Y107" s="658"/>
      <c r="Z107" s="658"/>
    </row>
    <row r="108" spans="1:26">
      <c r="A108" s="658"/>
      <c r="B108" s="658"/>
      <c r="C108" s="658"/>
      <c r="D108" s="658"/>
      <c r="E108" s="658"/>
      <c r="F108" s="658"/>
      <c r="G108" s="658"/>
      <c r="H108" s="658"/>
      <c r="I108" s="658"/>
      <c r="J108" s="658"/>
      <c r="K108" s="658"/>
      <c r="L108" s="658"/>
      <c r="M108" s="658"/>
      <c r="N108" s="658"/>
      <c r="O108" s="658"/>
      <c r="P108" s="658"/>
      <c r="Q108" s="658"/>
      <c r="R108" s="658"/>
      <c r="S108" s="658"/>
      <c r="T108" s="658"/>
      <c r="U108" s="658"/>
      <c r="V108" s="658"/>
      <c r="W108" s="658"/>
      <c r="X108" s="658"/>
      <c r="Y108" s="658"/>
      <c r="Z108" s="658"/>
    </row>
    <row r="109" spans="1:26">
      <c r="A109" s="658"/>
      <c r="B109" s="658"/>
      <c r="C109" s="658"/>
      <c r="D109" s="658"/>
      <c r="E109" s="658"/>
      <c r="F109" s="658"/>
      <c r="G109" s="658"/>
      <c r="H109" s="658"/>
      <c r="I109" s="658"/>
      <c r="J109" s="658"/>
      <c r="K109" s="658"/>
      <c r="L109" s="658"/>
      <c r="M109" s="658"/>
      <c r="N109" s="658"/>
      <c r="O109" s="658"/>
      <c r="P109" s="658"/>
      <c r="Q109" s="658"/>
      <c r="R109" s="658"/>
      <c r="S109" s="658"/>
      <c r="T109" s="658"/>
      <c r="U109" s="658"/>
      <c r="V109" s="658"/>
      <c r="W109" s="658"/>
      <c r="X109" s="658"/>
      <c r="Y109" s="658"/>
      <c r="Z109" s="658"/>
    </row>
    <row r="110" spans="1:26">
      <c r="A110" s="658"/>
      <c r="B110" s="658"/>
      <c r="C110" s="658"/>
      <c r="D110" s="658"/>
      <c r="E110" s="658"/>
      <c r="F110" s="658"/>
      <c r="G110" s="658"/>
      <c r="H110" s="658"/>
      <c r="I110" s="658"/>
      <c r="J110" s="658"/>
      <c r="K110" s="658"/>
      <c r="L110" s="658"/>
      <c r="M110" s="658"/>
      <c r="N110" s="658"/>
      <c r="O110" s="658"/>
      <c r="P110" s="658"/>
      <c r="Q110" s="658"/>
      <c r="R110" s="658"/>
      <c r="S110" s="658"/>
      <c r="T110" s="658"/>
      <c r="U110" s="658"/>
      <c r="V110" s="658"/>
      <c r="W110" s="658"/>
      <c r="X110" s="658"/>
      <c r="Y110" s="658"/>
      <c r="Z110" s="658"/>
    </row>
    <row r="111" spans="1:26">
      <c r="A111" s="658"/>
      <c r="B111" s="658"/>
      <c r="C111" s="658"/>
      <c r="D111" s="658"/>
      <c r="E111" s="658"/>
      <c r="F111" s="658"/>
      <c r="G111" s="658"/>
      <c r="H111" s="658"/>
      <c r="I111" s="658"/>
      <c r="J111" s="658"/>
      <c r="K111" s="658"/>
      <c r="L111" s="658"/>
      <c r="M111" s="658"/>
      <c r="N111" s="658"/>
      <c r="O111" s="658"/>
      <c r="P111" s="658"/>
      <c r="Q111" s="658"/>
      <c r="R111" s="658"/>
      <c r="S111" s="658"/>
      <c r="T111" s="658"/>
      <c r="U111" s="658"/>
      <c r="V111" s="658"/>
      <c r="W111" s="658"/>
      <c r="X111" s="658"/>
      <c r="Y111" s="658"/>
      <c r="Z111" s="658"/>
    </row>
    <row r="112" spans="1:26">
      <c r="A112" s="658"/>
      <c r="B112" s="658"/>
      <c r="C112" s="658"/>
      <c r="D112" s="658"/>
      <c r="E112" s="658"/>
      <c r="F112" s="658"/>
      <c r="G112" s="658"/>
      <c r="H112" s="658"/>
      <c r="I112" s="658"/>
      <c r="J112" s="658"/>
      <c r="K112" s="658"/>
      <c r="L112" s="658"/>
      <c r="M112" s="658"/>
      <c r="N112" s="658"/>
      <c r="O112" s="658"/>
      <c r="P112" s="658"/>
      <c r="Q112" s="658"/>
      <c r="R112" s="658"/>
      <c r="S112" s="658"/>
      <c r="T112" s="658"/>
      <c r="U112" s="658"/>
      <c r="V112" s="658"/>
      <c r="W112" s="658"/>
      <c r="X112" s="658"/>
      <c r="Y112" s="658"/>
      <c r="Z112" s="658"/>
    </row>
    <row r="113" spans="1:26">
      <c r="A113" s="658"/>
      <c r="B113" s="658"/>
      <c r="C113" s="658"/>
      <c r="D113" s="658"/>
      <c r="E113" s="658"/>
      <c r="F113" s="658"/>
      <c r="G113" s="658"/>
      <c r="H113" s="658"/>
      <c r="I113" s="658"/>
      <c r="J113" s="658"/>
      <c r="K113" s="658"/>
      <c r="L113" s="658"/>
      <c r="M113" s="658"/>
      <c r="N113" s="658"/>
      <c r="O113" s="658"/>
      <c r="P113" s="658"/>
      <c r="Q113" s="658"/>
      <c r="R113" s="658"/>
      <c r="S113" s="658"/>
      <c r="T113" s="658"/>
      <c r="U113" s="658"/>
      <c r="V113" s="658"/>
      <c r="W113" s="658"/>
      <c r="X113" s="658"/>
      <c r="Y113" s="658"/>
      <c r="Z113" s="658"/>
    </row>
    <row r="114" spans="1:26">
      <c r="A114" s="658"/>
      <c r="B114" s="658"/>
      <c r="C114" s="658"/>
      <c r="D114" s="658"/>
      <c r="E114" s="658"/>
      <c r="F114" s="658"/>
      <c r="G114" s="658"/>
      <c r="H114" s="658"/>
      <c r="I114" s="658"/>
      <c r="J114" s="658"/>
      <c r="K114" s="658"/>
      <c r="L114" s="658"/>
      <c r="M114" s="658"/>
      <c r="N114" s="658"/>
      <c r="O114" s="658"/>
      <c r="P114" s="658"/>
      <c r="Q114" s="658"/>
      <c r="R114" s="658"/>
      <c r="S114" s="658"/>
      <c r="T114" s="658"/>
      <c r="U114" s="658"/>
      <c r="V114" s="658"/>
      <c r="W114" s="658"/>
      <c r="X114" s="658"/>
      <c r="Y114" s="658"/>
      <c r="Z114" s="658"/>
    </row>
    <row r="115" spans="1:26">
      <c r="A115" s="658"/>
      <c r="B115" s="658"/>
      <c r="C115" s="658"/>
      <c r="D115" s="658"/>
      <c r="E115" s="658"/>
      <c r="F115" s="658"/>
      <c r="G115" s="658"/>
      <c r="H115" s="658"/>
      <c r="I115" s="658"/>
      <c r="J115" s="658"/>
      <c r="K115" s="658"/>
      <c r="L115" s="658"/>
      <c r="M115" s="658"/>
      <c r="N115" s="658"/>
      <c r="O115" s="658"/>
      <c r="P115" s="658"/>
      <c r="Q115" s="658"/>
      <c r="R115" s="658"/>
      <c r="S115" s="658"/>
      <c r="T115" s="658"/>
      <c r="U115" s="658"/>
      <c r="V115" s="658"/>
      <c r="W115" s="658"/>
      <c r="X115" s="658"/>
      <c r="Y115" s="658"/>
      <c r="Z115" s="658"/>
    </row>
    <row r="116" spans="1:26">
      <c r="A116" s="658"/>
      <c r="B116" s="658"/>
      <c r="C116" s="658"/>
      <c r="D116" s="658"/>
      <c r="E116" s="658"/>
      <c r="F116" s="658"/>
      <c r="G116" s="658"/>
      <c r="H116" s="658"/>
      <c r="I116" s="658"/>
      <c r="J116" s="658"/>
      <c r="K116" s="658"/>
      <c r="L116" s="658"/>
      <c r="M116" s="658"/>
      <c r="N116" s="658"/>
      <c r="O116" s="658"/>
      <c r="P116" s="658"/>
      <c r="Q116" s="658"/>
      <c r="R116" s="658"/>
      <c r="S116" s="658"/>
      <c r="T116" s="658"/>
      <c r="U116" s="658"/>
      <c r="V116" s="658"/>
      <c r="W116" s="658"/>
      <c r="X116" s="658"/>
      <c r="Y116" s="658"/>
      <c r="Z116" s="658"/>
    </row>
    <row r="117" spans="1:26">
      <c r="A117" s="658"/>
      <c r="B117" s="658"/>
      <c r="C117" s="658"/>
      <c r="D117" s="658"/>
      <c r="E117" s="658"/>
      <c r="F117" s="658"/>
      <c r="G117" s="658"/>
      <c r="H117" s="658"/>
      <c r="I117" s="658"/>
      <c r="J117" s="658"/>
      <c r="K117" s="658"/>
      <c r="L117" s="658"/>
      <c r="M117" s="658"/>
      <c r="N117" s="658"/>
      <c r="O117" s="658"/>
      <c r="P117" s="658"/>
      <c r="Q117" s="658"/>
      <c r="R117" s="658"/>
      <c r="S117" s="658"/>
      <c r="T117" s="658"/>
      <c r="U117" s="658"/>
      <c r="V117" s="658"/>
      <c r="W117" s="658"/>
      <c r="X117" s="658"/>
      <c r="Y117" s="658"/>
      <c r="Z117" s="658"/>
    </row>
    <row r="118" spans="1:26">
      <c r="A118" s="658"/>
      <c r="B118" s="658"/>
      <c r="C118" s="658"/>
      <c r="D118" s="658"/>
      <c r="E118" s="658"/>
      <c r="F118" s="658"/>
      <c r="G118" s="658"/>
      <c r="H118" s="658"/>
      <c r="I118" s="658"/>
      <c r="J118" s="658"/>
      <c r="K118" s="658"/>
      <c r="L118" s="658"/>
      <c r="M118" s="658"/>
      <c r="N118" s="658"/>
      <c r="O118" s="658"/>
      <c r="P118" s="658"/>
      <c r="Q118" s="658"/>
      <c r="R118" s="658"/>
      <c r="S118" s="658"/>
      <c r="T118" s="658"/>
      <c r="U118" s="658"/>
      <c r="V118" s="658"/>
      <c r="W118" s="658"/>
      <c r="X118" s="658"/>
      <c r="Y118" s="658"/>
      <c r="Z118" s="658"/>
    </row>
    <row r="119" spans="1:26">
      <c r="A119" s="658"/>
      <c r="B119" s="658"/>
      <c r="C119" s="658"/>
      <c r="D119" s="658"/>
      <c r="E119" s="658"/>
      <c r="F119" s="658"/>
      <c r="G119" s="658"/>
      <c r="H119" s="658"/>
      <c r="I119" s="658"/>
      <c r="J119" s="658"/>
      <c r="K119" s="658"/>
      <c r="L119" s="658"/>
      <c r="M119" s="658"/>
      <c r="N119" s="658"/>
      <c r="O119" s="658"/>
      <c r="P119" s="658"/>
      <c r="Q119" s="658"/>
      <c r="R119" s="658"/>
      <c r="S119" s="658"/>
      <c r="T119" s="658"/>
      <c r="U119" s="658"/>
      <c r="V119" s="658"/>
      <c r="W119" s="658"/>
      <c r="X119" s="658"/>
      <c r="Y119" s="658"/>
      <c r="Z119" s="658"/>
    </row>
    <row r="120" spans="1:26">
      <c r="A120" s="658"/>
      <c r="B120" s="658"/>
      <c r="C120" s="658"/>
      <c r="D120" s="658"/>
      <c r="E120" s="658"/>
      <c r="F120" s="658"/>
      <c r="G120" s="658"/>
      <c r="H120" s="658"/>
      <c r="I120" s="658"/>
      <c r="J120" s="658"/>
      <c r="K120" s="658"/>
      <c r="L120" s="658"/>
      <c r="M120" s="658"/>
      <c r="N120" s="658"/>
      <c r="O120" s="658"/>
      <c r="P120" s="658"/>
      <c r="Q120" s="658"/>
      <c r="R120" s="658"/>
      <c r="S120" s="658"/>
      <c r="T120" s="658"/>
      <c r="U120" s="658"/>
      <c r="V120" s="658"/>
      <c r="W120" s="658"/>
      <c r="X120" s="658"/>
      <c r="Y120" s="658"/>
      <c r="Z120" s="658"/>
    </row>
    <row r="121" spans="1:26">
      <c r="A121" s="658"/>
      <c r="B121" s="658"/>
      <c r="C121" s="658"/>
      <c r="D121" s="658"/>
      <c r="E121" s="658"/>
      <c r="F121" s="658"/>
      <c r="G121" s="658"/>
      <c r="H121" s="658"/>
      <c r="I121" s="658"/>
      <c r="J121" s="658"/>
      <c r="K121" s="658"/>
      <c r="L121" s="658"/>
      <c r="M121" s="658"/>
      <c r="N121" s="658"/>
      <c r="O121" s="658"/>
      <c r="P121" s="658"/>
      <c r="Q121" s="658"/>
      <c r="R121" s="658"/>
      <c r="S121" s="658"/>
      <c r="T121" s="658"/>
      <c r="U121" s="658"/>
      <c r="V121" s="658"/>
      <c r="W121" s="658"/>
      <c r="X121" s="658"/>
      <c r="Y121" s="658"/>
      <c r="Z121" s="658"/>
    </row>
    <row r="122" spans="1:26">
      <c r="A122" s="658"/>
      <c r="B122" s="658"/>
      <c r="C122" s="658"/>
      <c r="D122" s="658"/>
      <c r="E122" s="658"/>
      <c r="F122" s="658"/>
      <c r="G122" s="658"/>
      <c r="H122" s="658"/>
      <c r="I122" s="658"/>
      <c r="J122" s="658"/>
      <c r="K122" s="658"/>
      <c r="L122" s="658"/>
      <c r="M122" s="658"/>
      <c r="N122" s="658"/>
      <c r="O122" s="658"/>
      <c r="P122" s="658"/>
      <c r="Q122" s="658"/>
      <c r="R122" s="658"/>
      <c r="S122" s="658"/>
      <c r="T122" s="658"/>
      <c r="U122" s="658"/>
      <c r="V122" s="658"/>
      <c r="W122" s="658"/>
      <c r="X122" s="658"/>
      <c r="Y122" s="658"/>
      <c r="Z122" s="658"/>
    </row>
    <row r="123" spans="1:26">
      <c r="A123" s="658"/>
      <c r="B123" s="658"/>
      <c r="C123" s="658"/>
      <c r="D123" s="658"/>
      <c r="E123" s="658"/>
      <c r="F123" s="658"/>
      <c r="G123" s="658"/>
      <c r="H123" s="658"/>
      <c r="I123" s="658"/>
      <c r="J123" s="658"/>
      <c r="K123" s="658"/>
      <c r="L123" s="658"/>
      <c r="M123" s="658"/>
      <c r="N123" s="658"/>
      <c r="O123" s="658"/>
      <c r="P123" s="658"/>
      <c r="Q123" s="658"/>
      <c r="R123" s="658"/>
      <c r="S123" s="658"/>
      <c r="T123" s="658"/>
      <c r="U123" s="658"/>
      <c r="V123" s="658"/>
      <c r="W123" s="658"/>
      <c r="X123" s="658"/>
      <c r="Y123" s="658"/>
      <c r="Z123" s="658"/>
    </row>
    <row r="124" spans="1:26">
      <c r="A124" s="658"/>
      <c r="B124" s="658"/>
      <c r="C124" s="658"/>
      <c r="D124" s="658"/>
      <c r="E124" s="658"/>
      <c r="F124" s="658"/>
      <c r="G124" s="658"/>
      <c r="H124" s="658"/>
      <c r="I124" s="658"/>
      <c r="J124" s="658"/>
      <c r="K124" s="658"/>
      <c r="L124" s="658"/>
      <c r="M124" s="658"/>
      <c r="N124" s="658"/>
      <c r="O124" s="658"/>
      <c r="P124" s="658"/>
      <c r="Q124" s="658"/>
      <c r="R124" s="658"/>
      <c r="S124" s="658"/>
      <c r="T124" s="658"/>
      <c r="U124" s="658"/>
      <c r="V124" s="658"/>
      <c r="W124" s="658"/>
      <c r="X124" s="658"/>
      <c r="Y124" s="658"/>
      <c r="Z124" s="658"/>
    </row>
    <row r="125" spans="1:26">
      <c r="A125" s="658"/>
      <c r="B125" s="658"/>
      <c r="C125" s="658"/>
      <c r="D125" s="658"/>
      <c r="E125" s="658"/>
      <c r="F125" s="658"/>
      <c r="G125" s="658"/>
      <c r="H125" s="658"/>
      <c r="I125" s="658"/>
      <c r="J125" s="658"/>
      <c r="K125" s="658"/>
      <c r="L125" s="658"/>
      <c r="M125" s="658"/>
      <c r="N125" s="658"/>
      <c r="O125" s="658"/>
      <c r="P125" s="658"/>
      <c r="Q125" s="658"/>
      <c r="R125" s="658"/>
      <c r="S125" s="658"/>
      <c r="T125" s="658"/>
      <c r="U125" s="658"/>
      <c r="V125" s="658"/>
      <c r="W125" s="658"/>
      <c r="X125" s="658"/>
      <c r="Y125" s="658"/>
      <c r="Z125" s="658"/>
    </row>
    <row r="126" spans="1:26">
      <c r="A126" s="658"/>
      <c r="B126" s="658"/>
      <c r="C126" s="658"/>
      <c r="D126" s="658"/>
      <c r="E126" s="658"/>
      <c r="F126" s="658"/>
      <c r="G126" s="658"/>
      <c r="H126" s="658"/>
      <c r="I126" s="658"/>
      <c r="J126" s="658"/>
      <c r="K126" s="658"/>
      <c r="L126" s="658"/>
      <c r="M126" s="658"/>
      <c r="N126" s="658"/>
      <c r="O126" s="658"/>
      <c r="P126" s="658"/>
      <c r="Q126" s="658"/>
      <c r="R126" s="658"/>
      <c r="S126" s="658"/>
      <c r="T126" s="658"/>
      <c r="U126" s="658"/>
      <c r="V126" s="658"/>
      <c r="W126" s="658"/>
      <c r="X126" s="658"/>
      <c r="Y126" s="658"/>
      <c r="Z126" s="658"/>
    </row>
    <row r="127" spans="1:26">
      <c r="A127" s="658"/>
      <c r="B127" s="658"/>
      <c r="C127" s="658"/>
      <c r="D127" s="658"/>
      <c r="E127" s="658"/>
      <c r="F127" s="658"/>
      <c r="G127" s="658"/>
      <c r="H127" s="658"/>
      <c r="I127" s="658"/>
      <c r="J127" s="658"/>
      <c r="K127" s="658"/>
      <c r="L127" s="658"/>
      <c r="M127" s="658"/>
      <c r="N127" s="658"/>
      <c r="O127" s="658"/>
      <c r="P127" s="658"/>
      <c r="Q127" s="658"/>
      <c r="R127" s="658"/>
      <c r="S127" s="658"/>
      <c r="T127" s="658"/>
      <c r="U127" s="658"/>
      <c r="V127" s="658"/>
      <c r="W127" s="658"/>
      <c r="X127" s="658"/>
      <c r="Y127" s="658"/>
      <c r="Z127" s="658"/>
    </row>
    <row r="128" spans="1:26">
      <c r="A128" s="658"/>
      <c r="B128" s="658"/>
      <c r="C128" s="658"/>
      <c r="D128" s="658"/>
      <c r="E128" s="658"/>
      <c r="F128" s="658"/>
      <c r="G128" s="658"/>
      <c r="H128" s="658"/>
      <c r="I128" s="658"/>
      <c r="J128" s="658"/>
      <c r="K128" s="658"/>
      <c r="L128" s="658"/>
      <c r="M128" s="658"/>
      <c r="N128" s="658"/>
      <c r="O128" s="658"/>
      <c r="P128" s="658"/>
      <c r="Q128" s="658"/>
      <c r="R128" s="658"/>
      <c r="S128" s="658"/>
      <c r="T128" s="658"/>
      <c r="U128" s="658"/>
      <c r="V128" s="658"/>
      <c r="W128" s="658"/>
      <c r="X128" s="658"/>
      <c r="Y128" s="658"/>
      <c r="Z128" s="658"/>
    </row>
    <row r="129" spans="1:26">
      <c r="A129" s="658"/>
      <c r="B129" s="658"/>
      <c r="C129" s="658"/>
      <c r="D129" s="658"/>
      <c r="E129" s="658"/>
      <c r="F129" s="658"/>
      <c r="G129" s="658"/>
      <c r="H129" s="658"/>
      <c r="I129" s="658"/>
      <c r="J129" s="658"/>
      <c r="K129" s="658"/>
      <c r="L129" s="658"/>
      <c r="M129" s="658"/>
      <c r="N129" s="658"/>
      <c r="O129" s="658"/>
      <c r="P129" s="658"/>
      <c r="Q129" s="658"/>
      <c r="R129" s="658"/>
      <c r="S129" s="658"/>
      <c r="T129" s="658"/>
      <c r="U129" s="658"/>
      <c r="V129" s="658"/>
      <c r="W129" s="658"/>
      <c r="X129" s="658"/>
      <c r="Y129" s="658"/>
      <c r="Z129" s="658"/>
    </row>
    <row r="130" spans="1:26">
      <c r="A130" s="658"/>
      <c r="B130" s="658"/>
      <c r="C130" s="658"/>
      <c r="D130" s="658"/>
      <c r="E130" s="658"/>
      <c r="F130" s="658"/>
      <c r="G130" s="658"/>
      <c r="H130" s="658"/>
      <c r="I130" s="658"/>
      <c r="J130" s="658"/>
      <c r="K130" s="658"/>
      <c r="L130" s="658"/>
      <c r="M130" s="658"/>
      <c r="N130" s="658"/>
      <c r="O130" s="658"/>
      <c r="P130" s="658"/>
      <c r="Q130" s="658"/>
      <c r="R130" s="658"/>
      <c r="S130" s="658"/>
      <c r="T130" s="658"/>
      <c r="U130" s="658"/>
      <c r="V130" s="658"/>
      <c r="W130" s="658"/>
      <c r="X130" s="658"/>
      <c r="Y130" s="658"/>
      <c r="Z130" s="658"/>
    </row>
    <row r="131" spans="1:26">
      <c r="A131" s="658"/>
      <c r="B131" s="658"/>
      <c r="C131" s="658"/>
      <c r="D131" s="658"/>
      <c r="E131" s="658"/>
      <c r="F131" s="658"/>
      <c r="G131" s="658"/>
      <c r="H131" s="658"/>
      <c r="I131" s="658"/>
      <c r="J131" s="658"/>
      <c r="K131" s="658"/>
      <c r="L131" s="658"/>
      <c r="M131" s="658"/>
      <c r="N131" s="658"/>
      <c r="O131" s="658"/>
      <c r="P131" s="658"/>
      <c r="Q131" s="658"/>
      <c r="R131" s="658"/>
      <c r="S131" s="658"/>
      <c r="T131" s="658"/>
      <c r="U131" s="658"/>
      <c r="V131" s="658"/>
      <c r="W131" s="658"/>
      <c r="X131" s="658"/>
      <c r="Y131" s="658"/>
      <c r="Z131" s="658"/>
    </row>
    <row r="132" spans="1:26">
      <c r="A132" s="658"/>
      <c r="B132" s="658"/>
      <c r="C132" s="658"/>
      <c r="D132" s="658"/>
      <c r="E132" s="658"/>
      <c r="F132" s="658"/>
      <c r="G132" s="658"/>
      <c r="H132" s="658"/>
      <c r="I132" s="658"/>
      <c r="J132" s="658"/>
      <c r="K132" s="658"/>
      <c r="L132" s="658"/>
      <c r="M132" s="658"/>
      <c r="N132" s="658"/>
      <c r="O132" s="658"/>
      <c r="P132" s="658"/>
      <c r="Q132" s="658"/>
      <c r="R132" s="658"/>
      <c r="S132" s="658"/>
      <c r="T132" s="658"/>
      <c r="U132" s="658"/>
      <c r="V132" s="658"/>
      <c r="W132" s="658"/>
      <c r="X132" s="658"/>
      <c r="Y132" s="658"/>
      <c r="Z132" s="658"/>
    </row>
    <row r="133" spans="1:26">
      <c r="A133" s="658"/>
      <c r="B133" s="658"/>
      <c r="C133" s="658"/>
      <c r="D133" s="658"/>
      <c r="E133" s="658"/>
      <c r="F133" s="658"/>
      <c r="G133" s="658"/>
      <c r="H133" s="658"/>
      <c r="I133" s="658"/>
      <c r="J133" s="658"/>
      <c r="K133" s="658"/>
      <c r="L133" s="658"/>
      <c r="M133" s="658"/>
      <c r="N133" s="658"/>
      <c r="O133" s="658"/>
      <c r="P133" s="658"/>
      <c r="Q133" s="658"/>
      <c r="R133" s="658"/>
      <c r="S133" s="658"/>
      <c r="T133" s="658"/>
      <c r="U133" s="658"/>
      <c r="V133" s="658"/>
      <c r="W133" s="658"/>
      <c r="X133" s="658"/>
      <c r="Y133" s="658"/>
      <c r="Z133" s="658"/>
    </row>
    <row r="134" spans="1:26">
      <c r="A134" s="658"/>
      <c r="B134" s="658"/>
      <c r="C134" s="658"/>
      <c r="D134" s="658"/>
      <c r="E134" s="658"/>
      <c r="F134" s="658"/>
      <c r="G134" s="658"/>
      <c r="H134" s="658"/>
      <c r="I134" s="658"/>
      <c r="J134" s="658"/>
      <c r="K134" s="658"/>
      <c r="L134" s="658"/>
      <c r="M134" s="658"/>
      <c r="N134" s="658"/>
      <c r="O134" s="658"/>
      <c r="P134" s="658"/>
      <c r="Q134" s="658"/>
      <c r="R134" s="658"/>
      <c r="S134" s="658"/>
      <c r="T134" s="658"/>
      <c r="U134" s="658"/>
      <c r="V134" s="658"/>
      <c r="W134" s="658"/>
      <c r="X134" s="658"/>
      <c r="Y134" s="658"/>
      <c r="Z134" s="658"/>
    </row>
    <row r="135" spans="1:26">
      <c r="A135" s="658"/>
      <c r="B135" s="658"/>
      <c r="C135" s="658"/>
      <c r="D135" s="658"/>
      <c r="E135" s="658"/>
      <c r="F135" s="658"/>
      <c r="G135" s="658"/>
      <c r="H135" s="658"/>
      <c r="I135" s="658"/>
      <c r="J135" s="658"/>
      <c r="K135" s="658"/>
      <c r="L135" s="658"/>
      <c r="M135" s="658"/>
      <c r="N135" s="658"/>
      <c r="O135" s="658"/>
      <c r="P135" s="658"/>
      <c r="Q135" s="658"/>
      <c r="R135" s="658"/>
      <c r="S135" s="658"/>
      <c r="T135" s="658"/>
      <c r="U135" s="658"/>
      <c r="V135" s="658"/>
      <c r="W135" s="658"/>
      <c r="X135" s="658"/>
      <c r="Y135" s="658"/>
      <c r="Z135" s="658"/>
    </row>
    <row r="136" spans="1:26">
      <c r="A136" s="658"/>
      <c r="B136" s="658"/>
      <c r="C136" s="658"/>
      <c r="D136" s="658"/>
      <c r="E136" s="658"/>
      <c r="F136" s="658"/>
      <c r="G136" s="658"/>
      <c r="H136" s="658"/>
      <c r="I136" s="658"/>
      <c r="J136" s="658"/>
      <c r="K136" s="658"/>
      <c r="L136" s="658"/>
      <c r="M136" s="658"/>
      <c r="N136" s="658"/>
      <c r="O136" s="658"/>
      <c r="P136" s="658"/>
      <c r="Q136" s="658"/>
      <c r="R136" s="658"/>
      <c r="S136" s="658"/>
      <c r="T136" s="658"/>
      <c r="U136" s="658"/>
      <c r="V136" s="658"/>
      <c r="W136" s="658"/>
      <c r="X136" s="658"/>
      <c r="Y136" s="658"/>
      <c r="Z136" s="658"/>
    </row>
    <row r="137" spans="1:26">
      <c r="A137" s="658"/>
      <c r="B137" s="658"/>
      <c r="C137" s="658"/>
      <c r="D137" s="658"/>
      <c r="E137" s="658"/>
      <c r="F137" s="658"/>
      <c r="G137" s="658"/>
      <c r="H137" s="658"/>
      <c r="I137" s="658"/>
      <c r="J137" s="658"/>
      <c r="K137" s="658"/>
      <c r="L137" s="658"/>
      <c r="M137" s="658"/>
      <c r="N137" s="658"/>
      <c r="O137" s="658"/>
      <c r="P137" s="658"/>
      <c r="Q137" s="658"/>
      <c r="R137" s="658"/>
      <c r="S137" s="658"/>
      <c r="T137" s="658"/>
      <c r="U137" s="658"/>
      <c r="V137" s="658"/>
      <c r="W137" s="658"/>
      <c r="X137" s="658"/>
      <c r="Y137" s="658"/>
      <c r="Z137" s="658"/>
    </row>
    <row r="138" spans="1:26">
      <c r="A138" s="658"/>
      <c r="B138" s="658"/>
      <c r="C138" s="658"/>
      <c r="D138" s="658"/>
      <c r="E138" s="658"/>
      <c r="F138" s="658"/>
      <c r="G138" s="658"/>
      <c r="H138" s="658"/>
      <c r="I138" s="658"/>
      <c r="J138" s="658"/>
      <c r="K138" s="658"/>
      <c r="L138" s="658"/>
      <c r="M138" s="658"/>
      <c r="N138" s="658"/>
      <c r="O138" s="658"/>
      <c r="P138" s="658"/>
      <c r="Q138" s="658"/>
      <c r="R138" s="658"/>
      <c r="S138" s="658"/>
      <c r="T138" s="658"/>
      <c r="U138" s="658"/>
      <c r="V138" s="658"/>
      <c r="W138" s="658"/>
      <c r="X138" s="658"/>
      <c r="Y138" s="658"/>
      <c r="Z138" s="658"/>
    </row>
    <row r="139" spans="1:26">
      <c r="A139" s="658"/>
      <c r="B139" s="658"/>
      <c r="C139" s="658"/>
      <c r="D139" s="658"/>
      <c r="E139" s="658"/>
      <c r="F139" s="658"/>
      <c r="G139" s="658"/>
      <c r="H139" s="658"/>
      <c r="I139" s="658"/>
      <c r="J139" s="658"/>
      <c r="K139" s="658"/>
      <c r="L139" s="658"/>
      <c r="M139" s="658"/>
      <c r="N139" s="658"/>
      <c r="O139" s="658"/>
      <c r="P139" s="658"/>
      <c r="Q139" s="658"/>
      <c r="R139" s="658"/>
      <c r="S139" s="658"/>
      <c r="T139" s="658"/>
      <c r="U139" s="658"/>
      <c r="V139" s="658"/>
      <c r="W139" s="658"/>
      <c r="X139" s="658"/>
      <c r="Y139" s="658"/>
      <c r="Z139" s="658"/>
    </row>
    <row r="140" spans="1:26">
      <c r="A140" s="658"/>
      <c r="B140" s="658"/>
      <c r="C140" s="658"/>
      <c r="D140" s="658"/>
      <c r="E140" s="658"/>
      <c r="F140" s="658"/>
      <c r="G140" s="658"/>
      <c r="H140" s="658"/>
      <c r="I140" s="658"/>
      <c r="J140" s="658"/>
      <c r="K140" s="658"/>
      <c r="L140" s="658"/>
      <c r="M140" s="658"/>
      <c r="N140" s="658"/>
      <c r="O140" s="658"/>
      <c r="P140" s="658"/>
      <c r="Q140" s="658"/>
      <c r="R140" s="658"/>
      <c r="S140" s="658"/>
      <c r="T140" s="658"/>
      <c r="U140" s="658"/>
      <c r="V140" s="658"/>
      <c r="W140" s="658"/>
      <c r="X140" s="658"/>
      <c r="Y140" s="658"/>
      <c r="Z140" s="658"/>
    </row>
    <row r="141" spans="1:26">
      <c r="A141" s="658"/>
      <c r="B141" s="658"/>
      <c r="C141" s="658"/>
      <c r="D141" s="658"/>
      <c r="E141" s="658"/>
      <c r="F141" s="658"/>
      <c r="G141" s="658"/>
      <c r="H141" s="658"/>
      <c r="I141" s="658"/>
      <c r="J141" s="658"/>
      <c r="K141" s="658"/>
      <c r="L141" s="658"/>
      <c r="M141" s="658"/>
      <c r="N141" s="658"/>
      <c r="O141" s="658"/>
      <c r="P141" s="658"/>
      <c r="Q141" s="658"/>
      <c r="R141" s="658"/>
      <c r="S141" s="658"/>
      <c r="T141" s="658"/>
      <c r="U141" s="658"/>
      <c r="V141" s="658"/>
      <c r="W141" s="658"/>
      <c r="X141" s="658"/>
      <c r="Y141" s="658"/>
      <c r="Z141" s="658"/>
    </row>
    <row r="142" spans="1:26">
      <c r="A142" s="658"/>
      <c r="B142" s="658"/>
      <c r="C142" s="658"/>
      <c r="D142" s="658"/>
      <c r="E142" s="658"/>
      <c r="F142" s="658"/>
      <c r="G142" s="658"/>
      <c r="H142" s="658"/>
      <c r="I142" s="658"/>
      <c r="J142" s="658"/>
      <c r="K142" s="658"/>
      <c r="L142" s="658"/>
      <c r="M142" s="658"/>
      <c r="N142" s="658"/>
      <c r="O142" s="658"/>
      <c r="P142" s="658"/>
      <c r="Q142" s="658"/>
      <c r="R142" s="658"/>
      <c r="S142" s="658"/>
      <c r="T142" s="658"/>
      <c r="U142" s="658"/>
      <c r="V142" s="658"/>
      <c r="W142" s="658"/>
      <c r="X142" s="658"/>
      <c r="Y142" s="658"/>
      <c r="Z142" s="658"/>
    </row>
    <row r="143" spans="1:26">
      <c r="A143" s="658"/>
      <c r="B143" s="658"/>
      <c r="C143" s="658"/>
      <c r="D143" s="658"/>
      <c r="E143" s="658"/>
      <c r="F143" s="658"/>
      <c r="G143" s="658"/>
      <c r="H143" s="658"/>
      <c r="I143" s="658"/>
      <c r="J143" s="658"/>
      <c r="K143" s="658"/>
      <c r="L143" s="658"/>
      <c r="M143" s="658"/>
      <c r="N143" s="658"/>
      <c r="O143" s="658"/>
      <c r="P143" s="658"/>
      <c r="Q143" s="658"/>
      <c r="R143" s="658"/>
      <c r="S143" s="658"/>
      <c r="T143" s="658"/>
      <c r="U143" s="658"/>
      <c r="V143" s="658"/>
      <c r="W143" s="658"/>
      <c r="X143" s="658"/>
      <c r="Y143" s="658"/>
      <c r="Z143" s="658"/>
    </row>
    <row r="144" spans="1:26">
      <c r="A144" s="658"/>
      <c r="B144" s="658"/>
      <c r="C144" s="658"/>
      <c r="D144" s="658"/>
      <c r="E144" s="658"/>
      <c r="F144" s="658"/>
      <c r="G144" s="658"/>
      <c r="H144" s="658"/>
      <c r="I144" s="658"/>
      <c r="J144" s="658"/>
      <c r="K144" s="658"/>
      <c r="L144" s="658"/>
      <c r="M144" s="658"/>
      <c r="N144" s="658"/>
      <c r="O144" s="658"/>
      <c r="P144" s="658"/>
      <c r="Q144" s="658"/>
      <c r="R144" s="658"/>
      <c r="S144" s="658"/>
      <c r="T144" s="658"/>
      <c r="U144" s="658"/>
      <c r="V144" s="658"/>
      <c r="W144" s="658"/>
      <c r="X144" s="658"/>
      <c r="Y144" s="658"/>
      <c r="Z144" s="658"/>
    </row>
    <row r="145" spans="1:26">
      <c r="A145" s="658"/>
      <c r="B145" s="658"/>
      <c r="C145" s="658"/>
      <c r="D145" s="658"/>
      <c r="E145" s="658"/>
      <c r="F145" s="658"/>
      <c r="G145" s="658"/>
      <c r="H145" s="658"/>
      <c r="I145" s="658"/>
      <c r="J145" s="658"/>
      <c r="K145" s="658"/>
      <c r="L145" s="658"/>
      <c r="M145" s="658"/>
      <c r="N145" s="658"/>
      <c r="O145" s="658"/>
      <c r="P145" s="658"/>
      <c r="Q145" s="658"/>
      <c r="R145" s="658"/>
      <c r="S145" s="658"/>
      <c r="T145" s="658"/>
      <c r="U145" s="658"/>
      <c r="V145" s="658"/>
      <c r="W145" s="658"/>
      <c r="X145" s="658"/>
      <c r="Y145" s="658"/>
      <c r="Z145" s="658"/>
    </row>
    <row r="146" spans="1:26">
      <c r="A146" s="658"/>
      <c r="B146" s="658"/>
      <c r="C146" s="658"/>
      <c r="D146" s="658"/>
      <c r="E146" s="658"/>
      <c r="F146" s="658"/>
      <c r="G146" s="658"/>
      <c r="H146" s="658"/>
      <c r="I146" s="658"/>
      <c r="J146" s="658"/>
      <c r="K146" s="658"/>
      <c r="L146" s="658"/>
      <c r="M146" s="658"/>
      <c r="N146" s="658"/>
      <c r="O146" s="658"/>
      <c r="P146" s="658"/>
      <c r="Q146" s="658"/>
      <c r="R146" s="658"/>
      <c r="S146" s="658"/>
      <c r="T146" s="658"/>
      <c r="U146" s="658"/>
      <c r="V146" s="658"/>
      <c r="W146" s="658"/>
      <c r="X146" s="658"/>
      <c r="Y146" s="658"/>
      <c r="Z146" s="658"/>
    </row>
    <row r="147" spans="1:26">
      <c r="A147" s="658"/>
      <c r="B147" s="658"/>
      <c r="C147" s="658"/>
      <c r="D147" s="658"/>
      <c r="E147" s="658"/>
      <c r="F147" s="658"/>
      <c r="G147" s="658"/>
      <c r="H147" s="658"/>
      <c r="I147" s="658"/>
      <c r="J147" s="658"/>
      <c r="K147" s="658"/>
      <c r="L147" s="658"/>
      <c r="M147" s="658"/>
      <c r="N147" s="658"/>
      <c r="O147" s="658"/>
      <c r="P147" s="658"/>
      <c r="Q147" s="658"/>
      <c r="R147" s="658"/>
      <c r="S147" s="658"/>
      <c r="T147" s="658"/>
      <c r="U147" s="658"/>
      <c r="V147" s="658"/>
      <c r="W147" s="658"/>
      <c r="X147" s="658"/>
      <c r="Y147" s="658"/>
      <c r="Z147" s="658"/>
    </row>
    <row r="148" spans="1:26">
      <c r="A148" s="658"/>
      <c r="B148" s="658"/>
      <c r="C148" s="658"/>
      <c r="D148" s="658"/>
      <c r="E148" s="658"/>
      <c r="F148" s="658"/>
      <c r="G148" s="658"/>
      <c r="H148" s="658"/>
      <c r="I148" s="658"/>
      <c r="J148" s="658"/>
      <c r="K148" s="658"/>
      <c r="L148" s="658"/>
      <c r="M148" s="658"/>
      <c r="N148" s="658"/>
      <c r="O148" s="658"/>
      <c r="P148" s="658"/>
      <c r="Q148" s="658"/>
      <c r="R148" s="658"/>
      <c r="S148" s="658"/>
      <c r="T148" s="658"/>
      <c r="U148" s="658"/>
      <c r="V148" s="658"/>
      <c r="W148" s="658"/>
      <c r="X148" s="658"/>
      <c r="Y148" s="658"/>
      <c r="Z148" s="658"/>
    </row>
    <row r="149" spans="1:26">
      <c r="A149" s="658"/>
      <c r="B149" s="658"/>
      <c r="C149" s="658"/>
      <c r="D149" s="658"/>
      <c r="E149" s="658"/>
      <c r="F149" s="658"/>
      <c r="G149" s="658"/>
      <c r="H149" s="658"/>
      <c r="I149" s="658"/>
      <c r="J149" s="658"/>
      <c r="K149" s="658"/>
      <c r="L149" s="658"/>
      <c r="M149" s="658"/>
      <c r="N149" s="658"/>
      <c r="O149" s="658"/>
      <c r="P149" s="658"/>
      <c r="Q149" s="658"/>
      <c r="R149" s="658"/>
      <c r="S149" s="658"/>
      <c r="T149" s="658"/>
      <c r="U149" s="658"/>
      <c r="V149" s="658"/>
      <c r="W149" s="658"/>
      <c r="X149" s="658"/>
      <c r="Y149" s="658"/>
      <c r="Z149" s="658"/>
    </row>
    <row r="150" spans="1:26">
      <c r="A150" s="658"/>
      <c r="B150" s="658"/>
      <c r="C150" s="658"/>
      <c r="D150" s="658"/>
      <c r="E150" s="658"/>
      <c r="F150" s="658"/>
      <c r="G150" s="658"/>
      <c r="H150" s="658"/>
      <c r="I150" s="658"/>
      <c r="J150" s="658"/>
      <c r="K150" s="658"/>
      <c r="L150" s="658"/>
      <c r="M150" s="658"/>
      <c r="N150" s="658"/>
      <c r="O150" s="658"/>
      <c r="P150" s="658"/>
      <c r="Q150" s="658"/>
      <c r="R150" s="658"/>
      <c r="S150" s="658"/>
      <c r="T150" s="658"/>
      <c r="U150" s="658"/>
      <c r="V150" s="658"/>
      <c r="W150" s="658"/>
      <c r="X150" s="658"/>
      <c r="Y150" s="658"/>
      <c r="Z150" s="658"/>
    </row>
    <row r="151" spans="1:26">
      <c r="A151" s="658"/>
      <c r="B151" s="658"/>
      <c r="C151" s="658"/>
      <c r="D151" s="658"/>
      <c r="E151" s="658"/>
      <c r="F151" s="658"/>
      <c r="G151" s="658"/>
      <c r="H151" s="658"/>
      <c r="I151" s="658"/>
      <c r="J151" s="658"/>
      <c r="K151" s="658"/>
      <c r="L151" s="658"/>
      <c r="M151" s="658"/>
      <c r="N151" s="658"/>
      <c r="O151" s="658"/>
      <c r="P151" s="658"/>
      <c r="Q151" s="658"/>
      <c r="R151" s="658"/>
      <c r="S151" s="658"/>
      <c r="T151" s="658"/>
      <c r="U151" s="658"/>
      <c r="V151" s="658"/>
      <c r="W151" s="658"/>
      <c r="X151" s="658"/>
      <c r="Y151" s="658"/>
      <c r="Z151" s="658"/>
    </row>
    <row r="152" spans="1:26">
      <c r="A152" s="658"/>
      <c r="B152" s="658"/>
      <c r="C152" s="658"/>
      <c r="D152" s="658"/>
      <c r="E152" s="658"/>
      <c r="F152" s="658"/>
      <c r="G152" s="658"/>
      <c r="H152" s="658"/>
      <c r="I152" s="658"/>
      <c r="J152" s="658"/>
      <c r="K152" s="658"/>
      <c r="L152" s="658"/>
      <c r="M152" s="658"/>
      <c r="N152" s="658"/>
      <c r="O152" s="658"/>
      <c r="P152" s="658"/>
      <c r="Q152" s="658"/>
      <c r="R152" s="658"/>
      <c r="S152" s="658"/>
      <c r="T152" s="658"/>
      <c r="U152" s="658"/>
      <c r="V152" s="658"/>
      <c r="W152" s="658"/>
      <c r="X152" s="658"/>
      <c r="Y152" s="658"/>
      <c r="Z152" s="658"/>
    </row>
    <row r="153" spans="1:26">
      <c r="A153" s="658"/>
      <c r="B153" s="658"/>
      <c r="C153" s="658"/>
      <c r="D153" s="658"/>
      <c r="E153" s="658"/>
      <c r="F153" s="658"/>
      <c r="G153" s="658"/>
      <c r="H153" s="658"/>
      <c r="I153" s="658"/>
      <c r="J153" s="658"/>
      <c r="K153" s="658"/>
      <c r="L153" s="658"/>
      <c r="M153" s="658"/>
      <c r="N153" s="658"/>
      <c r="O153" s="658"/>
      <c r="P153" s="658"/>
      <c r="Q153" s="658"/>
      <c r="R153" s="658"/>
      <c r="S153" s="658"/>
      <c r="T153" s="658"/>
      <c r="U153" s="658"/>
      <c r="V153" s="658"/>
      <c r="W153" s="658"/>
      <c r="X153" s="658"/>
      <c r="Y153" s="658"/>
      <c r="Z153" s="658"/>
    </row>
    <row r="154" spans="1:26">
      <c r="A154" s="658"/>
      <c r="B154" s="658"/>
      <c r="C154" s="658"/>
      <c r="D154" s="658"/>
      <c r="E154" s="658"/>
      <c r="F154" s="658"/>
      <c r="G154" s="658"/>
      <c r="H154" s="658"/>
      <c r="I154" s="658"/>
      <c r="J154" s="658"/>
      <c r="K154" s="658"/>
      <c r="L154" s="658"/>
      <c r="M154" s="658"/>
      <c r="N154" s="658"/>
      <c r="O154" s="658"/>
      <c r="P154" s="658"/>
      <c r="Q154" s="658"/>
      <c r="R154" s="658"/>
      <c r="S154" s="658"/>
      <c r="T154" s="658"/>
      <c r="U154" s="658"/>
      <c r="V154" s="658"/>
      <c r="W154" s="658"/>
      <c r="X154" s="658"/>
      <c r="Y154" s="658"/>
      <c r="Z154" s="658"/>
    </row>
    <row r="155" spans="1:26">
      <c r="A155" s="658"/>
      <c r="B155" s="658"/>
      <c r="C155" s="658"/>
      <c r="D155" s="658"/>
      <c r="E155" s="658"/>
      <c r="F155" s="658"/>
      <c r="G155" s="658"/>
      <c r="H155" s="658"/>
      <c r="I155" s="658"/>
      <c r="J155" s="658"/>
      <c r="K155" s="658"/>
      <c r="L155" s="658"/>
      <c r="M155" s="658"/>
      <c r="N155" s="658"/>
      <c r="O155" s="658"/>
      <c r="P155" s="658"/>
      <c r="Q155" s="658"/>
      <c r="R155" s="658"/>
      <c r="S155" s="658"/>
      <c r="T155" s="658"/>
      <c r="U155" s="658"/>
      <c r="V155" s="658"/>
      <c r="W155" s="658"/>
      <c r="X155" s="658"/>
      <c r="Y155" s="658"/>
      <c r="Z155" s="658"/>
    </row>
    <row r="156" spans="1:26">
      <c r="A156" s="658"/>
      <c r="B156" s="658"/>
      <c r="C156" s="658"/>
      <c r="D156" s="658"/>
      <c r="E156" s="658"/>
      <c r="F156" s="658"/>
      <c r="G156" s="658"/>
      <c r="H156" s="658"/>
      <c r="I156" s="658"/>
      <c r="J156" s="658"/>
      <c r="K156" s="658"/>
      <c r="L156" s="658"/>
      <c r="M156" s="658"/>
      <c r="N156" s="658"/>
      <c r="O156" s="658"/>
      <c r="P156" s="658"/>
      <c r="Q156" s="658"/>
      <c r="R156" s="658"/>
      <c r="S156" s="658"/>
      <c r="T156" s="658"/>
      <c r="U156" s="658"/>
      <c r="V156" s="658"/>
      <c r="W156" s="658"/>
      <c r="X156" s="658"/>
      <c r="Y156" s="658"/>
      <c r="Z156" s="658"/>
    </row>
    <row r="157" spans="1:26">
      <c r="A157" s="658"/>
      <c r="B157" s="658"/>
      <c r="C157" s="658"/>
      <c r="D157" s="658"/>
      <c r="E157" s="658"/>
      <c r="F157" s="658"/>
      <c r="G157" s="658"/>
      <c r="H157" s="658"/>
      <c r="I157" s="658"/>
      <c r="J157" s="658"/>
      <c r="K157" s="658"/>
      <c r="L157" s="658"/>
      <c r="M157" s="658"/>
      <c r="N157" s="658"/>
      <c r="O157" s="658"/>
      <c r="P157" s="658"/>
      <c r="Q157" s="658"/>
      <c r="R157" s="658"/>
      <c r="S157" s="658"/>
      <c r="T157" s="658"/>
      <c r="U157" s="658"/>
      <c r="V157" s="658"/>
      <c r="W157" s="658"/>
      <c r="X157" s="658"/>
      <c r="Y157" s="658"/>
      <c r="Z157" s="658"/>
    </row>
    <row r="158" spans="1:26">
      <c r="A158" s="658"/>
      <c r="B158" s="658"/>
      <c r="C158" s="658"/>
      <c r="D158" s="658"/>
      <c r="E158" s="658"/>
      <c r="F158" s="658"/>
      <c r="G158" s="658"/>
      <c r="H158" s="658"/>
      <c r="I158" s="658"/>
      <c r="J158" s="658"/>
      <c r="K158" s="658"/>
      <c r="L158" s="658"/>
      <c r="M158" s="658"/>
      <c r="N158" s="658"/>
      <c r="O158" s="658"/>
      <c r="P158" s="658"/>
      <c r="Q158" s="658"/>
      <c r="R158" s="658"/>
      <c r="S158" s="658"/>
      <c r="T158" s="658"/>
      <c r="U158" s="658"/>
      <c r="V158" s="658"/>
      <c r="W158" s="658"/>
      <c r="X158" s="658"/>
      <c r="Y158" s="658"/>
      <c r="Z158" s="658"/>
    </row>
    <row r="159" spans="1:26">
      <c r="A159" s="658"/>
      <c r="B159" s="658"/>
      <c r="C159" s="658"/>
      <c r="D159" s="658"/>
      <c r="E159" s="658"/>
      <c r="F159" s="658"/>
      <c r="G159" s="658"/>
      <c r="H159" s="658"/>
      <c r="I159" s="658"/>
      <c r="J159" s="658"/>
      <c r="K159" s="658"/>
      <c r="L159" s="658"/>
      <c r="M159" s="658"/>
      <c r="N159" s="658"/>
      <c r="O159" s="658"/>
      <c r="P159" s="658"/>
      <c r="Q159" s="658"/>
      <c r="R159" s="658"/>
      <c r="S159" s="658"/>
      <c r="T159" s="658"/>
      <c r="U159" s="658"/>
      <c r="V159" s="658"/>
      <c r="W159" s="658"/>
      <c r="X159" s="658"/>
      <c r="Y159" s="658"/>
      <c r="Z159" s="658"/>
    </row>
    <row r="160" spans="1:26">
      <c r="A160" s="658"/>
      <c r="B160" s="658"/>
      <c r="C160" s="658"/>
      <c r="D160" s="658"/>
      <c r="E160" s="658"/>
      <c r="F160" s="658"/>
      <c r="G160" s="658"/>
      <c r="H160" s="658"/>
      <c r="I160" s="658"/>
      <c r="J160" s="658"/>
      <c r="K160" s="658"/>
      <c r="L160" s="658"/>
      <c r="M160" s="658"/>
      <c r="N160" s="658"/>
      <c r="O160" s="658"/>
      <c r="P160" s="658"/>
      <c r="Q160" s="658"/>
      <c r="R160" s="658"/>
      <c r="S160" s="658"/>
      <c r="T160" s="658"/>
      <c r="U160" s="658"/>
      <c r="V160" s="658"/>
      <c r="W160" s="658"/>
      <c r="X160" s="658"/>
      <c r="Y160" s="658"/>
      <c r="Z160" s="658"/>
    </row>
    <row r="161" spans="1:26">
      <c r="A161" s="658"/>
      <c r="B161" s="658"/>
      <c r="C161" s="658"/>
      <c r="D161" s="658"/>
      <c r="E161" s="658"/>
      <c r="F161" s="658"/>
      <c r="G161" s="658"/>
      <c r="H161" s="658"/>
      <c r="I161" s="658"/>
      <c r="J161" s="658"/>
      <c r="K161" s="658"/>
      <c r="L161" s="658"/>
      <c r="M161" s="658"/>
      <c r="N161" s="658"/>
      <c r="O161" s="658"/>
      <c r="P161" s="658"/>
      <c r="Q161" s="658"/>
      <c r="R161" s="658"/>
      <c r="S161" s="658"/>
      <c r="T161" s="658"/>
      <c r="U161" s="658"/>
      <c r="V161" s="658"/>
      <c r="W161" s="658"/>
      <c r="X161" s="658"/>
      <c r="Y161" s="658"/>
      <c r="Z161" s="658"/>
    </row>
    <row r="162" spans="1:26">
      <c r="A162" s="658"/>
      <c r="B162" s="658"/>
      <c r="C162" s="658"/>
      <c r="D162" s="658"/>
      <c r="E162" s="658"/>
      <c r="F162" s="658"/>
      <c r="G162" s="658"/>
      <c r="H162" s="658"/>
      <c r="I162" s="658"/>
      <c r="J162" s="658"/>
      <c r="K162" s="658"/>
      <c r="L162" s="658"/>
      <c r="M162" s="658"/>
      <c r="N162" s="658"/>
      <c r="O162" s="658"/>
      <c r="P162" s="658"/>
      <c r="Q162" s="658"/>
      <c r="R162" s="658"/>
      <c r="S162" s="658"/>
      <c r="T162" s="658"/>
      <c r="U162" s="658"/>
      <c r="V162" s="658"/>
      <c r="W162" s="658"/>
      <c r="X162" s="658"/>
      <c r="Y162" s="658"/>
      <c r="Z162" s="658"/>
    </row>
    <row r="163" spans="1:26">
      <c r="A163" s="658"/>
      <c r="B163" s="658"/>
      <c r="C163" s="658"/>
      <c r="D163" s="658"/>
      <c r="E163" s="658"/>
      <c r="F163" s="658"/>
      <c r="G163" s="658"/>
      <c r="H163" s="658"/>
      <c r="I163" s="658"/>
      <c r="J163" s="658"/>
      <c r="K163" s="658"/>
      <c r="L163" s="658"/>
      <c r="M163" s="658"/>
      <c r="N163" s="658"/>
      <c r="O163" s="658"/>
      <c r="P163" s="658"/>
      <c r="Q163" s="658"/>
      <c r="R163" s="658"/>
      <c r="S163" s="658"/>
      <c r="T163" s="658"/>
      <c r="U163" s="658"/>
      <c r="V163" s="658"/>
      <c r="W163" s="658"/>
      <c r="X163" s="658"/>
      <c r="Y163" s="658"/>
      <c r="Z163" s="658"/>
    </row>
    <row r="164" spans="1:26">
      <c r="A164" s="658"/>
      <c r="B164" s="658"/>
      <c r="C164" s="658"/>
      <c r="D164" s="658"/>
      <c r="E164" s="658"/>
      <c r="F164" s="658"/>
      <c r="G164" s="658"/>
      <c r="H164" s="658"/>
      <c r="I164" s="658"/>
      <c r="J164" s="658"/>
      <c r="K164" s="658"/>
      <c r="L164" s="658"/>
      <c r="M164" s="658"/>
      <c r="N164" s="658"/>
      <c r="O164" s="658"/>
      <c r="P164" s="658"/>
      <c r="Q164" s="658"/>
      <c r="R164" s="658"/>
      <c r="S164" s="658"/>
      <c r="T164" s="658"/>
      <c r="U164" s="658"/>
      <c r="V164" s="658"/>
      <c r="W164" s="658"/>
      <c r="X164" s="658"/>
      <c r="Y164" s="658"/>
      <c r="Z164" s="658"/>
    </row>
    <row r="165" spans="1:26">
      <c r="A165" s="658"/>
      <c r="B165" s="658"/>
      <c r="C165" s="658"/>
      <c r="D165" s="658"/>
      <c r="E165" s="658"/>
      <c r="F165" s="658"/>
      <c r="G165" s="658"/>
      <c r="H165" s="658"/>
      <c r="I165" s="658"/>
      <c r="J165" s="658"/>
      <c r="K165" s="658"/>
      <c r="L165" s="658"/>
      <c r="M165" s="658"/>
      <c r="N165" s="658"/>
      <c r="O165" s="658"/>
      <c r="P165" s="658"/>
      <c r="Q165" s="658"/>
      <c r="R165" s="658"/>
      <c r="S165" s="658"/>
      <c r="T165" s="658"/>
      <c r="U165" s="658"/>
      <c r="V165" s="658"/>
      <c r="W165" s="658"/>
      <c r="X165" s="658"/>
      <c r="Y165" s="658"/>
      <c r="Z165" s="658"/>
    </row>
    <row r="166" spans="1:26">
      <c r="A166" s="658"/>
      <c r="B166" s="658"/>
      <c r="C166" s="658"/>
      <c r="D166" s="658"/>
      <c r="E166" s="658"/>
      <c r="F166" s="658"/>
      <c r="G166" s="658"/>
      <c r="H166" s="658"/>
      <c r="I166" s="658"/>
      <c r="J166" s="658"/>
      <c r="K166" s="658"/>
      <c r="L166" s="658"/>
      <c r="M166" s="658"/>
      <c r="N166" s="658"/>
      <c r="O166" s="658"/>
      <c r="P166" s="658"/>
      <c r="Q166" s="658"/>
      <c r="R166" s="658"/>
      <c r="S166" s="658"/>
      <c r="T166" s="658"/>
      <c r="U166" s="658"/>
      <c r="V166" s="658"/>
      <c r="W166" s="658"/>
      <c r="X166" s="658"/>
      <c r="Y166" s="658"/>
      <c r="Z166" s="658"/>
    </row>
    <row r="167" spans="1:26">
      <c r="A167" s="658"/>
      <c r="B167" s="658"/>
      <c r="C167" s="658"/>
      <c r="D167" s="658"/>
      <c r="E167" s="658"/>
      <c r="F167" s="658"/>
      <c r="G167" s="658"/>
      <c r="H167" s="658"/>
      <c r="I167" s="658"/>
      <c r="J167" s="658"/>
      <c r="K167" s="658"/>
      <c r="L167" s="658"/>
      <c r="M167" s="658"/>
      <c r="N167" s="658"/>
      <c r="O167" s="658"/>
      <c r="P167" s="658"/>
      <c r="Q167" s="658"/>
      <c r="R167" s="658"/>
      <c r="S167" s="658"/>
      <c r="T167" s="658"/>
      <c r="U167" s="658"/>
      <c r="V167" s="658"/>
      <c r="W167" s="658"/>
      <c r="X167" s="658"/>
      <c r="Y167" s="658"/>
      <c r="Z167" s="658"/>
    </row>
    <row r="168" spans="1:26">
      <c r="A168" s="658"/>
      <c r="B168" s="658"/>
      <c r="C168" s="658"/>
      <c r="D168" s="658"/>
      <c r="E168" s="658"/>
      <c r="F168" s="658"/>
      <c r="G168" s="658"/>
      <c r="H168" s="658"/>
      <c r="I168" s="658"/>
      <c r="J168" s="658"/>
      <c r="K168" s="658"/>
      <c r="L168" s="658"/>
      <c r="M168" s="658"/>
      <c r="N168" s="658"/>
      <c r="O168" s="658"/>
      <c r="P168" s="658"/>
      <c r="Q168" s="658"/>
      <c r="R168" s="658"/>
      <c r="S168" s="658"/>
      <c r="T168" s="658"/>
      <c r="U168" s="658"/>
      <c r="V168" s="658"/>
      <c r="W168" s="658"/>
      <c r="X168" s="658"/>
      <c r="Y168" s="658"/>
      <c r="Z168" s="658"/>
    </row>
    <row r="169" spans="1:26">
      <c r="A169" s="658"/>
      <c r="B169" s="658"/>
      <c r="C169" s="658"/>
      <c r="D169" s="658"/>
      <c r="E169" s="658"/>
      <c r="F169" s="658"/>
      <c r="G169" s="658"/>
      <c r="H169" s="658"/>
      <c r="I169" s="658"/>
      <c r="J169" s="658"/>
      <c r="K169" s="658"/>
      <c r="L169" s="658"/>
      <c r="M169" s="658"/>
      <c r="N169" s="658"/>
      <c r="O169" s="658"/>
      <c r="P169" s="658"/>
      <c r="Q169" s="658"/>
      <c r="R169" s="658"/>
      <c r="S169" s="658"/>
      <c r="T169" s="658"/>
      <c r="U169" s="658"/>
      <c r="V169" s="658"/>
      <c r="W169" s="658"/>
      <c r="X169" s="658"/>
      <c r="Y169" s="658"/>
      <c r="Z169" s="658"/>
    </row>
    <row r="170" spans="1:26">
      <c r="A170" s="658"/>
      <c r="B170" s="658"/>
      <c r="C170" s="658"/>
      <c r="D170" s="658"/>
      <c r="E170" s="658"/>
      <c r="F170" s="658"/>
      <c r="G170" s="658"/>
      <c r="H170" s="658"/>
      <c r="I170" s="658"/>
      <c r="J170" s="658"/>
      <c r="K170" s="658"/>
      <c r="L170" s="658"/>
      <c r="M170" s="658"/>
      <c r="N170" s="658"/>
      <c r="O170" s="658"/>
      <c r="P170" s="658"/>
      <c r="Q170" s="658"/>
      <c r="R170" s="658"/>
      <c r="S170" s="658"/>
      <c r="T170" s="658"/>
      <c r="U170" s="658"/>
      <c r="V170" s="658"/>
      <c r="W170" s="658"/>
      <c r="X170" s="658"/>
      <c r="Y170" s="658"/>
      <c r="Z170" s="658"/>
    </row>
    <row r="171" spans="1:26">
      <c r="A171" s="658"/>
      <c r="B171" s="658"/>
      <c r="C171" s="658"/>
      <c r="D171" s="658"/>
      <c r="E171" s="658"/>
      <c r="F171" s="658"/>
      <c r="G171" s="658"/>
      <c r="H171" s="658"/>
      <c r="I171" s="658"/>
      <c r="J171" s="658"/>
      <c r="K171" s="658"/>
      <c r="L171" s="658"/>
      <c r="M171" s="658"/>
      <c r="N171" s="658"/>
      <c r="O171" s="658"/>
      <c r="P171" s="658"/>
      <c r="Q171" s="658"/>
      <c r="R171" s="658"/>
      <c r="S171" s="658"/>
      <c r="T171" s="658"/>
      <c r="U171" s="658"/>
      <c r="V171" s="658"/>
      <c r="W171" s="658"/>
      <c r="X171" s="658"/>
      <c r="Y171" s="658"/>
      <c r="Z171" s="658"/>
    </row>
    <row r="172" spans="1:26">
      <c r="A172" s="658"/>
      <c r="B172" s="658"/>
      <c r="C172" s="658"/>
      <c r="D172" s="658"/>
      <c r="E172" s="658"/>
      <c r="F172" s="658"/>
      <c r="G172" s="658"/>
      <c r="H172" s="658"/>
      <c r="I172" s="658"/>
      <c r="J172" s="658"/>
      <c r="K172" s="658"/>
      <c r="L172" s="658"/>
      <c r="M172" s="658"/>
      <c r="N172" s="658"/>
      <c r="O172" s="658"/>
      <c r="P172" s="658"/>
      <c r="Q172" s="658"/>
      <c r="R172" s="658"/>
      <c r="S172" s="658"/>
      <c r="T172" s="658"/>
      <c r="U172" s="658"/>
      <c r="V172" s="658"/>
      <c r="W172" s="658"/>
      <c r="X172" s="658"/>
      <c r="Y172" s="658"/>
      <c r="Z172" s="658"/>
    </row>
    <row r="173" spans="1:26">
      <c r="A173" s="658"/>
      <c r="B173" s="658"/>
      <c r="C173" s="658"/>
      <c r="D173" s="658"/>
      <c r="E173" s="658"/>
      <c r="F173" s="658"/>
      <c r="G173" s="658"/>
      <c r="H173" s="658"/>
      <c r="I173" s="658"/>
      <c r="J173" s="658"/>
      <c r="K173" s="658"/>
      <c r="L173" s="658"/>
      <c r="M173" s="658"/>
      <c r="N173" s="658"/>
      <c r="O173" s="658"/>
      <c r="P173" s="658"/>
      <c r="Q173" s="658"/>
      <c r="R173" s="658"/>
      <c r="S173" s="658"/>
      <c r="T173" s="658"/>
      <c r="U173" s="658"/>
      <c r="V173" s="658"/>
      <c r="W173" s="658"/>
      <c r="X173" s="658"/>
      <c r="Y173" s="658"/>
      <c r="Z173" s="658"/>
    </row>
    <row r="174" spans="1:26">
      <c r="A174" s="658"/>
      <c r="B174" s="658"/>
      <c r="C174" s="658"/>
      <c r="D174" s="658"/>
      <c r="E174" s="658"/>
      <c r="F174" s="658"/>
      <c r="G174" s="658"/>
      <c r="H174" s="658"/>
      <c r="I174" s="658"/>
      <c r="J174" s="658"/>
      <c r="K174" s="658"/>
      <c r="L174" s="658"/>
      <c r="M174" s="658"/>
      <c r="N174" s="658"/>
      <c r="O174" s="658"/>
      <c r="P174" s="658"/>
      <c r="Q174" s="658"/>
      <c r="R174" s="658"/>
      <c r="S174" s="658"/>
      <c r="T174" s="658"/>
      <c r="U174" s="658"/>
      <c r="V174" s="658"/>
      <c r="W174" s="658"/>
      <c r="X174" s="658"/>
      <c r="Y174" s="658"/>
      <c r="Z174" s="658"/>
    </row>
    <row r="175" spans="1:26">
      <c r="A175" s="658"/>
      <c r="B175" s="658"/>
      <c r="C175" s="658"/>
      <c r="D175" s="658"/>
      <c r="E175" s="658"/>
      <c r="F175" s="658"/>
      <c r="G175" s="658"/>
      <c r="H175" s="658"/>
      <c r="I175" s="658"/>
      <c r="J175" s="658"/>
      <c r="K175" s="658"/>
      <c r="L175" s="658"/>
      <c r="M175" s="658"/>
      <c r="N175" s="658"/>
      <c r="O175" s="658"/>
      <c r="P175" s="658"/>
      <c r="Q175" s="658"/>
      <c r="R175" s="658"/>
      <c r="S175" s="658"/>
      <c r="T175" s="658"/>
      <c r="U175" s="658"/>
      <c r="V175" s="658"/>
      <c r="W175" s="658"/>
      <c r="X175" s="658"/>
      <c r="Y175" s="658"/>
      <c r="Z175" s="658"/>
    </row>
    <row r="176" spans="1:26">
      <c r="A176" s="658"/>
      <c r="B176" s="658"/>
      <c r="C176" s="658"/>
      <c r="D176" s="658"/>
      <c r="E176" s="658"/>
      <c r="F176" s="658"/>
      <c r="G176" s="658"/>
      <c r="H176" s="658"/>
      <c r="I176" s="658"/>
      <c r="J176" s="658"/>
      <c r="K176" s="658"/>
      <c r="L176" s="658"/>
      <c r="M176" s="658"/>
      <c r="N176" s="658"/>
      <c r="O176" s="658"/>
      <c r="P176" s="658"/>
      <c r="Q176" s="658"/>
      <c r="R176" s="658"/>
      <c r="S176" s="658"/>
      <c r="T176" s="658"/>
      <c r="U176" s="658"/>
      <c r="V176" s="658"/>
      <c r="W176" s="658"/>
      <c r="X176" s="658"/>
      <c r="Y176" s="658"/>
      <c r="Z176" s="658"/>
    </row>
    <row r="177" spans="1:26">
      <c r="A177" s="658"/>
      <c r="B177" s="658"/>
      <c r="C177" s="658"/>
      <c r="D177" s="658"/>
      <c r="E177" s="658"/>
      <c r="F177" s="658"/>
      <c r="G177" s="658"/>
      <c r="H177" s="658"/>
      <c r="I177" s="658"/>
      <c r="J177" s="658"/>
      <c r="K177" s="658"/>
      <c r="L177" s="658"/>
      <c r="M177" s="658"/>
      <c r="N177" s="658"/>
      <c r="O177" s="658"/>
      <c r="P177" s="658"/>
      <c r="Q177" s="658"/>
      <c r="R177" s="658"/>
      <c r="S177" s="658"/>
      <c r="T177" s="658"/>
      <c r="U177" s="658"/>
      <c r="V177" s="658"/>
      <c r="W177" s="658"/>
      <c r="X177" s="658"/>
      <c r="Y177" s="658"/>
      <c r="Z177" s="658"/>
    </row>
    <row r="178" spans="1:26">
      <c r="A178" s="658"/>
      <c r="B178" s="658"/>
      <c r="C178" s="658"/>
      <c r="D178" s="658"/>
      <c r="E178" s="658"/>
      <c r="F178" s="658"/>
      <c r="G178" s="658"/>
      <c r="H178" s="658"/>
      <c r="I178" s="658"/>
      <c r="J178" s="658"/>
      <c r="K178" s="658"/>
      <c r="L178" s="658"/>
      <c r="M178" s="658"/>
      <c r="N178" s="658"/>
      <c r="O178" s="658"/>
      <c r="P178" s="658"/>
      <c r="Q178" s="658"/>
      <c r="R178" s="658"/>
      <c r="S178" s="658"/>
      <c r="T178" s="658"/>
      <c r="U178" s="658"/>
      <c r="V178" s="658"/>
      <c r="W178" s="658"/>
      <c r="X178" s="658"/>
      <c r="Y178" s="658"/>
      <c r="Z178" s="658"/>
    </row>
    <row r="179" spans="1:26">
      <c r="A179" s="658"/>
      <c r="B179" s="658"/>
      <c r="C179" s="658"/>
      <c r="D179" s="658"/>
      <c r="E179" s="658"/>
      <c r="F179" s="658"/>
      <c r="G179" s="658"/>
      <c r="H179" s="658"/>
      <c r="I179" s="658"/>
      <c r="J179" s="658"/>
      <c r="K179" s="658"/>
      <c r="L179" s="658"/>
      <c r="M179" s="658"/>
      <c r="N179" s="658"/>
      <c r="O179" s="658"/>
      <c r="P179" s="658"/>
      <c r="Q179" s="658"/>
      <c r="R179" s="658"/>
      <c r="S179" s="658"/>
      <c r="T179" s="658"/>
      <c r="U179" s="658"/>
      <c r="V179" s="658"/>
      <c r="W179" s="658"/>
      <c r="X179" s="658"/>
      <c r="Y179" s="658"/>
      <c r="Z179" s="658"/>
    </row>
    <row r="180" spans="1:26">
      <c r="A180" s="658"/>
      <c r="B180" s="658"/>
      <c r="C180" s="658"/>
      <c r="D180" s="658"/>
      <c r="E180" s="658"/>
      <c r="F180" s="658"/>
      <c r="G180" s="658"/>
      <c r="H180" s="658"/>
      <c r="I180" s="658"/>
      <c r="J180" s="658"/>
      <c r="K180" s="658"/>
      <c r="L180" s="658"/>
      <c r="M180" s="658"/>
      <c r="N180" s="658"/>
      <c r="O180" s="658"/>
      <c r="P180" s="658"/>
      <c r="Q180" s="658"/>
      <c r="R180" s="658"/>
      <c r="S180" s="658"/>
      <c r="T180" s="658"/>
      <c r="U180" s="658"/>
      <c r="V180" s="658"/>
      <c r="W180" s="658"/>
      <c r="X180" s="658"/>
      <c r="Y180" s="658"/>
      <c r="Z180" s="658"/>
    </row>
    <row r="181" spans="1:26">
      <c r="A181" s="658"/>
      <c r="B181" s="658"/>
      <c r="C181" s="658"/>
      <c r="D181" s="658"/>
      <c r="E181" s="658"/>
      <c r="F181" s="658"/>
      <c r="G181" s="658"/>
      <c r="H181" s="658"/>
      <c r="I181" s="658"/>
      <c r="J181" s="658"/>
      <c r="K181" s="658"/>
      <c r="L181" s="658"/>
      <c r="M181" s="658"/>
      <c r="N181" s="658"/>
      <c r="O181" s="658"/>
      <c r="P181" s="658"/>
      <c r="Q181" s="658"/>
      <c r="R181" s="658"/>
      <c r="S181" s="658"/>
      <c r="T181" s="658"/>
      <c r="U181" s="658"/>
      <c r="V181" s="658"/>
      <c r="W181" s="658"/>
      <c r="X181" s="658"/>
      <c r="Y181" s="658"/>
      <c r="Z181" s="658"/>
    </row>
    <row r="182" spans="1:26">
      <c r="A182" s="658"/>
      <c r="B182" s="658"/>
      <c r="C182" s="658"/>
      <c r="D182" s="658"/>
      <c r="E182" s="658"/>
      <c r="F182" s="658"/>
      <c r="G182" s="658"/>
      <c r="H182" s="658"/>
      <c r="I182" s="658"/>
      <c r="J182" s="658"/>
      <c r="K182" s="658"/>
      <c r="L182" s="658"/>
      <c r="M182" s="658"/>
      <c r="N182" s="658"/>
      <c r="O182" s="658"/>
      <c r="P182" s="658"/>
      <c r="Q182" s="658"/>
      <c r="R182" s="658"/>
      <c r="S182" s="658"/>
      <c r="T182" s="658"/>
      <c r="U182" s="658"/>
      <c r="V182" s="658"/>
      <c r="W182" s="658"/>
      <c r="X182" s="658"/>
      <c r="Y182" s="658"/>
      <c r="Z182" s="658"/>
    </row>
    <row r="183" spans="1:26">
      <c r="A183" s="658"/>
      <c r="B183" s="658"/>
      <c r="C183" s="658"/>
      <c r="D183" s="658"/>
      <c r="E183" s="658"/>
      <c r="F183" s="658"/>
      <c r="G183" s="658"/>
      <c r="H183" s="658"/>
      <c r="I183" s="658"/>
      <c r="J183" s="658"/>
      <c r="K183" s="658"/>
      <c r="L183" s="658"/>
      <c r="M183" s="658"/>
      <c r="N183" s="658"/>
      <c r="O183" s="658"/>
      <c r="P183" s="658"/>
      <c r="Q183" s="658"/>
      <c r="R183" s="658"/>
      <c r="S183" s="658"/>
      <c r="T183" s="658"/>
      <c r="U183" s="658"/>
      <c r="V183" s="658"/>
      <c r="W183" s="658"/>
      <c r="X183" s="658"/>
      <c r="Y183" s="658"/>
      <c r="Z183" s="658"/>
    </row>
    <row r="184" spans="1:26">
      <c r="A184" s="658"/>
      <c r="B184" s="658"/>
      <c r="C184" s="658"/>
      <c r="D184" s="658"/>
      <c r="E184" s="658"/>
      <c r="F184" s="658"/>
      <c r="G184" s="658"/>
      <c r="H184" s="658"/>
      <c r="I184" s="658"/>
      <c r="J184" s="658"/>
      <c r="K184" s="658"/>
      <c r="L184" s="658"/>
      <c r="M184" s="658"/>
      <c r="N184" s="658"/>
      <c r="O184" s="658"/>
      <c r="P184" s="658"/>
      <c r="Q184" s="658"/>
      <c r="R184" s="658"/>
      <c r="S184" s="658"/>
      <c r="T184" s="658"/>
      <c r="U184" s="658"/>
      <c r="V184" s="658"/>
      <c r="W184" s="658"/>
      <c r="X184" s="658"/>
      <c r="Y184" s="658"/>
      <c r="Z184" s="658"/>
    </row>
    <row r="185" spans="1:26">
      <c r="A185" s="658"/>
      <c r="B185" s="658"/>
      <c r="C185" s="658"/>
      <c r="D185" s="658"/>
      <c r="E185" s="658"/>
      <c r="F185" s="658"/>
      <c r="G185" s="658"/>
      <c r="H185" s="658"/>
      <c r="I185" s="658"/>
      <c r="J185" s="658"/>
      <c r="K185" s="658"/>
      <c r="L185" s="658"/>
      <c r="M185" s="658"/>
      <c r="N185" s="658"/>
      <c r="O185" s="658"/>
      <c r="P185" s="658"/>
      <c r="Q185" s="658"/>
      <c r="R185" s="658"/>
      <c r="S185" s="658"/>
      <c r="T185" s="658"/>
      <c r="U185" s="658"/>
      <c r="V185" s="658"/>
      <c r="W185" s="658"/>
      <c r="X185" s="658"/>
      <c r="Y185" s="658"/>
      <c r="Z185" s="658"/>
    </row>
    <row r="186" spans="1:26">
      <c r="A186" s="658"/>
      <c r="B186" s="658"/>
      <c r="C186" s="658"/>
      <c r="D186" s="658"/>
      <c r="E186" s="658"/>
      <c r="F186" s="658"/>
      <c r="G186" s="658"/>
      <c r="H186" s="658"/>
      <c r="I186" s="658"/>
      <c r="J186" s="658"/>
      <c r="K186" s="658"/>
      <c r="L186" s="658"/>
      <c r="M186" s="658"/>
      <c r="N186" s="658"/>
      <c r="O186" s="658"/>
      <c r="P186" s="658"/>
      <c r="Q186" s="658"/>
      <c r="R186" s="658"/>
      <c r="S186" s="658"/>
      <c r="T186" s="658"/>
      <c r="U186" s="658"/>
      <c r="V186" s="658"/>
      <c r="W186" s="658"/>
      <c r="X186" s="658"/>
      <c r="Y186" s="658"/>
      <c r="Z186" s="658"/>
    </row>
    <row r="187" spans="1:26">
      <c r="A187" s="658"/>
      <c r="B187" s="658"/>
      <c r="C187" s="658"/>
      <c r="D187" s="658"/>
      <c r="E187" s="658"/>
      <c r="F187" s="658"/>
      <c r="G187" s="658"/>
      <c r="H187" s="658"/>
      <c r="I187" s="658"/>
      <c r="J187" s="658"/>
      <c r="K187" s="658"/>
      <c r="L187" s="658"/>
      <c r="M187" s="658"/>
      <c r="N187" s="658"/>
      <c r="O187" s="658"/>
      <c r="P187" s="658"/>
      <c r="Q187" s="658"/>
      <c r="R187" s="658"/>
      <c r="S187" s="658"/>
      <c r="T187" s="658"/>
      <c r="U187" s="658"/>
      <c r="V187" s="658"/>
      <c r="W187" s="658"/>
      <c r="X187" s="658"/>
      <c r="Y187" s="658"/>
      <c r="Z187" s="658"/>
    </row>
    <row r="188" spans="1:26">
      <c r="A188" s="658"/>
      <c r="B188" s="658"/>
      <c r="C188" s="658"/>
      <c r="D188" s="658"/>
      <c r="E188" s="658"/>
      <c r="F188" s="658"/>
      <c r="G188" s="658"/>
      <c r="H188" s="658"/>
      <c r="I188" s="658"/>
      <c r="J188" s="658"/>
      <c r="K188" s="658"/>
      <c r="L188" s="658"/>
      <c r="M188" s="658"/>
      <c r="N188" s="658"/>
      <c r="O188" s="658"/>
      <c r="P188" s="658"/>
      <c r="Q188" s="658"/>
      <c r="R188" s="658"/>
      <c r="S188" s="658"/>
      <c r="T188" s="658"/>
      <c r="U188" s="658"/>
      <c r="V188" s="658"/>
      <c r="W188" s="658"/>
      <c r="X188" s="658"/>
      <c r="Y188" s="658"/>
      <c r="Z188" s="658"/>
    </row>
    <row r="189" spans="1:26">
      <c r="A189" s="658"/>
      <c r="B189" s="658"/>
      <c r="C189" s="658"/>
      <c r="D189" s="658"/>
      <c r="E189" s="658"/>
      <c r="F189" s="658"/>
      <c r="G189" s="658"/>
      <c r="H189" s="658"/>
      <c r="I189" s="658"/>
      <c r="J189" s="658"/>
      <c r="K189" s="658"/>
      <c r="L189" s="658"/>
      <c r="M189" s="658"/>
      <c r="N189" s="658"/>
      <c r="O189" s="658"/>
      <c r="P189" s="658"/>
      <c r="Q189" s="658"/>
      <c r="R189" s="658"/>
      <c r="S189" s="658"/>
      <c r="T189" s="658"/>
      <c r="U189" s="658"/>
      <c r="V189" s="658"/>
      <c r="W189" s="658"/>
      <c r="X189" s="658"/>
      <c r="Y189" s="658"/>
      <c r="Z189" s="658"/>
    </row>
    <row r="190" spans="1:26">
      <c r="A190" s="658"/>
      <c r="B190" s="658"/>
      <c r="C190" s="658"/>
      <c r="D190" s="658"/>
      <c r="E190" s="658"/>
      <c r="F190" s="658"/>
      <c r="G190" s="658"/>
      <c r="H190" s="658"/>
      <c r="I190" s="658"/>
      <c r="J190" s="658"/>
      <c r="K190" s="658"/>
      <c r="L190" s="658"/>
      <c r="M190" s="658"/>
      <c r="N190" s="658"/>
      <c r="O190" s="658"/>
      <c r="P190" s="658"/>
      <c r="Q190" s="658"/>
      <c r="R190" s="658"/>
      <c r="S190" s="658"/>
      <c r="T190" s="658"/>
      <c r="U190" s="658"/>
      <c r="V190" s="658"/>
      <c r="W190" s="658"/>
      <c r="X190" s="658"/>
      <c r="Y190" s="658"/>
      <c r="Z190" s="658"/>
    </row>
    <row r="191" spans="1:26">
      <c r="A191" s="658"/>
      <c r="B191" s="658"/>
      <c r="C191" s="658"/>
      <c r="D191" s="658"/>
      <c r="E191" s="658"/>
      <c r="F191" s="658"/>
      <c r="G191" s="658"/>
      <c r="H191" s="658"/>
      <c r="I191" s="658"/>
      <c r="J191" s="658"/>
      <c r="K191" s="658"/>
      <c r="L191" s="658"/>
      <c r="M191" s="658"/>
      <c r="N191" s="658"/>
      <c r="O191" s="658"/>
      <c r="P191" s="658"/>
      <c r="Q191" s="658"/>
      <c r="R191" s="658"/>
      <c r="S191" s="658"/>
      <c r="T191" s="658"/>
      <c r="U191" s="658"/>
      <c r="V191" s="658"/>
      <c r="W191" s="658"/>
      <c r="X191" s="658"/>
      <c r="Y191" s="658"/>
      <c r="Z191" s="658"/>
    </row>
    <row r="192" spans="1:26">
      <c r="A192" s="658"/>
      <c r="B192" s="658"/>
      <c r="C192" s="658"/>
      <c r="D192" s="658"/>
      <c r="E192" s="658"/>
      <c r="F192" s="658"/>
      <c r="G192" s="658"/>
      <c r="H192" s="658"/>
      <c r="I192" s="658"/>
      <c r="J192" s="658"/>
      <c r="K192" s="658"/>
      <c r="L192" s="658"/>
      <c r="M192" s="658"/>
      <c r="N192" s="658"/>
      <c r="O192" s="658"/>
      <c r="P192" s="658"/>
      <c r="Q192" s="658"/>
      <c r="R192" s="658"/>
      <c r="S192" s="658"/>
      <c r="T192" s="658"/>
      <c r="U192" s="658"/>
      <c r="V192" s="658"/>
      <c r="W192" s="658"/>
      <c r="X192" s="658"/>
      <c r="Y192" s="658"/>
      <c r="Z192" s="658"/>
    </row>
    <row r="193" spans="1:26">
      <c r="A193" s="658"/>
      <c r="B193" s="658"/>
      <c r="C193" s="658"/>
      <c r="D193" s="658"/>
      <c r="E193" s="658"/>
      <c r="F193" s="658"/>
      <c r="G193" s="658"/>
      <c r="H193" s="658"/>
      <c r="I193" s="658"/>
      <c r="J193" s="658"/>
      <c r="K193" s="658"/>
      <c r="L193" s="658"/>
      <c r="M193" s="658"/>
      <c r="N193" s="658"/>
      <c r="O193" s="658"/>
      <c r="P193" s="658"/>
      <c r="Q193" s="658"/>
      <c r="R193" s="658"/>
      <c r="S193" s="658"/>
      <c r="T193" s="658"/>
      <c r="U193" s="658"/>
      <c r="V193" s="658"/>
      <c r="W193" s="658"/>
      <c r="X193" s="658"/>
      <c r="Y193" s="658"/>
      <c r="Z193" s="658"/>
    </row>
    <row r="194" spans="1:26">
      <c r="A194" s="658"/>
      <c r="B194" s="658"/>
      <c r="C194" s="658"/>
      <c r="D194" s="658"/>
      <c r="E194" s="658"/>
      <c r="F194" s="658"/>
      <c r="G194" s="658"/>
      <c r="H194" s="658"/>
      <c r="I194" s="658"/>
      <c r="J194" s="658"/>
      <c r="K194" s="658"/>
      <c r="L194" s="658"/>
      <c r="M194" s="658"/>
      <c r="N194" s="658"/>
      <c r="O194" s="658"/>
      <c r="P194" s="658"/>
      <c r="Q194" s="658"/>
      <c r="R194" s="658"/>
      <c r="S194" s="658"/>
      <c r="T194" s="658"/>
      <c r="U194" s="658"/>
      <c r="V194" s="658"/>
      <c r="W194" s="658"/>
      <c r="X194" s="658"/>
      <c r="Y194" s="658"/>
      <c r="Z194" s="658"/>
    </row>
    <row r="195" spans="1:26">
      <c r="A195" s="658"/>
      <c r="B195" s="658"/>
      <c r="C195" s="658"/>
      <c r="D195" s="658"/>
      <c r="E195" s="658"/>
      <c r="F195" s="658"/>
      <c r="G195" s="658"/>
      <c r="H195" s="658"/>
      <c r="I195" s="658"/>
      <c r="J195" s="658"/>
      <c r="K195" s="658"/>
      <c r="L195" s="658"/>
      <c r="M195" s="658"/>
      <c r="N195" s="658"/>
      <c r="O195" s="658"/>
      <c r="P195" s="658"/>
      <c r="Q195" s="658"/>
      <c r="R195" s="658"/>
      <c r="S195" s="658"/>
      <c r="T195" s="658"/>
      <c r="U195" s="658"/>
      <c r="V195" s="658"/>
      <c r="W195" s="658"/>
      <c r="X195" s="658"/>
      <c r="Y195" s="658"/>
      <c r="Z195" s="658"/>
    </row>
    <row r="196" spans="1:26">
      <c r="A196" s="658"/>
      <c r="B196" s="658"/>
      <c r="C196" s="658"/>
      <c r="D196" s="658"/>
      <c r="E196" s="658"/>
      <c r="F196" s="658"/>
      <c r="G196" s="658"/>
      <c r="H196" s="658"/>
      <c r="I196" s="658"/>
      <c r="J196" s="658"/>
      <c r="K196" s="658"/>
      <c r="L196" s="658"/>
      <c r="M196" s="658"/>
      <c r="N196" s="658"/>
      <c r="O196" s="658"/>
      <c r="P196" s="658"/>
      <c r="Q196" s="658"/>
      <c r="R196" s="658"/>
      <c r="S196" s="658"/>
      <c r="T196" s="658"/>
      <c r="U196" s="658"/>
      <c r="V196" s="658"/>
      <c r="W196" s="658"/>
      <c r="X196" s="658"/>
      <c r="Y196" s="658"/>
      <c r="Z196" s="658"/>
    </row>
    <row r="197" spans="1:26">
      <c r="A197" s="658"/>
      <c r="B197" s="658"/>
      <c r="C197" s="658"/>
      <c r="D197" s="658"/>
      <c r="E197" s="658"/>
      <c r="F197" s="658"/>
      <c r="G197" s="658"/>
      <c r="H197" s="658"/>
      <c r="I197" s="658"/>
      <c r="J197" s="658"/>
      <c r="K197" s="658"/>
      <c r="L197" s="658"/>
      <c r="M197" s="658"/>
      <c r="N197" s="658"/>
      <c r="O197" s="658"/>
      <c r="P197" s="658"/>
      <c r="Q197" s="658"/>
      <c r="R197" s="658"/>
      <c r="S197" s="658"/>
      <c r="T197" s="658"/>
      <c r="U197" s="658"/>
      <c r="V197" s="658"/>
      <c r="W197" s="658"/>
      <c r="X197" s="658"/>
      <c r="Y197" s="658"/>
      <c r="Z197" s="658"/>
    </row>
    <row r="198" spans="1:26">
      <c r="A198" s="658"/>
      <c r="B198" s="658"/>
      <c r="C198" s="658"/>
      <c r="D198" s="658"/>
      <c r="E198" s="658"/>
      <c r="F198" s="658"/>
      <c r="G198" s="658"/>
      <c r="H198" s="658"/>
      <c r="I198" s="658"/>
      <c r="J198" s="658"/>
      <c r="K198" s="658"/>
      <c r="L198" s="658"/>
      <c r="M198" s="658"/>
      <c r="N198" s="658"/>
      <c r="O198" s="658"/>
      <c r="P198" s="658"/>
      <c r="Q198" s="658"/>
      <c r="R198" s="658"/>
      <c r="S198" s="658"/>
      <c r="T198" s="658"/>
      <c r="U198" s="658"/>
      <c r="V198" s="658"/>
      <c r="W198" s="658"/>
      <c r="X198" s="658"/>
      <c r="Y198" s="658"/>
      <c r="Z198" s="658"/>
    </row>
    <row r="199" spans="1:26">
      <c r="A199" s="658"/>
      <c r="B199" s="658"/>
      <c r="C199" s="658"/>
      <c r="D199" s="658"/>
      <c r="E199" s="658"/>
      <c r="F199" s="658"/>
      <c r="G199" s="658"/>
      <c r="H199" s="658"/>
      <c r="I199" s="658"/>
      <c r="J199" s="658"/>
      <c r="K199" s="658"/>
      <c r="L199" s="658"/>
      <c r="M199" s="658"/>
      <c r="N199" s="658"/>
      <c r="O199" s="658"/>
      <c r="P199" s="658"/>
      <c r="Q199" s="658"/>
      <c r="R199" s="658"/>
      <c r="S199" s="658"/>
      <c r="T199" s="658"/>
      <c r="U199" s="658"/>
      <c r="V199" s="658"/>
      <c r="W199" s="658"/>
      <c r="X199" s="658"/>
      <c r="Y199" s="658"/>
      <c r="Z199" s="658"/>
    </row>
    <row r="200" spans="1:26">
      <c r="A200" s="658"/>
      <c r="B200" s="658"/>
      <c r="C200" s="658"/>
      <c r="D200" s="658"/>
      <c r="E200" s="658"/>
      <c r="F200" s="658"/>
      <c r="G200" s="658"/>
      <c r="H200" s="658"/>
      <c r="I200" s="658"/>
      <c r="J200" s="658"/>
      <c r="K200" s="658"/>
      <c r="L200" s="658"/>
      <c r="M200" s="658"/>
      <c r="N200" s="658"/>
      <c r="O200" s="658"/>
      <c r="P200" s="658"/>
      <c r="Q200" s="658"/>
      <c r="R200" s="658"/>
      <c r="S200" s="658"/>
      <c r="T200" s="658"/>
      <c r="U200" s="658"/>
      <c r="V200" s="658"/>
      <c r="W200" s="658"/>
      <c r="X200" s="658"/>
      <c r="Y200" s="658"/>
      <c r="Z200" s="658"/>
    </row>
    <row r="201" spans="1:26">
      <c r="A201" s="658"/>
      <c r="B201" s="658"/>
      <c r="C201" s="658"/>
      <c r="D201" s="658"/>
      <c r="E201" s="658"/>
      <c r="F201" s="658"/>
      <c r="G201" s="658"/>
      <c r="H201" s="658"/>
      <c r="I201" s="658"/>
      <c r="J201" s="658"/>
      <c r="K201" s="658"/>
      <c r="L201" s="658"/>
      <c r="M201" s="658"/>
      <c r="N201" s="658"/>
      <c r="O201" s="658"/>
      <c r="P201" s="658"/>
      <c r="Q201" s="658"/>
      <c r="R201" s="658"/>
      <c r="S201" s="658"/>
      <c r="T201" s="658"/>
      <c r="U201" s="658"/>
      <c r="V201" s="658"/>
      <c r="W201" s="658"/>
      <c r="X201" s="658"/>
      <c r="Y201" s="658"/>
      <c r="Z201" s="658"/>
    </row>
    <row r="202" spans="1:26">
      <c r="A202" s="658"/>
      <c r="B202" s="658"/>
      <c r="C202" s="658"/>
      <c r="D202" s="658"/>
      <c r="E202" s="658"/>
      <c r="F202" s="658"/>
      <c r="G202" s="658"/>
      <c r="H202" s="658"/>
      <c r="I202" s="658"/>
      <c r="J202" s="658"/>
      <c r="K202" s="658"/>
      <c r="L202" s="658"/>
      <c r="M202" s="658"/>
      <c r="N202" s="658"/>
      <c r="O202" s="658"/>
      <c r="P202" s="658"/>
      <c r="Q202" s="658"/>
      <c r="R202" s="658"/>
      <c r="S202" s="658"/>
      <c r="T202" s="658"/>
      <c r="U202" s="658"/>
      <c r="V202" s="658"/>
      <c r="W202" s="658"/>
      <c r="X202" s="658"/>
      <c r="Y202" s="658"/>
      <c r="Z202" s="658"/>
    </row>
    <row r="203" spans="1:26">
      <c r="A203" s="658"/>
      <c r="B203" s="658"/>
      <c r="C203" s="658"/>
      <c r="D203" s="658"/>
      <c r="E203" s="658"/>
      <c r="F203" s="658"/>
      <c r="G203" s="658"/>
      <c r="H203" s="658"/>
      <c r="I203" s="658"/>
      <c r="J203" s="658"/>
      <c r="K203" s="658"/>
      <c r="L203" s="658"/>
      <c r="M203" s="658"/>
      <c r="N203" s="658"/>
      <c r="O203" s="658"/>
      <c r="P203" s="658"/>
      <c r="Q203" s="658"/>
      <c r="R203" s="658"/>
      <c r="S203" s="658"/>
      <c r="T203" s="658"/>
      <c r="U203" s="658"/>
      <c r="V203" s="658"/>
      <c r="W203" s="658"/>
      <c r="X203" s="658"/>
      <c r="Y203" s="658"/>
      <c r="Z203" s="658"/>
    </row>
    <row r="204" spans="1:26">
      <c r="A204" s="658"/>
      <c r="B204" s="658"/>
      <c r="C204" s="658"/>
      <c r="D204" s="658"/>
      <c r="E204" s="658"/>
      <c r="F204" s="658"/>
      <c r="G204" s="658"/>
      <c r="H204" s="658"/>
      <c r="I204" s="658"/>
      <c r="J204" s="658"/>
      <c r="K204" s="658"/>
      <c r="L204" s="658"/>
      <c r="M204" s="658"/>
      <c r="N204" s="658"/>
      <c r="O204" s="658"/>
      <c r="P204" s="658"/>
      <c r="Q204" s="658"/>
      <c r="R204" s="658"/>
      <c r="S204" s="658"/>
      <c r="T204" s="658"/>
      <c r="U204" s="658"/>
      <c r="V204" s="658"/>
      <c r="W204" s="658"/>
      <c r="X204" s="658"/>
      <c r="Y204" s="658"/>
      <c r="Z204" s="658"/>
    </row>
    <row r="205" spans="1:26">
      <c r="A205" s="658"/>
      <c r="B205" s="658"/>
      <c r="C205" s="658"/>
      <c r="D205" s="658"/>
      <c r="E205" s="658"/>
      <c r="F205" s="658"/>
      <c r="G205" s="658"/>
      <c r="H205" s="658"/>
      <c r="I205" s="658"/>
      <c r="J205" s="658"/>
      <c r="K205" s="658"/>
      <c r="L205" s="658"/>
      <c r="M205" s="658"/>
      <c r="N205" s="658"/>
      <c r="O205" s="658"/>
      <c r="P205" s="658"/>
      <c r="Q205" s="658"/>
      <c r="R205" s="658"/>
      <c r="S205" s="658"/>
      <c r="T205" s="658"/>
      <c r="U205" s="658"/>
      <c r="V205" s="658"/>
      <c r="W205" s="658"/>
      <c r="X205" s="658"/>
      <c r="Y205" s="658"/>
      <c r="Z205" s="658"/>
    </row>
    <row r="206" spans="1:26">
      <c r="A206" s="658"/>
      <c r="B206" s="658"/>
      <c r="C206" s="658"/>
      <c r="D206" s="658"/>
      <c r="E206" s="658"/>
      <c r="F206" s="658"/>
      <c r="G206" s="658"/>
      <c r="H206" s="658"/>
      <c r="I206" s="658"/>
      <c r="J206" s="658"/>
      <c r="K206" s="658"/>
      <c r="L206" s="658"/>
      <c r="M206" s="658"/>
      <c r="N206" s="658"/>
      <c r="O206" s="658"/>
      <c r="P206" s="658"/>
      <c r="Q206" s="658"/>
      <c r="R206" s="658"/>
      <c r="S206" s="658"/>
      <c r="T206" s="658"/>
      <c r="U206" s="658"/>
      <c r="V206" s="658"/>
      <c r="W206" s="658"/>
      <c r="X206" s="658"/>
      <c r="Y206" s="658"/>
      <c r="Z206" s="658"/>
    </row>
    <row r="207" spans="1:26">
      <c r="A207" s="658"/>
      <c r="B207" s="658"/>
      <c r="C207" s="658"/>
      <c r="D207" s="658"/>
      <c r="E207" s="658"/>
      <c r="F207" s="658"/>
      <c r="G207" s="658"/>
      <c r="H207" s="658"/>
      <c r="I207" s="658"/>
      <c r="J207" s="658"/>
      <c r="K207" s="658"/>
      <c r="L207" s="658"/>
      <c r="M207" s="658"/>
      <c r="N207" s="658"/>
      <c r="O207" s="658"/>
      <c r="P207" s="658"/>
      <c r="Q207" s="658"/>
      <c r="R207" s="658"/>
      <c r="S207" s="658"/>
      <c r="T207" s="658"/>
      <c r="U207" s="658"/>
      <c r="V207" s="658"/>
      <c r="W207" s="658"/>
      <c r="X207" s="658"/>
      <c r="Y207" s="658"/>
      <c r="Z207" s="658"/>
    </row>
    <row r="208" spans="1:26">
      <c r="A208" s="658"/>
      <c r="B208" s="658"/>
      <c r="C208" s="658"/>
      <c r="D208" s="658"/>
      <c r="E208" s="658"/>
      <c r="F208" s="658"/>
      <c r="G208" s="658"/>
      <c r="H208" s="658"/>
      <c r="I208" s="658"/>
      <c r="J208" s="658"/>
      <c r="K208" s="658"/>
      <c r="L208" s="658"/>
      <c r="M208" s="658"/>
      <c r="N208" s="658"/>
      <c r="O208" s="658"/>
      <c r="P208" s="658"/>
      <c r="Q208" s="658"/>
      <c r="R208" s="658"/>
      <c r="S208" s="658"/>
      <c r="T208" s="658"/>
      <c r="U208" s="658"/>
      <c r="V208" s="658"/>
      <c r="W208" s="658"/>
      <c r="X208" s="658"/>
      <c r="Y208" s="658"/>
      <c r="Z208" s="658"/>
    </row>
    <row r="209" spans="1:26">
      <c r="A209" s="658"/>
      <c r="B209" s="658"/>
      <c r="C209" s="658"/>
      <c r="D209" s="658"/>
      <c r="E209" s="658"/>
      <c r="F209" s="658"/>
      <c r="G209" s="658"/>
      <c r="H209" s="658"/>
      <c r="I209" s="658"/>
      <c r="J209" s="658"/>
      <c r="K209" s="658"/>
      <c r="L209" s="658"/>
      <c r="M209" s="658"/>
      <c r="N209" s="658"/>
      <c r="O209" s="658"/>
      <c r="P209" s="658"/>
      <c r="Q209" s="658"/>
      <c r="R209" s="658"/>
      <c r="S209" s="658"/>
      <c r="T209" s="658"/>
      <c r="U209" s="658"/>
      <c r="V209" s="658"/>
      <c r="W209" s="658"/>
      <c r="X209" s="658"/>
      <c r="Y209" s="658"/>
      <c r="Z209" s="658"/>
    </row>
    <row r="210" spans="1:26">
      <c r="A210" s="658"/>
      <c r="B210" s="658"/>
      <c r="C210" s="658"/>
      <c r="D210" s="658"/>
      <c r="E210" s="658"/>
      <c r="F210" s="658"/>
      <c r="G210" s="658"/>
      <c r="H210" s="658"/>
      <c r="I210" s="658"/>
      <c r="J210" s="658"/>
      <c r="K210" s="658"/>
      <c r="L210" s="658"/>
      <c r="M210" s="658"/>
      <c r="N210" s="658"/>
      <c r="O210" s="658"/>
      <c r="P210" s="658"/>
      <c r="Q210" s="658"/>
      <c r="R210" s="658"/>
      <c r="S210" s="658"/>
      <c r="T210" s="658"/>
      <c r="U210" s="658"/>
      <c r="V210" s="658"/>
      <c r="W210" s="658"/>
      <c r="X210" s="658"/>
      <c r="Y210" s="658"/>
      <c r="Z210" s="658"/>
    </row>
    <row r="211" spans="1:26">
      <c r="A211" s="658"/>
      <c r="B211" s="658"/>
      <c r="C211" s="658"/>
      <c r="D211" s="658"/>
      <c r="E211" s="658"/>
      <c r="F211" s="658"/>
      <c r="G211" s="658"/>
      <c r="H211" s="658"/>
      <c r="I211" s="658"/>
      <c r="J211" s="658"/>
      <c r="K211" s="658"/>
      <c r="L211" s="658"/>
      <c r="M211" s="658"/>
      <c r="N211" s="658"/>
      <c r="O211" s="658"/>
      <c r="P211" s="658"/>
      <c r="Q211" s="658"/>
      <c r="R211" s="658"/>
      <c r="S211" s="658"/>
      <c r="T211" s="658"/>
      <c r="U211" s="658"/>
      <c r="V211" s="658"/>
      <c r="W211" s="658"/>
      <c r="X211" s="658"/>
      <c r="Y211" s="658"/>
      <c r="Z211" s="658"/>
    </row>
    <row r="212" spans="1:26">
      <c r="A212" s="658"/>
      <c r="B212" s="658"/>
      <c r="C212" s="658"/>
      <c r="D212" s="658"/>
      <c r="E212" s="658"/>
      <c r="F212" s="658"/>
      <c r="G212" s="658"/>
      <c r="H212" s="658"/>
      <c r="I212" s="658"/>
      <c r="J212" s="658"/>
      <c r="K212" s="658"/>
      <c r="L212" s="658"/>
      <c r="M212" s="658"/>
      <c r="N212" s="658"/>
      <c r="O212" s="658"/>
      <c r="P212" s="658"/>
      <c r="Q212" s="658"/>
      <c r="R212" s="658"/>
      <c r="S212" s="658"/>
      <c r="T212" s="658"/>
      <c r="U212" s="658"/>
      <c r="V212" s="658"/>
      <c r="W212" s="658"/>
      <c r="X212" s="658"/>
      <c r="Y212" s="658"/>
      <c r="Z212" s="658"/>
    </row>
    <row r="213" spans="1:26">
      <c r="A213" s="658"/>
      <c r="B213" s="658"/>
      <c r="C213" s="658"/>
      <c r="D213" s="658"/>
      <c r="E213" s="658"/>
      <c r="F213" s="658"/>
      <c r="G213" s="658"/>
      <c r="H213" s="658"/>
      <c r="I213" s="658"/>
      <c r="J213" s="658"/>
      <c r="K213" s="658"/>
      <c r="L213" s="658"/>
      <c r="M213" s="658"/>
      <c r="N213" s="658"/>
      <c r="O213" s="658"/>
      <c r="P213" s="658"/>
      <c r="Q213" s="658"/>
      <c r="R213" s="658"/>
      <c r="S213" s="658"/>
      <c r="T213" s="658"/>
      <c r="U213" s="658"/>
      <c r="V213" s="658"/>
      <c r="W213" s="658"/>
      <c r="X213" s="658"/>
      <c r="Y213" s="658"/>
      <c r="Z213" s="658"/>
    </row>
    <row r="214" spans="1:26">
      <c r="A214" s="658"/>
      <c r="B214" s="658"/>
      <c r="C214" s="658"/>
      <c r="D214" s="658"/>
      <c r="E214" s="658"/>
      <c r="F214" s="658"/>
      <c r="G214" s="658"/>
      <c r="H214" s="658"/>
      <c r="I214" s="658"/>
      <c r="J214" s="658"/>
      <c r="K214" s="658"/>
      <c r="L214" s="658"/>
      <c r="M214" s="658"/>
      <c r="N214" s="658"/>
      <c r="O214" s="658"/>
      <c r="P214" s="658"/>
      <c r="Q214" s="658"/>
      <c r="R214" s="658"/>
      <c r="S214" s="658"/>
      <c r="T214" s="658"/>
      <c r="U214" s="658"/>
      <c r="V214" s="658"/>
      <c r="W214" s="658"/>
      <c r="X214" s="658"/>
      <c r="Y214" s="658"/>
      <c r="Z214" s="658"/>
    </row>
    <row r="215" spans="1:26">
      <c r="A215" s="658"/>
      <c r="B215" s="658"/>
      <c r="C215" s="658"/>
      <c r="D215" s="658"/>
      <c r="E215" s="658"/>
      <c r="F215" s="658"/>
      <c r="G215" s="658"/>
      <c r="H215" s="658"/>
      <c r="I215" s="658"/>
      <c r="J215" s="658"/>
      <c r="K215" s="658"/>
      <c r="L215" s="658"/>
      <c r="M215" s="658"/>
      <c r="N215" s="658"/>
      <c r="O215" s="658"/>
      <c r="P215" s="658"/>
      <c r="Q215" s="658"/>
      <c r="R215" s="658"/>
      <c r="S215" s="658"/>
      <c r="T215" s="658"/>
      <c r="U215" s="658"/>
      <c r="V215" s="658"/>
      <c r="W215" s="658"/>
      <c r="X215" s="658"/>
      <c r="Y215" s="658"/>
      <c r="Z215" s="658"/>
    </row>
    <row r="216" spans="1:26">
      <c r="A216" s="658"/>
      <c r="B216" s="658"/>
      <c r="C216" s="658"/>
      <c r="D216" s="658"/>
      <c r="E216" s="658"/>
      <c r="F216" s="658"/>
      <c r="G216" s="658"/>
      <c r="H216" s="658"/>
      <c r="I216" s="658"/>
      <c r="J216" s="658"/>
      <c r="K216" s="658"/>
      <c r="L216" s="658"/>
      <c r="M216" s="658"/>
      <c r="N216" s="658"/>
      <c r="O216" s="658"/>
      <c r="P216" s="658"/>
      <c r="Q216" s="658"/>
      <c r="R216" s="658"/>
      <c r="S216" s="658"/>
      <c r="T216" s="658"/>
      <c r="U216" s="658"/>
      <c r="V216" s="658"/>
      <c r="W216" s="658"/>
      <c r="X216" s="658"/>
      <c r="Y216" s="658"/>
      <c r="Z216" s="658"/>
    </row>
    <row r="217" spans="1:26">
      <c r="A217" s="658"/>
      <c r="B217" s="658"/>
      <c r="C217" s="658"/>
      <c r="D217" s="658"/>
      <c r="E217" s="658"/>
      <c r="F217" s="658"/>
      <c r="G217" s="658"/>
      <c r="H217" s="658"/>
      <c r="I217" s="658"/>
      <c r="J217" s="658"/>
      <c r="K217" s="658"/>
      <c r="L217" s="658"/>
      <c r="M217" s="658"/>
      <c r="N217" s="658"/>
      <c r="O217" s="658"/>
      <c r="P217" s="658"/>
      <c r="Q217" s="658"/>
      <c r="R217" s="658"/>
      <c r="S217" s="658"/>
      <c r="T217" s="658"/>
      <c r="U217" s="658"/>
      <c r="V217" s="658"/>
      <c r="W217" s="658"/>
      <c r="X217" s="658"/>
      <c r="Y217" s="658"/>
      <c r="Z217" s="658"/>
    </row>
    <row r="218" spans="1:26">
      <c r="A218" s="658"/>
      <c r="B218" s="658"/>
      <c r="C218" s="658"/>
      <c r="D218" s="658"/>
      <c r="E218" s="658"/>
      <c r="F218" s="658"/>
      <c r="G218" s="658"/>
      <c r="H218" s="658"/>
      <c r="I218" s="658"/>
      <c r="J218" s="658"/>
      <c r="K218" s="658"/>
      <c r="L218" s="658"/>
      <c r="M218" s="658"/>
      <c r="N218" s="658"/>
      <c r="O218" s="658"/>
      <c r="P218" s="658"/>
      <c r="Q218" s="658"/>
      <c r="R218" s="658"/>
      <c r="S218" s="658"/>
      <c r="T218" s="658"/>
      <c r="U218" s="658"/>
      <c r="V218" s="658"/>
      <c r="W218" s="658"/>
      <c r="X218" s="658"/>
      <c r="Y218" s="658"/>
      <c r="Z218" s="658"/>
    </row>
    <row r="219" spans="1:26">
      <c r="A219" s="658"/>
      <c r="B219" s="658"/>
      <c r="C219" s="658"/>
      <c r="D219" s="658"/>
      <c r="E219" s="658"/>
      <c r="F219" s="658"/>
      <c r="G219" s="658"/>
      <c r="H219" s="658"/>
      <c r="I219" s="658"/>
      <c r="J219" s="658"/>
      <c r="K219" s="658"/>
      <c r="L219" s="658"/>
      <c r="M219" s="658"/>
      <c r="N219" s="658"/>
      <c r="O219" s="658"/>
      <c r="P219" s="658"/>
      <c r="Q219" s="658"/>
      <c r="R219" s="658"/>
      <c r="S219" s="658"/>
      <c r="T219" s="658"/>
      <c r="U219" s="658"/>
      <c r="V219" s="658"/>
      <c r="W219" s="658"/>
      <c r="X219" s="658"/>
      <c r="Y219" s="658"/>
      <c r="Z219" s="658"/>
    </row>
    <row r="220" spans="1:26">
      <c r="A220" s="658"/>
      <c r="B220" s="658"/>
      <c r="C220" s="658"/>
      <c r="D220" s="658"/>
      <c r="E220" s="658"/>
      <c r="F220" s="658"/>
      <c r="G220" s="658"/>
      <c r="H220" s="658"/>
      <c r="I220" s="658"/>
      <c r="J220" s="658"/>
      <c r="K220" s="658"/>
      <c r="L220" s="658"/>
      <c r="M220" s="658"/>
      <c r="N220" s="658"/>
      <c r="O220" s="658"/>
      <c r="P220" s="658"/>
      <c r="Q220" s="658"/>
      <c r="R220" s="658"/>
      <c r="S220" s="658"/>
      <c r="T220" s="658"/>
      <c r="U220" s="658"/>
      <c r="V220" s="658"/>
      <c r="W220" s="658"/>
      <c r="X220" s="658"/>
      <c r="Y220" s="658"/>
      <c r="Z220" s="658"/>
    </row>
    <row r="221" spans="1:26">
      <c r="A221" s="658"/>
      <c r="B221" s="658"/>
      <c r="C221" s="658"/>
      <c r="D221" s="658"/>
      <c r="E221" s="658"/>
      <c r="F221" s="658"/>
      <c r="G221" s="658"/>
      <c r="H221" s="658"/>
      <c r="I221" s="658"/>
      <c r="J221" s="658"/>
      <c r="K221" s="658"/>
      <c r="L221" s="658"/>
      <c r="M221" s="658"/>
      <c r="N221" s="658"/>
      <c r="O221" s="658"/>
      <c r="P221" s="658"/>
      <c r="Q221" s="658"/>
      <c r="R221" s="658"/>
      <c r="S221" s="658"/>
      <c r="T221" s="658"/>
      <c r="U221" s="658"/>
      <c r="V221" s="658"/>
      <c r="W221" s="658"/>
      <c r="X221" s="658"/>
      <c r="Y221" s="658"/>
      <c r="Z221" s="658"/>
    </row>
    <row r="222" spans="1:26">
      <c r="A222" s="658"/>
      <c r="B222" s="658"/>
      <c r="C222" s="658"/>
      <c r="D222" s="658"/>
      <c r="E222" s="658"/>
      <c r="F222" s="658"/>
      <c r="G222" s="658"/>
      <c r="H222" s="658"/>
      <c r="I222" s="658"/>
      <c r="J222" s="658"/>
      <c r="K222" s="658"/>
      <c r="L222" s="658"/>
      <c r="M222" s="658"/>
      <c r="N222" s="658"/>
      <c r="O222" s="658"/>
      <c r="P222" s="658"/>
      <c r="Q222" s="658"/>
      <c r="R222" s="658"/>
      <c r="S222" s="658"/>
      <c r="T222" s="658"/>
      <c r="U222" s="658"/>
      <c r="V222" s="658"/>
      <c r="W222" s="658"/>
      <c r="X222" s="658"/>
      <c r="Y222" s="658"/>
      <c r="Z222" s="658"/>
    </row>
    <row r="223" spans="1:26">
      <c r="A223" s="658"/>
      <c r="B223" s="658"/>
      <c r="C223" s="658"/>
      <c r="D223" s="658"/>
      <c r="E223" s="658"/>
      <c r="F223" s="658"/>
      <c r="G223" s="658"/>
      <c r="H223" s="658"/>
      <c r="I223" s="658"/>
      <c r="J223" s="658"/>
      <c r="K223" s="658"/>
      <c r="L223" s="658"/>
      <c r="M223" s="658"/>
      <c r="N223" s="658"/>
      <c r="O223" s="658"/>
      <c r="P223" s="658"/>
      <c r="Q223" s="658"/>
      <c r="R223" s="658"/>
      <c r="S223" s="658"/>
      <c r="T223" s="658"/>
      <c r="U223" s="658"/>
      <c r="V223" s="658"/>
      <c r="W223" s="658"/>
      <c r="X223" s="658"/>
      <c r="Y223" s="658"/>
      <c r="Z223" s="658"/>
    </row>
    <row r="224" spans="1:26">
      <c r="A224" s="658"/>
      <c r="B224" s="658"/>
      <c r="C224" s="658"/>
      <c r="D224" s="658"/>
      <c r="E224" s="658"/>
      <c r="F224" s="658"/>
      <c r="G224" s="658"/>
      <c r="H224" s="658"/>
      <c r="I224" s="658"/>
      <c r="J224" s="658"/>
      <c r="K224" s="658"/>
      <c r="L224" s="658"/>
      <c r="M224" s="658"/>
      <c r="N224" s="658"/>
      <c r="O224" s="658"/>
      <c r="P224" s="658"/>
      <c r="Q224" s="658"/>
      <c r="R224" s="658"/>
      <c r="S224" s="658"/>
      <c r="T224" s="658"/>
      <c r="U224" s="658"/>
      <c r="V224" s="658"/>
      <c r="W224" s="658"/>
      <c r="X224" s="658"/>
      <c r="Y224" s="658"/>
      <c r="Z224" s="658"/>
    </row>
    <row r="225" spans="1:26">
      <c r="A225" s="658"/>
      <c r="B225" s="658"/>
      <c r="C225" s="658"/>
      <c r="D225" s="658"/>
      <c r="E225" s="658"/>
      <c r="F225" s="658"/>
      <c r="G225" s="658"/>
      <c r="H225" s="658"/>
      <c r="I225" s="658"/>
      <c r="J225" s="658"/>
      <c r="K225" s="658"/>
      <c r="L225" s="658"/>
      <c r="M225" s="658"/>
      <c r="N225" s="658"/>
      <c r="O225" s="658"/>
      <c r="P225" s="658"/>
      <c r="Q225" s="658"/>
      <c r="R225" s="658"/>
      <c r="S225" s="658"/>
      <c r="T225" s="658"/>
      <c r="U225" s="658"/>
      <c r="V225" s="658"/>
      <c r="W225" s="658"/>
      <c r="X225" s="658"/>
      <c r="Y225" s="658"/>
      <c r="Z225" s="658"/>
    </row>
    <row r="226" spans="1:26">
      <c r="A226" s="658"/>
      <c r="B226" s="658"/>
      <c r="C226" s="658"/>
      <c r="D226" s="658"/>
      <c r="E226" s="658"/>
      <c r="F226" s="658"/>
      <c r="G226" s="658"/>
      <c r="H226" s="658"/>
      <c r="I226" s="658"/>
      <c r="J226" s="658"/>
      <c r="K226" s="658"/>
      <c r="L226" s="658"/>
      <c r="M226" s="658"/>
      <c r="N226" s="658"/>
      <c r="O226" s="658"/>
      <c r="P226" s="658"/>
      <c r="Q226" s="658"/>
      <c r="R226" s="658"/>
      <c r="S226" s="658"/>
      <c r="T226" s="658"/>
      <c r="U226" s="658"/>
      <c r="V226" s="658"/>
      <c r="W226" s="658"/>
      <c r="X226" s="658"/>
      <c r="Y226" s="658"/>
      <c r="Z226" s="658"/>
    </row>
    <row r="227" spans="1:26">
      <c r="A227" s="658"/>
      <c r="B227" s="658"/>
      <c r="C227" s="658"/>
      <c r="D227" s="658"/>
      <c r="E227" s="658"/>
      <c r="F227" s="658"/>
      <c r="G227" s="658"/>
      <c r="H227" s="658"/>
      <c r="I227" s="658"/>
      <c r="J227" s="658"/>
      <c r="K227" s="658"/>
      <c r="L227" s="658"/>
      <c r="M227" s="658"/>
      <c r="N227" s="658"/>
      <c r="O227" s="658"/>
      <c r="P227" s="658"/>
      <c r="Q227" s="658"/>
      <c r="R227" s="658"/>
      <c r="S227" s="658"/>
      <c r="T227" s="658"/>
      <c r="U227" s="658"/>
      <c r="V227" s="658"/>
      <c r="W227" s="658"/>
      <c r="X227" s="658"/>
      <c r="Y227" s="658"/>
      <c r="Z227" s="658"/>
    </row>
    <row r="228" spans="1:26">
      <c r="A228" s="658"/>
      <c r="B228" s="658"/>
      <c r="C228" s="658"/>
      <c r="D228" s="658"/>
      <c r="E228" s="658"/>
      <c r="F228" s="658"/>
      <c r="G228" s="658"/>
      <c r="H228" s="658"/>
      <c r="I228" s="658"/>
      <c r="J228" s="658"/>
      <c r="K228" s="658"/>
      <c r="L228" s="658"/>
      <c r="M228" s="658"/>
      <c r="N228" s="658"/>
      <c r="O228" s="658"/>
      <c r="P228" s="658"/>
      <c r="Q228" s="658"/>
      <c r="R228" s="658"/>
      <c r="S228" s="658"/>
      <c r="T228" s="658"/>
      <c r="U228" s="658"/>
      <c r="V228" s="658"/>
      <c r="W228" s="658"/>
      <c r="X228" s="658"/>
      <c r="Y228" s="658"/>
      <c r="Z228" s="658"/>
    </row>
    <row r="229" spans="1:26">
      <c r="A229" s="658"/>
      <c r="B229" s="658"/>
      <c r="C229" s="658"/>
      <c r="D229" s="658"/>
      <c r="E229" s="658"/>
      <c r="F229" s="658"/>
      <c r="G229" s="658"/>
      <c r="H229" s="658"/>
      <c r="I229" s="658"/>
      <c r="J229" s="658"/>
      <c r="K229" s="658"/>
      <c r="L229" s="658"/>
      <c r="M229" s="658"/>
      <c r="N229" s="658"/>
      <c r="O229" s="658"/>
      <c r="P229" s="658"/>
      <c r="Q229" s="658"/>
      <c r="R229" s="658"/>
      <c r="S229" s="658"/>
      <c r="T229" s="658"/>
      <c r="U229" s="658"/>
      <c r="V229" s="658"/>
      <c r="W229" s="658"/>
      <c r="X229" s="658"/>
      <c r="Y229" s="658"/>
      <c r="Z229" s="658"/>
    </row>
    <row r="230" spans="1:26">
      <c r="A230" s="658"/>
      <c r="B230" s="658"/>
      <c r="C230" s="658"/>
      <c r="D230" s="658"/>
      <c r="E230" s="658"/>
      <c r="F230" s="658"/>
      <c r="G230" s="658"/>
      <c r="H230" s="658"/>
      <c r="I230" s="658"/>
      <c r="J230" s="658"/>
      <c r="K230" s="658"/>
      <c r="L230" s="658"/>
      <c r="M230" s="658"/>
      <c r="N230" s="658"/>
      <c r="O230" s="658"/>
      <c r="P230" s="658"/>
      <c r="Q230" s="658"/>
      <c r="R230" s="658"/>
      <c r="S230" s="658"/>
      <c r="T230" s="658"/>
      <c r="U230" s="658"/>
      <c r="V230" s="658"/>
      <c r="W230" s="658"/>
      <c r="X230" s="658"/>
      <c r="Y230" s="658"/>
      <c r="Z230" s="658"/>
    </row>
    <row r="231" spans="1:26">
      <c r="A231" s="658"/>
      <c r="B231" s="658"/>
      <c r="C231" s="658"/>
      <c r="D231" s="658"/>
      <c r="E231" s="658"/>
      <c r="F231" s="658"/>
      <c r="G231" s="658"/>
      <c r="H231" s="658"/>
      <c r="I231" s="658"/>
      <c r="J231" s="658"/>
      <c r="K231" s="658"/>
      <c r="L231" s="658"/>
      <c r="M231" s="658"/>
      <c r="N231" s="658"/>
      <c r="O231" s="658"/>
      <c r="P231" s="658"/>
      <c r="Q231" s="658"/>
      <c r="R231" s="658"/>
      <c r="S231" s="658"/>
      <c r="T231" s="658"/>
      <c r="U231" s="658"/>
      <c r="V231" s="658"/>
      <c r="W231" s="658"/>
      <c r="X231" s="658"/>
      <c r="Y231" s="658"/>
      <c r="Z231" s="658"/>
    </row>
    <row r="232" spans="1:26">
      <c r="A232" s="658"/>
      <c r="B232" s="658"/>
      <c r="C232" s="658"/>
      <c r="D232" s="658"/>
      <c r="E232" s="658"/>
      <c r="F232" s="658"/>
      <c r="G232" s="658"/>
      <c r="H232" s="658"/>
      <c r="I232" s="658"/>
      <c r="J232" s="658"/>
      <c r="K232" s="658"/>
      <c r="L232" s="658"/>
      <c r="M232" s="658"/>
      <c r="N232" s="658"/>
      <c r="O232" s="658"/>
      <c r="P232" s="658"/>
      <c r="Q232" s="658"/>
      <c r="R232" s="658"/>
      <c r="S232" s="658"/>
      <c r="T232" s="658"/>
      <c r="U232" s="658"/>
      <c r="V232" s="658"/>
      <c r="W232" s="658"/>
      <c r="X232" s="658"/>
      <c r="Y232" s="658"/>
      <c r="Z232" s="658"/>
    </row>
    <row r="233" spans="1:26">
      <c r="A233" s="658"/>
      <c r="B233" s="658"/>
      <c r="C233" s="658"/>
      <c r="D233" s="658"/>
      <c r="E233" s="658"/>
      <c r="F233" s="658"/>
      <c r="G233" s="658"/>
      <c r="H233" s="658"/>
      <c r="I233" s="658"/>
      <c r="J233" s="658"/>
      <c r="K233" s="658"/>
      <c r="L233" s="658"/>
      <c r="M233" s="658"/>
      <c r="N233" s="658"/>
      <c r="O233" s="658"/>
      <c r="P233" s="658"/>
      <c r="Q233" s="658"/>
      <c r="R233" s="658"/>
      <c r="S233" s="658"/>
      <c r="T233" s="658"/>
      <c r="U233" s="658"/>
      <c r="V233" s="658"/>
      <c r="W233" s="658"/>
      <c r="X233" s="658"/>
      <c r="Y233" s="658"/>
      <c r="Z233" s="658"/>
    </row>
    <row r="234" spans="1:26">
      <c r="A234" s="658"/>
      <c r="B234" s="658"/>
      <c r="C234" s="658"/>
      <c r="D234" s="658"/>
      <c r="E234" s="658"/>
      <c r="F234" s="658"/>
      <c r="G234" s="658"/>
      <c r="H234" s="658"/>
      <c r="I234" s="658"/>
      <c r="J234" s="658"/>
      <c r="K234" s="658"/>
      <c r="L234" s="658"/>
      <c r="M234" s="658"/>
      <c r="N234" s="658"/>
      <c r="O234" s="658"/>
      <c r="P234" s="658"/>
      <c r="Q234" s="658"/>
      <c r="R234" s="658"/>
      <c r="S234" s="658"/>
      <c r="T234" s="658"/>
      <c r="U234" s="658"/>
      <c r="V234" s="658"/>
      <c r="W234" s="658"/>
      <c r="X234" s="658"/>
      <c r="Y234" s="658"/>
      <c r="Z234" s="658"/>
    </row>
    <row r="235" spans="1:26">
      <c r="A235" s="658"/>
      <c r="B235" s="658"/>
      <c r="C235" s="658"/>
      <c r="D235" s="658"/>
      <c r="E235" s="658"/>
      <c r="F235" s="658"/>
      <c r="G235" s="658"/>
      <c r="H235" s="658"/>
      <c r="I235" s="658"/>
      <c r="J235" s="658"/>
      <c r="K235" s="658"/>
      <c r="L235" s="658"/>
      <c r="M235" s="658"/>
      <c r="N235" s="658"/>
      <c r="O235" s="658"/>
      <c r="P235" s="658"/>
      <c r="Q235" s="658"/>
      <c r="R235" s="658"/>
      <c r="S235" s="658"/>
      <c r="T235" s="658"/>
      <c r="U235" s="658"/>
      <c r="V235" s="658"/>
      <c r="W235" s="658"/>
      <c r="X235" s="658"/>
      <c r="Y235" s="658"/>
      <c r="Z235" s="658"/>
    </row>
    <row r="236" spans="1:26">
      <c r="A236" s="658"/>
      <c r="B236" s="658"/>
      <c r="C236" s="658"/>
      <c r="D236" s="658"/>
      <c r="E236" s="658"/>
      <c r="F236" s="658"/>
      <c r="G236" s="658"/>
      <c r="H236" s="658"/>
      <c r="I236" s="658"/>
      <c r="J236" s="658"/>
      <c r="K236" s="658"/>
      <c r="L236" s="658"/>
      <c r="M236" s="658"/>
      <c r="N236" s="658"/>
      <c r="O236" s="658"/>
      <c r="P236" s="658"/>
      <c r="Q236" s="658"/>
      <c r="R236" s="658"/>
      <c r="S236" s="658"/>
      <c r="T236" s="658"/>
      <c r="U236" s="658"/>
      <c r="V236" s="658"/>
      <c r="W236" s="658"/>
      <c r="X236" s="658"/>
      <c r="Y236" s="658"/>
      <c r="Z236" s="658"/>
    </row>
    <row r="237" spans="1:26">
      <c r="A237" s="658"/>
      <c r="B237" s="658"/>
      <c r="C237" s="658"/>
      <c r="D237" s="658"/>
      <c r="E237" s="658"/>
      <c r="F237" s="658"/>
      <c r="G237" s="658"/>
      <c r="H237" s="658"/>
      <c r="I237" s="658"/>
      <c r="J237" s="658"/>
      <c r="K237" s="658"/>
      <c r="L237" s="658"/>
      <c r="M237" s="658"/>
      <c r="N237" s="658"/>
      <c r="O237" s="658"/>
      <c r="P237" s="658"/>
      <c r="Q237" s="658"/>
      <c r="R237" s="658"/>
      <c r="S237" s="658"/>
      <c r="T237" s="658"/>
      <c r="U237" s="658"/>
      <c r="V237" s="658"/>
      <c r="W237" s="658"/>
      <c r="X237" s="658"/>
      <c r="Y237" s="658"/>
      <c r="Z237" s="658"/>
    </row>
    <row r="238" spans="1:26">
      <c r="A238" s="658"/>
      <c r="B238" s="658"/>
      <c r="C238" s="658"/>
      <c r="D238" s="658"/>
      <c r="E238" s="658"/>
      <c r="F238" s="658"/>
      <c r="G238" s="658"/>
      <c r="H238" s="658"/>
      <c r="I238" s="658"/>
      <c r="J238" s="658"/>
      <c r="K238" s="658"/>
      <c r="L238" s="658"/>
      <c r="M238" s="658"/>
      <c r="N238" s="658"/>
      <c r="O238" s="658"/>
      <c r="P238" s="658"/>
      <c r="Q238" s="658"/>
      <c r="R238" s="658"/>
      <c r="S238" s="658"/>
      <c r="T238" s="658"/>
      <c r="U238" s="658"/>
      <c r="V238" s="658"/>
      <c r="W238" s="658"/>
      <c r="X238" s="658"/>
      <c r="Y238" s="658"/>
      <c r="Z238" s="658"/>
    </row>
    <row r="239" spans="1:26">
      <c r="A239" s="658"/>
      <c r="B239" s="658"/>
      <c r="C239" s="658"/>
      <c r="D239" s="658"/>
      <c r="E239" s="658"/>
      <c r="F239" s="658"/>
      <c r="G239" s="658"/>
      <c r="H239" s="658"/>
      <c r="I239" s="658"/>
      <c r="J239" s="658"/>
      <c r="K239" s="658"/>
      <c r="L239" s="658"/>
      <c r="M239" s="658"/>
      <c r="N239" s="658"/>
      <c r="O239" s="658"/>
      <c r="P239" s="658"/>
      <c r="Q239" s="658"/>
      <c r="R239" s="658"/>
      <c r="S239" s="658"/>
      <c r="T239" s="658"/>
      <c r="U239" s="658"/>
      <c r="V239" s="658"/>
      <c r="W239" s="658"/>
      <c r="X239" s="658"/>
      <c r="Y239" s="658"/>
      <c r="Z239" s="658"/>
    </row>
    <row r="240" spans="1:26">
      <c r="A240" s="658"/>
      <c r="B240" s="658"/>
      <c r="C240" s="658"/>
      <c r="D240" s="658"/>
      <c r="E240" s="658"/>
      <c r="F240" s="658"/>
      <c r="G240" s="658"/>
      <c r="H240" s="658"/>
      <c r="I240" s="658"/>
      <c r="J240" s="658"/>
      <c r="K240" s="658"/>
      <c r="L240" s="658"/>
      <c r="M240" s="658"/>
      <c r="N240" s="658"/>
      <c r="O240" s="658"/>
      <c r="P240" s="658"/>
      <c r="Q240" s="658"/>
      <c r="R240" s="658"/>
      <c r="S240" s="658"/>
      <c r="T240" s="658"/>
      <c r="U240" s="658"/>
      <c r="V240" s="658"/>
      <c r="W240" s="658"/>
      <c r="X240" s="658"/>
      <c r="Y240" s="658"/>
      <c r="Z240" s="658"/>
    </row>
    <row r="241" spans="1:26">
      <c r="A241" s="658"/>
      <c r="B241" s="658"/>
      <c r="C241" s="658"/>
      <c r="D241" s="658"/>
      <c r="E241" s="658"/>
      <c r="F241" s="658"/>
      <c r="G241" s="658"/>
      <c r="H241" s="658"/>
      <c r="I241" s="658"/>
      <c r="J241" s="658"/>
      <c r="K241" s="658"/>
      <c r="L241" s="658"/>
      <c r="M241" s="658"/>
      <c r="N241" s="658"/>
      <c r="O241" s="658"/>
      <c r="P241" s="658"/>
      <c r="Q241" s="658"/>
      <c r="R241" s="658"/>
      <c r="S241" s="658"/>
      <c r="T241" s="658"/>
      <c r="U241" s="658"/>
      <c r="V241" s="658"/>
      <c r="W241" s="658"/>
      <c r="X241" s="658"/>
      <c r="Y241" s="658"/>
      <c r="Z241" s="658"/>
    </row>
    <row r="242" spans="1:26">
      <c r="A242" s="658"/>
      <c r="B242" s="658"/>
      <c r="C242" s="658"/>
      <c r="D242" s="658"/>
      <c r="E242" s="658"/>
      <c r="F242" s="658"/>
      <c r="G242" s="658"/>
      <c r="H242" s="658"/>
      <c r="I242" s="658"/>
      <c r="J242" s="658"/>
      <c r="K242" s="658"/>
      <c r="L242" s="658"/>
      <c r="M242" s="658"/>
      <c r="N242" s="658"/>
      <c r="O242" s="658"/>
      <c r="P242" s="658"/>
      <c r="Q242" s="658"/>
      <c r="R242" s="658"/>
      <c r="S242" s="658"/>
      <c r="T242" s="658"/>
      <c r="U242" s="658"/>
      <c r="V242" s="658"/>
      <c r="W242" s="658"/>
      <c r="X242" s="658"/>
      <c r="Y242" s="658"/>
      <c r="Z242" s="658"/>
    </row>
    <row r="243" spans="1:26">
      <c r="A243" s="658"/>
      <c r="B243" s="658"/>
      <c r="C243" s="658"/>
      <c r="D243" s="658"/>
      <c r="E243" s="658"/>
      <c r="F243" s="658"/>
      <c r="G243" s="658"/>
      <c r="H243" s="658"/>
      <c r="I243" s="658"/>
      <c r="J243" s="658"/>
      <c r="K243" s="658"/>
      <c r="L243" s="658"/>
      <c r="M243" s="658"/>
      <c r="N243" s="658"/>
      <c r="O243" s="658"/>
      <c r="P243" s="658"/>
      <c r="Q243" s="658"/>
      <c r="R243" s="658"/>
      <c r="S243" s="658"/>
      <c r="T243" s="658"/>
      <c r="U243" s="658"/>
      <c r="V243" s="658"/>
      <c r="W243" s="658"/>
      <c r="X243" s="658"/>
      <c r="Y243" s="658"/>
      <c r="Z243" s="658"/>
    </row>
    <row r="244" spans="1:26">
      <c r="A244" s="658"/>
      <c r="B244" s="658"/>
      <c r="C244" s="658"/>
      <c r="D244" s="658"/>
      <c r="E244" s="658"/>
      <c r="F244" s="658"/>
      <c r="G244" s="658"/>
      <c r="H244" s="658"/>
      <c r="I244" s="658"/>
      <c r="J244" s="658"/>
      <c r="K244" s="658"/>
      <c r="L244" s="658"/>
      <c r="M244" s="658"/>
      <c r="N244" s="658"/>
      <c r="O244" s="658"/>
      <c r="P244" s="658"/>
      <c r="Q244" s="658"/>
      <c r="R244" s="658"/>
      <c r="S244" s="658"/>
      <c r="T244" s="658"/>
      <c r="U244" s="658"/>
      <c r="V244" s="658"/>
      <c r="W244" s="658"/>
      <c r="X244" s="658"/>
      <c r="Y244" s="658"/>
      <c r="Z244" s="658"/>
    </row>
    <row r="245" spans="1:26">
      <c r="A245" s="658"/>
      <c r="B245" s="658"/>
      <c r="C245" s="658"/>
      <c r="D245" s="658"/>
      <c r="E245" s="658"/>
      <c r="F245" s="658"/>
      <c r="G245" s="658"/>
      <c r="H245" s="658"/>
      <c r="I245" s="658"/>
      <c r="J245" s="658"/>
      <c r="K245" s="658"/>
      <c r="L245" s="658"/>
      <c r="M245" s="658"/>
      <c r="N245" s="658"/>
      <c r="O245" s="658"/>
      <c r="P245" s="658"/>
      <c r="Q245" s="658"/>
      <c r="R245" s="658"/>
      <c r="S245" s="658"/>
      <c r="T245" s="658"/>
      <c r="U245" s="658"/>
      <c r="V245" s="658"/>
      <c r="W245" s="658"/>
      <c r="X245" s="658"/>
      <c r="Y245" s="658"/>
      <c r="Z245" s="658"/>
    </row>
    <row r="246" spans="1:26">
      <c r="A246" s="658"/>
      <c r="B246" s="658"/>
      <c r="C246" s="658"/>
      <c r="D246" s="658"/>
      <c r="E246" s="658"/>
      <c r="F246" s="658"/>
      <c r="G246" s="658"/>
      <c r="H246" s="658"/>
      <c r="I246" s="658"/>
      <c r="J246" s="658"/>
      <c r="K246" s="658"/>
      <c r="L246" s="658"/>
      <c r="M246" s="658"/>
      <c r="N246" s="658"/>
      <c r="O246" s="658"/>
      <c r="P246" s="658"/>
      <c r="Q246" s="658"/>
      <c r="R246" s="658"/>
      <c r="S246" s="658"/>
      <c r="T246" s="658"/>
      <c r="U246" s="658"/>
      <c r="V246" s="658"/>
      <c r="W246" s="658"/>
      <c r="X246" s="658"/>
      <c r="Y246" s="658"/>
      <c r="Z246" s="658"/>
    </row>
    <row r="247" spans="1:26">
      <c r="A247" s="658"/>
      <c r="B247" s="658"/>
      <c r="C247" s="658"/>
      <c r="D247" s="658"/>
      <c r="E247" s="658"/>
      <c r="F247" s="658"/>
      <c r="G247" s="658"/>
      <c r="H247" s="658"/>
      <c r="I247" s="658"/>
      <c r="J247" s="658"/>
      <c r="K247" s="658"/>
      <c r="L247" s="658"/>
      <c r="M247" s="658"/>
      <c r="N247" s="658"/>
      <c r="O247" s="658"/>
      <c r="P247" s="658"/>
      <c r="Q247" s="658"/>
      <c r="R247" s="658"/>
      <c r="S247" s="658"/>
      <c r="T247" s="658"/>
      <c r="U247" s="658"/>
      <c r="V247" s="658"/>
      <c r="W247" s="658"/>
      <c r="X247" s="658"/>
      <c r="Y247" s="658"/>
      <c r="Z247" s="658"/>
    </row>
    <row r="248" spans="1:26">
      <c r="A248" s="658"/>
      <c r="B248" s="658"/>
      <c r="C248" s="658"/>
      <c r="D248" s="658"/>
      <c r="E248" s="658"/>
      <c r="F248" s="658"/>
      <c r="G248" s="658"/>
      <c r="H248" s="658"/>
      <c r="I248" s="658"/>
      <c r="J248" s="658"/>
      <c r="K248" s="658"/>
      <c r="L248" s="658"/>
      <c r="M248" s="658"/>
      <c r="N248" s="658"/>
      <c r="O248" s="658"/>
      <c r="P248" s="658"/>
      <c r="Q248" s="658"/>
      <c r="R248" s="658"/>
      <c r="S248" s="658"/>
      <c r="T248" s="658"/>
      <c r="U248" s="658"/>
      <c r="V248" s="658"/>
      <c r="W248" s="658"/>
      <c r="X248" s="658"/>
      <c r="Y248" s="658"/>
      <c r="Z248" s="658"/>
    </row>
    <row r="249" spans="1:26">
      <c r="A249" s="658"/>
      <c r="B249" s="658"/>
      <c r="C249" s="658"/>
      <c r="D249" s="658"/>
      <c r="E249" s="658"/>
      <c r="F249" s="658"/>
      <c r="G249" s="658"/>
      <c r="H249" s="658"/>
      <c r="I249" s="658"/>
      <c r="J249" s="658"/>
      <c r="K249" s="658"/>
      <c r="L249" s="658"/>
      <c r="M249" s="658"/>
      <c r="N249" s="658"/>
      <c r="O249" s="658"/>
      <c r="P249" s="658"/>
      <c r="Q249" s="658"/>
      <c r="R249" s="658"/>
      <c r="S249" s="658"/>
      <c r="T249" s="658"/>
      <c r="U249" s="658"/>
      <c r="V249" s="658"/>
      <c r="W249" s="658"/>
      <c r="X249" s="658"/>
      <c r="Y249" s="658"/>
      <c r="Z249" s="658"/>
    </row>
    <row r="250" spans="1:26">
      <c r="A250" s="658"/>
      <c r="B250" s="658"/>
      <c r="C250" s="658"/>
      <c r="D250" s="658"/>
      <c r="E250" s="658"/>
      <c r="F250" s="658"/>
      <c r="G250" s="658"/>
      <c r="H250" s="658"/>
      <c r="I250" s="658"/>
      <c r="J250" s="658"/>
      <c r="K250" s="658"/>
      <c r="L250" s="658"/>
      <c r="M250" s="658"/>
      <c r="N250" s="658"/>
      <c r="O250" s="658"/>
      <c r="P250" s="658"/>
      <c r="Q250" s="658"/>
      <c r="R250" s="658"/>
      <c r="S250" s="658"/>
      <c r="T250" s="658"/>
      <c r="U250" s="658"/>
      <c r="V250" s="658"/>
      <c r="W250" s="658"/>
      <c r="X250" s="658"/>
      <c r="Y250" s="658"/>
      <c r="Z250" s="658"/>
    </row>
    <row r="251" spans="1:26">
      <c r="A251" s="658"/>
      <c r="B251" s="658"/>
      <c r="C251" s="658"/>
      <c r="D251" s="658"/>
      <c r="E251" s="658"/>
      <c r="F251" s="658"/>
      <c r="G251" s="658"/>
      <c r="H251" s="658"/>
      <c r="I251" s="658"/>
      <c r="J251" s="658"/>
      <c r="K251" s="658"/>
      <c r="L251" s="658"/>
      <c r="M251" s="658"/>
      <c r="N251" s="658"/>
      <c r="O251" s="658"/>
      <c r="P251" s="658"/>
      <c r="Q251" s="658"/>
      <c r="R251" s="658"/>
      <c r="S251" s="658"/>
      <c r="T251" s="658"/>
      <c r="U251" s="658"/>
      <c r="V251" s="658"/>
      <c r="W251" s="658"/>
      <c r="X251" s="658"/>
      <c r="Y251" s="658"/>
      <c r="Z251" s="658"/>
    </row>
    <row r="252" spans="1:26">
      <c r="A252" s="658"/>
      <c r="B252" s="658"/>
      <c r="C252" s="658"/>
      <c r="D252" s="658"/>
      <c r="E252" s="658"/>
      <c r="F252" s="658"/>
      <c r="G252" s="658"/>
      <c r="H252" s="658"/>
      <c r="I252" s="658"/>
      <c r="J252" s="658"/>
      <c r="K252" s="658"/>
      <c r="L252" s="658"/>
      <c r="M252" s="658"/>
      <c r="N252" s="658"/>
      <c r="O252" s="658"/>
      <c r="P252" s="658"/>
      <c r="Q252" s="658"/>
      <c r="R252" s="658"/>
      <c r="S252" s="658"/>
      <c r="T252" s="658"/>
      <c r="U252" s="658"/>
      <c r="V252" s="658"/>
      <c r="W252" s="658"/>
      <c r="X252" s="658"/>
      <c r="Y252" s="658"/>
      <c r="Z252" s="658"/>
    </row>
    <row r="253" spans="1:26">
      <c r="A253" s="658"/>
      <c r="B253" s="658"/>
      <c r="C253" s="658"/>
      <c r="D253" s="658"/>
      <c r="E253" s="658"/>
      <c r="F253" s="658"/>
      <c r="G253" s="658"/>
      <c r="H253" s="658"/>
      <c r="I253" s="658"/>
      <c r="J253" s="658"/>
      <c r="K253" s="658"/>
      <c r="L253" s="658"/>
      <c r="M253" s="658"/>
      <c r="N253" s="658"/>
      <c r="O253" s="658"/>
      <c r="P253" s="658"/>
      <c r="Q253" s="658"/>
      <c r="R253" s="658"/>
      <c r="S253" s="658"/>
      <c r="T253" s="658"/>
      <c r="U253" s="658"/>
      <c r="V253" s="658"/>
      <c r="W253" s="658"/>
      <c r="X253" s="658"/>
      <c r="Y253" s="658"/>
      <c r="Z253" s="658"/>
    </row>
    <row r="254" spans="1:26">
      <c r="A254" s="658"/>
      <c r="B254" s="658"/>
      <c r="C254" s="658"/>
      <c r="D254" s="658"/>
      <c r="E254" s="658"/>
      <c r="F254" s="658"/>
      <c r="G254" s="658"/>
      <c r="H254" s="658"/>
      <c r="I254" s="658"/>
      <c r="J254" s="658"/>
      <c r="K254" s="658"/>
      <c r="L254" s="658"/>
      <c r="M254" s="658"/>
      <c r="N254" s="658"/>
      <c r="O254" s="658"/>
      <c r="P254" s="658"/>
      <c r="Q254" s="658"/>
      <c r="R254" s="658"/>
      <c r="S254" s="658"/>
      <c r="T254" s="658"/>
      <c r="U254" s="658"/>
      <c r="V254" s="658"/>
      <c r="W254" s="658"/>
      <c r="X254" s="658"/>
      <c r="Y254" s="658"/>
      <c r="Z254" s="658"/>
    </row>
    <row r="255" spans="1:26">
      <c r="A255" s="658"/>
      <c r="B255" s="658"/>
      <c r="C255" s="658"/>
      <c r="D255" s="658"/>
      <c r="E255" s="658"/>
      <c r="F255" s="658"/>
      <c r="G255" s="658"/>
      <c r="H255" s="658"/>
      <c r="I255" s="658"/>
      <c r="J255" s="658"/>
      <c r="K255" s="658"/>
      <c r="L255" s="658"/>
      <c r="M255" s="658"/>
      <c r="N255" s="658"/>
      <c r="O255" s="658"/>
      <c r="P255" s="658"/>
      <c r="Q255" s="658"/>
      <c r="R255" s="658"/>
      <c r="S255" s="658"/>
      <c r="T255" s="658"/>
      <c r="U255" s="658"/>
      <c r="V255" s="658"/>
      <c r="W255" s="658"/>
      <c r="X255" s="658"/>
      <c r="Y255" s="658"/>
      <c r="Z255" s="658"/>
    </row>
    <row r="256" spans="1:26">
      <c r="A256" s="658"/>
      <c r="B256" s="658"/>
      <c r="C256" s="658"/>
      <c r="D256" s="658"/>
      <c r="E256" s="658"/>
      <c r="F256" s="658"/>
      <c r="G256" s="658"/>
      <c r="H256" s="658"/>
      <c r="I256" s="658"/>
      <c r="J256" s="658"/>
      <c r="K256" s="658"/>
      <c r="L256" s="658"/>
      <c r="M256" s="658"/>
      <c r="N256" s="658"/>
      <c r="O256" s="658"/>
      <c r="P256" s="658"/>
      <c r="Q256" s="658"/>
      <c r="R256" s="658"/>
      <c r="S256" s="658"/>
      <c r="T256" s="658"/>
      <c r="U256" s="658"/>
      <c r="V256" s="658"/>
      <c r="W256" s="658"/>
      <c r="X256" s="658"/>
      <c r="Y256" s="658"/>
      <c r="Z256" s="658"/>
    </row>
    <row r="257" spans="1:26">
      <c r="A257" s="658"/>
      <c r="B257" s="658"/>
      <c r="C257" s="658"/>
      <c r="D257" s="658"/>
      <c r="E257" s="658"/>
      <c r="F257" s="658"/>
      <c r="G257" s="658"/>
      <c r="H257" s="658"/>
      <c r="I257" s="658"/>
      <c r="J257" s="658"/>
      <c r="K257" s="658"/>
      <c r="L257" s="658"/>
      <c r="M257" s="658"/>
      <c r="N257" s="658"/>
      <c r="O257" s="658"/>
      <c r="P257" s="658"/>
      <c r="Q257" s="658"/>
      <c r="R257" s="658"/>
      <c r="S257" s="658"/>
      <c r="T257" s="658"/>
      <c r="U257" s="658"/>
      <c r="V257" s="658"/>
      <c r="W257" s="658"/>
      <c r="X257" s="658"/>
      <c r="Y257" s="658"/>
      <c r="Z257" s="658"/>
    </row>
    <row r="258" spans="1:26">
      <c r="A258" s="658"/>
      <c r="B258" s="658"/>
      <c r="C258" s="658"/>
      <c r="D258" s="658"/>
      <c r="E258" s="658"/>
      <c r="F258" s="658"/>
      <c r="G258" s="658"/>
      <c r="H258" s="658"/>
      <c r="I258" s="658"/>
      <c r="J258" s="658"/>
      <c r="K258" s="658"/>
      <c r="L258" s="658"/>
      <c r="M258" s="658"/>
      <c r="N258" s="658"/>
      <c r="O258" s="658"/>
      <c r="P258" s="658"/>
      <c r="Q258" s="658"/>
      <c r="R258" s="658"/>
      <c r="S258" s="658"/>
      <c r="T258" s="658"/>
      <c r="U258" s="658"/>
      <c r="V258" s="658"/>
      <c r="W258" s="658"/>
      <c r="X258" s="658"/>
      <c r="Y258" s="658"/>
      <c r="Z258" s="658"/>
    </row>
    <row r="259" spans="1:26">
      <c r="A259" s="658"/>
      <c r="B259" s="658"/>
      <c r="C259" s="658"/>
      <c r="D259" s="658"/>
      <c r="E259" s="658"/>
      <c r="F259" s="658"/>
      <c r="G259" s="658"/>
      <c r="H259" s="658"/>
      <c r="I259" s="658"/>
      <c r="J259" s="658"/>
      <c r="K259" s="658"/>
      <c r="L259" s="658"/>
      <c r="M259" s="658"/>
      <c r="N259" s="658"/>
      <c r="O259" s="658"/>
      <c r="P259" s="658"/>
      <c r="Q259" s="658"/>
      <c r="R259" s="658"/>
      <c r="S259" s="658"/>
      <c r="T259" s="658"/>
      <c r="U259" s="658"/>
      <c r="V259" s="658"/>
      <c r="W259" s="658"/>
      <c r="X259" s="658"/>
      <c r="Y259" s="658"/>
      <c r="Z259" s="658"/>
    </row>
    <row r="260" spans="1:26">
      <c r="A260" s="658"/>
      <c r="B260" s="658"/>
      <c r="C260" s="658"/>
      <c r="D260" s="658"/>
      <c r="E260" s="658"/>
      <c r="F260" s="658"/>
      <c r="G260" s="658"/>
      <c r="H260" s="658"/>
      <c r="I260" s="658"/>
      <c r="J260" s="658"/>
      <c r="K260" s="658"/>
      <c r="L260" s="658"/>
      <c r="M260" s="658"/>
      <c r="N260" s="658"/>
      <c r="O260" s="658"/>
      <c r="P260" s="658"/>
      <c r="Q260" s="658"/>
      <c r="R260" s="658"/>
      <c r="S260" s="658"/>
      <c r="T260" s="658"/>
      <c r="U260" s="658"/>
      <c r="V260" s="658"/>
      <c r="W260" s="658"/>
      <c r="X260" s="658"/>
      <c r="Y260" s="658"/>
      <c r="Z260" s="658"/>
    </row>
    <row r="261" spans="1:26">
      <c r="A261" s="658"/>
      <c r="B261" s="658"/>
      <c r="C261" s="658"/>
      <c r="D261" s="658"/>
      <c r="E261" s="658"/>
      <c r="F261" s="658"/>
      <c r="G261" s="658"/>
      <c r="H261" s="658"/>
      <c r="I261" s="658"/>
      <c r="J261" s="658"/>
      <c r="K261" s="658"/>
      <c r="L261" s="658"/>
      <c r="M261" s="658"/>
      <c r="N261" s="658"/>
      <c r="O261" s="658"/>
      <c r="P261" s="658"/>
      <c r="Q261" s="658"/>
      <c r="R261" s="658"/>
      <c r="S261" s="658"/>
      <c r="T261" s="658"/>
      <c r="U261" s="658"/>
      <c r="V261" s="658"/>
      <c r="W261" s="658"/>
      <c r="X261" s="658"/>
      <c r="Y261" s="658"/>
      <c r="Z261" s="658"/>
    </row>
    <row r="262" spans="1:26">
      <c r="A262" s="658"/>
      <c r="B262" s="658"/>
      <c r="C262" s="658"/>
      <c r="D262" s="658"/>
      <c r="E262" s="658"/>
      <c r="F262" s="658"/>
      <c r="G262" s="658"/>
      <c r="H262" s="658"/>
      <c r="I262" s="658"/>
      <c r="J262" s="658"/>
      <c r="K262" s="658"/>
      <c r="L262" s="658"/>
      <c r="M262" s="658"/>
      <c r="N262" s="658"/>
      <c r="O262" s="658"/>
      <c r="P262" s="658"/>
      <c r="Q262" s="658"/>
      <c r="R262" s="658"/>
      <c r="S262" s="658"/>
      <c r="T262" s="658"/>
      <c r="U262" s="658"/>
      <c r="V262" s="658"/>
      <c r="W262" s="658"/>
      <c r="X262" s="658"/>
      <c r="Y262" s="658"/>
      <c r="Z262" s="658"/>
    </row>
    <row r="263" spans="1:26">
      <c r="A263" s="658"/>
      <c r="B263" s="658"/>
      <c r="C263" s="658"/>
      <c r="D263" s="658"/>
      <c r="E263" s="658"/>
      <c r="F263" s="658"/>
      <c r="G263" s="658"/>
      <c r="H263" s="658"/>
      <c r="I263" s="658"/>
      <c r="J263" s="658"/>
      <c r="K263" s="658"/>
      <c r="L263" s="658"/>
      <c r="M263" s="658"/>
      <c r="N263" s="658"/>
      <c r="O263" s="658"/>
      <c r="P263" s="658"/>
      <c r="Q263" s="658"/>
      <c r="R263" s="658"/>
      <c r="S263" s="658"/>
      <c r="T263" s="658"/>
      <c r="U263" s="658"/>
      <c r="V263" s="658"/>
      <c r="W263" s="658"/>
      <c r="X263" s="658"/>
      <c r="Y263" s="658"/>
      <c r="Z263" s="658"/>
    </row>
    <row r="264" spans="1:26">
      <c r="A264" s="658"/>
      <c r="B264" s="658"/>
      <c r="C264" s="658"/>
      <c r="D264" s="658"/>
      <c r="E264" s="658"/>
      <c r="F264" s="658"/>
      <c r="G264" s="658"/>
      <c r="H264" s="658"/>
      <c r="I264" s="658"/>
      <c r="J264" s="658"/>
      <c r="K264" s="658"/>
      <c r="L264" s="658"/>
      <c r="M264" s="658"/>
      <c r="N264" s="658"/>
      <c r="O264" s="658"/>
      <c r="P264" s="658"/>
      <c r="Q264" s="658"/>
      <c r="R264" s="658"/>
      <c r="S264" s="658"/>
      <c r="T264" s="658"/>
      <c r="U264" s="658"/>
      <c r="V264" s="658"/>
      <c r="W264" s="658"/>
      <c r="X264" s="658"/>
      <c r="Y264" s="658"/>
      <c r="Z264" s="658"/>
    </row>
    <row r="265" spans="1:26">
      <c r="A265" s="658"/>
      <c r="B265" s="658"/>
      <c r="C265" s="658"/>
      <c r="D265" s="658"/>
      <c r="E265" s="658"/>
      <c r="F265" s="658"/>
      <c r="G265" s="658"/>
      <c r="H265" s="658"/>
      <c r="I265" s="658"/>
      <c r="J265" s="658"/>
      <c r="K265" s="658"/>
      <c r="L265" s="658"/>
      <c r="M265" s="658"/>
      <c r="N265" s="658"/>
      <c r="O265" s="658"/>
      <c r="P265" s="658"/>
      <c r="Q265" s="658"/>
      <c r="R265" s="658"/>
      <c r="S265" s="658"/>
      <c r="T265" s="658"/>
      <c r="U265" s="658"/>
      <c r="V265" s="658"/>
      <c r="W265" s="658"/>
      <c r="X265" s="658"/>
      <c r="Y265" s="658"/>
      <c r="Z265" s="658"/>
    </row>
    <row r="266" spans="1:26">
      <c r="A266" s="658"/>
      <c r="B266" s="658"/>
      <c r="C266" s="658"/>
      <c r="D266" s="658"/>
      <c r="E266" s="658"/>
      <c r="F266" s="658"/>
      <c r="G266" s="658"/>
      <c r="H266" s="658"/>
      <c r="I266" s="658"/>
      <c r="J266" s="658"/>
      <c r="K266" s="658"/>
      <c r="L266" s="658"/>
      <c r="M266" s="658"/>
      <c r="N266" s="658"/>
      <c r="O266" s="658"/>
      <c r="P266" s="658"/>
      <c r="Q266" s="658"/>
      <c r="R266" s="658"/>
      <c r="S266" s="658"/>
      <c r="T266" s="658"/>
      <c r="U266" s="658"/>
      <c r="V266" s="658"/>
      <c r="W266" s="658"/>
      <c r="X266" s="658"/>
      <c r="Y266" s="658"/>
      <c r="Z266" s="658"/>
    </row>
    <row r="267" spans="1:26">
      <c r="A267" s="658"/>
      <c r="B267" s="658"/>
      <c r="C267" s="658"/>
      <c r="D267" s="658"/>
      <c r="E267" s="658"/>
      <c r="F267" s="658"/>
      <c r="G267" s="658"/>
      <c r="H267" s="658"/>
      <c r="I267" s="658"/>
      <c r="J267" s="658"/>
      <c r="K267" s="658"/>
      <c r="L267" s="658"/>
      <c r="M267" s="658"/>
      <c r="N267" s="658"/>
      <c r="O267" s="658"/>
      <c r="P267" s="658"/>
      <c r="Q267" s="658"/>
      <c r="R267" s="658"/>
      <c r="S267" s="658"/>
      <c r="T267" s="658"/>
      <c r="U267" s="658"/>
      <c r="V267" s="658"/>
      <c r="W267" s="658"/>
      <c r="X267" s="658"/>
      <c r="Y267" s="658"/>
      <c r="Z267" s="658"/>
    </row>
    <row r="268" spans="1:26">
      <c r="A268" s="658"/>
      <c r="B268" s="658"/>
      <c r="C268" s="658"/>
      <c r="D268" s="658"/>
      <c r="E268" s="658"/>
      <c r="F268" s="658"/>
      <c r="G268" s="658"/>
      <c r="H268" s="658"/>
      <c r="I268" s="658"/>
      <c r="J268" s="658"/>
      <c r="K268" s="658"/>
      <c r="L268" s="658"/>
      <c r="M268" s="658"/>
      <c r="N268" s="658"/>
      <c r="O268" s="658"/>
      <c r="P268" s="658"/>
      <c r="Q268" s="658"/>
      <c r="R268" s="658"/>
      <c r="S268" s="658"/>
      <c r="T268" s="658"/>
      <c r="U268" s="658"/>
      <c r="V268" s="658"/>
      <c r="W268" s="658"/>
      <c r="X268" s="658"/>
      <c r="Y268" s="658"/>
      <c r="Z268" s="658"/>
    </row>
    <row r="269" spans="1:26">
      <c r="A269" s="658"/>
      <c r="B269" s="658"/>
      <c r="C269" s="658"/>
      <c r="D269" s="658"/>
      <c r="E269" s="658"/>
      <c r="F269" s="658"/>
      <c r="G269" s="658"/>
      <c r="H269" s="658"/>
      <c r="I269" s="658"/>
      <c r="J269" s="658"/>
      <c r="K269" s="658"/>
      <c r="L269" s="658"/>
      <c r="M269" s="658"/>
      <c r="N269" s="658"/>
      <c r="O269" s="658"/>
      <c r="P269" s="658"/>
      <c r="Q269" s="658"/>
      <c r="R269" s="658"/>
      <c r="S269" s="658"/>
      <c r="T269" s="658"/>
      <c r="U269" s="658"/>
      <c r="V269" s="658"/>
      <c r="W269" s="658"/>
      <c r="X269" s="658"/>
      <c r="Y269" s="658"/>
      <c r="Z269" s="658"/>
    </row>
    <row r="270" spans="1:26">
      <c r="A270" s="658"/>
      <c r="B270" s="658"/>
      <c r="C270" s="658"/>
      <c r="D270" s="658"/>
      <c r="E270" s="658"/>
      <c r="F270" s="658"/>
      <c r="G270" s="658"/>
      <c r="H270" s="658"/>
      <c r="I270" s="658"/>
      <c r="J270" s="658"/>
      <c r="K270" s="658"/>
      <c r="L270" s="658"/>
      <c r="M270" s="658"/>
      <c r="N270" s="658"/>
      <c r="O270" s="658"/>
      <c r="P270" s="658"/>
      <c r="Q270" s="658"/>
      <c r="R270" s="658"/>
      <c r="S270" s="658"/>
      <c r="T270" s="658"/>
      <c r="U270" s="658"/>
      <c r="V270" s="658"/>
      <c r="W270" s="658"/>
      <c r="X270" s="658"/>
      <c r="Y270" s="658"/>
      <c r="Z270" s="658"/>
    </row>
    <row r="271" spans="1:26">
      <c r="A271" s="658"/>
      <c r="B271" s="658"/>
      <c r="C271" s="658"/>
      <c r="D271" s="658"/>
      <c r="E271" s="658"/>
      <c r="F271" s="658"/>
      <c r="G271" s="658"/>
      <c r="H271" s="658"/>
      <c r="I271" s="658"/>
      <c r="J271" s="658"/>
      <c r="K271" s="658"/>
      <c r="L271" s="658"/>
      <c r="M271" s="658"/>
      <c r="N271" s="658"/>
      <c r="O271" s="658"/>
      <c r="P271" s="658"/>
      <c r="Q271" s="658"/>
      <c r="R271" s="658"/>
      <c r="S271" s="658"/>
      <c r="T271" s="658"/>
      <c r="U271" s="658"/>
      <c r="V271" s="658"/>
      <c r="W271" s="658"/>
      <c r="X271" s="658"/>
      <c r="Y271" s="658"/>
      <c r="Z271" s="658"/>
    </row>
    <row r="272" spans="1:26">
      <c r="A272" s="658"/>
      <c r="B272" s="658"/>
      <c r="C272" s="658"/>
      <c r="D272" s="658"/>
      <c r="E272" s="658"/>
      <c r="F272" s="658"/>
      <c r="G272" s="658"/>
      <c r="H272" s="658"/>
      <c r="I272" s="658"/>
      <c r="J272" s="658"/>
      <c r="K272" s="658"/>
      <c r="L272" s="658"/>
      <c r="M272" s="658"/>
      <c r="N272" s="658"/>
      <c r="O272" s="658"/>
      <c r="P272" s="658"/>
      <c r="Q272" s="658"/>
      <c r="R272" s="658"/>
      <c r="S272" s="658"/>
      <c r="T272" s="658"/>
      <c r="U272" s="658"/>
      <c r="V272" s="658"/>
      <c r="W272" s="658"/>
      <c r="X272" s="658"/>
      <c r="Y272" s="658"/>
      <c r="Z272" s="658"/>
    </row>
    <row r="273" spans="1:26">
      <c r="A273" s="658"/>
      <c r="B273" s="658"/>
      <c r="C273" s="658"/>
      <c r="D273" s="658"/>
      <c r="E273" s="658"/>
      <c r="F273" s="658"/>
      <c r="G273" s="658"/>
      <c r="H273" s="658"/>
      <c r="I273" s="658"/>
      <c r="J273" s="658"/>
      <c r="K273" s="658"/>
      <c r="L273" s="658"/>
      <c r="M273" s="658"/>
      <c r="N273" s="658"/>
      <c r="O273" s="658"/>
      <c r="P273" s="658"/>
      <c r="Q273" s="658"/>
      <c r="R273" s="658"/>
      <c r="S273" s="658"/>
      <c r="T273" s="658"/>
      <c r="U273" s="658"/>
      <c r="V273" s="658"/>
      <c r="W273" s="658"/>
      <c r="X273" s="658"/>
      <c r="Y273" s="658"/>
      <c r="Z273" s="658"/>
    </row>
    <row r="274" spans="1:26">
      <c r="A274" s="658"/>
      <c r="B274" s="658"/>
      <c r="C274" s="658"/>
      <c r="D274" s="658"/>
      <c r="E274" s="658"/>
      <c r="F274" s="658"/>
      <c r="G274" s="658"/>
      <c r="H274" s="658"/>
      <c r="I274" s="658"/>
      <c r="J274" s="658"/>
      <c r="K274" s="658"/>
      <c r="L274" s="658"/>
      <c r="M274" s="658"/>
      <c r="N274" s="658"/>
      <c r="O274" s="658"/>
      <c r="P274" s="658"/>
      <c r="Q274" s="658"/>
      <c r="R274" s="658"/>
      <c r="S274" s="658"/>
      <c r="T274" s="658"/>
      <c r="U274" s="658"/>
      <c r="V274" s="658"/>
      <c r="W274" s="658"/>
      <c r="X274" s="658"/>
      <c r="Y274" s="658"/>
      <c r="Z274" s="658"/>
    </row>
    <row r="275" spans="1:26">
      <c r="A275" s="658"/>
      <c r="B275" s="658"/>
      <c r="C275" s="658"/>
      <c r="D275" s="658"/>
      <c r="E275" s="658"/>
      <c r="F275" s="658"/>
      <c r="G275" s="658"/>
      <c r="H275" s="658"/>
      <c r="I275" s="658"/>
      <c r="J275" s="658"/>
      <c r="K275" s="658"/>
      <c r="L275" s="658"/>
      <c r="M275" s="658"/>
      <c r="N275" s="658"/>
      <c r="O275" s="658"/>
      <c r="P275" s="658"/>
      <c r="Q275" s="658"/>
      <c r="R275" s="658"/>
      <c r="S275" s="658"/>
      <c r="T275" s="658"/>
      <c r="U275" s="658"/>
      <c r="V275" s="658"/>
      <c r="W275" s="658"/>
      <c r="X275" s="658"/>
      <c r="Y275" s="658"/>
      <c r="Z275" s="658"/>
    </row>
    <row r="276" spans="1:26">
      <c r="A276" s="658"/>
      <c r="B276" s="658"/>
      <c r="C276" s="658"/>
      <c r="D276" s="658"/>
      <c r="E276" s="658"/>
      <c r="F276" s="658"/>
      <c r="G276" s="658"/>
      <c r="H276" s="658"/>
      <c r="I276" s="658"/>
      <c r="J276" s="658"/>
      <c r="K276" s="658"/>
      <c r="L276" s="658"/>
      <c r="M276" s="658"/>
      <c r="N276" s="658"/>
      <c r="O276" s="658"/>
      <c r="P276" s="658"/>
      <c r="Q276" s="658"/>
      <c r="R276" s="658"/>
      <c r="S276" s="658"/>
      <c r="T276" s="658"/>
      <c r="U276" s="658"/>
      <c r="V276" s="658"/>
      <c r="W276" s="658"/>
      <c r="X276" s="658"/>
      <c r="Y276" s="658"/>
      <c r="Z276" s="658"/>
    </row>
    <row r="277" spans="1:26">
      <c r="A277" s="658"/>
      <c r="B277" s="658"/>
      <c r="C277" s="658"/>
      <c r="D277" s="658"/>
      <c r="E277" s="658"/>
      <c r="F277" s="658"/>
      <c r="G277" s="658"/>
      <c r="H277" s="658"/>
      <c r="I277" s="658"/>
      <c r="J277" s="658"/>
      <c r="K277" s="658"/>
      <c r="L277" s="658"/>
      <c r="M277" s="658"/>
      <c r="N277" s="658"/>
      <c r="O277" s="658"/>
      <c r="P277" s="658"/>
      <c r="Q277" s="658"/>
      <c r="R277" s="658"/>
      <c r="S277" s="658"/>
      <c r="T277" s="658"/>
      <c r="U277" s="658"/>
      <c r="V277" s="658"/>
      <c r="W277" s="658"/>
      <c r="X277" s="658"/>
      <c r="Y277" s="658"/>
      <c r="Z277" s="658"/>
    </row>
    <row r="278" spans="1:26">
      <c r="A278" s="658"/>
      <c r="B278" s="658"/>
      <c r="C278" s="658"/>
      <c r="D278" s="658"/>
      <c r="E278" s="658"/>
      <c r="F278" s="658"/>
      <c r="G278" s="658"/>
      <c r="H278" s="658"/>
      <c r="I278" s="658"/>
      <c r="J278" s="658"/>
      <c r="K278" s="658"/>
      <c r="L278" s="658"/>
      <c r="M278" s="658"/>
      <c r="N278" s="658"/>
      <c r="O278" s="658"/>
      <c r="P278" s="658"/>
      <c r="Q278" s="658"/>
      <c r="R278" s="658"/>
      <c r="S278" s="658"/>
      <c r="T278" s="658"/>
      <c r="U278" s="658"/>
      <c r="V278" s="658"/>
      <c r="W278" s="658"/>
      <c r="X278" s="658"/>
      <c r="Y278" s="658"/>
      <c r="Z278" s="658"/>
    </row>
    <row r="279" spans="1:26">
      <c r="A279" s="658"/>
      <c r="B279" s="658"/>
      <c r="C279" s="658"/>
      <c r="D279" s="658"/>
      <c r="E279" s="658"/>
      <c r="F279" s="658"/>
      <c r="G279" s="658"/>
      <c r="H279" s="658"/>
      <c r="I279" s="658"/>
      <c r="J279" s="658"/>
      <c r="K279" s="658"/>
      <c r="L279" s="658"/>
      <c r="M279" s="658"/>
      <c r="N279" s="658"/>
      <c r="O279" s="658"/>
      <c r="P279" s="658"/>
      <c r="Q279" s="658"/>
      <c r="R279" s="658"/>
      <c r="S279" s="658"/>
      <c r="T279" s="658"/>
      <c r="U279" s="658"/>
      <c r="V279" s="658"/>
      <c r="W279" s="658"/>
      <c r="X279" s="658"/>
      <c r="Y279" s="658"/>
      <c r="Z279" s="658"/>
    </row>
    <row r="280" spans="1:26">
      <c r="A280" s="658"/>
      <c r="B280" s="658"/>
      <c r="C280" s="658"/>
      <c r="D280" s="658"/>
      <c r="E280" s="658"/>
      <c r="F280" s="658"/>
      <c r="G280" s="658"/>
      <c r="H280" s="658"/>
      <c r="I280" s="658"/>
      <c r="J280" s="658"/>
      <c r="K280" s="658"/>
      <c r="L280" s="658"/>
      <c r="M280" s="658"/>
      <c r="N280" s="658"/>
      <c r="O280" s="658"/>
      <c r="P280" s="658"/>
      <c r="Q280" s="658"/>
      <c r="R280" s="658"/>
      <c r="S280" s="658"/>
      <c r="T280" s="658"/>
      <c r="U280" s="658"/>
      <c r="V280" s="658"/>
      <c r="W280" s="658"/>
      <c r="X280" s="658"/>
      <c r="Y280" s="658"/>
      <c r="Z280" s="658"/>
    </row>
    <row r="281" spans="1:26">
      <c r="A281" s="658"/>
      <c r="B281" s="658"/>
      <c r="C281" s="658"/>
      <c r="D281" s="658"/>
      <c r="E281" s="658"/>
      <c r="F281" s="658"/>
      <c r="G281" s="658"/>
      <c r="H281" s="658"/>
      <c r="I281" s="658"/>
      <c r="J281" s="658"/>
      <c r="K281" s="658"/>
      <c r="L281" s="658"/>
      <c r="M281" s="658"/>
      <c r="N281" s="658"/>
      <c r="O281" s="658"/>
      <c r="P281" s="658"/>
      <c r="Q281" s="658"/>
      <c r="R281" s="658"/>
      <c r="S281" s="658"/>
      <c r="T281" s="658"/>
      <c r="U281" s="658"/>
      <c r="V281" s="658"/>
      <c r="W281" s="658"/>
      <c r="X281" s="658"/>
      <c r="Y281" s="658"/>
      <c r="Z281" s="658"/>
    </row>
    <row r="282" spans="1:26">
      <c r="A282" s="658"/>
      <c r="B282" s="658"/>
      <c r="C282" s="658"/>
      <c r="D282" s="658"/>
      <c r="E282" s="658"/>
      <c r="F282" s="658"/>
      <c r="G282" s="658"/>
      <c r="H282" s="658"/>
      <c r="I282" s="658"/>
      <c r="J282" s="658"/>
      <c r="K282" s="658"/>
      <c r="L282" s="658"/>
      <c r="M282" s="658"/>
      <c r="N282" s="658"/>
      <c r="O282" s="658"/>
      <c r="P282" s="658"/>
      <c r="Q282" s="658"/>
      <c r="R282" s="658"/>
      <c r="S282" s="658"/>
      <c r="T282" s="658"/>
      <c r="U282" s="658"/>
      <c r="V282" s="658"/>
      <c r="W282" s="658"/>
      <c r="X282" s="658"/>
      <c r="Y282" s="658"/>
      <c r="Z282" s="658"/>
    </row>
    <row r="283" spans="1:26">
      <c r="A283" s="658"/>
      <c r="B283" s="658"/>
      <c r="C283" s="658"/>
      <c r="D283" s="658"/>
      <c r="E283" s="658"/>
      <c r="F283" s="658"/>
      <c r="G283" s="658"/>
      <c r="H283" s="658"/>
      <c r="I283" s="658"/>
      <c r="J283" s="658"/>
      <c r="K283" s="658"/>
      <c r="L283" s="658"/>
      <c r="M283" s="658"/>
      <c r="N283" s="658"/>
      <c r="O283" s="658"/>
      <c r="P283" s="658"/>
      <c r="Q283" s="658"/>
      <c r="R283" s="658"/>
      <c r="S283" s="658"/>
      <c r="T283" s="658"/>
      <c r="U283" s="658"/>
      <c r="V283" s="658"/>
      <c r="W283" s="658"/>
      <c r="X283" s="658"/>
      <c r="Y283" s="658"/>
      <c r="Z283" s="658"/>
    </row>
    <row r="284" spans="1:26">
      <c r="A284" s="658"/>
      <c r="B284" s="658"/>
      <c r="C284" s="658"/>
      <c r="D284" s="658"/>
      <c r="E284" s="658"/>
      <c r="F284" s="658"/>
      <c r="G284" s="658"/>
      <c r="H284" s="658"/>
      <c r="I284" s="658"/>
      <c r="J284" s="658"/>
      <c r="K284" s="658"/>
      <c r="L284" s="658"/>
      <c r="M284" s="658"/>
      <c r="N284" s="658"/>
      <c r="O284" s="658"/>
      <c r="P284" s="658"/>
      <c r="Q284" s="658"/>
      <c r="R284" s="658"/>
      <c r="S284" s="658"/>
      <c r="T284" s="658"/>
      <c r="U284" s="658"/>
      <c r="V284" s="658"/>
      <c r="W284" s="658"/>
      <c r="X284" s="658"/>
      <c r="Y284" s="658"/>
      <c r="Z284" s="658"/>
    </row>
    <row r="285" spans="1:26">
      <c r="A285" s="658"/>
      <c r="B285" s="658"/>
      <c r="C285" s="658"/>
      <c r="D285" s="658"/>
      <c r="E285" s="658"/>
      <c r="F285" s="658"/>
      <c r="G285" s="658"/>
      <c r="H285" s="658"/>
      <c r="I285" s="658"/>
      <c r="J285" s="658"/>
      <c r="K285" s="658"/>
      <c r="L285" s="658"/>
      <c r="M285" s="658"/>
      <c r="N285" s="658"/>
      <c r="O285" s="658"/>
      <c r="P285" s="658"/>
      <c r="Q285" s="658"/>
      <c r="R285" s="658"/>
      <c r="S285" s="658"/>
      <c r="T285" s="658"/>
      <c r="U285" s="658"/>
      <c r="V285" s="658"/>
      <c r="W285" s="658"/>
      <c r="X285" s="658"/>
      <c r="Y285" s="658"/>
      <c r="Z285" s="658"/>
    </row>
    <row r="286" spans="1:26">
      <c r="A286" s="658"/>
      <c r="B286" s="658"/>
      <c r="C286" s="658"/>
      <c r="D286" s="658"/>
      <c r="E286" s="658"/>
      <c r="F286" s="658"/>
      <c r="G286" s="658"/>
      <c r="H286" s="658"/>
      <c r="I286" s="658"/>
      <c r="J286" s="658"/>
      <c r="K286" s="658"/>
      <c r="L286" s="658"/>
      <c r="M286" s="658"/>
      <c r="N286" s="658"/>
      <c r="O286" s="658"/>
      <c r="P286" s="658"/>
      <c r="Q286" s="658"/>
      <c r="R286" s="658"/>
      <c r="S286" s="658"/>
      <c r="T286" s="658"/>
      <c r="U286" s="658"/>
      <c r="V286" s="658"/>
      <c r="W286" s="658"/>
      <c r="X286" s="658"/>
      <c r="Y286" s="658"/>
      <c r="Z286" s="658"/>
    </row>
    <row r="287" spans="1:26">
      <c r="A287" s="658"/>
      <c r="B287" s="658"/>
      <c r="C287" s="658"/>
      <c r="D287" s="658"/>
      <c r="E287" s="658"/>
      <c r="F287" s="658"/>
      <c r="G287" s="658"/>
      <c r="H287" s="658"/>
      <c r="I287" s="658"/>
      <c r="J287" s="658"/>
      <c r="K287" s="658"/>
      <c r="L287" s="658"/>
      <c r="M287" s="658"/>
      <c r="N287" s="658"/>
      <c r="O287" s="658"/>
      <c r="P287" s="658"/>
      <c r="Q287" s="658"/>
      <c r="R287" s="658"/>
      <c r="S287" s="658"/>
      <c r="T287" s="658"/>
      <c r="U287" s="658"/>
      <c r="V287" s="658"/>
      <c r="W287" s="658"/>
      <c r="X287" s="658"/>
      <c r="Y287" s="658"/>
      <c r="Z287" s="658"/>
    </row>
    <row r="288" spans="1:26">
      <c r="A288" s="658"/>
      <c r="B288" s="658"/>
      <c r="C288" s="658"/>
      <c r="D288" s="658"/>
      <c r="E288" s="658"/>
      <c r="F288" s="658"/>
      <c r="G288" s="658"/>
      <c r="H288" s="658"/>
      <c r="I288" s="658"/>
      <c r="J288" s="658"/>
      <c r="K288" s="658"/>
      <c r="L288" s="658"/>
      <c r="M288" s="658"/>
      <c r="N288" s="658"/>
      <c r="O288" s="658"/>
      <c r="P288" s="658"/>
      <c r="Q288" s="658"/>
      <c r="R288" s="658"/>
      <c r="S288" s="658"/>
      <c r="T288" s="658"/>
      <c r="U288" s="658"/>
      <c r="V288" s="658"/>
      <c r="W288" s="658"/>
      <c r="X288" s="658"/>
      <c r="Y288" s="658"/>
      <c r="Z288" s="658"/>
    </row>
    <row r="289" spans="1:26">
      <c r="A289" s="658"/>
      <c r="B289" s="658"/>
      <c r="C289" s="658"/>
      <c r="D289" s="658"/>
      <c r="E289" s="658"/>
      <c r="F289" s="658"/>
      <c r="G289" s="658"/>
      <c r="H289" s="658"/>
      <c r="I289" s="658"/>
      <c r="J289" s="658"/>
      <c r="K289" s="658"/>
      <c r="L289" s="658"/>
      <c r="M289" s="658"/>
      <c r="N289" s="658"/>
      <c r="O289" s="658"/>
      <c r="P289" s="658"/>
      <c r="Q289" s="658"/>
      <c r="R289" s="658"/>
      <c r="S289" s="658"/>
      <c r="T289" s="658"/>
      <c r="U289" s="658"/>
      <c r="V289" s="658"/>
      <c r="W289" s="658"/>
      <c r="X289" s="658"/>
      <c r="Y289" s="658"/>
      <c r="Z289" s="658"/>
    </row>
    <row r="290" spans="1:26">
      <c r="A290" s="658"/>
      <c r="B290" s="658"/>
      <c r="C290" s="658"/>
      <c r="D290" s="658"/>
      <c r="E290" s="658"/>
      <c r="F290" s="658"/>
      <c r="G290" s="658"/>
      <c r="H290" s="658"/>
      <c r="I290" s="658"/>
      <c r="J290" s="658"/>
      <c r="K290" s="658"/>
      <c r="L290" s="658"/>
      <c r="M290" s="658"/>
      <c r="N290" s="658"/>
      <c r="O290" s="658"/>
      <c r="P290" s="658"/>
      <c r="Q290" s="658"/>
      <c r="R290" s="658"/>
      <c r="S290" s="658"/>
      <c r="T290" s="658"/>
      <c r="U290" s="658"/>
      <c r="V290" s="658"/>
      <c r="W290" s="658"/>
      <c r="X290" s="658"/>
      <c r="Y290" s="658"/>
      <c r="Z290" s="658"/>
    </row>
    <row r="291" spans="1:26">
      <c r="A291" s="658"/>
      <c r="B291" s="658"/>
      <c r="C291" s="658"/>
      <c r="D291" s="658"/>
      <c r="E291" s="658"/>
      <c r="F291" s="658"/>
      <c r="G291" s="658"/>
      <c r="H291" s="658"/>
      <c r="I291" s="658"/>
      <c r="J291" s="658"/>
      <c r="K291" s="658"/>
      <c r="L291" s="658"/>
      <c r="M291" s="658"/>
      <c r="N291" s="658"/>
      <c r="O291" s="658"/>
      <c r="P291" s="658"/>
      <c r="Q291" s="658"/>
      <c r="R291" s="658"/>
      <c r="S291" s="658"/>
      <c r="T291" s="658"/>
      <c r="U291" s="658"/>
      <c r="V291" s="658"/>
      <c r="W291" s="658"/>
      <c r="X291" s="658"/>
      <c r="Y291" s="658"/>
      <c r="Z291" s="658"/>
    </row>
    <row r="292" spans="1:26">
      <c r="A292" s="658"/>
      <c r="B292" s="658"/>
      <c r="C292" s="658"/>
      <c r="D292" s="658"/>
      <c r="E292" s="658"/>
      <c r="F292" s="658"/>
      <c r="G292" s="658"/>
      <c r="H292" s="658"/>
      <c r="I292" s="658"/>
      <c r="J292" s="658"/>
      <c r="K292" s="658"/>
      <c r="L292" s="658"/>
      <c r="M292" s="658"/>
      <c r="N292" s="658"/>
      <c r="O292" s="658"/>
      <c r="P292" s="658"/>
      <c r="Q292" s="658"/>
      <c r="R292" s="658"/>
      <c r="S292" s="658"/>
      <c r="T292" s="658"/>
      <c r="U292" s="658"/>
      <c r="V292" s="658"/>
      <c r="W292" s="658"/>
      <c r="X292" s="658"/>
      <c r="Y292" s="658"/>
      <c r="Z292" s="658"/>
    </row>
    <row r="293" spans="1:26">
      <c r="A293" s="658"/>
      <c r="B293" s="658"/>
      <c r="C293" s="658"/>
      <c r="D293" s="658"/>
      <c r="E293" s="658"/>
      <c r="F293" s="658"/>
      <c r="G293" s="658"/>
      <c r="H293" s="658"/>
      <c r="I293" s="658"/>
      <c r="J293" s="658"/>
      <c r="K293" s="658"/>
      <c r="L293" s="658"/>
      <c r="M293" s="658"/>
      <c r="N293" s="658"/>
      <c r="O293" s="658"/>
      <c r="P293" s="658"/>
      <c r="Q293" s="658"/>
      <c r="R293" s="658"/>
      <c r="S293" s="658"/>
      <c r="T293" s="658"/>
      <c r="U293" s="658"/>
      <c r="V293" s="658"/>
      <c r="W293" s="658"/>
      <c r="X293" s="658"/>
      <c r="Y293" s="658"/>
      <c r="Z293" s="658"/>
    </row>
    <row r="294" spans="1:26">
      <c r="A294" s="658"/>
      <c r="B294" s="658"/>
      <c r="C294" s="658"/>
      <c r="D294" s="658"/>
      <c r="E294" s="658"/>
      <c r="F294" s="658"/>
      <c r="G294" s="658"/>
      <c r="H294" s="658"/>
      <c r="I294" s="658"/>
      <c r="J294" s="658"/>
      <c r="K294" s="658"/>
      <c r="L294" s="658"/>
      <c r="M294" s="658"/>
      <c r="N294" s="658"/>
      <c r="O294" s="658"/>
      <c r="P294" s="658"/>
      <c r="Q294" s="658"/>
      <c r="R294" s="658"/>
      <c r="S294" s="658"/>
      <c r="T294" s="658"/>
      <c r="U294" s="658"/>
      <c r="V294" s="658"/>
      <c r="W294" s="658"/>
      <c r="X294" s="658"/>
      <c r="Y294" s="658"/>
      <c r="Z294" s="658"/>
    </row>
    <row r="295" spans="1:26">
      <c r="A295" s="658"/>
      <c r="B295" s="658"/>
      <c r="C295" s="658"/>
      <c r="D295" s="658"/>
      <c r="E295" s="658"/>
      <c r="F295" s="658"/>
      <c r="G295" s="658"/>
      <c r="H295" s="658"/>
      <c r="I295" s="658"/>
      <c r="J295" s="658"/>
      <c r="K295" s="658"/>
      <c r="L295" s="658"/>
      <c r="M295" s="658"/>
      <c r="N295" s="658"/>
      <c r="O295" s="658"/>
      <c r="P295" s="658"/>
      <c r="Q295" s="658"/>
      <c r="R295" s="658"/>
      <c r="S295" s="658"/>
      <c r="T295" s="658"/>
      <c r="U295" s="658"/>
      <c r="V295" s="658"/>
      <c r="W295" s="658"/>
      <c r="X295" s="658"/>
      <c r="Y295" s="658"/>
      <c r="Z295" s="658"/>
    </row>
    <row r="296" spans="1:26">
      <c r="A296" s="658"/>
      <c r="B296" s="658"/>
      <c r="C296" s="658"/>
      <c r="D296" s="658"/>
      <c r="E296" s="658"/>
      <c r="F296" s="658"/>
      <c r="G296" s="658"/>
      <c r="H296" s="658"/>
      <c r="I296" s="658"/>
      <c r="J296" s="658"/>
      <c r="K296" s="658"/>
      <c r="L296" s="658"/>
      <c r="M296" s="658"/>
      <c r="N296" s="658"/>
      <c r="O296" s="658"/>
      <c r="P296" s="658"/>
      <c r="Q296" s="658"/>
      <c r="R296" s="658"/>
      <c r="S296" s="658"/>
      <c r="T296" s="658"/>
      <c r="U296" s="658"/>
      <c r="V296" s="658"/>
      <c r="W296" s="658"/>
      <c r="X296" s="658"/>
      <c r="Y296" s="658"/>
      <c r="Z296" s="658"/>
    </row>
    <row r="297" spans="1:26">
      <c r="A297" s="658"/>
      <c r="B297" s="658"/>
      <c r="C297" s="658"/>
      <c r="D297" s="658"/>
      <c r="E297" s="658"/>
      <c r="F297" s="658"/>
      <c r="G297" s="658"/>
      <c r="H297" s="658"/>
      <c r="I297" s="658"/>
      <c r="J297" s="658"/>
      <c r="K297" s="658"/>
      <c r="L297" s="658"/>
      <c r="M297" s="658"/>
      <c r="N297" s="658"/>
      <c r="O297" s="658"/>
      <c r="P297" s="658"/>
      <c r="Q297" s="658"/>
      <c r="R297" s="658"/>
      <c r="S297" s="658"/>
      <c r="T297" s="658"/>
      <c r="U297" s="658"/>
      <c r="V297" s="658"/>
      <c r="W297" s="658"/>
      <c r="X297" s="658"/>
      <c r="Y297" s="658"/>
      <c r="Z297" s="658"/>
    </row>
    <row r="298" spans="1:26">
      <c r="A298" s="658"/>
      <c r="B298" s="658"/>
      <c r="C298" s="658"/>
      <c r="D298" s="658"/>
      <c r="E298" s="658"/>
      <c r="F298" s="658"/>
      <c r="G298" s="658"/>
      <c r="H298" s="658"/>
      <c r="I298" s="658"/>
      <c r="J298" s="658"/>
      <c r="K298" s="658"/>
      <c r="L298" s="658"/>
      <c r="M298" s="658"/>
      <c r="N298" s="658"/>
      <c r="O298" s="658"/>
      <c r="P298" s="658"/>
      <c r="Q298" s="658"/>
      <c r="R298" s="658"/>
      <c r="S298" s="658"/>
      <c r="T298" s="658"/>
      <c r="U298" s="658"/>
      <c r="V298" s="658"/>
      <c r="W298" s="658"/>
      <c r="X298" s="658"/>
      <c r="Y298" s="658"/>
      <c r="Z298" s="658"/>
    </row>
    <row r="299" spans="1:26">
      <c r="A299" s="658"/>
      <c r="B299" s="658"/>
      <c r="C299" s="658"/>
      <c r="D299" s="658"/>
      <c r="E299" s="658"/>
      <c r="F299" s="658"/>
      <c r="G299" s="658"/>
      <c r="H299" s="658"/>
      <c r="I299" s="658"/>
      <c r="J299" s="658"/>
      <c r="K299" s="658"/>
      <c r="L299" s="658"/>
      <c r="M299" s="658"/>
      <c r="N299" s="658"/>
      <c r="O299" s="658"/>
      <c r="P299" s="658"/>
      <c r="Q299" s="658"/>
      <c r="R299" s="658"/>
      <c r="S299" s="658"/>
      <c r="T299" s="658"/>
      <c r="U299" s="658"/>
      <c r="V299" s="658"/>
      <c r="W299" s="658"/>
      <c r="X299" s="658"/>
      <c r="Y299" s="658"/>
      <c r="Z299" s="658"/>
    </row>
    <row r="300" spans="1:26">
      <c r="A300" s="658"/>
      <c r="B300" s="658"/>
      <c r="C300" s="658"/>
      <c r="D300" s="658"/>
      <c r="E300" s="658"/>
      <c r="F300" s="658"/>
      <c r="G300" s="658"/>
      <c r="H300" s="658"/>
      <c r="I300" s="658"/>
      <c r="J300" s="658"/>
      <c r="K300" s="658"/>
      <c r="L300" s="658"/>
      <c r="M300" s="658"/>
      <c r="N300" s="658"/>
      <c r="O300" s="658"/>
      <c r="P300" s="658"/>
      <c r="Q300" s="658"/>
      <c r="R300" s="658"/>
      <c r="S300" s="658"/>
      <c r="T300" s="658"/>
      <c r="U300" s="658"/>
      <c r="V300" s="658"/>
      <c r="W300" s="658"/>
      <c r="X300" s="658"/>
      <c r="Y300" s="658"/>
      <c r="Z300" s="658"/>
    </row>
    <row r="301" spans="1:26">
      <c r="A301" s="658"/>
      <c r="B301" s="658"/>
      <c r="C301" s="658"/>
      <c r="D301" s="658"/>
      <c r="E301" s="658"/>
      <c r="F301" s="658"/>
      <c r="G301" s="658"/>
      <c r="H301" s="658"/>
      <c r="I301" s="658"/>
      <c r="J301" s="658"/>
      <c r="K301" s="658"/>
      <c r="L301" s="658"/>
      <c r="M301" s="658"/>
      <c r="N301" s="658"/>
      <c r="O301" s="658"/>
      <c r="P301" s="658"/>
      <c r="Q301" s="658"/>
      <c r="R301" s="658"/>
      <c r="S301" s="658"/>
      <c r="T301" s="658"/>
      <c r="U301" s="658"/>
      <c r="V301" s="658"/>
      <c r="W301" s="658"/>
      <c r="X301" s="658"/>
      <c r="Y301" s="658"/>
      <c r="Z301" s="658"/>
    </row>
    <row r="302" spans="1:26">
      <c r="A302" s="658"/>
      <c r="B302" s="658"/>
      <c r="C302" s="658"/>
      <c r="D302" s="658"/>
      <c r="E302" s="658"/>
      <c r="F302" s="658"/>
      <c r="G302" s="658"/>
      <c r="H302" s="658"/>
      <c r="I302" s="658"/>
      <c r="J302" s="658"/>
      <c r="K302" s="658"/>
      <c r="L302" s="658"/>
      <c r="M302" s="658"/>
      <c r="N302" s="658"/>
      <c r="O302" s="658"/>
      <c r="P302" s="658"/>
      <c r="Q302" s="658"/>
      <c r="R302" s="658"/>
      <c r="S302" s="658"/>
      <c r="T302" s="658"/>
      <c r="U302" s="658"/>
      <c r="V302" s="658"/>
      <c r="W302" s="658"/>
      <c r="X302" s="658"/>
      <c r="Y302" s="658"/>
      <c r="Z302" s="658"/>
    </row>
    <row r="303" spans="1:26">
      <c r="A303" s="658"/>
      <c r="B303" s="658"/>
      <c r="C303" s="658"/>
      <c r="D303" s="658"/>
      <c r="E303" s="658"/>
      <c r="F303" s="658"/>
      <c r="G303" s="658"/>
      <c r="H303" s="658"/>
      <c r="I303" s="658"/>
      <c r="J303" s="658"/>
      <c r="K303" s="658"/>
      <c r="L303" s="658"/>
      <c r="M303" s="658"/>
      <c r="N303" s="658"/>
      <c r="O303" s="658"/>
      <c r="P303" s="658"/>
      <c r="Q303" s="658"/>
      <c r="R303" s="658"/>
      <c r="S303" s="658"/>
      <c r="T303" s="658"/>
      <c r="U303" s="658"/>
      <c r="V303" s="658"/>
      <c r="W303" s="658"/>
      <c r="X303" s="658"/>
      <c r="Y303" s="658"/>
      <c r="Z303" s="658"/>
    </row>
    <row r="304" spans="1:26">
      <c r="A304" s="658"/>
      <c r="B304" s="658"/>
      <c r="C304" s="658"/>
      <c r="D304" s="658"/>
      <c r="E304" s="658"/>
      <c r="F304" s="658"/>
      <c r="G304" s="658"/>
      <c r="H304" s="658"/>
      <c r="I304" s="658"/>
      <c r="J304" s="658"/>
      <c r="K304" s="658"/>
      <c r="L304" s="658"/>
      <c r="M304" s="658"/>
      <c r="N304" s="658"/>
      <c r="O304" s="658"/>
      <c r="P304" s="658"/>
      <c r="Q304" s="658"/>
      <c r="R304" s="658"/>
      <c r="S304" s="658"/>
      <c r="T304" s="658"/>
      <c r="U304" s="658"/>
      <c r="V304" s="658"/>
      <c r="W304" s="658"/>
      <c r="X304" s="658"/>
      <c r="Y304" s="658"/>
      <c r="Z304" s="658"/>
    </row>
    <row r="305" spans="1:26">
      <c r="A305" s="658"/>
      <c r="B305" s="658"/>
      <c r="C305" s="658"/>
      <c r="D305" s="658"/>
      <c r="E305" s="658"/>
      <c r="F305" s="658"/>
      <c r="G305" s="658"/>
      <c r="H305" s="658"/>
      <c r="I305" s="658"/>
      <c r="J305" s="658"/>
      <c r="K305" s="658"/>
      <c r="L305" s="658"/>
      <c r="M305" s="658"/>
      <c r="N305" s="658"/>
      <c r="O305" s="658"/>
      <c r="P305" s="658"/>
      <c r="Q305" s="658"/>
      <c r="R305" s="658"/>
      <c r="S305" s="658"/>
      <c r="T305" s="658"/>
      <c r="U305" s="658"/>
      <c r="V305" s="658"/>
      <c r="W305" s="658"/>
      <c r="X305" s="658"/>
      <c r="Y305" s="658"/>
      <c r="Z305" s="658"/>
    </row>
    <row r="306" spans="1:26">
      <c r="A306" s="658"/>
      <c r="B306" s="658"/>
      <c r="C306" s="658"/>
      <c r="D306" s="658"/>
      <c r="E306" s="658"/>
      <c r="F306" s="658"/>
      <c r="G306" s="658"/>
      <c r="H306" s="658"/>
      <c r="I306" s="658"/>
      <c r="J306" s="658"/>
      <c r="K306" s="658"/>
      <c r="L306" s="658"/>
      <c r="M306" s="658"/>
      <c r="N306" s="658"/>
      <c r="O306" s="658"/>
      <c r="P306" s="658"/>
      <c r="Q306" s="658"/>
      <c r="R306" s="658"/>
      <c r="S306" s="658"/>
      <c r="T306" s="658"/>
      <c r="U306" s="658"/>
      <c r="V306" s="658"/>
      <c r="W306" s="658"/>
      <c r="X306" s="658"/>
      <c r="Y306" s="658"/>
      <c r="Z306" s="658"/>
    </row>
    <row r="307" spans="1:26">
      <c r="A307" s="658"/>
      <c r="B307" s="658"/>
      <c r="C307" s="658"/>
      <c r="D307" s="658"/>
      <c r="E307" s="658"/>
      <c r="F307" s="658"/>
      <c r="G307" s="658"/>
      <c r="H307" s="658"/>
      <c r="I307" s="658"/>
      <c r="J307" s="658"/>
      <c r="K307" s="658"/>
      <c r="L307" s="658"/>
      <c r="M307" s="658"/>
      <c r="N307" s="658"/>
      <c r="O307" s="658"/>
      <c r="P307" s="658"/>
      <c r="Q307" s="658"/>
      <c r="R307" s="658"/>
      <c r="S307" s="658"/>
      <c r="T307" s="658"/>
      <c r="U307" s="658"/>
      <c r="V307" s="658"/>
      <c r="W307" s="658"/>
      <c r="X307" s="658"/>
      <c r="Y307" s="658"/>
      <c r="Z307" s="658"/>
    </row>
    <row r="308" spans="1:26">
      <c r="A308" s="658"/>
      <c r="B308" s="658"/>
      <c r="C308" s="658"/>
      <c r="D308" s="658"/>
      <c r="E308" s="658"/>
      <c r="F308" s="658"/>
      <c r="G308" s="658"/>
      <c r="H308" s="658"/>
      <c r="I308" s="658"/>
      <c r="J308" s="658"/>
      <c r="K308" s="658"/>
      <c r="L308" s="658"/>
      <c r="M308" s="658"/>
      <c r="N308" s="658"/>
      <c r="O308" s="658"/>
      <c r="P308" s="658"/>
      <c r="Q308" s="658"/>
      <c r="R308" s="658"/>
      <c r="S308" s="658"/>
      <c r="T308" s="658"/>
      <c r="U308" s="658"/>
      <c r="V308" s="658"/>
      <c r="W308" s="658"/>
      <c r="X308" s="658"/>
      <c r="Y308" s="658"/>
      <c r="Z308" s="658"/>
    </row>
    <row r="309" spans="1:26">
      <c r="A309" s="658"/>
      <c r="B309" s="658"/>
      <c r="C309" s="658"/>
      <c r="D309" s="658"/>
      <c r="E309" s="658"/>
      <c r="F309" s="658"/>
      <c r="G309" s="658"/>
      <c r="H309" s="658"/>
      <c r="I309" s="658"/>
      <c r="J309" s="658"/>
      <c r="K309" s="658"/>
      <c r="L309" s="658"/>
      <c r="M309" s="658"/>
      <c r="N309" s="658"/>
      <c r="O309" s="658"/>
      <c r="P309" s="658"/>
      <c r="Q309" s="658"/>
      <c r="R309" s="658"/>
      <c r="S309" s="658"/>
      <c r="T309" s="658"/>
      <c r="U309" s="658"/>
      <c r="V309" s="658"/>
      <c r="W309" s="658"/>
      <c r="X309" s="658"/>
      <c r="Y309" s="658"/>
      <c r="Z309" s="658"/>
    </row>
    <row r="310" spans="1:26">
      <c r="A310" s="658"/>
      <c r="B310" s="658"/>
      <c r="C310" s="658"/>
      <c r="D310" s="658"/>
      <c r="E310" s="658"/>
      <c r="F310" s="658"/>
      <c r="G310" s="658"/>
      <c r="H310" s="658"/>
      <c r="I310" s="658"/>
      <c r="J310" s="658"/>
      <c r="K310" s="658"/>
      <c r="L310" s="658"/>
      <c r="M310" s="658"/>
      <c r="N310" s="658"/>
      <c r="O310" s="658"/>
      <c r="P310" s="658"/>
      <c r="Q310" s="658"/>
      <c r="R310" s="658"/>
      <c r="S310" s="658"/>
      <c r="T310" s="658"/>
      <c r="U310" s="658"/>
      <c r="V310" s="658"/>
      <c r="W310" s="658"/>
      <c r="X310" s="658"/>
      <c r="Y310" s="658"/>
      <c r="Z310" s="658"/>
    </row>
    <row r="311" spans="1:26">
      <c r="A311" s="658"/>
      <c r="B311" s="658"/>
      <c r="C311" s="658"/>
      <c r="D311" s="658"/>
      <c r="E311" s="658"/>
      <c r="F311" s="658"/>
      <c r="G311" s="658"/>
      <c r="H311" s="658"/>
      <c r="I311" s="658"/>
      <c r="J311" s="658"/>
      <c r="K311" s="658"/>
      <c r="L311" s="658"/>
      <c r="M311" s="658"/>
      <c r="N311" s="658"/>
      <c r="O311" s="658"/>
      <c r="P311" s="658"/>
      <c r="Q311" s="658"/>
      <c r="R311" s="658"/>
      <c r="S311" s="658"/>
      <c r="T311" s="658"/>
      <c r="U311" s="658"/>
      <c r="V311" s="658"/>
      <c r="W311" s="658"/>
      <c r="X311" s="658"/>
      <c r="Y311" s="658"/>
      <c r="Z311" s="658"/>
    </row>
    <row r="312" spans="1:26">
      <c r="A312" s="658"/>
      <c r="B312" s="658"/>
      <c r="C312" s="658"/>
      <c r="D312" s="658"/>
      <c r="E312" s="658"/>
      <c r="F312" s="658"/>
      <c r="G312" s="658"/>
      <c r="H312" s="658"/>
      <c r="I312" s="658"/>
      <c r="J312" s="658"/>
      <c r="K312" s="658"/>
      <c r="L312" s="658"/>
      <c r="M312" s="658"/>
      <c r="N312" s="658"/>
      <c r="O312" s="658"/>
      <c r="P312" s="658"/>
      <c r="Q312" s="658"/>
      <c r="R312" s="658"/>
      <c r="S312" s="658"/>
      <c r="T312" s="658"/>
      <c r="U312" s="658"/>
      <c r="V312" s="658"/>
      <c r="W312" s="658"/>
      <c r="X312" s="658"/>
      <c r="Y312" s="658"/>
      <c r="Z312" s="658"/>
    </row>
    <row r="313" spans="1:26">
      <c r="A313" s="658"/>
      <c r="B313" s="658"/>
      <c r="C313" s="658"/>
      <c r="D313" s="658"/>
      <c r="E313" s="658"/>
      <c r="F313" s="658"/>
      <c r="G313" s="658"/>
      <c r="H313" s="658"/>
      <c r="I313" s="658"/>
      <c r="J313" s="658"/>
      <c r="K313" s="658"/>
      <c r="L313" s="658"/>
      <c r="M313" s="658"/>
      <c r="N313" s="658"/>
      <c r="O313" s="658"/>
      <c r="P313" s="658"/>
      <c r="Q313" s="658"/>
      <c r="R313" s="658"/>
      <c r="S313" s="658"/>
      <c r="T313" s="658"/>
      <c r="U313" s="658"/>
      <c r="V313" s="658"/>
      <c r="W313" s="658"/>
      <c r="X313" s="658"/>
      <c r="Y313" s="658"/>
      <c r="Z313" s="658"/>
    </row>
    <row r="314" spans="1:26">
      <c r="A314" s="658"/>
      <c r="B314" s="658"/>
      <c r="C314" s="658"/>
      <c r="D314" s="658"/>
      <c r="E314" s="658"/>
      <c r="F314" s="658"/>
      <c r="G314" s="658"/>
      <c r="H314" s="658"/>
      <c r="I314" s="658"/>
      <c r="J314" s="658"/>
      <c r="K314" s="658"/>
      <c r="L314" s="658"/>
      <c r="M314" s="658"/>
      <c r="N314" s="658"/>
      <c r="O314" s="658"/>
      <c r="P314" s="658"/>
      <c r="Q314" s="658"/>
      <c r="R314" s="658"/>
      <c r="S314" s="658"/>
      <c r="T314" s="658"/>
      <c r="U314" s="658"/>
      <c r="V314" s="658"/>
      <c r="W314" s="658"/>
      <c r="X314" s="658"/>
      <c r="Y314" s="658"/>
      <c r="Z314" s="658"/>
    </row>
    <row r="315" spans="1:26">
      <c r="A315" s="658"/>
      <c r="B315" s="658"/>
      <c r="C315" s="658"/>
      <c r="D315" s="658"/>
      <c r="E315" s="658"/>
      <c r="F315" s="658"/>
      <c r="G315" s="658"/>
      <c r="H315" s="658"/>
      <c r="I315" s="658"/>
      <c r="J315" s="658"/>
      <c r="K315" s="658"/>
      <c r="L315" s="658"/>
      <c r="M315" s="658"/>
      <c r="N315" s="658"/>
      <c r="O315" s="658"/>
      <c r="P315" s="658"/>
      <c r="Q315" s="658"/>
      <c r="R315" s="658"/>
      <c r="S315" s="658"/>
      <c r="T315" s="658"/>
      <c r="U315" s="658"/>
      <c r="V315" s="658"/>
      <c r="W315" s="658"/>
      <c r="X315" s="658"/>
      <c r="Y315" s="658"/>
      <c r="Z315" s="658"/>
    </row>
    <row r="316" spans="1:26">
      <c r="A316" s="658"/>
      <c r="B316" s="658"/>
      <c r="C316" s="658"/>
      <c r="D316" s="658"/>
      <c r="E316" s="658"/>
      <c r="F316" s="658"/>
      <c r="G316" s="658"/>
      <c r="H316" s="658"/>
      <c r="I316" s="658"/>
      <c r="J316" s="658"/>
      <c r="K316" s="658"/>
      <c r="L316" s="658"/>
      <c r="M316" s="658"/>
      <c r="N316" s="658"/>
      <c r="O316" s="658"/>
      <c r="P316" s="658"/>
      <c r="Q316" s="658"/>
      <c r="R316" s="658"/>
      <c r="S316" s="658"/>
      <c r="T316" s="658"/>
      <c r="U316" s="658"/>
      <c r="V316" s="658"/>
      <c r="W316" s="658"/>
      <c r="X316" s="658"/>
      <c r="Y316" s="658"/>
      <c r="Z316" s="658"/>
    </row>
    <row r="317" spans="1:26">
      <c r="A317" s="658"/>
      <c r="B317" s="658"/>
      <c r="C317" s="658"/>
      <c r="D317" s="658"/>
      <c r="E317" s="658"/>
      <c r="F317" s="658"/>
      <c r="G317" s="658"/>
      <c r="H317" s="658"/>
      <c r="I317" s="658"/>
      <c r="J317" s="658"/>
      <c r="K317" s="658"/>
      <c r="L317" s="658"/>
      <c r="M317" s="658"/>
      <c r="N317" s="658"/>
      <c r="O317" s="658"/>
      <c r="P317" s="658"/>
      <c r="Q317" s="658"/>
      <c r="R317" s="658"/>
      <c r="S317" s="658"/>
      <c r="T317" s="658"/>
      <c r="U317" s="658"/>
      <c r="V317" s="658"/>
      <c r="W317" s="658"/>
      <c r="X317" s="658"/>
      <c r="Y317" s="658"/>
      <c r="Z317" s="658"/>
    </row>
    <row r="318" spans="1:26">
      <c r="A318" s="658"/>
      <c r="B318" s="658"/>
      <c r="C318" s="658"/>
      <c r="D318" s="658"/>
      <c r="E318" s="658"/>
      <c r="F318" s="658"/>
      <c r="G318" s="658"/>
      <c r="H318" s="658"/>
      <c r="I318" s="658"/>
      <c r="J318" s="658"/>
      <c r="K318" s="658"/>
      <c r="L318" s="658"/>
      <c r="M318" s="658"/>
      <c r="N318" s="658"/>
      <c r="O318" s="658"/>
      <c r="P318" s="658"/>
      <c r="Q318" s="658"/>
      <c r="R318" s="658"/>
      <c r="S318" s="658"/>
      <c r="T318" s="658"/>
      <c r="U318" s="658"/>
      <c r="V318" s="658"/>
      <c r="W318" s="658"/>
      <c r="X318" s="658"/>
      <c r="Y318" s="658"/>
      <c r="Z318" s="658"/>
    </row>
    <row r="319" spans="1:26">
      <c r="A319" s="658"/>
      <c r="B319" s="658"/>
      <c r="C319" s="658"/>
      <c r="D319" s="658"/>
      <c r="E319" s="658"/>
      <c r="F319" s="658"/>
      <c r="G319" s="658"/>
      <c r="H319" s="658"/>
      <c r="I319" s="658"/>
      <c r="J319" s="658"/>
      <c r="K319" s="658"/>
      <c r="L319" s="658"/>
      <c r="M319" s="658"/>
      <c r="N319" s="658"/>
      <c r="O319" s="658"/>
      <c r="P319" s="658"/>
      <c r="Q319" s="658"/>
      <c r="R319" s="658"/>
      <c r="S319" s="658"/>
      <c r="T319" s="658"/>
      <c r="U319" s="658"/>
      <c r="V319" s="658"/>
      <c r="W319" s="658"/>
      <c r="X319" s="658"/>
      <c r="Y319" s="658"/>
      <c r="Z319" s="658"/>
    </row>
    <row r="320" spans="1:26">
      <c r="A320" s="658"/>
      <c r="B320" s="658"/>
      <c r="C320" s="658"/>
      <c r="D320" s="658"/>
      <c r="E320" s="658"/>
      <c r="F320" s="658"/>
      <c r="G320" s="658"/>
      <c r="H320" s="658"/>
      <c r="I320" s="658"/>
      <c r="J320" s="658"/>
      <c r="K320" s="658"/>
      <c r="L320" s="658"/>
      <c r="M320" s="658"/>
      <c r="N320" s="658"/>
      <c r="O320" s="658"/>
      <c r="P320" s="658"/>
      <c r="Q320" s="658"/>
      <c r="R320" s="658"/>
      <c r="S320" s="658"/>
      <c r="T320" s="658"/>
      <c r="U320" s="658"/>
      <c r="V320" s="658"/>
      <c r="W320" s="658"/>
      <c r="X320" s="658"/>
      <c r="Y320" s="658"/>
      <c r="Z320" s="658"/>
    </row>
    <row r="321" spans="1:26">
      <c r="A321" s="658"/>
      <c r="B321" s="658"/>
      <c r="C321" s="658"/>
      <c r="D321" s="658"/>
      <c r="E321" s="658"/>
      <c r="F321" s="658"/>
      <c r="G321" s="658"/>
      <c r="H321" s="658"/>
      <c r="I321" s="658"/>
      <c r="J321" s="658"/>
      <c r="K321" s="658"/>
      <c r="L321" s="658"/>
      <c r="M321" s="658"/>
      <c r="N321" s="658"/>
      <c r="O321" s="658"/>
      <c r="P321" s="658"/>
      <c r="Q321" s="658"/>
      <c r="R321" s="658"/>
      <c r="S321" s="658"/>
      <c r="T321" s="658"/>
      <c r="U321" s="658"/>
      <c r="V321" s="658"/>
      <c r="W321" s="658"/>
      <c r="X321" s="658"/>
      <c r="Y321" s="658"/>
      <c r="Z321" s="658"/>
    </row>
    <row r="322" spans="1:26">
      <c r="A322" s="658"/>
      <c r="B322" s="658"/>
      <c r="C322" s="658"/>
      <c r="D322" s="658"/>
      <c r="E322" s="658"/>
      <c r="F322" s="658"/>
      <c r="G322" s="658"/>
      <c r="H322" s="658"/>
      <c r="I322" s="658"/>
      <c r="J322" s="658"/>
      <c r="K322" s="658"/>
      <c r="L322" s="658"/>
      <c r="M322" s="658"/>
      <c r="N322" s="658"/>
      <c r="O322" s="658"/>
      <c r="P322" s="658"/>
      <c r="Q322" s="658"/>
      <c r="R322" s="658"/>
      <c r="S322" s="658"/>
      <c r="T322" s="658"/>
      <c r="U322" s="658"/>
      <c r="V322" s="658"/>
      <c r="W322" s="658"/>
      <c r="X322" s="658"/>
      <c r="Y322" s="658"/>
      <c r="Z322" s="658"/>
    </row>
    <row r="323" spans="1:26">
      <c r="A323" s="658"/>
      <c r="B323" s="658"/>
      <c r="C323" s="658"/>
      <c r="D323" s="658"/>
      <c r="E323" s="658"/>
      <c r="F323" s="658"/>
      <c r="G323" s="658"/>
      <c r="H323" s="658"/>
      <c r="I323" s="658"/>
      <c r="J323" s="658"/>
      <c r="K323" s="658"/>
      <c r="L323" s="658"/>
      <c r="M323" s="658"/>
      <c r="N323" s="658"/>
      <c r="O323" s="658"/>
      <c r="P323" s="658"/>
      <c r="Q323" s="658"/>
      <c r="R323" s="658"/>
      <c r="S323" s="658"/>
      <c r="T323" s="658"/>
      <c r="U323" s="658"/>
      <c r="V323" s="658"/>
      <c r="W323" s="658"/>
      <c r="X323" s="658"/>
      <c r="Y323" s="658"/>
      <c r="Z323" s="658"/>
    </row>
    <row r="324" spans="1:26">
      <c r="A324" s="658"/>
      <c r="B324" s="658"/>
      <c r="C324" s="658"/>
      <c r="D324" s="658"/>
      <c r="E324" s="658"/>
      <c r="F324" s="658"/>
      <c r="G324" s="658"/>
      <c r="H324" s="658"/>
      <c r="I324" s="658"/>
      <c r="J324" s="658"/>
      <c r="K324" s="658"/>
      <c r="L324" s="658"/>
      <c r="M324" s="658"/>
      <c r="N324" s="658"/>
      <c r="O324" s="658"/>
      <c r="P324" s="658"/>
      <c r="Q324" s="658"/>
      <c r="R324" s="658"/>
      <c r="S324" s="658"/>
      <c r="T324" s="658"/>
      <c r="U324" s="658"/>
      <c r="V324" s="658"/>
      <c r="W324" s="658"/>
      <c r="X324" s="658"/>
      <c r="Y324" s="658"/>
      <c r="Z324" s="658"/>
    </row>
    <row r="325" spans="1:26">
      <c r="A325" s="658"/>
      <c r="B325" s="658"/>
      <c r="C325" s="658"/>
      <c r="D325" s="658"/>
      <c r="E325" s="658"/>
      <c r="F325" s="658"/>
      <c r="G325" s="658"/>
      <c r="H325" s="658"/>
      <c r="I325" s="658"/>
      <c r="J325" s="658"/>
      <c r="K325" s="658"/>
      <c r="L325" s="658"/>
      <c r="M325" s="658"/>
      <c r="N325" s="658"/>
      <c r="O325" s="658"/>
      <c r="P325" s="658"/>
      <c r="Q325" s="658"/>
      <c r="R325" s="658"/>
      <c r="S325" s="658"/>
      <c r="T325" s="658"/>
      <c r="U325" s="658"/>
      <c r="V325" s="658"/>
      <c r="W325" s="658"/>
      <c r="X325" s="658"/>
      <c r="Y325" s="658"/>
      <c r="Z325" s="658"/>
    </row>
    <row r="326" spans="1:26">
      <c r="A326" s="658"/>
      <c r="B326" s="658"/>
      <c r="C326" s="658"/>
      <c r="D326" s="658"/>
      <c r="E326" s="658"/>
      <c r="F326" s="658"/>
      <c r="G326" s="658"/>
      <c r="H326" s="658"/>
      <c r="I326" s="658"/>
      <c r="J326" s="658"/>
      <c r="K326" s="658"/>
      <c r="L326" s="658"/>
      <c r="M326" s="658"/>
      <c r="N326" s="658"/>
      <c r="O326" s="658"/>
      <c r="P326" s="658"/>
      <c r="Q326" s="658"/>
      <c r="R326" s="658"/>
      <c r="S326" s="658"/>
      <c r="T326" s="658"/>
      <c r="U326" s="658"/>
      <c r="V326" s="658"/>
      <c r="W326" s="658"/>
      <c r="X326" s="658"/>
      <c r="Y326" s="658"/>
      <c r="Z326" s="658"/>
    </row>
    <row r="327" spans="1:26">
      <c r="A327" s="658"/>
      <c r="B327" s="658"/>
      <c r="C327" s="658"/>
      <c r="D327" s="658"/>
      <c r="E327" s="658"/>
      <c r="F327" s="658"/>
      <c r="G327" s="658"/>
      <c r="H327" s="658"/>
      <c r="I327" s="658"/>
      <c r="J327" s="658"/>
      <c r="K327" s="658"/>
      <c r="L327" s="658"/>
      <c r="M327" s="658"/>
      <c r="N327" s="658"/>
      <c r="O327" s="658"/>
      <c r="P327" s="658"/>
      <c r="Q327" s="658"/>
      <c r="R327" s="658"/>
      <c r="S327" s="658"/>
      <c r="T327" s="658"/>
      <c r="U327" s="658"/>
      <c r="V327" s="658"/>
      <c r="W327" s="658"/>
      <c r="X327" s="658"/>
      <c r="Y327" s="658"/>
      <c r="Z327" s="658"/>
    </row>
    <row r="328" spans="1:26">
      <c r="A328" s="658"/>
      <c r="B328" s="658"/>
      <c r="C328" s="658"/>
      <c r="D328" s="658"/>
      <c r="E328" s="658"/>
      <c r="F328" s="658"/>
      <c r="G328" s="658"/>
      <c r="H328" s="658"/>
      <c r="I328" s="658"/>
      <c r="J328" s="658"/>
      <c r="K328" s="658"/>
      <c r="L328" s="658"/>
      <c r="M328" s="658"/>
      <c r="N328" s="658"/>
      <c r="O328" s="658"/>
      <c r="P328" s="658"/>
      <c r="Q328" s="658"/>
      <c r="R328" s="658"/>
      <c r="S328" s="658"/>
      <c r="T328" s="658"/>
      <c r="U328" s="658"/>
      <c r="V328" s="658"/>
      <c r="W328" s="658"/>
      <c r="X328" s="658"/>
      <c r="Y328" s="658"/>
      <c r="Z328" s="658"/>
    </row>
    <row r="329" spans="1:26">
      <c r="A329" s="658"/>
      <c r="B329" s="658"/>
      <c r="C329" s="658"/>
      <c r="D329" s="658"/>
      <c r="E329" s="658"/>
      <c r="F329" s="658"/>
      <c r="G329" s="658"/>
      <c r="H329" s="658"/>
      <c r="I329" s="658"/>
      <c r="J329" s="658"/>
      <c r="K329" s="658"/>
      <c r="L329" s="658"/>
      <c r="M329" s="658"/>
      <c r="N329" s="658"/>
      <c r="O329" s="658"/>
      <c r="P329" s="658"/>
      <c r="Q329" s="658"/>
      <c r="R329" s="658"/>
      <c r="S329" s="658"/>
      <c r="T329" s="658"/>
      <c r="U329" s="658"/>
      <c r="V329" s="658"/>
      <c r="W329" s="658"/>
      <c r="X329" s="658"/>
      <c r="Y329" s="658"/>
      <c r="Z329" s="658"/>
    </row>
    <row r="330" spans="1:26">
      <c r="A330" s="658"/>
      <c r="B330" s="658"/>
      <c r="C330" s="658"/>
      <c r="D330" s="658"/>
      <c r="E330" s="658"/>
      <c r="F330" s="658"/>
      <c r="G330" s="658"/>
      <c r="H330" s="658"/>
      <c r="I330" s="658"/>
      <c r="J330" s="658"/>
      <c r="K330" s="658"/>
      <c r="L330" s="658"/>
      <c r="M330" s="658"/>
      <c r="N330" s="658"/>
      <c r="O330" s="658"/>
      <c r="P330" s="658"/>
      <c r="Q330" s="658"/>
      <c r="R330" s="658"/>
      <c r="S330" s="658"/>
      <c r="T330" s="658"/>
      <c r="U330" s="658"/>
      <c r="V330" s="658"/>
      <c r="W330" s="658"/>
      <c r="X330" s="658"/>
      <c r="Y330" s="658"/>
      <c r="Z330" s="658"/>
    </row>
    <row r="331" spans="1:26">
      <c r="A331" s="658"/>
      <c r="B331" s="658"/>
      <c r="C331" s="658"/>
      <c r="D331" s="658"/>
      <c r="E331" s="658"/>
      <c r="F331" s="658"/>
      <c r="G331" s="658"/>
      <c r="H331" s="658"/>
      <c r="I331" s="658"/>
      <c r="J331" s="658"/>
      <c r="K331" s="658"/>
      <c r="L331" s="658"/>
      <c r="M331" s="658"/>
      <c r="N331" s="658"/>
      <c r="O331" s="658"/>
      <c r="P331" s="658"/>
      <c r="Q331" s="658"/>
      <c r="R331" s="658"/>
      <c r="S331" s="658"/>
      <c r="T331" s="658"/>
      <c r="U331" s="658"/>
      <c r="V331" s="658"/>
      <c r="W331" s="658"/>
      <c r="X331" s="658"/>
      <c r="Y331" s="658"/>
      <c r="Z331" s="658"/>
    </row>
    <row r="332" spans="1:26">
      <c r="A332" s="658"/>
      <c r="B332" s="658"/>
      <c r="C332" s="658"/>
      <c r="D332" s="658"/>
      <c r="E332" s="658"/>
      <c r="F332" s="658"/>
      <c r="G332" s="658"/>
      <c r="H332" s="658"/>
      <c r="I332" s="658"/>
      <c r="J332" s="658"/>
      <c r="K332" s="658"/>
      <c r="L332" s="658"/>
      <c r="M332" s="658"/>
      <c r="N332" s="658"/>
      <c r="O332" s="658"/>
      <c r="P332" s="658"/>
      <c r="Q332" s="658"/>
      <c r="R332" s="658"/>
      <c r="S332" s="658"/>
      <c r="T332" s="658"/>
      <c r="U332" s="658"/>
      <c r="V332" s="658"/>
      <c r="W332" s="658"/>
      <c r="X332" s="658"/>
      <c r="Y332" s="658"/>
      <c r="Z332" s="658"/>
    </row>
    <row r="333" spans="1:26">
      <c r="A333" s="658"/>
      <c r="B333" s="658"/>
      <c r="C333" s="658"/>
      <c r="D333" s="658"/>
      <c r="E333" s="658"/>
      <c r="F333" s="658"/>
      <c r="G333" s="658"/>
      <c r="H333" s="658"/>
      <c r="I333" s="658"/>
      <c r="J333" s="658"/>
      <c r="K333" s="658"/>
      <c r="L333" s="658"/>
      <c r="M333" s="658"/>
      <c r="N333" s="658"/>
      <c r="O333" s="658"/>
      <c r="P333" s="658"/>
      <c r="Q333" s="658"/>
      <c r="R333" s="658"/>
      <c r="S333" s="658"/>
      <c r="T333" s="658"/>
      <c r="U333" s="658"/>
      <c r="V333" s="658"/>
      <c r="W333" s="658"/>
      <c r="X333" s="658"/>
      <c r="Y333" s="658"/>
      <c r="Z333" s="658"/>
    </row>
    <row r="334" spans="1:26">
      <c r="A334" s="658"/>
      <c r="B334" s="658"/>
      <c r="C334" s="658"/>
      <c r="D334" s="658"/>
      <c r="E334" s="658"/>
      <c r="F334" s="658"/>
      <c r="G334" s="658"/>
      <c r="H334" s="658"/>
      <c r="I334" s="658"/>
      <c r="J334" s="658"/>
      <c r="K334" s="658"/>
      <c r="L334" s="658"/>
      <c r="M334" s="658"/>
      <c r="N334" s="658"/>
      <c r="O334" s="658"/>
      <c r="P334" s="658"/>
      <c r="Q334" s="658"/>
      <c r="R334" s="658"/>
      <c r="S334" s="658"/>
      <c r="T334" s="658"/>
      <c r="U334" s="658"/>
      <c r="V334" s="658"/>
      <c r="W334" s="658"/>
      <c r="X334" s="658"/>
      <c r="Y334" s="658"/>
      <c r="Z334" s="658"/>
    </row>
    <row r="335" spans="1:26">
      <c r="A335" s="658"/>
      <c r="B335" s="658"/>
      <c r="C335" s="658"/>
      <c r="D335" s="658"/>
      <c r="E335" s="658"/>
      <c r="F335" s="658"/>
      <c r="G335" s="658"/>
      <c r="H335" s="658"/>
      <c r="I335" s="658"/>
      <c r="J335" s="658"/>
      <c r="K335" s="658"/>
      <c r="L335" s="658"/>
      <c r="M335" s="658"/>
      <c r="N335" s="658"/>
      <c r="O335" s="658"/>
      <c r="P335" s="658"/>
      <c r="Q335" s="658"/>
      <c r="R335" s="658"/>
      <c r="S335" s="658"/>
      <c r="T335" s="658"/>
      <c r="U335" s="658"/>
      <c r="V335" s="658"/>
      <c r="W335" s="658"/>
      <c r="X335" s="658"/>
      <c r="Y335" s="658"/>
      <c r="Z335" s="658"/>
    </row>
    <row r="336" spans="1:26">
      <c r="A336" s="658"/>
      <c r="B336" s="658"/>
      <c r="C336" s="658"/>
      <c r="D336" s="658"/>
      <c r="E336" s="658"/>
      <c r="F336" s="658"/>
      <c r="G336" s="658"/>
      <c r="H336" s="658"/>
      <c r="I336" s="658"/>
      <c r="J336" s="658"/>
      <c r="K336" s="658"/>
      <c r="L336" s="658"/>
      <c r="M336" s="658"/>
      <c r="N336" s="658"/>
      <c r="O336" s="658"/>
      <c r="P336" s="658"/>
      <c r="Q336" s="658"/>
      <c r="R336" s="658"/>
      <c r="S336" s="658"/>
      <c r="T336" s="658"/>
      <c r="U336" s="658"/>
      <c r="V336" s="658"/>
      <c r="W336" s="658"/>
      <c r="X336" s="658"/>
      <c r="Y336" s="658"/>
      <c r="Z336" s="658"/>
    </row>
    <row r="337" spans="1:26">
      <c r="A337" s="658"/>
      <c r="B337" s="658"/>
      <c r="C337" s="658"/>
      <c r="D337" s="658"/>
      <c r="E337" s="658"/>
      <c r="F337" s="658"/>
      <c r="G337" s="658"/>
      <c r="H337" s="658"/>
      <c r="I337" s="658"/>
      <c r="J337" s="658"/>
      <c r="K337" s="658"/>
      <c r="L337" s="658"/>
      <c r="M337" s="658"/>
      <c r="N337" s="658"/>
      <c r="O337" s="658"/>
      <c r="P337" s="658"/>
      <c r="Q337" s="658"/>
      <c r="R337" s="658"/>
      <c r="S337" s="658"/>
      <c r="T337" s="658"/>
      <c r="U337" s="658"/>
      <c r="V337" s="658"/>
      <c r="W337" s="658"/>
      <c r="X337" s="658"/>
      <c r="Y337" s="658"/>
      <c r="Z337" s="658"/>
    </row>
    <row r="338" spans="1:26">
      <c r="A338" s="658"/>
      <c r="B338" s="658"/>
      <c r="C338" s="658"/>
      <c r="D338" s="658"/>
      <c r="E338" s="658"/>
      <c r="F338" s="658"/>
      <c r="G338" s="658"/>
      <c r="H338" s="658"/>
      <c r="I338" s="658"/>
      <c r="J338" s="658"/>
      <c r="K338" s="658"/>
      <c r="L338" s="658"/>
      <c r="M338" s="658"/>
      <c r="N338" s="658"/>
      <c r="O338" s="658"/>
      <c r="P338" s="658"/>
      <c r="Q338" s="658"/>
      <c r="R338" s="658"/>
      <c r="S338" s="658"/>
      <c r="T338" s="658"/>
      <c r="U338" s="658"/>
      <c r="V338" s="658"/>
      <c r="W338" s="658"/>
      <c r="X338" s="658"/>
      <c r="Y338" s="658"/>
      <c r="Z338" s="658"/>
    </row>
    <row r="339" spans="1:26">
      <c r="A339" s="658"/>
      <c r="B339" s="658"/>
      <c r="C339" s="658"/>
      <c r="D339" s="658"/>
      <c r="E339" s="658"/>
      <c r="F339" s="658"/>
      <c r="G339" s="658"/>
      <c r="H339" s="658"/>
      <c r="I339" s="658"/>
      <c r="J339" s="658"/>
      <c r="K339" s="658"/>
      <c r="L339" s="658"/>
      <c r="M339" s="658"/>
      <c r="N339" s="658"/>
      <c r="O339" s="658"/>
      <c r="P339" s="658"/>
      <c r="Q339" s="658"/>
      <c r="R339" s="658"/>
      <c r="S339" s="658"/>
      <c r="T339" s="658"/>
      <c r="U339" s="658"/>
      <c r="V339" s="658"/>
      <c r="W339" s="658"/>
      <c r="X339" s="658"/>
      <c r="Y339" s="658"/>
      <c r="Z339" s="658"/>
    </row>
    <row r="340" spans="1:26">
      <c r="A340" s="658"/>
      <c r="B340" s="658"/>
      <c r="C340" s="658"/>
      <c r="D340" s="658"/>
      <c r="E340" s="658"/>
      <c r="F340" s="658"/>
      <c r="G340" s="658"/>
      <c r="H340" s="658"/>
      <c r="I340" s="658"/>
      <c r="J340" s="658"/>
      <c r="K340" s="658"/>
      <c r="L340" s="658"/>
      <c r="M340" s="658"/>
      <c r="N340" s="658"/>
      <c r="O340" s="658"/>
      <c r="P340" s="658"/>
      <c r="Q340" s="658"/>
      <c r="R340" s="658"/>
      <c r="S340" s="658"/>
      <c r="T340" s="658"/>
      <c r="U340" s="658"/>
      <c r="V340" s="658"/>
      <c r="W340" s="658"/>
      <c r="X340" s="658"/>
      <c r="Y340" s="658"/>
      <c r="Z340" s="658"/>
    </row>
    <row r="341" spans="1:26">
      <c r="A341" s="658"/>
      <c r="B341" s="658"/>
      <c r="C341" s="658"/>
      <c r="D341" s="658"/>
      <c r="E341" s="658"/>
      <c r="F341" s="658"/>
      <c r="G341" s="658"/>
      <c r="H341" s="658"/>
      <c r="I341" s="658"/>
      <c r="J341" s="658"/>
      <c r="K341" s="658"/>
      <c r="L341" s="658"/>
      <c r="M341" s="658"/>
      <c r="N341" s="658"/>
      <c r="O341" s="658"/>
      <c r="P341" s="658"/>
      <c r="Q341" s="658"/>
      <c r="R341" s="658"/>
      <c r="S341" s="658"/>
      <c r="T341" s="658"/>
      <c r="U341" s="658"/>
      <c r="V341" s="658"/>
      <c r="W341" s="658"/>
      <c r="X341" s="658"/>
      <c r="Y341" s="658"/>
      <c r="Z341" s="658"/>
    </row>
    <row r="342" spans="1:26">
      <c r="A342" s="658"/>
      <c r="B342" s="658"/>
      <c r="C342" s="658"/>
      <c r="D342" s="658"/>
      <c r="E342" s="658"/>
      <c r="F342" s="658"/>
      <c r="G342" s="658"/>
      <c r="H342" s="658"/>
      <c r="I342" s="658"/>
      <c r="J342" s="658"/>
      <c r="K342" s="658"/>
      <c r="L342" s="658"/>
      <c r="M342" s="658"/>
      <c r="N342" s="658"/>
      <c r="O342" s="658"/>
      <c r="P342" s="658"/>
      <c r="Q342" s="658"/>
      <c r="R342" s="658"/>
      <c r="S342" s="658"/>
      <c r="T342" s="658"/>
      <c r="U342" s="658"/>
      <c r="V342" s="658"/>
      <c r="W342" s="658"/>
      <c r="X342" s="658"/>
      <c r="Y342" s="658"/>
      <c r="Z342" s="658"/>
    </row>
    <row r="343" spans="1:26">
      <c r="A343" s="658"/>
      <c r="B343" s="658"/>
      <c r="C343" s="658"/>
      <c r="D343" s="658"/>
      <c r="E343" s="658"/>
      <c r="F343" s="658"/>
      <c r="G343" s="658"/>
      <c r="H343" s="658"/>
      <c r="I343" s="658"/>
      <c r="J343" s="658"/>
      <c r="K343" s="658"/>
      <c r="L343" s="658"/>
      <c r="M343" s="658"/>
      <c r="N343" s="658"/>
      <c r="O343" s="658"/>
      <c r="P343" s="658"/>
      <c r="Q343" s="658"/>
      <c r="R343" s="658"/>
      <c r="S343" s="658"/>
      <c r="T343" s="658"/>
      <c r="U343" s="658"/>
      <c r="V343" s="658"/>
      <c r="W343" s="658"/>
      <c r="X343" s="658"/>
      <c r="Y343" s="658"/>
      <c r="Z343" s="658"/>
    </row>
    <row r="344" spans="1:26">
      <c r="A344" s="658"/>
      <c r="B344" s="658"/>
      <c r="C344" s="658"/>
      <c r="D344" s="658"/>
      <c r="E344" s="658"/>
      <c r="F344" s="658"/>
      <c r="G344" s="658"/>
      <c r="H344" s="658"/>
      <c r="I344" s="658"/>
      <c r="J344" s="658"/>
      <c r="K344" s="658"/>
      <c r="L344" s="658"/>
      <c r="M344" s="658"/>
      <c r="N344" s="658"/>
      <c r="O344" s="658"/>
      <c r="P344" s="658"/>
      <c r="Q344" s="658"/>
      <c r="R344" s="658"/>
      <c r="S344" s="658"/>
      <c r="T344" s="658"/>
      <c r="U344" s="658"/>
      <c r="V344" s="658"/>
      <c r="W344" s="658"/>
      <c r="X344" s="658"/>
      <c r="Y344" s="658"/>
      <c r="Z344" s="658"/>
    </row>
    <row r="345" spans="1:26">
      <c r="A345" s="658"/>
      <c r="B345" s="658"/>
      <c r="C345" s="658"/>
      <c r="D345" s="658"/>
      <c r="E345" s="658"/>
      <c r="F345" s="658"/>
      <c r="G345" s="658"/>
      <c r="H345" s="658"/>
      <c r="I345" s="658"/>
      <c r="J345" s="658"/>
      <c r="K345" s="658"/>
      <c r="L345" s="658"/>
      <c r="M345" s="658"/>
      <c r="N345" s="658"/>
      <c r="O345" s="658"/>
      <c r="P345" s="658"/>
      <c r="Q345" s="658"/>
      <c r="R345" s="658"/>
      <c r="S345" s="658"/>
      <c r="T345" s="658"/>
      <c r="U345" s="658"/>
      <c r="V345" s="658"/>
      <c r="W345" s="658"/>
      <c r="X345" s="658"/>
      <c r="Y345" s="658"/>
      <c r="Z345" s="658"/>
    </row>
    <row r="346" spans="1:26">
      <c r="A346" s="658"/>
      <c r="B346" s="658"/>
      <c r="C346" s="658"/>
      <c r="D346" s="658"/>
      <c r="E346" s="658"/>
      <c r="F346" s="658"/>
      <c r="G346" s="658"/>
      <c r="H346" s="658"/>
      <c r="I346" s="658"/>
      <c r="J346" s="658"/>
      <c r="K346" s="658"/>
      <c r="L346" s="658"/>
      <c r="M346" s="658"/>
      <c r="N346" s="658"/>
      <c r="O346" s="658"/>
      <c r="P346" s="658"/>
      <c r="Q346" s="658"/>
      <c r="R346" s="658"/>
      <c r="S346" s="658"/>
      <c r="T346" s="658"/>
      <c r="U346" s="658"/>
      <c r="V346" s="658"/>
      <c r="W346" s="658"/>
      <c r="X346" s="658"/>
      <c r="Y346" s="658"/>
      <c r="Z346" s="658"/>
    </row>
    <row r="347" spans="1:26">
      <c r="A347" s="658"/>
      <c r="B347" s="658"/>
      <c r="C347" s="658"/>
      <c r="D347" s="658"/>
      <c r="E347" s="658"/>
      <c r="F347" s="658"/>
      <c r="G347" s="658"/>
      <c r="H347" s="658"/>
      <c r="I347" s="658"/>
      <c r="J347" s="658"/>
      <c r="K347" s="658"/>
      <c r="L347" s="658"/>
      <c r="M347" s="658"/>
      <c r="N347" s="658"/>
      <c r="O347" s="658"/>
      <c r="P347" s="658"/>
      <c r="Q347" s="658"/>
      <c r="R347" s="658"/>
      <c r="S347" s="658"/>
      <c r="T347" s="658"/>
      <c r="U347" s="658"/>
      <c r="V347" s="658"/>
      <c r="W347" s="658"/>
      <c r="X347" s="658"/>
      <c r="Y347" s="658"/>
      <c r="Z347" s="658"/>
    </row>
    <row r="348" spans="1:26">
      <c r="A348" s="658"/>
      <c r="B348" s="658"/>
      <c r="C348" s="658"/>
      <c r="D348" s="658"/>
      <c r="E348" s="658"/>
      <c r="F348" s="658"/>
      <c r="G348" s="658"/>
      <c r="H348" s="658"/>
      <c r="I348" s="658"/>
      <c r="J348" s="658"/>
      <c r="K348" s="658"/>
      <c r="L348" s="658"/>
      <c r="M348" s="658"/>
      <c r="N348" s="658"/>
      <c r="O348" s="658"/>
      <c r="P348" s="658"/>
      <c r="Q348" s="658"/>
      <c r="R348" s="658"/>
      <c r="S348" s="658"/>
      <c r="T348" s="658"/>
      <c r="U348" s="658"/>
      <c r="V348" s="658"/>
      <c r="W348" s="658"/>
      <c r="X348" s="658"/>
      <c r="Y348" s="658"/>
      <c r="Z348" s="658"/>
    </row>
    <row r="349" spans="1:26">
      <c r="A349" s="658"/>
      <c r="B349" s="658"/>
      <c r="C349" s="658"/>
      <c r="D349" s="658"/>
      <c r="E349" s="658"/>
      <c r="F349" s="658"/>
      <c r="G349" s="658"/>
      <c r="H349" s="658"/>
      <c r="I349" s="658"/>
      <c r="J349" s="658"/>
      <c r="K349" s="658"/>
      <c r="L349" s="658"/>
      <c r="M349" s="658"/>
      <c r="N349" s="658"/>
      <c r="O349" s="658"/>
      <c r="P349" s="658"/>
      <c r="Q349" s="658"/>
      <c r="R349" s="658"/>
      <c r="S349" s="658"/>
      <c r="T349" s="658"/>
      <c r="U349" s="658"/>
      <c r="V349" s="658"/>
      <c r="W349" s="658"/>
      <c r="X349" s="658"/>
      <c r="Y349" s="658"/>
      <c r="Z349" s="658"/>
    </row>
    <row r="350" spans="1:26">
      <c r="A350" s="658"/>
      <c r="B350" s="658"/>
      <c r="C350" s="658"/>
      <c r="D350" s="658"/>
      <c r="E350" s="658"/>
      <c r="F350" s="658"/>
      <c r="G350" s="658"/>
      <c r="H350" s="658"/>
      <c r="I350" s="658"/>
      <c r="J350" s="658"/>
      <c r="K350" s="658"/>
      <c r="L350" s="658"/>
      <c r="M350" s="658"/>
      <c r="N350" s="658"/>
      <c r="O350" s="658"/>
      <c r="P350" s="658"/>
      <c r="Q350" s="658"/>
      <c r="R350" s="658"/>
      <c r="S350" s="658"/>
      <c r="T350" s="658"/>
      <c r="U350" s="658"/>
      <c r="V350" s="658"/>
      <c r="W350" s="658"/>
      <c r="X350" s="658"/>
      <c r="Y350" s="658"/>
      <c r="Z350" s="658"/>
    </row>
    <row r="351" spans="1:26">
      <c r="A351" s="658"/>
      <c r="B351" s="658"/>
      <c r="C351" s="658"/>
      <c r="D351" s="658"/>
      <c r="E351" s="658"/>
      <c r="F351" s="658"/>
      <c r="G351" s="658"/>
      <c r="H351" s="658"/>
      <c r="I351" s="658"/>
      <c r="J351" s="658"/>
      <c r="K351" s="658"/>
      <c r="L351" s="658"/>
      <c r="M351" s="658"/>
      <c r="N351" s="658"/>
      <c r="O351" s="658"/>
      <c r="P351" s="658"/>
      <c r="Q351" s="658"/>
      <c r="R351" s="658"/>
      <c r="S351" s="658"/>
      <c r="T351" s="658"/>
      <c r="U351" s="658"/>
      <c r="V351" s="658"/>
      <c r="W351" s="658"/>
      <c r="X351" s="658"/>
      <c r="Y351" s="658"/>
      <c r="Z351" s="658"/>
    </row>
    <row r="352" spans="1:26">
      <c r="A352" s="658"/>
      <c r="B352" s="658"/>
      <c r="C352" s="658"/>
      <c r="D352" s="658"/>
      <c r="E352" s="658"/>
      <c r="F352" s="658"/>
      <c r="G352" s="658"/>
      <c r="H352" s="658"/>
      <c r="I352" s="658"/>
      <c r="J352" s="658"/>
      <c r="K352" s="658"/>
      <c r="L352" s="658"/>
      <c r="M352" s="658"/>
      <c r="N352" s="658"/>
      <c r="O352" s="658"/>
      <c r="P352" s="658"/>
      <c r="Q352" s="658"/>
      <c r="R352" s="658"/>
      <c r="S352" s="658"/>
      <c r="T352" s="658"/>
      <c r="U352" s="658"/>
      <c r="V352" s="658"/>
      <c r="W352" s="658"/>
      <c r="X352" s="658"/>
      <c r="Y352" s="658"/>
      <c r="Z352" s="658"/>
    </row>
    <row r="353" spans="1:26">
      <c r="A353" s="658"/>
      <c r="B353" s="658"/>
      <c r="C353" s="658"/>
      <c r="D353" s="658"/>
      <c r="E353" s="658"/>
      <c r="F353" s="658"/>
      <c r="G353" s="658"/>
      <c r="H353" s="658"/>
      <c r="I353" s="658"/>
      <c r="J353" s="658"/>
      <c r="K353" s="658"/>
      <c r="L353" s="658"/>
      <c r="M353" s="658"/>
      <c r="N353" s="658"/>
      <c r="O353" s="658"/>
      <c r="P353" s="658"/>
      <c r="Q353" s="658"/>
      <c r="R353" s="658"/>
      <c r="S353" s="658"/>
      <c r="T353" s="658"/>
      <c r="U353" s="658"/>
      <c r="V353" s="658"/>
      <c r="W353" s="658"/>
      <c r="X353" s="658"/>
      <c r="Y353" s="658"/>
      <c r="Z353" s="658"/>
    </row>
    <row r="354" spans="1:26">
      <c r="A354" s="658"/>
      <c r="B354" s="658"/>
      <c r="C354" s="658"/>
      <c r="D354" s="658"/>
      <c r="E354" s="658"/>
      <c r="F354" s="658"/>
      <c r="G354" s="658"/>
      <c r="H354" s="658"/>
      <c r="I354" s="658"/>
      <c r="J354" s="658"/>
      <c r="K354" s="658"/>
      <c r="L354" s="658"/>
      <c r="M354" s="658"/>
      <c r="N354" s="658"/>
      <c r="O354" s="658"/>
      <c r="P354" s="658"/>
      <c r="Q354" s="658"/>
      <c r="R354" s="658"/>
      <c r="S354" s="658"/>
      <c r="T354" s="658"/>
      <c r="U354" s="658"/>
      <c r="V354" s="658"/>
      <c r="W354" s="658"/>
      <c r="X354" s="658"/>
      <c r="Y354" s="658"/>
      <c r="Z354" s="658"/>
    </row>
    <row r="355" spans="1:26">
      <c r="A355" s="658"/>
      <c r="B355" s="658"/>
      <c r="C355" s="658"/>
      <c r="D355" s="658"/>
      <c r="E355" s="658"/>
      <c r="F355" s="658"/>
      <c r="G355" s="658"/>
      <c r="H355" s="658"/>
      <c r="I355" s="658"/>
      <c r="J355" s="658"/>
      <c r="K355" s="658"/>
      <c r="L355" s="658"/>
      <c r="M355" s="658"/>
      <c r="N355" s="658"/>
      <c r="O355" s="658"/>
      <c r="P355" s="658"/>
      <c r="Q355" s="658"/>
      <c r="R355" s="658"/>
      <c r="S355" s="658"/>
      <c r="T355" s="658"/>
      <c r="U355" s="658"/>
      <c r="V355" s="658"/>
      <c r="W355" s="658"/>
      <c r="X355" s="658"/>
      <c r="Y355" s="658"/>
      <c r="Z355" s="658"/>
    </row>
    <row r="356" spans="1:26">
      <c r="A356" s="658"/>
      <c r="B356" s="658"/>
      <c r="C356" s="658"/>
      <c r="D356" s="658"/>
      <c r="E356" s="658"/>
      <c r="F356" s="658"/>
      <c r="G356" s="658"/>
      <c r="H356" s="658"/>
      <c r="I356" s="658"/>
      <c r="J356" s="658"/>
      <c r="K356" s="658"/>
      <c r="L356" s="658"/>
      <c r="M356" s="658"/>
      <c r="N356" s="658"/>
      <c r="O356" s="658"/>
      <c r="P356" s="658"/>
      <c r="Q356" s="658"/>
      <c r="R356" s="658"/>
      <c r="S356" s="658"/>
      <c r="T356" s="658"/>
      <c r="U356" s="658"/>
      <c r="V356" s="658"/>
      <c r="W356" s="658"/>
      <c r="X356" s="658"/>
      <c r="Y356" s="658"/>
      <c r="Z356" s="658"/>
    </row>
    <row r="357" spans="1:26">
      <c r="A357" s="658"/>
      <c r="B357" s="658"/>
      <c r="C357" s="658"/>
      <c r="D357" s="658"/>
      <c r="E357" s="658"/>
      <c r="F357" s="658"/>
      <c r="G357" s="658"/>
      <c r="H357" s="658"/>
      <c r="I357" s="658"/>
      <c r="J357" s="658"/>
      <c r="K357" s="658"/>
      <c r="L357" s="658"/>
      <c r="M357" s="658"/>
      <c r="N357" s="658"/>
      <c r="O357" s="658"/>
      <c r="P357" s="658"/>
      <c r="Q357" s="658"/>
      <c r="R357" s="658"/>
      <c r="S357" s="658"/>
      <c r="T357" s="658"/>
      <c r="U357" s="658"/>
      <c r="V357" s="658"/>
      <c r="W357" s="658"/>
      <c r="X357" s="658"/>
      <c r="Y357" s="658"/>
      <c r="Z357" s="658"/>
    </row>
    <row r="358" spans="1:26">
      <c r="A358" s="658"/>
      <c r="B358" s="658"/>
      <c r="C358" s="658"/>
      <c r="D358" s="658"/>
      <c r="E358" s="658"/>
      <c r="F358" s="658"/>
      <c r="G358" s="658"/>
      <c r="H358" s="658"/>
      <c r="I358" s="658"/>
      <c r="J358" s="658"/>
      <c r="K358" s="658"/>
      <c r="L358" s="658"/>
      <c r="M358" s="658"/>
      <c r="N358" s="658"/>
      <c r="O358" s="658"/>
      <c r="P358" s="658"/>
      <c r="Q358" s="658"/>
      <c r="R358" s="658"/>
      <c r="S358" s="658"/>
      <c r="T358" s="658"/>
      <c r="U358" s="658"/>
      <c r="V358" s="658"/>
      <c r="W358" s="658"/>
      <c r="X358" s="658"/>
      <c r="Y358" s="658"/>
      <c r="Z358" s="658"/>
    </row>
    <row r="359" spans="1:26">
      <c r="A359" s="658"/>
      <c r="B359" s="658"/>
      <c r="C359" s="658"/>
      <c r="D359" s="658"/>
      <c r="E359" s="658"/>
      <c r="F359" s="658"/>
      <c r="G359" s="658"/>
      <c r="H359" s="658"/>
      <c r="I359" s="658"/>
      <c r="J359" s="658"/>
      <c r="K359" s="658"/>
      <c r="L359" s="658"/>
      <c r="M359" s="658"/>
      <c r="N359" s="658"/>
      <c r="O359" s="658"/>
      <c r="P359" s="658"/>
      <c r="Q359" s="658"/>
      <c r="R359" s="658"/>
      <c r="S359" s="658"/>
      <c r="T359" s="658"/>
      <c r="U359" s="658"/>
      <c r="V359" s="658"/>
      <c r="W359" s="658"/>
      <c r="X359" s="658"/>
      <c r="Y359" s="658"/>
      <c r="Z359" s="658"/>
    </row>
    <row r="360" spans="1:26">
      <c r="A360" s="658"/>
      <c r="B360" s="658"/>
      <c r="C360" s="658"/>
      <c r="D360" s="658"/>
      <c r="E360" s="658"/>
      <c r="F360" s="658"/>
      <c r="G360" s="658"/>
      <c r="H360" s="658"/>
      <c r="I360" s="658"/>
      <c r="J360" s="658"/>
      <c r="K360" s="658"/>
      <c r="L360" s="658"/>
      <c r="M360" s="658"/>
      <c r="N360" s="658"/>
      <c r="O360" s="658"/>
      <c r="P360" s="658"/>
      <c r="Q360" s="658"/>
      <c r="R360" s="658"/>
      <c r="S360" s="658"/>
      <c r="T360" s="658"/>
      <c r="U360" s="658"/>
      <c r="V360" s="658"/>
      <c r="W360" s="658"/>
      <c r="X360" s="658"/>
      <c r="Y360" s="658"/>
      <c r="Z360" s="658"/>
    </row>
    <row r="361" spans="1:26">
      <c r="A361" s="658"/>
      <c r="B361" s="658"/>
      <c r="C361" s="658"/>
      <c r="D361" s="658"/>
      <c r="E361" s="658"/>
      <c r="F361" s="658"/>
      <c r="G361" s="658"/>
      <c r="H361" s="658"/>
      <c r="I361" s="658"/>
      <c r="J361" s="658"/>
      <c r="K361" s="658"/>
      <c r="L361" s="658"/>
      <c r="M361" s="658"/>
      <c r="N361" s="658"/>
      <c r="O361" s="658"/>
      <c r="P361" s="658"/>
      <c r="Q361" s="658"/>
      <c r="R361" s="658"/>
      <c r="S361" s="658"/>
      <c r="T361" s="658"/>
      <c r="U361" s="658"/>
      <c r="V361" s="658"/>
      <c r="W361" s="658"/>
      <c r="X361" s="658"/>
      <c r="Y361" s="658"/>
      <c r="Z361" s="658"/>
    </row>
    <row r="362" spans="1:26">
      <c r="A362" s="658"/>
      <c r="B362" s="658"/>
      <c r="C362" s="658"/>
      <c r="D362" s="658"/>
      <c r="E362" s="658"/>
      <c r="F362" s="658"/>
      <c r="G362" s="658"/>
      <c r="H362" s="658"/>
      <c r="I362" s="658"/>
      <c r="J362" s="658"/>
      <c r="K362" s="658"/>
      <c r="L362" s="658"/>
      <c r="M362" s="658"/>
      <c r="N362" s="658"/>
      <c r="O362" s="658"/>
      <c r="P362" s="658"/>
      <c r="Q362" s="658"/>
      <c r="R362" s="658"/>
      <c r="S362" s="658"/>
      <c r="T362" s="658"/>
      <c r="U362" s="658"/>
      <c r="V362" s="658"/>
      <c r="W362" s="658"/>
      <c r="X362" s="658"/>
      <c r="Y362" s="658"/>
      <c r="Z362" s="658"/>
    </row>
    <row r="363" spans="1:26">
      <c r="A363" s="658"/>
      <c r="B363" s="658"/>
      <c r="C363" s="658"/>
      <c r="D363" s="658"/>
      <c r="E363" s="658"/>
      <c r="F363" s="658"/>
      <c r="G363" s="658"/>
      <c r="H363" s="658"/>
      <c r="I363" s="658"/>
      <c r="J363" s="658"/>
      <c r="K363" s="658"/>
      <c r="L363" s="658"/>
      <c r="M363" s="658"/>
      <c r="N363" s="658"/>
      <c r="O363" s="658"/>
      <c r="P363" s="658"/>
      <c r="Q363" s="658"/>
      <c r="R363" s="658"/>
      <c r="S363" s="658"/>
      <c r="T363" s="658"/>
      <c r="U363" s="658"/>
      <c r="V363" s="658"/>
      <c r="W363" s="658"/>
      <c r="X363" s="658"/>
      <c r="Y363" s="658"/>
      <c r="Z363" s="658"/>
    </row>
    <row r="364" spans="1:26">
      <c r="A364" s="658"/>
      <c r="B364" s="658"/>
      <c r="C364" s="658"/>
      <c r="D364" s="658"/>
      <c r="E364" s="658"/>
      <c r="F364" s="658"/>
      <c r="G364" s="658"/>
      <c r="H364" s="658"/>
      <c r="I364" s="658"/>
      <c r="J364" s="658"/>
      <c r="K364" s="658"/>
      <c r="L364" s="658"/>
      <c r="M364" s="658"/>
      <c r="N364" s="658"/>
      <c r="O364" s="658"/>
      <c r="P364" s="658"/>
      <c r="Q364" s="658"/>
      <c r="R364" s="658"/>
      <c r="S364" s="658"/>
      <c r="T364" s="658"/>
      <c r="U364" s="658"/>
      <c r="V364" s="658"/>
      <c r="W364" s="658"/>
      <c r="X364" s="658"/>
      <c r="Y364" s="658"/>
      <c r="Z364" s="658"/>
    </row>
    <row r="365" spans="1:26">
      <c r="A365" s="658"/>
      <c r="B365" s="658"/>
      <c r="C365" s="658"/>
      <c r="D365" s="658"/>
      <c r="E365" s="658"/>
      <c r="F365" s="658"/>
      <c r="G365" s="658"/>
      <c r="H365" s="658"/>
      <c r="I365" s="658"/>
      <c r="J365" s="658"/>
      <c r="K365" s="658"/>
      <c r="L365" s="658"/>
      <c r="M365" s="658"/>
      <c r="N365" s="658"/>
      <c r="O365" s="658"/>
      <c r="P365" s="658"/>
      <c r="Q365" s="658"/>
      <c r="R365" s="658"/>
      <c r="S365" s="658"/>
      <c r="T365" s="658"/>
      <c r="U365" s="658"/>
      <c r="V365" s="658"/>
      <c r="W365" s="658"/>
      <c r="X365" s="658"/>
      <c r="Y365" s="658"/>
      <c r="Z365" s="658"/>
    </row>
    <row r="366" spans="1:26">
      <c r="A366" s="658"/>
      <c r="B366" s="658"/>
      <c r="C366" s="658"/>
      <c r="D366" s="658"/>
      <c r="E366" s="658"/>
      <c r="F366" s="658"/>
      <c r="G366" s="658"/>
      <c r="H366" s="658"/>
      <c r="I366" s="658"/>
      <c r="J366" s="658"/>
      <c r="K366" s="658"/>
      <c r="L366" s="658"/>
      <c r="M366" s="658"/>
      <c r="N366" s="658"/>
      <c r="O366" s="658"/>
      <c r="P366" s="658"/>
      <c r="Q366" s="658"/>
      <c r="R366" s="658"/>
      <c r="S366" s="658"/>
      <c r="T366" s="658"/>
      <c r="U366" s="658"/>
      <c r="V366" s="658"/>
      <c r="W366" s="658"/>
      <c r="X366" s="658"/>
      <c r="Y366" s="658"/>
      <c r="Z366" s="658"/>
    </row>
    <row r="367" spans="1:26">
      <c r="A367" s="658"/>
      <c r="B367" s="658"/>
      <c r="C367" s="658"/>
      <c r="D367" s="658"/>
      <c r="E367" s="658"/>
      <c r="F367" s="658"/>
      <c r="G367" s="658"/>
      <c r="H367" s="658"/>
      <c r="I367" s="658"/>
      <c r="J367" s="658"/>
      <c r="K367" s="658"/>
      <c r="L367" s="658"/>
      <c r="M367" s="658"/>
      <c r="N367" s="658"/>
      <c r="O367" s="658"/>
      <c r="P367" s="658"/>
      <c r="Q367" s="658"/>
      <c r="R367" s="658"/>
      <c r="S367" s="658"/>
      <c r="T367" s="658"/>
      <c r="U367" s="658"/>
      <c r="V367" s="658"/>
      <c r="W367" s="658"/>
      <c r="X367" s="658"/>
      <c r="Y367" s="658"/>
      <c r="Z367" s="658"/>
    </row>
    <row r="368" spans="1:26">
      <c r="A368" s="658"/>
      <c r="B368" s="658"/>
      <c r="C368" s="658"/>
      <c r="D368" s="658"/>
      <c r="E368" s="658"/>
      <c r="F368" s="658"/>
      <c r="G368" s="658"/>
      <c r="H368" s="658"/>
      <c r="I368" s="658"/>
      <c r="J368" s="658"/>
      <c r="K368" s="658"/>
      <c r="L368" s="658"/>
      <c r="M368" s="658"/>
      <c r="N368" s="658"/>
      <c r="O368" s="658"/>
      <c r="P368" s="658"/>
      <c r="Q368" s="658"/>
      <c r="R368" s="658"/>
      <c r="S368" s="658"/>
      <c r="T368" s="658"/>
      <c r="U368" s="658"/>
      <c r="V368" s="658"/>
      <c r="W368" s="658"/>
      <c r="X368" s="658"/>
      <c r="Y368" s="658"/>
      <c r="Z368" s="658"/>
    </row>
    <row r="369" spans="1:26">
      <c r="A369" s="658"/>
      <c r="B369" s="658"/>
      <c r="C369" s="658"/>
      <c r="D369" s="658"/>
      <c r="E369" s="658"/>
      <c r="F369" s="658"/>
      <c r="G369" s="658"/>
      <c r="H369" s="658"/>
      <c r="I369" s="658"/>
      <c r="J369" s="658"/>
      <c r="K369" s="658"/>
      <c r="L369" s="658"/>
      <c r="M369" s="658"/>
      <c r="N369" s="658"/>
      <c r="O369" s="658"/>
      <c r="P369" s="658"/>
      <c r="Q369" s="658"/>
      <c r="R369" s="658"/>
      <c r="S369" s="658"/>
      <c r="T369" s="658"/>
      <c r="U369" s="658"/>
      <c r="V369" s="658"/>
      <c r="W369" s="658"/>
      <c r="X369" s="658"/>
      <c r="Y369" s="658"/>
      <c r="Z369" s="658"/>
    </row>
    <row r="370" spans="1:26">
      <c r="A370" s="658"/>
      <c r="B370" s="658"/>
      <c r="C370" s="658"/>
      <c r="D370" s="658"/>
      <c r="E370" s="658"/>
      <c r="F370" s="658"/>
      <c r="G370" s="658"/>
      <c r="H370" s="658"/>
      <c r="I370" s="658"/>
      <c r="J370" s="658"/>
      <c r="K370" s="658"/>
      <c r="L370" s="658"/>
      <c r="M370" s="658"/>
      <c r="N370" s="658"/>
      <c r="O370" s="658"/>
      <c r="P370" s="658"/>
      <c r="Q370" s="658"/>
      <c r="R370" s="658"/>
      <c r="S370" s="658"/>
      <c r="T370" s="658"/>
      <c r="U370" s="658"/>
      <c r="V370" s="658"/>
      <c r="W370" s="658"/>
      <c r="X370" s="658"/>
      <c r="Y370" s="658"/>
      <c r="Z370" s="658"/>
    </row>
    <row r="371" spans="1:26">
      <c r="A371" s="658"/>
      <c r="B371" s="658"/>
      <c r="C371" s="658"/>
      <c r="D371" s="658"/>
      <c r="E371" s="658"/>
      <c r="F371" s="658"/>
      <c r="G371" s="658"/>
      <c r="H371" s="658"/>
      <c r="I371" s="658"/>
      <c r="J371" s="658"/>
      <c r="K371" s="658"/>
      <c r="L371" s="658"/>
      <c r="M371" s="658"/>
      <c r="N371" s="658"/>
      <c r="O371" s="658"/>
      <c r="P371" s="658"/>
      <c r="Q371" s="658"/>
      <c r="R371" s="658"/>
      <c r="S371" s="658"/>
      <c r="T371" s="658"/>
      <c r="U371" s="658"/>
      <c r="V371" s="658"/>
      <c r="W371" s="658"/>
      <c r="X371" s="658"/>
      <c r="Y371" s="658"/>
      <c r="Z371" s="658"/>
    </row>
    <row r="372" spans="1:26">
      <c r="A372" s="658"/>
      <c r="B372" s="658"/>
      <c r="C372" s="658"/>
      <c r="D372" s="658"/>
      <c r="E372" s="658"/>
      <c r="F372" s="658"/>
      <c r="G372" s="658"/>
      <c r="H372" s="658"/>
      <c r="I372" s="658"/>
      <c r="J372" s="658"/>
      <c r="K372" s="658"/>
      <c r="L372" s="658"/>
      <c r="M372" s="658"/>
      <c r="N372" s="658"/>
      <c r="O372" s="658"/>
      <c r="P372" s="658"/>
      <c r="Q372" s="658"/>
      <c r="R372" s="658"/>
      <c r="S372" s="658"/>
      <c r="T372" s="658"/>
      <c r="U372" s="658"/>
      <c r="V372" s="658"/>
      <c r="W372" s="658"/>
      <c r="X372" s="658"/>
      <c r="Y372" s="658"/>
      <c r="Z372" s="658"/>
    </row>
    <row r="373" spans="1:26">
      <c r="A373" s="658"/>
      <c r="B373" s="658"/>
      <c r="C373" s="658"/>
      <c r="D373" s="658"/>
      <c r="E373" s="658"/>
      <c r="F373" s="658"/>
      <c r="G373" s="658"/>
      <c r="H373" s="658"/>
      <c r="I373" s="658"/>
      <c r="J373" s="658"/>
      <c r="K373" s="658"/>
      <c r="L373" s="658"/>
      <c r="M373" s="658"/>
      <c r="N373" s="658"/>
      <c r="O373" s="658"/>
      <c r="P373" s="658"/>
      <c r="Q373" s="658"/>
      <c r="R373" s="658"/>
      <c r="S373" s="658"/>
      <c r="T373" s="658"/>
      <c r="U373" s="658"/>
      <c r="V373" s="658"/>
      <c r="W373" s="658"/>
      <c r="X373" s="658"/>
      <c r="Y373" s="658"/>
      <c r="Z373" s="658"/>
    </row>
    <row r="374" spans="1:26">
      <c r="A374" s="658"/>
      <c r="B374" s="658"/>
      <c r="C374" s="658"/>
      <c r="D374" s="658"/>
      <c r="E374" s="658"/>
      <c r="F374" s="658"/>
      <c r="G374" s="658"/>
      <c r="H374" s="658"/>
      <c r="I374" s="658"/>
      <c r="J374" s="658"/>
      <c r="K374" s="658"/>
      <c r="L374" s="658"/>
      <c r="M374" s="658"/>
      <c r="N374" s="658"/>
      <c r="O374" s="658"/>
      <c r="P374" s="658"/>
      <c r="Q374" s="658"/>
      <c r="R374" s="658"/>
      <c r="S374" s="658"/>
      <c r="T374" s="658"/>
      <c r="U374" s="658"/>
      <c r="V374" s="658"/>
      <c r="W374" s="658"/>
      <c r="X374" s="658"/>
      <c r="Y374" s="658"/>
      <c r="Z374" s="658"/>
    </row>
    <row r="375" spans="1:26">
      <c r="A375" s="658"/>
      <c r="B375" s="658"/>
      <c r="C375" s="658"/>
      <c r="D375" s="658"/>
      <c r="E375" s="658"/>
      <c r="F375" s="658"/>
      <c r="G375" s="658"/>
      <c r="H375" s="658"/>
      <c r="I375" s="658"/>
      <c r="J375" s="658"/>
      <c r="K375" s="658"/>
      <c r="L375" s="658"/>
      <c r="M375" s="658"/>
      <c r="N375" s="658"/>
      <c r="O375" s="658"/>
      <c r="P375" s="658"/>
      <c r="Q375" s="658"/>
      <c r="R375" s="658"/>
      <c r="S375" s="658"/>
      <c r="T375" s="658"/>
      <c r="U375" s="658"/>
      <c r="V375" s="658"/>
      <c r="W375" s="658"/>
      <c r="X375" s="658"/>
      <c r="Y375" s="658"/>
      <c r="Z375" s="658"/>
    </row>
    <row r="376" spans="1:26">
      <c r="A376" s="658"/>
      <c r="B376" s="658"/>
      <c r="C376" s="658"/>
      <c r="D376" s="658"/>
      <c r="E376" s="658"/>
      <c r="F376" s="658"/>
      <c r="G376" s="658"/>
      <c r="H376" s="658"/>
      <c r="I376" s="658"/>
      <c r="J376" s="658"/>
      <c r="K376" s="658"/>
      <c r="L376" s="658"/>
      <c r="M376" s="658"/>
      <c r="N376" s="658"/>
      <c r="O376" s="658"/>
      <c r="P376" s="658"/>
      <c r="Q376" s="658"/>
      <c r="R376" s="658"/>
      <c r="S376" s="658"/>
      <c r="T376" s="658"/>
      <c r="U376" s="658"/>
      <c r="V376" s="658"/>
      <c r="W376" s="658"/>
      <c r="X376" s="658"/>
      <c r="Y376" s="658"/>
      <c r="Z376" s="658"/>
    </row>
    <row r="377" spans="1:26">
      <c r="A377" s="658"/>
      <c r="B377" s="658"/>
      <c r="C377" s="658"/>
      <c r="D377" s="658"/>
      <c r="E377" s="658"/>
      <c r="F377" s="658"/>
      <c r="G377" s="658"/>
      <c r="H377" s="658"/>
      <c r="I377" s="658"/>
      <c r="J377" s="658"/>
      <c r="K377" s="658"/>
      <c r="L377" s="658"/>
      <c r="M377" s="658"/>
      <c r="N377" s="658"/>
      <c r="O377" s="658"/>
      <c r="P377" s="658"/>
      <c r="Q377" s="658"/>
      <c r="R377" s="658"/>
      <c r="S377" s="658"/>
      <c r="T377" s="658"/>
      <c r="U377" s="658"/>
      <c r="V377" s="658"/>
      <c r="W377" s="658"/>
      <c r="X377" s="658"/>
      <c r="Y377" s="658"/>
      <c r="Z377" s="658"/>
    </row>
    <row r="378" spans="1:26">
      <c r="A378" s="658"/>
      <c r="B378" s="658"/>
      <c r="C378" s="658"/>
      <c r="D378" s="658"/>
      <c r="E378" s="658"/>
      <c r="F378" s="658"/>
      <c r="G378" s="658"/>
      <c r="H378" s="658"/>
      <c r="I378" s="658"/>
      <c r="J378" s="658"/>
      <c r="K378" s="658"/>
      <c r="L378" s="658"/>
      <c r="M378" s="658"/>
      <c r="N378" s="658"/>
      <c r="O378" s="658"/>
      <c r="P378" s="658"/>
      <c r="Q378" s="658"/>
      <c r="R378" s="658"/>
      <c r="S378" s="658"/>
      <c r="T378" s="658"/>
      <c r="U378" s="658"/>
      <c r="V378" s="658"/>
      <c r="W378" s="658"/>
      <c r="X378" s="658"/>
      <c r="Y378" s="658"/>
      <c r="Z378" s="658"/>
    </row>
    <row r="379" spans="1:26">
      <c r="A379" s="658"/>
      <c r="B379" s="658"/>
      <c r="C379" s="658"/>
      <c r="D379" s="658"/>
      <c r="E379" s="658"/>
      <c r="F379" s="658"/>
      <c r="G379" s="658"/>
      <c r="H379" s="658"/>
      <c r="I379" s="658"/>
      <c r="J379" s="658"/>
      <c r="K379" s="658"/>
      <c r="L379" s="658"/>
      <c r="M379" s="658"/>
      <c r="N379" s="658"/>
      <c r="O379" s="658"/>
      <c r="P379" s="658"/>
      <c r="Q379" s="658"/>
      <c r="R379" s="658"/>
      <c r="S379" s="658"/>
      <c r="T379" s="658"/>
      <c r="U379" s="658"/>
      <c r="V379" s="658"/>
      <c r="W379" s="658"/>
      <c r="X379" s="658"/>
      <c r="Y379" s="658"/>
      <c r="Z379" s="658"/>
    </row>
    <row r="380" spans="1:26">
      <c r="A380" s="658"/>
      <c r="B380" s="658"/>
      <c r="C380" s="658"/>
      <c r="D380" s="658"/>
      <c r="E380" s="658"/>
      <c r="F380" s="658"/>
      <c r="G380" s="658"/>
      <c r="H380" s="658"/>
      <c r="I380" s="658"/>
      <c r="J380" s="658"/>
      <c r="K380" s="658"/>
      <c r="L380" s="658"/>
      <c r="M380" s="658"/>
      <c r="N380" s="658"/>
      <c r="O380" s="658"/>
      <c r="P380" s="658"/>
      <c r="Q380" s="658"/>
      <c r="R380" s="658"/>
      <c r="S380" s="658"/>
      <c r="T380" s="658"/>
      <c r="U380" s="658"/>
      <c r="V380" s="658"/>
      <c r="W380" s="658"/>
      <c r="X380" s="658"/>
      <c r="Y380" s="658"/>
      <c r="Z380" s="658"/>
    </row>
    <row r="381" spans="1:26">
      <c r="A381" s="658"/>
      <c r="B381" s="658"/>
      <c r="C381" s="658"/>
      <c r="D381" s="658"/>
      <c r="E381" s="658"/>
      <c r="F381" s="658"/>
      <c r="G381" s="658"/>
      <c r="H381" s="658"/>
      <c r="I381" s="658"/>
      <c r="J381" s="658"/>
      <c r="K381" s="658"/>
      <c r="L381" s="658"/>
      <c r="M381" s="658"/>
      <c r="N381" s="658"/>
      <c r="O381" s="658"/>
      <c r="P381" s="658"/>
      <c r="Q381" s="658"/>
      <c r="R381" s="658"/>
      <c r="S381" s="658"/>
      <c r="T381" s="658"/>
      <c r="U381" s="658"/>
      <c r="V381" s="658"/>
      <c r="W381" s="658"/>
      <c r="X381" s="658"/>
      <c r="Y381" s="658"/>
      <c r="Z381" s="658"/>
    </row>
    <row r="382" spans="1:26">
      <c r="A382" s="658"/>
      <c r="B382" s="658"/>
      <c r="C382" s="658"/>
      <c r="D382" s="658"/>
      <c r="E382" s="658"/>
      <c r="F382" s="658"/>
      <c r="G382" s="658"/>
      <c r="H382" s="658"/>
      <c r="I382" s="658"/>
      <c r="J382" s="658"/>
      <c r="K382" s="658"/>
      <c r="L382" s="658"/>
      <c r="M382" s="658"/>
      <c r="N382" s="658"/>
      <c r="O382" s="658"/>
      <c r="P382" s="658"/>
      <c r="Q382" s="658"/>
      <c r="R382" s="658"/>
      <c r="S382" s="658"/>
      <c r="T382" s="658"/>
      <c r="U382" s="658"/>
      <c r="V382" s="658"/>
      <c r="W382" s="658"/>
      <c r="X382" s="658"/>
      <c r="Y382" s="658"/>
      <c r="Z382" s="658"/>
    </row>
    <row r="383" spans="1:26">
      <c r="A383" s="658"/>
      <c r="B383" s="658"/>
      <c r="C383" s="658"/>
      <c r="D383" s="658"/>
      <c r="E383" s="658"/>
      <c r="F383" s="658"/>
      <c r="G383" s="658"/>
      <c r="H383" s="658"/>
      <c r="I383" s="658"/>
      <c r="J383" s="658"/>
      <c r="K383" s="658"/>
      <c r="L383" s="658"/>
      <c r="M383" s="658"/>
      <c r="N383" s="658"/>
      <c r="O383" s="658"/>
      <c r="P383" s="658"/>
      <c r="Q383" s="658"/>
      <c r="R383" s="658"/>
      <c r="S383" s="658"/>
      <c r="T383" s="658"/>
      <c r="U383" s="658"/>
      <c r="V383" s="658"/>
      <c r="W383" s="658"/>
      <c r="X383" s="658"/>
      <c r="Y383" s="658"/>
      <c r="Z383" s="658"/>
    </row>
    <row r="384" spans="1:26">
      <c r="A384" s="658"/>
      <c r="B384" s="658"/>
      <c r="C384" s="658"/>
      <c r="D384" s="658"/>
      <c r="E384" s="658"/>
      <c r="F384" s="658"/>
      <c r="G384" s="658"/>
      <c r="H384" s="658"/>
      <c r="I384" s="658"/>
      <c r="J384" s="658"/>
      <c r="K384" s="658"/>
      <c r="L384" s="658"/>
      <c r="M384" s="658"/>
      <c r="N384" s="658"/>
      <c r="O384" s="658"/>
      <c r="P384" s="658"/>
      <c r="Q384" s="658"/>
      <c r="R384" s="658"/>
      <c r="S384" s="658"/>
      <c r="T384" s="658"/>
      <c r="U384" s="658"/>
      <c r="V384" s="658"/>
      <c r="W384" s="658"/>
      <c r="X384" s="658"/>
      <c r="Y384" s="658"/>
      <c r="Z384" s="658"/>
    </row>
    <row r="385" spans="1:26">
      <c r="A385" s="658"/>
      <c r="B385" s="658"/>
      <c r="C385" s="658"/>
      <c r="D385" s="658"/>
      <c r="E385" s="658"/>
      <c r="F385" s="658"/>
      <c r="G385" s="658"/>
      <c r="H385" s="658"/>
      <c r="I385" s="658"/>
      <c r="J385" s="658"/>
      <c r="K385" s="658"/>
      <c r="L385" s="658"/>
      <c r="M385" s="658"/>
      <c r="N385" s="658"/>
      <c r="O385" s="658"/>
      <c r="P385" s="658"/>
      <c r="Q385" s="658"/>
      <c r="R385" s="658"/>
      <c r="S385" s="658"/>
      <c r="T385" s="658"/>
      <c r="U385" s="658"/>
      <c r="V385" s="658"/>
      <c r="W385" s="658"/>
      <c r="X385" s="658"/>
      <c r="Y385" s="658"/>
      <c r="Z385" s="658"/>
    </row>
    <row r="386" spans="1:26">
      <c r="A386" s="658"/>
      <c r="B386" s="658"/>
      <c r="C386" s="658"/>
      <c r="D386" s="658"/>
      <c r="E386" s="658"/>
      <c r="F386" s="658"/>
      <c r="G386" s="658"/>
      <c r="H386" s="658"/>
      <c r="I386" s="658"/>
      <c r="J386" s="658"/>
      <c r="K386" s="658"/>
      <c r="L386" s="658"/>
      <c r="M386" s="658"/>
      <c r="N386" s="658"/>
      <c r="O386" s="658"/>
      <c r="P386" s="658"/>
      <c r="Q386" s="658"/>
      <c r="R386" s="658"/>
      <c r="S386" s="658"/>
      <c r="T386" s="658"/>
      <c r="U386" s="658"/>
      <c r="V386" s="658"/>
      <c r="W386" s="658"/>
      <c r="X386" s="658"/>
      <c r="Y386" s="658"/>
      <c r="Z386" s="658"/>
    </row>
    <row r="387" spans="1:26">
      <c r="A387" s="658"/>
      <c r="B387" s="658"/>
      <c r="C387" s="658"/>
      <c r="D387" s="658"/>
      <c r="E387" s="658"/>
      <c r="F387" s="658"/>
      <c r="G387" s="658"/>
      <c r="H387" s="658"/>
      <c r="I387" s="658"/>
      <c r="J387" s="658"/>
      <c r="K387" s="658"/>
      <c r="L387" s="658"/>
      <c r="M387" s="658"/>
      <c r="N387" s="658"/>
      <c r="O387" s="658"/>
      <c r="P387" s="658"/>
      <c r="Q387" s="658"/>
      <c r="R387" s="658"/>
      <c r="S387" s="658"/>
      <c r="T387" s="658"/>
      <c r="U387" s="658"/>
      <c r="V387" s="658"/>
      <c r="W387" s="658"/>
      <c r="X387" s="658"/>
      <c r="Y387" s="658"/>
      <c r="Z387" s="658"/>
    </row>
    <row r="388" spans="1:26">
      <c r="A388" s="658"/>
      <c r="B388" s="658"/>
      <c r="C388" s="658"/>
      <c r="D388" s="658"/>
      <c r="E388" s="658"/>
      <c r="F388" s="658"/>
      <c r="G388" s="658"/>
      <c r="H388" s="658"/>
      <c r="I388" s="658"/>
      <c r="J388" s="658"/>
      <c r="K388" s="658"/>
      <c r="L388" s="658"/>
      <c r="M388" s="658"/>
      <c r="N388" s="658"/>
      <c r="O388" s="658"/>
      <c r="P388" s="658"/>
      <c r="Q388" s="658"/>
      <c r="R388" s="658"/>
      <c r="S388" s="658"/>
      <c r="T388" s="658"/>
      <c r="U388" s="658"/>
      <c r="V388" s="658"/>
      <c r="W388" s="658"/>
      <c r="X388" s="658"/>
      <c r="Y388" s="658"/>
      <c r="Z388" s="658"/>
    </row>
    <row r="389" spans="1:26">
      <c r="A389" s="658"/>
      <c r="B389" s="658"/>
      <c r="C389" s="658"/>
      <c r="D389" s="658"/>
      <c r="E389" s="658"/>
      <c r="F389" s="658"/>
      <c r="G389" s="658"/>
      <c r="H389" s="658"/>
      <c r="I389" s="658"/>
      <c r="J389" s="658"/>
      <c r="K389" s="658"/>
      <c r="L389" s="658"/>
      <c r="M389" s="658"/>
      <c r="N389" s="658"/>
      <c r="O389" s="658"/>
      <c r="P389" s="658"/>
      <c r="Q389" s="658"/>
      <c r="R389" s="658"/>
      <c r="S389" s="658"/>
      <c r="T389" s="658"/>
      <c r="U389" s="658"/>
      <c r="V389" s="658"/>
      <c r="W389" s="658"/>
      <c r="X389" s="658"/>
      <c r="Y389" s="658"/>
      <c r="Z389" s="658"/>
    </row>
    <row r="390" spans="1:26">
      <c r="A390" s="658"/>
      <c r="B390" s="658"/>
      <c r="C390" s="658"/>
      <c r="D390" s="658"/>
      <c r="E390" s="658"/>
      <c r="F390" s="658"/>
      <c r="G390" s="658"/>
      <c r="H390" s="658"/>
      <c r="I390" s="658"/>
      <c r="J390" s="658"/>
      <c r="K390" s="658"/>
      <c r="L390" s="658"/>
      <c r="M390" s="658"/>
      <c r="N390" s="658"/>
      <c r="O390" s="658"/>
      <c r="P390" s="658"/>
      <c r="Q390" s="658"/>
      <c r="R390" s="658"/>
      <c r="S390" s="658"/>
      <c r="T390" s="658"/>
      <c r="U390" s="658"/>
      <c r="V390" s="658"/>
      <c r="W390" s="658"/>
      <c r="X390" s="658"/>
      <c r="Y390" s="658"/>
      <c r="Z390" s="658"/>
    </row>
    <row r="391" spans="1:26">
      <c r="A391" s="658"/>
      <c r="B391" s="658"/>
      <c r="C391" s="658"/>
      <c r="D391" s="658"/>
      <c r="E391" s="658"/>
      <c r="F391" s="658"/>
      <c r="G391" s="658"/>
      <c r="H391" s="658"/>
      <c r="I391" s="658"/>
      <c r="J391" s="658"/>
      <c r="K391" s="658"/>
      <c r="L391" s="658"/>
      <c r="M391" s="658"/>
      <c r="N391" s="658"/>
      <c r="O391" s="658"/>
      <c r="P391" s="658"/>
      <c r="Q391" s="658"/>
      <c r="R391" s="658"/>
      <c r="S391" s="658"/>
      <c r="T391" s="658"/>
      <c r="U391" s="658"/>
      <c r="V391" s="658"/>
      <c r="W391" s="658"/>
      <c r="X391" s="658"/>
      <c r="Y391" s="658"/>
      <c r="Z391" s="658"/>
    </row>
    <row r="392" spans="1:26">
      <c r="A392" s="658"/>
      <c r="B392" s="658"/>
      <c r="C392" s="658"/>
      <c r="D392" s="658"/>
      <c r="E392" s="658"/>
      <c r="F392" s="658"/>
      <c r="G392" s="658"/>
      <c r="H392" s="658"/>
      <c r="I392" s="658"/>
      <c r="J392" s="658"/>
      <c r="K392" s="658"/>
      <c r="L392" s="658"/>
      <c r="M392" s="658"/>
      <c r="N392" s="658"/>
      <c r="O392" s="658"/>
      <c r="P392" s="658"/>
      <c r="Q392" s="658"/>
      <c r="R392" s="658"/>
      <c r="S392" s="658"/>
      <c r="T392" s="658"/>
      <c r="U392" s="658"/>
      <c r="V392" s="658"/>
      <c r="W392" s="658"/>
      <c r="X392" s="658"/>
      <c r="Y392" s="658"/>
      <c r="Z392" s="658"/>
    </row>
    <row r="393" spans="1:26">
      <c r="A393" s="658"/>
      <c r="B393" s="658"/>
      <c r="C393" s="658"/>
      <c r="D393" s="658"/>
      <c r="E393" s="658"/>
      <c r="F393" s="658"/>
      <c r="G393" s="658"/>
      <c r="H393" s="658"/>
      <c r="I393" s="658"/>
      <c r="J393" s="658"/>
      <c r="K393" s="658"/>
      <c r="L393" s="658"/>
      <c r="M393" s="658"/>
      <c r="N393" s="658"/>
      <c r="O393" s="658"/>
      <c r="P393" s="658"/>
      <c r="Q393" s="658"/>
      <c r="R393" s="658"/>
      <c r="S393" s="658"/>
      <c r="T393" s="658"/>
      <c r="U393" s="658"/>
      <c r="V393" s="658"/>
      <c r="W393" s="658"/>
      <c r="X393" s="658"/>
      <c r="Y393" s="658"/>
      <c r="Z393" s="658"/>
    </row>
    <row r="394" spans="1:26">
      <c r="A394" s="658"/>
      <c r="B394" s="658"/>
      <c r="C394" s="658"/>
      <c r="D394" s="658"/>
      <c r="E394" s="658"/>
      <c r="F394" s="658"/>
      <c r="G394" s="658"/>
      <c r="H394" s="658"/>
      <c r="I394" s="658"/>
      <c r="J394" s="658"/>
      <c r="K394" s="658"/>
      <c r="L394" s="658"/>
      <c r="M394" s="658"/>
      <c r="N394" s="658"/>
      <c r="O394" s="658"/>
      <c r="P394" s="658"/>
      <c r="Q394" s="658"/>
      <c r="R394" s="658"/>
      <c r="S394" s="658"/>
      <c r="T394" s="658"/>
      <c r="U394" s="658"/>
      <c r="V394" s="658"/>
      <c r="W394" s="658"/>
      <c r="X394" s="658"/>
      <c r="Y394" s="658"/>
      <c r="Z394" s="658"/>
    </row>
    <row r="395" spans="1:26">
      <c r="A395" s="658"/>
      <c r="B395" s="658"/>
      <c r="C395" s="658"/>
      <c r="D395" s="658"/>
      <c r="E395" s="658"/>
      <c r="F395" s="658"/>
      <c r="G395" s="658"/>
      <c r="H395" s="658"/>
      <c r="I395" s="658"/>
      <c r="J395" s="658"/>
      <c r="K395" s="658"/>
      <c r="L395" s="658"/>
      <c r="M395" s="658"/>
      <c r="N395" s="658"/>
      <c r="O395" s="658"/>
      <c r="P395" s="658"/>
      <c r="Q395" s="658"/>
      <c r="R395" s="658"/>
      <c r="S395" s="658"/>
      <c r="T395" s="658"/>
      <c r="U395" s="658"/>
      <c r="V395" s="658"/>
      <c r="W395" s="658"/>
      <c r="X395" s="658"/>
      <c r="Y395" s="658"/>
      <c r="Z395" s="658"/>
    </row>
    <row r="396" spans="1:26">
      <c r="A396" s="658"/>
      <c r="B396" s="658"/>
      <c r="C396" s="658"/>
      <c r="D396" s="658"/>
      <c r="E396" s="658"/>
      <c r="F396" s="658"/>
      <c r="G396" s="658"/>
      <c r="H396" s="658"/>
      <c r="I396" s="658"/>
      <c r="J396" s="658"/>
      <c r="K396" s="658"/>
      <c r="L396" s="658"/>
      <c r="M396" s="658"/>
      <c r="N396" s="658"/>
      <c r="O396" s="658"/>
      <c r="P396" s="658"/>
      <c r="Q396" s="658"/>
      <c r="R396" s="658"/>
      <c r="S396" s="658"/>
      <c r="T396" s="658"/>
      <c r="U396" s="658"/>
      <c r="V396" s="658"/>
      <c r="W396" s="658"/>
      <c r="X396" s="658"/>
      <c r="Y396" s="658"/>
      <c r="Z396" s="658"/>
    </row>
    <row r="397" spans="1:26">
      <c r="A397" s="658"/>
      <c r="B397" s="658"/>
      <c r="C397" s="658"/>
      <c r="D397" s="658"/>
      <c r="E397" s="658"/>
      <c r="F397" s="658"/>
      <c r="G397" s="658"/>
      <c r="H397" s="658"/>
      <c r="I397" s="658"/>
      <c r="J397" s="658"/>
      <c r="K397" s="658"/>
      <c r="L397" s="658"/>
      <c r="M397" s="658"/>
      <c r="N397" s="658"/>
      <c r="O397" s="658"/>
      <c r="P397" s="658"/>
      <c r="Q397" s="658"/>
      <c r="R397" s="658"/>
      <c r="S397" s="658"/>
      <c r="T397" s="658"/>
      <c r="U397" s="658"/>
      <c r="V397" s="658"/>
      <c r="W397" s="658"/>
      <c r="X397" s="658"/>
      <c r="Y397" s="658"/>
      <c r="Z397" s="658"/>
    </row>
    <row r="398" spans="1:26">
      <c r="A398" s="658"/>
      <c r="B398" s="658"/>
      <c r="C398" s="658"/>
      <c r="D398" s="658"/>
      <c r="E398" s="658"/>
      <c r="F398" s="658"/>
      <c r="G398" s="658"/>
      <c r="H398" s="658"/>
      <c r="I398" s="658"/>
      <c r="J398" s="658"/>
      <c r="K398" s="658"/>
      <c r="L398" s="658"/>
      <c r="M398" s="658"/>
      <c r="N398" s="658"/>
      <c r="O398" s="658"/>
      <c r="P398" s="658"/>
      <c r="Q398" s="658"/>
      <c r="R398" s="658"/>
      <c r="S398" s="658"/>
      <c r="T398" s="658"/>
      <c r="U398" s="658"/>
      <c r="V398" s="658"/>
      <c r="W398" s="658"/>
      <c r="X398" s="658"/>
      <c r="Y398" s="658"/>
      <c r="Z398" s="658"/>
    </row>
    <row r="399" spans="1:26">
      <c r="A399" s="658"/>
      <c r="B399" s="658"/>
      <c r="C399" s="658"/>
      <c r="D399" s="658"/>
      <c r="E399" s="658"/>
      <c r="F399" s="658"/>
      <c r="G399" s="658"/>
      <c r="H399" s="658"/>
      <c r="I399" s="658"/>
      <c r="J399" s="658"/>
      <c r="K399" s="658"/>
      <c r="L399" s="658"/>
      <c r="M399" s="658"/>
      <c r="N399" s="658"/>
      <c r="O399" s="658"/>
      <c r="P399" s="658"/>
      <c r="Q399" s="658"/>
      <c r="R399" s="658"/>
      <c r="S399" s="658"/>
      <c r="T399" s="658"/>
      <c r="U399" s="658"/>
      <c r="V399" s="658"/>
      <c r="W399" s="658"/>
      <c r="X399" s="658"/>
      <c r="Y399" s="658"/>
      <c r="Z399" s="658"/>
    </row>
    <row r="400" spans="1:26">
      <c r="A400" s="658"/>
      <c r="B400" s="658"/>
      <c r="C400" s="658"/>
      <c r="D400" s="658"/>
      <c r="E400" s="658"/>
      <c r="F400" s="658"/>
      <c r="G400" s="658"/>
      <c r="H400" s="658"/>
      <c r="I400" s="658"/>
      <c r="J400" s="658"/>
      <c r="K400" s="658"/>
      <c r="L400" s="658"/>
      <c r="M400" s="658"/>
      <c r="N400" s="658"/>
      <c r="O400" s="658"/>
      <c r="P400" s="658"/>
      <c r="Q400" s="658"/>
      <c r="R400" s="658"/>
      <c r="S400" s="658"/>
      <c r="T400" s="658"/>
      <c r="U400" s="658"/>
      <c r="V400" s="658"/>
      <c r="W400" s="658"/>
      <c r="X400" s="658"/>
      <c r="Y400" s="658"/>
      <c r="Z400" s="658"/>
    </row>
    <row r="401" spans="1:26">
      <c r="A401" s="658"/>
      <c r="B401" s="658"/>
      <c r="C401" s="658"/>
      <c r="D401" s="658"/>
      <c r="E401" s="658"/>
      <c r="F401" s="658"/>
      <c r="G401" s="658"/>
      <c r="H401" s="658"/>
      <c r="I401" s="658"/>
      <c r="J401" s="658"/>
      <c r="K401" s="658"/>
      <c r="L401" s="658"/>
      <c r="M401" s="658"/>
      <c r="N401" s="658"/>
      <c r="O401" s="658"/>
      <c r="P401" s="658"/>
      <c r="Q401" s="658"/>
      <c r="R401" s="658"/>
      <c r="S401" s="658"/>
      <c r="T401" s="658"/>
      <c r="U401" s="658"/>
      <c r="V401" s="658"/>
      <c r="W401" s="658"/>
      <c r="X401" s="658"/>
      <c r="Y401" s="658"/>
      <c r="Z401" s="658"/>
    </row>
    <row r="402" spans="1:26">
      <c r="A402" s="658"/>
      <c r="B402" s="658"/>
      <c r="C402" s="658"/>
      <c r="D402" s="658"/>
      <c r="E402" s="658"/>
      <c r="F402" s="658"/>
      <c r="G402" s="658"/>
      <c r="H402" s="658"/>
      <c r="I402" s="658"/>
      <c r="J402" s="658"/>
      <c r="K402" s="658"/>
      <c r="L402" s="658"/>
      <c r="M402" s="658"/>
      <c r="N402" s="658"/>
      <c r="O402" s="658"/>
      <c r="P402" s="658"/>
      <c r="Q402" s="658"/>
      <c r="R402" s="658"/>
      <c r="S402" s="658"/>
      <c r="T402" s="658"/>
      <c r="U402" s="658"/>
      <c r="V402" s="658"/>
      <c r="W402" s="658"/>
      <c r="X402" s="658"/>
      <c r="Y402" s="658"/>
      <c r="Z402" s="658"/>
    </row>
    <row r="403" spans="1:26">
      <c r="A403" s="658"/>
      <c r="B403" s="658"/>
      <c r="C403" s="658"/>
      <c r="D403" s="658"/>
      <c r="E403" s="658"/>
      <c r="F403" s="658"/>
      <c r="G403" s="658"/>
      <c r="H403" s="658"/>
      <c r="I403" s="658"/>
      <c r="J403" s="658"/>
      <c r="K403" s="658"/>
      <c r="L403" s="658"/>
      <c r="M403" s="658"/>
      <c r="N403" s="658"/>
      <c r="O403" s="658"/>
      <c r="P403" s="658"/>
      <c r="Q403" s="658"/>
      <c r="R403" s="658"/>
      <c r="S403" s="658"/>
      <c r="T403" s="658"/>
      <c r="U403" s="658"/>
      <c r="V403" s="658"/>
      <c r="W403" s="658"/>
      <c r="X403" s="658"/>
      <c r="Y403" s="658"/>
      <c r="Z403" s="658"/>
    </row>
    <row r="404" spans="1:26">
      <c r="A404" s="658"/>
      <c r="B404" s="658"/>
      <c r="C404" s="658"/>
      <c r="D404" s="658"/>
      <c r="E404" s="658"/>
      <c r="F404" s="658"/>
      <c r="G404" s="658"/>
      <c r="H404" s="658"/>
      <c r="I404" s="658"/>
      <c r="J404" s="658"/>
      <c r="K404" s="658"/>
      <c r="L404" s="658"/>
      <c r="M404" s="658"/>
      <c r="N404" s="658"/>
      <c r="O404" s="658"/>
      <c r="P404" s="658"/>
      <c r="Q404" s="658"/>
      <c r="R404" s="658"/>
      <c r="S404" s="658"/>
      <c r="T404" s="658"/>
      <c r="U404" s="658"/>
      <c r="V404" s="658"/>
      <c r="W404" s="658"/>
      <c r="X404" s="658"/>
      <c r="Y404" s="658"/>
      <c r="Z404" s="658"/>
    </row>
    <row r="405" spans="1:26">
      <c r="A405" s="658"/>
      <c r="B405" s="658"/>
      <c r="C405" s="658"/>
      <c r="D405" s="658"/>
      <c r="E405" s="658"/>
      <c r="F405" s="658"/>
      <c r="G405" s="658"/>
      <c r="H405" s="658"/>
      <c r="I405" s="658"/>
      <c r="J405" s="658"/>
      <c r="K405" s="658"/>
      <c r="L405" s="658"/>
      <c r="M405" s="658"/>
      <c r="N405" s="658"/>
      <c r="O405" s="658"/>
      <c r="P405" s="658"/>
      <c r="Q405" s="658"/>
      <c r="R405" s="658"/>
      <c r="S405" s="658"/>
      <c r="T405" s="658"/>
      <c r="U405" s="658"/>
      <c r="V405" s="658"/>
      <c r="W405" s="658"/>
      <c r="X405" s="658"/>
      <c r="Y405" s="658"/>
      <c r="Z405" s="658"/>
    </row>
    <row r="406" spans="1:26">
      <c r="A406" s="658"/>
      <c r="B406" s="658"/>
      <c r="C406" s="658"/>
      <c r="D406" s="658"/>
      <c r="E406" s="658"/>
      <c r="F406" s="658"/>
      <c r="G406" s="658"/>
      <c r="H406" s="658"/>
      <c r="I406" s="658"/>
      <c r="J406" s="658"/>
      <c r="K406" s="658"/>
      <c r="L406" s="658"/>
      <c r="M406" s="658"/>
      <c r="N406" s="658"/>
      <c r="O406" s="658"/>
      <c r="P406" s="658"/>
      <c r="Q406" s="658"/>
      <c r="R406" s="658"/>
      <c r="S406" s="658"/>
      <c r="T406" s="658"/>
      <c r="U406" s="658"/>
      <c r="V406" s="658"/>
      <c r="W406" s="658"/>
      <c r="X406" s="658"/>
      <c r="Y406" s="658"/>
      <c r="Z406" s="658"/>
    </row>
    <row r="407" spans="1:26">
      <c r="A407" s="658"/>
      <c r="B407" s="658"/>
      <c r="C407" s="658"/>
      <c r="D407" s="658"/>
      <c r="E407" s="658"/>
      <c r="F407" s="658"/>
      <c r="G407" s="658"/>
      <c r="H407" s="658"/>
      <c r="I407" s="658"/>
      <c r="J407" s="658"/>
      <c r="K407" s="658"/>
      <c r="L407" s="658"/>
      <c r="M407" s="658"/>
      <c r="N407" s="658"/>
      <c r="O407" s="658"/>
      <c r="P407" s="658"/>
      <c r="Q407" s="658"/>
      <c r="R407" s="658"/>
      <c r="S407" s="658"/>
      <c r="T407" s="658"/>
      <c r="U407" s="658"/>
      <c r="V407" s="658"/>
      <c r="W407" s="658"/>
      <c r="X407" s="658"/>
      <c r="Y407" s="658"/>
      <c r="Z407" s="658"/>
    </row>
    <row r="408" spans="1:26">
      <c r="A408" s="658"/>
      <c r="B408" s="658"/>
      <c r="C408" s="658"/>
      <c r="D408" s="658"/>
      <c r="E408" s="658"/>
      <c r="F408" s="658"/>
      <c r="G408" s="658"/>
      <c r="H408" s="658"/>
      <c r="I408" s="658"/>
      <c r="J408" s="658"/>
      <c r="K408" s="658"/>
      <c r="L408" s="658"/>
      <c r="M408" s="658"/>
      <c r="N408" s="658"/>
      <c r="O408" s="658"/>
      <c r="P408" s="658"/>
      <c r="Q408" s="658"/>
      <c r="R408" s="658"/>
      <c r="S408" s="658"/>
      <c r="T408" s="658"/>
      <c r="U408" s="658"/>
      <c r="V408" s="658"/>
      <c r="W408" s="658"/>
      <c r="X408" s="658"/>
      <c r="Y408" s="658"/>
      <c r="Z408" s="658"/>
    </row>
    <row r="409" spans="1:26">
      <c r="A409" s="658"/>
      <c r="B409" s="658"/>
      <c r="C409" s="658"/>
      <c r="D409" s="658"/>
      <c r="E409" s="658"/>
      <c r="F409" s="658"/>
      <c r="G409" s="658"/>
      <c r="H409" s="658"/>
      <c r="I409" s="658"/>
      <c r="J409" s="658"/>
      <c r="K409" s="658"/>
      <c r="L409" s="658"/>
      <c r="M409" s="658"/>
      <c r="N409" s="658"/>
      <c r="O409" s="658"/>
      <c r="P409" s="658"/>
      <c r="Q409" s="658"/>
      <c r="R409" s="658"/>
      <c r="S409" s="658"/>
      <c r="T409" s="658"/>
      <c r="U409" s="658"/>
      <c r="V409" s="658"/>
      <c r="W409" s="658"/>
      <c r="X409" s="658"/>
      <c r="Y409" s="658"/>
      <c r="Z409" s="658"/>
    </row>
    <row r="410" spans="1:26">
      <c r="A410" s="658"/>
      <c r="B410" s="658"/>
      <c r="C410" s="658"/>
      <c r="D410" s="658"/>
      <c r="E410" s="658"/>
      <c r="F410" s="658"/>
      <c r="G410" s="658"/>
      <c r="H410" s="658"/>
      <c r="I410" s="658"/>
      <c r="J410" s="658"/>
      <c r="K410" s="658"/>
      <c r="L410" s="658"/>
      <c r="M410" s="658"/>
      <c r="N410" s="658"/>
      <c r="O410" s="658"/>
      <c r="P410" s="658"/>
      <c r="Q410" s="658"/>
      <c r="R410" s="658"/>
      <c r="S410" s="658"/>
      <c r="T410" s="658"/>
      <c r="U410" s="658"/>
      <c r="V410" s="658"/>
      <c r="W410" s="658"/>
      <c r="X410" s="658"/>
      <c r="Y410" s="658"/>
      <c r="Z410" s="658"/>
    </row>
    <row r="411" spans="1:26">
      <c r="A411" s="658"/>
      <c r="B411" s="658"/>
      <c r="C411" s="658"/>
      <c r="D411" s="658"/>
      <c r="E411" s="658"/>
      <c r="F411" s="658"/>
      <c r="G411" s="658"/>
      <c r="H411" s="658"/>
      <c r="I411" s="658"/>
      <c r="J411" s="658"/>
      <c r="K411" s="658"/>
      <c r="L411" s="658"/>
      <c r="M411" s="658"/>
      <c r="N411" s="658"/>
      <c r="O411" s="658"/>
      <c r="P411" s="658"/>
      <c r="Q411" s="658"/>
      <c r="R411" s="658"/>
      <c r="S411" s="658"/>
      <c r="T411" s="658"/>
      <c r="U411" s="658"/>
      <c r="V411" s="658"/>
      <c r="W411" s="658"/>
      <c r="X411" s="658"/>
      <c r="Y411" s="658"/>
      <c r="Z411" s="658"/>
    </row>
    <row r="412" spans="1:26">
      <c r="A412" s="658"/>
      <c r="B412" s="658"/>
      <c r="C412" s="658"/>
      <c r="D412" s="658"/>
      <c r="E412" s="658"/>
      <c r="F412" s="658"/>
      <c r="G412" s="658"/>
      <c r="H412" s="658"/>
      <c r="I412" s="658"/>
      <c r="J412" s="658"/>
      <c r="K412" s="658"/>
      <c r="L412" s="658"/>
      <c r="M412" s="658"/>
      <c r="N412" s="658"/>
      <c r="O412" s="658"/>
      <c r="P412" s="658"/>
      <c r="Q412" s="658"/>
      <c r="R412" s="658"/>
      <c r="S412" s="658"/>
      <c r="T412" s="658"/>
      <c r="U412" s="658"/>
      <c r="V412" s="658"/>
      <c r="W412" s="658"/>
      <c r="X412" s="658"/>
      <c r="Y412" s="658"/>
      <c r="Z412" s="658"/>
    </row>
    <row r="413" spans="1:26">
      <c r="A413" s="658"/>
      <c r="B413" s="658"/>
      <c r="C413" s="658"/>
      <c r="D413" s="658"/>
      <c r="E413" s="658"/>
      <c r="F413" s="658"/>
      <c r="G413" s="658"/>
      <c r="H413" s="658"/>
      <c r="I413" s="658"/>
      <c r="J413" s="658"/>
      <c r="K413" s="658"/>
      <c r="L413" s="658"/>
      <c r="M413" s="658"/>
      <c r="N413" s="658"/>
      <c r="O413" s="658"/>
      <c r="P413" s="658"/>
      <c r="Q413" s="658"/>
      <c r="R413" s="658"/>
      <c r="S413" s="658"/>
      <c r="T413" s="658"/>
      <c r="U413" s="658"/>
      <c r="V413" s="658"/>
      <c r="W413" s="658"/>
      <c r="X413" s="658"/>
      <c r="Y413" s="658"/>
      <c r="Z413" s="658"/>
    </row>
    <row r="414" spans="1:26">
      <c r="A414" s="658"/>
      <c r="B414" s="658"/>
      <c r="C414" s="658"/>
      <c r="D414" s="658"/>
      <c r="E414" s="658"/>
      <c r="F414" s="658"/>
      <c r="G414" s="658"/>
      <c r="H414" s="658"/>
      <c r="I414" s="658"/>
      <c r="J414" s="658"/>
      <c r="K414" s="658"/>
      <c r="L414" s="658"/>
      <c r="M414" s="658"/>
      <c r="N414" s="658"/>
      <c r="O414" s="658"/>
      <c r="P414" s="658"/>
      <c r="Q414" s="658"/>
      <c r="R414" s="658"/>
      <c r="S414" s="658"/>
      <c r="T414" s="658"/>
      <c r="U414" s="658"/>
      <c r="V414" s="658"/>
      <c r="W414" s="658"/>
      <c r="X414" s="658"/>
      <c r="Y414" s="658"/>
      <c r="Z414" s="658"/>
    </row>
    <row r="415" spans="1:26">
      <c r="A415" s="658"/>
      <c r="B415" s="658"/>
      <c r="C415" s="658"/>
      <c r="D415" s="658"/>
      <c r="E415" s="658"/>
      <c r="F415" s="658"/>
      <c r="G415" s="658"/>
      <c r="H415" s="658"/>
      <c r="I415" s="658"/>
      <c r="J415" s="658"/>
      <c r="K415" s="658"/>
      <c r="L415" s="658"/>
      <c r="M415" s="658"/>
      <c r="N415" s="658"/>
      <c r="O415" s="658"/>
      <c r="P415" s="658"/>
      <c r="Q415" s="658"/>
      <c r="R415" s="658"/>
      <c r="S415" s="658"/>
      <c r="T415" s="658"/>
      <c r="U415" s="658"/>
      <c r="V415" s="658"/>
      <c r="W415" s="658"/>
      <c r="X415" s="658"/>
      <c r="Y415" s="658"/>
      <c r="Z415" s="658"/>
    </row>
    <row r="416" spans="1:26">
      <c r="A416" s="658"/>
      <c r="B416" s="658"/>
      <c r="C416" s="658"/>
      <c r="D416" s="658"/>
      <c r="E416" s="658"/>
      <c r="F416" s="658"/>
      <c r="G416" s="658"/>
      <c r="H416" s="658"/>
      <c r="I416" s="658"/>
      <c r="J416" s="658"/>
      <c r="K416" s="658"/>
      <c r="L416" s="658"/>
      <c r="M416" s="658"/>
      <c r="N416" s="658"/>
      <c r="O416" s="658"/>
      <c r="P416" s="658"/>
      <c r="Q416" s="658"/>
      <c r="R416" s="658"/>
      <c r="S416" s="658"/>
      <c r="T416" s="658"/>
      <c r="U416" s="658"/>
      <c r="V416" s="658"/>
      <c r="W416" s="658"/>
      <c r="X416" s="658"/>
      <c r="Y416" s="658"/>
      <c r="Z416" s="658"/>
    </row>
    <row r="417" spans="1:26">
      <c r="A417" s="658"/>
      <c r="B417" s="658"/>
      <c r="C417" s="658"/>
      <c r="D417" s="658"/>
      <c r="E417" s="658"/>
      <c r="F417" s="658"/>
      <c r="G417" s="658"/>
      <c r="H417" s="658"/>
      <c r="I417" s="658"/>
      <c r="J417" s="658"/>
      <c r="K417" s="658"/>
      <c r="L417" s="658"/>
      <c r="M417" s="658"/>
      <c r="N417" s="658"/>
      <c r="O417" s="658"/>
      <c r="P417" s="658"/>
      <c r="Q417" s="658"/>
      <c r="R417" s="658"/>
      <c r="S417" s="658"/>
      <c r="T417" s="658"/>
      <c r="U417" s="658"/>
      <c r="V417" s="658"/>
      <c r="W417" s="658"/>
      <c r="X417" s="658"/>
      <c r="Y417" s="658"/>
      <c r="Z417" s="658"/>
    </row>
    <row r="418" spans="1:26">
      <c r="A418" s="658"/>
      <c r="B418" s="658"/>
      <c r="C418" s="658"/>
      <c r="D418" s="658"/>
      <c r="E418" s="658"/>
      <c r="F418" s="658"/>
      <c r="G418" s="658"/>
      <c r="H418" s="658"/>
      <c r="I418" s="658"/>
      <c r="J418" s="658"/>
      <c r="K418" s="658"/>
      <c r="L418" s="658"/>
      <c r="M418" s="658"/>
      <c r="N418" s="658"/>
      <c r="O418" s="658"/>
      <c r="P418" s="658"/>
      <c r="Q418" s="658"/>
      <c r="R418" s="658"/>
      <c r="S418" s="658"/>
      <c r="T418" s="658"/>
      <c r="U418" s="658"/>
      <c r="V418" s="658"/>
      <c r="W418" s="658"/>
      <c r="X418" s="658"/>
      <c r="Y418" s="658"/>
      <c r="Z418" s="658"/>
    </row>
    <row r="419" spans="1:26">
      <c r="A419" s="658"/>
      <c r="B419" s="658"/>
      <c r="C419" s="658"/>
      <c r="D419" s="658"/>
      <c r="E419" s="658"/>
      <c r="F419" s="658"/>
      <c r="G419" s="658"/>
      <c r="H419" s="658"/>
      <c r="I419" s="658"/>
      <c r="J419" s="658"/>
      <c r="K419" s="658"/>
      <c r="L419" s="658"/>
      <c r="M419" s="658"/>
      <c r="N419" s="658"/>
      <c r="O419" s="658"/>
      <c r="P419" s="658"/>
      <c r="Q419" s="658"/>
      <c r="R419" s="658"/>
      <c r="S419" s="658"/>
      <c r="T419" s="658"/>
      <c r="U419" s="658"/>
      <c r="V419" s="658"/>
      <c r="W419" s="658"/>
      <c r="X419" s="658"/>
      <c r="Y419" s="658"/>
      <c r="Z419" s="658"/>
    </row>
    <row r="420" spans="1:26">
      <c r="A420" s="658"/>
      <c r="B420" s="658"/>
      <c r="C420" s="658"/>
      <c r="D420" s="658"/>
      <c r="E420" s="658"/>
      <c r="F420" s="658"/>
      <c r="G420" s="658"/>
      <c r="H420" s="658"/>
      <c r="I420" s="658"/>
      <c r="J420" s="658"/>
      <c r="K420" s="658"/>
      <c r="L420" s="658"/>
      <c r="M420" s="658"/>
      <c r="N420" s="658"/>
      <c r="O420" s="658"/>
      <c r="P420" s="658"/>
      <c r="Q420" s="658"/>
      <c r="R420" s="658"/>
      <c r="S420" s="658"/>
      <c r="T420" s="658"/>
      <c r="U420" s="658"/>
      <c r="V420" s="658"/>
      <c r="W420" s="658"/>
      <c r="X420" s="658"/>
      <c r="Y420" s="658"/>
      <c r="Z420" s="658"/>
    </row>
    <row r="421" spans="1:26">
      <c r="A421" s="658"/>
      <c r="B421" s="658"/>
      <c r="C421" s="658"/>
      <c r="D421" s="658"/>
      <c r="E421" s="658"/>
      <c r="F421" s="658"/>
      <c r="G421" s="658"/>
      <c r="H421" s="658"/>
      <c r="I421" s="658"/>
      <c r="J421" s="658"/>
      <c r="K421" s="658"/>
      <c r="L421" s="658"/>
      <c r="M421" s="658"/>
      <c r="N421" s="658"/>
      <c r="O421" s="658"/>
      <c r="P421" s="658"/>
      <c r="Q421" s="658"/>
      <c r="R421" s="658"/>
      <c r="S421" s="658"/>
      <c r="T421" s="658"/>
      <c r="U421" s="658"/>
      <c r="V421" s="658"/>
      <c r="W421" s="658"/>
      <c r="X421" s="658"/>
      <c r="Y421" s="658"/>
      <c r="Z421" s="658"/>
    </row>
    <row r="422" spans="1:26">
      <c r="A422" s="658"/>
      <c r="B422" s="658"/>
      <c r="C422" s="658"/>
      <c r="D422" s="658"/>
      <c r="E422" s="658"/>
      <c r="F422" s="658"/>
      <c r="G422" s="658"/>
      <c r="H422" s="658"/>
      <c r="I422" s="658"/>
      <c r="J422" s="658"/>
      <c r="K422" s="658"/>
      <c r="L422" s="658"/>
      <c r="M422" s="658"/>
      <c r="N422" s="658"/>
      <c r="O422" s="658"/>
      <c r="P422" s="658"/>
      <c r="Q422" s="658"/>
      <c r="R422" s="658"/>
      <c r="S422" s="658"/>
      <c r="T422" s="658"/>
      <c r="U422" s="658"/>
      <c r="V422" s="658"/>
      <c r="W422" s="658"/>
      <c r="X422" s="658"/>
      <c r="Y422" s="658"/>
      <c r="Z422" s="658"/>
    </row>
    <row r="423" spans="1:26">
      <c r="A423" s="658"/>
      <c r="B423" s="658"/>
      <c r="C423" s="658"/>
      <c r="D423" s="658"/>
      <c r="E423" s="658"/>
      <c r="F423" s="658"/>
      <c r="G423" s="658"/>
      <c r="H423" s="658"/>
      <c r="I423" s="658"/>
      <c r="J423" s="658"/>
      <c r="K423" s="658"/>
      <c r="L423" s="658"/>
      <c r="M423" s="658"/>
      <c r="N423" s="658"/>
      <c r="O423" s="658"/>
      <c r="P423" s="658"/>
      <c r="Q423" s="658"/>
      <c r="R423" s="658"/>
      <c r="S423" s="658"/>
      <c r="T423" s="658"/>
      <c r="U423" s="658"/>
      <c r="V423" s="658"/>
      <c r="W423" s="658"/>
      <c r="X423" s="658"/>
      <c r="Y423" s="658"/>
      <c r="Z423" s="658"/>
    </row>
    <row r="424" spans="1:26">
      <c r="A424" s="658"/>
      <c r="B424" s="658"/>
      <c r="C424" s="658"/>
      <c r="D424" s="658"/>
      <c r="E424" s="658"/>
      <c r="F424" s="658"/>
      <c r="G424" s="658"/>
      <c r="H424" s="658"/>
      <c r="I424" s="658"/>
      <c r="J424" s="658"/>
      <c r="K424" s="658"/>
      <c r="L424" s="658"/>
      <c r="M424" s="658"/>
      <c r="N424" s="658"/>
      <c r="O424" s="658"/>
      <c r="P424" s="658"/>
      <c r="Q424" s="658"/>
      <c r="R424" s="658"/>
      <c r="S424" s="658"/>
      <c r="T424" s="658"/>
      <c r="U424" s="658"/>
      <c r="V424" s="658"/>
      <c r="W424" s="658"/>
      <c r="X424" s="658"/>
      <c r="Y424" s="658"/>
      <c r="Z424" s="658"/>
    </row>
    <row r="425" spans="1:26">
      <c r="A425" s="658"/>
      <c r="B425" s="658"/>
      <c r="C425" s="658"/>
      <c r="D425" s="658"/>
      <c r="E425" s="658"/>
      <c r="F425" s="658"/>
      <c r="G425" s="658"/>
      <c r="H425" s="658"/>
      <c r="I425" s="658"/>
      <c r="J425" s="658"/>
      <c r="K425" s="658"/>
      <c r="L425" s="658"/>
      <c r="M425" s="658"/>
      <c r="N425" s="658"/>
      <c r="O425" s="658"/>
      <c r="P425" s="658"/>
      <c r="Q425" s="658"/>
      <c r="R425" s="658"/>
      <c r="S425" s="658"/>
      <c r="T425" s="658"/>
      <c r="U425" s="658"/>
      <c r="V425" s="658"/>
      <c r="W425" s="658"/>
      <c r="X425" s="658"/>
      <c r="Y425" s="658"/>
      <c r="Z425" s="658"/>
    </row>
    <row r="426" spans="1:26">
      <c r="A426" s="658"/>
      <c r="B426" s="658"/>
      <c r="C426" s="658"/>
      <c r="D426" s="658"/>
      <c r="E426" s="658"/>
      <c r="F426" s="658"/>
      <c r="G426" s="658"/>
      <c r="H426" s="658"/>
      <c r="I426" s="658"/>
      <c r="J426" s="658"/>
      <c r="K426" s="658"/>
      <c r="L426" s="658"/>
      <c r="M426" s="658"/>
      <c r="N426" s="658"/>
      <c r="O426" s="658"/>
      <c r="P426" s="658"/>
      <c r="Q426" s="658"/>
      <c r="R426" s="658"/>
      <c r="S426" s="658"/>
      <c r="T426" s="658"/>
      <c r="U426" s="658"/>
      <c r="V426" s="658"/>
      <c r="W426" s="658"/>
      <c r="X426" s="658"/>
      <c r="Y426" s="658"/>
      <c r="Z426" s="658"/>
    </row>
    <row r="427" spans="1:26">
      <c r="A427" s="658"/>
      <c r="B427" s="658"/>
      <c r="C427" s="658"/>
      <c r="D427" s="658"/>
      <c r="E427" s="658"/>
      <c r="F427" s="658"/>
      <c r="G427" s="658"/>
      <c r="H427" s="658"/>
      <c r="I427" s="658"/>
      <c r="J427" s="658"/>
      <c r="K427" s="658"/>
      <c r="L427" s="658"/>
      <c r="M427" s="658"/>
      <c r="N427" s="658"/>
      <c r="O427" s="658"/>
      <c r="P427" s="658"/>
      <c r="Q427" s="658"/>
      <c r="R427" s="658"/>
      <c r="S427" s="658"/>
      <c r="T427" s="658"/>
      <c r="U427" s="658"/>
      <c r="V427" s="658"/>
      <c r="W427" s="658"/>
      <c r="X427" s="658"/>
      <c r="Y427" s="658"/>
      <c r="Z427" s="658"/>
    </row>
    <row r="428" spans="1:26">
      <c r="A428" s="658"/>
      <c r="B428" s="658"/>
      <c r="C428" s="658"/>
      <c r="D428" s="658"/>
      <c r="E428" s="658"/>
      <c r="F428" s="658"/>
      <c r="G428" s="658"/>
      <c r="H428" s="658"/>
      <c r="I428" s="658"/>
      <c r="J428" s="658"/>
      <c r="K428" s="658"/>
      <c r="L428" s="658"/>
      <c r="M428" s="658"/>
      <c r="N428" s="658"/>
      <c r="O428" s="658"/>
      <c r="P428" s="658"/>
      <c r="Q428" s="658"/>
      <c r="R428" s="658"/>
      <c r="S428" s="658"/>
      <c r="T428" s="658"/>
      <c r="U428" s="658"/>
      <c r="V428" s="658"/>
      <c r="W428" s="658"/>
      <c r="X428" s="658"/>
      <c r="Y428" s="658"/>
      <c r="Z428" s="658"/>
    </row>
    <row r="429" spans="1:26">
      <c r="A429" s="658"/>
      <c r="B429" s="658"/>
      <c r="C429" s="658"/>
      <c r="D429" s="658"/>
      <c r="E429" s="658"/>
      <c r="F429" s="658"/>
      <c r="G429" s="658"/>
      <c r="H429" s="658"/>
      <c r="I429" s="658"/>
      <c r="J429" s="658"/>
      <c r="K429" s="658"/>
      <c r="L429" s="658"/>
      <c r="M429" s="658"/>
      <c r="N429" s="658"/>
      <c r="O429" s="658"/>
      <c r="P429" s="658"/>
      <c r="Q429" s="658"/>
      <c r="R429" s="658"/>
      <c r="S429" s="658"/>
      <c r="T429" s="658"/>
      <c r="U429" s="658"/>
      <c r="V429" s="658"/>
      <c r="W429" s="658"/>
      <c r="X429" s="658"/>
      <c r="Y429" s="658"/>
      <c r="Z429" s="658"/>
    </row>
    <row r="430" spans="1:26">
      <c r="A430" s="658"/>
      <c r="B430" s="658"/>
      <c r="C430" s="658"/>
      <c r="D430" s="658"/>
      <c r="E430" s="658"/>
      <c r="F430" s="658"/>
      <c r="G430" s="658"/>
      <c r="H430" s="658"/>
      <c r="I430" s="658"/>
      <c r="J430" s="658"/>
      <c r="K430" s="658"/>
      <c r="L430" s="658"/>
      <c r="M430" s="658"/>
      <c r="N430" s="658"/>
      <c r="O430" s="658"/>
      <c r="P430" s="658"/>
      <c r="Q430" s="658"/>
      <c r="R430" s="658"/>
      <c r="S430" s="658"/>
      <c r="T430" s="658"/>
      <c r="U430" s="658"/>
      <c r="V430" s="658"/>
      <c r="W430" s="658"/>
      <c r="X430" s="658"/>
      <c r="Y430" s="658"/>
      <c r="Z430" s="658"/>
    </row>
    <row r="431" spans="1:26">
      <c r="A431" s="658"/>
      <c r="B431" s="658"/>
      <c r="C431" s="658"/>
      <c r="D431" s="658"/>
      <c r="E431" s="658"/>
      <c r="F431" s="658"/>
      <c r="G431" s="658"/>
      <c r="H431" s="658"/>
      <c r="I431" s="658"/>
      <c r="J431" s="658"/>
      <c r="K431" s="658"/>
      <c r="L431" s="658"/>
      <c r="M431" s="658"/>
      <c r="N431" s="658"/>
      <c r="O431" s="658"/>
      <c r="P431" s="658"/>
      <c r="Q431" s="658"/>
      <c r="R431" s="658"/>
      <c r="S431" s="658"/>
      <c r="T431" s="658"/>
      <c r="U431" s="658"/>
      <c r="V431" s="658"/>
      <c r="W431" s="658"/>
      <c r="X431" s="658"/>
      <c r="Y431" s="658"/>
      <c r="Z431" s="658"/>
    </row>
    <row r="432" spans="1:26">
      <c r="A432" s="658"/>
      <c r="B432" s="658"/>
      <c r="C432" s="658"/>
      <c r="D432" s="658"/>
      <c r="E432" s="658"/>
      <c r="F432" s="658"/>
      <c r="G432" s="658"/>
      <c r="H432" s="658"/>
      <c r="I432" s="658"/>
      <c r="J432" s="658"/>
      <c r="K432" s="658"/>
      <c r="L432" s="658"/>
      <c r="M432" s="658"/>
      <c r="N432" s="658"/>
      <c r="O432" s="658"/>
      <c r="P432" s="658"/>
      <c r="Q432" s="658"/>
      <c r="R432" s="658"/>
      <c r="S432" s="658"/>
      <c r="T432" s="658"/>
      <c r="U432" s="658"/>
      <c r="V432" s="658"/>
      <c r="W432" s="658"/>
      <c r="X432" s="658"/>
      <c r="Y432" s="658"/>
      <c r="Z432" s="658"/>
    </row>
    <row r="433" spans="1:26">
      <c r="A433" s="658"/>
      <c r="B433" s="658"/>
      <c r="C433" s="658"/>
      <c r="D433" s="658"/>
      <c r="E433" s="658"/>
      <c r="F433" s="658"/>
      <c r="G433" s="658"/>
      <c r="H433" s="658"/>
      <c r="I433" s="658"/>
      <c r="J433" s="658"/>
      <c r="K433" s="658"/>
      <c r="L433" s="658"/>
      <c r="M433" s="658"/>
      <c r="N433" s="658"/>
      <c r="O433" s="658"/>
      <c r="P433" s="658"/>
      <c r="Q433" s="658"/>
      <c r="R433" s="658"/>
      <c r="S433" s="658"/>
      <c r="T433" s="658"/>
      <c r="U433" s="658"/>
      <c r="V433" s="658"/>
      <c r="W433" s="658"/>
      <c r="X433" s="658"/>
      <c r="Y433" s="658"/>
      <c r="Z433" s="658"/>
    </row>
    <row r="434" spans="1:26">
      <c r="A434" s="658"/>
      <c r="B434" s="658"/>
      <c r="C434" s="658"/>
      <c r="D434" s="658"/>
      <c r="E434" s="658"/>
      <c r="F434" s="658"/>
      <c r="G434" s="658"/>
      <c r="H434" s="658"/>
      <c r="I434" s="658"/>
      <c r="J434" s="658"/>
      <c r="K434" s="658"/>
      <c r="L434" s="658"/>
      <c r="M434" s="658"/>
      <c r="N434" s="658"/>
      <c r="O434" s="658"/>
      <c r="P434" s="658"/>
      <c r="Q434" s="658"/>
      <c r="R434" s="658"/>
      <c r="S434" s="658"/>
      <c r="T434" s="658"/>
      <c r="U434" s="658"/>
      <c r="V434" s="658"/>
      <c r="W434" s="658"/>
      <c r="X434" s="658"/>
      <c r="Y434" s="658"/>
      <c r="Z434" s="658"/>
    </row>
    <row r="435" spans="1:26">
      <c r="A435" s="658"/>
      <c r="B435" s="658"/>
      <c r="C435" s="658"/>
      <c r="D435" s="658"/>
      <c r="E435" s="658"/>
      <c r="F435" s="658"/>
      <c r="G435" s="658"/>
      <c r="H435" s="658"/>
      <c r="I435" s="658"/>
      <c r="J435" s="658"/>
      <c r="K435" s="658"/>
      <c r="L435" s="658"/>
      <c r="M435" s="658"/>
      <c r="N435" s="658"/>
      <c r="O435" s="658"/>
      <c r="P435" s="658"/>
      <c r="Q435" s="658"/>
      <c r="R435" s="658"/>
      <c r="S435" s="658"/>
      <c r="T435" s="658"/>
      <c r="U435" s="658"/>
      <c r="V435" s="658"/>
      <c r="W435" s="658"/>
      <c r="X435" s="658"/>
      <c r="Y435" s="658"/>
      <c r="Z435" s="658"/>
    </row>
    <row r="436" spans="1:26">
      <c r="A436" s="658"/>
      <c r="B436" s="658"/>
      <c r="C436" s="658"/>
      <c r="D436" s="658"/>
      <c r="E436" s="658"/>
      <c r="F436" s="658"/>
      <c r="G436" s="658"/>
      <c r="H436" s="658"/>
      <c r="I436" s="658"/>
      <c r="J436" s="658"/>
      <c r="K436" s="658"/>
      <c r="L436" s="658"/>
      <c r="M436" s="658"/>
      <c r="N436" s="658"/>
      <c r="O436" s="658"/>
      <c r="P436" s="658"/>
      <c r="Q436" s="658"/>
      <c r="R436" s="658"/>
      <c r="S436" s="658"/>
      <c r="T436" s="658"/>
      <c r="U436" s="658"/>
      <c r="V436" s="658"/>
      <c r="W436" s="658"/>
      <c r="X436" s="658"/>
      <c r="Y436" s="658"/>
      <c r="Z436" s="658"/>
    </row>
    <row r="437" spans="1:26">
      <c r="A437" s="658"/>
      <c r="B437" s="658"/>
      <c r="C437" s="658"/>
      <c r="D437" s="658"/>
      <c r="E437" s="658"/>
      <c r="F437" s="658"/>
      <c r="G437" s="658"/>
      <c r="H437" s="658"/>
      <c r="I437" s="658"/>
      <c r="J437" s="658"/>
      <c r="K437" s="658"/>
      <c r="L437" s="658"/>
      <c r="M437" s="658"/>
      <c r="N437" s="658"/>
      <c r="O437" s="658"/>
      <c r="P437" s="658"/>
      <c r="Q437" s="658"/>
      <c r="R437" s="658"/>
      <c r="S437" s="658"/>
      <c r="T437" s="658"/>
      <c r="U437" s="658"/>
      <c r="V437" s="658"/>
      <c r="W437" s="658"/>
      <c r="X437" s="658"/>
      <c r="Y437" s="658"/>
      <c r="Z437" s="658"/>
    </row>
    <row r="438" spans="1:26">
      <c r="A438" s="658"/>
      <c r="B438" s="658"/>
      <c r="C438" s="658"/>
      <c r="D438" s="658"/>
      <c r="E438" s="658"/>
      <c r="F438" s="658"/>
      <c r="G438" s="658"/>
      <c r="H438" s="658"/>
      <c r="I438" s="658"/>
      <c r="J438" s="658"/>
      <c r="K438" s="658"/>
      <c r="L438" s="658"/>
      <c r="M438" s="658"/>
      <c r="N438" s="658"/>
      <c r="O438" s="658"/>
      <c r="P438" s="658"/>
      <c r="Q438" s="658"/>
      <c r="R438" s="658"/>
      <c r="S438" s="658"/>
      <c r="T438" s="658"/>
      <c r="U438" s="658"/>
      <c r="V438" s="658"/>
      <c r="W438" s="658"/>
      <c r="X438" s="658"/>
      <c r="Y438" s="658"/>
      <c r="Z438" s="658"/>
    </row>
    <row r="439" spans="1:26">
      <c r="A439" s="658"/>
      <c r="B439" s="658"/>
      <c r="C439" s="658"/>
      <c r="D439" s="658"/>
      <c r="E439" s="658"/>
      <c r="F439" s="658"/>
      <c r="G439" s="658"/>
      <c r="H439" s="658"/>
      <c r="I439" s="658"/>
      <c r="J439" s="658"/>
      <c r="K439" s="658"/>
      <c r="L439" s="658"/>
      <c r="M439" s="658"/>
      <c r="N439" s="658"/>
      <c r="O439" s="658"/>
      <c r="P439" s="658"/>
      <c r="Q439" s="658"/>
      <c r="R439" s="658"/>
      <c r="S439" s="658"/>
      <c r="T439" s="658"/>
      <c r="U439" s="658"/>
      <c r="V439" s="658"/>
      <c r="W439" s="658"/>
      <c r="X439" s="658"/>
      <c r="Y439" s="658"/>
      <c r="Z439" s="658"/>
    </row>
    <row r="440" spans="1:26">
      <c r="A440" s="658"/>
      <c r="B440" s="658"/>
      <c r="C440" s="658"/>
      <c r="D440" s="658"/>
      <c r="E440" s="658"/>
      <c r="F440" s="658"/>
      <c r="G440" s="658"/>
      <c r="H440" s="658"/>
      <c r="I440" s="658"/>
      <c r="J440" s="658"/>
      <c r="K440" s="658"/>
      <c r="L440" s="658"/>
      <c r="M440" s="658"/>
      <c r="N440" s="658"/>
      <c r="O440" s="658"/>
      <c r="P440" s="658"/>
      <c r="Q440" s="658"/>
      <c r="R440" s="658"/>
      <c r="S440" s="658"/>
      <c r="T440" s="658"/>
      <c r="U440" s="658"/>
      <c r="V440" s="658"/>
      <c r="W440" s="658"/>
      <c r="X440" s="658"/>
      <c r="Y440" s="658"/>
      <c r="Z440" s="658"/>
    </row>
    <row r="441" spans="1:26">
      <c r="A441" s="658"/>
      <c r="B441" s="658"/>
      <c r="C441" s="658"/>
      <c r="D441" s="658"/>
      <c r="E441" s="658"/>
      <c r="F441" s="658"/>
      <c r="G441" s="658"/>
      <c r="H441" s="658"/>
      <c r="I441" s="658"/>
      <c r="J441" s="658"/>
      <c r="K441" s="658"/>
      <c r="L441" s="658"/>
      <c r="M441" s="658"/>
      <c r="N441" s="658"/>
      <c r="O441" s="658"/>
      <c r="P441" s="658"/>
      <c r="Q441" s="658"/>
      <c r="R441" s="658"/>
      <c r="S441" s="658"/>
      <c r="T441" s="658"/>
      <c r="U441" s="658"/>
      <c r="V441" s="658"/>
      <c r="W441" s="658"/>
      <c r="X441" s="658"/>
      <c r="Y441" s="658"/>
      <c r="Z441" s="658"/>
    </row>
    <row r="442" spans="1:26">
      <c r="A442" s="658"/>
      <c r="B442" s="658"/>
      <c r="C442" s="658"/>
      <c r="D442" s="658"/>
      <c r="E442" s="658"/>
      <c r="F442" s="658"/>
      <c r="G442" s="658"/>
      <c r="H442" s="658"/>
      <c r="I442" s="658"/>
      <c r="J442" s="658"/>
      <c r="K442" s="658"/>
      <c r="L442" s="658"/>
      <c r="M442" s="658"/>
      <c r="N442" s="658"/>
      <c r="O442" s="658"/>
      <c r="P442" s="658"/>
      <c r="Q442" s="658"/>
      <c r="R442" s="658"/>
      <c r="S442" s="658"/>
      <c r="T442" s="658"/>
      <c r="U442" s="658"/>
      <c r="V442" s="658"/>
      <c r="W442" s="658"/>
      <c r="X442" s="658"/>
      <c r="Y442" s="658"/>
      <c r="Z442" s="658"/>
    </row>
    <row r="443" spans="1:26">
      <c r="A443" s="658"/>
      <c r="B443" s="658"/>
      <c r="C443" s="658"/>
      <c r="D443" s="658"/>
      <c r="E443" s="658"/>
      <c r="F443" s="658"/>
      <c r="G443" s="658"/>
      <c r="H443" s="658"/>
      <c r="I443" s="658"/>
      <c r="J443" s="658"/>
      <c r="K443" s="658"/>
      <c r="L443" s="658"/>
      <c r="M443" s="658"/>
      <c r="N443" s="658"/>
      <c r="O443" s="658"/>
      <c r="P443" s="658"/>
      <c r="Q443" s="658"/>
      <c r="R443" s="658"/>
      <c r="S443" s="658"/>
      <c r="T443" s="658"/>
      <c r="U443" s="658"/>
      <c r="V443" s="658"/>
      <c r="W443" s="658"/>
      <c r="X443" s="658"/>
      <c r="Y443" s="658"/>
      <c r="Z443" s="658"/>
    </row>
    <row r="444" spans="1:26">
      <c r="A444" s="658"/>
      <c r="B444" s="658"/>
      <c r="C444" s="658"/>
      <c r="D444" s="658"/>
      <c r="E444" s="658"/>
      <c r="F444" s="658"/>
      <c r="G444" s="658"/>
      <c r="H444" s="658"/>
      <c r="I444" s="658"/>
      <c r="J444" s="658"/>
      <c r="K444" s="658"/>
      <c r="L444" s="658"/>
      <c r="M444" s="658"/>
      <c r="N444" s="658"/>
      <c r="O444" s="658"/>
      <c r="P444" s="658"/>
      <c r="Q444" s="658"/>
      <c r="R444" s="658"/>
      <c r="S444" s="658"/>
      <c r="T444" s="658"/>
      <c r="U444" s="658"/>
      <c r="V444" s="658"/>
      <c r="W444" s="658"/>
      <c r="X444" s="658"/>
      <c r="Y444" s="658"/>
      <c r="Z444" s="658"/>
    </row>
    <row r="445" spans="1:26">
      <c r="A445" s="658"/>
      <c r="B445" s="658"/>
      <c r="C445" s="658"/>
      <c r="D445" s="658"/>
      <c r="E445" s="658"/>
      <c r="F445" s="658"/>
      <c r="G445" s="658"/>
      <c r="H445" s="658"/>
      <c r="I445" s="658"/>
      <c r="J445" s="658"/>
      <c r="K445" s="658"/>
      <c r="L445" s="658"/>
      <c r="M445" s="658"/>
      <c r="N445" s="658"/>
      <c r="O445" s="658"/>
      <c r="P445" s="658"/>
      <c r="Q445" s="658"/>
      <c r="R445" s="658"/>
      <c r="S445" s="658"/>
      <c r="T445" s="658"/>
      <c r="U445" s="658"/>
      <c r="V445" s="658"/>
      <c r="W445" s="658"/>
      <c r="X445" s="658"/>
      <c r="Y445" s="658"/>
      <c r="Z445" s="658"/>
    </row>
    <row r="446" spans="1:26">
      <c r="A446" s="658"/>
      <c r="B446" s="658"/>
      <c r="C446" s="658"/>
      <c r="D446" s="658"/>
      <c r="E446" s="658"/>
      <c r="F446" s="658"/>
      <c r="G446" s="658"/>
      <c r="H446" s="658"/>
      <c r="I446" s="658"/>
      <c r="J446" s="658"/>
      <c r="K446" s="658"/>
      <c r="L446" s="658"/>
      <c r="M446" s="658"/>
      <c r="N446" s="658"/>
      <c r="O446" s="658"/>
      <c r="P446" s="658"/>
      <c r="Q446" s="658"/>
      <c r="R446" s="658"/>
      <c r="S446" s="658"/>
      <c r="T446" s="658"/>
      <c r="U446" s="658"/>
      <c r="V446" s="658"/>
      <c r="W446" s="658"/>
      <c r="X446" s="658"/>
      <c r="Y446" s="658"/>
      <c r="Z446" s="658"/>
    </row>
    <row r="447" spans="1:26">
      <c r="A447" s="658"/>
      <c r="B447" s="658"/>
      <c r="C447" s="658"/>
      <c r="D447" s="658"/>
      <c r="E447" s="658"/>
      <c r="F447" s="658"/>
      <c r="G447" s="658"/>
      <c r="H447" s="658"/>
      <c r="I447" s="658"/>
      <c r="J447" s="658"/>
      <c r="K447" s="658"/>
      <c r="L447" s="658"/>
      <c r="M447" s="658"/>
      <c r="N447" s="658"/>
      <c r="O447" s="658"/>
      <c r="P447" s="658"/>
      <c r="Q447" s="658"/>
      <c r="R447" s="658"/>
      <c r="S447" s="658"/>
      <c r="T447" s="658"/>
      <c r="U447" s="658"/>
      <c r="V447" s="658"/>
      <c r="W447" s="658"/>
      <c r="X447" s="658"/>
      <c r="Y447" s="658"/>
      <c r="Z447" s="658"/>
    </row>
    <row r="448" spans="1:26">
      <c r="A448" s="658"/>
      <c r="B448" s="658"/>
      <c r="C448" s="658"/>
      <c r="D448" s="658"/>
      <c r="E448" s="658"/>
      <c r="F448" s="658"/>
      <c r="G448" s="658"/>
      <c r="H448" s="658"/>
      <c r="I448" s="658"/>
      <c r="J448" s="658"/>
      <c r="K448" s="658"/>
      <c r="L448" s="658"/>
      <c r="M448" s="658"/>
      <c r="N448" s="658"/>
      <c r="O448" s="658"/>
      <c r="P448" s="658"/>
      <c r="Q448" s="658"/>
      <c r="R448" s="658"/>
      <c r="S448" s="658"/>
      <c r="T448" s="658"/>
      <c r="U448" s="658"/>
      <c r="V448" s="658"/>
      <c r="W448" s="658"/>
      <c r="X448" s="658"/>
      <c r="Y448" s="658"/>
      <c r="Z448" s="658"/>
    </row>
    <row r="449" spans="1:26">
      <c r="A449" s="658"/>
      <c r="B449" s="658"/>
      <c r="C449" s="658"/>
      <c r="D449" s="658"/>
      <c r="E449" s="658"/>
      <c r="F449" s="658"/>
      <c r="G449" s="658"/>
      <c r="H449" s="658"/>
      <c r="I449" s="658"/>
      <c r="J449" s="658"/>
      <c r="K449" s="658"/>
      <c r="L449" s="658"/>
      <c r="M449" s="658"/>
      <c r="N449" s="658"/>
      <c r="O449" s="658"/>
      <c r="P449" s="658"/>
      <c r="Q449" s="658"/>
      <c r="R449" s="658"/>
      <c r="S449" s="658"/>
      <c r="T449" s="658"/>
      <c r="U449" s="658"/>
      <c r="V449" s="658"/>
      <c r="W449" s="658"/>
      <c r="X449" s="658"/>
      <c r="Y449" s="658"/>
      <c r="Z449" s="658"/>
    </row>
    <row r="450" spans="1:26">
      <c r="A450" s="658"/>
      <c r="B450" s="658"/>
      <c r="C450" s="658"/>
      <c r="D450" s="658"/>
      <c r="E450" s="658"/>
      <c r="F450" s="658"/>
      <c r="G450" s="658"/>
      <c r="H450" s="658"/>
      <c r="I450" s="658"/>
      <c r="J450" s="658"/>
      <c r="K450" s="658"/>
      <c r="L450" s="658"/>
      <c r="M450" s="658"/>
      <c r="N450" s="658"/>
      <c r="O450" s="658"/>
      <c r="P450" s="658"/>
      <c r="Q450" s="658"/>
      <c r="R450" s="658"/>
      <c r="S450" s="658"/>
      <c r="T450" s="658"/>
      <c r="U450" s="658"/>
      <c r="V450" s="658"/>
      <c r="W450" s="658"/>
      <c r="X450" s="658"/>
      <c r="Y450" s="658"/>
      <c r="Z450" s="658"/>
    </row>
    <row r="451" spans="1:26">
      <c r="A451" s="658"/>
      <c r="B451" s="658"/>
      <c r="C451" s="658"/>
      <c r="D451" s="658"/>
      <c r="E451" s="658"/>
      <c r="F451" s="658"/>
      <c r="G451" s="658"/>
      <c r="H451" s="658"/>
      <c r="I451" s="658"/>
      <c r="J451" s="658"/>
      <c r="K451" s="658"/>
      <c r="L451" s="658"/>
      <c r="M451" s="658"/>
      <c r="N451" s="658"/>
      <c r="O451" s="658"/>
      <c r="P451" s="658"/>
      <c r="Q451" s="658"/>
      <c r="R451" s="658"/>
      <c r="S451" s="658"/>
      <c r="T451" s="658"/>
      <c r="U451" s="658"/>
      <c r="V451" s="658"/>
      <c r="W451" s="658"/>
      <c r="X451" s="658"/>
      <c r="Y451" s="658"/>
      <c r="Z451" s="658"/>
    </row>
    <row r="452" spans="1:26">
      <c r="A452" s="658"/>
      <c r="B452" s="658"/>
      <c r="C452" s="658"/>
      <c r="D452" s="658"/>
      <c r="E452" s="658"/>
      <c r="F452" s="658"/>
      <c r="G452" s="658"/>
      <c r="H452" s="658"/>
      <c r="I452" s="658"/>
      <c r="J452" s="658"/>
      <c r="K452" s="658"/>
      <c r="L452" s="658"/>
      <c r="M452" s="658"/>
      <c r="N452" s="658"/>
      <c r="O452" s="658"/>
      <c r="P452" s="658"/>
      <c r="Q452" s="658"/>
      <c r="R452" s="658"/>
      <c r="S452" s="658"/>
      <c r="T452" s="658"/>
      <c r="U452" s="658"/>
      <c r="V452" s="658"/>
      <c r="W452" s="658"/>
      <c r="X452" s="658"/>
      <c r="Y452" s="658"/>
      <c r="Z452" s="658"/>
    </row>
    <row r="453" spans="1:26">
      <c r="A453" s="658"/>
      <c r="B453" s="658"/>
      <c r="C453" s="658"/>
      <c r="D453" s="658"/>
      <c r="E453" s="658"/>
      <c r="F453" s="658"/>
      <c r="G453" s="658"/>
      <c r="H453" s="658"/>
      <c r="I453" s="658"/>
      <c r="J453" s="658"/>
      <c r="K453" s="658"/>
      <c r="L453" s="658"/>
      <c r="M453" s="658"/>
      <c r="N453" s="658"/>
      <c r="O453" s="658"/>
      <c r="P453" s="658"/>
      <c r="Q453" s="658"/>
      <c r="R453" s="658"/>
      <c r="S453" s="658"/>
      <c r="T453" s="658"/>
      <c r="U453" s="658"/>
      <c r="V453" s="658"/>
      <c r="W453" s="658"/>
      <c r="X453" s="658"/>
      <c r="Y453" s="658"/>
      <c r="Z453" s="658"/>
    </row>
    <row r="454" spans="1:26">
      <c r="A454" s="658"/>
      <c r="B454" s="658"/>
      <c r="C454" s="658"/>
      <c r="D454" s="658"/>
      <c r="E454" s="658"/>
      <c r="F454" s="658"/>
      <c r="G454" s="658"/>
      <c r="H454" s="658"/>
      <c r="I454" s="658"/>
      <c r="J454" s="658"/>
      <c r="K454" s="658"/>
      <c r="L454" s="658"/>
      <c r="M454" s="658"/>
      <c r="N454" s="658"/>
      <c r="O454" s="658"/>
      <c r="P454" s="658"/>
      <c r="Q454" s="658"/>
      <c r="R454" s="658"/>
      <c r="S454" s="658"/>
      <c r="T454" s="658"/>
      <c r="U454" s="658"/>
      <c r="V454" s="658"/>
      <c r="W454" s="658"/>
      <c r="X454" s="658"/>
      <c r="Y454" s="658"/>
      <c r="Z454" s="658"/>
    </row>
    <row r="455" spans="1:26">
      <c r="A455" s="658"/>
      <c r="B455" s="658"/>
      <c r="C455" s="658"/>
      <c r="D455" s="658"/>
      <c r="E455" s="658"/>
      <c r="F455" s="658"/>
      <c r="G455" s="658"/>
      <c r="H455" s="658"/>
      <c r="I455" s="658"/>
      <c r="J455" s="658"/>
      <c r="K455" s="658"/>
      <c r="L455" s="658"/>
      <c r="M455" s="658"/>
      <c r="N455" s="658"/>
      <c r="O455" s="658"/>
      <c r="P455" s="658"/>
      <c r="Q455" s="658"/>
      <c r="R455" s="658"/>
      <c r="S455" s="658"/>
      <c r="T455" s="658"/>
      <c r="U455" s="658"/>
      <c r="V455" s="658"/>
      <c r="W455" s="658"/>
      <c r="X455" s="658"/>
      <c r="Y455" s="658"/>
      <c r="Z455" s="658"/>
    </row>
    <row r="456" spans="1:26">
      <c r="A456" s="658"/>
      <c r="B456" s="658"/>
      <c r="C456" s="658"/>
      <c r="D456" s="658"/>
      <c r="E456" s="658"/>
      <c r="F456" s="658"/>
      <c r="G456" s="658"/>
      <c r="H456" s="658"/>
      <c r="I456" s="658"/>
      <c r="J456" s="658"/>
      <c r="K456" s="658"/>
      <c r="L456" s="658"/>
      <c r="M456" s="658"/>
      <c r="N456" s="658"/>
      <c r="O456" s="658"/>
      <c r="P456" s="658"/>
      <c r="Q456" s="658"/>
      <c r="R456" s="658"/>
      <c r="S456" s="658"/>
      <c r="T456" s="658"/>
      <c r="U456" s="658"/>
      <c r="V456" s="658"/>
      <c r="W456" s="658"/>
      <c r="X456" s="658"/>
      <c r="Y456" s="658"/>
      <c r="Z456" s="658"/>
    </row>
    <row r="457" spans="1:26">
      <c r="A457" s="658"/>
      <c r="B457" s="658"/>
      <c r="C457" s="658"/>
      <c r="D457" s="658"/>
      <c r="E457" s="658"/>
      <c r="F457" s="658"/>
      <c r="G457" s="658"/>
      <c r="H457" s="658"/>
      <c r="I457" s="658"/>
      <c r="J457" s="658"/>
      <c r="K457" s="658"/>
      <c r="L457" s="658"/>
      <c r="M457" s="658"/>
      <c r="N457" s="658"/>
      <c r="O457" s="658"/>
      <c r="P457" s="658"/>
      <c r="Q457" s="658"/>
      <c r="R457" s="658"/>
      <c r="S457" s="658"/>
      <c r="T457" s="658"/>
      <c r="U457" s="658"/>
      <c r="V457" s="658"/>
      <c r="W457" s="658"/>
      <c r="X457" s="658"/>
      <c r="Y457" s="658"/>
      <c r="Z457" s="658"/>
    </row>
    <row r="458" spans="1:26">
      <c r="A458" s="658"/>
      <c r="B458" s="658"/>
      <c r="C458" s="658"/>
      <c r="D458" s="658"/>
      <c r="E458" s="658"/>
      <c r="F458" s="658"/>
      <c r="G458" s="658"/>
      <c r="H458" s="658"/>
      <c r="I458" s="658"/>
      <c r="J458" s="658"/>
      <c r="K458" s="658"/>
      <c r="L458" s="658"/>
      <c r="M458" s="658"/>
      <c r="N458" s="658"/>
      <c r="O458" s="658"/>
      <c r="P458" s="658"/>
      <c r="Q458" s="658"/>
      <c r="R458" s="658"/>
      <c r="S458" s="658"/>
      <c r="T458" s="658"/>
      <c r="U458" s="658"/>
      <c r="V458" s="658"/>
      <c r="W458" s="658"/>
      <c r="X458" s="658"/>
      <c r="Y458" s="658"/>
      <c r="Z458" s="658"/>
    </row>
    <row r="459" spans="1:26">
      <c r="A459" s="658"/>
      <c r="B459" s="658"/>
      <c r="C459" s="658"/>
      <c r="D459" s="658"/>
      <c r="E459" s="658"/>
      <c r="F459" s="658"/>
      <c r="G459" s="658"/>
      <c r="H459" s="658"/>
      <c r="I459" s="658"/>
      <c r="J459" s="658"/>
      <c r="K459" s="658"/>
      <c r="L459" s="658"/>
      <c r="M459" s="658"/>
      <c r="N459" s="658"/>
      <c r="O459" s="658"/>
      <c r="P459" s="658"/>
      <c r="Q459" s="658"/>
      <c r="R459" s="658"/>
      <c r="S459" s="658"/>
      <c r="T459" s="658"/>
      <c r="U459" s="658"/>
      <c r="V459" s="658"/>
      <c r="W459" s="658"/>
      <c r="X459" s="658"/>
      <c r="Y459" s="658"/>
      <c r="Z459" s="658"/>
    </row>
    <row r="460" spans="1:26">
      <c r="A460" s="658"/>
      <c r="B460" s="658"/>
      <c r="C460" s="658"/>
      <c r="D460" s="658"/>
      <c r="E460" s="658"/>
      <c r="F460" s="658"/>
      <c r="G460" s="658"/>
      <c r="H460" s="658"/>
      <c r="I460" s="658"/>
      <c r="J460" s="658"/>
      <c r="K460" s="658"/>
      <c r="L460" s="658"/>
      <c r="M460" s="658"/>
      <c r="N460" s="658"/>
      <c r="O460" s="658"/>
      <c r="P460" s="658"/>
      <c r="Q460" s="658"/>
      <c r="R460" s="658"/>
      <c r="S460" s="658"/>
      <c r="T460" s="658"/>
      <c r="U460" s="658"/>
      <c r="V460" s="658"/>
      <c r="W460" s="658"/>
      <c r="X460" s="658"/>
      <c r="Y460" s="658"/>
      <c r="Z460" s="658"/>
    </row>
    <row r="461" spans="1:26">
      <c r="A461" s="658"/>
      <c r="B461" s="658"/>
      <c r="C461" s="658"/>
      <c r="D461" s="658"/>
      <c r="E461" s="658"/>
      <c r="F461" s="658"/>
      <c r="G461" s="658"/>
      <c r="H461" s="658"/>
      <c r="I461" s="658"/>
      <c r="J461" s="658"/>
      <c r="K461" s="658"/>
      <c r="L461" s="658"/>
      <c r="M461" s="658"/>
      <c r="N461" s="658"/>
      <c r="O461" s="658"/>
      <c r="P461" s="658"/>
      <c r="Q461" s="658"/>
      <c r="R461" s="658"/>
      <c r="S461" s="658"/>
      <c r="T461" s="658"/>
      <c r="U461" s="658"/>
      <c r="V461" s="658"/>
      <c r="W461" s="658"/>
      <c r="X461" s="658"/>
      <c r="Y461" s="658"/>
      <c r="Z461" s="658"/>
    </row>
    <row r="462" spans="1:26">
      <c r="A462" s="658"/>
      <c r="B462" s="658"/>
      <c r="C462" s="658"/>
      <c r="D462" s="658"/>
      <c r="E462" s="658"/>
      <c r="F462" s="658"/>
      <c r="G462" s="658"/>
      <c r="H462" s="658"/>
      <c r="I462" s="658"/>
      <c r="J462" s="658"/>
      <c r="K462" s="658"/>
      <c r="L462" s="658"/>
      <c r="M462" s="658"/>
      <c r="N462" s="658"/>
      <c r="O462" s="658"/>
      <c r="P462" s="658"/>
      <c r="Q462" s="658"/>
      <c r="R462" s="658"/>
      <c r="S462" s="658"/>
      <c r="T462" s="658"/>
      <c r="U462" s="658"/>
      <c r="V462" s="658"/>
      <c r="W462" s="658"/>
      <c r="X462" s="658"/>
      <c r="Y462" s="658"/>
      <c r="Z462" s="658"/>
    </row>
    <row r="463" spans="1:26">
      <c r="A463" s="658"/>
      <c r="B463" s="658"/>
      <c r="C463" s="658"/>
      <c r="D463" s="658"/>
      <c r="E463" s="658"/>
      <c r="F463" s="658"/>
      <c r="G463" s="658"/>
      <c r="H463" s="658"/>
      <c r="I463" s="658"/>
      <c r="J463" s="658"/>
      <c r="K463" s="658"/>
      <c r="L463" s="658"/>
      <c r="M463" s="658"/>
      <c r="N463" s="658"/>
      <c r="O463" s="658"/>
      <c r="P463" s="658"/>
      <c r="Q463" s="658"/>
      <c r="R463" s="658"/>
      <c r="S463" s="658"/>
      <c r="T463" s="658"/>
      <c r="U463" s="658"/>
      <c r="V463" s="658"/>
      <c r="W463" s="658"/>
      <c r="X463" s="658"/>
      <c r="Y463" s="658"/>
      <c r="Z463" s="658"/>
    </row>
    <row r="464" spans="1:26">
      <c r="A464" s="658"/>
      <c r="B464" s="658"/>
      <c r="C464" s="658"/>
      <c r="D464" s="658"/>
      <c r="E464" s="658"/>
      <c r="F464" s="658"/>
      <c r="G464" s="658"/>
      <c r="H464" s="658"/>
      <c r="I464" s="658"/>
      <c r="J464" s="658"/>
      <c r="K464" s="658"/>
      <c r="L464" s="658"/>
      <c r="M464" s="658"/>
      <c r="N464" s="658"/>
      <c r="O464" s="658"/>
      <c r="P464" s="658"/>
      <c r="Q464" s="658"/>
      <c r="R464" s="658"/>
      <c r="S464" s="658"/>
      <c r="T464" s="658"/>
      <c r="U464" s="658"/>
      <c r="V464" s="658"/>
      <c r="W464" s="658"/>
      <c r="X464" s="658"/>
      <c r="Y464" s="658"/>
      <c r="Z464" s="658"/>
    </row>
    <row r="465" spans="1:26">
      <c r="A465" s="658"/>
      <c r="B465" s="658"/>
      <c r="C465" s="658"/>
      <c r="D465" s="658"/>
      <c r="E465" s="658"/>
      <c r="F465" s="658"/>
      <c r="G465" s="658"/>
      <c r="H465" s="658"/>
      <c r="I465" s="658"/>
      <c r="J465" s="658"/>
      <c r="K465" s="658"/>
      <c r="L465" s="658"/>
      <c r="M465" s="658"/>
      <c r="N465" s="658"/>
      <c r="O465" s="658"/>
      <c r="P465" s="658"/>
      <c r="Q465" s="658"/>
      <c r="R465" s="658"/>
      <c r="S465" s="658"/>
      <c r="T465" s="658"/>
      <c r="U465" s="658"/>
      <c r="V465" s="658"/>
      <c r="W465" s="658"/>
      <c r="X465" s="658"/>
      <c r="Y465" s="658"/>
      <c r="Z465" s="658"/>
    </row>
    <row r="466" spans="1:26">
      <c r="A466" s="658"/>
      <c r="B466" s="658"/>
      <c r="C466" s="658"/>
      <c r="D466" s="658"/>
      <c r="E466" s="658"/>
      <c r="F466" s="658"/>
      <c r="G466" s="658"/>
      <c r="H466" s="658"/>
      <c r="I466" s="658"/>
      <c r="J466" s="658"/>
      <c r="K466" s="658"/>
      <c r="L466" s="658"/>
      <c r="M466" s="658"/>
      <c r="N466" s="658"/>
      <c r="O466" s="658"/>
      <c r="P466" s="658"/>
      <c r="Q466" s="658"/>
      <c r="R466" s="658"/>
      <c r="S466" s="658"/>
      <c r="T466" s="658"/>
      <c r="U466" s="658"/>
      <c r="V466" s="658"/>
      <c r="W466" s="658"/>
      <c r="X466" s="658"/>
      <c r="Y466" s="658"/>
      <c r="Z466" s="658"/>
    </row>
    <row r="467" spans="1:26">
      <c r="A467" s="658"/>
      <c r="B467" s="658"/>
      <c r="C467" s="658"/>
      <c r="D467" s="658"/>
      <c r="E467" s="658"/>
      <c r="F467" s="658"/>
      <c r="G467" s="658"/>
      <c r="H467" s="658"/>
      <c r="I467" s="658"/>
      <c r="J467" s="658"/>
      <c r="K467" s="658"/>
      <c r="L467" s="658"/>
      <c r="M467" s="658"/>
      <c r="N467" s="658"/>
      <c r="O467" s="658"/>
      <c r="P467" s="658"/>
      <c r="Q467" s="658"/>
      <c r="R467" s="658"/>
      <c r="S467" s="658"/>
      <c r="T467" s="658"/>
      <c r="U467" s="658"/>
      <c r="V467" s="658"/>
      <c r="W467" s="658"/>
      <c r="X467" s="658"/>
      <c r="Y467" s="658"/>
      <c r="Z467" s="658"/>
    </row>
    <row r="468" spans="1:26">
      <c r="A468" s="658"/>
      <c r="B468" s="658"/>
      <c r="C468" s="658"/>
      <c r="D468" s="658"/>
      <c r="E468" s="658"/>
      <c r="F468" s="658"/>
      <c r="G468" s="658"/>
      <c r="H468" s="658"/>
      <c r="I468" s="658"/>
      <c r="J468" s="658"/>
      <c r="K468" s="658"/>
      <c r="L468" s="658"/>
      <c r="M468" s="658"/>
      <c r="N468" s="658"/>
      <c r="O468" s="658"/>
      <c r="P468" s="658"/>
      <c r="Q468" s="658"/>
      <c r="R468" s="658"/>
      <c r="S468" s="658"/>
      <c r="T468" s="658"/>
      <c r="U468" s="658"/>
      <c r="V468" s="658"/>
      <c r="W468" s="658"/>
      <c r="X468" s="658"/>
      <c r="Y468" s="658"/>
      <c r="Z468" s="658"/>
    </row>
    <row r="469" spans="1:26">
      <c r="A469" s="658"/>
      <c r="B469" s="658"/>
      <c r="C469" s="658"/>
      <c r="D469" s="658"/>
      <c r="E469" s="658"/>
      <c r="F469" s="658"/>
      <c r="G469" s="658"/>
      <c r="H469" s="658"/>
      <c r="I469" s="658"/>
      <c r="J469" s="658"/>
      <c r="K469" s="658"/>
      <c r="L469" s="658"/>
      <c r="M469" s="658"/>
      <c r="N469" s="658"/>
      <c r="O469" s="658"/>
      <c r="P469" s="658"/>
      <c r="Q469" s="658"/>
      <c r="R469" s="658"/>
      <c r="S469" s="658"/>
      <c r="T469" s="658"/>
      <c r="U469" s="658"/>
      <c r="V469" s="658"/>
      <c r="W469" s="658"/>
      <c r="X469" s="658"/>
      <c r="Y469" s="658"/>
      <c r="Z469" s="658"/>
    </row>
    <row r="470" spans="1:26">
      <c r="A470" s="658"/>
      <c r="B470" s="658"/>
      <c r="C470" s="658"/>
      <c r="D470" s="658"/>
      <c r="E470" s="658"/>
      <c r="F470" s="658"/>
      <c r="G470" s="658"/>
      <c r="H470" s="658"/>
      <c r="I470" s="658"/>
      <c r="J470" s="658"/>
      <c r="K470" s="658"/>
      <c r="L470" s="658"/>
      <c r="M470" s="658"/>
      <c r="N470" s="658"/>
      <c r="O470" s="658"/>
      <c r="P470" s="658"/>
      <c r="Q470" s="658"/>
      <c r="R470" s="658"/>
      <c r="S470" s="658"/>
      <c r="T470" s="658"/>
      <c r="U470" s="658"/>
      <c r="V470" s="658"/>
      <c r="W470" s="658"/>
      <c r="X470" s="658"/>
      <c r="Y470" s="658"/>
      <c r="Z470" s="658"/>
    </row>
    <row r="471" spans="1:26">
      <c r="A471" s="658"/>
      <c r="B471" s="658"/>
      <c r="C471" s="658"/>
      <c r="D471" s="658"/>
      <c r="E471" s="658"/>
      <c r="F471" s="658"/>
      <c r="G471" s="658"/>
      <c r="H471" s="658"/>
      <c r="I471" s="658"/>
      <c r="J471" s="658"/>
      <c r="K471" s="658"/>
      <c r="L471" s="658"/>
      <c r="M471" s="658"/>
      <c r="N471" s="658"/>
      <c r="O471" s="658"/>
      <c r="P471" s="658"/>
      <c r="Q471" s="658"/>
      <c r="R471" s="658"/>
      <c r="S471" s="658"/>
      <c r="T471" s="658"/>
      <c r="U471" s="658"/>
      <c r="V471" s="658"/>
      <c r="W471" s="658"/>
      <c r="X471" s="658"/>
      <c r="Y471" s="658"/>
      <c r="Z471" s="658"/>
    </row>
    <row r="472" spans="1:26">
      <c r="A472" s="658"/>
      <c r="B472" s="658"/>
      <c r="C472" s="658"/>
      <c r="D472" s="658"/>
      <c r="E472" s="658"/>
      <c r="F472" s="658"/>
      <c r="G472" s="658"/>
      <c r="H472" s="658"/>
      <c r="I472" s="658"/>
      <c r="J472" s="658"/>
      <c r="K472" s="658"/>
      <c r="L472" s="658"/>
      <c r="M472" s="658"/>
      <c r="N472" s="658"/>
      <c r="O472" s="658"/>
      <c r="P472" s="658"/>
      <c r="Q472" s="658"/>
      <c r="R472" s="658"/>
      <c r="S472" s="658"/>
      <c r="T472" s="658"/>
      <c r="U472" s="658"/>
      <c r="V472" s="658"/>
      <c r="W472" s="658"/>
      <c r="X472" s="658"/>
      <c r="Y472" s="658"/>
      <c r="Z472" s="658"/>
    </row>
    <row r="473" spans="1:26">
      <c r="A473" s="658"/>
      <c r="B473" s="658"/>
      <c r="C473" s="658"/>
      <c r="D473" s="658"/>
      <c r="E473" s="658"/>
      <c r="F473" s="658"/>
      <c r="G473" s="658"/>
      <c r="H473" s="658"/>
      <c r="I473" s="658"/>
      <c r="J473" s="658"/>
      <c r="K473" s="658"/>
      <c r="L473" s="658"/>
      <c r="M473" s="658"/>
      <c r="N473" s="658"/>
      <c r="O473" s="658"/>
      <c r="P473" s="658"/>
      <c r="Q473" s="658"/>
      <c r="R473" s="658"/>
      <c r="S473" s="658"/>
      <c r="T473" s="658"/>
      <c r="U473" s="658"/>
      <c r="V473" s="658"/>
      <c r="W473" s="658"/>
      <c r="X473" s="658"/>
      <c r="Y473" s="658"/>
      <c r="Z473" s="658"/>
    </row>
    <row r="474" spans="1:26">
      <c r="A474" s="658"/>
      <c r="B474" s="658"/>
      <c r="C474" s="658"/>
      <c r="D474" s="658"/>
      <c r="E474" s="658"/>
      <c r="F474" s="658"/>
      <c r="G474" s="658"/>
      <c r="H474" s="658"/>
      <c r="I474" s="658"/>
      <c r="J474" s="658"/>
      <c r="K474" s="658"/>
      <c r="L474" s="658"/>
      <c r="M474" s="658"/>
      <c r="N474" s="658"/>
      <c r="O474" s="658"/>
      <c r="P474" s="658"/>
      <c r="Q474" s="658"/>
      <c r="R474" s="658"/>
      <c r="S474" s="658"/>
      <c r="T474" s="658"/>
      <c r="U474" s="658"/>
      <c r="V474" s="658"/>
      <c r="W474" s="658"/>
      <c r="X474" s="658"/>
      <c r="Y474" s="658"/>
      <c r="Z474" s="658"/>
    </row>
    <row r="475" spans="1:26">
      <c r="A475" s="658"/>
      <c r="B475" s="658"/>
      <c r="C475" s="658"/>
      <c r="D475" s="658"/>
      <c r="E475" s="658"/>
      <c r="F475" s="658"/>
      <c r="G475" s="658"/>
      <c r="H475" s="658"/>
      <c r="I475" s="658"/>
      <c r="J475" s="658"/>
      <c r="K475" s="658"/>
      <c r="L475" s="658"/>
      <c r="M475" s="658"/>
      <c r="N475" s="658"/>
      <c r="O475" s="658"/>
      <c r="P475" s="658"/>
      <c r="Q475" s="658"/>
      <c r="R475" s="658"/>
      <c r="S475" s="658"/>
      <c r="T475" s="658"/>
      <c r="U475" s="658"/>
      <c r="V475" s="658"/>
      <c r="W475" s="658"/>
      <c r="X475" s="658"/>
      <c r="Y475" s="658"/>
      <c r="Z475" s="658"/>
    </row>
    <row r="476" spans="1:26">
      <c r="A476" s="658"/>
      <c r="B476" s="658"/>
      <c r="C476" s="658"/>
      <c r="D476" s="658"/>
      <c r="E476" s="658"/>
      <c r="F476" s="658"/>
      <c r="G476" s="658"/>
      <c r="H476" s="658"/>
      <c r="I476" s="658"/>
      <c r="J476" s="658"/>
      <c r="K476" s="658"/>
      <c r="L476" s="658"/>
      <c r="M476" s="658"/>
      <c r="N476" s="658"/>
      <c r="O476" s="658"/>
      <c r="P476" s="658"/>
      <c r="Q476" s="658"/>
      <c r="R476" s="658"/>
      <c r="S476" s="658"/>
      <c r="T476" s="658"/>
      <c r="U476" s="658"/>
      <c r="V476" s="658"/>
      <c r="W476" s="658"/>
      <c r="X476" s="658"/>
      <c r="Y476" s="658"/>
      <c r="Z476" s="658"/>
    </row>
    <row r="477" spans="1:26">
      <c r="A477" s="658"/>
      <c r="B477" s="658"/>
      <c r="C477" s="658"/>
      <c r="D477" s="658"/>
      <c r="E477" s="658"/>
      <c r="F477" s="658"/>
      <c r="G477" s="658"/>
      <c r="H477" s="658"/>
      <c r="I477" s="658"/>
      <c r="J477" s="658"/>
      <c r="K477" s="658"/>
      <c r="L477" s="658"/>
      <c r="M477" s="658"/>
      <c r="N477" s="658"/>
      <c r="O477" s="658"/>
      <c r="P477" s="658"/>
      <c r="Q477" s="658"/>
      <c r="R477" s="658"/>
      <c r="S477" s="658"/>
      <c r="T477" s="658"/>
      <c r="U477" s="658"/>
      <c r="V477" s="658"/>
      <c r="W477" s="658"/>
      <c r="X477" s="658"/>
      <c r="Y477" s="658"/>
      <c r="Z477" s="658"/>
    </row>
    <row r="478" spans="1:26">
      <c r="A478" s="658"/>
      <c r="B478" s="658"/>
      <c r="C478" s="658"/>
      <c r="D478" s="658"/>
      <c r="E478" s="658"/>
      <c r="F478" s="658"/>
      <c r="G478" s="658"/>
      <c r="H478" s="658"/>
      <c r="I478" s="658"/>
      <c r="J478" s="658"/>
      <c r="K478" s="658"/>
      <c r="L478" s="658"/>
      <c r="M478" s="658"/>
      <c r="N478" s="658"/>
      <c r="O478" s="658"/>
      <c r="P478" s="658"/>
      <c r="Q478" s="658"/>
      <c r="R478" s="658"/>
      <c r="S478" s="658"/>
      <c r="T478" s="658"/>
      <c r="U478" s="658"/>
      <c r="V478" s="658"/>
      <c r="W478" s="658"/>
      <c r="X478" s="658"/>
      <c r="Y478" s="658"/>
      <c r="Z478" s="658"/>
    </row>
    <row r="479" spans="1:26">
      <c r="A479" s="658"/>
      <c r="B479" s="658"/>
      <c r="C479" s="658"/>
      <c r="D479" s="658"/>
      <c r="E479" s="658"/>
      <c r="F479" s="658"/>
      <c r="G479" s="658"/>
      <c r="H479" s="658"/>
      <c r="I479" s="658"/>
      <c r="J479" s="658"/>
      <c r="K479" s="658"/>
      <c r="L479" s="658"/>
      <c r="M479" s="658"/>
      <c r="N479" s="658"/>
      <c r="O479" s="658"/>
      <c r="P479" s="658"/>
      <c r="Q479" s="658"/>
      <c r="R479" s="658"/>
      <c r="S479" s="658"/>
      <c r="T479" s="658"/>
      <c r="U479" s="658"/>
      <c r="V479" s="658"/>
      <c r="W479" s="658"/>
      <c r="X479" s="658"/>
      <c r="Y479" s="658"/>
      <c r="Z479" s="658"/>
    </row>
    <row r="480" spans="1:26">
      <c r="A480" s="658"/>
      <c r="B480" s="658"/>
      <c r="C480" s="658"/>
      <c r="D480" s="658"/>
      <c r="E480" s="658"/>
      <c r="F480" s="658"/>
      <c r="G480" s="658"/>
      <c r="H480" s="658"/>
      <c r="I480" s="658"/>
      <c r="J480" s="658"/>
      <c r="K480" s="658"/>
      <c r="L480" s="658"/>
      <c r="M480" s="658"/>
      <c r="N480" s="658"/>
      <c r="O480" s="658"/>
      <c r="P480" s="658"/>
      <c r="Q480" s="658"/>
      <c r="R480" s="658"/>
      <c r="S480" s="658"/>
      <c r="T480" s="658"/>
      <c r="U480" s="658"/>
      <c r="V480" s="658"/>
      <c r="W480" s="658"/>
      <c r="X480" s="658"/>
      <c r="Y480" s="658"/>
      <c r="Z480" s="658"/>
    </row>
    <row r="481" spans="1:26">
      <c r="A481" s="658"/>
      <c r="B481" s="658"/>
      <c r="C481" s="658"/>
      <c r="D481" s="658"/>
      <c r="E481" s="658"/>
      <c r="F481" s="658"/>
      <c r="G481" s="658"/>
      <c r="H481" s="658"/>
      <c r="I481" s="658"/>
      <c r="J481" s="658"/>
      <c r="K481" s="658"/>
      <c r="L481" s="658"/>
      <c r="M481" s="658"/>
      <c r="N481" s="658"/>
      <c r="O481" s="658"/>
      <c r="P481" s="658"/>
      <c r="Q481" s="658"/>
      <c r="R481" s="658"/>
      <c r="S481" s="658"/>
      <c r="T481" s="658"/>
      <c r="U481" s="658"/>
      <c r="V481" s="658"/>
      <c r="W481" s="658"/>
      <c r="X481" s="658"/>
      <c r="Y481" s="658"/>
      <c r="Z481" s="658"/>
    </row>
    <row r="482" spans="1:26">
      <c r="A482" s="658"/>
      <c r="B482" s="658"/>
      <c r="C482" s="658"/>
      <c r="D482" s="658"/>
      <c r="E482" s="658"/>
      <c r="F482" s="658"/>
      <c r="G482" s="658"/>
      <c r="H482" s="658"/>
      <c r="I482" s="658"/>
      <c r="J482" s="658"/>
      <c r="K482" s="658"/>
      <c r="L482" s="658"/>
      <c r="M482" s="658"/>
      <c r="N482" s="658"/>
      <c r="O482" s="658"/>
      <c r="P482" s="658"/>
      <c r="Q482" s="658"/>
      <c r="R482" s="658"/>
      <c r="S482" s="658"/>
      <c r="T482" s="658"/>
      <c r="U482" s="658"/>
      <c r="V482" s="658"/>
      <c r="W482" s="658"/>
      <c r="X482" s="658"/>
      <c r="Y482" s="658"/>
      <c r="Z482" s="658"/>
    </row>
    <row r="483" spans="1:26">
      <c r="A483" s="658"/>
      <c r="B483" s="658"/>
      <c r="C483" s="658"/>
      <c r="D483" s="658"/>
      <c r="E483" s="658"/>
      <c r="F483" s="658"/>
      <c r="G483" s="658"/>
      <c r="H483" s="658"/>
      <c r="I483" s="658"/>
      <c r="J483" s="658"/>
      <c r="K483" s="658"/>
      <c r="L483" s="658"/>
      <c r="M483" s="658"/>
      <c r="N483" s="658"/>
      <c r="O483" s="658"/>
      <c r="P483" s="658"/>
      <c r="Q483" s="658"/>
      <c r="R483" s="658"/>
      <c r="S483" s="658"/>
      <c r="T483" s="658"/>
      <c r="U483" s="658"/>
      <c r="V483" s="658"/>
      <c r="W483" s="658"/>
      <c r="X483" s="658"/>
      <c r="Y483" s="658"/>
      <c r="Z483" s="658"/>
    </row>
    <row r="484" spans="1:26">
      <c r="A484" s="658"/>
      <c r="B484" s="658"/>
      <c r="C484" s="658"/>
      <c r="D484" s="658"/>
      <c r="E484" s="658"/>
      <c r="F484" s="658"/>
      <c r="G484" s="658"/>
      <c r="H484" s="658"/>
      <c r="I484" s="658"/>
      <c r="J484" s="658"/>
      <c r="K484" s="658"/>
      <c r="L484" s="658"/>
      <c r="M484" s="658"/>
      <c r="N484" s="658"/>
      <c r="O484" s="658"/>
      <c r="P484" s="658"/>
      <c r="Q484" s="658"/>
      <c r="R484" s="658"/>
      <c r="S484" s="658"/>
      <c r="T484" s="658"/>
      <c r="U484" s="658"/>
      <c r="V484" s="658"/>
      <c r="W484" s="658"/>
      <c r="X484" s="658"/>
      <c r="Y484" s="658"/>
      <c r="Z484" s="658"/>
    </row>
    <row r="485" spans="1:26">
      <c r="A485" s="658"/>
      <c r="B485" s="658"/>
      <c r="C485" s="658"/>
      <c r="D485" s="658"/>
      <c r="E485" s="658"/>
      <c r="F485" s="658"/>
      <c r="G485" s="658"/>
      <c r="H485" s="658"/>
      <c r="I485" s="658"/>
      <c r="J485" s="658"/>
      <c r="K485" s="658"/>
      <c r="L485" s="658"/>
      <c r="M485" s="658"/>
      <c r="N485" s="658"/>
      <c r="O485" s="658"/>
      <c r="P485" s="658"/>
      <c r="Q485" s="658"/>
      <c r="R485" s="658"/>
      <c r="S485" s="658"/>
      <c r="T485" s="658"/>
      <c r="U485" s="658"/>
      <c r="V485" s="658"/>
      <c r="W485" s="658"/>
      <c r="X485" s="658"/>
      <c r="Y485" s="658"/>
      <c r="Z485" s="658"/>
    </row>
    <row r="486" spans="1:26">
      <c r="A486" s="658"/>
      <c r="B486" s="658"/>
      <c r="C486" s="658"/>
      <c r="D486" s="658"/>
      <c r="E486" s="658"/>
      <c r="F486" s="658"/>
      <c r="G486" s="658"/>
      <c r="H486" s="658"/>
      <c r="I486" s="658"/>
      <c r="J486" s="658"/>
      <c r="K486" s="658"/>
      <c r="L486" s="658"/>
      <c r="M486" s="658"/>
      <c r="N486" s="658"/>
      <c r="O486" s="658"/>
      <c r="P486" s="658"/>
      <c r="Q486" s="658"/>
      <c r="R486" s="658"/>
      <c r="S486" s="658"/>
      <c r="T486" s="658"/>
      <c r="U486" s="658"/>
      <c r="V486" s="658"/>
      <c r="W486" s="658"/>
      <c r="X486" s="658"/>
      <c r="Y486" s="658"/>
      <c r="Z486" s="658"/>
    </row>
    <row r="487" spans="1:26">
      <c r="A487" s="658"/>
      <c r="B487" s="658"/>
      <c r="C487" s="658"/>
      <c r="D487" s="658"/>
      <c r="E487" s="658"/>
      <c r="F487" s="658"/>
      <c r="G487" s="658"/>
      <c r="H487" s="658"/>
      <c r="I487" s="658"/>
      <c r="J487" s="658"/>
      <c r="K487" s="658"/>
      <c r="L487" s="658"/>
      <c r="M487" s="658"/>
      <c r="N487" s="658"/>
      <c r="O487" s="658"/>
      <c r="P487" s="658"/>
      <c r="Q487" s="658"/>
      <c r="R487" s="658"/>
      <c r="S487" s="658"/>
      <c r="T487" s="658"/>
      <c r="U487" s="658"/>
      <c r="V487" s="658"/>
      <c r="W487" s="658"/>
      <c r="X487" s="658"/>
      <c r="Y487" s="658"/>
      <c r="Z487" s="658"/>
    </row>
    <row r="488" spans="1:26">
      <c r="A488" s="658"/>
      <c r="B488" s="658"/>
      <c r="C488" s="658"/>
      <c r="D488" s="658"/>
      <c r="E488" s="658"/>
      <c r="F488" s="658"/>
      <c r="G488" s="658"/>
      <c r="H488" s="658"/>
      <c r="I488" s="658"/>
      <c r="J488" s="658"/>
      <c r="K488" s="658"/>
      <c r="L488" s="658"/>
      <c r="M488" s="658"/>
      <c r="N488" s="658"/>
      <c r="O488" s="658"/>
      <c r="P488" s="658"/>
      <c r="Q488" s="658"/>
      <c r="R488" s="658"/>
      <c r="S488" s="658"/>
      <c r="T488" s="658"/>
      <c r="U488" s="658"/>
      <c r="V488" s="658"/>
      <c r="W488" s="658"/>
      <c r="X488" s="658"/>
      <c r="Y488" s="658"/>
      <c r="Z488" s="658"/>
    </row>
    <row r="489" spans="1:26">
      <c r="A489" s="658"/>
      <c r="B489" s="658"/>
      <c r="C489" s="658"/>
      <c r="D489" s="658"/>
      <c r="E489" s="658"/>
      <c r="F489" s="658"/>
      <c r="G489" s="658"/>
      <c r="H489" s="658"/>
      <c r="I489" s="658"/>
      <c r="J489" s="658"/>
      <c r="K489" s="658"/>
      <c r="L489" s="658"/>
      <c r="M489" s="658"/>
      <c r="N489" s="658"/>
      <c r="O489" s="658"/>
      <c r="P489" s="658"/>
      <c r="Q489" s="658"/>
      <c r="R489" s="658"/>
      <c r="S489" s="658"/>
      <c r="T489" s="658"/>
      <c r="U489" s="658"/>
      <c r="V489" s="658"/>
      <c r="W489" s="658"/>
      <c r="X489" s="658"/>
      <c r="Y489" s="658"/>
      <c r="Z489" s="658"/>
    </row>
    <row r="490" spans="1:26">
      <c r="A490" s="658"/>
      <c r="B490" s="658"/>
      <c r="C490" s="658"/>
      <c r="D490" s="658"/>
      <c r="E490" s="658"/>
      <c r="F490" s="658"/>
      <c r="G490" s="658"/>
      <c r="H490" s="658"/>
      <c r="I490" s="658"/>
      <c r="J490" s="658"/>
      <c r="K490" s="658"/>
      <c r="L490" s="658"/>
      <c r="M490" s="658"/>
      <c r="N490" s="658"/>
      <c r="O490" s="658"/>
      <c r="P490" s="658"/>
      <c r="Q490" s="658"/>
      <c r="R490" s="658"/>
      <c r="S490" s="658"/>
      <c r="T490" s="658"/>
      <c r="U490" s="658"/>
      <c r="V490" s="658"/>
      <c r="W490" s="658"/>
      <c r="X490" s="658"/>
      <c r="Y490" s="658"/>
      <c r="Z490" s="658"/>
    </row>
    <row r="491" spans="1:26">
      <c r="A491" s="658"/>
      <c r="B491" s="658"/>
      <c r="C491" s="658"/>
      <c r="D491" s="658"/>
      <c r="E491" s="658"/>
      <c r="F491" s="658"/>
      <c r="G491" s="658"/>
      <c r="H491" s="658"/>
      <c r="I491" s="658"/>
      <c r="J491" s="658"/>
      <c r="K491" s="658"/>
      <c r="L491" s="658"/>
      <c r="M491" s="658"/>
      <c r="N491" s="658"/>
      <c r="O491" s="658"/>
      <c r="P491" s="658"/>
      <c r="Q491" s="658"/>
      <c r="R491" s="658"/>
      <c r="S491" s="658"/>
      <c r="T491" s="658"/>
      <c r="U491" s="658"/>
      <c r="V491" s="658"/>
      <c r="W491" s="658"/>
      <c r="X491" s="658"/>
      <c r="Y491" s="658"/>
      <c r="Z491" s="658"/>
    </row>
    <row r="492" spans="1:26">
      <c r="A492" s="658"/>
      <c r="B492" s="658"/>
      <c r="C492" s="658"/>
      <c r="D492" s="658"/>
      <c r="E492" s="658"/>
      <c r="F492" s="658"/>
      <c r="G492" s="658"/>
      <c r="H492" s="658"/>
      <c r="I492" s="658"/>
      <c r="J492" s="658"/>
      <c r="K492" s="658"/>
      <c r="L492" s="658"/>
      <c r="M492" s="658"/>
      <c r="N492" s="658"/>
      <c r="O492" s="658"/>
      <c r="P492" s="658"/>
      <c r="Q492" s="658"/>
      <c r="R492" s="658"/>
      <c r="S492" s="658"/>
      <c r="T492" s="658"/>
      <c r="U492" s="658"/>
      <c r="V492" s="658"/>
      <c r="W492" s="658"/>
      <c r="X492" s="658"/>
      <c r="Y492" s="658"/>
      <c r="Z492" s="658"/>
    </row>
    <row r="493" spans="1:26">
      <c r="A493" s="658"/>
      <c r="B493" s="658"/>
      <c r="C493" s="658"/>
      <c r="D493" s="658"/>
      <c r="E493" s="658"/>
      <c r="F493" s="658"/>
      <c r="G493" s="658"/>
      <c r="H493" s="658"/>
      <c r="I493" s="658"/>
      <c r="J493" s="658"/>
      <c r="K493" s="658"/>
      <c r="L493" s="658"/>
      <c r="M493" s="658"/>
      <c r="N493" s="658"/>
      <c r="O493" s="658"/>
      <c r="P493" s="658"/>
      <c r="Q493" s="658"/>
      <c r="R493" s="658"/>
      <c r="S493" s="658"/>
      <c r="T493" s="658"/>
      <c r="U493" s="658"/>
      <c r="V493" s="658"/>
      <c r="W493" s="658"/>
      <c r="X493" s="658"/>
      <c r="Y493" s="658"/>
      <c r="Z493" s="658"/>
    </row>
    <row r="494" spans="1:26">
      <c r="A494" s="658"/>
      <c r="B494" s="658"/>
      <c r="C494" s="658"/>
      <c r="D494" s="658"/>
      <c r="E494" s="658"/>
      <c r="F494" s="658"/>
      <c r="G494" s="658"/>
      <c r="H494" s="658"/>
      <c r="I494" s="658"/>
      <c r="J494" s="658"/>
      <c r="K494" s="658"/>
      <c r="L494" s="658"/>
      <c r="M494" s="658"/>
      <c r="N494" s="658"/>
      <c r="O494" s="658"/>
      <c r="P494" s="658"/>
      <c r="Q494" s="658"/>
      <c r="R494" s="658"/>
      <c r="S494" s="658"/>
      <c r="T494" s="658"/>
      <c r="U494" s="658"/>
      <c r="V494" s="658"/>
      <c r="W494" s="658"/>
      <c r="X494" s="658"/>
      <c r="Y494" s="658"/>
      <c r="Z494" s="658"/>
    </row>
    <row r="495" spans="1:26">
      <c r="A495" s="658"/>
      <c r="B495" s="658"/>
      <c r="C495" s="658"/>
      <c r="D495" s="658"/>
      <c r="E495" s="658"/>
      <c r="F495" s="658"/>
      <c r="G495" s="658"/>
      <c r="H495" s="658"/>
      <c r="I495" s="658"/>
      <c r="J495" s="658"/>
      <c r="K495" s="658"/>
      <c r="L495" s="658"/>
      <c r="M495" s="658"/>
      <c r="N495" s="658"/>
      <c r="O495" s="658"/>
      <c r="P495" s="658"/>
      <c r="Q495" s="658"/>
      <c r="R495" s="658"/>
      <c r="S495" s="658"/>
      <c r="T495" s="658"/>
      <c r="U495" s="658"/>
      <c r="V495" s="658"/>
      <c r="W495" s="658"/>
      <c r="X495" s="658"/>
      <c r="Y495" s="658"/>
      <c r="Z495" s="658"/>
    </row>
    <row r="496" spans="1:26">
      <c r="A496" s="658"/>
      <c r="B496" s="658"/>
      <c r="C496" s="658"/>
      <c r="D496" s="658"/>
      <c r="E496" s="658"/>
      <c r="F496" s="658"/>
      <c r="G496" s="658"/>
      <c r="H496" s="658"/>
      <c r="I496" s="658"/>
      <c r="J496" s="658"/>
      <c r="K496" s="658"/>
      <c r="L496" s="658"/>
      <c r="M496" s="658"/>
      <c r="N496" s="658"/>
      <c r="O496" s="658"/>
      <c r="P496" s="658"/>
      <c r="Q496" s="658"/>
      <c r="R496" s="658"/>
      <c r="S496" s="658"/>
      <c r="T496" s="658"/>
      <c r="U496" s="658"/>
      <c r="V496" s="658"/>
      <c r="W496" s="658"/>
      <c r="X496" s="658"/>
      <c r="Y496" s="658"/>
      <c r="Z496" s="658"/>
    </row>
    <row r="497" spans="1:26">
      <c r="A497" s="658"/>
      <c r="B497" s="658"/>
      <c r="C497" s="658"/>
      <c r="D497" s="658"/>
      <c r="E497" s="658"/>
      <c r="F497" s="658"/>
      <c r="G497" s="658"/>
      <c r="H497" s="658"/>
      <c r="I497" s="658"/>
      <c r="J497" s="658"/>
      <c r="K497" s="658"/>
      <c r="L497" s="658"/>
      <c r="M497" s="658"/>
      <c r="N497" s="658"/>
      <c r="O497" s="658"/>
      <c r="P497" s="658"/>
      <c r="Q497" s="658"/>
      <c r="R497" s="658"/>
      <c r="S497" s="658"/>
      <c r="T497" s="658"/>
      <c r="U497" s="658"/>
      <c r="V497" s="658"/>
      <c r="W497" s="658"/>
      <c r="X497" s="658"/>
      <c r="Y497" s="658"/>
      <c r="Z497" s="658"/>
    </row>
    <row r="498" spans="1:26">
      <c r="A498" s="658"/>
      <c r="B498" s="658"/>
      <c r="C498" s="658"/>
      <c r="D498" s="658"/>
      <c r="E498" s="658"/>
      <c r="F498" s="658"/>
      <c r="G498" s="658"/>
      <c r="H498" s="658"/>
      <c r="I498" s="658"/>
      <c r="J498" s="658"/>
      <c r="K498" s="658"/>
      <c r="L498" s="658"/>
      <c r="M498" s="658"/>
      <c r="N498" s="658"/>
      <c r="O498" s="658"/>
      <c r="P498" s="658"/>
      <c r="Q498" s="658"/>
      <c r="R498" s="658"/>
      <c r="S498" s="658"/>
      <c r="T498" s="658"/>
      <c r="U498" s="658"/>
      <c r="V498" s="658"/>
      <c r="W498" s="658"/>
      <c r="X498" s="658"/>
      <c r="Y498" s="658"/>
      <c r="Z498" s="658"/>
    </row>
    <row r="499" spans="1:26">
      <c r="A499" s="658"/>
      <c r="B499" s="658"/>
      <c r="C499" s="658"/>
      <c r="D499" s="658"/>
      <c r="E499" s="658"/>
      <c r="F499" s="658"/>
      <c r="G499" s="658"/>
      <c r="H499" s="658"/>
      <c r="I499" s="658"/>
      <c r="J499" s="658"/>
      <c r="K499" s="658"/>
      <c r="L499" s="658"/>
      <c r="M499" s="658"/>
      <c r="N499" s="658"/>
      <c r="O499" s="658"/>
      <c r="P499" s="658"/>
      <c r="Q499" s="658"/>
      <c r="R499" s="658"/>
      <c r="S499" s="658"/>
      <c r="T499" s="658"/>
      <c r="U499" s="658"/>
      <c r="V499" s="658"/>
      <c r="W499" s="658"/>
      <c r="X499" s="658"/>
      <c r="Y499" s="658"/>
      <c r="Z499" s="658"/>
    </row>
    <row r="500" spans="1:26">
      <c r="A500" s="658"/>
      <c r="B500" s="658"/>
      <c r="C500" s="658"/>
      <c r="D500" s="658"/>
      <c r="E500" s="658"/>
      <c r="F500" s="658"/>
      <c r="G500" s="658"/>
      <c r="H500" s="658"/>
      <c r="I500" s="658"/>
      <c r="J500" s="658"/>
      <c r="K500" s="658"/>
      <c r="L500" s="658"/>
      <c r="M500" s="658"/>
      <c r="N500" s="658"/>
      <c r="O500" s="658"/>
      <c r="P500" s="658"/>
      <c r="Q500" s="658"/>
      <c r="R500" s="658"/>
      <c r="S500" s="658"/>
      <c r="T500" s="658"/>
      <c r="U500" s="658"/>
      <c r="V500" s="658"/>
      <c r="W500" s="658"/>
      <c r="X500" s="658"/>
      <c r="Y500" s="658"/>
      <c r="Z500" s="658"/>
    </row>
    <row r="501" spans="1:26">
      <c r="A501" s="658"/>
      <c r="B501" s="658"/>
      <c r="C501" s="658"/>
      <c r="D501" s="658"/>
      <c r="E501" s="658"/>
      <c r="F501" s="658"/>
      <c r="G501" s="658"/>
      <c r="H501" s="658"/>
      <c r="I501" s="658"/>
      <c r="J501" s="658"/>
      <c r="K501" s="658"/>
      <c r="L501" s="658"/>
      <c r="M501" s="658"/>
      <c r="N501" s="658"/>
      <c r="O501" s="658"/>
      <c r="P501" s="658"/>
      <c r="Q501" s="658"/>
      <c r="R501" s="658"/>
      <c r="S501" s="658"/>
      <c r="T501" s="658"/>
      <c r="U501" s="658"/>
      <c r="V501" s="658"/>
      <c r="W501" s="658"/>
      <c r="X501" s="658"/>
      <c r="Y501" s="658"/>
      <c r="Z501" s="658"/>
    </row>
    <row r="502" spans="1:26">
      <c r="A502" s="658"/>
      <c r="B502" s="658"/>
      <c r="C502" s="658"/>
      <c r="D502" s="658"/>
      <c r="E502" s="658"/>
      <c r="F502" s="658"/>
      <c r="G502" s="658"/>
      <c r="H502" s="658"/>
      <c r="I502" s="658"/>
      <c r="J502" s="658"/>
      <c r="K502" s="658"/>
      <c r="L502" s="658"/>
      <c r="M502" s="658"/>
      <c r="N502" s="658"/>
      <c r="O502" s="658"/>
      <c r="P502" s="658"/>
      <c r="Q502" s="658"/>
      <c r="R502" s="658"/>
      <c r="S502" s="658"/>
      <c r="T502" s="658"/>
      <c r="U502" s="658"/>
      <c r="V502" s="658"/>
      <c r="W502" s="658"/>
      <c r="X502" s="658"/>
      <c r="Y502" s="658"/>
      <c r="Z502" s="658"/>
    </row>
    <row r="503" spans="1:26">
      <c r="A503" s="658"/>
      <c r="B503" s="658"/>
      <c r="C503" s="658"/>
      <c r="D503" s="658"/>
      <c r="E503" s="658"/>
      <c r="F503" s="658"/>
      <c r="G503" s="658"/>
      <c r="H503" s="658"/>
      <c r="I503" s="658"/>
      <c r="J503" s="658"/>
      <c r="K503" s="658"/>
      <c r="L503" s="658"/>
      <c r="M503" s="658"/>
      <c r="N503" s="658"/>
      <c r="O503" s="658"/>
      <c r="P503" s="658"/>
      <c r="Q503" s="658"/>
      <c r="R503" s="658"/>
      <c r="S503" s="658"/>
      <c r="T503" s="658"/>
      <c r="U503" s="658"/>
      <c r="V503" s="658"/>
      <c r="W503" s="658"/>
      <c r="X503" s="658"/>
      <c r="Y503" s="658"/>
      <c r="Z503" s="658"/>
    </row>
    <row r="504" spans="1:26">
      <c r="A504" s="658"/>
      <c r="B504" s="658"/>
      <c r="C504" s="658"/>
      <c r="D504" s="658"/>
      <c r="E504" s="658"/>
      <c r="F504" s="658"/>
      <c r="G504" s="658"/>
      <c r="H504" s="658"/>
      <c r="I504" s="658"/>
      <c r="J504" s="658"/>
      <c r="K504" s="658"/>
      <c r="L504" s="658"/>
      <c r="M504" s="658"/>
      <c r="N504" s="658"/>
      <c r="O504" s="658"/>
      <c r="P504" s="658"/>
      <c r="Q504" s="658"/>
      <c r="R504" s="658"/>
      <c r="S504" s="658"/>
      <c r="T504" s="658"/>
      <c r="U504" s="658"/>
      <c r="V504" s="658"/>
      <c r="W504" s="658"/>
      <c r="X504" s="658"/>
      <c r="Y504" s="658"/>
      <c r="Z504" s="658"/>
    </row>
    <row r="505" spans="1:26">
      <c r="A505" s="658"/>
      <c r="B505" s="658"/>
      <c r="C505" s="658"/>
      <c r="D505" s="658"/>
      <c r="E505" s="658"/>
      <c r="F505" s="658"/>
      <c r="G505" s="658"/>
      <c r="H505" s="658"/>
      <c r="I505" s="658"/>
      <c r="J505" s="658"/>
      <c r="K505" s="658"/>
      <c r="L505" s="658"/>
      <c r="M505" s="658"/>
      <c r="N505" s="658"/>
      <c r="O505" s="658"/>
      <c r="P505" s="658"/>
      <c r="Q505" s="658"/>
      <c r="R505" s="658"/>
      <c r="S505" s="658"/>
      <c r="T505" s="658"/>
      <c r="U505" s="658"/>
      <c r="V505" s="658"/>
      <c r="W505" s="658"/>
      <c r="X505" s="658"/>
      <c r="Y505" s="658"/>
      <c r="Z505" s="658"/>
    </row>
    <row r="506" spans="1:26">
      <c r="A506" s="658"/>
      <c r="B506" s="658"/>
      <c r="C506" s="658"/>
      <c r="D506" s="658"/>
      <c r="E506" s="658"/>
      <c r="F506" s="658"/>
      <c r="G506" s="658"/>
      <c r="H506" s="658"/>
      <c r="I506" s="658"/>
      <c r="J506" s="658"/>
      <c r="K506" s="658"/>
      <c r="L506" s="658"/>
      <c r="M506" s="658"/>
      <c r="N506" s="658"/>
      <c r="O506" s="658"/>
      <c r="P506" s="658"/>
      <c r="Q506" s="658"/>
      <c r="R506" s="658"/>
      <c r="S506" s="658"/>
      <c r="T506" s="658"/>
      <c r="U506" s="658"/>
      <c r="V506" s="658"/>
      <c r="W506" s="658"/>
      <c r="X506" s="658"/>
      <c r="Y506" s="658"/>
      <c r="Z506" s="658"/>
    </row>
    <row r="507" spans="1:26">
      <c r="A507" s="658"/>
      <c r="B507" s="658"/>
      <c r="C507" s="658"/>
      <c r="D507" s="658"/>
      <c r="E507" s="658"/>
      <c r="F507" s="658"/>
      <c r="G507" s="658"/>
      <c r="H507" s="658"/>
      <c r="I507" s="658"/>
      <c r="J507" s="658"/>
      <c r="K507" s="658"/>
      <c r="L507" s="658"/>
      <c r="M507" s="658"/>
      <c r="N507" s="658"/>
      <c r="O507" s="658"/>
      <c r="P507" s="658"/>
      <c r="Q507" s="658"/>
      <c r="R507" s="658"/>
      <c r="S507" s="658"/>
      <c r="T507" s="658"/>
      <c r="U507" s="658"/>
      <c r="V507" s="658"/>
      <c r="W507" s="658"/>
      <c r="X507" s="658"/>
      <c r="Y507" s="658"/>
      <c r="Z507" s="658"/>
    </row>
    <row r="508" spans="1:26">
      <c r="A508" s="658"/>
      <c r="B508" s="658"/>
      <c r="C508" s="658"/>
      <c r="D508" s="658"/>
      <c r="E508" s="658"/>
      <c r="F508" s="658"/>
      <c r="G508" s="658"/>
      <c r="H508" s="658"/>
      <c r="I508" s="658"/>
      <c r="J508" s="658"/>
      <c r="K508" s="658"/>
      <c r="L508" s="658"/>
      <c r="M508" s="658"/>
      <c r="N508" s="658"/>
      <c r="O508" s="658"/>
      <c r="P508" s="658"/>
      <c r="Q508" s="658"/>
      <c r="R508" s="658"/>
      <c r="S508" s="658"/>
      <c r="T508" s="658"/>
      <c r="U508" s="658"/>
      <c r="V508" s="658"/>
      <c r="W508" s="658"/>
      <c r="X508" s="658"/>
      <c r="Y508" s="658"/>
      <c r="Z508" s="658"/>
    </row>
    <row r="509" spans="1:26">
      <c r="A509" s="658"/>
      <c r="B509" s="658"/>
      <c r="C509" s="658"/>
      <c r="D509" s="658"/>
      <c r="E509" s="658"/>
      <c r="F509" s="658"/>
      <c r="G509" s="658"/>
      <c r="H509" s="658"/>
      <c r="I509" s="658"/>
      <c r="J509" s="658"/>
      <c r="K509" s="658"/>
      <c r="L509" s="658"/>
      <c r="M509" s="658"/>
      <c r="N509" s="658"/>
      <c r="O509" s="658"/>
      <c r="P509" s="658"/>
      <c r="Q509" s="658"/>
      <c r="R509" s="658"/>
      <c r="S509" s="658"/>
      <c r="T509" s="658"/>
      <c r="U509" s="658"/>
      <c r="V509" s="658"/>
      <c r="W509" s="658"/>
      <c r="X509" s="658"/>
      <c r="Y509" s="658"/>
      <c r="Z509" s="658"/>
    </row>
    <row r="510" spans="1:26">
      <c r="A510" s="658"/>
      <c r="B510" s="658"/>
      <c r="C510" s="658"/>
      <c r="D510" s="658"/>
      <c r="E510" s="658"/>
      <c r="F510" s="658"/>
      <c r="G510" s="658"/>
      <c r="H510" s="658"/>
      <c r="I510" s="658"/>
      <c r="J510" s="658"/>
      <c r="K510" s="658"/>
      <c r="L510" s="658"/>
      <c r="M510" s="658"/>
      <c r="N510" s="658"/>
      <c r="O510" s="658"/>
      <c r="P510" s="658"/>
      <c r="Q510" s="658"/>
      <c r="R510" s="658"/>
      <c r="S510" s="658"/>
      <c r="T510" s="658"/>
      <c r="U510" s="658"/>
      <c r="V510" s="658"/>
      <c r="W510" s="658"/>
      <c r="X510" s="658"/>
      <c r="Y510" s="658"/>
      <c r="Z510" s="658"/>
    </row>
    <row r="511" spans="1:26">
      <c r="A511" s="658"/>
      <c r="B511" s="658"/>
      <c r="C511" s="658"/>
      <c r="D511" s="658"/>
      <c r="E511" s="658"/>
      <c r="F511" s="658"/>
      <c r="G511" s="658"/>
      <c r="H511" s="658"/>
      <c r="I511" s="658"/>
      <c r="J511" s="658"/>
      <c r="K511" s="658"/>
      <c r="L511" s="658"/>
      <c r="M511" s="658"/>
      <c r="N511" s="658"/>
      <c r="O511" s="658"/>
      <c r="P511" s="658"/>
      <c r="Q511" s="658"/>
      <c r="R511" s="658"/>
      <c r="S511" s="658"/>
      <c r="T511" s="658"/>
      <c r="U511" s="658"/>
      <c r="V511" s="658"/>
      <c r="W511" s="658"/>
      <c r="X511" s="658"/>
      <c r="Y511" s="658"/>
      <c r="Z511" s="658"/>
    </row>
    <row r="512" spans="1:26">
      <c r="A512" s="658"/>
      <c r="B512" s="658"/>
      <c r="C512" s="658"/>
      <c r="D512" s="658"/>
      <c r="E512" s="658"/>
      <c r="F512" s="658"/>
      <c r="G512" s="658"/>
      <c r="H512" s="658"/>
      <c r="I512" s="658"/>
      <c r="J512" s="658"/>
      <c r="K512" s="658"/>
      <c r="L512" s="658"/>
      <c r="M512" s="658"/>
      <c r="N512" s="658"/>
      <c r="O512" s="658"/>
      <c r="P512" s="658"/>
      <c r="Q512" s="658"/>
      <c r="R512" s="658"/>
      <c r="S512" s="658"/>
      <c r="T512" s="658"/>
      <c r="U512" s="658"/>
      <c r="V512" s="658"/>
      <c r="W512" s="658"/>
      <c r="X512" s="658"/>
      <c r="Y512" s="658"/>
      <c r="Z512" s="658"/>
    </row>
    <row r="513" spans="1:26">
      <c r="A513" s="658"/>
      <c r="B513" s="658"/>
      <c r="C513" s="658"/>
      <c r="D513" s="658"/>
      <c r="E513" s="658"/>
      <c r="F513" s="658"/>
      <c r="G513" s="658"/>
      <c r="H513" s="658"/>
      <c r="I513" s="658"/>
      <c r="J513" s="658"/>
      <c r="K513" s="658"/>
      <c r="L513" s="658"/>
      <c r="M513" s="658"/>
      <c r="N513" s="658"/>
      <c r="O513" s="658"/>
      <c r="P513" s="658"/>
      <c r="Q513" s="658"/>
      <c r="R513" s="658"/>
      <c r="S513" s="658"/>
      <c r="T513" s="658"/>
      <c r="U513" s="658"/>
      <c r="V513" s="658"/>
      <c r="W513" s="658"/>
      <c r="X513" s="658"/>
      <c r="Y513" s="658"/>
      <c r="Z513" s="658"/>
    </row>
    <row r="514" spans="1:26">
      <c r="A514" s="658"/>
      <c r="B514" s="658"/>
      <c r="C514" s="658"/>
      <c r="D514" s="658"/>
      <c r="E514" s="658"/>
      <c r="F514" s="658"/>
      <c r="G514" s="658"/>
      <c r="H514" s="658"/>
      <c r="I514" s="658"/>
      <c r="J514" s="658"/>
      <c r="K514" s="658"/>
      <c r="L514" s="658"/>
      <c r="M514" s="658"/>
      <c r="N514" s="658"/>
      <c r="O514" s="658"/>
      <c r="P514" s="658"/>
      <c r="Q514" s="658"/>
      <c r="R514" s="658"/>
      <c r="S514" s="658"/>
      <c r="T514" s="658"/>
      <c r="U514" s="658"/>
      <c r="V514" s="658"/>
      <c r="W514" s="658"/>
      <c r="X514" s="658"/>
      <c r="Y514" s="658"/>
      <c r="Z514" s="658"/>
    </row>
    <row r="515" spans="1:26">
      <c r="A515" s="658"/>
      <c r="B515" s="658"/>
      <c r="C515" s="658"/>
      <c r="D515" s="658"/>
      <c r="E515" s="658"/>
      <c r="F515" s="658"/>
      <c r="G515" s="658"/>
      <c r="H515" s="658"/>
      <c r="I515" s="658"/>
      <c r="J515" s="658"/>
      <c r="K515" s="658"/>
      <c r="L515" s="658"/>
      <c r="M515" s="658"/>
      <c r="N515" s="658"/>
      <c r="O515" s="658"/>
      <c r="P515" s="658"/>
      <c r="Q515" s="658"/>
      <c r="R515" s="658"/>
      <c r="S515" s="658"/>
      <c r="T515" s="658"/>
      <c r="U515" s="658"/>
      <c r="V515" s="658"/>
      <c r="W515" s="658"/>
      <c r="X515" s="658"/>
      <c r="Y515" s="658"/>
      <c r="Z515" s="658"/>
    </row>
    <row r="516" spans="1:26">
      <c r="A516" s="658"/>
      <c r="B516" s="658"/>
      <c r="C516" s="658"/>
      <c r="D516" s="658"/>
      <c r="E516" s="658"/>
      <c r="F516" s="658"/>
      <c r="G516" s="658"/>
      <c r="H516" s="658"/>
      <c r="I516" s="658"/>
      <c r="J516" s="658"/>
      <c r="K516" s="658"/>
      <c r="L516" s="658"/>
      <c r="M516" s="658"/>
      <c r="N516" s="658"/>
      <c r="O516" s="658"/>
      <c r="P516" s="658"/>
      <c r="Q516" s="658"/>
      <c r="R516" s="658"/>
      <c r="S516" s="658"/>
      <c r="T516" s="658"/>
      <c r="U516" s="658"/>
      <c r="V516" s="658"/>
      <c r="W516" s="658"/>
      <c r="X516" s="658"/>
      <c r="Y516" s="658"/>
      <c r="Z516" s="658"/>
    </row>
    <row r="517" spans="1:26">
      <c r="A517" s="658"/>
      <c r="B517" s="658"/>
      <c r="C517" s="658"/>
      <c r="D517" s="658"/>
      <c r="E517" s="658"/>
      <c r="F517" s="658"/>
      <c r="G517" s="658"/>
      <c r="H517" s="658"/>
      <c r="I517" s="658"/>
      <c r="J517" s="658"/>
      <c r="K517" s="658"/>
      <c r="L517" s="658"/>
      <c r="M517" s="658"/>
      <c r="N517" s="658"/>
      <c r="O517" s="658"/>
      <c r="P517" s="658"/>
      <c r="Q517" s="658"/>
      <c r="R517" s="658"/>
      <c r="S517" s="658"/>
      <c r="T517" s="658"/>
      <c r="U517" s="658"/>
      <c r="V517" s="658"/>
      <c r="W517" s="658"/>
      <c r="X517" s="658"/>
      <c r="Y517" s="658"/>
      <c r="Z517" s="658"/>
    </row>
    <row r="518" spans="1:26">
      <c r="A518" s="658"/>
      <c r="B518" s="658"/>
      <c r="C518" s="658"/>
      <c r="D518" s="658"/>
      <c r="E518" s="658"/>
      <c r="F518" s="658"/>
      <c r="G518" s="658"/>
      <c r="H518" s="658"/>
      <c r="I518" s="658"/>
      <c r="J518" s="658"/>
      <c r="K518" s="658"/>
      <c r="L518" s="658"/>
      <c r="M518" s="658"/>
      <c r="N518" s="658"/>
      <c r="O518" s="658"/>
      <c r="P518" s="658"/>
      <c r="Q518" s="658"/>
      <c r="R518" s="658"/>
      <c r="S518" s="658"/>
      <c r="T518" s="658"/>
      <c r="U518" s="658"/>
      <c r="V518" s="658"/>
      <c r="W518" s="658"/>
      <c r="X518" s="658"/>
      <c r="Y518" s="658"/>
      <c r="Z518" s="658"/>
    </row>
    <row r="519" spans="1:26">
      <c r="A519" s="658"/>
      <c r="B519" s="658"/>
      <c r="C519" s="658"/>
      <c r="D519" s="658"/>
      <c r="E519" s="658"/>
      <c r="F519" s="658"/>
      <c r="G519" s="658"/>
      <c r="H519" s="658"/>
      <c r="I519" s="658"/>
      <c r="J519" s="658"/>
      <c r="K519" s="658"/>
      <c r="L519" s="658"/>
      <c r="M519" s="658"/>
      <c r="N519" s="658"/>
      <c r="O519" s="658"/>
      <c r="P519" s="658"/>
      <c r="Q519" s="658"/>
      <c r="R519" s="658"/>
      <c r="S519" s="658"/>
      <c r="T519" s="658"/>
      <c r="U519" s="658"/>
      <c r="V519" s="658"/>
      <c r="W519" s="658"/>
      <c r="X519" s="658"/>
      <c r="Y519" s="658"/>
      <c r="Z519" s="658"/>
    </row>
    <row r="520" spans="1:26">
      <c r="A520" s="658"/>
      <c r="B520" s="658"/>
      <c r="C520" s="658"/>
      <c r="D520" s="658"/>
      <c r="E520" s="658"/>
      <c r="F520" s="658"/>
      <c r="G520" s="658"/>
      <c r="H520" s="658"/>
      <c r="I520" s="658"/>
      <c r="J520" s="658"/>
      <c r="K520" s="658"/>
      <c r="L520" s="658"/>
      <c r="M520" s="658"/>
      <c r="N520" s="658"/>
      <c r="O520" s="658"/>
      <c r="P520" s="658"/>
      <c r="Q520" s="658"/>
      <c r="R520" s="658"/>
      <c r="S520" s="658"/>
      <c r="T520" s="658"/>
      <c r="U520" s="658"/>
      <c r="V520" s="658"/>
      <c r="W520" s="658"/>
      <c r="X520" s="658"/>
      <c r="Y520" s="658"/>
      <c r="Z520" s="658"/>
    </row>
    <row r="521" spans="1:26">
      <c r="A521" s="658"/>
      <c r="B521" s="658"/>
      <c r="C521" s="658"/>
      <c r="D521" s="658"/>
      <c r="E521" s="658"/>
      <c r="F521" s="658"/>
      <c r="G521" s="658"/>
      <c r="H521" s="658"/>
      <c r="I521" s="658"/>
      <c r="J521" s="658"/>
      <c r="K521" s="658"/>
      <c r="L521" s="658"/>
      <c r="M521" s="658"/>
      <c r="N521" s="658"/>
      <c r="O521" s="658"/>
      <c r="P521" s="658"/>
      <c r="Q521" s="658"/>
      <c r="R521" s="658"/>
      <c r="S521" s="658"/>
      <c r="T521" s="658"/>
      <c r="U521" s="658"/>
      <c r="V521" s="658"/>
      <c r="W521" s="658"/>
      <c r="X521" s="658"/>
      <c r="Y521" s="658"/>
      <c r="Z521" s="658"/>
    </row>
    <row r="522" spans="1:26">
      <c r="A522" s="658"/>
      <c r="B522" s="658"/>
      <c r="C522" s="658"/>
      <c r="D522" s="658"/>
      <c r="E522" s="658"/>
      <c r="F522" s="658"/>
      <c r="G522" s="658"/>
      <c r="H522" s="658"/>
      <c r="I522" s="658"/>
      <c r="J522" s="658"/>
      <c r="K522" s="658"/>
      <c r="L522" s="658"/>
      <c r="M522" s="658"/>
      <c r="N522" s="658"/>
      <c r="O522" s="658"/>
      <c r="P522" s="658"/>
      <c r="Q522" s="658"/>
      <c r="R522" s="658"/>
      <c r="S522" s="658"/>
      <c r="T522" s="658"/>
      <c r="U522" s="658"/>
      <c r="V522" s="658"/>
      <c r="W522" s="658"/>
      <c r="X522" s="658"/>
      <c r="Y522" s="658"/>
      <c r="Z522" s="658"/>
    </row>
    <row r="523" spans="1:26">
      <c r="A523" s="658"/>
      <c r="B523" s="658"/>
      <c r="C523" s="658"/>
      <c r="D523" s="658"/>
      <c r="E523" s="658"/>
      <c r="F523" s="658"/>
      <c r="G523" s="658"/>
      <c r="H523" s="658"/>
      <c r="I523" s="658"/>
      <c r="J523" s="658"/>
      <c r="K523" s="658"/>
      <c r="L523" s="658"/>
      <c r="M523" s="658"/>
      <c r="N523" s="658"/>
      <c r="O523" s="658"/>
      <c r="P523" s="658"/>
      <c r="Q523" s="658"/>
      <c r="R523" s="658"/>
      <c r="S523" s="658"/>
      <c r="T523" s="658"/>
      <c r="U523" s="658"/>
      <c r="V523" s="658"/>
      <c r="W523" s="658"/>
      <c r="X523" s="658"/>
      <c r="Y523" s="658"/>
      <c r="Z523" s="658"/>
    </row>
    <row r="524" spans="1:26">
      <c r="A524" s="658"/>
      <c r="B524" s="658"/>
      <c r="C524" s="658"/>
      <c r="D524" s="658"/>
      <c r="E524" s="658"/>
      <c r="F524" s="658"/>
      <c r="G524" s="658"/>
      <c r="H524" s="658"/>
      <c r="I524" s="658"/>
      <c r="J524" s="658"/>
      <c r="K524" s="658"/>
      <c r="L524" s="658"/>
      <c r="M524" s="658"/>
      <c r="N524" s="658"/>
      <c r="O524" s="658"/>
      <c r="P524" s="658"/>
      <c r="Q524" s="658"/>
      <c r="R524" s="658"/>
      <c r="S524" s="658"/>
      <c r="T524" s="658"/>
      <c r="U524" s="658"/>
      <c r="V524" s="658"/>
      <c r="W524" s="658"/>
      <c r="X524" s="658"/>
      <c r="Y524" s="658"/>
      <c r="Z524" s="658"/>
    </row>
    <row r="525" spans="1:26">
      <c r="A525" s="658"/>
      <c r="B525" s="658"/>
      <c r="C525" s="658"/>
      <c r="D525" s="658"/>
      <c r="E525" s="658"/>
      <c r="F525" s="658"/>
      <c r="G525" s="658"/>
      <c r="H525" s="658"/>
      <c r="I525" s="658"/>
      <c r="J525" s="658"/>
      <c r="K525" s="658"/>
      <c r="L525" s="658"/>
      <c r="M525" s="658"/>
      <c r="N525" s="658"/>
      <c r="O525" s="658"/>
      <c r="P525" s="658"/>
      <c r="Q525" s="658"/>
      <c r="R525" s="658"/>
      <c r="S525" s="658"/>
      <c r="T525" s="658"/>
      <c r="U525" s="658"/>
      <c r="V525" s="658"/>
      <c r="W525" s="658"/>
      <c r="X525" s="658"/>
      <c r="Y525" s="658"/>
      <c r="Z525" s="658"/>
    </row>
    <row r="526" spans="1:26">
      <c r="A526" s="658"/>
      <c r="B526" s="658"/>
      <c r="C526" s="658"/>
      <c r="D526" s="658"/>
      <c r="E526" s="658"/>
      <c r="F526" s="658"/>
      <c r="G526" s="658"/>
      <c r="H526" s="658"/>
      <c r="I526" s="658"/>
      <c r="J526" s="658"/>
      <c r="K526" s="658"/>
      <c r="L526" s="658"/>
      <c r="M526" s="658"/>
      <c r="N526" s="658"/>
      <c r="O526" s="658"/>
      <c r="P526" s="658"/>
      <c r="Q526" s="658"/>
      <c r="R526" s="658"/>
      <c r="S526" s="658"/>
      <c r="T526" s="658"/>
      <c r="U526" s="658"/>
      <c r="V526" s="658"/>
      <c r="W526" s="658"/>
      <c r="X526" s="658"/>
      <c r="Y526" s="658"/>
      <c r="Z526" s="658"/>
    </row>
    <row r="527" spans="1:26">
      <c r="A527" s="658"/>
      <c r="B527" s="658"/>
      <c r="C527" s="658"/>
      <c r="D527" s="658"/>
      <c r="E527" s="658"/>
      <c r="F527" s="658"/>
      <c r="G527" s="658"/>
      <c r="H527" s="658"/>
      <c r="I527" s="658"/>
      <c r="J527" s="658"/>
      <c r="K527" s="658"/>
      <c r="L527" s="658"/>
      <c r="M527" s="658"/>
      <c r="N527" s="658"/>
      <c r="O527" s="658"/>
      <c r="P527" s="658"/>
      <c r="Q527" s="658"/>
      <c r="R527" s="658"/>
      <c r="S527" s="658"/>
      <c r="T527" s="658"/>
      <c r="U527" s="658"/>
      <c r="V527" s="658"/>
      <c r="W527" s="658"/>
      <c r="X527" s="658"/>
      <c r="Y527" s="658"/>
      <c r="Z527" s="658"/>
    </row>
    <row r="528" spans="1:26">
      <c r="A528" s="658"/>
      <c r="B528" s="658"/>
      <c r="C528" s="658"/>
      <c r="D528" s="658"/>
      <c r="E528" s="658"/>
      <c r="F528" s="658"/>
      <c r="G528" s="658"/>
      <c r="H528" s="658"/>
      <c r="I528" s="658"/>
      <c r="J528" s="658"/>
      <c r="K528" s="658"/>
      <c r="L528" s="658"/>
      <c r="M528" s="658"/>
      <c r="N528" s="658"/>
      <c r="O528" s="658"/>
      <c r="P528" s="658"/>
      <c r="Q528" s="658"/>
      <c r="R528" s="658"/>
      <c r="S528" s="658"/>
      <c r="T528" s="658"/>
      <c r="U528" s="658"/>
      <c r="V528" s="658"/>
      <c r="W528" s="658"/>
      <c r="X528" s="658"/>
      <c r="Y528" s="658"/>
      <c r="Z528" s="658"/>
    </row>
    <row r="529" spans="1:26">
      <c r="A529" s="658"/>
      <c r="B529" s="658"/>
      <c r="C529" s="658"/>
      <c r="D529" s="658"/>
      <c r="E529" s="658"/>
      <c r="F529" s="658"/>
      <c r="G529" s="658"/>
      <c r="H529" s="658"/>
      <c r="I529" s="658"/>
      <c r="J529" s="658"/>
      <c r="K529" s="658"/>
      <c r="L529" s="658"/>
      <c r="M529" s="658"/>
      <c r="N529" s="658"/>
      <c r="O529" s="658"/>
      <c r="P529" s="658"/>
      <c r="Q529" s="658"/>
      <c r="R529" s="658"/>
      <c r="S529" s="658"/>
      <c r="T529" s="658"/>
      <c r="U529" s="658"/>
      <c r="V529" s="658"/>
      <c r="W529" s="658"/>
      <c r="X529" s="658"/>
      <c r="Y529" s="658"/>
      <c r="Z529" s="658"/>
    </row>
    <row r="530" spans="1:26">
      <c r="A530" s="658"/>
      <c r="B530" s="658"/>
      <c r="C530" s="658"/>
      <c r="D530" s="658"/>
      <c r="E530" s="658"/>
      <c r="F530" s="658"/>
      <c r="G530" s="658"/>
      <c r="H530" s="658"/>
      <c r="I530" s="658"/>
      <c r="J530" s="658"/>
      <c r="K530" s="658"/>
      <c r="L530" s="658"/>
      <c r="M530" s="658"/>
      <c r="N530" s="658"/>
      <c r="O530" s="658"/>
      <c r="P530" s="658"/>
      <c r="Q530" s="658"/>
      <c r="R530" s="658"/>
      <c r="S530" s="658"/>
      <c r="T530" s="658"/>
      <c r="U530" s="658"/>
      <c r="V530" s="658"/>
      <c r="W530" s="658"/>
      <c r="X530" s="658"/>
      <c r="Y530" s="658"/>
      <c r="Z530" s="658"/>
    </row>
    <row r="531" spans="1:26">
      <c r="A531" s="658"/>
      <c r="B531" s="658"/>
      <c r="C531" s="658"/>
      <c r="D531" s="658"/>
      <c r="E531" s="658"/>
      <c r="F531" s="658"/>
      <c r="G531" s="658"/>
      <c r="H531" s="658"/>
      <c r="I531" s="658"/>
      <c r="J531" s="658"/>
      <c r="K531" s="658"/>
      <c r="L531" s="658"/>
      <c r="M531" s="658"/>
      <c r="N531" s="658"/>
      <c r="O531" s="658"/>
      <c r="P531" s="658"/>
      <c r="Q531" s="658"/>
      <c r="R531" s="658"/>
      <c r="S531" s="658"/>
      <c r="T531" s="658"/>
      <c r="U531" s="658"/>
      <c r="V531" s="658"/>
      <c r="W531" s="658"/>
      <c r="X531" s="658"/>
      <c r="Y531" s="658"/>
      <c r="Z531" s="658"/>
    </row>
    <row r="532" spans="1:26">
      <c r="A532" s="658"/>
      <c r="B532" s="658"/>
      <c r="C532" s="658"/>
      <c r="D532" s="658"/>
      <c r="E532" s="658"/>
      <c r="F532" s="658"/>
      <c r="G532" s="658"/>
      <c r="H532" s="658"/>
      <c r="I532" s="658"/>
      <c r="J532" s="658"/>
      <c r="K532" s="658"/>
      <c r="L532" s="658"/>
      <c r="M532" s="658"/>
      <c r="N532" s="658"/>
      <c r="O532" s="658"/>
      <c r="P532" s="658"/>
      <c r="Q532" s="658"/>
      <c r="R532" s="658"/>
      <c r="S532" s="658"/>
      <c r="T532" s="658"/>
      <c r="U532" s="658"/>
      <c r="V532" s="658"/>
      <c r="W532" s="658"/>
      <c r="X532" s="658"/>
      <c r="Y532" s="658"/>
      <c r="Z532" s="658"/>
    </row>
    <row r="533" spans="1:26">
      <c r="A533" s="658"/>
      <c r="B533" s="658"/>
      <c r="C533" s="658"/>
      <c r="D533" s="658"/>
      <c r="E533" s="658"/>
      <c r="F533" s="658"/>
      <c r="G533" s="658"/>
      <c r="H533" s="658"/>
      <c r="I533" s="658"/>
      <c r="J533" s="658"/>
      <c r="K533" s="658"/>
      <c r="L533" s="658"/>
      <c r="M533" s="658"/>
      <c r="N533" s="658"/>
      <c r="O533" s="658"/>
      <c r="P533" s="658"/>
      <c r="Q533" s="658"/>
      <c r="R533" s="658"/>
      <c r="S533" s="658"/>
      <c r="T533" s="658"/>
      <c r="U533" s="658"/>
      <c r="V533" s="658"/>
      <c r="W533" s="658"/>
      <c r="X533" s="658"/>
      <c r="Y533" s="658"/>
      <c r="Z533" s="658"/>
    </row>
    <row r="534" spans="1:26">
      <c r="A534" s="658"/>
      <c r="B534" s="658"/>
      <c r="C534" s="658"/>
      <c r="D534" s="658"/>
      <c r="E534" s="658"/>
      <c r="F534" s="658"/>
      <c r="G534" s="658"/>
      <c r="H534" s="658"/>
      <c r="I534" s="658"/>
      <c r="J534" s="658"/>
      <c r="K534" s="658"/>
      <c r="L534" s="658"/>
      <c r="M534" s="658"/>
      <c r="N534" s="658"/>
      <c r="O534" s="658"/>
      <c r="P534" s="658"/>
      <c r="Q534" s="658"/>
      <c r="R534" s="658"/>
      <c r="S534" s="658"/>
      <c r="T534" s="658"/>
      <c r="U534" s="658"/>
      <c r="V534" s="658"/>
      <c r="W534" s="658"/>
      <c r="X534" s="658"/>
      <c r="Y534" s="658"/>
      <c r="Z534" s="658"/>
    </row>
    <row r="535" spans="1:26">
      <c r="A535" s="658"/>
      <c r="B535" s="658"/>
      <c r="C535" s="658"/>
      <c r="D535" s="658"/>
      <c r="E535" s="658"/>
      <c r="F535" s="658"/>
      <c r="G535" s="658"/>
      <c r="H535" s="658"/>
      <c r="I535" s="658"/>
      <c r="J535" s="658"/>
      <c r="K535" s="658"/>
      <c r="L535" s="658"/>
      <c r="M535" s="658"/>
      <c r="N535" s="658"/>
      <c r="O535" s="658"/>
      <c r="P535" s="658"/>
      <c r="Q535" s="658"/>
      <c r="R535" s="658"/>
      <c r="S535" s="658"/>
      <c r="T535" s="658"/>
      <c r="U535" s="658"/>
      <c r="V535" s="658"/>
      <c r="W535" s="658"/>
      <c r="X535" s="658"/>
      <c r="Y535" s="658"/>
      <c r="Z535" s="658"/>
    </row>
    <row r="536" spans="1:26">
      <c r="A536" s="658"/>
      <c r="B536" s="658"/>
      <c r="C536" s="658"/>
      <c r="D536" s="658"/>
      <c r="E536" s="658"/>
      <c r="F536" s="658"/>
      <c r="G536" s="658"/>
      <c r="H536" s="658"/>
      <c r="I536" s="658"/>
      <c r="J536" s="658"/>
      <c r="K536" s="658"/>
      <c r="L536" s="658"/>
      <c r="M536" s="658"/>
      <c r="N536" s="658"/>
      <c r="O536" s="658"/>
      <c r="P536" s="658"/>
      <c r="Q536" s="658"/>
      <c r="R536" s="658"/>
      <c r="S536" s="658"/>
      <c r="T536" s="658"/>
      <c r="U536" s="658"/>
      <c r="V536" s="658"/>
      <c r="W536" s="658"/>
      <c r="X536" s="658"/>
      <c r="Y536" s="658"/>
      <c r="Z536" s="658"/>
    </row>
    <row r="537" spans="1:26">
      <c r="A537" s="658"/>
      <c r="B537" s="658"/>
      <c r="C537" s="658"/>
      <c r="D537" s="658"/>
      <c r="E537" s="658"/>
      <c r="F537" s="658"/>
      <c r="G537" s="658"/>
      <c r="H537" s="658"/>
      <c r="I537" s="658"/>
      <c r="J537" s="658"/>
      <c r="K537" s="658"/>
      <c r="L537" s="658"/>
      <c r="M537" s="658"/>
      <c r="N537" s="658"/>
      <c r="O537" s="658"/>
      <c r="P537" s="658"/>
      <c r="Q537" s="658"/>
      <c r="R537" s="658"/>
      <c r="S537" s="658"/>
      <c r="T537" s="658"/>
      <c r="U537" s="658"/>
      <c r="V537" s="658"/>
      <c r="W537" s="658"/>
      <c r="X537" s="658"/>
      <c r="Y537" s="658"/>
      <c r="Z537" s="658"/>
    </row>
    <row r="538" spans="1:26">
      <c r="A538" s="658"/>
      <c r="B538" s="658"/>
      <c r="C538" s="658"/>
      <c r="D538" s="658"/>
      <c r="E538" s="658"/>
      <c r="F538" s="658"/>
      <c r="G538" s="658"/>
      <c r="H538" s="658"/>
      <c r="I538" s="658"/>
      <c r="J538" s="658"/>
      <c r="K538" s="658"/>
      <c r="L538" s="658"/>
      <c r="M538" s="658"/>
      <c r="N538" s="658"/>
      <c r="O538" s="658"/>
      <c r="P538" s="658"/>
      <c r="Q538" s="658"/>
      <c r="R538" s="658"/>
      <c r="S538" s="658"/>
      <c r="T538" s="658"/>
      <c r="U538" s="658"/>
      <c r="V538" s="658"/>
      <c r="W538" s="658"/>
      <c r="X538" s="658"/>
      <c r="Y538" s="658"/>
      <c r="Z538" s="658"/>
    </row>
    <row r="539" spans="1:26">
      <c r="A539" s="658"/>
      <c r="B539" s="658"/>
      <c r="C539" s="658"/>
      <c r="D539" s="658"/>
      <c r="E539" s="658"/>
      <c r="F539" s="658"/>
      <c r="G539" s="658"/>
      <c r="H539" s="658"/>
      <c r="I539" s="658"/>
      <c r="J539" s="658"/>
      <c r="K539" s="658"/>
      <c r="L539" s="658"/>
      <c r="M539" s="658"/>
      <c r="N539" s="658"/>
      <c r="O539" s="658"/>
      <c r="P539" s="658"/>
      <c r="Q539" s="658"/>
      <c r="R539" s="658"/>
      <c r="S539" s="658"/>
      <c r="T539" s="658"/>
      <c r="U539" s="658"/>
      <c r="V539" s="658"/>
      <c r="W539" s="658"/>
      <c r="X539" s="658"/>
      <c r="Y539" s="658"/>
      <c r="Z539" s="658"/>
    </row>
    <row r="540" spans="1:26">
      <c r="A540" s="658"/>
      <c r="B540" s="658"/>
      <c r="C540" s="658"/>
      <c r="D540" s="658"/>
      <c r="E540" s="658"/>
      <c r="F540" s="658"/>
      <c r="G540" s="658"/>
      <c r="H540" s="658"/>
      <c r="I540" s="658"/>
      <c r="J540" s="658"/>
      <c r="K540" s="658"/>
      <c r="L540" s="658"/>
      <c r="M540" s="658"/>
      <c r="N540" s="658"/>
      <c r="O540" s="658"/>
      <c r="P540" s="658"/>
      <c r="Q540" s="658"/>
      <c r="R540" s="658"/>
      <c r="S540" s="658"/>
      <c r="T540" s="658"/>
      <c r="U540" s="658"/>
      <c r="V540" s="658"/>
      <c r="W540" s="658"/>
      <c r="X540" s="658"/>
      <c r="Y540" s="658"/>
      <c r="Z540" s="658"/>
    </row>
    <row r="541" spans="1:26">
      <c r="A541" s="658"/>
      <c r="B541" s="658"/>
      <c r="C541" s="658"/>
      <c r="D541" s="658"/>
      <c r="E541" s="658"/>
      <c r="F541" s="658"/>
      <c r="G541" s="658"/>
      <c r="H541" s="658"/>
      <c r="I541" s="658"/>
      <c r="J541" s="658"/>
      <c r="K541" s="658"/>
      <c r="L541" s="658"/>
      <c r="M541" s="658"/>
      <c r="N541" s="658"/>
      <c r="O541" s="658"/>
      <c r="P541" s="658"/>
      <c r="Q541" s="658"/>
      <c r="R541" s="658"/>
      <c r="S541" s="658"/>
      <c r="T541" s="658"/>
      <c r="U541" s="658"/>
      <c r="V541" s="658"/>
      <c r="W541" s="658"/>
      <c r="X541" s="658"/>
      <c r="Y541" s="658"/>
      <c r="Z541" s="658"/>
    </row>
    <row r="542" spans="1:26">
      <c r="A542" s="658"/>
      <c r="B542" s="658"/>
      <c r="C542" s="658"/>
      <c r="D542" s="658"/>
      <c r="E542" s="658"/>
      <c r="F542" s="658"/>
      <c r="G542" s="658"/>
      <c r="H542" s="658"/>
      <c r="I542" s="658"/>
      <c r="J542" s="658"/>
      <c r="K542" s="658"/>
      <c r="L542" s="658"/>
      <c r="M542" s="658"/>
      <c r="N542" s="658"/>
      <c r="O542" s="658"/>
      <c r="P542" s="658"/>
      <c r="Q542" s="658"/>
      <c r="R542" s="658"/>
      <c r="S542" s="658"/>
      <c r="T542" s="658"/>
      <c r="U542" s="658"/>
      <c r="V542" s="658"/>
      <c r="W542" s="658"/>
      <c r="X542" s="658"/>
      <c r="Y542" s="658"/>
      <c r="Z542" s="658"/>
    </row>
    <row r="543" spans="1:26">
      <c r="A543" s="658"/>
      <c r="B543" s="658"/>
      <c r="C543" s="658"/>
      <c r="D543" s="658"/>
      <c r="E543" s="658"/>
      <c r="F543" s="658"/>
      <c r="G543" s="658"/>
      <c r="H543" s="658"/>
      <c r="I543" s="658"/>
      <c r="J543" s="658"/>
      <c r="K543" s="658"/>
      <c r="L543" s="658"/>
      <c r="M543" s="658"/>
      <c r="N543" s="658"/>
      <c r="O543" s="658"/>
      <c r="P543" s="658"/>
      <c r="Q543" s="658"/>
      <c r="R543" s="658"/>
      <c r="S543" s="658"/>
      <c r="T543" s="658"/>
      <c r="U543" s="658"/>
      <c r="V543" s="658"/>
      <c r="W543" s="658"/>
      <c r="X543" s="658"/>
      <c r="Y543" s="658"/>
      <c r="Z543" s="658"/>
    </row>
    <row r="544" spans="1:26">
      <c r="A544" s="658"/>
      <c r="B544" s="658"/>
      <c r="C544" s="658"/>
      <c r="D544" s="658"/>
      <c r="E544" s="658"/>
      <c r="F544" s="658"/>
      <c r="G544" s="658"/>
      <c r="H544" s="658"/>
      <c r="I544" s="658"/>
      <c r="J544" s="658"/>
      <c r="K544" s="658"/>
      <c r="L544" s="658"/>
      <c r="M544" s="658"/>
      <c r="N544" s="658"/>
      <c r="O544" s="658"/>
      <c r="P544" s="658"/>
      <c r="Q544" s="658"/>
      <c r="R544" s="658"/>
      <c r="S544" s="658"/>
      <c r="T544" s="658"/>
      <c r="U544" s="658"/>
      <c r="V544" s="658"/>
      <c r="W544" s="658"/>
      <c r="X544" s="658"/>
      <c r="Y544" s="658"/>
      <c r="Z544" s="658"/>
    </row>
    <row r="545" spans="1:26">
      <c r="A545" s="658"/>
      <c r="B545" s="658"/>
      <c r="C545" s="658"/>
      <c r="D545" s="658"/>
      <c r="E545" s="658"/>
      <c r="F545" s="658"/>
      <c r="G545" s="658"/>
      <c r="H545" s="658"/>
      <c r="I545" s="658"/>
      <c r="J545" s="658"/>
      <c r="K545" s="658"/>
      <c r="L545" s="658"/>
      <c r="M545" s="658"/>
      <c r="N545" s="658"/>
      <c r="O545" s="658"/>
      <c r="P545" s="658"/>
      <c r="Q545" s="658"/>
      <c r="R545" s="658"/>
      <c r="S545" s="658"/>
      <c r="T545" s="658"/>
      <c r="U545" s="658"/>
      <c r="V545" s="658"/>
      <c r="W545" s="658"/>
      <c r="X545" s="658"/>
      <c r="Y545" s="658"/>
      <c r="Z545" s="658"/>
    </row>
    <row r="546" spans="1:26">
      <c r="A546" s="658"/>
      <c r="B546" s="658"/>
      <c r="C546" s="658"/>
      <c r="D546" s="658"/>
      <c r="E546" s="658"/>
      <c r="F546" s="658"/>
      <c r="G546" s="658"/>
      <c r="H546" s="658"/>
      <c r="I546" s="658"/>
      <c r="J546" s="658"/>
      <c r="K546" s="658"/>
      <c r="L546" s="658"/>
      <c r="M546" s="658"/>
      <c r="N546" s="658"/>
      <c r="O546" s="658"/>
      <c r="P546" s="658"/>
      <c r="Q546" s="658"/>
      <c r="R546" s="658"/>
      <c r="S546" s="658"/>
      <c r="T546" s="658"/>
      <c r="U546" s="658"/>
      <c r="V546" s="658"/>
      <c r="W546" s="658"/>
      <c r="X546" s="658"/>
      <c r="Y546" s="658"/>
      <c r="Z546" s="658"/>
    </row>
    <row r="547" spans="1:26">
      <c r="A547" s="658"/>
      <c r="B547" s="658"/>
      <c r="C547" s="658"/>
      <c r="D547" s="658"/>
      <c r="E547" s="658"/>
      <c r="F547" s="658"/>
      <c r="G547" s="658"/>
      <c r="H547" s="658"/>
      <c r="I547" s="658"/>
      <c r="J547" s="658"/>
      <c r="K547" s="658"/>
      <c r="L547" s="658"/>
      <c r="M547" s="658"/>
      <c r="N547" s="658"/>
      <c r="O547" s="658"/>
      <c r="P547" s="658"/>
      <c r="Q547" s="658"/>
      <c r="R547" s="658"/>
      <c r="S547" s="658"/>
      <c r="T547" s="658"/>
      <c r="U547" s="658"/>
      <c r="V547" s="658"/>
      <c r="W547" s="658"/>
      <c r="X547" s="658"/>
      <c r="Y547" s="658"/>
      <c r="Z547" s="658"/>
    </row>
    <row r="548" spans="1:26">
      <c r="A548" s="658"/>
      <c r="B548" s="658"/>
      <c r="C548" s="658"/>
      <c r="D548" s="658"/>
      <c r="E548" s="658"/>
      <c r="F548" s="658"/>
      <c r="G548" s="658"/>
      <c r="H548" s="658"/>
      <c r="I548" s="658"/>
      <c r="J548" s="658"/>
      <c r="K548" s="658"/>
      <c r="L548" s="658"/>
      <c r="M548" s="658"/>
      <c r="N548" s="658"/>
      <c r="O548" s="658"/>
      <c r="P548" s="658"/>
      <c r="Q548" s="658"/>
      <c r="R548" s="658"/>
      <c r="S548" s="658"/>
      <c r="T548" s="658"/>
      <c r="U548" s="658"/>
      <c r="V548" s="658"/>
      <c r="W548" s="658"/>
      <c r="X548" s="658"/>
      <c r="Y548" s="658"/>
      <c r="Z548" s="658"/>
    </row>
    <row r="549" spans="1:26">
      <c r="A549" s="658"/>
      <c r="B549" s="658"/>
      <c r="C549" s="658"/>
      <c r="D549" s="658"/>
      <c r="E549" s="658"/>
      <c r="F549" s="658"/>
      <c r="G549" s="658"/>
      <c r="H549" s="658"/>
      <c r="I549" s="658"/>
      <c r="J549" s="658"/>
      <c r="K549" s="658"/>
      <c r="L549" s="658"/>
      <c r="M549" s="658"/>
      <c r="N549" s="658"/>
      <c r="O549" s="658"/>
      <c r="P549" s="658"/>
      <c r="Q549" s="658"/>
      <c r="R549" s="658"/>
      <c r="S549" s="658"/>
      <c r="T549" s="658"/>
      <c r="U549" s="658"/>
      <c r="V549" s="658"/>
      <c r="W549" s="658"/>
      <c r="X549" s="658"/>
      <c r="Y549" s="658"/>
      <c r="Z549" s="658"/>
    </row>
    <row r="550" spans="1:26">
      <c r="A550" s="658"/>
      <c r="B550" s="658"/>
      <c r="C550" s="658"/>
      <c r="D550" s="658"/>
      <c r="E550" s="658"/>
      <c r="F550" s="658"/>
      <c r="G550" s="658"/>
      <c r="H550" s="658"/>
      <c r="I550" s="658"/>
      <c r="J550" s="658"/>
      <c r="K550" s="658"/>
      <c r="L550" s="658"/>
      <c r="M550" s="658"/>
      <c r="N550" s="658"/>
      <c r="O550" s="658"/>
      <c r="P550" s="658"/>
      <c r="Q550" s="658"/>
      <c r="R550" s="658"/>
      <c r="S550" s="658"/>
      <c r="T550" s="658"/>
      <c r="U550" s="658"/>
      <c r="V550" s="658"/>
      <c r="W550" s="658"/>
      <c r="X550" s="658"/>
      <c r="Y550" s="658"/>
      <c r="Z550" s="658"/>
    </row>
    <row r="551" spans="1:26">
      <c r="A551" s="658"/>
      <c r="B551" s="658"/>
      <c r="C551" s="658"/>
      <c r="D551" s="658"/>
      <c r="E551" s="658"/>
      <c r="F551" s="658"/>
      <c r="G551" s="658"/>
      <c r="H551" s="658"/>
      <c r="I551" s="658"/>
      <c r="J551" s="658"/>
      <c r="K551" s="658"/>
      <c r="L551" s="658"/>
      <c r="M551" s="658"/>
      <c r="N551" s="658"/>
      <c r="O551" s="658"/>
      <c r="P551" s="658"/>
      <c r="Q551" s="658"/>
      <c r="R551" s="658"/>
      <c r="S551" s="658"/>
      <c r="T551" s="658"/>
      <c r="U551" s="658"/>
      <c r="V551" s="658"/>
      <c r="W551" s="658"/>
      <c r="X551" s="658"/>
      <c r="Y551" s="658"/>
      <c r="Z551" s="658"/>
    </row>
    <row r="552" spans="1:26">
      <c r="A552" s="658"/>
      <c r="B552" s="658"/>
      <c r="C552" s="658"/>
      <c r="D552" s="658"/>
      <c r="E552" s="658"/>
      <c r="F552" s="658"/>
      <c r="G552" s="658"/>
      <c r="H552" s="658"/>
      <c r="I552" s="658"/>
      <c r="J552" s="658"/>
      <c r="K552" s="658"/>
      <c r="L552" s="658"/>
      <c r="M552" s="658"/>
      <c r="N552" s="658"/>
      <c r="O552" s="658"/>
      <c r="P552" s="658"/>
      <c r="Q552" s="658"/>
      <c r="R552" s="658"/>
      <c r="S552" s="658"/>
      <c r="T552" s="658"/>
      <c r="U552" s="658"/>
      <c r="V552" s="658"/>
      <c r="W552" s="658"/>
      <c r="X552" s="658"/>
      <c r="Y552" s="658"/>
      <c r="Z552" s="658"/>
    </row>
    <row r="553" spans="1:26">
      <c r="A553" s="658"/>
      <c r="B553" s="658"/>
      <c r="C553" s="658"/>
      <c r="D553" s="658"/>
      <c r="E553" s="658"/>
      <c r="F553" s="658"/>
      <c r="G553" s="658"/>
      <c r="H553" s="658"/>
      <c r="I553" s="658"/>
      <c r="J553" s="658"/>
      <c r="K553" s="658"/>
      <c r="L553" s="658"/>
      <c r="M553" s="658"/>
      <c r="N553" s="658"/>
      <c r="O553" s="658"/>
      <c r="P553" s="658"/>
      <c r="Q553" s="658"/>
      <c r="R553" s="658"/>
      <c r="S553" s="658"/>
      <c r="T553" s="658"/>
      <c r="U553" s="658"/>
      <c r="V553" s="658"/>
      <c r="W553" s="658"/>
      <c r="X553" s="658"/>
      <c r="Y553" s="658"/>
      <c r="Z553" s="658"/>
    </row>
    <row r="554" spans="1:26">
      <c r="A554" s="658"/>
      <c r="B554" s="658"/>
      <c r="C554" s="658"/>
      <c r="D554" s="658"/>
      <c r="E554" s="658"/>
      <c r="F554" s="658"/>
      <c r="G554" s="658"/>
      <c r="H554" s="658"/>
      <c r="I554" s="658"/>
      <c r="J554" s="658"/>
      <c r="K554" s="658"/>
      <c r="L554" s="658"/>
      <c r="M554" s="658"/>
      <c r="N554" s="658"/>
      <c r="O554" s="658"/>
      <c r="P554" s="658"/>
      <c r="Q554" s="658"/>
      <c r="R554" s="658"/>
      <c r="S554" s="658"/>
      <c r="T554" s="658"/>
      <c r="U554" s="658"/>
      <c r="V554" s="658"/>
      <c r="W554" s="658"/>
      <c r="X554" s="658"/>
      <c r="Y554" s="658"/>
      <c r="Z554" s="658"/>
    </row>
    <row r="555" spans="1:26">
      <c r="A555" s="658"/>
      <c r="B555" s="658"/>
      <c r="C555" s="658"/>
      <c r="D555" s="658"/>
      <c r="E555" s="658"/>
      <c r="F555" s="658"/>
      <c r="G555" s="658"/>
      <c r="H555" s="658"/>
      <c r="I555" s="658"/>
      <c r="J555" s="658"/>
      <c r="K555" s="658"/>
      <c r="L555" s="658"/>
      <c r="M555" s="658"/>
      <c r="N555" s="658"/>
      <c r="O555" s="658"/>
      <c r="P555" s="658"/>
      <c r="Q555" s="658"/>
      <c r="R555" s="658"/>
      <c r="S555" s="658"/>
      <c r="T555" s="658"/>
      <c r="U555" s="658"/>
      <c r="V555" s="658"/>
      <c r="W555" s="658"/>
      <c r="X555" s="658"/>
      <c r="Y555" s="658"/>
      <c r="Z555" s="658"/>
    </row>
    <row r="556" spans="1:26">
      <c r="A556" s="658"/>
      <c r="B556" s="658"/>
      <c r="C556" s="658"/>
      <c r="D556" s="658"/>
      <c r="E556" s="658"/>
      <c r="F556" s="658"/>
      <c r="G556" s="658"/>
      <c r="H556" s="658"/>
      <c r="I556" s="658"/>
      <c r="J556" s="658"/>
      <c r="K556" s="658"/>
      <c r="L556" s="658"/>
      <c r="M556" s="658"/>
      <c r="N556" s="658"/>
      <c r="O556" s="658"/>
      <c r="P556" s="658"/>
      <c r="Q556" s="658"/>
      <c r="R556" s="658"/>
      <c r="S556" s="658"/>
      <c r="T556" s="658"/>
      <c r="U556" s="658"/>
      <c r="V556" s="658"/>
      <c r="W556" s="658"/>
      <c r="X556" s="658"/>
      <c r="Y556" s="658"/>
      <c r="Z556" s="658"/>
    </row>
    <row r="557" spans="1:26">
      <c r="A557" s="658"/>
      <c r="B557" s="658"/>
      <c r="C557" s="658"/>
      <c r="D557" s="658"/>
      <c r="E557" s="658"/>
      <c r="F557" s="658"/>
      <c r="G557" s="658"/>
      <c r="H557" s="658"/>
      <c r="I557" s="658"/>
      <c r="J557" s="658"/>
      <c r="K557" s="658"/>
      <c r="L557" s="658"/>
      <c r="M557" s="658"/>
      <c r="N557" s="658"/>
      <c r="O557" s="658"/>
      <c r="P557" s="658"/>
      <c r="Q557" s="658"/>
      <c r="R557" s="658"/>
      <c r="S557" s="658"/>
      <c r="T557" s="658"/>
      <c r="U557" s="658"/>
      <c r="V557" s="658"/>
      <c r="W557" s="658"/>
      <c r="X557" s="658"/>
      <c r="Y557" s="658"/>
      <c r="Z557" s="658"/>
    </row>
    <row r="558" spans="1:26">
      <c r="A558" s="658"/>
      <c r="B558" s="658"/>
      <c r="C558" s="658"/>
      <c r="D558" s="658"/>
      <c r="E558" s="658"/>
      <c r="F558" s="658"/>
      <c r="G558" s="658"/>
      <c r="H558" s="658"/>
      <c r="I558" s="658"/>
      <c r="J558" s="658"/>
      <c r="K558" s="658"/>
      <c r="L558" s="658"/>
      <c r="M558" s="658"/>
      <c r="N558" s="658"/>
      <c r="O558" s="658"/>
      <c r="P558" s="658"/>
      <c r="Q558" s="658"/>
      <c r="R558" s="658"/>
      <c r="S558" s="658"/>
      <c r="T558" s="658"/>
      <c r="U558" s="658"/>
      <c r="V558" s="658"/>
      <c r="W558" s="658"/>
      <c r="X558" s="658"/>
      <c r="Y558" s="658"/>
      <c r="Z558" s="658"/>
    </row>
    <row r="559" spans="1:26">
      <c r="A559" s="658"/>
      <c r="B559" s="658"/>
      <c r="C559" s="658"/>
      <c r="D559" s="658"/>
      <c r="E559" s="658"/>
      <c r="F559" s="658"/>
      <c r="G559" s="658"/>
      <c r="H559" s="658"/>
      <c r="I559" s="658"/>
      <c r="J559" s="658"/>
      <c r="K559" s="658"/>
      <c r="L559" s="658"/>
      <c r="M559" s="658"/>
      <c r="N559" s="658"/>
      <c r="O559" s="658"/>
      <c r="P559" s="658"/>
      <c r="Q559" s="658"/>
      <c r="R559" s="658"/>
      <c r="S559" s="658"/>
      <c r="T559" s="658"/>
      <c r="U559" s="658"/>
      <c r="V559" s="658"/>
      <c r="W559" s="658"/>
      <c r="X559" s="658"/>
      <c r="Y559" s="658"/>
      <c r="Z559" s="658"/>
    </row>
    <row r="560" spans="1:26">
      <c r="A560" s="658"/>
      <c r="B560" s="658"/>
      <c r="C560" s="658"/>
      <c r="D560" s="658"/>
      <c r="E560" s="658"/>
      <c r="F560" s="658"/>
      <c r="G560" s="658"/>
      <c r="H560" s="658"/>
      <c r="I560" s="658"/>
      <c r="J560" s="658"/>
      <c r="K560" s="658"/>
      <c r="L560" s="658"/>
      <c r="M560" s="658"/>
      <c r="N560" s="658"/>
      <c r="O560" s="658"/>
      <c r="P560" s="658"/>
      <c r="Q560" s="658"/>
      <c r="R560" s="658"/>
      <c r="S560" s="658"/>
      <c r="T560" s="658"/>
      <c r="U560" s="658"/>
      <c r="V560" s="658"/>
      <c r="W560" s="658"/>
      <c r="X560" s="658"/>
      <c r="Y560" s="658"/>
      <c r="Z560" s="658"/>
    </row>
    <row r="561" spans="1:26">
      <c r="A561" s="658"/>
      <c r="B561" s="658"/>
      <c r="C561" s="658"/>
      <c r="D561" s="658"/>
      <c r="E561" s="658"/>
      <c r="F561" s="658"/>
      <c r="G561" s="658"/>
      <c r="H561" s="658"/>
      <c r="I561" s="658"/>
      <c r="J561" s="658"/>
      <c r="K561" s="658"/>
      <c r="L561" s="658"/>
      <c r="M561" s="658"/>
      <c r="N561" s="658"/>
      <c r="O561" s="658"/>
      <c r="P561" s="658"/>
      <c r="Q561" s="658"/>
      <c r="R561" s="658"/>
      <c r="S561" s="658"/>
      <c r="T561" s="658"/>
      <c r="U561" s="658"/>
      <c r="V561" s="658"/>
      <c r="W561" s="658"/>
      <c r="X561" s="658"/>
      <c r="Y561" s="658"/>
      <c r="Z561" s="658"/>
    </row>
    <row r="562" spans="1:26">
      <c r="A562" s="658"/>
      <c r="B562" s="658"/>
      <c r="C562" s="658"/>
      <c r="D562" s="658"/>
      <c r="E562" s="658"/>
      <c r="F562" s="658"/>
      <c r="G562" s="658"/>
      <c r="H562" s="658"/>
      <c r="I562" s="658"/>
      <c r="J562" s="658"/>
      <c r="K562" s="658"/>
      <c r="L562" s="658"/>
      <c r="M562" s="658"/>
      <c r="N562" s="658"/>
      <c r="O562" s="658"/>
      <c r="P562" s="658"/>
      <c r="Q562" s="658"/>
      <c r="R562" s="658"/>
      <c r="S562" s="658"/>
      <c r="T562" s="658"/>
      <c r="U562" s="658"/>
      <c r="V562" s="658"/>
      <c r="W562" s="658"/>
      <c r="X562" s="658"/>
      <c r="Y562" s="658"/>
      <c r="Z562" s="658"/>
    </row>
    <row r="563" spans="1:26">
      <c r="A563" s="658"/>
      <c r="B563" s="658"/>
      <c r="C563" s="658"/>
      <c r="D563" s="658"/>
      <c r="E563" s="658"/>
      <c r="F563" s="658"/>
      <c r="G563" s="658"/>
      <c r="H563" s="658"/>
      <c r="I563" s="658"/>
      <c r="J563" s="658"/>
      <c r="K563" s="658"/>
      <c r="L563" s="658"/>
      <c r="M563" s="658"/>
      <c r="N563" s="658"/>
      <c r="O563" s="658"/>
      <c r="P563" s="658"/>
      <c r="Q563" s="658"/>
      <c r="R563" s="658"/>
      <c r="S563" s="658"/>
      <c r="T563" s="658"/>
      <c r="U563" s="658"/>
      <c r="V563" s="658"/>
      <c r="W563" s="658"/>
      <c r="X563" s="658"/>
      <c r="Y563" s="658"/>
      <c r="Z563" s="658"/>
    </row>
    <row r="564" spans="1:26">
      <c r="A564" s="658"/>
      <c r="B564" s="658"/>
      <c r="C564" s="658"/>
      <c r="D564" s="658"/>
      <c r="E564" s="658"/>
      <c r="F564" s="658"/>
      <c r="G564" s="658"/>
      <c r="H564" s="658"/>
      <c r="I564" s="658"/>
      <c r="J564" s="658"/>
      <c r="K564" s="658"/>
      <c r="L564" s="658"/>
      <c r="M564" s="658"/>
      <c r="N564" s="658"/>
      <c r="O564" s="658"/>
      <c r="P564" s="658"/>
      <c r="Q564" s="658"/>
      <c r="R564" s="658"/>
      <c r="S564" s="658"/>
      <c r="T564" s="658"/>
      <c r="U564" s="658"/>
      <c r="V564" s="658"/>
      <c r="W564" s="658"/>
      <c r="X564" s="658"/>
      <c r="Y564" s="658"/>
      <c r="Z564" s="658"/>
    </row>
    <row r="565" spans="1:26">
      <c r="A565" s="658"/>
      <c r="B565" s="658"/>
      <c r="C565" s="658"/>
      <c r="D565" s="658"/>
      <c r="E565" s="658"/>
      <c r="F565" s="658"/>
      <c r="G565" s="658"/>
      <c r="H565" s="658"/>
      <c r="I565" s="658"/>
      <c r="J565" s="658"/>
      <c r="K565" s="658"/>
      <c r="L565" s="658"/>
      <c r="M565" s="658"/>
      <c r="N565" s="658"/>
      <c r="O565" s="658"/>
      <c r="P565" s="658"/>
      <c r="Q565" s="658"/>
      <c r="R565" s="658"/>
      <c r="S565" s="658"/>
      <c r="T565" s="658"/>
      <c r="U565" s="658"/>
      <c r="V565" s="658"/>
      <c r="W565" s="658"/>
      <c r="X565" s="658"/>
      <c r="Y565" s="658"/>
      <c r="Z565" s="658"/>
    </row>
    <row r="566" spans="1:26">
      <c r="A566" s="658"/>
      <c r="B566" s="658"/>
      <c r="C566" s="658"/>
      <c r="D566" s="658"/>
      <c r="E566" s="658"/>
      <c r="F566" s="658"/>
      <c r="G566" s="658"/>
      <c r="H566" s="658"/>
      <c r="I566" s="658"/>
      <c r="J566" s="658"/>
      <c r="K566" s="658"/>
      <c r="L566" s="658"/>
      <c r="M566" s="658"/>
      <c r="N566" s="658"/>
      <c r="O566" s="658"/>
      <c r="P566" s="658"/>
      <c r="Q566" s="658"/>
      <c r="R566" s="658"/>
      <c r="S566" s="658"/>
      <c r="T566" s="658"/>
      <c r="U566" s="658"/>
      <c r="V566" s="658"/>
      <c r="W566" s="658"/>
      <c r="X566" s="658"/>
      <c r="Y566" s="658"/>
      <c r="Z566" s="658"/>
    </row>
    <row r="567" spans="1:26">
      <c r="A567" s="658"/>
      <c r="B567" s="658"/>
      <c r="C567" s="658"/>
      <c r="D567" s="658"/>
      <c r="E567" s="658"/>
      <c r="F567" s="658"/>
      <c r="G567" s="658"/>
      <c r="H567" s="658"/>
      <c r="I567" s="658"/>
      <c r="J567" s="658"/>
      <c r="K567" s="658"/>
      <c r="L567" s="658"/>
      <c r="M567" s="658"/>
      <c r="N567" s="658"/>
      <c r="O567" s="658"/>
      <c r="P567" s="658"/>
      <c r="Q567" s="658"/>
      <c r="R567" s="658"/>
      <c r="S567" s="658"/>
      <c r="T567" s="658"/>
      <c r="U567" s="658"/>
      <c r="V567" s="658"/>
      <c r="W567" s="658"/>
      <c r="X567" s="658"/>
      <c r="Y567" s="658"/>
      <c r="Z567" s="658"/>
    </row>
    <row r="568" spans="1:26">
      <c r="A568" s="658"/>
      <c r="B568" s="658"/>
      <c r="C568" s="658"/>
      <c r="D568" s="658"/>
      <c r="E568" s="658"/>
      <c r="F568" s="658"/>
      <c r="G568" s="658"/>
      <c r="H568" s="658"/>
      <c r="I568" s="658"/>
      <c r="J568" s="658"/>
      <c r="K568" s="658"/>
      <c r="L568" s="658"/>
      <c r="M568" s="658"/>
      <c r="N568" s="658"/>
      <c r="O568" s="658"/>
      <c r="P568" s="658"/>
      <c r="Q568" s="658"/>
      <c r="R568" s="658"/>
      <c r="S568" s="658"/>
      <c r="T568" s="658"/>
      <c r="U568" s="658"/>
      <c r="V568" s="658"/>
      <c r="W568" s="658"/>
      <c r="X568" s="658"/>
      <c r="Y568" s="658"/>
      <c r="Z568" s="658"/>
    </row>
    <row r="569" spans="1:26">
      <c r="A569" s="658"/>
      <c r="B569" s="658"/>
      <c r="C569" s="658"/>
      <c r="D569" s="658"/>
      <c r="E569" s="658"/>
      <c r="F569" s="658"/>
      <c r="G569" s="658"/>
      <c r="H569" s="658"/>
      <c r="I569" s="658"/>
      <c r="J569" s="658"/>
      <c r="K569" s="658"/>
      <c r="L569" s="658"/>
      <c r="M569" s="658"/>
      <c r="N569" s="658"/>
      <c r="O569" s="658"/>
      <c r="P569" s="658"/>
      <c r="Q569" s="658"/>
      <c r="R569" s="658"/>
      <c r="S569" s="658"/>
      <c r="T569" s="658"/>
      <c r="U569" s="658"/>
      <c r="V569" s="658"/>
      <c r="W569" s="658"/>
      <c r="X569" s="658"/>
      <c r="Y569" s="658"/>
      <c r="Z569" s="658"/>
    </row>
    <row r="570" spans="1:26">
      <c r="A570" s="658"/>
      <c r="B570" s="658"/>
      <c r="C570" s="658"/>
      <c r="D570" s="658"/>
      <c r="E570" s="658"/>
      <c r="F570" s="658"/>
      <c r="G570" s="658"/>
      <c r="H570" s="658"/>
      <c r="I570" s="658"/>
      <c r="J570" s="658"/>
      <c r="K570" s="658"/>
      <c r="L570" s="658"/>
      <c r="M570" s="658"/>
      <c r="N570" s="658"/>
      <c r="O570" s="658"/>
      <c r="P570" s="658"/>
      <c r="Q570" s="658"/>
      <c r="R570" s="658"/>
      <c r="S570" s="658"/>
      <c r="T570" s="658"/>
      <c r="U570" s="658"/>
      <c r="V570" s="658"/>
      <c r="W570" s="658"/>
      <c r="X570" s="658"/>
      <c r="Y570" s="658"/>
      <c r="Z570" s="658"/>
    </row>
    <row r="571" spans="1:26">
      <c r="A571" s="658"/>
      <c r="B571" s="658"/>
      <c r="C571" s="658"/>
      <c r="D571" s="658"/>
      <c r="E571" s="658"/>
      <c r="F571" s="658"/>
      <c r="G571" s="658"/>
      <c r="H571" s="658"/>
      <c r="I571" s="658"/>
      <c r="J571" s="658"/>
      <c r="K571" s="658"/>
      <c r="L571" s="658"/>
      <c r="M571" s="658"/>
      <c r="N571" s="658"/>
      <c r="O571" s="658"/>
      <c r="P571" s="658"/>
      <c r="Q571" s="658"/>
      <c r="R571" s="658"/>
      <c r="S571" s="658"/>
      <c r="T571" s="658"/>
      <c r="U571" s="658"/>
      <c r="V571" s="658"/>
      <c r="W571" s="658"/>
      <c r="X571" s="658"/>
      <c r="Y571" s="658"/>
      <c r="Z571" s="658"/>
    </row>
    <row r="572" spans="1:26">
      <c r="A572" s="658"/>
      <c r="B572" s="658"/>
      <c r="C572" s="658"/>
      <c r="D572" s="658"/>
      <c r="E572" s="658"/>
      <c r="F572" s="658"/>
      <c r="G572" s="658"/>
      <c r="H572" s="658"/>
      <c r="I572" s="658"/>
      <c r="J572" s="658"/>
      <c r="K572" s="658"/>
      <c r="L572" s="658"/>
      <c r="M572" s="658"/>
      <c r="N572" s="658"/>
      <c r="O572" s="658"/>
      <c r="P572" s="658"/>
      <c r="Q572" s="658"/>
      <c r="R572" s="658"/>
      <c r="S572" s="658"/>
      <c r="T572" s="658"/>
      <c r="U572" s="658"/>
      <c r="V572" s="658"/>
      <c r="W572" s="658"/>
      <c r="X572" s="658"/>
      <c r="Y572" s="658"/>
      <c r="Z572" s="658"/>
    </row>
    <row r="573" spans="1:26">
      <c r="A573" s="658"/>
      <c r="B573" s="658"/>
      <c r="C573" s="658"/>
      <c r="D573" s="658"/>
      <c r="E573" s="658"/>
      <c r="F573" s="658"/>
      <c r="G573" s="658"/>
      <c r="H573" s="658"/>
      <c r="I573" s="658"/>
      <c r="J573" s="658"/>
      <c r="K573" s="658"/>
      <c r="L573" s="658"/>
      <c r="M573" s="658"/>
      <c r="N573" s="658"/>
      <c r="O573" s="658"/>
      <c r="P573" s="658"/>
      <c r="Q573" s="658"/>
      <c r="R573" s="658"/>
      <c r="S573" s="658"/>
      <c r="T573" s="658"/>
      <c r="U573" s="658"/>
      <c r="V573" s="658"/>
      <c r="W573" s="658"/>
      <c r="X573" s="658"/>
      <c r="Y573" s="658"/>
      <c r="Z573" s="658"/>
    </row>
    <row r="574" spans="1:26">
      <c r="A574" s="658"/>
      <c r="B574" s="658"/>
      <c r="C574" s="658"/>
      <c r="D574" s="658"/>
      <c r="E574" s="658"/>
      <c r="F574" s="658"/>
      <c r="G574" s="658"/>
      <c r="H574" s="658"/>
      <c r="I574" s="658"/>
      <c r="J574" s="658"/>
      <c r="K574" s="658"/>
      <c r="L574" s="658"/>
      <c r="M574" s="658"/>
      <c r="N574" s="658"/>
      <c r="O574" s="658"/>
      <c r="P574" s="658"/>
      <c r="Q574" s="658"/>
      <c r="R574" s="658"/>
      <c r="S574" s="658"/>
      <c r="T574" s="658"/>
      <c r="U574" s="658"/>
      <c r="V574" s="658"/>
      <c r="W574" s="658"/>
      <c r="X574" s="658"/>
      <c r="Y574" s="658"/>
      <c r="Z574" s="658"/>
    </row>
    <row r="575" spans="1:26">
      <c r="A575" s="658"/>
      <c r="B575" s="658"/>
      <c r="C575" s="658"/>
      <c r="D575" s="658"/>
      <c r="E575" s="658"/>
      <c r="F575" s="658"/>
      <c r="G575" s="658"/>
      <c r="H575" s="658"/>
      <c r="I575" s="658"/>
      <c r="J575" s="658"/>
      <c r="K575" s="658"/>
      <c r="L575" s="658"/>
      <c r="M575" s="658"/>
      <c r="N575" s="658"/>
      <c r="O575" s="658"/>
      <c r="P575" s="658"/>
      <c r="Q575" s="658"/>
      <c r="R575" s="658"/>
      <c r="S575" s="658"/>
      <c r="T575" s="658"/>
      <c r="U575" s="658"/>
      <c r="V575" s="658"/>
      <c r="W575" s="658"/>
      <c r="X575" s="658"/>
      <c r="Y575" s="658"/>
      <c r="Z575" s="658"/>
    </row>
    <row r="576" spans="1:26">
      <c r="A576" s="658"/>
      <c r="B576" s="658"/>
      <c r="C576" s="658"/>
      <c r="D576" s="658"/>
      <c r="E576" s="658"/>
      <c r="F576" s="658"/>
      <c r="G576" s="658"/>
      <c r="H576" s="658"/>
      <c r="I576" s="658"/>
      <c r="J576" s="658"/>
      <c r="K576" s="658"/>
      <c r="L576" s="658"/>
      <c r="M576" s="658"/>
      <c r="N576" s="658"/>
      <c r="O576" s="658"/>
      <c r="P576" s="658"/>
      <c r="Q576" s="658"/>
      <c r="R576" s="658"/>
      <c r="S576" s="658"/>
      <c r="T576" s="658"/>
      <c r="U576" s="658"/>
      <c r="V576" s="658"/>
      <c r="W576" s="658"/>
      <c r="X576" s="658"/>
      <c r="Y576" s="658"/>
      <c r="Z576" s="658"/>
    </row>
    <row r="577" spans="1:26">
      <c r="A577" s="658"/>
      <c r="B577" s="658"/>
      <c r="C577" s="658"/>
      <c r="D577" s="658"/>
      <c r="E577" s="658"/>
      <c r="F577" s="658"/>
      <c r="G577" s="658"/>
      <c r="H577" s="658"/>
      <c r="I577" s="658"/>
      <c r="J577" s="658"/>
      <c r="K577" s="658"/>
      <c r="L577" s="658"/>
      <c r="M577" s="658"/>
      <c r="N577" s="658"/>
      <c r="O577" s="658"/>
      <c r="P577" s="658"/>
      <c r="Q577" s="658"/>
      <c r="R577" s="658"/>
      <c r="S577" s="658"/>
      <c r="T577" s="658"/>
      <c r="U577" s="658"/>
      <c r="V577" s="658"/>
      <c r="W577" s="658"/>
      <c r="X577" s="658"/>
      <c r="Y577" s="658"/>
      <c r="Z577" s="658"/>
    </row>
    <row r="578" spans="1:26">
      <c r="A578" s="658"/>
      <c r="B578" s="658"/>
      <c r="C578" s="658"/>
      <c r="D578" s="658"/>
      <c r="E578" s="658"/>
      <c r="F578" s="658"/>
      <c r="G578" s="658"/>
      <c r="H578" s="658"/>
      <c r="I578" s="658"/>
      <c r="J578" s="658"/>
      <c r="K578" s="658"/>
      <c r="L578" s="658"/>
      <c r="M578" s="658"/>
      <c r="N578" s="658"/>
      <c r="O578" s="658"/>
      <c r="P578" s="658"/>
      <c r="Q578" s="658"/>
      <c r="R578" s="658"/>
      <c r="S578" s="658"/>
      <c r="T578" s="658"/>
      <c r="U578" s="658"/>
      <c r="V578" s="658"/>
      <c r="W578" s="658"/>
      <c r="X578" s="658"/>
      <c r="Y578" s="658"/>
      <c r="Z578" s="658"/>
    </row>
    <row r="579" spans="1:26">
      <c r="A579" s="658"/>
      <c r="B579" s="658"/>
      <c r="C579" s="658"/>
      <c r="D579" s="658"/>
      <c r="E579" s="658"/>
      <c r="F579" s="658"/>
      <c r="G579" s="658"/>
      <c r="H579" s="658"/>
      <c r="I579" s="658"/>
      <c r="J579" s="658"/>
      <c r="K579" s="658"/>
      <c r="L579" s="658"/>
      <c r="M579" s="658"/>
      <c r="N579" s="658"/>
      <c r="O579" s="658"/>
      <c r="P579" s="658"/>
      <c r="Q579" s="658"/>
      <c r="R579" s="658"/>
      <c r="S579" s="658"/>
      <c r="T579" s="658"/>
      <c r="U579" s="658"/>
      <c r="V579" s="658"/>
      <c r="W579" s="658"/>
      <c r="X579" s="658"/>
      <c r="Y579" s="658"/>
      <c r="Z579" s="658"/>
    </row>
    <row r="580" spans="1:26">
      <c r="A580" s="658"/>
      <c r="B580" s="658"/>
      <c r="C580" s="658"/>
      <c r="D580" s="658"/>
      <c r="E580" s="658"/>
      <c r="F580" s="658"/>
      <c r="G580" s="658"/>
      <c r="H580" s="658"/>
      <c r="I580" s="658"/>
      <c r="J580" s="658"/>
      <c r="K580" s="658"/>
      <c r="L580" s="658"/>
      <c r="M580" s="658"/>
      <c r="N580" s="658"/>
      <c r="O580" s="658"/>
      <c r="P580" s="658"/>
      <c r="Q580" s="658"/>
      <c r="R580" s="658"/>
      <c r="S580" s="658"/>
      <c r="T580" s="658"/>
      <c r="U580" s="658"/>
      <c r="V580" s="658"/>
      <c r="W580" s="658"/>
      <c r="X580" s="658"/>
      <c r="Y580" s="658"/>
      <c r="Z580" s="658"/>
    </row>
    <row r="581" spans="1:26">
      <c r="A581" s="658"/>
      <c r="B581" s="658"/>
      <c r="C581" s="658"/>
      <c r="D581" s="658"/>
      <c r="E581" s="658"/>
      <c r="F581" s="658"/>
      <c r="G581" s="658"/>
      <c r="H581" s="658"/>
      <c r="I581" s="658"/>
      <c r="J581" s="658"/>
      <c r="K581" s="658"/>
      <c r="L581" s="658"/>
      <c r="M581" s="658"/>
      <c r="N581" s="658"/>
      <c r="O581" s="658"/>
      <c r="P581" s="658"/>
      <c r="Q581" s="658"/>
      <c r="R581" s="658"/>
      <c r="S581" s="658"/>
      <c r="T581" s="658"/>
      <c r="U581" s="658"/>
      <c r="V581" s="658"/>
      <c r="W581" s="658"/>
      <c r="X581" s="658"/>
      <c r="Y581" s="658"/>
      <c r="Z581" s="658"/>
    </row>
    <row r="582" spans="1:26">
      <c r="A582" s="658"/>
      <c r="B582" s="658"/>
      <c r="C582" s="658"/>
      <c r="D582" s="658"/>
      <c r="E582" s="658"/>
      <c r="F582" s="658"/>
      <c r="G582" s="658"/>
      <c r="H582" s="658"/>
      <c r="I582" s="658"/>
      <c r="J582" s="658"/>
      <c r="K582" s="658"/>
      <c r="L582" s="658"/>
      <c r="M582" s="658"/>
      <c r="N582" s="658"/>
      <c r="O582" s="658"/>
      <c r="P582" s="658"/>
      <c r="Q582" s="658"/>
      <c r="R582" s="658"/>
      <c r="S582" s="658"/>
      <c r="T582" s="658"/>
      <c r="U582" s="658"/>
      <c r="V582" s="658"/>
      <c r="W582" s="658"/>
      <c r="X582" s="658"/>
      <c r="Y582" s="658"/>
      <c r="Z582" s="658"/>
    </row>
    <row r="583" spans="1:26">
      <c r="A583" s="658"/>
      <c r="B583" s="658"/>
      <c r="C583" s="658"/>
      <c r="D583" s="658"/>
      <c r="E583" s="658"/>
      <c r="F583" s="658"/>
      <c r="G583" s="658"/>
      <c r="H583" s="658"/>
      <c r="I583" s="658"/>
      <c r="J583" s="658"/>
      <c r="K583" s="658"/>
      <c r="L583" s="658"/>
      <c r="M583" s="658"/>
      <c r="N583" s="658"/>
      <c r="O583" s="658"/>
      <c r="P583" s="658"/>
      <c r="Q583" s="658"/>
      <c r="R583" s="658"/>
      <c r="S583" s="658"/>
      <c r="T583" s="658"/>
      <c r="U583" s="658"/>
      <c r="V583" s="658"/>
      <c r="W583" s="658"/>
      <c r="X583" s="658"/>
      <c r="Y583" s="658"/>
      <c r="Z583" s="658"/>
    </row>
    <row r="584" spans="1:26">
      <c r="A584" s="658"/>
      <c r="B584" s="658"/>
      <c r="C584" s="658"/>
      <c r="D584" s="658"/>
      <c r="E584" s="658"/>
      <c r="F584" s="658"/>
      <c r="G584" s="658"/>
      <c r="H584" s="658"/>
      <c r="I584" s="658"/>
      <c r="J584" s="658"/>
      <c r="K584" s="658"/>
      <c r="L584" s="658"/>
      <c r="M584" s="658"/>
      <c r="N584" s="658"/>
      <c r="O584" s="658"/>
      <c r="P584" s="658"/>
      <c r="Q584" s="658"/>
      <c r="R584" s="658"/>
      <c r="S584" s="658"/>
      <c r="T584" s="658"/>
      <c r="U584" s="658"/>
      <c r="V584" s="658"/>
      <c r="W584" s="658"/>
      <c r="X584" s="658"/>
      <c r="Y584" s="658"/>
      <c r="Z584" s="658"/>
    </row>
    <row r="585" spans="1:26">
      <c r="A585" s="658"/>
      <c r="B585" s="658"/>
      <c r="C585" s="658"/>
      <c r="D585" s="658"/>
      <c r="E585" s="658"/>
      <c r="F585" s="658"/>
      <c r="G585" s="658"/>
      <c r="H585" s="658"/>
      <c r="I585" s="658"/>
      <c r="J585" s="658"/>
      <c r="K585" s="658"/>
      <c r="L585" s="658"/>
      <c r="M585" s="658"/>
      <c r="N585" s="658"/>
      <c r="O585" s="658"/>
      <c r="P585" s="658"/>
      <c r="Q585" s="658"/>
      <c r="R585" s="658"/>
      <c r="S585" s="658"/>
      <c r="T585" s="658"/>
      <c r="U585" s="658"/>
      <c r="V585" s="658"/>
      <c r="W585" s="658"/>
      <c r="X585" s="658"/>
      <c r="Y585" s="658"/>
      <c r="Z585" s="658"/>
    </row>
    <row r="586" spans="1:26">
      <c r="A586" s="658"/>
      <c r="B586" s="658"/>
      <c r="C586" s="658"/>
      <c r="D586" s="658"/>
      <c r="E586" s="658"/>
      <c r="F586" s="658"/>
      <c r="G586" s="658"/>
      <c r="H586" s="658"/>
      <c r="I586" s="658"/>
      <c r="J586" s="658"/>
      <c r="K586" s="658"/>
      <c r="L586" s="658"/>
      <c r="M586" s="658"/>
      <c r="N586" s="658"/>
      <c r="O586" s="658"/>
      <c r="P586" s="658"/>
      <c r="Q586" s="658"/>
      <c r="R586" s="658"/>
      <c r="S586" s="658"/>
      <c r="T586" s="658"/>
      <c r="U586" s="658"/>
      <c r="V586" s="658"/>
      <c r="W586" s="658"/>
      <c r="X586" s="658"/>
      <c r="Y586" s="658"/>
      <c r="Z586" s="658"/>
    </row>
    <row r="587" spans="1:26">
      <c r="A587" s="658"/>
      <c r="B587" s="658"/>
      <c r="C587" s="658"/>
      <c r="D587" s="658"/>
      <c r="E587" s="658"/>
      <c r="F587" s="658"/>
      <c r="G587" s="658"/>
      <c r="H587" s="658"/>
      <c r="I587" s="658"/>
      <c r="J587" s="658"/>
      <c r="K587" s="658"/>
      <c r="L587" s="658"/>
      <c r="M587" s="658"/>
      <c r="N587" s="658"/>
      <c r="O587" s="658"/>
      <c r="P587" s="658"/>
      <c r="Q587" s="658"/>
      <c r="R587" s="658"/>
      <c r="S587" s="658"/>
      <c r="T587" s="658"/>
      <c r="U587" s="658"/>
      <c r="V587" s="658"/>
      <c r="W587" s="658"/>
      <c r="X587" s="658"/>
      <c r="Y587" s="658"/>
      <c r="Z587" s="658"/>
    </row>
    <row r="588" spans="1:26">
      <c r="A588" s="658"/>
      <c r="B588" s="658"/>
      <c r="C588" s="658"/>
      <c r="D588" s="658"/>
      <c r="E588" s="658"/>
      <c r="F588" s="658"/>
      <c r="G588" s="658"/>
      <c r="H588" s="658"/>
      <c r="I588" s="658"/>
      <c r="J588" s="658"/>
      <c r="K588" s="658"/>
      <c r="L588" s="658"/>
      <c r="M588" s="658"/>
      <c r="N588" s="658"/>
      <c r="O588" s="658"/>
      <c r="P588" s="658"/>
      <c r="Q588" s="658"/>
      <c r="R588" s="658"/>
      <c r="S588" s="658"/>
      <c r="T588" s="658"/>
      <c r="U588" s="658"/>
      <c r="V588" s="658"/>
      <c r="W588" s="658"/>
      <c r="X588" s="658"/>
      <c r="Y588" s="658"/>
      <c r="Z588" s="658"/>
    </row>
    <row r="589" spans="1:26">
      <c r="A589" s="658"/>
      <c r="B589" s="658"/>
      <c r="C589" s="658"/>
      <c r="D589" s="658"/>
      <c r="E589" s="658"/>
      <c r="F589" s="658"/>
      <c r="G589" s="658"/>
      <c r="H589" s="658"/>
      <c r="I589" s="658"/>
      <c r="J589" s="658"/>
      <c r="K589" s="658"/>
      <c r="L589" s="658"/>
      <c r="M589" s="658"/>
      <c r="N589" s="658"/>
      <c r="O589" s="658"/>
      <c r="P589" s="658"/>
      <c r="Q589" s="658"/>
      <c r="R589" s="658"/>
      <c r="S589" s="658"/>
      <c r="T589" s="658"/>
      <c r="U589" s="658"/>
      <c r="V589" s="658"/>
      <c r="W589" s="658"/>
      <c r="X589" s="658"/>
      <c r="Y589" s="658"/>
      <c r="Z589" s="658"/>
    </row>
    <row r="590" spans="1:26">
      <c r="A590" s="658"/>
      <c r="B590" s="658"/>
      <c r="C590" s="658"/>
      <c r="D590" s="658"/>
      <c r="E590" s="658"/>
      <c r="F590" s="658"/>
      <c r="G590" s="658"/>
      <c r="H590" s="658"/>
      <c r="I590" s="658"/>
      <c r="J590" s="658"/>
      <c r="K590" s="658"/>
      <c r="L590" s="658"/>
      <c r="M590" s="658"/>
      <c r="N590" s="658"/>
      <c r="O590" s="658"/>
      <c r="P590" s="658"/>
      <c r="Q590" s="658"/>
      <c r="R590" s="658"/>
      <c r="S590" s="658"/>
      <c r="T590" s="658"/>
      <c r="U590" s="658"/>
      <c r="V590" s="658"/>
      <c r="W590" s="658"/>
      <c r="X590" s="658"/>
      <c r="Y590" s="658"/>
      <c r="Z590" s="658"/>
    </row>
    <row r="591" spans="1:26">
      <c r="A591" s="658"/>
      <c r="B591" s="658"/>
      <c r="C591" s="658"/>
      <c r="D591" s="658"/>
      <c r="E591" s="658"/>
      <c r="F591" s="658"/>
      <c r="G591" s="658"/>
      <c r="H591" s="658"/>
      <c r="I591" s="658"/>
      <c r="J591" s="658"/>
      <c r="K591" s="658"/>
      <c r="L591" s="658"/>
      <c r="M591" s="658"/>
      <c r="N591" s="658"/>
      <c r="O591" s="658"/>
      <c r="P591" s="658"/>
      <c r="Q591" s="658"/>
      <c r="R591" s="658"/>
      <c r="S591" s="658"/>
      <c r="T591" s="658"/>
      <c r="U591" s="658"/>
      <c r="V591" s="658"/>
      <c r="W591" s="658"/>
      <c r="X591" s="658"/>
      <c r="Y591" s="658"/>
      <c r="Z591" s="658"/>
    </row>
    <row r="592" spans="1:26">
      <c r="A592" s="658"/>
      <c r="B592" s="658"/>
      <c r="C592" s="658"/>
      <c r="D592" s="658"/>
      <c r="E592" s="658"/>
      <c r="F592" s="658"/>
      <c r="G592" s="658"/>
      <c r="H592" s="658"/>
      <c r="I592" s="658"/>
      <c r="J592" s="658"/>
      <c r="K592" s="658"/>
      <c r="L592" s="658"/>
      <c r="M592" s="658"/>
      <c r="N592" s="658"/>
      <c r="O592" s="658"/>
      <c r="P592" s="658"/>
      <c r="Q592" s="658"/>
      <c r="R592" s="658"/>
      <c r="S592" s="658"/>
      <c r="T592" s="658"/>
      <c r="U592" s="658"/>
      <c r="V592" s="658"/>
      <c r="W592" s="658"/>
      <c r="X592" s="658"/>
      <c r="Y592" s="658"/>
      <c r="Z592" s="658"/>
    </row>
    <row r="593" spans="1:26">
      <c r="A593" s="658"/>
      <c r="B593" s="658"/>
      <c r="C593" s="658"/>
      <c r="D593" s="658"/>
      <c r="E593" s="658"/>
      <c r="F593" s="658"/>
      <c r="G593" s="658"/>
      <c r="H593" s="658"/>
      <c r="I593" s="658"/>
      <c r="J593" s="658"/>
      <c r="K593" s="658"/>
      <c r="L593" s="658"/>
      <c r="M593" s="658"/>
      <c r="N593" s="658"/>
      <c r="O593" s="658"/>
      <c r="P593" s="658"/>
      <c r="Q593" s="658"/>
      <c r="R593" s="658"/>
      <c r="S593" s="658"/>
      <c r="T593" s="658"/>
      <c r="U593" s="658"/>
      <c r="V593" s="658"/>
      <c r="W593" s="658"/>
      <c r="X593" s="658"/>
      <c r="Y593" s="658"/>
      <c r="Z593" s="658"/>
    </row>
    <row r="594" spans="1:26">
      <c r="A594" s="658"/>
      <c r="B594" s="658"/>
      <c r="C594" s="658"/>
      <c r="D594" s="658"/>
      <c r="E594" s="658"/>
      <c r="F594" s="658"/>
      <c r="G594" s="658"/>
      <c r="H594" s="658"/>
      <c r="I594" s="658"/>
      <c r="J594" s="658"/>
      <c r="K594" s="658"/>
      <c r="L594" s="658"/>
      <c r="M594" s="658"/>
      <c r="N594" s="658"/>
      <c r="O594" s="658"/>
      <c r="P594" s="658"/>
      <c r="Q594" s="658"/>
      <c r="R594" s="658"/>
      <c r="S594" s="658"/>
      <c r="T594" s="658"/>
      <c r="U594" s="658"/>
      <c r="V594" s="658"/>
      <c r="W594" s="658"/>
      <c r="X594" s="658"/>
      <c r="Y594" s="658"/>
      <c r="Z594" s="658"/>
    </row>
    <row r="595" spans="1:26">
      <c r="A595" s="658"/>
      <c r="B595" s="658"/>
      <c r="C595" s="658"/>
      <c r="D595" s="658"/>
      <c r="E595" s="658"/>
      <c r="F595" s="658"/>
      <c r="G595" s="658"/>
      <c r="H595" s="658"/>
      <c r="I595" s="658"/>
      <c r="J595" s="658"/>
      <c r="K595" s="658"/>
      <c r="L595" s="658"/>
      <c r="M595" s="658"/>
      <c r="N595" s="658"/>
      <c r="O595" s="658"/>
      <c r="P595" s="658"/>
      <c r="Q595" s="658"/>
      <c r="R595" s="658"/>
      <c r="S595" s="658"/>
      <c r="T595" s="658"/>
      <c r="U595" s="658"/>
      <c r="V595" s="658"/>
      <c r="W595" s="658"/>
      <c r="X595" s="658"/>
      <c r="Y595" s="658"/>
      <c r="Z595" s="658"/>
    </row>
    <row r="596" spans="1:26">
      <c r="A596" s="658"/>
      <c r="B596" s="658"/>
      <c r="C596" s="658"/>
      <c r="D596" s="658"/>
      <c r="E596" s="658"/>
      <c r="F596" s="658"/>
      <c r="G596" s="658"/>
      <c r="H596" s="658"/>
      <c r="I596" s="658"/>
      <c r="J596" s="658"/>
      <c r="K596" s="658"/>
      <c r="L596" s="658"/>
      <c r="M596" s="658"/>
      <c r="N596" s="658"/>
      <c r="O596" s="658"/>
      <c r="P596" s="658"/>
      <c r="Q596" s="658"/>
      <c r="R596" s="658"/>
      <c r="S596" s="658"/>
      <c r="T596" s="658"/>
      <c r="U596" s="658"/>
      <c r="V596" s="658"/>
      <c r="W596" s="658"/>
      <c r="X596" s="658"/>
      <c r="Y596" s="658"/>
      <c r="Z596" s="658"/>
    </row>
    <row r="597" spans="1:26">
      <c r="A597" s="658"/>
      <c r="B597" s="658"/>
      <c r="C597" s="658"/>
      <c r="D597" s="658"/>
      <c r="E597" s="658"/>
      <c r="F597" s="658"/>
      <c r="G597" s="658"/>
      <c r="H597" s="658"/>
      <c r="I597" s="658"/>
      <c r="J597" s="658"/>
      <c r="K597" s="658"/>
      <c r="L597" s="658"/>
      <c r="M597" s="658"/>
      <c r="N597" s="658"/>
      <c r="O597" s="658"/>
      <c r="P597" s="658"/>
      <c r="Q597" s="658"/>
      <c r="R597" s="658"/>
      <c r="S597" s="658"/>
      <c r="T597" s="658"/>
      <c r="U597" s="658"/>
      <c r="V597" s="658"/>
      <c r="W597" s="658"/>
      <c r="X597" s="658"/>
      <c r="Y597" s="658"/>
      <c r="Z597" s="658"/>
    </row>
    <row r="598" spans="1:26">
      <c r="A598" s="658"/>
      <c r="B598" s="658"/>
      <c r="C598" s="658"/>
      <c r="D598" s="658"/>
      <c r="E598" s="658"/>
      <c r="F598" s="658"/>
      <c r="G598" s="658"/>
      <c r="H598" s="658"/>
      <c r="I598" s="658"/>
      <c r="J598" s="658"/>
      <c r="K598" s="658"/>
      <c r="L598" s="658"/>
      <c r="M598" s="658"/>
      <c r="N598" s="658"/>
      <c r="O598" s="658"/>
      <c r="P598" s="658"/>
      <c r="Q598" s="658"/>
      <c r="R598" s="658"/>
      <c r="S598" s="658"/>
      <c r="T598" s="658"/>
      <c r="U598" s="658"/>
      <c r="V598" s="658"/>
      <c r="W598" s="658"/>
      <c r="X598" s="658"/>
      <c r="Y598" s="658"/>
      <c r="Z598" s="658"/>
    </row>
    <row r="599" spans="1:26">
      <c r="A599" s="658"/>
      <c r="B599" s="658"/>
      <c r="C599" s="658"/>
      <c r="D599" s="658"/>
      <c r="E599" s="658"/>
      <c r="F599" s="658"/>
      <c r="G599" s="658"/>
      <c r="H599" s="658"/>
      <c r="I599" s="658"/>
      <c r="J599" s="658"/>
      <c r="K599" s="658"/>
      <c r="L599" s="658"/>
      <c r="M599" s="658"/>
      <c r="N599" s="658"/>
      <c r="O599" s="658"/>
      <c r="P599" s="658"/>
      <c r="Q599" s="658"/>
      <c r="R599" s="658"/>
      <c r="S599" s="658"/>
      <c r="T599" s="658"/>
      <c r="U599" s="658"/>
      <c r="V599" s="658"/>
      <c r="W599" s="658"/>
      <c r="X599" s="658"/>
      <c r="Y599" s="658"/>
      <c r="Z599" s="658"/>
    </row>
    <row r="600" spans="1:26">
      <c r="A600" s="658"/>
      <c r="B600" s="658"/>
      <c r="C600" s="658"/>
      <c r="D600" s="658"/>
      <c r="E600" s="658"/>
      <c r="F600" s="658"/>
      <c r="G600" s="658"/>
      <c r="H600" s="658"/>
      <c r="I600" s="658"/>
      <c r="J600" s="658"/>
      <c r="K600" s="658"/>
      <c r="L600" s="658"/>
      <c r="M600" s="658"/>
      <c r="N600" s="658"/>
      <c r="O600" s="658"/>
      <c r="P600" s="658"/>
      <c r="Q600" s="658"/>
      <c r="R600" s="658"/>
      <c r="S600" s="658"/>
      <c r="T600" s="658"/>
      <c r="U600" s="658"/>
      <c r="V600" s="658"/>
      <c r="W600" s="658"/>
      <c r="X600" s="658"/>
      <c r="Y600" s="658"/>
      <c r="Z600" s="658"/>
    </row>
    <row r="601" spans="1:26">
      <c r="A601" s="658"/>
      <c r="B601" s="658"/>
      <c r="C601" s="658"/>
      <c r="D601" s="658"/>
      <c r="E601" s="658"/>
      <c r="F601" s="658"/>
      <c r="G601" s="658"/>
      <c r="H601" s="658"/>
      <c r="I601" s="658"/>
      <c r="J601" s="658"/>
      <c r="K601" s="658"/>
      <c r="L601" s="658"/>
      <c r="M601" s="658"/>
      <c r="N601" s="658"/>
      <c r="O601" s="658"/>
      <c r="P601" s="658"/>
      <c r="Q601" s="658"/>
      <c r="R601" s="658"/>
      <c r="S601" s="658"/>
      <c r="T601" s="658"/>
      <c r="U601" s="658"/>
      <c r="V601" s="658"/>
      <c r="W601" s="658"/>
      <c r="X601" s="658"/>
      <c r="Y601" s="658"/>
      <c r="Z601" s="658"/>
    </row>
    <row r="602" spans="1:26">
      <c r="A602" s="658"/>
      <c r="B602" s="658"/>
      <c r="C602" s="658"/>
      <c r="D602" s="658"/>
      <c r="E602" s="658"/>
      <c r="F602" s="658"/>
      <c r="G602" s="658"/>
      <c r="H602" s="658"/>
      <c r="I602" s="658"/>
      <c r="J602" s="658"/>
      <c r="K602" s="658"/>
      <c r="L602" s="658"/>
      <c r="M602" s="658"/>
      <c r="N602" s="658"/>
      <c r="O602" s="658"/>
      <c r="P602" s="658"/>
      <c r="Q602" s="658"/>
      <c r="R602" s="658"/>
      <c r="S602" s="658"/>
      <c r="T602" s="658"/>
      <c r="U602" s="658"/>
      <c r="V602" s="658"/>
      <c r="W602" s="658"/>
      <c r="X602" s="658"/>
      <c r="Y602" s="658"/>
      <c r="Z602" s="658"/>
    </row>
    <row r="603" spans="1:26">
      <c r="A603" s="658"/>
      <c r="B603" s="658"/>
      <c r="C603" s="658"/>
      <c r="D603" s="658"/>
      <c r="E603" s="658"/>
      <c r="F603" s="658"/>
      <c r="G603" s="658"/>
      <c r="H603" s="658"/>
      <c r="I603" s="658"/>
      <c r="J603" s="658"/>
      <c r="K603" s="658"/>
      <c r="L603" s="658"/>
      <c r="M603" s="658"/>
      <c r="N603" s="658"/>
      <c r="O603" s="658"/>
      <c r="P603" s="658"/>
      <c r="Q603" s="658"/>
      <c r="R603" s="658"/>
      <c r="S603" s="658"/>
      <c r="T603" s="658"/>
      <c r="U603" s="658"/>
      <c r="V603" s="658"/>
      <c r="W603" s="658"/>
      <c r="X603" s="658"/>
      <c r="Y603" s="658"/>
      <c r="Z603" s="658"/>
    </row>
    <row r="604" spans="1:26">
      <c r="A604" s="658"/>
      <c r="B604" s="658"/>
      <c r="C604" s="658"/>
      <c r="D604" s="658"/>
      <c r="E604" s="658"/>
      <c r="F604" s="658"/>
      <c r="G604" s="658"/>
      <c r="H604" s="658"/>
      <c r="I604" s="658"/>
      <c r="J604" s="658"/>
      <c r="K604" s="658"/>
      <c r="L604" s="658"/>
      <c r="M604" s="658"/>
      <c r="N604" s="658"/>
      <c r="O604" s="658"/>
      <c r="P604" s="658"/>
      <c r="Q604" s="658"/>
      <c r="R604" s="658"/>
      <c r="S604" s="658"/>
      <c r="T604" s="658"/>
      <c r="U604" s="658"/>
      <c r="V604" s="658"/>
      <c r="W604" s="658"/>
      <c r="X604" s="658"/>
      <c r="Y604" s="658"/>
      <c r="Z604" s="658"/>
    </row>
    <row r="605" spans="1:26">
      <c r="A605" s="658"/>
      <c r="B605" s="658"/>
      <c r="C605" s="658"/>
      <c r="D605" s="658"/>
      <c r="E605" s="658"/>
      <c r="F605" s="658"/>
      <c r="G605" s="658"/>
      <c r="H605" s="658"/>
      <c r="I605" s="658"/>
      <c r="J605" s="658"/>
      <c r="K605" s="658"/>
      <c r="L605" s="658"/>
      <c r="M605" s="658"/>
      <c r="N605" s="658"/>
      <c r="O605" s="658"/>
      <c r="P605" s="658"/>
      <c r="Q605" s="658"/>
      <c r="R605" s="658"/>
      <c r="S605" s="658"/>
      <c r="T605" s="658"/>
      <c r="U605" s="658"/>
      <c r="V605" s="658"/>
      <c r="W605" s="658"/>
      <c r="X605" s="658"/>
      <c r="Y605" s="658"/>
      <c r="Z605" s="658"/>
    </row>
    <row r="606" spans="1:26">
      <c r="A606" s="658"/>
      <c r="B606" s="658"/>
      <c r="C606" s="658"/>
      <c r="D606" s="658"/>
      <c r="E606" s="658"/>
      <c r="F606" s="658"/>
      <c r="G606" s="658"/>
      <c r="H606" s="658"/>
      <c r="I606" s="658"/>
      <c r="J606" s="658"/>
      <c r="K606" s="658"/>
      <c r="L606" s="658"/>
      <c r="M606" s="658"/>
      <c r="N606" s="658"/>
      <c r="O606" s="658"/>
      <c r="P606" s="658"/>
      <c r="Q606" s="658"/>
      <c r="R606" s="658"/>
      <c r="S606" s="658"/>
      <c r="T606" s="658"/>
      <c r="U606" s="658"/>
      <c r="V606" s="658"/>
      <c r="W606" s="658"/>
      <c r="X606" s="658"/>
      <c r="Y606" s="658"/>
      <c r="Z606" s="658"/>
    </row>
    <row r="607" spans="1:26">
      <c r="A607" s="658"/>
      <c r="B607" s="658"/>
      <c r="C607" s="658"/>
      <c r="D607" s="658"/>
      <c r="E607" s="658"/>
      <c r="F607" s="658"/>
      <c r="G607" s="658"/>
      <c r="H607" s="658"/>
      <c r="I607" s="658"/>
      <c r="J607" s="658"/>
      <c r="K607" s="658"/>
      <c r="L607" s="658"/>
      <c r="M607" s="658"/>
      <c r="N607" s="658"/>
      <c r="O607" s="658"/>
      <c r="P607" s="658"/>
      <c r="Q607" s="658"/>
      <c r="R607" s="658"/>
      <c r="S607" s="658"/>
      <c r="T607" s="658"/>
      <c r="U607" s="658"/>
      <c r="V607" s="658"/>
      <c r="W607" s="658"/>
      <c r="X607" s="658"/>
      <c r="Y607" s="658"/>
      <c r="Z607" s="658"/>
    </row>
    <row r="608" spans="1:26">
      <c r="A608" s="658"/>
      <c r="B608" s="658"/>
      <c r="C608" s="658"/>
      <c r="D608" s="658"/>
      <c r="E608" s="658"/>
      <c r="F608" s="658"/>
      <c r="G608" s="658"/>
      <c r="H608" s="658"/>
      <c r="I608" s="658"/>
      <c r="J608" s="658"/>
      <c r="K608" s="658"/>
      <c r="L608" s="658"/>
      <c r="M608" s="658"/>
      <c r="N608" s="658"/>
      <c r="O608" s="658"/>
      <c r="P608" s="658"/>
      <c r="Q608" s="658"/>
      <c r="R608" s="658"/>
      <c r="S608" s="658"/>
      <c r="T608" s="658"/>
      <c r="U608" s="658"/>
      <c r="V608" s="658"/>
      <c r="W608" s="658"/>
      <c r="X608" s="658"/>
      <c r="Y608" s="658"/>
      <c r="Z608" s="658"/>
    </row>
    <row r="609" spans="1:26">
      <c r="A609" s="658"/>
      <c r="B609" s="658"/>
      <c r="C609" s="658"/>
      <c r="D609" s="658"/>
      <c r="E609" s="658"/>
      <c r="F609" s="658"/>
      <c r="G609" s="658"/>
      <c r="H609" s="658"/>
      <c r="I609" s="658"/>
      <c r="J609" s="658"/>
      <c r="K609" s="658"/>
      <c r="L609" s="658"/>
      <c r="M609" s="658"/>
      <c r="N609" s="658"/>
      <c r="O609" s="658"/>
      <c r="P609" s="658"/>
      <c r="Q609" s="658"/>
      <c r="R609" s="658"/>
      <c r="S609" s="658"/>
      <c r="T609" s="658"/>
      <c r="U609" s="658"/>
      <c r="V609" s="658"/>
      <c r="W609" s="658"/>
      <c r="X609" s="658"/>
      <c r="Y609" s="658"/>
      <c r="Z609" s="658"/>
    </row>
    <row r="610" spans="1:26">
      <c r="A610" s="658"/>
      <c r="B610" s="658"/>
      <c r="C610" s="658"/>
      <c r="D610" s="658"/>
      <c r="E610" s="658"/>
      <c r="F610" s="658"/>
      <c r="G610" s="658"/>
      <c r="H610" s="658"/>
      <c r="I610" s="658"/>
      <c r="J610" s="658"/>
      <c r="K610" s="658"/>
      <c r="L610" s="658"/>
      <c r="M610" s="658"/>
      <c r="N610" s="658"/>
      <c r="O610" s="658"/>
      <c r="P610" s="658"/>
      <c r="Q610" s="658"/>
      <c r="R610" s="658"/>
      <c r="S610" s="658"/>
      <c r="T610" s="658"/>
      <c r="U610" s="658"/>
      <c r="V610" s="658"/>
      <c r="W610" s="658"/>
      <c r="X610" s="658"/>
      <c r="Y610" s="658"/>
      <c r="Z610" s="658"/>
    </row>
    <row r="611" spans="1:26">
      <c r="A611" s="658"/>
      <c r="B611" s="658"/>
      <c r="C611" s="658"/>
      <c r="D611" s="658"/>
      <c r="E611" s="658"/>
      <c r="F611" s="658"/>
      <c r="G611" s="658"/>
      <c r="H611" s="658"/>
      <c r="I611" s="658"/>
      <c r="J611" s="658"/>
      <c r="K611" s="658"/>
      <c r="L611" s="658"/>
      <c r="M611" s="658"/>
      <c r="N611" s="658"/>
      <c r="O611" s="658"/>
      <c r="P611" s="658"/>
      <c r="Q611" s="658"/>
      <c r="R611" s="658"/>
      <c r="S611" s="658"/>
      <c r="T611" s="658"/>
      <c r="U611" s="658"/>
      <c r="V611" s="658"/>
      <c r="W611" s="658"/>
      <c r="X611" s="658"/>
      <c r="Y611" s="658"/>
      <c r="Z611" s="658"/>
    </row>
    <row r="612" spans="1:26">
      <c r="A612" s="658"/>
      <c r="B612" s="658"/>
      <c r="C612" s="658"/>
      <c r="D612" s="658"/>
      <c r="E612" s="658"/>
      <c r="F612" s="658"/>
      <c r="G612" s="658"/>
      <c r="H612" s="658"/>
      <c r="I612" s="658"/>
      <c r="J612" s="658"/>
      <c r="K612" s="658"/>
      <c r="L612" s="658"/>
      <c r="M612" s="658"/>
      <c r="N612" s="658"/>
      <c r="O612" s="658"/>
      <c r="P612" s="658"/>
      <c r="Q612" s="658"/>
      <c r="R612" s="658"/>
      <c r="S612" s="658"/>
      <c r="T612" s="658"/>
      <c r="U612" s="658"/>
      <c r="V612" s="658"/>
      <c r="W612" s="658"/>
      <c r="X612" s="658"/>
      <c r="Y612" s="658"/>
      <c r="Z612" s="658"/>
    </row>
    <row r="613" spans="1:26">
      <c r="A613" s="658"/>
      <c r="B613" s="658"/>
      <c r="C613" s="658"/>
      <c r="D613" s="658"/>
      <c r="E613" s="658"/>
      <c r="F613" s="658"/>
      <c r="G613" s="658"/>
      <c r="H613" s="658"/>
      <c r="I613" s="658"/>
      <c r="J613" s="658"/>
      <c r="K613" s="658"/>
      <c r="L613" s="658"/>
      <c r="M613" s="658"/>
      <c r="N613" s="658"/>
      <c r="O613" s="658"/>
      <c r="P613" s="658"/>
      <c r="Q613" s="658"/>
      <c r="R613" s="658"/>
      <c r="S613" s="658"/>
      <c r="T613" s="658"/>
      <c r="U613" s="658"/>
      <c r="V613" s="658"/>
      <c r="W613" s="658"/>
      <c r="X613" s="658"/>
      <c r="Y613" s="658"/>
      <c r="Z613" s="658"/>
    </row>
    <row r="614" spans="1:26">
      <c r="A614" s="658"/>
      <c r="B614" s="658"/>
      <c r="C614" s="658"/>
      <c r="D614" s="658"/>
      <c r="E614" s="658"/>
      <c r="F614" s="658"/>
      <c r="G614" s="658"/>
      <c r="H614" s="658"/>
      <c r="I614" s="658"/>
      <c r="J614" s="658"/>
      <c r="K614" s="658"/>
      <c r="L614" s="658"/>
      <c r="M614" s="658"/>
      <c r="N614" s="658"/>
      <c r="O614" s="658"/>
      <c r="P614" s="658"/>
      <c r="Q614" s="658"/>
      <c r="R614" s="658"/>
      <c r="S614" s="658"/>
      <c r="T614" s="658"/>
      <c r="U614" s="658"/>
      <c r="V614" s="658"/>
      <c r="W614" s="658"/>
      <c r="X614" s="658"/>
      <c r="Y614" s="658"/>
      <c r="Z614" s="658"/>
    </row>
    <row r="615" spans="1:26">
      <c r="A615" s="658"/>
      <c r="B615" s="658"/>
      <c r="C615" s="658"/>
      <c r="D615" s="658"/>
      <c r="E615" s="658"/>
      <c r="F615" s="658"/>
      <c r="G615" s="658"/>
      <c r="H615" s="658"/>
      <c r="I615" s="658"/>
      <c r="J615" s="658"/>
      <c r="K615" s="658"/>
      <c r="L615" s="658"/>
      <c r="M615" s="658"/>
      <c r="N615" s="658"/>
      <c r="O615" s="658"/>
      <c r="P615" s="658"/>
      <c r="Q615" s="658"/>
      <c r="R615" s="658"/>
      <c r="S615" s="658"/>
      <c r="T615" s="658"/>
      <c r="U615" s="658"/>
      <c r="V615" s="658"/>
      <c r="W615" s="658"/>
      <c r="X615" s="658"/>
      <c r="Y615" s="658"/>
      <c r="Z615" s="658"/>
    </row>
    <row r="616" spans="1:26">
      <c r="A616" s="658"/>
      <c r="B616" s="658"/>
      <c r="C616" s="658"/>
      <c r="D616" s="658"/>
      <c r="E616" s="658"/>
      <c r="F616" s="658"/>
      <c r="G616" s="658"/>
      <c r="H616" s="658"/>
      <c r="I616" s="658"/>
      <c r="J616" s="658"/>
      <c r="K616" s="658"/>
      <c r="L616" s="658"/>
      <c r="M616" s="658"/>
      <c r="N616" s="658"/>
      <c r="O616" s="658"/>
      <c r="P616" s="658"/>
      <c r="Q616" s="658"/>
      <c r="R616" s="658"/>
      <c r="S616" s="658"/>
      <c r="T616" s="658"/>
      <c r="U616" s="658"/>
      <c r="V616" s="658"/>
      <c r="W616" s="658"/>
      <c r="X616" s="658"/>
      <c r="Y616" s="658"/>
      <c r="Z616" s="658"/>
    </row>
    <row r="617" spans="1:26">
      <c r="A617" s="658"/>
      <c r="B617" s="658"/>
      <c r="C617" s="658"/>
      <c r="D617" s="658"/>
      <c r="E617" s="658"/>
      <c r="F617" s="658"/>
      <c r="G617" s="658"/>
      <c r="H617" s="658"/>
      <c r="I617" s="658"/>
      <c r="J617" s="658"/>
      <c r="K617" s="658"/>
      <c r="L617" s="658"/>
      <c r="M617" s="658"/>
      <c r="N617" s="658"/>
      <c r="O617" s="658"/>
      <c r="P617" s="658"/>
      <c r="Q617" s="658"/>
      <c r="R617" s="658"/>
      <c r="S617" s="658"/>
      <c r="T617" s="658"/>
      <c r="U617" s="658"/>
      <c r="V617" s="658"/>
      <c r="W617" s="658"/>
      <c r="X617" s="658"/>
      <c r="Y617" s="658"/>
      <c r="Z617" s="658"/>
    </row>
    <row r="618" spans="1:26">
      <c r="A618" s="658"/>
      <c r="B618" s="658"/>
      <c r="C618" s="658"/>
      <c r="D618" s="658"/>
      <c r="E618" s="658"/>
      <c r="F618" s="658"/>
      <c r="G618" s="658"/>
      <c r="H618" s="658"/>
      <c r="I618" s="658"/>
      <c r="J618" s="658"/>
      <c r="K618" s="658"/>
      <c r="L618" s="658"/>
      <c r="M618" s="658"/>
      <c r="N618" s="658"/>
      <c r="O618" s="658"/>
      <c r="P618" s="658"/>
      <c r="Q618" s="658"/>
      <c r="R618" s="658"/>
      <c r="S618" s="658"/>
      <c r="T618" s="658"/>
      <c r="U618" s="658"/>
      <c r="V618" s="658"/>
      <c r="W618" s="658"/>
      <c r="X618" s="658"/>
      <c r="Y618" s="658"/>
      <c r="Z618" s="658"/>
    </row>
    <row r="619" spans="1:26">
      <c r="A619" s="658"/>
      <c r="B619" s="658"/>
      <c r="C619" s="658"/>
      <c r="D619" s="658"/>
      <c r="E619" s="658"/>
      <c r="F619" s="658"/>
      <c r="G619" s="658"/>
      <c r="H619" s="658"/>
      <c r="I619" s="658"/>
      <c r="J619" s="658"/>
      <c r="K619" s="658"/>
      <c r="L619" s="658"/>
      <c r="M619" s="658"/>
      <c r="N619" s="658"/>
      <c r="O619" s="658"/>
      <c r="P619" s="658"/>
      <c r="Q619" s="658"/>
      <c r="R619" s="658"/>
      <c r="S619" s="658"/>
      <c r="T619" s="658"/>
      <c r="U619" s="658"/>
      <c r="V619" s="658"/>
      <c r="W619" s="658"/>
      <c r="X619" s="658"/>
      <c r="Y619" s="658"/>
      <c r="Z619" s="658"/>
    </row>
    <row r="620" spans="1:26">
      <c r="A620" s="658"/>
      <c r="B620" s="658"/>
      <c r="C620" s="658"/>
      <c r="D620" s="658"/>
      <c r="E620" s="658"/>
      <c r="F620" s="658"/>
      <c r="G620" s="658"/>
      <c r="H620" s="658"/>
      <c r="I620" s="658"/>
      <c r="J620" s="658"/>
      <c r="K620" s="658"/>
      <c r="L620" s="658"/>
      <c r="M620" s="658"/>
      <c r="N620" s="658"/>
      <c r="O620" s="658"/>
      <c r="P620" s="658"/>
      <c r="Q620" s="658"/>
      <c r="R620" s="658"/>
      <c r="S620" s="658"/>
      <c r="T620" s="658"/>
      <c r="U620" s="658"/>
      <c r="V620" s="658"/>
      <c r="W620" s="658"/>
      <c r="X620" s="658"/>
      <c r="Y620" s="658"/>
      <c r="Z620" s="658"/>
    </row>
    <row r="621" spans="1:26">
      <c r="A621" s="658"/>
      <c r="B621" s="658"/>
      <c r="C621" s="658"/>
      <c r="D621" s="658"/>
      <c r="E621" s="658"/>
      <c r="F621" s="658"/>
      <c r="G621" s="658"/>
      <c r="H621" s="658"/>
      <c r="I621" s="658"/>
      <c r="J621" s="658"/>
      <c r="K621" s="658"/>
      <c r="L621" s="658"/>
      <c r="M621" s="658"/>
      <c r="N621" s="658"/>
      <c r="O621" s="658"/>
      <c r="P621" s="658"/>
      <c r="Q621" s="658"/>
      <c r="R621" s="658"/>
      <c r="S621" s="658"/>
      <c r="T621" s="658"/>
      <c r="U621" s="658"/>
      <c r="V621" s="658"/>
      <c r="W621" s="658"/>
      <c r="X621" s="658"/>
      <c r="Y621" s="658"/>
      <c r="Z621" s="658"/>
    </row>
    <row r="622" spans="1:26">
      <c r="A622" s="658"/>
      <c r="B622" s="658"/>
      <c r="C622" s="658"/>
      <c r="D622" s="658"/>
      <c r="E622" s="658"/>
      <c r="F622" s="658"/>
      <c r="G622" s="658"/>
      <c r="H622" s="658"/>
      <c r="I622" s="658"/>
      <c r="J622" s="658"/>
      <c r="K622" s="658"/>
      <c r="L622" s="658"/>
      <c r="M622" s="658"/>
      <c r="N622" s="658"/>
      <c r="O622" s="658"/>
      <c r="P622" s="658"/>
      <c r="Q622" s="658"/>
      <c r="R622" s="658"/>
      <c r="S622" s="658"/>
      <c r="T622" s="658"/>
      <c r="U622" s="658"/>
      <c r="V622" s="658"/>
      <c r="W622" s="658"/>
      <c r="X622" s="658"/>
      <c r="Y622" s="658"/>
      <c r="Z622" s="658"/>
    </row>
    <row r="623" spans="1:26">
      <c r="A623" s="658"/>
      <c r="B623" s="658"/>
      <c r="C623" s="658"/>
      <c r="D623" s="658"/>
      <c r="E623" s="658"/>
      <c r="F623" s="658"/>
      <c r="G623" s="658"/>
      <c r="H623" s="658"/>
      <c r="I623" s="658"/>
      <c r="J623" s="658"/>
      <c r="K623" s="658"/>
      <c r="L623" s="658"/>
      <c r="M623" s="658"/>
      <c r="N623" s="658"/>
      <c r="O623" s="658"/>
      <c r="P623" s="658"/>
      <c r="Q623" s="658"/>
      <c r="R623" s="658"/>
      <c r="S623" s="658"/>
      <c r="T623" s="658"/>
      <c r="U623" s="658"/>
      <c r="V623" s="658"/>
      <c r="W623" s="658"/>
      <c r="X623" s="658"/>
      <c r="Y623" s="658"/>
      <c r="Z623" s="658"/>
    </row>
    <row r="624" spans="1:26">
      <c r="A624" s="658"/>
      <c r="B624" s="658"/>
      <c r="C624" s="658"/>
      <c r="D624" s="658"/>
      <c r="E624" s="658"/>
      <c r="F624" s="658"/>
      <c r="G624" s="658"/>
      <c r="H624" s="658"/>
      <c r="I624" s="658"/>
      <c r="J624" s="658"/>
      <c r="K624" s="658"/>
      <c r="L624" s="658"/>
      <c r="M624" s="658"/>
      <c r="N624" s="658"/>
      <c r="O624" s="658"/>
      <c r="P624" s="658"/>
      <c r="Q624" s="658"/>
      <c r="R624" s="658"/>
      <c r="S624" s="658"/>
      <c r="T624" s="658"/>
      <c r="U624" s="658"/>
      <c r="V624" s="658"/>
      <c r="W624" s="658"/>
      <c r="X624" s="658"/>
      <c r="Y624" s="658"/>
      <c r="Z624" s="658"/>
    </row>
    <row r="625" spans="1:26">
      <c r="A625" s="658"/>
      <c r="B625" s="658"/>
      <c r="C625" s="658"/>
      <c r="D625" s="658"/>
      <c r="E625" s="658"/>
      <c r="F625" s="658"/>
      <c r="G625" s="658"/>
      <c r="H625" s="658"/>
      <c r="I625" s="658"/>
      <c r="J625" s="658"/>
      <c r="K625" s="658"/>
      <c r="L625" s="658"/>
      <c r="M625" s="658"/>
      <c r="N625" s="658"/>
      <c r="O625" s="658"/>
      <c r="P625" s="658"/>
      <c r="Q625" s="658"/>
      <c r="R625" s="658"/>
      <c r="S625" s="658"/>
      <c r="T625" s="658"/>
      <c r="U625" s="658"/>
      <c r="V625" s="658"/>
      <c r="W625" s="658"/>
      <c r="X625" s="658"/>
      <c r="Y625" s="658"/>
      <c r="Z625" s="658"/>
    </row>
    <row r="626" spans="1:26">
      <c r="A626" s="658"/>
      <c r="B626" s="658"/>
      <c r="C626" s="658"/>
      <c r="D626" s="658"/>
      <c r="E626" s="658"/>
      <c r="F626" s="658"/>
      <c r="G626" s="658"/>
      <c r="H626" s="658"/>
      <c r="I626" s="658"/>
      <c r="J626" s="658"/>
      <c r="K626" s="658"/>
      <c r="L626" s="658"/>
      <c r="M626" s="658"/>
      <c r="N626" s="658"/>
      <c r="O626" s="658"/>
      <c r="P626" s="658"/>
      <c r="Q626" s="658"/>
      <c r="R626" s="658"/>
      <c r="S626" s="658"/>
      <c r="T626" s="658"/>
      <c r="U626" s="658"/>
      <c r="V626" s="658"/>
      <c r="W626" s="658"/>
      <c r="X626" s="658"/>
      <c r="Y626" s="658"/>
      <c r="Z626" s="658"/>
    </row>
    <row r="627" spans="1:26">
      <c r="A627" s="658"/>
      <c r="B627" s="658"/>
      <c r="C627" s="658"/>
      <c r="D627" s="658"/>
      <c r="E627" s="658"/>
      <c r="F627" s="658"/>
      <c r="G627" s="658"/>
      <c r="H627" s="658"/>
      <c r="I627" s="658"/>
      <c r="J627" s="658"/>
      <c r="K627" s="658"/>
      <c r="L627" s="658"/>
      <c r="M627" s="658"/>
      <c r="N627" s="658"/>
      <c r="O627" s="658"/>
      <c r="P627" s="658"/>
      <c r="Q627" s="658"/>
      <c r="R627" s="658"/>
      <c r="S627" s="658"/>
      <c r="T627" s="658"/>
      <c r="U627" s="658"/>
      <c r="V627" s="658"/>
      <c r="W627" s="658"/>
      <c r="X627" s="658"/>
      <c r="Y627" s="658"/>
      <c r="Z627" s="658"/>
    </row>
    <row r="628" spans="1:26">
      <c r="A628" s="658"/>
      <c r="B628" s="658"/>
      <c r="C628" s="658"/>
      <c r="D628" s="658"/>
      <c r="E628" s="658"/>
      <c r="F628" s="658"/>
      <c r="G628" s="658"/>
      <c r="H628" s="658"/>
      <c r="I628" s="658"/>
      <c r="J628" s="658"/>
      <c r="K628" s="658"/>
      <c r="L628" s="658"/>
      <c r="M628" s="658"/>
      <c r="N628" s="658"/>
      <c r="O628" s="658"/>
      <c r="P628" s="658"/>
      <c r="Q628" s="658"/>
      <c r="R628" s="658"/>
      <c r="S628" s="658"/>
      <c r="T628" s="658"/>
      <c r="U628" s="658"/>
      <c r="V628" s="658"/>
      <c r="W628" s="658"/>
      <c r="X628" s="658"/>
      <c r="Y628" s="658"/>
      <c r="Z628" s="658"/>
    </row>
    <row r="629" spans="1:26">
      <c r="A629" s="658"/>
      <c r="B629" s="658"/>
      <c r="C629" s="658"/>
      <c r="D629" s="658"/>
      <c r="E629" s="658"/>
      <c r="F629" s="658"/>
      <c r="G629" s="658"/>
      <c r="H629" s="658"/>
      <c r="I629" s="658"/>
      <c r="J629" s="658"/>
      <c r="K629" s="658"/>
      <c r="L629" s="658"/>
      <c r="M629" s="658"/>
      <c r="N629" s="658"/>
      <c r="O629" s="658"/>
      <c r="P629" s="658"/>
      <c r="Q629" s="658"/>
      <c r="R629" s="658"/>
      <c r="S629" s="658"/>
      <c r="T629" s="658"/>
      <c r="U629" s="658"/>
      <c r="V629" s="658"/>
      <c r="W629" s="658"/>
      <c r="X629" s="658"/>
      <c r="Y629" s="658"/>
      <c r="Z629" s="658"/>
    </row>
    <row r="630" spans="1:26">
      <c r="A630" s="658"/>
      <c r="B630" s="658"/>
      <c r="C630" s="658"/>
      <c r="D630" s="658"/>
      <c r="E630" s="658"/>
      <c r="F630" s="658"/>
      <c r="G630" s="658"/>
      <c r="H630" s="658"/>
      <c r="I630" s="658"/>
      <c r="J630" s="658"/>
      <c r="K630" s="658"/>
      <c r="L630" s="658"/>
      <c r="M630" s="658"/>
      <c r="N630" s="658"/>
      <c r="O630" s="658"/>
      <c r="P630" s="658"/>
      <c r="Q630" s="658"/>
      <c r="R630" s="658"/>
      <c r="S630" s="658"/>
      <c r="T630" s="658"/>
      <c r="U630" s="658"/>
      <c r="V630" s="658"/>
      <c r="W630" s="658"/>
      <c r="X630" s="658"/>
      <c r="Y630" s="658"/>
      <c r="Z630" s="658"/>
    </row>
    <row r="631" spans="1:26">
      <c r="A631" s="658"/>
      <c r="B631" s="658"/>
      <c r="C631" s="658"/>
      <c r="D631" s="658"/>
      <c r="E631" s="658"/>
      <c r="F631" s="658"/>
      <c r="G631" s="658"/>
      <c r="H631" s="658"/>
      <c r="I631" s="658"/>
      <c r="J631" s="658"/>
      <c r="K631" s="658"/>
      <c r="L631" s="658"/>
      <c r="M631" s="658"/>
      <c r="N631" s="658"/>
      <c r="O631" s="658"/>
      <c r="P631" s="658"/>
      <c r="Q631" s="658"/>
      <c r="R631" s="658"/>
      <c r="S631" s="658"/>
      <c r="T631" s="658"/>
      <c r="U631" s="658"/>
      <c r="V631" s="658"/>
      <c r="W631" s="658"/>
      <c r="X631" s="658"/>
      <c r="Y631" s="658"/>
      <c r="Z631" s="658"/>
    </row>
    <row r="632" spans="1:26">
      <c r="A632" s="658"/>
      <c r="B632" s="658"/>
      <c r="C632" s="658"/>
      <c r="D632" s="658"/>
      <c r="E632" s="658"/>
      <c r="F632" s="658"/>
      <c r="G632" s="658"/>
      <c r="H632" s="658"/>
      <c r="I632" s="658"/>
      <c r="J632" s="658"/>
      <c r="K632" s="658"/>
      <c r="L632" s="658"/>
      <c r="M632" s="658"/>
      <c r="N632" s="658"/>
      <c r="O632" s="658"/>
      <c r="P632" s="658"/>
      <c r="Q632" s="658"/>
      <c r="R632" s="658"/>
      <c r="S632" s="658"/>
      <c r="T632" s="658"/>
      <c r="U632" s="658"/>
      <c r="V632" s="658"/>
      <c r="W632" s="658"/>
      <c r="X632" s="658"/>
      <c r="Y632" s="658"/>
      <c r="Z632" s="658"/>
    </row>
    <row r="633" spans="1:26">
      <c r="A633" s="658"/>
      <c r="B633" s="658"/>
      <c r="C633" s="658"/>
      <c r="D633" s="658"/>
      <c r="E633" s="658"/>
      <c r="F633" s="658"/>
      <c r="G633" s="658"/>
      <c r="H633" s="658"/>
      <c r="I633" s="658"/>
      <c r="J633" s="658"/>
      <c r="K633" s="658"/>
      <c r="L633" s="658"/>
      <c r="M633" s="658"/>
      <c r="N633" s="658"/>
      <c r="O633" s="658"/>
      <c r="P633" s="658"/>
      <c r="Q633" s="658"/>
      <c r="R633" s="658"/>
      <c r="S633" s="658"/>
      <c r="T633" s="658"/>
      <c r="U633" s="658"/>
      <c r="V633" s="658"/>
      <c r="W633" s="658"/>
      <c r="X633" s="658"/>
      <c r="Y633" s="658"/>
      <c r="Z633" s="658"/>
    </row>
    <row r="634" spans="1:26">
      <c r="A634" s="658"/>
      <c r="B634" s="658"/>
      <c r="C634" s="658"/>
      <c r="D634" s="658"/>
      <c r="E634" s="658"/>
      <c r="F634" s="658"/>
      <c r="G634" s="658"/>
      <c r="H634" s="658"/>
      <c r="I634" s="658"/>
      <c r="J634" s="658"/>
      <c r="K634" s="658"/>
      <c r="L634" s="658"/>
      <c r="M634" s="658"/>
      <c r="N634" s="658"/>
      <c r="O634" s="658"/>
      <c r="P634" s="658"/>
      <c r="Q634" s="658"/>
      <c r="R634" s="658"/>
      <c r="S634" s="658"/>
      <c r="T634" s="658"/>
      <c r="U634" s="658"/>
      <c r="V634" s="658"/>
      <c r="W634" s="658"/>
      <c r="X634" s="658"/>
      <c r="Y634" s="658"/>
      <c r="Z634" s="658"/>
    </row>
    <row r="635" spans="1:26">
      <c r="A635" s="658"/>
      <c r="B635" s="658"/>
      <c r="C635" s="658"/>
      <c r="D635" s="658"/>
      <c r="E635" s="658"/>
      <c r="F635" s="658"/>
      <c r="G635" s="658"/>
      <c r="H635" s="658"/>
      <c r="I635" s="658"/>
      <c r="J635" s="658"/>
      <c r="K635" s="658"/>
      <c r="L635" s="658"/>
      <c r="M635" s="658"/>
      <c r="N635" s="658"/>
      <c r="O635" s="658"/>
      <c r="P635" s="658"/>
      <c r="Q635" s="658"/>
      <c r="R635" s="658"/>
      <c r="S635" s="658"/>
      <c r="T635" s="658"/>
      <c r="U635" s="658"/>
      <c r="V635" s="658"/>
      <c r="W635" s="658"/>
      <c r="X635" s="658"/>
      <c r="Y635" s="658"/>
      <c r="Z635" s="658"/>
    </row>
    <row r="636" spans="1:26">
      <c r="A636" s="658"/>
      <c r="B636" s="658"/>
      <c r="C636" s="658"/>
      <c r="D636" s="658"/>
      <c r="E636" s="658"/>
      <c r="F636" s="658"/>
      <c r="G636" s="658"/>
      <c r="H636" s="658"/>
      <c r="I636" s="658"/>
      <c r="J636" s="658"/>
      <c r="K636" s="658"/>
      <c r="L636" s="658"/>
      <c r="M636" s="658"/>
      <c r="N636" s="658"/>
      <c r="O636" s="658"/>
      <c r="P636" s="658"/>
      <c r="Q636" s="658"/>
      <c r="R636" s="658"/>
      <c r="S636" s="658"/>
      <c r="T636" s="658"/>
      <c r="U636" s="658"/>
      <c r="V636" s="658"/>
      <c r="W636" s="658"/>
      <c r="X636" s="658"/>
      <c r="Y636" s="658"/>
      <c r="Z636" s="658"/>
    </row>
    <row r="637" spans="1:26">
      <c r="A637" s="658"/>
      <c r="B637" s="658"/>
      <c r="C637" s="658"/>
      <c r="D637" s="658"/>
      <c r="E637" s="658"/>
      <c r="F637" s="658"/>
      <c r="G637" s="658"/>
      <c r="H637" s="658"/>
      <c r="I637" s="658"/>
      <c r="J637" s="658"/>
      <c r="K637" s="658"/>
      <c r="L637" s="658"/>
      <c r="M637" s="658"/>
      <c r="N637" s="658"/>
      <c r="O637" s="658"/>
      <c r="P637" s="658"/>
      <c r="Q637" s="658"/>
      <c r="R637" s="658"/>
      <c r="S637" s="658"/>
      <c r="T637" s="658"/>
      <c r="U637" s="658"/>
      <c r="V637" s="658"/>
      <c r="W637" s="658"/>
      <c r="X637" s="658"/>
      <c r="Y637" s="658"/>
      <c r="Z637" s="658"/>
    </row>
    <row r="638" spans="1:26">
      <c r="A638" s="658"/>
      <c r="B638" s="658"/>
      <c r="C638" s="658"/>
      <c r="D638" s="658"/>
      <c r="E638" s="658"/>
      <c r="F638" s="658"/>
      <c r="G638" s="658"/>
      <c r="H638" s="658"/>
      <c r="I638" s="658"/>
      <c r="J638" s="658"/>
      <c r="K638" s="658"/>
      <c r="L638" s="658"/>
      <c r="M638" s="658"/>
      <c r="N638" s="658"/>
      <c r="O638" s="658"/>
      <c r="P638" s="658"/>
      <c r="Q638" s="658"/>
      <c r="R638" s="658"/>
      <c r="S638" s="658"/>
      <c r="T638" s="658"/>
      <c r="U638" s="658"/>
      <c r="V638" s="658"/>
      <c r="W638" s="658"/>
      <c r="X638" s="658"/>
      <c r="Y638" s="658"/>
      <c r="Z638" s="658"/>
    </row>
    <row r="639" spans="1:26">
      <c r="A639" s="658"/>
      <c r="B639" s="658"/>
      <c r="C639" s="658"/>
      <c r="D639" s="658"/>
      <c r="E639" s="658"/>
      <c r="F639" s="658"/>
      <c r="G639" s="658"/>
      <c r="H639" s="658"/>
      <c r="I639" s="658"/>
      <c r="J639" s="658"/>
      <c r="K639" s="658"/>
      <c r="L639" s="658"/>
      <c r="M639" s="658"/>
      <c r="N639" s="658"/>
      <c r="O639" s="658"/>
      <c r="P639" s="658"/>
      <c r="Q639" s="658"/>
      <c r="R639" s="658"/>
      <c r="S639" s="658"/>
      <c r="T639" s="658"/>
      <c r="U639" s="658"/>
      <c r="V639" s="658"/>
      <c r="W639" s="658"/>
      <c r="X639" s="658"/>
      <c r="Y639" s="658"/>
      <c r="Z639" s="658"/>
    </row>
    <row r="640" spans="1:26">
      <c r="A640" s="658"/>
      <c r="B640" s="658"/>
      <c r="C640" s="658"/>
      <c r="D640" s="658"/>
      <c r="E640" s="658"/>
      <c r="F640" s="658"/>
      <c r="G640" s="658"/>
      <c r="H640" s="658"/>
      <c r="I640" s="658"/>
      <c r="J640" s="658"/>
      <c r="K640" s="658"/>
      <c r="L640" s="658"/>
      <c r="M640" s="658"/>
      <c r="N640" s="658"/>
      <c r="O640" s="658"/>
      <c r="P640" s="658"/>
      <c r="Q640" s="658"/>
      <c r="R640" s="658"/>
      <c r="S640" s="658"/>
      <c r="T640" s="658"/>
      <c r="U640" s="658"/>
      <c r="V640" s="658"/>
      <c r="W640" s="658"/>
      <c r="X640" s="658"/>
      <c r="Y640" s="658"/>
      <c r="Z640" s="658"/>
    </row>
    <row r="641" spans="1:26">
      <c r="A641" s="658"/>
      <c r="B641" s="658"/>
      <c r="C641" s="658"/>
      <c r="D641" s="658"/>
      <c r="E641" s="658"/>
      <c r="F641" s="658"/>
      <c r="G641" s="658"/>
      <c r="H641" s="658"/>
      <c r="I641" s="658"/>
      <c r="J641" s="658"/>
      <c r="K641" s="658"/>
      <c r="L641" s="658"/>
      <c r="M641" s="658"/>
      <c r="N641" s="658"/>
      <c r="O641" s="658"/>
      <c r="P641" s="658"/>
      <c r="Q641" s="658"/>
      <c r="R641" s="658"/>
      <c r="S641" s="658"/>
      <c r="T641" s="658"/>
      <c r="U641" s="658"/>
      <c r="V641" s="658"/>
      <c r="W641" s="658"/>
      <c r="X641" s="658"/>
      <c r="Y641" s="658"/>
      <c r="Z641" s="658"/>
    </row>
    <row r="642" spans="1:26">
      <c r="A642" s="658"/>
      <c r="B642" s="658"/>
      <c r="C642" s="658"/>
      <c r="D642" s="658"/>
      <c r="E642" s="658"/>
      <c r="F642" s="658"/>
      <c r="G642" s="658"/>
      <c r="H642" s="658"/>
      <c r="I642" s="658"/>
      <c r="J642" s="658"/>
      <c r="K642" s="658"/>
      <c r="L642" s="658"/>
      <c r="M642" s="658"/>
      <c r="N642" s="658"/>
      <c r="O642" s="658"/>
      <c r="P642" s="658"/>
      <c r="Q642" s="658"/>
      <c r="R642" s="658"/>
      <c r="S642" s="658"/>
      <c r="T642" s="658"/>
      <c r="U642" s="658"/>
      <c r="V642" s="658"/>
      <c r="W642" s="658"/>
      <c r="X642" s="658"/>
      <c r="Y642" s="658"/>
      <c r="Z642" s="658"/>
    </row>
    <row r="643" spans="1:26">
      <c r="A643" s="658"/>
      <c r="B643" s="658"/>
      <c r="C643" s="658"/>
      <c r="D643" s="658"/>
      <c r="E643" s="658"/>
      <c r="F643" s="658"/>
      <c r="G643" s="658"/>
      <c r="H643" s="658"/>
      <c r="I643" s="658"/>
      <c r="J643" s="658"/>
      <c r="K643" s="658"/>
      <c r="L643" s="658"/>
      <c r="M643" s="658"/>
      <c r="N643" s="658"/>
      <c r="O643" s="658"/>
      <c r="P643" s="658"/>
      <c r="Q643" s="658"/>
      <c r="R643" s="658"/>
      <c r="S643" s="658"/>
      <c r="T643" s="658"/>
      <c r="U643" s="658"/>
      <c r="V643" s="658"/>
      <c r="W643" s="658"/>
      <c r="X643" s="658"/>
      <c r="Y643" s="658"/>
      <c r="Z643" s="658"/>
    </row>
    <row r="644" spans="1:26">
      <c r="A644" s="658"/>
      <c r="B644" s="658"/>
      <c r="C644" s="658"/>
      <c r="D644" s="658"/>
      <c r="E644" s="658"/>
      <c r="F644" s="658"/>
      <c r="G644" s="658"/>
      <c r="H644" s="658"/>
      <c r="I644" s="658"/>
      <c r="J644" s="658"/>
      <c r="K644" s="658"/>
      <c r="L644" s="658"/>
      <c r="M644" s="658"/>
      <c r="N644" s="658"/>
      <c r="O644" s="658"/>
      <c r="P644" s="658"/>
      <c r="Q644" s="658"/>
      <c r="R644" s="658"/>
      <c r="S644" s="658"/>
      <c r="T644" s="658"/>
      <c r="U644" s="658"/>
      <c r="V644" s="658"/>
      <c r="W644" s="658"/>
      <c r="X644" s="658"/>
      <c r="Y644" s="658"/>
      <c r="Z644" s="658"/>
    </row>
    <row r="645" spans="1:26">
      <c r="A645" s="658"/>
      <c r="B645" s="658"/>
      <c r="C645" s="658"/>
      <c r="D645" s="658"/>
      <c r="E645" s="658"/>
      <c r="F645" s="658"/>
      <c r="G645" s="658"/>
      <c r="H645" s="658"/>
      <c r="I645" s="658"/>
      <c r="J645" s="658"/>
      <c r="K645" s="658"/>
      <c r="L645" s="658"/>
      <c r="M645" s="658"/>
      <c r="N645" s="658"/>
      <c r="O645" s="658"/>
      <c r="P645" s="658"/>
      <c r="Q645" s="658"/>
      <c r="R645" s="658"/>
      <c r="S645" s="658"/>
      <c r="T645" s="658"/>
      <c r="U645" s="658"/>
      <c r="V645" s="658"/>
      <c r="W645" s="658"/>
      <c r="X645" s="658"/>
      <c r="Y645" s="658"/>
      <c r="Z645" s="658"/>
    </row>
    <row r="646" spans="1:26">
      <c r="A646" s="658"/>
      <c r="B646" s="658"/>
      <c r="C646" s="658"/>
      <c r="D646" s="658"/>
      <c r="E646" s="658"/>
      <c r="F646" s="658"/>
      <c r="G646" s="658"/>
      <c r="H646" s="658"/>
      <c r="I646" s="658"/>
      <c r="J646" s="658"/>
      <c r="K646" s="658"/>
      <c r="L646" s="658"/>
      <c r="M646" s="658"/>
      <c r="N646" s="658"/>
      <c r="O646" s="658"/>
      <c r="P646" s="658"/>
      <c r="Q646" s="658"/>
      <c r="R646" s="658"/>
      <c r="S646" s="658"/>
      <c r="T646" s="658"/>
      <c r="U646" s="658"/>
      <c r="V646" s="658"/>
      <c r="W646" s="658"/>
      <c r="X646" s="658"/>
      <c r="Y646" s="658"/>
      <c r="Z646" s="658"/>
    </row>
    <row r="647" spans="1:26">
      <c r="A647" s="658"/>
      <c r="B647" s="658"/>
      <c r="C647" s="658"/>
      <c r="D647" s="658"/>
      <c r="E647" s="658"/>
      <c r="F647" s="658"/>
      <c r="G647" s="658"/>
      <c r="H647" s="658"/>
      <c r="I647" s="658"/>
      <c r="J647" s="658"/>
      <c r="K647" s="658"/>
      <c r="L647" s="658"/>
      <c r="M647" s="658"/>
      <c r="N647" s="658"/>
      <c r="O647" s="658"/>
      <c r="P647" s="658"/>
      <c r="Q647" s="658"/>
      <c r="R647" s="658"/>
      <c r="S647" s="658"/>
      <c r="T647" s="658"/>
      <c r="U647" s="658"/>
      <c r="V647" s="658"/>
      <c r="W647" s="658"/>
      <c r="X647" s="658"/>
      <c r="Y647" s="658"/>
      <c r="Z647" s="658"/>
    </row>
    <row r="648" spans="1:26">
      <c r="A648" s="658"/>
      <c r="B648" s="658"/>
      <c r="C648" s="658"/>
      <c r="D648" s="658"/>
      <c r="E648" s="658"/>
      <c r="F648" s="658"/>
      <c r="G648" s="658"/>
      <c r="H648" s="658"/>
      <c r="I648" s="658"/>
      <c r="J648" s="658"/>
      <c r="K648" s="658"/>
      <c r="L648" s="658"/>
      <c r="M648" s="658"/>
      <c r="N648" s="658"/>
      <c r="O648" s="658"/>
      <c r="P648" s="658"/>
      <c r="Q648" s="658"/>
      <c r="R648" s="658"/>
      <c r="S648" s="658"/>
      <c r="T648" s="658"/>
      <c r="U648" s="658"/>
      <c r="V648" s="658"/>
      <c r="W648" s="658"/>
      <c r="X648" s="658"/>
      <c r="Y648" s="658"/>
      <c r="Z648" s="658"/>
    </row>
    <row r="649" spans="1:26">
      <c r="A649" s="658"/>
      <c r="B649" s="658"/>
      <c r="C649" s="658"/>
      <c r="D649" s="658"/>
      <c r="E649" s="658"/>
      <c r="F649" s="658"/>
      <c r="G649" s="658"/>
      <c r="H649" s="658"/>
      <c r="I649" s="658"/>
      <c r="J649" s="658"/>
      <c r="K649" s="658"/>
      <c r="L649" s="658"/>
      <c r="M649" s="658"/>
      <c r="N649" s="658"/>
      <c r="O649" s="658"/>
      <c r="P649" s="658"/>
      <c r="Q649" s="658"/>
      <c r="R649" s="658"/>
      <c r="S649" s="658"/>
      <c r="T649" s="658"/>
      <c r="U649" s="658"/>
      <c r="V649" s="658"/>
      <c r="W649" s="658"/>
      <c r="X649" s="658"/>
      <c r="Y649" s="658"/>
      <c r="Z649" s="658"/>
    </row>
    <row r="650" spans="1:26">
      <c r="A650" s="658"/>
      <c r="B650" s="658"/>
      <c r="C650" s="658"/>
      <c r="D650" s="658"/>
      <c r="E650" s="658"/>
      <c r="F650" s="658"/>
      <c r="G650" s="658"/>
      <c r="H650" s="658"/>
      <c r="I650" s="658"/>
      <c r="J650" s="658"/>
      <c r="K650" s="658"/>
      <c r="L650" s="658"/>
      <c r="M650" s="658"/>
      <c r="N650" s="658"/>
      <c r="O650" s="658"/>
      <c r="P650" s="658"/>
      <c r="Q650" s="658"/>
      <c r="R650" s="658"/>
      <c r="S650" s="658"/>
      <c r="T650" s="658"/>
      <c r="U650" s="658"/>
      <c r="V650" s="658"/>
      <c r="W650" s="658"/>
      <c r="X650" s="658"/>
      <c r="Y650" s="658"/>
      <c r="Z650" s="658"/>
    </row>
    <row r="651" spans="1:26">
      <c r="A651" s="658"/>
      <c r="B651" s="658"/>
      <c r="C651" s="658"/>
      <c r="D651" s="658"/>
      <c r="E651" s="658"/>
      <c r="F651" s="658"/>
      <c r="G651" s="658"/>
      <c r="H651" s="658"/>
      <c r="I651" s="658"/>
      <c r="J651" s="658"/>
      <c r="K651" s="658"/>
      <c r="L651" s="658"/>
      <c r="M651" s="658"/>
      <c r="N651" s="658"/>
      <c r="O651" s="658"/>
      <c r="P651" s="658"/>
      <c r="Q651" s="658"/>
      <c r="R651" s="658"/>
      <c r="S651" s="658"/>
      <c r="T651" s="658"/>
      <c r="U651" s="658"/>
      <c r="V651" s="658"/>
      <c r="W651" s="658"/>
      <c r="X651" s="658"/>
      <c r="Y651" s="658"/>
      <c r="Z651" s="658"/>
    </row>
    <row r="652" spans="1:26">
      <c r="A652" s="658"/>
      <c r="B652" s="658"/>
      <c r="C652" s="658"/>
      <c r="D652" s="658"/>
      <c r="E652" s="658"/>
      <c r="F652" s="658"/>
      <c r="G652" s="658"/>
      <c r="H652" s="658"/>
      <c r="I652" s="658"/>
      <c r="J652" s="658"/>
      <c r="K652" s="658"/>
      <c r="L652" s="658"/>
      <c r="M652" s="658"/>
      <c r="N652" s="658"/>
      <c r="O652" s="658"/>
      <c r="P652" s="658"/>
      <c r="Q652" s="658"/>
      <c r="R652" s="658"/>
      <c r="S652" s="658"/>
      <c r="T652" s="658"/>
      <c r="U652" s="658"/>
      <c r="V652" s="658"/>
      <c r="W652" s="658"/>
      <c r="X652" s="658"/>
      <c r="Y652" s="658"/>
      <c r="Z652" s="658"/>
    </row>
    <row r="653" spans="1:26">
      <c r="A653" s="658"/>
      <c r="B653" s="658"/>
      <c r="C653" s="658"/>
      <c r="D653" s="658"/>
      <c r="E653" s="658"/>
      <c r="F653" s="658"/>
      <c r="G653" s="658"/>
      <c r="H653" s="658"/>
      <c r="I653" s="658"/>
      <c r="J653" s="658"/>
      <c r="K653" s="658"/>
      <c r="L653" s="658"/>
      <c r="M653" s="658"/>
      <c r="N653" s="658"/>
      <c r="O653" s="658"/>
      <c r="P653" s="658"/>
      <c r="Q653" s="658"/>
      <c r="R653" s="658"/>
      <c r="S653" s="658"/>
      <c r="T653" s="658"/>
      <c r="U653" s="658"/>
      <c r="V653" s="658"/>
      <c r="W653" s="658"/>
      <c r="X653" s="658"/>
      <c r="Y653" s="658"/>
      <c r="Z653" s="658"/>
    </row>
    <row r="654" spans="1:26">
      <c r="A654" s="658"/>
      <c r="B654" s="658"/>
      <c r="C654" s="658"/>
      <c r="D654" s="658"/>
      <c r="E654" s="658"/>
      <c r="F654" s="658"/>
      <c r="G654" s="658"/>
      <c r="H654" s="658"/>
      <c r="I654" s="658"/>
      <c r="J654" s="658"/>
      <c r="K654" s="658"/>
      <c r="L654" s="658"/>
      <c r="M654" s="658"/>
      <c r="N654" s="658"/>
      <c r="O654" s="658"/>
      <c r="P654" s="658"/>
      <c r="Q654" s="658"/>
      <c r="R654" s="658"/>
      <c r="S654" s="658"/>
      <c r="T654" s="658"/>
      <c r="U654" s="658"/>
      <c r="V654" s="658"/>
      <c r="W654" s="658"/>
      <c r="X654" s="658"/>
      <c r="Y654" s="658"/>
      <c r="Z654" s="658"/>
    </row>
    <row r="655" spans="1:26">
      <c r="A655" s="658"/>
      <c r="B655" s="658"/>
      <c r="C655" s="658"/>
      <c r="D655" s="658"/>
      <c r="E655" s="658"/>
      <c r="F655" s="658"/>
      <c r="G655" s="658"/>
      <c r="H655" s="658"/>
      <c r="I655" s="658"/>
      <c r="J655" s="658"/>
      <c r="K655" s="658"/>
      <c r="L655" s="658"/>
      <c r="M655" s="658"/>
      <c r="N655" s="658"/>
      <c r="O655" s="658"/>
      <c r="P655" s="658"/>
      <c r="Q655" s="658"/>
      <c r="R655" s="658"/>
      <c r="S655" s="658"/>
      <c r="T655" s="658"/>
      <c r="U655" s="658"/>
      <c r="V655" s="658"/>
      <c r="W655" s="658"/>
      <c r="X655" s="658"/>
      <c r="Y655" s="658"/>
      <c r="Z655" s="658"/>
    </row>
    <row r="656" spans="1:26">
      <c r="A656" s="658"/>
      <c r="B656" s="658"/>
      <c r="C656" s="658"/>
      <c r="D656" s="658"/>
      <c r="E656" s="658"/>
      <c r="F656" s="658"/>
      <c r="G656" s="658"/>
      <c r="H656" s="658"/>
      <c r="I656" s="658"/>
      <c r="J656" s="658"/>
      <c r="K656" s="658"/>
      <c r="L656" s="658"/>
      <c r="M656" s="658"/>
      <c r="N656" s="658"/>
      <c r="O656" s="658"/>
      <c r="P656" s="658"/>
      <c r="Q656" s="658"/>
      <c r="R656" s="658"/>
      <c r="S656" s="658"/>
      <c r="T656" s="658"/>
      <c r="U656" s="658"/>
      <c r="V656" s="658"/>
      <c r="W656" s="658"/>
      <c r="X656" s="658"/>
      <c r="Y656" s="658"/>
      <c r="Z656" s="658"/>
    </row>
    <row r="657" spans="1:26">
      <c r="A657" s="658"/>
      <c r="B657" s="658"/>
      <c r="C657" s="658"/>
      <c r="D657" s="658"/>
      <c r="E657" s="658"/>
      <c r="F657" s="658"/>
      <c r="G657" s="658"/>
      <c r="H657" s="658"/>
      <c r="I657" s="658"/>
      <c r="J657" s="658"/>
      <c r="K657" s="658"/>
      <c r="L657" s="658"/>
      <c r="M657" s="658"/>
      <c r="N657" s="658"/>
      <c r="O657" s="658"/>
      <c r="P657" s="658"/>
      <c r="Q657" s="658"/>
      <c r="R657" s="658"/>
      <c r="S657" s="658"/>
      <c r="T657" s="658"/>
      <c r="U657" s="658"/>
      <c r="V657" s="658"/>
      <c r="W657" s="658"/>
      <c r="X657" s="658"/>
      <c r="Y657" s="658"/>
      <c r="Z657" s="658"/>
    </row>
    <row r="658" spans="1:26">
      <c r="A658" s="658"/>
      <c r="B658" s="658"/>
      <c r="C658" s="658"/>
      <c r="D658" s="658"/>
      <c r="E658" s="658"/>
      <c r="F658" s="658"/>
      <c r="G658" s="658"/>
      <c r="H658" s="658"/>
      <c r="I658" s="658"/>
      <c r="J658" s="658"/>
      <c r="K658" s="658"/>
      <c r="L658" s="658"/>
      <c r="M658" s="658"/>
      <c r="N658" s="658"/>
      <c r="O658" s="658"/>
      <c r="P658" s="658"/>
      <c r="Q658" s="658"/>
      <c r="R658" s="658"/>
      <c r="S658" s="658"/>
      <c r="T658" s="658"/>
      <c r="U658" s="658"/>
      <c r="V658" s="658"/>
      <c r="W658" s="658"/>
      <c r="X658" s="658"/>
      <c r="Y658" s="658"/>
      <c r="Z658" s="658"/>
    </row>
    <row r="659" spans="1:26">
      <c r="A659" s="658"/>
      <c r="B659" s="658"/>
      <c r="C659" s="658"/>
      <c r="D659" s="658"/>
      <c r="E659" s="658"/>
      <c r="F659" s="658"/>
      <c r="G659" s="658"/>
      <c r="H659" s="658"/>
      <c r="I659" s="658"/>
      <c r="J659" s="658"/>
      <c r="K659" s="658"/>
      <c r="L659" s="658"/>
      <c r="M659" s="658"/>
      <c r="N659" s="658"/>
      <c r="O659" s="658"/>
      <c r="P659" s="658"/>
      <c r="Q659" s="658"/>
      <c r="R659" s="658"/>
      <c r="S659" s="658"/>
      <c r="T659" s="658"/>
      <c r="U659" s="658"/>
      <c r="V659" s="658"/>
      <c r="W659" s="658"/>
      <c r="X659" s="658"/>
      <c r="Y659" s="658"/>
      <c r="Z659" s="658"/>
    </row>
    <row r="660" spans="1:26">
      <c r="A660" s="658"/>
      <c r="B660" s="658"/>
      <c r="C660" s="658"/>
      <c r="D660" s="658"/>
      <c r="E660" s="658"/>
      <c r="F660" s="658"/>
      <c r="G660" s="658"/>
      <c r="H660" s="658"/>
      <c r="I660" s="658"/>
      <c r="J660" s="658"/>
      <c r="K660" s="658"/>
      <c r="L660" s="658"/>
      <c r="M660" s="658"/>
      <c r="N660" s="658"/>
      <c r="O660" s="658"/>
      <c r="P660" s="658"/>
      <c r="Q660" s="658"/>
      <c r="R660" s="658"/>
      <c r="S660" s="658"/>
      <c r="T660" s="658"/>
      <c r="U660" s="658"/>
      <c r="V660" s="658"/>
      <c r="W660" s="658"/>
      <c r="X660" s="658"/>
      <c r="Y660" s="658"/>
      <c r="Z660" s="658"/>
    </row>
    <row r="661" spans="1:26">
      <c r="A661" s="658"/>
      <c r="B661" s="658"/>
      <c r="C661" s="658"/>
      <c r="D661" s="658"/>
      <c r="E661" s="658"/>
      <c r="F661" s="658"/>
      <c r="G661" s="658"/>
      <c r="H661" s="658"/>
      <c r="I661" s="658"/>
      <c r="J661" s="658"/>
      <c r="K661" s="658"/>
      <c r="L661" s="658"/>
      <c r="M661" s="658"/>
      <c r="N661" s="658"/>
      <c r="O661" s="658"/>
      <c r="P661" s="658"/>
      <c r="Q661" s="658"/>
      <c r="R661" s="658"/>
      <c r="S661" s="658"/>
      <c r="T661" s="658"/>
      <c r="U661" s="658"/>
      <c r="V661" s="658"/>
      <c r="W661" s="658"/>
      <c r="X661" s="658"/>
      <c r="Y661" s="658"/>
      <c r="Z661" s="658"/>
    </row>
    <row r="662" spans="1:26">
      <c r="A662" s="658"/>
      <c r="B662" s="658"/>
      <c r="C662" s="658"/>
      <c r="D662" s="658"/>
      <c r="E662" s="658"/>
      <c r="F662" s="658"/>
      <c r="G662" s="658"/>
      <c r="H662" s="658"/>
      <c r="I662" s="658"/>
      <c r="J662" s="658"/>
      <c r="K662" s="658"/>
      <c r="L662" s="658"/>
      <c r="M662" s="658"/>
      <c r="N662" s="658"/>
      <c r="O662" s="658"/>
      <c r="P662" s="658"/>
      <c r="Q662" s="658"/>
      <c r="R662" s="658"/>
      <c r="S662" s="658"/>
      <c r="T662" s="658"/>
      <c r="U662" s="658"/>
      <c r="V662" s="658"/>
      <c r="W662" s="658"/>
      <c r="X662" s="658"/>
      <c r="Y662" s="658"/>
      <c r="Z662" s="658"/>
    </row>
    <row r="663" spans="1:26">
      <c r="A663" s="658"/>
      <c r="B663" s="658"/>
      <c r="C663" s="658"/>
      <c r="D663" s="658"/>
      <c r="E663" s="658"/>
      <c r="F663" s="658"/>
      <c r="G663" s="658"/>
      <c r="H663" s="658"/>
      <c r="I663" s="658"/>
      <c r="J663" s="658"/>
      <c r="K663" s="658"/>
      <c r="L663" s="658"/>
      <c r="M663" s="658"/>
      <c r="N663" s="658"/>
      <c r="O663" s="658"/>
      <c r="P663" s="658"/>
      <c r="Q663" s="658"/>
      <c r="R663" s="658"/>
      <c r="S663" s="658"/>
      <c r="T663" s="658"/>
      <c r="U663" s="658"/>
      <c r="V663" s="658"/>
      <c r="W663" s="658"/>
      <c r="X663" s="658"/>
      <c r="Y663" s="658"/>
      <c r="Z663" s="658"/>
    </row>
    <row r="664" spans="1:26">
      <c r="A664" s="658"/>
      <c r="B664" s="658"/>
      <c r="C664" s="658"/>
      <c r="D664" s="658"/>
      <c r="E664" s="658"/>
      <c r="F664" s="658"/>
      <c r="G664" s="658"/>
      <c r="H664" s="658"/>
      <c r="I664" s="658"/>
      <c r="J664" s="658"/>
      <c r="K664" s="658"/>
      <c r="L664" s="658"/>
      <c r="M664" s="658"/>
      <c r="N664" s="658"/>
      <c r="O664" s="658"/>
      <c r="P664" s="658"/>
      <c r="Q664" s="658"/>
      <c r="R664" s="658"/>
      <c r="S664" s="658"/>
      <c r="T664" s="658"/>
      <c r="U664" s="658"/>
      <c r="V664" s="658"/>
      <c r="W664" s="658"/>
      <c r="X664" s="658"/>
      <c r="Y664" s="658"/>
      <c r="Z664" s="658"/>
    </row>
    <row r="665" spans="1:26">
      <c r="A665" s="658"/>
      <c r="B665" s="658"/>
      <c r="C665" s="658"/>
      <c r="D665" s="658"/>
      <c r="E665" s="658"/>
      <c r="F665" s="658"/>
      <c r="G665" s="658"/>
      <c r="H665" s="658"/>
      <c r="I665" s="658"/>
      <c r="J665" s="658"/>
      <c r="K665" s="658"/>
      <c r="L665" s="658"/>
      <c r="M665" s="658"/>
      <c r="N665" s="658"/>
      <c r="O665" s="658"/>
      <c r="P665" s="658"/>
      <c r="Q665" s="658"/>
      <c r="R665" s="658"/>
      <c r="S665" s="658"/>
      <c r="T665" s="658"/>
      <c r="U665" s="658"/>
      <c r="V665" s="658"/>
      <c r="W665" s="658"/>
      <c r="X665" s="658"/>
      <c r="Y665" s="658"/>
      <c r="Z665" s="658"/>
    </row>
    <row r="666" spans="1:26">
      <c r="A666" s="658"/>
      <c r="B666" s="658"/>
      <c r="C666" s="658"/>
      <c r="D666" s="658"/>
      <c r="E666" s="658"/>
      <c r="F666" s="658"/>
      <c r="G666" s="658"/>
      <c r="H666" s="658"/>
      <c r="I666" s="658"/>
      <c r="J666" s="658"/>
      <c r="K666" s="658"/>
      <c r="L666" s="658"/>
      <c r="M666" s="658"/>
      <c r="N666" s="658"/>
      <c r="O666" s="658"/>
      <c r="P666" s="658"/>
      <c r="Q666" s="658"/>
      <c r="R666" s="658"/>
      <c r="S666" s="658"/>
      <c r="T666" s="658"/>
      <c r="U666" s="658"/>
      <c r="V666" s="658"/>
      <c r="W666" s="658"/>
      <c r="X666" s="658"/>
      <c r="Y666" s="658"/>
      <c r="Z666" s="658"/>
    </row>
    <row r="667" spans="1:26">
      <c r="A667" s="658"/>
      <c r="B667" s="658"/>
      <c r="C667" s="658"/>
      <c r="D667" s="658"/>
      <c r="E667" s="658"/>
      <c r="F667" s="658"/>
      <c r="G667" s="658"/>
      <c r="H667" s="658"/>
      <c r="I667" s="658"/>
      <c r="J667" s="658"/>
      <c r="K667" s="658"/>
      <c r="L667" s="658"/>
      <c r="M667" s="658"/>
      <c r="N667" s="658"/>
      <c r="O667" s="658"/>
      <c r="P667" s="658"/>
      <c r="Q667" s="658"/>
      <c r="R667" s="658"/>
      <c r="S667" s="658"/>
      <c r="T667" s="658"/>
      <c r="U667" s="658"/>
      <c r="V667" s="658"/>
      <c r="W667" s="658"/>
      <c r="X667" s="658"/>
      <c r="Y667" s="658"/>
      <c r="Z667" s="658"/>
    </row>
    <row r="668" spans="1:26">
      <c r="A668" s="658"/>
      <c r="B668" s="658"/>
      <c r="C668" s="658"/>
      <c r="D668" s="658"/>
      <c r="E668" s="658"/>
      <c r="F668" s="658"/>
      <c r="G668" s="658"/>
      <c r="H668" s="658"/>
      <c r="I668" s="658"/>
      <c r="J668" s="658"/>
      <c r="K668" s="658"/>
      <c r="L668" s="658"/>
      <c r="M668" s="658"/>
      <c r="N668" s="658"/>
      <c r="O668" s="658"/>
      <c r="P668" s="658"/>
      <c r="Q668" s="658"/>
      <c r="R668" s="658"/>
      <c r="S668" s="658"/>
      <c r="T668" s="658"/>
      <c r="U668" s="658"/>
      <c r="V668" s="658"/>
      <c r="W668" s="658"/>
      <c r="X668" s="658"/>
      <c r="Y668" s="658"/>
      <c r="Z668" s="658"/>
    </row>
    <row r="669" spans="1:26">
      <c r="A669" s="658"/>
      <c r="B669" s="658"/>
      <c r="C669" s="658"/>
      <c r="D669" s="658"/>
      <c r="E669" s="658"/>
      <c r="F669" s="658"/>
      <c r="G669" s="658"/>
      <c r="H669" s="658"/>
      <c r="I669" s="658"/>
      <c r="J669" s="658"/>
      <c r="K669" s="658"/>
      <c r="L669" s="658"/>
      <c r="M669" s="658"/>
      <c r="N669" s="658"/>
      <c r="O669" s="658"/>
      <c r="P669" s="658"/>
      <c r="Q669" s="658"/>
      <c r="R669" s="658"/>
      <c r="S669" s="658"/>
      <c r="T669" s="658"/>
      <c r="U669" s="658"/>
      <c r="V669" s="658"/>
      <c r="W669" s="658"/>
      <c r="X669" s="658"/>
      <c r="Y669" s="658"/>
      <c r="Z669" s="658"/>
    </row>
    <row r="670" spans="1:26">
      <c r="A670" s="658"/>
      <c r="B670" s="658"/>
      <c r="C670" s="658"/>
      <c r="D670" s="658"/>
      <c r="E670" s="658"/>
      <c r="F670" s="658"/>
      <c r="G670" s="658"/>
      <c r="H670" s="658"/>
      <c r="I670" s="658"/>
      <c r="J670" s="658"/>
      <c r="K670" s="658"/>
      <c r="L670" s="658"/>
      <c r="M670" s="658"/>
      <c r="N670" s="658"/>
      <c r="O670" s="658"/>
      <c r="P670" s="658"/>
      <c r="Q670" s="658"/>
      <c r="R670" s="658"/>
      <c r="S670" s="658"/>
      <c r="T670" s="658"/>
      <c r="U670" s="658"/>
      <c r="V670" s="658"/>
      <c r="W670" s="658"/>
      <c r="X670" s="658"/>
      <c r="Y670" s="658"/>
      <c r="Z670" s="658"/>
    </row>
    <row r="671" spans="1:26">
      <c r="A671" s="658"/>
      <c r="B671" s="658"/>
      <c r="C671" s="658"/>
      <c r="D671" s="658"/>
      <c r="E671" s="658"/>
      <c r="F671" s="658"/>
      <c r="G671" s="658"/>
      <c r="H671" s="658"/>
      <c r="I671" s="658"/>
      <c r="J671" s="658"/>
      <c r="K671" s="658"/>
      <c r="L671" s="658"/>
      <c r="M671" s="658"/>
      <c r="N671" s="658"/>
      <c r="O671" s="658"/>
      <c r="P671" s="658"/>
      <c r="Q671" s="658"/>
      <c r="R671" s="658"/>
      <c r="S671" s="658"/>
      <c r="T671" s="658"/>
      <c r="U671" s="658"/>
      <c r="V671" s="658"/>
      <c r="W671" s="658"/>
      <c r="X671" s="658"/>
      <c r="Y671" s="658"/>
      <c r="Z671" s="658"/>
    </row>
    <row r="672" spans="1:26">
      <c r="A672" s="658"/>
      <c r="B672" s="658"/>
      <c r="C672" s="658"/>
      <c r="D672" s="658"/>
      <c r="E672" s="658"/>
      <c r="F672" s="658"/>
      <c r="G672" s="658"/>
      <c r="H672" s="658"/>
      <c r="I672" s="658"/>
      <c r="J672" s="658"/>
      <c r="K672" s="658"/>
      <c r="L672" s="658"/>
      <c r="M672" s="658"/>
      <c r="N672" s="658"/>
      <c r="O672" s="658"/>
      <c r="P672" s="658"/>
      <c r="Q672" s="658"/>
      <c r="R672" s="658"/>
      <c r="S672" s="658"/>
      <c r="T672" s="658"/>
      <c r="U672" s="658"/>
      <c r="V672" s="658"/>
      <c r="W672" s="658"/>
      <c r="X672" s="658"/>
      <c r="Y672" s="658"/>
      <c r="Z672" s="658"/>
    </row>
    <row r="673" spans="1:26">
      <c r="A673" s="658"/>
      <c r="B673" s="658"/>
      <c r="C673" s="658"/>
      <c r="D673" s="658"/>
      <c r="E673" s="658"/>
      <c r="F673" s="658"/>
      <c r="G673" s="658"/>
      <c r="H673" s="658"/>
      <c r="I673" s="658"/>
      <c r="J673" s="658"/>
      <c r="K673" s="658"/>
      <c r="L673" s="658"/>
      <c r="M673" s="658"/>
      <c r="N673" s="658"/>
      <c r="O673" s="658"/>
      <c r="P673" s="658"/>
      <c r="Q673" s="658"/>
      <c r="R673" s="658"/>
      <c r="S673" s="658"/>
      <c r="T673" s="658"/>
      <c r="U673" s="658"/>
      <c r="V673" s="658"/>
      <c r="W673" s="658"/>
      <c r="X673" s="658"/>
      <c r="Y673" s="658"/>
      <c r="Z673" s="658"/>
    </row>
    <row r="674" spans="1:26">
      <c r="A674" s="658"/>
      <c r="B674" s="658"/>
      <c r="C674" s="658"/>
      <c r="D674" s="658"/>
      <c r="E674" s="658"/>
      <c r="F674" s="658"/>
      <c r="G674" s="658"/>
      <c r="H674" s="658"/>
      <c r="I674" s="658"/>
      <c r="J674" s="658"/>
      <c r="K674" s="658"/>
      <c r="L674" s="658"/>
      <c r="M674" s="658"/>
      <c r="N674" s="658"/>
      <c r="O674" s="658"/>
      <c r="P674" s="658"/>
      <c r="Q674" s="658"/>
      <c r="R674" s="658"/>
      <c r="S674" s="658"/>
      <c r="T674" s="658"/>
      <c r="U674" s="658"/>
      <c r="V674" s="658"/>
      <c r="W674" s="658"/>
      <c r="X674" s="658"/>
      <c r="Y674" s="658"/>
      <c r="Z674" s="658"/>
    </row>
    <row r="675" spans="1:26">
      <c r="A675" s="658"/>
      <c r="B675" s="658"/>
      <c r="C675" s="658"/>
      <c r="D675" s="658"/>
      <c r="E675" s="658"/>
      <c r="F675" s="658"/>
      <c r="G675" s="658"/>
      <c r="H675" s="658"/>
      <c r="I675" s="658"/>
      <c r="J675" s="658"/>
      <c r="K675" s="658"/>
      <c r="L675" s="658"/>
      <c r="M675" s="658"/>
      <c r="N675" s="658"/>
      <c r="O675" s="658"/>
      <c r="P675" s="658"/>
      <c r="Q675" s="658"/>
      <c r="R675" s="658"/>
      <c r="S675" s="658"/>
      <c r="T675" s="658"/>
      <c r="U675" s="658"/>
      <c r="V675" s="658"/>
      <c r="W675" s="658"/>
      <c r="X675" s="658"/>
      <c r="Y675" s="658"/>
      <c r="Z675" s="658"/>
    </row>
    <row r="676" spans="1:26">
      <c r="A676" s="658"/>
      <c r="B676" s="658"/>
      <c r="C676" s="658"/>
      <c r="D676" s="658"/>
      <c r="E676" s="658"/>
      <c r="F676" s="658"/>
      <c r="G676" s="658"/>
      <c r="H676" s="658"/>
      <c r="I676" s="658"/>
      <c r="J676" s="658"/>
      <c r="K676" s="658"/>
      <c r="L676" s="658"/>
      <c r="M676" s="658"/>
      <c r="N676" s="658"/>
      <c r="O676" s="658"/>
      <c r="P676" s="658"/>
      <c r="Q676" s="658"/>
      <c r="R676" s="658"/>
      <c r="S676" s="658"/>
      <c r="T676" s="658"/>
      <c r="U676" s="658"/>
      <c r="V676" s="658"/>
      <c r="W676" s="658"/>
      <c r="X676" s="658"/>
      <c r="Y676" s="658"/>
      <c r="Z676" s="658"/>
    </row>
    <row r="677" spans="1:26">
      <c r="A677" s="658"/>
      <c r="B677" s="658"/>
      <c r="C677" s="658"/>
      <c r="D677" s="658"/>
      <c r="E677" s="658"/>
      <c r="F677" s="658"/>
      <c r="G677" s="658"/>
      <c r="H677" s="658"/>
      <c r="I677" s="658"/>
      <c r="J677" s="658"/>
      <c r="K677" s="658"/>
      <c r="L677" s="658"/>
      <c r="M677" s="658"/>
      <c r="N677" s="658"/>
      <c r="O677" s="658"/>
      <c r="P677" s="658"/>
      <c r="Q677" s="658"/>
      <c r="R677" s="658"/>
      <c r="S677" s="658"/>
      <c r="T677" s="658"/>
      <c r="U677" s="658"/>
      <c r="V677" s="658"/>
      <c r="W677" s="658"/>
      <c r="X677" s="658"/>
      <c r="Y677" s="658"/>
      <c r="Z677" s="658"/>
    </row>
    <row r="678" spans="1:26">
      <c r="A678" s="658"/>
      <c r="B678" s="658"/>
      <c r="C678" s="658"/>
      <c r="D678" s="658"/>
      <c r="E678" s="658"/>
      <c r="F678" s="658"/>
      <c r="G678" s="658"/>
      <c r="H678" s="658"/>
      <c r="I678" s="658"/>
      <c r="J678" s="658"/>
      <c r="K678" s="658"/>
      <c r="L678" s="658"/>
      <c r="M678" s="658"/>
      <c r="N678" s="658"/>
      <c r="O678" s="658"/>
      <c r="P678" s="658"/>
      <c r="Q678" s="658"/>
      <c r="R678" s="658"/>
      <c r="S678" s="658"/>
      <c r="T678" s="658"/>
      <c r="U678" s="658"/>
      <c r="V678" s="658"/>
      <c r="W678" s="658"/>
      <c r="X678" s="658"/>
      <c r="Y678" s="658"/>
      <c r="Z678" s="658"/>
    </row>
    <row r="679" spans="1:26">
      <c r="A679" s="658"/>
      <c r="B679" s="658"/>
      <c r="C679" s="658"/>
      <c r="D679" s="658"/>
      <c r="E679" s="658"/>
      <c r="F679" s="658"/>
      <c r="G679" s="658"/>
      <c r="H679" s="658"/>
      <c r="I679" s="658"/>
      <c r="J679" s="658"/>
      <c r="K679" s="658"/>
      <c r="L679" s="658"/>
      <c r="M679" s="658"/>
      <c r="N679" s="658"/>
      <c r="O679" s="658"/>
      <c r="P679" s="658"/>
      <c r="Q679" s="658"/>
      <c r="R679" s="658"/>
      <c r="S679" s="658"/>
      <c r="T679" s="658"/>
      <c r="U679" s="658"/>
      <c r="V679" s="658"/>
      <c r="W679" s="658"/>
      <c r="X679" s="658"/>
      <c r="Y679" s="658"/>
      <c r="Z679" s="658"/>
    </row>
    <row r="680" spans="1:26">
      <c r="A680" s="658"/>
      <c r="B680" s="658"/>
      <c r="C680" s="658"/>
      <c r="D680" s="658"/>
      <c r="E680" s="658"/>
      <c r="F680" s="658"/>
      <c r="G680" s="658"/>
      <c r="H680" s="658"/>
      <c r="I680" s="658"/>
      <c r="J680" s="658"/>
      <c r="K680" s="658"/>
      <c r="L680" s="658"/>
      <c r="M680" s="658"/>
      <c r="N680" s="658"/>
      <c r="O680" s="658"/>
      <c r="P680" s="658"/>
      <c r="Q680" s="658"/>
      <c r="R680" s="658"/>
      <c r="S680" s="658"/>
      <c r="T680" s="658"/>
      <c r="U680" s="658"/>
      <c r="V680" s="658"/>
      <c r="W680" s="658"/>
      <c r="X680" s="658"/>
      <c r="Y680" s="658"/>
      <c r="Z680" s="658"/>
    </row>
    <row r="681" spans="1:26">
      <c r="A681" s="658"/>
      <c r="B681" s="658"/>
      <c r="C681" s="658"/>
      <c r="D681" s="658"/>
      <c r="E681" s="658"/>
      <c r="F681" s="658"/>
      <c r="G681" s="658"/>
      <c r="H681" s="658"/>
      <c r="I681" s="658"/>
      <c r="J681" s="658"/>
      <c r="K681" s="658"/>
      <c r="L681" s="658"/>
      <c r="M681" s="658"/>
      <c r="N681" s="658"/>
      <c r="O681" s="658"/>
      <c r="P681" s="658"/>
      <c r="Q681" s="658"/>
      <c r="R681" s="658"/>
      <c r="S681" s="658"/>
      <c r="T681" s="658"/>
      <c r="U681" s="658"/>
      <c r="V681" s="658"/>
      <c r="W681" s="658"/>
      <c r="X681" s="658"/>
      <c r="Y681" s="658"/>
      <c r="Z681" s="658"/>
    </row>
    <row r="682" spans="1:26">
      <c r="A682" s="658"/>
      <c r="B682" s="658"/>
      <c r="C682" s="658"/>
      <c r="D682" s="658"/>
      <c r="E682" s="658"/>
      <c r="F682" s="658"/>
      <c r="G682" s="658"/>
      <c r="H682" s="658"/>
      <c r="I682" s="658"/>
      <c r="J682" s="658"/>
      <c r="K682" s="658"/>
      <c r="L682" s="658"/>
      <c r="M682" s="658"/>
      <c r="N682" s="658"/>
      <c r="O682" s="658"/>
      <c r="P682" s="658"/>
      <c r="Q682" s="658"/>
      <c r="R682" s="658"/>
      <c r="S682" s="658"/>
      <c r="T682" s="658"/>
      <c r="U682" s="658"/>
      <c r="V682" s="658"/>
      <c r="W682" s="658"/>
      <c r="X682" s="658"/>
      <c r="Y682" s="658"/>
      <c r="Z682" s="658"/>
    </row>
    <row r="683" spans="1:26">
      <c r="A683" s="658"/>
      <c r="B683" s="658"/>
      <c r="C683" s="658"/>
      <c r="D683" s="658"/>
      <c r="E683" s="658"/>
      <c r="F683" s="658"/>
      <c r="G683" s="658"/>
      <c r="H683" s="658"/>
      <c r="I683" s="658"/>
      <c r="J683" s="658"/>
      <c r="K683" s="658"/>
      <c r="L683" s="658"/>
      <c r="M683" s="658"/>
      <c r="N683" s="658"/>
      <c r="O683" s="658"/>
      <c r="P683" s="658"/>
      <c r="Q683" s="658"/>
      <c r="R683" s="658"/>
      <c r="S683" s="658"/>
      <c r="T683" s="658"/>
      <c r="U683" s="658"/>
      <c r="V683" s="658"/>
      <c r="W683" s="658"/>
      <c r="X683" s="658"/>
      <c r="Y683" s="658"/>
      <c r="Z683" s="658"/>
    </row>
    <row r="684" spans="1:26">
      <c r="A684" s="658"/>
      <c r="B684" s="658"/>
      <c r="C684" s="658"/>
      <c r="D684" s="658"/>
      <c r="E684" s="658"/>
      <c r="F684" s="658"/>
      <c r="G684" s="658"/>
      <c r="H684" s="658"/>
      <c r="I684" s="658"/>
      <c r="J684" s="658"/>
      <c r="K684" s="658"/>
      <c r="L684" s="658"/>
      <c r="M684" s="658"/>
      <c r="N684" s="658"/>
      <c r="O684" s="658"/>
      <c r="P684" s="658"/>
      <c r="Q684" s="658"/>
      <c r="R684" s="658"/>
      <c r="S684" s="658"/>
      <c r="T684" s="658"/>
      <c r="U684" s="658"/>
      <c r="V684" s="658"/>
      <c r="W684" s="658"/>
      <c r="X684" s="658"/>
      <c r="Y684" s="658"/>
      <c r="Z684" s="658"/>
    </row>
    <row r="685" spans="1:26">
      <c r="A685" s="658"/>
      <c r="B685" s="658"/>
      <c r="C685" s="658"/>
      <c r="D685" s="658"/>
      <c r="E685" s="658"/>
      <c r="F685" s="658"/>
      <c r="G685" s="658"/>
      <c r="H685" s="658"/>
      <c r="I685" s="658"/>
      <c r="J685" s="658"/>
      <c r="K685" s="658"/>
      <c r="L685" s="658"/>
      <c r="M685" s="658"/>
      <c r="N685" s="658"/>
      <c r="O685" s="658"/>
      <c r="P685" s="658"/>
      <c r="Q685" s="658"/>
      <c r="R685" s="658"/>
      <c r="S685" s="658"/>
      <c r="T685" s="658"/>
      <c r="U685" s="658"/>
      <c r="V685" s="658"/>
      <c r="W685" s="658"/>
      <c r="X685" s="658"/>
      <c r="Y685" s="658"/>
      <c r="Z685" s="658"/>
    </row>
    <row r="686" spans="1:26">
      <c r="A686" s="658"/>
      <c r="B686" s="658"/>
      <c r="C686" s="658"/>
      <c r="D686" s="658"/>
      <c r="E686" s="658"/>
      <c r="F686" s="658"/>
      <c r="G686" s="658"/>
      <c r="H686" s="658"/>
      <c r="I686" s="658"/>
      <c r="J686" s="658"/>
      <c r="K686" s="658"/>
      <c r="L686" s="658"/>
      <c r="M686" s="658"/>
      <c r="N686" s="658"/>
      <c r="O686" s="658"/>
      <c r="P686" s="658"/>
      <c r="Q686" s="658"/>
      <c r="R686" s="658"/>
      <c r="S686" s="658"/>
      <c r="T686" s="658"/>
      <c r="U686" s="658"/>
      <c r="V686" s="658"/>
      <c r="W686" s="658"/>
      <c r="X686" s="658"/>
      <c r="Y686" s="658"/>
      <c r="Z686" s="658"/>
    </row>
    <row r="687" spans="1:26">
      <c r="A687" s="658"/>
      <c r="B687" s="658"/>
      <c r="C687" s="658"/>
      <c r="D687" s="658"/>
      <c r="E687" s="658"/>
      <c r="F687" s="658"/>
      <c r="G687" s="658"/>
      <c r="H687" s="658"/>
      <c r="I687" s="658"/>
      <c r="J687" s="658"/>
      <c r="K687" s="658"/>
      <c r="L687" s="658"/>
      <c r="M687" s="658"/>
      <c r="N687" s="658"/>
      <c r="O687" s="658"/>
      <c r="P687" s="658"/>
      <c r="Q687" s="658"/>
      <c r="R687" s="658"/>
      <c r="S687" s="658"/>
      <c r="T687" s="658"/>
      <c r="U687" s="658"/>
      <c r="V687" s="658"/>
      <c r="W687" s="658"/>
      <c r="X687" s="658"/>
      <c r="Y687" s="658"/>
      <c r="Z687" s="658"/>
    </row>
    <row r="688" spans="1:26">
      <c r="A688" s="658"/>
      <c r="B688" s="658"/>
      <c r="C688" s="658"/>
      <c r="D688" s="658"/>
      <c r="E688" s="658"/>
      <c r="F688" s="658"/>
      <c r="G688" s="658"/>
      <c r="H688" s="658"/>
      <c r="I688" s="658"/>
      <c r="J688" s="658"/>
      <c r="K688" s="658"/>
      <c r="L688" s="658"/>
      <c r="M688" s="658"/>
      <c r="N688" s="658"/>
      <c r="O688" s="658"/>
      <c r="P688" s="658"/>
      <c r="Q688" s="658"/>
      <c r="R688" s="658"/>
      <c r="S688" s="658"/>
      <c r="T688" s="658"/>
      <c r="U688" s="658"/>
      <c r="V688" s="658"/>
      <c r="W688" s="658"/>
      <c r="X688" s="658"/>
      <c r="Y688" s="658"/>
      <c r="Z688" s="658"/>
    </row>
    <row r="689" spans="1:26">
      <c r="A689" s="658"/>
      <c r="B689" s="658"/>
      <c r="C689" s="658"/>
      <c r="D689" s="658"/>
      <c r="E689" s="658"/>
      <c r="F689" s="658"/>
      <c r="G689" s="658"/>
      <c r="H689" s="658"/>
      <c r="I689" s="658"/>
      <c r="J689" s="658"/>
      <c r="K689" s="658"/>
      <c r="L689" s="658"/>
      <c r="M689" s="658"/>
      <c r="N689" s="658"/>
      <c r="O689" s="658"/>
      <c r="P689" s="658"/>
      <c r="Q689" s="658"/>
      <c r="R689" s="658"/>
      <c r="S689" s="658"/>
      <c r="T689" s="658"/>
      <c r="U689" s="658"/>
      <c r="V689" s="658"/>
      <c r="W689" s="658"/>
      <c r="X689" s="658"/>
      <c r="Y689" s="658"/>
      <c r="Z689" s="658"/>
    </row>
    <row r="690" spans="1:26">
      <c r="A690" s="658"/>
      <c r="B690" s="658"/>
      <c r="C690" s="658"/>
      <c r="D690" s="658"/>
      <c r="E690" s="658"/>
      <c r="F690" s="658"/>
      <c r="G690" s="658"/>
      <c r="H690" s="658"/>
      <c r="I690" s="658"/>
      <c r="J690" s="658"/>
      <c r="K690" s="658"/>
      <c r="L690" s="658"/>
      <c r="M690" s="658"/>
      <c r="N690" s="658"/>
      <c r="O690" s="658"/>
      <c r="P690" s="658"/>
      <c r="Q690" s="658"/>
      <c r="R690" s="658"/>
      <c r="S690" s="658"/>
      <c r="T690" s="658"/>
      <c r="U690" s="658"/>
      <c r="V690" s="658"/>
      <c r="W690" s="658"/>
      <c r="X690" s="658"/>
      <c r="Y690" s="658"/>
      <c r="Z690" s="658"/>
    </row>
    <row r="691" spans="1:26">
      <c r="A691" s="658"/>
      <c r="B691" s="658"/>
      <c r="C691" s="658"/>
      <c r="D691" s="658"/>
      <c r="E691" s="658"/>
      <c r="F691" s="658"/>
      <c r="G691" s="658"/>
      <c r="H691" s="658"/>
      <c r="I691" s="658"/>
      <c r="J691" s="658"/>
      <c r="K691" s="658"/>
      <c r="L691" s="658"/>
      <c r="M691" s="658"/>
      <c r="N691" s="658"/>
      <c r="O691" s="658"/>
      <c r="P691" s="658"/>
      <c r="Q691" s="658"/>
      <c r="R691" s="658"/>
      <c r="S691" s="658"/>
      <c r="T691" s="658"/>
      <c r="U691" s="658"/>
      <c r="V691" s="658"/>
      <c r="W691" s="658"/>
      <c r="X691" s="658"/>
      <c r="Y691" s="658"/>
      <c r="Z691" s="658"/>
    </row>
    <row r="692" spans="1:26">
      <c r="A692" s="658"/>
      <c r="B692" s="658"/>
      <c r="C692" s="658"/>
      <c r="D692" s="658"/>
      <c r="E692" s="658"/>
      <c r="F692" s="658"/>
      <c r="G692" s="658"/>
      <c r="H692" s="658"/>
      <c r="I692" s="658"/>
      <c r="J692" s="658"/>
      <c r="K692" s="658"/>
      <c r="L692" s="658"/>
      <c r="M692" s="658"/>
      <c r="N692" s="658"/>
      <c r="O692" s="658"/>
      <c r="P692" s="658"/>
      <c r="Q692" s="658"/>
      <c r="R692" s="658"/>
      <c r="S692" s="658"/>
      <c r="T692" s="658"/>
      <c r="U692" s="658"/>
      <c r="V692" s="658"/>
      <c r="W692" s="658"/>
      <c r="X692" s="658"/>
      <c r="Y692" s="658"/>
      <c r="Z692" s="658"/>
    </row>
    <row r="693" spans="1:26">
      <c r="A693" s="658"/>
      <c r="B693" s="658"/>
      <c r="C693" s="658"/>
      <c r="D693" s="658"/>
      <c r="E693" s="658"/>
      <c r="F693" s="658"/>
      <c r="G693" s="658"/>
      <c r="H693" s="658"/>
      <c r="I693" s="658"/>
      <c r="J693" s="658"/>
      <c r="K693" s="658"/>
      <c r="L693" s="658"/>
      <c r="M693" s="658"/>
      <c r="N693" s="658"/>
      <c r="O693" s="658"/>
      <c r="P693" s="658"/>
      <c r="Q693" s="658"/>
      <c r="R693" s="658"/>
      <c r="S693" s="658"/>
      <c r="T693" s="658"/>
      <c r="U693" s="658"/>
      <c r="V693" s="658"/>
      <c r="W693" s="658"/>
      <c r="X693" s="658"/>
      <c r="Y693" s="658"/>
      <c r="Z693" s="658"/>
    </row>
    <row r="694" spans="1:26">
      <c r="A694" s="658"/>
      <c r="B694" s="658"/>
      <c r="C694" s="658"/>
      <c r="D694" s="658"/>
      <c r="E694" s="658"/>
      <c r="F694" s="658"/>
      <c r="G694" s="658"/>
      <c r="H694" s="658"/>
      <c r="I694" s="658"/>
      <c r="J694" s="658"/>
      <c r="K694" s="658"/>
      <c r="L694" s="658"/>
      <c r="M694" s="658"/>
      <c r="N694" s="658"/>
      <c r="O694" s="658"/>
      <c r="P694" s="658"/>
      <c r="Q694" s="658"/>
      <c r="R694" s="658"/>
      <c r="S694" s="658"/>
      <c r="T694" s="658"/>
      <c r="U694" s="658"/>
      <c r="V694" s="658"/>
      <c r="W694" s="658"/>
      <c r="X694" s="658"/>
      <c r="Y694" s="658"/>
      <c r="Z694" s="658"/>
    </row>
    <row r="695" spans="1:26">
      <c r="A695" s="658"/>
      <c r="B695" s="658"/>
      <c r="C695" s="658"/>
      <c r="D695" s="658"/>
      <c r="E695" s="658"/>
      <c r="F695" s="658"/>
      <c r="G695" s="658"/>
      <c r="H695" s="658"/>
      <c r="I695" s="658"/>
      <c r="J695" s="658"/>
      <c r="K695" s="658"/>
      <c r="L695" s="658"/>
      <c r="M695" s="658"/>
      <c r="N695" s="658"/>
      <c r="O695" s="658"/>
      <c r="P695" s="658"/>
      <c r="Q695" s="658"/>
      <c r="R695" s="658"/>
      <c r="S695" s="658"/>
      <c r="T695" s="658"/>
      <c r="U695" s="658"/>
      <c r="V695" s="658"/>
      <c r="W695" s="658"/>
      <c r="X695" s="658"/>
      <c r="Y695" s="658"/>
      <c r="Z695" s="658"/>
    </row>
    <row r="696" spans="1:26">
      <c r="A696" s="658"/>
      <c r="B696" s="658"/>
      <c r="C696" s="658"/>
      <c r="D696" s="658"/>
      <c r="E696" s="658"/>
      <c r="F696" s="658"/>
      <c r="G696" s="658"/>
      <c r="H696" s="658"/>
      <c r="I696" s="658"/>
      <c r="J696" s="658"/>
      <c r="K696" s="658"/>
      <c r="L696" s="658"/>
      <c r="M696" s="658"/>
      <c r="N696" s="658"/>
      <c r="O696" s="658"/>
      <c r="P696" s="658"/>
      <c r="Q696" s="658"/>
      <c r="R696" s="658"/>
      <c r="S696" s="658"/>
      <c r="T696" s="658"/>
      <c r="U696" s="658"/>
      <c r="V696" s="658"/>
      <c r="W696" s="658"/>
      <c r="X696" s="658"/>
      <c r="Y696" s="658"/>
      <c r="Z696" s="658"/>
    </row>
    <row r="697" spans="1:26">
      <c r="A697" s="658"/>
      <c r="B697" s="658"/>
      <c r="C697" s="658"/>
      <c r="D697" s="658"/>
      <c r="E697" s="658"/>
      <c r="F697" s="658"/>
      <c r="G697" s="658"/>
      <c r="H697" s="658"/>
      <c r="I697" s="658"/>
      <c r="J697" s="658"/>
      <c r="K697" s="658"/>
      <c r="L697" s="658"/>
      <c r="M697" s="658"/>
      <c r="N697" s="658"/>
      <c r="O697" s="658"/>
      <c r="P697" s="658"/>
      <c r="Q697" s="658"/>
      <c r="R697" s="658"/>
      <c r="S697" s="658"/>
      <c r="T697" s="658"/>
      <c r="U697" s="658"/>
      <c r="V697" s="658"/>
      <c r="W697" s="658"/>
      <c r="X697" s="658"/>
      <c r="Y697" s="658"/>
      <c r="Z697" s="658"/>
    </row>
    <row r="698" spans="1:26">
      <c r="A698" s="658"/>
      <c r="B698" s="658"/>
      <c r="C698" s="658"/>
      <c r="D698" s="658"/>
      <c r="E698" s="658"/>
      <c r="F698" s="658"/>
      <c r="G698" s="658"/>
      <c r="H698" s="658"/>
      <c r="I698" s="658"/>
      <c r="J698" s="658"/>
      <c r="K698" s="658"/>
      <c r="L698" s="658"/>
      <c r="M698" s="658"/>
      <c r="N698" s="658"/>
      <c r="O698" s="658"/>
      <c r="P698" s="658"/>
      <c r="Q698" s="658"/>
      <c r="R698" s="658"/>
      <c r="S698" s="658"/>
      <c r="T698" s="658"/>
      <c r="U698" s="658"/>
      <c r="V698" s="658"/>
      <c r="W698" s="658"/>
      <c r="X698" s="658"/>
      <c r="Y698" s="658"/>
      <c r="Z698" s="658"/>
    </row>
    <row r="699" spans="1:26">
      <c r="A699" s="658"/>
      <c r="B699" s="658"/>
      <c r="C699" s="658"/>
      <c r="D699" s="658"/>
      <c r="E699" s="658"/>
      <c r="F699" s="658"/>
      <c r="G699" s="658"/>
      <c r="H699" s="658"/>
      <c r="I699" s="658"/>
      <c r="J699" s="658"/>
      <c r="K699" s="658"/>
      <c r="L699" s="658"/>
      <c r="M699" s="658"/>
      <c r="N699" s="658"/>
      <c r="O699" s="658"/>
      <c r="P699" s="658"/>
      <c r="Q699" s="658"/>
      <c r="R699" s="658"/>
      <c r="S699" s="658"/>
      <c r="T699" s="658"/>
      <c r="U699" s="658"/>
      <c r="V699" s="658"/>
      <c r="W699" s="658"/>
      <c r="X699" s="658"/>
      <c r="Y699" s="658"/>
      <c r="Z699" s="658"/>
    </row>
    <row r="700" spans="1:26">
      <c r="A700" s="658"/>
      <c r="B700" s="658"/>
      <c r="C700" s="658"/>
      <c r="D700" s="658"/>
      <c r="E700" s="658"/>
      <c r="F700" s="658"/>
      <c r="G700" s="658"/>
      <c r="H700" s="658"/>
      <c r="I700" s="658"/>
      <c r="J700" s="658"/>
      <c r="K700" s="658"/>
      <c r="L700" s="658"/>
      <c r="M700" s="658"/>
      <c r="N700" s="658"/>
      <c r="O700" s="658"/>
      <c r="P700" s="658"/>
      <c r="Q700" s="658"/>
      <c r="R700" s="658"/>
      <c r="S700" s="658"/>
      <c r="T700" s="658"/>
      <c r="U700" s="658"/>
      <c r="V700" s="658"/>
      <c r="W700" s="658"/>
      <c r="X700" s="658"/>
      <c r="Y700" s="658"/>
      <c r="Z700" s="658"/>
    </row>
    <row r="701" spans="1:26">
      <c r="A701" s="658"/>
      <c r="B701" s="658"/>
      <c r="C701" s="658"/>
      <c r="D701" s="658"/>
      <c r="E701" s="658"/>
      <c r="F701" s="658"/>
      <c r="G701" s="658"/>
      <c r="H701" s="658"/>
      <c r="I701" s="658"/>
      <c r="J701" s="658"/>
      <c r="K701" s="658"/>
      <c r="L701" s="658"/>
      <c r="M701" s="658"/>
      <c r="N701" s="658"/>
      <c r="O701" s="658"/>
      <c r="P701" s="658"/>
      <c r="Q701" s="658"/>
      <c r="R701" s="658"/>
      <c r="S701" s="658"/>
      <c r="T701" s="658"/>
      <c r="U701" s="658"/>
      <c r="V701" s="658"/>
      <c r="W701" s="658"/>
      <c r="X701" s="658"/>
      <c r="Y701" s="658"/>
      <c r="Z701" s="658"/>
    </row>
    <row r="702" spans="1:26">
      <c r="A702" s="658"/>
      <c r="B702" s="658"/>
      <c r="C702" s="658"/>
      <c r="D702" s="658"/>
      <c r="E702" s="658"/>
      <c r="F702" s="658"/>
      <c r="G702" s="658"/>
      <c r="H702" s="658"/>
      <c r="I702" s="658"/>
      <c r="J702" s="658"/>
      <c r="K702" s="658"/>
      <c r="L702" s="658"/>
      <c r="M702" s="658"/>
      <c r="N702" s="658"/>
      <c r="O702" s="658"/>
      <c r="P702" s="658"/>
      <c r="Q702" s="658"/>
      <c r="R702" s="658"/>
      <c r="S702" s="658"/>
      <c r="T702" s="658"/>
      <c r="U702" s="658"/>
      <c r="V702" s="658"/>
      <c r="W702" s="658"/>
      <c r="X702" s="658"/>
      <c r="Y702" s="658"/>
      <c r="Z702" s="658"/>
    </row>
    <row r="703" spans="1:26">
      <c r="A703" s="658"/>
      <c r="B703" s="658"/>
      <c r="C703" s="658"/>
      <c r="D703" s="658"/>
      <c r="E703" s="658"/>
      <c r="F703" s="658"/>
      <c r="G703" s="658"/>
      <c r="H703" s="658"/>
      <c r="I703" s="658"/>
      <c r="J703" s="658"/>
      <c r="K703" s="658"/>
      <c r="L703" s="658"/>
      <c r="M703" s="658"/>
      <c r="N703" s="658"/>
      <c r="O703" s="658"/>
      <c r="P703" s="658"/>
      <c r="Q703" s="658"/>
      <c r="R703" s="658"/>
      <c r="S703" s="658"/>
      <c r="T703" s="658"/>
      <c r="U703" s="658"/>
      <c r="V703" s="658"/>
      <c r="W703" s="658"/>
      <c r="X703" s="658"/>
      <c r="Y703" s="658"/>
      <c r="Z703" s="658"/>
    </row>
    <row r="704" spans="1:26">
      <c r="A704" s="658"/>
      <c r="B704" s="658"/>
      <c r="C704" s="658"/>
      <c r="D704" s="658"/>
      <c r="E704" s="658"/>
      <c r="F704" s="658"/>
      <c r="G704" s="658"/>
      <c r="H704" s="658"/>
      <c r="I704" s="658"/>
      <c r="J704" s="658"/>
      <c r="K704" s="658"/>
      <c r="L704" s="658"/>
      <c r="M704" s="658"/>
      <c r="N704" s="658"/>
      <c r="O704" s="658"/>
      <c r="P704" s="658"/>
      <c r="Q704" s="658"/>
      <c r="R704" s="658"/>
      <c r="S704" s="658"/>
      <c r="T704" s="658"/>
      <c r="U704" s="658"/>
      <c r="V704" s="658"/>
      <c r="W704" s="658"/>
      <c r="X704" s="658"/>
      <c r="Y704" s="658"/>
      <c r="Z704" s="658"/>
    </row>
    <row r="705" spans="1:26">
      <c r="A705" s="658"/>
      <c r="B705" s="658"/>
      <c r="C705" s="658"/>
      <c r="D705" s="658"/>
      <c r="E705" s="658"/>
      <c r="F705" s="658"/>
      <c r="G705" s="658"/>
      <c r="H705" s="658"/>
      <c r="I705" s="658"/>
      <c r="J705" s="658"/>
      <c r="K705" s="658"/>
      <c r="L705" s="658"/>
      <c r="M705" s="658"/>
      <c r="N705" s="658"/>
      <c r="O705" s="658"/>
      <c r="P705" s="658"/>
      <c r="Q705" s="658"/>
      <c r="R705" s="658"/>
      <c r="S705" s="658"/>
      <c r="T705" s="658"/>
      <c r="U705" s="658"/>
      <c r="V705" s="658"/>
      <c r="W705" s="658"/>
      <c r="X705" s="658"/>
      <c r="Y705" s="658"/>
      <c r="Z705" s="658"/>
    </row>
    <row r="706" spans="1:26">
      <c r="A706" s="658"/>
      <c r="B706" s="658"/>
      <c r="C706" s="658"/>
      <c r="D706" s="658"/>
      <c r="E706" s="658"/>
      <c r="F706" s="658"/>
      <c r="G706" s="658"/>
      <c r="H706" s="658"/>
      <c r="I706" s="658"/>
      <c r="J706" s="658"/>
      <c r="K706" s="658"/>
      <c r="L706" s="658"/>
      <c r="M706" s="658"/>
      <c r="N706" s="658"/>
      <c r="O706" s="658"/>
      <c r="P706" s="658"/>
      <c r="Q706" s="658"/>
      <c r="R706" s="658"/>
      <c r="S706" s="658"/>
      <c r="T706" s="658"/>
      <c r="U706" s="658"/>
      <c r="V706" s="658"/>
      <c r="W706" s="658"/>
      <c r="X706" s="658"/>
      <c r="Y706" s="658"/>
      <c r="Z706" s="658"/>
    </row>
    <row r="707" spans="1:26">
      <c r="A707" s="658"/>
      <c r="B707" s="658"/>
      <c r="C707" s="658"/>
      <c r="D707" s="658"/>
      <c r="E707" s="658"/>
      <c r="F707" s="658"/>
      <c r="G707" s="658"/>
      <c r="H707" s="658"/>
      <c r="I707" s="658"/>
      <c r="J707" s="658"/>
      <c r="K707" s="658"/>
      <c r="L707" s="658"/>
      <c r="M707" s="658"/>
      <c r="N707" s="658"/>
      <c r="O707" s="658"/>
      <c r="P707" s="658"/>
      <c r="Q707" s="658"/>
      <c r="R707" s="658"/>
      <c r="S707" s="658"/>
      <c r="T707" s="658"/>
      <c r="U707" s="658"/>
      <c r="V707" s="658"/>
      <c r="W707" s="658"/>
      <c r="X707" s="658"/>
      <c r="Y707" s="658"/>
      <c r="Z707" s="658"/>
    </row>
    <row r="708" spans="1:26">
      <c r="A708" s="658"/>
      <c r="B708" s="658"/>
      <c r="C708" s="658"/>
      <c r="D708" s="658"/>
      <c r="E708" s="658"/>
      <c r="F708" s="658"/>
      <c r="G708" s="658"/>
      <c r="H708" s="658"/>
      <c r="I708" s="658"/>
      <c r="J708" s="658"/>
      <c r="K708" s="658"/>
      <c r="L708" s="658"/>
      <c r="M708" s="658"/>
      <c r="N708" s="658"/>
      <c r="O708" s="658"/>
      <c r="P708" s="658"/>
      <c r="Q708" s="658"/>
      <c r="R708" s="658"/>
      <c r="S708" s="658"/>
      <c r="T708" s="658"/>
      <c r="U708" s="658"/>
      <c r="V708" s="658"/>
      <c r="W708" s="658"/>
      <c r="X708" s="658"/>
      <c r="Y708" s="658"/>
      <c r="Z708" s="658"/>
    </row>
    <row r="709" spans="1:26">
      <c r="A709" s="658"/>
      <c r="B709" s="658"/>
      <c r="C709" s="658"/>
      <c r="D709" s="658"/>
      <c r="E709" s="658"/>
      <c r="F709" s="658"/>
      <c r="G709" s="658"/>
      <c r="H709" s="658"/>
      <c r="I709" s="658"/>
      <c r="J709" s="658"/>
      <c r="K709" s="658"/>
      <c r="L709" s="658"/>
      <c r="M709" s="658"/>
      <c r="N709" s="658"/>
      <c r="O709" s="658"/>
      <c r="P709" s="658"/>
      <c r="Q709" s="658"/>
      <c r="R709" s="658"/>
      <c r="S709" s="658"/>
      <c r="T709" s="658"/>
      <c r="U709" s="658"/>
      <c r="V709" s="658"/>
      <c r="W709" s="658"/>
      <c r="X709" s="658"/>
      <c r="Y709" s="658"/>
      <c r="Z709" s="658"/>
    </row>
    <row r="710" spans="1:26">
      <c r="A710" s="658"/>
      <c r="B710" s="658"/>
      <c r="C710" s="658"/>
      <c r="D710" s="658"/>
      <c r="E710" s="658"/>
      <c r="F710" s="658"/>
      <c r="G710" s="658"/>
      <c r="H710" s="658"/>
      <c r="I710" s="658"/>
      <c r="J710" s="658"/>
      <c r="K710" s="658"/>
      <c r="L710" s="658"/>
      <c r="M710" s="658"/>
      <c r="N710" s="658"/>
      <c r="O710" s="658"/>
      <c r="P710" s="658"/>
      <c r="Q710" s="658"/>
      <c r="R710" s="658"/>
      <c r="S710" s="658"/>
      <c r="T710" s="658"/>
      <c r="U710" s="658"/>
      <c r="V710" s="658"/>
      <c r="W710" s="658"/>
      <c r="X710" s="658"/>
      <c r="Y710" s="658"/>
      <c r="Z710" s="658"/>
    </row>
    <row r="711" spans="1:26">
      <c r="A711" s="658"/>
      <c r="B711" s="658"/>
      <c r="C711" s="658"/>
      <c r="D711" s="658"/>
      <c r="E711" s="658"/>
      <c r="F711" s="658"/>
      <c r="G711" s="658"/>
      <c r="H711" s="658"/>
      <c r="I711" s="658"/>
      <c r="J711" s="658"/>
      <c r="K711" s="658"/>
      <c r="L711" s="658"/>
      <c r="M711" s="658"/>
      <c r="N711" s="658"/>
      <c r="O711" s="658"/>
      <c r="P711" s="658"/>
      <c r="Q711" s="658"/>
      <c r="R711" s="658"/>
      <c r="S711" s="658"/>
      <c r="T711" s="658"/>
      <c r="U711" s="658"/>
      <c r="V711" s="658"/>
      <c r="W711" s="658"/>
      <c r="X711" s="658"/>
      <c r="Y711" s="658"/>
      <c r="Z711" s="658"/>
    </row>
    <row r="712" spans="1:26">
      <c r="A712" s="658"/>
      <c r="B712" s="658"/>
      <c r="C712" s="658"/>
      <c r="D712" s="658"/>
      <c r="E712" s="658"/>
      <c r="F712" s="658"/>
      <c r="G712" s="658"/>
      <c r="H712" s="658"/>
      <c r="I712" s="658"/>
      <c r="J712" s="658"/>
      <c r="K712" s="658"/>
      <c r="L712" s="658"/>
      <c r="M712" s="658"/>
      <c r="N712" s="658"/>
      <c r="O712" s="658"/>
      <c r="P712" s="658"/>
      <c r="Q712" s="658"/>
      <c r="R712" s="658"/>
      <c r="S712" s="658"/>
      <c r="T712" s="658"/>
      <c r="U712" s="658"/>
      <c r="V712" s="658"/>
      <c r="W712" s="658"/>
      <c r="X712" s="658"/>
      <c r="Y712" s="658"/>
      <c r="Z712" s="658"/>
    </row>
    <row r="713" spans="1:26">
      <c r="A713" s="658"/>
      <c r="B713" s="658"/>
      <c r="C713" s="658"/>
      <c r="D713" s="658"/>
      <c r="E713" s="658"/>
      <c r="F713" s="658"/>
      <c r="G713" s="658"/>
      <c r="H713" s="658"/>
      <c r="I713" s="658"/>
      <c r="J713" s="658"/>
      <c r="K713" s="658"/>
      <c r="L713" s="658"/>
      <c r="M713" s="658"/>
      <c r="N713" s="658"/>
      <c r="O713" s="658"/>
      <c r="P713" s="658"/>
      <c r="Q713" s="658"/>
      <c r="R713" s="658"/>
      <c r="S713" s="658"/>
      <c r="T713" s="658"/>
      <c r="U713" s="658"/>
      <c r="V713" s="658"/>
      <c r="W713" s="658"/>
      <c r="X713" s="658"/>
      <c r="Y713" s="658"/>
      <c r="Z713" s="658"/>
    </row>
    <row r="714" spans="1:26">
      <c r="A714" s="658"/>
      <c r="B714" s="658"/>
      <c r="C714" s="658"/>
      <c r="D714" s="658"/>
      <c r="E714" s="658"/>
      <c r="F714" s="658"/>
      <c r="G714" s="658"/>
      <c r="H714" s="658"/>
      <c r="I714" s="658"/>
      <c r="J714" s="658"/>
      <c r="K714" s="658"/>
      <c r="L714" s="658"/>
      <c r="M714" s="658"/>
      <c r="N714" s="658"/>
      <c r="O714" s="658"/>
      <c r="P714" s="658"/>
      <c r="Q714" s="658"/>
      <c r="R714" s="658"/>
      <c r="S714" s="658"/>
      <c r="T714" s="658"/>
      <c r="U714" s="658"/>
      <c r="V714" s="658"/>
      <c r="W714" s="658"/>
      <c r="X714" s="658"/>
      <c r="Y714" s="658"/>
      <c r="Z714" s="658"/>
    </row>
    <row r="715" spans="1:26">
      <c r="A715" s="658"/>
      <c r="B715" s="658"/>
      <c r="C715" s="658"/>
      <c r="D715" s="658"/>
      <c r="E715" s="658"/>
      <c r="F715" s="658"/>
      <c r="G715" s="658"/>
      <c r="H715" s="658"/>
      <c r="I715" s="658"/>
      <c r="J715" s="658"/>
      <c r="K715" s="658"/>
      <c r="L715" s="658"/>
      <c r="M715" s="658"/>
      <c r="N715" s="658"/>
      <c r="O715" s="658"/>
      <c r="P715" s="658"/>
      <c r="Q715" s="658"/>
      <c r="R715" s="658"/>
      <c r="S715" s="658"/>
      <c r="T715" s="658"/>
      <c r="U715" s="658"/>
      <c r="V715" s="658"/>
      <c r="W715" s="658"/>
      <c r="X715" s="658"/>
      <c r="Y715" s="658"/>
      <c r="Z715" s="658"/>
    </row>
    <row r="716" spans="1:26">
      <c r="A716" s="658"/>
      <c r="B716" s="658"/>
      <c r="C716" s="658"/>
      <c r="D716" s="658"/>
      <c r="E716" s="658"/>
      <c r="F716" s="658"/>
      <c r="G716" s="658"/>
      <c r="H716" s="658"/>
      <c r="I716" s="658"/>
      <c r="J716" s="658"/>
      <c r="K716" s="658"/>
      <c r="L716" s="658"/>
      <c r="M716" s="658"/>
      <c r="N716" s="658"/>
      <c r="O716" s="658"/>
      <c r="P716" s="658"/>
      <c r="Q716" s="658"/>
      <c r="R716" s="658"/>
      <c r="S716" s="658"/>
      <c r="T716" s="658"/>
      <c r="U716" s="658"/>
      <c r="V716" s="658"/>
      <c r="W716" s="658"/>
      <c r="X716" s="658"/>
      <c r="Y716" s="658"/>
      <c r="Z716" s="658"/>
    </row>
    <row r="717" spans="1:26">
      <c r="A717" s="658"/>
      <c r="B717" s="658"/>
      <c r="C717" s="658"/>
      <c r="D717" s="658"/>
      <c r="E717" s="658"/>
      <c r="F717" s="658"/>
      <c r="G717" s="658"/>
      <c r="H717" s="658"/>
      <c r="I717" s="658"/>
      <c r="J717" s="658"/>
      <c r="K717" s="658"/>
      <c r="L717" s="658"/>
      <c r="M717" s="658"/>
      <c r="N717" s="658"/>
      <c r="O717" s="658"/>
      <c r="P717" s="658"/>
      <c r="Q717" s="658"/>
      <c r="R717" s="658"/>
      <c r="S717" s="658"/>
      <c r="T717" s="658"/>
      <c r="U717" s="658"/>
      <c r="V717" s="658"/>
      <c r="W717" s="658"/>
      <c r="X717" s="658"/>
      <c r="Y717" s="658"/>
      <c r="Z717" s="658"/>
    </row>
    <row r="718" spans="1:26">
      <c r="A718" s="658"/>
      <c r="B718" s="658"/>
      <c r="C718" s="658"/>
      <c r="D718" s="658"/>
      <c r="E718" s="658"/>
      <c r="F718" s="658"/>
      <c r="G718" s="658"/>
      <c r="H718" s="658"/>
      <c r="I718" s="658"/>
      <c r="J718" s="658"/>
      <c r="K718" s="658"/>
      <c r="L718" s="658"/>
      <c r="M718" s="658"/>
      <c r="N718" s="658"/>
      <c r="O718" s="658"/>
      <c r="P718" s="658"/>
      <c r="Q718" s="658"/>
      <c r="R718" s="658"/>
      <c r="S718" s="658"/>
      <c r="T718" s="658"/>
      <c r="U718" s="658"/>
      <c r="V718" s="658"/>
      <c r="W718" s="658"/>
      <c r="X718" s="658"/>
      <c r="Y718" s="658"/>
      <c r="Z718" s="658"/>
    </row>
    <row r="719" spans="1:26">
      <c r="A719" s="658"/>
      <c r="B719" s="658"/>
      <c r="C719" s="658"/>
      <c r="D719" s="658"/>
      <c r="E719" s="658"/>
      <c r="F719" s="658"/>
      <c r="G719" s="658"/>
      <c r="H719" s="658"/>
      <c r="I719" s="658"/>
      <c r="J719" s="658"/>
      <c r="K719" s="658"/>
      <c r="L719" s="658"/>
      <c r="M719" s="658"/>
      <c r="N719" s="658"/>
      <c r="O719" s="658"/>
      <c r="P719" s="658"/>
      <c r="Q719" s="658"/>
      <c r="R719" s="658"/>
      <c r="S719" s="658"/>
      <c r="T719" s="658"/>
      <c r="U719" s="658"/>
      <c r="V719" s="658"/>
      <c r="W719" s="658"/>
      <c r="X719" s="658"/>
      <c r="Y719" s="658"/>
      <c r="Z719" s="658"/>
    </row>
    <row r="720" spans="1:26">
      <c r="A720" s="658"/>
      <c r="B720" s="658"/>
      <c r="C720" s="658"/>
      <c r="D720" s="658"/>
      <c r="E720" s="658"/>
      <c r="F720" s="658"/>
      <c r="G720" s="658"/>
      <c r="H720" s="658"/>
      <c r="I720" s="658"/>
      <c r="J720" s="658"/>
      <c r="K720" s="658"/>
      <c r="L720" s="658"/>
      <c r="M720" s="658"/>
      <c r="N720" s="658"/>
      <c r="O720" s="658"/>
      <c r="P720" s="658"/>
      <c r="Q720" s="658"/>
      <c r="R720" s="658"/>
      <c r="S720" s="658"/>
      <c r="T720" s="658"/>
      <c r="U720" s="658"/>
      <c r="V720" s="658"/>
      <c r="W720" s="658"/>
      <c r="X720" s="658"/>
      <c r="Y720" s="658"/>
      <c r="Z720" s="658"/>
    </row>
    <row r="721" spans="1:26">
      <c r="A721" s="658"/>
      <c r="B721" s="658"/>
      <c r="C721" s="658"/>
      <c r="D721" s="658"/>
      <c r="E721" s="658"/>
      <c r="F721" s="658"/>
      <c r="G721" s="658"/>
      <c r="H721" s="658"/>
      <c r="I721" s="658"/>
      <c r="J721" s="658"/>
      <c r="K721" s="658"/>
      <c r="L721" s="658"/>
      <c r="M721" s="658"/>
      <c r="N721" s="658"/>
      <c r="O721" s="658"/>
      <c r="P721" s="658"/>
      <c r="Q721" s="658"/>
      <c r="R721" s="658"/>
      <c r="S721" s="658"/>
      <c r="T721" s="658"/>
      <c r="U721" s="658"/>
      <c r="V721" s="658"/>
      <c r="W721" s="658"/>
      <c r="X721" s="658"/>
      <c r="Y721" s="658"/>
      <c r="Z721" s="658"/>
    </row>
    <row r="722" spans="1:26">
      <c r="A722" s="658"/>
      <c r="B722" s="658"/>
      <c r="C722" s="658"/>
      <c r="D722" s="658"/>
      <c r="E722" s="658"/>
      <c r="F722" s="658"/>
      <c r="G722" s="658"/>
      <c r="H722" s="658"/>
      <c r="I722" s="658"/>
      <c r="J722" s="658"/>
      <c r="K722" s="658"/>
      <c r="L722" s="658"/>
      <c r="M722" s="658"/>
      <c r="N722" s="658"/>
      <c r="O722" s="658"/>
      <c r="P722" s="658"/>
      <c r="Q722" s="658"/>
      <c r="R722" s="658"/>
      <c r="S722" s="658"/>
      <c r="T722" s="658"/>
      <c r="U722" s="658"/>
      <c r="V722" s="658"/>
      <c r="W722" s="658"/>
      <c r="X722" s="658"/>
      <c r="Y722" s="658"/>
      <c r="Z722" s="658"/>
    </row>
    <row r="723" spans="1:26">
      <c r="A723" s="658"/>
      <c r="B723" s="658"/>
      <c r="C723" s="658"/>
      <c r="D723" s="658"/>
      <c r="E723" s="658"/>
      <c r="F723" s="658"/>
      <c r="G723" s="658"/>
      <c r="H723" s="658"/>
      <c r="I723" s="658"/>
      <c r="J723" s="658"/>
      <c r="K723" s="658"/>
      <c r="L723" s="658"/>
      <c r="M723" s="658"/>
      <c r="N723" s="658"/>
      <c r="O723" s="658"/>
      <c r="P723" s="658"/>
      <c r="Q723" s="658"/>
      <c r="R723" s="658"/>
      <c r="S723" s="658"/>
      <c r="T723" s="658"/>
      <c r="U723" s="658"/>
      <c r="V723" s="658"/>
      <c r="W723" s="658"/>
      <c r="X723" s="658"/>
      <c r="Y723" s="658"/>
      <c r="Z723" s="658"/>
    </row>
    <row r="724" spans="1:26">
      <c r="A724" s="658"/>
      <c r="B724" s="658"/>
      <c r="C724" s="658"/>
      <c r="D724" s="658"/>
      <c r="E724" s="658"/>
      <c r="F724" s="658"/>
      <c r="G724" s="658"/>
      <c r="H724" s="658"/>
      <c r="I724" s="658"/>
      <c r="J724" s="658"/>
      <c r="K724" s="658"/>
      <c r="L724" s="658"/>
      <c r="M724" s="658"/>
      <c r="N724" s="658"/>
      <c r="O724" s="658"/>
      <c r="P724" s="658"/>
      <c r="Q724" s="658"/>
      <c r="R724" s="658"/>
      <c r="S724" s="658"/>
      <c r="T724" s="658"/>
      <c r="U724" s="658"/>
      <c r="V724" s="658"/>
      <c r="W724" s="658"/>
      <c r="X724" s="658"/>
      <c r="Y724" s="658"/>
      <c r="Z724" s="658"/>
    </row>
    <row r="725" spans="1:26">
      <c r="A725" s="658"/>
      <c r="B725" s="658"/>
      <c r="C725" s="658"/>
      <c r="D725" s="658"/>
      <c r="E725" s="658"/>
      <c r="F725" s="658"/>
      <c r="G725" s="658"/>
      <c r="H725" s="658"/>
      <c r="I725" s="658"/>
      <c r="J725" s="658"/>
      <c r="K725" s="658"/>
      <c r="L725" s="658"/>
      <c r="M725" s="658"/>
      <c r="N725" s="658"/>
      <c r="O725" s="658"/>
      <c r="P725" s="658"/>
      <c r="Q725" s="658"/>
      <c r="R725" s="658"/>
      <c r="S725" s="658"/>
      <c r="T725" s="658"/>
      <c r="U725" s="658"/>
      <c r="V725" s="658"/>
      <c r="W725" s="658"/>
      <c r="X725" s="658"/>
      <c r="Y725" s="658"/>
      <c r="Z725" s="658"/>
    </row>
    <row r="726" spans="1:26">
      <c r="A726" s="658"/>
      <c r="B726" s="658"/>
      <c r="C726" s="658"/>
      <c r="D726" s="658"/>
      <c r="E726" s="658"/>
      <c r="F726" s="658"/>
      <c r="G726" s="658"/>
      <c r="H726" s="658"/>
      <c r="I726" s="658"/>
      <c r="J726" s="658"/>
      <c r="K726" s="658"/>
      <c r="L726" s="658"/>
      <c r="M726" s="658"/>
      <c r="N726" s="658"/>
      <c r="O726" s="658"/>
      <c r="P726" s="658"/>
      <c r="Q726" s="658"/>
      <c r="R726" s="658"/>
      <c r="S726" s="658"/>
      <c r="T726" s="658"/>
      <c r="U726" s="658"/>
      <c r="V726" s="658"/>
      <c r="W726" s="658"/>
      <c r="X726" s="658"/>
      <c r="Y726" s="658"/>
      <c r="Z726" s="658"/>
    </row>
    <row r="727" spans="1:26">
      <c r="A727" s="658"/>
      <c r="B727" s="658"/>
      <c r="C727" s="658"/>
      <c r="D727" s="658"/>
      <c r="E727" s="658"/>
      <c r="F727" s="658"/>
      <c r="G727" s="658"/>
      <c r="H727" s="658"/>
      <c r="I727" s="658"/>
      <c r="J727" s="658"/>
      <c r="K727" s="658"/>
      <c r="L727" s="658"/>
      <c r="M727" s="658"/>
      <c r="N727" s="658"/>
      <c r="O727" s="658"/>
      <c r="P727" s="658"/>
      <c r="Q727" s="658"/>
      <c r="R727" s="658"/>
      <c r="S727" s="658"/>
      <c r="T727" s="658"/>
      <c r="U727" s="658"/>
      <c r="V727" s="658"/>
      <c r="W727" s="658"/>
      <c r="X727" s="658"/>
      <c r="Y727" s="658"/>
      <c r="Z727" s="658"/>
    </row>
    <row r="728" spans="1:26">
      <c r="A728" s="658"/>
      <c r="B728" s="658"/>
      <c r="C728" s="658"/>
      <c r="D728" s="658"/>
      <c r="E728" s="658"/>
      <c r="F728" s="658"/>
      <c r="G728" s="658"/>
      <c r="H728" s="658"/>
      <c r="I728" s="658"/>
      <c r="J728" s="658"/>
      <c r="K728" s="658"/>
      <c r="L728" s="658"/>
      <c r="M728" s="658"/>
      <c r="N728" s="658"/>
      <c r="O728" s="658"/>
      <c r="P728" s="658"/>
      <c r="Q728" s="658"/>
      <c r="R728" s="658"/>
      <c r="S728" s="658"/>
      <c r="T728" s="658"/>
      <c r="U728" s="658"/>
      <c r="V728" s="658"/>
      <c r="W728" s="658"/>
      <c r="X728" s="658"/>
      <c r="Y728" s="658"/>
      <c r="Z728" s="658"/>
    </row>
    <row r="729" spans="1:26">
      <c r="A729" s="658"/>
      <c r="B729" s="658"/>
      <c r="C729" s="658"/>
      <c r="D729" s="658"/>
      <c r="E729" s="658"/>
      <c r="F729" s="658"/>
      <c r="G729" s="658"/>
      <c r="H729" s="658"/>
      <c r="I729" s="658"/>
      <c r="J729" s="658"/>
      <c r="K729" s="658"/>
      <c r="L729" s="658"/>
      <c r="M729" s="658"/>
      <c r="N729" s="658"/>
      <c r="O729" s="658"/>
      <c r="P729" s="658"/>
      <c r="Q729" s="658"/>
      <c r="R729" s="658"/>
      <c r="S729" s="658"/>
      <c r="T729" s="658"/>
      <c r="U729" s="658"/>
      <c r="V729" s="658"/>
      <c r="W729" s="658"/>
      <c r="X729" s="658"/>
      <c r="Y729" s="658"/>
      <c r="Z729" s="658"/>
    </row>
    <row r="730" spans="1:26">
      <c r="A730" s="658"/>
      <c r="B730" s="658"/>
      <c r="C730" s="658"/>
      <c r="D730" s="658"/>
      <c r="E730" s="658"/>
      <c r="F730" s="658"/>
      <c r="G730" s="658"/>
      <c r="H730" s="658"/>
      <c r="I730" s="658"/>
      <c r="J730" s="658"/>
      <c r="K730" s="658"/>
      <c r="L730" s="658"/>
      <c r="M730" s="658"/>
      <c r="N730" s="658"/>
      <c r="O730" s="658"/>
      <c r="P730" s="658"/>
      <c r="Q730" s="658"/>
      <c r="R730" s="658"/>
      <c r="S730" s="658"/>
      <c r="T730" s="658"/>
      <c r="U730" s="658"/>
      <c r="V730" s="658"/>
      <c r="W730" s="658"/>
      <c r="X730" s="658"/>
      <c r="Y730" s="658"/>
      <c r="Z730" s="658"/>
    </row>
    <row r="731" spans="1:26">
      <c r="A731" s="658"/>
      <c r="B731" s="658"/>
      <c r="C731" s="658"/>
      <c r="D731" s="658"/>
      <c r="E731" s="658"/>
      <c r="F731" s="658"/>
      <c r="G731" s="658"/>
      <c r="H731" s="658"/>
      <c r="I731" s="658"/>
      <c r="J731" s="658"/>
      <c r="K731" s="658"/>
      <c r="L731" s="658"/>
      <c r="M731" s="658"/>
      <c r="N731" s="658"/>
      <c r="O731" s="658"/>
      <c r="P731" s="658"/>
      <c r="Q731" s="658"/>
      <c r="R731" s="658"/>
      <c r="S731" s="658"/>
      <c r="T731" s="658"/>
      <c r="U731" s="658"/>
      <c r="V731" s="658"/>
      <c r="W731" s="658"/>
      <c r="X731" s="658"/>
      <c r="Y731" s="658"/>
      <c r="Z731" s="658"/>
    </row>
    <row r="732" spans="1:26">
      <c r="A732" s="658"/>
      <c r="B732" s="658"/>
      <c r="C732" s="658"/>
      <c r="D732" s="658"/>
      <c r="E732" s="658"/>
      <c r="F732" s="658"/>
      <c r="G732" s="658"/>
      <c r="H732" s="658"/>
      <c r="I732" s="658"/>
      <c r="J732" s="658"/>
      <c r="K732" s="658"/>
      <c r="L732" s="658"/>
      <c r="M732" s="658"/>
      <c r="N732" s="658"/>
      <c r="O732" s="658"/>
      <c r="P732" s="658"/>
      <c r="Q732" s="658"/>
      <c r="R732" s="658"/>
      <c r="S732" s="658"/>
      <c r="T732" s="658"/>
      <c r="U732" s="658"/>
      <c r="V732" s="658"/>
      <c r="W732" s="658"/>
      <c r="X732" s="658"/>
      <c r="Y732" s="658"/>
      <c r="Z732" s="658"/>
    </row>
    <row r="733" spans="1:26">
      <c r="A733" s="658"/>
      <c r="B733" s="658"/>
      <c r="C733" s="658"/>
      <c r="D733" s="658"/>
      <c r="E733" s="658"/>
      <c r="F733" s="658"/>
      <c r="G733" s="658"/>
      <c r="H733" s="658"/>
      <c r="I733" s="658"/>
      <c r="J733" s="658"/>
      <c r="K733" s="658"/>
      <c r="L733" s="658"/>
      <c r="M733" s="658"/>
      <c r="N733" s="658"/>
      <c r="O733" s="658"/>
      <c r="P733" s="658"/>
      <c r="Q733" s="658"/>
      <c r="R733" s="658"/>
      <c r="S733" s="658"/>
      <c r="T733" s="658"/>
      <c r="U733" s="658"/>
      <c r="V733" s="658"/>
      <c r="W733" s="658"/>
      <c r="X733" s="658"/>
      <c r="Y733" s="658"/>
      <c r="Z733" s="658"/>
    </row>
    <row r="734" spans="1:26">
      <c r="A734" s="658"/>
      <c r="B734" s="658"/>
      <c r="C734" s="658"/>
      <c r="D734" s="658"/>
      <c r="E734" s="658"/>
      <c r="F734" s="658"/>
      <c r="G734" s="658"/>
      <c r="H734" s="658"/>
      <c r="I734" s="658"/>
      <c r="J734" s="658"/>
      <c r="K734" s="658"/>
      <c r="L734" s="658"/>
      <c r="M734" s="658"/>
      <c r="N734" s="658"/>
      <c r="O734" s="658"/>
      <c r="P734" s="658"/>
      <c r="Q734" s="658"/>
      <c r="R734" s="658"/>
      <c r="S734" s="658"/>
      <c r="T734" s="658"/>
      <c r="U734" s="658"/>
      <c r="V734" s="658"/>
      <c r="W734" s="658"/>
      <c r="X734" s="658"/>
      <c r="Y734" s="658"/>
      <c r="Z734" s="658"/>
    </row>
    <row r="735" spans="1:26">
      <c r="A735" s="658"/>
      <c r="B735" s="658"/>
      <c r="C735" s="658"/>
      <c r="D735" s="658"/>
      <c r="E735" s="658"/>
      <c r="F735" s="658"/>
      <c r="G735" s="658"/>
      <c r="H735" s="658"/>
      <c r="I735" s="658"/>
      <c r="J735" s="658"/>
      <c r="K735" s="658"/>
      <c r="L735" s="658"/>
      <c r="M735" s="658"/>
      <c r="N735" s="658"/>
      <c r="O735" s="658"/>
      <c r="P735" s="658"/>
      <c r="Q735" s="658"/>
      <c r="R735" s="658"/>
      <c r="S735" s="658"/>
      <c r="T735" s="658"/>
      <c r="U735" s="658"/>
      <c r="V735" s="658"/>
      <c r="W735" s="658"/>
      <c r="X735" s="658"/>
      <c r="Y735" s="658"/>
      <c r="Z735" s="658"/>
    </row>
    <row r="736" spans="1:26">
      <c r="A736" s="658"/>
      <c r="B736" s="658"/>
      <c r="C736" s="658"/>
      <c r="D736" s="658"/>
      <c r="E736" s="658"/>
      <c r="F736" s="658"/>
      <c r="G736" s="658"/>
      <c r="H736" s="658"/>
      <c r="I736" s="658"/>
      <c r="J736" s="658"/>
      <c r="K736" s="658"/>
      <c r="L736" s="658"/>
      <c r="M736" s="658"/>
      <c r="N736" s="658"/>
      <c r="O736" s="658"/>
      <c r="P736" s="658"/>
      <c r="Q736" s="658"/>
      <c r="R736" s="658"/>
      <c r="S736" s="658"/>
      <c r="T736" s="658"/>
      <c r="U736" s="658"/>
      <c r="V736" s="658"/>
      <c r="W736" s="658"/>
      <c r="X736" s="658"/>
      <c r="Y736" s="658"/>
      <c r="Z736" s="658"/>
    </row>
    <row r="737" spans="1:26">
      <c r="A737" s="658"/>
      <c r="B737" s="658"/>
      <c r="C737" s="658"/>
      <c r="D737" s="658"/>
      <c r="E737" s="658"/>
      <c r="F737" s="658"/>
      <c r="G737" s="658"/>
      <c r="H737" s="658"/>
      <c r="I737" s="658"/>
      <c r="J737" s="658"/>
      <c r="K737" s="658"/>
      <c r="L737" s="658"/>
      <c r="M737" s="658"/>
      <c r="N737" s="658"/>
      <c r="O737" s="658"/>
      <c r="P737" s="658"/>
      <c r="Q737" s="658"/>
      <c r="R737" s="658"/>
      <c r="S737" s="658"/>
      <c r="T737" s="658"/>
      <c r="U737" s="658"/>
      <c r="V737" s="658"/>
      <c r="W737" s="658"/>
      <c r="X737" s="658"/>
      <c r="Y737" s="658"/>
      <c r="Z737" s="658"/>
    </row>
    <row r="738" spans="1:26">
      <c r="A738" s="658"/>
      <c r="B738" s="658"/>
      <c r="C738" s="658"/>
      <c r="D738" s="658"/>
      <c r="E738" s="658"/>
      <c r="F738" s="658"/>
      <c r="G738" s="658"/>
      <c r="H738" s="658"/>
      <c r="I738" s="658"/>
      <c r="J738" s="658"/>
      <c r="K738" s="658"/>
      <c r="L738" s="658"/>
      <c r="M738" s="658"/>
      <c r="N738" s="658"/>
      <c r="O738" s="658"/>
      <c r="P738" s="658"/>
      <c r="Q738" s="658"/>
      <c r="R738" s="658"/>
      <c r="S738" s="658"/>
      <c r="T738" s="658"/>
      <c r="U738" s="658"/>
      <c r="V738" s="658"/>
      <c r="W738" s="658"/>
      <c r="X738" s="658"/>
      <c r="Y738" s="658"/>
      <c r="Z738" s="658"/>
    </row>
    <row r="739" spans="1:26">
      <c r="A739" s="658"/>
      <c r="B739" s="658"/>
      <c r="C739" s="658"/>
      <c r="D739" s="658"/>
      <c r="E739" s="658"/>
      <c r="F739" s="658"/>
      <c r="G739" s="658"/>
      <c r="H739" s="658"/>
      <c r="I739" s="658"/>
      <c r="J739" s="658"/>
      <c r="K739" s="658"/>
      <c r="L739" s="658"/>
      <c r="M739" s="658"/>
      <c r="N739" s="658"/>
      <c r="O739" s="658"/>
      <c r="P739" s="658"/>
      <c r="Q739" s="658"/>
      <c r="R739" s="658"/>
      <c r="S739" s="658"/>
      <c r="T739" s="658"/>
      <c r="U739" s="658"/>
      <c r="V739" s="658"/>
      <c r="W739" s="658"/>
      <c r="X739" s="658"/>
      <c r="Y739" s="658"/>
      <c r="Z739" s="658"/>
    </row>
    <row r="740" spans="1:26">
      <c r="A740" s="658"/>
      <c r="B740" s="658"/>
      <c r="C740" s="658"/>
      <c r="D740" s="658"/>
      <c r="E740" s="658"/>
      <c r="F740" s="658"/>
      <c r="G740" s="658"/>
      <c r="H740" s="658"/>
      <c r="I740" s="658"/>
      <c r="J740" s="658"/>
      <c r="K740" s="658"/>
      <c r="L740" s="658"/>
      <c r="M740" s="658"/>
      <c r="N740" s="658"/>
      <c r="O740" s="658"/>
      <c r="P740" s="658"/>
      <c r="Q740" s="658"/>
      <c r="R740" s="658"/>
      <c r="S740" s="658"/>
      <c r="T740" s="658"/>
      <c r="U740" s="658"/>
      <c r="V740" s="658"/>
      <c r="W740" s="658"/>
      <c r="X740" s="658"/>
      <c r="Y740" s="658"/>
      <c r="Z740" s="658"/>
    </row>
    <row r="741" spans="1:26">
      <c r="A741" s="658"/>
      <c r="B741" s="658"/>
      <c r="C741" s="658"/>
      <c r="D741" s="658"/>
      <c r="E741" s="658"/>
      <c r="F741" s="658"/>
      <c r="G741" s="658"/>
      <c r="H741" s="658"/>
      <c r="I741" s="658"/>
      <c r="J741" s="658"/>
      <c r="K741" s="658"/>
      <c r="L741" s="658"/>
      <c r="M741" s="658"/>
      <c r="N741" s="658"/>
      <c r="O741" s="658"/>
      <c r="P741" s="658"/>
      <c r="Q741" s="658"/>
      <c r="R741" s="658"/>
      <c r="S741" s="658"/>
      <c r="T741" s="658"/>
      <c r="U741" s="658"/>
      <c r="V741" s="658"/>
      <c r="W741" s="658"/>
      <c r="X741" s="658"/>
      <c r="Y741" s="658"/>
      <c r="Z741" s="658"/>
    </row>
    <row r="742" spans="1:26">
      <c r="A742" s="658"/>
      <c r="B742" s="658"/>
      <c r="C742" s="658"/>
      <c r="D742" s="658"/>
      <c r="E742" s="658"/>
      <c r="F742" s="658"/>
      <c r="G742" s="658"/>
      <c r="H742" s="658"/>
      <c r="I742" s="658"/>
      <c r="J742" s="658"/>
      <c r="K742" s="658"/>
      <c r="L742" s="658"/>
      <c r="M742" s="658"/>
      <c r="N742" s="658"/>
      <c r="O742" s="658"/>
      <c r="P742" s="658"/>
      <c r="Q742" s="658"/>
      <c r="R742" s="658"/>
      <c r="S742" s="658"/>
      <c r="T742" s="658"/>
      <c r="U742" s="658"/>
      <c r="V742" s="658"/>
      <c r="W742" s="658"/>
      <c r="X742" s="658"/>
      <c r="Y742" s="658"/>
      <c r="Z742" s="658"/>
    </row>
    <row r="743" spans="1:26">
      <c r="A743" s="658"/>
      <c r="B743" s="658"/>
      <c r="C743" s="658"/>
      <c r="D743" s="658"/>
      <c r="E743" s="658"/>
      <c r="F743" s="658"/>
      <c r="G743" s="658"/>
      <c r="H743" s="658"/>
      <c r="I743" s="658"/>
      <c r="J743" s="658"/>
      <c r="K743" s="658"/>
      <c r="L743" s="658"/>
      <c r="M743" s="658"/>
      <c r="N743" s="658"/>
      <c r="O743" s="658"/>
      <c r="P743" s="658"/>
      <c r="Q743" s="658"/>
      <c r="R743" s="658"/>
      <c r="S743" s="658"/>
      <c r="T743" s="658"/>
      <c r="U743" s="658"/>
      <c r="V743" s="658"/>
      <c r="W743" s="658"/>
      <c r="X743" s="658"/>
      <c r="Y743" s="658"/>
      <c r="Z743" s="658"/>
    </row>
    <row r="744" spans="1:26">
      <c r="A744" s="658"/>
      <c r="B744" s="658"/>
      <c r="C744" s="658"/>
      <c r="D744" s="658"/>
      <c r="E744" s="658"/>
      <c r="F744" s="658"/>
      <c r="G744" s="658"/>
      <c r="H744" s="658"/>
      <c r="I744" s="658"/>
      <c r="J744" s="658"/>
      <c r="K744" s="658"/>
      <c r="L744" s="658"/>
      <c r="M744" s="658"/>
      <c r="N744" s="658"/>
      <c r="O744" s="658"/>
      <c r="P744" s="658"/>
      <c r="Q744" s="658"/>
      <c r="R744" s="658"/>
      <c r="S744" s="658"/>
      <c r="T744" s="658"/>
      <c r="U744" s="658"/>
      <c r="V744" s="658"/>
      <c r="W744" s="658"/>
      <c r="X744" s="658"/>
      <c r="Y744" s="658"/>
      <c r="Z744" s="658"/>
    </row>
    <row r="745" spans="1:26">
      <c r="A745" s="658"/>
      <c r="B745" s="658"/>
      <c r="C745" s="658"/>
      <c r="D745" s="658"/>
      <c r="E745" s="658"/>
      <c r="F745" s="658"/>
      <c r="G745" s="658"/>
      <c r="H745" s="658"/>
      <c r="I745" s="658"/>
      <c r="J745" s="658"/>
      <c r="K745" s="658"/>
      <c r="L745" s="658"/>
      <c r="M745" s="658"/>
      <c r="N745" s="658"/>
      <c r="O745" s="658"/>
      <c r="P745" s="658"/>
      <c r="Q745" s="658"/>
      <c r="R745" s="658"/>
      <c r="S745" s="658"/>
      <c r="T745" s="658"/>
      <c r="U745" s="658"/>
      <c r="V745" s="658"/>
      <c r="W745" s="658"/>
      <c r="X745" s="658"/>
      <c r="Y745" s="658"/>
      <c r="Z745" s="658"/>
    </row>
    <row r="746" spans="1:26">
      <c r="A746" s="658"/>
      <c r="B746" s="658"/>
      <c r="C746" s="658"/>
      <c r="D746" s="658"/>
      <c r="E746" s="658"/>
      <c r="F746" s="658"/>
      <c r="G746" s="658"/>
      <c r="H746" s="658"/>
      <c r="I746" s="658"/>
      <c r="J746" s="658"/>
      <c r="K746" s="658"/>
      <c r="L746" s="658"/>
      <c r="M746" s="658"/>
      <c r="N746" s="658"/>
      <c r="O746" s="658"/>
      <c r="P746" s="658"/>
      <c r="Q746" s="658"/>
      <c r="R746" s="658"/>
      <c r="S746" s="658"/>
      <c r="T746" s="658"/>
      <c r="U746" s="658"/>
      <c r="V746" s="658"/>
      <c r="W746" s="658"/>
      <c r="X746" s="658"/>
      <c r="Y746" s="658"/>
      <c r="Z746" s="658"/>
    </row>
    <row r="747" spans="1:26">
      <c r="A747" s="658"/>
      <c r="B747" s="658"/>
      <c r="C747" s="658"/>
      <c r="D747" s="658"/>
      <c r="E747" s="658"/>
      <c r="F747" s="658"/>
      <c r="G747" s="658"/>
      <c r="H747" s="658"/>
      <c r="I747" s="658"/>
      <c r="J747" s="658"/>
      <c r="K747" s="658"/>
      <c r="L747" s="658"/>
      <c r="M747" s="658"/>
      <c r="N747" s="658"/>
      <c r="O747" s="658"/>
      <c r="P747" s="658"/>
      <c r="Q747" s="658"/>
      <c r="R747" s="658"/>
      <c r="S747" s="658"/>
      <c r="T747" s="658"/>
      <c r="U747" s="658"/>
      <c r="V747" s="658"/>
      <c r="W747" s="658"/>
      <c r="X747" s="658"/>
      <c r="Y747" s="658"/>
      <c r="Z747" s="658"/>
    </row>
    <row r="748" spans="1:26">
      <c r="A748" s="658"/>
      <c r="B748" s="658"/>
      <c r="C748" s="658"/>
      <c r="D748" s="658"/>
      <c r="E748" s="658"/>
      <c r="F748" s="658"/>
      <c r="G748" s="658"/>
      <c r="H748" s="658"/>
      <c r="I748" s="658"/>
      <c r="J748" s="658"/>
      <c r="K748" s="658"/>
      <c r="L748" s="658"/>
      <c r="M748" s="658"/>
      <c r="N748" s="658"/>
      <c r="O748" s="658"/>
      <c r="P748" s="658"/>
      <c r="Q748" s="658"/>
      <c r="R748" s="658"/>
      <c r="S748" s="658"/>
      <c r="T748" s="658"/>
      <c r="U748" s="658"/>
      <c r="V748" s="658"/>
      <c r="W748" s="658"/>
      <c r="X748" s="658"/>
      <c r="Y748" s="658"/>
      <c r="Z748" s="658"/>
    </row>
    <row r="749" spans="1:26">
      <c r="A749" s="658"/>
      <c r="B749" s="658"/>
      <c r="C749" s="658"/>
      <c r="D749" s="658"/>
      <c r="E749" s="658"/>
      <c r="F749" s="658"/>
      <c r="G749" s="658"/>
      <c r="H749" s="658"/>
      <c r="I749" s="658"/>
      <c r="J749" s="658"/>
      <c r="K749" s="658"/>
      <c r="L749" s="658"/>
      <c r="M749" s="658"/>
      <c r="N749" s="658"/>
      <c r="O749" s="658"/>
      <c r="P749" s="658"/>
      <c r="Q749" s="658"/>
      <c r="R749" s="658"/>
      <c r="S749" s="658"/>
      <c r="T749" s="658"/>
      <c r="U749" s="658"/>
      <c r="V749" s="658"/>
      <c r="W749" s="658"/>
      <c r="X749" s="658"/>
      <c r="Y749" s="658"/>
      <c r="Z749" s="658"/>
    </row>
    <row r="750" spans="1:26">
      <c r="A750" s="658"/>
      <c r="B750" s="658"/>
      <c r="C750" s="658"/>
      <c r="D750" s="658"/>
      <c r="E750" s="658"/>
      <c r="F750" s="658"/>
      <c r="G750" s="658"/>
      <c r="H750" s="658"/>
      <c r="I750" s="658"/>
      <c r="J750" s="658"/>
      <c r="K750" s="658"/>
      <c r="L750" s="658"/>
      <c r="M750" s="658"/>
      <c r="N750" s="658"/>
      <c r="O750" s="658"/>
      <c r="P750" s="658"/>
      <c r="Q750" s="658"/>
      <c r="R750" s="658"/>
      <c r="S750" s="658"/>
      <c r="T750" s="658"/>
      <c r="U750" s="658"/>
      <c r="V750" s="658"/>
      <c r="W750" s="658"/>
      <c r="X750" s="658"/>
      <c r="Y750" s="658"/>
      <c r="Z750" s="658"/>
    </row>
    <row r="751" spans="1:26">
      <c r="A751" s="658"/>
      <c r="B751" s="658"/>
      <c r="C751" s="658"/>
      <c r="D751" s="658"/>
      <c r="E751" s="658"/>
      <c r="F751" s="658"/>
      <c r="G751" s="658"/>
      <c r="H751" s="658"/>
      <c r="I751" s="658"/>
      <c r="J751" s="658"/>
      <c r="K751" s="658"/>
      <c r="L751" s="658"/>
      <c r="M751" s="658"/>
      <c r="N751" s="658"/>
      <c r="O751" s="658"/>
      <c r="P751" s="658"/>
      <c r="Q751" s="658"/>
      <c r="R751" s="658"/>
      <c r="S751" s="658"/>
      <c r="T751" s="658"/>
      <c r="U751" s="658"/>
      <c r="V751" s="658"/>
      <c r="W751" s="658"/>
      <c r="X751" s="658"/>
      <c r="Y751" s="658"/>
      <c r="Z751" s="658"/>
    </row>
    <row r="752" spans="1:26">
      <c r="A752" s="658"/>
      <c r="B752" s="658"/>
      <c r="C752" s="658"/>
      <c r="D752" s="658"/>
      <c r="E752" s="658"/>
      <c r="F752" s="658"/>
      <c r="G752" s="658"/>
      <c r="H752" s="658"/>
      <c r="I752" s="658"/>
      <c r="J752" s="658"/>
      <c r="K752" s="658"/>
      <c r="L752" s="658"/>
      <c r="M752" s="658"/>
      <c r="N752" s="658"/>
      <c r="O752" s="658"/>
      <c r="P752" s="658"/>
      <c r="Q752" s="658"/>
      <c r="R752" s="658"/>
      <c r="S752" s="658"/>
      <c r="T752" s="658"/>
      <c r="U752" s="658"/>
      <c r="V752" s="658"/>
      <c r="W752" s="658"/>
      <c r="X752" s="658"/>
      <c r="Y752" s="658"/>
      <c r="Z752" s="658"/>
    </row>
    <row r="753" spans="1:26">
      <c r="A753" s="658"/>
      <c r="B753" s="658"/>
      <c r="C753" s="658"/>
      <c r="D753" s="658"/>
      <c r="E753" s="658"/>
      <c r="F753" s="658"/>
      <c r="G753" s="658"/>
      <c r="H753" s="658"/>
      <c r="I753" s="658"/>
      <c r="J753" s="658"/>
      <c r="K753" s="658"/>
      <c r="L753" s="658"/>
      <c r="M753" s="658"/>
      <c r="N753" s="658"/>
      <c r="O753" s="658"/>
      <c r="P753" s="658"/>
      <c r="Q753" s="658"/>
      <c r="R753" s="658"/>
      <c r="S753" s="658"/>
      <c r="T753" s="658"/>
      <c r="U753" s="658"/>
      <c r="V753" s="658"/>
      <c r="W753" s="658"/>
      <c r="X753" s="658"/>
      <c r="Y753" s="658"/>
      <c r="Z753" s="658"/>
    </row>
    <row r="754" spans="1:26">
      <c r="A754" s="658"/>
      <c r="B754" s="658"/>
      <c r="C754" s="658"/>
      <c r="D754" s="658"/>
      <c r="E754" s="658"/>
      <c r="F754" s="658"/>
      <c r="G754" s="658"/>
      <c r="H754" s="658"/>
      <c r="I754" s="658"/>
      <c r="J754" s="658"/>
      <c r="K754" s="658"/>
      <c r="L754" s="658"/>
      <c r="M754" s="658"/>
      <c r="N754" s="658"/>
      <c r="O754" s="658"/>
      <c r="P754" s="658"/>
      <c r="Q754" s="658"/>
      <c r="R754" s="658"/>
      <c r="S754" s="658"/>
      <c r="T754" s="658"/>
      <c r="U754" s="658"/>
      <c r="V754" s="658"/>
      <c r="W754" s="658"/>
      <c r="X754" s="658"/>
      <c r="Y754" s="658"/>
      <c r="Z754" s="658"/>
    </row>
    <row r="755" spans="1:26">
      <c r="A755" s="658"/>
      <c r="B755" s="658"/>
      <c r="C755" s="658"/>
      <c r="D755" s="658"/>
      <c r="E755" s="658"/>
      <c r="F755" s="658"/>
      <c r="G755" s="658"/>
      <c r="H755" s="658"/>
      <c r="I755" s="658"/>
      <c r="J755" s="658"/>
      <c r="K755" s="658"/>
      <c r="L755" s="658"/>
      <c r="M755" s="658"/>
      <c r="N755" s="658"/>
      <c r="O755" s="658"/>
      <c r="P755" s="658"/>
      <c r="Q755" s="658"/>
      <c r="R755" s="658"/>
      <c r="S755" s="658"/>
      <c r="T755" s="658"/>
      <c r="U755" s="658"/>
      <c r="V755" s="658"/>
      <c r="W755" s="658"/>
      <c r="X755" s="658"/>
      <c r="Y755" s="658"/>
      <c r="Z755" s="658"/>
    </row>
    <row r="756" spans="1:26">
      <c r="A756" s="658"/>
      <c r="B756" s="658"/>
      <c r="C756" s="658"/>
      <c r="D756" s="658"/>
      <c r="E756" s="658"/>
      <c r="F756" s="658"/>
      <c r="G756" s="658"/>
      <c r="H756" s="658"/>
      <c r="I756" s="658"/>
      <c r="J756" s="658"/>
      <c r="K756" s="658"/>
      <c r="L756" s="658"/>
      <c r="M756" s="658"/>
      <c r="N756" s="658"/>
      <c r="O756" s="658"/>
      <c r="P756" s="658"/>
      <c r="Q756" s="658"/>
      <c r="R756" s="658"/>
      <c r="S756" s="658"/>
      <c r="T756" s="658"/>
      <c r="U756" s="658"/>
      <c r="V756" s="658"/>
      <c r="W756" s="658"/>
      <c r="X756" s="658"/>
      <c r="Y756" s="658"/>
      <c r="Z756" s="658"/>
    </row>
    <row r="757" spans="1:26">
      <c r="A757" s="658"/>
      <c r="B757" s="658"/>
      <c r="C757" s="658"/>
      <c r="D757" s="658"/>
      <c r="E757" s="658"/>
      <c r="F757" s="658"/>
      <c r="G757" s="658"/>
      <c r="H757" s="658"/>
      <c r="I757" s="658"/>
      <c r="J757" s="658"/>
      <c r="K757" s="658"/>
      <c r="L757" s="658"/>
      <c r="M757" s="658"/>
      <c r="N757" s="658"/>
      <c r="O757" s="658"/>
      <c r="P757" s="658"/>
      <c r="Q757" s="658"/>
      <c r="R757" s="658"/>
      <c r="S757" s="658"/>
      <c r="T757" s="658"/>
      <c r="U757" s="658"/>
      <c r="V757" s="658"/>
      <c r="W757" s="658"/>
      <c r="X757" s="658"/>
      <c r="Y757" s="658"/>
      <c r="Z757" s="658"/>
    </row>
    <row r="758" spans="1:26">
      <c r="A758" s="658"/>
      <c r="B758" s="658"/>
      <c r="C758" s="658"/>
      <c r="D758" s="658"/>
      <c r="E758" s="658"/>
      <c r="F758" s="658"/>
      <c r="G758" s="658"/>
      <c r="H758" s="658"/>
      <c r="I758" s="658"/>
      <c r="J758" s="658"/>
      <c r="K758" s="658"/>
      <c r="L758" s="658"/>
      <c r="M758" s="658"/>
      <c r="N758" s="658"/>
      <c r="O758" s="658"/>
      <c r="P758" s="658"/>
      <c r="Q758" s="658"/>
      <c r="R758" s="658"/>
      <c r="S758" s="658"/>
      <c r="T758" s="658"/>
      <c r="U758" s="658"/>
      <c r="V758" s="658"/>
      <c r="W758" s="658"/>
      <c r="X758" s="658"/>
      <c r="Y758" s="658"/>
      <c r="Z758" s="658"/>
    </row>
    <row r="759" spans="1:26">
      <c r="A759" s="658"/>
      <c r="B759" s="658"/>
      <c r="C759" s="658"/>
      <c r="D759" s="658"/>
      <c r="E759" s="658"/>
      <c r="F759" s="658"/>
      <c r="G759" s="658"/>
      <c r="H759" s="658"/>
      <c r="I759" s="658"/>
      <c r="J759" s="658"/>
      <c r="K759" s="658"/>
      <c r="L759" s="658"/>
      <c r="M759" s="658"/>
      <c r="N759" s="658"/>
      <c r="O759" s="658"/>
      <c r="P759" s="658"/>
      <c r="Q759" s="658"/>
      <c r="R759" s="658"/>
      <c r="S759" s="658"/>
      <c r="T759" s="658"/>
      <c r="U759" s="658"/>
      <c r="V759" s="658"/>
      <c r="W759" s="658"/>
      <c r="X759" s="658"/>
      <c r="Y759" s="658"/>
      <c r="Z759" s="658"/>
    </row>
    <row r="760" spans="1:26">
      <c r="A760" s="658"/>
      <c r="B760" s="658"/>
      <c r="C760" s="658"/>
      <c r="D760" s="658"/>
      <c r="E760" s="658"/>
      <c r="F760" s="658"/>
      <c r="G760" s="658"/>
      <c r="H760" s="658"/>
      <c r="I760" s="658"/>
      <c r="J760" s="658"/>
      <c r="K760" s="658"/>
      <c r="L760" s="658"/>
      <c r="M760" s="658"/>
      <c r="N760" s="658"/>
      <c r="O760" s="658"/>
      <c r="P760" s="658"/>
      <c r="Q760" s="658"/>
      <c r="R760" s="658"/>
      <c r="S760" s="658"/>
      <c r="T760" s="658"/>
      <c r="U760" s="658"/>
      <c r="V760" s="658"/>
      <c r="W760" s="658"/>
      <c r="X760" s="658"/>
      <c r="Y760" s="658"/>
      <c r="Z760" s="658"/>
    </row>
    <row r="761" spans="1:26">
      <c r="A761" s="658"/>
      <c r="B761" s="658"/>
      <c r="C761" s="658"/>
      <c r="D761" s="658"/>
      <c r="E761" s="658"/>
      <c r="F761" s="658"/>
      <c r="G761" s="658"/>
      <c r="H761" s="658"/>
      <c r="I761" s="658"/>
      <c r="J761" s="658"/>
      <c r="K761" s="658"/>
      <c r="L761" s="658"/>
      <c r="M761" s="658"/>
      <c r="N761" s="658"/>
      <c r="O761" s="658"/>
      <c r="P761" s="658"/>
      <c r="Q761" s="658"/>
      <c r="R761" s="658"/>
      <c r="S761" s="658"/>
      <c r="T761" s="658"/>
      <c r="U761" s="658"/>
      <c r="V761" s="658"/>
      <c r="W761" s="658"/>
      <c r="X761" s="658"/>
      <c r="Y761" s="658"/>
      <c r="Z761" s="658"/>
    </row>
    <row r="762" spans="1:26">
      <c r="A762" s="658"/>
      <c r="B762" s="658"/>
      <c r="C762" s="658"/>
      <c r="D762" s="658"/>
      <c r="E762" s="658"/>
      <c r="F762" s="658"/>
      <c r="G762" s="658"/>
      <c r="H762" s="658"/>
      <c r="I762" s="658"/>
      <c r="J762" s="658"/>
      <c r="K762" s="658"/>
      <c r="L762" s="658"/>
      <c r="M762" s="658"/>
      <c r="N762" s="658"/>
      <c r="O762" s="658"/>
      <c r="P762" s="658"/>
      <c r="Q762" s="658"/>
      <c r="R762" s="658"/>
      <c r="S762" s="658"/>
      <c r="T762" s="658"/>
      <c r="U762" s="658"/>
      <c r="V762" s="658"/>
      <c r="W762" s="658"/>
      <c r="X762" s="658"/>
      <c r="Y762" s="658"/>
      <c r="Z762" s="658"/>
    </row>
    <row r="763" spans="1:26">
      <c r="A763" s="658"/>
      <c r="B763" s="658"/>
      <c r="C763" s="658"/>
      <c r="D763" s="658"/>
      <c r="E763" s="658"/>
      <c r="F763" s="658"/>
      <c r="G763" s="658"/>
      <c r="H763" s="658"/>
      <c r="I763" s="658"/>
      <c r="J763" s="658"/>
      <c r="K763" s="658"/>
      <c r="L763" s="658"/>
      <c r="M763" s="658"/>
      <c r="N763" s="658"/>
      <c r="O763" s="658"/>
      <c r="P763" s="658"/>
      <c r="Q763" s="658"/>
      <c r="R763" s="658"/>
      <c r="S763" s="658"/>
      <c r="T763" s="658"/>
      <c r="U763" s="658"/>
      <c r="V763" s="658"/>
      <c r="W763" s="658"/>
      <c r="X763" s="658"/>
      <c r="Y763" s="658"/>
      <c r="Z763" s="658"/>
    </row>
    <row r="764" spans="1:26">
      <c r="A764" s="658"/>
      <c r="B764" s="658"/>
      <c r="C764" s="658"/>
      <c r="D764" s="658"/>
      <c r="E764" s="658"/>
      <c r="F764" s="658"/>
      <c r="G764" s="658"/>
      <c r="H764" s="658"/>
      <c r="I764" s="658"/>
      <c r="J764" s="658"/>
      <c r="K764" s="658"/>
      <c r="L764" s="658"/>
      <c r="M764" s="658"/>
      <c r="N764" s="658"/>
      <c r="O764" s="658"/>
      <c r="P764" s="658"/>
      <c r="Q764" s="658"/>
      <c r="R764" s="658"/>
      <c r="S764" s="658"/>
      <c r="T764" s="658"/>
      <c r="U764" s="658"/>
      <c r="V764" s="658"/>
      <c r="W764" s="658"/>
      <c r="X764" s="658"/>
      <c r="Y764" s="658"/>
      <c r="Z764" s="658"/>
    </row>
    <row r="765" spans="1:26">
      <c r="A765" s="658"/>
      <c r="B765" s="658"/>
      <c r="C765" s="658"/>
      <c r="D765" s="658"/>
      <c r="E765" s="658"/>
      <c r="F765" s="658"/>
      <c r="G765" s="658"/>
      <c r="H765" s="658"/>
      <c r="I765" s="658"/>
      <c r="J765" s="658"/>
      <c r="K765" s="658"/>
      <c r="L765" s="658"/>
      <c r="M765" s="658"/>
      <c r="N765" s="658"/>
      <c r="O765" s="658"/>
      <c r="P765" s="658"/>
      <c r="Q765" s="658"/>
      <c r="R765" s="658"/>
      <c r="S765" s="658"/>
      <c r="T765" s="658"/>
      <c r="U765" s="658"/>
      <c r="V765" s="658"/>
      <c r="W765" s="658"/>
      <c r="X765" s="658"/>
      <c r="Y765" s="658"/>
      <c r="Z765" s="658"/>
    </row>
    <row r="766" spans="1:26">
      <c r="A766" s="658"/>
      <c r="B766" s="658"/>
      <c r="C766" s="658"/>
      <c r="D766" s="658"/>
      <c r="E766" s="658"/>
      <c r="F766" s="658"/>
      <c r="G766" s="658"/>
      <c r="H766" s="658"/>
      <c r="I766" s="658"/>
      <c r="J766" s="658"/>
      <c r="K766" s="658"/>
      <c r="L766" s="658"/>
      <c r="M766" s="658"/>
      <c r="N766" s="658"/>
      <c r="O766" s="658"/>
      <c r="P766" s="658"/>
      <c r="Q766" s="658"/>
      <c r="R766" s="658"/>
      <c r="S766" s="658"/>
      <c r="T766" s="658"/>
      <c r="U766" s="658"/>
      <c r="V766" s="658"/>
      <c r="W766" s="658"/>
      <c r="X766" s="658"/>
      <c r="Y766" s="658"/>
      <c r="Z766" s="658"/>
    </row>
    <row r="767" spans="1:26">
      <c r="A767" s="658"/>
      <c r="B767" s="658"/>
      <c r="C767" s="658"/>
      <c r="D767" s="658"/>
      <c r="E767" s="658"/>
      <c r="F767" s="658"/>
      <c r="G767" s="658"/>
      <c r="H767" s="658"/>
      <c r="I767" s="658"/>
      <c r="J767" s="658"/>
      <c r="K767" s="658"/>
      <c r="L767" s="658"/>
      <c r="M767" s="658"/>
      <c r="N767" s="658"/>
      <c r="O767" s="658"/>
      <c r="P767" s="658"/>
      <c r="Q767" s="658"/>
      <c r="R767" s="658"/>
      <c r="S767" s="658"/>
      <c r="T767" s="658"/>
      <c r="U767" s="658"/>
      <c r="V767" s="658"/>
      <c r="W767" s="658"/>
      <c r="X767" s="658"/>
      <c r="Y767" s="658"/>
      <c r="Z767" s="658"/>
    </row>
    <row r="768" spans="1:26">
      <c r="A768" s="658"/>
      <c r="B768" s="658"/>
      <c r="C768" s="658"/>
      <c r="D768" s="658"/>
      <c r="E768" s="658"/>
      <c r="F768" s="658"/>
      <c r="G768" s="658"/>
      <c r="H768" s="658"/>
      <c r="I768" s="658"/>
      <c r="J768" s="658"/>
      <c r="K768" s="658"/>
      <c r="L768" s="658"/>
      <c r="M768" s="658"/>
      <c r="N768" s="658"/>
      <c r="O768" s="658"/>
      <c r="P768" s="658"/>
      <c r="Q768" s="658"/>
      <c r="R768" s="658"/>
      <c r="S768" s="658"/>
      <c r="T768" s="658"/>
      <c r="U768" s="658"/>
      <c r="V768" s="658"/>
      <c r="W768" s="658"/>
      <c r="X768" s="658"/>
      <c r="Y768" s="658"/>
      <c r="Z768" s="658"/>
    </row>
    <row r="769" spans="1:26">
      <c r="A769" s="658"/>
      <c r="B769" s="658"/>
      <c r="C769" s="658"/>
      <c r="D769" s="658"/>
      <c r="E769" s="658"/>
      <c r="F769" s="658"/>
      <c r="G769" s="658"/>
      <c r="H769" s="658"/>
      <c r="I769" s="658"/>
      <c r="J769" s="658"/>
      <c r="K769" s="658"/>
      <c r="L769" s="658"/>
      <c r="M769" s="658"/>
      <c r="N769" s="658"/>
      <c r="O769" s="658"/>
      <c r="P769" s="658"/>
      <c r="Q769" s="658"/>
      <c r="R769" s="658"/>
      <c r="S769" s="658"/>
      <c r="T769" s="658"/>
      <c r="U769" s="658"/>
      <c r="V769" s="658"/>
      <c r="W769" s="658"/>
      <c r="X769" s="658"/>
      <c r="Y769" s="658"/>
      <c r="Z769" s="658"/>
    </row>
    <row r="770" spans="1:26">
      <c r="A770" s="658"/>
      <c r="B770" s="658"/>
      <c r="C770" s="658"/>
      <c r="D770" s="658"/>
      <c r="E770" s="658"/>
      <c r="F770" s="658"/>
      <c r="G770" s="658"/>
      <c r="H770" s="658"/>
      <c r="I770" s="658"/>
      <c r="J770" s="658"/>
      <c r="K770" s="658"/>
      <c r="L770" s="658"/>
      <c r="M770" s="658"/>
      <c r="N770" s="658"/>
      <c r="O770" s="658"/>
      <c r="P770" s="658"/>
      <c r="Q770" s="658"/>
      <c r="R770" s="658"/>
      <c r="S770" s="658"/>
      <c r="T770" s="658"/>
      <c r="U770" s="658"/>
      <c r="V770" s="658"/>
      <c r="W770" s="658"/>
      <c r="X770" s="658"/>
      <c r="Y770" s="658"/>
      <c r="Z770" s="658"/>
    </row>
    <row r="771" spans="1:26">
      <c r="A771" s="658"/>
      <c r="B771" s="658"/>
      <c r="C771" s="658"/>
      <c r="D771" s="658"/>
      <c r="E771" s="658"/>
      <c r="F771" s="658"/>
      <c r="G771" s="658"/>
      <c r="H771" s="658"/>
      <c r="I771" s="658"/>
      <c r="J771" s="658"/>
      <c r="K771" s="658"/>
      <c r="L771" s="658"/>
      <c r="M771" s="658"/>
      <c r="N771" s="658"/>
      <c r="O771" s="658"/>
      <c r="P771" s="658"/>
      <c r="Q771" s="658"/>
      <c r="R771" s="658"/>
      <c r="S771" s="658"/>
      <c r="T771" s="658"/>
      <c r="U771" s="658"/>
      <c r="V771" s="658"/>
      <c r="W771" s="658"/>
      <c r="X771" s="658"/>
      <c r="Y771" s="658"/>
      <c r="Z771" s="658"/>
    </row>
    <row r="772" spans="1:26">
      <c r="A772" s="658"/>
      <c r="B772" s="658"/>
      <c r="C772" s="658"/>
      <c r="D772" s="658"/>
      <c r="E772" s="658"/>
      <c r="F772" s="658"/>
      <c r="G772" s="658"/>
      <c r="H772" s="658"/>
      <c r="I772" s="658"/>
      <c r="J772" s="658"/>
      <c r="K772" s="658"/>
      <c r="L772" s="658"/>
      <c r="M772" s="658"/>
      <c r="N772" s="658"/>
      <c r="O772" s="658"/>
      <c r="P772" s="658"/>
      <c r="Q772" s="658"/>
      <c r="R772" s="658"/>
      <c r="S772" s="658"/>
      <c r="T772" s="658"/>
      <c r="U772" s="658"/>
      <c r="V772" s="658"/>
      <c r="W772" s="658"/>
      <c r="X772" s="658"/>
      <c r="Y772" s="658"/>
      <c r="Z772" s="658"/>
    </row>
    <row r="773" spans="1:26">
      <c r="A773" s="658"/>
      <c r="B773" s="658"/>
      <c r="C773" s="658"/>
      <c r="D773" s="658"/>
      <c r="E773" s="658"/>
      <c r="F773" s="658"/>
      <c r="G773" s="658"/>
      <c r="H773" s="658"/>
      <c r="I773" s="658"/>
      <c r="J773" s="658"/>
      <c r="K773" s="658"/>
      <c r="L773" s="658"/>
      <c r="M773" s="658"/>
      <c r="N773" s="658"/>
      <c r="O773" s="658"/>
      <c r="P773" s="658"/>
      <c r="Q773" s="658"/>
      <c r="R773" s="658"/>
      <c r="S773" s="658"/>
      <c r="T773" s="658"/>
      <c r="U773" s="658"/>
      <c r="V773" s="658"/>
      <c r="W773" s="658"/>
      <c r="X773" s="658"/>
      <c r="Y773" s="658"/>
      <c r="Z773" s="658"/>
    </row>
    <row r="774" spans="1:26">
      <c r="A774" s="658"/>
      <c r="B774" s="658"/>
      <c r="C774" s="658"/>
      <c r="D774" s="658"/>
      <c r="E774" s="658"/>
      <c r="F774" s="658"/>
      <c r="G774" s="658"/>
      <c r="H774" s="658"/>
      <c r="I774" s="658"/>
      <c r="J774" s="658"/>
      <c r="K774" s="658"/>
      <c r="L774" s="658"/>
      <c r="M774" s="658"/>
      <c r="N774" s="658"/>
      <c r="O774" s="658"/>
      <c r="P774" s="658"/>
      <c r="Q774" s="658"/>
      <c r="R774" s="658"/>
      <c r="S774" s="658"/>
      <c r="T774" s="658"/>
      <c r="U774" s="658"/>
      <c r="V774" s="658"/>
      <c r="W774" s="658"/>
      <c r="X774" s="658"/>
      <c r="Y774" s="658"/>
      <c r="Z774" s="658"/>
    </row>
    <row r="775" spans="1:26">
      <c r="A775" s="658"/>
      <c r="B775" s="658"/>
      <c r="C775" s="658"/>
      <c r="D775" s="658"/>
      <c r="E775" s="658"/>
      <c r="F775" s="658"/>
      <c r="G775" s="658"/>
      <c r="H775" s="658"/>
      <c r="I775" s="658"/>
      <c r="J775" s="658"/>
      <c r="K775" s="658"/>
      <c r="L775" s="658"/>
      <c r="M775" s="658"/>
      <c r="N775" s="658"/>
      <c r="O775" s="658"/>
      <c r="P775" s="658"/>
      <c r="Q775" s="658"/>
      <c r="R775" s="658"/>
      <c r="S775" s="658"/>
      <c r="T775" s="658"/>
      <c r="U775" s="658"/>
      <c r="V775" s="658"/>
      <c r="W775" s="658"/>
      <c r="X775" s="658"/>
      <c r="Y775" s="658"/>
      <c r="Z775" s="658"/>
    </row>
    <row r="776" spans="1:26">
      <c r="A776" s="658"/>
      <c r="B776" s="658"/>
      <c r="C776" s="658"/>
      <c r="D776" s="658"/>
      <c r="E776" s="658"/>
      <c r="F776" s="658"/>
      <c r="G776" s="658"/>
      <c r="H776" s="658"/>
      <c r="I776" s="658"/>
      <c r="J776" s="658"/>
      <c r="K776" s="658"/>
      <c r="L776" s="658"/>
      <c r="M776" s="658"/>
      <c r="N776" s="658"/>
      <c r="O776" s="658"/>
      <c r="P776" s="658"/>
      <c r="Q776" s="658"/>
      <c r="R776" s="658"/>
      <c r="S776" s="658"/>
      <c r="T776" s="658"/>
      <c r="U776" s="658"/>
      <c r="V776" s="658"/>
      <c r="W776" s="658"/>
      <c r="X776" s="658"/>
      <c r="Y776" s="658"/>
      <c r="Z776" s="658"/>
    </row>
    <row r="777" spans="1:26">
      <c r="A777" s="658"/>
      <c r="B777" s="658"/>
      <c r="C777" s="658"/>
      <c r="D777" s="658"/>
      <c r="E777" s="658"/>
      <c r="F777" s="658"/>
      <c r="G777" s="658"/>
      <c r="H777" s="658"/>
      <c r="I777" s="658"/>
      <c r="J777" s="658"/>
      <c r="K777" s="658"/>
      <c r="L777" s="658"/>
      <c r="M777" s="658"/>
      <c r="N777" s="658"/>
      <c r="O777" s="658"/>
      <c r="P777" s="658"/>
      <c r="Q777" s="658"/>
      <c r="R777" s="658"/>
      <c r="S777" s="658"/>
      <c r="T777" s="658"/>
      <c r="U777" s="658"/>
      <c r="V777" s="658"/>
      <c r="W777" s="658"/>
      <c r="X777" s="658"/>
      <c r="Y777" s="658"/>
      <c r="Z777" s="658"/>
    </row>
    <row r="778" spans="1:26">
      <c r="A778" s="658"/>
      <c r="B778" s="658"/>
      <c r="C778" s="658"/>
      <c r="D778" s="658"/>
      <c r="E778" s="658"/>
      <c r="F778" s="658"/>
      <c r="G778" s="658"/>
      <c r="H778" s="658"/>
      <c r="I778" s="658"/>
      <c r="J778" s="658"/>
      <c r="K778" s="658"/>
      <c r="L778" s="658"/>
      <c r="M778" s="658"/>
      <c r="N778" s="658"/>
      <c r="O778" s="658"/>
      <c r="P778" s="658"/>
      <c r="Q778" s="658"/>
      <c r="R778" s="658"/>
      <c r="S778" s="658"/>
      <c r="T778" s="658"/>
      <c r="U778" s="658"/>
      <c r="V778" s="658"/>
      <c r="W778" s="658"/>
      <c r="X778" s="658"/>
      <c r="Y778" s="658"/>
      <c r="Z778" s="658"/>
    </row>
    <row r="779" spans="1:26">
      <c r="A779" s="658"/>
      <c r="B779" s="658"/>
      <c r="C779" s="658"/>
      <c r="D779" s="658"/>
      <c r="E779" s="658"/>
      <c r="F779" s="658"/>
      <c r="G779" s="658"/>
      <c r="H779" s="658"/>
      <c r="I779" s="658"/>
      <c r="J779" s="658"/>
      <c r="K779" s="658"/>
      <c r="L779" s="658"/>
      <c r="M779" s="658"/>
      <c r="N779" s="658"/>
      <c r="O779" s="658"/>
      <c r="P779" s="658"/>
      <c r="Q779" s="658"/>
      <c r="R779" s="658"/>
      <c r="S779" s="658"/>
      <c r="T779" s="658"/>
      <c r="U779" s="658"/>
      <c r="V779" s="658"/>
      <c r="W779" s="658"/>
      <c r="X779" s="658"/>
      <c r="Y779" s="658"/>
      <c r="Z779" s="658"/>
    </row>
    <row r="780" spans="1:26">
      <c r="A780" s="658"/>
      <c r="B780" s="658"/>
      <c r="C780" s="658"/>
      <c r="D780" s="658"/>
      <c r="E780" s="658"/>
      <c r="F780" s="658"/>
      <c r="G780" s="658"/>
      <c r="H780" s="658"/>
      <c r="I780" s="658"/>
      <c r="J780" s="658"/>
      <c r="K780" s="658"/>
      <c r="L780" s="658"/>
      <c r="M780" s="658"/>
      <c r="N780" s="658"/>
      <c r="O780" s="658"/>
      <c r="P780" s="658"/>
      <c r="Q780" s="658"/>
      <c r="R780" s="658"/>
      <c r="S780" s="658"/>
      <c r="T780" s="658"/>
      <c r="U780" s="658"/>
      <c r="V780" s="658"/>
      <c r="W780" s="658"/>
      <c r="X780" s="658"/>
      <c r="Y780" s="658"/>
      <c r="Z780" s="658"/>
    </row>
    <row r="781" spans="1:26">
      <c r="A781" s="658"/>
      <c r="B781" s="658"/>
      <c r="C781" s="658"/>
      <c r="D781" s="658"/>
      <c r="E781" s="658"/>
      <c r="F781" s="658"/>
      <c r="G781" s="658"/>
      <c r="H781" s="658"/>
      <c r="I781" s="658"/>
      <c r="J781" s="658"/>
      <c r="K781" s="658"/>
      <c r="L781" s="658"/>
      <c r="M781" s="658"/>
      <c r="N781" s="658"/>
      <c r="O781" s="658"/>
      <c r="P781" s="658"/>
      <c r="Q781" s="658"/>
      <c r="R781" s="658"/>
      <c r="S781" s="658"/>
      <c r="T781" s="658"/>
      <c r="U781" s="658"/>
      <c r="V781" s="658"/>
      <c r="W781" s="658"/>
      <c r="X781" s="658"/>
      <c r="Y781" s="658"/>
      <c r="Z781" s="658"/>
    </row>
    <row r="782" spans="1:26">
      <c r="A782" s="658"/>
      <c r="B782" s="658"/>
      <c r="C782" s="658"/>
      <c r="D782" s="658"/>
      <c r="E782" s="658"/>
      <c r="F782" s="658"/>
      <c r="G782" s="658"/>
      <c r="H782" s="658"/>
      <c r="I782" s="658"/>
      <c r="J782" s="658"/>
      <c r="K782" s="658"/>
      <c r="L782" s="658"/>
      <c r="M782" s="658"/>
      <c r="N782" s="658"/>
      <c r="O782" s="658"/>
      <c r="P782" s="658"/>
      <c r="Q782" s="658"/>
      <c r="R782" s="658"/>
      <c r="S782" s="658"/>
      <c r="T782" s="658"/>
      <c r="U782" s="658"/>
      <c r="V782" s="658"/>
      <c r="W782" s="658"/>
      <c r="X782" s="658"/>
      <c r="Y782" s="658"/>
      <c r="Z782" s="658"/>
    </row>
    <row r="783" spans="1:26">
      <c r="A783" s="658"/>
      <c r="B783" s="658"/>
      <c r="C783" s="658"/>
      <c r="D783" s="658"/>
      <c r="E783" s="658"/>
      <c r="F783" s="658"/>
      <c r="G783" s="658"/>
      <c r="H783" s="658"/>
      <c r="I783" s="658"/>
      <c r="J783" s="658"/>
      <c r="K783" s="658"/>
      <c r="L783" s="658"/>
      <c r="M783" s="658"/>
      <c r="N783" s="658"/>
      <c r="O783" s="658"/>
      <c r="P783" s="658"/>
      <c r="Q783" s="658"/>
      <c r="R783" s="658"/>
      <c r="S783" s="658"/>
      <c r="T783" s="658"/>
      <c r="U783" s="658"/>
      <c r="V783" s="658"/>
      <c r="W783" s="658"/>
      <c r="X783" s="658"/>
      <c r="Y783" s="658"/>
      <c r="Z783" s="658"/>
    </row>
    <row r="784" spans="1:26">
      <c r="A784" s="658"/>
      <c r="B784" s="658"/>
      <c r="C784" s="658"/>
      <c r="D784" s="658"/>
      <c r="E784" s="658"/>
      <c r="F784" s="658"/>
      <c r="G784" s="658"/>
      <c r="H784" s="658"/>
      <c r="I784" s="658"/>
      <c r="J784" s="658"/>
      <c r="K784" s="658"/>
      <c r="L784" s="658"/>
      <c r="M784" s="658"/>
      <c r="N784" s="658"/>
      <c r="O784" s="658"/>
      <c r="P784" s="658"/>
      <c r="Q784" s="658"/>
      <c r="R784" s="658"/>
      <c r="S784" s="658"/>
      <c r="T784" s="658"/>
      <c r="U784" s="658"/>
      <c r="V784" s="658"/>
      <c r="W784" s="658"/>
      <c r="X784" s="658"/>
      <c r="Y784" s="658"/>
      <c r="Z784" s="658"/>
    </row>
    <row r="785" spans="1:26">
      <c r="A785" s="658"/>
      <c r="B785" s="658"/>
      <c r="C785" s="658"/>
      <c r="D785" s="658"/>
      <c r="E785" s="658"/>
      <c r="F785" s="658"/>
      <c r="G785" s="658"/>
      <c r="H785" s="658"/>
      <c r="I785" s="658"/>
      <c r="J785" s="658"/>
      <c r="K785" s="658"/>
      <c r="L785" s="658"/>
      <c r="M785" s="658"/>
      <c r="N785" s="658"/>
      <c r="O785" s="658"/>
      <c r="P785" s="658"/>
      <c r="Q785" s="658"/>
      <c r="R785" s="658"/>
      <c r="S785" s="658"/>
      <c r="T785" s="658"/>
      <c r="U785" s="658"/>
      <c r="V785" s="658"/>
      <c r="W785" s="658"/>
      <c r="X785" s="658"/>
      <c r="Y785" s="658"/>
      <c r="Z785" s="658"/>
    </row>
    <row r="786" spans="1:26">
      <c r="A786" s="658"/>
      <c r="B786" s="658"/>
      <c r="C786" s="658"/>
      <c r="D786" s="658"/>
      <c r="E786" s="658"/>
      <c r="F786" s="658"/>
      <c r="G786" s="658"/>
      <c r="H786" s="658"/>
      <c r="I786" s="658"/>
      <c r="J786" s="658"/>
      <c r="K786" s="658"/>
      <c r="L786" s="658"/>
      <c r="M786" s="658"/>
      <c r="N786" s="658"/>
      <c r="O786" s="658"/>
      <c r="P786" s="658"/>
      <c r="Q786" s="658"/>
      <c r="R786" s="658"/>
      <c r="S786" s="658"/>
      <c r="T786" s="658"/>
      <c r="U786" s="658"/>
      <c r="V786" s="658"/>
      <c r="W786" s="658"/>
      <c r="X786" s="658"/>
      <c r="Y786" s="658"/>
      <c r="Z786" s="658"/>
    </row>
    <row r="787" spans="1:26">
      <c r="A787" s="658"/>
      <c r="B787" s="658"/>
      <c r="C787" s="658"/>
      <c r="D787" s="658"/>
      <c r="E787" s="658"/>
      <c r="F787" s="658"/>
      <c r="G787" s="658"/>
      <c r="H787" s="658"/>
      <c r="I787" s="658"/>
      <c r="J787" s="658"/>
      <c r="K787" s="658"/>
      <c r="L787" s="658"/>
      <c r="M787" s="658"/>
      <c r="N787" s="658"/>
      <c r="O787" s="658"/>
      <c r="P787" s="658"/>
      <c r="Q787" s="658"/>
      <c r="R787" s="658"/>
      <c r="S787" s="658"/>
      <c r="T787" s="658"/>
      <c r="U787" s="658"/>
      <c r="V787" s="658"/>
      <c r="W787" s="658"/>
      <c r="X787" s="658"/>
      <c r="Y787" s="658"/>
      <c r="Z787" s="658"/>
    </row>
    <row r="788" spans="1:26">
      <c r="A788" s="658"/>
      <c r="B788" s="658"/>
      <c r="C788" s="658"/>
      <c r="D788" s="658"/>
      <c r="E788" s="658"/>
      <c r="F788" s="658"/>
      <c r="G788" s="658"/>
      <c r="H788" s="658"/>
      <c r="I788" s="658"/>
      <c r="J788" s="658"/>
      <c r="K788" s="658"/>
      <c r="L788" s="658"/>
      <c r="M788" s="658"/>
      <c r="N788" s="658"/>
      <c r="O788" s="658"/>
      <c r="P788" s="658"/>
      <c r="Q788" s="658"/>
      <c r="R788" s="658"/>
      <c r="S788" s="658"/>
      <c r="T788" s="658"/>
      <c r="U788" s="658"/>
      <c r="V788" s="658"/>
      <c r="W788" s="658"/>
      <c r="X788" s="658"/>
      <c r="Y788" s="658"/>
      <c r="Z788" s="658"/>
    </row>
    <row r="789" spans="1:26">
      <c r="A789" s="658"/>
      <c r="B789" s="658"/>
      <c r="C789" s="658"/>
      <c r="D789" s="658"/>
      <c r="E789" s="658"/>
      <c r="F789" s="658"/>
      <c r="G789" s="658"/>
      <c r="H789" s="658"/>
      <c r="I789" s="658"/>
      <c r="J789" s="658"/>
      <c r="K789" s="658"/>
      <c r="L789" s="658"/>
      <c r="M789" s="658"/>
      <c r="N789" s="658"/>
      <c r="O789" s="658"/>
      <c r="P789" s="658"/>
      <c r="Q789" s="658"/>
      <c r="R789" s="658"/>
      <c r="S789" s="658"/>
      <c r="T789" s="658"/>
      <c r="U789" s="658"/>
      <c r="V789" s="658"/>
      <c r="W789" s="658"/>
      <c r="X789" s="658"/>
      <c r="Y789" s="658"/>
      <c r="Z789" s="658"/>
    </row>
    <row r="790" spans="1:26">
      <c r="A790" s="658"/>
      <c r="B790" s="658"/>
      <c r="C790" s="658"/>
      <c r="D790" s="658"/>
      <c r="E790" s="658"/>
      <c r="F790" s="658"/>
      <c r="G790" s="658"/>
      <c r="H790" s="658"/>
      <c r="I790" s="658"/>
      <c r="J790" s="658"/>
      <c r="K790" s="658"/>
      <c r="L790" s="658"/>
      <c r="M790" s="658"/>
      <c r="N790" s="658"/>
      <c r="O790" s="658"/>
      <c r="P790" s="658"/>
      <c r="Q790" s="658"/>
      <c r="R790" s="658"/>
      <c r="S790" s="658"/>
      <c r="T790" s="658"/>
      <c r="U790" s="658"/>
      <c r="V790" s="658"/>
      <c r="W790" s="658"/>
      <c r="X790" s="658"/>
      <c r="Y790" s="658"/>
      <c r="Z790" s="658"/>
    </row>
    <row r="791" spans="1:26">
      <c r="A791" s="658"/>
      <c r="B791" s="658"/>
      <c r="C791" s="658"/>
      <c r="D791" s="658"/>
      <c r="E791" s="658"/>
      <c r="F791" s="658"/>
      <c r="G791" s="658"/>
      <c r="H791" s="658"/>
      <c r="I791" s="658"/>
      <c r="J791" s="658"/>
      <c r="K791" s="658"/>
      <c r="L791" s="658"/>
      <c r="M791" s="658"/>
      <c r="N791" s="658"/>
      <c r="O791" s="658"/>
      <c r="P791" s="658"/>
      <c r="Q791" s="658"/>
      <c r="R791" s="658"/>
      <c r="S791" s="658"/>
      <c r="T791" s="658"/>
      <c r="U791" s="658"/>
      <c r="V791" s="658"/>
      <c r="W791" s="658"/>
      <c r="X791" s="658"/>
      <c r="Y791" s="658"/>
      <c r="Z791" s="658"/>
    </row>
    <row r="792" spans="1:26">
      <c r="A792" s="658"/>
      <c r="B792" s="658"/>
      <c r="C792" s="658"/>
      <c r="D792" s="658"/>
      <c r="E792" s="658"/>
      <c r="F792" s="658"/>
      <c r="G792" s="658"/>
      <c r="H792" s="658"/>
      <c r="I792" s="658"/>
      <c r="J792" s="658"/>
      <c r="K792" s="658"/>
      <c r="L792" s="658"/>
      <c r="M792" s="658"/>
      <c r="N792" s="658"/>
      <c r="O792" s="658"/>
      <c r="P792" s="658"/>
      <c r="Q792" s="658"/>
      <c r="R792" s="658"/>
      <c r="S792" s="658"/>
      <c r="T792" s="658"/>
      <c r="U792" s="658"/>
      <c r="V792" s="658"/>
      <c r="W792" s="658"/>
      <c r="X792" s="658"/>
      <c r="Y792" s="658"/>
      <c r="Z792" s="658"/>
    </row>
    <row r="793" spans="1:26">
      <c r="A793" s="658"/>
      <c r="B793" s="658"/>
      <c r="C793" s="658"/>
      <c r="D793" s="658"/>
      <c r="E793" s="658"/>
      <c r="F793" s="658"/>
      <c r="G793" s="658"/>
      <c r="H793" s="658"/>
      <c r="I793" s="658"/>
      <c r="J793" s="658"/>
      <c r="K793" s="658"/>
      <c r="L793" s="658"/>
      <c r="M793" s="658"/>
      <c r="N793" s="658"/>
      <c r="O793" s="658"/>
      <c r="P793" s="658"/>
      <c r="Q793" s="658"/>
      <c r="R793" s="658"/>
      <c r="S793" s="658"/>
      <c r="T793" s="658"/>
      <c r="U793" s="658"/>
      <c r="V793" s="658"/>
      <c r="W793" s="658"/>
      <c r="X793" s="658"/>
      <c r="Y793" s="658"/>
      <c r="Z793" s="658"/>
    </row>
    <row r="794" spans="1:26">
      <c r="A794" s="658"/>
      <c r="B794" s="658"/>
      <c r="C794" s="658"/>
      <c r="D794" s="658"/>
      <c r="E794" s="658"/>
      <c r="F794" s="658"/>
      <c r="G794" s="658"/>
      <c r="H794" s="658"/>
      <c r="I794" s="658"/>
      <c r="J794" s="658"/>
      <c r="K794" s="658"/>
      <c r="L794" s="658"/>
      <c r="M794" s="658"/>
      <c r="N794" s="658"/>
      <c r="O794" s="658"/>
      <c r="P794" s="658"/>
      <c r="Q794" s="658"/>
      <c r="R794" s="658"/>
      <c r="S794" s="658"/>
      <c r="T794" s="658"/>
      <c r="U794" s="658"/>
      <c r="V794" s="658"/>
      <c r="W794" s="658"/>
      <c r="X794" s="658"/>
      <c r="Y794" s="658"/>
      <c r="Z794" s="658"/>
    </row>
    <row r="795" spans="1:26">
      <c r="A795" s="658"/>
      <c r="B795" s="658"/>
      <c r="C795" s="658"/>
      <c r="D795" s="658"/>
      <c r="E795" s="658"/>
      <c r="F795" s="658"/>
      <c r="G795" s="658"/>
      <c r="H795" s="658"/>
      <c r="I795" s="658"/>
      <c r="J795" s="658"/>
      <c r="K795" s="658"/>
      <c r="L795" s="658"/>
      <c r="M795" s="658"/>
      <c r="N795" s="658"/>
      <c r="O795" s="658"/>
      <c r="P795" s="658"/>
      <c r="Q795" s="658"/>
      <c r="R795" s="658"/>
      <c r="S795" s="658"/>
      <c r="T795" s="658"/>
      <c r="U795" s="658"/>
      <c r="V795" s="658"/>
      <c r="W795" s="658"/>
      <c r="X795" s="658"/>
      <c r="Y795" s="658"/>
      <c r="Z795" s="658"/>
    </row>
    <row r="796" spans="1:26">
      <c r="A796" s="658"/>
      <c r="B796" s="658"/>
      <c r="C796" s="658"/>
      <c r="D796" s="658"/>
      <c r="E796" s="658"/>
      <c r="F796" s="658"/>
      <c r="G796" s="658"/>
      <c r="H796" s="658"/>
      <c r="I796" s="658"/>
      <c r="J796" s="658"/>
      <c r="K796" s="658"/>
      <c r="L796" s="658"/>
      <c r="M796" s="658"/>
      <c r="N796" s="658"/>
      <c r="O796" s="658"/>
      <c r="P796" s="658"/>
      <c r="Q796" s="658"/>
      <c r="R796" s="658"/>
      <c r="S796" s="658"/>
      <c r="T796" s="658"/>
      <c r="U796" s="658"/>
      <c r="V796" s="658"/>
      <c r="W796" s="658"/>
      <c r="X796" s="658"/>
      <c r="Y796" s="658"/>
      <c r="Z796" s="658"/>
    </row>
    <row r="797" spans="1:26">
      <c r="A797" s="658"/>
      <c r="B797" s="658"/>
      <c r="C797" s="658"/>
      <c r="D797" s="658"/>
      <c r="E797" s="658"/>
      <c r="F797" s="658"/>
      <c r="G797" s="658"/>
      <c r="H797" s="658"/>
      <c r="I797" s="658"/>
      <c r="J797" s="658"/>
      <c r="K797" s="658"/>
      <c r="L797" s="658"/>
      <c r="M797" s="658"/>
      <c r="N797" s="658"/>
      <c r="O797" s="658"/>
      <c r="P797" s="658"/>
      <c r="Q797" s="658"/>
      <c r="R797" s="658"/>
      <c r="S797" s="658"/>
      <c r="T797" s="658"/>
      <c r="U797" s="658"/>
      <c r="V797" s="658"/>
      <c r="W797" s="658"/>
      <c r="X797" s="658"/>
      <c r="Y797" s="658"/>
      <c r="Z797" s="658"/>
    </row>
    <row r="798" spans="1:26">
      <c r="A798" s="658"/>
      <c r="B798" s="658"/>
      <c r="C798" s="658"/>
      <c r="D798" s="658"/>
      <c r="E798" s="658"/>
      <c r="F798" s="658"/>
      <c r="G798" s="658"/>
      <c r="H798" s="658"/>
      <c r="I798" s="658"/>
      <c r="J798" s="658"/>
      <c r="K798" s="658"/>
      <c r="L798" s="658"/>
      <c r="M798" s="658"/>
      <c r="N798" s="658"/>
      <c r="O798" s="658"/>
      <c r="P798" s="658"/>
      <c r="Q798" s="658"/>
      <c r="R798" s="658"/>
      <c r="S798" s="658"/>
      <c r="T798" s="658"/>
      <c r="U798" s="658"/>
      <c r="V798" s="658"/>
      <c r="W798" s="658"/>
      <c r="X798" s="658"/>
      <c r="Y798" s="658"/>
      <c r="Z798" s="658"/>
    </row>
    <row r="799" spans="1:26">
      <c r="A799" s="658"/>
      <c r="B799" s="658"/>
      <c r="C799" s="658"/>
      <c r="D799" s="658"/>
      <c r="E799" s="658"/>
      <c r="F799" s="658"/>
      <c r="G799" s="658"/>
      <c r="H799" s="658"/>
      <c r="I799" s="658"/>
      <c r="J799" s="658"/>
      <c r="K799" s="658"/>
      <c r="L799" s="658"/>
      <c r="M799" s="658"/>
      <c r="N799" s="658"/>
      <c r="O799" s="658"/>
      <c r="P799" s="658"/>
      <c r="Q799" s="658"/>
      <c r="R799" s="658"/>
      <c r="S799" s="658"/>
      <c r="T799" s="658"/>
      <c r="U799" s="658"/>
      <c r="V799" s="658"/>
      <c r="W799" s="658"/>
      <c r="X799" s="658"/>
      <c r="Y799" s="658"/>
      <c r="Z799" s="658"/>
    </row>
    <row r="800" spans="1:26">
      <c r="A800" s="658"/>
      <c r="B800" s="658"/>
      <c r="C800" s="658"/>
      <c r="D800" s="658"/>
      <c r="E800" s="658"/>
      <c r="F800" s="658"/>
      <c r="G800" s="658"/>
      <c r="H800" s="658"/>
      <c r="I800" s="658"/>
      <c r="J800" s="658"/>
      <c r="K800" s="658"/>
      <c r="L800" s="658"/>
      <c r="M800" s="658"/>
      <c r="N800" s="658"/>
      <c r="O800" s="658"/>
      <c r="P800" s="658"/>
      <c r="Q800" s="658"/>
      <c r="R800" s="658"/>
      <c r="S800" s="658"/>
      <c r="T800" s="658"/>
      <c r="U800" s="658"/>
      <c r="V800" s="658"/>
      <c r="W800" s="658"/>
      <c r="X800" s="658"/>
      <c r="Y800" s="658"/>
      <c r="Z800" s="658"/>
    </row>
    <row r="801" spans="1:26">
      <c r="A801" s="658"/>
      <c r="B801" s="658"/>
      <c r="C801" s="658"/>
      <c r="D801" s="658"/>
      <c r="E801" s="658"/>
      <c r="F801" s="658"/>
      <c r="G801" s="658"/>
      <c r="H801" s="658"/>
      <c r="I801" s="658"/>
      <c r="J801" s="658"/>
      <c r="K801" s="658"/>
      <c r="L801" s="658"/>
      <c r="M801" s="658"/>
      <c r="N801" s="658"/>
      <c r="O801" s="658"/>
      <c r="P801" s="658"/>
      <c r="Q801" s="658"/>
      <c r="R801" s="658"/>
      <c r="S801" s="658"/>
      <c r="T801" s="658"/>
      <c r="U801" s="658"/>
      <c r="V801" s="658"/>
      <c r="W801" s="658"/>
      <c r="X801" s="658"/>
      <c r="Y801" s="658"/>
      <c r="Z801" s="658"/>
    </row>
    <row r="802" spans="1:26">
      <c r="A802" s="658"/>
      <c r="B802" s="658"/>
      <c r="C802" s="658"/>
      <c r="D802" s="658"/>
      <c r="E802" s="658"/>
      <c r="F802" s="658"/>
      <c r="G802" s="658"/>
      <c r="H802" s="658"/>
      <c r="I802" s="658"/>
      <c r="J802" s="658"/>
      <c r="K802" s="658"/>
      <c r="L802" s="658"/>
      <c r="M802" s="658"/>
      <c r="N802" s="658"/>
      <c r="O802" s="658"/>
      <c r="P802" s="658"/>
      <c r="Q802" s="658"/>
      <c r="R802" s="658"/>
      <c r="S802" s="658"/>
      <c r="T802" s="658"/>
      <c r="U802" s="658"/>
      <c r="V802" s="658"/>
      <c r="W802" s="658"/>
      <c r="X802" s="658"/>
      <c r="Y802" s="658"/>
      <c r="Z802" s="658"/>
    </row>
    <row r="803" spans="1:26">
      <c r="A803" s="658"/>
      <c r="B803" s="658"/>
      <c r="C803" s="658"/>
      <c r="D803" s="658"/>
      <c r="E803" s="658"/>
      <c r="F803" s="658"/>
      <c r="G803" s="658"/>
      <c r="H803" s="658"/>
      <c r="I803" s="658"/>
      <c r="J803" s="658"/>
      <c r="K803" s="658"/>
      <c r="L803" s="658"/>
      <c r="M803" s="658"/>
      <c r="N803" s="658"/>
      <c r="O803" s="658"/>
      <c r="P803" s="658"/>
      <c r="Q803" s="658"/>
      <c r="R803" s="658"/>
      <c r="S803" s="658"/>
      <c r="T803" s="658"/>
      <c r="U803" s="658"/>
      <c r="V803" s="658"/>
      <c r="W803" s="658"/>
      <c r="X803" s="658"/>
      <c r="Y803" s="658"/>
      <c r="Z803" s="658"/>
    </row>
    <row r="804" spans="1:26">
      <c r="A804" s="658"/>
      <c r="B804" s="658"/>
      <c r="C804" s="658"/>
      <c r="D804" s="658"/>
      <c r="E804" s="658"/>
      <c r="F804" s="658"/>
      <c r="G804" s="658"/>
      <c r="H804" s="658"/>
      <c r="I804" s="658"/>
      <c r="J804" s="658"/>
      <c r="K804" s="658"/>
      <c r="L804" s="658"/>
      <c r="M804" s="658"/>
      <c r="N804" s="658"/>
      <c r="O804" s="658"/>
      <c r="P804" s="658"/>
      <c r="Q804" s="658"/>
      <c r="R804" s="658"/>
      <c r="S804" s="658"/>
      <c r="T804" s="658"/>
      <c r="U804" s="658"/>
      <c r="V804" s="658"/>
      <c r="W804" s="658"/>
      <c r="X804" s="658"/>
      <c r="Y804" s="658"/>
      <c r="Z804" s="658"/>
    </row>
    <row r="805" spans="1:26">
      <c r="A805" s="658"/>
      <c r="B805" s="658"/>
      <c r="C805" s="658"/>
      <c r="D805" s="658"/>
      <c r="E805" s="658"/>
      <c r="F805" s="658"/>
      <c r="G805" s="658"/>
      <c r="H805" s="658"/>
      <c r="I805" s="658"/>
      <c r="J805" s="658"/>
      <c r="K805" s="658"/>
      <c r="L805" s="658"/>
      <c r="M805" s="658"/>
      <c r="N805" s="658"/>
      <c r="O805" s="658"/>
      <c r="P805" s="658"/>
      <c r="Q805" s="658"/>
      <c r="R805" s="658"/>
      <c r="S805" s="658"/>
      <c r="T805" s="658"/>
      <c r="U805" s="658"/>
      <c r="V805" s="658"/>
      <c r="W805" s="658"/>
      <c r="X805" s="658"/>
      <c r="Y805" s="658"/>
      <c r="Z805" s="658"/>
    </row>
    <row r="806" spans="1:26">
      <c r="A806" s="658"/>
      <c r="B806" s="658"/>
      <c r="C806" s="658"/>
      <c r="D806" s="658"/>
      <c r="E806" s="658"/>
      <c r="F806" s="658"/>
      <c r="G806" s="658"/>
      <c r="H806" s="658"/>
      <c r="I806" s="658"/>
      <c r="J806" s="658"/>
      <c r="K806" s="658"/>
      <c r="L806" s="658"/>
      <c r="M806" s="658"/>
      <c r="N806" s="658"/>
      <c r="O806" s="658"/>
      <c r="P806" s="658"/>
      <c r="Q806" s="658"/>
      <c r="R806" s="658"/>
      <c r="S806" s="658"/>
      <c r="T806" s="658"/>
      <c r="U806" s="658"/>
      <c r="V806" s="658"/>
      <c r="W806" s="658"/>
      <c r="X806" s="658"/>
      <c r="Y806" s="658"/>
      <c r="Z806" s="658"/>
    </row>
    <row r="807" spans="1:26">
      <c r="A807" s="658"/>
      <c r="B807" s="658"/>
      <c r="C807" s="658"/>
      <c r="D807" s="658"/>
      <c r="E807" s="658"/>
      <c r="F807" s="658"/>
      <c r="G807" s="658"/>
      <c r="H807" s="658"/>
      <c r="I807" s="658"/>
      <c r="J807" s="658"/>
      <c r="K807" s="658"/>
      <c r="L807" s="658"/>
      <c r="M807" s="658"/>
      <c r="N807" s="658"/>
      <c r="O807" s="658"/>
      <c r="P807" s="658"/>
      <c r="Q807" s="658"/>
      <c r="R807" s="658"/>
      <c r="S807" s="658"/>
      <c r="T807" s="658"/>
      <c r="U807" s="658"/>
      <c r="V807" s="658"/>
      <c r="W807" s="658"/>
      <c r="X807" s="658"/>
      <c r="Y807" s="658"/>
      <c r="Z807" s="658"/>
    </row>
    <row r="808" spans="1:26">
      <c r="A808" s="658"/>
      <c r="B808" s="658"/>
      <c r="C808" s="658"/>
      <c r="D808" s="658"/>
      <c r="E808" s="658"/>
      <c r="F808" s="658"/>
      <c r="G808" s="658"/>
      <c r="H808" s="658"/>
      <c r="I808" s="658"/>
      <c r="J808" s="658"/>
      <c r="K808" s="658"/>
      <c r="L808" s="658"/>
      <c r="M808" s="658"/>
      <c r="N808" s="658"/>
      <c r="O808" s="658"/>
      <c r="P808" s="658"/>
      <c r="Q808" s="658"/>
      <c r="R808" s="658"/>
      <c r="S808" s="658"/>
      <c r="T808" s="658"/>
      <c r="U808" s="658"/>
      <c r="V808" s="658"/>
      <c r="W808" s="658"/>
      <c r="X808" s="658"/>
      <c r="Y808" s="658"/>
      <c r="Z808" s="658"/>
    </row>
    <row r="809" spans="1:26">
      <c r="A809" s="658"/>
      <c r="B809" s="658"/>
      <c r="C809" s="658"/>
      <c r="D809" s="658"/>
      <c r="E809" s="658"/>
      <c r="F809" s="658"/>
      <c r="G809" s="658"/>
      <c r="H809" s="658"/>
      <c r="I809" s="658"/>
      <c r="J809" s="658"/>
      <c r="K809" s="658"/>
      <c r="L809" s="658"/>
      <c r="M809" s="658"/>
      <c r="N809" s="658"/>
      <c r="O809" s="658"/>
      <c r="P809" s="658"/>
      <c r="Q809" s="658"/>
      <c r="R809" s="658"/>
      <c r="S809" s="658"/>
      <c r="T809" s="658"/>
      <c r="U809" s="658"/>
      <c r="V809" s="658"/>
      <c r="W809" s="658"/>
      <c r="X809" s="658"/>
      <c r="Y809" s="658"/>
      <c r="Z809" s="658"/>
    </row>
    <row r="810" spans="1:26">
      <c r="A810" s="658"/>
      <c r="B810" s="658"/>
      <c r="C810" s="658"/>
      <c r="D810" s="658"/>
      <c r="E810" s="658"/>
      <c r="F810" s="658"/>
      <c r="G810" s="658"/>
      <c r="H810" s="658"/>
      <c r="I810" s="658"/>
      <c r="J810" s="658"/>
      <c r="K810" s="658"/>
      <c r="L810" s="658"/>
      <c r="M810" s="658"/>
      <c r="N810" s="658"/>
      <c r="O810" s="658"/>
      <c r="P810" s="658"/>
      <c r="Q810" s="658"/>
      <c r="R810" s="658"/>
      <c r="S810" s="658"/>
      <c r="T810" s="658"/>
      <c r="U810" s="658"/>
      <c r="V810" s="658"/>
      <c r="W810" s="658"/>
      <c r="X810" s="658"/>
      <c r="Y810" s="658"/>
      <c r="Z810" s="658"/>
    </row>
    <row r="811" spans="1:26">
      <c r="A811" s="658"/>
      <c r="B811" s="658"/>
      <c r="C811" s="658"/>
      <c r="D811" s="658"/>
      <c r="E811" s="658"/>
      <c r="F811" s="658"/>
      <c r="G811" s="658"/>
      <c r="H811" s="658"/>
      <c r="I811" s="658"/>
      <c r="J811" s="658"/>
      <c r="K811" s="658"/>
      <c r="L811" s="658"/>
      <c r="M811" s="658"/>
      <c r="N811" s="658"/>
      <c r="O811" s="658"/>
      <c r="P811" s="658"/>
      <c r="Q811" s="658"/>
      <c r="R811" s="658"/>
      <c r="S811" s="658"/>
      <c r="T811" s="658"/>
      <c r="U811" s="658"/>
      <c r="V811" s="658"/>
      <c r="W811" s="658"/>
      <c r="X811" s="658"/>
      <c r="Y811" s="658"/>
      <c r="Z811" s="658"/>
    </row>
    <row r="812" spans="1:26">
      <c r="A812" s="658"/>
      <c r="B812" s="658"/>
      <c r="C812" s="658"/>
      <c r="D812" s="658"/>
      <c r="E812" s="658"/>
      <c r="F812" s="658"/>
      <c r="G812" s="658"/>
      <c r="H812" s="658"/>
      <c r="I812" s="658"/>
      <c r="J812" s="658"/>
      <c r="K812" s="658"/>
      <c r="L812" s="658"/>
      <c r="M812" s="658"/>
      <c r="N812" s="658"/>
      <c r="O812" s="658"/>
      <c r="P812" s="658"/>
      <c r="Q812" s="658"/>
      <c r="R812" s="658"/>
      <c r="S812" s="658"/>
      <c r="T812" s="658"/>
      <c r="U812" s="658"/>
      <c r="V812" s="658"/>
      <c r="W812" s="658"/>
      <c r="X812" s="658"/>
      <c r="Y812" s="658"/>
      <c r="Z812" s="658"/>
    </row>
    <row r="813" spans="1:26">
      <c r="A813" s="658"/>
      <c r="B813" s="658"/>
      <c r="C813" s="658"/>
      <c r="D813" s="658"/>
      <c r="E813" s="658"/>
      <c r="F813" s="658"/>
      <c r="G813" s="658"/>
      <c r="H813" s="658"/>
      <c r="I813" s="658"/>
      <c r="J813" s="658"/>
      <c r="K813" s="658"/>
      <c r="L813" s="658"/>
      <c r="M813" s="658"/>
      <c r="N813" s="658"/>
      <c r="O813" s="658"/>
      <c r="P813" s="658"/>
      <c r="Q813" s="658"/>
      <c r="R813" s="658"/>
      <c r="S813" s="658"/>
      <c r="T813" s="658"/>
      <c r="U813" s="658"/>
      <c r="V813" s="658"/>
      <c r="W813" s="658"/>
      <c r="X813" s="658"/>
      <c r="Y813" s="658"/>
      <c r="Z813" s="658"/>
    </row>
    <row r="814" spans="1:26">
      <c r="A814" s="658"/>
      <c r="B814" s="658"/>
      <c r="C814" s="658"/>
      <c r="D814" s="658"/>
      <c r="E814" s="658"/>
      <c r="F814" s="658"/>
      <c r="G814" s="658"/>
      <c r="H814" s="658"/>
      <c r="I814" s="658"/>
      <c r="J814" s="658"/>
      <c r="K814" s="658"/>
      <c r="L814" s="658"/>
      <c r="M814" s="658"/>
      <c r="N814" s="658"/>
      <c r="O814" s="658"/>
      <c r="P814" s="658"/>
      <c r="Q814" s="658"/>
      <c r="R814" s="658"/>
      <c r="S814" s="658"/>
      <c r="T814" s="658"/>
      <c r="U814" s="658"/>
      <c r="V814" s="658"/>
      <c r="W814" s="658"/>
      <c r="X814" s="658"/>
      <c r="Y814" s="658"/>
      <c r="Z814" s="658"/>
    </row>
    <row r="815" spans="1:26">
      <c r="A815" s="658"/>
      <c r="B815" s="658"/>
      <c r="C815" s="658"/>
      <c r="D815" s="658"/>
      <c r="E815" s="658"/>
      <c r="F815" s="658"/>
      <c r="G815" s="658"/>
      <c r="H815" s="658"/>
      <c r="I815" s="658"/>
      <c r="J815" s="658"/>
      <c r="K815" s="658"/>
      <c r="L815" s="658"/>
      <c r="M815" s="658"/>
      <c r="N815" s="658"/>
      <c r="O815" s="658"/>
      <c r="P815" s="658"/>
      <c r="Q815" s="658"/>
      <c r="R815" s="658"/>
      <c r="S815" s="658"/>
      <c r="T815" s="658"/>
      <c r="U815" s="658"/>
      <c r="V815" s="658"/>
      <c r="W815" s="658"/>
      <c r="X815" s="658"/>
      <c r="Y815" s="658"/>
      <c r="Z815" s="658"/>
    </row>
    <row r="816" spans="1:26">
      <c r="A816" s="658"/>
      <c r="B816" s="658"/>
      <c r="C816" s="658"/>
      <c r="D816" s="658"/>
      <c r="E816" s="658"/>
      <c r="F816" s="658"/>
      <c r="G816" s="658"/>
      <c r="H816" s="658"/>
      <c r="I816" s="658"/>
      <c r="J816" s="658"/>
      <c r="K816" s="658"/>
      <c r="L816" s="658"/>
      <c r="M816" s="658"/>
      <c r="N816" s="658"/>
      <c r="O816" s="658"/>
      <c r="P816" s="658"/>
      <c r="Q816" s="658"/>
      <c r="R816" s="658"/>
      <c r="S816" s="658"/>
      <c r="T816" s="658"/>
      <c r="U816" s="658"/>
      <c r="V816" s="658"/>
      <c r="W816" s="658"/>
      <c r="X816" s="658"/>
      <c r="Y816" s="658"/>
      <c r="Z816" s="658"/>
    </row>
    <row r="817" spans="1:26">
      <c r="A817" s="658"/>
      <c r="B817" s="658"/>
      <c r="C817" s="658"/>
      <c r="D817" s="658"/>
      <c r="E817" s="658"/>
      <c r="F817" s="658"/>
      <c r="G817" s="658"/>
      <c r="H817" s="658"/>
      <c r="I817" s="658"/>
      <c r="J817" s="658"/>
      <c r="K817" s="658"/>
      <c r="L817" s="658"/>
      <c r="M817" s="658"/>
      <c r="N817" s="658"/>
      <c r="O817" s="658"/>
      <c r="P817" s="658"/>
      <c r="Q817" s="658"/>
      <c r="R817" s="658"/>
      <c r="S817" s="658"/>
      <c r="T817" s="658"/>
      <c r="U817" s="658"/>
      <c r="V817" s="658"/>
      <c r="W817" s="658"/>
      <c r="X817" s="658"/>
      <c r="Y817" s="658"/>
      <c r="Z817" s="658"/>
    </row>
    <row r="818" spans="1:26">
      <c r="A818" s="658"/>
      <c r="B818" s="658"/>
      <c r="C818" s="658"/>
      <c r="D818" s="658"/>
      <c r="E818" s="658"/>
      <c r="F818" s="658"/>
      <c r="G818" s="658"/>
      <c r="H818" s="658"/>
      <c r="I818" s="658"/>
      <c r="J818" s="658"/>
      <c r="K818" s="658"/>
      <c r="L818" s="658"/>
      <c r="M818" s="658"/>
      <c r="N818" s="658"/>
      <c r="O818" s="658"/>
      <c r="P818" s="658"/>
      <c r="Q818" s="658"/>
      <c r="R818" s="658"/>
      <c r="S818" s="658"/>
      <c r="T818" s="658"/>
      <c r="U818" s="658"/>
      <c r="V818" s="658"/>
      <c r="W818" s="658"/>
      <c r="X818" s="658"/>
      <c r="Y818" s="658"/>
      <c r="Z818" s="658"/>
    </row>
    <row r="819" spans="1:26">
      <c r="A819" s="658"/>
      <c r="B819" s="658"/>
      <c r="C819" s="658"/>
      <c r="D819" s="658"/>
      <c r="E819" s="658"/>
      <c r="F819" s="658"/>
      <c r="G819" s="658"/>
      <c r="H819" s="658"/>
      <c r="I819" s="658"/>
      <c r="J819" s="658"/>
      <c r="K819" s="658"/>
      <c r="L819" s="658"/>
      <c r="M819" s="658"/>
      <c r="N819" s="658"/>
      <c r="O819" s="658"/>
      <c r="P819" s="658"/>
      <c r="Q819" s="658"/>
      <c r="R819" s="658"/>
      <c r="S819" s="658"/>
      <c r="T819" s="658"/>
      <c r="U819" s="658"/>
      <c r="V819" s="658"/>
      <c r="W819" s="658"/>
      <c r="X819" s="658"/>
      <c r="Y819" s="658"/>
      <c r="Z819" s="658"/>
    </row>
    <row r="820" spans="1:26">
      <c r="A820" s="658"/>
      <c r="B820" s="658"/>
      <c r="C820" s="658"/>
      <c r="D820" s="658"/>
      <c r="E820" s="658"/>
      <c r="F820" s="658"/>
      <c r="G820" s="658"/>
      <c r="H820" s="658"/>
      <c r="I820" s="658"/>
      <c r="J820" s="658"/>
      <c r="K820" s="658"/>
      <c r="L820" s="658"/>
      <c r="M820" s="658"/>
      <c r="N820" s="658"/>
      <c r="O820" s="658"/>
      <c r="P820" s="658"/>
      <c r="Q820" s="658"/>
      <c r="R820" s="658"/>
      <c r="S820" s="658"/>
      <c r="T820" s="658"/>
      <c r="U820" s="658"/>
      <c r="V820" s="658"/>
      <c r="W820" s="658"/>
      <c r="X820" s="658"/>
      <c r="Y820" s="658"/>
      <c r="Z820" s="658"/>
    </row>
    <row r="821" spans="1:26">
      <c r="A821" s="658"/>
      <c r="B821" s="658"/>
      <c r="C821" s="658"/>
      <c r="D821" s="658"/>
      <c r="E821" s="658"/>
      <c r="F821" s="658"/>
      <c r="G821" s="658"/>
      <c r="H821" s="658"/>
      <c r="I821" s="658"/>
      <c r="J821" s="658"/>
      <c r="K821" s="658"/>
      <c r="L821" s="658"/>
      <c r="M821" s="658"/>
      <c r="N821" s="658"/>
      <c r="O821" s="658"/>
      <c r="P821" s="658"/>
      <c r="Q821" s="658"/>
      <c r="R821" s="658"/>
      <c r="S821" s="658"/>
      <c r="T821" s="658"/>
      <c r="U821" s="658"/>
      <c r="V821" s="658"/>
      <c r="W821" s="658"/>
      <c r="X821" s="658"/>
      <c r="Y821" s="658"/>
      <c r="Z821" s="658"/>
    </row>
    <row r="822" spans="1:26">
      <c r="A822" s="658"/>
      <c r="B822" s="658"/>
      <c r="C822" s="658"/>
      <c r="D822" s="658"/>
      <c r="E822" s="658"/>
      <c r="F822" s="658"/>
      <c r="G822" s="658"/>
      <c r="H822" s="658"/>
      <c r="I822" s="658"/>
      <c r="J822" s="658"/>
      <c r="K822" s="658"/>
      <c r="L822" s="658"/>
      <c r="M822" s="658"/>
      <c r="N822" s="658"/>
      <c r="O822" s="658"/>
      <c r="P822" s="658"/>
      <c r="Q822" s="658"/>
      <c r="R822" s="658"/>
      <c r="S822" s="658"/>
      <c r="T822" s="658"/>
      <c r="U822" s="658"/>
      <c r="V822" s="658"/>
      <c r="W822" s="658"/>
      <c r="X822" s="658"/>
      <c r="Y822" s="658"/>
      <c r="Z822" s="658"/>
    </row>
    <row r="823" spans="1:26">
      <c r="A823" s="658"/>
      <c r="B823" s="658"/>
      <c r="C823" s="658"/>
      <c r="D823" s="658"/>
      <c r="E823" s="658"/>
      <c r="F823" s="658"/>
      <c r="G823" s="658"/>
      <c r="H823" s="658"/>
      <c r="I823" s="658"/>
      <c r="J823" s="658"/>
      <c r="K823" s="658"/>
      <c r="L823" s="658"/>
      <c r="M823" s="658"/>
      <c r="N823" s="658"/>
      <c r="O823" s="658"/>
      <c r="P823" s="658"/>
      <c r="Q823" s="658"/>
      <c r="R823" s="658"/>
      <c r="S823" s="658"/>
      <c r="T823" s="658"/>
      <c r="U823" s="658"/>
      <c r="V823" s="658"/>
      <c r="W823" s="658"/>
      <c r="X823" s="658"/>
      <c r="Y823" s="658"/>
      <c r="Z823" s="658"/>
    </row>
    <row r="824" spans="1:26">
      <c r="A824" s="658"/>
      <c r="B824" s="658"/>
      <c r="C824" s="658"/>
      <c r="D824" s="658"/>
      <c r="E824" s="658"/>
      <c r="F824" s="658"/>
      <c r="G824" s="658"/>
      <c r="H824" s="658"/>
      <c r="I824" s="658"/>
      <c r="J824" s="658"/>
      <c r="K824" s="658"/>
      <c r="L824" s="658"/>
      <c r="M824" s="658"/>
      <c r="N824" s="658"/>
      <c r="O824" s="658"/>
      <c r="P824" s="658"/>
      <c r="Q824" s="658"/>
      <c r="R824" s="658"/>
      <c r="S824" s="658"/>
      <c r="T824" s="658"/>
      <c r="U824" s="658"/>
      <c r="V824" s="658"/>
      <c r="W824" s="658"/>
      <c r="X824" s="658"/>
      <c r="Y824" s="658"/>
      <c r="Z824" s="658"/>
    </row>
    <row r="825" spans="1:26">
      <c r="A825" s="658"/>
      <c r="B825" s="658"/>
      <c r="C825" s="658"/>
      <c r="D825" s="658"/>
      <c r="E825" s="658"/>
      <c r="F825" s="658"/>
      <c r="G825" s="658"/>
      <c r="H825" s="658"/>
      <c r="I825" s="658"/>
      <c r="J825" s="658"/>
      <c r="K825" s="658"/>
      <c r="L825" s="658"/>
      <c r="M825" s="658"/>
      <c r="N825" s="658"/>
      <c r="O825" s="658"/>
      <c r="P825" s="658"/>
      <c r="Q825" s="658"/>
      <c r="R825" s="658"/>
      <c r="S825" s="658"/>
      <c r="T825" s="658"/>
      <c r="U825" s="658"/>
      <c r="V825" s="658"/>
      <c r="W825" s="658"/>
      <c r="X825" s="658"/>
      <c r="Y825" s="658"/>
      <c r="Z825" s="658"/>
    </row>
    <row r="826" spans="1:26">
      <c r="A826" s="658"/>
      <c r="B826" s="658"/>
      <c r="C826" s="658"/>
      <c r="D826" s="658"/>
      <c r="E826" s="658"/>
      <c r="F826" s="658"/>
      <c r="G826" s="658"/>
      <c r="H826" s="658"/>
      <c r="I826" s="658"/>
      <c r="J826" s="658"/>
      <c r="K826" s="658"/>
      <c r="L826" s="658"/>
      <c r="M826" s="658"/>
      <c r="N826" s="658"/>
      <c r="O826" s="658"/>
      <c r="P826" s="658"/>
      <c r="Q826" s="658"/>
      <c r="R826" s="658"/>
      <c r="S826" s="658"/>
      <c r="T826" s="658"/>
      <c r="U826" s="658"/>
      <c r="V826" s="658"/>
      <c r="W826" s="658"/>
      <c r="X826" s="658"/>
      <c r="Y826" s="658"/>
      <c r="Z826" s="658"/>
    </row>
    <row r="827" spans="1:26">
      <c r="A827" s="658"/>
      <c r="B827" s="658"/>
      <c r="C827" s="658"/>
      <c r="D827" s="658"/>
      <c r="E827" s="658"/>
      <c r="F827" s="658"/>
      <c r="G827" s="658"/>
      <c r="H827" s="658"/>
      <c r="I827" s="658"/>
      <c r="J827" s="658"/>
      <c r="K827" s="658"/>
      <c r="L827" s="658"/>
      <c r="M827" s="658"/>
      <c r="N827" s="658"/>
      <c r="O827" s="658"/>
      <c r="P827" s="658"/>
      <c r="Q827" s="658"/>
      <c r="R827" s="658"/>
      <c r="S827" s="658"/>
      <c r="T827" s="658"/>
      <c r="U827" s="658"/>
      <c r="V827" s="658"/>
      <c r="W827" s="658"/>
      <c r="X827" s="658"/>
      <c r="Y827" s="658"/>
      <c r="Z827" s="658"/>
    </row>
    <row r="828" spans="1:26">
      <c r="A828" s="658"/>
      <c r="B828" s="658"/>
      <c r="C828" s="658"/>
      <c r="D828" s="658"/>
      <c r="E828" s="658"/>
      <c r="F828" s="658"/>
      <c r="G828" s="658"/>
      <c r="H828" s="658"/>
      <c r="I828" s="658"/>
      <c r="J828" s="658"/>
      <c r="K828" s="658"/>
      <c r="L828" s="658"/>
      <c r="M828" s="658"/>
      <c r="N828" s="658"/>
      <c r="O828" s="658"/>
      <c r="P828" s="658"/>
      <c r="Q828" s="658"/>
      <c r="R828" s="658"/>
      <c r="S828" s="658"/>
      <c r="T828" s="658"/>
      <c r="U828" s="658"/>
      <c r="V828" s="658"/>
      <c r="W828" s="658"/>
      <c r="X828" s="658"/>
      <c r="Y828" s="658"/>
      <c r="Z828" s="658"/>
    </row>
    <row r="829" spans="1:26">
      <c r="A829" s="658"/>
      <c r="B829" s="658"/>
      <c r="C829" s="658"/>
      <c r="D829" s="658"/>
      <c r="E829" s="658"/>
      <c r="F829" s="658"/>
      <c r="G829" s="658"/>
      <c r="H829" s="658"/>
      <c r="I829" s="658"/>
      <c r="J829" s="658"/>
      <c r="K829" s="658"/>
      <c r="L829" s="658"/>
      <c r="M829" s="658"/>
      <c r="N829" s="658"/>
      <c r="O829" s="658"/>
      <c r="P829" s="658"/>
      <c r="Q829" s="658"/>
      <c r="R829" s="658"/>
      <c r="S829" s="658"/>
      <c r="T829" s="658"/>
      <c r="U829" s="658"/>
      <c r="V829" s="658"/>
      <c r="W829" s="658"/>
      <c r="X829" s="658"/>
      <c r="Y829" s="658"/>
      <c r="Z829" s="658"/>
    </row>
    <row r="830" spans="1:26">
      <c r="A830" s="658"/>
      <c r="B830" s="658"/>
      <c r="C830" s="658"/>
      <c r="D830" s="658"/>
      <c r="E830" s="658"/>
      <c r="F830" s="658"/>
      <c r="G830" s="658"/>
      <c r="H830" s="658"/>
      <c r="I830" s="658"/>
      <c r="J830" s="658"/>
      <c r="K830" s="658"/>
      <c r="L830" s="658"/>
      <c r="M830" s="658"/>
      <c r="N830" s="658"/>
      <c r="O830" s="658"/>
      <c r="P830" s="658"/>
      <c r="Q830" s="658"/>
      <c r="R830" s="658"/>
      <c r="S830" s="658"/>
      <c r="T830" s="658"/>
      <c r="U830" s="658"/>
      <c r="V830" s="658"/>
      <c r="W830" s="658"/>
      <c r="X830" s="658"/>
      <c r="Y830" s="658"/>
      <c r="Z830" s="658"/>
    </row>
    <row r="831" spans="1:26">
      <c r="A831" s="658"/>
      <c r="B831" s="658"/>
      <c r="C831" s="658"/>
      <c r="D831" s="658"/>
      <c r="E831" s="658"/>
      <c r="F831" s="658"/>
      <c r="G831" s="658"/>
      <c r="H831" s="658"/>
      <c r="I831" s="658"/>
      <c r="J831" s="658"/>
      <c r="K831" s="658"/>
      <c r="L831" s="658"/>
      <c r="M831" s="658"/>
      <c r="N831" s="658"/>
      <c r="O831" s="658"/>
      <c r="P831" s="658"/>
      <c r="Q831" s="658"/>
      <c r="R831" s="658"/>
      <c r="S831" s="658"/>
      <c r="T831" s="658"/>
      <c r="U831" s="658"/>
      <c r="V831" s="658"/>
      <c r="W831" s="658"/>
      <c r="X831" s="658"/>
      <c r="Y831" s="658"/>
      <c r="Z831" s="658"/>
    </row>
    <row r="832" spans="1:26">
      <c r="A832" s="658"/>
      <c r="B832" s="658"/>
      <c r="C832" s="658"/>
      <c r="D832" s="658"/>
      <c r="E832" s="658"/>
      <c r="F832" s="658"/>
      <c r="G832" s="658"/>
      <c r="H832" s="658"/>
      <c r="I832" s="658"/>
      <c r="J832" s="658"/>
      <c r="K832" s="658"/>
      <c r="L832" s="658"/>
      <c r="M832" s="658"/>
      <c r="N832" s="658"/>
      <c r="O832" s="658"/>
      <c r="P832" s="658"/>
      <c r="Q832" s="658"/>
      <c r="R832" s="658"/>
      <c r="S832" s="658"/>
      <c r="T832" s="658"/>
      <c r="U832" s="658"/>
      <c r="V832" s="658"/>
      <c r="W832" s="658"/>
      <c r="X832" s="658"/>
      <c r="Y832" s="658"/>
      <c r="Z832" s="658"/>
    </row>
    <row r="833" spans="1:26">
      <c r="A833" s="658"/>
      <c r="B833" s="658"/>
      <c r="C833" s="658"/>
      <c r="D833" s="658"/>
      <c r="E833" s="658"/>
      <c r="F833" s="658"/>
      <c r="G833" s="658"/>
      <c r="H833" s="658"/>
      <c r="I833" s="658"/>
      <c r="J833" s="658"/>
      <c r="K833" s="658"/>
      <c r="L833" s="658"/>
      <c r="M833" s="658"/>
      <c r="N833" s="658"/>
      <c r="O833" s="658"/>
      <c r="P833" s="658"/>
      <c r="Q833" s="658"/>
      <c r="R833" s="658"/>
      <c r="S833" s="658"/>
      <c r="T833" s="658"/>
      <c r="U833" s="658"/>
      <c r="V833" s="658"/>
      <c r="W833" s="658"/>
      <c r="X833" s="658"/>
      <c r="Y833" s="658"/>
      <c r="Z833" s="658"/>
    </row>
    <row r="834" spans="1:26">
      <c r="A834" s="658"/>
      <c r="B834" s="658"/>
      <c r="C834" s="658"/>
      <c r="D834" s="658"/>
      <c r="E834" s="658"/>
      <c r="F834" s="658"/>
      <c r="G834" s="658"/>
      <c r="H834" s="658"/>
      <c r="I834" s="658"/>
      <c r="J834" s="658"/>
      <c r="K834" s="658"/>
      <c r="L834" s="658"/>
      <c r="M834" s="658"/>
      <c r="N834" s="658"/>
      <c r="O834" s="658"/>
      <c r="P834" s="658"/>
      <c r="Q834" s="658"/>
      <c r="R834" s="658"/>
      <c r="S834" s="658"/>
      <c r="T834" s="658"/>
      <c r="U834" s="658"/>
      <c r="V834" s="658"/>
      <c r="W834" s="658"/>
      <c r="X834" s="658"/>
      <c r="Y834" s="658"/>
      <c r="Z834" s="658"/>
    </row>
    <row r="835" spans="1:26">
      <c r="A835" s="658"/>
      <c r="B835" s="658"/>
      <c r="C835" s="658"/>
      <c r="D835" s="658"/>
      <c r="E835" s="658"/>
      <c r="F835" s="658"/>
      <c r="G835" s="658"/>
      <c r="H835" s="658"/>
      <c r="I835" s="658"/>
      <c r="J835" s="658"/>
      <c r="K835" s="658"/>
      <c r="L835" s="658"/>
      <c r="M835" s="658"/>
      <c r="N835" s="658"/>
      <c r="O835" s="658"/>
      <c r="P835" s="658"/>
      <c r="Q835" s="658"/>
      <c r="R835" s="658"/>
      <c r="S835" s="658"/>
      <c r="T835" s="658"/>
      <c r="U835" s="658"/>
      <c r="V835" s="658"/>
      <c r="W835" s="658"/>
      <c r="X835" s="658"/>
      <c r="Y835" s="658"/>
      <c r="Z835" s="658"/>
    </row>
    <row r="836" spans="1:26">
      <c r="A836" s="658"/>
      <c r="B836" s="658"/>
      <c r="C836" s="658"/>
      <c r="D836" s="658"/>
      <c r="E836" s="658"/>
      <c r="F836" s="658"/>
      <c r="G836" s="658"/>
      <c r="H836" s="658"/>
      <c r="I836" s="658"/>
      <c r="J836" s="658"/>
      <c r="K836" s="658"/>
      <c r="L836" s="658"/>
      <c r="M836" s="658"/>
      <c r="N836" s="658"/>
      <c r="O836" s="658"/>
      <c r="P836" s="658"/>
      <c r="Q836" s="658"/>
      <c r="R836" s="658"/>
      <c r="S836" s="658"/>
      <c r="T836" s="658"/>
      <c r="U836" s="658"/>
      <c r="V836" s="658"/>
      <c r="W836" s="658"/>
      <c r="X836" s="658"/>
      <c r="Y836" s="658"/>
      <c r="Z836" s="658"/>
    </row>
    <row r="837" spans="1:26">
      <c r="A837" s="658"/>
      <c r="B837" s="658"/>
      <c r="C837" s="658"/>
      <c r="D837" s="658"/>
      <c r="E837" s="658"/>
      <c r="F837" s="658"/>
      <c r="G837" s="658"/>
      <c r="H837" s="658"/>
      <c r="I837" s="658"/>
      <c r="J837" s="658"/>
      <c r="K837" s="658"/>
      <c r="L837" s="658"/>
      <c r="M837" s="658"/>
      <c r="N837" s="658"/>
      <c r="O837" s="658"/>
      <c r="P837" s="658"/>
      <c r="Q837" s="658"/>
      <c r="R837" s="658"/>
      <c r="S837" s="658"/>
      <c r="T837" s="658"/>
      <c r="U837" s="658"/>
      <c r="V837" s="658"/>
      <c r="W837" s="658"/>
      <c r="X837" s="658"/>
      <c r="Y837" s="658"/>
      <c r="Z837" s="658"/>
    </row>
    <row r="838" spans="1:26">
      <c r="A838" s="658"/>
      <c r="B838" s="658"/>
      <c r="C838" s="658"/>
      <c r="D838" s="658"/>
      <c r="E838" s="658"/>
      <c r="F838" s="658"/>
      <c r="G838" s="658"/>
      <c r="H838" s="658"/>
      <c r="I838" s="658"/>
      <c r="J838" s="658"/>
      <c r="K838" s="658"/>
      <c r="L838" s="658"/>
      <c r="M838" s="658"/>
      <c r="N838" s="658"/>
      <c r="O838" s="658"/>
      <c r="P838" s="658"/>
      <c r="Q838" s="658"/>
      <c r="R838" s="658"/>
      <c r="S838" s="658"/>
      <c r="T838" s="658"/>
      <c r="U838" s="658"/>
      <c r="V838" s="658"/>
      <c r="W838" s="658"/>
      <c r="X838" s="658"/>
      <c r="Y838" s="658"/>
      <c r="Z838" s="658"/>
    </row>
    <row r="839" spans="1:26">
      <c r="A839" s="658"/>
      <c r="B839" s="658"/>
      <c r="C839" s="658"/>
      <c r="D839" s="658"/>
      <c r="E839" s="658"/>
      <c r="F839" s="658"/>
      <c r="G839" s="658"/>
      <c r="H839" s="658"/>
      <c r="I839" s="658"/>
      <c r="J839" s="658"/>
      <c r="K839" s="658"/>
      <c r="L839" s="658"/>
      <c r="M839" s="658"/>
      <c r="N839" s="658"/>
      <c r="O839" s="658"/>
      <c r="P839" s="658"/>
      <c r="Q839" s="658"/>
      <c r="R839" s="658"/>
      <c r="S839" s="658"/>
      <c r="T839" s="658"/>
      <c r="U839" s="658"/>
      <c r="V839" s="658"/>
      <c r="W839" s="658"/>
      <c r="X839" s="658"/>
      <c r="Y839" s="658"/>
      <c r="Z839" s="658"/>
    </row>
    <row r="840" spans="1:26">
      <c r="A840" s="658"/>
      <c r="B840" s="658"/>
      <c r="C840" s="658"/>
      <c r="D840" s="658"/>
      <c r="E840" s="658"/>
      <c r="F840" s="658"/>
      <c r="G840" s="658"/>
      <c r="H840" s="658"/>
      <c r="I840" s="658"/>
      <c r="J840" s="658"/>
      <c r="K840" s="658"/>
      <c r="L840" s="658"/>
      <c r="M840" s="658"/>
      <c r="N840" s="658"/>
      <c r="O840" s="658"/>
      <c r="P840" s="658"/>
      <c r="Q840" s="658"/>
      <c r="R840" s="658"/>
      <c r="S840" s="658"/>
      <c r="T840" s="658"/>
      <c r="U840" s="658"/>
      <c r="V840" s="658"/>
      <c r="W840" s="658"/>
      <c r="X840" s="658"/>
      <c r="Y840" s="658"/>
      <c r="Z840" s="658"/>
    </row>
    <row r="841" spans="1:26">
      <c r="A841" s="658"/>
      <c r="B841" s="658"/>
      <c r="C841" s="658"/>
      <c r="D841" s="658"/>
      <c r="E841" s="658"/>
      <c r="F841" s="658"/>
      <c r="G841" s="658"/>
      <c r="H841" s="658"/>
      <c r="I841" s="658"/>
      <c r="J841" s="658"/>
      <c r="K841" s="658"/>
      <c r="L841" s="658"/>
      <c r="M841" s="658"/>
      <c r="N841" s="658"/>
      <c r="O841" s="658"/>
      <c r="P841" s="658"/>
      <c r="Q841" s="658"/>
      <c r="R841" s="658"/>
      <c r="S841" s="658"/>
      <c r="T841" s="658"/>
      <c r="U841" s="658"/>
      <c r="V841" s="658"/>
      <c r="W841" s="658"/>
      <c r="X841" s="658"/>
      <c r="Y841" s="658"/>
      <c r="Z841" s="658"/>
    </row>
    <row r="842" spans="1:26">
      <c r="A842" s="658"/>
      <c r="B842" s="658"/>
      <c r="C842" s="658"/>
      <c r="D842" s="658"/>
      <c r="E842" s="658"/>
      <c r="F842" s="658"/>
      <c r="G842" s="658"/>
      <c r="H842" s="658"/>
      <c r="I842" s="658"/>
      <c r="J842" s="658"/>
      <c r="K842" s="658"/>
      <c r="L842" s="658"/>
      <c r="M842" s="658"/>
      <c r="N842" s="658"/>
      <c r="O842" s="658"/>
      <c r="P842" s="658"/>
      <c r="Q842" s="658"/>
      <c r="R842" s="658"/>
      <c r="S842" s="658"/>
      <c r="T842" s="658"/>
      <c r="U842" s="658"/>
      <c r="V842" s="658"/>
      <c r="W842" s="658"/>
      <c r="X842" s="658"/>
      <c r="Y842" s="658"/>
      <c r="Z842" s="658"/>
    </row>
    <row r="843" spans="1:26">
      <c r="A843" s="658"/>
      <c r="B843" s="658"/>
      <c r="C843" s="658"/>
      <c r="D843" s="658"/>
      <c r="E843" s="658"/>
      <c r="F843" s="658"/>
      <c r="G843" s="658"/>
      <c r="H843" s="658"/>
      <c r="I843" s="658"/>
      <c r="J843" s="658"/>
      <c r="K843" s="658"/>
      <c r="L843" s="658"/>
      <c r="M843" s="658"/>
      <c r="N843" s="658"/>
      <c r="O843" s="658"/>
      <c r="P843" s="658"/>
      <c r="Q843" s="658"/>
      <c r="R843" s="658"/>
      <c r="S843" s="658"/>
      <c r="T843" s="658"/>
      <c r="U843" s="658"/>
      <c r="V843" s="658"/>
      <c r="W843" s="658"/>
      <c r="X843" s="658"/>
      <c r="Y843" s="658"/>
      <c r="Z843" s="658"/>
    </row>
    <row r="844" spans="1:26">
      <c r="A844" s="658"/>
      <c r="B844" s="658"/>
      <c r="C844" s="658"/>
      <c r="D844" s="658"/>
      <c r="E844" s="658"/>
      <c r="F844" s="658"/>
      <c r="G844" s="658"/>
      <c r="H844" s="658"/>
      <c r="I844" s="658"/>
      <c r="J844" s="658"/>
      <c r="K844" s="658"/>
      <c r="L844" s="658"/>
      <c r="M844" s="658"/>
      <c r="N844" s="658"/>
      <c r="O844" s="658"/>
      <c r="P844" s="658"/>
      <c r="Q844" s="658"/>
      <c r="R844" s="658"/>
      <c r="S844" s="658"/>
      <c r="T844" s="658"/>
      <c r="U844" s="658"/>
      <c r="V844" s="658"/>
      <c r="W844" s="658"/>
      <c r="X844" s="658"/>
      <c r="Y844" s="658"/>
      <c r="Z844" s="658"/>
    </row>
    <row r="845" spans="1:26">
      <c r="A845" s="658"/>
      <c r="B845" s="658"/>
      <c r="C845" s="658"/>
      <c r="D845" s="658"/>
      <c r="E845" s="658"/>
      <c r="F845" s="658"/>
      <c r="G845" s="658"/>
      <c r="H845" s="658"/>
      <c r="I845" s="658"/>
      <c r="J845" s="658"/>
      <c r="K845" s="658"/>
      <c r="L845" s="658"/>
      <c r="M845" s="658"/>
      <c r="N845" s="658"/>
      <c r="O845" s="658"/>
      <c r="P845" s="658"/>
      <c r="Q845" s="658"/>
      <c r="R845" s="658"/>
      <c r="S845" s="658"/>
      <c r="T845" s="658"/>
      <c r="U845" s="658"/>
      <c r="V845" s="658"/>
      <c r="W845" s="658"/>
      <c r="X845" s="658"/>
      <c r="Y845" s="658"/>
      <c r="Z845" s="658"/>
    </row>
    <row r="846" spans="1:26">
      <c r="A846" s="658"/>
      <c r="B846" s="658"/>
      <c r="C846" s="658"/>
      <c r="D846" s="658"/>
      <c r="E846" s="658"/>
      <c r="F846" s="658"/>
      <c r="G846" s="658"/>
      <c r="H846" s="658"/>
      <c r="I846" s="658"/>
      <c r="J846" s="658"/>
      <c r="K846" s="658"/>
      <c r="L846" s="658"/>
      <c r="M846" s="658"/>
      <c r="N846" s="658"/>
      <c r="O846" s="658"/>
      <c r="P846" s="658"/>
      <c r="Q846" s="658"/>
      <c r="R846" s="658"/>
      <c r="S846" s="658"/>
      <c r="T846" s="658"/>
      <c r="U846" s="658"/>
      <c r="V846" s="658"/>
      <c r="W846" s="658"/>
      <c r="X846" s="658"/>
      <c r="Y846" s="658"/>
      <c r="Z846" s="658"/>
    </row>
    <row r="847" spans="1:26">
      <c r="A847" s="658"/>
      <c r="B847" s="658"/>
      <c r="C847" s="658"/>
      <c r="D847" s="658"/>
      <c r="E847" s="658"/>
      <c r="F847" s="658"/>
      <c r="G847" s="658"/>
      <c r="H847" s="658"/>
      <c r="I847" s="658"/>
      <c r="J847" s="658"/>
      <c r="K847" s="658"/>
      <c r="L847" s="658"/>
      <c r="M847" s="658"/>
      <c r="N847" s="658"/>
      <c r="O847" s="658"/>
      <c r="P847" s="658"/>
      <c r="Q847" s="658"/>
      <c r="R847" s="658"/>
      <c r="S847" s="658"/>
      <c r="T847" s="658"/>
      <c r="U847" s="658"/>
      <c r="V847" s="658"/>
      <c r="W847" s="658"/>
      <c r="X847" s="658"/>
      <c r="Y847" s="658"/>
      <c r="Z847" s="658"/>
    </row>
    <row r="848" spans="1:26">
      <c r="A848" s="658"/>
      <c r="B848" s="658"/>
      <c r="C848" s="658"/>
      <c r="D848" s="658"/>
      <c r="E848" s="658"/>
      <c r="F848" s="658"/>
      <c r="G848" s="658"/>
      <c r="H848" s="658"/>
      <c r="I848" s="658"/>
      <c r="J848" s="658"/>
      <c r="K848" s="658"/>
      <c r="L848" s="658"/>
      <c r="M848" s="658"/>
      <c r="N848" s="658"/>
      <c r="O848" s="658"/>
      <c r="P848" s="658"/>
      <c r="Q848" s="658"/>
      <c r="R848" s="658"/>
      <c r="S848" s="658"/>
      <c r="T848" s="658"/>
      <c r="U848" s="658"/>
      <c r="V848" s="658"/>
      <c r="W848" s="658"/>
      <c r="X848" s="658"/>
      <c r="Y848" s="658"/>
      <c r="Z848" s="658"/>
    </row>
    <row r="849" spans="1:26">
      <c r="A849" s="658"/>
      <c r="B849" s="658"/>
      <c r="C849" s="658"/>
      <c r="D849" s="658"/>
      <c r="E849" s="658"/>
      <c r="F849" s="658"/>
      <c r="G849" s="658"/>
      <c r="H849" s="658"/>
      <c r="I849" s="658"/>
      <c r="J849" s="658"/>
      <c r="K849" s="658"/>
      <c r="L849" s="658"/>
      <c r="M849" s="658"/>
      <c r="N849" s="658"/>
      <c r="O849" s="658"/>
      <c r="P849" s="658"/>
      <c r="Q849" s="658"/>
      <c r="R849" s="658"/>
      <c r="S849" s="658"/>
      <c r="T849" s="658"/>
      <c r="U849" s="658"/>
      <c r="V849" s="658"/>
      <c r="W849" s="658"/>
      <c r="X849" s="658"/>
      <c r="Y849" s="658"/>
      <c r="Z849" s="658"/>
    </row>
    <row r="850" spans="1:26">
      <c r="A850" s="658"/>
      <c r="B850" s="658"/>
      <c r="C850" s="658"/>
      <c r="D850" s="658"/>
      <c r="E850" s="658"/>
      <c r="F850" s="658"/>
      <c r="G850" s="658"/>
      <c r="H850" s="658"/>
      <c r="I850" s="658"/>
      <c r="J850" s="658"/>
      <c r="K850" s="658"/>
      <c r="L850" s="658"/>
      <c r="M850" s="658"/>
      <c r="N850" s="658"/>
      <c r="O850" s="658"/>
      <c r="P850" s="658"/>
      <c r="Q850" s="658"/>
      <c r="R850" s="658"/>
      <c r="S850" s="658"/>
      <c r="T850" s="658"/>
      <c r="U850" s="658"/>
      <c r="V850" s="658"/>
      <c r="W850" s="658"/>
      <c r="X850" s="658"/>
      <c r="Y850" s="658"/>
      <c r="Z850" s="658"/>
    </row>
    <row r="851" spans="1:26">
      <c r="A851" s="658"/>
      <c r="B851" s="658"/>
      <c r="C851" s="658"/>
      <c r="D851" s="658"/>
      <c r="E851" s="658"/>
      <c r="F851" s="658"/>
      <c r="G851" s="658"/>
      <c r="H851" s="658"/>
      <c r="I851" s="658"/>
      <c r="J851" s="658"/>
      <c r="K851" s="658"/>
      <c r="L851" s="658"/>
      <c r="M851" s="658"/>
      <c r="N851" s="658"/>
      <c r="O851" s="658"/>
      <c r="P851" s="658"/>
      <c r="Q851" s="658"/>
      <c r="R851" s="658"/>
      <c r="S851" s="658"/>
      <c r="T851" s="658"/>
      <c r="U851" s="658"/>
      <c r="V851" s="658"/>
      <c r="W851" s="658"/>
      <c r="X851" s="658"/>
      <c r="Y851" s="658"/>
      <c r="Z851" s="658"/>
    </row>
    <row r="852" spans="1:26">
      <c r="A852" s="658"/>
      <c r="B852" s="658"/>
      <c r="C852" s="658"/>
      <c r="D852" s="658"/>
      <c r="E852" s="658"/>
      <c r="F852" s="658"/>
      <c r="G852" s="658"/>
      <c r="H852" s="658"/>
      <c r="I852" s="658"/>
      <c r="J852" s="658"/>
      <c r="K852" s="658"/>
      <c r="L852" s="658"/>
      <c r="M852" s="658"/>
      <c r="N852" s="658"/>
      <c r="O852" s="658"/>
      <c r="P852" s="658"/>
      <c r="Q852" s="658"/>
      <c r="R852" s="658"/>
      <c r="S852" s="658"/>
      <c r="T852" s="658"/>
      <c r="U852" s="658"/>
      <c r="V852" s="658"/>
      <c r="W852" s="658"/>
      <c r="X852" s="658"/>
      <c r="Y852" s="658"/>
      <c r="Z852" s="658"/>
    </row>
    <row r="853" spans="1:26">
      <c r="A853" s="658"/>
      <c r="B853" s="658"/>
      <c r="C853" s="658"/>
      <c r="D853" s="658"/>
      <c r="E853" s="658"/>
      <c r="F853" s="658"/>
      <c r="G853" s="658"/>
      <c r="H853" s="658"/>
      <c r="I853" s="658"/>
      <c r="J853" s="658"/>
      <c r="K853" s="658"/>
      <c r="L853" s="658"/>
      <c r="M853" s="658"/>
      <c r="N853" s="658"/>
      <c r="O853" s="658"/>
      <c r="P853" s="658"/>
      <c r="Q853" s="658"/>
      <c r="R853" s="658"/>
      <c r="S853" s="658"/>
      <c r="T853" s="658"/>
      <c r="U853" s="658"/>
      <c r="V853" s="658"/>
      <c r="W853" s="658"/>
      <c r="X853" s="658"/>
      <c r="Y853" s="658"/>
      <c r="Z853" s="658"/>
    </row>
    <row r="854" spans="1:26">
      <c r="A854" s="658"/>
      <c r="B854" s="658"/>
      <c r="C854" s="658"/>
      <c r="D854" s="658"/>
      <c r="E854" s="658"/>
      <c r="F854" s="658"/>
      <c r="G854" s="658"/>
      <c r="H854" s="658"/>
      <c r="I854" s="658"/>
      <c r="J854" s="658"/>
      <c r="K854" s="658"/>
      <c r="L854" s="658"/>
      <c r="M854" s="658"/>
      <c r="N854" s="658"/>
      <c r="O854" s="658"/>
      <c r="P854" s="658"/>
      <c r="Q854" s="658"/>
      <c r="R854" s="658"/>
      <c r="S854" s="658"/>
      <c r="T854" s="658"/>
      <c r="U854" s="658"/>
      <c r="V854" s="658"/>
      <c r="W854" s="658"/>
      <c r="X854" s="658"/>
      <c r="Y854" s="658"/>
      <c r="Z854" s="658"/>
    </row>
    <row r="855" spans="1:26">
      <c r="A855" s="658"/>
      <c r="B855" s="658"/>
      <c r="C855" s="658"/>
      <c r="D855" s="658"/>
      <c r="E855" s="658"/>
      <c r="F855" s="658"/>
      <c r="G855" s="658"/>
      <c r="H855" s="658"/>
      <c r="I855" s="658"/>
      <c r="J855" s="658"/>
      <c r="K855" s="658"/>
      <c r="L855" s="658"/>
      <c r="M855" s="658"/>
      <c r="N855" s="658"/>
      <c r="O855" s="658"/>
      <c r="P855" s="658"/>
      <c r="Q855" s="658"/>
      <c r="R855" s="658"/>
      <c r="S855" s="658"/>
      <c r="T855" s="658"/>
      <c r="U855" s="658"/>
      <c r="V855" s="658"/>
      <c r="W855" s="658"/>
      <c r="X855" s="658"/>
      <c r="Y855" s="658"/>
      <c r="Z855" s="658"/>
    </row>
    <row r="856" spans="1:26">
      <c r="A856" s="658"/>
      <c r="B856" s="658"/>
      <c r="C856" s="658"/>
      <c r="D856" s="658"/>
      <c r="E856" s="658"/>
      <c r="F856" s="658"/>
      <c r="G856" s="658"/>
      <c r="H856" s="658"/>
      <c r="I856" s="658"/>
      <c r="J856" s="658"/>
      <c r="K856" s="658"/>
      <c r="L856" s="658"/>
      <c r="M856" s="658"/>
      <c r="N856" s="658"/>
      <c r="O856" s="658"/>
      <c r="P856" s="658"/>
      <c r="Q856" s="658"/>
      <c r="R856" s="658"/>
      <c r="S856" s="658"/>
      <c r="T856" s="658"/>
      <c r="U856" s="658"/>
      <c r="V856" s="658"/>
      <c r="W856" s="658"/>
      <c r="X856" s="658"/>
      <c r="Y856" s="658"/>
      <c r="Z856" s="658"/>
    </row>
    <row r="857" spans="1:26">
      <c r="A857" s="658"/>
      <c r="B857" s="658"/>
      <c r="C857" s="658"/>
      <c r="D857" s="658"/>
      <c r="E857" s="658"/>
      <c r="F857" s="658"/>
      <c r="G857" s="658"/>
      <c r="H857" s="658"/>
      <c r="I857" s="658"/>
      <c r="J857" s="658"/>
      <c r="K857" s="658"/>
      <c r="L857" s="658"/>
      <c r="M857" s="658"/>
      <c r="N857" s="658"/>
      <c r="O857" s="658"/>
      <c r="P857" s="658"/>
      <c r="Q857" s="658"/>
      <c r="R857" s="658"/>
      <c r="S857" s="658"/>
      <c r="T857" s="658"/>
      <c r="U857" s="658"/>
      <c r="V857" s="658"/>
      <c r="W857" s="658"/>
      <c r="X857" s="658"/>
      <c r="Y857" s="658"/>
      <c r="Z857" s="658"/>
    </row>
    <row r="858" spans="1:26">
      <c r="A858" s="658"/>
      <c r="B858" s="658"/>
      <c r="C858" s="658"/>
      <c r="D858" s="658"/>
      <c r="E858" s="658"/>
      <c r="F858" s="658"/>
      <c r="G858" s="658"/>
      <c r="H858" s="658"/>
      <c r="I858" s="658"/>
      <c r="J858" s="658"/>
      <c r="K858" s="658"/>
      <c r="L858" s="658"/>
      <c r="M858" s="658"/>
      <c r="N858" s="658"/>
      <c r="O858" s="658"/>
      <c r="P858" s="658"/>
      <c r="Q858" s="658"/>
      <c r="R858" s="658"/>
      <c r="S858" s="658"/>
      <c r="T858" s="658"/>
      <c r="U858" s="658"/>
      <c r="V858" s="658"/>
      <c r="W858" s="658"/>
      <c r="X858" s="658"/>
      <c r="Y858" s="658"/>
      <c r="Z858" s="658"/>
    </row>
    <row r="859" spans="1:26">
      <c r="A859" s="658"/>
      <c r="B859" s="658"/>
      <c r="C859" s="658"/>
      <c r="D859" s="658"/>
      <c r="E859" s="658"/>
      <c r="F859" s="658"/>
      <c r="G859" s="658"/>
      <c r="H859" s="658"/>
      <c r="I859" s="658"/>
      <c r="J859" s="658"/>
      <c r="K859" s="658"/>
      <c r="L859" s="658"/>
      <c r="M859" s="658"/>
      <c r="N859" s="658"/>
      <c r="O859" s="658"/>
      <c r="P859" s="658"/>
      <c r="Q859" s="658"/>
      <c r="R859" s="658"/>
      <c r="S859" s="658"/>
      <c r="T859" s="658"/>
      <c r="U859" s="658"/>
      <c r="V859" s="658"/>
      <c r="W859" s="658"/>
      <c r="X859" s="658"/>
      <c r="Y859" s="658"/>
      <c r="Z859" s="658"/>
    </row>
    <row r="860" spans="1:26">
      <c r="A860" s="658"/>
      <c r="B860" s="658"/>
      <c r="C860" s="658"/>
      <c r="D860" s="658"/>
      <c r="E860" s="658"/>
      <c r="F860" s="658"/>
      <c r="G860" s="658"/>
      <c r="H860" s="658"/>
      <c r="I860" s="658"/>
      <c r="J860" s="658"/>
      <c r="K860" s="658"/>
      <c r="L860" s="658"/>
      <c r="M860" s="658"/>
      <c r="N860" s="658"/>
      <c r="O860" s="658"/>
      <c r="P860" s="658"/>
      <c r="Q860" s="658"/>
      <c r="R860" s="658"/>
      <c r="S860" s="658"/>
      <c r="T860" s="658"/>
      <c r="U860" s="658"/>
      <c r="V860" s="658"/>
      <c r="W860" s="658"/>
      <c r="X860" s="658"/>
      <c r="Y860" s="658"/>
      <c r="Z860" s="658"/>
    </row>
    <row r="861" spans="1:26">
      <c r="A861" s="658"/>
      <c r="B861" s="658"/>
      <c r="C861" s="658"/>
      <c r="D861" s="658"/>
      <c r="E861" s="658"/>
      <c r="F861" s="658"/>
      <c r="G861" s="658"/>
      <c r="H861" s="658"/>
      <c r="I861" s="658"/>
      <c r="J861" s="658"/>
      <c r="K861" s="658"/>
      <c r="L861" s="658"/>
      <c r="M861" s="658"/>
      <c r="N861" s="658"/>
      <c r="O861" s="658"/>
      <c r="P861" s="658"/>
      <c r="Q861" s="658"/>
      <c r="R861" s="658"/>
      <c r="S861" s="658"/>
      <c r="T861" s="658"/>
      <c r="U861" s="658"/>
      <c r="V861" s="658"/>
      <c r="W861" s="658"/>
      <c r="X861" s="658"/>
      <c r="Y861" s="658"/>
      <c r="Z861" s="658"/>
    </row>
    <row r="862" spans="1:26">
      <c r="A862" s="658"/>
      <c r="B862" s="658"/>
      <c r="C862" s="658"/>
      <c r="D862" s="658"/>
      <c r="E862" s="658"/>
      <c r="F862" s="658"/>
      <c r="G862" s="658"/>
      <c r="H862" s="658"/>
      <c r="I862" s="658"/>
      <c r="J862" s="658"/>
      <c r="K862" s="658"/>
      <c r="L862" s="658"/>
      <c r="M862" s="658"/>
      <c r="N862" s="658"/>
      <c r="O862" s="658"/>
      <c r="P862" s="658"/>
      <c r="Q862" s="658"/>
      <c r="R862" s="658"/>
      <c r="S862" s="658"/>
      <c r="T862" s="658"/>
      <c r="U862" s="658"/>
      <c r="V862" s="658"/>
      <c r="W862" s="658"/>
      <c r="X862" s="658"/>
      <c r="Y862" s="658"/>
      <c r="Z862" s="658"/>
    </row>
    <row r="863" spans="1:26">
      <c r="A863" s="658"/>
      <c r="B863" s="658"/>
      <c r="C863" s="658"/>
      <c r="D863" s="658"/>
      <c r="E863" s="658"/>
      <c r="F863" s="658"/>
      <c r="G863" s="658"/>
      <c r="H863" s="658"/>
      <c r="I863" s="658"/>
      <c r="J863" s="658"/>
      <c r="K863" s="658"/>
      <c r="L863" s="658"/>
      <c r="M863" s="658"/>
      <c r="N863" s="658"/>
      <c r="O863" s="658"/>
      <c r="P863" s="658"/>
      <c r="Q863" s="658"/>
      <c r="R863" s="658"/>
      <c r="S863" s="658"/>
      <c r="T863" s="658"/>
      <c r="U863" s="658"/>
      <c r="V863" s="658"/>
      <c r="W863" s="658"/>
      <c r="X863" s="658"/>
      <c r="Y863" s="658"/>
      <c r="Z863" s="658"/>
    </row>
    <row r="864" spans="1:26">
      <c r="A864" s="658"/>
      <c r="B864" s="658"/>
      <c r="C864" s="658"/>
      <c r="D864" s="658"/>
      <c r="E864" s="658"/>
      <c r="F864" s="658"/>
      <c r="G864" s="658"/>
      <c r="H864" s="658"/>
      <c r="I864" s="658"/>
      <c r="J864" s="658"/>
      <c r="K864" s="658"/>
      <c r="L864" s="658"/>
      <c r="M864" s="658"/>
      <c r="N864" s="658"/>
      <c r="O864" s="658"/>
      <c r="P864" s="658"/>
      <c r="Q864" s="658"/>
      <c r="R864" s="658"/>
      <c r="S864" s="658"/>
      <c r="T864" s="658"/>
      <c r="U864" s="658"/>
      <c r="V864" s="658"/>
      <c r="W864" s="658"/>
      <c r="X864" s="658"/>
      <c r="Y864" s="658"/>
      <c r="Z864" s="658"/>
    </row>
    <row r="865" spans="1:26">
      <c r="A865" s="658"/>
      <c r="B865" s="658"/>
      <c r="C865" s="658"/>
      <c r="D865" s="658"/>
      <c r="E865" s="658"/>
      <c r="F865" s="658"/>
      <c r="G865" s="658"/>
      <c r="H865" s="658"/>
      <c r="I865" s="658"/>
      <c r="J865" s="658"/>
      <c r="K865" s="658"/>
      <c r="L865" s="658"/>
      <c r="M865" s="658"/>
      <c r="N865" s="658"/>
      <c r="O865" s="658"/>
      <c r="P865" s="658"/>
      <c r="Q865" s="658"/>
      <c r="R865" s="658"/>
      <c r="S865" s="658"/>
      <c r="T865" s="658"/>
      <c r="U865" s="658"/>
      <c r="V865" s="658"/>
      <c r="W865" s="658"/>
      <c r="X865" s="658"/>
      <c r="Y865" s="658"/>
      <c r="Z865" s="658"/>
    </row>
    <row r="866" spans="1:26">
      <c r="A866" s="658"/>
      <c r="B866" s="658"/>
      <c r="C866" s="658"/>
      <c r="D866" s="658"/>
      <c r="E866" s="658"/>
      <c r="F866" s="658"/>
      <c r="G866" s="658"/>
      <c r="H866" s="658"/>
      <c r="I866" s="658"/>
      <c r="J866" s="658"/>
      <c r="K866" s="658"/>
      <c r="L866" s="658"/>
      <c r="M866" s="658"/>
      <c r="N866" s="658"/>
      <c r="O866" s="658"/>
      <c r="P866" s="658"/>
      <c r="Q866" s="658"/>
      <c r="R866" s="658"/>
      <c r="S866" s="658"/>
      <c r="T866" s="658"/>
      <c r="U866" s="658"/>
      <c r="V866" s="658"/>
      <c r="W866" s="658"/>
      <c r="X866" s="658"/>
      <c r="Y866" s="658"/>
      <c r="Z866" s="658"/>
    </row>
    <row r="867" spans="1:26">
      <c r="A867" s="658"/>
      <c r="B867" s="658"/>
      <c r="C867" s="658"/>
      <c r="D867" s="658"/>
      <c r="E867" s="658"/>
      <c r="F867" s="658"/>
      <c r="G867" s="658"/>
      <c r="H867" s="658"/>
      <c r="I867" s="658"/>
      <c r="J867" s="658"/>
      <c r="K867" s="658"/>
      <c r="L867" s="658"/>
      <c r="M867" s="658"/>
      <c r="N867" s="658"/>
      <c r="O867" s="658"/>
      <c r="P867" s="658"/>
      <c r="Q867" s="658"/>
      <c r="R867" s="658"/>
      <c r="S867" s="658"/>
      <c r="T867" s="658"/>
      <c r="U867" s="658"/>
      <c r="V867" s="658"/>
      <c r="W867" s="658"/>
      <c r="X867" s="658"/>
      <c r="Y867" s="658"/>
      <c r="Z867" s="658"/>
    </row>
    <row r="868" spans="1:26">
      <c r="A868" s="658"/>
      <c r="B868" s="658"/>
      <c r="C868" s="658"/>
      <c r="D868" s="658"/>
      <c r="E868" s="658"/>
      <c r="F868" s="658"/>
      <c r="G868" s="658"/>
      <c r="H868" s="658"/>
      <c r="I868" s="658"/>
      <c r="J868" s="658"/>
      <c r="K868" s="658"/>
      <c r="L868" s="658"/>
      <c r="M868" s="658"/>
      <c r="N868" s="658"/>
      <c r="O868" s="658"/>
      <c r="P868" s="658"/>
      <c r="Q868" s="658"/>
      <c r="R868" s="658"/>
      <c r="S868" s="658"/>
      <c r="T868" s="658"/>
      <c r="U868" s="658"/>
      <c r="V868" s="658"/>
      <c r="W868" s="658"/>
      <c r="X868" s="658"/>
      <c r="Y868" s="658"/>
      <c r="Z868" s="658"/>
    </row>
    <row r="869" spans="1:26">
      <c r="A869" s="658"/>
      <c r="B869" s="658"/>
      <c r="C869" s="658"/>
      <c r="D869" s="658"/>
      <c r="E869" s="658"/>
      <c r="F869" s="658"/>
      <c r="G869" s="658"/>
      <c r="H869" s="658"/>
      <c r="I869" s="658"/>
      <c r="J869" s="658"/>
      <c r="K869" s="658"/>
      <c r="L869" s="658"/>
      <c r="M869" s="658"/>
      <c r="N869" s="658"/>
      <c r="O869" s="658"/>
      <c r="P869" s="658"/>
      <c r="Q869" s="658"/>
      <c r="R869" s="658"/>
      <c r="S869" s="658"/>
      <c r="T869" s="658"/>
      <c r="U869" s="658"/>
      <c r="V869" s="658"/>
      <c r="W869" s="658"/>
      <c r="X869" s="658"/>
      <c r="Y869" s="658"/>
      <c r="Z869" s="658"/>
    </row>
    <row r="870" spans="1:26">
      <c r="A870" s="658"/>
      <c r="B870" s="658"/>
      <c r="C870" s="658"/>
      <c r="D870" s="658"/>
      <c r="E870" s="658"/>
      <c r="F870" s="658"/>
      <c r="G870" s="658"/>
      <c r="H870" s="658"/>
      <c r="I870" s="658"/>
      <c r="J870" s="658"/>
      <c r="K870" s="658"/>
      <c r="L870" s="658"/>
      <c r="M870" s="658"/>
      <c r="N870" s="658"/>
      <c r="O870" s="658"/>
      <c r="P870" s="658"/>
      <c r="Q870" s="658"/>
      <c r="R870" s="658"/>
      <c r="S870" s="658"/>
      <c r="T870" s="658"/>
      <c r="U870" s="658"/>
      <c r="V870" s="658"/>
      <c r="W870" s="658"/>
      <c r="X870" s="658"/>
      <c r="Y870" s="658"/>
      <c r="Z870" s="658"/>
    </row>
    <row r="871" spans="1:26">
      <c r="A871" s="658"/>
      <c r="B871" s="658"/>
      <c r="C871" s="658"/>
      <c r="D871" s="658"/>
      <c r="E871" s="658"/>
      <c r="F871" s="658"/>
      <c r="G871" s="658"/>
      <c r="H871" s="658"/>
      <c r="I871" s="658"/>
      <c r="J871" s="658"/>
      <c r="K871" s="658"/>
      <c r="L871" s="658"/>
      <c r="M871" s="658"/>
      <c r="N871" s="658"/>
      <c r="O871" s="658"/>
      <c r="P871" s="658"/>
      <c r="Q871" s="658"/>
      <c r="R871" s="658"/>
      <c r="S871" s="658"/>
      <c r="T871" s="658"/>
      <c r="U871" s="658"/>
      <c r="V871" s="658"/>
      <c r="W871" s="658"/>
      <c r="X871" s="658"/>
      <c r="Y871" s="658"/>
      <c r="Z871" s="658"/>
    </row>
    <row r="872" spans="1:26">
      <c r="A872" s="658"/>
      <c r="B872" s="658"/>
      <c r="C872" s="658"/>
      <c r="D872" s="658"/>
      <c r="E872" s="658"/>
      <c r="F872" s="658"/>
      <c r="G872" s="658"/>
      <c r="H872" s="658"/>
      <c r="I872" s="658"/>
      <c r="J872" s="658"/>
      <c r="K872" s="658"/>
      <c r="L872" s="658"/>
      <c r="M872" s="658"/>
      <c r="N872" s="658"/>
      <c r="O872" s="658"/>
      <c r="P872" s="658"/>
      <c r="Q872" s="658"/>
      <c r="R872" s="658"/>
      <c r="S872" s="658"/>
      <c r="T872" s="658"/>
      <c r="U872" s="658"/>
      <c r="V872" s="658"/>
      <c r="W872" s="658"/>
      <c r="X872" s="658"/>
      <c r="Y872" s="658"/>
      <c r="Z872" s="658"/>
    </row>
    <row r="873" spans="1:26">
      <c r="A873" s="658"/>
      <c r="B873" s="658"/>
      <c r="C873" s="658"/>
      <c r="D873" s="658"/>
      <c r="E873" s="658"/>
      <c r="F873" s="658"/>
      <c r="G873" s="658"/>
      <c r="H873" s="658"/>
      <c r="I873" s="658"/>
      <c r="J873" s="658"/>
      <c r="K873" s="658"/>
      <c r="L873" s="658"/>
      <c r="M873" s="658"/>
      <c r="N873" s="658"/>
      <c r="O873" s="658"/>
      <c r="P873" s="658"/>
      <c r="Q873" s="658"/>
      <c r="R873" s="658"/>
      <c r="S873" s="658"/>
      <c r="T873" s="658"/>
      <c r="U873" s="658"/>
      <c r="V873" s="658"/>
      <c r="W873" s="658"/>
      <c r="X873" s="658"/>
      <c r="Y873" s="658"/>
      <c r="Z873" s="658"/>
    </row>
    <row r="874" spans="1:26">
      <c r="A874" s="658"/>
      <c r="B874" s="658"/>
      <c r="C874" s="658"/>
      <c r="D874" s="658"/>
      <c r="E874" s="658"/>
      <c r="F874" s="658"/>
      <c r="G874" s="658"/>
      <c r="H874" s="658"/>
      <c r="I874" s="658"/>
      <c r="J874" s="658"/>
      <c r="K874" s="658"/>
      <c r="L874" s="658"/>
      <c r="M874" s="658"/>
      <c r="N874" s="658"/>
      <c r="O874" s="658"/>
      <c r="P874" s="658"/>
      <c r="Q874" s="658"/>
      <c r="R874" s="658"/>
      <c r="S874" s="658"/>
      <c r="T874" s="658"/>
      <c r="U874" s="658"/>
      <c r="V874" s="658"/>
      <c r="W874" s="658"/>
      <c r="X874" s="658"/>
      <c r="Y874" s="658"/>
      <c r="Z874" s="658"/>
    </row>
    <row r="875" spans="1:26">
      <c r="A875" s="658"/>
      <c r="B875" s="658"/>
      <c r="C875" s="658"/>
      <c r="D875" s="658"/>
      <c r="E875" s="658"/>
      <c r="F875" s="658"/>
      <c r="G875" s="658"/>
      <c r="H875" s="658"/>
      <c r="I875" s="658"/>
      <c r="J875" s="658"/>
      <c r="K875" s="658"/>
      <c r="L875" s="658"/>
      <c r="M875" s="658"/>
      <c r="N875" s="658"/>
      <c r="O875" s="658"/>
      <c r="P875" s="658"/>
      <c r="Q875" s="658"/>
      <c r="R875" s="658"/>
      <c r="S875" s="658"/>
      <c r="T875" s="658"/>
      <c r="U875" s="658"/>
      <c r="V875" s="658"/>
      <c r="W875" s="658"/>
      <c r="X875" s="658"/>
      <c r="Y875" s="658"/>
      <c r="Z875" s="658"/>
    </row>
    <row r="876" spans="1:26">
      <c r="A876" s="658"/>
      <c r="B876" s="658"/>
      <c r="C876" s="658"/>
      <c r="D876" s="658"/>
      <c r="E876" s="658"/>
      <c r="F876" s="658"/>
      <c r="G876" s="658"/>
      <c r="H876" s="658"/>
      <c r="I876" s="658"/>
      <c r="J876" s="658"/>
      <c r="K876" s="658"/>
      <c r="L876" s="658"/>
      <c r="M876" s="658"/>
      <c r="N876" s="658"/>
      <c r="O876" s="658"/>
      <c r="P876" s="658"/>
      <c r="Q876" s="658"/>
      <c r="R876" s="658"/>
      <c r="S876" s="658"/>
      <c r="T876" s="658"/>
      <c r="U876" s="658"/>
      <c r="V876" s="658"/>
      <c r="W876" s="658"/>
      <c r="X876" s="658"/>
      <c r="Y876" s="658"/>
      <c r="Z876" s="658"/>
    </row>
    <row r="877" spans="1:26">
      <c r="A877" s="658"/>
      <c r="B877" s="658"/>
      <c r="C877" s="658"/>
      <c r="D877" s="658"/>
      <c r="E877" s="658"/>
      <c r="F877" s="658"/>
      <c r="G877" s="658"/>
      <c r="H877" s="658"/>
      <c r="I877" s="658"/>
      <c r="J877" s="658"/>
      <c r="K877" s="658"/>
      <c r="L877" s="658"/>
      <c r="M877" s="658"/>
      <c r="N877" s="658"/>
      <c r="O877" s="658"/>
      <c r="P877" s="658"/>
      <c r="Q877" s="658"/>
      <c r="R877" s="658"/>
      <c r="S877" s="658"/>
      <c r="T877" s="658"/>
      <c r="U877" s="658"/>
      <c r="V877" s="658"/>
      <c r="W877" s="658"/>
      <c r="X877" s="658"/>
      <c r="Y877" s="658"/>
      <c r="Z877" s="658"/>
    </row>
    <row r="878" spans="1:26">
      <c r="A878" s="658"/>
      <c r="B878" s="658"/>
      <c r="C878" s="658"/>
      <c r="D878" s="658"/>
      <c r="E878" s="658"/>
      <c r="F878" s="658"/>
      <c r="G878" s="658"/>
      <c r="H878" s="658"/>
      <c r="I878" s="658"/>
      <c r="J878" s="658"/>
      <c r="K878" s="658"/>
      <c r="L878" s="658"/>
      <c r="M878" s="658"/>
      <c r="N878" s="658"/>
      <c r="O878" s="658"/>
      <c r="P878" s="658"/>
      <c r="Q878" s="658"/>
      <c r="R878" s="658"/>
      <c r="S878" s="658"/>
      <c r="T878" s="658"/>
      <c r="U878" s="658"/>
      <c r="V878" s="658"/>
      <c r="W878" s="658"/>
      <c r="X878" s="658"/>
      <c r="Y878" s="658"/>
      <c r="Z878" s="658"/>
    </row>
    <row r="879" spans="1:26">
      <c r="A879" s="658"/>
      <c r="B879" s="658"/>
      <c r="C879" s="658"/>
      <c r="D879" s="658"/>
      <c r="E879" s="658"/>
      <c r="F879" s="658"/>
      <c r="G879" s="658"/>
      <c r="H879" s="658"/>
      <c r="I879" s="658"/>
      <c r="J879" s="658"/>
      <c r="K879" s="658"/>
      <c r="L879" s="658"/>
      <c r="M879" s="658"/>
      <c r="N879" s="658"/>
      <c r="O879" s="658"/>
      <c r="P879" s="658"/>
      <c r="Q879" s="658"/>
      <c r="R879" s="658"/>
      <c r="S879" s="658"/>
      <c r="T879" s="658"/>
      <c r="U879" s="658"/>
      <c r="V879" s="658"/>
      <c r="W879" s="658"/>
      <c r="X879" s="658"/>
      <c r="Y879" s="658"/>
      <c r="Z879" s="658"/>
    </row>
    <row r="880" spans="1:26">
      <c r="A880" s="658"/>
      <c r="B880" s="658"/>
      <c r="C880" s="658"/>
      <c r="D880" s="658"/>
      <c r="E880" s="658"/>
      <c r="F880" s="658"/>
      <c r="G880" s="658"/>
      <c r="H880" s="658"/>
      <c r="I880" s="658"/>
      <c r="J880" s="658"/>
      <c r="K880" s="658"/>
      <c r="L880" s="658"/>
      <c r="M880" s="658"/>
      <c r="N880" s="658"/>
      <c r="O880" s="658"/>
      <c r="P880" s="658"/>
      <c r="Q880" s="658"/>
      <c r="R880" s="658"/>
      <c r="S880" s="658"/>
      <c r="T880" s="658"/>
      <c r="U880" s="658"/>
      <c r="V880" s="658"/>
      <c r="W880" s="658"/>
      <c r="X880" s="658"/>
      <c r="Y880" s="658"/>
      <c r="Z880" s="658"/>
    </row>
    <row r="881" spans="1:26">
      <c r="A881" s="658"/>
      <c r="B881" s="658"/>
      <c r="C881" s="658"/>
      <c r="D881" s="658"/>
      <c r="E881" s="658"/>
      <c r="F881" s="658"/>
      <c r="G881" s="658"/>
      <c r="H881" s="658"/>
      <c r="I881" s="658"/>
      <c r="J881" s="658"/>
      <c r="K881" s="658"/>
      <c r="L881" s="658"/>
      <c r="M881" s="658"/>
      <c r="N881" s="658"/>
      <c r="O881" s="658"/>
      <c r="P881" s="658"/>
      <c r="Q881" s="658"/>
      <c r="R881" s="658"/>
      <c r="S881" s="658"/>
      <c r="T881" s="658"/>
      <c r="U881" s="658"/>
      <c r="V881" s="658"/>
      <c r="W881" s="658"/>
      <c r="X881" s="658"/>
      <c r="Y881" s="658"/>
      <c r="Z881" s="658"/>
    </row>
    <row r="882" spans="1:26">
      <c r="A882" s="658"/>
      <c r="B882" s="658"/>
      <c r="C882" s="658"/>
      <c r="D882" s="658"/>
      <c r="E882" s="658"/>
      <c r="F882" s="658"/>
      <c r="G882" s="658"/>
      <c r="H882" s="658"/>
      <c r="I882" s="658"/>
      <c r="J882" s="658"/>
      <c r="K882" s="658"/>
      <c r="L882" s="658"/>
      <c r="M882" s="658"/>
      <c r="N882" s="658"/>
      <c r="O882" s="658"/>
      <c r="P882" s="658"/>
      <c r="Q882" s="658"/>
      <c r="R882" s="658"/>
      <c r="S882" s="658"/>
      <c r="T882" s="658"/>
      <c r="U882" s="658"/>
      <c r="V882" s="658"/>
      <c r="W882" s="658"/>
      <c r="X882" s="658"/>
      <c r="Y882" s="658"/>
      <c r="Z882" s="658"/>
    </row>
    <row r="883" spans="1:26">
      <c r="A883" s="658"/>
      <c r="B883" s="658"/>
      <c r="C883" s="658"/>
      <c r="D883" s="658"/>
      <c r="E883" s="658"/>
      <c r="F883" s="658"/>
      <c r="G883" s="658"/>
      <c r="H883" s="658"/>
      <c r="I883" s="658"/>
      <c r="J883" s="658"/>
      <c r="K883" s="658"/>
      <c r="L883" s="658"/>
      <c r="M883" s="658"/>
      <c r="N883" s="658"/>
      <c r="O883" s="658"/>
      <c r="P883" s="658"/>
      <c r="Q883" s="658"/>
      <c r="R883" s="658"/>
      <c r="S883" s="658"/>
      <c r="T883" s="658"/>
      <c r="U883" s="658"/>
      <c r="V883" s="658"/>
      <c r="W883" s="658"/>
      <c r="X883" s="658"/>
      <c r="Y883" s="658"/>
      <c r="Z883" s="658"/>
    </row>
    <row r="884" spans="1:26">
      <c r="A884" s="658"/>
      <c r="B884" s="658"/>
      <c r="C884" s="658"/>
      <c r="D884" s="658"/>
      <c r="E884" s="658"/>
      <c r="F884" s="658"/>
      <c r="G884" s="658"/>
      <c r="H884" s="658"/>
      <c r="I884" s="658"/>
      <c r="J884" s="658"/>
      <c r="K884" s="658"/>
      <c r="L884" s="658"/>
      <c r="M884" s="658"/>
      <c r="N884" s="658"/>
      <c r="O884" s="658"/>
      <c r="P884" s="658"/>
      <c r="Q884" s="658"/>
      <c r="R884" s="658"/>
      <c r="S884" s="658"/>
      <c r="T884" s="658"/>
      <c r="U884" s="658"/>
      <c r="V884" s="658"/>
      <c r="W884" s="658"/>
      <c r="X884" s="658"/>
      <c r="Y884" s="658"/>
      <c r="Z884" s="658"/>
    </row>
    <row r="885" spans="1:26">
      <c r="A885" s="658"/>
      <c r="B885" s="658"/>
      <c r="C885" s="658"/>
      <c r="D885" s="658"/>
      <c r="E885" s="658"/>
      <c r="F885" s="658"/>
      <c r="G885" s="658"/>
      <c r="H885" s="658"/>
      <c r="I885" s="658"/>
      <c r="J885" s="658"/>
      <c r="K885" s="658"/>
      <c r="L885" s="658"/>
      <c r="M885" s="658"/>
      <c r="N885" s="658"/>
      <c r="O885" s="658"/>
      <c r="P885" s="658"/>
      <c r="Q885" s="658"/>
      <c r="R885" s="658"/>
      <c r="S885" s="658"/>
      <c r="T885" s="658"/>
      <c r="U885" s="658"/>
      <c r="V885" s="658"/>
      <c r="W885" s="658"/>
      <c r="X885" s="658"/>
      <c r="Y885" s="658"/>
      <c r="Z885" s="658"/>
    </row>
    <row r="886" spans="1:26">
      <c r="A886" s="658"/>
      <c r="B886" s="658"/>
      <c r="C886" s="658"/>
      <c r="D886" s="658"/>
      <c r="E886" s="658"/>
      <c r="F886" s="658"/>
      <c r="G886" s="658"/>
      <c r="H886" s="658"/>
      <c r="I886" s="658"/>
      <c r="J886" s="658"/>
      <c r="K886" s="658"/>
      <c r="L886" s="658"/>
      <c r="M886" s="658"/>
      <c r="N886" s="658"/>
      <c r="O886" s="658"/>
      <c r="P886" s="658"/>
      <c r="Q886" s="658"/>
      <c r="R886" s="658"/>
      <c r="S886" s="658"/>
      <c r="T886" s="658"/>
      <c r="U886" s="658"/>
      <c r="V886" s="658"/>
      <c r="W886" s="658"/>
      <c r="X886" s="658"/>
      <c r="Y886" s="658"/>
      <c r="Z886" s="658"/>
    </row>
    <row r="887" spans="1:26">
      <c r="A887" s="658"/>
      <c r="B887" s="658"/>
      <c r="C887" s="658"/>
      <c r="D887" s="658"/>
      <c r="E887" s="658"/>
      <c r="F887" s="658"/>
      <c r="G887" s="658"/>
      <c r="H887" s="658"/>
      <c r="I887" s="658"/>
      <c r="J887" s="658"/>
      <c r="K887" s="658"/>
      <c r="L887" s="658"/>
      <c r="M887" s="658"/>
      <c r="N887" s="658"/>
      <c r="O887" s="658"/>
      <c r="P887" s="658"/>
      <c r="Q887" s="658"/>
      <c r="R887" s="658"/>
      <c r="S887" s="658"/>
      <c r="T887" s="658"/>
      <c r="U887" s="658"/>
      <c r="V887" s="658"/>
      <c r="W887" s="658"/>
      <c r="X887" s="658"/>
      <c r="Y887" s="658"/>
      <c r="Z887" s="658"/>
    </row>
    <row r="888" spans="1:26">
      <c r="A888" s="658"/>
      <c r="B888" s="658"/>
      <c r="C888" s="658"/>
      <c r="D888" s="658"/>
      <c r="E888" s="658"/>
      <c r="F888" s="658"/>
      <c r="G888" s="658"/>
      <c r="H888" s="658"/>
      <c r="I888" s="658"/>
      <c r="J888" s="658"/>
      <c r="K888" s="658"/>
      <c r="L888" s="658"/>
      <c r="M888" s="658"/>
      <c r="N888" s="658"/>
      <c r="O888" s="658"/>
      <c r="P888" s="658"/>
      <c r="Q888" s="658"/>
      <c r="R888" s="658"/>
      <c r="S888" s="658"/>
      <c r="T888" s="658"/>
      <c r="U888" s="658"/>
      <c r="V888" s="658"/>
      <c r="W888" s="658"/>
      <c r="X888" s="658"/>
      <c r="Y888" s="658"/>
      <c r="Z888" s="658"/>
    </row>
    <row r="889" spans="1:26">
      <c r="A889" s="658"/>
      <c r="B889" s="658"/>
      <c r="C889" s="658"/>
      <c r="D889" s="658"/>
      <c r="E889" s="658"/>
      <c r="F889" s="658"/>
      <c r="G889" s="658"/>
      <c r="H889" s="658"/>
      <c r="I889" s="658"/>
      <c r="J889" s="658"/>
      <c r="K889" s="658"/>
      <c r="L889" s="658"/>
      <c r="M889" s="658"/>
      <c r="N889" s="658"/>
      <c r="O889" s="658"/>
      <c r="P889" s="658"/>
      <c r="Q889" s="658"/>
      <c r="R889" s="658"/>
      <c r="S889" s="658"/>
      <c r="T889" s="658"/>
      <c r="U889" s="658"/>
      <c r="V889" s="658"/>
      <c r="W889" s="658"/>
      <c r="X889" s="658"/>
      <c r="Y889" s="658"/>
      <c r="Z889" s="658"/>
    </row>
    <row r="890" spans="1:26">
      <c r="A890" s="658"/>
      <c r="B890" s="658"/>
      <c r="C890" s="658"/>
      <c r="D890" s="658"/>
      <c r="E890" s="658"/>
      <c r="F890" s="658"/>
      <c r="G890" s="658"/>
      <c r="H890" s="658"/>
      <c r="I890" s="658"/>
      <c r="J890" s="658"/>
      <c r="K890" s="658"/>
      <c r="L890" s="658"/>
      <c r="M890" s="658"/>
      <c r="N890" s="658"/>
      <c r="O890" s="658"/>
      <c r="P890" s="658"/>
      <c r="Q890" s="658"/>
      <c r="R890" s="658"/>
      <c r="S890" s="658"/>
      <c r="T890" s="658"/>
      <c r="U890" s="658"/>
      <c r="V890" s="658"/>
      <c r="W890" s="658"/>
      <c r="X890" s="658"/>
      <c r="Y890" s="658"/>
      <c r="Z890" s="658"/>
    </row>
    <row r="891" spans="1:26">
      <c r="A891" s="658"/>
      <c r="B891" s="658"/>
      <c r="C891" s="658"/>
      <c r="D891" s="658"/>
      <c r="E891" s="658"/>
      <c r="F891" s="658"/>
      <c r="G891" s="658"/>
      <c r="H891" s="658"/>
      <c r="I891" s="658"/>
      <c r="J891" s="658"/>
      <c r="K891" s="658"/>
      <c r="L891" s="658"/>
      <c r="M891" s="658"/>
      <c r="N891" s="658"/>
      <c r="O891" s="658"/>
      <c r="P891" s="658"/>
      <c r="Q891" s="658"/>
      <c r="R891" s="658"/>
      <c r="S891" s="658"/>
      <c r="T891" s="658"/>
      <c r="U891" s="658"/>
      <c r="V891" s="658"/>
      <c r="W891" s="658"/>
      <c r="X891" s="658"/>
      <c r="Y891" s="658"/>
      <c r="Z891" s="658"/>
    </row>
    <row r="892" spans="1:26">
      <c r="A892" s="658"/>
      <c r="B892" s="658"/>
      <c r="C892" s="658"/>
      <c r="D892" s="658"/>
      <c r="E892" s="658"/>
      <c r="F892" s="658"/>
      <c r="G892" s="658"/>
      <c r="H892" s="658"/>
      <c r="I892" s="658"/>
      <c r="J892" s="658"/>
      <c r="K892" s="658"/>
      <c r="L892" s="658"/>
      <c r="M892" s="658"/>
      <c r="N892" s="658"/>
      <c r="O892" s="658"/>
      <c r="P892" s="658"/>
      <c r="Q892" s="658"/>
      <c r="R892" s="658"/>
      <c r="S892" s="658"/>
      <c r="T892" s="658"/>
      <c r="U892" s="658"/>
      <c r="V892" s="658"/>
      <c r="W892" s="658"/>
      <c r="X892" s="658"/>
      <c r="Y892" s="658"/>
      <c r="Z892" s="658"/>
    </row>
    <row r="893" spans="1:26">
      <c r="A893" s="658"/>
      <c r="B893" s="658"/>
      <c r="C893" s="658"/>
      <c r="D893" s="658"/>
      <c r="E893" s="658"/>
      <c r="F893" s="658"/>
      <c r="G893" s="658"/>
      <c r="H893" s="658"/>
      <c r="I893" s="658"/>
      <c r="J893" s="658"/>
      <c r="K893" s="658"/>
      <c r="L893" s="658"/>
      <c r="M893" s="658"/>
      <c r="N893" s="658"/>
      <c r="O893" s="658"/>
      <c r="P893" s="658"/>
      <c r="Q893" s="658"/>
      <c r="R893" s="658"/>
      <c r="S893" s="658"/>
      <c r="T893" s="658"/>
      <c r="U893" s="658"/>
      <c r="V893" s="658"/>
      <c r="W893" s="658"/>
      <c r="X893" s="658"/>
      <c r="Y893" s="658"/>
      <c r="Z893" s="658"/>
    </row>
    <row r="894" spans="1:26">
      <c r="A894" s="658"/>
      <c r="B894" s="658"/>
      <c r="C894" s="658"/>
      <c r="D894" s="658"/>
      <c r="E894" s="658"/>
      <c r="F894" s="658"/>
      <c r="G894" s="658"/>
      <c r="H894" s="658"/>
      <c r="I894" s="658"/>
      <c r="J894" s="658"/>
      <c r="K894" s="658"/>
      <c r="L894" s="658"/>
      <c r="M894" s="658"/>
      <c r="N894" s="658"/>
      <c r="O894" s="658"/>
      <c r="P894" s="658"/>
      <c r="Q894" s="658"/>
      <c r="R894" s="658"/>
      <c r="S894" s="658"/>
      <c r="T894" s="658"/>
      <c r="U894" s="658"/>
      <c r="V894" s="658"/>
      <c r="W894" s="658"/>
      <c r="X894" s="658"/>
      <c r="Y894" s="658"/>
      <c r="Z894" s="658"/>
    </row>
    <row r="895" spans="1:26">
      <c r="A895" s="658"/>
      <c r="B895" s="658"/>
      <c r="C895" s="658"/>
      <c r="D895" s="658"/>
      <c r="E895" s="658"/>
      <c r="F895" s="658"/>
      <c r="G895" s="658"/>
      <c r="H895" s="658"/>
      <c r="I895" s="658"/>
      <c r="J895" s="658"/>
      <c r="K895" s="658"/>
      <c r="L895" s="658"/>
      <c r="M895" s="658"/>
      <c r="N895" s="658"/>
      <c r="O895" s="658"/>
      <c r="P895" s="658"/>
      <c r="Q895" s="658"/>
      <c r="R895" s="658"/>
      <c r="S895" s="658"/>
      <c r="T895" s="658"/>
      <c r="U895" s="658"/>
      <c r="V895" s="658"/>
      <c r="W895" s="658"/>
      <c r="X895" s="658"/>
      <c r="Y895" s="658"/>
      <c r="Z895" s="658"/>
    </row>
    <row r="896" spans="1:26">
      <c r="A896" s="658"/>
      <c r="B896" s="658"/>
      <c r="C896" s="658"/>
      <c r="D896" s="658"/>
      <c r="E896" s="658"/>
      <c r="F896" s="658"/>
      <c r="G896" s="658"/>
      <c r="H896" s="658"/>
      <c r="I896" s="658"/>
      <c r="J896" s="658"/>
      <c r="K896" s="658"/>
      <c r="L896" s="658"/>
      <c r="M896" s="658"/>
      <c r="N896" s="658"/>
      <c r="O896" s="658"/>
      <c r="P896" s="658"/>
      <c r="Q896" s="658"/>
      <c r="R896" s="658"/>
      <c r="S896" s="658"/>
      <c r="T896" s="658"/>
      <c r="U896" s="658"/>
      <c r="V896" s="658"/>
      <c r="W896" s="658"/>
      <c r="X896" s="658"/>
      <c r="Y896" s="658"/>
      <c r="Z896" s="658"/>
    </row>
    <row r="897" spans="1:26">
      <c r="A897" s="658"/>
      <c r="B897" s="658"/>
      <c r="C897" s="658"/>
      <c r="D897" s="658"/>
      <c r="E897" s="658"/>
      <c r="F897" s="658"/>
      <c r="G897" s="658"/>
      <c r="H897" s="658"/>
      <c r="I897" s="658"/>
      <c r="J897" s="658"/>
      <c r="K897" s="658"/>
      <c r="L897" s="658"/>
      <c r="M897" s="658"/>
      <c r="N897" s="658"/>
      <c r="O897" s="658"/>
      <c r="P897" s="658"/>
      <c r="Q897" s="658"/>
      <c r="R897" s="658"/>
      <c r="S897" s="658"/>
      <c r="T897" s="658"/>
      <c r="U897" s="658"/>
      <c r="V897" s="658"/>
      <c r="W897" s="658"/>
      <c r="X897" s="658"/>
      <c r="Y897" s="658"/>
      <c r="Z897" s="658"/>
    </row>
    <row r="898" spans="1:26">
      <c r="A898" s="658"/>
      <c r="B898" s="658"/>
      <c r="C898" s="658"/>
      <c r="D898" s="658"/>
      <c r="E898" s="658"/>
      <c r="F898" s="658"/>
      <c r="G898" s="658"/>
      <c r="H898" s="658"/>
      <c r="I898" s="658"/>
      <c r="J898" s="658"/>
      <c r="K898" s="658"/>
      <c r="L898" s="658"/>
      <c r="M898" s="658"/>
      <c r="N898" s="658"/>
      <c r="O898" s="658"/>
      <c r="P898" s="658"/>
      <c r="Q898" s="658"/>
      <c r="R898" s="658"/>
      <c r="S898" s="658"/>
      <c r="T898" s="658"/>
      <c r="U898" s="658"/>
      <c r="V898" s="658"/>
      <c r="W898" s="658"/>
      <c r="X898" s="658"/>
      <c r="Y898" s="658"/>
      <c r="Z898" s="658"/>
    </row>
    <row r="899" spans="1:26">
      <c r="A899" s="658"/>
      <c r="B899" s="658"/>
      <c r="C899" s="658"/>
      <c r="D899" s="658"/>
      <c r="E899" s="658"/>
      <c r="F899" s="658"/>
      <c r="G899" s="658"/>
      <c r="H899" s="658"/>
      <c r="I899" s="658"/>
      <c r="J899" s="658"/>
      <c r="K899" s="658"/>
      <c r="L899" s="658"/>
      <c r="M899" s="658"/>
      <c r="N899" s="658"/>
      <c r="O899" s="658"/>
      <c r="P899" s="658"/>
      <c r="Q899" s="658"/>
      <c r="R899" s="658"/>
      <c r="S899" s="658"/>
      <c r="T899" s="658"/>
      <c r="U899" s="658"/>
      <c r="V899" s="658"/>
      <c r="W899" s="658"/>
      <c r="X899" s="658"/>
      <c r="Y899" s="658"/>
      <c r="Z899" s="658"/>
    </row>
    <row r="900" spans="1:26">
      <c r="A900" s="658"/>
      <c r="B900" s="658"/>
      <c r="C900" s="658"/>
      <c r="D900" s="658"/>
      <c r="E900" s="658"/>
      <c r="F900" s="658"/>
      <c r="G900" s="658"/>
      <c r="H900" s="658"/>
      <c r="I900" s="658"/>
      <c r="J900" s="658"/>
      <c r="K900" s="658"/>
      <c r="L900" s="658"/>
      <c r="M900" s="658"/>
      <c r="N900" s="658"/>
      <c r="O900" s="658"/>
      <c r="P900" s="658"/>
      <c r="Q900" s="658"/>
      <c r="R900" s="658"/>
      <c r="S900" s="658"/>
      <c r="T900" s="658"/>
      <c r="U900" s="658"/>
      <c r="V900" s="658"/>
      <c r="W900" s="658"/>
      <c r="X900" s="658"/>
      <c r="Y900" s="658"/>
      <c r="Z900" s="658"/>
    </row>
    <row r="901" spans="1:26">
      <c r="A901" s="658"/>
      <c r="B901" s="658"/>
      <c r="C901" s="658"/>
      <c r="D901" s="658"/>
      <c r="E901" s="658"/>
      <c r="F901" s="658"/>
      <c r="G901" s="658"/>
      <c r="H901" s="658"/>
      <c r="I901" s="658"/>
      <c r="J901" s="658"/>
      <c r="K901" s="658"/>
      <c r="L901" s="658"/>
      <c r="M901" s="658"/>
      <c r="N901" s="658"/>
      <c r="O901" s="658"/>
      <c r="P901" s="658"/>
      <c r="Q901" s="658"/>
      <c r="R901" s="658"/>
      <c r="S901" s="658"/>
      <c r="T901" s="658"/>
      <c r="U901" s="658"/>
      <c r="V901" s="658"/>
      <c r="W901" s="658"/>
      <c r="X901" s="658"/>
      <c r="Y901" s="658"/>
      <c r="Z901" s="658"/>
    </row>
    <row r="902" spans="1:26">
      <c r="A902" s="658"/>
      <c r="B902" s="658"/>
      <c r="C902" s="658"/>
      <c r="D902" s="658"/>
      <c r="E902" s="658"/>
      <c r="F902" s="658"/>
      <c r="G902" s="658"/>
      <c r="H902" s="658"/>
      <c r="I902" s="658"/>
      <c r="J902" s="658"/>
      <c r="K902" s="658"/>
      <c r="L902" s="658"/>
      <c r="M902" s="658"/>
      <c r="N902" s="658"/>
      <c r="O902" s="658"/>
      <c r="P902" s="658"/>
      <c r="Q902" s="658"/>
      <c r="R902" s="658"/>
      <c r="S902" s="658"/>
      <c r="T902" s="658"/>
      <c r="U902" s="658"/>
      <c r="V902" s="658"/>
      <c r="W902" s="658"/>
      <c r="X902" s="658"/>
      <c r="Y902" s="658"/>
      <c r="Z902" s="658"/>
    </row>
    <row r="903" spans="1:26">
      <c r="A903" s="658"/>
      <c r="B903" s="658"/>
      <c r="C903" s="658"/>
      <c r="D903" s="658"/>
      <c r="E903" s="658"/>
      <c r="F903" s="658"/>
      <c r="G903" s="658"/>
      <c r="H903" s="658"/>
      <c r="I903" s="658"/>
      <c r="J903" s="658"/>
      <c r="K903" s="658"/>
      <c r="L903" s="658"/>
      <c r="M903" s="658"/>
      <c r="N903" s="658"/>
      <c r="O903" s="658"/>
      <c r="P903" s="658"/>
      <c r="Q903" s="658"/>
      <c r="R903" s="658"/>
      <c r="S903" s="658"/>
      <c r="T903" s="658"/>
      <c r="U903" s="658"/>
      <c r="V903" s="658"/>
      <c r="W903" s="658"/>
      <c r="X903" s="658"/>
      <c r="Y903" s="658"/>
      <c r="Z903" s="658"/>
    </row>
    <row r="904" spans="1:26">
      <c r="A904" s="658"/>
      <c r="B904" s="658"/>
      <c r="C904" s="658"/>
      <c r="D904" s="658"/>
      <c r="E904" s="658"/>
      <c r="F904" s="658"/>
      <c r="G904" s="658"/>
      <c r="H904" s="658"/>
      <c r="I904" s="658"/>
      <c r="J904" s="658"/>
      <c r="K904" s="658"/>
      <c r="L904" s="658"/>
      <c r="M904" s="658"/>
      <c r="N904" s="658"/>
      <c r="O904" s="658"/>
      <c r="P904" s="658"/>
      <c r="Q904" s="658"/>
      <c r="R904" s="658"/>
      <c r="S904" s="658"/>
      <c r="T904" s="658"/>
      <c r="U904" s="658"/>
      <c r="V904" s="658"/>
      <c r="W904" s="658"/>
      <c r="X904" s="658"/>
      <c r="Y904" s="658"/>
      <c r="Z904" s="658"/>
    </row>
    <row r="905" spans="1:26">
      <c r="A905" s="658"/>
      <c r="B905" s="658"/>
      <c r="C905" s="658"/>
      <c r="D905" s="658"/>
      <c r="E905" s="658"/>
      <c r="F905" s="658"/>
      <c r="G905" s="658"/>
      <c r="H905" s="658"/>
      <c r="I905" s="658"/>
      <c r="J905" s="658"/>
      <c r="K905" s="658"/>
      <c r="L905" s="658"/>
      <c r="M905" s="658"/>
      <c r="N905" s="658"/>
      <c r="O905" s="658"/>
      <c r="P905" s="658"/>
      <c r="Q905" s="658"/>
      <c r="R905" s="658"/>
      <c r="S905" s="658"/>
      <c r="T905" s="658"/>
      <c r="U905" s="658"/>
      <c r="V905" s="658"/>
      <c r="W905" s="658"/>
      <c r="X905" s="658"/>
      <c r="Y905" s="658"/>
      <c r="Z905" s="658"/>
    </row>
    <row r="906" spans="1:26">
      <c r="A906" s="658"/>
      <c r="B906" s="658"/>
      <c r="C906" s="658"/>
      <c r="D906" s="658"/>
      <c r="E906" s="658"/>
      <c r="F906" s="658"/>
      <c r="G906" s="658"/>
      <c r="H906" s="658"/>
      <c r="I906" s="658"/>
      <c r="J906" s="658"/>
      <c r="K906" s="658"/>
      <c r="L906" s="658"/>
      <c r="M906" s="658"/>
      <c r="N906" s="658"/>
      <c r="O906" s="658"/>
      <c r="P906" s="658"/>
      <c r="Q906" s="658"/>
      <c r="R906" s="658"/>
      <c r="S906" s="658"/>
      <c r="T906" s="658"/>
      <c r="U906" s="658"/>
      <c r="V906" s="658"/>
      <c r="W906" s="658"/>
      <c r="X906" s="658"/>
      <c r="Y906" s="658"/>
      <c r="Z906" s="658"/>
    </row>
    <row r="907" spans="1:26">
      <c r="A907" s="658"/>
      <c r="B907" s="658"/>
      <c r="C907" s="658"/>
      <c r="D907" s="658"/>
      <c r="E907" s="658"/>
      <c r="F907" s="658"/>
      <c r="G907" s="658"/>
      <c r="H907" s="658"/>
      <c r="I907" s="658"/>
      <c r="J907" s="658"/>
      <c r="K907" s="658"/>
      <c r="L907" s="658"/>
      <c r="M907" s="658"/>
      <c r="N907" s="658"/>
      <c r="O907" s="658"/>
      <c r="P907" s="658"/>
      <c r="Q907" s="658"/>
      <c r="R907" s="658"/>
      <c r="S907" s="658"/>
      <c r="T907" s="658"/>
      <c r="U907" s="658"/>
      <c r="V907" s="658"/>
      <c r="W907" s="658"/>
      <c r="X907" s="658"/>
      <c r="Y907" s="658"/>
      <c r="Z907" s="658"/>
    </row>
    <row r="908" spans="1:26">
      <c r="A908" s="658"/>
      <c r="B908" s="658"/>
      <c r="C908" s="658"/>
      <c r="D908" s="658"/>
      <c r="E908" s="658"/>
      <c r="F908" s="658"/>
      <c r="G908" s="658"/>
      <c r="H908" s="658"/>
      <c r="I908" s="658"/>
      <c r="J908" s="658"/>
      <c r="K908" s="658"/>
      <c r="L908" s="658"/>
      <c r="M908" s="658"/>
      <c r="N908" s="658"/>
      <c r="O908" s="658"/>
      <c r="P908" s="658"/>
      <c r="Q908" s="658"/>
      <c r="R908" s="658"/>
      <c r="S908" s="658"/>
      <c r="T908" s="658"/>
      <c r="U908" s="658"/>
      <c r="V908" s="658"/>
      <c r="W908" s="658"/>
      <c r="X908" s="658"/>
      <c r="Y908" s="658"/>
      <c r="Z908" s="658"/>
    </row>
    <row r="909" spans="1:26">
      <c r="A909" s="658"/>
      <c r="B909" s="658"/>
      <c r="C909" s="658"/>
      <c r="D909" s="658"/>
      <c r="E909" s="658"/>
      <c r="F909" s="658"/>
      <c r="G909" s="658"/>
      <c r="H909" s="658"/>
      <c r="I909" s="658"/>
      <c r="J909" s="658"/>
      <c r="K909" s="658"/>
      <c r="L909" s="658"/>
      <c r="M909" s="658"/>
      <c r="N909" s="658"/>
      <c r="O909" s="658"/>
      <c r="P909" s="658"/>
      <c r="Q909" s="658"/>
      <c r="R909" s="658"/>
      <c r="S909" s="658"/>
      <c r="T909" s="658"/>
      <c r="U909" s="658"/>
      <c r="V909" s="658"/>
      <c r="W909" s="658"/>
      <c r="X909" s="658"/>
      <c r="Y909" s="658"/>
      <c r="Z909" s="658"/>
    </row>
    <row r="910" spans="1:26">
      <c r="A910" s="658"/>
      <c r="B910" s="658"/>
      <c r="C910" s="658"/>
      <c r="D910" s="658"/>
      <c r="E910" s="658"/>
      <c r="F910" s="658"/>
      <c r="G910" s="658"/>
      <c r="H910" s="658"/>
      <c r="I910" s="658"/>
      <c r="J910" s="658"/>
      <c r="K910" s="658"/>
      <c r="L910" s="658"/>
      <c r="M910" s="658"/>
      <c r="N910" s="658"/>
      <c r="O910" s="658"/>
      <c r="P910" s="658"/>
      <c r="Q910" s="658"/>
      <c r="R910" s="658"/>
      <c r="S910" s="658"/>
      <c r="T910" s="658"/>
      <c r="U910" s="658"/>
      <c r="V910" s="658"/>
      <c r="W910" s="658"/>
      <c r="X910" s="658"/>
      <c r="Y910" s="658"/>
      <c r="Z910" s="658"/>
    </row>
    <row r="911" spans="1:26">
      <c r="A911" s="658"/>
      <c r="B911" s="658"/>
      <c r="C911" s="658"/>
      <c r="D911" s="658"/>
      <c r="E911" s="658"/>
      <c r="F911" s="658"/>
      <c r="G911" s="658"/>
      <c r="H911" s="658"/>
      <c r="I911" s="658"/>
      <c r="J911" s="658"/>
      <c r="K911" s="658"/>
      <c r="L911" s="658"/>
      <c r="M911" s="658"/>
      <c r="N911" s="658"/>
      <c r="O911" s="658"/>
      <c r="P911" s="658"/>
      <c r="Q911" s="658"/>
      <c r="R911" s="658"/>
      <c r="S911" s="658"/>
      <c r="T911" s="658"/>
      <c r="U911" s="658"/>
      <c r="V911" s="658"/>
      <c r="W911" s="658"/>
      <c r="X911" s="658"/>
      <c r="Y911" s="658"/>
      <c r="Z911" s="658"/>
    </row>
    <row r="912" spans="1:26">
      <c r="A912" s="658"/>
      <c r="B912" s="658"/>
      <c r="C912" s="658"/>
      <c r="D912" s="658"/>
      <c r="E912" s="658"/>
      <c r="F912" s="658"/>
      <c r="G912" s="658"/>
      <c r="H912" s="658"/>
      <c r="I912" s="658"/>
      <c r="J912" s="658"/>
      <c r="K912" s="658"/>
      <c r="L912" s="658"/>
      <c r="M912" s="658"/>
      <c r="N912" s="658"/>
      <c r="O912" s="658"/>
      <c r="P912" s="658"/>
      <c r="Q912" s="658"/>
      <c r="R912" s="658"/>
      <c r="S912" s="658"/>
      <c r="T912" s="658"/>
      <c r="U912" s="658"/>
      <c r="V912" s="658"/>
      <c r="W912" s="658"/>
      <c r="X912" s="658"/>
      <c r="Y912" s="658"/>
      <c r="Z912" s="658"/>
    </row>
    <row r="913" spans="1:26">
      <c r="A913" s="658"/>
      <c r="B913" s="658"/>
      <c r="C913" s="658"/>
      <c r="D913" s="658"/>
      <c r="E913" s="658"/>
      <c r="F913" s="658"/>
      <c r="G913" s="658"/>
      <c r="H913" s="658"/>
      <c r="I913" s="658"/>
      <c r="J913" s="658"/>
      <c r="K913" s="658"/>
      <c r="L913" s="658"/>
      <c r="M913" s="658"/>
      <c r="N913" s="658"/>
      <c r="O913" s="658"/>
      <c r="P913" s="658"/>
      <c r="Q913" s="658"/>
      <c r="R913" s="658"/>
      <c r="S913" s="658"/>
      <c r="T913" s="658"/>
      <c r="U913" s="658"/>
      <c r="V913" s="658"/>
      <c r="W913" s="658"/>
      <c r="X913" s="658"/>
      <c r="Y913" s="658"/>
      <c r="Z913" s="658"/>
    </row>
    <row r="914" spans="1:26">
      <c r="A914" s="658"/>
      <c r="B914" s="658"/>
      <c r="C914" s="658"/>
      <c r="D914" s="658"/>
      <c r="E914" s="658"/>
      <c r="F914" s="658"/>
      <c r="G914" s="658"/>
      <c r="H914" s="658"/>
      <c r="I914" s="658"/>
      <c r="J914" s="658"/>
      <c r="K914" s="658"/>
      <c r="L914" s="658"/>
      <c r="M914" s="658"/>
      <c r="N914" s="658"/>
      <c r="O914" s="658"/>
      <c r="P914" s="658"/>
      <c r="Q914" s="658"/>
      <c r="R914" s="658"/>
      <c r="S914" s="658"/>
      <c r="T914" s="658"/>
      <c r="U914" s="658"/>
      <c r="V914" s="658"/>
      <c r="W914" s="658"/>
      <c r="X914" s="658"/>
      <c r="Y914" s="658"/>
      <c r="Z914" s="658"/>
    </row>
    <row r="915" spans="1:26">
      <c r="A915" s="658"/>
      <c r="B915" s="658"/>
      <c r="C915" s="658"/>
      <c r="D915" s="658"/>
      <c r="E915" s="658"/>
      <c r="F915" s="658"/>
      <c r="G915" s="658"/>
      <c r="H915" s="658"/>
      <c r="I915" s="658"/>
      <c r="J915" s="658"/>
      <c r="K915" s="658"/>
      <c r="L915" s="658"/>
      <c r="M915" s="658"/>
      <c r="N915" s="658"/>
      <c r="O915" s="658"/>
      <c r="P915" s="658"/>
      <c r="Q915" s="658"/>
      <c r="R915" s="658"/>
      <c r="S915" s="658"/>
      <c r="T915" s="658"/>
      <c r="U915" s="658"/>
      <c r="V915" s="658"/>
      <c r="W915" s="658"/>
      <c r="X915" s="658"/>
      <c r="Y915" s="658"/>
      <c r="Z915" s="658"/>
    </row>
    <row r="916" spans="1:26">
      <c r="A916" s="658"/>
      <c r="B916" s="658"/>
      <c r="C916" s="658"/>
      <c r="D916" s="658"/>
      <c r="E916" s="658"/>
      <c r="F916" s="658"/>
      <c r="G916" s="658"/>
      <c r="H916" s="658"/>
      <c r="I916" s="658"/>
      <c r="J916" s="658"/>
      <c r="K916" s="658"/>
      <c r="L916" s="658"/>
      <c r="M916" s="658"/>
      <c r="N916" s="658"/>
      <c r="O916" s="658"/>
      <c r="P916" s="658"/>
      <c r="Q916" s="658"/>
      <c r="R916" s="658"/>
      <c r="S916" s="658"/>
      <c r="T916" s="658"/>
      <c r="U916" s="658"/>
      <c r="V916" s="658"/>
      <c r="W916" s="658"/>
      <c r="X916" s="658"/>
      <c r="Y916" s="658"/>
      <c r="Z916" s="658"/>
    </row>
    <row r="917" spans="1:26">
      <c r="A917" s="658"/>
      <c r="B917" s="658"/>
      <c r="C917" s="658"/>
      <c r="D917" s="658"/>
      <c r="E917" s="658"/>
      <c r="F917" s="658"/>
      <c r="G917" s="658"/>
      <c r="H917" s="658"/>
      <c r="I917" s="658"/>
      <c r="J917" s="658"/>
      <c r="K917" s="658"/>
      <c r="L917" s="658"/>
      <c r="M917" s="658"/>
      <c r="N917" s="658"/>
      <c r="O917" s="658"/>
      <c r="P917" s="658"/>
      <c r="Q917" s="658"/>
      <c r="R917" s="658"/>
      <c r="S917" s="658"/>
      <c r="T917" s="658"/>
      <c r="U917" s="658"/>
      <c r="V917" s="658"/>
      <c r="W917" s="658"/>
      <c r="X917" s="658"/>
      <c r="Y917" s="658"/>
      <c r="Z917" s="658"/>
    </row>
    <row r="918" spans="1:26">
      <c r="A918" s="658"/>
      <c r="B918" s="658"/>
      <c r="C918" s="658"/>
      <c r="D918" s="658"/>
      <c r="E918" s="658"/>
      <c r="F918" s="658"/>
      <c r="G918" s="658"/>
      <c r="H918" s="658"/>
      <c r="I918" s="658"/>
      <c r="J918" s="658"/>
      <c r="K918" s="658"/>
      <c r="L918" s="658"/>
      <c r="M918" s="658"/>
      <c r="N918" s="658"/>
      <c r="O918" s="658"/>
      <c r="P918" s="658"/>
      <c r="Q918" s="658"/>
      <c r="R918" s="658"/>
      <c r="S918" s="658"/>
      <c r="T918" s="658"/>
      <c r="U918" s="658"/>
      <c r="V918" s="658"/>
      <c r="W918" s="658"/>
      <c r="X918" s="658"/>
      <c r="Y918" s="658"/>
      <c r="Z918" s="658"/>
    </row>
    <row r="919" spans="1:26">
      <c r="A919" s="658"/>
      <c r="B919" s="658"/>
      <c r="C919" s="658"/>
      <c r="D919" s="658"/>
      <c r="E919" s="658"/>
      <c r="F919" s="658"/>
      <c r="G919" s="658"/>
      <c r="H919" s="658"/>
      <c r="I919" s="658"/>
      <c r="J919" s="658"/>
      <c r="K919" s="658"/>
      <c r="L919" s="658"/>
      <c r="M919" s="658"/>
      <c r="N919" s="658"/>
      <c r="O919" s="658"/>
      <c r="P919" s="658"/>
      <c r="Q919" s="658"/>
      <c r="R919" s="658"/>
      <c r="S919" s="658"/>
      <c r="T919" s="658"/>
      <c r="U919" s="658"/>
      <c r="V919" s="658"/>
      <c r="W919" s="658"/>
      <c r="X919" s="658"/>
      <c r="Y919" s="658"/>
      <c r="Z919" s="658"/>
    </row>
    <row r="920" spans="1:26">
      <c r="A920" s="658"/>
      <c r="B920" s="658"/>
      <c r="C920" s="658"/>
      <c r="D920" s="658"/>
      <c r="E920" s="658"/>
      <c r="F920" s="658"/>
      <c r="G920" s="658"/>
      <c r="H920" s="658"/>
      <c r="I920" s="658"/>
      <c r="J920" s="658"/>
      <c r="K920" s="658"/>
      <c r="L920" s="658"/>
      <c r="M920" s="658"/>
      <c r="N920" s="658"/>
      <c r="O920" s="658"/>
      <c r="P920" s="658"/>
      <c r="Q920" s="658"/>
      <c r="R920" s="658"/>
      <c r="S920" s="658"/>
      <c r="T920" s="658"/>
      <c r="U920" s="658"/>
      <c r="V920" s="658"/>
      <c r="W920" s="658"/>
      <c r="X920" s="658"/>
      <c r="Y920" s="658"/>
      <c r="Z920" s="658"/>
    </row>
    <row r="921" spans="1:26">
      <c r="A921" s="658"/>
      <c r="B921" s="658"/>
      <c r="C921" s="658"/>
      <c r="D921" s="658"/>
      <c r="E921" s="658"/>
      <c r="F921" s="658"/>
      <c r="G921" s="658"/>
      <c r="H921" s="658"/>
      <c r="I921" s="658"/>
      <c r="J921" s="658"/>
      <c r="K921" s="658"/>
      <c r="L921" s="658"/>
      <c r="M921" s="658"/>
      <c r="N921" s="658"/>
      <c r="O921" s="658"/>
      <c r="P921" s="658"/>
      <c r="Q921" s="658"/>
      <c r="R921" s="658"/>
      <c r="S921" s="658"/>
      <c r="T921" s="658"/>
      <c r="U921" s="658"/>
      <c r="V921" s="658"/>
      <c r="W921" s="658"/>
      <c r="X921" s="658"/>
      <c r="Y921" s="658"/>
      <c r="Z921" s="658"/>
    </row>
    <row r="922" spans="1:26">
      <c r="A922" s="658"/>
      <c r="B922" s="658"/>
      <c r="C922" s="658"/>
      <c r="D922" s="658"/>
      <c r="E922" s="658"/>
      <c r="F922" s="658"/>
      <c r="G922" s="658"/>
      <c r="H922" s="658"/>
      <c r="I922" s="658"/>
      <c r="J922" s="658"/>
      <c r="K922" s="658"/>
      <c r="L922" s="658"/>
      <c r="M922" s="658"/>
      <c r="N922" s="658"/>
      <c r="O922" s="658"/>
      <c r="P922" s="658"/>
      <c r="Q922" s="658"/>
      <c r="R922" s="658"/>
      <c r="S922" s="658"/>
      <c r="T922" s="658"/>
      <c r="U922" s="658"/>
      <c r="V922" s="658"/>
      <c r="W922" s="658"/>
      <c r="X922" s="658"/>
      <c r="Y922" s="658"/>
      <c r="Z922" s="658"/>
    </row>
    <row r="923" spans="1:26">
      <c r="A923" s="658"/>
      <c r="B923" s="658"/>
      <c r="C923" s="658"/>
      <c r="D923" s="658"/>
      <c r="E923" s="658"/>
      <c r="F923" s="658"/>
      <c r="G923" s="658"/>
      <c r="H923" s="658"/>
      <c r="I923" s="658"/>
      <c r="J923" s="658"/>
      <c r="K923" s="658"/>
      <c r="L923" s="658"/>
      <c r="M923" s="658"/>
      <c r="N923" s="658"/>
      <c r="O923" s="658"/>
      <c r="P923" s="658"/>
      <c r="Q923" s="658"/>
      <c r="R923" s="658"/>
      <c r="S923" s="658"/>
      <c r="T923" s="658"/>
      <c r="U923" s="658"/>
      <c r="V923" s="658"/>
      <c r="W923" s="658"/>
      <c r="X923" s="658"/>
      <c r="Y923" s="658"/>
      <c r="Z923" s="658"/>
    </row>
    <row r="924" spans="1:26">
      <c r="A924" s="658"/>
      <c r="B924" s="658"/>
      <c r="C924" s="658"/>
      <c r="D924" s="658"/>
      <c r="E924" s="658"/>
      <c r="F924" s="658"/>
      <c r="G924" s="658"/>
      <c r="H924" s="658"/>
      <c r="I924" s="658"/>
      <c r="J924" s="658"/>
      <c r="K924" s="658"/>
      <c r="L924" s="658"/>
      <c r="M924" s="658"/>
      <c r="N924" s="658"/>
      <c r="O924" s="658"/>
      <c r="P924" s="658"/>
      <c r="Q924" s="658"/>
      <c r="R924" s="658"/>
      <c r="S924" s="658"/>
      <c r="T924" s="658"/>
      <c r="U924" s="658"/>
      <c r="V924" s="658"/>
      <c r="W924" s="658"/>
      <c r="X924" s="658"/>
      <c r="Y924" s="658"/>
      <c r="Z924" s="658"/>
    </row>
    <row r="925" spans="1:26">
      <c r="A925" s="658"/>
      <c r="B925" s="658"/>
      <c r="C925" s="658"/>
      <c r="D925" s="658"/>
      <c r="E925" s="658"/>
      <c r="F925" s="658"/>
      <c r="G925" s="658"/>
      <c r="H925" s="658"/>
      <c r="I925" s="658"/>
      <c r="J925" s="658"/>
      <c r="K925" s="658"/>
      <c r="L925" s="658"/>
      <c r="M925" s="658"/>
      <c r="N925" s="658"/>
      <c r="O925" s="658"/>
      <c r="P925" s="658"/>
      <c r="Q925" s="658"/>
      <c r="R925" s="658"/>
      <c r="S925" s="658"/>
      <c r="T925" s="658"/>
      <c r="U925" s="658"/>
      <c r="V925" s="658"/>
      <c r="W925" s="658"/>
      <c r="X925" s="658"/>
      <c r="Y925" s="658"/>
      <c r="Z925" s="658"/>
    </row>
    <row r="926" spans="1:26">
      <c r="A926" s="658"/>
      <c r="B926" s="658"/>
      <c r="C926" s="658"/>
      <c r="D926" s="658"/>
      <c r="E926" s="658"/>
      <c r="F926" s="658"/>
      <c r="G926" s="658"/>
      <c r="H926" s="658"/>
      <c r="I926" s="658"/>
      <c r="J926" s="658"/>
      <c r="K926" s="658"/>
      <c r="L926" s="658"/>
      <c r="M926" s="658"/>
      <c r="N926" s="658"/>
      <c r="O926" s="658"/>
      <c r="P926" s="658"/>
      <c r="Q926" s="658"/>
      <c r="R926" s="658"/>
      <c r="S926" s="658"/>
      <c r="T926" s="658"/>
      <c r="U926" s="658"/>
      <c r="V926" s="658"/>
      <c r="W926" s="658"/>
      <c r="X926" s="658"/>
      <c r="Y926" s="658"/>
      <c r="Z926" s="658"/>
    </row>
    <row r="927" spans="1:26">
      <c r="A927" s="658"/>
      <c r="B927" s="658"/>
      <c r="C927" s="658"/>
      <c r="D927" s="658"/>
      <c r="E927" s="658"/>
      <c r="F927" s="658"/>
      <c r="G927" s="658"/>
      <c r="H927" s="658"/>
      <c r="I927" s="658"/>
      <c r="J927" s="658"/>
      <c r="K927" s="658"/>
      <c r="L927" s="658"/>
      <c r="M927" s="658"/>
      <c r="N927" s="658"/>
      <c r="O927" s="658"/>
      <c r="P927" s="658"/>
      <c r="Q927" s="658"/>
      <c r="R927" s="658"/>
      <c r="S927" s="658"/>
      <c r="T927" s="658"/>
      <c r="U927" s="658"/>
      <c r="V927" s="658"/>
      <c r="W927" s="658"/>
      <c r="X927" s="658"/>
      <c r="Y927" s="658"/>
      <c r="Z927" s="658"/>
    </row>
    <row r="928" spans="1:26">
      <c r="A928" s="658"/>
      <c r="B928" s="658"/>
      <c r="C928" s="658"/>
      <c r="D928" s="658"/>
      <c r="E928" s="658"/>
      <c r="F928" s="658"/>
      <c r="G928" s="658"/>
      <c r="H928" s="658"/>
      <c r="I928" s="658"/>
      <c r="J928" s="658"/>
      <c r="K928" s="658"/>
      <c r="L928" s="658"/>
      <c r="M928" s="658"/>
      <c r="N928" s="658"/>
      <c r="O928" s="658"/>
      <c r="P928" s="658"/>
      <c r="Q928" s="658"/>
      <c r="R928" s="658"/>
      <c r="S928" s="658"/>
      <c r="T928" s="658"/>
      <c r="U928" s="658"/>
      <c r="V928" s="658"/>
      <c r="W928" s="658"/>
      <c r="X928" s="658"/>
      <c r="Y928" s="658"/>
      <c r="Z928" s="658"/>
    </row>
    <row r="929" spans="1:26">
      <c r="A929" s="658"/>
      <c r="B929" s="658"/>
      <c r="C929" s="658"/>
      <c r="D929" s="658"/>
      <c r="E929" s="658"/>
      <c r="F929" s="658"/>
      <c r="G929" s="658"/>
      <c r="H929" s="658"/>
      <c r="I929" s="658"/>
      <c r="J929" s="658"/>
      <c r="K929" s="658"/>
      <c r="L929" s="658"/>
      <c r="M929" s="658"/>
      <c r="N929" s="658"/>
      <c r="O929" s="658"/>
      <c r="P929" s="658"/>
      <c r="Q929" s="658"/>
      <c r="R929" s="658"/>
      <c r="S929" s="658"/>
      <c r="T929" s="658"/>
      <c r="U929" s="658"/>
      <c r="V929" s="658"/>
      <c r="W929" s="658"/>
      <c r="X929" s="658"/>
      <c r="Y929" s="658"/>
      <c r="Z929" s="658"/>
    </row>
    <row r="930" spans="1:26">
      <c r="A930" s="658"/>
      <c r="B930" s="658"/>
      <c r="C930" s="658"/>
      <c r="D930" s="658"/>
      <c r="E930" s="658"/>
      <c r="F930" s="658"/>
      <c r="G930" s="658"/>
      <c r="H930" s="658"/>
      <c r="I930" s="658"/>
      <c r="J930" s="658"/>
      <c r="K930" s="658"/>
      <c r="L930" s="658"/>
      <c r="M930" s="658"/>
      <c r="N930" s="658"/>
      <c r="O930" s="658"/>
      <c r="P930" s="658"/>
      <c r="Q930" s="658"/>
      <c r="R930" s="658"/>
      <c r="S930" s="658"/>
      <c r="T930" s="658"/>
      <c r="U930" s="658"/>
      <c r="V930" s="658"/>
      <c r="W930" s="658"/>
      <c r="X930" s="658"/>
      <c r="Y930" s="658"/>
      <c r="Z930" s="658"/>
    </row>
    <row r="931" spans="1:26">
      <c r="A931" s="658"/>
      <c r="B931" s="658"/>
      <c r="C931" s="658"/>
      <c r="D931" s="658"/>
      <c r="E931" s="658"/>
      <c r="F931" s="658"/>
      <c r="G931" s="658"/>
      <c r="H931" s="658"/>
      <c r="I931" s="658"/>
      <c r="J931" s="658"/>
      <c r="K931" s="658"/>
      <c r="L931" s="658"/>
      <c r="M931" s="658"/>
      <c r="N931" s="658"/>
      <c r="O931" s="658"/>
      <c r="P931" s="658"/>
      <c r="Q931" s="658"/>
      <c r="R931" s="658"/>
      <c r="S931" s="658"/>
      <c r="T931" s="658"/>
      <c r="U931" s="658"/>
      <c r="V931" s="658"/>
      <c r="W931" s="658"/>
      <c r="X931" s="658"/>
      <c r="Y931" s="658"/>
      <c r="Z931" s="658"/>
    </row>
    <row r="932" spans="1:26">
      <c r="A932" s="658"/>
      <c r="B932" s="658"/>
      <c r="C932" s="658"/>
      <c r="D932" s="658"/>
      <c r="E932" s="658"/>
      <c r="F932" s="658"/>
      <c r="G932" s="658"/>
      <c r="H932" s="658"/>
      <c r="I932" s="658"/>
      <c r="J932" s="658"/>
      <c r="K932" s="658"/>
      <c r="L932" s="658"/>
      <c r="M932" s="658"/>
      <c r="N932" s="658"/>
      <c r="O932" s="658"/>
      <c r="P932" s="658"/>
      <c r="Q932" s="658"/>
      <c r="R932" s="658"/>
      <c r="S932" s="658"/>
      <c r="T932" s="658"/>
      <c r="U932" s="658"/>
      <c r="V932" s="658"/>
      <c r="W932" s="658"/>
      <c r="X932" s="658"/>
      <c r="Y932" s="658"/>
      <c r="Z932" s="658"/>
    </row>
    <row r="933" spans="1:26">
      <c r="A933" s="658"/>
      <c r="B933" s="658"/>
      <c r="C933" s="658"/>
      <c r="D933" s="658"/>
      <c r="E933" s="658"/>
      <c r="F933" s="658"/>
      <c r="G933" s="658"/>
      <c r="H933" s="658"/>
      <c r="I933" s="658"/>
      <c r="J933" s="658"/>
      <c r="K933" s="658"/>
      <c r="L933" s="658"/>
      <c r="M933" s="658"/>
      <c r="N933" s="658"/>
      <c r="O933" s="658"/>
      <c r="P933" s="658"/>
      <c r="Q933" s="658"/>
      <c r="R933" s="658"/>
      <c r="S933" s="658"/>
      <c r="T933" s="658"/>
      <c r="U933" s="658"/>
      <c r="V933" s="658"/>
      <c r="W933" s="658"/>
      <c r="X933" s="658"/>
      <c r="Y933" s="658"/>
      <c r="Z933" s="658"/>
    </row>
    <row r="934" spans="1:26">
      <c r="A934" s="658"/>
      <c r="B934" s="658"/>
      <c r="C934" s="658"/>
      <c r="D934" s="658"/>
      <c r="E934" s="658"/>
      <c r="F934" s="658"/>
      <c r="G934" s="658"/>
      <c r="H934" s="658"/>
      <c r="I934" s="658"/>
      <c r="J934" s="658"/>
      <c r="K934" s="658"/>
      <c r="L934" s="658"/>
      <c r="M934" s="658"/>
      <c r="N934" s="658"/>
      <c r="O934" s="658"/>
      <c r="P934" s="658"/>
      <c r="Q934" s="658"/>
      <c r="R934" s="658"/>
      <c r="S934" s="658"/>
      <c r="T934" s="658"/>
      <c r="U934" s="658"/>
      <c r="V934" s="658"/>
      <c r="W934" s="658"/>
      <c r="X934" s="658"/>
      <c r="Y934" s="658"/>
      <c r="Z934" s="658"/>
    </row>
    <row r="935" spans="1:26">
      <c r="A935" s="658"/>
      <c r="B935" s="658"/>
      <c r="C935" s="658"/>
      <c r="D935" s="658"/>
      <c r="E935" s="658"/>
      <c r="F935" s="658"/>
      <c r="G935" s="658"/>
      <c r="H935" s="658"/>
      <c r="I935" s="658"/>
      <c r="J935" s="658"/>
      <c r="K935" s="658"/>
      <c r="L935" s="658"/>
      <c r="M935" s="658"/>
      <c r="N935" s="658"/>
      <c r="O935" s="658"/>
      <c r="P935" s="658"/>
      <c r="Q935" s="658"/>
      <c r="R935" s="658"/>
      <c r="S935" s="658"/>
      <c r="T935" s="658"/>
      <c r="U935" s="658"/>
      <c r="V935" s="658"/>
      <c r="W935" s="658"/>
      <c r="X935" s="658"/>
      <c r="Y935" s="658"/>
      <c r="Z935" s="658"/>
    </row>
    <row r="936" spans="1:26">
      <c r="A936" s="658"/>
      <c r="B936" s="658"/>
      <c r="C936" s="658"/>
      <c r="D936" s="658"/>
      <c r="E936" s="658"/>
      <c r="F936" s="658"/>
      <c r="G936" s="658"/>
      <c r="H936" s="658"/>
      <c r="I936" s="658"/>
      <c r="J936" s="658"/>
      <c r="K936" s="658"/>
      <c r="L936" s="658"/>
      <c r="M936" s="658"/>
      <c r="N936" s="658"/>
      <c r="O936" s="658"/>
      <c r="P936" s="658"/>
      <c r="Q936" s="658"/>
      <c r="R936" s="658"/>
      <c r="S936" s="658"/>
      <c r="T936" s="658"/>
      <c r="U936" s="658"/>
      <c r="V936" s="658"/>
      <c r="W936" s="658"/>
      <c r="X936" s="658"/>
      <c r="Y936" s="658"/>
      <c r="Z936" s="658"/>
    </row>
    <row r="937" spans="1:26">
      <c r="A937" s="658"/>
      <c r="B937" s="658"/>
      <c r="C937" s="658"/>
      <c r="D937" s="658"/>
      <c r="E937" s="658"/>
      <c r="F937" s="658"/>
      <c r="G937" s="658"/>
      <c r="H937" s="658"/>
      <c r="I937" s="658"/>
      <c r="J937" s="658"/>
      <c r="K937" s="658"/>
      <c r="L937" s="658"/>
      <c r="M937" s="658"/>
      <c r="N937" s="658"/>
      <c r="O937" s="658"/>
      <c r="P937" s="658"/>
      <c r="Q937" s="658"/>
      <c r="R937" s="658"/>
      <c r="S937" s="658"/>
      <c r="T937" s="658"/>
      <c r="U937" s="658"/>
      <c r="V937" s="658"/>
      <c r="W937" s="658"/>
      <c r="X937" s="658"/>
      <c r="Y937" s="658"/>
      <c r="Z937" s="658"/>
    </row>
    <row r="938" spans="1:26">
      <c r="A938" s="658"/>
      <c r="B938" s="658"/>
      <c r="C938" s="658"/>
      <c r="D938" s="658"/>
      <c r="E938" s="658"/>
      <c r="F938" s="658"/>
      <c r="G938" s="658"/>
      <c r="H938" s="658"/>
      <c r="I938" s="658"/>
      <c r="J938" s="658"/>
      <c r="K938" s="658"/>
      <c r="L938" s="658"/>
      <c r="M938" s="658"/>
      <c r="N938" s="658"/>
      <c r="O938" s="658"/>
      <c r="P938" s="658"/>
      <c r="Q938" s="658"/>
      <c r="R938" s="658"/>
      <c r="S938" s="658"/>
      <c r="T938" s="658"/>
      <c r="U938" s="658"/>
      <c r="V938" s="658"/>
      <c r="W938" s="658"/>
      <c r="X938" s="658"/>
      <c r="Y938" s="658"/>
      <c r="Z938" s="658"/>
    </row>
    <row r="939" spans="1:26">
      <c r="A939" s="658"/>
      <c r="B939" s="658"/>
      <c r="C939" s="658"/>
      <c r="D939" s="658"/>
      <c r="E939" s="658"/>
      <c r="F939" s="658"/>
      <c r="G939" s="658"/>
      <c r="H939" s="658"/>
      <c r="I939" s="658"/>
      <c r="J939" s="658"/>
      <c r="K939" s="658"/>
      <c r="L939" s="658"/>
      <c r="M939" s="658"/>
      <c r="N939" s="658"/>
      <c r="O939" s="658"/>
      <c r="P939" s="658"/>
      <c r="Q939" s="658"/>
      <c r="R939" s="658"/>
      <c r="S939" s="658"/>
      <c r="T939" s="658"/>
      <c r="U939" s="658"/>
      <c r="V939" s="658"/>
      <c r="W939" s="658"/>
      <c r="X939" s="658"/>
      <c r="Y939" s="658"/>
      <c r="Z939" s="658"/>
    </row>
    <row r="940" spans="1:26">
      <c r="A940" s="658"/>
      <c r="B940" s="658"/>
      <c r="C940" s="658"/>
      <c r="D940" s="658"/>
      <c r="E940" s="658"/>
      <c r="F940" s="658"/>
      <c r="G940" s="658"/>
      <c r="H940" s="658"/>
      <c r="I940" s="658"/>
      <c r="J940" s="658"/>
      <c r="K940" s="658"/>
      <c r="L940" s="658"/>
      <c r="M940" s="658"/>
      <c r="N940" s="658"/>
      <c r="O940" s="658"/>
      <c r="P940" s="658"/>
      <c r="Q940" s="658"/>
      <c r="R940" s="658"/>
      <c r="S940" s="658"/>
      <c r="T940" s="658"/>
      <c r="U940" s="658"/>
      <c r="V940" s="658"/>
      <c r="W940" s="658"/>
      <c r="X940" s="658"/>
      <c r="Y940" s="658"/>
      <c r="Z940" s="658"/>
    </row>
    <row r="941" spans="1:26">
      <c r="A941" s="658"/>
      <c r="B941" s="658"/>
      <c r="C941" s="658"/>
      <c r="D941" s="658"/>
      <c r="E941" s="658"/>
      <c r="F941" s="658"/>
      <c r="G941" s="658"/>
      <c r="H941" s="658"/>
      <c r="I941" s="658"/>
      <c r="J941" s="658"/>
      <c r="K941" s="658"/>
      <c r="L941" s="658"/>
      <c r="M941" s="658"/>
      <c r="N941" s="658"/>
      <c r="O941" s="658"/>
      <c r="P941" s="658"/>
      <c r="Q941" s="658"/>
      <c r="R941" s="658"/>
      <c r="S941" s="658"/>
      <c r="T941" s="658"/>
      <c r="U941" s="658"/>
      <c r="V941" s="658"/>
      <c r="W941" s="658"/>
      <c r="X941" s="658"/>
      <c r="Y941" s="658"/>
      <c r="Z941" s="658"/>
    </row>
    <row r="942" spans="1:26">
      <c r="A942" s="658"/>
      <c r="B942" s="658"/>
      <c r="C942" s="658"/>
      <c r="D942" s="658"/>
      <c r="E942" s="658"/>
      <c r="F942" s="658"/>
      <c r="G942" s="658"/>
      <c r="H942" s="658"/>
      <c r="I942" s="658"/>
      <c r="J942" s="658"/>
      <c r="K942" s="658"/>
      <c r="L942" s="658"/>
      <c r="M942" s="658"/>
      <c r="N942" s="658"/>
      <c r="O942" s="658"/>
      <c r="P942" s="658"/>
      <c r="Q942" s="658"/>
      <c r="R942" s="658"/>
      <c r="S942" s="658"/>
      <c r="T942" s="658"/>
      <c r="U942" s="658"/>
      <c r="V942" s="658"/>
      <c r="W942" s="658"/>
      <c r="X942" s="658"/>
      <c r="Y942" s="658"/>
      <c r="Z942" s="658"/>
    </row>
    <row r="943" spans="1:26">
      <c r="A943" s="658"/>
      <c r="B943" s="658"/>
      <c r="C943" s="658"/>
      <c r="D943" s="658"/>
      <c r="E943" s="658"/>
      <c r="F943" s="658"/>
      <c r="G943" s="658"/>
      <c r="H943" s="658"/>
      <c r="I943" s="658"/>
      <c r="J943" s="658"/>
      <c r="K943" s="658"/>
      <c r="L943" s="658"/>
      <c r="M943" s="658"/>
      <c r="N943" s="658"/>
      <c r="O943" s="658"/>
      <c r="P943" s="658"/>
      <c r="Q943" s="658"/>
      <c r="R943" s="658"/>
      <c r="S943" s="658"/>
      <c r="T943" s="658"/>
      <c r="U943" s="658"/>
      <c r="V943" s="658"/>
      <c r="W943" s="658"/>
      <c r="X943" s="658"/>
      <c r="Y943" s="658"/>
      <c r="Z943" s="658"/>
    </row>
    <row r="944" spans="1:26">
      <c r="A944" s="658"/>
      <c r="B944" s="658"/>
      <c r="C944" s="658"/>
      <c r="D944" s="658"/>
      <c r="E944" s="658"/>
      <c r="F944" s="658"/>
      <c r="G944" s="658"/>
      <c r="H944" s="658"/>
      <c r="I944" s="658"/>
      <c r="J944" s="658"/>
      <c r="K944" s="658"/>
      <c r="L944" s="658"/>
      <c r="M944" s="658"/>
      <c r="N944" s="658"/>
      <c r="O944" s="658"/>
      <c r="P944" s="658"/>
      <c r="Q944" s="658"/>
      <c r="R944" s="658"/>
      <c r="S944" s="658"/>
      <c r="T944" s="658"/>
      <c r="U944" s="658"/>
      <c r="V944" s="658"/>
      <c r="W944" s="658"/>
      <c r="X944" s="658"/>
      <c r="Y944" s="658"/>
      <c r="Z944" s="658"/>
    </row>
    <row r="945" spans="1:26">
      <c r="A945" s="658"/>
      <c r="B945" s="658"/>
      <c r="C945" s="658"/>
      <c r="D945" s="658"/>
      <c r="E945" s="658"/>
      <c r="F945" s="658"/>
      <c r="G945" s="658"/>
      <c r="H945" s="658"/>
      <c r="I945" s="658"/>
      <c r="J945" s="658"/>
      <c r="K945" s="658"/>
      <c r="L945" s="658"/>
      <c r="M945" s="658"/>
      <c r="N945" s="658"/>
      <c r="O945" s="658"/>
      <c r="P945" s="658"/>
      <c r="Q945" s="658"/>
      <c r="R945" s="658"/>
      <c r="S945" s="658"/>
      <c r="T945" s="658"/>
      <c r="U945" s="658"/>
      <c r="V945" s="658"/>
      <c r="W945" s="658"/>
      <c r="X945" s="658"/>
      <c r="Y945" s="658"/>
      <c r="Z945" s="658"/>
    </row>
    <row r="946" spans="1:26">
      <c r="A946" s="658"/>
      <c r="B946" s="658"/>
      <c r="C946" s="658"/>
      <c r="D946" s="658"/>
      <c r="E946" s="658"/>
      <c r="F946" s="658"/>
      <c r="G946" s="658"/>
      <c r="H946" s="658"/>
      <c r="I946" s="658"/>
      <c r="J946" s="658"/>
      <c r="K946" s="658"/>
      <c r="L946" s="658"/>
      <c r="M946" s="658"/>
      <c r="N946" s="658"/>
      <c r="O946" s="658"/>
      <c r="P946" s="658"/>
      <c r="Q946" s="658"/>
      <c r="R946" s="658"/>
      <c r="S946" s="658"/>
      <c r="T946" s="658"/>
      <c r="U946" s="658"/>
      <c r="V946" s="658"/>
      <c r="W946" s="658"/>
      <c r="X946" s="658"/>
      <c r="Y946" s="658"/>
      <c r="Z946" s="658"/>
    </row>
    <row r="947" spans="1:26">
      <c r="A947" s="658"/>
      <c r="B947" s="658"/>
      <c r="C947" s="658"/>
      <c r="D947" s="658"/>
      <c r="E947" s="658"/>
      <c r="F947" s="658"/>
      <c r="G947" s="658"/>
      <c r="H947" s="658"/>
      <c r="I947" s="658"/>
      <c r="J947" s="658"/>
      <c r="K947" s="658"/>
      <c r="L947" s="658"/>
      <c r="M947" s="658"/>
      <c r="N947" s="658"/>
      <c r="O947" s="658"/>
      <c r="P947" s="658"/>
      <c r="Q947" s="658"/>
      <c r="R947" s="658"/>
      <c r="S947" s="658"/>
      <c r="T947" s="658"/>
      <c r="U947" s="658"/>
      <c r="V947" s="658"/>
      <c r="W947" s="658"/>
      <c r="X947" s="658"/>
      <c r="Y947" s="658"/>
      <c r="Z947" s="658"/>
    </row>
    <row r="948" spans="1:26">
      <c r="A948" s="658"/>
      <c r="B948" s="658"/>
      <c r="C948" s="658"/>
      <c r="D948" s="658"/>
      <c r="E948" s="658"/>
      <c r="F948" s="658"/>
      <c r="G948" s="658"/>
      <c r="H948" s="658"/>
      <c r="I948" s="658"/>
      <c r="J948" s="658"/>
      <c r="K948" s="658"/>
      <c r="L948" s="658"/>
      <c r="M948" s="658"/>
      <c r="N948" s="658"/>
      <c r="O948" s="658"/>
      <c r="P948" s="658"/>
      <c r="Q948" s="658"/>
      <c r="R948" s="658"/>
      <c r="S948" s="658"/>
      <c r="T948" s="658"/>
      <c r="U948" s="658"/>
      <c r="V948" s="658"/>
      <c r="W948" s="658"/>
      <c r="X948" s="658"/>
      <c r="Y948" s="658"/>
      <c r="Z948" s="658"/>
    </row>
    <row r="949" spans="1:26">
      <c r="A949" s="658"/>
      <c r="B949" s="658"/>
      <c r="C949" s="658"/>
      <c r="D949" s="658"/>
      <c r="E949" s="658"/>
      <c r="F949" s="658"/>
      <c r="G949" s="658"/>
      <c r="H949" s="658"/>
      <c r="I949" s="658"/>
      <c r="J949" s="658"/>
      <c r="K949" s="658"/>
      <c r="L949" s="658"/>
      <c r="M949" s="658"/>
      <c r="N949" s="658"/>
      <c r="O949" s="658"/>
      <c r="P949" s="658"/>
      <c r="Q949" s="658"/>
      <c r="R949" s="658"/>
      <c r="S949" s="658"/>
      <c r="T949" s="658"/>
      <c r="U949" s="658"/>
      <c r="V949" s="658"/>
      <c r="W949" s="658"/>
      <c r="X949" s="658"/>
      <c r="Y949" s="658"/>
      <c r="Z949" s="658"/>
    </row>
    <row r="950" spans="1:26">
      <c r="A950" s="658"/>
      <c r="B950" s="658"/>
      <c r="C950" s="658"/>
      <c r="D950" s="658"/>
      <c r="E950" s="658"/>
      <c r="F950" s="658"/>
      <c r="G950" s="658"/>
      <c r="H950" s="658"/>
      <c r="I950" s="658"/>
      <c r="J950" s="658"/>
      <c r="K950" s="658"/>
      <c r="L950" s="658"/>
      <c r="M950" s="658"/>
      <c r="N950" s="658"/>
      <c r="O950" s="658"/>
      <c r="P950" s="658"/>
      <c r="Q950" s="658"/>
      <c r="R950" s="658"/>
      <c r="S950" s="658"/>
      <c r="T950" s="658"/>
      <c r="U950" s="658"/>
      <c r="V950" s="658"/>
      <c r="W950" s="658"/>
      <c r="X950" s="658"/>
      <c r="Y950" s="658"/>
      <c r="Z950" s="658"/>
    </row>
    <row r="951" spans="1:26">
      <c r="A951" s="658"/>
      <c r="B951" s="658"/>
      <c r="C951" s="658"/>
      <c r="D951" s="658"/>
      <c r="E951" s="658"/>
      <c r="F951" s="658"/>
      <c r="G951" s="658"/>
      <c r="H951" s="658"/>
      <c r="I951" s="658"/>
      <c r="J951" s="658"/>
      <c r="K951" s="658"/>
      <c r="L951" s="658"/>
      <c r="M951" s="658"/>
      <c r="N951" s="658"/>
      <c r="O951" s="658"/>
      <c r="P951" s="658"/>
      <c r="Q951" s="658"/>
      <c r="R951" s="658"/>
      <c r="S951" s="658"/>
      <c r="T951" s="658"/>
      <c r="U951" s="658"/>
      <c r="V951" s="658"/>
      <c r="W951" s="658"/>
      <c r="X951" s="658"/>
      <c r="Y951" s="658"/>
      <c r="Z951" s="658"/>
    </row>
    <row r="952" spans="1:26">
      <c r="A952" s="658"/>
      <c r="B952" s="658"/>
      <c r="C952" s="658"/>
      <c r="D952" s="658"/>
      <c r="E952" s="658"/>
      <c r="F952" s="658"/>
      <c r="G952" s="658"/>
      <c r="H952" s="658"/>
      <c r="I952" s="658"/>
      <c r="J952" s="658"/>
      <c r="K952" s="658"/>
      <c r="L952" s="658"/>
      <c r="M952" s="658"/>
      <c r="N952" s="658"/>
      <c r="O952" s="658"/>
      <c r="P952" s="658"/>
      <c r="Q952" s="658"/>
      <c r="R952" s="658"/>
      <c r="S952" s="658"/>
      <c r="T952" s="658"/>
      <c r="U952" s="658"/>
      <c r="V952" s="658"/>
      <c r="W952" s="658"/>
      <c r="X952" s="658"/>
      <c r="Y952" s="658"/>
      <c r="Z952" s="658"/>
    </row>
    <row r="953" spans="1:26">
      <c r="A953" s="658"/>
      <c r="B953" s="658"/>
      <c r="C953" s="658"/>
      <c r="D953" s="658"/>
      <c r="E953" s="658"/>
      <c r="F953" s="658"/>
      <c r="G953" s="658"/>
      <c r="H953" s="658"/>
      <c r="I953" s="658"/>
      <c r="J953" s="658"/>
      <c r="K953" s="658"/>
      <c r="L953" s="658"/>
      <c r="M953" s="658"/>
      <c r="N953" s="658"/>
      <c r="O953" s="658"/>
      <c r="P953" s="658"/>
      <c r="Q953" s="658"/>
      <c r="R953" s="658"/>
      <c r="S953" s="658"/>
      <c r="T953" s="658"/>
      <c r="U953" s="658"/>
      <c r="V953" s="658"/>
      <c r="W953" s="658"/>
      <c r="X953" s="658"/>
      <c r="Y953" s="658"/>
      <c r="Z953" s="658"/>
    </row>
    <row r="954" spans="1:26">
      <c r="A954" s="658"/>
      <c r="B954" s="658"/>
      <c r="C954" s="658"/>
      <c r="D954" s="658"/>
      <c r="E954" s="658"/>
      <c r="F954" s="658"/>
      <c r="G954" s="658"/>
      <c r="H954" s="658"/>
      <c r="I954" s="658"/>
      <c r="J954" s="658"/>
      <c r="K954" s="658"/>
      <c r="L954" s="658"/>
      <c r="M954" s="658"/>
      <c r="N954" s="658"/>
      <c r="O954" s="658"/>
      <c r="P954" s="658"/>
      <c r="Q954" s="658"/>
      <c r="R954" s="658"/>
      <c r="S954" s="658"/>
      <c r="T954" s="658"/>
      <c r="U954" s="658"/>
      <c r="V954" s="658"/>
      <c r="W954" s="658"/>
      <c r="X954" s="658"/>
      <c r="Y954" s="658"/>
      <c r="Z954" s="658"/>
    </row>
    <row r="955" spans="1:26">
      <c r="A955" s="658"/>
      <c r="B955" s="658"/>
      <c r="C955" s="658"/>
      <c r="D955" s="658"/>
      <c r="E955" s="658"/>
      <c r="F955" s="658"/>
      <c r="G955" s="658"/>
      <c r="H955" s="658"/>
      <c r="I955" s="658"/>
      <c r="J955" s="658"/>
      <c r="K955" s="658"/>
      <c r="L955" s="658"/>
      <c r="M955" s="658"/>
      <c r="N955" s="658"/>
      <c r="O955" s="658"/>
      <c r="P955" s="658"/>
      <c r="Q955" s="658"/>
      <c r="R955" s="658"/>
      <c r="S955" s="658"/>
      <c r="T955" s="658"/>
      <c r="U955" s="658"/>
      <c r="V955" s="658"/>
      <c r="W955" s="658"/>
      <c r="X955" s="658"/>
      <c r="Y955" s="658"/>
      <c r="Z955" s="658"/>
    </row>
    <row r="956" spans="1:26">
      <c r="A956" s="658"/>
      <c r="B956" s="658"/>
      <c r="C956" s="658"/>
      <c r="D956" s="658"/>
      <c r="E956" s="658"/>
      <c r="F956" s="658"/>
      <c r="G956" s="658"/>
      <c r="H956" s="658"/>
      <c r="I956" s="658"/>
      <c r="J956" s="658"/>
      <c r="K956" s="658"/>
      <c r="L956" s="658"/>
      <c r="M956" s="658"/>
      <c r="N956" s="658"/>
      <c r="O956" s="658"/>
      <c r="P956" s="658"/>
      <c r="Q956" s="658"/>
      <c r="R956" s="658"/>
      <c r="S956" s="658"/>
      <c r="T956" s="658"/>
      <c r="U956" s="658"/>
      <c r="V956" s="658"/>
      <c r="W956" s="658"/>
      <c r="X956" s="658"/>
      <c r="Y956" s="658"/>
      <c r="Z956" s="658"/>
    </row>
    <row r="957" spans="1:26">
      <c r="A957" s="658"/>
      <c r="B957" s="658"/>
      <c r="C957" s="658"/>
      <c r="D957" s="658"/>
      <c r="E957" s="658"/>
      <c r="F957" s="658"/>
      <c r="G957" s="658"/>
      <c r="H957" s="658"/>
      <c r="I957" s="658"/>
      <c r="J957" s="658"/>
      <c r="K957" s="658"/>
      <c r="L957" s="658"/>
      <c r="M957" s="658"/>
      <c r="N957" s="658"/>
      <c r="O957" s="658"/>
      <c r="P957" s="658"/>
      <c r="Q957" s="658"/>
      <c r="R957" s="658"/>
      <c r="S957" s="658"/>
      <c r="T957" s="658"/>
      <c r="U957" s="658"/>
      <c r="V957" s="658"/>
      <c r="W957" s="658"/>
      <c r="X957" s="658"/>
      <c r="Y957" s="658"/>
      <c r="Z957" s="658"/>
    </row>
    <row r="958" spans="1:26">
      <c r="A958" s="658"/>
      <c r="B958" s="658"/>
      <c r="C958" s="658"/>
      <c r="D958" s="658"/>
      <c r="E958" s="658"/>
      <c r="F958" s="658"/>
      <c r="G958" s="658"/>
      <c r="H958" s="658"/>
      <c r="I958" s="658"/>
      <c r="J958" s="658"/>
      <c r="K958" s="658"/>
      <c r="L958" s="658"/>
      <c r="M958" s="658"/>
      <c r="N958" s="658"/>
      <c r="O958" s="658"/>
      <c r="P958" s="658"/>
      <c r="Q958" s="658"/>
      <c r="R958" s="658"/>
      <c r="S958" s="658"/>
      <c r="T958" s="658"/>
      <c r="U958" s="658"/>
      <c r="V958" s="658"/>
      <c r="W958" s="658"/>
      <c r="X958" s="658"/>
      <c r="Y958" s="658"/>
      <c r="Z958" s="658"/>
    </row>
    <row r="959" spans="1:26">
      <c r="A959" s="658"/>
      <c r="B959" s="658"/>
      <c r="C959" s="658"/>
      <c r="D959" s="658"/>
      <c r="E959" s="658"/>
      <c r="F959" s="658"/>
      <c r="G959" s="658"/>
      <c r="H959" s="658"/>
      <c r="I959" s="658"/>
      <c r="J959" s="658"/>
      <c r="K959" s="658"/>
      <c r="L959" s="658"/>
      <c r="M959" s="658"/>
      <c r="N959" s="658"/>
      <c r="O959" s="658"/>
      <c r="P959" s="658"/>
      <c r="Q959" s="658"/>
      <c r="R959" s="658"/>
      <c r="S959" s="658"/>
      <c r="T959" s="658"/>
      <c r="U959" s="658"/>
      <c r="V959" s="658"/>
      <c r="W959" s="658"/>
      <c r="X959" s="658"/>
      <c r="Y959" s="658"/>
      <c r="Z959" s="658"/>
    </row>
    <row r="960" spans="1:26">
      <c r="A960" s="658"/>
      <c r="B960" s="658"/>
      <c r="C960" s="658"/>
      <c r="D960" s="658"/>
      <c r="E960" s="658"/>
      <c r="F960" s="658"/>
      <c r="G960" s="658"/>
      <c r="H960" s="658"/>
      <c r="I960" s="658"/>
      <c r="J960" s="658"/>
      <c r="K960" s="658"/>
      <c r="L960" s="658"/>
      <c r="M960" s="658"/>
      <c r="N960" s="658"/>
      <c r="O960" s="658"/>
      <c r="P960" s="658"/>
      <c r="Q960" s="658"/>
      <c r="R960" s="658"/>
      <c r="S960" s="658"/>
      <c r="T960" s="658"/>
      <c r="U960" s="658"/>
      <c r="V960" s="658"/>
      <c r="W960" s="658"/>
      <c r="X960" s="658"/>
      <c r="Y960" s="658"/>
      <c r="Z960" s="658"/>
    </row>
    <row r="961" spans="1:26">
      <c r="A961" s="658"/>
      <c r="B961" s="658"/>
      <c r="C961" s="658"/>
      <c r="D961" s="658"/>
      <c r="E961" s="658"/>
      <c r="F961" s="658"/>
      <c r="G961" s="658"/>
      <c r="H961" s="658"/>
      <c r="I961" s="658"/>
      <c r="J961" s="658"/>
      <c r="K961" s="658"/>
      <c r="L961" s="658"/>
      <c r="M961" s="658"/>
      <c r="N961" s="658"/>
      <c r="O961" s="658"/>
      <c r="P961" s="658"/>
      <c r="Q961" s="658"/>
      <c r="R961" s="658"/>
      <c r="S961" s="658"/>
      <c r="T961" s="658"/>
      <c r="U961" s="658"/>
      <c r="V961" s="658"/>
      <c r="W961" s="658"/>
      <c r="X961" s="658"/>
      <c r="Y961" s="658"/>
      <c r="Z961" s="658"/>
    </row>
    <row r="962" spans="1:26">
      <c r="A962" s="658"/>
      <c r="B962" s="658"/>
      <c r="C962" s="658"/>
      <c r="D962" s="658"/>
      <c r="E962" s="658"/>
      <c r="F962" s="658"/>
      <c r="G962" s="658"/>
      <c r="H962" s="658"/>
      <c r="I962" s="658"/>
      <c r="J962" s="658"/>
      <c r="K962" s="658"/>
      <c r="L962" s="658"/>
      <c r="M962" s="658"/>
      <c r="N962" s="658"/>
      <c r="O962" s="658"/>
      <c r="P962" s="658"/>
      <c r="Q962" s="658"/>
      <c r="R962" s="658"/>
      <c r="S962" s="658"/>
      <c r="T962" s="658"/>
      <c r="U962" s="658"/>
      <c r="V962" s="658"/>
      <c r="W962" s="658"/>
      <c r="X962" s="658"/>
      <c r="Y962" s="658"/>
      <c r="Z962" s="658"/>
    </row>
    <row r="963" spans="1:26">
      <c r="A963" s="658"/>
      <c r="B963" s="658"/>
      <c r="C963" s="658"/>
      <c r="D963" s="658"/>
      <c r="E963" s="658"/>
      <c r="F963" s="658"/>
      <c r="G963" s="658"/>
      <c r="H963" s="658"/>
      <c r="I963" s="658"/>
      <c r="J963" s="658"/>
      <c r="K963" s="658"/>
      <c r="L963" s="658"/>
      <c r="M963" s="658"/>
      <c r="N963" s="658"/>
      <c r="O963" s="658"/>
      <c r="P963" s="658"/>
      <c r="Q963" s="658"/>
      <c r="R963" s="658"/>
      <c r="S963" s="658"/>
      <c r="T963" s="658"/>
      <c r="U963" s="658"/>
      <c r="V963" s="658"/>
      <c r="W963" s="658"/>
      <c r="X963" s="658"/>
      <c r="Y963" s="658"/>
      <c r="Z963" s="658"/>
    </row>
    <row r="964" spans="1:26">
      <c r="A964" s="658"/>
      <c r="B964" s="658"/>
      <c r="C964" s="658"/>
      <c r="D964" s="658"/>
      <c r="E964" s="658"/>
      <c r="F964" s="658"/>
      <c r="G964" s="658"/>
      <c r="H964" s="658"/>
      <c r="I964" s="658"/>
      <c r="J964" s="658"/>
      <c r="K964" s="658"/>
      <c r="L964" s="658"/>
      <c r="M964" s="658"/>
      <c r="N964" s="658"/>
      <c r="O964" s="658"/>
      <c r="P964" s="658"/>
      <c r="Q964" s="658"/>
      <c r="R964" s="658"/>
      <c r="S964" s="658"/>
      <c r="T964" s="658"/>
      <c r="U964" s="658"/>
      <c r="V964" s="658"/>
      <c r="W964" s="658"/>
      <c r="X964" s="658"/>
      <c r="Y964" s="658"/>
      <c r="Z964" s="658"/>
    </row>
    <row r="965" spans="1:26">
      <c r="A965" s="658"/>
      <c r="B965" s="658"/>
      <c r="C965" s="658"/>
      <c r="D965" s="658"/>
      <c r="E965" s="658"/>
      <c r="F965" s="658"/>
      <c r="G965" s="658"/>
      <c r="H965" s="658"/>
      <c r="I965" s="658"/>
      <c r="J965" s="658"/>
      <c r="K965" s="658"/>
      <c r="L965" s="658"/>
      <c r="M965" s="658"/>
      <c r="N965" s="658"/>
      <c r="O965" s="658"/>
      <c r="P965" s="658"/>
      <c r="Q965" s="658"/>
      <c r="R965" s="658"/>
      <c r="S965" s="658"/>
      <c r="T965" s="658"/>
      <c r="U965" s="658"/>
      <c r="V965" s="658"/>
      <c r="W965" s="658"/>
      <c r="X965" s="658"/>
      <c r="Y965" s="658"/>
      <c r="Z965" s="658"/>
    </row>
    <row r="966" spans="1:26">
      <c r="A966" s="658"/>
      <c r="B966" s="658"/>
      <c r="C966" s="658"/>
      <c r="D966" s="658"/>
      <c r="E966" s="658"/>
      <c r="F966" s="658"/>
      <c r="G966" s="658"/>
      <c r="H966" s="658"/>
      <c r="I966" s="658"/>
      <c r="J966" s="658"/>
      <c r="K966" s="658"/>
      <c r="L966" s="658"/>
      <c r="M966" s="658"/>
      <c r="N966" s="658"/>
      <c r="O966" s="658"/>
      <c r="P966" s="658"/>
      <c r="Q966" s="658"/>
      <c r="R966" s="658"/>
      <c r="S966" s="658"/>
      <c r="T966" s="658"/>
      <c r="U966" s="658"/>
      <c r="V966" s="658"/>
      <c r="W966" s="658"/>
      <c r="X966" s="658"/>
      <c r="Y966" s="658"/>
      <c r="Z966" s="658"/>
    </row>
    <row r="967" spans="1:26">
      <c r="A967" s="658"/>
      <c r="B967" s="658"/>
      <c r="C967" s="658"/>
      <c r="D967" s="658"/>
      <c r="E967" s="658"/>
      <c r="F967" s="658"/>
      <c r="G967" s="658"/>
      <c r="H967" s="658"/>
      <c r="I967" s="658"/>
      <c r="J967" s="658"/>
      <c r="K967" s="658"/>
      <c r="L967" s="658"/>
      <c r="M967" s="658"/>
      <c r="N967" s="658"/>
      <c r="O967" s="658"/>
      <c r="P967" s="658"/>
      <c r="Q967" s="658"/>
      <c r="R967" s="658"/>
      <c r="S967" s="658"/>
      <c r="T967" s="658"/>
      <c r="U967" s="658"/>
      <c r="V967" s="658"/>
      <c r="W967" s="658"/>
      <c r="X967" s="658"/>
      <c r="Y967" s="658"/>
      <c r="Z967" s="658"/>
    </row>
    <row r="968" spans="1:26">
      <c r="A968" s="658"/>
      <c r="B968" s="658"/>
      <c r="C968" s="658"/>
      <c r="D968" s="658"/>
      <c r="E968" s="658"/>
      <c r="F968" s="658"/>
      <c r="G968" s="658"/>
      <c r="H968" s="658"/>
      <c r="I968" s="658"/>
      <c r="J968" s="658"/>
      <c r="K968" s="658"/>
      <c r="L968" s="658"/>
      <c r="M968" s="658"/>
      <c r="N968" s="658"/>
      <c r="O968" s="658"/>
      <c r="P968" s="658"/>
      <c r="Q968" s="658"/>
      <c r="R968" s="658"/>
      <c r="S968" s="658"/>
      <c r="T968" s="658"/>
      <c r="U968" s="658"/>
      <c r="V968" s="658"/>
      <c r="W968" s="658"/>
      <c r="X968" s="658"/>
      <c r="Y968" s="658"/>
      <c r="Z968" s="658"/>
    </row>
    <row r="969" spans="1:26">
      <c r="A969" s="658"/>
      <c r="B969" s="658"/>
      <c r="C969" s="658"/>
      <c r="D969" s="658"/>
      <c r="E969" s="658"/>
      <c r="F969" s="658"/>
      <c r="G969" s="658"/>
      <c r="H969" s="658"/>
      <c r="I969" s="658"/>
      <c r="J969" s="658"/>
      <c r="K969" s="658"/>
      <c r="L969" s="658"/>
      <c r="M969" s="658"/>
      <c r="N969" s="658"/>
      <c r="O969" s="658"/>
      <c r="P969" s="658"/>
      <c r="Q969" s="658"/>
      <c r="R969" s="658"/>
      <c r="S969" s="658"/>
      <c r="T969" s="658"/>
      <c r="U969" s="658"/>
      <c r="V969" s="658"/>
      <c r="W969" s="658"/>
      <c r="X969" s="658"/>
      <c r="Y969" s="658"/>
      <c r="Z969" s="658"/>
    </row>
    <row r="970" spans="1:26">
      <c r="A970" s="658"/>
      <c r="B970" s="658"/>
      <c r="C970" s="658"/>
      <c r="D970" s="658"/>
      <c r="E970" s="658"/>
      <c r="F970" s="658"/>
      <c r="G970" s="658"/>
      <c r="H970" s="658"/>
      <c r="I970" s="658"/>
      <c r="J970" s="658"/>
      <c r="K970" s="658"/>
      <c r="L970" s="658"/>
      <c r="M970" s="658"/>
      <c r="N970" s="658"/>
      <c r="O970" s="658"/>
      <c r="P970" s="658"/>
      <c r="Q970" s="658"/>
      <c r="R970" s="658"/>
      <c r="S970" s="658"/>
      <c r="T970" s="658"/>
      <c r="U970" s="658"/>
      <c r="V970" s="658"/>
      <c r="W970" s="658"/>
      <c r="X970" s="658"/>
      <c r="Y970" s="658"/>
      <c r="Z970" s="658"/>
    </row>
    <row r="971" spans="1:26">
      <c r="A971" s="658"/>
      <c r="B971" s="658"/>
      <c r="C971" s="658"/>
      <c r="D971" s="658"/>
      <c r="E971" s="658"/>
      <c r="F971" s="658"/>
      <c r="G971" s="658"/>
      <c r="H971" s="658"/>
      <c r="I971" s="658"/>
      <c r="J971" s="658"/>
      <c r="K971" s="658"/>
      <c r="L971" s="658"/>
      <c r="M971" s="658"/>
      <c r="N971" s="658"/>
      <c r="O971" s="658"/>
      <c r="P971" s="658"/>
      <c r="Q971" s="658"/>
      <c r="R971" s="658"/>
      <c r="S971" s="658"/>
      <c r="T971" s="658"/>
      <c r="U971" s="658"/>
      <c r="V971" s="658"/>
      <c r="W971" s="658"/>
      <c r="X971" s="658"/>
      <c r="Y971" s="658"/>
      <c r="Z971" s="658"/>
    </row>
    <row r="972" spans="1:26">
      <c r="A972" s="658"/>
      <c r="B972" s="658"/>
      <c r="C972" s="658"/>
      <c r="D972" s="658"/>
      <c r="E972" s="658"/>
      <c r="F972" s="658"/>
      <c r="G972" s="658"/>
      <c r="H972" s="658"/>
      <c r="I972" s="658"/>
      <c r="J972" s="658"/>
      <c r="K972" s="658"/>
      <c r="L972" s="658"/>
      <c r="M972" s="658"/>
      <c r="N972" s="658"/>
      <c r="O972" s="658"/>
      <c r="P972" s="658"/>
      <c r="Q972" s="658"/>
      <c r="R972" s="658"/>
      <c r="S972" s="658"/>
      <c r="T972" s="658"/>
      <c r="U972" s="658"/>
      <c r="V972" s="658"/>
      <c r="W972" s="658"/>
      <c r="X972" s="658"/>
      <c r="Y972" s="658"/>
      <c r="Z972" s="658"/>
    </row>
    <row r="973" spans="1:26">
      <c r="A973" s="658"/>
      <c r="B973" s="658"/>
      <c r="C973" s="658"/>
      <c r="D973" s="658"/>
      <c r="E973" s="658"/>
      <c r="F973" s="658"/>
      <c r="G973" s="658"/>
      <c r="H973" s="658"/>
      <c r="I973" s="658"/>
      <c r="J973" s="658"/>
      <c r="K973" s="658"/>
      <c r="L973" s="658"/>
      <c r="M973" s="658"/>
      <c r="N973" s="658"/>
      <c r="O973" s="658"/>
      <c r="P973" s="658"/>
      <c r="Q973" s="658"/>
      <c r="R973" s="658"/>
      <c r="S973" s="658"/>
      <c r="T973" s="658"/>
      <c r="U973" s="658"/>
      <c r="V973" s="658"/>
      <c r="W973" s="658"/>
      <c r="X973" s="658"/>
      <c r="Y973" s="658"/>
      <c r="Z973" s="658"/>
    </row>
    <row r="974" spans="1:26">
      <c r="A974" s="658"/>
      <c r="B974" s="658"/>
      <c r="C974" s="658"/>
      <c r="D974" s="658"/>
      <c r="E974" s="658"/>
      <c r="F974" s="658"/>
      <c r="G974" s="658"/>
      <c r="H974" s="658"/>
      <c r="I974" s="658"/>
      <c r="J974" s="658"/>
      <c r="K974" s="658"/>
      <c r="L974" s="658"/>
      <c r="M974" s="658"/>
      <c r="N974" s="658"/>
      <c r="O974" s="658"/>
      <c r="P974" s="658"/>
      <c r="Q974" s="658"/>
      <c r="R974" s="658"/>
      <c r="S974" s="658"/>
      <c r="T974" s="658"/>
      <c r="U974" s="658"/>
      <c r="V974" s="658"/>
      <c r="W974" s="658"/>
      <c r="X974" s="658"/>
      <c r="Y974" s="658"/>
      <c r="Z974" s="658"/>
    </row>
    <row r="975" spans="1:26">
      <c r="A975" s="658"/>
      <c r="B975" s="658"/>
      <c r="C975" s="658"/>
      <c r="D975" s="658"/>
      <c r="E975" s="658"/>
      <c r="F975" s="658"/>
      <c r="G975" s="658"/>
      <c r="H975" s="658"/>
      <c r="I975" s="658"/>
      <c r="J975" s="658"/>
      <c r="K975" s="658"/>
      <c r="L975" s="658"/>
      <c r="M975" s="658"/>
      <c r="N975" s="658"/>
      <c r="O975" s="658"/>
      <c r="P975" s="658"/>
      <c r="Q975" s="658"/>
      <c r="R975" s="658"/>
      <c r="S975" s="658"/>
      <c r="T975" s="658"/>
      <c r="U975" s="658"/>
      <c r="V975" s="658"/>
      <c r="W975" s="658"/>
      <c r="X975" s="658"/>
      <c r="Y975" s="658"/>
      <c r="Z975" s="658"/>
    </row>
    <row r="976" spans="1:26">
      <c r="A976" s="658"/>
      <c r="B976" s="658"/>
      <c r="C976" s="658"/>
      <c r="D976" s="658"/>
      <c r="E976" s="658"/>
      <c r="F976" s="658"/>
      <c r="G976" s="658"/>
      <c r="H976" s="658"/>
      <c r="I976" s="658"/>
      <c r="J976" s="658"/>
      <c r="K976" s="658"/>
      <c r="L976" s="658"/>
      <c r="M976" s="658"/>
      <c r="N976" s="658"/>
      <c r="O976" s="658"/>
      <c r="P976" s="658"/>
      <c r="Q976" s="658"/>
      <c r="R976" s="658"/>
      <c r="S976" s="658"/>
      <c r="T976" s="658"/>
      <c r="U976" s="658"/>
      <c r="V976" s="658"/>
      <c r="W976" s="658"/>
      <c r="X976" s="658"/>
      <c r="Y976" s="658"/>
      <c r="Z976" s="658"/>
    </row>
    <row r="977" spans="1:26">
      <c r="A977" s="658"/>
      <c r="B977" s="658"/>
      <c r="C977" s="658"/>
      <c r="D977" s="658"/>
      <c r="E977" s="658"/>
      <c r="F977" s="658"/>
      <c r="G977" s="658"/>
      <c r="H977" s="658"/>
      <c r="I977" s="658"/>
      <c r="J977" s="658"/>
      <c r="K977" s="658"/>
      <c r="L977" s="658"/>
      <c r="M977" s="658"/>
      <c r="N977" s="658"/>
      <c r="O977" s="658"/>
      <c r="P977" s="658"/>
      <c r="Q977" s="658"/>
      <c r="R977" s="658"/>
      <c r="S977" s="658"/>
      <c r="T977" s="658"/>
      <c r="U977" s="658"/>
      <c r="V977" s="658"/>
      <c r="W977" s="658"/>
      <c r="X977" s="658"/>
      <c r="Y977" s="658"/>
      <c r="Z977" s="658"/>
    </row>
    <row r="978" spans="1:26">
      <c r="A978" s="658"/>
      <c r="B978" s="658"/>
      <c r="C978" s="658"/>
      <c r="D978" s="658"/>
      <c r="E978" s="658"/>
      <c r="F978" s="658"/>
      <c r="G978" s="658"/>
      <c r="H978" s="658"/>
      <c r="I978" s="658"/>
      <c r="J978" s="658"/>
      <c r="K978" s="658"/>
      <c r="L978" s="658"/>
      <c r="M978" s="658"/>
      <c r="N978" s="658"/>
      <c r="O978" s="658"/>
      <c r="P978" s="658"/>
      <c r="Q978" s="658"/>
      <c r="R978" s="658"/>
      <c r="S978" s="658"/>
      <c r="T978" s="658"/>
      <c r="U978" s="658"/>
      <c r="V978" s="658"/>
      <c r="W978" s="658"/>
      <c r="X978" s="658"/>
      <c r="Y978" s="658"/>
      <c r="Z978" s="658"/>
    </row>
    <row r="979" spans="1:26">
      <c r="A979" s="658"/>
      <c r="B979" s="658"/>
      <c r="C979" s="658"/>
      <c r="D979" s="658"/>
      <c r="E979" s="658"/>
      <c r="F979" s="658"/>
      <c r="G979" s="658"/>
      <c r="H979" s="658"/>
      <c r="I979" s="658"/>
      <c r="J979" s="658"/>
      <c r="K979" s="658"/>
      <c r="L979" s="658"/>
      <c r="M979" s="658"/>
      <c r="N979" s="658"/>
      <c r="O979" s="658"/>
      <c r="P979" s="658"/>
      <c r="Q979" s="658"/>
      <c r="R979" s="658"/>
      <c r="S979" s="658"/>
      <c r="T979" s="658"/>
      <c r="U979" s="658"/>
      <c r="V979" s="658"/>
      <c r="W979" s="658"/>
      <c r="X979" s="658"/>
      <c r="Y979" s="658"/>
      <c r="Z979" s="658"/>
    </row>
    <row r="980" spans="1:26">
      <c r="A980" s="658"/>
      <c r="B980" s="658"/>
      <c r="C980" s="658"/>
      <c r="D980" s="658"/>
      <c r="E980" s="658"/>
      <c r="F980" s="658"/>
      <c r="G980" s="658"/>
      <c r="H980" s="658"/>
      <c r="I980" s="658"/>
      <c r="J980" s="658"/>
      <c r="K980" s="658"/>
      <c r="L980" s="658"/>
      <c r="M980" s="658"/>
      <c r="N980" s="658"/>
      <c r="O980" s="658"/>
      <c r="P980" s="658"/>
      <c r="Q980" s="658"/>
      <c r="R980" s="658"/>
      <c r="S980" s="658"/>
      <c r="T980" s="658"/>
      <c r="U980" s="658"/>
      <c r="V980" s="658"/>
      <c r="W980" s="658"/>
      <c r="X980" s="658"/>
      <c r="Y980" s="658"/>
      <c r="Z980" s="658"/>
    </row>
    <row r="981" spans="1:26">
      <c r="A981" s="658"/>
      <c r="B981" s="658"/>
      <c r="C981" s="658"/>
      <c r="D981" s="658"/>
      <c r="E981" s="658"/>
      <c r="F981" s="658"/>
      <c r="G981" s="658"/>
      <c r="H981" s="658"/>
      <c r="I981" s="658"/>
      <c r="J981" s="658"/>
      <c r="K981" s="658"/>
      <c r="L981" s="658"/>
      <c r="M981" s="658"/>
      <c r="N981" s="658"/>
      <c r="O981" s="658"/>
      <c r="P981" s="658"/>
      <c r="Q981" s="658"/>
      <c r="R981" s="658"/>
      <c r="S981" s="658"/>
      <c r="T981" s="658"/>
      <c r="U981" s="658"/>
      <c r="V981" s="658"/>
      <c r="W981" s="658"/>
      <c r="X981" s="658"/>
      <c r="Y981" s="658"/>
      <c r="Z981" s="658"/>
    </row>
    <row r="982" spans="1:26">
      <c r="A982" s="658"/>
      <c r="B982" s="658"/>
      <c r="C982" s="658"/>
      <c r="D982" s="658"/>
      <c r="E982" s="658"/>
      <c r="F982" s="658"/>
      <c r="G982" s="658"/>
      <c r="H982" s="658"/>
      <c r="I982" s="658"/>
      <c r="J982" s="658"/>
      <c r="K982" s="658"/>
      <c r="L982" s="658"/>
      <c r="M982" s="658"/>
      <c r="N982" s="658"/>
      <c r="O982" s="658"/>
      <c r="P982" s="658"/>
      <c r="Q982" s="658"/>
      <c r="R982" s="658"/>
      <c r="S982" s="658"/>
      <c r="T982" s="658"/>
      <c r="U982" s="658"/>
      <c r="V982" s="658"/>
      <c r="W982" s="658"/>
      <c r="X982" s="658"/>
      <c r="Y982" s="658"/>
      <c r="Z982" s="658"/>
    </row>
    <row r="983" spans="1:26">
      <c r="A983" s="658"/>
      <c r="B983" s="658"/>
      <c r="C983" s="658"/>
      <c r="D983" s="658"/>
      <c r="E983" s="658"/>
      <c r="F983" s="658"/>
      <c r="G983" s="658"/>
      <c r="H983" s="658"/>
      <c r="I983" s="658"/>
      <c r="J983" s="658"/>
      <c r="K983" s="658"/>
      <c r="L983" s="658"/>
      <c r="M983" s="658"/>
      <c r="N983" s="658"/>
      <c r="O983" s="658"/>
      <c r="P983" s="658"/>
      <c r="Q983" s="658"/>
      <c r="R983" s="658"/>
      <c r="S983" s="658"/>
      <c r="T983" s="658"/>
      <c r="U983" s="658"/>
      <c r="V983" s="658"/>
      <c r="W983" s="658"/>
      <c r="X983" s="658"/>
      <c r="Y983" s="658"/>
      <c r="Z983" s="658"/>
    </row>
    <row r="984" spans="1:26">
      <c r="A984" s="658"/>
      <c r="B984" s="658"/>
      <c r="C984" s="658"/>
      <c r="D984" s="658"/>
      <c r="E984" s="658"/>
      <c r="F984" s="658"/>
      <c r="G984" s="658"/>
      <c r="H984" s="658"/>
      <c r="I984" s="658"/>
      <c r="J984" s="658"/>
      <c r="K984" s="658"/>
      <c r="L984" s="658"/>
      <c r="M984" s="658"/>
      <c r="N984" s="658"/>
      <c r="O984" s="658"/>
      <c r="P984" s="658"/>
      <c r="Q984" s="658"/>
      <c r="R984" s="658"/>
      <c r="S984" s="658"/>
      <c r="T984" s="658"/>
      <c r="U984" s="658"/>
      <c r="V984" s="658"/>
      <c r="W984" s="658"/>
      <c r="X984" s="658"/>
      <c r="Y984" s="658"/>
      <c r="Z984" s="658"/>
    </row>
    <row r="985" spans="1:26">
      <c r="A985" s="658"/>
      <c r="B985" s="658"/>
      <c r="C985" s="658"/>
      <c r="D985" s="658"/>
      <c r="E985" s="658"/>
      <c r="F985" s="658"/>
      <c r="G985" s="658"/>
      <c r="H985" s="658"/>
      <c r="I985" s="658"/>
      <c r="J985" s="658"/>
      <c r="K985" s="658"/>
      <c r="L985" s="658"/>
      <c r="M985" s="658"/>
      <c r="N985" s="658"/>
      <c r="O985" s="658"/>
      <c r="P985" s="658"/>
      <c r="Q985" s="658"/>
      <c r="R985" s="658"/>
      <c r="S985" s="658"/>
      <c r="T985" s="658"/>
      <c r="U985" s="658"/>
      <c r="V985" s="658"/>
      <c r="W985" s="658"/>
      <c r="X985" s="658"/>
      <c r="Y985" s="658"/>
      <c r="Z985" s="658"/>
    </row>
    <row r="986" spans="1:26">
      <c r="A986" s="658"/>
      <c r="B986" s="658"/>
      <c r="C986" s="658"/>
      <c r="D986" s="658"/>
      <c r="E986" s="658"/>
      <c r="F986" s="658"/>
      <c r="G986" s="658"/>
      <c r="H986" s="658"/>
      <c r="I986" s="658"/>
      <c r="J986" s="658"/>
      <c r="K986" s="658"/>
      <c r="L986" s="658"/>
      <c r="M986" s="658"/>
      <c r="N986" s="658"/>
      <c r="O986" s="658"/>
      <c r="P986" s="658"/>
      <c r="Q986" s="658"/>
      <c r="R986" s="658"/>
      <c r="S986" s="658"/>
      <c r="T986" s="658"/>
      <c r="U986" s="658"/>
      <c r="V986" s="658"/>
      <c r="W986" s="658"/>
      <c r="X986" s="658"/>
      <c r="Y986" s="658"/>
      <c r="Z986" s="658"/>
    </row>
    <row r="987" spans="1:26">
      <c r="A987" s="658"/>
      <c r="B987" s="658"/>
      <c r="C987" s="658"/>
      <c r="D987" s="658"/>
      <c r="E987" s="658"/>
      <c r="F987" s="658"/>
      <c r="G987" s="658"/>
      <c r="H987" s="658"/>
      <c r="I987" s="658"/>
      <c r="J987" s="658"/>
      <c r="K987" s="658"/>
      <c r="L987" s="658"/>
      <c r="M987" s="658"/>
      <c r="N987" s="658"/>
      <c r="O987" s="658"/>
      <c r="P987" s="658"/>
      <c r="Q987" s="658"/>
      <c r="R987" s="658"/>
      <c r="S987" s="658"/>
      <c r="T987" s="658"/>
      <c r="U987" s="658"/>
      <c r="V987" s="658"/>
      <c r="W987" s="658"/>
      <c r="X987" s="658"/>
      <c r="Y987" s="658"/>
      <c r="Z987" s="658"/>
    </row>
    <row r="988" spans="1:26">
      <c r="A988" s="658"/>
      <c r="B988" s="658"/>
      <c r="C988" s="658"/>
      <c r="D988" s="658"/>
      <c r="E988" s="658"/>
      <c r="F988" s="658"/>
      <c r="G988" s="658"/>
      <c r="H988" s="658"/>
      <c r="I988" s="658"/>
      <c r="J988" s="658"/>
      <c r="K988" s="658"/>
      <c r="L988" s="658"/>
      <c r="M988" s="658"/>
      <c r="N988" s="658"/>
      <c r="O988" s="658"/>
      <c r="P988" s="658"/>
      <c r="Q988" s="658"/>
      <c r="R988" s="658"/>
      <c r="S988" s="658"/>
      <c r="T988" s="658"/>
      <c r="U988" s="658"/>
      <c r="V988" s="658"/>
      <c r="W988" s="658"/>
      <c r="X988" s="658"/>
      <c r="Y988" s="658"/>
      <c r="Z988" s="658"/>
    </row>
    <row r="989" spans="1:26">
      <c r="A989" s="658"/>
      <c r="B989" s="658"/>
      <c r="C989" s="658"/>
      <c r="D989" s="658"/>
      <c r="E989" s="658"/>
      <c r="F989" s="658"/>
      <c r="G989" s="658"/>
      <c r="H989" s="658"/>
      <c r="I989" s="658"/>
      <c r="J989" s="658"/>
      <c r="K989" s="658"/>
      <c r="L989" s="658"/>
      <c r="M989" s="658"/>
      <c r="N989" s="658"/>
      <c r="O989" s="658"/>
      <c r="P989" s="658"/>
      <c r="Q989" s="658"/>
      <c r="R989" s="658"/>
      <c r="S989" s="658"/>
      <c r="T989" s="658"/>
      <c r="U989" s="658"/>
      <c r="V989" s="658"/>
      <c r="W989" s="658"/>
      <c r="X989" s="658"/>
      <c r="Y989" s="658"/>
      <c r="Z989" s="658"/>
    </row>
    <row r="990" spans="1:26">
      <c r="A990" s="658"/>
      <c r="B990" s="658"/>
      <c r="C990" s="658"/>
      <c r="D990" s="658"/>
      <c r="E990" s="658"/>
      <c r="F990" s="658"/>
      <c r="G990" s="658"/>
      <c r="H990" s="658"/>
      <c r="I990" s="658"/>
      <c r="J990" s="658"/>
      <c r="K990" s="658"/>
      <c r="L990" s="658"/>
      <c r="M990" s="658"/>
      <c r="N990" s="658"/>
      <c r="O990" s="658"/>
      <c r="P990" s="658"/>
      <c r="Q990" s="658"/>
      <c r="R990" s="658"/>
      <c r="S990" s="658"/>
      <c r="T990" s="658"/>
      <c r="U990" s="658"/>
      <c r="V990" s="658"/>
      <c r="W990" s="658"/>
      <c r="X990" s="658"/>
      <c r="Y990" s="658"/>
      <c r="Z990" s="658"/>
    </row>
    <row r="991" spans="1:26">
      <c r="A991" s="658"/>
      <c r="B991" s="658"/>
      <c r="C991" s="658"/>
      <c r="D991" s="658"/>
      <c r="E991" s="658"/>
      <c r="F991" s="658"/>
      <c r="G991" s="658"/>
      <c r="H991" s="658"/>
      <c r="I991" s="658"/>
      <c r="J991" s="658"/>
      <c r="K991" s="658"/>
      <c r="L991" s="658"/>
      <c r="M991" s="658"/>
      <c r="N991" s="658"/>
      <c r="O991" s="658"/>
      <c r="P991" s="658"/>
      <c r="Q991" s="658"/>
      <c r="R991" s="658"/>
      <c r="S991" s="658"/>
      <c r="T991" s="658"/>
      <c r="U991" s="658"/>
      <c r="V991" s="658"/>
      <c r="W991" s="658"/>
      <c r="X991" s="658"/>
      <c r="Y991" s="658"/>
      <c r="Z991" s="658"/>
    </row>
    <row r="992" spans="1:26">
      <c r="A992" s="658"/>
      <c r="B992" s="658"/>
      <c r="C992" s="658"/>
      <c r="D992" s="658"/>
      <c r="E992" s="658"/>
      <c r="F992" s="658"/>
      <c r="G992" s="658"/>
      <c r="H992" s="658"/>
      <c r="I992" s="658"/>
      <c r="J992" s="658"/>
      <c r="K992" s="658"/>
      <c r="L992" s="658"/>
      <c r="M992" s="658"/>
      <c r="N992" s="658"/>
      <c r="O992" s="658"/>
      <c r="P992" s="658"/>
      <c r="Q992" s="658"/>
      <c r="R992" s="658"/>
      <c r="S992" s="658"/>
      <c r="T992" s="658"/>
      <c r="U992" s="658"/>
      <c r="V992" s="658"/>
      <c r="W992" s="658"/>
      <c r="X992" s="658"/>
      <c r="Y992" s="658"/>
      <c r="Z992" s="658"/>
    </row>
    <row r="993" spans="1:26">
      <c r="A993" s="658"/>
      <c r="B993" s="658"/>
      <c r="C993" s="658"/>
      <c r="D993" s="658"/>
      <c r="E993" s="658"/>
      <c r="F993" s="658"/>
      <c r="G993" s="658"/>
      <c r="H993" s="658"/>
      <c r="I993" s="658"/>
      <c r="J993" s="658"/>
      <c r="K993" s="658"/>
      <c r="L993" s="658"/>
      <c r="M993" s="658"/>
      <c r="N993" s="658"/>
      <c r="O993" s="658"/>
      <c r="P993" s="658"/>
      <c r="Q993" s="658"/>
      <c r="R993" s="658"/>
      <c r="S993" s="658"/>
      <c r="T993" s="658"/>
      <c r="U993" s="658"/>
      <c r="V993" s="658"/>
      <c r="W993" s="658"/>
      <c r="X993" s="658"/>
      <c r="Y993" s="658"/>
      <c r="Z993" s="658"/>
    </row>
    <row r="994" spans="1:26">
      <c r="A994" s="658"/>
      <c r="B994" s="658"/>
      <c r="C994" s="658"/>
      <c r="D994" s="658"/>
      <c r="E994" s="658"/>
      <c r="F994" s="658"/>
      <c r="G994" s="658"/>
      <c r="H994" s="658"/>
      <c r="I994" s="658"/>
      <c r="J994" s="658"/>
      <c r="K994" s="658"/>
      <c r="L994" s="658"/>
      <c r="M994" s="658"/>
      <c r="N994" s="658"/>
      <c r="O994" s="658"/>
      <c r="P994" s="658"/>
      <c r="Q994" s="658"/>
      <c r="R994" s="658"/>
      <c r="S994" s="658"/>
      <c r="T994" s="658"/>
      <c r="U994" s="658"/>
      <c r="V994" s="658"/>
      <c r="W994" s="658"/>
      <c r="X994" s="658"/>
      <c r="Y994" s="658"/>
      <c r="Z994" s="658"/>
    </row>
    <row r="995" spans="1:26">
      <c r="A995" s="658"/>
      <c r="B995" s="658"/>
      <c r="C995" s="658"/>
      <c r="D995" s="658"/>
      <c r="E995" s="658"/>
      <c r="F995" s="658"/>
      <c r="G995" s="658"/>
      <c r="H995" s="658"/>
      <c r="I995" s="658"/>
      <c r="J995" s="658"/>
      <c r="K995" s="658"/>
      <c r="L995" s="658"/>
      <c r="M995" s="658"/>
      <c r="N995" s="658"/>
      <c r="O995" s="658"/>
      <c r="P995" s="658"/>
      <c r="Q995" s="658"/>
      <c r="R995" s="658"/>
      <c r="S995" s="658"/>
      <c r="T995" s="658"/>
      <c r="U995" s="658"/>
      <c r="V995" s="658"/>
      <c r="W995" s="658"/>
      <c r="X995" s="658"/>
      <c r="Y995" s="658"/>
      <c r="Z995" s="658"/>
    </row>
    <row r="996" spans="1:26">
      <c r="A996" s="658"/>
      <c r="B996" s="658"/>
      <c r="C996" s="658"/>
      <c r="D996" s="658"/>
      <c r="E996" s="658"/>
      <c r="F996" s="658"/>
      <c r="G996" s="658"/>
      <c r="H996" s="658"/>
      <c r="I996" s="658"/>
      <c r="J996" s="658"/>
      <c r="K996" s="658"/>
      <c r="L996" s="658"/>
      <c r="M996" s="658"/>
      <c r="N996" s="658"/>
      <c r="O996" s="658"/>
      <c r="P996" s="658"/>
      <c r="Q996" s="658"/>
      <c r="R996" s="658"/>
      <c r="S996" s="658"/>
      <c r="T996" s="658"/>
      <c r="U996" s="658"/>
      <c r="V996" s="658"/>
      <c r="W996" s="658"/>
      <c r="X996" s="658"/>
      <c r="Y996" s="658"/>
      <c r="Z996" s="658"/>
    </row>
    <row r="997" spans="1:26">
      <c r="A997" s="658"/>
      <c r="B997" s="658"/>
      <c r="C997" s="658"/>
      <c r="D997" s="658"/>
      <c r="E997" s="658"/>
      <c r="F997" s="658"/>
      <c r="G997" s="658"/>
      <c r="H997" s="658"/>
      <c r="I997" s="658"/>
      <c r="J997" s="658"/>
      <c r="K997" s="658"/>
      <c r="L997" s="658"/>
      <c r="M997" s="658"/>
      <c r="N997" s="658"/>
      <c r="O997" s="658"/>
      <c r="P997" s="658"/>
      <c r="Q997" s="658"/>
      <c r="R997" s="658"/>
      <c r="S997" s="658"/>
      <c r="T997" s="658"/>
      <c r="U997" s="658"/>
      <c r="V997" s="658"/>
      <c r="W997" s="658"/>
      <c r="X997" s="658"/>
      <c r="Y997" s="658"/>
      <c r="Z997" s="658"/>
    </row>
    <row r="998" spans="1:26">
      <c r="A998" s="658"/>
      <c r="B998" s="658"/>
      <c r="C998" s="658"/>
      <c r="D998" s="658"/>
      <c r="E998" s="658"/>
      <c r="F998" s="658"/>
      <c r="G998" s="658"/>
      <c r="H998" s="658"/>
      <c r="I998" s="658"/>
      <c r="J998" s="658"/>
      <c r="K998" s="658"/>
      <c r="L998" s="658"/>
      <c r="M998" s="658"/>
      <c r="N998" s="658"/>
      <c r="O998" s="658"/>
      <c r="P998" s="658"/>
      <c r="Q998" s="658"/>
      <c r="R998" s="658"/>
      <c r="S998" s="658"/>
      <c r="T998" s="658"/>
      <c r="U998" s="658"/>
      <c r="V998" s="658"/>
      <c r="W998" s="658"/>
      <c r="X998" s="658"/>
      <c r="Y998" s="658"/>
      <c r="Z998" s="658"/>
    </row>
  </sheetData>
  <mergeCells count="2">
    <mergeCell ref="A8:A9"/>
    <mergeCell ref="A18:A20"/>
  </mergeCells>
  <hyperlinks>
    <hyperlink ref="C19" r:id="rId1" display="ldavila@inaigem.gob.pe"/>
  </hyperlinks>
  <pageMargins left="0.7" right="0.7" top="0.75" bottom="0.75" header="0" footer="0"/>
  <pageSetup paperSize="1" orientation="landscape"/>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D999"/>
  <sheetViews>
    <sheetView showGridLines="0" workbookViewId="0">
      <selection activeCell="C13" sqref="C13"/>
    </sheetView>
  </sheetViews>
  <sheetFormatPr defaultColWidth="14.4444444444444" defaultRowHeight="12" outlineLevelCol="3"/>
  <cols>
    <col min="1" max="1" width="17.1111111111111" style="533" customWidth="1"/>
    <col min="2" max="2" width="14.1111111111111" style="533" customWidth="1"/>
    <col min="3" max="3" width="15" style="533" customWidth="1"/>
    <col min="4" max="4" width="16" style="533" customWidth="1"/>
    <col min="5" max="18" width="10.6666666666667" style="533" customWidth="1"/>
    <col min="19" max="16384" width="14.4444444444444" style="533"/>
  </cols>
  <sheetData>
    <row r="1" spans="1:1">
      <c r="A1" s="438" t="s">
        <v>872</v>
      </c>
    </row>
    <row r="3" spans="1:4">
      <c r="A3" s="648" t="s">
        <v>873</v>
      </c>
      <c r="B3" s="649" t="s">
        <v>874</v>
      </c>
      <c r="C3" s="649"/>
      <c r="D3" s="649"/>
    </row>
    <row r="4" spans="1:4">
      <c r="A4" s="650"/>
      <c r="B4" s="651" t="s">
        <v>875</v>
      </c>
      <c r="C4" s="651" t="s">
        <v>876</v>
      </c>
      <c r="D4" s="651" t="s">
        <v>14</v>
      </c>
    </row>
    <row r="5" spans="1:4">
      <c r="A5" s="652" t="s">
        <v>539</v>
      </c>
      <c r="B5" s="653">
        <v>171093.33</v>
      </c>
      <c r="C5" s="653">
        <v>38945.61</v>
      </c>
      <c r="D5" s="653">
        <f t="shared" ref="D5:D29" si="0">SUM(B5:C5)</f>
        <v>210038.94</v>
      </c>
    </row>
    <row r="6" spans="1:4">
      <c r="A6" s="652" t="s">
        <v>588</v>
      </c>
      <c r="B6" s="653">
        <v>3140.46</v>
      </c>
      <c r="C6" s="653">
        <v>15273.28</v>
      </c>
      <c r="D6" s="653">
        <f t="shared" si="0"/>
        <v>18413.74</v>
      </c>
    </row>
    <row r="7" spans="1:4">
      <c r="A7" s="652" t="s">
        <v>541</v>
      </c>
      <c r="B7" s="653">
        <v>52.29</v>
      </c>
      <c r="C7" s="653">
        <v>1387.67</v>
      </c>
      <c r="D7" s="653">
        <f t="shared" si="0"/>
        <v>1439.96</v>
      </c>
    </row>
    <row r="8" spans="1:4">
      <c r="A8" s="652" t="s">
        <v>542</v>
      </c>
      <c r="B8" s="653">
        <v>2766.6</v>
      </c>
      <c r="C8" s="653">
        <v>110527.59</v>
      </c>
      <c r="D8" s="653">
        <f t="shared" si="0"/>
        <v>113294.19</v>
      </c>
    </row>
    <row r="9" spans="1:4">
      <c r="A9" s="652" t="s">
        <v>543</v>
      </c>
      <c r="B9" s="653">
        <v>8252.19</v>
      </c>
      <c r="C9" s="653">
        <v>2338.8</v>
      </c>
      <c r="D9" s="653">
        <f t="shared" si="0"/>
        <v>10590.99</v>
      </c>
    </row>
    <row r="10" spans="1:4">
      <c r="A10" s="652" t="s">
        <v>544</v>
      </c>
      <c r="B10" s="653">
        <v>50789.52</v>
      </c>
      <c r="C10" s="653">
        <v>13708.22</v>
      </c>
      <c r="D10" s="653">
        <f t="shared" si="0"/>
        <v>64497.74</v>
      </c>
    </row>
    <row r="11" spans="1:4">
      <c r="A11" s="652" t="s">
        <v>877</v>
      </c>
      <c r="B11" s="653">
        <v>183.96</v>
      </c>
      <c r="C11" s="653">
        <v>47</v>
      </c>
      <c r="D11" s="653">
        <f t="shared" si="0"/>
        <v>230.96</v>
      </c>
    </row>
    <row r="12" spans="1:4">
      <c r="A12" s="652" t="s">
        <v>545</v>
      </c>
      <c r="B12" s="653">
        <v>136053.36</v>
      </c>
      <c r="C12" s="653">
        <v>54132.78</v>
      </c>
      <c r="D12" s="653">
        <f t="shared" si="0"/>
        <v>190186.14</v>
      </c>
    </row>
    <row r="13" spans="1:4">
      <c r="A13" s="652" t="s">
        <v>546</v>
      </c>
      <c r="B13" s="653">
        <v>6076.8</v>
      </c>
      <c r="C13" s="654" t="s">
        <v>607</v>
      </c>
      <c r="D13" s="653">
        <f t="shared" si="0"/>
        <v>6076.8</v>
      </c>
    </row>
    <row r="14" spans="1:4">
      <c r="A14" s="652" t="s">
        <v>547</v>
      </c>
      <c r="B14" s="653">
        <v>165573.99</v>
      </c>
      <c r="C14" s="653">
        <v>2540.89</v>
      </c>
      <c r="D14" s="653">
        <f t="shared" si="0"/>
        <v>168114.88</v>
      </c>
    </row>
    <row r="15" spans="1:4">
      <c r="A15" s="652" t="s">
        <v>548</v>
      </c>
      <c r="B15" s="653">
        <v>3847.95</v>
      </c>
      <c r="C15" s="653">
        <v>28193.01</v>
      </c>
      <c r="D15" s="653">
        <f t="shared" si="0"/>
        <v>32040.96</v>
      </c>
    </row>
    <row r="16" spans="1:4">
      <c r="A16" s="652" t="s">
        <v>549</v>
      </c>
      <c r="B16" s="653">
        <v>192945.06</v>
      </c>
      <c r="C16" s="653">
        <v>88948.44</v>
      </c>
      <c r="D16" s="653">
        <f t="shared" si="0"/>
        <v>281893.5</v>
      </c>
    </row>
    <row r="17" spans="1:4">
      <c r="A17" s="652" t="s">
        <v>550</v>
      </c>
      <c r="B17" s="653">
        <v>9531.45</v>
      </c>
      <c r="C17" s="653">
        <v>2481.13</v>
      </c>
      <c r="D17" s="653">
        <f t="shared" si="0"/>
        <v>12012.58</v>
      </c>
    </row>
    <row r="18" spans="1:4">
      <c r="A18" s="652" t="s">
        <v>551</v>
      </c>
      <c r="B18" s="653">
        <v>9259.65</v>
      </c>
      <c r="C18" s="653">
        <v>12917.5</v>
      </c>
      <c r="D18" s="653">
        <f t="shared" si="0"/>
        <v>22177.15</v>
      </c>
    </row>
    <row r="19" spans="1:4">
      <c r="A19" s="652" t="s">
        <v>552</v>
      </c>
      <c r="B19" s="653">
        <v>878.4</v>
      </c>
      <c r="C19" s="653">
        <v>72245.31</v>
      </c>
      <c r="D19" s="653">
        <f t="shared" si="0"/>
        <v>73123.71</v>
      </c>
    </row>
    <row r="20" spans="1:4">
      <c r="A20" s="652" t="s">
        <v>553</v>
      </c>
      <c r="B20" s="653">
        <v>223591.14</v>
      </c>
      <c r="C20" s="653">
        <v>581036.5</v>
      </c>
      <c r="D20" s="653">
        <f t="shared" si="0"/>
        <v>804627.64</v>
      </c>
    </row>
    <row r="21" spans="1:4">
      <c r="A21" s="652" t="s">
        <v>554</v>
      </c>
      <c r="B21" s="653">
        <v>92977.65</v>
      </c>
      <c r="C21" s="653">
        <v>38528.89</v>
      </c>
      <c r="D21" s="653">
        <f t="shared" si="0"/>
        <v>131506.54</v>
      </c>
    </row>
    <row r="22" spans="1:4">
      <c r="A22" s="652" t="s">
        <v>555</v>
      </c>
      <c r="B22" s="653">
        <v>8229.24</v>
      </c>
      <c r="C22" s="653">
        <v>703.75</v>
      </c>
      <c r="D22" s="653">
        <f t="shared" si="0"/>
        <v>8932.99</v>
      </c>
    </row>
    <row r="23" spans="1:4">
      <c r="A23" s="652" t="s">
        <v>556</v>
      </c>
      <c r="B23" s="653">
        <v>61605.81</v>
      </c>
      <c r="C23" s="653">
        <v>39072.05</v>
      </c>
      <c r="D23" s="653">
        <f t="shared" si="0"/>
        <v>100677.86</v>
      </c>
    </row>
    <row r="24" spans="1:4">
      <c r="A24" s="652" t="s">
        <v>557</v>
      </c>
      <c r="B24" s="653">
        <v>99160.56</v>
      </c>
      <c r="C24" s="653">
        <v>30778.47</v>
      </c>
      <c r="D24" s="653">
        <f t="shared" si="0"/>
        <v>129939.03</v>
      </c>
    </row>
    <row r="25" spans="1:4">
      <c r="A25" s="652" t="s">
        <v>558</v>
      </c>
      <c r="B25" s="653">
        <v>102494.34</v>
      </c>
      <c r="C25" s="653">
        <v>14469.77</v>
      </c>
      <c r="D25" s="653">
        <f t="shared" si="0"/>
        <v>116964.11</v>
      </c>
    </row>
    <row r="26" spans="1:4">
      <c r="A26" s="652" t="s">
        <v>559</v>
      </c>
      <c r="B26" s="653">
        <v>265979.52</v>
      </c>
      <c r="C26" s="653">
        <v>86668.76</v>
      </c>
      <c r="D26" s="653">
        <f t="shared" si="0"/>
        <v>352648.28</v>
      </c>
    </row>
    <row r="27" spans="1:4">
      <c r="A27" s="652" t="s">
        <v>560</v>
      </c>
      <c r="B27" s="653">
        <v>7794.27</v>
      </c>
      <c r="C27" s="653">
        <v>10295.67</v>
      </c>
      <c r="D27" s="653">
        <f t="shared" si="0"/>
        <v>18089.94</v>
      </c>
    </row>
    <row r="28" spans="1:4">
      <c r="A28" s="652" t="s">
        <v>561</v>
      </c>
      <c r="B28" s="653">
        <v>8022.96</v>
      </c>
      <c r="C28" s="653">
        <v>59897.59</v>
      </c>
      <c r="D28" s="653">
        <f t="shared" si="0"/>
        <v>67920.55</v>
      </c>
    </row>
    <row r="29" spans="1:4">
      <c r="A29" s="652" t="s">
        <v>562</v>
      </c>
      <c r="B29" s="653">
        <v>235053.63</v>
      </c>
      <c r="C29" s="653">
        <v>48154.78</v>
      </c>
      <c r="D29" s="653">
        <f t="shared" si="0"/>
        <v>283208.41</v>
      </c>
    </row>
    <row r="30" spans="1:4">
      <c r="A30" s="599" t="s">
        <v>14</v>
      </c>
      <c r="B30" s="655">
        <f>SUM(B5:B29)</f>
        <v>1865354.13</v>
      </c>
      <c r="C30" s="655">
        <f>SUM(C5:C29)</f>
        <v>1353293.46</v>
      </c>
      <c r="D30" s="655">
        <f>SUM(D5:D29)</f>
        <v>3218647.59</v>
      </c>
    </row>
    <row r="31" customHeight="1" spans="1:4">
      <c r="A31" s="533" t="s">
        <v>563</v>
      </c>
      <c r="B31" s="549"/>
      <c r="C31" s="549"/>
      <c r="D31" s="549"/>
    </row>
    <row r="32" ht="36.75" customHeight="1" spans="1:4">
      <c r="A32" s="656" t="s">
        <v>878</v>
      </c>
      <c r="B32" s="603"/>
      <c r="C32" s="603"/>
      <c r="D32" s="603"/>
    </row>
    <row r="33" ht="46.5" customHeight="1" spans="1:4">
      <c r="A33" s="518" t="s">
        <v>879</v>
      </c>
      <c r="B33" s="518"/>
      <c r="C33" s="518"/>
      <c r="D33" s="518"/>
    </row>
    <row r="34" customHeight="1" spans="1:1">
      <c r="A34" s="550" t="s">
        <v>880</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4">
    <mergeCell ref="B3:D3"/>
    <mergeCell ref="A32:D32"/>
    <mergeCell ref="A33:D33"/>
    <mergeCell ref="A3:A4"/>
  </mergeCells>
  <pageMargins left="0.7" right="0.7" top="0.75" bottom="0.75" header="0" footer="0"/>
  <pageSetup paperSize="9" scale="30" orientation="portrait"/>
  <headerFooter/>
  <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D990"/>
  <sheetViews>
    <sheetView workbookViewId="0">
      <selection activeCell="C8" sqref="C8"/>
    </sheetView>
  </sheetViews>
  <sheetFormatPr defaultColWidth="14.4444444444444" defaultRowHeight="12" outlineLevelCol="3"/>
  <cols>
    <col min="1" max="1" width="2.66666666666667" style="606" customWidth="1"/>
    <col min="2" max="2" width="45.8888888888889" style="606" customWidth="1"/>
    <col min="3" max="3" width="110.666666666667" style="606" customWidth="1"/>
    <col min="4" max="4" width="11.4444444444444" style="606" customWidth="1"/>
    <col min="5" max="16384" width="14.4444444444444" style="606"/>
  </cols>
  <sheetData>
    <row r="1" spans="1:4">
      <c r="A1" s="611"/>
      <c r="B1" s="622"/>
      <c r="C1" s="623"/>
      <c r="D1" s="611"/>
    </row>
    <row r="2" spans="1:4">
      <c r="A2" s="624">
        <v>1</v>
      </c>
      <c r="B2" s="625" t="s">
        <v>616</v>
      </c>
      <c r="C2" s="626" t="s">
        <v>881</v>
      </c>
      <c r="D2" s="611"/>
    </row>
    <row r="3" ht="36" spans="1:4">
      <c r="A3" s="624">
        <v>2</v>
      </c>
      <c r="B3" s="627" t="s">
        <v>617</v>
      </c>
      <c r="C3" s="628" t="s">
        <v>882</v>
      </c>
      <c r="D3" s="611"/>
    </row>
    <row r="4" ht="48" spans="1:4">
      <c r="A4" s="624">
        <v>3</v>
      </c>
      <c r="B4" s="627" t="s">
        <v>619</v>
      </c>
      <c r="C4" s="628" t="s">
        <v>883</v>
      </c>
      <c r="D4" s="611"/>
    </row>
    <row r="5" ht="48" spans="1:4">
      <c r="A5" s="624">
        <v>4</v>
      </c>
      <c r="B5" s="627" t="s">
        <v>621</v>
      </c>
      <c r="C5" s="629" t="s">
        <v>884</v>
      </c>
      <c r="D5" s="611"/>
    </row>
    <row r="6" ht="72" spans="1:4">
      <c r="A6" s="630">
        <v>5</v>
      </c>
      <c r="B6" s="625" t="s">
        <v>623</v>
      </c>
      <c r="C6" s="628" t="s">
        <v>885</v>
      </c>
      <c r="D6" s="611"/>
    </row>
    <row r="7" ht="24" spans="1:4">
      <c r="A7" s="631">
        <v>6</v>
      </c>
      <c r="B7" s="632" t="s">
        <v>625</v>
      </c>
      <c r="C7" s="628" t="s">
        <v>886</v>
      </c>
      <c r="D7" s="611"/>
    </row>
    <row r="8" ht="36" spans="1:4">
      <c r="A8" s="633">
        <v>7</v>
      </c>
      <c r="B8" s="634" t="s">
        <v>627</v>
      </c>
      <c r="C8" s="628" t="s">
        <v>887</v>
      </c>
      <c r="D8" s="611"/>
    </row>
    <row r="9" spans="1:4">
      <c r="A9" s="635"/>
      <c r="B9" s="636" t="s">
        <v>629</v>
      </c>
      <c r="C9" s="628" t="s">
        <v>888</v>
      </c>
      <c r="D9" s="611"/>
    </row>
    <row r="10" spans="1:4">
      <c r="A10" s="637">
        <v>8</v>
      </c>
      <c r="B10" s="625" t="s">
        <v>631</v>
      </c>
      <c r="C10" s="522" t="s">
        <v>889</v>
      </c>
      <c r="D10" s="611"/>
    </row>
    <row r="11" spans="1:4">
      <c r="A11" s="631">
        <v>9</v>
      </c>
      <c r="B11" s="638" t="s">
        <v>633</v>
      </c>
      <c r="C11" s="639" t="s">
        <v>636</v>
      </c>
      <c r="D11" s="611"/>
    </row>
    <row r="12" spans="1:4">
      <c r="A12" s="631">
        <v>10</v>
      </c>
      <c r="B12" s="638" t="s">
        <v>635</v>
      </c>
      <c r="C12" s="639" t="s">
        <v>636</v>
      </c>
      <c r="D12" s="611"/>
    </row>
    <row r="13" spans="1:4">
      <c r="A13" s="630">
        <v>11</v>
      </c>
      <c r="B13" s="625" t="s">
        <v>637</v>
      </c>
      <c r="C13" s="628">
        <v>2018</v>
      </c>
      <c r="D13" s="611"/>
    </row>
    <row r="14" ht="24" spans="1:4">
      <c r="A14" s="631">
        <v>12</v>
      </c>
      <c r="B14" s="638" t="s">
        <v>639</v>
      </c>
      <c r="C14" s="628" t="s">
        <v>890</v>
      </c>
      <c r="D14" s="611"/>
    </row>
    <row r="15" ht="84" spans="1:4">
      <c r="A15" s="630">
        <v>13</v>
      </c>
      <c r="B15" s="640" t="s">
        <v>641</v>
      </c>
      <c r="C15" s="628" t="s">
        <v>891</v>
      </c>
      <c r="D15" s="611"/>
    </row>
    <row r="16" ht="24" spans="1:4">
      <c r="A16" s="630">
        <v>14</v>
      </c>
      <c r="B16" s="625" t="s">
        <v>643</v>
      </c>
      <c r="C16" s="641" t="s">
        <v>892</v>
      </c>
      <c r="D16" s="611"/>
    </row>
    <row r="17" spans="1:4">
      <c r="A17" s="631">
        <v>15</v>
      </c>
      <c r="B17" s="642" t="s">
        <v>645</v>
      </c>
      <c r="C17" s="643" t="s">
        <v>893</v>
      </c>
      <c r="D17" s="611"/>
    </row>
    <row r="18" spans="1:4">
      <c r="A18" s="644">
        <v>16</v>
      </c>
      <c r="B18" s="625" t="s">
        <v>647</v>
      </c>
      <c r="C18" s="645" t="s">
        <v>894</v>
      </c>
      <c r="D18" s="611"/>
    </row>
    <row r="19" spans="1:4">
      <c r="A19" s="646"/>
      <c r="B19" s="642" t="s">
        <v>649</v>
      </c>
      <c r="C19" s="552" t="s">
        <v>895</v>
      </c>
      <c r="D19" s="611"/>
    </row>
    <row r="20" spans="1:4">
      <c r="A20" s="646"/>
      <c r="B20" s="625" t="s">
        <v>651</v>
      </c>
      <c r="C20" s="645">
        <v>993484505</v>
      </c>
      <c r="D20" s="611"/>
    </row>
    <row r="21" spans="1:4">
      <c r="A21" s="26">
        <v>17</v>
      </c>
      <c r="B21" s="27" t="s">
        <v>653</v>
      </c>
      <c r="C21" s="28" t="s">
        <v>115</v>
      </c>
      <c r="D21" s="611"/>
    </row>
    <row r="22" spans="1:4">
      <c r="A22" s="26">
        <v>21</v>
      </c>
      <c r="B22" s="27" t="s">
        <v>654</v>
      </c>
      <c r="C22" s="28" t="s">
        <v>896</v>
      </c>
      <c r="D22" s="611"/>
    </row>
    <row r="23" spans="1:4">
      <c r="A23" s="611"/>
      <c r="B23" s="622"/>
      <c r="C23" s="622"/>
      <c r="D23" s="611"/>
    </row>
    <row r="24" spans="1:4">
      <c r="A24" s="611"/>
      <c r="B24" s="622"/>
      <c r="C24" s="622"/>
      <c r="D24" s="611"/>
    </row>
    <row r="25" spans="1:4">
      <c r="A25" s="611"/>
      <c r="B25" s="622"/>
      <c r="C25" s="622"/>
      <c r="D25" s="611"/>
    </row>
    <row r="26" spans="1:4">
      <c r="A26" s="611"/>
      <c r="B26" s="622"/>
      <c r="C26" s="622"/>
      <c r="D26" s="611"/>
    </row>
    <row r="27" spans="1:4">
      <c r="A27" s="611"/>
      <c r="B27" s="622"/>
      <c r="C27" s="622"/>
      <c r="D27" s="611"/>
    </row>
    <row r="28" spans="1:4">
      <c r="A28" s="611"/>
      <c r="B28" s="622"/>
      <c r="C28" s="622"/>
      <c r="D28" s="611"/>
    </row>
    <row r="29" spans="1:4">
      <c r="A29" s="611"/>
      <c r="B29" s="622"/>
      <c r="C29" s="647"/>
      <c r="D29" s="611"/>
    </row>
    <row r="30" spans="1:4">
      <c r="A30" s="611"/>
      <c r="B30" s="622"/>
      <c r="C30" s="622"/>
      <c r="D30" s="611"/>
    </row>
    <row r="31" spans="1:4">
      <c r="A31" s="611"/>
      <c r="B31" s="622"/>
      <c r="C31" s="622"/>
      <c r="D31" s="611"/>
    </row>
    <row r="32" spans="1:4">
      <c r="A32" s="611"/>
      <c r="B32" s="622"/>
      <c r="C32" s="622"/>
      <c r="D32" s="611"/>
    </row>
    <row r="33" spans="1:4">
      <c r="A33" s="611"/>
      <c r="B33" s="622"/>
      <c r="C33" s="622"/>
      <c r="D33" s="611"/>
    </row>
    <row r="34" spans="1:4">
      <c r="A34" s="611"/>
      <c r="B34" s="622"/>
      <c r="C34" s="622"/>
      <c r="D34" s="611"/>
    </row>
    <row r="35" spans="1:4">
      <c r="A35" s="611"/>
      <c r="B35" s="622"/>
      <c r="C35" s="622"/>
      <c r="D35" s="611"/>
    </row>
    <row r="36" spans="1:4">
      <c r="A36" s="611"/>
      <c r="B36" s="622"/>
      <c r="C36" s="622"/>
      <c r="D36" s="611"/>
    </row>
    <row r="37" spans="1:4">
      <c r="A37" s="611"/>
      <c r="B37" s="622"/>
      <c r="C37" s="622"/>
      <c r="D37" s="611"/>
    </row>
    <row r="38" spans="1:4">
      <c r="A38" s="611"/>
      <c r="B38" s="622"/>
      <c r="C38" s="622"/>
      <c r="D38" s="611"/>
    </row>
    <row r="39" spans="1:4">
      <c r="A39" s="611"/>
      <c r="B39" s="622"/>
      <c r="C39" s="622"/>
      <c r="D39" s="611"/>
    </row>
    <row r="40" spans="1:4">
      <c r="A40" s="611"/>
      <c r="B40" s="622"/>
      <c r="C40" s="622"/>
      <c r="D40" s="611"/>
    </row>
    <row r="41" spans="1:4">
      <c r="A41" s="611"/>
      <c r="B41" s="622"/>
      <c r="C41" s="622"/>
      <c r="D41" s="611"/>
    </row>
    <row r="42" spans="1:4">
      <c r="A42" s="611"/>
      <c r="B42" s="622"/>
      <c r="C42" s="622"/>
      <c r="D42" s="611"/>
    </row>
    <row r="43" spans="1:4">
      <c r="A43" s="611"/>
      <c r="B43" s="622"/>
      <c r="C43" s="622"/>
      <c r="D43" s="611"/>
    </row>
    <row r="44" spans="1:4">
      <c r="A44" s="611"/>
      <c r="B44" s="622"/>
      <c r="C44" s="622"/>
      <c r="D44" s="611"/>
    </row>
    <row r="45" spans="1:4">
      <c r="A45" s="611"/>
      <c r="B45" s="622"/>
      <c r="C45" s="622"/>
      <c r="D45" s="611"/>
    </row>
    <row r="46" spans="1:4">
      <c r="A46" s="611"/>
      <c r="B46" s="622"/>
      <c r="C46" s="622"/>
      <c r="D46" s="611"/>
    </row>
    <row r="47" spans="1:4">
      <c r="A47" s="611"/>
      <c r="B47" s="622"/>
      <c r="C47" s="622"/>
      <c r="D47" s="611"/>
    </row>
    <row r="48" spans="1:4">
      <c r="A48" s="611"/>
      <c r="B48" s="622"/>
      <c r="C48" s="622"/>
      <c r="D48" s="611"/>
    </row>
    <row r="49" spans="1:4">
      <c r="A49" s="611"/>
      <c r="B49" s="622"/>
      <c r="C49" s="622"/>
      <c r="D49" s="611"/>
    </row>
    <row r="50" spans="1:4">
      <c r="A50" s="611"/>
      <c r="B50" s="622"/>
      <c r="C50" s="622"/>
      <c r="D50" s="611"/>
    </row>
    <row r="51" spans="1:4">
      <c r="A51" s="611"/>
      <c r="B51" s="622"/>
      <c r="C51" s="622"/>
      <c r="D51" s="611"/>
    </row>
    <row r="52" spans="1:4">
      <c r="A52" s="611"/>
      <c r="B52" s="622"/>
      <c r="C52" s="622"/>
      <c r="D52" s="611"/>
    </row>
    <row r="53" spans="1:4">
      <c r="A53" s="611"/>
      <c r="B53" s="622"/>
      <c r="C53" s="622"/>
      <c r="D53" s="611"/>
    </row>
    <row r="54" spans="1:4">
      <c r="A54" s="611"/>
      <c r="B54" s="622"/>
      <c r="C54" s="622"/>
      <c r="D54" s="611"/>
    </row>
    <row r="55" spans="1:4">
      <c r="A55" s="611"/>
      <c r="B55" s="622"/>
      <c r="C55" s="622"/>
      <c r="D55" s="611"/>
    </row>
    <row r="56" spans="1:4">
      <c r="A56" s="611"/>
      <c r="B56" s="622"/>
      <c r="C56" s="622"/>
      <c r="D56" s="611"/>
    </row>
    <row r="57" spans="1:4">
      <c r="A57" s="611"/>
      <c r="B57" s="622"/>
      <c r="C57" s="622"/>
      <c r="D57" s="611"/>
    </row>
    <row r="58" spans="1:4">
      <c r="A58" s="611"/>
      <c r="B58" s="622"/>
      <c r="C58" s="622"/>
      <c r="D58" s="611"/>
    </row>
    <row r="59" spans="1:4">
      <c r="A59" s="611"/>
      <c r="B59" s="622"/>
      <c r="C59" s="622"/>
      <c r="D59" s="611"/>
    </row>
    <row r="60" spans="1:4">
      <c r="A60" s="611"/>
      <c r="B60" s="622"/>
      <c r="C60" s="622"/>
      <c r="D60" s="611"/>
    </row>
    <row r="61" spans="1:4">
      <c r="A61" s="611"/>
      <c r="B61" s="622"/>
      <c r="C61" s="622"/>
      <c r="D61" s="611"/>
    </row>
    <row r="62" spans="1:4">
      <c r="A62" s="611"/>
      <c r="B62" s="622"/>
      <c r="C62" s="622"/>
      <c r="D62" s="611"/>
    </row>
    <row r="63" spans="1:4">
      <c r="A63" s="611"/>
      <c r="B63" s="622"/>
      <c r="C63" s="622"/>
      <c r="D63" s="611"/>
    </row>
    <row r="64" spans="1:4">
      <c r="A64" s="611"/>
      <c r="B64" s="622"/>
      <c r="C64" s="622"/>
      <c r="D64" s="611"/>
    </row>
    <row r="65" spans="1:4">
      <c r="A65" s="611"/>
      <c r="B65" s="622"/>
      <c r="C65" s="622"/>
      <c r="D65" s="611"/>
    </row>
    <row r="66" spans="1:4">
      <c r="A66" s="611"/>
      <c r="B66" s="622"/>
      <c r="C66" s="622"/>
      <c r="D66" s="611"/>
    </row>
    <row r="67" spans="1:4">
      <c r="A67" s="611"/>
      <c r="B67" s="622"/>
      <c r="C67" s="622"/>
      <c r="D67" s="611"/>
    </row>
    <row r="68" spans="1:4">
      <c r="A68" s="611"/>
      <c r="B68" s="622"/>
      <c r="C68" s="622"/>
      <c r="D68" s="611"/>
    </row>
    <row r="69" spans="1:4">
      <c r="A69" s="611"/>
      <c r="B69" s="622"/>
      <c r="C69" s="622"/>
      <c r="D69" s="611"/>
    </row>
    <row r="70" spans="1:4">
      <c r="A70" s="611"/>
      <c r="B70" s="622"/>
      <c r="C70" s="622"/>
      <c r="D70" s="611"/>
    </row>
    <row r="71" spans="1:4">
      <c r="A71" s="611"/>
      <c r="B71" s="622"/>
      <c r="C71" s="622"/>
      <c r="D71" s="611"/>
    </row>
    <row r="72" spans="1:4">
      <c r="A72" s="611"/>
      <c r="B72" s="622"/>
      <c r="C72" s="622"/>
      <c r="D72" s="611"/>
    </row>
    <row r="73" spans="1:4">
      <c r="A73" s="611"/>
      <c r="B73" s="622"/>
      <c r="C73" s="622"/>
      <c r="D73" s="611"/>
    </row>
    <row r="74" spans="1:4">
      <c r="A74" s="611"/>
      <c r="B74" s="622"/>
      <c r="C74" s="622"/>
      <c r="D74" s="611"/>
    </row>
    <row r="75" spans="1:4">
      <c r="A75" s="611"/>
      <c r="B75" s="622"/>
      <c r="C75" s="622"/>
      <c r="D75" s="611"/>
    </row>
    <row r="76" spans="1:4">
      <c r="A76" s="611"/>
      <c r="B76" s="622"/>
      <c r="C76" s="622"/>
      <c r="D76" s="611"/>
    </row>
    <row r="77" spans="1:4">
      <c r="A77" s="611"/>
      <c r="B77" s="622"/>
      <c r="C77" s="622"/>
      <c r="D77" s="611"/>
    </row>
    <row r="78" spans="1:4">
      <c r="A78" s="611"/>
      <c r="B78" s="622"/>
      <c r="C78" s="622"/>
      <c r="D78" s="611"/>
    </row>
    <row r="79" spans="1:4">
      <c r="A79" s="611"/>
      <c r="B79" s="622"/>
      <c r="C79" s="622"/>
      <c r="D79" s="611"/>
    </row>
    <row r="80" spans="1:4">
      <c r="A80" s="611"/>
      <c r="B80" s="622"/>
      <c r="C80" s="622"/>
      <c r="D80" s="611"/>
    </row>
    <row r="81" spans="1:4">
      <c r="A81" s="611"/>
      <c r="B81" s="622"/>
      <c r="C81" s="622"/>
      <c r="D81" s="611"/>
    </row>
    <row r="82" spans="1:4">
      <c r="A82" s="611"/>
      <c r="B82" s="622"/>
      <c r="C82" s="622"/>
      <c r="D82" s="611"/>
    </row>
    <row r="83" spans="1:4">
      <c r="A83" s="611"/>
      <c r="B83" s="622"/>
      <c r="C83" s="622"/>
      <c r="D83" s="611"/>
    </row>
    <row r="84" spans="1:4">
      <c r="A84" s="611"/>
      <c r="B84" s="622"/>
      <c r="C84" s="622"/>
      <c r="D84" s="611"/>
    </row>
    <row r="85" spans="1:4">
      <c r="A85" s="611"/>
      <c r="B85" s="622"/>
      <c r="C85" s="622"/>
      <c r="D85" s="611"/>
    </row>
    <row r="86" spans="1:4">
      <c r="A86" s="611"/>
      <c r="B86" s="622"/>
      <c r="C86" s="622"/>
      <c r="D86" s="611"/>
    </row>
    <row r="87" spans="1:4">
      <c r="A87" s="611"/>
      <c r="B87" s="622"/>
      <c r="C87" s="622"/>
      <c r="D87" s="611"/>
    </row>
    <row r="88" spans="1:4">
      <c r="A88" s="611"/>
      <c r="B88" s="622"/>
      <c r="C88" s="622"/>
      <c r="D88" s="611"/>
    </row>
    <row r="89" spans="1:4">
      <c r="A89" s="611"/>
      <c r="B89" s="622"/>
      <c r="C89" s="622"/>
      <c r="D89" s="611"/>
    </row>
    <row r="90" spans="1:4">
      <c r="A90" s="611"/>
      <c r="B90" s="622"/>
      <c r="C90" s="622"/>
      <c r="D90" s="611"/>
    </row>
    <row r="91" spans="1:4">
      <c r="A91" s="611"/>
      <c r="B91" s="622"/>
      <c r="C91" s="622"/>
      <c r="D91" s="611"/>
    </row>
    <row r="92" spans="1:4">
      <c r="A92" s="611"/>
      <c r="B92" s="622"/>
      <c r="C92" s="622"/>
      <c r="D92" s="611"/>
    </row>
    <row r="93" spans="1:4">
      <c r="A93" s="611"/>
      <c r="B93" s="622"/>
      <c r="C93" s="622"/>
      <c r="D93" s="611"/>
    </row>
    <row r="94" spans="1:4">
      <c r="A94" s="611"/>
      <c r="B94" s="622"/>
      <c r="C94" s="622"/>
      <c r="D94" s="611"/>
    </row>
    <row r="95" spans="1:4">
      <c r="A95" s="611"/>
      <c r="B95" s="622"/>
      <c r="C95" s="622"/>
      <c r="D95" s="611"/>
    </row>
    <row r="96" spans="1:4">
      <c r="A96" s="611"/>
      <c r="B96" s="622"/>
      <c r="C96" s="622"/>
      <c r="D96" s="611"/>
    </row>
    <row r="97" spans="1:4">
      <c r="A97" s="611"/>
      <c r="B97" s="622"/>
      <c r="C97" s="622"/>
      <c r="D97" s="611"/>
    </row>
    <row r="98" spans="1:4">
      <c r="A98" s="611"/>
      <c r="B98" s="622"/>
      <c r="C98" s="622"/>
      <c r="D98" s="611"/>
    </row>
    <row r="99" spans="1:4">
      <c r="A99" s="611"/>
      <c r="B99" s="622"/>
      <c r="C99" s="622"/>
      <c r="D99" s="611"/>
    </row>
    <row r="100" spans="1:4">
      <c r="A100" s="611"/>
      <c r="B100" s="622"/>
      <c r="C100" s="622"/>
      <c r="D100" s="611"/>
    </row>
    <row r="101" spans="1:4">
      <c r="A101" s="611"/>
      <c r="B101" s="622"/>
      <c r="C101" s="622"/>
      <c r="D101" s="611"/>
    </row>
    <row r="102" spans="1:4">
      <c r="A102" s="611"/>
      <c r="B102" s="622"/>
      <c r="C102" s="622"/>
      <c r="D102" s="611"/>
    </row>
    <row r="103" spans="1:4">
      <c r="A103" s="611"/>
      <c r="B103" s="622"/>
      <c r="C103" s="622"/>
      <c r="D103" s="611"/>
    </row>
    <row r="104" spans="1:4">
      <c r="A104" s="611"/>
      <c r="B104" s="622"/>
      <c r="C104" s="622"/>
      <c r="D104" s="611"/>
    </row>
    <row r="105" spans="1:4">
      <c r="A105" s="611"/>
      <c r="B105" s="622"/>
      <c r="C105" s="622"/>
      <c r="D105" s="611"/>
    </row>
    <row r="106" spans="1:4">
      <c r="A106" s="611"/>
      <c r="B106" s="622"/>
      <c r="C106" s="622"/>
      <c r="D106" s="611"/>
    </row>
    <row r="107" spans="1:4">
      <c r="A107" s="611"/>
      <c r="B107" s="622"/>
      <c r="C107" s="622"/>
      <c r="D107" s="611"/>
    </row>
    <row r="108" spans="1:4">
      <c r="A108" s="611"/>
      <c r="B108" s="622"/>
      <c r="C108" s="622"/>
      <c r="D108" s="611"/>
    </row>
    <row r="109" spans="1:4">
      <c r="A109" s="611"/>
      <c r="B109" s="622"/>
      <c r="C109" s="622"/>
      <c r="D109" s="611"/>
    </row>
    <row r="110" spans="1:4">
      <c r="A110" s="611"/>
      <c r="B110" s="622"/>
      <c r="C110" s="622"/>
      <c r="D110" s="611"/>
    </row>
    <row r="111" spans="1:4">
      <c r="A111" s="611"/>
      <c r="B111" s="622"/>
      <c r="C111" s="622"/>
      <c r="D111" s="611"/>
    </row>
    <row r="112" spans="1:4">
      <c r="A112" s="611"/>
      <c r="B112" s="622"/>
      <c r="C112" s="622"/>
      <c r="D112" s="611"/>
    </row>
    <row r="113" spans="1:4">
      <c r="A113" s="611"/>
      <c r="B113" s="622"/>
      <c r="C113" s="622"/>
      <c r="D113" s="611"/>
    </row>
    <row r="114" spans="1:4">
      <c r="A114" s="611"/>
      <c r="B114" s="622"/>
      <c r="C114" s="622"/>
      <c r="D114" s="611"/>
    </row>
    <row r="115" spans="1:4">
      <c r="A115" s="611"/>
      <c r="B115" s="622"/>
      <c r="C115" s="622"/>
      <c r="D115" s="611"/>
    </row>
    <row r="116" spans="1:4">
      <c r="A116" s="611"/>
      <c r="B116" s="622"/>
      <c r="C116" s="622"/>
      <c r="D116" s="611"/>
    </row>
    <row r="117" spans="1:4">
      <c r="A117" s="611"/>
      <c r="B117" s="622"/>
      <c r="C117" s="622"/>
      <c r="D117" s="611"/>
    </row>
    <row r="118" spans="1:4">
      <c r="A118" s="611"/>
      <c r="B118" s="622"/>
      <c r="C118" s="622"/>
      <c r="D118" s="611"/>
    </row>
    <row r="119" spans="1:4">
      <c r="A119" s="611"/>
      <c r="B119" s="622"/>
      <c r="C119" s="622"/>
      <c r="D119" s="611"/>
    </row>
    <row r="120" spans="1:4">
      <c r="A120" s="611"/>
      <c r="B120" s="622"/>
      <c r="C120" s="622"/>
      <c r="D120" s="611"/>
    </row>
    <row r="121" spans="1:4">
      <c r="A121" s="611"/>
      <c r="B121" s="622"/>
      <c r="C121" s="622"/>
      <c r="D121" s="611"/>
    </row>
    <row r="122" spans="1:4">
      <c r="A122" s="611"/>
      <c r="B122" s="622"/>
      <c r="C122" s="622"/>
      <c r="D122" s="611"/>
    </row>
    <row r="123" spans="1:4">
      <c r="A123" s="611"/>
      <c r="B123" s="622"/>
      <c r="C123" s="622"/>
      <c r="D123" s="611"/>
    </row>
    <row r="124" spans="1:4">
      <c r="A124" s="611"/>
      <c r="B124" s="622"/>
      <c r="C124" s="622"/>
      <c r="D124" s="611"/>
    </row>
    <row r="125" spans="1:4">
      <c r="A125" s="611"/>
      <c r="B125" s="622"/>
      <c r="C125" s="622"/>
      <c r="D125" s="611"/>
    </row>
    <row r="126" spans="1:4">
      <c r="A126" s="611"/>
      <c r="B126" s="622"/>
      <c r="C126" s="622"/>
      <c r="D126" s="611"/>
    </row>
    <row r="127" spans="1:4">
      <c r="A127" s="611"/>
      <c r="B127" s="622"/>
      <c r="C127" s="622"/>
      <c r="D127" s="611"/>
    </row>
    <row r="128" spans="1:4">
      <c r="A128" s="611"/>
      <c r="B128" s="622"/>
      <c r="C128" s="622"/>
      <c r="D128" s="611"/>
    </row>
    <row r="129" spans="1:4">
      <c r="A129" s="611"/>
      <c r="B129" s="622"/>
      <c r="C129" s="622"/>
      <c r="D129" s="611"/>
    </row>
    <row r="130" spans="1:4">
      <c r="A130" s="611"/>
      <c r="B130" s="622"/>
      <c r="C130" s="622"/>
      <c r="D130" s="611"/>
    </row>
    <row r="131" spans="1:4">
      <c r="A131" s="611"/>
      <c r="B131" s="622"/>
      <c r="C131" s="622"/>
      <c r="D131" s="611"/>
    </row>
    <row r="132" spans="1:4">
      <c r="A132" s="611"/>
      <c r="B132" s="622"/>
      <c r="C132" s="622"/>
      <c r="D132" s="611"/>
    </row>
    <row r="133" spans="1:4">
      <c r="A133" s="611"/>
      <c r="B133" s="622"/>
      <c r="C133" s="622"/>
      <c r="D133" s="611"/>
    </row>
    <row r="134" spans="1:4">
      <c r="A134" s="611"/>
      <c r="B134" s="622"/>
      <c r="C134" s="622"/>
      <c r="D134" s="611"/>
    </row>
    <row r="135" spans="1:4">
      <c r="A135" s="611"/>
      <c r="B135" s="622"/>
      <c r="C135" s="622"/>
      <c r="D135" s="611"/>
    </row>
    <row r="136" spans="1:4">
      <c r="A136" s="611"/>
      <c r="B136" s="622"/>
      <c r="C136" s="622"/>
      <c r="D136" s="611"/>
    </row>
    <row r="137" spans="1:4">
      <c r="A137" s="611"/>
      <c r="B137" s="622"/>
      <c r="C137" s="622"/>
      <c r="D137" s="611"/>
    </row>
    <row r="138" spans="1:4">
      <c r="A138" s="611"/>
      <c r="B138" s="622"/>
      <c r="C138" s="622"/>
      <c r="D138" s="611"/>
    </row>
    <row r="139" spans="1:4">
      <c r="A139" s="611"/>
      <c r="B139" s="622"/>
      <c r="C139" s="622"/>
      <c r="D139" s="611"/>
    </row>
    <row r="140" spans="1:4">
      <c r="A140" s="611"/>
      <c r="B140" s="622"/>
      <c r="C140" s="622"/>
      <c r="D140" s="611"/>
    </row>
    <row r="141" spans="1:4">
      <c r="A141" s="611"/>
      <c r="B141" s="622"/>
      <c r="C141" s="622"/>
      <c r="D141" s="611"/>
    </row>
    <row r="142" spans="1:4">
      <c r="A142" s="611"/>
      <c r="B142" s="622"/>
      <c r="C142" s="622"/>
      <c r="D142" s="611"/>
    </row>
    <row r="143" spans="1:4">
      <c r="A143" s="611"/>
      <c r="B143" s="622"/>
      <c r="C143" s="622"/>
      <c r="D143" s="611"/>
    </row>
    <row r="144" spans="1:4">
      <c r="A144" s="611"/>
      <c r="B144" s="622"/>
      <c r="C144" s="622"/>
      <c r="D144" s="611"/>
    </row>
    <row r="145" spans="1:4">
      <c r="A145" s="611"/>
      <c r="B145" s="622"/>
      <c r="C145" s="622"/>
      <c r="D145" s="611"/>
    </row>
    <row r="146" spans="1:4">
      <c r="A146" s="611"/>
      <c r="B146" s="622"/>
      <c r="C146" s="622"/>
      <c r="D146" s="611"/>
    </row>
    <row r="147" spans="1:4">
      <c r="A147" s="611"/>
      <c r="B147" s="622"/>
      <c r="C147" s="622"/>
      <c r="D147" s="611"/>
    </row>
    <row r="148" spans="1:4">
      <c r="A148" s="611"/>
      <c r="B148" s="622"/>
      <c r="C148" s="622"/>
      <c r="D148" s="611"/>
    </row>
    <row r="149" spans="1:4">
      <c r="A149" s="611"/>
      <c r="B149" s="622"/>
      <c r="C149" s="622"/>
      <c r="D149" s="611"/>
    </row>
    <row r="150" spans="1:4">
      <c r="A150" s="611"/>
      <c r="B150" s="622"/>
      <c r="C150" s="622"/>
      <c r="D150" s="611"/>
    </row>
    <row r="151" spans="1:4">
      <c r="A151" s="611"/>
      <c r="B151" s="622"/>
      <c r="C151" s="622"/>
      <c r="D151" s="611"/>
    </row>
    <row r="152" spans="1:4">
      <c r="A152" s="611"/>
      <c r="B152" s="622"/>
      <c r="C152" s="622"/>
      <c r="D152" s="611"/>
    </row>
    <row r="153" spans="1:4">
      <c r="A153" s="611"/>
      <c r="B153" s="622"/>
      <c r="C153" s="622"/>
      <c r="D153" s="611"/>
    </row>
    <row r="154" spans="1:4">
      <c r="A154" s="611"/>
      <c r="B154" s="622"/>
      <c r="C154" s="622"/>
      <c r="D154" s="611"/>
    </row>
    <row r="155" spans="1:4">
      <c r="A155" s="611"/>
      <c r="B155" s="622"/>
      <c r="C155" s="622"/>
      <c r="D155" s="611"/>
    </row>
    <row r="156" spans="1:4">
      <c r="A156" s="611"/>
      <c r="B156" s="622"/>
      <c r="C156" s="622"/>
      <c r="D156" s="611"/>
    </row>
    <row r="157" spans="1:4">
      <c r="A157" s="611"/>
      <c r="B157" s="622"/>
      <c r="C157" s="622"/>
      <c r="D157" s="611"/>
    </row>
    <row r="158" spans="1:4">
      <c r="A158" s="611"/>
      <c r="B158" s="622"/>
      <c r="C158" s="622"/>
      <c r="D158" s="611"/>
    </row>
    <row r="159" spans="1:4">
      <c r="A159" s="611"/>
      <c r="B159" s="622"/>
      <c r="C159" s="622"/>
      <c r="D159" s="611"/>
    </row>
    <row r="160" spans="1:4">
      <c r="A160" s="611"/>
      <c r="B160" s="622"/>
      <c r="C160" s="622"/>
      <c r="D160" s="611"/>
    </row>
    <row r="161" spans="1:4">
      <c r="A161" s="611"/>
      <c r="B161" s="622"/>
      <c r="C161" s="622"/>
      <c r="D161" s="611"/>
    </row>
    <row r="162" spans="1:4">
      <c r="A162" s="611"/>
      <c r="B162" s="622"/>
      <c r="C162" s="622"/>
      <c r="D162" s="611"/>
    </row>
    <row r="163" spans="1:4">
      <c r="A163" s="611"/>
      <c r="B163" s="622"/>
      <c r="C163" s="622"/>
      <c r="D163" s="611"/>
    </row>
    <row r="164" spans="1:4">
      <c r="A164" s="611"/>
      <c r="B164" s="622"/>
      <c r="C164" s="622"/>
      <c r="D164" s="611"/>
    </row>
    <row r="165" spans="1:4">
      <c r="A165" s="611"/>
      <c r="B165" s="622"/>
      <c r="C165" s="622"/>
      <c r="D165" s="611"/>
    </row>
    <row r="166" spans="1:4">
      <c r="A166" s="611"/>
      <c r="B166" s="622"/>
      <c r="C166" s="622"/>
      <c r="D166" s="611"/>
    </row>
    <row r="167" spans="1:4">
      <c r="A167" s="611"/>
      <c r="B167" s="622"/>
      <c r="C167" s="622"/>
      <c r="D167" s="611"/>
    </row>
    <row r="168" spans="1:4">
      <c r="A168" s="611"/>
      <c r="B168" s="622"/>
      <c r="C168" s="622"/>
      <c r="D168" s="611"/>
    </row>
    <row r="169" spans="1:4">
      <c r="A169" s="611"/>
      <c r="B169" s="622"/>
      <c r="C169" s="622"/>
      <c r="D169" s="611"/>
    </row>
    <row r="170" spans="1:4">
      <c r="A170" s="611"/>
      <c r="B170" s="622"/>
      <c r="C170" s="622"/>
      <c r="D170" s="611"/>
    </row>
    <row r="171" spans="1:4">
      <c r="A171" s="611"/>
      <c r="B171" s="622"/>
      <c r="C171" s="622"/>
      <c r="D171" s="611"/>
    </row>
    <row r="172" spans="1:4">
      <c r="A172" s="611"/>
      <c r="B172" s="622"/>
      <c r="C172" s="622"/>
      <c r="D172" s="611"/>
    </row>
    <row r="173" spans="1:4">
      <c r="A173" s="611"/>
      <c r="B173" s="622"/>
      <c r="C173" s="622"/>
      <c r="D173" s="611"/>
    </row>
    <row r="174" spans="1:4">
      <c r="A174" s="611"/>
      <c r="B174" s="622"/>
      <c r="C174" s="622"/>
      <c r="D174" s="611"/>
    </row>
    <row r="175" spans="1:4">
      <c r="A175" s="611"/>
      <c r="B175" s="622"/>
      <c r="C175" s="622"/>
      <c r="D175" s="611"/>
    </row>
    <row r="176" spans="1:4">
      <c r="A176" s="611"/>
      <c r="B176" s="622"/>
      <c r="C176" s="622"/>
      <c r="D176" s="611"/>
    </row>
    <row r="177" spans="1:4">
      <c r="A177" s="611"/>
      <c r="B177" s="622"/>
      <c r="C177" s="622"/>
      <c r="D177" s="611"/>
    </row>
    <row r="178" spans="1:4">
      <c r="A178" s="611"/>
      <c r="B178" s="622"/>
      <c r="C178" s="622"/>
      <c r="D178" s="611"/>
    </row>
    <row r="179" spans="1:4">
      <c r="A179" s="611"/>
      <c r="B179" s="622"/>
      <c r="C179" s="622"/>
      <c r="D179" s="611"/>
    </row>
    <row r="180" spans="1:4">
      <c r="A180" s="611"/>
      <c r="B180" s="622"/>
      <c r="C180" s="622"/>
      <c r="D180" s="611"/>
    </row>
    <row r="181" spans="1:4">
      <c r="A181" s="611"/>
      <c r="B181" s="622"/>
      <c r="C181" s="622"/>
      <c r="D181" s="611"/>
    </row>
    <row r="182" spans="1:4">
      <c r="A182" s="611"/>
      <c r="B182" s="622"/>
      <c r="C182" s="622"/>
      <c r="D182" s="611"/>
    </row>
    <row r="183" spans="1:4">
      <c r="A183" s="611"/>
      <c r="B183" s="622"/>
      <c r="C183" s="622"/>
      <c r="D183" s="611"/>
    </row>
    <row r="184" spans="1:4">
      <c r="A184" s="611"/>
      <c r="B184" s="622"/>
      <c r="C184" s="622"/>
      <c r="D184" s="611"/>
    </row>
    <row r="185" spans="1:4">
      <c r="A185" s="611"/>
      <c r="B185" s="622"/>
      <c r="C185" s="622"/>
      <c r="D185" s="611"/>
    </row>
    <row r="186" spans="1:4">
      <c r="A186" s="611"/>
      <c r="B186" s="622"/>
      <c r="C186" s="622"/>
      <c r="D186" s="611"/>
    </row>
    <row r="187" spans="1:4">
      <c r="A187" s="611"/>
      <c r="B187" s="622"/>
      <c r="C187" s="622"/>
      <c r="D187" s="611"/>
    </row>
    <row r="188" spans="1:4">
      <c r="A188" s="611"/>
      <c r="B188" s="622"/>
      <c r="C188" s="622"/>
      <c r="D188" s="611"/>
    </row>
    <row r="189" spans="1:4">
      <c r="A189" s="611"/>
      <c r="B189" s="622"/>
      <c r="C189" s="622"/>
      <c r="D189" s="611"/>
    </row>
    <row r="190" spans="1:4">
      <c r="A190" s="611"/>
      <c r="B190" s="622"/>
      <c r="C190" s="622"/>
      <c r="D190" s="611"/>
    </row>
    <row r="191" spans="1:4">
      <c r="A191" s="611"/>
      <c r="B191" s="622"/>
      <c r="C191" s="622"/>
      <c r="D191" s="611"/>
    </row>
    <row r="192" spans="1:4">
      <c r="A192" s="611"/>
      <c r="B192" s="622"/>
      <c r="C192" s="622"/>
      <c r="D192" s="611"/>
    </row>
    <row r="193" spans="1:4">
      <c r="A193" s="611"/>
      <c r="B193" s="622"/>
      <c r="C193" s="622"/>
      <c r="D193" s="611"/>
    </row>
    <row r="194" spans="1:4">
      <c r="A194" s="611"/>
      <c r="B194" s="622"/>
      <c r="C194" s="622"/>
      <c r="D194" s="611"/>
    </row>
    <row r="195" spans="1:4">
      <c r="A195" s="611"/>
      <c r="B195" s="622"/>
      <c r="C195" s="622"/>
      <c r="D195" s="611"/>
    </row>
    <row r="196" spans="1:4">
      <c r="A196" s="611"/>
      <c r="B196" s="622"/>
      <c r="C196" s="622"/>
      <c r="D196" s="611"/>
    </row>
    <row r="197" spans="1:4">
      <c r="A197" s="611"/>
      <c r="B197" s="622"/>
      <c r="C197" s="622"/>
      <c r="D197" s="611"/>
    </row>
    <row r="198" spans="1:4">
      <c r="A198" s="611"/>
      <c r="B198" s="622"/>
      <c r="C198" s="622"/>
      <c r="D198" s="611"/>
    </row>
    <row r="199" spans="1:4">
      <c r="A199" s="611"/>
      <c r="B199" s="622"/>
      <c r="C199" s="622"/>
      <c r="D199" s="611"/>
    </row>
    <row r="200" spans="1:4">
      <c r="A200" s="611"/>
      <c r="B200" s="622"/>
      <c r="C200" s="622"/>
      <c r="D200" s="611"/>
    </row>
    <row r="201" spans="1:4">
      <c r="A201" s="611"/>
      <c r="B201" s="622"/>
      <c r="C201" s="622"/>
      <c r="D201" s="611"/>
    </row>
    <row r="202" spans="1:4">
      <c r="A202" s="611"/>
      <c r="B202" s="622"/>
      <c r="C202" s="622"/>
      <c r="D202" s="611"/>
    </row>
    <row r="203" spans="1:4">
      <c r="A203" s="611"/>
      <c r="B203" s="622"/>
      <c r="C203" s="622"/>
      <c r="D203" s="611"/>
    </row>
    <row r="204" spans="1:4">
      <c r="A204" s="611"/>
      <c r="B204" s="622"/>
      <c r="C204" s="622"/>
      <c r="D204" s="611"/>
    </row>
    <row r="205" spans="1:4">
      <c r="A205" s="611"/>
      <c r="B205" s="622"/>
      <c r="C205" s="622"/>
      <c r="D205" s="611"/>
    </row>
    <row r="206" spans="1:4">
      <c r="A206" s="611"/>
      <c r="B206" s="622"/>
      <c r="C206" s="622"/>
      <c r="D206" s="611"/>
    </row>
    <row r="207" spans="1:4">
      <c r="A207" s="611"/>
      <c r="B207" s="622"/>
      <c r="C207" s="622"/>
      <c r="D207" s="611"/>
    </row>
    <row r="208" spans="1:4">
      <c r="A208" s="611"/>
      <c r="B208" s="622"/>
      <c r="C208" s="622"/>
      <c r="D208" s="611"/>
    </row>
    <row r="209" spans="1:4">
      <c r="A209" s="611"/>
      <c r="B209" s="622"/>
      <c r="C209" s="622"/>
      <c r="D209" s="611"/>
    </row>
    <row r="210" spans="1:4">
      <c r="A210" s="611"/>
      <c r="B210" s="622"/>
      <c r="C210" s="622"/>
      <c r="D210" s="611"/>
    </row>
    <row r="211" spans="1:4">
      <c r="A211" s="611"/>
      <c r="B211" s="622"/>
      <c r="C211" s="622"/>
      <c r="D211" s="611"/>
    </row>
    <row r="212" spans="1:4">
      <c r="A212" s="611"/>
      <c r="B212" s="622"/>
      <c r="C212" s="622"/>
      <c r="D212" s="611"/>
    </row>
    <row r="213" spans="1:4">
      <c r="A213" s="611"/>
      <c r="B213" s="622"/>
      <c r="C213" s="622"/>
      <c r="D213" s="611"/>
    </row>
    <row r="214" spans="1:4">
      <c r="A214" s="611"/>
      <c r="B214" s="622"/>
      <c r="C214" s="622"/>
      <c r="D214" s="611"/>
    </row>
    <row r="215" spans="1:4">
      <c r="A215" s="611"/>
      <c r="B215" s="622"/>
      <c r="C215" s="622"/>
      <c r="D215" s="611"/>
    </row>
    <row r="216" spans="1:4">
      <c r="A216" s="611"/>
      <c r="B216" s="622"/>
      <c r="C216" s="622"/>
      <c r="D216" s="611"/>
    </row>
    <row r="217" spans="1:4">
      <c r="A217" s="611"/>
      <c r="B217" s="622"/>
      <c r="C217" s="622"/>
      <c r="D217" s="611"/>
    </row>
    <row r="218" spans="1:4">
      <c r="A218" s="611"/>
      <c r="B218" s="622"/>
      <c r="C218" s="622"/>
      <c r="D218" s="611"/>
    </row>
    <row r="219" spans="1:4">
      <c r="A219" s="611"/>
      <c r="B219" s="622"/>
      <c r="C219" s="622"/>
      <c r="D219" s="611"/>
    </row>
    <row r="220" spans="1:4">
      <c r="A220" s="611"/>
      <c r="B220" s="622"/>
      <c r="C220" s="622"/>
      <c r="D220" s="611"/>
    </row>
    <row r="221" spans="1:4">
      <c r="A221" s="611"/>
      <c r="B221" s="622"/>
      <c r="C221" s="622"/>
      <c r="D221" s="611"/>
    </row>
    <row r="222" spans="1:4">
      <c r="A222" s="611"/>
      <c r="B222" s="622"/>
      <c r="C222" s="622"/>
      <c r="D222" s="611"/>
    </row>
    <row r="223" spans="1:4">
      <c r="A223" s="611"/>
      <c r="B223" s="622"/>
      <c r="C223" s="622"/>
      <c r="D223" s="611"/>
    </row>
    <row r="224" spans="1:4">
      <c r="A224" s="611"/>
      <c r="B224" s="622"/>
      <c r="C224" s="622"/>
      <c r="D224" s="611"/>
    </row>
    <row r="225" spans="1:4">
      <c r="A225" s="611"/>
      <c r="B225" s="622"/>
      <c r="C225" s="622"/>
      <c r="D225" s="611"/>
    </row>
    <row r="226" spans="1:4">
      <c r="A226" s="611"/>
      <c r="B226" s="622"/>
      <c r="C226" s="622"/>
      <c r="D226" s="611"/>
    </row>
    <row r="227" spans="1:4">
      <c r="A227" s="611"/>
      <c r="B227" s="622"/>
      <c r="C227" s="622"/>
      <c r="D227" s="611"/>
    </row>
    <row r="228" spans="1:4">
      <c r="A228" s="611"/>
      <c r="B228" s="622"/>
      <c r="C228" s="622"/>
      <c r="D228" s="611"/>
    </row>
    <row r="229" spans="1:4">
      <c r="A229" s="611"/>
      <c r="B229" s="622"/>
      <c r="C229" s="622"/>
      <c r="D229" s="611"/>
    </row>
    <row r="230" spans="1:4">
      <c r="A230" s="611"/>
      <c r="B230" s="622"/>
      <c r="C230" s="622"/>
      <c r="D230" s="611"/>
    </row>
    <row r="231" spans="1:4">
      <c r="A231" s="611"/>
      <c r="B231" s="622"/>
      <c r="C231" s="622"/>
      <c r="D231" s="611"/>
    </row>
    <row r="232" spans="1:4">
      <c r="A232" s="611"/>
      <c r="B232" s="622"/>
      <c r="C232" s="622"/>
      <c r="D232" s="611"/>
    </row>
    <row r="233" spans="1:4">
      <c r="A233" s="611"/>
      <c r="B233" s="622"/>
      <c r="C233" s="622"/>
      <c r="D233" s="611"/>
    </row>
    <row r="234" spans="1:4">
      <c r="A234" s="611"/>
      <c r="B234" s="622"/>
      <c r="C234" s="622"/>
      <c r="D234" s="611"/>
    </row>
    <row r="235" spans="1:4">
      <c r="A235" s="611"/>
      <c r="B235" s="622"/>
      <c r="C235" s="622"/>
      <c r="D235" s="611"/>
    </row>
    <row r="236" spans="1:4">
      <c r="A236" s="611"/>
      <c r="B236" s="622"/>
      <c r="C236" s="622"/>
      <c r="D236" s="611"/>
    </row>
    <row r="237" spans="1:4">
      <c r="A237" s="611"/>
      <c r="B237" s="622"/>
      <c r="C237" s="622"/>
      <c r="D237" s="611"/>
    </row>
    <row r="238" spans="1:4">
      <c r="A238" s="611"/>
      <c r="B238" s="622"/>
      <c r="C238" s="622"/>
      <c r="D238" s="611"/>
    </row>
    <row r="239" spans="1:4">
      <c r="A239" s="611"/>
      <c r="B239" s="622"/>
      <c r="C239" s="622"/>
      <c r="D239" s="611"/>
    </row>
    <row r="240" spans="1:4">
      <c r="A240" s="611"/>
      <c r="B240" s="622"/>
      <c r="C240" s="622"/>
      <c r="D240" s="611"/>
    </row>
    <row r="241" spans="1:4">
      <c r="A241" s="611"/>
      <c r="B241" s="622"/>
      <c r="C241" s="622"/>
      <c r="D241" s="611"/>
    </row>
    <row r="242" spans="1:4">
      <c r="A242" s="611"/>
      <c r="B242" s="622"/>
      <c r="C242" s="622"/>
      <c r="D242" s="611"/>
    </row>
    <row r="243" spans="1:4">
      <c r="A243" s="611"/>
      <c r="B243" s="622"/>
      <c r="C243" s="622"/>
      <c r="D243" s="611"/>
    </row>
    <row r="244" spans="1:4">
      <c r="A244" s="611"/>
      <c r="B244" s="622"/>
      <c r="C244" s="622"/>
      <c r="D244" s="611"/>
    </row>
    <row r="245" spans="1:4">
      <c r="A245" s="611"/>
      <c r="B245" s="622"/>
      <c r="C245" s="622"/>
      <c r="D245" s="611"/>
    </row>
    <row r="246" spans="1:4">
      <c r="A246" s="611"/>
      <c r="B246" s="622"/>
      <c r="C246" s="622"/>
      <c r="D246" s="611"/>
    </row>
    <row r="247" spans="1:4">
      <c r="A247" s="611"/>
      <c r="B247" s="622"/>
      <c r="C247" s="622"/>
      <c r="D247" s="611"/>
    </row>
    <row r="248" spans="1:4">
      <c r="A248" s="611"/>
      <c r="B248" s="622"/>
      <c r="C248" s="622"/>
      <c r="D248" s="611"/>
    </row>
    <row r="249" spans="1:4">
      <c r="A249" s="611"/>
      <c r="B249" s="622"/>
      <c r="C249" s="622"/>
      <c r="D249" s="611"/>
    </row>
    <row r="250" spans="1:4">
      <c r="A250" s="611"/>
      <c r="B250" s="622"/>
      <c r="C250" s="622"/>
      <c r="D250" s="611"/>
    </row>
    <row r="251" spans="1:4">
      <c r="A251" s="611"/>
      <c r="B251" s="622"/>
      <c r="C251" s="622"/>
      <c r="D251" s="611"/>
    </row>
    <row r="252" spans="1:4">
      <c r="A252" s="611"/>
      <c r="B252" s="622"/>
      <c r="C252" s="622"/>
      <c r="D252" s="611"/>
    </row>
    <row r="253" spans="1:4">
      <c r="A253" s="611"/>
      <c r="B253" s="622"/>
      <c r="C253" s="622"/>
      <c r="D253" s="611"/>
    </row>
    <row r="254" spans="1:4">
      <c r="A254" s="611"/>
      <c r="B254" s="622"/>
      <c r="C254" s="622"/>
      <c r="D254" s="611"/>
    </row>
    <row r="255" spans="1:4">
      <c r="A255" s="611"/>
      <c r="B255" s="622"/>
      <c r="C255" s="622"/>
      <c r="D255" s="611"/>
    </row>
    <row r="256" spans="1:4">
      <c r="A256" s="611"/>
      <c r="B256" s="622"/>
      <c r="C256" s="622"/>
      <c r="D256" s="611"/>
    </row>
    <row r="257" spans="1:4">
      <c r="A257" s="611"/>
      <c r="B257" s="622"/>
      <c r="C257" s="622"/>
      <c r="D257" s="611"/>
    </row>
    <row r="258" spans="1:4">
      <c r="A258" s="611"/>
      <c r="B258" s="622"/>
      <c r="C258" s="622"/>
      <c r="D258" s="611"/>
    </row>
    <row r="259" spans="1:4">
      <c r="A259" s="611"/>
      <c r="B259" s="622"/>
      <c r="C259" s="622"/>
      <c r="D259" s="611"/>
    </row>
    <row r="260" spans="1:4">
      <c r="A260" s="611"/>
      <c r="B260" s="622"/>
      <c r="C260" s="622"/>
      <c r="D260" s="611"/>
    </row>
    <row r="261" spans="1:4">
      <c r="A261" s="611"/>
      <c r="B261" s="622"/>
      <c r="C261" s="622"/>
      <c r="D261" s="611"/>
    </row>
    <row r="262" spans="1:4">
      <c r="A262" s="611"/>
      <c r="B262" s="622"/>
      <c r="C262" s="622"/>
      <c r="D262" s="611"/>
    </row>
    <row r="263" spans="1:4">
      <c r="A263" s="611"/>
      <c r="B263" s="622"/>
      <c r="C263" s="622"/>
      <c r="D263" s="611"/>
    </row>
    <row r="264" spans="1:4">
      <c r="A264" s="611"/>
      <c r="B264" s="622"/>
      <c r="C264" s="622"/>
      <c r="D264" s="611"/>
    </row>
    <row r="265" spans="1:4">
      <c r="A265" s="611"/>
      <c r="B265" s="622"/>
      <c r="C265" s="622"/>
      <c r="D265" s="611"/>
    </row>
    <row r="266" spans="1:4">
      <c r="A266" s="611"/>
      <c r="B266" s="622"/>
      <c r="C266" s="622"/>
      <c r="D266" s="611"/>
    </row>
    <row r="267" spans="1:4">
      <c r="A267" s="611"/>
      <c r="B267" s="622"/>
      <c r="C267" s="622"/>
      <c r="D267" s="611"/>
    </row>
    <row r="268" spans="1:4">
      <c r="A268" s="611"/>
      <c r="B268" s="622"/>
      <c r="C268" s="622"/>
      <c r="D268" s="611"/>
    </row>
    <row r="269" spans="1:4">
      <c r="A269" s="611"/>
      <c r="B269" s="622"/>
      <c r="C269" s="622"/>
      <c r="D269" s="611"/>
    </row>
    <row r="270" spans="1:4">
      <c r="A270" s="611"/>
      <c r="B270" s="622"/>
      <c r="C270" s="622"/>
      <c r="D270" s="611"/>
    </row>
    <row r="271" spans="1:4">
      <c r="A271" s="611"/>
      <c r="B271" s="622"/>
      <c r="C271" s="622"/>
      <c r="D271" s="611"/>
    </row>
    <row r="272" spans="1:4">
      <c r="A272" s="611"/>
      <c r="B272" s="622"/>
      <c r="C272" s="622"/>
      <c r="D272" s="611"/>
    </row>
    <row r="273" spans="1:4">
      <c r="A273" s="611"/>
      <c r="B273" s="622"/>
      <c r="C273" s="622"/>
      <c r="D273" s="611"/>
    </row>
    <row r="274" spans="1:4">
      <c r="A274" s="611"/>
      <c r="B274" s="622"/>
      <c r="C274" s="622"/>
      <c r="D274" s="611"/>
    </row>
    <row r="275" spans="1:4">
      <c r="A275" s="611"/>
      <c r="B275" s="622"/>
      <c r="C275" s="622"/>
      <c r="D275" s="611"/>
    </row>
    <row r="276" spans="1:4">
      <c r="A276" s="611"/>
      <c r="B276" s="622"/>
      <c r="C276" s="622"/>
      <c r="D276" s="611"/>
    </row>
    <row r="277" spans="1:4">
      <c r="A277" s="611"/>
      <c r="B277" s="622"/>
      <c r="C277" s="622"/>
      <c r="D277" s="611"/>
    </row>
    <row r="278" spans="1:4">
      <c r="A278" s="611"/>
      <c r="B278" s="622"/>
      <c r="C278" s="622"/>
      <c r="D278" s="611"/>
    </row>
    <row r="279" spans="1:4">
      <c r="A279" s="611"/>
      <c r="B279" s="622"/>
      <c r="C279" s="622"/>
      <c r="D279" s="611"/>
    </row>
    <row r="280" spans="1:4">
      <c r="A280" s="611"/>
      <c r="B280" s="622"/>
      <c r="C280" s="622"/>
      <c r="D280" s="611"/>
    </row>
    <row r="281" spans="1:4">
      <c r="A281" s="611"/>
      <c r="B281" s="622"/>
      <c r="C281" s="622"/>
      <c r="D281" s="611"/>
    </row>
    <row r="282" spans="1:4">
      <c r="A282" s="611"/>
      <c r="B282" s="622"/>
      <c r="C282" s="622"/>
      <c r="D282" s="611"/>
    </row>
    <row r="283" spans="1:4">
      <c r="A283" s="611"/>
      <c r="B283" s="622"/>
      <c r="C283" s="622"/>
      <c r="D283" s="611"/>
    </row>
    <row r="284" spans="1:4">
      <c r="A284" s="611"/>
      <c r="B284" s="622"/>
      <c r="C284" s="622"/>
      <c r="D284" s="611"/>
    </row>
    <row r="285" spans="1:4">
      <c r="A285" s="611"/>
      <c r="B285" s="622"/>
      <c r="C285" s="622"/>
      <c r="D285" s="611"/>
    </row>
    <row r="286" spans="1:4">
      <c r="A286" s="611"/>
      <c r="B286" s="622"/>
      <c r="C286" s="622"/>
      <c r="D286" s="611"/>
    </row>
    <row r="287" spans="1:4">
      <c r="A287" s="611"/>
      <c r="B287" s="622"/>
      <c r="C287" s="622"/>
      <c r="D287" s="611"/>
    </row>
    <row r="288" spans="1:4">
      <c r="A288" s="611"/>
      <c r="B288" s="622"/>
      <c r="C288" s="622"/>
      <c r="D288" s="611"/>
    </row>
    <row r="289" spans="1:4">
      <c r="A289" s="611"/>
      <c r="B289" s="622"/>
      <c r="C289" s="622"/>
      <c r="D289" s="611"/>
    </row>
    <row r="290" spans="1:4">
      <c r="A290" s="611"/>
      <c r="B290" s="622"/>
      <c r="C290" s="622"/>
      <c r="D290" s="611"/>
    </row>
    <row r="291" spans="1:4">
      <c r="A291" s="611"/>
      <c r="B291" s="622"/>
      <c r="C291" s="622"/>
      <c r="D291" s="611"/>
    </row>
    <row r="292" spans="1:4">
      <c r="A292" s="611"/>
      <c r="B292" s="622"/>
      <c r="C292" s="622"/>
      <c r="D292" s="611"/>
    </row>
    <row r="293" spans="1:4">
      <c r="A293" s="611"/>
      <c r="B293" s="622"/>
      <c r="C293" s="622"/>
      <c r="D293" s="611"/>
    </row>
    <row r="294" spans="1:4">
      <c r="A294" s="611"/>
      <c r="B294" s="622"/>
      <c r="C294" s="622"/>
      <c r="D294" s="611"/>
    </row>
    <row r="295" spans="1:4">
      <c r="A295" s="611"/>
      <c r="B295" s="622"/>
      <c r="C295" s="622"/>
      <c r="D295" s="611"/>
    </row>
    <row r="296" spans="1:4">
      <c r="A296" s="611"/>
      <c r="B296" s="622"/>
      <c r="C296" s="622"/>
      <c r="D296" s="611"/>
    </row>
    <row r="297" spans="1:4">
      <c r="A297" s="611"/>
      <c r="B297" s="622"/>
      <c r="C297" s="622"/>
      <c r="D297" s="611"/>
    </row>
    <row r="298" spans="1:4">
      <c r="A298" s="611"/>
      <c r="B298" s="622"/>
      <c r="C298" s="622"/>
      <c r="D298" s="611"/>
    </row>
    <row r="299" spans="1:4">
      <c r="A299" s="611"/>
      <c r="B299" s="622"/>
      <c r="C299" s="622"/>
      <c r="D299" s="611"/>
    </row>
    <row r="300" spans="1:4">
      <c r="A300" s="611"/>
      <c r="B300" s="622"/>
      <c r="C300" s="622"/>
      <c r="D300" s="611"/>
    </row>
    <row r="301" spans="1:4">
      <c r="A301" s="611"/>
      <c r="B301" s="622"/>
      <c r="C301" s="622"/>
      <c r="D301" s="611"/>
    </row>
    <row r="302" spans="1:4">
      <c r="A302" s="611"/>
      <c r="B302" s="622"/>
      <c r="C302" s="622"/>
      <c r="D302" s="611"/>
    </row>
    <row r="303" spans="1:4">
      <c r="A303" s="611"/>
      <c r="B303" s="622"/>
      <c r="C303" s="622"/>
      <c r="D303" s="611"/>
    </row>
    <row r="304" spans="1:4">
      <c r="A304" s="611"/>
      <c r="B304" s="622"/>
      <c r="C304" s="622"/>
      <c r="D304" s="611"/>
    </row>
    <row r="305" spans="1:4">
      <c r="A305" s="611"/>
      <c r="B305" s="622"/>
      <c r="C305" s="622"/>
      <c r="D305" s="611"/>
    </row>
    <row r="306" spans="1:4">
      <c r="A306" s="611"/>
      <c r="B306" s="622"/>
      <c r="C306" s="622"/>
      <c r="D306" s="611"/>
    </row>
    <row r="307" spans="1:4">
      <c r="A307" s="611"/>
      <c r="B307" s="622"/>
      <c r="C307" s="622"/>
      <c r="D307" s="611"/>
    </row>
    <row r="308" spans="1:4">
      <c r="A308" s="611"/>
      <c r="B308" s="622"/>
      <c r="C308" s="622"/>
      <c r="D308" s="611"/>
    </row>
    <row r="309" spans="1:4">
      <c r="A309" s="611"/>
      <c r="B309" s="622"/>
      <c r="C309" s="622"/>
      <c r="D309" s="611"/>
    </row>
    <row r="310" spans="1:4">
      <c r="A310" s="611"/>
      <c r="B310" s="622"/>
      <c r="C310" s="622"/>
      <c r="D310" s="611"/>
    </row>
    <row r="311" spans="1:4">
      <c r="A311" s="611"/>
      <c r="B311" s="622"/>
      <c r="C311" s="622"/>
      <c r="D311" s="611"/>
    </row>
    <row r="312" spans="1:4">
      <c r="A312" s="611"/>
      <c r="B312" s="622"/>
      <c r="C312" s="622"/>
      <c r="D312" s="611"/>
    </row>
    <row r="313" spans="1:4">
      <c r="A313" s="611"/>
      <c r="B313" s="622"/>
      <c r="C313" s="622"/>
      <c r="D313" s="611"/>
    </row>
    <row r="314" spans="1:4">
      <c r="A314" s="611"/>
      <c r="B314" s="622"/>
      <c r="C314" s="622"/>
      <c r="D314" s="611"/>
    </row>
    <row r="315" spans="1:4">
      <c r="A315" s="611"/>
      <c r="B315" s="622"/>
      <c r="C315" s="622"/>
      <c r="D315" s="611"/>
    </row>
    <row r="316" spans="1:4">
      <c r="A316" s="611"/>
      <c r="B316" s="622"/>
      <c r="C316" s="622"/>
      <c r="D316" s="611"/>
    </row>
    <row r="317" spans="1:4">
      <c r="A317" s="611"/>
      <c r="B317" s="622"/>
      <c r="C317" s="622"/>
      <c r="D317" s="611"/>
    </row>
    <row r="318" spans="1:4">
      <c r="A318" s="611"/>
      <c r="B318" s="622"/>
      <c r="C318" s="622"/>
      <c r="D318" s="611"/>
    </row>
    <row r="319" spans="1:4">
      <c r="A319" s="611"/>
      <c r="B319" s="622"/>
      <c r="C319" s="622"/>
      <c r="D319" s="611"/>
    </row>
    <row r="320" spans="1:4">
      <c r="A320" s="611"/>
      <c r="B320" s="622"/>
      <c r="C320" s="622"/>
      <c r="D320" s="611"/>
    </row>
    <row r="321" spans="1:4">
      <c r="A321" s="611"/>
      <c r="B321" s="622"/>
      <c r="C321" s="622"/>
      <c r="D321" s="611"/>
    </row>
    <row r="322" spans="1:4">
      <c r="A322" s="611"/>
      <c r="B322" s="622"/>
      <c r="C322" s="622"/>
      <c r="D322" s="611"/>
    </row>
    <row r="323" spans="1:4">
      <c r="A323" s="611"/>
      <c r="B323" s="622"/>
      <c r="C323" s="622"/>
      <c r="D323" s="611"/>
    </row>
    <row r="324" spans="1:4">
      <c r="A324" s="611"/>
      <c r="B324" s="622"/>
      <c r="C324" s="622"/>
      <c r="D324" s="611"/>
    </row>
    <row r="325" spans="1:4">
      <c r="A325" s="611"/>
      <c r="B325" s="622"/>
      <c r="C325" s="622"/>
      <c r="D325" s="611"/>
    </row>
    <row r="326" spans="1:4">
      <c r="A326" s="611"/>
      <c r="B326" s="622"/>
      <c r="C326" s="622"/>
      <c r="D326" s="611"/>
    </row>
    <row r="327" spans="1:4">
      <c r="A327" s="611"/>
      <c r="B327" s="622"/>
      <c r="C327" s="622"/>
      <c r="D327" s="611"/>
    </row>
    <row r="328" spans="1:4">
      <c r="A328" s="611"/>
      <c r="B328" s="622"/>
      <c r="C328" s="622"/>
      <c r="D328" s="611"/>
    </row>
    <row r="329" spans="1:4">
      <c r="A329" s="611"/>
      <c r="B329" s="622"/>
      <c r="C329" s="622"/>
      <c r="D329" s="611"/>
    </row>
    <row r="330" spans="1:4">
      <c r="A330" s="611"/>
      <c r="B330" s="622"/>
      <c r="C330" s="622"/>
      <c r="D330" s="611"/>
    </row>
    <row r="331" spans="1:4">
      <c r="A331" s="611"/>
      <c r="B331" s="622"/>
      <c r="C331" s="622"/>
      <c r="D331" s="611"/>
    </row>
    <row r="332" spans="1:4">
      <c r="A332" s="611"/>
      <c r="B332" s="622"/>
      <c r="C332" s="622"/>
      <c r="D332" s="611"/>
    </row>
    <row r="333" spans="1:4">
      <c r="A333" s="611"/>
      <c r="B333" s="622"/>
      <c r="C333" s="622"/>
      <c r="D333" s="611"/>
    </row>
    <row r="334" spans="1:4">
      <c r="A334" s="611"/>
      <c r="B334" s="622"/>
      <c r="C334" s="622"/>
      <c r="D334" s="611"/>
    </row>
    <row r="335" spans="1:4">
      <c r="A335" s="611"/>
      <c r="B335" s="622"/>
      <c r="C335" s="622"/>
      <c r="D335" s="611"/>
    </row>
    <row r="336" spans="1:4">
      <c r="A336" s="611"/>
      <c r="B336" s="622"/>
      <c r="C336" s="622"/>
      <c r="D336" s="611"/>
    </row>
    <row r="337" spans="1:4">
      <c r="A337" s="611"/>
      <c r="B337" s="622"/>
      <c r="C337" s="622"/>
      <c r="D337" s="611"/>
    </row>
    <row r="338" spans="1:4">
      <c r="A338" s="611"/>
      <c r="B338" s="622"/>
      <c r="C338" s="622"/>
      <c r="D338" s="611"/>
    </row>
    <row r="339" spans="1:4">
      <c r="A339" s="611"/>
      <c r="B339" s="622"/>
      <c r="C339" s="622"/>
      <c r="D339" s="611"/>
    </row>
    <row r="340" spans="1:4">
      <c r="A340" s="611"/>
      <c r="B340" s="622"/>
      <c r="C340" s="622"/>
      <c r="D340" s="611"/>
    </row>
    <row r="341" spans="1:4">
      <c r="A341" s="611"/>
      <c r="B341" s="622"/>
      <c r="C341" s="622"/>
      <c r="D341" s="611"/>
    </row>
    <row r="342" spans="1:4">
      <c r="A342" s="611"/>
      <c r="B342" s="622"/>
      <c r="C342" s="622"/>
      <c r="D342" s="611"/>
    </row>
    <row r="343" spans="1:4">
      <c r="A343" s="611"/>
      <c r="B343" s="622"/>
      <c r="C343" s="622"/>
      <c r="D343" s="611"/>
    </row>
    <row r="344" spans="1:4">
      <c r="A344" s="611"/>
      <c r="B344" s="622"/>
      <c r="C344" s="622"/>
      <c r="D344" s="611"/>
    </row>
    <row r="345" spans="1:4">
      <c r="A345" s="611"/>
      <c r="B345" s="622"/>
      <c r="C345" s="622"/>
      <c r="D345" s="611"/>
    </row>
    <row r="346" spans="1:4">
      <c r="A346" s="611"/>
      <c r="B346" s="622"/>
      <c r="C346" s="622"/>
      <c r="D346" s="611"/>
    </row>
    <row r="347" spans="1:4">
      <c r="A347" s="611"/>
      <c r="B347" s="622"/>
      <c r="C347" s="622"/>
      <c r="D347" s="611"/>
    </row>
    <row r="348" spans="1:4">
      <c r="A348" s="611"/>
      <c r="B348" s="622"/>
      <c r="C348" s="622"/>
      <c r="D348" s="611"/>
    </row>
    <row r="349" spans="1:4">
      <c r="A349" s="611"/>
      <c r="B349" s="622"/>
      <c r="C349" s="622"/>
      <c r="D349" s="611"/>
    </row>
    <row r="350" spans="1:4">
      <c r="A350" s="611"/>
      <c r="B350" s="622"/>
      <c r="C350" s="622"/>
      <c r="D350" s="611"/>
    </row>
    <row r="351" spans="1:4">
      <c r="A351" s="611"/>
      <c r="B351" s="622"/>
      <c r="C351" s="622"/>
      <c r="D351" s="611"/>
    </row>
    <row r="352" spans="1:4">
      <c r="A352" s="611"/>
      <c r="B352" s="622"/>
      <c r="C352" s="622"/>
      <c r="D352" s="611"/>
    </row>
    <row r="353" spans="1:4">
      <c r="A353" s="611"/>
      <c r="B353" s="622"/>
      <c r="C353" s="622"/>
      <c r="D353" s="611"/>
    </row>
    <row r="354" spans="1:4">
      <c r="A354" s="611"/>
      <c r="B354" s="622"/>
      <c r="C354" s="622"/>
      <c r="D354" s="611"/>
    </row>
    <row r="355" spans="1:4">
      <c r="A355" s="611"/>
      <c r="B355" s="622"/>
      <c r="C355" s="622"/>
      <c r="D355" s="611"/>
    </row>
    <row r="356" spans="1:4">
      <c r="A356" s="611"/>
      <c r="B356" s="622"/>
      <c r="C356" s="622"/>
      <c r="D356" s="611"/>
    </row>
    <row r="357" spans="1:4">
      <c r="A357" s="611"/>
      <c r="B357" s="622"/>
      <c r="C357" s="622"/>
      <c r="D357" s="611"/>
    </row>
    <row r="358" spans="1:4">
      <c r="A358" s="611"/>
      <c r="B358" s="622"/>
      <c r="C358" s="622"/>
      <c r="D358" s="611"/>
    </row>
    <row r="359" spans="1:4">
      <c r="A359" s="611"/>
      <c r="B359" s="622"/>
      <c r="C359" s="622"/>
      <c r="D359" s="611"/>
    </row>
    <row r="360" spans="1:4">
      <c r="A360" s="611"/>
      <c r="B360" s="622"/>
      <c r="C360" s="622"/>
      <c r="D360" s="611"/>
    </row>
    <row r="361" spans="1:4">
      <c r="A361" s="611"/>
      <c r="B361" s="622"/>
      <c r="C361" s="622"/>
      <c r="D361" s="611"/>
    </row>
    <row r="362" spans="1:4">
      <c r="A362" s="611"/>
      <c r="B362" s="622"/>
      <c r="C362" s="622"/>
      <c r="D362" s="611"/>
    </row>
    <row r="363" spans="1:4">
      <c r="A363" s="611"/>
      <c r="B363" s="622"/>
      <c r="C363" s="622"/>
      <c r="D363" s="611"/>
    </row>
    <row r="364" spans="1:4">
      <c r="A364" s="611"/>
      <c r="B364" s="622"/>
      <c r="C364" s="622"/>
      <c r="D364" s="611"/>
    </row>
    <row r="365" spans="1:4">
      <c r="A365" s="611"/>
      <c r="B365" s="622"/>
      <c r="C365" s="622"/>
      <c r="D365" s="611"/>
    </row>
    <row r="366" spans="1:4">
      <c r="A366" s="611"/>
      <c r="B366" s="622"/>
      <c r="C366" s="622"/>
      <c r="D366" s="611"/>
    </row>
    <row r="367" spans="1:4">
      <c r="A367" s="611"/>
      <c r="B367" s="622"/>
      <c r="C367" s="622"/>
      <c r="D367" s="611"/>
    </row>
    <row r="368" spans="1:4">
      <c r="A368" s="611"/>
      <c r="B368" s="622"/>
      <c r="C368" s="622"/>
      <c r="D368" s="611"/>
    </row>
    <row r="369" spans="1:4">
      <c r="A369" s="611"/>
      <c r="B369" s="622"/>
      <c r="C369" s="622"/>
      <c r="D369" s="611"/>
    </row>
    <row r="370" spans="1:4">
      <c r="A370" s="611"/>
      <c r="B370" s="622"/>
      <c r="C370" s="622"/>
      <c r="D370" s="611"/>
    </row>
    <row r="371" spans="1:4">
      <c r="A371" s="611"/>
      <c r="B371" s="622"/>
      <c r="C371" s="622"/>
      <c r="D371" s="611"/>
    </row>
    <row r="372" spans="1:4">
      <c r="A372" s="611"/>
      <c r="B372" s="622"/>
      <c r="C372" s="622"/>
      <c r="D372" s="611"/>
    </row>
    <row r="373" spans="1:4">
      <c r="A373" s="611"/>
      <c r="B373" s="622"/>
      <c r="C373" s="622"/>
      <c r="D373" s="611"/>
    </row>
    <row r="374" spans="1:4">
      <c r="A374" s="611"/>
      <c r="B374" s="622"/>
      <c r="C374" s="622"/>
      <c r="D374" s="611"/>
    </row>
    <row r="375" spans="1:4">
      <c r="A375" s="611"/>
      <c r="B375" s="622"/>
      <c r="C375" s="622"/>
      <c r="D375" s="611"/>
    </row>
    <row r="376" spans="1:4">
      <c r="A376" s="611"/>
      <c r="B376" s="622"/>
      <c r="C376" s="622"/>
      <c r="D376" s="611"/>
    </row>
    <row r="377" spans="1:4">
      <c r="A377" s="611"/>
      <c r="B377" s="622"/>
      <c r="C377" s="622"/>
      <c r="D377" s="611"/>
    </row>
    <row r="378" spans="1:4">
      <c r="A378" s="611"/>
      <c r="B378" s="622"/>
      <c r="C378" s="622"/>
      <c r="D378" s="611"/>
    </row>
    <row r="379" spans="1:4">
      <c r="A379" s="611"/>
      <c r="B379" s="622"/>
      <c r="C379" s="622"/>
      <c r="D379" s="611"/>
    </row>
    <row r="380" spans="1:4">
      <c r="A380" s="611"/>
      <c r="B380" s="622"/>
      <c r="C380" s="622"/>
      <c r="D380" s="611"/>
    </row>
    <row r="381" spans="1:4">
      <c r="A381" s="611"/>
      <c r="B381" s="622"/>
      <c r="C381" s="622"/>
      <c r="D381" s="611"/>
    </row>
    <row r="382" spans="1:4">
      <c r="A382" s="611"/>
      <c r="B382" s="622"/>
      <c r="C382" s="622"/>
      <c r="D382" s="611"/>
    </row>
    <row r="383" spans="1:4">
      <c r="A383" s="611"/>
      <c r="B383" s="622"/>
      <c r="C383" s="622"/>
      <c r="D383" s="611"/>
    </row>
    <row r="384" spans="1:4">
      <c r="A384" s="611"/>
      <c r="B384" s="622"/>
      <c r="C384" s="622"/>
      <c r="D384" s="611"/>
    </row>
    <row r="385" spans="1:4">
      <c r="A385" s="611"/>
      <c r="B385" s="622"/>
      <c r="C385" s="622"/>
      <c r="D385" s="611"/>
    </row>
    <row r="386" spans="1:4">
      <c r="A386" s="611"/>
      <c r="B386" s="622"/>
      <c r="C386" s="622"/>
      <c r="D386" s="611"/>
    </row>
    <row r="387" spans="1:4">
      <c r="A387" s="611"/>
      <c r="B387" s="622"/>
      <c r="C387" s="622"/>
      <c r="D387" s="611"/>
    </row>
    <row r="388" spans="1:4">
      <c r="A388" s="611"/>
      <c r="B388" s="622"/>
      <c r="C388" s="622"/>
      <c r="D388" s="611"/>
    </row>
    <row r="389" spans="1:4">
      <c r="A389" s="611"/>
      <c r="B389" s="622"/>
      <c r="C389" s="622"/>
      <c r="D389" s="611"/>
    </row>
    <row r="390" spans="1:4">
      <c r="A390" s="611"/>
      <c r="B390" s="622"/>
      <c r="C390" s="622"/>
      <c r="D390" s="611"/>
    </row>
    <row r="391" spans="1:4">
      <c r="A391" s="611"/>
      <c r="B391" s="622"/>
      <c r="C391" s="622"/>
      <c r="D391" s="611"/>
    </row>
    <row r="392" spans="1:4">
      <c r="A392" s="611"/>
      <c r="B392" s="622"/>
      <c r="C392" s="622"/>
      <c r="D392" s="611"/>
    </row>
    <row r="393" spans="1:4">
      <c r="A393" s="611"/>
      <c r="B393" s="622"/>
      <c r="C393" s="622"/>
      <c r="D393" s="611"/>
    </row>
    <row r="394" spans="1:4">
      <c r="A394" s="611"/>
      <c r="B394" s="622"/>
      <c r="C394" s="622"/>
      <c r="D394" s="611"/>
    </row>
    <row r="395" spans="1:4">
      <c r="A395" s="611"/>
      <c r="B395" s="622"/>
      <c r="C395" s="622"/>
      <c r="D395" s="611"/>
    </row>
    <row r="396" spans="1:4">
      <c r="A396" s="611"/>
      <c r="B396" s="622"/>
      <c r="C396" s="622"/>
      <c r="D396" s="611"/>
    </row>
    <row r="397" spans="1:4">
      <c r="A397" s="611"/>
      <c r="B397" s="622"/>
      <c r="C397" s="622"/>
      <c r="D397" s="611"/>
    </row>
    <row r="398" spans="1:4">
      <c r="A398" s="611"/>
      <c r="B398" s="622"/>
      <c r="C398" s="622"/>
      <c r="D398" s="611"/>
    </row>
    <row r="399" spans="1:4">
      <c r="A399" s="611"/>
      <c r="B399" s="622"/>
      <c r="C399" s="622"/>
      <c r="D399" s="611"/>
    </row>
    <row r="400" spans="1:4">
      <c r="A400" s="611"/>
      <c r="B400" s="622"/>
      <c r="C400" s="622"/>
      <c r="D400" s="611"/>
    </row>
    <row r="401" spans="1:4">
      <c r="A401" s="611"/>
      <c r="B401" s="622"/>
      <c r="C401" s="622"/>
      <c r="D401" s="611"/>
    </row>
    <row r="402" spans="1:4">
      <c r="A402" s="611"/>
      <c r="B402" s="622"/>
      <c r="C402" s="622"/>
      <c r="D402" s="611"/>
    </row>
    <row r="403" spans="1:4">
      <c r="A403" s="611"/>
      <c r="B403" s="622"/>
      <c r="C403" s="622"/>
      <c r="D403" s="611"/>
    </row>
    <row r="404" spans="1:4">
      <c r="A404" s="611"/>
      <c r="B404" s="622"/>
      <c r="C404" s="622"/>
      <c r="D404" s="611"/>
    </row>
    <row r="405" spans="1:4">
      <c r="A405" s="611"/>
      <c r="B405" s="622"/>
      <c r="C405" s="622"/>
      <c r="D405" s="611"/>
    </row>
    <row r="406" spans="1:4">
      <c r="A406" s="611"/>
      <c r="B406" s="622"/>
      <c r="C406" s="622"/>
      <c r="D406" s="611"/>
    </row>
    <row r="407" spans="1:4">
      <c r="A407" s="611"/>
      <c r="B407" s="622"/>
      <c r="C407" s="622"/>
      <c r="D407" s="611"/>
    </row>
    <row r="408" spans="1:4">
      <c r="A408" s="611"/>
      <c r="B408" s="622"/>
      <c r="C408" s="622"/>
      <c r="D408" s="611"/>
    </row>
    <row r="409" spans="1:4">
      <c r="A409" s="611"/>
      <c r="B409" s="622"/>
      <c r="C409" s="622"/>
      <c r="D409" s="611"/>
    </row>
    <row r="410" spans="1:4">
      <c r="A410" s="611"/>
      <c r="B410" s="622"/>
      <c r="C410" s="622"/>
      <c r="D410" s="611"/>
    </row>
    <row r="411" spans="1:4">
      <c r="A411" s="611"/>
      <c r="B411" s="622"/>
      <c r="C411" s="622"/>
      <c r="D411" s="611"/>
    </row>
    <row r="412" spans="1:4">
      <c r="A412" s="611"/>
      <c r="B412" s="622"/>
      <c r="C412" s="622"/>
      <c r="D412" s="611"/>
    </row>
    <row r="413" spans="1:4">
      <c r="A413" s="611"/>
      <c r="B413" s="622"/>
      <c r="C413" s="622"/>
      <c r="D413" s="611"/>
    </row>
    <row r="414" spans="1:4">
      <c r="A414" s="611"/>
      <c r="B414" s="622"/>
      <c r="C414" s="622"/>
      <c r="D414" s="611"/>
    </row>
    <row r="415" spans="1:4">
      <c r="A415" s="611"/>
      <c r="B415" s="622"/>
      <c r="C415" s="622"/>
      <c r="D415" s="611"/>
    </row>
    <row r="416" spans="1:4">
      <c r="A416" s="611"/>
      <c r="B416" s="622"/>
      <c r="C416" s="622"/>
      <c r="D416" s="611"/>
    </row>
    <row r="417" spans="1:4">
      <c r="A417" s="611"/>
      <c r="B417" s="622"/>
      <c r="C417" s="622"/>
      <c r="D417" s="611"/>
    </row>
    <row r="418" spans="1:4">
      <c r="A418" s="611"/>
      <c r="B418" s="622"/>
      <c r="C418" s="622"/>
      <c r="D418" s="611"/>
    </row>
    <row r="419" spans="1:4">
      <c r="A419" s="611"/>
      <c r="B419" s="622"/>
      <c r="C419" s="622"/>
      <c r="D419" s="611"/>
    </row>
    <row r="420" spans="1:4">
      <c r="A420" s="611"/>
      <c r="B420" s="622"/>
      <c r="C420" s="622"/>
      <c r="D420" s="611"/>
    </row>
    <row r="421" spans="1:4">
      <c r="A421" s="611"/>
      <c r="B421" s="622"/>
      <c r="C421" s="622"/>
      <c r="D421" s="611"/>
    </row>
    <row r="422" spans="1:4">
      <c r="A422" s="611"/>
      <c r="B422" s="622"/>
      <c r="C422" s="622"/>
      <c r="D422" s="611"/>
    </row>
    <row r="423" spans="1:4">
      <c r="A423" s="611"/>
      <c r="B423" s="622"/>
      <c r="C423" s="622"/>
      <c r="D423" s="611"/>
    </row>
    <row r="424" spans="1:4">
      <c r="A424" s="611"/>
      <c r="B424" s="622"/>
      <c r="C424" s="622"/>
      <c r="D424" s="611"/>
    </row>
    <row r="425" spans="1:4">
      <c r="A425" s="611"/>
      <c r="B425" s="622"/>
      <c r="C425" s="622"/>
      <c r="D425" s="611"/>
    </row>
    <row r="426" spans="1:4">
      <c r="A426" s="611"/>
      <c r="B426" s="622"/>
      <c r="C426" s="622"/>
      <c r="D426" s="611"/>
    </row>
    <row r="427" spans="1:4">
      <c r="A427" s="611"/>
      <c r="B427" s="622"/>
      <c r="C427" s="622"/>
      <c r="D427" s="611"/>
    </row>
    <row r="428" spans="1:4">
      <c r="A428" s="611"/>
      <c r="B428" s="622"/>
      <c r="C428" s="622"/>
      <c r="D428" s="611"/>
    </row>
    <row r="429" spans="1:4">
      <c r="A429" s="611"/>
      <c r="B429" s="622"/>
      <c r="C429" s="622"/>
      <c r="D429" s="611"/>
    </row>
    <row r="430" spans="1:4">
      <c r="A430" s="611"/>
      <c r="B430" s="622"/>
      <c r="C430" s="622"/>
      <c r="D430" s="611"/>
    </row>
    <row r="431" spans="1:4">
      <c r="A431" s="611"/>
      <c r="B431" s="622"/>
      <c r="C431" s="622"/>
      <c r="D431" s="611"/>
    </row>
    <row r="432" spans="1:4">
      <c r="A432" s="611"/>
      <c r="B432" s="622"/>
      <c r="C432" s="622"/>
      <c r="D432" s="611"/>
    </row>
    <row r="433" spans="1:4">
      <c r="A433" s="611"/>
      <c r="B433" s="622"/>
      <c r="C433" s="622"/>
      <c r="D433" s="611"/>
    </row>
    <row r="434" spans="1:4">
      <c r="A434" s="611"/>
      <c r="B434" s="622"/>
      <c r="C434" s="622"/>
      <c r="D434" s="611"/>
    </row>
    <row r="435" spans="1:4">
      <c r="A435" s="611"/>
      <c r="B435" s="622"/>
      <c r="C435" s="622"/>
      <c r="D435" s="611"/>
    </row>
    <row r="436" spans="1:4">
      <c r="A436" s="611"/>
      <c r="B436" s="622"/>
      <c r="C436" s="622"/>
      <c r="D436" s="611"/>
    </row>
    <row r="437" spans="1:4">
      <c r="A437" s="611"/>
      <c r="B437" s="622"/>
      <c r="C437" s="622"/>
      <c r="D437" s="611"/>
    </row>
    <row r="438" spans="1:4">
      <c r="A438" s="611"/>
      <c r="B438" s="622"/>
      <c r="C438" s="622"/>
      <c r="D438" s="611"/>
    </row>
    <row r="439" spans="1:4">
      <c r="A439" s="611"/>
      <c r="B439" s="622"/>
      <c r="C439" s="622"/>
      <c r="D439" s="611"/>
    </row>
    <row r="440" spans="1:4">
      <c r="A440" s="611"/>
      <c r="B440" s="622"/>
      <c r="C440" s="622"/>
      <c r="D440" s="611"/>
    </row>
    <row r="441" spans="1:4">
      <c r="A441" s="611"/>
      <c r="B441" s="622"/>
      <c r="C441" s="622"/>
      <c r="D441" s="611"/>
    </row>
    <row r="442" spans="1:4">
      <c r="A442" s="611"/>
      <c r="B442" s="622"/>
      <c r="C442" s="622"/>
      <c r="D442" s="611"/>
    </row>
    <row r="443" spans="1:4">
      <c r="A443" s="611"/>
      <c r="B443" s="622"/>
      <c r="C443" s="622"/>
      <c r="D443" s="611"/>
    </row>
    <row r="444" spans="1:4">
      <c r="A444" s="611"/>
      <c r="B444" s="622"/>
      <c r="C444" s="622"/>
      <c r="D444" s="611"/>
    </row>
    <row r="445" spans="1:4">
      <c r="A445" s="611"/>
      <c r="B445" s="622"/>
      <c r="C445" s="622"/>
      <c r="D445" s="611"/>
    </row>
    <row r="446" spans="1:4">
      <c r="A446" s="611"/>
      <c r="B446" s="622"/>
      <c r="C446" s="622"/>
      <c r="D446" s="611"/>
    </row>
    <row r="447" spans="1:4">
      <c r="A447" s="611"/>
      <c r="B447" s="622"/>
      <c r="C447" s="622"/>
      <c r="D447" s="611"/>
    </row>
    <row r="448" spans="1:4">
      <c r="A448" s="611"/>
      <c r="B448" s="622"/>
      <c r="C448" s="622"/>
      <c r="D448" s="611"/>
    </row>
    <row r="449" spans="1:4">
      <c r="A449" s="611"/>
      <c r="B449" s="622"/>
      <c r="C449" s="622"/>
      <c r="D449" s="611"/>
    </row>
    <row r="450" spans="1:4">
      <c r="A450" s="611"/>
      <c r="B450" s="622"/>
      <c r="C450" s="622"/>
      <c r="D450" s="611"/>
    </row>
    <row r="451" spans="1:4">
      <c r="A451" s="611"/>
      <c r="B451" s="622"/>
      <c r="C451" s="622"/>
      <c r="D451" s="611"/>
    </row>
    <row r="452" spans="1:4">
      <c r="A452" s="611"/>
      <c r="B452" s="622"/>
      <c r="C452" s="622"/>
      <c r="D452" s="611"/>
    </row>
    <row r="453" spans="1:4">
      <c r="A453" s="611"/>
      <c r="B453" s="622"/>
      <c r="C453" s="622"/>
      <c r="D453" s="611"/>
    </row>
    <row r="454" spans="1:4">
      <c r="A454" s="611"/>
      <c r="B454" s="622"/>
      <c r="C454" s="622"/>
      <c r="D454" s="611"/>
    </row>
    <row r="455" spans="1:4">
      <c r="A455" s="611"/>
      <c r="B455" s="622"/>
      <c r="C455" s="622"/>
      <c r="D455" s="611"/>
    </row>
    <row r="456" spans="1:4">
      <c r="A456" s="611"/>
      <c r="B456" s="622"/>
      <c r="C456" s="622"/>
      <c r="D456" s="611"/>
    </row>
    <row r="457" spans="1:4">
      <c r="A457" s="611"/>
      <c r="B457" s="622"/>
      <c r="C457" s="622"/>
      <c r="D457" s="611"/>
    </row>
    <row r="458" spans="1:4">
      <c r="A458" s="611"/>
      <c r="B458" s="622"/>
      <c r="C458" s="622"/>
      <c r="D458" s="611"/>
    </row>
    <row r="459" spans="1:4">
      <c r="A459" s="611"/>
      <c r="B459" s="622"/>
      <c r="C459" s="622"/>
      <c r="D459" s="611"/>
    </row>
    <row r="460" spans="1:4">
      <c r="A460" s="611"/>
      <c r="B460" s="622"/>
      <c r="C460" s="622"/>
      <c r="D460" s="611"/>
    </row>
    <row r="461" spans="1:4">
      <c r="A461" s="611"/>
      <c r="B461" s="622"/>
      <c r="C461" s="622"/>
      <c r="D461" s="611"/>
    </row>
    <row r="462" spans="1:4">
      <c r="A462" s="611"/>
      <c r="B462" s="622"/>
      <c r="C462" s="622"/>
      <c r="D462" s="611"/>
    </row>
    <row r="463" spans="1:4">
      <c r="A463" s="611"/>
      <c r="B463" s="622"/>
      <c r="C463" s="622"/>
      <c r="D463" s="611"/>
    </row>
    <row r="464" spans="1:4">
      <c r="A464" s="611"/>
      <c r="B464" s="622"/>
      <c r="C464" s="622"/>
      <c r="D464" s="611"/>
    </row>
    <row r="465" spans="1:4">
      <c r="A465" s="611"/>
      <c r="B465" s="622"/>
      <c r="C465" s="622"/>
      <c r="D465" s="611"/>
    </row>
    <row r="466" spans="1:4">
      <c r="A466" s="611"/>
      <c r="B466" s="622"/>
      <c r="C466" s="622"/>
      <c r="D466" s="611"/>
    </row>
    <row r="467" spans="1:4">
      <c r="A467" s="611"/>
      <c r="B467" s="622"/>
      <c r="C467" s="622"/>
      <c r="D467" s="611"/>
    </row>
    <row r="468" spans="1:4">
      <c r="A468" s="611"/>
      <c r="B468" s="622"/>
      <c r="C468" s="622"/>
      <c r="D468" s="611"/>
    </row>
    <row r="469" spans="1:4">
      <c r="A469" s="611"/>
      <c r="B469" s="622"/>
      <c r="C469" s="622"/>
      <c r="D469" s="611"/>
    </row>
    <row r="470" spans="1:4">
      <c r="A470" s="611"/>
      <c r="B470" s="622"/>
      <c r="C470" s="622"/>
      <c r="D470" s="611"/>
    </row>
    <row r="471" spans="1:4">
      <c r="A471" s="611"/>
      <c r="B471" s="622"/>
      <c r="C471" s="622"/>
      <c r="D471" s="611"/>
    </row>
    <row r="472" spans="1:4">
      <c r="A472" s="611"/>
      <c r="B472" s="622"/>
      <c r="C472" s="622"/>
      <c r="D472" s="611"/>
    </row>
    <row r="473" spans="1:4">
      <c r="A473" s="611"/>
      <c r="B473" s="622"/>
      <c r="C473" s="622"/>
      <c r="D473" s="611"/>
    </row>
    <row r="474" spans="1:4">
      <c r="A474" s="611"/>
      <c r="B474" s="622"/>
      <c r="C474" s="622"/>
      <c r="D474" s="611"/>
    </row>
    <row r="475" spans="1:4">
      <c r="A475" s="611"/>
      <c r="B475" s="622"/>
      <c r="C475" s="622"/>
      <c r="D475" s="611"/>
    </row>
    <row r="476" spans="1:4">
      <c r="A476" s="611"/>
      <c r="B476" s="622"/>
      <c r="C476" s="622"/>
      <c r="D476" s="611"/>
    </row>
    <row r="477" spans="1:4">
      <c r="A477" s="611"/>
      <c r="B477" s="622"/>
      <c r="C477" s="622"/>
      <c r="D477" s="611"/>
    </row>
    <row r="478" spans="1:4">
      <c r="A478" s="611"/>
      <c r="B478" s="622"/>
      <c r="C478" s="622"/>
      <c r="D478" s="611"/>
    </row>
    <row r="479" spans="1:4">
      <c r="A479" s="611"/>
      <c r="B479" s="622"/>
      <c r="C479" s="622"/>
      <c r="D479" s="611"/>
    </row>
    <row r="480" spans="1:4">
      <c r="A480" s="611"/>
      <c r="B480" s="622"/>
      <c r="C480" s="622"/>
      <c r="D480" s="611"/>
    </row>
    <row r="481" spans="1:4">
      <c r="A481" s="611"/>
      <c r="B481" s="622"/>
      <c r="C481" s="622"/>
      <c r="D481" s="611"/>
    </row>
    <row r="482" spans="1:4">
      <c r="A482" s="611"/>
      <c r="B482" s="622"/>
      <c r="C482" s="622"/>
      <c r="D482" s="611"/>
    </row>
    <row r="483" spans="1:4">
      <c r="A483" s="611"/>
      <c r="B483" s="622"/>
      <c r="C483" s="622"/>
      <c r="D483" s="611"/>
    </row>
    <row r="484" spans="1:4">
      <c r="A484" s="611"/>
      <c r="B484" s="622"/>
      <c r="C484" s="622"/>
      <c r="D484" s="611"/>
    </row>
    <row r="485" spans="1:4">
      <c r="A485" s="611"/>
      <c r="B485" s="622"/>
      <c r="C485" s="622"/>
      <c r="D485" s="611"/>
    </row>
    <row r="486" spans="1:4">
      <c r="A486" s="611"/>
      <c r="B486" s="622"/>
      <c r="C486" s="622"/>
      <c r="D486" s="611"/>
    </row>
    <row r="487" spans="1:4">
      <c r="A487" s="611"/>
      <c r="B487" s="622"/>
      <c r="C487" s="622"/>
      <c r="D487" s="611"/>
    </row>
    <row r="488" spans="1:4">
      <c r="A488" s="611"/>
      <c r="B488" s="622"/>
      <c r="C488" s="622"/>
      <c r="D488" s="611"/>
    </row>
    <row r="489" spans="1:4">
      <c r="A489" s="611"/>
      <c r="B489" s="622"/>
      <c r="C489" s="622"/>
      <c r="D489" s="611"/>
    </row>
    <row r="490" spans="1:4">
      <c r="A490" s="611"/>
      <c r="B490" s="622"/>
      <c r="C490" s="622"/>
      <c r="D490" s="611"/>
    </row>
    <row r="491" spans="1:4">
      <c r="A491" s="611"/>
      <c r="B491" s="622"/>
      <c r="C491" s="622"/>
      <c r="D491" s="611"/>
    </row>
    <row r="492" spans="1:4">
      <c r="A492" s="611"/>
      <c r="B492" s="622"/>
      <c r="C492" s="622"/>
      <c r="D492" s="611"/>
    </row>
    <row r="493" spans="1:4">
      <c r="A493" s="611"/>
      <c r="B493" s="622"/>
      <c r="C493" s="622"/>
      <c r="D493" s="611"/>
    </row>
    <row r="494" spans="1:4">
      <c r="A494" s="611"/>
      <c r="B494" s="622"/>
      <c r="C494" s="622"/>
      <c r="D494" s="611"/>
    </row>
    <row r="495" spans="1:4">
      <c r="A495" s="611"/>
      <c r="B495" s="622"/>
      <c r="C495" s="622"/>
      <c r="D495" s="611"/>
    </row>
    <row r="496" spans="1:4">
      <c r="A496" s="611"/>
      <c r="B496" s="622"/>
      <c r="C496" s="622"/>
      <c r="D496" s="611"/>
    </row>
    <row r="497" spans="1:4">
      <c r="A497" s="611"/>
      <c r="B497" s="622"/>
      <c r="C497" s="622"/>
      <c r="D497" s="611"/>
    </row>
    <row r="498" spans="1:4">
      <c r="A498" s="611"/>
      <c r="B498" s="622"/>
      <c r="C498" s="622"/>
      <c r="D498" s="611"/>
    </row>
    <row r="499" spans="1:4">
      <c r="A499" s="611"/>
      <c r="B499" s="622"/>
      <c r="C499" s="622"/>
      <c r="D499" s="611"/>
    </row>
    <row r="500" spans="1:4">
      <c r="A500" s="611"/>
      <c r="B500" s="622"/>
      <c r="C500" s="622"/>
      <c r="D500" s="611"/>
    </row>
    <row r="501" spans="1:4">
      <c r="A501" s="611"/>
      <c r="B501" s="622"/>
      <c r="C501" s="622"/>
      <c r="D501" s="611"/>
    </row>
    <row r="502" spans="1:4">
      <c r="A502" s="611"/>
      <c r="B502" s="622"/>
      <c r="C502" s="622"/>
      <c r="D502" s="611"/>
    </row>
    <row r="503" spans="1:4">
      <c r="A503" s="611"/>
      <c r="B503" s="622"/>
      <c r="C503" s="622"/>
      <c r="D503" s="611"/>
    </row>
    <row r="504" spans="1:4">
      <c r="A504" s="611"/>
      <c r="B504" s="622"/>
      <c r="C504" s="622"/>
      <c r="D504" s="611"/>
    </row>
    <row r="505" spans="1:4">
      <c r="A505" s="611"/>
      <c r="B505" s="622"/>
      <c r="C505" s="622"/>
      <c r="D505" s="611"/>
    </row>
    <row r="506" spans="1:4">
      <c r="A506" s="611"/>
      <c r="B506" s="622"/>
      <c r="C506" s="622"/>
      <c r="D506" s="611"/>
    </row>
    <row r="507" spans="1:4">
      <c r="A507" s="611"/>
      <c r="B507" s="622"/>
      <c r="C507" s="622"/>
      <c r="D507" s="611"/>
    </row>
    <row r="508" spans="1:4">
      <c r="A508" s="611"/>
      <c r="B508" s="622"/>
      <c r="C508" s="622"/>
      <c r="D508" s="611"/>
    </row>
    <row r="509" spans="1:4">
      <c r="A509" s="611"/>
      <c r="B509" s="622"/>
      <c r="C509" s="622"/>
      <c r="D509" s="611"/>
    </row>
    <row r="510" spans="1:4">
      <c r="A510" s="611"/>
      <c r="B510" s="622"/>
      <c r="C510" s="622"/>
      <c r="D510" s="611"/>
    </row>
    <row r="511" spans="1:4">
      <c r="A511" s="611"/>
      <c r="B511" s="622"/>
      <c r="C511" s="622"/>
      <c r="D511" s="611"/>
    </row>
    <row r="512" spans="1:4">
      <c r="A512" s="611"/>
      <c r="B512" s="622"/>
      <c r="C512" s="622"/>
      <c r="D512" s="611"/>
    </row>
    <row r="513" spans="1:4">
      <c r="A513" s="611"/>
      <c r="B513" s="622"/>
      <c r="C513" s="622"/>
      <c r="D513" s="611"/>
    </row>
    <row r="514" spans="1:4">
      <c r="A514" s="611"/>
      <c r="B514" s="622"/>
      <c r="C514" s="622"/>
      <c r="D514" s="611"/>
    </row>
    <row r="515" spans="1:4">
      <c r="A515" s="611"/>
      <c r="B515" s="622"/>
      <c r="C515" s="622"/>
      <c r="D515" s="611"/>
    </row>
    <row r="516" spans="1:4">
      <c r="A516" s="611"/>
      <c r="B516" s="622"/>
      <c r="C516" s="622"/>
      <c r="D516" s="611"/>
    </row>
    <row r="517" spans="1:4">
      <c r="A517" s="611"/>
      <c r="B517" s="622"/>
      <c r="C517" s="622"/>
      <c r="D517" s="611"/>
    </row>
    <row r="518" spans="1:4">
      <c r="A518" s="611"/>
      <c r="B518" s="622"/>
      <c r="C518" s="622"/>
      <c r="D518" s="611"/>
    </row>
    <row r="519" spans="1:4">
      <c r="A519" s="611"/>
      <c r="B519" s="622"/>
      <c r="C519" s="622"/>
      <c r="D519" s="611"/>
    </row>
    <row r="520" spans="1:4">
      <c r="A520" s="611"/>
      <c r="B520" s="622"/>
      <c r="C520" s="622"/>
      <c r="D520" s="611"/>
    </row>
    <row r="521" spans="1:4">
      <c r="A521" s="611"/>
      <c r="B521" s="622"/>
      <c r="C521" s="622"/>
      <c r="D521" s="611"/>
    </row>
    <row r="522" spans="1:4">
      <c r="A522" s="611"/>
      <c r="B522" s="622"/>
      <c r="C522" s="622"/>
      <c r="D522" s="611"/>
    </row>
    <row r="523" spans="1:4">
      <c r="A523" s="611"/>
      <c r="B523" s="622"/>
      <c r="C523" s="622"/>
      <c r="D523" s="611"/>
    </row>
    <row r="524" spans="1:4">
      <c r="A524" s="611"/>
      <c r="B524" s="622"/>
      <c r="C524" s="622"/>
      <c r="D524" s="611"/>
    </row>
    <row r="525" spans="1:4">
      <c r="A525" s="611"/>
      <c r="B525" s="622"/>
      <c r="C525" s="622"/>
      <c r="D525" s="611"/>
    </row>
    <row r="526" spans="1:4">
      <c r="A526" s="611"/>
      <c r="B526" s="622"/>
      <c r="C526" s="622"/>
      <c r="D526" s="611"/>
    </row>
    <row r="527" spans="1:4">
      <c r="A527" s="611"/>
      <c r="B527" s="622"/>
      <c r="C527" s="622"/>
      <c r="D527" s="611"/>
    </row>
    <row r="528" spans="1:4">
      <c r="A528" s="611"/>
      <c r="B528" s="622"/>
      <c r="C528" s="622"/>
      <c r="D528" s="611"/>
    </row>
    <row r="529" spans="1:4">
      <c r="A529" s="611"/>
      <c r="B529" s="622"/>
      <c r="C529" s="622"/>
      <c r="D529" s="611"/>
    </row>
    <row r="530" spans="1:4">
      <c r="A530" s="611"/>
      <c r="B530" s="622"/>
      <c r="C530" s="622"/>
      <c r="D530" s="611"/>
    </row>
    <row r="531" spans="1:4">
      <c r="A531" s="611"/>
      <c r="B531" s="622"/>
      <c r="C531" s="622"/>
      <c r="D531" s="611"/>
    </row>
    <row r="532" spans="1:4">
      <c r="A532" s="611"/>
      <c r="B532" s="622"/>
      <c r="C532" s="622"/>
      <c r="D532" s="611"/>
    </row>
    <row r="533" spans="1:4">
      <c r="A533" s="611"/>
      <c r="B533" s="622"/>
      <c r="C533" s="622"/>
      <c r="D533" s="611"/>
    </row>
    <row r="534" spans="1:4">
      <c r="A534" s="611"/>
      <c r="B534" s="622"/>
      <c r="C534" s="622"/>
      <c r="D534" s="611"/>
    </row>
    <row r="535" spans="1:4">
      <c r="A535" s="611"/>
      <c r="B535" s="622"/>
      <c r="C535" s="622"/>
      <c r="D535" s="611"/>
    </row>
    <row r="536" spans="1:4">
      <c r="A536" s="611"/>
      <c r="B536" s="622"/>
      <c r="C536" s="622"/>
      <c r="D536" s="611"/>
    </row>
    <row r="537" spans="1:4">
      <c r="A537" s="611"/>
      <c r="B537" s="622"/>
      <c r="C537" s="622"/>
      <c r="D537" s="611"/>
    </row>
    <row r="538" spans="1:4">
      <c r="A538" s="611"/>
      <c r="B538" s="622"/>
      <c r="C538" s="622"/>
      <c r="D538" s="611"/>
    </row>
    <row r="539" spans="1:4">
      <c r="A539" s="611"/>
      <c r="B539" s="622"/>
      <c r="C539" s="622"/>
      <c r="D539" s="611"/>
    </row>
    <row r="540" spans="1:4">
      <c r="A540" s="611"/>
      <c r="B540" s="622"/>
      <c r="C540" s="622"/>
      <c r="D540" s="611"/>
    </row>
    <row r="541" spans="1:4">
      <c r="A541" s="611"/>
      <c r="B541" s="622"/>
      <c r="C541" s="622"/>
      <c r="D541" s="611"/>
    </row>
    <row r="542" spans="1:4">
      <c r="A542" s="611"/>
      <c r="B542" s="622"/>
      <c r="C542" s="622"/>
      <c r="D542" s="611"/>
    </row>
    <row r="543" spans="1:4">
      <c r="A543" s="611"/>
      <c r="B543" s="622"/>
      <c r="C543" s="622"/>
      <c r="D543" s="611"/>
    </row>
    <row r="544" spans="1:4">
      <c r="A544" s="611"/>
      <c r="B544" s="622"/>
      <c r="C544" s="622"/>
      <c r="D544" s="611"/>
    </row>
    <row r="545" spans="1:4">
      <c r="A545" s="611"/>
      <c r="B545" s="622"/>
      <c r="C545" s="622"/>
      <c r="D545" s="611"/>
    </row>
    <row r="546" spans="1:4">
      <c r="A546" s="611"/>
      <c r="B546" s="622"/>
      <c r="C546" s="622"/>
      <c r="D546" s="611"/>
    </row>
    <row r="547" spans="1:4">
      <c r="A547" s="611"/>
      <c r="B547" s="622"/>
      <c r="C547" s="622"/>
      <c r="D547" s="611"/>
    </row>
    <row r="548" spans="1:4">
      <c r="A548" s="611"/>
      <c r="B548" s="622"/>
      <c r="C548" s="622"/>
      <c r="D548" s="611"/>
    </row>
    <row r="549" spans="1:4">
      <c r="A549" s="611"/>
      <c r="B549" s="622"/>
      <c r="C549" s="622"/>
      <c r="D549" s="611"/>
    </row>
    <row r="550" spans="1:4">
      <c r="A550" s="611"/>
      <c r="B550" s="622"/>
      <c r="C550" s="622"/>
      <c r="D550" s="611"/>
    </row>
    <row r="551" spans="1:4">
      <c r="A551" s="611"/>
      <c r="B551" s="622"/>
      <c r="C551" s="622"/>
      <c r="D551" s="611"/>
    </row>
    <row r="552" spans="1:4">
      <c r="A552" s="611"/>
      <c r="B552" s="622"/>
      <c r="C552" s="622"/>
      <c r="D552" s="611"/>
    </row>
    <row r="553" spans="1:4">
      <c r="A553" s="611"/>
      <c r="B553" s="622"/>
      <c r="C553" s="622"/>
      <c r="D553" s="611"/>
    </row>
    <row r="554" spans="1:4">
      <c r="A554" s="611"/>
      <c r="B554" s="622"/>
      <c r="C554" s="622"/>
      <c r="D554" s="611"/>
    </row>
    <row r="555" spans="1:4">
      <c r="A555" s="611"/>
      <c r="B555" s="622"/>
      <c r="C555" s="622"/>
      <c r="D555" s="611"/>
    </row>
    <row r="556" spans="1:4">
      <c r="A556" s="611"/>
      <c r="B556" s="622"/>
      <c r="C556" s="622"/>
      <c r="D556" s="611"/>
    </row>
    <row r="557" spans="1:4">
      <c r="A557" s="611"/>
      <c r="B557" s="622"/>
      <c r="C557" s="622"/>
      <c r="D557" s="611"/>
    </row>
    <row r="558" spans="1:4">
      <c r="A558" s="611"/>
      <c r="B558" s="622"/>
      <c r="C558" s="622"/>
      <c r="D558" s="611"/>
    </row>
    <row r="559" spans="1:4">
      <c r="A559" s="611"/>
      <c r="B559" s="622"/>
      <c r="C559" s="622"/>
      <c r="D559" s="611"/>
    </row>
    <row r="560" spans="1:4">
      <c r="A560" s="611"/>
      <c r="B560" s="622"/>
      <c r="C560" s="622"/>
      <c r="D560" s="611"/>
    </row>
    <row r="561" spans="1:4">
      <c r="A561" s="611"/>
      <c r="B561" s="622"/>
      <c r="C561" s="622"/>
      <c r="D561" s="611"/>
    </row>
    <row r="562" spans="1:4">
      <c r="A562" s="611"/>
      <c r="B562" s="622"/>
      <c r="C562" s="622"/>
      <c r="D562" s="611"/>
    </row>
    <row r="563" spans="1:4">
      <c r="A563" s="611"/>
      <c r="B563" s="622"/>
      <c r="C563" s="622"/>
      <c r="D563" s="611"/>
    </row>
    <row r="564" spans="1:4">
      <c r="A564" s="611"/>
      <c r="B564" s="622"/>
      <c r="C564" s="622"/>
      <c r="D564" s="611"/>
    </row>
    <row r="565" spans="1:4">
      <c r="A565" s="611"/>
      <c r="B565" s="622"/>
      <c r="C565" s="622"/>
      <c r="D565" s="611"/>
    </row>
    <row r="566" spans="1:4">
      <c r="A566" s="611"/>
      <c r="B566" s="622"/>
      <c r="C566" s="622"/>
      <c r="D566" s="611"/>
    </row>
    <row r="567" spans="1:4">
      <c r="A567" s="611"/>
      <c r="B567" s="622"/>
      <c r="C567" s="622"/>
      <c r="D567" s="611"/>
    </row>
    <row r="568" spans="1:4">
      <c r="A568" s="611"/>
      <c r="B568" s="622"/>
      <c r="C568" s="622"/>
      <c r="D568" s="611"/>
    </row>
    <row r="569" spans="1:4">
      <c r="A569" s="611"/>
      <c r="B569" s="622"/>
      <c r="C569" s="622"/>
      <c r="D569" s="611"/>
    </row>
    <row r="570" spans="1:4">
      <c r="A570" s="611"/>
      <c r="B570" s="622"/>
      <c r="C570" s="622"/>
      <c r="D570" s="611"/>
    </row>
    <row r="571" spans="1:4">
      <c r="A571" s="611"/>
      <c r="B571" s="622"/>
      <c r="C571" s="622"/>
      <c r="D571" s="611"/>
    </row>
    <row r="572" spans="1:4">
      <c r="A572" s="611"/>
      <c r="B572" s="622"/>
      <c r="C572" s="622"/>
      <c r="D572" s="611"/>
    </row>
    <row r="573" spans="1:4">
      <c r="A573" s="611"/>
      <c r="B573" s="622"/>
      <c r="C573" s="622"/>
      <c r="D573" s="611"/>
    </row>
    <row r="574" spans="1:4">
      <c r="A574" s="611"/>
      <c r="B574" s="622"/>
      <c r="C574" s="622"/>
      <c r="D574" s="611"/>
    </row>
    <row r="575" spans="1:4">
      <c r="A575" s="611"/>
      <c r="B575" s="622"/>
      <c r="C575" s="622"/>
      <c r="D575" s="611"/>
    </row>
    <row r="576" spans="1:4">
      <c r="A576" s="611"/>
      <c r="B576" s="622"/>
      <c r="C576" s="622"/>
      <c r="D576" s="611"/>
    </row>
    <row r="577" spans="1:4">
      <c r="A577" s="611"/>
      <c r="B577" s="622"/>
      <c r="C577" s="622"/>
      <c r="D577" s="611"/>
    </row>
    <row r="578" spans="1:4">
      <c r="A578" s="611"/>
      <c r="B578" s="622"/>
      <c r="C578" s="622"/>
      <c r="D578" s="611"/>
    </row>
    <row r="579" spans="1:4">
      <c r="A579" s="611"/>
      <c r="B579" s="622"/>
      <c r="C579" s="622"/>
      <c r="D579" s="611"/>
    </row>
    <row r="580" spans="1:4">
      <c r="A580" s="611"/>
      <c r="B580" s="622"/>
      <c r="C580" s="622"/>
      <c r="D580" s="611"/>
    </row>
    <row r="581" spans="1:4">
      <c r="A581" s="611"/>
      <c r="B581" s="622"/>
      <c r="C581" s="622"/>
      <c r="D581" s="611"/>
    </row>
    <row r="582" spans="1:4">
      <c r="A582" s="611"/>
      <c r="B582" s="622"/>
      <c r="C582" s="622"/>
      <c r="D582" s="611"/>
    </row>
    <row r="583" spans="1:4">
      <c r="A583" s="611"/>
      <c r="B583" s="622"/>
      <c r="C583" s="622"/>
      <c r="D583" s="611"/>
    </row>
    <row r="584" spans="1:4">
      <c r="A584" s="611"/>
      <c r="B584" s="622"/>
      <c r="C584" s="622"/>
      <c r="D584" s="611"/>
    </row>
    <row r="585" spans="1:4">
      <c r="A585" s="611"/>
      <c r="B585" s="622"/>
      <c r="C585" s="622"/>
      <c r="D585" s="611"/>
    </row>
    <row r="586" spans="1:4">
      <c r="A586" s="611"/>
      <c r="B586" s="622"/>
      <c r="C586" s="622"/>
      <c r="D586" s="611"/>
    </row>
    <row r="587" spans="1:4">
      <c r="A587" s="611"/>
      <c r="B587" s="622"/>
      <c r="C587" s="622"/>
      <c r="D587" s="611"/>
    </row>
    <row r="588" spans="1:4">
      <c r="A588" s="611"/>
      <c r="B588" s="622"/>
      <c r="C588" s="622"/>
      <c r="D588" s="611"/>
    </row>
    <row r="589" spans="1:4">
      <c r="A589" s="611"/>
      <c r="B589" s="622"/>
      <c r="C589" s="622"/>
      <c r="D589" s="611"/>
    </row>
    <row r="590" spans="1:4">
      <c r="A590" s="611"/>
      <c r="B590" s="622"/>
      <c r="C590" s="622"/>
      <c r="D590" s="611"/>
    </row>
    <row r="591" spans="1:4">
      <c r="A591" s="611"/>
      <c r="B591" s="622"/>
      <c r="C591" s="622"/>
      <c r="D591" s="611"/>
    </row>
    <row r="592" spans="1:4">
      <c r="A592" s="611"/>
      <c r="B592" s="622"/>
      <c r="C592" s="622"/>
      <c r="D592" s="611"/>
    </row>
    <row r="593" spans="1:4">
      <c r="A593" s="611"/>
      <c r="B593" s="622"/>
      <c r="C593" s="622"/>
      <c r="D593" s="611"/>
    </row>
    <row r="594" spans="1:4">
      <c r="A594" s="611"/>
      <c r="B594" s="622"/>
      <c r="C594" s="622"/>
      <c r="D594" s="611"/>
    </row>
    <row r="595" spans="1:4">
      <c r="A595" s="611"/>
      <c r="B595" s="622"/>
      <c r="C595" s="622"/>
      <c r="D595" s="611"/>
    </row>
    <row r="596" spans="1:4">
      <c r="A596" s="611"/>
      <c r="B596" s="622"/>
      <c r="C596" s="622"/>
      <c r="D596" s="611"/>
    </row>
    <row r="597" spans="1:4">
      <c r="A597" s="611"/>
      <c r="B597" s="622"/>
      <c r="C597" s="622"/>
      <c r="D597" s="611"/>
    </row>
    <row r="598" spans="1:4">
      <c r="A598" s="611"/>
      <c r="B598" s="622"/>
      <c r="C598" s="622"/>
      <c r="D598" s="611"/>
    </row>
    <row r="599" spans="1:4">
      <c r="A599" s="611"/>
      <c r="B599" s="622"/>
      <c r="C599" s="622"/>
      <c r="D599" s="611"/>
    </row>
    <row r="600" spans="1:4">
      <c r="A600" s="611"/>
      <c r="B600" s="622"/>
      <c r="C600" s="622"/>
      <c r="D600" s="611"/>
    </row>
    <row r="601" spans="1:4">
      <c r="A601" s="611"/>
      <c r="B601" s="622"/>
      <c r="C601" s="622"/>
      <c r="D601" s="611"/>
    </row>
    <row r="602" spans="1:4">
      <c r="A602" s="611"/>
      <c r="B602" s="622"/>
      <c r="C602" s="622"/>
      <c r="D602" s="611"/>
    </row>
    <row r="603" spans="1:4">
      <c r="A603" s="611"/>
      <c r="B603" s="622"/>
      <c r="C603" s="622"/>
      <c r="D603" s="611"/>
    </row>
    <row r="604" spans="1:4">
      <c r="A604" s="611"/>
      <c r="B604" s="622"/>
      <c r="C604" s="622"/>
      <c r="D604" s="611"/>
    </row>
    <row r="605" spans="1:4">
      <c r="A605" s="611"/>
      <c r="B605" s="622"/>
      <c r="C605" s="622"/>
      <c r="D605" s="611"/>
    </row>
    <row r="606" spans="1:4">
      <c r="A606" s="611"/>
      <c r="B606" s="622"/>
      <c r="C606" s="622"/>
      <c r="D606" s="611"/>
    </row>
    <row r="607" spans="1:4">
      <c r="A607" s="611"/>
      <c r="B607" s="622"/>
      <c r="C607" s="622"/>
      <c r="D607" s="611"/>
    </row>
    <row r="608" spans="1:4">
      <c r="A608" s="611"/>
      <c r="B608" s="622"/>
      <c r="C608" s="622"/>
      <c r="D608" s="611"/>
    </row>
    <row r="609" spans="1:4">
      <c r="A609" s="611"/>
      <c r="B609" s="622"/>
      <c r="C609" s="622"/>
      <c r="D609" s="611"/>
    </row>
    <row r="610" spans="1:4">
      <c r="A610" s="611"/>
      <c r="B610" s="622"/>
      <c r="C610" s="622"/>
      <c r="D610" s="611"/>
    </row>
    <row r="611" spans="1:4">
      <c r="A611" s="611"/>
      <c r="B611" s="622"/>
      <c r="C611" s="622"/>
      <c r="D611" s="611"/>
    </row>
    <row r="612" spans="1:4">
      <c r="A612" s="611"/>
      <c r="B612" s="622"/>
      <c r="C612" s="622"/>
      <c r="D612" s="611"/>
    </row>
    <row r="613" spans="1:4">
      <c r="A613" s="611"/>
      <c r="B613" s="622"/>
      <c r="C613" s="622"/>
      <c r="D613" s="611"/>
    </row>
    <row r="614" spans="1:4">
      <c r="A614" s="611"/>
      <c r="B614" s="622"/>
      <c r="C614" s="622"/>
      <c r="D614" s="611"/>
    </row>
    <row r="615" spans="1:4">
      <c r="A615" s="611"/>
      <c r="B615" s="622"/>
      <c r="C615" s="622"/>
      <c r="D615" s="611"/>
    </row>
    <row r="616" spans="1:4">
      <c r="A616" s="611"/>
      <c r="B616" s="622"/>
      <c r="C616" s="622"/>
      <c r="D616" s="611"/>
    </row>
    <row r="617" spans="1:4">
      <c r="A617" s="611"/>
      <c r="B617" s="622"/>
      <c r="C617" s="622"/>
      <c r="D617" s="611"/>
    </row>
    <row r="618" spans="1:4">
      <c r="A618" s="611"/>
      <c r="B618" s="622"/>
      <c r="C618" s="622"/>
      <c r="D618" s="611"/>
    </row>
    <row r="619" spans="1:4">
      <c r="A619" s="611"/>
      <c r="B619" s="622"/>
      <c r="C619" s="622"/>
      <c r="D619" s="611"/>
    </row>
    <row r="620" spans="1:4">
      <c r="A620" s="611"/>
      <c r="B620" s="622"/>
      <c r="C620" s="622"/>
      <c r="D620" s="611"/>
    </row>
    <row r="621" spans="1:4">
      <c r="A621" s="611"/>
      <c r="B621" s="622"/>
      <c r="C621" s="622"/>
      <c r="D621" s="611"/>
    </row>
    <row r="622" spans="1:4">
      <c r="A622" s="611"/>
      <c r="B622" s="622"/>
      <c r="C622" s="622"/>
      <c r="D622" s="611"/>
    </row>
    <row r="623" spans="1:4">
      <c r="A623" s="611"/>
      <c r="B623" s="622"/>
      <c r="C623" s="622"/>
      <c r="D623" s="611"/>
    </row>
    <row r="624" spans="1:4">
      <c r="A624" s="611"/>
      <c r="B624" s="622"/>
      <c r="C624" s="622"/>
      <c r="D624" s="611"/>
    </row>
    <row r="625" spans="1:4">
      <c r="A625" s="611"/>
      <c r="B625" s="622"/>
      <c r="C625" s="622"/>
      <c r="D625" s="611"/>
    </row>
    <row r="626" spans="1:4">
      <c r="A626" s="611"/>
      <c r="B626" s="622"/>
      <c r="C626" s="622"/>
      <c r="D626" s="611"/>
    </row>
    <row r="627" spans="1:4">
      <c r="A627" s="611"/>
      <c r="B627" s="622"/>
      <c r="C627" s="622"/>
      <c r="D627" s="611"/>
    </row>
    <row r="628" spans="1:4">
      <c r="A628" s="611"/>
      <c r="B628" s="622"/>
      <c r="C628" s="622"/>
      <c r="D628" s="611"/>
    </row>
    <row r="629" spans="1:4">
      <c r="A629" s="611"/>
      <c r="B629" s="622"/>
      <c r="C629" s="622"/>
      <c r="D629" s="611"/>
    </row>
    <row r="630" spans="1:4">
      <c r="A630" s="611"/>
      <c r="B630" s="622"/>
      <c r="C630" s="622"/>
      <c r="D630" s="611"/>
    </row>
    <row r="631" spans="1:4">
      <c r="A631" s="611"/>
      <c r="B631" s="622"/>
      <c r="C631" s="622"/>
      <c r="D631" s="611"/>
    </row>
    <row r="632" spans="1:4">
      <c r="A632" s="611"/>
      <c r="B632" s="622"/>
      <c r="C632" s="622"/>
      <c r="D632" s="611"/>
    </row>
    <row r="633" spans="1:4">
      <c r="A633" s="611"/>
      <c r="B633" s="622"/>
      <c r="C633" s="622"/>
      <c r="D633" s="611"/>
    </row>
    <row r="634" spans="1:4">
      <c r="A634" s="611"/>
      <c r="B634" s="622"/>
      <c r="C634" s="622"/>
      <c r="D634" s="611"/>
    </row>
    <row r="635" spans="1:4">
      <c r="A635" s="611"/>
      <c r="B635" s="622"/>
      <c r="C635" s="622"/>
      <c r="D635" s="611"/>
    </row>
    <row r="636" spans="1:4">
      <c r="A636" s="611"/>
      <c r="B636" s="622"/>
      <c r="C636" s="622"/>
      <c r="D636" s="611"/>
    </row>
    <row r="637" spans="1:4">
      <c r="A637" s="611"/>
      <c r="B637" s="622"/>
      <c r="C637" s="622"/>
      <c r="D637" s="611"/>
    </row>
    <row r="638" spans="1:4">
      <c r="A638" s="611"/>
      <c r="B638" s="622"/>
      <c r="C638" s="622"/>
      <c r="D638" s="611"/>
    </row>
    <row r="639" spans="1:4">
      <c r="A639" s="611"/>
      <c r="B639" s="622"/>
      <c r="C639" s="622"/>
      <c r="D639" s="611"/>
    </row>
    <row r="640" spans="1:4">
      <c r="A640" s="611"/>
      <c r="B640" s="622"/>
      <c r="C640" s="622"/>
      <c r="D640" s="611"/>
    </row>
    <row r="641" spans="1:4">
      <c r="A641" s="611"/>
      <c r="B641" s="622"/>
      <c r="C641" s="622"/>
      <c r="D641" s="611"/>
    </row>
    <row r="642" spans="1:4">
      <c r="A642" s="611"/>
      <c r="B642" s="622"/>
      <c r="C642" s="622"/>
      <c r="D642" s="611"/>
    </row>
    <row r="643" spans="1:4">
      <c r="A643" s="611"/>
      <c r="B643" s="622"/>
      <c r="C643" s="622"/>
      <c r="D643" s="611"/>
    </row>
    <row r="644" spans="1:4">
      <c r="A644" s="611"/>
      <c r="B644" s="622"/>
      <c r="C644" s="622"/>
      <c r="D644" s="611"/>
    </row>
    <row r="645" spans="1:4">
      <c r="A645" s="611"/>
      <c r="B645" s="622"/>
      <c r="C645" s="622"/>
      <c r="D645" s="611"/>
    </row>
    <row r="646" spans="1:4">
      <c r="A646" s="611"/>
      <c r="B646" s="622"/>
      <c r="C646" s="622"/>
      <c r="D646" s="611"/>
    </row>
    <row r="647" spans="1:4">
      <c r="A647" s="611"/>
      <c r="B647" s="622"/>
      <c r="C647" s="622"/>
      <c r="D647" s="611"/>
    </row>
    <row r="648" spans="1:4">
      <c r="A648" s="611"/>
      <c r="B648" s="622"/>
      <c r="C648" s="622"/>
      <c r="D648" s="611"/>
    </row>
    <row r="649" spans="1:4">
      <c r="A649" s="611"/>
      <c r="B649" s="622"/>
      <c r="C649" s="622"/>
      <c r="D649" s="611"/>
    </row>
    <row r="650" spans="1:4">
      <c r="A650" s="611"/>
      <c r="B650" s="622"/>
      <c r="C650" s="622"/>
      <c r="D650" s="611"/>
    </row>
    <row r="651" spans="1:4">
      <c r="A651" s="611"/>
      <c r="B651" s="622"/>
      <c r="C651" s="622"/>
      <c r="D651" s="611"/>
    </row>
    <row r="652" spans="1:4">
      <c r="A652" s="611"/>
      <c r="B652" s="622"/>
      <c r="C652" s="622"/>
      <c r="D652" s="611"/>
    </row>
    <row r="653" spans="1:4">
      <c r="A653" s="611"/>
      <c r="B653" s="622"/>
      <c r="C653" s="622"/>
      <c r="D653" s="611"/>
    </row>
    <row r="654" spans="1:4">
      <c r="A654" s="611"/>
      <c r="B654" s="622"/>
      <c r="C654" s="622"/>
      <c r="D654" s="611"/>
    </row>
    <row r="655" spans="1:4">
      <c r="A655" s="611"/>
      <c r="B655" s="622"/>
      <c r="C655" s="622"/>
      <c r="D655" s="611"/>
    </row>
    <row r="656" spans="1:4">
      <c r="A656" s="611"/>
      <c r="B656" s="622"/>
      <c r="C656" s="622"/>
      <c r="D656" s="611"/>
    </row>
    <row r="657" spans="1:4">
      <c r="A657" s="611"/>
      <c r="B657" s="622"/>
      <c r="C657" s="622"/>
      <c r="D657" s="611"/>
    </row>
    <row r="658" spans="1:4">
      <c r="A658" s="611"/>
      <c r="B658" s="622"/>
      <c r="C658" s="622"/>
      <c r="D658" s="611"/>
    </row>
    <row r="659" spans="1:4">
      <c r="A659" s="611"/>
      <c r="B659" s="622"/>
      <c r="C659" s="622"/>
      <c r="D659" s="611"/>
    </row>
    <row r="660" spans="1:4">
      <c r="A660" s="611"/>
      <c r="B660" s="622"/>
      <c r="C660" s="622"/>
      <c r="D660" s="611"/>
    </row>
    <row r="661" spans="1:4">
      <c r="A661" s="611"/>
      <c r="B661" s="622"/>
      <c r="C661" s="622"/>
      <c r="D661" s="611"/>
    </row>
    <row r="662" spans="1:4">
      <c r="A662" s="611"/>
      <c r="B662" s="622"/>
      <c r="C662" s="622"/>
      <c r="D662" s="611"/>
    </row>
    <row r="663" spans="1:4">
      <c r="A663" s="611"/>
      <c r="B663" s="622"/>
      <c r="C663" s="622"/>
      <c r="D663" s="611"/>
    </row>
    <row r="664" spans="1:4">
      <c r="A664" s="611"/>
      <c r="B664" s="622"/>
      <c r="C664" s="622"/>
      <c r="D664" s="611"/>
    </row>
    <row r="665" spans="1:4">
      <c r="A665" s="611"/>
      <c r="B665" s="622"/>
      <c r="C665" s="622"/>
      <c r="D665" s="611"/>
    </row>
    <row r="666" spans="1:4">
      <c r="A666" s="611"/>
      <c r="B666" s="622"/>
      <c r="C666" s="622"/>
      <c r="D666" s="611"/>
    </row>
    <row r="667" spans="1:4">
      <c r="A667" s="611"/>
      <c r="B667" s="622"/>
      <c r="C667" s="622"/>
      <c r="D667" s="611"/>
    </row>
    <row r="668" spans="1:4">
      <c r="A668" s="611"/>
      <c r="B668" s="622"/>
      <c r="C668" s="622"/>
      <c r="D668" s="611"/>
    </row>
    <row r="669" spans="1:4">
      <c r="A669" s="611"/>
      <c r="B669" s="622"/>
      <c r="C669" s="622"/>
      <c r="D669" s="611"/>
    </row>
    <row r="670" spans="1:4">
      <c r="A670" s="611"/>
      <c r="B670" s="622"/>
      <c r="C670" s="622"/>
      <c r="D670" s="611"/>
    </row>
    <row r="671" spans="1:4">
      <c r="A671" s="611"/>
      <c r="B671" s="622"/>
      <c r="C671" s="622"/>
      <c r="D671" s="611"/>
    </row>
    <row r="672" spans="1:4">
      <c r="A672" s="611"/>
      <c r="B672" s="622"/>
      <c r="C672" s="622"/>
      <c r="D672" s="611"/>
    </row>
    <row r="673" spans="1:4">
      <c r="A673" s="611"/>
      <c r="B673" s="622"/>
      <c r="C673" s="622"/>
      <c r="D673" s="611"/>
    </row>
    <row r="674" spans="1:4">
      <c r="A674" s="611"/>
      <c r="B674" s="622"/>
      <c r="C674" s="622"/>
      <c r="D674" s="611"/>
    </row>
    <row r="675" spans="1:4">
      <c r="A675" s="611"/>
      <c r="B675" s="622"/>
      <c r="C675" s="622"/>
      <c r="D675" s="611"/>
    </row>
    <row r="676" spans="1:4">
      <c r="A676" s="611"/>
      <c r="B676" s="622"/>
      <c r="C676" s="622"/>
      <c r="D676" s="611"/>
    </row>
    <row r="677" spans="1:4">
      <c r="A677" s="611"/>
      <c r="B677" s="622"/>
      <c r="C677" s="622"/>
      <c r="D677" s="611"/>
    </row>
    <row r="678" spans="1:4">
      <c r="A678" s="611"/>
      <c r="B678" s="622"/>
      <c r="C678" s="622"/>
      <c r="D678" s="611"/>
    </row>
    <row r="679" spans="1:4">
      <c r="A679" s="611"/>
      <c r="B679" s="622"/>
      <c r="C679" s="622"/>
      <c r="D679" s="611"/>
    </row>
    <row r="680" spans="1:4">
      <c r="A680" s="611"/>
      <c r="B680" s="622"/>
      <c r="C680" s="622"/>
      <c r="D680" s="611"/>
    </row>
    <row r="681" spans="1:4">
      <c r="A681" s="611"/>
      <c r="B681" s="622"/>
      <c r="C681" s="622"/>
      <c r="D681" s="611"/>
    </row>
    <row r="682" spans="1:4">
      <c r="A682" s="611"/>
      <c r="B682" s="622"/>
      <c r="C682" s="622"/>
      <c r="D682" s="611"/>
    </row>
    <row r="683" spans="1:4">
      <c r="A683" s="611"/>
      <c r="B683" s="622"/>
      <c r="C683" s="622"/>
      <c r="D683" s="611"/>
    </row>
    <row r="684" spans="1:4">
      <c r="A684" s="611"/>
      <c r="B684" s="622"/>
      <c r="C684" s="622"/>
      <c r="D684" s="611"/>
    </row>
    <row r="685" spans="1:4">
      <c r="A685" s="611"/>
      <c r="B685" s="622"/>
      <c r="C685" s="622"/>
      <c r="D685" s="611"/>
    </row>
    <row r="686" spans="1:4">
      <c r="A686" s="611"/>
      <c r="B686" s="622"/>
      <c r="C686" s="622"/>
      <c r="D686" s="611"/>
    </row>
    <row r="687" spans="1:4">
      <c r="A687" s="611"/>
      <c r="B687" s="622"/>
      <c r="C687" s="622"/>
      <c r="D687" s="611"/>
    </row>
    <row r="688" spans="1:4">
      <c r="A688" s="611"/>
      <c r="B688" s="622"/>
      <c r="C688" s="622"/>
      <c r="D688" s="611"/>
    </row>
    <row r="689" spans="1:4">
      <c r="A689" s="611"/>
      <c r="B689" s="622"/>
      <c r="C689" s="622"/>
      <c r="D689" s="611"/>
    </row>
    <row r="690" spans="1:4">
      <c r="A690" s="611"/>
      <c r="B690" s="622"/>
      <c r="C690" s="622"/>
      <c r="D690" s="611"/>
    </row>
    <row r="691" spans="1:4">
      <c r="A691" s="611"/>
      <c r="B691" s="622"/>
      <c r="C691" s="622"/>
      <c r="D691" s="611"/>
    </row>
    <row r="692" spans="1:4">
      <c r="A692" s="611"/>
      <c r="B692" s="622"/>
      <c r="C692" s="622"/>
      <c r="D692" s="611"/>
    </row>
    <row r="693" spans="1:4">
      <c r="A693" s="611"/>
      <c r="B693" s="622"/>
      <c r="C693" s="622"/>
      <c r="D693" s="611"/>
    </row>
    <row r="694" spans="1:4">
      <c r="A694" s="611"/>
      <c r="B694" s="622"/>
      <c r="C694" s="622"/>
      <c r="D694" s="611"/>
    </row>
    <row r="695" spans="1:4">
      <c r="A695" s="611"/>
      <c r="B695" s="622"/>
      <c r="C695" s="622"/>
      <c r="D695" s="611"/>
    </row>
    <row r="696" spans="1:4">
      <c r="A696" s="611"/>
      <c r="B696" s="622"/>
      <c r="C696" s="622"/>
      <c r="D696" s="611"/>
    </row>
    <row r="697" spans="1:4">
      <c r="A697" s="611"/>
      <c r="B697" s="622"/>
      <c r="C697" s="622"/>
      <c r="D697" s="611"/>
    </row>
    <row r="698" spans="1:4">
      <c r="A698" s="611"/>
      <c r="B698" s="622"/>
      <c r="C698" s="622"/>
      <c r="D698" s="611"/>
    </row>
    <row r="699" spans="1:4">
      <c r="A699" s="611"/>
      <c r="B699" s="622"/>
      <c r="C699" s="622"/>
      <c r="D699" s="611"/>
    </row>
    <row r="700" spans="1:4">
      <c r="A700" s="611"/>
      <c r="B700" s="622"/>
      <c r="C700" s="622"/>
      <c r="D700" s="611"/>
    </row>
    <row r="701" spans="1:4">
      <c r="A701" s="611"/>
      <c r="B701" s="622"/>
      <c r="C701" s="622"/>
      <c r="D701" s="611"/>
    </row>
    <row r="702" spans="1:4">
      <c r="A702" s="611"/>
      <c r="B702" s="622"/>
      <c r="C702" s="622"/>
      <c r="D702" s="611"/>
    </row>
    <row r="703" spans="1:4">
      <c r="A703" s="611"/>
      <c r="B703" s="622"/>
      <c r="C703" s="622"/>
      <c r="D703" s="611"/>
    </row>
    <row r="704" spans="1:4">
      <c r="A704" s="611"/>
      <c r="B704" s="622"/>
      <c r="C704" s="622"/>
      <c r="D704" s="611"/>
    </row>
    <row r="705" spans="1:4">
      <c r="A705" s="611"/>
      <c r="B705" s="622"/>
      <c r="C705" s="622"/>
      <c r="D705" s="611"/>
    </row>
    <row r="706" spans="1:4">
      <c r="A706" s="611"/>
      <c r="B706" s="622"/>
      <c r="C706" s="622"/>
      <c r="D706" s="611"/>
    </row>
    <row r="707" spans="1:4">
      <c r="A707" s="611"/>
      <c r="B707" s="622"/>
      <c r="C707" s="622"/>
      <c r="D707" s="611"/>
    </row>
    <row r="708" spans="1:4">
      <c r="A708" s="611"/>
      <c r="B708" s="622"/>
      <c r="C708" s="622"/>
      <c r="D708" s="611"/>
    </row>
    <row r="709" spans="1:4">
      <c r="A709" s="611"/>
      <c r="B709" s="622"/>
      <c r="C709" s="622"/>
      <c r="D709" s="611"/>
    </row>
    <row r="710" spans="1:4">
      <c r="A710" s="611"/>
      <c r="B710" s="622"/>
      <c r="C710" s="622"/>
      <c r="D710" s="611"/>
    </row>
    <row r="711" spans="1:4">
      <c r="A711" s="611"/>
      <c r="B711" s="622"/>
      <c r="C711" s="622"/>
      <c r="D711" s="611"/>
    </row>
    <row r="712" spans="1:4">
      <c r="A712" s="611"/>
      <c r="B712" s="622"/>
      <c r="C712" s="622"/>
      <c r="D712" s="611"/>
    </row>
    <row r="713" spans="1:4">
      <c r="A713" s="611"/>
      <c r="B713" s="622"/>
      <c r="C713" s="622"/>
      <c r="D713" s="611"/>
    </row>
    <row r="714" spans="1:4">
      <c r="A714" s="611"/>
      <c r="B714" s="622"/>
      <c r="C714" s="622"/>
      <c r="D714" s="611"/>
    </row>
    <row r="715" spans="1:4">
      <c r="A715" s="611"/>
      <c r="B715" s="622"/>
      <c r="C715" s="622"/>
      <c r="D715" s="611"/>
    </row>
    <row r="716" spans="1:4">
      <c r="A716" s="611"/>
      <c r="B716" s="622"/>
      <c r="C716" s="622"/>
      <c r="D716" s="611"/>
    </row>
    <row r="717" spans="1:4">
      <c r="A717" s="611"/>
      <c r="B717" s="622"/>
      <c r="C717" s="622"/>
      <c r="D717" s="611"/>
    </row>
    <row r="718" spans="1:4">
      <c r="A718" s="611"/>
      <c r="B718" s="622"/>
      <c r="C718" s="622"/>
      <c r="D718" s="611"/>
    </row>
    <row r="719" spans="1:4">
      <c r="A719" s="611"/>
      <c r="B719" s="622"/>
      <c r="C719" s="622"/>
      <c r="D719" s="611"/>
    </row>
    <row r="720" spans="1:4">
      <c r="A720" s="611"/>
      <c r="B720" s="622"/>
      <c r="C720" s="622"/>
      <c r="D720" s="611"/>
    </row>
    <row r="721" spans="1:4">
      <c r="A721" s="611"/>
      <c r="B721" s="622"/>
      <c r="C721" s="622"/>
      <c r="D721" s="611"/>
    </row>
    <row r="722" spans="1:4">
      <c r="A722" s="611"/>
      <c r="B722" s="622"/>
      <c r="C722" s="622"/>
      <c r="D722" s="611"/>
    </row>
    <row r="723" spans="1:4">
      <c r="A723" s="611"/>
      <c r="B723" s="622"/>
      <c r="C723" s="622"/>
      <c r="D723" s="611"/>
    </row>
    <row r="724" spans="1:4">
      <c r="A724" s="611"/>
      <c r="B724" s="622"/>
      <c r="C724" s="622"/>
      <c r="D724" s="611"/>
    </row>
    <row r="725" spans="1:4">
      <c r="A725" s="611"/>
      <c r="B725" s="622"/>
      <c r="C725" s="622"/>
      <c r="D725" s="611"/>
    </row>
    <row r="726" spans="1:4">
      <c r="A726" s="611"/>
      <c r="B726" s="622"/>
      <c r="C726" s="622"/>
      <c r="D726" s="611"/>
    </row>
    <row r="727" spans="1:4">
      <c r="A727" s="611"/>
      <c r="B727" s="622"/>
      <c r="C727" s="622"/>
      <c r="D727" s="611"/>
    </row>
    <row r="728" spans="1:4">
      <c r="A728" s="611"/>
      <c r="B728" s="622"/>
      <c r="C728" s="622"/>
      <c r="D728" s="611"/>
    </row>
    <row r="729" spans="1:4">
      <c r="A729" s="611"/>
      <c r="B729" s="622"/>
      <c r="C729" s="622"/>
      <c r="D729" s="611"/>
    </row>
    <row r="730" spans="1:4">
      <c r="A730" s="611"/>
      <c r="B730" s="622"/>
      <c r="C730" s="622"/>
      <c r="D730" s="611"/>
    </row>
    <row r="731" spans="1:4">
      <c r="A731" s="611"/>
      <c r="B731" s="622"/>
      <c r="C731" s="622"/>
      <c r="D731" s="611"/>
    </row>
    <row r="732" spans="1:4">
      <c r="A732" s="611"/>
      <c r="B732" s="622"/>
      <c r="C732" s="622"/>
      <c r="D732" s="611"/>
    </row>
    <row r="733" spans="1:4">
      <c r="A733" s="611"/>
      <c r="B733" s="622"/>
      <c r="C733" s="622"/>
      <c r="D733" s="611"/>
    </row>
    <row r="734" spans="1:4">
      <c r="A734" s="611"/>
      <c r="B734" s="622"/>
      <c r="C734" s="622"/>
      <c r="D734" s="611"/>
    </row>
    <row r="735" spans="1:4">
      <c r="A735" s="611"/>
      <c r="B735" s="622"/>
      <c r="C735" s="622"/>
      <c r="D735" s="611"/>
    </row>
    <row r="736" spans="1:4">
      <c r="A736" s="611"/>
      <c r="B736" s="622"/>
      <c r="C736" s="622"/>
      <c r="D736" s="611"/>
    </row>
    <row r="737" spans="1:4">
      <c r="A737" s="611"/>
      <c r="B737" s="622"/>
      <c r="C737" s="622"/>
      <c r="D737" s="611"/>
    </row>
    <row r="738" spans="1:4">
      <c r="A738" s="611"/>
      <c r="B738" s="622"/>
      <c r="C738" s="622"/>
      <c r="D738" s="611"/>
    </row>
    <row r="739" spans="1:4">
      <c r="A739" s="611"/>
      <c r="B739" s="622"/>
      <c r="C739" s="622"/>
      <c r="D739" s="611"/>
    </row>
    <row r="740" spans="1:4">
      <c r="A740" s="611"/>
      <c r="B740" s="622"/>
      <c r="C740" s="622"/>
      <c r="D740" s="611"/>
    </row>
    <row r="741" spans="1:4">
      <c r="A741" s="611"/>
      <c r="B741" s="622"/>
      <c r="C741" s="622"/>
      <c r="D741" s="611"/>
    </row>
    <row r="742" spans="1:4">
      <c r="A742" s="611"/>
      <c r="B742" s="622"/>
      <c r="C742" s="622"/>
      <c r="D742" s="611"/>
    </row>
    <row r="743" spans="1:4">
      <c r="A743" s="611"/>
      <c r="B743" s="622"/>
      <c r="C743" s="622"/>
      <c r="D743" s="611"/>
    </row>
    <row r="744" spans="1:4">
      <c r="A744" s="611"/>
      <c r="B744" s="622"/>
      <c r="C744" s="622"/>
      <c r="D744" s="611"/>
    </row>
    <row r="745" spans="1:4">
      <c r="A745" s="611"/>
      <c r="B745" s="622"/>
      <c r="C745" s="622"/>
      <c r="D745" s="611"/>
    </row>
    <row r="746" spans="1:4">
      <c r="A746" s="611"/>
      <c r="B746" s="622"/>
      <c r="C746" s="622"/>
      <c r="D746" s="611"/>
    </row>
    <row r="747" spans="1:4">
      <c r="A747" s="611"/>
      <c r="B747" s="622"/>
      <c r="C747" s="622"/>
      <c r="D747" s="611"/>
    </row>
    <row r="748" spans="1:4">
      <c r="A748" s="611"/>
      <c r="B748" s="622"/>
      <c r="C748" s="622"/>
      <c r="D748" s="611"/>
    </row>
    <row r="749" spans="1:4">
      <c r="A749" s="611"/>
      <c r="B749" s="622"/>
      <c r="C749" s="622"/>
      <c r="D749" s="611"/>
    </row>
    <row r="750" spans="1:4">
      <c r="A750" s="611"/>
      <c r="B750" s="622"/>
      <c r="C750" s="622"/>
      <c r="D750" s="611"/>
    </row>
    <row r="751" spans="1:4">
      <c r="A751" s="611"/>
      <c r="B751" s="622"/>
      <c r="C751" s="622"/>
      <c r="D751" s="611"/>
    </row>
    <row r="752" spans="1:4">
      <c r="A752" s="611"/>
      <c r="B752" s="622"/>
      <c r="C752" s="622"/>
      <c r="D752" s="611"/>
    </row>
    <row r="753" spans="1:4">
      <c r="A753" s="611"/>
      <c r="B753" s="622"/>
      <c r="C753" s="622"/>
      <c r="D753" s="611"/>
    </row>
    <row r="754" spans="1:4">
      <c r="A754" s="611"/>
      <c r="B754" s="622"/>
      <c r="C754" s="622"/>
      <c r="D754" s="611"/>
    </row>
    <row r="755" spans="1:4">
      <c r="A755" s="611"/>
      <c r="B755" s="622"/>
      <c r="C755" s="622"/>
      <c r="D755" s="611"/>
    </row>
    <row r="756" spans="1:4">
      <c r="A756" s="611"/>
      <c r="B756" s="622"/>
      <c r="C756" s="622"/>
      <c r="D756" s="611"/>
    </row>
    <row r="757" spans="1:4">
      <c r="A757" s="611"/>
      <c r="B757" s="622"/>
      <c r="C757" s="622"/>
      <c r="D757" s="611"/>
    </row>
    <row r="758" spans="1:4">
      <c r="A758" s="611"/>
      <c r="B758" s="622"/>
      <c r="C758" s="622"/>
      <c r="D758" s="611"/>
    </row>
    <row r="759" spans="1:4">
      <c r="A759" s="611"/>
      <c r="B759" s="622"/>
      <c r="C759" s="622"/>
      <c r="D759" s="611"/>
    </row>
    <row r="760" spans="1:4">
      <c r="A760" s="611"/>
      <c r="B760" s="622"/>
      <c r="C760" s="622"/>
      <c r="D760" s="611"/>
    </row>
    <row r="761" spans="1:4">
      <c r="A761" s="611"/>
      <c r="B761" s="622"/>
      <c r="C761" s="622"/>
      <c r="D761" s="611"/>
    </row>
    <row r="762" spans="1:4">
      <c r="A762" s="611"/>
      <c r="B762" s="622"/>
      <c r="C762" s="622"/>
      <c r="D762" s="611"/>
    </row>
    <row r="763" spans="1:4">
      <c r="A763" s="611"/>
      <c r="B763" s="622"/>
      <c r="C763" s="622"/>
      <c r="D763" s="611"/>
    </row>
    <row r="764" spans="1:4">
      <c r="A764" s="611"/>
      <c r="B764" s="622"/>
      <c r="C764" s="622"/>
      <c r="D764" s="611"/>
    </row>
    <row r="765" spans="1:4">
      <c r="A765" s="611"/>
      <c r="B765" s="622"/>
      <c r="C765" s="622"/>
      <c r="D765" s="611"/>
    </row>
    <row r="766" spans="1:4">
      <c r="A766" s="611"/>
      <c r="B766" s="622"/>
      <c r="C766" s="622"/>
      <c r="D766" s="611"/>
    </row>
    <row r="767" spans="1:4">
      <c r="A767" s="611"/>
      <c r="B767" s="622"/>
      <c r="C767" s="622"/>
      <c r="D767" s="611"/>
    </row>
    <row r="768" spans="1:4">
      <c r="A768" s="611"/>
      <c r="B768" s="622"/>
      <c r="C768" s="622"/>
      <c r="D768" s="611"/>
    </row>
    <row r="769" spans="1:4">
      <c r="A769" s="611"/>
      <c r="B769" s="622"/>
      <c r="C769" s="622"/>
      <c r="D769" s="611"/>
    </row>
    <row r="770" spans="1:4">
      <c r="A770" s="611"/>
      <c r="B770" s="622"/>
      <c r="C770" s="622"/>
      <c r="D770" s="611"/>
    </row>
    <row r="771" spans="1:4">
      <c r="A771" s="611"/>
      <c r="B771" s="622"/>
      <c r="C771" s="622"/>
      <c r="D771" s="611"/>
    </row>
    <row r="772" spans="1:4">
      <c r="A772" s="611"/>
      <c r="B772" s="622"/>
      <c r="C772" s="622"/>
      <c r="D772" s="611"/>
    </row>
    <row r="773" spans="1:4">
      <c r="A773" s="611"/>
      <c r="B773" s="622"/>
      <c r="C773" s="622"/>
      <c r="D773" s="611"/>
    </row>
    <row r="774" spans="1:4">
      <c r="A774" s="611"/>
      <c r="B774" s="622"/>
      <c r="C774" s="622"/>
      <c r="D774" s="611"/>
    </row>
    <row r="775" spans="1:4">
      <c r="A775" s="611"/>
      <c r="B775" s="622"/>
      <c r="C775" s="622"/>
      <c r="D775" s="611"/>
    </row>
    <row r="776" spans="1:4">
      <c r="A776" s="611"/>
      <c r="B776" s="622"/>
      <c r="C776" s="622"/>
      <c r="D776" s="611"/>
    </row>
    <row r="777" spans="1:4">
      <c r="A777" s="611"/>
      <c r="B777" s="622"/>
      <c r="C777" s="622"/>
      <c r="D777" s="611"/>
    </row>
    <row r="778" spans="1:4">
      <c r="A778" s="611"/>
      <c r="B778" s="622"/>
      <c r="C778" s="622"/>
      <c r="D778" s="611"/>
    </row>
    <row r="779" spans="1:4">
      <c r="A779" s="611"/>
      <c r="B779" s="622"/>
      <c r="C779" s="622"/>
      <c r="D779" s="611"/>
    </row>
    <row r="780" spans="1:4">
      <c r="A780" s="611"/>
      <c r="B780" s="622"/>
      <c r="C780" s="622"/>
      <c r="D780" s="611"/>
    </row>
    <row r="781" spans="1:4">
      <c r="A781" s="611"/>
      <c r="B781" s="622"/>
      <c r="C781" s="622"/>
      <c r="D781" s="611"/>
    </row>
    <row r="782" spans="1:4">
      <c r="A782" s="611"/>
      <c r="B782" s="622"/>
      <c r="C782" s="622"/>
      <c r="D782" s="611"/>
    </row>
    <row r="783" spans="1:4">
      <c r="A783" s="611"/>
      <c r="B783" s="622"/>
      <c r="C783" s="622"/>
      <c r="D783" s="611"/>
    </row>
    <row r="784" spans="1:4">
      <c r="A784" s="611"/>
      <c r="B784" s="622"/>
      <c r="C784" s="622"/>
      <c r="D784" s="611"/>
    </row>
    <row r="785" spans="1:4">
      <c r="A785" s="611"/>
      <c r="B785" s="622"/>
      <c r="C785" s="622"/>
      <c r="D785" s="611"/>
    </row>
    <row r="786" spans="1:4">
      <c r="A786" s="611"/>
      <c r="B786" s="622"/>
      <c r="C786" s="622"/>
      <c r="D786" s="611"/>
    </row>
    <row r="787" spans="1:4">
      <c r="A787" s="611"/>
      <c r="B787" s="622"/>
      <c r="C787" s="622"/>
      <c r="D787" s="611"/>
    </row>
    <row r="788" spans="1:4">
      <c r="A788" s="611"/>
      <c r="B788" s="622"/>
      <c r="C788" s="622"/>
      <c r="D788" s="611"/>
    </row>
    <row r="789" spans="1:4">
      <c r="A789" s="611"/>
      <c r="B789" s="622"/>
      <c r="C789" s="622"/>
      <c r="D789" s="611"/>
    </row>
    <row r="790" spans="1:4">
      <c r="A790" s="611"/>
      <c r="B790" s="622"/>
      <c r="C790" s="622"/>
      <c r="D790" s="611"/>
    </row>
    <row r="791" spans="1:4">
      <c r="A791" s="611"/>
      <c r="B791" s="622"/>
      <c r="C791" s="622"/>
      <c r="D791" s="611"/>
    </row>
    <row r="792" spans="1:4">
      <c r="A792" s="611"/>
      <c r="B792" s="622"/>
      <c r="C792" s="622"/>
      <c r="D792" s="611"/>
    </row>
    <row r="793" spans="1:4">
      <c r="A793" s="611"/>
      <c r="B793" s="622"/>
      <c r="C793" s="622"/>
      <c r="D793" s="611"/>
    </row>
    <row r="794" spans="1:4">
      <c r="A794" s="611"/>
      <c r="B794" s="622"/>
      <c r="C794" s="622"/>
      <c r="D794" s="611"/>
    </row>
    <row r="795" spans="1:4">
      <c r="A795" s="611"/>
      <c r="B795" s="622"/>
      <c r="C795" s="622"/>
      <c r="D795" s="611"/>
    </row>
    <row r="796" spans="1:4">
      <c r="A796" s="611"/>
      <c r="B796" s="622"/>
      <c r="C796" s="622"/>
      <c r="D796" s="611"/>
    </row>
    <row r="797" spans="1:4">
      <c r="A797" s="611"/>
      <c r="B797" s="622"/>
      <c r="C797" s="622"/>
      <c r="D797" s="611"/>
    </row>
    <row r="798" spans="1:4">
      <c r="A798" s="611"/>
      <c r="B798" s="622"/>
      <c r="C798" s="622"/>
      <c r="D798" s="611"/>
    </row>
    <row r="799" spans="1:4">
      <c r="A799" s="611"/>
      <c r="B799" s="622"/>
      <c r="C799" s="622"/>
      <c r="D799" s="611"/>
    </row>
    <row r="800" spans="1:4">
      <c r="A800" s="611"/>
      <c r="B800" s="622"/>
      <c r="C800" s="622"/>
      <c r="D800" s="611"/>
    </row>
    <row r="801" spans="1:4">
      <c r="A801" s="611"/>
      <c r="B801" s="622"/>
      <c r="C801" s="622"/>
      <c r="D801" s="611"/>
    </row>
    <row r="802" spans="1:4">
      <c r="A802" s="611"/>
      <c r="B802" s="622"/>
      <c r="C802" s="622"/>
      <c r="D802" s="611"/>
    </row>
    <row r="803" spans="1:4">
      <c r="A803" s="611"/>
      <c r="B803" s="622"/>
      <c r="C803" s="622"/>
      <c r="D803" s="611"/>
    </row>
    <row r="804" spans="1:4">
      <c r="A804" s="611"/>
      <c r="B804" s="622"/>
      <c r="C804" s="622"/>
      <c r="D804" s="611"/>
    </row>
    <row r="805" spans="1:4">
      <c r="A805" s="611"/>
      <c r="B805" s="622"/>
      <c r="C805" s="622"/>
      <c r="D805" s="611"/>
    </row>
    <row r="806" spans="1:4">
      <c r="A806" s="611"/>
      <c r="B806" s="622"/>
      <c r="C806" s="622"/>
      <c r="D806" s="611"/>
    </row>
    <row r="807" spans="1:4">
      <c r="A807" s="611"/>
      <c r="B807" s="622"/>
      <c r="C807" s="622"/>
      <c r="D807" s="611"/>
    </row>
    <row r="808" spans="1:4">
      <c r="A808" s="611"/>
      <c r="B808" s="622"/>
      <c r="C808" s="622"/>
      <c r="D808" s="611"/>
    </row>
    <row r="809" spans="1:4">
      <c r="A809" s="611"/>
      <c r="B809" s="622"/>
      <c r="C809" s="622"/>
      <c r="D809" s="611"/>
    </row>
    <row r="810" spans="1:4">
      <c r="A810" s="611"/>
      <c r="B810" s="622"/>
      <c r="C810" s="622"/>
      <c r="D810" s="611"/>
    </row>
    <row r="811" spans="1:4">
      <c r="A811" s="611"/>
      <c r="B811" s="622"/>
      <c r="C811" s="622"/>
      <c r="D811" s="611"/>
    </row>
    <row r="812" spans="1:4">
      <c r="A812" s="611"/>
      <c r="B812" s="622"/>
      <c r="C812" s="622"/>
      <c r="D812" s="611"/>
    </row>
    <row r="813" spans="1:4">
      <c r="A813" s="611"/>
      <c r="B813" s="622"/>
      <c r="C813" s="622"/>
      <c r="D813" s="611"/>
    </row>
    <row r="814" spans="1:4">
      <c r="A814" s="611"/>
      <c r="B814" s="622"/>
      <c r="C814" s="622"/>
      <c r="D814" s="611"/>
    </row>
    <row r="815" spans="1:4">
      <c r="A815" s="611"/>
      <c r="B815" s="622"/>
      <c r="C815" s="622"/>
      <c r="D815" s="611"/>
    </row>
    <row r="816" spans="1:4">
      <c r="A816" s="611"/>
      <c r="B816" s="622"/>
      <c r="C816" s="622"/>
      <c r="D816" s="611"/>
    </row>
    <row r="817" spans="1:4">
      <c r="A817" s="611"/>
      <c r="B817" s="622"/>
      <c r="C817" s="622"/>
      <c r="D817" s="611"/>
    </row>
    <row r="818" spans="1:4">
      <c r="A818" s="611"/>
      <c r="B818" s="622"/>
      <c r="C818" s="622"/>
      <c r="D818" s="611"/>
    </row>
    <row r="819" spans="1:4">
      <c r="A819" s="611"/>
      <c r="B819" s="622"/>
      <c r="C819" s="622"/>
      <c r="D819" s="611"/>
    </row>
    <row r="820" spans="1:4">
      <c r="A820" s="611"/>
      <c r="B820" s="622"/>
      <c r="C820" s="622"/>
      <c r="D820" s="611"/>
    </row>
    <row r="821" spans="1:4">
      <c r="A821" s="611"/>
      <c r="B821" s="622"/>
      <c r="C821" s="622"/>
      <c r="D821" s="611"/>
    </row>
    <row r="822" spans="1:4">
      <c r="A822" s="611"/>
      <c r="B822" s="622"/>
      <c r="C822" s="622"/>
      <c r="D822" s="611"/>
    </row>
    <row r="823" spans="1:4">
      <c r="A823" s="611"/>
      <c r="B823" s="622"/>
      <c r="C823" s="622"/>
      <c r="D823" s="611"/>
    </row>
    <row r="824" spans="1:4">
      <c r="A824" s="611"/>
      <c r="B824" s="622"/>
      <c r="C824" s="622"/>
      <c r="D824" s="611"/>
    </row>
    <row r="825" spans="1:4">
      <c r="A825" s="611"/>
      <c r="B825" s="622"/>
      <c r="C825" s="622"/>
      <c r="D825" s="611"/>
    </row>
    <row r="826" spans="1:4">
      <c r="A826" s="611"/>
      <c r="B826" s="622"/>
      <c r="C826" s="622"/>
      <c r="D826" s="611"/>
    </row>
    <row r="827" spans="1:4">
      <c r="A827" s="611"/>
      <c r="B827" s="622"/>
      <c r="C827" s="622"/>
      <c r="D827" s="611"/>
    </row>
    <row r="828" spans="1:4">
      <c r="A828" s="611"/>
      <c r="B828" s="622"/>
      <c r="C828" s="622"/>
      <c r="D828" s="611"/>
    </row>
    <row r="829" spans="1:4">
      <c r="A829" s="611"/>
      <c r="B829" s="622"/>
      <c r="C829" s="622"/>
      <c r="D829" s="611"/>
    </row>
    <row r="830" spans="1:4">
      <c r="A830" s="611"/>
      <c r="B830" s="622"/>
      <c r="C830" s="622"/>
      <c r="D830" s="611"/>
    </row>
    <row r="831" spans="1:4">
      <c r="A831" s="611"/>
      <c r="B831" s="622"/>
      <c r="C831" s="622"/>
      <c r="D831" s="611"/>
    </row>
    <row r="832" spans="1:4">
      <c r="A832" s="611"/>
      <c r="B832" s="622"/>
      <c r="C832" s="622"/>
      <c r="D832" s="611"/>
    </row>
    <row r="833" spans="1:4">
      <c r="A833" s="611"/>
      <c r="B833" s="622"/>
      <c r="C833" s="622"/>
      <c r="D833" s="611"/>
    </row>
    <row r="834" spans="1:4">
      <c r="A834" s="611"/>
      <c r="B834" s="622"/>
      <c r="C834" s="622"/>
      <c r="D834" s="611"/>
    </row>
    <row r="835" spans="1:4">
      <c r="A835" s="611"/>
      <c r="B835" s="622"/>
      <c r="C835" s="622"/>
      <c r="D835" s="611"/>
    </row>
    <row r="836" spans="1:4">
      <c r="A836" s="611"/>
      <c r="B836" s="622"/>
      <c r="C836" s="622"/>
      <c r="D836" s="611"/>
    </row>
    <row r="837" spans="1:4">
      <c r="A837" s="611"/>
      <c r="B837" s="622"/>
      <c r="C837" s="622"/>
      <c r="D837" s="611"/>
    </row>
    <row r="838" spans="1:4">
      <c r="A838" s="611"/>
      <c r="B838" s="622"/>
      <c r="C838" s="622"/>
      <c r="D838" s="611"/>
    </row>
    <row r="839" spans="1:4">
      <c r="A839" s="611"/>
      <c r="B839" s="622"/>
      <c r="C839" s="622"/>
      <c r="D839" s="611"/>
    </row>
    <row r="840" spans="1:4">
      <c r="A840" s="611"/>
      <c r="B840" s="622"/>
      <c r="C840" s="622"/>
      <c r="D840" s="611"/>
    </row>
    <row r="841" spans="1:4">
      <c r="A841" s="611"/>
      <c r="B841" s="622"/>
      <c r="C841" s="622"/>
      <c r="D841" s="611"/>
    </row>
    <row r="842" spans="1:4">
      <c r="A842" s="611"/>
      <c r="B842" s="622"/>
      <c r="C842" s="622"/>
      <c r="D842" s="611"/>
    </row>
    <row r="843" spans="1:4">
      <c r="A843" s="611"/>
      <c r="B843" s="622"/>
      <c r="C843" s="622"/>
      <c r="D843" s="611"/>
    </row>
    <row r="844" spans="1:4">
      <c r="A844" s="611"/>
      <c r="B844" s="622"/>
      <c r="C844" s="622"/>
      <c r="D844" s="611"/>
    </row>
    <row r="845" spans="1:4">
      <c r="A845" s="611"/>
      <c r="B845" s="622"/>
      <c r="C845" s="622"/>
      <c r="D845" s="611"/>
    </row>
    <row r="846" spans="1:4">
      <c r="A846" s="611"/>
      <c r="B846" s="622"/>
      <c r="C846" s="622"/>
      <c r="D846" s="611"/>
    </row>
    <row r="847" spans="1:4">
      <c r="A847" s="611"/>
      <c r="B847" s="622"/>
      <c r="C847" s="622"/>
      <c r="D847" s="611"/>
    </row>
    <row r="848" spans="1:4">
      <c r="A848" s="611"/>
      <c r="B848" s="622"/>
      <c r="C848" s="622"/>
      <c r="D848" s="611"/>
    </row>
    <row r="849" spans="1:4">
      <c r="A849" s="611"/>
      <c r="B849" s="622"/>
      <c r="C849" s="622"/>
      <c r="D849" s="611"/>
    </row>
    <row r="850" spans="1:4">
      <c r="A850" s="611"/>
      <c r="B850" s="622"/>
      <c r="C850" s="622"/>
      <c r="D850" s="611"/>
    </row>
    <row r="851" spans="1:4">
      <c r="A851" s="611"/>
      <c r="B851" s="622"/>
      <c r="C851" s="622"/>
      <c r="D851" s="611"/>
    </row>
    <row r="852" spans="1:4">
      <c r="A852" s="611"/>
      <c r="B852" s="622"/>
      <c r="C852" s="622"/>
      <c r="D852" s="611"/>
    </row>
    <row r="853" spans="1:4">
      <c r="A853" s="611"/>
      <c r="B853" s="622"/>
      <c r="C853" s="622"/>
      <c r="D853" s="611"/>
    </row>
    <row r="854" spans="1:4">
      <c r="A854" s="611"/>
      <c r="B854" s="622"/>
      <c r="C854" s="622"/>
      <c r="D854" s="611"/>
    </row>
    <row r="855" spans="1:4">
      <c r="A855" s="611"/>
      <c r="B855" s="622"/>
      <c r="C855" s="622"/>
      <c r="D855" s="611"/>
    </row>
    <row r="856" spans="1:4">
      <c r="A856" s="611"/>
      <c r="B856" s="622"/>
      <c r="C856" s="622"/>
      <c r="D856" s="611"/>
    </row>
    <row r="857" spans="1:4">
      <c r="A857" s="611"/>
      <c r="B857" s="622"/>
      <c r="C857" s="622"/>
      <c r="D857" s="611"/>
    </row>
    <row r="858" spans="1:4">
      <c r="A858" s="611"/>
      <c r="B858" s="622"/>
      <c r="C858" s="622"/>
      <c r="D858" s="611"/>
    </row>
    <row r="859" spans="1:4">
      <c r="A859" s="611"/>
      <c r="B859" s="622"/>
      <c r="C859" s="622"/>
      <c r="D859" s="611"/>
    </row>
    <row r="860" spans="1:4">
      <c r="A860" s="611"/>
      <c r="B860" s="622"/>
      <c r="C860" s="622"/>
      <c r="D860" s="611"/>
    </row>
    <row r="861" spans="1:4">
      <c r="A861" s="611"/>
      <c r="B861" s="622"/>
      <c r="C861" s="622"/>
      <c r="D861" s="611"/>
    </row>
    <row r="862" spans="1:4">
      <c r="A862" s="611"/>
      <c r="B862" s="622"/>
      <c r="C862" s="622"/>
      <c r="D862" s="611"/>
    </row>
    <row r="863" spans="1:4">
      <c r="A863" s="611"/>
      <c r="B863" s="622"/>
      <c r="C863" s="622"/>
      <c r="D863" s="611"/>
    </row>
    <row r="864" spans="1:4">
      <c r="A864" s="611"/>
      <c r="B864" s="622"/>
      <c r="C864" s="622"/>
      <c r="D864" s="611"/>
    </row>
    <row r="865" spans="1:4">
      <c r="A865" s="611"/>
      <c r="B865" s="622"/>
      <c r="C865" s="622"/>
      <c r="D865" s="611"/>
    </row>
    <row r="866" spans="1:4">
      <c r="A866" s="611"/>
      <c r="B866" s="622"/>
      <c r="C866" s="622"/>
      <c r="D866" s="611"/>
    </row>
    <row r="867" spans="1:4">
      <c r="A867" s="611"/>
      <c r="B867" s="622"/>
      <c r="C867" s="622"/>
      <c r="D867" s="611"/>
    </row>
    <row r="868" spans="1:4">
      <c r="A868" s="611"/>
      <c r="B868" s="622"/>
      <c r="C868" s="622"/>
      <c r="D868" s="611"/>
    </row>
    <row r="869" spans="1:4">
      <c r="A869" s="611"/>
      <c r="B869" s="622"/>
      <c r="C869" s="622"/>
      <c r="D869" s="611"/>
    </row>
    <row r="870" spans="1:4">
      <c r="A870" s="611"/>
      <c r="B870" s="622"/>
      <c r="C870" s="622"/>
      <c r="D870" s="611"/>
    </row>
    <row r="871" spans="1:4">
      <c r="A871" s="611"/>
      <c r="B871" s="622"/>
      <c r="C871" s="622"/>
      <c r="D871" s="611"/>
    </row>
    <row r="872" spans="1:4">
      <c r="A872" s="611"/>
      <c r="B872" s="622"/>
      <c r="C872" s="622"/>
      <c r="D872" s="611"/>
    </row>
    <row r="873" spans="1:4">
      <c r="A873" s="611"/>
      <c r="B873" s="622"/>
      <c r="C873" s="622"/>
      <c r="D873" s="611"/>
    </row>
    <row r="874" spans="1:4">
      <c r="A874" s="611"/>
      <c r="B874" s="622"/>
      <c r="C874" s="622"/>
      <c r="D874" s="611"/>
    </row>
    <row r="875" spans="1:4">
      <c r="A875" s="611"/>
      <c r="B875" s="622"/>
      <c r="C875" s="622"/>
      <c r="D875" s="611"/>
    </row>
    <row r="876" spans="1:4">
      <c r="A876" s="611"/>
      <c r="B876" s="622"/>
      <c r="C876" s="622"/>
      <c r="D876" s="611"/>
    </row>
    <row r="877" spans="1:4">
      <c r="A877" s="611"/>
      <c r="B877" s="622"/>
      <c r="C877" s="622"/>
      <c r="D877" s="611"/>
    </row>
    <row r="878" spans="1:4">
      <c r="A878" s="611"/>
      <c r="B878" s="622"/>
      <c r="C878" s="622"/>
      <c r="D878" s="611"/>
    </row>
    <row r="879" spans="1:4">
      <c r="A879" s="611"/>
      <c r="B879" s="622"/>
      <c r="C879" s="622"/>
      <c r="D879" s="611"/>
    </row>
    <row r="880" spans="1:4">
      <c r="A880" s="611"/>
      <c r="B880" s="622"/>
      <c r="C880" s="622"/>
      <c r="D880" s="611"/>
    </row>
    <row r="881" spans="1:4">
      <c r="A881" s="611"/>
      <c r="B881" s="622"/>
      <c r="C881" s="622"/>
      <c r="D881" s="611"/>
    </row>
    <row r="882" spans="1:4">
      <c r="A882" s="611"/>
      <c r="B882" s="622"/>
      <c r="C882" s="622"/>
      <c r="D882" s="611"/>
    </row>
    <row r="883" spans="1:4">
      <c r="A883" s="611"/>
      <c r="B883" s="622"/>
      <c r="C883" s="622"/>
      <c r="D883" s="611"/>
    </row>
    <row r="884" spans="1:4">
      <c r="A884" s="611"/>
      <c r="B884" s="622"/>
      <c r="C884" s="622"/>
      <c r="D884" s="611"/>
    </row>
    <row r="885" spans="1:4">
      <c r="A885" s="611"/>
      <c r="B885" s="622"/>
      <c r="C885" s="622"/>
      <c r="D885" s="611"/>
    </row>
    <row r="886" spans="1:4">
      <c r="A886" s="611"/>
      <c r="B886" s="622"/>
      <c r="C886" s="622"/>
      <c r="D886" s="611"/>
    </row>
    <row r="887" spans="1:4">
      <c r="A887" s="611"/>
      <c r="B887" s="622"/>
      <c r="C887" s="622"/>
      <c r="D887" s="611"/>
    </row>
    <row r="888" spans="1:4">
      <c r="A888" s="611"/>
      <c r="B888" s="622"/>
      <c r="C888" s="622"/>
      <c r="D888" s="611"/>
    </row>
    <row r="889" spans="1:4">
      <c r="A889" s="611"/>
      <c r="B889" s="622"/>
      <c r="C889" s="622"/>
      <c r="D889" s="611"/>
    </row>
    <row r="890" spans="1:4">
      <c r="A890" s="611"/>
      <c r="B890" s="622"/>
      <c r="C890" s="622"/>
      <c r="D890" s="611"/>
    </row>
    <row r="891" spans="1:4">
      <c r="A891" s="611"/>
      <c r="B891" s="622"/>
      <c r="C891" s="622"/>
      <c r="D891" s="611"/>
    </row>
    <row r="892" spans="1:4">
      <c r="A892" s="611"/>
      <c r="B892" s="622"/>
      <c r="C892" s="622"/>
      <c r="D892" s="611"/>
    </row>
    <row r="893" spans="1:4">
      <c r="A893" s="611"/>
      <c r="B893" s="622"/>
      <c r="C893" s="622"/>
      <c r="D893" s="611"/>
    </row>
    <row r="894" spans="1:4">
      <c r="A894" s="611"/>
      <c r="B894" s="622"/>
      <c r="C894" s="622"/>
      <c r="D894" s="611"/>
    </row>
    <row r="895" spans="1:4">
      <c r="A895" s="611"/>
      <c r="B895" s="622"/>
      <c r="C895" s="622"/>
      <c r="D895" s="611"/>
    </row>
    <row r="896" spans="1:4">
      <c r="A896" s="611"/>
      <c r="B896" s="622"/>
      <c r="C896" s="622"/>
      <c r="D896" s="611"/>
    </row>
    <row r="897" spans="1:4">
      <c r="A897" s="611"/>
      <c r="B897" s="622"/>
      <c r="C897" s="622"/>
      <c r="D897" s="611"/>
    </row>
    <row r="898" spans="1:4">
      <c r="A898" s="611"/>
      <c r="B898" s="622"/>
      <c r="C898" s="622"/>
      <c r="D898" s="611"/>
    </row>
    <row r="899" spans="1:4">
      <c r="A899" s="611"/>
      <c r="B899" s="622"/>
      <c r="C899" s="622"/>
      <c r="D899" s="611"/>
    </row>
    <row r="900" spans="1:4">
      <c r="A900" s="611"/>
      <c r="B900" s="622"/>
      <c r="C900" s="622"/>
      <c r="D900" s="611"/>
    </row>
    <row r="901" spans="1:4">
      <c r="A901" s="611"/>
      <c r="B901" s="622"/>
      <c r="C901" s="622"/>
      <c r="D901" s="611"/>
    </row>
    <row r="902" spans="1:4">
      <c r="A902" s="611"/>
      <c r="B902" s="622"/>
      <c r="C902" s="622"/>
      <c r="D902" s="611"/>
    </row>
    <row r="903" spans="1:4">
      <c r="A903" s="611"/>
      <c r="B903" s="622"/>
      <c r="C903" s="622"/>
      <c r="D903" s="611"/>
    </row>
    <row r="904" spans="1:4">
      <c r="A904" s="611"/>
      <c r="B904" s="622"/>
      <c r="C904" s="622"/>
      <c r="D904" s="611"/>
    </row>
    <row r="905" spans="1:4">
      <c r="A905" s="611"/>
      <c r="B905" s="622"/>
      <c r="C905" s="622"/>
      <c r="D905" s="611"/>
    </row>
    <row r="906" spans="1:4">
      <c r="A906" s="611"/>
      <c r="B906" s="622"/>
      <c r="C906" s="622"/>
      <c r="D906" s="611"/>
    </row>
    <row r="907" spans="1:4">
      <c r="A907" s="611"/>
      <c r="B907" s="622"/>
      <c r="C907" s="622"/>
      <c r="D907" s="611"/>
    </row>
    <row r="908" spans="1:4">
      <c r="A908" s="611"/>
      <c r="B908" s="622"/>
      <c r="C908" s="622"/>
      <c r="D908" s="611"/>
    </row>
    <row r="909" spans="1:4">
      <c r="A909" s="611"/>
      <c r="B909" s="622"/>
      <c r="C909" s="622"/>
      <c r="D909" s="611"/>
    </row>
    <row r="910" spans="1:4">
      <c r="A910" s="611"/>
      <c r="B910" s="622"/>
      <c r="C910" s="622"/>
      <c r="D910" s="611"/>
    </row>
    <row r="911" spans="1:4">
      <c r="A911" s="611"/>
      <c r="B911" s="622"/>
      <c r="C911" s="622"/>
      <c r="D911" s="611"/>
    </row>
    <row r="912" spans="1:4">
      <c r="A912" s="611"/>
      <c r="B912" s="622"/>
      <c r="C912" s="622"/>
      <c r="D912" s="611"/>
    </row>
    <row r="913" spans="1:4">
      <c r="A913" s="611"/>
      <c r="B913" s="622"/>
      <c r="C913" s="622"/>
      <c r="D913" s="611"/>
    </row>
    <row r="914" spans="1:4">
      <c r="A914" s="611"/>
      <c r="B914" s="622"/>
      <c r="C914" s="622"/>
      <c r="D914" s="611"/>
    </row>
    <row r="915" spans="1:4">
      <c r="A915" s="611"/>
      <c r="B915" s="622"/>
      <c r="C915" s="622"/>
      <c r="D915" s="611"/>
    </row>
    <row r="916" spans="1:4">
      <c r="A916" s="611"/>
      <c r="B916" s="622"/>
      <c r="C916" s="622"/>
      <c r="D916" s="611"/>
    </row>
    <row r="917" spans="1:4">
      <c r="A917" s="611"/>
      <c r="B917" s="622"/>
      <c r="C917" s="622"/>
      <c r="D917" s="611"/>
    </row>
    <row r="918" spans="1:4">
      <c r="A918" s="611"/>
      <c r="B918" s="622"/>
      <c r="C918" s="622"/>
      <c r="D918" s="611"/>
    </row>
    <row r="919" spans="1:4">
      <c r="A919" s="611"/>
      <c r="B919" s="622"/>
      <c r="C919" s="622"/>
      <c r="D919" s="611"/>
    </row>
    <row r="920" spans="1:4">
      <c r="A920" s="611"/>
      <c r="B920" s="622"/>
      <c r="C920" s="622"/>
      <c r="D920" s="611"/>
    </row>
    <row r="921" spans="1:4">
      <c r="A921" s="611"/>
      <c r="B921" s="622"/>
      <c r="C921" s="622"/>
      <c r="D921" s="611"/>
    </row>
    <row r="922" spans="1:4">
      <c r="A922" s="611"/>
      <c r="B922" s="622"/>
      <c r="C922" s="622"/>
      <c r="D922" s="611"/>
    </row>
    <row r="923" spans="1:4">
      <c r="A923" s="611"/>
      <c r="B923" s="622"/>
      <c r="C923" s="622"/>
      <c r="D923" s="611"/>
    </row>
    <row r="924" spans="1:4">
      <c r="A924" s="611"/>
      <c r="B924" s="622"/>
      <c r="C924" s="622"/>
      <c r="D924" s="611"/>
    </row>
    <row r="925" spans="1:4">
      <c r="A925" s="611"/>
      <c r="B925" s="622"/>
      <c r="C925" s="622"/>
      <c r="D925" s="611"/>
    </row>
    <row r="926" spans="1:4">
      <c r="A926" s="611"/>
      <c r="B926" s="622"/>
      <c r="C926" s="622"/>
      <c r="D926" s="611"/>
    </row>
    <row r="927" spans="1:4">
      <c r="A927" s="611"/>
      <c r="B927" s="622"/>
      <c r="C927" s="622"/>
      <c r="D927" s="611"/>
    </row>
    <row r="928" spans="1:4">
      <c r="A928" s="611"/>
      <c r="B928" s="622"/>
      <c r="C928" s="622"/>
      <c r="D928" s="611"/>
    </row>
    <row r="929" spans="1:4">
      <c r="A929" s="611"/>
      <c r="B929" s="622"/>
      <c r="C929" s="622"/>
      <c r="D929" s="611"/>
    </row>
    <row r="930" spans="1:4">
      <c r="A930" s="611"/>
      <c r="B930" s="622"/>
      <c r="C930" s="622"/>
      <c r="D930" s="611"/>
    </row>
    <row r="931" spans="1:4">
      <c r="A931" s="611"/>
      <c r="B931" s="622"/>
      <c r="C931" s="622"/>
      <c r="D931" s="611"/>
    </row>
    <row r="932" spans="1:4">
      <c r="A932" s="611"/>
      <c r="B932" s="622"/>
      <c r="C932" s="622"/>
      <c r="D932" s="611"/>
    </row>
    <row r="933" spans="1:4">
      <c r="A933" s="611"/>
      <c r="B933" s="622"/>
      <c r="C933" s="622"/>
      <c r="D933" s="611"/>
    </row>
    <row r="934" spans="1:4">
      <c r="A934" s="611"/>
      <c r="B934" s="622"/>
      <c r="C934" s="622"/>
      <c r="D934" s="611"/>
    </row>
    <row r="935" spans="1:4">
      <c r="A935" s="611"/>
      <c r="B935" s="622"/>
      <c r="C935" s="622"/>
      <c r="D935" s="611"/>
    </row>
    <row r="936" spans="1:4">
      <c r="A936" s="611"/>
      <c r="B936" s="622"/>
      <c r="C936" s="622"/>
      <c r="D936" s="611"/>
    </row>
    <row r="937" spans="1:4">
      <c r="A937" s="611"/>
      <c r="B937" s="622"/>
      <c r="C937" s="622"/>
      <c r="D937" s="611"/>
    </row>
    <row r="938" spans="1:4">
      <c r="A938" s="611"/>
      <c r="B938" s="622"/>
      <c r="C938" s="622"/>
      <c r="D938" s="611"/>
    </row>
    <row r="939" spans="1:4">
      <c r="A939" s="611"/>
      <c r="B939" s="622"/>
      <c r="C939" s="622"/>
      <c r="D939" s="611"/>
    </row>
    <row r="940" spans="1:4">
      <c r="A940" s="611"/>
      <c r="B940" s="622"/>
      <c r="C940" s="622"/>
      <c r="D940" s="611"/>
    </row>
    <row r="941" spans="1:4">
      <c r="A941" s="611"/>
      <c r="B941" s="622"/>
      <c r="C941" s="622"/>
      <c r="D941" s="611"/>
    </row>
    <row r="942" spans="1:4">
      <c r="A942" s="611"/>
      <c r="B942" s="622"/>
      <c r="C942" s="622"/>
      <c r="D942" s="611"/>
    </row>
    <row r="943" spans="1:4">
      <c r="A943" s="611"/>
      <c r="B943" s="622"/>
      <c r="C943" s="622"/>
      <c r="D943" s="611"/>
    </row>
    <row r="944" spans="1:4">
      <c r="A944" s="611"/>
      <c r="B944" s="622"/>
      <c r="C944" s="622"/>
      <c r="D944" s="611"/>
    </row>
    <row r="945" spans="1:4">
      <c r="A945" s="611"/>
      <c r="B945" s="622"/>
      <c r="C945" s="622"/>
      <c r="D945" s="611"/>
    </row>
    <row r="946" spans="1:4">
      <c r="A946" s="611"/>
      <c r="B946" s="622"/>
      <c r="C946" s="622"/>
      <c r="D946" s="611"/>
    </row>
    <row r="947" spans="1:4">
      <c r="A947" s="611"/>
      <c r="B947" s="622"/>
      <c r="C947" s="622"/>
      <c r="D947" s="611"/>
    </row>
    <row r="948" spans="1:4">
      <c r="A948" s="611"/>
      <c r="B948" s="622"/>
      <c r="C948" s="622"/>
      <c r="D948" s="611"/>
    </row>
    <row r="949" spans="1:4">
      <c r="A949" s="611"/>
      <c r="B949" s="622"/>
      <c r="C949" s="622"/>
      <c r="D949" s="611"/>
    </row>
    <row r="950" spans="1:4">
      <c r="A950" s="611"/>
      <c r="B950" s="622"/>
      <c r="C950" s="622"/>
      <c r="D950" s="611"/>
    </row>
    <row r="951" spans="1:4">
      <c r="A951" s="611"/>
      <c r="B951" s="622"/>
      <c r="C951" s="622"/>
      <c r="D951" s="611"/>
    </row>
    <row r="952" spans="1:4">
      <c r="A952" s="611"/>
      <c r="B952" s="622"/>
      <c r="C952" s="622"/>
      <c r="D952" s="611"/>
    </row>
    <row r="953" spans="1:4">
      <c r="A953" s="611"/>
      <c r="B953" s="622"/>
      <c r="C953" s="622"/>
      <c r="D953" s="611"/>
    </row>
    <row r="954" spans="1:4">
      <c r="A954" s="611"/>
      <c r="B954" s="622"/>
      <c r="C954" s="622"/>
      <c r="D954" s="611"/>
    </row>
    <row r="955" spans="1:4">
      <c r="A955" s="611"/>
      <c r="B955" s="622"/>
      <c r="C955" s="622"/>
      <c r="D955" s="611"/>
    </row>
    <row r="956" spans="1:4">
      <c r="A956" s="611"/>
      <c r="B956" s="622"/>
      <c r="C956" s="622"/>
      <c r="D956" s="611"/>
    </row>
    <row r="957" spans="1:4">
      <c r="A957" s="611"/>
      <c r="B957" s="622"/>
      <c r="C957" s="622"/>
      <c r="D957" s="611"/>
    </row>
    <row r="958" spans="1:4">
      <c r="A958" s="611"/>
      <c r="B958" s="622"/>
      <c r="C958" s="622"/>
      <c r="D958" s="611"/>
    </row>
    <row r="959" spans="1:4">
      <c r="A959" s="611"/>
      <c r="B959" s="622"/>
      <c r="C959" s="622"/>
      <c r="D959" s="611"/>
    </row>
    <row r="960" spans="1:4">
      <c r="A960" s="611"/>
      <c r="B960" s="622"/>
      <c r="C960" s="622"/>
      <c r="D960" s="611"/>
    </row>
    <row r="961" spans="1:4">
      <c r="A961" s="611"/>
      <c r="B961" s="622"/>
      <c r="C961" s="622"/>
      <c r="D961" s="611"/>
    </row>
    <row r="962" spans="1:4">
      <c r="A962" s="611"/>
      <c r="B962" s="622"/>
      <c r="C962" s="622"/>
      <c r="D962" s="611"/>
    </row>
    <row r="963" spans="1:4">
      <c r="A963" s="611"/>
      <c r="B963" s="622"/>
      <c r="C963" s="622"/>
      <c r="D963" s="611"/>
    </row>
    <row r="964" spans="1:4">
      <c r="A964" s="611"/>
      <c r="B964" s="622"/>
      <c r="C964" s="622"/>
      <c r="D964" s="611"/>
    </row>
    <row r="965" spans="1:4">
      <c r="A965" s="611"/>
      <c r="B965" s="622"/>
      <c r="C965" s="622"/>
      <c r="D965" s="611"/>
    </row>
    <row r="966" spans="1:4">
      <c r="A966" s="611"/>
      <c r="B966" s="622"/>
      <c r="C966" s="622"/>
      <c r="D966" s="611"/>
    </row>
    <row r="967" spans="1:4">
      <c r="A967" s="611"/>
      <c r="B967" s="622"/>
      <c r="C967" s="622"/>
      <c r="D967" s="611"/>
    </row>
    <row r="968" spans="1:4">
      <c r="A968" s="611"/>
      <c r="B968" s="622"/>
      <c r="C968" s="622"/>
      <c r="D968" s="611"/>
    </row>
    <row r="969" spans="1:4">
      <c r="A969" s="611"/>
      <c r="B969" s="622"/>
      <c r="C969" s="622"/>
      <c r="D969" s="611"/>
    </row>
    <row r="970" spans="1:4">
      <c r="A970" s="611"/>
      <c r="B970" s="622"/>
      <c r="C970" s="622"/>
      <c r="D970" s="611"/>
    </row>
    <row r="971" spans="1:4">
      <c r="A971" s="611"/>
      <c r="B971" s="622"/>
      <c r="C971" s="622"/>
      <c r="D971" s="611"/>
    </row>
    <row r="972" spans="1:4">
      <c r="A972" s="611"/>
      <c r="B972" s="622"/>
      <c r="C972" s="622"/>
      <c r="D972" s="611"/>
    </row>
    <row r="973" spans="1:4">
      <c r="A973" s="611"/>
      <c r="B973" s="622"/>
      <c r="C973" s="622"/>
      <c r="D973" s="611"/>
    </row>
    <row r="974" spans="1:4">
      <c r="A974" s="611"/>
      <c r="B974" s="622"/>
      <c r="C974" s="622"/>
      <c r="D974" s="611"/>
    </row>
    <row r="975" spans="1:4">
      <c r="A975" s="611"/>
      <c r="B975" s="622"/>
      <c r="C975" s="622"/>
      <c r="D975" s="611"/>
    </row>
    <row r="976" spans="1:4">
      <c r="A976" s="611"/>
      <c r="B976" s="622"/>
      <c r="C976" s="622"/>
      <c r="D976" s="611"/>
    </row>
    <row r="977" spans="1:4">
      <c r="A977" s="611"/>
      <c r="B977" s="622"/>
      <c r="C977" s="622"/>
      <c r="D977" s="611"/>
    </row>
    <row r="978" spans="1:4">
      <c r="A978" s="611"/>
      <c r="B978" s="622"/>
      <c r="C978" s="622"/>
      <c r="D978" s="611"/>
    </row>
    <row r="979" spans="1:4">
      <c r="A979" s="611"/>
      <c r="B979" s="622"/>
      <c r="C979" s="622"/>
      <c r="D979" s="611"/>
    </row>
    <row r="980" spans="1:4">
      <c r="A980" s="611"/>
      <c r="B980" s="622"/>
      <c r="C980" s="622"/>
      <c r="D980" s="611"/>
    </row>
    <row r="981" spans="1:4">
      <c r="A981" s="611"/>
      <c r="B981" s="622"/>
      <c r="C981" s="622"/>
      <c r="D981" s="611"/>
    </row>
    <row r="982" spans="1:4">
      <c r="A982" s="611"/>
      <c r="B982" s="622"/>
      <c r="C982" s="622"/>
      <c r="D982" s="611"/>
    </row>
    <row r="983" spans="1:4">
      <c r="A983" s="611"/>
      <c r="B983" s="622"/>
      <c r="C983" s="622"/>
      <c r="D983" s="611"/>
    </row>
    <row r="984" spans="1:4">
      <c r="A984" s="611"/>
      <c r="B984" s="622"/>
      <c r="C984" s="622"/>
      <c r="D984" s="611"/>
    </row>
    <row r="985" spans="1:4">
      <c r="A985" s="611"/>
      <c r="B985" s="622"/>
      <c r="C985" s="622"/>
      <c r="D985" s="611"/>
    </row>
    <row r="986" spans="1:4">
      <c r="A986" s="611"/>
      <c r="B986" s="622"/>
      <c r="C986" s="622"/>
      <c r="D986" s="611"/>
    </row>
    <row r="987" spans="1:4">
      <c r="A987" s="611"/>
      <c r="B987" s="622"/>
      <c r="C987" s="622"/>
      <c r="D987" s="611"/>
    </row>
    <row r="988" spans="1:4">
      <c r="A988" s="611"/>
      <c r="B988" s="622"/>
      <c r="C988" s="622"/>
      <c r="D988" s="611"/>
    </row>
    <row r="989" spans="1:4">
      <c r="A989" s="611"/>
      <c r="B989" s="622"/>
      <c r="C989" s="622"/>
      <c r="D989" s="611"/>
    </row>
    <row r="990" spans="1:4">
      <c r="A990" s="611"/>
      <c r="B990" s="622"/>
      <c r="C990" s="622"/>
      <c r="D990" s="611"/>
    </row>
  </sheetData>
  <mergeCells count="2">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98"/>
  <sheetViews>
    <sheetView workbookViewId="0">
      <selection activeCell="I30" sqref="I30"/>
    </sheetView>
  </sheetViews>
  <sheetFormatPr defaultColWidth="14.4444444444444" defaultRowHeight="12"/>
  <cols>
    <col min="1" max="1" width="14.5555555555556" style="533" customWidth="1"/>
    <col min="2" max="9" width="10.8888888888889" style="533" customWidth="1"/>
    <col min="10" max="22" width="10.6666666666667" style="533" customWidth="1"/>
    <col min="23" max="23" width="14.4444444444444" style="533" customWidth="1"/>
    <col min="24" max="16384" width="14.4444444444444" style="533"/>
  </cols>
  <sheetData>
    <row r="1" spans="1:3">
      <c r="A1" s="438" t="s">
        <v>897</v>
      </c>
      <c r="B1" s="534"/>
      <c r="C1" s="534"/>
    </row>
    <row r="2" ht="13.5" customHeight="1" spans="1:3">
      <c r="A2" s="612"/>
      <c r="B2" s="612"/>
      <c r="C2" s="612"/>
    </row>
    <row r="3" spans="1:1">
      <c r="A3" s="613"/>
    </row>
    <row r="4" spans="1:9">
      <c r="A4" s="614" t="s">
        <v>29</v>
      </c>
      <c r="B4" s="615">
        <v>2015</v>
      </c>
      <c r="C4" s="615">
        <v>2016</v>
      </c>
      <c r="D4" s="615">
        <v>2017</v>
      </c>
      <c r="E4" s="615">
        <v>2018</v>
      </c>
      <c r="F4" s="615">
        <v>2019</v>
      </c>
      <c r="G4" s="615">
        <v>2020</v>
      </c>
      <c r="H4" s="615">
        <v>2021</v>
      </c>
      <c r="I4" s="615">
        <v>2022</v>
      </c>
    </row>
    <row r="5" spans="1:9">
      <c r="A5" s="504" t="s">
        <v>539</v>
      </c>
      <c r="B5" s="616">
        <v>1014494.31</v>
      </c>
      <c r="C5" s="616">
        <v>1015658.01</v>
      </c>
      <c r="D5" s="616">
        <v>1040851.17</v>
      </c>
      <c r="E5" s="616">
        <v>1099721.88</v>
      </c>
      <c r="F5" s="616">
        <v>1113342.3</v>
      </c>
      <c r="G5" s="616">
        <v>1087803.99</v>
      </c>
      <c r="H5" s="616">
        <v>1103746.32</v>
      </c>
      <c r="I5" s="619">
        <v>1119165</v>
      </c>
    </row>
    <row r="6" spans="1:9">
      <c r="A6" s="504" t="s">
        <v>540</v>
      </c>
      <c r="B6" s="616">
        <v>72035.1899999999</v>
      </c>
      <c r="C6" s="616">
        <v>94162.8599999998</v>
      </c>
      <c r="D6" s="616">
        <v>78182.4599999998</v>
      </c>
      <c r="E6" s="616">
        <v>51452.55</v>
      </c>
      <c r="F6" s="616">
        <v>51656.76</v>
      </c>
      <c r="G6" s="616">
        <v>33023.34</v>
      </c>
      <c r="H6" s="616">
        <v>31490.01</v>
      </c>
      <c r="I6" s="619">
        <v>33625.44</v>
      </c>
    </row>
    <row r="7" spans="1:9">
      <c r="A7" s="504" t="s">
        <v>541</v>
      </c>
      <c r="B7" s="616">
        <v>10347.75</v>
      </c>
      <c r="C7" s="616">
        <v>12917.7</v>
      </c>
      <c r="D7" s="616">
        <v>15714.18</v>
      </c>
      <c r="E7" s="616">
        <v>14541.03</v>
      </c>
      <c r="F7" s="616">
        <v>14556.87</v>
      </c>
      <c r="G7" s="616">
        <v>15197.31</v>
      </c>
      <c r="H7" s="616">
        <v>14256.54</v>
      </c>
      <c r="I7" s="619">
        <v>15537.78</v>
      </c>
    </row>
    <row r="8" spans="1:9">
      <c r="A8" s="504" t="s">
        <v>542</v>
      </c>
      <c r="B8" s="616">
        <v>81613.4399999999</v>
      </c>
      <c r="C8" s="616">
        <v>94563.6299999999</v>
      </c>
      <c r="D8" s="616">
        <v>97733.52</v>
      </c>
      <c r="E8" s="616">
        <v>92940.84</v>
      </c>
      <c r="F8" s="616">
        <v>93233.4299999998</v>
      </c>
      <c r="G8" s="616">
        <v>56097.09</v>
      </c>
      <c r="H8" s="616">
        <v>54411.5700000001</v>
      </c>
      <c r="I8" s="619">
        <v>56776.5</v>
      </c>
    </row>
    <row r="9" spans="1:9">
      <c r="A9" s="504" t="s">
        <v>543</v>
      </c>
      <c r="B9" s="616">
        <v>188635.049999999</v>
      </c>
      <c r="C9" s="616">
        <v>196460.639999999</v>
      </c>
      <c r="D9" s="616">
        <v>197439.029999999</v>
      </c>
      <c r="E9" s="616">
        <v>194746.409999999</v>
      </c>
      <c r="F9" s="616">
        <v>197135.819999999</v>
      </c>
      <c r="G9" s="616">
        <v>229747.409999999</v>
      </c>
      <c r="H9" s="616">
        <v>228802.139999999</v>
      </c>
      <c r="I9" s="619">
        <v>230696.91</v>
      </c>
    </row>
    <row r="10" spans="1:9">
      <c r="A10" s="504" t="s">
        <v>544</v>
      </c>
      <c r="B10" s="616">
        <v>312462.990000001</v>
      </c>
      <c r="C10" s="616">
        <v>327294.450000001</v>
      </c>
      <c r="D10" s="616">
        <v>321166.080000001</v>
      </c>
      <c r="E10" s="616">
        <v>324673.830000001</v>
      </c>
      <c r="F10" s="616">
        <v>324134.64</v>
      </c>
      <c r="G10" s="616">
        <v>325266.21</v>
      </c>
      <c r="H10" s="616">
        <v>319654.8</v>
      </c>
      <c r="I10" s="619">
        <v>327841.83</v>
      </c>
    </row>
    <row r="11" spans="1:9">
      <c r="A11" s="504" t="s">
        <v>877</v>
      </c>
      <c r="B11" s="616">
        <v>1782.45</v>
      </c>
      <c r="C11" s="616">
        <v>2185.47</v>
      </c>
      <c r="D11" s="616">
        <v>2479.23</v>
      </c>
      <c r="E11" s="616">
        <v>2768.4</v>
      </c>
      <c r="F11" s="616">
        <v>2743.65</v>
      </c>
      <c r="G11" s="616">
        <v>710.55</v>
      </c>
      <c r="H11" s="616">
        <v>692.46</v>
      </c>
      <c r="I11" s="619">
        <v>725.13</v>
      </c>
    </row>
    <row r="12" spans="1:9">
      <c r="A12" s="504" t="s">
        <v>545</v>
      </c>
      <c r="B12" s="616">
        <v>1374038.91000001</v>
      </c>
      <c r="C12" s="616">
        <v>1383343.47000001</v>
      </c>
      <c r="D12" s="616">
        <v>1431893.97000001</v>
      </c>
      <c r="E12" s="616">
        <v>1464716.88000001</v>
      </c>
      <c r="F12" s="616">
        <v>1488110.4</v>
      </c>
      <c r="G12" s="616">
        <v>1527004.98</v>
      </c>
      <c r="H12" s="616">
        <v>1525339.71</v>
      </c>
      <c r="I12" s="619">
        <v>1555628.4</v>
      </c>
    </row>
    <row r="13" spans="1:9">
      <c r="A13" s="504" t="s">
        <v>546</v>
      </c>
      <c r="B13" s="616">
        <v>22771.71</v>
      </c>
      <c r="C13" s="616">
        <v>25841.52</v>
      </c>
      <c r="D13" s="616">
        <v>26027.82</v>
      </c>
      <c r="E13" s="616">
        <v>25309.53</v>
      </c>
      <c r="F13" s="616">
        <v>25418.61</v>
      </c>
      <c r="G13" s="616">
        <v>25202.7</v>
      </c>
      <c r="H13" s="616">
        <v>24839.37</v>
      </c>
      <c r="I13" s="619">
        <v>25275.96</v>
      </c>
    </row>
    <row r="14" spans="1:9">
      <c r="A14" s="504" t="s">
        <v>547</v>
      </c>
      <c r="B14" s="616">
        <v>1157822.37</v>
      </c>
      <c r="C14" s="616">
        <v>1172113.83</v>
      </c>
      <c r="D14" s="616">
        <v>1201893.03000001</v>
      </c>
      <c r="E14" s="616">
        <v>1214227.17000001</v>
      </c>
      <c r="F14" s="616">
        <v>1242987.48000001</v>
      </c>
      <c r="G14" s="616">
        <v>1333756.26</v>
      </c>
      <c r="H14" s="616">
        <v>1348793.37</v>
      </c>
      <c r="I14" s="619">
        <v>1354880.88</v>
      </c>
    </row>
    <row r="15" spans="1:9">
      <c r="A15" s="504" t="s">
        <v>548</v>
      </c>
      <c r="B15" s="616">
        <v>41542.74</v>
      </c>
      <c r="C15" s="616">
        <v>53848.17</v>
      </c>
      <c r="D15" s="616">
        <v>47267.01</v>
      </c>
      <c r="E15" s="616">
        <v>45542.88</v>
      </c>
      <c r="F15" s="616">
        <v>46600.65</v>
      </c>
      <c r="G15" s="616">
        <v>35808.3</v>
      </c>
      <c r="H15" s="616">
        <v>38011.05</v>
      </c>
      <c r="I15" s="619">
        <v>36207.63</v>
      </c>
    </row>
    <row r="16" spans="1:9">
      <c r="A16" s="504" t="s">
        <v>549</v>
      </c>
      <c r="B16" s="616">
        <v>1150487.19000001</v>
      </c>
      <c r="C16" s="616">
        <v>1176726.24</v>
      </c>
      <c r="D16" s="616">
        <v>1202139.18</v>
      </c>
      <c r="E16" s="616">
        <v>1204845.21</v>
      </c>
      <c r="F16" s="616">
        <v>1223995.23</v>
      </c>
      <c r="G16" s="616">
        <v>1263222.9</v>
      </c>
      <c r="H16" s="616">
        <v>1264017.51</v>
      </c>
      <c r="I16" s="620">
        <v>1280484</v>
      </c>
    </row>
    <row r="17" spans="1:9">
      <c r="A17" s="504" t="s">
        <v>550</v>
      </c>
      <c r="B17" s="616">
        <v>130262.22</v>
      </c>
      <c r="C17" s="616">
        <v>154112.58</v>
      </c>
      <c r="D17" s="616">
        <v>152837.1</v>
      </c>
      <c r="E17" s="616">
        <v>144232.02</v>
      </c>
      <c r="F17" s="616">
        <v>142180.29</v>
      </c>
      <c r="G17" s="616">
        <v>133363.71</v>
      </c>
      <c r="H17" s="616">
        <v>132884.28</v>
      </c>
      <c r="I17" s="619">
        <v>135208.08</v>
      </c>
    </row>
    <row r="18" spans="1:9">
      <c r="A18" s="504" t="s">
        <v>551</v>
      </c>
      <c r="B18" s="616">
        <v>238068.72</v>
      </c>
      <c r="C18" s="616">
        <v>306384.66</v>
      </c>
      <c r="D18" s="616">
        <v>182067.39</v>
      </c>
      <c r="E18" s="616">
        <v>114123.87</v>
      </c>
      <c r="F18" s="616">
        <v>116791.83</v>
      </c>
      <c r="G18" s="616">
        <v>77492.61</v>
      </c>
      <c r="H18" s="616">
        <v>78879.24</v>
      </c>
      <c r="I18" s="619">
        <v>78652.44</v>
      </c>
    </row>
    <row r="19" spans="1:9">
      <c r="A19" s="504" t="s">
        <v>552</v>
      </c>
      <c r="B19" s="616">
        <v>91223.19</v>
      </c>
      <c r="C19" s="616">
        <v>123771.6</v>
      </c>
      <c r="D19" s="616">
        <v>105123.33</v>
      </c>
      <c r="E19" s="616">
        <v>91605.2399999999</v>
      </c>
      <c r="F19" s="616">
        <v>91725.1199999999</v>
      </c>
      <c r="G19" s="616">
        <v>66155.76</v>
      </c>
      <c r="H19" s="616">
        <v>66636.36</v>
      </c>
      <c r="I19" s="619">
        <v>66682.08</v>
      </c>
    </row>
    <row r="20" spans="1:9">
      <c r="A20" s="504" t="s">
        <v>553</v>
      </c>
      <c r="B20" s="616">
        <v>3737097.36000006</v>
      </c>
      <c r="C20" s="616">
        <v>3877470.00000004</v>
      </c>
      <c r="D20" s="616">
        <v>4099030.83000002</v>
      </c>
      <c r="E20" s="616">
        <v>4235387.31000004</v>
      </c>
      <c r="F20" s="616">
        <v>4338152.82000004</v>
      </c>
      <c r="G20" s="616">
        <v>4549040.63999998</v>
      </c>
      <c r="H20" s="616">
        <v>4811683.32</v>
      </c>
      <c r="I20" s="619">
        <v>4773598.29</v>
      </c>
    </row>
    <row r="21" spans="1:9">
      <c r="A21" s="504" t="s">
        <v>554</v>
      </c>
      <c r="B21" s="616">
        <v>1328417.37</v>
      </c>
      <c r="C21" s="616">
        <v>1373189.67</v>
      </c>
      <c r="D21" s="616">
        <v>1465955.82</v>
      </c>
      <c r="E21" s="616">
        <v>1531452.78</v>
      </c>
      <c r="F21" s="616">
        <v>1592769.51</v>
      </c>
      <c r="G21" s="616">
        <v>1645677.99</v>
      </c>
      <c r="H21" s="616">
        <v>1672757.91</v>
      </c>
      <c r="I21" s="619">
        <v>1750682.88</v>
      </c>
    </row>
    <row r="22" spans="1:9">
      <c r="A22" s="504" t="s">
        <v>555</v>
      </c>
      <c r="B22" s="616">
        <v>20054.61</v>
      </c>
      <c r="C22" s="616">
        <v>24640.29</v>
      </c>
      <c r="D22" s="616">
        <v>26895.69</v>
      </c>
      <c r="E22" s="616">
        <v>23669.1</v>
      </c>
      <c r="F22" s="616">
        <v>23709.96</v>
      </c>
      <c r="G22" s="616">
        <v>17745.12</v>
      </c>
      <c r="H22" s="616">
        <v>19393.92</v>
      </c>
      <c r="I22" s="619">
        <v>17822.16</v>
      </c>
    </row>
    <row r="23" spans="1:9">
      <c r="A23" s="504" t="s">
        <v>556</v>
      </c>
      <c r="B23" s="616">
        <v>689991.120000002</v>
      </c>
      <c r="C23" s="616">
        <v>701975.610000003</v>
      </c>
      <c r="D23" s="616">
        <v>721400.760000002</v>
      </c>
      <c r="E23" s="616">
        <v>714369.780000003</v>
      </c>
      <c r="F23" s="616">
        <v>728933.040000002</v>
      </c>
      <c r="G23" s="616">
        <v>760003.380000002</v>
      </c>
      <c r="H23" s="616">
        <v>760401.180000001</v>
      </c>
      <c r="I23" s="619">
        <v>772075.62</v>
      </c>
    </row>
    <row r="24" spans="1:9">
      <c r="A24" s="504" t="s">
        <v>557</v>
      </c>
      <c r="B24" s="616">
        <v>848555.009999999</v>
      </c>
      <c r="C24" s="616">
        <v>820961.91</v>
      </c>
      <c r="D24" s="616">
        <v>497116.71</v>
      </c>
      <c r="E24" s="616">
        <v>288624.15</v>
      </c>
      <c r="F24" s="616">
        <v>288306.18</v>
      </c>
      <c r="G24" s="616">
        <v>180853.11</v>
      </c>
      <c r="H24" s="616">
        <v>185769.09</v>
      </c>
      <c r="I24" s="619">
        <v>182896.2</v>
      </c>
    </row>
    <row r="25" spans="1:9">
      <c r="A25" s="504" t="s">
        <v>558</v>
      </c>
      <c r="B25" s="616">
        <v>563403.060000001</v>
      </c>
      <c r="C25" s="616">
        <v>579627.450000001</v>
      </c>
      <c r="D25" s="616">
        <v>633759.300000001</v>
      </c>
      <c r="E25" s="616">
        <v>642265.920000001</v>
      </c>
      <c r="F25" s="616">
        <v>650341.800000001</v>
      </c>
      <c r="G25" s="616">
        <v>632808.990000001</v>
      </c>
      <c r="H25" s="616">
        <v>641124.900000002</v>
      </c>
      <c r="I25" s="619">
        <v>653749.2</v>
      </c>
    </row>
    <row r="26" spans="1:9">
      <c r="A26" s="504" t="s">
        <v>559</v>
      </c>
      <c r="B26" s="616">
        <v>1912124.07000001</v>
      </c>
      <c r="C26" s="616">
        <v>1913855.22000002</v>
      </c>
      <c r="D26" s="616">
        <v>1936017.18000002</v>
      </c>
      <c r="E26" s="616">
        <v>1989145.62000002</v>
      </c>
      <c r="F26" s="616">
        <v>2024774.37000002</v>
      </c>
      <c r="G26" s="616">
        <v>2256313.23</v>
      </c>
      <c r="H26" s="616">
        <v>2307164.94</v>
      </c>
      <c r="I26" s="619">
        <v>2290785.12</v>
      </c>
    </row>
    <row r="27" spans="1:9">
      <c r="A27" s="504" t="s">
        <v>560</v>
      </c>
      <c r="B27" s="616">
        <v>23616.63</v>
      </c>
      <c r="C27" s="616">
        <v>31055.67</v>
      </c>
      <c r="D27" s="616">
        <v>29619.36</v>
      </c>
      <c r="E27" s="616">
        <v>23798.52</v>
      </c>
      <c r="F27" s="616">
        <v>23803.47</v>
      </c>
      <c r="G27" s="616">
        <v>15446.97</v>
      </c>
      <c r="H27" s="616">
        <v>15274.17</v>
      </c>
      <c r="I27" s="619">
        <v>15961.05</v>
      </c>
    </row>
    <row r="28" spans="1:9">
      <c r="A28" s="504" t="s">
        <v>561</v>
      </c>
      <c r="B28" s="616">
        <v>34356.33</v>
      </c>
      <c r="C28" s="616">
        <v>24685.29</v>
      </c>
      <c r="D28" s="616">
        <v>24545.07</v>
      </c>
      <c r="E28" s="616">
        <v>25963.83</v>
      </c>
      <c r="F28" s="616">
        <v>24958.62</v>
      </c>
      <c r="G28" s="616">
        <v>26629.47</v>
      </c>
      <c r="H28" s="616">
        <v>28629.99</v>
      </c>
      <c r="I28" s="619">
        <v>31393.71</v>
      </c>
    </row>
    <row r="29" spans="1:9">
      <c r="A29" s="504" t="s">
        <v>562</v>
      </c>
      <c r="B29" s="616">
        <v>1811014.65000001</v>
      </c>
      <c r="C29" s="616">
        <v>1837234.08000001</v>
      </c>
      <c r="D29" s="616">
        <v>1939952.07000001</v>
      </c>
      <c r="E29" s="616">
        <v>2017382.76</v>
      </c>
      <c r="F29" s="616">
        <v>2142016.02000001</v>
      </c>
      <c r="G29" s="616">
        <v>2321331.66</v>
      </c>
      <c r="H29" s="616">
        <v>2396712.23999999</v>
      </c>
      <c r="I29" s="619">
        <v>2477337.57</v>
      </c>
    </row>
    <row r="30" spans="1:9">
      <c r="A30" s="617" t="s">
        <v>14</v>
      </c>
      <c r="B30" s="618">
        <f t="shared" ref="B30:I30" si="0">SUM(B5:B29)</f>
        <v>16856218.4400001</v>
      </c>
      <c r="C30" s="618">
        <f t="shared" si="0"/>
        <v>17324080.0200001</v>
      </c>
      <c r="D30" s="618">
        <f t="shared" si="0"/>
        <v>17477107.2900001</v>
      </c>
      <c r="E30" s="618">
        <f t="shared" si="0"/>
        <v>17577507.5100001</v>
      </c>
      <c r="F30" s="618">
        <f t="shared" si="0"/>
        <v>18012378.8700001</v>
      </c>
      <c r="G30" s="618">
        <f t="shared" si="0"/>
        <v>18615703.68</v>
      </c>
      <c r="H30" s="618">
        <f t="shared" si="0"/>
        <v>19071366.39</v>
      </c>
      <c r="I30" s="621">
        <f t="shared" si="0"/>
        <v>19283689.86</v>
      </c>
    </row>
    <row r="31" customHeight="1" spans="4:8">
      <c r="D31" s="549"/>
      <c r="E31" s="549"/>
      <c r="F31" s="549"/>
      <c r="G31" s="549"/>
      <c r="H31" s="549"/>
    </row>
    <row r="32" spans="1:8">
      <c r="A32" s="494" t="s">
        <v>879</v>
      </c>
      <c r="B32" s="494"/>
      <c r="C32" s="494"/>
      <c r="D32" s="494"/>
      <c r="E32" s="494"/>
      <c r="F32" s="494"/>
      <c r="G32" s="494"/>
      <c r="H32" s="494"/>
    </row>
    <row r="33" customHeight="1" spans="1:1">
      <c r="A33" s="550" t="s">
        <v>880</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paperSize="9" scale="30" orientation="portrait"/>
  <headerFooter/>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topLeftCell="A7" workbookViewId="0">
      <selection activeCell="A22" sqref="A22"/>
    </sheetView>
  </sheetViews>
  <sheetFormatPr defaultColWidth="14.4444444444444" defaultRowHeight="12"/>
  <cols>
    <col min="1" max="1" width="5.33333333333333" style="581" customWidth="1"/>
    <col min="2" max="2" width="36.6666666666667" style="533" customWidth="1"/>
    <col min="3" max="3" width="101.888888888889" style="533" customWidth="1"/>
    <col min="4" max="26" width="11.4444444444444" style="533" customWidth="1"/>
    <col min="27" max="27" width="14.4444444444444" style="533" customWidth="1"/>
    <col min="28" max="16384" width="14.4444444444444" style="533"/>
  </cols>
  <sheetData>
    <row r="1" spans="1:26">
      <c r="A1" s="607"/>
      <c r="B1" s="504"/>
      <c r="C1" s="505"/>
      <c r="D1" s="494"/>
      <c r="E1" s="494"/>
      <c r="F1" s="494"/>
      <c r="G1" s="494"/>
      <c r="H1" s="494"/>
      <c r="I1" s="494"/>
      <c r="J1" s="494"/>
      <c r="K1" s="494"/>
      <c r="L1" s="494"/>
      <c r="M1" s="494"/>
      <c r="N1" s="494"/>
      <c r="O1" s="494"/>
      <c r="P1" s="494"/>
      <c r="Q1" s="494"/>
      <c r="R1" s="494"/>
      <c r="S1" s="494"/>
      <c r="T1" s="494"/>
      <c r="U1" s="494"/>
      <c r="V1" s="494"/>
      <c r="W1" s="494"/>
      <c r="X1" s="494"/>
      <c r="Y1" s="494"/>
      <c r="Z1" s="494"/>
    </row>
    <row r="2" spans="1:26">
      <c r="A2" s="506">
        <v>1</v>
      </c>
      <c r="B2" s="507" t="s">
        <v>616</v>
      </c>
      <c r="C2" s="508" t="s">
        <v>116</v>
      </c>
      <c r="D2" s="494"/>
      <c r="E2" s="494"/>
      <c r="F2" s="494"/>
      <c r="G2" s="494"/>
      <c r="H2" s="494"/>
      <c r="I2" s="494"/>
      <c r="J2" s="494"/>
      <c r="K2" s="494"/>
      <c r="L2" s="494"/>
      <c r="M2" s="494"/>
      <c r="N2" s="494"/>
      <c r="O2" s="494"/>
      <c r="P2" s="494"/>
      <c r="Q2" s="494"/>
      <c r="R2" s="494"/>
      <c r="S2" s="494"/>
      <c r="T2" s="494"/>
      <c r="U2" s="494"/>
      <c r="V2" s="494"/>
      <c r="W2" s="494"/>
      <c r="X2" s="494"/>
      <c r="Y2" s="494"/>
      <c r="Z2" s="494"/>
    </row>
    <row r="3" ht="36" spans="1:26">
      <c r="A3" s="153">
        <v>2</v>
      </c>
      <c r="B3" s="509" t="s">
        <v>617</v>
      </c>
      <c r="C3" s="510" t="s">
        <v>898</v>
      </c>
      <c r="D3" s="494"/>
      <c r="E3" s="494"/>
      <c r="F3" s="494"/>
      <c r="G3" s="494"/>
      <c r="H3" s="494"/>
      <c r="I3" s="494"/>
      <c r="J3" s="494"/>
      <c r="K3" s="494"/>
      <c r="L3" s="494"/>
      <c r="M3" s="494"/>
      <c r="N3" s="494"/>
      <c r="O3" s="494"/>
      <c r="P3" s="494"/>
      <c r="Q3" s="494"/>
      <c r="R3" s="494"/>
      <c r="S3" s="494"/>
      <c r="T3" s="494"/>
      <c r="U3" s="494"/>
      <c r="V3" s="494"/>
      <c r="W3" s="494"/>
      <c r="X3" s="494"/>
      <c r="Y3" s="494"/>
      <c r="Z3" s="494"/>
    </row>
    <row r="4" ht="48" spans="1:26">
      <c r="A4" s="506">
        <v>3</v>
      </c>
      <c r="B4" s="509" t="s">
        <v>619</v>
      </c>
      <c r="C4" s="510" t="s">
        <v>883</v>
      </c>
      <c r="D4" s="494"/>
      <c r="E4" s="494"/>
      <c r="F4" s="494"/>
      <c r="G4" s="494"/>
      <c r="H4" s="494"/>
      <c r="I4" s="494"/>
      <c r="J4" s="494"/>
      <c r="K4" s="494"/>
      <c r="L4" s="494"/>
      <c r="M4" s="494"/>
      <c r="N4" s="494"/>
      <c r="O4" s="494"/>
      <c r="P4" s="494"/>
      <c r="Q4" s="494"/>
      <c r="R4" s="494"/>
      <c r="S4" s="494"/>
      <c r="T4" s="494"/>
      <c r="U4" s="494"/>
      <c r="V4" s="494"/>
      <c r="W4" s="494"/>
      <c r="X4" s="494"/>
      <c r="Y4" s="494"/>
      <c r="Z4" s="494"/>
    </row>
    <row r="5" ht="24" spans="1:26">
      <c r="A5" s="506">
        <v>4</v>
      </c>
      <c r="B5" s="509" t="s">
        <v>621</v>
      </c>
      <c r="C5" s="510" t="s">
        <v>899</v>
      </c>
      <c r="D5" s="494"/>
      <c r="E5" s="494"/>
      <c r="F5" s="494"/>
      <c r="G5" s="494"/>
      <c r="H5" s="494"/>
      <c r="I5" s="494"/>
      <c r="J5" s="494"/>
      <c r="K5" s="494"/>
      <c r="L5" s="494"/>
      <c r="M5" s="494"/>
      <c r="N5" s="494"/>
      <c r="O5" s="494"/>
      <c r="P5" s="494"/>
      <c r="Q5" s="494"/>
      <c r="R5" s="494"/>
      <c r="S5" s="494"/>
      <c r="T5" s="494"/>
      <c r="U5" s="494"/>
      <c r="V5" s="494"/>
      <c r="W5" s="494"/>
      <c r="X5" s="494"/>
      <c r="Y5" s="494"/>
      <c r="Z5" s="494"/>
    </row>
    <row r="6" ht="96" spans="1:26">
      <c r="A6" s="512">
        <v>5</v>
      </c>
      <c r="B6" s="507" t="s">
        <v>623</v>
      </c>
      <c r="C6" s="510" t="s">
        <v>900</v>
      </c>
      <c r="D6" s="494"/>
      <c r="E6" s="494"/>
      <c r="F6" s="494"/>
      <c r="G6" s="494"/>
      <c r="H6" s="494"/>
      <c r="I6" s="494"/>
      <c r="J6" s="494"/>
      <c r="K6" s="494"/>
      <c r="L6" s="494"/>
      <c r="M6" s="494"/>
      <c r="N6" s="494"/>
      <c r="O6" s="494"/>
      <c r="P6" s="494"/>
      <c r="Q6" s="494"/>
      <c r="R6" s="494"/>
      <c r="S6" s="494"/>
      <c r="T6" s="494"/>
      <c r="U6" s="494"/>
      <c r="V6" s="494"/>
      <c r="W6" s="494"/>
      <c r="X6" s="494"/>
      <c r="Y6" s="494"/>
      <c r="Z6" s="494"/>
    </row>
    <row r="7" ht="24" spans="1:26">
      <c r="A7" s="513">
        <v>6</v>
      </c>
      <c r="B7" s="514" t="s">
        <v>625</v>
      </c>
      <c r="C7" s="510" t="s">
        <v>886</v>
      </c>
      <c r="D7" s="494"/>
      <c r="E7" s="494"/>
      <c r="F7" s="494"/>
      <c r="G7" s="494"/>
      <c r="H7" s="494"/>
      <c r="I7" s="494"/>
      <c r="J7" s="494"/>
      <c r="K7" s="494"/>
      <c r="L7" s="494"/>
      <c r="M7" s="494"/>
      <c r="N7" s="494"/>
      <c r="O7" s="494"/>
      <c r="P7" s="494"/>
      <c r="Q7" s="494"/>
      <c r="R7" s="494"/>
      <c r="S7" s="494"/>
      <c r="T7" s="494"/>
      <c r="U7" s="494"/>
      <c r="V7" s="494"/>
      <c r="W7" s="494"/>
      <c r="X7" s="494"/>
      <c r="Y7" s="494"/>
      <c r="Z7" s="494"/>
    </row>
    <row r="8" ht="36" spans="1:26">
      <c r="A8" s="515">
        <v>7</v>
      </c>
      <c r="B8" s="516" t="s">
        <v>627</v>
      </c>
      <c r="C8" s="510" t="s">
        <v>887</v>
      </c>
      <c r="D8" s="518"/>
      <c r="O8" s="494"/>
      <c r="P8" s="494"/>
      <c r="Q8" s="494"/>
      <c r="R8" s="494"/>
      <c r="S8" s="494"/>
      <c r="T8" s="494"/>
      <c r="U8" s="494"/>
      <c r="V8" s="494"/>
      <c r="W8" s="494"/>
      <c r="X8" s="494"/>
      <c r="Y8" s="494"/>
      <c r="Z8" s="494"/>
    </row>
    <row r="9" spans="1:26">
      <c r="A9" s="608"/>
      <c r="B9" s="520" t="s">
        <v>629</v>
      </c>
      <c r="C9" s="510" t="s">
        <v>888</v>
      </c>
      <c r="D9" s="518"/>
      <c r="E9" s="518"/>
      <c r="F9" s="518"/>
      <c r="G9" s="518"/>
      <c r="H9" s="518"/>
      <c r="I9" s="518"/>
      <c r="J9" s="518"/>
      <c r="K9" s="518"/>
      <c r="L9" s="518"/>
      <c r="M9" s="518"/>
      <c r="N9" s="518"/>
      <c r="O9" s="494"/>
      <c r="P9" s="494"/>
      <c r="Q9" s="494"/>
      <c r="R9" s="494"/>
      <c r="S9" s="494"/>
      <c r="T9" s="494"/>
      <c r="U9" s="494"/>
      <c r="V9" s="494"/>
      <c r="W9" s="494"/>
      <c r="X9" s="494"/>
      <c r="Y9" s="494"/>
      <c r="Z9" s="494"/>
    </row>
    <row r="10" spans="1:26">
      <c r="A10" s="521">
        <v>8</v>
      </c>
      <c r="B10" s="507" t="s">
        <v>631</v>
      </c>
      <c r="C10" s="551" t="s">
        <v>889</v>
      </c>
      <c r="D10" s="518"/>
      <c r="E10" s="518"/>
      <c r="F10" s="518"/>
      <c r="G10" s="518"/>
      <c r="H10" s="518"/>
      <c r="I10" s="518"/>
      <c r="J10" s="518"/>
      <c r="K10" s="518"/>
      <c r="L10" s="518"/>
      <c r="M10" s="518"/>
      <c r="N10" s="518"/>
      <c r="O10" s="494"/>
      <c r="P10" s="494"/>
      <c r="Q10" s="494"/>
      <c r="R10" s="494"/>
      <c r="S10" s="494"/>
      <c r="T10" s="494"/>
      <c r="U10" s="494"/>
      <c r="V10" s="494"/>
      <c r="W10" s="494"/>
      <c r="X10" s="494"/>
      <c r="Y10" s="494"/>
      <c r="Z10" s="494"/>
    </row>
    <row r="11" ht="24" spans="1:26">
      <c r="A11" s="513">
        <v>9</v>
      </c>
      <c r="B11" s="523" t="s">
        <v>633</v>
      </c>
      <c r="C11" s="524" t="s">
        <v>636</v>
      </c>
      <c r="D11" s="518"/>
      <c r="E11" s="518"/>
      <c r="F11" s="518"/>
      <c r="G11" s="518"/>
      <c r="H11" s="518"/>
      <c r="I11" s="518"/>
      <c r="J11" s="518"/>
      <c r="K11" s="518"/>
      <c r="L11" s="518"/>
      <c r="M11" s="518"/>
      <c r="N11" s="518"/>
      <c r="O11" s="494"/>
      <c r="P11" s="494"/>
      <c r="Q11" s="494"/>
      <c r="R11" s="494"/>
      <c r="S11" s="494"/>
      <c r="T11" s="494"/>
      <c r="U11" s="494"/>
      <c r="V11" s="494"/>
      <c r="W11" s="494"/>
      <c r="X11" s="494"/>
      <c r="Y11" s="494"/>
      <c r="Z11" s="494"/>
    </row>
    <row r="12" ht="24" spans="1:26">
      <c r="A12" s="513">
        <v>10</v>
      </c>
      <c r="B12" s="523" t="s">
        <v>635</v>
      </c>
      <c r="C12" s="524" t="s">
        <v>636</v>
      </c>
      <c r="D12" s="518"/>
      <c r="E12" s="518"/>
      <c r="F12" s="518"/>
      <c r="G12" s="518"/>
      <c r="H12" s="518"/>
      <c r="I12" s="518"/>
      <c r="J12" s="518"/>
      <c r="K12" s="518"/>
      <c r="L12" s="518"/>
      <c r="M12" s="518"/>
      <c r="N12" s="518"/>
      <c r="O12" s="494"/>
      <c r="P12" s="494"/>
      <c r="Q12" s="494"/>
      <c r="R12" s="494"/>
      <c r="S12" s="494"/>
      <c r="T12" s="494"/>
      <c r="U12" s="494"/>
      <c r="V12" s="494"/>
      <c r="W12" s="494"/>
      <c r="X12" s="494"/>
      <c r="Y12" s="494"/>
      <c r="Z12" s="494"/>
    </row>
    <row r="13" spans="1:26">
      <c r="A13" s="512">
        <v>11</v>
      </c>
      <c r="B13" s="507" t="s">
        <v>637</v>
      </c>
      <c r="C13" s="510" t="s">
        <v>901</v>
      </c>
      <c r="D13" s="518"/>
      <c r="E13" s="518"/>
      <c r="F13" s="518"/>
      <c r="G13" s="518"/>
      <c r="H13" s="518"/>
      <c r="I13" s="518"/>
      <c r="J13" s="518"/>
      <c r="K13" s="518"/>
      <c r="L13" s="518"/>
      <c r="M13" s="518"/>
      <c r="N13" s="518"/>
      <c r="O13" s="494"/>
      <c r="P13" s="494"/>
      <c r="Q13" s="494"/>
      <c r="R13" s="494"/>
      <c r="S13" s="494"/>
      <c r="T13" s="494"/>
      <c r="U13" s="494"/>
      <c r="V13" s="494"/>
      <c r="W13" s="494"/>
      <c r="X13" s="494"/>
      <c r="Y13" s="494"/>
      <c r="Z13" s="494"/>
    </row>
    <row r="14" ht="24" spans="1:26">
      <c r="A14" s="513">
        <v>12</v>
      </c>
      <c r="B14" s="523" t="s">
        <v>639</v>
      </c>
      <c r="C14" s="510" t="s">
        <v>890</v>
      </c>
      <c r="D14" s="518"/>
      <c r="E14" s="518"/>
      <c r="F14" s="518"/>
      <c r="G14" s="518"/>
      <c r="H14" s="518"/>
      <c r="I14" s="518"/>
      <c r="J14" s="518"/>
      <c r="K14" s="518"/>
      <c r="L14" s="518"/>
      <c r="M14" s="518"/>
      <c r="N14" s="518"/>
      <c r="O14" s="494"/>
      <c r="P14" s="494"/>
      <c r="Q14" s="494"/>
      <c r="R14" s="494"/>
      <c r="S14" s="494"/>
      <c r="T14" s="494"/>
      <c r="U14" s="494"/>
      <c r="V14" s="494"/>
      <c r="W14" s="494"/>
      <c r="X14" s="494"/>
      <c r="Y14" s="494"/>
      <c r="Z14" s="494"/>
    </row>
    <row r="15" ht="36" spans="1:26">
      <c r="A15" s="512">
        <v>13</v>
      </c>
      <c r="B15" s="526" t="s">
        <v>641</v>
      </c>
      <c r="C15" s="510" t="s">
        <v>902</v>
      </c>
      <c r="D15" s="518"/>
      <c r="E15" s="518"/>
      <c r="F15" s="518"/>
      <c r="G15" s="518"/>
      <c r="H15" s="518"/>
      <c r="I15" s="518"/>
      <c r="J15" s="518"/>
      <c r="K15" s="518"/>
      <c r="L15" s="518"/>
      <c r="M15" s="518"/>
      <c r="N15" s="518"/>
      <c r="O15" s="494"/>
      <c r="P15" s="494"/>
      <c r="Q15" s="494"/>
      <c r="R15" s="494"/>
      <c r="S15" s="494"/>
      <c r="T15" s="494"/>
      <c r="U15" s="494"/>
      <c r="V15" s="494"/>
      <c r="W15" s="494"/>
      <c r="X15" s="494"/>
      <c r="Y15" s="494"/>
      <c r="Z15" s="494"/>
    </row>
    <row r="16" ht="24" spans="1:26">
      <c r="A16" s="512">
        <v>14</v>
      </c>
      <c r="B16" s="507" t="s">
        <v>643</v>
      </c>
      <c r="C16" s="527" t="s">
        <v>892</v>
      </c>
      <c r="D16" s="518"/>
      <c r="E16" s="518"/>
      <c r="F16" s="518"/>
      <c r="G16" s="518"/>
      <c r="H16" s="518"/>
      <c r="I16" s="518"/>
      <c r="J16" s="518"/>
      <c r="K16" s="518"/>
      <c r="L16" s="518"/>
      <c r="M16" s="518"/>
      <c r="N16" s="518"/>
      <c r="O16" s="494"/>
      <c r="P16" s="494"/>
      <c r="Q16" s="494"/>
      <c r="R16" s="494"/>
      <c r="S16" s="494"/>
      <c r="T16" s="494"/>
      <c r="U16" s="494"/>
      <c r="V16" s="494"/>
      <c r="W16" s="494"/>
      <c r="X16" s="494"/>
      <c r="Y16" s="494"/>
      <c r="Z16" s="494"/>
    </row>
    <row r="17" spans="1:26">
      <c r="A17" s="513">
        <v>15</v>
      </c>
      <c r="B17" s="528" t="s">
        <v>645</v>
      </c>
      <c r="C17" s="609" t="s">
        <v>893</v>
      </c>
      <c r="D17" s="518"/>
      <c r="E17" s="518"/>
      <c r="F17" s="518"/>
      <c r="G17" s="518"/>
      <c r="H17" s="518"/>
      <c r="I17" s="518"/>
      <c r="J17" s="518"/>
      <c r="K17" s="518"/>
      <c r="L17" s="518"/>
      <c r="M17" s="518"/>
      <c r="N17" s="518"/>
      <c r="O17" s="494"/>
      <c r="P17" s="494"/>
      <c r="Q17" s="494"/>
      <c r="R17" s="494"/>
      <c r="S17" s="494"/>
      <c r="T17" s="494"/>
      <c r="U17" s="494"/>
      <c r="V17" s="494"/>
      <c r="W17" s="494"/>
      <c r="X17" s="494"/>
      <c r="Y17" s="494"/>
      <c r="Z17" s="494"/>
    </row>
    <row r="18" spans="1:26">
      <c r="A18" s="530">
        <v>16</v>
      </c>
      <c r="B18" s="507" t="s">
        <v>647</v>
      </c>
      <c r="C18" s="529" t="s">
        <v>894</v>
      </c>
      <c r="D18" s="518"/>
      <c r="E18" s="518"/>
      <c r="F18" s="518"/>
      <c r="G18" s="518"/>
      <c r="H18" s="518"/>
      <c r="I18" s="518"/>
      <c r="J18" s="518"/>
      <c r="K18" s="518"/>
      <c r="L18" s="518"/>
      <c r="M18" s="518"/>
      <c r="N18" s="518"/>
      <c r="O18" s="494"/>
      <c r="P18" s="494"/>
      <c r="Q18" s="494"/>
      <c r="R18" s="494"/>
      <c r="S18" s="494"/>
      <c r="T18" s="494"/>
      <c r="U18" s="494"/>
      <c r="V18" s="494"/>
      <c r="W18" s="494"/>
      <c r="X18" s="494"/>
      <c r="Y18" s="494"/>
      <c r="Z18" s="494"/>
    </row>
    <row r="19" spans="1:26">
      <c r="A19" s="610"/>
      <c r="B19" s="528" t="s">
        <v>649</v>
      </c>
      <c r="C19" s="580" t="s">
        <v>895</v>
      </c>
      <c r="D19" s="518"/>
      <c r="E19" s="518"/>
      <c r="F19" s="518"/>
      <c r="G19" s="518"/>
      <c r="H19" s="518"/>
      <c r="I19" s="518"/>
      <c r="J19" s="518"/>
      <c r="K19" s="518"/>
      <c r="L19" s="518"/>
      <c r="M19" s="518"/>
      <c r="N19" s="518"/>
      <c r="O19" s="494"/>
      <c r="P19" s="494"/>
      <c r="Q19" s="494"/>
      <c r="R19" s="494"/>
      <c r="S19" s="494"/>
      <c r="T19" s="494"/>
      <c r="U19" s="494"/>
      <c r="V19" s="494"/>
      <c r="W19" s="494"/>
      <c r="X19" s="494"/>
      <c r="Y19" s="494"/>
      <c r="Z19" s="494"/>
    </row>
    <row r="20" spans="1:26">
      <c r="A20" s="610"/>
      <c r="B20" s="507" t="s">
        <v>651</v>
      </c>
      <c r="C20" s="529">
        <v>993484505</v>
      </c>
      <c r="D20" s="518"/>
      <c r="E20" s="518"/>
      <c r="F20" s="518"/>
      <c r="G20" s="518"/>
      <c r="H20" s="518"/>
      <c r="I20" s="518"/>
      <c r="J20" s="518"/>
      <c r="K20" s="518"/>
      <c r="L20" s="518"/>
      <c r="M20" s="518"/>
      <c r="N20" s="518"/>
      <c r="O20" s="494"/>
      <c r="P20" s="494"/>
      <c r="Q20" s="494"/>
      <c r="R20" s="494"/>
      <c r="S20" s="494"/>
      <c r="T20" s="494"/>
      <c r="U20" s="494"/>
      <c r="V20" s="494"/>
      <c r="W20" s="494"/>
      <c r="X20" s="494"/>
      <c r="Y20" s="494"/>
      <c r="Z20" s="494"/>
    </row>
    <row r="21" s="606" customFormat="1" spans="1:4">
      <c r="A21" s="26">
        <v>17</v>
      </c>
      <c r="B21" s="27" t="s">
        <v>653</v>
      </c>
      <c r="C21" s="28" t="s">
        <v>118</v>
      </c>
      <c r="D21" s="611"/>
    </row>
    <row r="22" spans="1:26">
      <c r="A22" s="26">
        <v>21</v>
      </c>
      <c r="B22" s="27" t="s">
        <v>654</v>
      </c>
      <c r="C22" s="28" t="s">
        <v>903</v>
      </c>
      <c r="D22" s="494"/>
      <c r="E22" s="494"/>
      <c r="F22" s="494"/>
      <c r="G22" s="494"/>
      <c r="H22" s="494"/>
      <c r="I22" s="494"/>
      <c r="J22" s="494"/>
      <c r="K22" s="494"/>
      <c r="L22" s="494"/>
      <c r="M22" s="494"/>
      <c r="N22" s="494"/>
      <c r="O22" s="494"/>
      <c r="P22" s="494"/>
      <c r="Q22" s="494"/>
      <c r="R22" s="494"/>
      <c r="S22" s="494"/>
      <c r="T22" s="494"/>
      <c r="U22" s="494"/>
      <c r="V22" s="494"/>
      <c r="W22" s="494"/>
      <c r="X22" s="494"/>
      <c r="Y22" s="494"/>
      <c r="Z22" s="494"/>
    </row>
    <row r="23" spans="1:26">
      <c r="A23" s="607"/>
      <c r="B23" s="504"/>
      <c r="C23" s="504"/>
      <c r="D23" s="494"/>
      <c r="E23" s="494"/>
      <c r="F23" s="494"/>
      <c r="G23" s="494"/>
      <c r="H23" s="494"/>
      <c r="I23" s="494"/>
      <c r="J23" s="494"/>
      <c r="K23" s="494"/>
      <c r="L23" s="494"/>
      <c r="M23" s="494"/>
      <c r="N23" s="494"/>
      <c r="O23" s="494"/>
      <c r="P23" s="494"/>
      <c r="Q23" s="494"/>
      <c r="R23" s="494"/>
      <c r="S23" s="494"/>
      <c r="T23" s="494"/>
      <c r="U23" s="494"/>
      <c r="V23" s="494"/>
      <c r="W23" s="494"/>
      <c r="X23" s="494"/>
      <c r="Y23" s="494"/>
      <c r="Z23" s="494"/>
    </row>
    <row r="24" spans="1:26">
      <c r="A24" s="607"/>
      <c r="B24" s="504"/>
      <c r="C24" s="504"/>
      <c r="D24" s="494"/>
      <c r="E24" s="494"/>
      <c r="F24" s="494"/>
      <c r="G24" s="494"/>
      <c r="H24" s="494"/>
      <c r="I24" s="494"/>
      <c r="J24" s="494"/>
      <c r="K24" s="494"/>
      <c r="L24" s="494"/>
      <c r="M24" s="494"/>
      <c r="N24" s="494"/>
      <c r="O24" s="494"/>
      <c r="P24" s="494"/>
      <c r="Q24" s="494"/>
      <c r="R24" s="494"/>
      <c r="S24" s="494"/>
      <c r="T24" s="494"/>
      <c r="U24" s="494"/>
      <c r="V24" s="494"/>
      <c r="W24" s="494"/>
      <c r="X24" s="494"/>
      <c r="Y24" s="494"/>
      <c r="Z24" s="494"/>
    </row>
    <row r="25" spans="1:26">
      <c r="A25" s="607"/>
      <c r="B25" s="504"/>
      <c r="C25" s="504"/>
      <c r="D25" s="494"/>
      <c r="E25" s="494"/>
      <c r="F25" s="494"/>
      <c r="G25" s="494"/>
      <c r="H25" s="494"/>
      <c r="I25" s="494"/>
      <c r="J25" s="494"/>
      <c r="K25" s="494"/>
      <c r="L25" s="494"/>
      <c r="M25" s="494"/>
      <c r="N25" s="494"/>
      <c r="O25" s="494"/>
      <c r="P25" s="494"/>
      <c r="Q25" s="494"/>
      <c r="R25" s="494"/>
      <c r="S25" s="494"/>
      <c r="T25" s="494"/>
      <c r="U25" s="494"/>
      <c r="V25" s="494"/>
      <c r="W25" s="494"/>
      <c r="X25" s="494"/>
      <c r="Y25" s="494"/>
      <c r="Z25" s="494"/>
    </row>
    <row r="26" spans="1:26">
      <c r="A26" s="607"/>
      <c r="B26" s="504"/>
      <c r="C26" s="504"/>
      <c r="D26" s="494"/>
      <c r="E26" s="494"/>
      <c r="F26" s="494"/>
      <c r="G26" s="494"/>
      <c r="H26" s="494"/>
      <c r="I26" s="494"/>
      <c r="J26" s="494"/>
      <c r="K26" s="494"/>
      <c r="L26" s="494"/>
      <c r="M26" s="494"/>
      <c r="N26" s="494"/>
      <c r="O26" s="494"/>
      <c r="P26" s="494"/>
      <c r="Q26" s="494"/>
      <c r="R26" s="494"/>
      <c r="S26" s="494"/>
      <c r="T26" s="494"/>
      <c r="U26" s="494"/>
      <c r="V26" s="494"/>
      <c r="W26" s="494"/>
      <c r="X26" s="494"/>
      <c r="Y26" s="494"/>
      <c r="Z26" s="494"/>
    </row>
    <row r="27" spans="1:26">
      <c r="A27" s="607"/>
      <c r="B27" s="504"/>
      <c r="C27" s="504"/>
      <c r="D27" s="494"/>
      <c r="E27" s="494"/>
      <c r="F27" s="494"/>
      <c r="G27" s="494"/>
      <c r="H27" s="494"/>
      <c r="I27" s="494"/>
      <c r="J27" s="494"/>
      <c r="K27" s="494"/>
      <c r="L27" s="494"/>
      <c r="M27" s="494"/>
      <c r="N27" s="494"/>
      <c r="O27" s="494"/>
      <c r="P27" s="494"/>
      <c r="Q27" s="494"/>
      <c r="R27" s="494"/>
      <c r="S27" s="494"/>
      <c r="T27" s="494"/>
      <c r="U27" s="494"/>
      <c r="V27" s="494"/>
      <c r="W27" s="494"/>
      <c r="X27" s="494"/>
      <c r="Y27" s="494"/>
      <c r="Z27" s="494"/>
    </row>
    <row r="28" spans="1:26">
      <c r="A28" s="607"/>
      <c r="B28" s="504"/>
      <c r="C28" s="504"/>
      <c r="D28" s="494"/>
      <c r="E28" s="494"/>
      <c r="F28" s="494"/>
      <c r="G28" s="494"/>
      <c r="H28" s="494"/>
      <c r="I28" s="494"/>
      <c r="J28" s="494"/>
      <c r="K28" s="494"/>
      <c r="L28" s="494"/>
      <c r="M28" s="494"/>
      <c r="N28" s="494"/>
      <c r="O28" s="494"/>
      <c r="P28" s="494"/>
      <c r="Q28" s="494"/>
      <c r="R28" s="494"/>
      <c r="S28" s="494"/>
      <c r="T28" s="494"/>
      <c r="U28" s="494"/>
      <c r="V28" s="494"/>
      <c r="W28" s="494"/>
      <c r="X28" s="494"/>
      <c r="Y28" s="494"/>
      <c r="Z28" s="494"/>
    </row>
    <row r="29" spans="1:26">
      <c r="A29" s="607"/>
      <c r="B29" s="504"/>
      <c r="C29" s="504"/>
      <c r="D29" s="494"/>
      <c r="E29" s="494"/>
      <c r="F29" s="494"/>
      <c r="G29" s="494"/>
      <c r="H29" s="494"/>
      <c r="I29" s="494"/>
      <c r="J29" s="494"/>
      <c r="K29" s="494"/>
      <c r="L29" s="494"/>
      <c r="M29" s="494"/>
      <c r="N29" s="494"/>
      <c r="O29" s="494"/>
      <c r="P29" s="494"/>
      <c r="Q29" s="494"/>
      <c r="R29" s="494"/>
      <c r="S29" s="494"/>
      <c r="T29" s="494"/>
      <c r="U29" s="494"/>
      <c r="V29" s="494"/>
      <c r="W29" s="494"/>
      <c r="X29" s="494"/>
      <c r="Y29" s="494"/>
      <c r="Z29" s="494"/>
    </row>
    <row r="30" spans="1:26">
      <c r="A30" s="607"/>
      <c r="B30" s="504"/>
      <c r="C30" s="504"/>
      <c r="D30" s="494"/>
      <c r="E30" s="494"/>
      <c r="F30" s="494"/>
      <c r="G30" s="494"/>
      <c r="H30" s="494"/>
      <c r="I30" s="494"/>
      <c r="J30" s="494"/>
      <c r="K30" s="494"/>
      <c r="L30" s="494"/>
      <c r="M30" s="494"/>
      <c r="N30" s="494"/>
      <c r="O30" s="494"/>
      <c r="P30" s="494"/>
      <c r="Q30" s="494"/>
      <c r="R30" s="494"/>
      <c r="S30" s="494"/>
      <c r="T30" s="494"/>
      <c r="U30" s="494"/>
      <c r="V30" s="494"/>
      <c r="W30" s="494"/>
      <c r="X30" s="494"/>
      <c r="Y30" s="494"/>
      <c r="Z30" s="494"/>
    </row>
    <row r="31" spans="1:26">
      <c r="A31" s="607"/>
      <c r="B31" s="504"/>
      <c r="C31" s="504"/>
      <c r="D31" s="494"/>
      <c r="E31" s="494"/>
      <c r="F31" s="494"/>
      <c r="G31" s="494"/>
      <c r="H31" s="494"/>
      <c r="I31" s="494"/>
      <c r="J31" s="494"/>
      <c r="K31" s="494"/>
      <c r="L31" s="494"/>
      <c r="M31" s="494"/>
      <c r="N31" s="494"/>
      <c r="O31" s="494"/>
      <c r="P31" s="494"/>
      <c r="Q31" s="494"/>
      <c r="R31" s="494"/>
      <c r="S31" s="494"/>
      <c r="T31" s="494"/>
      <c r="U31" s="494"/>
      <c r="V31" s="494"/>
      <c r="W31" s="494"/>
      <c r="X31" s="494"/>
      <c r="Y31" s="494"/>
      <c r="Z31" s="494"/>
    </row>
    <row r="32" spans="1:26">
      <c r="A32" s="607"/>
      <c r="B32" s="504"/>
      <c r="C32" s="504"/>
      <c r="D32" s="494"/>
      <c r="E32" s="494"/>
      <c r="F32" s="494"/>
      <c r="G32" s="494"/>
      <c r="H32" s="494"/>
      <c r="I32" s="494"/>
      <c r="J32" s="494"/>
      <c r="K32" s="494"/>
      <c r="L32" s="494"/>
      <c r="M32" s="494"/>
      <c r="N32" s="494"/>
      <c r="O32" s="494"/>
      <c r="P32" s="494"/>
      <c r="Q32" s="494"/>
      <c r="R32" s="494"/>
      <c r="S32" s="494"/>
      <c r="T32" s="494"/>
      <c r="U32" s="494"/>
      <c r="V32" s="494"/>
      <c r="W32" s="494"/>
      <c r="X32" s="494"/>
      <c r="Y32" s="494"/>
      <c r="Z32" s="494"/>
    </row>
    <row r="33" spans="1:26">
      <c r="A33" s="607"/>
      <c r="B33" s="504"/>
      <c r="C33" s="504"/>
      <c r="D33" s="494"/>
      <c r="E33" s="494"/>
      <c r="F33" s="494"/>
      <c r="G33" s="494"/>
      <c r="H33" s="494"/>
      <c r="I33" s="494"/>
      <c r="J33" s="494"/>
      <c r="K33" s="494"/>
      <c r="L33" s="494"/>
      <c r="M33" s="494"/>
      <c r="N33" s="494"/>
      <c r="O33" s="494"/>
      <c r="P33" s="494"/>
      <c r="Q33" s="494"/>
      <c r="R33" s="494"/>
      <c r="S33" s="494"/>
      <c r="T33" s="494"/>
      <c r="U33" s="494"/>
      <c r="V33" s="494"/>
      <c r="W33" s="494"/>
      <c r="X33" s="494"/>
      <c r="Y33" s="494"/>
      <c r="Z33" s="494"/>
    </row>
    <row r="34" spans="1:26">
      <c r="A34" s="607"/>
      <c r="B34" s="504"/>
      <c r="C34" s="504"/>
      <c r="D34" s="494"/>
      <c r="E34" s="494"/>
      <c r="F34" s="494"/>
      <c r="G34" s="494"/>
      <c r="H34" s="494"/>
      <c r="I34" s="494"/>
      <c r="J34" s="494"/>
      <c r="K34" s="494"/>
      <c r="L34" s="494"/>
      <c r="M34" s="494"/>
      <c r="N34" s="494"/>
      <c r="O34" s="494"/>
      <c r="P34" s="494"/>
      <c r="Q34" s="494"/>
      <c r="R34" s="494"/>
      <c r="S34" s="494"/>
      <c r="T34" s="494"/>
      <c r="U34" s="494"/>
      <c r="V34" s="494"/>
      <c r="W34" s="494"/>
      <c r="X34" s="494"/>
      <c r="Y34" s="494"/>
      <c r="Z34" s="494"/>
    </row>
    <row r="35" spans="1:26">
      <c r="A35" s="607"/>
      <c r="B35" s="504"/>
      <c r="C35" s="504"/>
      <c r="D35" s="494"/>
      <c r="E35" s="494"/>
      <c r="F35" s="494"/>
      <c r="G35" s="494"/>
      <c r="H35" s="494"/>
      <c r="I35" s="494"/>
      <c r="J35" s="494"/>
      <c r="K35" s="494"/>
      <c r="L35" s="494"/>
      <c r="M35" s="494"/>
      <c r="N35" s="494"/>
      <c r="O35" s="494"/>
      <c r="P35" s="494"/>
      <c r="Q35" s="494"/>
      <c r="R35" s="494"/>
      <c r="S35" s="494"/>
      <c r="T35" s="494"/>
      <c r="U35" s="494"/>
      <c r="V35" s="494"/>
      <c r="W35" s="494"/>
      <c r="X35" s="494"/>
      <c r="Y35" s="494"/>
      <c r="Z35" s="494"/>
    </row>
    <row r="36" spans="1:26">
      <c r="A36" s="607"/>
      <c r="B36" s="504"/>
      <c r="C36" s="504"/>
      <c r="D36" s="494"/>
      <c r="E36" s="494"/>
      <c r="F36" s="494"/>
      <c r="G36" s="494"/>
      <c r="H36" s="494"/>
      <c r="I36" s="494"/>
      <c r="J36" s="494"/>
      <c r="K36" s="494"/>
      <c r="L36" s="494"/>
      <c r="M36" s="494"/>
      <c r="N36" s="494"/>
      <c r="O36" s="494"/>
      <c r="P36" s="494"/>
      <c r="Q36" s="494"/>
      <c r="R36" s="494"/>
      <c r="S36" s="494"/>
      <c r="T36" s="494"/>
      <c r="U36" s="494"/>
      <c r="V36" s="494"/>
      <c r="W36" s="494"/>
      <c r="X36" s="494"/>
      <c r="Y36" s="494"/>
      <c r="Z36" s="494"/>
    </row>
    <row r="37" spans="1:26">
      <c r="A37" s="607"/>
      <c r="B37" s="504"/>
      <c r="C37" s="504"/>
      <c r="D37" s="494"/>
      <c r="E37" s="494"/>
      <c r="F37" s="494"/>
      <c r="G37" s="494"/>
      <c r="H37" s="494"/>
      <c r="I37" s="494"/>
      <c r="J37" s="494"/>
      <c r="K37" s="494"/>
      <c r="L37" s="494"/>
      <c r="M37" s="494"/>
      <c r="N37" s="494"/>
      <c r="O37" s="494"/>
      <c r="P37" s="494"/>
      <c r="Q37" s="494"/>
      <c r="R37" s="494"/>
      <c r="S37" s="494"/>
      <c r="T37" s="494"/>
      <c r="U37" s="494"/>
      <c r="V37" s="494"/>
      <c r="W37" s="494"/>
      <c r="X37" s="494"/>
      <c r="Y37" s="494"/>
      <c r="Z37" s="494"/>
    </row>
    <row r="38" spans="1:26">
      <c r="A38" s="607"/>
      <c r="B38" s="504"/>
      <c r="C38" s="504"/>
      <c r="D38" s="494"/>
      <c r="E38" s="494"/>
      <c r="F38" s="494"/>
      <c r="G38" s="494"/>
      <c r="H38" s="494"/>
      <c r="I38" s="494"/>
      <c r="J38" s="494"/>
      <c r="K38" s="494"/>
      <c r="L38" s="494"/>
      <c r="M38" s="494"/>
      <c r="N38" s="494"/>
      <c r="O38" s="494"/>
      <c r="P38" s="494"/>
      <c r="Q38" s="494"/>
      <c r="R38" s="494"/>
      <c r="S38" s="494"/>
      <c r="T38" s="494"/>
      <c r="U38" s="494"/>
      <c r="V38" s="494"/>
      <c r="W38" s="494"/>
      <c r="X38" s="494"/>
      <c r="Y38" s="494"/>
      <c r="Z38" s="494"/>
    </row>
    <row r="39" spans="1:26">
      <c r="A39" s="607"/>
      <c r="B39" s="504"/>
      <c r="C39" s="504"/>
      <c r="D39" s="494"/>
      <c r="E39" s="494"/>
      <c r="F39" s="494"/>
      <c r="G39" s="494"/>
      <c r="H39" s="494"/>
      <c r="I39" s="494"/>
      <c r="J39" s="494"/>
      <c r="K39" s="494"/>
      <c r="L39" s="494"/>
      <c r="M39" s="494"/>
      <c r="N39" s="494"/>
      <c r="O39" s="494"/>
      <c r="P39" s="494"/>
      <c r="Q39" s="494"/>
      <c r="R39" s="494"/>
      <c r="S39" s="494"/>
      <c r="T39" s="494"/>
      <c r="U39" s="494"/>
      <c r="V39" s="494"/>
      <c r="W39" s="494"/>
      <c r="X39" s="494"/>
      <c r="Y39" s="494"/>
      <c r="Z39" s="494"/>
    </row>
    <row r="40" spans="1:26">
      <c r="A40" s="607"/>
      <c r="B40" s="504"/>
      <c r="C40" s="504"/>
      <c r="D40" s="494"/>
      <c r="E40" s="494"/>
      <c r="F40" s="494"/>
      <c r="G40" s="494"/>
      <c r="H40" s="494"/>
      <c r="I40" s="494"/>
      <c r="J40" s="494"/>
      <c r="K40" s="494"/>
      <c r="L40" s="494"/>
      <c r="M40" s="494"/>
      <c r="N40" s="494"/>
      <c r="O40" s="494"/>
      <c r="P40" s="494"/>
      <c r="Q40" s="494"/>
      <c r="R40" s="494"/>
      <c r="S40" s="494"/>
      <c r="T40" s="494"/>
      <c r="U40" s="494"/>
      <c r="V40" s="494"/>
      <c r="W40" s="494"/>
      <c r="X40" s="494"/>
      <c r="Y40" s="494"/>
      <c r="Z40" s="494"/>
    </row>
    <row r="41" spans="1:26">
      <c r="A41" s="607"/>
      <c r="B41" s="504"/>
      <c r="C41" s="504"/>
      <c r="D41" s="494"/>
      <c r="E41" s="494"/>
      <c r="F41" s="494"/>
      <c r="G41" s="494"/>
      <c r="H41" s="494"/>
      <c r="I41" s="494"/>
      <c r="J41" s="494"/>
      <c r="K41" s="494"/>
      <c r="L41" s="494"/>
      <c r="M41" s="494"/>
      <c r="N41" s="494"/>
      <c r="O41" s="494"/>
      <c r="P41" s="494"/>
      <c r="Q41" s="494"/>
      <c r="R41" s="494"/>
      <c r="S41" s="494"/>
      <c r="T41" s="494"/>
      <c r="U41" s="494"/>
      <c r="V41" s="494"/>
      <c r="W41" s="494"/>
      <c r="X41" s="494"/>
      <c r="Y41" s="494"/>
      <c r="Z41" s="494"/>
    </row>
    <row r="42" spans="1:26">
      <c r="A42" s="607"/>
      <c r="B42" s="504"/>
      <c r="C42" s="504"/>
      <c r="D42" s="494"/>
      <c r="E42" s="494"/>
      <c r="F42" s="494"/>
      <c r="G42" s="494"/>
      <c r="H42" s="494"/>
      <c r="I42" s="494"/>
      <c r="J42" s="494"/>
      <c r="K42" s="494"/>
      <c r="L42" s="494"/>
      <c r="M42" s="494"/>
      <c r="N42" s="494"/>
      <c r="O42" s="494"/>
      <c r="P42" s="494"/>
      <c r="Q42" s="494"/>
      <c r="R42" s="494"/>
      <c r="S42" s="494"/>
      <c r="T42" s="494"/>
      <c r="U42" s="494"/>
      <c r="V42" s="494"/>
      <c r="W42" s="494"/>
      <c r="X42" s="494"/>
      <c r="Y42" s="494"/>
      <c r="Z42" s="494"/>
    </row>
    <row r="43" spans="1:26">
      <c r="A43" s="607"/>
      <c r="B43" s="504"/>
      <c r="C43" s="504"/>
      <c r="D43" s="494"/>
      <c r="E43" s="494"/>
      <c r="F43" s="494"/>
      <c r="G43" s="494"/>
      <c r="H43" s="494"/>
      <c r="I43" s="494"/>
      <c r="J43" s="494"/>
      <c r="K43" s="494"/>
      <c r="L43" s="494"/>
      <c r="M43" s="494"/>
      <c r="N43" s="494"/>
      <c r="O43" s="494"/>
      <c r="P43" s="494"/>
      <c r="Q43" s="494"/>
      <c r="R43" s="494"/>
      <c r="S43" s="494"/>
      <c r="T43" s="494"/>
      <c r="U43" s="494"/>
      <c r="V43" s="494"/>
      <c r="W43" s="494"/>
      <c r="X43" s="494"/>
      <c r="Y43" s="494"/>
      <c r="Z43" s="494"/>
    </row>
    <row r="44" spans="1:26">
      <c r="A44" s="607"/>
      <c r="B44" s="504"/>
      <c r="C44" s="504"/>
      <c r="D44" s="494"/>
      <c r="E44" s="494"/>
      <c r="F44" s="494"/>
      <c r="G44" s="494"/>
      <c r="H44" s="494"/>
      <c r="I44" s="494"/>
      <c r="J44" s="494"/>
      <c r="K44" s="494"/>
      <c r="L44" s="494"/>
      <c r="M44" s="494"/>
      <c r="N44" s="494"/>
      <c r="O44" s="494"/>
      <c r="P44" s="494"/>
      <c r="Q44" s="494"/>
      <c r="R44" s="494"/>
      <c r="S44" s="494"/>
      <c r="T44" s="494"/>
      <c r="U44" s="494"/>
      <c r="V44" s="494"/>
      <c r="W44" s="494"/>
      <c r="X44" s="494"/>
      <c r="Y44" s="494"/>
      <c r="Z44" s="494"/>
    </row>
    <row r="45" spans="1:26">
      <c r="A45" s="607"/>
      <c r="B45" s="504"/>
      <c r="C45" s="504"/>
      <c r="D45" s="494"/>
      <c r="E45" s="494"/>
      <c r="F45" s="494"/>
      <c r="G45" s="494"/>
      <c r="H45" s="494"/>
      <c r="I45" s="494"/>
      <c r="J45" s="494"/>
      <c r="K45" s="494"/>
      <c r="L45" s="494"/>
      <c r="M45" s="494"/>
      <c r="N45" s="494"/>
      <c r="O45" s="494"/>
      <c r="P45" s="494"/>
      <c r="Q45" s="494"/>
      <c r="R45" s="494"/>
      <c r="S45" s="494"/>
      <c r="T45" s="494"/>
      <c r="U45" s="494"/>
      <c r="V45" s="494"/>
      <c r="W45" s="494"/>
      <c r="X45" s="494"/>
      <c r="Y45" s="494"/>
      <c r="Z45" s="494"/>
    </row>
    <row r="46" spans="1:26">
      <c r="A46" s="607"/>
      <c r="B46" s="504"/>
      <c r="C46" s="504"/>
      <c r="D46" s="494"/>
      <c r="E46" s="494"/>
      <c r="F46" s="494"/>
      <c r="G46" s="494"/>
      <c r="H46" s="494"/>
      <c r="I46" s="494"/>
      <c r="J46" s="494"/>
      <c r="K46" s="494"/>
      <c r="L46" s="494"/>
      <c r="M46" s="494"/>
      <c r="N46" s="494"/>
      <c r="O46" s="494"/>
      <c r="P46" s="494"/>
      <c r="Q46" s="494"/>
      <c r="R46" s="494"/>
      <c r="S46" s="494"/>
      <c r="T46" s="494"/>
      <c r="U46" s="494"/>
      <c r="V46" s="494"/>
      <c r="W46" s="494"/>
      <c r="X46" s="494"/>
      <c r="Y46" s="494"/>
      <c r="Z46" s="494"/>
    </row>
    <row r="47" spans="1:26">
      <c r="A47" s="607"/>
      <c r="B47" s="504"/>
      <c r="C47" s="504"/>
      <c r="D47" s="494"/>
      <c r="E47" s="494"/>
      <c r="F47" s="494"/>
      <c r="G47" s="494"/>
      <c r="H47" s="494"/>
      <c r="I47" s="494"/>
      <c r="J47" s="494"/>
      <c r="K47" s="494"/>
      <c r="L47" s="494"/>
      <c r="M47" s="494"/>
      <c r="N47" s="494"/>
      <c r="O47" s="494"/>
      <c r="P47" s="494"/>
      <c r="Q47" s="494"/>
      <c r="R47" s="494"/>
      <c r="S47" s="494"/>
      <c r="T47" s="494"/>
      <c r="U47" s="494"/>
      <c r="V47" s="494"/>
      <c r="W47" s="494"/>
      <c r="X47" s="494"/>
      <c r="Y47" s="494"/>
      <c r="Z47" s="494"/>
    </row>
    <row r="48" spans="1:26">
      <c r="A48" s="607"/>
      <c r="B48" s="504"/>
      <c r="C48" s="504"/>
      <c r="D48" s="494"/>
      <c r="E48" s="494"/>
      <c r="F48" s="494"/>
      <c r="G48" s="494"/>
      <c r="H48" s="494"/>
      <c r="I48" s="494"/>
      <c r="J48" s="494"/>
      <c r="K48" s="494"/>
      <c r="L48" s="494"/>
      <c r="M48" s="494"/>
      <c r="N48" s="494"/>
      <c r="O48" s="494"/>
      <c r="P48" s="494"/>
      <c r="Q48" s="494"/>
      <c r="R48" s="494"/>
      <c r="S48" s="494"/>
      <c r="T48" s="494"/>
      <c r="U48" s="494"/>
      <c r="V48" s="494"/>
      <c r="W48" s="494"/>
      <c r="X48" s="494"/>
      <c r="Y48" s="494"/>
      <c r="Z48" s="494"/>
    </row>
    <row r="49" spans="1:26">
      <c r="A49" s="607"/>
      <c r="B49" s="504"/>
      <c r="C49" s="504"/>
      <c r="D49" s="494"/>
      <c r="E49" s="494"/>
      <c r="F49" s="494"/>
      <c r="G49" s="494"/>
      <c r="H49" s="494"/>
      <c r="I49" s="494"/>
      <c r="J49" s="494"/>
      <c r="K49" s="494"/>
      <c r="L49" s="494"/>
      <c r="M49" s="494"/>
      <c r="N49" s="494"/>
      <c r="O49" s="494"/>
      <c r="P49" s="494"/>
      <c r="Q49" s="494"/>
      <c r="R49" s="494"/>
      <c r="S49" s="494"/>
      <c r="T49" s="494"/>
      <c r="U49" s="494"/>
      <c r="V49" s="494"/>
      <c r="W49" s="494"/>
      <c r="X49" s="494"/>
      <c r="Y49" s="494"/>
      <c r="Z49" s="494"/>
    </row>
    <row r="50" spans="1:26">
      <c r="A50" s="607"/>
      <c r="B50" s="504"/>
      <c r="C50" s="504"/>
      <c r="D50" s="494"/>
      <c r="E50" s="494"/>
      <c r="F50" s="494"/>
      <c r="G50" s="494"/>
      <c r="H50" s="494"/>
      <c r="I50" s="494"/>
      <c r="J50" s="494"/>
      <c r="K50" s="494"/>
      <c r="L50" s="494"/>
      <c r="M50" s="494"/>
      <c r="N50" s="494"/>
      <c r="O50" s="494"/>
      <c r="P50" s="494"/>
      <c r="Q50" s="494"/>
      <c r="R50" s="494"/>
      <c r="S50" s="494"/>
      <c r="T50" s="494"/>
      <c r="U50" s="494"/>
      <c r="V50" s="494"/>
      <c r="W50" s="494"/>
      <c r="X50" s="494"/>
      <c r="Y50" s="494"/>
      <c r="Z50" s="494"/>
    </row>
    <row r="51" spans="1:26">
      <c r="A51" s="607"/>
      <c r="B51" s="504"/>
      <c r="C51" s="504"/>
      <c r="D51" s="494"/>
      <c r="E51" s="494"/>
      <c r="F51" s="494"/>
      <c r="G51" s="494"/>
      <c r="H51" s="494"/>
      <c r="I51" s="494"/>
      <c r="J51" s="494"/>
      <c r="K51" s="494"/>
      <c r="L51" s="494"/>
      <c r="M51" s="494"/>
      <c r="N51" s="494"/>
      <c r="O51" s="494"/>
      <c r="P51" s="494"/>
      <c r="Q51" s="494"/>
      <c r="R51" s="494"/>
      <c r="S51" s="494"/>
      <c r="T51" s="494"/>
      <c r="U51" s="494"/>
      <c r="V51" s="494"/>
      <c r="W51" s="494"/>
      <c r="X51" s="494"/>
      <c r="Y51" s="494"/>
      <c r="Z51" s="494"/>
    </row>
    <row r="52" spans="1:26">
      <c r="A52" s="607"/>
      <c r="B52" s="504"/>
      <c r="C52" s="504"/>
      <c r="D52" s="494"/>
      <c r="E52" s="494"/>
      <c r="F52" s="494"/>
      <c r="G52" s="494"/>
      <c r="H52" s="494"/>
      <c r="I52" s="494"/>
      <c r="J52" s="494"/>
      <c r="K52" s="494"/>
      <c r="L52" s="494"/>
      <c r="M52" s="494"/>
      <c r="N52" s="494"/>
      <c r="O52" s="494"/>
      <c r="P52" s="494"/>
      <c r="Q52" s="494"/>
      <c r="R52" s="494"/>
      <c r="S52" s="494"/>
      <c r="T52" s="494"/>
      <c r="U52" s="494"/>
      <c r="V52" s="494"/>
      <c r="W52" s="494"/>
      <c r="X52" s="494"/>
      <c r="Y52" s="494"/>
      <c r="Z52" s="494"/>
    </row>
    <row r="53" spans="1:26">
      <c r="A53" s="607"/>
      <c r="B53" s="504"/>
      <c r="C53" s="504"/>
      <c r="D53" s="494"/>
      <c r="E53" s="494"/>
      <c r="F53" s="494"/>
      <c r="G53" s="494"/>
      <c r="H53" s="494"/>
      <c r="I53" s="494"/>
      <c r="J53" s="494"/>
      <c r="K53" s="494"/>
      <c r="L53" s="494"/>
      <c r="M53" s="494"/>
      <c r="N53" s="494"/>
      <c r="O53" s="494"/>
      <c r="P53" s="494"/>
      <c r="Q53" s="494"/>
      <c r="R53" s="494"/>
      <c r="S53" s="494"/>
      <c r="T53" s="494"/>
      <c r="U53" s="494"/>
      <c r="V53" s="494"/>
      <c r="W53" s="494"/>
      <c r="X53" s="494"/>
      <c r="Y53" s="494"/>
      <c r="Z53" s="494"/>
    </row>
    <row r="54" spans="1:26">
      <c r="A54" s="607"/>
      <c r="B54" s="504"/>
      <c r="C54" s="504"/>
      <c r="D54" s="494"/>
      <c r="E54" s="494"/>
      <c r="F54" s="494"/>
      <c r="G54" s="494"/>
      <c r="H54" s="494"/>
      <c r="I54" s="494"/>
      <c r="J54" s="494"/>
      <c r="K54" s="494"/>
      <c r="L54" s="494"/>
      <c r="M54" s="494"/>
      <c r="N54" s="494"/>
      <c r="O54" s="494"/>
      <c r="P54" s="494"/>
      <c r="Q54" s="494"/>
      <c r="R54" s="494"/>
      <c r="S54" s="494"/>
      <c r="T54" s="494"/>
      <c r="U54" s="494"/>
      <c r="V54" s="494"/>
      <c r="W54" s="494"/>
      <c r="X54" s="494"/>
      <c r="Y54" s="494"/>
      <c r="Z54" s="494"/>
    </row>
    <row r="55" spans="1:26">
      <c r="A55" s="607"/>
      <c r="B55" s="504"/>
      <c r="C55" s="504"/>
      <c r="D55" s="494"/>
      <c r="E55" s="494"/>
      <c r="F55" s="494"/>
      <c r="G55" s="494"/>
      <c r="H55" s="494"/>
      <c r="I55" s="494"/>
      <c r="J55" s="494"/>
      <c r="K55" s="494"/>
      <c r="L55" s="494"/>
      <c r="M55" s="494"/>
      <c r="N55" s="494"/>
      <c r="O55" s="494"/>
      <c r="P55" s="494"/>
      <c r="Q55" s="494"/>
      <c r="R55" s="494"/>
      <c r="S55" s="494"/>
      <c r="T55" s="494"/>
      <c r="U55" s="494"/>
      <c r="V55" s="494"/>
      <c r="W55" s="494"/>
      <c r="X55" s="494"/>
      <c r="Y55" s="494"/>
      <c r="Z55" s="494"/>
    </row>
    <row r="56" spans="1:26">
      <c r="A56" s="607"/>
      <c r="B56" s="504"/>
      <c r="C56" s="504"/>
      <c r="D56" s="494"/>
      <c r="E56" s="494"/>
      <c r="F56" s="494"/>
      <c r="G56" s="494"/>
      <c r="H56" s="494"/>
      <c r="I56" s="494"/>
      <c r="J56" s="494"/>
      <c r="K56" s="494"/>
      <c r="L56" s="494"/>
      <c r="M56" s="494"/>
      <c r="N56" s="494"/>
      <c r="O56" s="494"/>
      <c r="P56" s="494"/>
      <c r="Q56" s="494"/>
      <c r="R56" s="494"/>
      <c r="S56" s="494"/>
      <c r="T56" s="494"/>
      <c r="U56" s="494"/>
      <c r="V56" s="494"/>
      <c r="W56" s="494"/>
      <c r="X56" s="494"/>
      <c r="Y56" s="494"/>
      <c r="Z56" s="494"/>
    </row>
    <row r="57" spans="1:26">
      <c r="A57" s="607"/>
      <c r="B57" s="504"/>
      <c r="C57" s="504"/>
      <c r="D57" s="494"/>
      <c r="E57" s="494"/>
      <c r="F57" s="494"/>
      <c r="G57" s="494"/>
      <c r="H57" s="494"/>
      <c r="I57" s="494"/>
      <c r="J57" s="494"/>
      <c r="K57" s="494"/>
      <c r="L57" s="494"/>
      <c r="M57" s="494"/>
      <c r="N57" s="494"/>
      <c r="O57" s="494"/>
      <c r="P57" s="494"/>
      <c r="Q57" s="494"/>
      <c r="R57" s="494"/>
      <c r="S57" s="494"/>
      <c r="T57" s="494"/>
      <c r="U57" s="494"/>
      <c r="V57" s="494"/>
      <c r="W57" s="494"/>
      <c r="X57" s="494"/>
      <c r="Y57" s="494"/>
      <c r="Z57" s="494"/>
    </row>
    <row r="58" spans="1:26">
      <c r="A58" s="607"/>
      <c r="B58" s="504"/>
      <c r="C58" s="504"/>
      <c r="D58" s="494"/>
      <c r="E58" s="494"/>
      <c r="F58" s="494"/>
      <c r="G58" s="494"/>
      <c r="H58" s="494"/>
      <c r="I58" s="494"/>
      <c r="J58" s="494"/>
      <c r="K58" s="494"/>
      <c r="L58" s="494"/>
      <c r="M58" s="494"/>
      <c r="N58" s="494"/>
      <c r="O58" s="494"/>
      <c r="P58" s="494"/>
      <c r="Q58" s="494"/>
      <c r="R58" s="494"/>
      <c r="S58" s="494"/>
      <c r="T58" s="494"/>
      <c r="U58" s="494"/>
      <c r="V58" s="494"/>
      <c r="W58" s="494"/>
      <c r="X58" s="494"/>
      <c r="Y58" s="494"/>
      <c r="Z58" s="494"/>
    </row>
    <row r="59" spans="1:26">
      <c r="A59" s="607"/>
      <c r="B59" s="504"/>
      <c r="C59" s="504"/>
      <c r="D59" s="494"/>
      <c r="E59" s="494"/>
      <c r="F59" s="494"/>
      <c r="G59" s="494"/>
      <c r="H59" s="494"/>
      <c r="I59" s="494"/>
      <c r="J59" s="494"/>
      <c r="K59" s="494"/>
      <c r="L59" s="494"/>
      <c r="M59" s="494"/>
      <c r="N59" s="494"/>
      <c r="O59" s="494"/>
      <c r="P59" s="494"/>
      <c r="Q59" s="494"/>
      <c r="R59" s="494"/>
      <c r="S59" s="494"/>
      <c r="T59" s="494"/>
      <c r="U59" s="494"/>
      <c r="V59" s="494"/>
      <c r="W59" s="494"/>
      <c r="X59" s="494"/>
      <c r="Y59" s="494"/>
      <c r="Z59" s="494"/>
    </row>
    <row r="60" spans="1:26">
      <c r="A60" s="607"/>
      <c r="B60" s="504"/>
      <c r="C60" s="504"/>
      <c r="D60" s="494"/>
      <c r="E60" s="494"/>
      <c r="F60" s="494"/>
      <c r="G60" s="494"/>
      <c r="H60" s="494"/>
      <c r="I60" s="494"/>
      <c r="J60" s="494"/>
      <c r="K60" s="494"/>
      <c r="L60" s="494"/>
      <c r="M60" s="494"/>
      <c r="N60" s="494"/>
      <c r="O60" s="494"/>
      <c r="P60" s="494"/>
      <c r="Q60" s="494"/>
      <c r="R60" s="494"/>
      <c r="S60" s="494"/>
      <c r="T60" s="494"/>
      <c r="U60" s="494"/>
      <c r="V60" s="494"/>
      <c r="W60" s="494"/>
      <c r="X60" s="494"/>
      <c r="Y60" s="494"/>
      <c r="Z60" s="494"/>
    </row>
    <row r="61" spans="1:26">
      <c r="A61" s="607"/>
      <c r="B61" s="504"/>
      <c r="C61" s="504"/>
      <c r="D61" s="494"/>
      <c r="E61" s="494"/>
      <c r="F61" s="494"/>
      <c r="G61" s="494"/>
      <c r="H61" s="494"/>
      <c r="I61" s="494"/>
      <c r="J61" s="494"/>
      <c r="K61" s="494"/>
      <c r="L61" s="494"/>
      <c r="M61" s="494"/>
      <c r="N61" s="494"/>
      <c r="O61" s="494"/>
      <c r="P61" s="494"/>
      <c r="Q61" s="494"/>
      <c r="R61" s="494"/>
      <c r="S61" s="494"/>
      <c r="T61" s="494"/>
      <c r="U61" s="494"/>
      <c r="V61" s="494"/>
      <c r="W61" s="494"/>
      <c r="X61" s="494"/>
      <c r="Y61" s="494"/>
      <c r="Z61" s="494"/>
    </row>
    <row r="62" spans="1:26">
      <c r="A62" s="607"/>
      <c r="B62" s="504"/>
      <c r="C62" s="504"/>
      <c r="D62" s="494"/>
      <c r="E62" s="494"/>
      <c r="F62" s="494"/>
      <c r="G62" s="494"/>
      <c r="H62" s="494"/>
      <c r="I62" s="494"/>
      <c r="J62" s="494"/>
      <c r="K62" s="494"/>
      <c r="L62" s="494"/>
      <c r="M62" s="494"/>
      <c r="N62" s="494"/>
      <c r="O62" s="494"/>
      <c r="P62" s="494"/>
      <c r="Q62" s="494"/>
      <c r="R62" s="494"/>
      <c r="S62" s="494"/>
      <c r="T62" s="494"/>
      <c r="U62" s="494"/>
      <c r="V62" s="494"/>
      <c r="W62" s="494"/>
      <c r="X62" s="494"/>
      <c r="Y62" s="494"/>
      <c r="Z62" s="494"/>
    </row>
    <row r="63" spans="1:26">
      <c r="A63" s="607"/>
      <c r="B63" s="504"/>
      <c r="C63" s="504"/>
      <c r="D63" s="494"/>
      <c r="E63" s="494"/>
      <c r="F63" s="494"/>
      <c r="G63" s="494"/>
      <c r="H63" s="494"/>
      <c r="I63" s="494"/>
      <c r="J63" s="494"/>
      <c r="K63" s="494"/>
      <c r="L63" s="494"/>
      <c r="M63" s="494"/>
      <c r="N63" s="494"/>
      <c r="O63" s="494"/>
      <c r="P63" s="494"/>
      <c r="Q63" s="494"/>
      <c r="R63" s="494"/>
      <c r="S63" s="494"/>
      <c r="T63" s="494"/>
      <c r="U63" s="494"/>
      <c r="V63" s="494"/>
      <c r="W63" s="494"/>
      <c r="X63" s="494"/>
      <c r="Y63" s="494"/>
      <c r="Z63" s="494"/>
    </row>
    <row r="64" spans="1:26">
      <c r="A64" s="607"/>
      <c r="B64" s="504"/>
      <c r="C64" s="504"/>
      <c r="D64" s="494"/>
      <c r="E64" s="494"/>
      <c r="F64" s="494"/>
      <c r="G64" s="494"/>
      <c r="H64" s="494"/>
      <c r="I64" s="494"/>
      <c r="J64" s="494"/>
      <c r="K64" s="494"/>
      <c r="L64" s="494"/>
      <c r="M64" s="494"/>
      <c r="N64" s="494"/>
      <c r="O64" s="494"/>
      <c r="P64" s="494"/>
      <c r="Q64" s="494"/>
      <c r="R64" s="494"/>
      <c r="S64" s="494"/>
      <c r="T64" s="494"/>
      <c r="U64" s="494"/>
      <c r="V64" s="494"/>
      <c r="W64" s="494"/>
      <c r="X64" s="494"/>
      <c r="Y64" s="494"/>
      <c r="Z64" s="494"/>
    </row>
    <row r="65" spans="1:26">
      <c r="A65" s="607"/>
      <c r="B65" s="504"/>
      <c r="C65" s="504"/>
      <c r="D65" s="494"/>
      <c r="E65" s="494"/>
      <c r="F65" s="494"/>
      <c r="G65" s="494"/>
      <c r="H65" s="494"/>
      <c r="I65" s="494"/>
      <c r="J65" s="494"/>
      <c r="K65" s="494"/>
      <c r="L65" s="494"/>
      <c r="M65" s="494"/>
      <c r="N65" s="494"/>
      <c r="O65" s="494"/>
      <c r="P65" s="494"/>
      <c r="Q65" s="494"/>
      <c r="R65" s="494"/>
      <c r="S65" s="494"/>
      <c r="T65" s="494"/>
      <c r="U65" s="494"/>
      <c r="V65" s="494"/>
      <c r="W65" s="494"/>
      <c r="X65" s="494"/>
      <c r="Y65" s="494"/>
      <c r="Z65" s="494"/>
    </row>
    <row r="66" spans="1:26">
      <c r="A66" s="607"/>
      <c r="B66" s="504"/>
      <c r="C66" s="504"/>
      <c r="D66" s="494"/>
      <c r="E66" s="494"/>
      <c r="F66" s="494"/>
      <c r="G66" s="494"/>
      <c r="H66" s="494"/>
      <c r="I66" s="494"/>
      <c r="J66" s="494"/>
      <c r="K66" s="494"/>
      <c r="L66" s="494"/>
      <c r="M66" s="494"/>
      <c r="N66" s="494"/>
      <c r="O66" s="494"/>
      <c r="P66" s="494"/>
      <c r="Q66" s="494"/>
      <c r="R66" s="494"/>
      <c r="S66" s="494"/>
      <c r="T66" s="494"/>
      <c r="U66" s="494"/>
      <c r="V66" s="494"/>
      <c r="W66" s="494"/>
      <c r="X66" s="494"/>
      <c r="Y66" s="494"/>
      <c r="Z66" s="494"/>
    </row>
    <row r="67" spans="1:26">
      <c r="A67" s="607"/>
      <c r="B67" s="504"/>
      <c r="C67" s="504"/>
      <c r="D67" s="494"/>
      <c r="E67" s="494"/>
      <c r="F67" s="494"/>
      <c r="G67" s="494"/>
      <c r="H67" s="494"/>
      <c r="I67" s="494"/>
      <c r="J67" s="494"/>
      <c r="K67" s="494"/>
      <c r="L67" s="494"/>
      <c r="M67" s="494"/>
      <c r="N67" s="494"/>
      <c r="O67" s="494"/>
      <c r="P67" s="494"/>
      <c r="Q67" s="494"/>
      <c r="R67" s="494"/>
      <c r="S67" s="494"/>
      <c r="T67" s="494"/>
      <c r="U67" s="494"/>
      <c r="V67" s="494"/>
      <c r="W67" s="494"/>
      <c r="X67" s="494"/>
      <c r="Y67" s="494"/>
      <c r="Z67" s="494"/>
    </row>
    <row r="68" spans="1:26">
      <c r="A68" s="607"/>
      <c r="B68" s="504"/>
      <c r="C68" s="504"/>
      <c r="D68" s="494"/>
      <c r="E68" s="494"/>
      <c r="F68" s="494"/>
      <c r="G68" s="494"/>
      <c r="H68" s="494"/>
      <c r="I68" s="494"/>
      <c r="J68" s="494"/>
      <c r="K68" s="494"/>
      <c r="L68" s="494"/>
      <c r="M68" s="494"/>
      <c r="N68" s="494"/>
      <c r="O68" s="494"/>
      <c r="P68" s="494"/>
      <c r="Q68" s="494"/>
      <c r="R68" s="494"/>
      <c r="S68" s="494"/>
      <c r="T68" s="494"/>
      <c r="U68" s="494"/>
      <c r="V68" s="494"/>
      <c r="W68" s="494"/>
      <c r="X68" s="494"/>
      <c r="Y68" s="494"/>
      <c r="Z68" s="494"/>
    </row>
    <row r="69" spans="1:26">
      <c r="A69" s="607"/>
      <c r="B69" s="504"/>
      <c r="C69" s="504"/>
      <c r="D69" s="494"/>
      <c r="E69" s="494"/>
      <c r="F69" s="494"/>
      <c r="G69" s="494"/>
      <c r="H69" s="494"/>
      <c r="I69" s="494"/>
      <c r="J69" s="494"/>
      <c r="K69" s="494"/>
      <c r="L69" s="494"/>
      <c r="M69" s="494"/>
      <c r="N69" s="494"/>
      <c r="O69" s="494"/>
      <c r="P69" s="494"/>
      <c r="Q69" s="494"/>
      <c r="R69" s="494"/>
      <c r="S69" s="494"/>
      <c r="T69" s="494"/>
      <c r="U69" s="494"/>
      <c r="V69" s="494"/>
      <c r="W69" s="494"/>
      <c r="X69" s="494"/>
      <c r="Y69" s="494"/>
      <c r="Z69" s="494"/>
    </row>
    <row r="70" spans="1:26">
      <c r="A70" s="607"/>
      <c r="B70" s="504"/>
      <c r="C70" s="504"/>
      <c r="D70" s="494"/>
      <c r="E70" s="494"/>
      <c r="F70" s="494"/>
      <c r="G70" s="494"/>
      <c r="H70" s="494"/>
      <c r="I70" s="494"/>
      <c r="J70" s="494"/>
      <c r="K70" s="494"/>
      <c r="L70" s="494"/>
      <c r="M70" s="494"/>
      <c r="N70" s="494"/>
      <c r="O70" s="494"/>
      <c r="P70" s="494"/>
      <c r="Q70" s="494"/>
      <c r="R70" s="494"/>
      <c r="S70" s="494"/>
      <c r="T70" s="494"/>
      <c r="U70" s="494"/>
      <c r="V70" s="494"/>
      <c r="W70" s="494"/>
      <c r="X70" s="494"/>
      <c r="Y70" s="494"/>
      <c r="Z70" s="494"/>
    </row>
    <row r="71" spans="1:26">
      <c r="A71" s="607"/>
      <c r="B71" s="504"/>
      <c r="C71" s="504"/>
      <c r="D71" s="494"/>
      <c r="E71" s="494"/>
      <c r="F71" s="494"/>
      <c r="G71" s="494"/>
      <c r="H71" s="494"/>
      <c r="I71" s="494"/>
      <c r="J71" s="494"/>
      <c r="K71" s="494"/>
      <c r="L71" s="494"/>
      <c r="M71" s="494"/>
      <c r="N71" s="494"/>
      <c r="O71" s="494"/>
      <c r="P71" s="494"/>
      <c r="Q71" s="494"/>
      <c r="R71" s="494"/>
      <c r="S71" s="494"/>
      <c r="T71" s="494"/>
      <c r="U71" s="494"/>
      <c r="V71" s="494"/>
      <c r="W71" s="494"/>
      <c r="X71" s="494"/>
      <c r="Y71" s="494"/>
      <c r="Z71" s="494"/>
    </row>
    <row r="72" spans="1:26">
      <c r="A72" s="607"/>
      <c r="B72" s="504"/>
      <c r="C72" s="504"/>
      <c r="D72" s="494"/>
      <c r="E72" s="494"/>
      <c r="F72" s="494"/>
      <c r="G72" s="494"/>
      <c r="H72" s="494"/>
      <c r="I72" s="494"/>
      <c r="J72" s="494"/>
      <c r="K72" s="494"/>
      <c r="L72" s="494"/>
      <c r="M72" s="494"/>
      <c r="N72" s="494"/>
      <c r="O72" s="494"/>
      <c r="P72" s="494"/>
      <c r="Q72" s="494"/>
      <c r="R72" s="494"/>
      <c r="S72" s="494"/>
      <c r="T72" s="494"/>
      <c r="U72" s="494"/>
      <c r="V72" s="494"/>
      <c r="W72" s="494"/>
      <c r="X72" s="494"/>
      <c r="Y72" s="494"/>
      <c r="Z72" s="494"/>
    </row>
    <row r="73" spans="1:26">
      <c r="A73" s="607"/>
      <c r="B73" s="504"/>
      <c r="C73" s="504"/>
      <c r="D73" s="494"/>
      <c r="E73" s="494"/>
      <c r="F73" s="494"/>
      <c r="G73" s="494"/>
      <c r="H73" s="494"/>
      <c r="I73" s="494"/>
      <c r="J73" s="494"/>
      <c r="K73" s="494"/>
      <c r="L73" s="494"/>
      <c r="M73" s="494"/>
      <c r="N73" s="494"/>
      <c r="O73" s="494"/>
      <c r="P73" s="494"/>
      <c r="Q73" s="494"/>
      <c r="R73" s="494"/>
      <c r="S73" s="494"/>
      <c r="T73" s="494"/>
      <c r="U73" s="494"/>
      <c r="V73" s="494"/>
      <c r="W73" s="494"/>
      <c r="X73" s="494"/>
      <c r="Y73" s="494"/>
      <c r="Z73" s="494"/>
    </row>
    <row r="74" spans="1:26">
      <c r="A74" s="607"/>
      <c r="B74" s="504"/>
      <c r="C74" s="504"/>
      <c r="D74" s="494"/>
      <c r="E74" s="494"/>
      <c r="F74" s="494"/>
      <c r="G74" s="494"/>
      <c r="H74" s="494"/>
      <c r="I74" s="494"/>
      <c r="J74" s="494"/>
      <c r="K74" s="494"/>
      <c r="L74" s="494"/>
      <c r="M74" s="494"/>
      <c r="N74" s="494"/>
      <c r="O74" s="494"/>
      <c r="P74" s="494"/>
      <c r="Q74" s="494"/>
      <c r="R74" s="494"/>
      <c r="S74" s="494"/>
      <c r="T74" s="494"/>
      <c r="U74" s="494"/>
      <c r="V74" s="494"/>
      <c r="W74" s="494"/>
      <c r="X74" s="494"/>
      <c r="Y74" s="494"/>
      <c r="Z74" s="494"/>
    </row>
    <row r="75" spans="1:26">
      <c r="A75" s="607"/>
      <c r="B75" s="504"/>
      <c r="C75" s="504"/>
      <c r="D75" s="494"/>
      <c r="E75" s="494"/>
      <c r="F75" s="494"/>
      <c r="G75" s="494"/>
      <c r="H75" s="494"/>
      <c r="I75" s="494"/>
      <c r="J75" s="494"/>
      <c r="K75" s="494"/>
      <c r="L75" s="494"/>
      <c r="M75" s="494"/>
      <c r="N75" s="494"/>
      <c r="O75" s="494"/>
      <c r="P75" s="494"/>
      <c r="Q75" s="494"/>
      <c r="R75" s="494"/>
      <c r="S75" s="494"/>
      <c r="T75" s="494"/>
      <c r="U75" s="494"/>
      <c r="V75" s="494"/>
      <c r="W75" s="494"/>
      <c r="X75" s="494"/>
      <c r="Y75" s="494"/>
      <c r="Z75" s="494"/>
    </row>
    <row r="76" spans="1:26">
      <c r="A76" s="607"/>
      <c r="B76" s="504"/>
      <c r="C76" s="504"/>
      <c r="D76" s="494"/>
      <c r="E76" s="494"/>
      <c r="F76" s="494"/>
      <c r="G76" s="494"/>
      <c r="H76" s="494"/>
      <c r="I76" s="494"/>
      <c r="J76" s="494"/>
      <c r="K76" s="494"/>
      <c r="L76" s="494"/>
      <c r="M76" s="494"/>
      <c r="N76" s="494"/>
      <c r="O76" s="494"/>
      <c r="P76" s="494"/>
      <c r="Q76" s="494"/>
      <c r="R76" s="494"/>
      <c r="S76" s="494"/>
      <c r="T76" s="494"/>
      <c r="U76" s="494"/>
      <c r="V76" s="494"/>
      <c r="W76" s="494"/>
      <c r="X76" s="494"/>
      <c r="Y76" s="494"/>
      <c r="Z76" s="494"/>
    </row>
    <row r="77" spans="1:26">
      <c r="A77" s="607"/>
      <c r="B77" s="504"/>
      <c r="C77" s="504"/>
      <c r="D77" s="494"/>
      <c r="E77" s="494"/>
      <c r="F77" s="494"/>
      <c r="G77" s="494"/>
      <c r="H77" s="494"/>
      <c r="I77" s="494"/>
      <c r="J77" s="494"/>
      <c r="K77" s="494"/>
      <c r="L77" s="494"/>
      <c r="M77" s="494"/>
      <c r="N77" s="494"/>
      <c r="O77" s="494"/>
      <c r="P77" s="494"/>
      <c r="Q77" s="494"/>
      <c r="R77" s="494"/>
      <c r="S77" s="494"/>
      <c r="T77" s="494"/>
      <c r="U77" s="494"/>
      <c r="V77" s="494"/>
      <c r="W77" s="494"/>
      <c r="X77" s="494"/>
      <c r="Y77" s="494"/>
      <c r="Z77" s="494"/>
    </row>
    <row r="78" spans="1:26">
      <c r="A78" s="607"/>
      <c r="B78" s="504"/>
      <c r="C78" s="504"/>
      <c r="D78" s="494"/>
      <c r="E78" s="494"/>
      <c r="F78" s="494"/>
      <c r="G78" s="494"/>
      <c r="H78" s="494"/>
      <c r="I78" s="494"/>
      <c r="J78" s="494"/>
      <c r="K78" s="494"/>
      <c r="L78" s="494"/>
      <c r="M78" s="494"/>
      <c r="N78" s="494"/>
      <c r="O78" s="494"/>
      <c r="P78" s="494"/>
      <c r="Q78" s="494"/>
      <c r="R78" s="494"/>
      <c r="S78" s="494"/>
      <c r="T78" s="494"/>
      <c r="U78" s="494"/>
      <c r="V78" s="494"/>
      <c r="W78" s="494"/>
      <c r="X78" s="494"/>
      <c r="Y78" s="494"/>
      <c r="Z78" s="494"/>
    </row>
    <row r="79" spans="1:26">
      <c r="A79" s="607"/>
      <c r="B79" s="504"/>
      <c r="C79" s="504"/>
      <c r="D79" s="494"/>
      <c r="E79" s="494"/>
      <c r="F79" s="494"/>
      <c r="G79" s="494"/>
      <c r="H79" s="494"/>
      <c r="I79" s="494"/>
      <c r="J79" s="494"/>
      <c r="K79" s="494"/>
      <c r="L79" s="494"/>
      <c r="M79" s="494"/>
      <c r="N79" s="494"/>
      <c r="O79" s="494"/>
      <c r="P79" s="494"/>
      <c r="Q79" s="494"/>
      <c r="R79" s="494"/>
      <c r="S79" s="494"/>
      <c r="T79" s="494"/>
      <c r="U79" s="494"/>
      <c r="V79" s="494"/>
      <c r="W79" s="494"/>
      <c r="X79" s="494"/>
      <c r="Y79" s="494"/>
      <c r="Z79" s="494"/>
    </row>
    <row r="80" spans="1:26">
      <c r="A80" s="607"/>
      <c r="B80" s="504"/>
      <c r="C80" s="504"/>
      <c r="D80" s="494"/>
      <c r="E80" s="494"/>
      <c r="F80" s="494"/>
      <c r="G80" s="494"/>
      <c r="H80" s="494"/>
      <c r="I80" s="494"/>
      <c r="J80" s="494"/>
      <c r="K80" s="494"/>
      <c r="L80" s="494"/>
      <c r="M80" s="494"/>
      <c r="N80" s="494"/>
      <c r="O80" s="494"/>
      <c r="P80" s="494"/>
      <c r="Q80" s="494"/>
      <c r="R80" s="494"/>
      <c r="S80" s="494"/>
      <c r="T80" s="494"/>
      <c r="U80" s="494"/>
      <c r="V80" s="494"/>
      <c r="W80" s="494"/>
      <c r="X80" s="494"/>
      <c r="Y80" s="494"/>
      <c r="Z80" s="494"/>
    </row>
    <row r="81" spans="1:26">
      <c r="A81" s="607"/>
      <c r="B81" s="504"/>
      <c r="C81" s="504"/>
      <c r="D81" s="494"/>
      <c r="E81" s="494"/>
      <c r="F81" s="494"/>
      <c r="G81" s="494"/>
      <c r="H81" s="494"/>
      <c r="I81" s="494"/>
      <c r="J81" s="494"/>
      <c r="K81" s="494"/>
      <c r="L81" s="494"/>
      <c r="M81" s="494"/>
      <c r="N81" s="494"/>
      <c r="O81" s="494"/>
      <c r="P81" s="494"/>
      <c r="Q81" s="494"/>
      <c r="R81" s="494"/>
      <c r="S81" s="494"/>
      <c r="T81" s="494"/>
      <c r="U81" s="494"/>
      <c r="V81" s="494"/>
      <c r="W81" s="494"/>
      <c r="X81" s="494"/>
      <c r="Y81" s="494"/>
      <c r="Z81" s="494"/>
    </row>
    <row r="82" spans="1:26">
      <c r="A82" s="607"/>
      <c r="B82" s="504"/>
      <c r="C82" s="504"/>
      <c r="D82" s="494"/>
      <c r="E82" s="494"/>
      <c r="F82" s="494"/>
      <c r="G82" s="494"/>
      <c r="H82" s="494"/>
      <c r="I82" s="494"/>
      <c r="J82" s="494"/>
      <c r="K82" s="494"/>
      <c r="L82" s="494"/>
      <c r="M82" s="494"/>
      <c r="N82" s="494"/>
      <c r="O82" s="494"/>
      <c r="P82" s="494"/>
      <c r="Q82" s="494"/>
      <c r="R82" s="494"/>
      <c r="S82" s="494"/>
      <c r="T82" s="494"/>
      <c r="U82" s="494"/>
      <c r="V82" s="494"/>
      <c r="W82" s="494"/>
      <c r="X82" s="494"/>
      <c r="Y82" s="494"/>
      <c r="Z82" s="494"/>
    </row>
    <row r="83" spans="1:26">
      <c r="A83" s="607"/>
      <c r="B83" s="504"/>
      <c r="C83" s="504"/>
      <c r="D83" s="494"/>
      <c r="E83" s="494"/>
      <c r="F83" s="494"/>
      <c r="G83" s="494"/>
      <c r="H83" s="494"/>
      <c r="I83" s="494"/>
      <c r="J83" s="494"/>
      <c r="K83" s="494"/>
      <c r="L83" s="494"/>
      <c r="M83" s="494"/>
      <c r="N83" s="494"/>
      <c r="O83" s="494"/>
      <c r="P83" s="494"/>
      <c r="Q83" s="494"/>
      <c r="R83" s="494"/>
      <c r="S83" s="494"/>
      <c r="T83" s="494"/>
      <c r="U83" s="494"/>
      <c r="V83" s="494"/>
      <c r="W83" s="494"/>
      <c r="X83" s="494"/>
      <c r="Y83" s="494"/>
      <c r="Z83" s="494"/>
    </row>
    <row r="84" spans="1:26">
      <c r="A84" s="607"/>
      <c r="B84" s="504"/>
      <c r="C84" s="504"/>
      <c r="D84" s="494"/>
      <c r="E84" s="494"/>
      <c r="F84" s="494"/>
      <c r="G84" s="494"/>
      <c r="H84" s="494"/>
      <c r="I84" s="494"/>
      <c r="J84" s="494"/>
      <c r="K84" s="494"/>
      <c r="L84" s="494"/>
      <c r="M84" s="494"/>
      <c r="N84" s="494"/>
      <c r="O84" s="494"/>
      <c r="P84" s="494"/>
      <c r="Q84" s="494"/>
      <c r="R84" s="494"/>
      <c r="S84" s="494"/>
      <c r="T84" s="494"/>
      <c r="U84" s="494"/>
      <c r="V84" s="494"/>
      <c r="W84" s="494"/>
      <c r="X84" s="494"/>
      <c r="Y84" s="494"/>
      <c r="Z84" s="494"/>
    </row>
    <row r="85" spans="1:26">
      <c r="A85" s="607"/>
      <c r="B85" s="504"/>
      <c r="C85" s="504"/>
      <c r="D85" s="494"/>
      <c r="E85" s="494"/>
      <c r="F85" s="494"/>
      <c r="G85" s="494"/>
      <c r="H85" s="494"/>
      <c r="I85" s="494"/>
      <c r="J85" s="494"/>
      <c r="K85" s="494"/>
      <c r="L85" s="494"/>
      <c r="M85" s="494"/>
      <c r="N85" s="494"/>
      <c r="O85" s="494"/>
      <c r="P85" s="494"/>
      <c r="Q85" s="494"/>
      <c r="R85" s="494"/>
      <c r="S85" s="494"/>
      <c r="T85" s="494"/>
      <c r="U85" s="494"/>
      <c r="V85" s="494"/>
      <c r="W85" s="494"/>
      <c r="X85" s="494"/>
      <c r="Y85" s="494"/>
      <c r="Z85" s="494"/>
    </row>
    <row r="86" spans="1:26">
      <c r="A86" s="607"/>
      <c r="B86" s="504"/>
      <c r="C86" s="504"/>
      <c r="D86" s="494"/>
      <c r="E86" s="494"/>
      <c r="F86" s="494"/>
      <c r="G86" s="494"/>
      <c r="H86" s="494"/>
      <c r="I86" s="494"/>
      <c r="J86" s="494"/>
      <c r="K86" s="494"/>
      <c r="L86" s="494"/>
      <c r="M86" s="494"/>
      <c r="N86" s="494"/>
      <c r="O86" s="494"/>
      <c r="P86" s="494"/>
      <c r="Q86" s="494"/>
      <c r="R86" s="494"/>
      <c r="S86" s="494"/>
      <c r="T86" s="494"/>
      <c r="U86" s="494"/>
      <c r="V86" s="494"/>
      <c r="W86" s="494"/>
      <c r="X86" s="494"/>
      <c r="Y86" s="494"/>
      <c r="Z86" s="494"/>
    </row>
    <row r="87" spans="1:26">
      <c r="A87" s="607"/>
      <c r="B87" s="504"/>
      <c r="C87" s="504"/>
      <c r="D87" s="494"/>
      <c r="E87" s="494"/>
      <c r="F87" s="494"/>
      <c r="G87" s="494"/>
      <c r="H87" s="494"/>
      <c r="I87" s="494"/>
      <c r="J87" s="494"/>
      <c r="K87" s="494"/>
      <c r="L87" s="494"/>
      <c r="M87" s="494"/>
      <c r="N87" s="494"/>
      <c r="O87" s="494"/>
      <c r="P87" s="494"/>
      <c r="Q87" s="494"/>
      <c r="R87" s="494"/>
      <c r="S87" s="494"/>
      <c r="T87" s="494"/>
      <c r="U87" s="494"/>
      <c r="V87" s="494"/>
      <c r="W87" s="494"/>
      <c r="X87" s="494"/>
      <c r="Y87" s="494"/>
      <c r="Z87" s="494"/>
    </row>
    <row r="88" spans="1:26">
      <c r="A88" s="607"/>
      <c r="B88" s="504"/>
      <c r="C88" s="504"/>
      <c r="D88" s="494"/>
      <c r="E88" s="494"/>
      <c r="F88" s="494"/>
      <c r="G88" s="494"/>
      <c r="H88" s="494"/>
      <c r="I88" s="494"/>
      <c r="J88" s="494"/>
      <c r="K88" s="494"/>
      <c r="L88" s="494"/>
      <c r="M88" s="494"/>
      <c r="N88" s="494"/>
      <c r="O88" s="494"/>
      <c r="P88" s="494"/>
      <c r="Q88" s="494"/>
      <c r="R88" s="494"/>
      <c r="S88" s="494"/>
      <c r="T88" s="494"/>
      <c r="U88" s="494"/>
      <c r="V88" s="494"/>
      <c r="W88" s="494"/>
      <c r="X88" s="494"/>
      <c r="Y88" s="494"/>
      <c r="Z88" s="494"/>
    </row>
    <row r="89" spans="1:26">
      <c r="A89" s="607"/>
      <c r="B89" s="504"/>
      <c r="C89" s="504"/>
      <c r="D89" s="494"/>
      <c r="E89" s="494"/>
      <c r="F89" s="494"/>
      <c r="G89" s="494"/>
      <c r="H89" s="494"/>
      <c r="I89" s="494"/>
      <c r="J89" s="494"/>
      <c r="K89" s="494"/>
      <c r="L89" s="494"/>
      <c r="M89" s="494"/>
      <c r="N89" s="494"/>
      <c r="O89" s="494"/>
      <c r="P89" s="494"/>
      <c r="Q89" s="494"/>
      <c r="R89" s="494"/>
      <c r="S89" s="494"/>
      <c r="T89" s="494"/>
      <c r="U89" s="494"/>
      <c r="V89" s="494"/>
      <c r="W89" s="494"/>
      <c r="X89" s="494"/>
      <c r="Y89" s="494"/>
      <c r="Z89" s="494"/>
    </row>
    <row r="90" spans="1:26">
      <c r="A90" s="607"/>
      <c r="B90" s="504"/>
      <c r="C90" s="504"/>
      <c r="D90" s="494"/>
      <c r="E90" s="494"/>
      <c r="F90" s="494"/>
      <c r="G90" s="494"/>
      <c r="H90" s="494"/>
      <c r="I90" s="494"/>
      <c r="J90" s="494"/>
      <c r="K90" s="494"/>
      <c r="L90" s="494"/>
      <c r="M90" s="494"/>
      <c r="N90" s="494"/>
      <c r="O90" s="494"/>
      <c r="P90" s="494"/>
      <c r="Q90" s="494"/>
      <c r="R90" s="494"/>
      <c r="S90" s="494"/>
      <c r="T90" s="494"/>
      <c r="U90" s="494"/>
      <c r="V90" s="494"/>
      <c r="W90" s="494"/>
      <c r="X90" s="494"/>
      <c r="Y90" s="494"/>
      <c r="Z90" s="494"/>
    </row>
    <row r="91" spans="1:26">
      <c r="A91" s="607"/>
      <c r="B91" s="504"/>
      <c r="C91" s="504"/>
      <c r="D91" s="494"/>
      <c r="E91" s="494"/>
      <c r="F91" s="494"/>
      <c r="G91" s="494"/>
      <c r="H91" s="494"/>
      <c r="I91" s="494"/>
      <c r="J91" s="494"/>
      <c r="K91" s="494"/>
      <c r="L91" s="494"/>
      <c r="M91" s="494"/>
      <c r="N91" s="494"/>
      <c r="O91" s="494"/>
      <c r="P91" s="494"/>
      <c r="Q91" s="494"/>
      <c r="R91" s="494"/>
      <c r="S91" s="494"/>
      <c r="T91" s="494"/>
      <c r="U91" s="494"/>
      <c r="V91" s="494"/>
      <c r="W91" s="494"/>
      <c r="X91" s="494"/>
      <c r="Y91" s="494"/>
      <c r="Z91" s="494"/>
    </row>
    <row r="92" spans="1:26">
      <c r="A92" s="607"/>
      <c r="B92" s="504"/>
      <c r="C92" s="504"/>
      <c r="D92" s="494"/>
      <c r="E92" s="494"/>
      <c r="F92" s="494"/>
      <c r="G92" s="494"/>
      <c r="H92" s="494"/>
      <c r="I92" s="494"/>
      <c r="J92" s="494"/>
      <c r="K92" s="494"/>
      <c r="L92" s="494"/>
      <c r="M92" s="494"/>
      <c r="N92" s="494"/>
      <c r="O92" s="494"/>
      <c r="P92" s="494"/>
      <c r="Q92" s="494"/>
      <c r="R92" s="494"/>
      <c r="S92" s="494"/>
      <c r="T92" s="494"/>
      <c r="U92" s="494"/>
      <c r="V92" s="494"/>
      <c r="W92" s="494"/>
      <c r="X92" s="494"/>
      <c r="Y92" s="494"/>
      <c r="Z92" s="494"/>
    </row>
    <row r="93" spans="1:26">
      <c r="A93" s="607"/>
      <c r="B93" s="504"/>
      <c r="C93" s="504"/>
      <c r="D93" s="494"/>
      <c r="E93" s="494"/>
      <c r="F93" s="494"/>
      <c r="G93" s="494"/>
      <c r="H93" s="494"/>
      <c r="I93" s="494"/>
      <c r="J93" s="494"/>
      <c r="K93" s="494"/>
      <c r="L93" s="494"/>
      <c r="M93" s="494"/>
      <c r="N93" s="494"/>
      <c r="O93" s="494"/>
      <c r="P93" s="494"/>
      <c r="Q93" s="494"/>
      <c r="R93" s="494"/>
      <c r="S93" s="494"/>
      <c r="T93" s="494"/>
      <c r="U93" s="494"/>
      <c r="V93" s="494"/>
      <c r="W93" s="494"/>
      <c r="X93" s="494"/>
      <c r="Y93" s="494"/>
      <c r="Z93" s="494"/>
    </row>
    <row r="94" spans="1:26">
      <c r="A94" s="607"/>
      <c r="B94" s="504"/>
      <c r="C94" s="504"/>
      <c r="D94" s="494"/>
      <c r="E94" s="494"/>
      <c r="F94" s="494"/>
      <c r="G94" s="494"/>
      <c r="H94" s="494"/>
      <c r="I94" s="494"/>
      <c r="J94" s="494"/>
      <c r="K94" s="494"/>
      <c r="L94" s="494"/>
      <c r="M94" s="494"/>
      <c r="N94" s="494"/>
      <c r="O94" s="494"/>
      <c r="P94" s="494"/>
      <c r="Q94" s="494"/>
      <c r="R94" s="494"/>
      <c r="S94" s="494"/>
      <c r="T94" s="494"/>
      <c r="U94" s="494"/>
      <c r="V94" s="494"/>
      <c r="W94" s="494"/>
      <c r="X94" s="494"/>
      <c r="Y94" s="494"/>
      <c r="Z94" s="494"/>
    </row>
    <row r="95" spans="1:26">
      <c r="A95" s="607"/>
      <c r="B95" s="504"/>
      <c r="C95" s="504"/>
      <c r="D95" s="494"/>
      <c r="E95" s="494"/>
      <c r="F95" s="494"/>
      <c r="G95" s="494"/>
      <c r="H95" s="494"/>
      <c r="I95" s="494"/>
      <c r="J95" s="494"/>
      <c r="K95" s="494"/>
      <c r="L95" s="494"/>
      <c r="M95" s="494"/>
      <c r="N95" s="494"/>
      <c r="O95" s="494"/>
      <c r="P95" s="494"/>
      <c r="Q95" s="494"/>
      <c r="R95" s="494"/>
      <c r="S95" s="494"/>
      <c r="T95" s="494"/>
      <c r="U95" s="494"/>
      <c r="V95" s="494"/>
      <c r="W95" s="494"/>
      <c r="X95" s="494"/>
      <c r="Y95" s="494"/>
      <c r="Z95" s="494"/>
    </row>
    <row r="96" spans="1:26">
      <c r="A96" s="607"/>
      <c r="B96" s="504"/>
      <c r="C96" s="504"/>
      <c r="D96" s="494"/>
      <c r="E96" s="494"/>
      <c r="F96" s="494"/>
      <c r="G96" s="494"/>
      <c r="H96" s="494"/>
      <c r="I96" s="494"/>
      <c r="J96" s="494"/>
      <c r="K96" s="494"/>
      <c r="L96" s="494"/>
      <c r="M96" s="494"/>
      <c r="N96" s="494"/>
      <c r="O96" s="494"/>
      <c r="P96" s="494"/>
      <c r="Q96" s="494"/>
      <c r="R96" s="494"/>
      <c r="S96" s="494"/>
      <c r="T96" s="494"/>
      <c r="U96" s="494"/>
      <c r="V96" s="494"/>
      <c r="W96" s="494"/>
      <c r="X96" s="494"/>
      <c r="Y96" s="494"/>
      <c r="Z96" s="494"/>
    </row>
    <row r="97" spans="1:26">
      <c r="A97" s="607"/>
      <c r="B97" s="504"/>
      <c r="C97" s="504"/>
      <c r="D97" s="494"/>
      <c r="E97" s="494"/>
      <c r="F97" s="494"/>
      <c r="G97" s="494"/>
      <c r="H97" s="494"/>
      <c r="I97" s="494"/>
      <c r="J97" s="494"/>
      <c r="K97" s="494"/>
      <c r="L97" s="494"/>
      <c r="M97" s="494"/>
      <c r="N97" s="494"/>
      <c r="O97" s="494"/>
      <c r="P97" s="494"/>
      <c r="Q97" s="494"/>
      <c r="R97" s="494"/>
      <c r="S97" s="494"/>
      <c r="T97" s="494"/>
      <c r="U97" s="494"/>
      <c r="V97" s="494"/>
      <c r="W97" s="494"/>
      <c r="X97" s="494"/>
      <c r="Y97" s="494"/>
      <c r="Z97" s="494"/>
    </row>
    <row r="98" spans="1:26">
      <c r="A98" s="607"/>
      <c r="B98" s="504"/>
      <c r="C98" s="504"/>
      <c r="D98" s="494"/>
      <c r="E98" s="494"/>
      <c r="F98" s="494"/>
      <c r="G98" s="494"/>
      <c r="H98" s="494"/>
      <c r="I98" s="494"/>
      <c r="J98" s="494"/>
      <c r="K98" s="494"/>
      <c r="L98" s="494"/>
      <c r="M98" s="494"/>
      <c r="N98" s="494"/>
      <c r="O98" s="494"/>
      <c r="P98" s="494"/>
      <c r="Q98" s="494"/>
      <c r="R98" s="494"/>
      <c r="S98" s="494"/>
      <c r="T98" s="494"/>
      <c r="U98" s="494"/>
      <c r="V98" s="494"/>
      <c r="W98" s="494"/>
      <c r="X98" s="494"/>
      <c r="Y98" s="494"/>
      <c r="Z98" s="494"/>
    </row>
    <row r="99" spans="1:26">
      <c r="A99" s="607"/>
      <c r="B99" s="504"/>
      <c r="C99" s="504"/>
      <c r="D99" s="494"/>
      <c r="E99" s="494"/>
      <c r="F99" s="494"/>
      <c r="G99" s="494"/>
      <c r="H99" s="494"/>
      <c r="I99" s="494"/>
      <c r="J99" s="494"/>
      <c r="K99" s="494"/>
      <c r="L99" s="494"/>
      <c r="M99" s="494"/>
      <c r="N99" s="494"/>
      <c r="O99" s="494"/>
      <c r="P99" s="494"/>
      <c r="Q99" s="494"/>
      <c r="R99" s="494"/>
      <c r="S99" s="494"/>
      <c r="T99" s="494"/>
      <c r="U99" s="494"/>
      <c r="V99" s="494"/>
      <c r="W99" s="494"/>
      <c r="X99" s="494"/>
      <c r="Y99" s="494"/>
      <c r="Z99" s="494"/>
    </row>
    <row r="100" spans="1:26">
      <c r="A100" s="607"/>
      <c r="B100" s="504"/>
      <c r="C100" s="504"/>
      <c r="D100" s="494"/>
      <c r="E100" s="494"/>
      <c r="F100" s="494"/>
      <c r="G100" s="494"/>
      <c r="H100" s="494"/>
      <c r="I100" s="494"/>
      <c r="J100" s="494"/>
      <c r="K100" s="494"/>
      <c r="L100" s="494"/>
      <c r="M100" s="494"/>
      <c r="N100" s="494"/>
      <c r="O100" s="494"/>
      <c r="P100" s="494"/>
      <c r="Q100" s="494"/>
      <c r="R100" s="494"/>
      <c r="S100" s="494"/>
      <c r="T100" s="494"/>
      <c r="U100" s="494"/>
      <c r="V100" s="494"/>
      <c r="W100" s="494"/>
      <c r="X100" s="494"/>
      <c r="Y100" s="494"/>
      <c r="Z100" s="494"/>
    </row>
    <row r="101" spans="1:26">
      <c r="A101" s="607"/>
      <c r="B101" s="504"/>
      <c r="C101" s="504"/>
      <c r="D101" s="494"/>
      <c r="E101" s="494"/>
      <c r="F101" s="494"/>
      <c r="G101" s="494"/>
      <c r="H101" s="494"/>
      <c r="I101" s="494"/>
      <c r="J101" s="494"/>
      <c r="K101" s="494"/>
      <c r="L101" s="494"/>
      <c r="M101" s="494"/>
      <c r="N101" s="494"/>
      <c r="O101" s="494"/>
      <c r="P101" s="494"/>
      <c r="Q101" s="494"/>
      <c r="R101" s="494"/>
      <c r="S101" s="494"/>
      <c r="T101" s="494"/>
      <c r="U101" s="494"/>
      <c r="V101" s="494"/>
      <c r="W101" s="494"/>
      <c r="X101" s="494"/>
      <c r="Y101" s="494"/>
      <c r="Z101" s="494"/>
    </row>
    <row r="102" spans="1:26">
      <c r="A102" s="607"/>
      <c r="B102" s="504"/>
      <c r="C102" s="504"/>
      <c r="D102" s="494"/>
      <c r="E102" s="494"/>
      <c r="F102" s="494"/>
      <c r="G102" s="494"/>
      <c r="H102" s="494"/>
      <c r="I102" s="494"/>
      <c r="J102" s="494"/>
      <c r="K102" s="494"/>
      <c r="L102" s="494"/>
      <c r="M102" s="494"/>
      <c r="N102" s="494"/>
      <c r="O102" s="494"/>
      <c r="P102" s="494"/>
      <c r="Q102" s="494"/>
      <c r="R102" s="494"/>
      <c r="S102" s="494"/>
      <c r="T102" s="494"/>
      <c r="U102" s="494"/>
      <c r="V102" s="494"/>
      <c r="W102" s="494"/>
      <c r="X102" s="494"/>
      <c r="Y102" s="494"/>
      <c r="Z102" s="494"/>
    </row>
    <row r="103" spans="1:26">
      <c r="A103" s="607"/>
      <c r="B103" s="504"/>
      <c r="C103" s="504"/>
      <c r="D103" s="494"/>
      <c r="E103" s="494"/>
      <c r="F103" s="494"/>
      <c r="G103" s="494"/>
      <c r="H103" s="494"/>
      <c r="I103" s="494"/>
      <c r="J103" s="494"/>
      <c r="K103" s="494"/>
      <c r="L103" s="494"/>
      <c r="M103" s="494"/>
      <c r="N103" s="494"/>
      <c r="O103" s="494"/>
      <c r="P103" s="494"/>
      <c r="Q103" s="494"/>
      <c r="R103" s="494"/>
      <c r="S103" s="494"/>
      <c r="T103" s="494"/>
      <c r="U103" s="494"/>
      <c r="V103" s="494"/>
      <c r="W103" s="494"/>
      <c r="X103" s="494"/>
      <c r="Y103" s="494"/>
      <c r="Z103" s="494"/>
    </row>
    <row r="104" spans="1:26">
      <c r="A104" s="607"/>
      <c r="B104" s="504"/>
      <c r="C104" s="504"/>
      <c r="D104" s="494"/>
      <c r="E104" s="494"/>
      <c r="F104" s="494"/>
      <c r="G104" s="494"/>
      <c r="H104" s="494"/>
      <c r="I104" s="494"/>
      <c r="J104" s="494"/>
      <c r="K104" s="494"/>
      <c r="L104" s="494"/>
      <c r="M104" s="494"/>
      <c r="N104" s="494"/>
      <c r="O104" s="494"/>
      <c r="P104" s="494"/>
      <c r="Q104" s="494"/>
      <c r="R104" s="494"/>
      <c r="S104" s="494"/>
      <c r="T104" s="494"/>
      <c r="U104" s="494"/>
      <c r="V104" s="494"/>
      <c r="W104" s="494"/>
      <c r="X104" s="494"/>
      <c r="Y104" s="494"/>
      <c r="Z104" s="494"/>
    </row>
    <row r="105" spans="1:26">
      <c r="A105" s="607"/>
      <c r="B105" s="504"/>
      <c r="C105" s="504"/>
      <c r="D105" s="494"/>
      <c r="E105" s="494"/>
      <c r="F105" s="494"/>
      <c r="G105" s="494"/>
      <c r="H105" s="494"/>
      <c r="I105" s="494"/>
      <c r="J105" s="494"/>
      <c r="K105" s="494"/>
      <c r="L105" s="494"/>
      <c r="M105" s="494"/>
      <c r="N105" s="494"/>
      <c r="O105" s="494"/>
      <c r="P105" s="494"/>
      <c r="Q105" s="494"/>
      <c r="R105" s="494"/>
      <c r="S105" s="494"/>
      <c r="T105" s="494"/>
      <c r="U105" s="494"/>
      <c r="V105" s="494"/>
      <c r="W105" s="494"/>
      <c r="X105" s="494"/>
      <c r="Y105" s="494"/>
      <c r="Z105" s="494"/>
    </row>
    <row r="106" spans="1:26">
      <c r="A106" s="607"/>
      <c r="B106" s="504"/>
      <c r="C106" s="504"/>
      <c r="D106" s="494"/>
      <c r="E106" s="494"/>
      <c r="F106" s="494"/>
      <c r="G106" s="494"/>
      <c r="H106" s="494"/>
      <c r="I106" s="494"/>
      <c r="J106" s="494"/>
      <c r="K106" s="494"/>
      <c r="L106" s="494"/>
      <c r="M106" s="494"/>
      <c r="N106" s="494"/>
      <c r="O106" s="494"/>
      <c r="P106" s="494"/>
      <c r="Q106" s="494"/>
      <c r="R106" s="494"/>
      <c r="S106" s="494"/>
      <c r="T106" s="494"/>
      <c r="U106" s="494"/>
      <c r="V106" s="494"/>
      <c r="W106" s="494"/>
      <c r="X106" s="494"/>
      <c r="Y106" s="494"/>
      <c r="Z106" s="494"/>
    </row>
    <row r="107" spans="1:26">
      <c r="A107" s="607"/>
      <c r="B107" s="504"/>
      <c r="C107" s="504"/>
      <c r="D107" s="494"/>
      <c r="E107" s="494"/>
      <c r="F107" s="494"/>
      <c r="G107" s="494"/>
      <c r="H107" s="494"/>
      <c r="I107" s="494"/>
      <c r="J107" s="494"/>
      <c r="K107" s="494"/>
      <c r="L107" s="494"/>
      <c r="M107" s="494"/>
      <c r="N107" s="494"/>
      <c r="O107" s="494"/>
      <c r="P107" s="494"/>
      <c r="Q107" s="494"/>
      <c r="R107" s="494"/>
      <c r="S107" s="494"/>
      <c r="T107" s="494"/>
      <c r="U107" s="494"/>
      <c r="V107" s="494"/>
      <c r="W107" s="494"/>
      <c r="X107" s="494"/>
      <c r="Y107" s="494"/>
      <c r="Z107" s="494"/>
    </row>
    <row r="108" spans="1:26">
      <c r="A108" s="607"/>
      <c r="B108" s="504"/>
      <c r="C108" s="504"/>
      <c r="D108" s="494"/>
      <c r="E108" s="494"/>
      <c r="F108" s="494"/>
      <c r="G108" s="494"/>
      <c r="H108" s="494"/>
      <c r="I108" s="494"/>
      <c r="J108" s="494"/>
      <c r="K108" s="494"/>
      <c r="L108" s="494"/>
      <c r="M108" s="494"/>
      <c r="N108" s="494"/>
      <c r="O108" s="494"/>
      <c r="P108" s="494"/>
      <c r="Q108" s="494"/>
      <c r="R108" s="494"/>
      <c r="S108" s="494"/>
      <c r="T108" s="494"/>
      <c r="U108" s="494"/>
      <c r="V108" s="494"/>
      <c r="W108" s="494"/>
      <c r="X108" s="494"/>
      <c r="Y108" s="494"/>
      <c r="Z108" s="494"/>
    </row>
    <row r="109" spans="1:26">
      <c r="A109" s="607"/>
      <c r="B109" s="504"/>
      <c r="C109" s="504"/>
      <c r="D109" s="494"/>
      <c r="E109" s="494"/>
      <c r="F109" s="494"/>
      <c r="G109" s="494"/>
      <c r="H109" s="494"/>
      <c r="I109" s="494"/>
      <c r="J109" s="494"/>
      <c r="K109" s="494"/>
      <c r="L109" s="494"/>
      <c r="M109" s="494"/>
      <c r="N109" s="494"/>
      <c r="O109" s="494"/>
      <c r="P109" s="494"/>
      <c r="Q109" s="494"/>
      <c r="R109" s="494"/>
      <c r="S109" s="494"/>
      <c r="T109" s="494"/>
      <c r="U109" s="494"/>
      <c r="V109" s="494"/>
      <c r="W109" s="494"/>
      <c r="X109" s="494"/>
      <c r="Y109" s="494"/>
      <c r="Z109" s="494"/>
    </row>
    <row r="110" spans="1:26">
      <c r="A110" s="607"/>
      <c r="B110" s="504"/>
      <c r="C110" s="504"/>
      <c r="D110" s="494"/>
      <c r="E110" s="494"/>
      <c r="F110" s="494"/>
      <c r="G110" s="494"/>
      <c r="H110" s="494"/>
      <c r="I110" s="494"/>
      <c r="J110" s="494"/>
      <c r="K110" s="494"/>
      <c r="L110" s="494"/>
      <c r="M110" s="494"/>
      <c r="N110" s="494"/>
      <c r="O110" s="494"/>
      <c r="P110" s="494"/>
      <c r="Q110" s="494"/>
      <c r="R110" s="494"/>
      <c r="S110" s="494"/>
      <c r="T110" s="494"/>
      <c r="U110" s="494"/>
      <c r="V110" s="494"/>
      <c r="W110" s="494"/>
      <c r="X110" s="494"/>
      <c r="Y110" s="494"/>
      <c r="Z110" s="494"/>
    </row>
    <row r="111" spans="1:26">
      <c r="A111" s="607"/>
      <c r="B111" s="504"/>
      <c r="C111" s="504"/>
      <c r="D111" s="494"/>
      <c r="E111" s="494"/>
      <c r="F111" s="494"/>
      <c r="G111" s="494"/>
      <c r="H111" s="494"/>
      <c r="I111" s="494"/>
      <c r="J111" s="494"/>
      <c r="K111" s="494"/>
      <c r="L111" s="494"/>
      <c r="M111" s="494"/>
      <c r="N111" s="494"/>
      <c r="O111" s="494"/>
      <c r="P111" s="494"/>
      <c r="Q111" s="494"/>
      <c r="R111" s="494"/>
      <c r="S111" s="494"/>
      <c r="T111" s="494"/>
      <c r="U111" s="494"/>
      <c r="V111" s="494"/>
      <c r="W111" s="494"/>
      <c r="X111" s="494"/>
      <c r="Y111" s="494"/>
      <c r="Z111" s="494"/>
    </row>
    <row r="112" spans="1:26">
      <c r="A112" s="607"/>
      <c r="B112" s="504"/>
      <c r="C112" s="504"/>
      <c r="D112" s="494"/>
      <c r="E112" s="494"/>
      <c r="F112" s="494"/>
      <c r="G112" s="494"/>
      <c r="H112" s="494"/>
      <c r="I112" s="494"/>
      <c r="J112" s="494"/>
      <c r="K112" s="494"/>
      <c r="L112" s="494"/>
      <c r="M112" s="494"/>
      <c r="N112" s="494"/>
      <c r="O112" s="494"/>
      <c r="P112" s="494"/>
      <c r="Q112" s="494"/>
      <c r="R112" s="494"/>
      <c r="S112" s="494"/>
      <c r="T112" s="494"/>
      <c r="U112" s="494"/>
      <c r="V112" s="494"/>
      <c r="W112" s="494"/>
      <c r="X112" s="494"/>
      <c r="Y112" s="494"/>
      <c r="Z112" s="494"/>
    </row>
    <row r="113" spans="1:26">
      <c r="A113" s="607"/>
      <c r="B113" s="504"/>
      <c r="C113" s="504"/>
      <c r="D113" s="494"/>
      <c r="E113" s="494"/>
      <c r="F113" s="494"/>
      <c r="G113" s="494"/>
      <c r="H113" s="494"/>
      <c r="I113" s="494"/>
      <c r="J113" s="494"/>
      <c r="K113" s="494"/>
      <c r="L113" s="494"/>
      <c r="M113" s="494"/>
      <c r="N113" s="494"/>
      <c r="O113" s="494"/>
      <c r="P113" s="494"/>
      <c r="Q113" s="494"/>
      <c r="R113" s="494"/>
      <c r="S113" s="494"/>
      <c r="T113" s="494"/>
      <c r="U113" s="494"/>
      <c r="V113" s="494"/>
      <c r="W113" s="494"/>
      <c r="X113" s="494"/>
      <c r="Y113" s="494"/>
      <c r="Z113" s="494"/>
    </row>
    <row r="114" spans="1:26">
      <c r="A114" s="607"/>
      <c r="B114" s="504"/>
      <c r="C114" s="504"/>
      <c r="D114" s="494"/>
      <c r="E114" s="494"/>
      <c r="F114" s="494"/>
      <c r="G114" s="494"/>
      <c r="H114" s="494"/>
      <c r="I114" s="494"/>
      <c r="J114" s="494"/>
      <c r="K114" s="494"/>
      <c r="L114" s="494"/>
      <c r="M114" s="494"/>
      <c r="N114" s="494"/>
      <c r="O114" s="494"/>
      <c r="P114" s="494"/>
      <c r="Q114" s="494"/>
      <c r="R114" s="494"/>
      <c r="S114" s="494"/>
      <c r="T114" s="494"/>
      <c r="U114" s="494"/>
      <c r="V114" s="494"/>
      <c r="W114" s="494"/>
      <c r="X114" s="494"/>
      <c r="Y114" s="494"/>
      <c r="Z114" s="494"/>
    </row>
    <row r="115" spans="1:26">
      <c r="A115" s="607"/>
      <c r="B115" s="504"/>
      <c r="C115" s="504"/>
      <c r="D115" s="494"/>
      <c r="E115" s="494"/>
      <c r="F115" s="494"/>
      <c r="G115" s="494"/>
      <c r="H115" s="494"/>
      <c r="I115" s="494"/>
      <c r="J115" s="494"/>
      <c r="K115" s="494"/>
      <c r="L115" s="494"/>
      <c r="M115" s="494"/>
      <c r="N115" s="494"/>
      <c r="O115" s="494"/>
      <c r="P115" s="494"/>
      <c r="Q115" s="494"/>
      <c r="R115" s="494"/>
      <c r="S115" s="494"/>
      <c r="T115" s="494"/>
      <c r="U115" s="494"/>
      <c r="V115" s="494"/>
      <c r="W115" s="494"/>
      <c r="X115" s="494"/>
      <c r="Y115" s="494"/>
      <c r="Z115" s="494"/>
    </row>
    <row r="116" spans="1:26">
      <c r="A116" s="607"/>
      <c r="B116" s="504"/>
      <c r="C116" s="504"/>
      <c r="D116" s="494"/>
      <c r="E116" s="494"/>
      <c r="F116" s="494"/>
      <c r="G116" s="494"/>
      <c r="H116" s="494"/>
      <c r="I116" s="494"/>
      <c r="J116" s="494"/>
      <c r="K116" s="494"/>
      <c r="L116" s="494"/>
      <c r="M116" s="494"/>
      <c r="N116" s="494"/>
      <c r="O116" s="494"/>
      <c r="P116" s="494"/>
      <c r="Q116" s="494"/>
      <c r="R116" s="494"/>
      <c r="S116" s="494"/>
      <c r="T116" s="494"/>
      <c r="U116" s="494"/>
      <c r="V116" s="494"/>
      <c r="W116" s="494"/>
      <c r="X116" s="494"/>
      <c r="Y116" s="494"/>
      <c r="Z116" s="494"/>
    </row>
    <row r="117" spans="1:26">
      <c r="A117" s="607"/>
      <c r="B117" s="504"/>
      <c r="C117" s="504"/>
      <c r="D117" s="494"/>
      <c r="E117" s="494"/>
      <c r="F117" s="494"/>
      <c r="G117" s="494"/>
      <c r="H117" s="494"/>
      <c r="I117" s="494"/>
      <c r="J117" s="494"/>
      <c r="K117" s="494"/>
      <c r="L117" s="494"/>
      <c r="M117" s="494"/>
      <c r="N117" s="494"/>
      <c r="O117" s="494"/>
      <c r="P117" s="494"/>
      <c r="Q117" s="494"/>
      <c r="R117" s="494"/>
      <c r="S117" s="494"/>
      <c r="T117" s="494"/>
      <c r="U117" s="494"/>
      <c r="V117" s="494"/>
      <c r="W117" s="494"/>
      <c r="X117" s="494"/>
      <c r="Y117" s="494"/>
      <c r="Z117" s="494"/>
    </row>
    <row r="118" spans="1:26">
      <c r="A118" s="607"/>
      <c r="B118" s="504"/>
      <c r="C118" s="504"/>
      <c r="D118" s="494"/>
      <c r="E118" s="494"/>
      <c r="F118" s="494"/>
      <c r="G118" s="494"/>
      <c r="H118" s="494"/>
      <c r="I118" s="494"/>
      <c r="J118" s="494"/>
      <c r="K118" s="494"/>
      <c r="L118" s="494"/>
      <c r="M118" s="494"/>
      <c r="N118" s="494"/>
      <c r="O118" s="494"/>
      <c r="P118" s="494"/>
      <c r="Q118" s="494"/>
      <c r="R118" s="494"/>
      <c r="S118" s="494"/>
      <c r="T118" s="494"/>
      <c r="U118" s="494"/>
      <c r="V118" s="494"/>
      <c r="W118" s="494"/>
      <c r="X118" s="494"/>
      <c r="Y118" s="494"/>
      <c r="Z118" s="494"/>
    </row>
    <row r="119" spans="1:26">
      <c r="A119" s="607"/>
      <c r="B119" s="504"/>
      <c r="C119" s="504"/>
      <c r="D119" s="494"/>
      <c r="E119" s="494"/>
      <c r="F119" s="494"/>
      <c r="G119" s="494"/>
      <c r="H119" s="494"/>
      <c r="I119" s="494"/>
      <c r="J119" s="494"/>
      <c r="K119" s="494"/>
      <c r="L119" s="494"/>
      <c r="M119" s="494"/>
      <c r="N119" s="494"/>
      <c r="O119" s="494"/>
      <c r="P119" s="494"/>
      <c r="Q119" s="494"/>
      <c r="R119" s="494"/>
      <c r="S119" s="494"/>
      <c r="T119" s="494"/>
      <c r="U119" s="494"/>
      <c r="V119" s="494"/>
      <c r="W119" s="494"/>
      <c r="X119" s="494"/>
      <c r="Y119" s="494"/>
      <c r="Z119" s="494"/>
    </row>
    <row r="120" spans="1:26">
      <c r="A120" s="607"/>
      <c r="B120" s="504"/>
      <c r="C120" s="504"/>
      <c r="D120" s="494"/>
      <c r="E120" s="494"/>
      <c r="F120" s="494"/>
      <c r="G120" s="494"/>
      <c r="H120" s="494"/>
      <c r="I120" s="494"/>
      <c r="J120" s="494"/>
      <c r="K120" s="494"/>
      <c r="L120" s="494"/>
      <c r="M120" s="494"/>
      <c r="N120" s="494"/>
      <c r="O120" s="494"/>
      <c r="P120" s="494"/>
      <c r="Q120" s="494"/>
      <c r="R120" s="494"/>
      <c r="S120" s="494"/>
      <c r="T120" s="494"/>
      <c r="U120" s="494"/>
      <c r="V120" s="494"/>
      <c r="W120" s="494"/>
      <c r="X120" s="494"/>
      <c r="Y120" s="494"/>
      <c r="Z120" s="494"/>
    </row>
    <row r="121" spans="1:26">
      <c r="A121" s="607"/>
      <c r="B121" s="504"/>
      <c r="C121" s="504"/>
      <c r="D121" s="494"/>
      <c r="E121" s="494"/>
      <c r="F121" s="494"/>
      <c r="G121" s="494"/>
      <c r="H121" s="494"/>
      <c r="I121" s="494"/>
      <c r="J121" s="494"/>
      <c r="K121" s="494"/>
      <c r="L121" s="494"/>
      <c r="M121" s="494"/>
      <c r="N121" s="494"/>
      <c r="O121" s="494"/>
      <c r="P121" s="494"/>
      <c r="Q121" s="494"/>
      <c r="R121" s="494"/>
      <c r="S121" s="494"/>
      <c r="T121" s="494"/>
      <c r="U121" s="494"/>
      <c r="V121" s="494"/>
      <c r="W121" s="494"/>
      <c r="X121" s="494"/>
      <c r="Y121" s="494"/>
      <c r="Z121" s="494"/>
    </row>
    <row r="122" spans="1:26">
      <c r="A122" s="607"/>
      <c r="B122" s="504"/>
      <c r="C122" s="504"/>
      <c r="D122" s="494"/>
      <c r="E122" s="494"/>
      <c r="F122" s="494"/>
      <c r="G122" s="494"/>
      <c r="H122" s="494"/>
      <c r="I122" s="494"/>
      <c r="J122" s="494"/>
      <c r="K122" s="494"/>
      <c r="L122" s="494"/>
      <c r="M122" s="494"/>
      <c r="N122" s="494"/>
      <c r="O122" s="494"/>
      <c r="P122" s="494"/>
      <c r="Q122" s="494"/>
      <c r="R122" s="494"/>
      <c r="S122" s="494"/>
      <c r="T122" s="494"/>
      <c r="U122" s="494"/>
      <c r="V122" s="494"/>
      <c r="W122" s="494"/>
      <c r="X122" s="494"/>
      <c r="Y122" s="494"/>
      <c r="Z122" s="494"/>
    </row>
    <row r="123" spans="1:26">
      <c r="A123" s="607"/>
      <c r="B123" s="504"/>
      <c r="C123" s="504"/>
      <c r="D123" s="494"/>
      <c r="E123" s="494"/>
      <c r="F123" s="494"/>
      <c r="G123" s="494"/>
      <c r="H123" s="494"/>
      <c r="I123" s="494"/>
      <c r="J123" s="494"/>
      <c r="K123" s="494"/>
      <c r="L123" s="494"/>
      <c r="M123" s="494"/>
      <c r="N123" s="494"/>
      <c r="O123" s="494"/>
      <c r="P123" s="494"/>
      <c r="Q123" s="494"/>
      <c r="R123" s="494"/>
      <c r="S123" s="494"/>
      <c r="T123" s="494"/>
      <c r="U123" s="494"/>
      <c r="V123" s="494"/>
      <c r="W123" s="494"/>
      <c r="X123" s="494"/>
      <c r="Y123" s="494"/>
      <c r="Z123" s="494"/>
    </row>
    <row r="124" spans="1:26">
      <c r="A124" s="607"/>
      <c r="B124" s="504"/>
      <c r="C124" s="504"/>
      <c r="D124" s="494"/>
      <c r="E124" s="494"/>
      <c r="F124" s="494"/>
      <c r="G124" s="494"/>
      <c r="H124" s="494"/>
      <c r="I124" s="494"/>
      <c r="J124" s="494"/>
      <c r="K124" s="494"/>
      <c r="L124" s="494"/>
      <c r="M124" s="494"/>
      <c r="N124" s="494"/>
      <c r="O124" s="494"/>
      <c r="P124" s="494"/>
      <c r="Q124" s="494"/>
      <c r="R124" s="494"/>
      <c r="S124" s="494"/>
      <c r="T124" s="494"/>
      <c r="U124" s="494"/>
      <c r="V124" s="494"/>
      <c r="W124" s="494"/>
      <c r="X124" s="494"/>
      <c r="Y124" s="494"/>
      <c r="Z124" s="494"/>
    </row>
    <row r="125" spans="1:26">
      <c r="A125" s="607"/>
      <c r="B125" s="504"/>
      <c r="C125" s="504"/>
      <c r="D125" s="494"/>
      <c r="E125" s="494"/>
      <c r="F125" s="494"/>
      <c r="G125" s="494"/>
      <c r="H125" s="494"/>
      <c r="I125" s="494"/>
      <c r="J125" s="494"/>
      <c r="K125" s="494"/>
      <c r="L125" s="494"/>
      <c r="M125" s="494"/>
      <c r="N125" s="494"/>
      <c r="O125" s="494"/>
      <c r="P125" s="494"/>
      <c r="Q125" s="494"/>
      <c r="R125" s="494"/>
      <c r="S125" s="494"/>
      <c r="T125" s="494"/>
      <c r="U125" s="494"/>
      <c r="V125" s="494"/>
      <c r="W125" s="494"/>
      <c r="X125" s="494"/>
      <c r="Y125" s="494"/>
      <c r="Z125" s="494"/>
    </row>
    <row r="126" spans="1:26">
      <c r="A126" s="607"/>
      <c r="B126" s="504"/>
      <c r="C126" s="504"/>
      <c r="D126" s="494"/>
      <c r="E126" s="494"/>
      <c r="F126" s="494"/>
      <c r="G126" s="494"/>
      <c r="H126" s="494"/>
      <c r="I126" s="494"/>
      <c r="J126" s="494"/>
      <c r="K126" s="494"/>
      <c r="L126" s="494"/>
      <c r="M126" s="494"/>
      <c r="N126" s="494"/>
      <c r="O126" s="494"/>
      <c r="P126" s="494"/>
      <c r="Q126" s="494"/>
      <c r="R126" s="494"/>
      <c r="S126" s="494"/>
      <c r="T126" s="494"/>
      <c r="U126" s="494"/>
      <c r="V126" s="494"/>
      <c r="W126" s="494"/>
      <c r="X126" s="494"/>
      <c r="Y126" s="494"/>
      <c r="Z126" s="494"/>
    </row>
    <row r="127" spans="1:26">
      <c r="A127" s="607"/>
      <c r="B127" s="504"/>
      <c r="C127" s="504"/>
      <c r="D127" s="494"/>
      <c r="E127" s="494"/>
      <c r="F127" s="494"/>
      <c r="G127" s="494"/>
      <c r="H127" s="494"/>
      <c r="I127" s="494"/>
      <c r="J127" s="494"/>
      <c r="K127" s="494"/>
      <c r="L127" s="494"/>
      <c r="M127" s="494"/>
      <c r="N127" s="494"/>
      <c r="O127" s="494"/>
      <c r="P127" s="494"/>
      <c r="Q127" s="494"/>
      <c r="R127" s="494"/>
      <c r="S127" s="494"/>
      <c r="T127" s="494"/>
      <c r="U127" s="494"/>
      <c r="V127" s="494"/>
      <c r="W127" s="494"/>
      <c r="X127" s="494"/>
      <c r="Y127" s="494"/>
      <c r="Z127" s="494"/>
    </row>
    <row r="128" spans="1:26">
      <c r="A128" s="607"/>
      <c r="B128" s="504"/>
      <c r="C128" s="504"/>
      <c r="D128" s="494"/>
      <c r="E128" s="494"/>
      <c r="F128" s="494"/>
      <c r="G128" s="494"/>
      <c r="H128" s="494"/>
      <c r="I128" s="494"/>
      <c r="J128" s="494"/>
      <c r="K128" s="494"/>
      <c r="L128" s="494"/>
      <c r="M128" s="494"/>
      <c r="N128" s="494"/>
      <c r="O128" s="494"/>
      <c r="P128" s="494"/>
      <c r="Q128" s="494"/>
      <c r="R128" s="494"/>
      <c r="S128" s="494"/>
      <c r="T128" s="494"/>
      <c r="U128" s="494"/>
      <c r="V128" s="494"/>
      <c r="W128" s="494"/>
      <c r="X128" s="494"/>
      <c r="Y128" s="494"/>
      <c r="Z128" s="494"/>
    </row>
    <row r="129" spans="1:26">
      <c r="A129" s="607"/>
      <c r="B129" s="504"/>
      <c r="C129" s="504"/>
      <c r="D129" s="494"/>
      <c r="E129" s="494"/>
      <c r="F129" s="494"/>
      <c r="G129" s="494"/>
      <c r="H129" s="494"/>
      <c r="I129" s="494"/>
      <c r="J129" s="494"/>
      <c r="K129" s="494"/>
      <c r="L129" s="494"/>
      <c r="M129" s="494"/>
      <c r="N129" s="494"/>
      <c r="O129" s="494"/>
      <c r="P129" s="494"/>
      <c r="Q129" s="494"/>
      <c r="R129" s="494"/>
      <c r="S129" s="494"/>
      <c r="T129" s="494"/>
      <c r="U129" s="494"/>
      <c r="V129" s="494"/>
      <c r="W129" s="494"/>
      <c r="X129" s="494"/>
      <c r="Y129" s="494"/>
      <c r="Z129" s="494"/>
    </row>
    <row r="130" spans="1:26">
      <c r="A130" s="607"/>
      <c r="B130" s="504"/>
      <c r="C130" s="504"/>
      <c r="D130" s="494"/>
      <c r="E130" s="494"/>
      <c r="F130" s="494"/>
      <c r="G130" s="494"/>
      <c r="H130" s="494"/>
      <c r="I130" s="494"/>
      <c r="J130" s="494"/>
      <c r="K130" s="494"/>
      <c r="L130" s="494"/>
      <c r="M130" s="494"/>
      <c r="N130" s="494"/>
      <c r="O130" s="494"/>
      <c r="P130" s="494"/>
      <c r="Q130" s="494"/>
      <c r="R130" s="494"/>
      <c r="S130" s="494"/>
      <c r="T130" s="494"/>
      <c r="U130" s="494"/>
      <c r="V130" s="494"/>
      <c r="W130" s="494"/>
      <c r="X130" s="494"/>
      <c r="Y130" s="494"/>
      <c r="Z130" s="494"/>
    </row>
    <row r="131" spans="1:26">
      <c r="A131" s="607"/>
      <c r="B131" s="504"/>
      <c r="C131" s="504"/>
      <c r="D131" s="494"/>
      <c r="E131" s="494"/>
      <c r="F131" s="494"/>
      <c r="G131" s="494"/>
      <c r="H131" s="494"/>
      <c r="I131" s="494"/>
      <c r="J131" s="494"/>
      <c r="K131" s="494"/>
      <c r="L131" s="494"/>
      <c r="M131" s="494"/>
      <c r="N131" s="494"/>
      <c r="O131" s="494"/>
      <c r="P131" s="494"/>
      <c r="Q131" s="494"/>
      <c r="R131" s="494"/>
      <c r="S131" s="494"/>
      <c r="T131" s="494"/>
      <c r="U131" s="494"/>
      <c r="V131" s="494"/>
      <c r="W131" s="494"/>
      <c r="X131" s="494"/>
      <c r="Y131" s="494"/>
      <c r="Z131" s="494"/>
    </row>
    <row r="132" spans="1:26">
      <c r="A132" s="607"/>
      <c r="B132" s="504"/>
      <c r="C132" s="504"/>
      <c r="D132" s="494"/>
      <c r="E132" s="494"/>
      <c r="F132" s="494"/>
      <c r="G132" s="494"/>
      <c r="H132" s="494"/>
      <c r="I132" s="494"/>
      <c r="J132" s="494"/>
      <c r="K132" s="494"/>
      <c r="L132" s="494"/>
      <c r="M132" s="494"/>
      <c r="N132" s="494"/>
      <c r="O132" s="494"/>
      <c r="P132" s="494"/>
      <c r="Q132" s="494"/>
      <c r="R132" s="494"/>
      <c r="S132" s="494"/>
      <c r="T132" s="494"/>
      <c r="U132" s="494"/>
      <c r="V132" s="494"/>
      <c r="W132" s="494"/>
      <c r="X132" s="494"/>
      <c r="Y132" s="494"/>
      <c r="Z132" s="494"/>
    </row>
    <row r="133" spans="1:26">
      <c r="A133" s="607"/>
      <c r="B133" s="504"/>
      <c r="C133" s="504"/>
      <c r="D133" s="494"/>
      <c r="E133" s="494"/>
      <c r="F133" s="494"/>
      <c r="G133" s="494"/>
      <c r="H133" s="494"/>
      <c r="I133" s="494"/>
      <c r="J133" s="494"/>
      <c r="K133" s="494"/>
      <c r="L133" s="494"/>
      <c r="M133" s="494"/>
      <c r="N133" s="494"/>
      <c r="O133" s="494"/>
      <c r="P133" s="494"/>
      <c r="Q133" s="494"/>
      <c r="R133" s="494"/>
      <c r="S133" s="494"/>
      <c r="T133" s="494"/>
      <c r="U133" s="494"/>
      <c r="V133" s="494"/>
      <c r="W133" s="494"/>
      <c r="X133" s="494"/>
      <c r="Y133" s="494"/>
      <c r="Z133" s="494"/>
    </row>
    <row r="134" spans="1:26">
      <c r="A134" s="607"/>
      <c r="B134" s="504"/>
      <c r="C134" s="504"/>
      <c r="D134" s="494"/>
      <c r="E134" s="494"/>
      <c r="F134" s="494"/>
      <c r="G134" s="494"/>
      <c r="H134" s="494"/>
      <c r="I134" s="494"/>
      <c r="J134" s="494"/>
      <c r="K134" s="494"/>
      <c r="L134" s="494"/>
      <c r="M134" s="494"/>
      <c r="N134" s="494"/>
      <c r="O134" s="494"/>
      <c r="P134" s="494"/>
      <c r="Q134" s="494"/>
      <c r="R134" s="494"/>
      <c r="S134" s="494"/>
      <c r="T134" s="494"/>
      <c r="U134" s="494"/>
      <c r="V134" s="494"/>
      <c r="W134" s="494"/>
      <c r="X134" s="494"/>
      <c r="Y134" s="494"/>
      <c r="Z134" s="494"/>
    </row>
    <row r="135" spans="1:26">
      <c r="A135" s="607"/>
      <c r="B135" s="504"/>
      <c r="C135" s="504"/>
      <c r="D135" s="494"/>
      <c r="E135" s="494"/>
      <c r="F135" s="494"/>
      <c r="G135" s="494"/>
      <c r="H135" s="494"/>
      <c r="I135" s="494"/>
      <c r="J135" s="494"/>
      <c r="K135" s="494"/>
      <c r="L135" s="494"/>
      <c r="M135" s="494"/>
      <c r="N135" s="494"/>
      <c r="O135" s="494"/>
      <c r="P135" s="494"/>
      <c r="Q135" s="494"/>
      <c r="R135" s="494"/>
      <c r="S135" s="494"/>
      <c r="T135" s="494"/>
      <c r="U135" s="494"/>
      <c r="V135" s="494"/>
      <c r="W135" s="494"/>
      <c r="X135" s="494"/>
      <c r="Y135" s="494"/>
      <c r="Z135" s="494"/>
    </row>
    <row r="136" spans="1:26">
      <c r="A136" s="607"/>
      <c r="B136" s="504"/>
      <c r="C136" s="504"/>
      <c r="D136" s="494"/>
      <c r="E136" s="494"/>
      <c r="F136" s="494"/>
      <c r="G136" s="494"/>
      <c r="H136" s="494"/>
      <c r="I136" s="494"/>
      <c r="J136" s="494"/>
      <c r="K136" s="494"/>
      <c r="L136" s="494"/>
      <c r="M136" s="494"/>
      <c r="N136" s="494"/>
      <c r="O136" s="494"/>
      <c r="P136" s="494"/>
      <c r="Q136" s="494"/>
      <c r="R136" s="494"/>
      <c r="S136" s="494"/>
      <c r="T136" s="494"/>
      <c r="U136" s="494"/>
      <c r="V136" s="494"/>
      <c r="W136" s="494"/>
      <c r="X136" s="494"/>
      <c r="Y136" s="494"/>
      <c r="Z136" s="494"/>
    </row>
    <row r="137" spans="1:26">
      <c r="A137" s="607"/>
      <c r="B137" s="504"/>
      <c r="C137" s="504"/>
      <c r="D137" s="494"/>
      <c r="E137" s="494"/>
      <c r="F137" s="494"/>
      <c r="G137" s="494"/>
      <c r="H137" s="494"/>
      <c r="I137" s="494"/>
      <c r="J137" s="494"/>
      <c r="K137" s="494"/>
      <c r="L137" s="494"/>
      <c r="M137" s="494"/>
      <c r="N137" s="494"/>
      <c r="O137" s="494"/>
      <c r="P137" s="494"/>
      <c r="Q137" s="494"/>
      <c r="R137" s="494"/>
      <c r="S137" s="494"/>
      <c r="T137" s="494"/>
      <c r="U137" s="494"/>
      <c r="V137" s="494"/>
      <c r="W137" s="494"/>
      <c r="X137" s="494"/>
      <c r="Y137" s="494"/>
      <c r="Z137" s="494"/>
    </row>
    <row r="138" spans="1:26">
      <c r="A138" s="607"/>
      <c r="B138" s="504"/>
      <c r="C138" s="504"/>
      <c r="D138" s="494"/>
      <c r="E138" s="494"/>
      <c r="F138" s="494"/>
      <c r="G138" s="494"/>
      <c r="H138" s="494"/>
      <c r="I138" s="494"/>
      <c r="J138" s="494"/>
      <c r="K138" s="494"/>
      <c r="L138" s="494"/>
      <c r="M138" s="494"/>
      <c r="N138" s="494"/>
      <c r="O138" s="494"/>
      <c r="P138" s="494"/>
      <c r="Q138" s="494"/>
      <c r="R138" s="494"/>
      <c r="S138" s="494"/>
      <c r="T138" s="494"/>
      <c r="U138" s="494"/>
      <c r="V138" s="494"/>
      <c r="W138" s="494"/>
      <c r="X138" s="494"/>
      <c r="Y138" s="494"/>
      <c r="Z138" s="494"/>
    </row>
    <row r="139" spans="1:26">
      <c r="A139" s="607"/>
      <c r="B139" s="504"/>
      <c r="C139" s="504"/>
      <c r="D139" s="494"/>
      <c r="E139" s="494"/>
      <c r="F139" s="494"/>
      <c r="G139" s="494"/>
      <c r="H139" s="494"/>
      <c r="I139" s="494"/>
      <c r="J139" s="494"/>
      <c r="K139" s="494"/>
      <c r="L139" s="494"/>
      <c r="M139" s="494"/>
      <c r="N139" s="494"/>
      <c r="O139" s="494"/>
      <c r="P139" s="494"/>
      <c r="Q139" s="494"/>
      <c r="R139" s="494"/>
      <c r="S139" s="494"/>
      <c r="T139" s="494"/>
      <c r="U139" s="494"/>
      <c r="V139" s="494"/>
      <c r="W139" s="494"/>
      <c r="X139" s="494"/>
      <c r="Y139" s="494"/>
      <c r="Z139" s="494"/>
    </row>
    <row r="140" spans="1:26">
      <c r="A140" s="607"/>
      <c r="B140" s="504"/>
      <c r="C140" s="504"/>
      <c r="D140" s="494"/>
      <c r="E140" s="494"/>
      <c r="F140" s="494"/>
      <c r="G140" s="494"/>
      <c r="H140" s="494"/>
      <c r="I140" s="494"/>
      <c r="J140" s="494"/>
      <c r="K140" s="494"/>
      <c r="L140" s="494"/>
      <c r="M140" s="494"/>
      <c r="N140" s="494"/>
      <c r="O140" s="494"/>
      <c r="P140" s="494"/>
      <c r="Q140" s="494"/>
      <c r="R140" s="494"/>
      <c r="S140" s="494"/>
      <c r="T140" s="494"/>
      <c r="U140" s="494"/>
      <c r="V140" s="494"/>
      <c r="W140" s="494"/>
      <c r="X140" s="494"/>
      <c r="Y140" s="494"/>
      <c r="Z140" s="494"/>
    </row>
    <row r="141" spans="1:26">
      <c r="A141" s="607"/>
      <c r="B141" s="504"/>
      <c r="C141" s="504"/>
      <c r="D141" s="494"/>
      <c r="E141" s="494"/>
      <c r="F141" s="494"/>
      <c r="G141" s="494"/>
      <c r="H141" s="494"/>
      <c r="I141" s="494"/>
      <c r="J141" s="494"/>
      <c r="K141" s="494"/>
      <c r="L141" s="494"/>
      <c r="M141" s="494"/>
      <c r="N141" s="494"/>
      <c r="O141" s="494"/>
      <c r="P141" s="494"/>
      <c r="Q141" s="494"/>
      <c r="R141" s="494"/>
      <c r="S141" s="494"/>
      <c r="T141" s="494"/>
      <c r="U141" s="494"/>
      <c r="V141" s="494"/>
      <c r="W141" s="494"/>
      <c r="X141" s="494"/>
      <c r="Y141" s="494"/>
      <c r="Z141" s="494"/>
    </row>
    <row r="142" spans="1:26">
      <c r="A142" s="607"/>
      <c r="B142" s="504"/>
      <c r="C142" s="504"/>
      <c r="D142" s="494"/>
      <c r="E142" s="494"/>
      <c r="F142" s="494"/>
      <c r="G142" s="494"/>
      <c r="H142" s="494"/>
      <c r="I142" s="494"/>
      <c r="J142" s="494"/>
      <c r="K142" s="494"/>
      <c r="L142" s="494"/>
      <c r="M142" s="494"/>
      <c r="N142" s="494"/>
      <c r="O142" s="494"/>
      <c r="P142" s="494"/>
      <c r="Q142" s="494"/>
      <c r="R142" s="494"/>
      <c r="S142" s="494"/>
      <c r="T142" s="494"/>
      <c r="U142" s="494"/>
      <c r="V142" s="494"/>
      <c r="W142" s="494"/>
      <c r="X142" s="494"/>
      <c r="Y142" s="494"/>
      <c r="Z142" s="494"/>
    </row>
    <row r="143" spans="1:26">
      <c r="A143" s="607"/>
      <c r="B143" s="504"/>
      <c r="C143" s="504"/>
      <c r="D143" s="494"/>
      <c r="E143" s="494"/>
      <c r="F143" s="494"/>
      <c r="G143" s="494"/>
      <c r="H143" s="494"/>
      <c r="I143" s="494"/>
      <c r="J143" s="494"/>
      <c r="K143" s="494"/>
      <c r="L143" s="494"/>
      <c r="M143" s="494"/>
      <c r="N143" s="494"/>
      <c r="O143" s="494"/>
      <c r="P143" s="494"/>
      <c r="Q143" s="494"/>
      <c r="R143" s="494"/>
      <c r="S143" s="494"/>
      <c r="T143" s="494"/>
      <c r="U143" s="494"/>
      <c r="V143" s="494"/>
      <c r="W143" s="494"/>
      <c r="X143" s="494"/>
      <c r="Y143" s="494"/>
      <c r="Z143" s="494"/>
    </row>
    <row r="144" spans="1:26">
      <c r="A144" s="607"/>
      <c r="B144" s="504"/>
      <c r="C144" s="504"/>
      <c r="D144" s="494"/>
      <c r="E144" s="494"/>
      <c r="F144" s="494"/>
      <c r="G144" s="494"/>
      <c r="H144" s="494"/>
      <c r="I144" s="494"/>
      <c r="J144" s="494"/>
      <c r="K144" s="494"/>
      <c r="L144" s="494"/>
      <c r="M144" s="494"/>
      <c r="N144" s="494"/>
      <c r="O144" s="494"/>
      <c r="P144" s="494"/>
      <c r="Q144" s="494"/>
      <c r="R144" s="494"/>
      <c r="S144" s="494"/>
      <c r="T144" s="494"/>
      <c r="U144" s="494"/>
      <c r="V144" s="494"/>
      <c r="W144" s="494"/>
      <c r="X144" s="494"/>
      <c r="Y144" s="494"/>
      <c r="Z144" s="494"/>
    </row>
    <row r="145" spans="1:26">
      <c r="A145" s="607"/>
      <c r="B145" s="504"/>
      <c r="C145" s="504"/>
      <c r="D145" s="494"/>
      <c r="E145" s="494"/>
      <c r="F145" s="494"/>
      <c r="G145" s="494"/>
      <c r="H145" s="494"/>
      <c r="I145" s="494"/>
      <c r="J145" s="494"/>
      <c r="K145" s="494"/>
      <c r="L145" s="494"/>
      <c r="M145" s="494"/>
      <c r="N145" s="494"/>
      <c r="O145" s="494"/>
      <c r="P145" s="494"/>
      <c r="Q145" s="494"/>
      <c r="R145" s="494"/>
      <c r="S145" s="494"/>
      <c r="T145" s="494"/>
      <c r="U145" s="494"/>
      <c r="V145" s="494"/>
      <c r="W145" s="494"/>
      <c r="X145" s="494"/>
      <c r="Y145" s="494"/>
      <c r="Z145" s="494"/>
    </row>
    <row r="146" spans="1:26">
      <c r="A146" s="607"/>
      <c r="B146" s="504"/>
      <c r="C146" s="504"/>
      <c r="D146" s="494"/>
      <c r="E146" s="494"/>
      <c r="F146" s="494"/>
      <c r="G146" s="494"/>
      <c r="H146" s="494"/>
      <c r="I146" s="494"/>
      <c r="J146" s="494"/>
      <c r="K146" s="494"/>
      <c r="L146" s="494"/>
      <c r="M146" s="494"/>
      <c r="N146" s="494"/>
      <c r="O146" s="494"/>
      <c r="P146" s="494"/>
      <c r="Q146" s="494"/>
      <c r="R146" s="494"/>
      <c r="S146" s="494"/>
      <c r="T146" s="494"/>
      <c r="U146" s="494"/>
      <c r="V146" s="494"/>
      <c r="W146" s="494"/>
      <c r="X146" s="494"/>
      <c r="Y146" s="494"/>
      <c r="Z146" s="494"/>
    </row>
    <row r="147" spans="1:26">
      <c r="A147" s="607"/>
      <c r="B147" s="504"/>
      <c r="C147" s="504"/>
      <c r="D147" s="494"/>
      <c r="E147" s="494"/>
      <c r="F147" s="494"/>
      <c r="G147" s="494"/>
      <c r="H147" s="494"/>
      <c r="I147" s="494"/>
      <c r="J147" s="494"/>
      <c r="K147" s="494"/>
      <c r="L147" s="494"/>
      <c r="M147" s="494"/>
      <c r="N147" s="494"/>
      <c r="O147" s="494"/>
      <c r="P147" s="494"/>
      <c r="Q147" s="494"/>
      <c r="R147" s="494"/>
      <c r="S147" s="494"/>
      <c r="T147" s="494"/>
      <c r="U147" s="494"/>
      <c r="V147" s="494"/>
      <c r="W147" s="494"/>
      <c r="X147" s="494"/>
      <c r="Y147" s="494"/>
      <c r="Z147" s="494"/>
    </row>
    <row r="148" spans="1:26">
      <c r="A148" s="607"/>
      <c r="B148" s="504"/>
      <c r="C148" s="504"/>
      <c r="D148" s="494"/>
      <c r="E148" s="494"/>
      <c r="F148" s="494"/>
      <c r="G148" s="494"/>
      <c r="H148" s="494"/>
      <c r="I148" s="494"/>
      <c r="J148" s="494"/>
      <c r="K148" s="494"/>
      <c r="L148" s="494"/>
      <c r="M148" s="494"/>
      <c r="N148" s="494"/>
      <c r="O148" s="494"/>
      <c r="P148" s="494"/>
      <c r="Q148" s="494"/>
      <c r="R148" s="494"/>
      <c r="S148" s="494"/>
      <c r="T148" s="494"/>
      <c r="U148" s="494"/>
      <c r="V148" s="494"/>
      <c r="W148" s="494"/>
      <c r="X148" s="494"/>
      <c r="Y148" s="494"/>
      <c r="Z148" s="494"/>
    </row>
    <row r="149" spans="1:26">
      <c r="A149" s="607"/>
      <c r="B149" s="504"/>
      <c r="C149" s="504"/>
      <c r="D149" s="494"/>
      <c r="E149" s="494"/>
      <c r="F149" s="494"/>
      <c r="G149" s="494"/>
      <c r="H149" s="494"/>
      <c r="I149" s="494"/>
      <c r="J149" s="494"/>
      <c r="K149" s="494"/>
      <c r="L149" s="494"/>
      <c r="M149" s="494"/>
      <c r="N149" s="494"/>
      <c r="O149" s="494"/>
      <c r="P149" s="494"/>
      <c r="Q149" s="494"/>
      <c r="R149" s="494"/>
      <c r="S149" s="494"/>
      <c r="T149" s="494"/>
      <c r="U149" s="494"/>
      <c r="V149" s="494"/>
      <c r="W149" s="494"/>
      <c r="X149" s="494"/>
      <c r="Y149" s="494"/>
      <c r="Z149" s="494"/>
    </row>
    <row r="150" spans="1:26">
      <c r="A150" s="607"/>
      <c r="B150" s="504"/>
      <c r="C150" s="504"/>
      <c r="D150" s="494"/>
      <c r="E150" s="494"/>
      <c r="F150" s="494"/>
      <c r="G150" s="494"/>
      <c r="H150" s="494"/>
      <c r="I150" s="494"/>
      <c r="J150" s="494"/>
      <c r="K150" s="494"/>
      <c r="L150" s="494"/>
      <c r="M150" s="494"/>
      <c r="N150" s="494"/>
      <c r="O150" s="494"/>
      <c r="P150" s="494"/>
      <c r="Q150" s="494"/>
      <c r="R150" s="494"/>
      <c r="S150" s="494"/>
      <c r="T150" s="494"/>
      <c r="U150" s="494"/>
      <c r="V150" s="494"/>
      <c r="W150" s="494"/>
      <c r="X150" s="494"/>
      <c r="Y150" s="494"/>
      <c r="Z150" s="494"/>
    </row>
    <row r="151" spans="1:26">
      <c r="A151" s="607"/>
      <c r="B151" s="504"/>
      <c r="C151" s="504"/>
      <c r="D151" s="494"/>
      <c r="E151" s="494"/>
      <c r="F151" s="494"/>
      <c r="G151" s="494"/>
      <c r="H151" s="494"/>
      <c r="I151" s="494"/>
      <c r="J151" s="494"/>
      <c r="K151" s="494"/>
      <c r="L151" s="494"/>
      <c r="M151" s="494"/>
      <c r="N151" s="494"/>
      <c r="O151" s="494"/>
      <c r="P151" s="494"/>
      <c r="Q151" s="494"/>
      <c r="R151" s="494"/>
      <c r="S151" s="494"/>
      <c r="T151" s="494"/>
      <c r="U151" s="494"/>
      <c r="V151" s="494"/>
      <c r="W151" s="494"/>
      <c r="X151" s="494"/>
      <c r="Y151" s="494"/>
      <c r="Z151" s="494"/>
    </row>
    <row r="152" spans="1:26">
      <c r="A152" s="607"/>
      <c r="B152" s="504"/>
      <c r="C152" s="504"/>
      <c r="D152" s="494"/>
      <c r="E152" s="494"/>
      <c r="F152" s="494"/>
      <c r="G152" s="494"/>
      <c r="H152" s="494"/>
      <c r="I152" s="494"/>
      <c r="J152" s="494"/>
      <c r="K152" s="494"/>
      <c r="L152" s="494"/>
      <c r="M152" s="494"/>
      <c r="N152" s="494"/>
      <c r="O152" s="494"/>
      <c r="P152" s="494"/>
      <c r="Q152" s="494"/>
      <c r="R152" s="494"/>
      <c r="S152" s="494"/>
      <c r="T152" s="494"/>
      <c r="U152" s="494"/>
      <c r="V152" s="494"/>
      <c r="W152" s="494"/>
      <c r="X152" s="494"/>
      <c r="Y152" s="494"/>
      <c r="Z152" s="494"/>
    </row>
    <row r="153" spans="1:26">
      <c r="A153" s="607"/>
      <c r="B153" s="504"/>
      <c r="C153" s="504"/>
      <c r="D153" s="494"/>
      <c r="E153" s="494"/>
      <c r="F153" s="494"/>
      <c r="G153" s="494"/>
      <c r="H153" s="494"/>
      <c r="I153" s="494"/>
      <c r="J153" s="494"/>
      <c r="K153" s="494"/>
      <c r="L153" s="494"/>
      <c r="M153" s="494"/>
      <c r="N153" s="494"/>
      <c r="O153" s="494"/>
      <c r="P153" s="494"/>
      <c r="Q153" s="494"/>
      <c r="R153" s="494"/>
      <c r="S153" s="494"/>
      <c r="T153" s="494"/>
      <c r="U153" s="494"/>
      <c r="V153" s="494"/>
      <c r="W153" s="494"/>
      <c r="X153" s="494"/>
      <c r="Y153" s="494"/>
      <c r="Z153" s="494"/>
    </row>
    <row r="154" spans="1:26">
      <c r="A154" s="607"/>
      <c r="B154" s="504"/>
      <c r="C154" s="504"/>
      <c r="D154" s="494"/>
      <c r="E154" s="494"/>
      <c r="F154" s="494"/>
      <c r="G154" s="494"/>
      <c r="H154" s="494"/>
      <c r="I154" s="494"/>
      <c r="J154" s="494"/>
      <c r="K154" s="494"/>
      <c r="L154" s="494"/>
      <c r="M154" s="494"/>
      <c r="N154" s="494"/>
      <c r="O154" s="494"/>
      <c r="P154" s="494"/>
      <c r="Q154" s="494"/>
      <c r="R154" s="494"/>
      <c r="S154" s="494"/>
      <c r="T154" s="494"/>
      <c r="U154" s="494"/>
      <c r="V154" s="494"/>
      <c r="W154" s="494"/>
      <c r="X154" s="494"/>
      <c r="Y154" s="494"/>
      <c r="Z154" s="494"/>
    </row>
    <row r="155" spans="1:26">
      <c r="A155" s="607"/>
      <c r="B155" s="504"/>
      <c r="C155" s="504"/>
      <c r="D155" s="494"/>
      <c r="E155" s="494"/>
      <c r="F155" s="494"/>
      <c r="G155" s="494"/>
      <c r="H155" s="494"/>
      <c r="I155" s="494"/>
      <c r="J155" s="494"/>
      <c r="K155" s="494"/>
      <c r="L155" s="494"/>
      <c r="M155" s="494"/>
      <c r="N155" s="494"/>
      <c r="O155" s="494"/>
      <c r="P155" s="494"/>
      <c r="Q155" s="494"/>
      <c r="R155" s="494"/>
      <c r="S155" s="494"/>
      <c r="T155" s="494"/>
      <c r="U155" s="494"/>
      <c r="V155" s="494"/>
      <c r="W155" s="494"/>
      <c r="X155" s="494"/>
      <c r="Y155" s="494"/>
      <c r="Z155" s="494"/>
    </row>
    <row r="156" spans="1:26">
      <c r="A156" s="607"/>
      <c r="B156" s="504"/>
      <c r="C156" s="504"/>
      <c r="D156" s="494"/>
      <c r="E156" s="494"/>
      <c r="F156" s="494"/>
      <c r="G156" s="494"/>
      <c r="H156" s="494"/>
      <c r="I156" s="494"/>
      <c r="J156" s="494"/>
      <c r="K156" s="494"/>
      <c r="L156" s="494"/>
      <c r="M156" s="494"/>
      <c r="N156" s="494"/>
      <c r="O156" s="494"/>
      <c r="P156" s="494"/>
      <c r="Q156" s="494"/>
      <c r="R156" s="494"/>
      <c r="S156" s="494"/>
      <c r="T156" s="494"/>
      <c r="U156" s="494"/>
      <c r="V156" s="494"/>
      <c r="W156" s="494"/>
      <c r="X156" s="494"/>
      <c r="Y156" s="494"/>
      <c r="Z156" s="494"/>
    </row>
    <row r="157" spans="1:26">
      <c r="A157" s="607"/>
      <c r="B157" s="504"/>
      <c r="C157" s="504"/>
      <c r="D157" s="494"/>
      <c r="E157" s="494"/>
      <c r="F157" s="494"/>
      <c r="G157" s="494"/>
      <c r="H157" s="494"/>
      <c r="I157" s="494"/>
      <c r="J157" s="494"/>
      <c r="K157" s="494"/>
      <c r="L157" s="494"/>
      <c r="M157" s="494"/>
      <c r="N157" s="494"/>
      <c r="O157" s="494"/>
      <c r="P157" s="494"/>
      <c r="Q157" s="494"/>
      <c r="R157" s="494"/>
      <c r="S157" s="494"/>
      <c r="T157" s="494"/>
      <c r="U157" s="494"/>
      <c r="V157" s="494"/>
      <c r="W157" s="494"/>
      <c r="X157" s="494"/>
      <c r="Y157" s="494"/>
      <c r="Z157" s="494"/>
    </row>
    <row r="158" spans="1:26">
      <c r="A158" s="607"/>
      <c r="B158" s="504"/>
      <c r="C158" s="504"/>
      <c r="D158" s="494"/>
      <c r="E158" s="494"/>
      <c r="F158" s="494"/>
      <c r="G158" s="494"/>
      <c r="H158" s="494"/>
      <c r="I158" s="494"/>
      <c r="J158" s="494"/>
      <c r="K158" s="494"/>
      <c r="L158" s="494"/>
      <c r="M158" s="494"/>
      <c r="N158" s="494"/>
      <c r="O158" s="494"/>
      <c r="P158" s="494"/>
      <c r="Q158" s="494"/>
      <c r="R158" s="494"/>
      <c r="S158" s="494"/>
      <c r="T158" s="494"/>
      <c r="U158" s="494"/>
      <c r="V158" s="494"/>
      <c r="W158" s="494"/>
      <c r="X158" s="494"/>
      <c r="Y158" s="494"/>
      <c r="Z158" s="494"/>
    </row>
    <row r="159" spans="1:26">
      <c r="A159" s="607"/>
      <c r="B159" s="504"/>
      <c r="C159" s="504"/>
      <c r="D159" s="494"/>
      <c r="E159" s="494"/>
      <c r="F159" s="494"/>
      <c r="G159" s="494"/>
      <c r="H159" s="494"/>
      <c r="I159" s="494"/>
      <c r="J159" s="494"/>
      <c r="K159" s="494"/>
      <c r="L159" s="494"/>
      <c r="M159" s="494"/>
      <c r="N159" s="494"/>
      <c r="O159" s="494"/>
      <c r="P159" s="494"/>
      <c r="Q159" s="494"/>
      <c r="R159" s="494"/>
      <c r="S159" s="494"/>
      <c r="T159" s="494"/>
      <c r="U159" s="494"/>
      <c r="V159" s="494"/>
      <c r="W159" s="494"/>
      <c r="X159" s="494"/>
      <c r="Y159" s="494"/>
      <c r="Z159" s="494"/>
    </row>
    <row r="160" spans="1:26">
      <c r="A160" s="607"/>
      <c r="B160" s="504"/>
      <c r="C160" s="504"/>
      <c r="D160" s="494"/>
      <c r="E160" s="494"/>
      <c r="F160" s="494"/>
      <c r="G160" s="494"/>
      <c r="H160" s="494"/>
      <c r="I160" s="494"/>
      <c r="J160" s="494"/>
      <c r="K160" s="494"/>
      <c r="L160" s="494"/>
      <c r="M160" s="494"/>
      <c r="N160" s="494"/>
      <c r="O160" s="494"/>
      <c r="P160" s="494"/>
      <c r="Q160" s="494"/>
      <c r="R160" s="494"/>
      <c r="S160" s="494"/>
      <c r="T160" s="494"/>
      <c r="U160" s="494"/>
      <c r="V160" s="494"/>
      <c r="W160" s="494"/>
      <c r="X160" s="494"/>
      <c r="Y160" s="494"/>
      <c r="Z160" s="494"/>
    </row>
    <row r="161" spans="1:26">
      <c r="A161" s="607"/>
      <c r="B161" s="504"/>
      <c r="C161" s="504"/>
      <c r="D161" s="494"/>
      <c r="E161" s="494"/>
      <c r="F161" s="494"/>
      <c r="G161" s="494"/>
      <c r="H161" s="494"/>
      <c r="I161" s="494"/>
      <c r="J161" s="494"/>
      <c r="K161" s="494"/>
      <c r="L161" s="494"/>
      <c r="M161" s="494"/>
      <c r="N161" s="494"/>
      <c r="O161" s="494"/>
      <c r="P161" s="494"/>
      <c r="Q161" s="494"/>
      <c r="R161" s="494"/>
      <c r="S161" s="494"/>
      <c r="T161" s="494"/>
      <c r="U161" s="494"/>
      <c r="V161" s="494"/>
      <c r="W161" s="494"/>
      <c r="X161" s="494"/>
      <c r="Y161" s="494"/>
      <c r="Z161" s="494"/>
    </row>
    <row r="162" spans="1:26">
      <c r="A162" s="607"/>
      <c r="B162" s="504"/>
      <c r="C162" s="504"/>
      <c r="D162" s="494"/>
      <c r="E162" s="494"/>
      <c r="F162" s="494"/>
      <c r="G162" s="494"/>
      <c r="H162" s="494"/>
      <c r="I162" s="494"/>
      <c r="J162" s="494"/>
      <c r="K162" s="494"/>
      <c r="L162" s="494"/>
      <c r="M162" s="494"/>
      <c r="N162" s="494"/>
      <c r="O162" s="494"/>
      <c r="P162" s="494"/>
      <c r="Q162" s="494"/>
      <c r="R162" s="494"/>
      <c r="S162" s="494"/>
      <c r="T162" s="494"/>
      <c r="U162" s="494"/>
      <c r="V162" s="494"/>
      <c r="W162" s="494"/>
      <c r="X162" s="494"/>
      <c r="Y162" s="494"/>
      <c r="Z162" s="494"/>
    </row>
    <row r="163" spans="1:26">
      <c r="A163" s="607"/>
      <c r="B163" s="504"/>
      <c r="C163" s="504"/>
      <c r="D163" s="494"/>
      <c r="E163" s="494"/>
      <c r="F163" s="494"/>
      <c r="G163" s="494"/>
      <c r="H163" s="494"/>
      <c r="I163" s="494"/>
      <c r="J163" s="494"/>
      <c r="K163" s="494"/>
      <c r="L163" s="494"/>
      <c r="M163" s="494"/>
      <c r="N163" s="494"/>
      <c r="O163" s="494"/>
      <c r="P163" s="494"/>
      <c r="Q163" s="494"/>
      <c r="R163" s="494"/>
      <c r="S163" s="494"/>
      <c r="T163" s="494"/>
      <c r="U163" s="494"/>
      <c r="V163" s="494"/>
      <c r="W163" s="494"/>
      <c r="X163" s="494"/>
      <c r="Y163" s="494"/>
      <c r="Z163" s="494"/>
    </row>
    <row r="164" spans="1:26">
      <c r="A164" s="607"/>
      <c r="B164" s="504"/>
      <c r="C164" s="504"/>
      <c r="D164" s="494"/>
      <c r="E164" s="494"/>
      <c r="F164" s="494"/>
      <c r="G164" s="494"/>
      <c r="H164" s="494"/>
      <c r="I164" s="494"/>
      <c r="J164" s="494"/>
      <c r="K164" s="494"/>
      <c r="L164" s="494"/>
      <c r="M164" s="494"/>
      <c r="N164" s="494"/>
      <c r="O164" s="494"/>
      <c r="P164" s="494"/>
      <c r="Q164" s="494"/>
      <c r="R164" s="494"/>
      <c r="S164" s="494"/>
      <c r="T164" s="494"/>
      <c r="U164" s="494"/>
      <c r="V164" s="494"/>
      <c r="W164" s="494"/>
      <c r="X164" s="494"/>
      <c r="Y164" s="494"/>
      <c r="Z164" s="494"/>
    </row>
    <row r="165" spans="1:26">
      <c r="A165" s="607"/>
      <c r="B165" s="504"/>
      <c r="C165" s="504"/>
      <c r="D165" s="494"/>
      <c r="E165" s="494"/>
      <c r="F165" s="494"/>
      <c r="G165" s="494"/>
      <c r="H165" s="494"/>
      <c r="I165" s="494"/>
      <c r="J165" s="494"/>
      <c r="K165" s="494"/>
      <c r="L165" s="494"/>
      <c r="M165" s="494"/>
      <c r="N165" s="494"/>
      <c r="O165" s="494"/>
      <c r="P165" s="494"/>
      <c r="Q165" s="494"/>
      <c r="R165" s="494"/>
      <c r="S165" s="494"/>
      <c r="T165" s="494"/>
      <c r="U165" s="494"/>
      <c r="V165" s="494"/>
      <c r="W165" s="494"/>
      <c r="X165" s="494"/>
      <c r="Y165" s="494"/>
      <c r="Z165" s="494"/>
    </row>
    <row r="166" spans="1:26">
      <c r="A166" s="607"/>
      <c r="B166" s="504"/>
      <c r="C166" s="504"/>
      <c r="D166" s="494"/>
      <c r="E166" s="494"/>
      <c r="F166" s="494"/>
      <c r="G166" s="494"/>
      <c r="H166" s="494"/>
      <c r="I166" s="494"/>
      <c r="J166" s="494"/>
      <c r="K166" s="494"/>
      <c r="L166" s="494"/>
      <c r="M166" s="494"/>
      <c r="N166" s="494"/>
      <c r="O166" s="494"/>
      <c r="P166" s="494"/>
      <c r="Q166" s="494"/>
      <c r="R166" s="494"/>
      <c r="S166" s="494"/>
      <c r="T166" s="494"/>
      <c r="U166" s="494"/>
      <c r="V166" s="494"/>
      <c r="W166" s="494"/>
      <c r="X166" s="494"/>
      <c r="Y166" s="494"/>
      <c r="Z166" s="494"/>
    </row>
    <row r="167" spans="1:26">
      <c r="A167" s="607"/>
      <c r="B167" s="504"/>
      <c r="C167" s="504"/>
      <c r="D167" s="494"/>
      <c r="E167" s="494"/>
      <c r="F167" s="494"/>
      <c r="G167" s="494"/>
      <c r="H167" s="494"/>
      <c r="I167" s="494"/>
      <c r="J167" s="494"/>
      <c r="K167" s="494"/>
      <c r="L167" s="494"/>
      <c r="M167" s="494"/>
      <c r="N167" s="494"/>
      <c r="O167" s="494"/>
      <c r="P167" s="494"/>
      <c r="Q167" s="494"/>
      <c r="R167" s="494"/>
      <c r="S167" s="494"/>
      <c r="T167" s="494"/>
      <c r="U167" s="494"/>
      <c r="V167" s="494"/>
      <c r="W167" s="494"/>
      <c r="X167" s="494"/>
      <c r="Y167" s="494"/>
      <c r="Z167" s="494"/>
    </row>
    <row r="168" spans="1:26">
      <c r="A168" s="607"/>
      <c r="B168" s="504"/>
      <c r="C168" s="504"/>
      <c r="D168" s="494"/>
      <c r="E168" s="494"/>
      <c r="F168" s="494"/>
      <c r="G168" s="494"/>
      <c r="H168" s="494"/>
      <c r="I168" s="494"/>
      <c r="J168" s="494"/>
      <c r="K168" s="494"/>
      <c r="L168" s="494"/>
      <c r="M168" s="494"/>
      <c r="N168" s="494"/>
      <c r="O168" s="494"/>
      <c r="P168" s="494"/>
      <c r="Q168" s="494"/>
      <c r="R168" s="494"/>
      <c r="S168" s="494"/>
      <c r="T168" s="494"/>
      <c r="U168" s="494"/>
      <c r="V168" s="494"/>
      <c r="W168" s="494"/>
      <c r="X168" s="494"/>
      <c r="Y168" s="494"/>
      <c r="Z168" s="494"/>
    </row>
    <row r="169" spans="1:26">
      <c r="A169" s="607"/>
      <c r="B169" s="504"/>
      <c r="C169" s="504"/>
      <c r="D169" s="494"/>
      <c r="E169" s="494"/>
      <c r="F169" s="494"/>
      <c r="G169" s="494"/>
      <c r="H169" s="494"/>
      <c r="I169" s="494"/>
      <c r="J169" s="494"/>
      <c r="K169" s="494"/>
      <c r="L169" s="494"/>
      <c r="M169" s="494"/>
      <c r="N169" s="494"/>
      <c r="O169" s="494"/>
      <c r="P169" s="494"/>
      <c r="Q169" s="494"/>
      <c r="R169" s="494"/>
      <c r="S169" s="494"/>
      <c r="T169" s="494"/>
      <c r="U169" s="494"/>
      <c r="V169" s="494"/>
      <c r="W169" s="494"/>
      <c r="X169" s="494"/>
      <c r="Y169" s="494"/>
      <c r="Z169" s="494"/>
    </row>
    <row r="170" spans="1:26">
      <c r="A170" s="607"/>
      <c r="B170" s="504"/>
      <c r="C170" s="504"/>
      <c r="D170" s="494"/>
      <c r="E170" s="494"/>
      <c r="F170" s="494"/>
      <c r="G170" s="494"/>
      <c r="H170" s="494"/>
      <c r="I170" s="494"/>
      <c r="J170" s="494"/>
      <c r="K170" s="494"/>
      <c r="L170" s="494"/>
      <c r="M170" s="494"/>
      <c r="N170" s="494"/>
      <c r="O170" s="494"/>
      <c r="P170" s="494"/>
      <c r="Q170" s="494"/>
      <c r="R170" s="494"/>
      <c r="S170" s="494"/>
      <c r="T170" s="494"/>
      <c r="U170" s="494"/>
      <c r="V170" s="494"/>
      <c r="W170" s="494"/>
      <c r="X170" s="494"/>
      <c r="Y170" s="494"/>
      <c r="Z170" s="494"/>
    </row>
    <row r="171" spans="1:26">
      <c r="A171" s="607"/>
      <c r="B171" s="504"/>
      <c r="C171" s="504"/>
      <c r="D171" s="494"/>
      <c r="E171" s="494"/>
      <c r="F171" s="494"/>
      <c r="G171" s="494"/>
      <c r="H171" s="494"/>
      <c r="I171" s="494"/>
      <c r="J171" s="494"/>
      <c r="K171" s="494"/>
      <c r="L171" s="494"/>
      <c r="M171" s="494"/>
      <c r="N171" s="494"/>
      <c r="O171" s="494"/>
      <c r="P171" s="494"/>
      <c r="Q171" s="494"/>
      <c r="R171" s="494"/>
      <c r="S171" s="494"/>
      <c r="T171" s="494"/>
      <c r="U171" s="494"/>
      <c r="V171" s="494"/>
      <c r="W171" s="494"/>
      <c r="X171" s="494"/>
      <c r="Y171" s="494"/>
      <c r="Z171" s="494"/>
    </row>
    <row r="172" spans="1:26">
      <c r="A172" s="607"/>
      <c r="B172" s="504"/>
      <c r="C172" s="504"/>
      <c r="D172" s="494"/>
      <c r="E172" s="494"/>
      <c r="F172" s="494"/>
      <c r="G172" s="494"/>
      <c r="H172" s="494"/>
      <c r="I172" s="494"/>
      <c r="J172" s="494"/>
      <c r="K172" s="494"/>
      <c r="L172" s="494"/>
      <c r="M172" s="494"/>
      <c r="N172" s="494"/>
      <c r="O172" s="494"/>
      <c r="P172" s="494"/>
      <c r="Q172" s="494"/>
      <c r="R172" s="494"/>
      <c r="S172" s="494"/>
      <c r="T172" s="494"/>
      <c r="U172" s="494"/>
      <c r="V172" s="494"/>
      <c r="W172" s="494"/>
      <c r="X172" s="494"/>
      <c r="Y172" s="494"/>
      <c r="Z172" s="494"/>
    </row>
    <row r="173" spans="1:26">
      <c r="A173" s="607"/>
      <c r="B173" s="504"/>
      <c r="C173" s="504"/>
      <c r="D173" s="494"/>
      <c r="E173" s="494"/>
      <c r="F173" s="494"/>
      <c r="G173" s="494"/>
      <c r="H173" s="494"/>
      <c r="I173" s="494"/>
      <c r="J173" s="494"/>
      <c r="K173" s="494"/>
      <c r="L173" s="494"/>
      <c r="M173" s="494"/>
      <c r="N173" s="494"/>
      <c r="O173" s="494"/>
      <c r="P173" s="494"/>
      <c r="Q173" s="494"/>
      <c r="R173" s="494"/>
      <c r="S173" s="494"/>
      <c r="T173" s="494"/>
      <c r="U173" s="494"/>
      <c r="V173" s="494"/>
      <c r="W173" s="494"/>
      <c r="X173" s="494"/>
      <c r="Y173" s="494"/>
      <c r="Z173" s="494"/>
    </row>
    <row r="174" spans="1:26">
      <c r="A174" s="607"/>
      <c r="B174" s="504"/>
      <c r="C174" s="504"/>
      <c r="D174" s="494"/>
      <c r="E174" s="494"/>
      <c r="F174" s="494"/>
      <c r="G174" s="494"/>
      <c r="H174" s="494"/>
      <c r="I174" s="494"/>
      <c r="J174" s="494"/>
      <c r="K174" s="494"/>
      <c r="L174" s="494"/>
      <c r="M174" s="494"/>
      <c r="N174" s="494"/>
      <c r="O174" s="494"/>
      <c r="P174" s="494"/>
      <c r="Q174" s="494"/>
      <c r="R174" s="494"/>
      <c r="S174" s="494"/>
      <c r="T174" s="494"/>
      <c r="U174" s="494"/>
      <c r="V174" s="494"/>
      <c r="W174" s="494"/>
      <c r="X174" s="494"/>
      <c r="Y174" s="494"/>
      <c r="Z174" s="494"/>
    </row>
    <row r="175" spans="1:26">
      <c r="A175" s="607"/>
      <c r="B175" s="504"/>
      <c r="C175" s="504"/>
      <c r="D175" s="494"/>
      <c r="E175" s="494"/>
      <c r="F175" s="494"/>
      <c r="G175" s="494"/>
      <c r="H175" s="494"/>
      <c r="I175" s="494"/>
      <c r="J175" s="494"/>
      <c r="K175" s="494"/>
      <c r="L175" s="494"/>
      <c r="M175" s="494"/>
      <c r="N175" s="494"/>
      <c r="O175" s="494"/>
      <c r="P175" s="494"/>
      <c r="Q175" s="494"/>
      <c r="R175" s="494"/>
      <c r="S175" s="494"/>
      <c r="T175" s="494"/>
      <c r="U175" s="494"/>
      <c r="V175" s="494"/>
      <c r="W175" s="494"/>
      <c r="X175" s="494"/>
      <c r="Y175" s="494"/>
      <c r="Z175" s="494"/>
    </row>
    <row r="176" spans="1:26">
      <c r="A176" s="607"/>
      <c r="B176" s="504"/>
      <c r="C176" s="504"/>
      <c r="D176" s="494"/>
      <c r="E176" s="494"/>
      <c r="F176" s="494"/>
      <c r="G176" s="494"/>
      <c r="H176" s="494"/>
      <c r="I176" s="494"/>
      <c r="J176" s="494"/>
      <c r="K176" s="494"/>
      <c r="L176" s="494"/>
      <c r="M176" s="494"/>
      <c r="N176" s="494"/>
      <c r="O176" s="494"/>
      <c r="P176" s="494"/>
      <c r="Q176" s="494"/>
      <c r="R176" s="494"/>
      <c r="S176" s="494"/>
      <c r="T176" s="494"/>
      <c r="U176" s="494"/>
      <c r="V176" s="494"/>
      <c r="W176" s="494"/>
      <c r="X176" s="494"/>
      <c r="Y176" s="494"/>
      <c r="Z176" s="494"/>
    </row>
    <row r="177" spans="1:26">
      <c r="A177" s="607"/>
      <c r="B177" s="504"/>
      <c r="C177" s="504"/>
      <c r="D177" s="494"/>
      <c r="E177" s="494"/>
      <c r="F177" s="494"/>
      <c r="G177" s="494"/>
      <c r="H177" s="494"/>
      <c r="I177" s="494"/>
      <c r="J177" s="494"/>
      <c r="K177" s="494"/>
      <c r="L177" s="494"/>
      <c r="M177" s="494"/>
      <c r="N177" s="494"/>
      <c r="O177" s="494"/>
      <c r="P177" s="494"/>
      <c r="Q177" s="494"/>
      <c r="R177" s="494"/>
      <c r="S177" s="494"/>
      <c r="T177" s="494"/>
      <c r="U177" s="494"/>
      <c r="V177" s="494"/>
      <c r="W177" s="494"/>
      <c r="X177" s="494"/>
      <c r="Y177" s="494"/>
      <c r="Z177" s="494"/>
    </row>
    <row r="178" spans="1:26">
      <c r="A178" s="607"/>
      <c r="B178" s="504"/>
      <c r="C178" s="504"/>
      <c r="D178" s="494"/>
      <c r="E178" s="494"/>
      <c r="F178" s="494"/>
      <c r="G178" s="494"/>
      <c r="H178" s="494"/>
      <c r="I178" s="494"/>
      <c r="J178" s="494"/>
      <c r="K178" s="494"/>
      <c r="L178" s="494"/>
      <c r="M178" s="494"/>
      <c r="N178" s="494"/>
      <c r="O178" s="494"/>
      <c r="P178" s="494"/>
      <c r="Q178" s="494"/>
      <c r="R178" s="494"/>
      <c r="S178" s="494"/>
      <c r="T178" s="494"/>
      <c r="U178" s="494"/>
      <c r="V178" s="494"/>
      <c r="W178" s="494"/>
      <c r="X178" s="494"/>
      <c r="Y178" s="494"/>
      <c r="Z178" s="494"/>
    </row>
    <row r="179" spans="1:26">
      <c r="A179" s="607"/>
      <c r="B179" s="504"/>
      <c r="C179" s="504"/>
      <c r="D179" s="494"/>
      <c r="E179" s="494"/>
      <c r="F179" s="494"/>
      <c r="G179" s="494"/>
      <c r="H179" s="494"/>
      <c r="I179" s="494"/>
      <c r="J179" s="494"/>
      <c r="K179" s="494"/>
      <c r="L179" s="494"/>
      <c r="M179" s="494"/>
      <c r="N179" s="494"/>
      <c r="O179" s="494"/>
      <c r="P179" s="494"/>
      <c r="Q179" s="494"/>
      <c r="R179" s="494"/>
      <c r="S179" s="494"/>
      <c r="T179" s="494"/>
      <c r="U179" s="494"/>
      <c r="V179" s="494"/>
      <c r="W179" s="494"/>
      <c r="X179" s="494"/>
      <c r="Y179" s="494"/>
      <c r="Z179" s="494"/>
    </row>
    <row r="180" spans="1:26">
      <c r="A180" s="607"/>
      <c r="B180" s="504"/>
      <c r="C180" s="504"/>
      <c r="D180" s="494"/>
      <c r="E180" s="494"/>
      <c r="F180" s="494"/>
      <c r="G180" s="494"/>
      <c r="H180" s="494"/>
      <c r="I180" s="494"/>
      <c r="J180" s="494"/>
      <c r="K180" s="494"/>
      <c r="L180" s="494"/>
      <c r="M180" s="494"/>
      <c r="N180" s="494"/>
      <c r="O180" s="494"/>
      <c r="P180" s="494"/>
      <c r="Q180" s="494"/>
      <c r="R180" s="494"/>
      <c r="S180" s="494"/>
      <c r="T180" s="494"/>
      <c r="U180" s="494"/>
      <c r="V180" s="494"/>
      <c r="W180" s="494"/>
      <c r="X180" s="494"/>
      <c r="Y180" s="494"/>
      <c r="Z180" s="494"/>
    </row>
    <row r="181" spans="1:26">
      <c r="A181" s="607"/>
      <c r="B181" s="504"/>
      <c r="C181" s="504"/>
      <c r="D181" s="494"/>
      <c r="E181" s="494"/>
      <c r="F181" s="494"/>
      <c r="G181" s="494"/>
      <c r="H181" s="494"/>
      <c r="I181" s="494"/>
      <c r="J181" s="494"/>
      <c r="K181" s="494"/>
      <c r="L181" s="494"/>
      <c r="M181" s="494"/>
      <c r="N181" s="494"/>
      <c r="O181" s="494"/>
      <c r="P181" s="494"/>
      <c r="Q181" s="494"/>
      <c r="R181" s="494"/>
      <c r="S181" s="494"/>
      <c r="T181" s="494"/>
      <c r="U181" s="494"/>
      <c r="V181" s="494"/>
      <c r="W181" s="494"/>
      <c r="X181" s="494"/>
      <c r="Y181" s="494"/>
      <c r="Z181" s="494"/>
    </row>
    <row r="182" spans="1:26">
      <c r="A182" s="607"/>
      <c r="B182" s="504"/>
      <c r="C182" s="504"/>
      <c r="D182" s="494"/>
      <c r="E182" s="494"/>
      <c r="F182" s="494"/>
      <c r="G182" s="494"/>
      <c r="H182" s="494"/>
      <c r="I182" s="494"/>
      <c r="J182" s="494"/>
      <c r="K182" s="494"/>
      <c r="L182" s="494"/>
      <c r="M182" s="494"/>
      <c r="N182" s="494"/>
      <c r="O182" s="494"/>
      <c r="P182" s="494"/>
      <c r="Q182" s="494"/>
      <c r="R182" s="494"/>
      <c r="S182" s="494"/>
      <c r="T182" s="494"/>
      <c r="U182" s="494"/>
      <c r="V182" s="494"/>
      <c r="W182" s="494"/>
      <c r="X182" s="494"/>
      <c r="Y182" s="494"/>
      <c r="Z182" s="494"/>
    </row>
    <row r="183" spans="1:26">
      <c r="A183" s="607"/>
      <c r="B183" s="504"/>
      <c r="C183" s="504"/>
      <c r="D183" s="494"/>
      <c r="E183" s="494"/>
      <c r="F183" s="494"/>
      <c r="G183" s="494"/>
      <c r="H183" s="494"/>
      <c r="I183" s="494"/>
      <c r="J183" s="494"/>
      <c r="K183" s="494"/>
      <c r="L183" s="494"/>
      <c r="M183" s="494"/>
      <c r="N183" s="494"/>
      <c r="O183" s="494"/>
      <c r="P183" s="494"/>
      <c r="Q183" s="494"/>
      <c r="R183" s="494"/>
      <c r="S183" s="494"/>
      <c r="T183" s="494"/>
      <c r="U183" s="494"/>
      <c r="V183" s="494"/>
      <c r="W183" s="494"/>
      <c r="X183" s="494"/>
      <c r="Y183" s="494"/>
      <c r="Z183" s="494"/>
    </row>
    <row r="184" spans="1:26">
      <c r="A184" s="607"/>
      <c r="B184" s="504"/>
      <c r="C184" s="504"/>
      <c r="D184" s="494"/>
      <c r="E184" s="494"/>
      <c r="F184" s="494"/>
      <c r="G184" s="494"/>
      <c r="H184" s="494"/>
      <c r="I184" s="494"/>
      <c r="J184" s="494"/>
      <c r="K184" s="494"/>
      <c r="L184" s="494"/>
      <c r="M184" s="494"/>
      <c r="N184" s="494"/>
      <c r="O184" s="494"/>
      <c r="P184" s="494"/>
      <c r="Q184" s="494"/>
      <c r="R184" s="494"/>
      <c r="S184" s="494"/>
      <c r="T184" s="494"/>
      <c r="U184" s="494"/>
      <c r="V184" s="494"/>
      <c r="W184" s="494"/>
      <c r="X184" s="494"/>
      <c r="Y184" s="494"/>
      <c r="Z184" s="494"/>
    </row>
    <row r="185" spans="1:26">
      <c r="A185" s="607"/>
      <c r="B185" s="504"/>
      <c r="C185" s="504"/>
      <c r="D185" s="494"/>
      <c r="E185" s="494"/>
      <c r="F185" s="494"/>
      <c r="G185" s="494"/>
      <c r="H185" s="494"/>
      <c r="I185" s="494"/>
      <c r="J185" s="494"/>
      <c r="K185" s="494"/>
      <c r="L185" s="494"/>
      <c r="M185" s="494"/>
      <c r="N185" s="494"/>
      <c r="O185" s="494"/>
      <c r="P185" s="494"/>
      <c r="Q185" s="494"/>
      <c r="R185" s="494"/>
      <c r="S185" s="494"/>
      <c r="T185" s="494"/>
      <c r="U185" s="494"/>
      <c r="V185" s="494"/>
      <c r="W185" s="494"/>
      <c r="X185" s="494"/>
      <c r="Y185" s="494"/>
      <c r="Z185" s="494"/>
    </row>
    <row r="186" spans="1:26">
      <c r="A186" s="607"/>
      <c r="B186" s="504"/>
      <c r="C186" s="504"/>
      <c r="D186" s="494"/>
      <c r="E186" s="494"/>
      <c r="F186" s="494"/>
      <c r="G186" s="494"/>
      <c r="H186" s="494"/>
      <c r="I186" s="494"/>
      <c r="J186" s="494"/>
      <c r="K186" s="494"/>
      <c r="L186" s="494"/>
      <c r="M186" s="494"/>
      <c r="N186" s="494"/>
      <c r="O186" s="494"/>
      <c r="P186" s="494"/>
      <c r="Q186" s="494"/>
      <c r="R186" s="494"/>
      <c r="S186" s="494"/>
      <c r="T186" s="494"/>
      <c r="U186" s="494"/>
      <c r="V186" s="494"/>
      <c r="W186" s="494"/>
      <c r="X186" s="494"/>
      <c r="Y186" s="494"/>
      <c r="Z186" s="494"/>
    </row>
    <row r="187" spans="1:26">
      <c r="A187" s="607"/>
      <c r="B187" s="504"/>
      <c r="C187" s="504"/>
      <c r="D187" s="494"/>
      <c r="E187" s="494"/>
      <c r="F187" s="494"/>
      <c r="G187" s="494"/>
      <c r="H187" s="494"/>
      <c r="I187" s="494"/>
      <c r="J187" s="494"/>
      <c r="K187" s="494"/>
      <c r="L187" s="494"/>
      <c r="M187" s="494"/>
      <c r="N187" s="494"/>
      <c r="O187" s="494"/>
      <c r="P187" s="494"/>
      <c r="Q187" s="494"/>
      <c r="R187" s="494"/>
      <c r="S187" s="494"/>
      <c r="T187" s="494"/>
      <c r="U187" s="494"/>
      <c r="V187" s="494"/>
      <c r="W187" s="494"/>
      <c r="X187" s="494"/>
      <c r="Y187" s="494"/>
      <c r="Z187" s="494"/>
    </row>
    <row r="188" spans="1:26">
      <c r="A188" s="607"/>
      <c r="B188" s="504"/>
      <c r="C188" s="504"/>
      <c r="D188" s="494"/>
      <c r="E188" s="494"/>
      <c r="F188" s="494"/>
      <c r="G188" s="494"/>
      <c r="H188" s="494"/>
      <c r="I188" s="494"/>
      <c r="J188" s="494"/>
      <c r="K188" s="494"/>
      <c r="L188" s="494"/>
      <c r="M188" s="494"/>
      <c r="N188" s="494"/>
      <c r="O188" s="494"/>
      <c r="P188" s="494"/>
      <c r="Q188" s="494"/>
      <c r="R188" s="494"/>
      <c r="S188" s="494"/>
      <c r="T188" s="494"/>
      <c r="U188" s="494"/>
      <c r="V188" s="494"/>
      <c r="W188" s="494"/>
      <c r="X188" s="494"/>
      <c r="Y188" s="494"/>
      <c r="Z188" s="494"/>
    </row>
    <row r="189" spans="1:26">
      <c r="A189" s="607"/>
      <c r="B189" s="504"/>
      <c r="C189" s="504"/>
      <c r="D189" s="494"/>
      <c r="E189" s="494"/>
      <c r="F189" s="494"/>
      <c r="G189" s="494"/>
      <c r="H189" s="494"/>
      <c r="I189" s="494"/>
      <c r="J189" s="494"/>
      <c r="K189" s="494"/>
      <c r="L189" s="494"/>
      <c r="M189" s="494"/>
      <c r="N189" s="494"/>
      <c r="O189" s="494"/>
      <c r="P189" s="494"/>
      <c r="Q189" s="494"/>
      <c r="R189" s="494"/>
      <c r="S189" s="494"/>
      <c r="T189" s="494"/>
      <c r="U189" s="494"/>
      <c r="V189" s="494"/>
      <c r="W189" s="494"/>
      <c r="X189" s="494"/>
      <c r="Y189" s="494"/>
      <c r="Z189" s="494"/>
    </row>
    <row r="190" spans="1:26">
      <c r="A190" s="607"/>
      <c r="B190" s="504"/>
      <c r="C190" s="504"/>
      <c r="D190" s="494"/>
      <c r="E190" s="494"/>
      <c r="F190" s="494"/>
      <c r="G190" s="494"/>
      <c r="H190" s="494"/>
      <c r="I190" s="494"/>
      <c r="J190" s="494"/>
      <c r="K190" s="494"/>
      <c r="L190" s="494"/>
      <c r="M190" s="494"/>
      <c r="N190" s="494"/>
      <c r="O190" s="494"/>
      <c r="P190" s="494"/>
      <c r="Q190" s="494"/>
      <c r="R190" s="494"/>
      <c r="S190" s="494"/>
      <c r="T190" s="494"/>
      <c r="U190" s="494"/>
      <c r="V190" s="494"/>
      <c r="W190" s="494"/>
      <c r="X190" s="494"/>
      <c r="Y190" s="494"/>
      <c r="Z190" s="494"/>
    </row>
    <row r="191" spans="1:26">
      <c r="A191" s="607"/>
      <c r="B191" s="504"/>
      <c r="C191" s="504"/>
      <c r="D191" s="494"/>
      <c r="E191" s="494"/>
      <c r="F191" s="494"/>
      <c r="G191" s="494"/>
      <c r="H191" s="494"/>
      <c r="I191" s="494"/>
      <c r="J191" s="494"/>
      <c r="K191" s="494"/>
      <c r="L191" s="494"/>
      <c r="M191" s="494"/>
      <c r="N191" s="494"/>
      <c r="O191" s="494"/>
      <c r="P191" s="494"/>
      <c r="Q191" s="494"/>
      <c r="R191" s="494"/>
      <c r="S191" s="494"/>
      <c r="T191" s="494"/>
      <c r="U191" s="494"/>
      <c r="V191" s="494"/>
      <c r="W191" s="494"/>
      <c r="X191" s="494"/>
      <c r="Y191" s="494"/>
      <c r="Z191" s="494"/>
    </row>
    <row r="192" spans="1:26">
      <c r="A192" s="607"/>
      <c r="B192" s="504"/>
      <c r="C192" s="504"/>
      <c r="D192" s="494"/>
      <c r="E192" s="494"/>
      <c r="F192" s="494"/>
      <c r="G192" s="494"/>
      <c r="H192" s="494"/>
      <c r="I192" s="494"/>
      <c r="J192" s="494"/>
      <c r="K192" s="494"/>
      <c r="L192" s="494"/>
      <c r="M192" s="494"/>
      <c r="N192" s="494"/>
      <c r="O192" s="494"/>
      <c r="P192" s="494"/>
      <c r="Q192" s="494"/>
      <c r="R192" s="494"/>
      <c r="S192" s="494"/>
      <c r="T192" s="494"/>
      <c r="U192" s="494"/>
      <c r="V192" s="494"/>
      <c r="W192" s="494"/>
      <c r="X192" s="494"/>
      <c r="Y192" s="494"/>
      <c r="Z192" s="494"/>
    </row>
    <row r="193" spans="1:26">
      <c r="A193" s="607"/>
      <c r="B193" s="504"/>
      <c r="C193" s="504"/>
      <c r="D193" s="494"/>
      <c r="E193" s="494"/>
      <c r="F193" s="494"/>
      <c r="G193" s="494"/>
      <c r="H193" s="494"/>
      <c r="I193" s="494"/>
      <c r="J193" s="494"/>
      <c r="K193" s="494"/>
      <c r="L193" s="494"/>
      <c r="M193" s="494"/>
      <c r="N193" s="494"/>
      <c r="O193" s="494"/>
      <c r="P193" s="494"/>
      <c r="Q193" s="494"/>
      <c r="R193" s="494"/>
      <c r="S193" s="494"/>
      <c r="T193" s="494"/>
      <c r="U193" s="494"/>
      <c r="V193" s="494"/>
      <c r="W193" s="494"/>
      <c r="X193" s="494"/>
      <c r="Y193" s="494"/>
      <c r="Z193" s="494"/>
    </row>
    <row r="194" spans="1:26">
      <c r="A194" s="607"/>
      <c r="B194" s="504"/>
      <c r="C194" s="504"/>
      <c r="D194" s="494"/>
      <c r="E194" s="494"/>
      <c r="F194" s="494"/>
      <c r="G194" s="494"/>
      <c r="H194" s="494"/>
      <c r="I194" s="494"/>
      <c r="J194" s="494"/>
      <c r="K194" s="494"/>
      <c r="L194" s="494"/>
      <c r="M194" s="494"/>
      <c r="N194" s="494"/>
      <c r="O194" s="494"/>
      <c r="P194" s="494"/>
      <c r="Q194" s="494"/>
      <c r="R194" s="494"/>
      <c r="S194" s="494"/>
      <c r="T194" s="494"/>
      <c r="U194" s="494"/>
      <c r="V194" s="494"/>
      <c r="W194" s="494"/>
      <c r="X194" s="494"/>
      <c r="Y194" s="494"/>
      <c r="Z194" s="494"/>
    </row>
    <row r="195" spans="1:26">
      <c r="A195" s="607"/>
      <c r="B195" s="504"/>
      <c r="C195" s="504"/>
      <c r="D195" s="494"/>
      <c r="E195" s="494"/>
      <c r="F195" s="494"/>
      <c r="G195" s="494"/>
      <c r="H195" s="494"/>
      <c r="I195" s="494"/>
      <c r="J195" s="494"/>
      <c r="K195" s="494"/>
      <c r="L195" s="494"/>
      <c r="M195" s="494"/>
      <c r="N195" s="494"/>
      <c r="O195" s="494"/>
      <c r="P195" s="494"/>
      <c r="Q195" s="494"/>
      <c r="R195" s="494"/>
      <c r="S195" s="494"/>
      <c r="T195" s="494"/>
      <c r="U195" s="494"/>
      <c r="V195" s="494"/>
      <c r="W195" s="494"/>
      <c r="X195" s="494"/>
      <c r="Y195" s="494"/>
      <c r="Z195" s="494"/>
    </row>
    <row r="196" spans="1:26">
      <c r="A196" s="607"/>
      <c r="B196" s="504"/>
      <c r="C196" s="504"/>
      <c r="D196" s="494"/>
      <c r="E196" s="494"/>
      <c r="F196" s="494"/>
      <c r="G196" s="494"/>
      <c r="H196" s="494"/>
      <c r="I196" s="494"/>
      <c r="J196" s="494"/>
      <c r="K196" s="494"/>
      <c r="L196" s="494"/>
      <c r="M196" s="494"/>
      <c r="N196" s="494"/>
      <c r="O196" s="494"/>
      <c r="P196" s="494"/>
      <c r="Q196" s="494"/>
      <c r="R196" s="494"/>
      <c r="S196" s="494"/>
      <c r="T196" s="494"/>
      <c r="U196" s="494"/>
      <c r="V196" s="494"/>
      <c r="W196" s="494"/>
      <c r="X196" s="494"/>
      <c r="Y196" s="494"/>
      <c r="Z196" s="494"/>
    </row>
    <row r="197" spans="1:26">
      <c r="A197" s="607"/>
      <c r="B197" s="504"/>
      <c r="C197" s="504"/>
      <c r="D197" s="494"/>
      <c r="E197" s="494"/>
      <c r="F197" s="494"/>
      <c r="G197" s="494"/>
      <c r="H197" s="494"/>
      <c r="I197" s="494"/>
      <c r="J197" s="494"/>
      <c r="K197" s="494"/>
      <c r="L197" s="494"/>
      <c r="M197" s="494"/>
      <c r="N197" s="494"/>
      <c r="O197" s="494"/>
      <c r="P197" s="494"/>
      <c r="Q197" s="494"/>
      <c r="R197" s="494"/>
      <c r="S197" s="494"/>
      <c r="T197" s="494"/>
      <c r="U197" s="494"/>
      <c r="V197" s="494"/>
      <c r="W197" s="494"/>
      <c r="X197" s="494"/>
      <c r="Y197" s="494"/>
      <c r="Z197" s="494"/>
    </row>
    <row r="198" spans="1:26">
      <c r="A198" s="607"/>
      <c r="B198" s="504"/>
      <c r="C198" s="504"/>
      <c r="D198" s="494"/>
      <c r="E198" s="494"/>
      <c r="F198" s="494"/>
      <c r="G198" s="494"/>
      <c r="H198" s="494"/>
      <c r="I198" s="494"/>
      <c r="J198" s="494"/>
      <c r="K198" s="494"/>
      <c r="L198" s="494"/>
      <c r="M198" s="494"/>
      <c r="N198" s="494"/>
      <c r="O198" s="494"/>
      <c r="P198" s="494"/>
      <c r="Q198" s="494"/>
      <c r="R198" s="494"/>
      <c r="S198" s="494"/>
      <c r="T198" s="494"/>
      <c r="U198" s="494"/>
      <c r="V198" s="494"/>
      <c r="W198" s="494"/>
      <c r="X198" s="494"/>
      <c r="Y198" s="494"/>
      <c r="Z198" s="494"/>
    </row>
    <row r="199" spans="1:26">
      <c r="A199" s="607"/>
      <c r="B199" s="504"/>
      <c r="C199" s="504"/>
      <c r="D199" s="494"/>
      <c r="E199" s="494"/>
      <c r="F199" s="494"/>
      <c r="G199" s="494"/>
      <c r="H199" s="494"/>
      <c r="I199" s="494"/>
      <c r="J199" s="494"/>
      <c r="K199" s="494"/>
      <c r="L199" s="494"/>
      <c r="M199" s="494"/>
      <c r="N199" s="494"/>
      <c r="O199" s="494"/>
      <c r="P199" s="494"/>
      <c r="Q199" s="494"/>
      <c r="R199" s="494"/>
      <c r="S199" s="494"/>
      <c r="T199" s="494"/>
      <c r="U199" s="494"/>
      <c r="V199" s="494"/>
      <c r="W199" s="494"/>
      <c r="X199" s="494"/>
      <c r="Y199" s="494"/>
      <c r="Z199" s="494"/>
    </row>
    <row r="200" spans="1:26">
      <c r="A200" s="607"/>
      <c r="B200" s="504"/>
      <c r="C200" s="504"/>
      <c r="D200" s="494"/>
      <c r="E200" s="494"/>
      <c r="F200" s="494"/>
      <c r="G200" s="494"/>
      <c r="H200" s="494"/>
      <c r="I200" s="494"/>
      <c r="J200" s="494"/>
      <c r="K200" s="494"/>
      <c r="L200" s="494"/>
      <c r="M200" s="494"/>
      <c r="N200" s="494"/>
      <c r="O200" s="494"/>
      <c r="P200" s="494"/>
      <c r="Q200" s="494"/>
      <c r="R200" s="494"/>
      <c r="S200" s="494"/>
      <c r="T200" s="494"/>
      <c r="U200" s="494"/>
      <c r="V200" s="494"/>
      <c r="W200" s="494"/>
      <c r="X200" s="494"/>
      <c r="Y200" s="494"/>
      <c r="Z200" s="494"/>
    </row>
    <row r="201" spans="1:26">
      <c r="A201" s="607"/>
      <c r="B201" s="504"/>
      <c r="C201" s="504"/>
      <c r="D201" s="494"/>
      <c r="E201" s="494"/>
      <c r="F201" s="494"/>
      <c r="G201" s="494"/>
      <c r="H201" s="494"/>
      <c r="I201" s="494"/>
      <c r="J201" s="494"/>
      <c r="K201" s="494"/>
      <c r="L201" s="494"/>
      <c r="M201" s="494"/>
      <c r="N201" s="494"/>
      <c r="O201" s="494"/>
      <c r="P201" s="494"/>
      <c r="Q201" s="494"/>
      <c r="R201" s="494"/>
      <c r="S201" s="494"/>
      <c r="T201" s="494"/>
      <c r="U201" s="494"/>
      <c r="V201" s="494"/>
      <c r="W201" s="494"/>
      <c r="X201" s="494"/>
      <c r="Y201" s="494"/>
      <c r="Z201" s="494"/>
    </row>
    <row r="202" spans="1:26">
      <c r="A202" s="607"/>
      <c r="B202" s="504"/>
      <c r="C202" s="504"/>
      <c r="D202" s="494"/>
      <c r="E202" s="494"/>
      <c r="F202" s="494"/>
      <c r="G202" s="494"/>
      <c r="H202" s="494"/>
      <c r="I202" s="494"/>
      <c r="J202" s="494"/>
      <c r="K202" s="494"/>
      <c r="L202" s="494"/>
      <c r="M202" s="494"/>
      <c r="N202" s="494"/>
      <c r="O202" s="494"/>
      <c r="P202" s="494"/>
      <c r="Q202" s="494"/>
      <c r="R202" s="494"/>
      <c r="S202" s="494"/>
      <c r="T202" s="494"/>
      <c r="U202" s="494"/>
      <c r="V202" s="494"/>
      <c r="W202" s="494"/>
      <c r="X202" s="494"/>
      <c r="Y202" s="494"/>
      <c r="Z202" s="494"/>
    </row>
    <row r="203" spans="1:26">
      <c r="A203" s="607"/>
      <c r="B203" s="504"/>
      <c r="C203" s="504"/>
      <c r="D203" s="494"/>
      <c r="E203" s="494"/>
      <c r="F203" s="494"/>
      <c r="G203" s="494"/>
      <c r="H203" s="494"/>
      <c r="I203" s="494"/>
      <c r="J203" s="494"/>
      <c r="K203" s="494"/>
      <c r="L203" s="494"/>
      <c r="M203" s="494"/>
      <c r="N203" s="494"/>
      <c r="O203" s="494"/>
      <c r="P203" s="494"/>
      <c r="Q203" s="494"/>
      <c r="R203" s="494"/>
      <c r="S203" s="494"/>
      <c r="T203" s="494"/>
      <c r="U203" s="494"/>
      <c r="V203" s="494"/>
      <c r="W203" s="494"/>
      <c r="X203" s="494"/>
      <c r="Y203" s="494"/>
      <c r="Z203" s="494"/>
    </row>
    <row r="204" spans="1:26">
      <c r="A204" s="607"/>
      <c r="B204" s="504"/>
      <c r="C204" s="504"/>
      <c r="D204" s="494"/>
      <c r="E204" s="494"/>
      <c r="F204" s="494"/>
      <c r="G204" s="494"/>
      <c r="H204" s="494"/>
      <c r="I204" s="494"/>
      <c r="J204" s="494"/>
      <c r="K204" s="494"/>
      <c r="L204" s="494"/>
      <c r="M204" s="494"/>
      <c r="N204" s="494"/>
      <c r="O204" s="494"/>
      <c r="P204" s="494"/>
      <c r="Q204" s="494"/>
      <c r="R204" s="494"/>
      <c r="S204" s="494"/>
      <c r="T204" s="494"/>
      <c r="U204" s="494"/>
      <c r="V204" s="494"/>
      <c r="W204" s="494"/>
      <c r="X204" s="494"/>
      <c r="Y204" s="494"/>
      <c r="Z204" s="494"/>
    </row>
    <row r="205" spans="1:26">
      <c r="A205" s="607"/>
      <c r="B205" s="504"/>
      <c r="C205" s="504"/>
      <c r="D205" s="494"/>
      <c r="E205" s="494"/>
      <c r="F205" s="494"/>
      <c r="G205" s="494"/>
      <c r="H205" s="494"/>
      <c r="I205" s="494"/>
      <c r="J205" s="494"/>
      <c r="K205" s="494"/>
      <c r="L205" s="494"/>
      <c r="M205" s="494"/>
      <c r="N205" s="494"/>
      <c r="O205" s="494"/>
      <c r="P205" s="494"/>
      <c r="Q205" s="494"/>
      <c r="R205" s="494"/>
      <c r="S205" s="494"/>
      <c r="T205" s="494"/>
      <c r="U205" s="494"/>
      <c r="V205" s="494"/>
      <c r="W205" s="494"/>
      <c r="X205" s="494"/>
      <c r="Y205" s="494"/>
      <c r="Z205" s="494"/>
    </row>
    <row r="206" spans="1:26">
      <c r="A206" s="607"/>
      <c r="B206" s="504"/>
      <c r="C206" s="504"/>
      <c r="D206" s="494"/>
      <c r="E206" s="494"/>
      <c r="F206" s="494"/>
      <c r="G206" s="494"/>
      <c r="H206" s="494"/>
      <c r="I206" s="494"/>
      <c r="J206" s="494"/>
      <c r="K206" s="494"/>
      <c r="L206" s="494"/>
      <c r="M206" s="494"/>
      <c r="N206" s="494"/>
      <c r="O206" s="494"/>
      <c r="P206" s="494"/>
      <c r="Q206" s="494"/>
      <c r="R206" s="494"/>
      <c r="S206" s="494"/>
      <c r="T206" s="494"/>
      <c r="U206" s="494"/>
      <c r="V206" s="494"/>
      <c r="W206" s="494"/>
      <c r="X206" s="494"/>
      <c r="Y206" s="494"/>
      <c r="Z206" s="494"/>
    </row>
    <row r="207" spans="1:26">
      <c r="A207" s="607"/>
      <c r="B207" s="504"/>
      <c r="C207" s="504"/>
      <c r="D207" s="494"/>
      <c r="E207" s="494"/>
      <c r="F207" s="494"/>
      <c r="G207" s="494"/>
      <c r="H207" s="494"/>
      <c r="I207" s="494"/>
      <c r="J207" s="494"/>
      <c r="K207" s="494"/>
      <c r="L207" s="494"/>
      <c r="M207" s="494"/>
      <c r="N207" s="494"/>
      <c r="O207" s="494"/>
      <c r="P207" s="494"/>
      <c r="Q207" s="494"/>
      <c r="R207" s="494"/>
      <c r="S207" s="494"/>
      <c r="T207" s="494"/>
      <c r="U207" s="494"/>
      <c r="V207" s="494"/>
      <c r="W207" s="494"/>
      <c r="X207" s="494"/>
      <c r="Y207" s="494"/>
      <c r="Z207" s="494"/>
    </row>
    <row r="208" spans="1:26">
      <c r="A208" s="607"/>
      <c r="B208" s="504"/>
      <c r="C208" s="504"/>
      <c r="D208" s="494"/>
      <c r="E208" s="494"/>
      <c r="F208" s="494"/>
      <c r="G208" s="494"/>
      <c r="H208" s="494"/>
      <c r="I208" s="494"/>
      <c r="J208" s="494"/>
      <c r="K208" s="494"/>
      <c r="L208" s="494"/>
      <c r="M208" s="494"/>
      <c r="N208" s="494"/>
      <c r="O208" s="494"/>
      <c r="P208" s="494"/>
      <c r="Q208" s="494"/>
      <c r="R208" s="494"/>
      <c r="S208" s="494"/>
      <c r="T208" s="494"/>
      <c r="U208" s="494"/>
      <c r="V208" s="494"/>
      <c r="W208" s="494"/>
      <c r="X208" s="494"/>
      <c r="Y208" s="494"/>
      <c r="Z208" s="494"/>
    </row>
    <row r="209" spans="1:26">
      <c r="A209" s="607"/>
      <c r="B209" s="504"/>
      <c r="C209" s="504"/>
      <c r="D209" s="494"/>
      <c r="E209" s="494"/>
      <c r="F209" s="494"/>
      <c r="G209" s="494"/>
      <c r="H209" s="494"/>
      <c r="I209" s="494"/>
      <c r="J209" s="494"/>
      <c r="K209" s="494"/>
      <c r="L209" s="494"/>
      <c r="M209" s="494"/>
      <c r="N209" s="494"/>
      <c r="O209" s="494"/>
      <c r="P209" s="494"/>
      <c r="Q209" s="494"/>
      <c r="R209" s="494"/>
      <c r="S209" s="494"/>
      <c r="T209" s="494"/>
      <c r="U209" s="494"/>
      <c r="V209" s="494"/>
      <c r="W209" s="494"/>
      <c r="X209" s="494"/>
      <c r="Y209" s="494"/>
      <c r="Z209" s="494"/>
    </row>
    <row r="210" spans="1:26">
      <c r="A210" s="607"/>
      <c r="B210" s="504"/>
      <c r="C210" s="504"/>
      <c r="D210" s="494"/>
      <c r="E210" s="494"/>
      <c r="F210" s="494"/>
      <c r="G210" s="494"/>
      <c r="H210" s="494"/>
      <c r="I210" s="494"/>
      <c r="J210" s="494"/>
      <c r="K210" s="494"/>
      <c r="L210" s="494"/>
      <c r="M210" s="494"/>
      <c r="N210" s="494"/>
      <c r="O210" s="494"/>
      <c r="P210" s="494"/>
      <c r="Q210" s="494"/>
      <c r="R210" s="494"/>
      <c r="S210" s="494"/>
      <c r="T210" s="494"/>
      <c r="U210" s="494"/>
      <c r="V210" s="494"/>
      <c r="W210" s="494"/>
      <c r="X210" s="494"/>
      <c r="Y210" s="494"/>
      <c r="Z210" s="494"/>
    </row>
    <row r="211" spans="1:26">
      <c r="A211" s="607"/>
      <c r="B211" s="504"/>
      <c r="C211" s="504"/>
      <c r="D211" s="494"/>
      <c r="E211" s="494"/>
      <c r="F211" s="494"/>
      <c r="G211" s="494"/>
      <c r="H211" s="494"/>
      <c r="I211" s="494"/>
      <c r="J211" s="494"/>
      <c r="K211" s="494"/>
      <c r="L211" s="494"/>
      <c r="M211" s="494"/>
      <c r="N211" s="494"/>
      <c r="O211" s="494"/>
      <c r="P211" s="494"/>
      <c r="Q211" s="494"/>
      <c r="R211" s="494"/>
      <c r="S211" s="494"/>
      <c r="T211" s="494"/>
      <c r="U211" s="494"/>
      <c r="V211" s="494"/>
      <c r="W211" s="494"/>
      <c r="X211" s="494"/>
      <c r="Y211" s="494"/>
      <c r="Z211" s="494"/>
    </row>
    <row r="212" spans="1:26">
      <c r="A212" s="607"/>
      <c r="B212" s="504"/>
      <c r="C212" s="504"/>
      <c r="D212" s="494"/>
      <c r="E212" s="494"/>
      <c r="F212" s="494"/>
      <c r="G212" s="494"/>
      <c r="H212" s="494"/>
      <c r="I212" s="494"/>
      <c r="J212" s="494"/>
      <c r="K212" s="494"/>
      <c r="L212" s="494"/>
      <c r="M212" s="494"/>
      <c r="N212" s="494"/>
      <c r="O212" s="494"/>
      <c r="P212" s="494"/>
      <c r="Q212" s="494"/>
      <c r="R212" s="494"/>
      <c r="S212" s="494"/>
      <c r="T212" s="494"/>
      <c r="U212" s="494"/>
      <c r="V212" s="494"/>
      <c r="W212" s="494"/>
      <c r="X212" s="494"/>
      <c r="Y212" s="494"/>
      <c r="Z212" s="494"/>
    </row>
    <row r="213" spans="1:26">
      <c r="A213" s="607"/>
      <c r="B213" s="504"/>
      <c r="C213" s="504"/>
      <c r="D213" s="494"/>
      <c r="E213" s="494"/>
      <c r="F213" s="494"/>
      <c r="G213" s="494"/>
      <c r="H213" s="494"/>
      <c r="I213" s="494"/>
      <c r="J213" s="494"/>
      <c r="K213" s="494"/>
      <c r="L213" s="494"/>
      <c r="M213" s="494"/>
      <c r="N213" s="494"/>
      <c r="O213" s="494"/>
      <c r="P213" s="494"/>
      <c r="Q213" s="494"/>
      <c r="R213" s="494"/>
      <c r="S213" s="494"/>
      <c r="T213" s="494"/>
      <c r="U213" s="494"/>
      <c r="V213" s="494"/>
      <c r="W213" s="494"/>
      <c r="X213" s="494"/>
      <c r="Y213" s="494"/>
      <c r="Z213" s="494"/>
    </row>
    <row r="214" spans="1:26">
      <c r="A214" s="607"/>
      <c r="B214" s="504"/>
      <c r="C214" s="504"/>
      <c r="D214" s="494"/>
      <c r="E214" s="494"/>
      <c r="F214" s="494"/>
      <c r="G214" s="494"/>
      <c r="H214" s="494"/>
      <c r="I214" s="494"/>
      <c r="J214" s="494"/>
      <c r="K214" s="494"/>
      <c r="L214" s="494"/>
      <c r="M214" s="494"/>
      <c r="N214" s="494"/>
      <c r="O214" s="494"/>
      <c r="P214" s="494"/>
      <c r="Q214" s="494"/>
      <c r="R214" s="494"/>
      <c r="S214" s="494"/>
      <c r="T214" s="494"/>
      <c r="U214" s="494"/>
      <c r="V214" s="494"/>
      <c r="W214" s="494"/>
      <c r="X214" s="494"/>
      <c r="Y214" s="494"/>
      <c r="Z214" s="494"/>
    </row>
    <row r="215" spans="1:26">
      <c r="A215" s="607"/>
      <c r="B215" s="504"/>
      <c r="C215" s="504"/>
      <c r="D215" s="494"/>
      <c r="E215" s="494"/>
      <c r="F215" s="494"/>
      <c r="G215" s="494"/>
      <c r="H215" s="494"/>
      <c r="I215" s="494"/>
      <c r="J215" s="494"/>
      <c r="K215" s="494"/>
      <c r="L215" s="494"/>
      <c r="M215" s="494"/>
      <c r="N215" s="494"/>
      <c r="O215" s="494"/>
      <c r="P215" s="494"/>
      <c r="Q215" s="494"/>
      <c r="R215" s="494"/>
      <c r="S215" s="494"/>
      <c r="T215" s="494"/>
      <c r="U215" s="494"/>
      <c r="V215" s="494"/>
      <c r="W215" s="494"/>
      <c r="X215" s="494"/>
      <c r="Y215" s="494"/>
      <c r="Z215" s="494"/>
    </row>
    <row r="216" spans="1:26">
      <c r="A216" s="607"/>
      <c r="B216" s="504"/>
      <c r="C216" s="504"/>
      <c r="D216" s="494"/>
      <c r="E216" s="494"/>
      <c r="F216" s="494"/>
      <c r="G216" s="494"/>
      <c r="H216" s="494"/>
      <c r="I216" s="494"/>
      <c r="J216" s="494"/>
      <c r="K216" s="494"/>
      <c r="L216" s="494"/>
      <c r="M216" s="494"/>
      <c r="N216" s="494"/>
      <c r="O216" s="494"/>
      <c r="P216" s="494"/>
      <c r="Q216" s="494"/>
      <c r="R216" s="494"/>
      <c r="S216" s="494"/>
      <c r="T216" s="494"/>
      <c r="U216" s="494"/>
      <c r="V216" s="494"/>
      <c r="W216" s="494"/>
      <c r="X216" s="494"/>
      <c r="Y216" s="494"/>
      <c r="Z216" s="494"/>
    </row>
    <row r="217" spans="1:26">
      <c r="A217" s="607"/>
      <c r="B217" s="504"/>
      <c r="C217" s="504"/>
      <c r="D217" s="494"/>
      <c r="E217" s="494"/>
      <c r="F217" s="494"/>
      <c r="G217" s="494"/>
      <c r="H217" s="494"/>
      <c r="I217" s="494"/>
      <c r="J217" s="494"/>
      <c r="K217" s="494"/>
      <c r="L217" s="494"/>
      <c r="M217" s="494"/>
      <c r="N217" s="494"/>
      <c r="O217" s="494"/>
      <c r="P217" s="494"/>
      <c r="Q217" s="494"/>
      <c r="R217" s="494"/>
      <c r="S217" s="494"/>
      <c r="T217" s="494"/>
      <c r="U217" s="494"/>
      <c r="V217" s="494"/>
      <c r="W217" s="494"/>
      <c r="X217" s="494"/>
      <c r="Y217" s="494"/>
      <c r="Z217" s="494"/>
    </row>
    <row r="218" spans="1:26">
      <c r="A218" s="607"/>
      <c r="B218" s="504"/>
      <c r="C218" s="504"/>
      <c r="D218" s="494"/>
      <c r="E218" s="494"/>
      <c r="F218" s="494"/>
      <c r="G218" s="494"/>
      <c r="H218" s="494"/>
      <c r="I218" s="494"/>
      <c r="J218" s="494"/>
      <c r="K218" s="494"/>
      <c r="L218" s="494"/>
      <c r="M218" s="494"/>
      <c r="N218" s="494"/>
      <c r="O218" s="494"/>
      <c r="P218" s="494"/>
      <c r="Q218" s="494"/>
      <c r="R218" s="494"/>
      <c r="S218" s="494"/>
      <c r="T218" s="494"/>
      <c r="U218" s="494"/>
      <c r="V218" s="494"/>
      <c r="W218" s="494"/>
      <c r="X218" s="494"/>
      <c r="Y218" s="494"/>
      <c r="Z218" s="494"/>
    </row>
    <row r="219" spans="1:26">
      <c r="A219" s="607"/>
      <c r="B219" s="504"/>
      <c r="C219" s="504"/>
      <c r="D219" s="494"/>
      <c r="E219" s="494"/>
      <c r="F219" s="494"/>
      <c r="G219" s="494"/>
      <c r="H219" s="494"/>
      <c r="I219" s="494"/>
      <c r="J219" s="494"/>
      <c r="K219" s="494"/>
      <c r="L219" s="494"/>
      <c r="M219" s="494"/>
      <c r="N219" s="494"/>
      <c r="O219" s="494"/>
      <c r="P219" s="494"/>
      <c r="Q219" s="494"/>
      <c r="R219" s="494"/>
      <c r="S219" s="494"/>
      <c r="T219" s="494"/>
      <c r="U219" s="494"/>
      <c r="V219" s="494"/>
      <c r="W219" s="494"/>
      <c r="X219" s="494"/>
      <c r="Y219" s="494"/>
      <c r="Z219" s="494"/>
    </row>
    <row r="220" spans="1:26">
      <c r="A220" s="607"/>
      <c r="B220" s="504"/>
      <c r="C220" s="504"/>
      <c r="D220" s="494"/>
      <c r="E220" s="494"/>
      <c r="F220" s="494"/>
      <c r="G220" s="494"/>
      <c r="H220" s="494"/>
      <c r="I220" s="494"/>
      <c r="J220" s="494"/>
      <c r="K220" s="494"/>
      <c r="L220" s="494"/>
      <c r="M220" s="494"/>
      <c r="N220" s="494"/>
      <c r="O220" s="494"/>
      <c r="P220" s="494"/>
      <c r="Q220" s="494"/>
      <c r="R220" s="494"/>
      <c r="S220" s="494"/>
      <c r="T220" s="494"/>
      <c r="U220" s="494"/>
      <c r="V220" s="494"/>
      <c r="W220" s="494"/>
      <c r="X220" s="494"/>
      <c r="Y220" s="494"/>
      <c r="Z220" s="494"/>
    </row>
    <row r="221" spans="1:26">
      <c r="A221" s="607"/>
      <c r="B221" s="504"/>
      <c r="C221" s="504"/>
      <c r="D221" s="494"/>
      <c r="E221" s="494"/>
      <c r="F221" s="494"/>
      <c r="G221" s="494"/>
      <c r="H221" s="494"/>
      <c r="I221" s="494"/>
      <c r="J221" s="494"/>
      <c r="K221" s="494"/>
      <c r="L221" s="494"/>
      <c r="M221" s="494"/>
      <c r="N221" s="494"/>
      <c r="O221" s="494"/>
      <c r="P221" s="494"/>
      <c r="Q221" s="494"/>
      <c r="R221" s="494"/>
      <c r="S221" s="494"/>
      <c r="T221" s="494"/>
      <c r="U221" s="494"/>
      <c r="V221" s="494"/>
      <c r="W221" s="494"/>
      <c r="X221" s="494"/>
      <c r="Y221" s="494"/>
      <c r="Z221" s="494"/>
    </row>
    <row r="222" spans="1:26">
      <c r="A222" s="607"/>
      <c r="B222" s="504"/>
      <c r="C222" s="504"/>
      <c r="D222" s="494"/>
      <c r="E222" s="494"/>
      <c r="F222" s="494"/>
      <c r="G222" s="494"/>
      <c r="H222" s="494"/>
      <c r="I222" s="494"/>
      <c r="J222" s="494"/>
      <c r="K222" s="494"/>
      <c r="L222" s="494"/>
      <c r="M222" s="494"/>
      <c r="N222" s="494"/>
      <c r="O222" s="494"/>
      <c r="P222" s="494"/>
      <c r="Q222" s="494"/>
      <c r="R222" s="494"/>
      <c r="S222" s="494"/>
      <c r="T222" s="494"/>
      <c r="U222" s="494"/>
      <c r="V222" s="494"/>
      <c r="W222" s="494"/>
      <c r="X222" s="494"/>
      <c r="Y222" s="494"/>
      <c r="Z222" s="494"/>
    </row>
    <row r="223" spans="1:26">
      <c r="A223" s="607"/>
      <c r="B223" s="504"/>
      <c r="C223" s="504"/>
      <c r="D223" s="494"/>
      <c r="E223" s="494"/>
      <c r="F223" s="494"/>
      <c r="G223" s="494"/>
      <c r="H223" s="494"/>
      <c r="I223" s="494"/>
      <c r="J223" s="494"/>
      <c r="K223" s="494"/>
      <c r="L223" s="494"/>
      <c r="M223" s="494"/>
      <c r="N223" s="494"/>
      <c r="O223" s="494"/>
      <c r="P223" s="494"/>
      <c r="Q223" s="494"/>
      <c r="R223" s="494"/>
      <c r="S223" s="494"/>
      <c r="T223" s="494"/>
      <c r="U223" s="494"/>
      <c r="V223" s="494"/>
      <c r="W223" s="494"/>
      <c r="X223" s="494"/>
      <c r="Y223" s="494"/>
      <c r="Z223" s="494"/>
    </row>
    <row r="224" spans="1:26">
      <c r="A224" s="607"/>
      <c r="B224" s="504"/>
      <c r="C224" s="504"/>
      <c r="D224" s="494"/>
      <c r="E224" s="494"/>
      <c r="F224" s="494"/>
      <c r="G224" s="494"/>
      <c r="H224" s="494"/>
      <c r="I224" s="494"/>
      <c r="J224" s="494"/>
      <c r="K224" s="494"/>
      <c r="L224" s="494"/>
      <c r="M224" s="494"/>
      <c r="N224" s="494"/>
      <c r="O224" s="494"/>
      <c r="P224" s="494"/>
      <c r="Q224" s="494"/>
      <c r="R224" s="494"/>
      <c r="S224" s="494"/>
      <c r="T224" s="494"/>
      <c r="U224" s="494"/>
      <c r="V224" s="494"/>
      <c r="W224" s="494"/>
      <c r="X224" s="494"/>
      <c r="Y224" s="494"/>
      <c r="Z224" s="494"/>
    </row>
    <row r="225" spans="1:26">
      <c r="A225" s="607"/>
      <c r="B225" s="504"/>
      <c r="C225" s="504"/>
      <c r="D225" s="494"/>
      <c r="E225" s="494"/>
      <c r="F225" s="494"/>
      <c r="G225" s="494"/>
      <c r="H225" s="494"/>
      <c r="I225" s="494"/>
      <c r="J225" s="494"/>
      <c r="K225" s="494"/>
      <c r="L225" s="494"/>
      <c r="M225" s="494"/>
      <c r="N225" s="494"/>
      <c r="O225" s="494"/>
      <c r="P225" s="494"/>
      <c r="Q225" s="494"/>
      <c r="R225" s="494"/>
      <c r="S225" s="494"/>
      <c r="T225" s="494"/>
      <c r="U225" s="494"/>
      <c r="V225" s="494"/>
      <c r="W225" s="494"/>
      <c r="X225" s="494"/>
      <c r="Y225" s="494"/>
      <c r="Z225" s="494"/>
    </row>
    <row r="226" spans="1:26">
      <c r="A226" s="607"/>
      <c r="B226" s="504"/>
      <c r="C226" s="504"/>
      <c r="D226" s="494"/>
      <c r="E226" s="494"/>
      <c r="F226" s="494"/>
      <c r="G226" s="494"/>
      <c r="H226" s="494"/>
      <c r="I226" s="494"/>
      <c r="J226" s="494"/>
      <c r="K226" s="494"/>
      <c r="L226" s="494"/>
      <c r="M226" s="494"/>
      <c r="N226" s="494"/>
      <c r="O226" s="494"/>
      <c r="P226" s="494"/>
      <c r="Q226" s="494"/>
      <c r="R226" s="494"/>
      <c r="S226" s="494"/>
      <c r="T226" s="494"/>
      <c r="U226" s="494"/>
      <c r="V226" s="494"/>
      <c r="W226" s="494"/>
      <c r="X226" s="494"/>
      <c r="Y226" s="494"/>
      <c r="Z226" s="494"/>
    </row>
    <row r="227" spans="1:26">
      <c r="A227" s="607"/>
      <c r="B227" s="504"/>
      <c r="C227" s="504"/>
      <c r="D227" s="494"/>
      <c r="E227" s="494"/>
      <c r="F227" s="494"/>
      <c r="G227" s="494"/>
      <c r="H227" s="494"/>
      <c r="I227" s="494"/>
      <c r="J227" s="494"/>
      <c r="K227" s="494"/>
      <c r="L227" s="494"/>
      <c r="M227" s="494"/>
      <c r="N227" s="494"/>
      <c r="O227" s="494"/>
      <c r="P227" s="494"/>
      <c r="Q227" s="494"/>
      <c r="R227" s="494"/>
      <c r="S227" s="494"/>
      <c r="T227" s="494"/>
      <c r="U227" s="494"/>
      <c r="V227" s="494"/>
      <c r="W227" s="494"/>
      <c r="X227" s="494"/>
      <c r="Y227" s="494"/>
      <c r="Z227" s="494"/>
    </row>
    <row r="228" spans="1:26">
      <c r="A228" s="607"/>
      <c r="B228" s="504"/>
      <c r="C228" s="504"/>
      <c r="D228" s="494"/>
      <c r="E228" s="494"/>
      <c r="F228" s="494"/>
      <c r="G228" s="494"/>
      <c r="H228" s="494"/>
      <c r="I228" s="494"/>
      <c r="J228" s="494"/>
      <c r="K228" s="494"/>
      <c r="L228" s="494"/>
      <c r="M228" s="494"/>
      <c r="N228" s="494"/>
      <c r="O228" s="494"/>
      <c r="P228" s="494"/>
      <c r="Q228" s="494"/>
      <c r="R228" s="494"/>
      <c r="S228" s="494"/>
      <c r="T228" s="494"/>
      <c r="U228" s="494"/>
      <c r="V228" s="494"/>
      <c r="W228" s="494"/>
      <c r="X228" s="494"/>
      <c r="Y228" s="494"/>
      <c r="Z228" s="494"/>
    </row>
    <row r="229" spans="1:26">
      <c r="A229" s="607"/>
      <c r="B229" s="504"/>
      <c r="C229" s="504"/>
      <c r="D229" s="494"/>
      <c r="E229" s="494"/>
      <c r="F229" s="494"/>
      <c r="G229" s="494"/>
      <c r="H229" s="494"/>
      <c r="I229" s="494"/>
      <c r="J229" s="494"/>
      <c r="K229" s="494"/>
      <c r="L229" s="494"/>
      <c r="M229" s="494"/>
      <c r="N229" s="494"/>
      <c r="O229" s="494"/>
      <c r="P229" s="494"/>
      <c r="Q229" s="494"/>
      <c r="R229" s="494"/>
      <c r="S229" s="494"/>
      <c r="T229" s="494"/>
      <c r="U229" s="494"/>
      <c r="V229" s="494"/>
      <c r="W229" s="494"/>
      <c r="X229" s="494"/>
      <c r="Y229" s="494"/>
      <c r="Z229" s="494"/>
    </row>
    <row r="230" spans="1:26">
      <c r="A230" s="607"/>
      <c r="B230" s="504"/>
      <c r="C230" s="504"/>
      <c r="D230" s="494"/>
      <c r="E230" s="494"/>
      <c r="F230" s="494"/>
      <c r="G230" s="494"/>
      <c r="H230" s="494"/>
      <c r="I230" s="494"/>
      <c r="J230" s="494"/>
      <c r="K230" s="494"/>
      <c r="L230" s="494"/>
      <c r="M230" s="494"/>
      <c r="N230" s="494"/>
      <c r="O230" s="494"/>
      <c r="P230" s="494"/>
      <c r="Q230" s="494"/>
      <c r="R230" s="494"/>
      <c r="S230" s="494"/>
      <c r="T230" s="494"/>
      <c r="U230" s="494"/>
      <c r="V230" s="494"/>
      <c r="W230" s="494"/>
      <c r="X230" s="494"/>
      <c r="Y230" s="494"/>
      <c r="Z230" s="494"/>
    </row>
    <row r="231" spans="1:26">
      <c r="A231" s="607"/>
      <c r="B231" s="504"/>
      <c r="C231" s="504"/>
      <c r="D231" s="494"/>
      <c r="E231" s="494"/>
      <c r="F231" s="494"/>
      <c r="G231" s="494"/>
      <c r="H231" s="494"/>
      <c r="I231" s="494"/>
      <c r="J231" s="494"/>
      <c r="K231" s="494"/>
      <c r="L231" s="494"/>
      <c r="M231" s="494"/>
      <c r="N231" s="494"/>
      <c r="O231" s="494"/>
      <c r="P231" s="494"/>
      <c r="Q231" s="494"/>
      <c r="R231" s="494"/>
      <c r="S231" s="494"/>
      <c r="T231" s="494"/>
      <c r="U231" s="494"/>
      <c r="V231" s="494"/>
      <c r="W231" s="494"/>
      <c r="X231" s="494"/>
      <c r="Y231" s="494"/>
      <c r="Z231" s="494"/>
    </row>
    <row r="232" spans="1:26">
      <c r="A232" s="607"/>
      <c r="B232" s="504"/>
      <c r="C232" s="504"/>
      <c r="D232" s="494"/>
      <c r="E232" s="494"/>
      <c r="F232" s="494"/>
      <c r="G232" s="494"/>
      <c r="H232" s="494"/>
      <c r="I232" s="494"/>
      <c r="J232" s="494"/>
      <c r="K232" s="494"/>
      <c r="L232" s="494"/>
      <c r="M232" s="494"/>
      <c r="N232" s="494"/>
      <c r="O232" s="494"/>
      <c r="P232" s="494"/>
      <c r="Q232" s="494"/>
      <c r="R232" s="494"/>
      <c r="S232" s="494"/>
      <c r="T232" s="494"/>
      <c r="U232" s="494"/>
      <c r="V232" s="494"/>
      <c r="W232" s="494"/>
      <c r="X232" s="494"/>
      <c r="Y232" s="494"/>
      <c r="Z232" s="494"/>
    </row>
    <row r="233" spans="1:26">
      <c r="A233" s="607"/>
      <c r="B233" s="504"/>
      <c r="C233" s="504"/>
      <c r="D233" s="494"/>
      <c r="E233" s="494"/>
      <c r="F233" s="494"/>
      <c r="G233" s="494"/>
      <c r="H233" s="494"/>
      <c r="I233" s="494"/>
      <c r="J233" s="494"/>
      <c r="K233" s="494"/>
      <c r="L233" s="494"/>
      <c r="M233" s="494"/>
      <c r="N233" s="494"/>
      <c r="O233" s="494"/>
      <c r="P233" s="494"/>
      <c r="Q233" s="494"/>
      <c r="R233" s="494"/>
      <c r="S233" s="494"/>
      <c r="T233" s="494"/>
      <c r="U233" s="494"/>
      <c r="V233" s="494"/>
      <c r="W233" s="494"/>
      <c r="X233" s="494"/>
      <c r="Y233" s="494"/>
      <c r="Z233" s="494"/>
    </row>
    <row r="234" spans="1:26">
      <c r="A234" s="607"/>
      <c r="B234" s="504"/>
      <c r="C234" s="504"/>
      <c r="D234" s="494"/>
      <c r="E234" s="494"/>
      <c r="F234" s="494"/>
      <c r="G234" s="494"/>
      <c r="H234" s="494"/>
      <c r="I234" s="494"/>
      <c r="J234" s="494"/>
      <c r="K234" s="494"/>
      <c r="L234" s="494"/>
      <c r="M234" s="494"/>
      <c r="N234" s="494"/>
      <c r="O234" s="494"/>
      <c r="P234" s="494"/>
      <c r="Q234" s="494"/>
      <c r="R234" s="494"/>
      <c r="S234" s="494"/>
      <c r="T234" s="494"/>
      <c r="U234" s="494"/>
      <c r="V234" s="494"/>
      <c r="W234" s="494"/>
      <c r="X234" s="494"/>
      <c r="Y234" s="494"/>
      <c r="Z234" s="494"/>
    </row>
    <row r="235" spans="1:26">
      <c r="A235" s="607"/>
      <c r="B235" s="504"/>
      <c r="C235" s="504"/>
      <c r="D235" s="494"/>
      <c r="E235" s="494"/>
      <c r="F235" s="494"/>
      <c r="G235" s="494"/>
      <c r="H235" s="494"/>
      <c r="I235" s="494"/>
      <c r="J235" s="494"/>
      <c r="K235" s="494"/>
      <c r="L235" s="494"/>
      <c r="M235" s="494"/>
      <c r="N235" s="494"/>
      <c r="O235" s="494"/>
      <c r="P235" s="494"/>
      <c r="Q235" s="494"/>
      <c r="R235" s="494"/>
      <c r="S235" s="494"/>
      <c r="T235" s="494"/>
      <c r="U235" s="494"/>
      <c r="V235" s="494"/>
      <c r="W235" s="494"/>
      <c r="X235" s="494"/>
      <c r="Y235" s="494"/>
      <c r="Z235" s="494"/>
    </row>
    <row r="236" spans="1:26">
      <c r="A236" s="607"/>
      <c r="B236" s="504"/>
      <c r="C236" s="504"/>
      <c r="D236" s="494"/>
      <c r="E236" s="494"/>
      <c r="F236" s="494"/>
      <c r="G236" s="494"/>
      <c r="H236" s="494"/>
      <c r="I236" s="494"/>
      <c r="J236" s="494"/>
      <c r="K236" s="494"/>
      <c r="L236" s="494"/>
      <c r="M236" s="494"/>
      <c r="N236" s="494"/>
      <c r="O236" s="494"/>
      <c r="P236" s="494"/>
      <c r="Q236" s="494"/>
      <c r="R236" s="494"/>
      <c r="S236" s="494"/>
      <c r="T236" s="494"/>
      <c r="U236" s="494"/>
      <c r="V236" s="494"/>
      <c r="W236" s="494"/>
      <c r="X236" s="494"/>
      <c r="Y236" s="494"/>
      <c r="Z236" s="494"/>
    </row>
    <row r="237" spans="1:26">
      <c r="A237" s="607"/>
      <c r="B237" s="504"/>
      <c r="C237" s="504"/>
      <c r="D237" s="494"/>
      <c r="E237" s="494"/>
      <c r="F237" s="494"/>
      <c r="G237" s="494"/>
      <c r="H237" s="494"/>
      <c r="I237" s="494"/>
      <c r="J237" s="494"/>
      <c r="K237" s="494"/>
      <c r="L237" s="494"/>
      <c r="M237" s="494"/>
      <c r="N237" s="494"/>
      <c r="O237" s="494"/>
      <c r="P237" s="494"/>
      <c r="Q237" s="494"/>
      <c r="R237" s="494"/>
      <c r="S237" s="494"/>
      <c r="T237" s="494"/>
      <c r="U237" s="494"/>
      <c r="V237" s="494"/>
      <c r="W237" s="494"/>
      <c r="X237" s="494"/>
      <c r="Y237" s="494"/>
      <c r="Z237" s="494"/>
    </row>
    <row r="238" spans="1:26">
      <c r="A238" s="607"/>
      <c r="B238" s="504"/>
      <c r="C238" s="504"/>
      <c r="D238" s="494"/>
      <c r="E238" s="494"/>
      <c r="F238" s="494"/>
      <c r="G238" s="494"/>
      <c r="H238" s="494"/>
      <c r="I238" s="494"/>
      <c r="J238" s="494"/>
      <c r="K238" s="494"/>
      <c r="L238" s="494"/>
      <c r="M238" s="494"/>
      <c r="N238" s="494"/>
      <c r="O238" s="494"/>
      <c r="P238" s="494"/>
      <c r="Q238" s="494"/>
      <c r="R238" s="494"/>
      <c r="S238" s="494"/>
      <c r="T238" s="494"/>
      <c r="U238" s="494"/>
      <c r="V238" s="494"/>
      <c r="W238" s="494"/>
      <c r="X238" s="494"/>
      <c r="Y238" s="494"/>
      <c r="Z238" s="494"/>
    </row>
    <row r="239" spans="1:26">
      <c r="A239" s="607"/>
      <c r="B239" s="504"/>
      <c r="C239" s="504"/>
      <c r="D239" s="494"/>
      <c r="E239" s="494"/>
      <c r="F239" s="494"/>
      <c r="G239" s="494"/>
      <c r="H239" s="494"/>
      <c r="I239" s="494"/>
      <c r="J239" s="494"/>
      <c r="K239" s="494"/>
      <c r="L239" s="494"/>
      <c r="M239" s="494"/>
      <c r="N239" s="494"/>
      <c r="O239" s="494"/>
      <c r="P239" s="494"/>
      <c r="Q239" s="494"/>
      <c r="R239" s="494"/>
      <c r="S239" s="494"/>
      <c r="T239" s="494"/>
      <c r="U239" s="494"/>
      <c r="V239" s="494"/>
      <c r="W239" s="494"/>
      <c r="X239" s="494"/>
      <c r="Y239" s="494"/>
      <c r="Z239" s="494"/>
    </row>
    <row r="240" spans="1:26">
      <c r="A240" s="607"/>
      <c r="B240" s="504"/>
      <c r="C240" s="504"/>
      <c r="D240" s="494"/>
      <c r="E240" s="494"/>
      <c r="F240" s="494"/>
      <c r="G240" s="494"/>
      <c r="H240" s="494"/>
      <c r="I240" s="494"/>
      <c r="J240" s="494"/>
      <c r="K240" s="494"/>
      <c r="L240" s="494"/>
      <c r="M240" s="494"/>
      <c r="N240" s="494"/>
      <c r="O240" s="494"/>
      <c r="P240" s="494"/>
      <c r="Q240" s="494"/>
      <c r="R240" s="494"/>
      <c r="S240" s="494"/>
      <c r="T240" s="494"/>
      <c r="U240" s="494"/>
      <c r="V240" s="494"/>
      <c r="W240" s="494"/>
      <c r="X240" s="494"/>
      <c r="Y240" s="494"/>
      <c r="Z240" s="494"/>
    </row>
    <row r="241" spans="1:26">
      <c r="A241" s="607"/>
      <c r="B241" s="504"/>
      <c r="C241" s="504"/>
      <c r="D241" s="494"/>
      <c r="E241" s="494"/>
      <c r="F241" s="494"/>
      <c r="G241" s="494"/>
      <c r="H241" s="494"/>
      <c r="I241" s="494"/>
      <c r="J241" s="494"/>
      <c r="K241" s="494"/>
      <c r="L241" s="494"/>
      <c r="M241" s="494"/>
      <c r="N241" s="494"/>
      <c r="O241" s="494"/>
      <c r="P241" s="494"/>
      <c r="Q241" s="494"/>
      <c r="R241" s="494"/>
      <c r="S241" s="494"/>
      <c r="T241" s="494"/>
      <c r="U241" s="494"/>
      <c r="V241" s="494"/>
      <c r="W241" s="494"/>
      <c r="X241" s="494"/>
      <c r="Y241" s="494"/>
      <c r="Z241" s="494"/>
    </row>
    <row r="242" spans="1:26">
      <c r="A242" s="607"/>
      <c r="B242" s="504"/>
      <c r="C242" s="504"/>
      <c r="D242" s="494"/>
      <c r="E242" s="494"/>
      <c r="F242" s="494"/>
      <c r="G242" s="494"/>
      <c r="H242" s="494"/>
      <c r="I242" s="494"/>
      <c r="J242" s="494"/>
      <c r="K242" s="494"/>
      <c r="L242" s="494"/>
      <c r="M242" s="494"/>
      <c r="N242" s="494"/>
      <c r="O242" s="494"/>
      <c r="P242" s="494"/>
      <c r="Q242" s="494"/>
      <c r="R242" s="494"/>
      <c r="S242" s="494"/>
      <c r="T242" s="494"/>
      <c r="U242" s="494"/>
      <c r="V242" s="494"/>
      <c r="W242" s="494"/>
      <c r="X242" s="494"/>
      <c r="Y242" s="494"/>
      <c r="Z242" s="494"/>
    </row>
    <row r="243" spans="1:26">
      <c r="A243" s="607"/>
      <c r="B243" s="504"/>
      <c r="C243" s="504"/>
      <c r="D243" s="494"/>
      <c r="E243" s="494"/>
      <c r="F243" s="494"/>
      <c r="G243" s="494"/>
      <c r="H243" s="494"/>
      <c r="I243" s="494"/>
      <c r="J243" s="494"/>
      <c r="K243" s="494"/>
      <c r="L243" s="494"/>
      <c r="M243" s="494"/>
      <c r="N243" s="494"/>
      <c r="O243" s="494"/>
      <c r="P243" s="494"/>
      <c r="Q243" s="494"/>
      <c r="R243" s="494"/>
      <c r="S243" s="494"/>
      <c r="T243" s="494"/>
      <c r="U243" s="494"/>
      <c r="V243" s="494"/>
      <c r="W243" s="494"/>
      <c r="X243" s="494"/>
      <c r="Y243" s="494"/>
      <c r="Z243" s="494"/>
    </row>
    <row r="244" spans="1:26">
      <c r="A244" s="607"/>
      <c r="B244" s="504"/>
      <c r="C244" s="504"/>
      <c r="D244" s="494"/>
      <c r="E244" s="494"/>
      <c r="F244" s="494"/>
      <c r="G244" s="494"/>
      <c r="H244" s="494"/>
      <c r="I244" s="494"/>
      <c r="J244" s="494"/>
      <c r="K244" s="494"/>
      <c r="L244" s="494"/>
      <c r="M244" s="494"/>
      <c r="N244" s="494"/>
      <c r="O244" s="494"/>
      <c r="P244" s="494"/>
      <c r="Q244" s="494"/>
      <c r="R244" s="494"/>
      <c r="S244" s="494"/>
      <c r="T244" s="494"/>
      <c r="U244" s="494"/>
      <c r="V244" s="494"/>
      <c r="W244" s="494"/>
      <c r="X244" s="494"/>
      <c r="Y244" s="494"/>
      <c r="Z244" s="494"/>
    </row>
    <row r="245" spans="1:26">
      <c r="A245" s="607"/>
      <c r="B245" s="504"/>
      <c r="C245" s="504"/>
      <c r="D245" s="494"/>
      <c r="E245" s="494"/>
      <c r="F245" s="494"/>
      <c r="G245" s="494"/>
      <c r="H245" s="494"/>
      <c r="I245" s="494"/>
      <c r="J245" s="494"/>
      <c r="K245" s="494"/>
      <c r="L245" s="494"/>
      <c r="M245" s="494"/>
      <c r="N245" s="494"/>
      <c r="O245" s="494"/>
      <c r="P245" s="494"/>
      <c r="Q245" s="494"/>
      <c r="R245" s="494"/>
      <c r="S245" s="494"/>
      <c r="T245" s="494"/>
      <c r="U245" s="494"/>
      <c r="V245" s="494"/>
      <c r="W245" s="494"/>
      <c r="X245" s="494"/>
      <c r="Y245" s="494"/>
      <c r="Z245" s="494"/>
    </row>
    <row r="246" spans="1:26">
      <c r="A246" s="607"/>
      <c r="B246" s="504"/>
      <c r="C246" s="504"/>
      <c r="D246" s="494"/>
      <c r="E246" s="494"/>
      <c r="F246" s="494"/>
      <c r="G246" s="494"/>
      <c r="H246" s="494"/>
      <c r="I246" s="494"/>
      <c r="J246" s="494"/>
      <c r="K246" s="494"/>
      <c r="L246" s="494"/>
      <c r="M246" s="494"/>
      <c r="N246" s="494"/>
      <c r="O246" s="494"/>
      <c r="P246" s="494"/>
      <c r="Q246" s="494"/>
      <c r="R246" s="494"/>
      <c r="S246" s="494"/>
      <c r="T246" s="494"/>
      <c r="U246" s="494"/>
      <c r="V246" s="494"/>
      <c r="W246" s="494"/>
      <c r="X246" s="494"/>
      <c r="Y246" s="494"/>
      <c r="Z246" s="494"/>
    </row>
    <row r="247" spans="1:26">
      <c r="A247" s="607"/>
      <c r="B247" s="504"/>
      <c r="C247" s="504"/>
      <c r="D247" s="494"/>
      <c r="E247" s="494"/>
      <c r="F247" s="494"/>
      <c r="G247" s="494"/>
      <c r="H247" s="494"/>
      <c r="I247" s="494"/>
      <c r="J247" s="494"/>
      <c r="K247" s="494"/>
      <c r="L247" s="494"/>
      <c r="M247" s="494"/>
      <c r="N247" s="494"/>
      <c r="O247" s="494"/>
      <c r="P247" s="494"/>
      <c r="Q247" s="494"/>
      <c r="R247" s="494"/>
      <c r="S247" s="494"/>
      <c r="T247" s="494"/>
      <c r="U247" s="494"/>
      <c r="V247" s="494"/>
      <c r="W247" s="494"/>
      <c r="X247" s="494"/>
      <c r="Y247" s="494"/>
      <c r="Z247" s="494"/>
    </row>
    <row r="248" spans="1:26">
      <c r="A248" s="607"/>
      <c r="B248" s="504"/>
      <c r="C248" s="504"/>
      <c r="D248" s="494"/>
      <c r="E248" s="494"/>
      <c r="F248" s="494"/>
      <c r="G248" s="494"/>
      <c r="H248" s="494"/>
      <c r="I248" s="494"/>
      <c r="J248" s="494"/>
      <c r="K248" s="494"/>
      <c r="L248" s="494"/>
      <c r="M248" s="494"/>
      <c r="N248" s="494"/>
      <c r="O248" s="494"/>
      <c r="P248" s="494"/>
      <c r="Q248" s="494"/>
      <c r="R248" s="494"/>
      <c r="S248" s="494"/>
      <c r="T248" s="494"/>
      <c r="U248" s="494"/>
      <c r="V248" s="494"/>
      <c r="W248" s="494"/>
      <c r="X248" s="494"/>
      <c r="Y248" s="494"/>
      <c r="Z248" s="494"/>
    </row>
    <row r="249" spans="1:26">
      <c r="A249" s="607"/>
      <c r="B249" s="504"/>
      <c r="C249" s="504"/>
      <c r="D249" s="494"/>
      <c r="E249" s="494"/>
      <c r="F249" s="494"/>
      <c r="G249" s="494"/>
      <c r="H249" s="494"/>
      <c r="I249" s="494"/>
      <c r="J249" s="494"/>
      <c r="K249" s="494"/>
      <c r="L249" s="494"/>
      <c r="M249" s="494"/>
      <c r="N249" s="494"/>
      <c r="O249" s="494"/>
      <c r="P249" s="494"/>
      <c r="Q249" s="494"/>
      <c r="R249" s="494"/>
      <c r="S249" s="494"/>
      <c r="T249" s="494"/>
      <c r="U249" s="494"/>
      <c r="V249" s="494"/>
      <c r="W249" s="494"/>
      <c r="X249" s="494"/>
      <c r="Y249" s="494"/>
      <c r="Z249" s="494"/>
    </row>
    <row r="250" spans="1:26">
      <c r="A250" s="607"/>
      <c r="B250" s="504"/>
      <c r="C250" s="504"/>
      <c r="D250" s="494"/>
      <c r="E250" s="494"/>
      <c r="F250" s="494"/>
      <c r="G250" s="494"/>
      <c r="H250" s="494"/>
      <c r="I250" s="494"/>
      <c r="J250" s="494"/>
      <c r="K250" s="494"/>
      <c r="L250" s="494"/>
      <c r="M250" s="494"/>
      <c r="N250" s="494"/>
      <c r="O250" s="494"/>
      <c r="P250" s="494"/>
      <c r="Q250" s="494"/>
      <c r="R250" s="494"/>
      <c r="S250" s="494"/>
      <c r="T250" s="494"/>
      <c r="U250" s="494"/>
      <c r="V250" s="494"/>
      <c r="W250" s="494"/>
      <c r="X250" s="494"/>
      <c r="Y250" s="494"/>
      <c r="Z250" s="494"/>
    </row>
    <row r="251" spans="1:26">
      <c r="A251" s="607"/>
      <c r="B251" s="504"/>
      <c r="C251" s="504"/>
      <c r="D251" s="494"/>
      <c r="E251" s="494"/>
      <c r="F251" s="494"/>
      <c r="G251" s="494"/>
      <c r="H251" s="494"/>
      <c r="I251" s="494"/>
      <c r="J251" s="494"/>
      <c r="K251" s="494"/>
      <c r="L251" s="494"/>
      <c r="M251" s="494"/>
      <c r="N251" s="494"/>
      <c r="O251" s="494"/>
      <c r="P251" s="494"/>
      <c r="Q251" s="494"/>
      <c r="R251" s="494"/>
      <c r="S251" s="494"/>
      <c r="T251" s="494"/>
      <c r="U251" s="494"/>
      <c r="V251" s="494"/>
      <c r="W251" s="494"/>
      <c r="X251" s="494"/>
      <c r="Y251" s="494"/>
      <c r="Z251" s="494"/>
    </row>
    <row r="252" spans="1:26">
      <c r="A252" s="607"/>
      <c r="B252" s="504"/>
      <c r="C252" s="504"/>
      <c r="D252" s="494"/>
      <c r="E252" s="494"/>
      <c r="F252" s="494"/>
      <c r="G252" s="494"/>
      <c r="H252" s="494"/>
      <c r="I252" s="494"/>
      <c r="J252" s="494"/>
      <c r="K252" s="494"/>
      <c r="L252" s="494"/>
      <c r="M252" s="494"/>
      <c r="N252" s="494"/>
      <c r="O252" s="494"/>
      <c r="P252" s="494"/>
      <c r="Q252" s="494"/>
      <c r="R252" s="494"/>
      <c r="S252" s="494"/>
      <c r="T252" s="494"/>
      <c r="U252" s="494"/>
      <c r="V252" s="494"/>
      <c r="W252" s="494"/>
      <c r="X252" s="494"/>
      <c r="Y252" s="494"/>
      <c r="Z252" s="494"/>
    </row>
    <row r="253" spans="1:26">
      <c r="A253" s="607"/>
      <c r="B253" s="504"/>
      <c r="C253" s="504"/>
      <c r="D253" s="494"/>
      <c r="E253" s="494"/>
      <c r="F253" s="494"/>
      <c r="G253" s="494"/>
      <c r="H253" s="494"/>
      <c r="I253" s="494"/>
      <c r="J253" s="494"/>
      <c r="K253" s="494"/>
      <c r="L253" s="494"/>
      <c r="M253" s="494"/>
      <c r="N253" s="494"/>
      <c r="O253" s="494"/>
      <c r="P253" s="494"/>
      <c r="Q253" s="494"/>
      <c r="R253" s="494"/>
      <c r="S253" s="494"/>
      <c r="T253" s="494"/>
      <c r="U253" s="494"/>
      <c r="V253" s="494"/>
      <c r="W253" s="494"/>
      <c r="X253" s="494"/>
      <c r="Y253" s="494"/>
      <c r="Z253" s="494"/>
    </row>
    <row r="254" spans="1:26">
      <c r="A254" s="607"/>
      <c r="B254" s="504"/>
      <c r="C254" s="504"/>
      <c r="D254" s="494"/>
      <c r="E254" s="494"/>
      <c r="F254" s="494"/>
      <c r="G254" s="494"/>
      <c r="H254" s="494"/>
      <c r="I254" s="494"/>
      <c r="J254" s="494"/>
      <c r="K254" s="494"/>
      <c r="L254" s="494"/>
      <c r="M254" s="494"/>
      <c r="N254" s="494"/>
      <c r="O254" s="494"/>
      <c r="P254" s="494"/>
      <c r="Q254" s="494"/>
      <c r="R254" s="494"/>
      <c r="S254" s="494"/>
      <c r="T254" s="494"/>
      <c r="U254" s="494"/>
      <c r="V254" s="494"/>
      <c r="W254" s="494"/>
      <c r="X254" s="494"/>
      <c r="Y254" s="494"/>
      <c r="Z254" s="494"/>
    </row>
    <row r="255" spans="1:26">
      <c r="A255" s="607"/>
      <c r="B255" s="504"/>
      <c r="C255" s="504"/>
      <c r="D255" s="494"/>
      <c r="E255" s="494"/>
      <c r="F255" s="494"/>
      <c r="G255" s="494"/>
      <c r="H255" s="494"/>
      <c r="I255" s="494"/>
      <c r="J255" s="494"/>
      <c r="K255" s="494"/>
      <c r="L255" s="494"/>
      <c r="M255" s="494"/>
      <c r="N255" s="494"/>
      <c r="O255" s="494"/>
      <c r="P255" s="494"/>
      <c r="Q255" s="494"/>
      <c r="R255" s="494"/>
      <c r="S255" s="494"/>
      <c r="T255" s="494"/>
      <c r="U255" s="494"/>
      <c r="V255" s="494"/>
      <c r="W255" s="494"/>
      <c r="X255" s="494"/>
      <c r="Y255" s="494"/>
      <c r="Z255" s="494"/>
    </row>
    <row r="256" spans="1:26">
      <c r="A256" s="607"/>
      <c r="B256" s="504"/>
      <c r="C256" s="504"/>
      <c r="D256" s="494"/>
      <c r="E256" s="494"/>
      <c r="F256" s="494"/>
      <c r="G256" s="494"/>
      <c r="H256" s="494"/>
      <c r="I256" s="494"/>
      <c r="J256" s="494"/>
      <c r="K256" s="494"/>
      <c r="L256" s="494"/>
      <c r="M256" s="494"/>
      <c r="N256" s="494"/>
      <c r="O256" s="494"/>
      <c r="P256" s="494"/>
      <c r="Q256" s="494"/>
      <c r="R256" s="494"/>
      <c r="S256" s="494"/>
      <c r="T256" s="494"/>
      <c r="U256" s="494"/>
      <c r="V256" s="494"/>
      <c r="W256" s="494"/>
      <c r="X256" s="494"/>
      <c r="Y256" s="494"/>
      <c r="Z256" s="494"/>
    </row>
    <row r="257" spans="1:26">
      <c r="A257" s="607"/>
      <c r="B257" s="504"/>
      <c r="C257" s="504"/>
      <c r="D257" s="494"/>
      <c r="E257" s="494"/>
      <c r="F257" s="494"/>
      <c r="G257" s="494"/>
      <c r="H257" s="494"/>
      <c r="I257" s="494"/>
      <c r="J257" s="494"/>
      <c r="K257" s="494"/>
      <c r="L257" s="494"/>
      <c r="M257" s="494"/>
      <c r="N257" s="494"/>
      <c r="O257" s="494"/>
      <c r="P257" s="494"/>
      <c r="Q257" s="494"/>
      <c r="R257" s="494"/>
      <c r="S257" s="494"/>
      <c r="T257" s="494"/>
      <c r="U257" s="494"/>
      <c r="V257" s="494"/>
      <c r="W257" s="494"/>
      <c r="X257" s="494"/>
      <c r="Y257" s="494"/>
      <c r="Z257" s="494"/>
    </row>
    <row r="258" spans="1:26">
      <c r="A258" s="607"/>
      <c r="B258" s="504"/>
      <c r="C258" s="504"/>
      <c r="D258" s="494"/>
      <c r="E258" s="494"/>
      <c r="F258" s="494"/>
      <c r="G258" s="494"/>
      <c r="H258" s="494"/>
      <c r="I258" s="494"/>
      <c r="J258" s="494"/>
      <c r="K258" s="494"/>
      <c r="L258" s="494"/>
      <c r="M258" s="494"/>
      <c r="N258" s="494"/>
      <c r="O258" s="494"/>
      <c r="P258" s="494"/>
      <c r="Q258" s="494"/>
      <c r="R258" s="494"/>
      <c r="S258" s="494"/>
      <c r="T258" s="494"/>
      <c r="U258" s="494"/>
      <c r="V258" s="494"/>
      <c r="W258" s="494"/>
      <c r="X258" s="494"/>
      <c r="Y258" s="494"/>
      <c r="Z258" s="494"/>
    </row>
    <row r="259" spans="1:26">
      <c r="A259" s="607"/>
      <c r="B259" s="504"/>
      <c r="C259" s="504"/>
      <c r="D259" s="494"/>
      <c r="E259" s="494"/>
      <c r="F259" s="494"/>
      <c r="G259" s="494"/>
      <c r="H259" s="494"/>
      <c r="I259" s="494"/>
      <c r="J259" s="494"/>
      <c r="K259" s="494"/>
      <c r="L259" s="494"/>
      <c r="M259" s="494"/>
      <c r="N259" s="494"/>
      <c r="O259" s="494"/>
      <c r="P259" s="494"/>
      <c r="Q259" s="494"/>
      <c r="R259" s="494"/>
      <c r="S259" s="494"/>
      <c r="T259" s="494"/>
      <c r="U259" s="494"/>
      <c r="V259" s="494"/>
      <c r="W259" s="494"/>
      <c r="X259" s="494"/>
      <c r="Y259" s="494"/>
      <c r="Z259" s="494"/>
    </row>
    <row r="260" spans="1:26">
      <c r="A260" s="607"/>
      <c r="B260" s="504"/>
      <c r="C260" s="504"/>
      <c r="D260" s="494"/>
      <c r="E260" s="494"/>
      <c r="F260" s="494"/>
      <c r="G260" s="494"/>
      <c r="H260" s="494"/>
      <c r="I260" s="494"/>
      <c r="J260" s="494"/>
      <c r="K260" s="494"/>
      <c r="L260" s="494"/>
      <c r="M260" s="494"/>
      <c r="N260" s="494"/>
      <c r="O260" s="494"/>
      <c r="P260" s="494"/>
      <c r="Q260" s="494"/>
      <c r="R260" s="494"/>
      <c r="S260" s="494"/>
      <c r="T260" s="494"/>
      <c r="U260" s="494"/>
      <c r="V260" s="494"/>
      <c r="W260" s="494"/>
      <c r="X260" s="494"/>
      <c r="Y260" s="494"/>
      <c r="Z260" s="494"/>
    </row>
    <row r="261" spans="1:26">
      <c r="A261" s="607"/>
      <c r="B261" s="504"/>
      <c r="C261" s="504"/>
      <c r="D261" s="494"/>
      <c r="E261" s="494"/>
      <c r="F261" s="494"/>
      <c r="G261" s="494"/>
      <c r="H261" s="494"/>
      <c r="I261" s="494"/>
      <c r="J261" s="494"/>
      <c r="K261" s="494"/>
      <c r="L261" s="494"/>
      <c r="M261" s="494"/>
      <c r="N261" s="494"/>
      <c r="O261" s="494"/>
      <c r="P261" s="494"/>
      <c r="Q261" s="494"/>
      <c r="R261" s="494"/>
      <c r="S261" s="494"/>
      <c r="T261" s="494"/>
      <c r="U261" s="494"/>
      <c r="V261" s="494"/>
      <c r="W261" s="494"/>
      <c r="X261" s="494"/>
      <c r="Y261" s="494"/>
      <c r="Z261" s="494"/>
    </row>
    <row r="262" spans="1:26">
      <c r="A262" s="607"/>
      <c r="B262" s="504"/>
      <c r="C262" s="504"/>
      <c r="D262" s="494"/>
      <c r="E262" s="494"/>
      <c r="F262" s="494"/>
      <c r="G262" s="494"/>
      <c r="H262" s="494"/>
      <c r="I262" s="494"/>
      <c r="J262" s="494"/>
      <c r="K262" s="494"/>
      <c r="L262" s="494"/>
      <c r="M262" s="494"/>
      <c r="N262" s="494"/>
      <c r="O262" s="494"/>
      <c r="P262" s="494"/>
      <c r="Q262" s="494"/>
      <c r="R262" s="494"/>
      <c r="S262" s="494"/>
      <c r="T262" s="494"/>
      <c r="U262" s="494"/>
      <c r="V262" s="494"/>
      <c r="W262" s="494"/>
      <c r="X262" s="494"/>
      <c r="Y262" s="494"/>
      <c r="Z262" s="494"/>
    </row>
    <row r="263" spans="1:26">
      <c r="A263" s="607"/>
      <c r="B263" s="504"/>
      <c r="C263" s="504"/>
      <c r="D263" s="494"/>
      <c r="E263" s="494"/>
      <c r="F263" s="494"/>
      <c r="G263" s="494"/>
      <c r="H263" s="494"/>
      <c r="I263" s="494"/>
      <c r="J263" s="494"/>
      <c r="K263" s="494"/>
      <c r="L263" s="494"/>
      <c r="M263" s="494"/>
      <c r="N263" s="494"/>
      <c r="O263" s="494"/>
      <c r="P263" s="494"/>
      <c r="Q263" s="494"/>
      <c r="R263" s="494"/>
      <c r="S263" s="494"/>
      <c r="T263" s="494"/>
      <c r="U263" s="494"/>
      <c r="V263" s="494"/>
      <c r="W263" s="494"/>
      <c r="X263" s="494"/>
      <c r="Y263" s="494"/>
      <c r="Z263" s="494"/>
    </row>
    <row r="264" spans="1:26">
      <c r="A264" s="607"/>
      <c r="B264" s="504"/>
      <c r="C264" s="504"/>
      <c r="D264" s="494"/>
      <c r="E264" s="494"/>
      <c r="F264" s="494"/>
      <c r="G264" s="494"/>
      <c r="H264" s="494"/>
      <c r="I264" s="494"/>
      <c r="J264" s="494"/>
      <c r="K264" s="494"/>
      <c r="L264" s="494"/>
      <c r="M264" s="494"/>
      <c r="N264" s="494"/>
      <c r="O264" s="494"/>
      <c r="P264" s="494"/>
      <c r="Q264" s="494"/>
      <c r="R264" s="494"/>
      <c r="S264" s="494"/>
      <c r="T264" s="494"/>
      <c r="U264" s="494"/>
      <c r="V264" s="494"/>
      <c r="W264" s="494"/>
      <c r="X264" s="494"/>
      <c r="Y264" s="494"/>
      <c r="Z264" s="494"/>
    </row>
    <row r="265" spans="1:26">
      <c r="A265" s="607"/>
      <c r="B265" s="504"/>
      <c r="C265" s="504"/>
      <c r="D265" s="494"/>
      <c r="E265" s="494"/>
      <c r="F265" s="494"/>
      <c r="G265" s="494"/>
      <c r="H265" s="494"/>
      <c r="I265" s="494"/>
      <c r="J265" s="494"/>
      <c r="K265" s="494"/>
      <c r="L265" s="494"/>
      <c r="M265" s="494"/>
      <c r="N265" s="494"/>
      <c r="O265" s="494"/>
      <c r="P265" s="494"/>
      <c r="Q265" s="494"/>
      <c r="R265" s="494"/>
      <c r="S265" s="494"/>
      <c r="T265" s="494"/>
      <c r="U265" s="494"/>
      <c r="V265" s="494"/>
      <c r="W265" s="494"/>
      <c r="X265" s="494"/>
      <c r="Y265" s="494"/>
      <c r="Z265" s="494"/>
    </row>
    <row r="266" spans="1:26">
      <c r="A266" s="607"/>
      <c r="B266" s="504"/>
      <c r="C266" s="504"/>
      <c r="D266" s="494"/>
      <c r="E266" s="494"/>
      <c r="F266" s="494"/>
      <c r="G266" s="494"/>
      <c r="H266" s="494"/>
      <c r="I266" s="494"/>
      <c r="J266" s="494"/>
      <c r="K266" s="494"/>
      <c r="L266" s="494"/>
      <c r="M266" s="494"/>
      <c r="N266" s="494"/>
      <c r="O266" s="494"/>
      <c r="P266" s="494"/>
      <c r="Q266" s="494"/>
      <c r="R266" s="494"/>
      <c r="S266" s="494"/>
      <c r="T266" s="494"/>
      <c r="U266" s="494"/>
      <c r="V266" s="494"/>
      <c r="W266" s="494"/>
      <c r="X266" s="494"/>
      <c r="Y266" s="494"/>
      <c r="Z266" s="494"/>
    </row>
    <row r="267" spans="1:26">
      <c r="A267" s="607"/>
      <c r="B267" s="504"/>
      <c r="C267" s="504"/>
      <c r="D267" s="494"/>
      <c r="E267" s="494"/>
      <c r="F267" s="494"/>
      <c r="G267" s="494"/>
      <c r="H267" s="494"/>
      <c r="I267" s="494"/>
      <c r="J267" s="494"/>
      <c r="K267" s="494"/>
      <c r="L267" s="494"/>
      <c r="M267" s="494"/>
      <c r="N267" s="494"/>
      <c r="O267" s="494"/>
      <c r="P267" s="494"/>
      <c r="Q267" s="494"/>
      <c r="R267" s="494"/>
      <c r="S267" s="494"/>
      <c r="T267" s="494"/>
      <c r="U267" s="494"/>
      <c r="V267" s="494"/>
      <c r="W267" s="494"/>
      <c r="X267" s="494"/>
      <c r="Y267" s="494"/>
      <c r="Z267" s="494"/>
    </row>
    <row r="268" spans="1:26">
      <c r="A268" s="607"/>
      <c r="B268" s="504"/>
      <c r="C268" s="504"/>
      <c r="D268" s="494"/>
      <c r="E268" s="494"/>
      <c r="F268" s="494"/>
      <c r="G268" s="494"/>
      <c r="H268" s="494"/>
      <c r="I268" s="494"/>
      <c r="J268" s="494"/>
      <c r="K268" s="494"/>
      <c r="L268" s="494"/>
      <c r="M268" s="494"/>
      <c r="N268" s="494"/>
      <c r="O268" s="494"/>
      <c r="P268" s="494"/>
      <c r="Q268" s="494"/>
      <c r="R268" s="494"/>
      <c r="S268" s="494"/>
      <c r="T268" s="494"/>
      <c r="U268" s="494"/>
      <c r="V268" s="494"/>
      <c r="W268" s="494"/>
      <c r="X268" s="494"/>
      <c r="Y268" s="494"/>
      <c r="Z268" s="494"/>
    </row>
    <row r="269" spans="1:26">
      <c r="A269" s="607"/>
      <c r="B269" s="504"/>
      <c r="C269" s="504"/>
      <c r="D269" s="494"/>
      <c r="E269" s="494"/>
      <c r="F269" s="494"/>
      <c r="G269" s="494"/>
      <c r="H269" s="494"/>
      <c r="I269" s="494"/>
      <c r="J269" s="494"/>
      <c r="K269" s="494"/>
      <c r="L269" s="494"/>
      <c r="M269" s="494"/>
      <c r="N269" s="494"/>
      <c r="O269" s="494"/>
      <c r="P269" s="494"/>
      <c r="Q269" s="494"/>
      <c r="R269" s="494"/>
      <c r="S269" s="494"/>
      <c r="T269" s="494"/>
      <c r="U269" s="494"/>
      <c r="V269" s="494"/>
      <c r="W269" s="494"/>
      <c r="X269" s="494"/>
      <c r="Y269" s="494"/>
      <c r="Z269" s="494"/>
    </row>
    <row r="270" spans="1:26">
      <c r="A270" s="607"/>
      <c r="B270" s="504"/>
      <c r="C270" s="504"/>
      <c r="D270" s="494"/>
      <c r="E270" s="494"/>
      <c r="F270" s="494"/>
      <c r="G270" s="494"/>
      <c r="H270" s="494"/>
      <c r="I270" s="494"/>
      <c r="J270" s="494"/>
      <c r="K270" s="494"/>
      <c r="L270" s="494"/>
      <c r="M270" s="494"/>
      <c r="N270" s="494"/>
      <c r="O270" s="494"/>
      <c r="P270" s="494"/>
      <c r="Q270" s="494"/>
      <c r="R270" s="494"/>
      <c r="S270" s="494"/>
      <c r="T270" s="494"/>
      <c r="U270" s="494"/>
      <c r="V270" s="494"/>
      <c r="W270" s="494"/>
      <c r="X270" s="494"/>
      <c r="Y270" s="494"/>
      <c r="Z270" s="494"/>
    </row>
    <row r="271" spans="1:26">
      <c r="A271" s="607"/>
      <c r="B271" s="504"/>
      <c r="C271" s="504"/>
      <c r="D271" s="494"/>
      <c r="E271" s="494"/>
      <c r="F271" s="494"/>
      <c r="G271" s="494"/>
      <c r="H271" s="494"/>
      <c r="I271" s="494"/>
      <c r="J271" s="494"/>
      <c r="K271" s="494"/>
      <c r="L271" s="494"/>
      <c r="M271" s="494"/>
      <c r="N271" s="494"/>
      <c r="O271" s="494"/>
      <c r="P271" s="494"/>
      <c r="Q271" s="494"/>
      <c r="R271" s="494"/>
      <c r="S271" s="494"/>
      <c r="T271" s="494"/>
      <c r="U271" s="494"/>
      <c r="V271" s="494"/>
      <c r="W271" s="494"/>
      <c r="X271" s="494"/>
      <c r="Y271" s="494"/>
      <c r="Z271" s="494"/>
    </row>
    <row r="272" spans="1:26">
      <c r="A272" s="607"/>
      <c r="B272" s="504"/>
      <c r="C272" s="504"/>
      <c r="D272" s="494"/>
      <c r="E272" s="494"/>
      <c r="F272" s="494"/>
      <c r="G272" s="494"/>
      <c r="H272" s="494"/>
      <c r="I272" s="494"/>
      <c r="J272" s="494"/>
      <c r="K272" s="494"/>
      <c r="L272" s="494"/>
      <c r="M272" s="494"/>
      <c r="N272" s="494"/>
      <c r="O272" s="494"/>
      <c r="P272" s="494"/>
      <c r="Q272" s="494"/>
      <c r="R272" s="494"/>
      <c r="S272" s="494"/>
      <c r="T272" s="494"/>
      <c r="U272" s="494"/>
      <c r="V272" s="494"/>
      <c r="W272" s="494"/>
      <c r="X272" s="494"/>
      <c r="Y272" s="494"/>
      <c r="Z272" s="494"/>
    </row>
    <row r="273" spans="1:26">
      <c r="A273" s="607"/>
      <c r="B273" s="504"/>
      <c r="C273" s="504"/>
      <c r="D273" s="494"/>
      <c r="E273" s="494"/>
      <c r="F273" s="494"/>
      <c r="G273" s="494"/>
      <c r="H273" s="494"/>
      <c r="I273" s="494"/>
      <c r="J273" s="494"/>
      <c r="K273" s="494"/>
      <c r="L273" s="494"/>
      <c r="M273" s="494"/>
      <c r="N273" s="494"/>
      <c r="O273" s="494"/>
      <c r="P273" s="494"/>
      <c r="Q273" s="494"/>
      <c r="R273" s="494"/>
      <c r="S273" s="494"/>
      <c r="T273" s="494"/>
      <c r="U273" s="494"/>
      <c r="V273" s="494"/>
      <c r="W273" s="494"/>
      <c r="X273" s="494"/>
      <c r="Y273" s="494"/>
      <c r="Z273" s="494"/>
    </row>
    <row r="274" spans="1:26">
      <c r="A274" s="607"/>
      <c r="B274" s="504"/>
      <c r="C274" s="504"/>
      <c r="D274" s="494"/>
      <c r="E274" s="494"/>
      <c r="F274" s="494"/>
      <c r="G274" s="494"/>
      <c r="H274" s="494"/>
      <c r="I274" s="494"/>
      <c r="J274" s="494"/>
      <c r="K274" s="494"/>
      <c r="L274" s="494"/>
      <c r="M274" s="494"/>
      <c r="N274" s="494"/>
      <c r="O274" s="494"/>
      <c r="P274" s="494"/>
      <c r="Q274" s="494"/>
      <c r="R274" s="494"/>
      <c r="S274" s="494"/>
      <c r="T274" s="494"/>
      <c r="U274" s="494"/>
      <c r="V274" s="494"/>
      <c r="W274" s="494"/>
      <c r="X274" s="494"/>
      <c r="Y274" s="494"/>
      <c r="Z274" s="494"/>
    </row>
    <row r="275" spans="1:26">
      <c r="A275" s="607"/>
      <c r="B275" s="504"/>
      <c r="C275" s="504"/>
      <c r="D275" s="494"/>
      <c r="E275" s="494"/>
      <c r="F275" s="494"/>
      <c r="G275" s="494"/>
      <c r="H275" s="494"/>
      <c r="I275" s="494"/>
      <c r="J275" s="494"/>
      <c r="K275" s="494"/>
      <c r="L275" s="494"/>
      <c r="M275" s="494"/>
      <c r="N275" s="494"/>
      <c r="O275" s="494"/>
      <c r="P275" s="494"/>
      <c r="Q275" s="494"/>
      <c r="R275" s="494"/>
      <c r="S275" s="494"/>
      <c r="T275" s="494"/>
      <c r="U275" s="494"/>
      <c r="V275" s="494"/>
      <c r="W275" s="494"/>
      <c r="X275" s="494"/>
      <c r="Y275" s="494"/>
      <c r="Z275" s="494"/>
    </row>
    <row r="276" spans="1:26">
      <c r="A276" s="607"/>
      <c r="B276" s="504"/>
      <c r="C276" s="504"/>
      <c r="D276" s="494"/>
      <c r="E276" s="494"/>
      <c r="F276" s="494"/>
      <c r="G276" s="494"/>
      <c r="H276" s="494"/>
      <c r="I276" s="494"/>
      <c r="J276" s="494"/>
      <c r="K276" s="494"/>
      <c r="L276" s="494"/>
      <c r="M276" s="494"/>
      <c r="N276" s="494"/>
      <c r="O276" s="494"/>
      <c r="P276" s="494"/>
      <c r="Q276" s="494"/>
      <c r="R276" s="494"/>
      <c r="S276" s="494"/>
      <c r="T276" s="494"/>
      <c r="U276" s="494"/>
      <c r="V276" s="494"/>
      <c r="W276" s="494"/>
      <c r="X276" s="494"/>
      <c r="Y276" s="494"/>
      <c r="Z276" s="494"/>
    </row>
    <row r="277" spans="1:26">
      <c r="A277" s="607"/>
      <c r="B277" s="504"/>
      <c r="C277" s="504"/>
      <c r="D277" s="494"/>
      <c r="E277" s="494"/>
      <c r="F277" s="494"/>
      <c r="G277" s="494"/>
      <c r="H277" s="494"/>
      <c r="I277" s="494"/>
      <c r="J277" s="494"/>
      <c r="K277" s="494"/>
      <c r="L277" s="494"/>
      <c r="M277" s="494"/>
      <c r="N277" s="494"/>
      <c r="O277" s="494"/>
      <c r="P277" s="494"/>
      <c r="Q277" s="494"/>
      <c r="R277" s="494"/>
      <c r="S277" s="494"/>
      <c r="T277" s="494"/>
      <c r="U277" s="494"/>
      <c r="V277" s="494"/>
      <c r="W277" s="494"/>
      <c r="X277" s="494"/>
      <c r="Y277" s="494"/>
      <c r="Z277" s="494"/>
    </row>
    <row r="278" spans="1:26">
      <c r="A278" s="607"/>
      <c r="B278" s="504"/>
      <c r="C278" s="504"/>
      <c r="D278" s="494"/>
      <c r="E278" s="494"/>
      <c r="F278" s="494"/>
      <c r="G278" s="494"/>
      <c r="H278" s="494"/>
      <c r="I278" s="494"/>
      <c r="J278" s="494"/>
      <c r="K278" s="494"/>
      <c r="L278" s="494"/>
      <c r="M278" s="494"/>
      <c r="N278" s="494"/>
      <c r="O278" s="494"/>
      <c r="P278" s="494"/>
      <c r="Q278" s="494"/>
      <c r="R278" s="494"/>
      <c r="S278" s="494"/>
      <c r="T278" s="494"/>
      <c r="U278" s="494"/>
      <c r="V278" s="494"/>
      <c r="W278" s="494"/>
      <c r="X278" s="494"/>
      <c r="Y278" s="494"/>
      <c r="Z278" s="494"/>
    </row>
    <row r="279" spans="1:26">
      <c r="A279" s="607"/>
      <c r="B279" s="504"/>
      <c r="C279" s="504"/>
      <c r="D279" s="494"/>
      <c r="E279" s="494"/>
      <c r="F279" s="494"/>
      <c r="G279" s="494"/>
      <c r="H279" s="494"/>
      <c r="I279" s="494"/>
      <c r="J279" s="494"/>
      <c r="K279" s="494"/>
      <c r="L279" s="494"/>
      <c r="M279" s="494"/>
      <c r="N279" s="494"/>
      <c r="O279" s="494"/>
      <c r="P279" s="494"/>
      <c r="Q279" s="494"/>
      <c r="R279" s="494"/>
      <c r="S279" s="494"/>
      <c r="T279" s="494"/>
      <c r="U279" s="494"/>
      <c r="V279" s="494"/>
      <c r="W279" s="494"/>
      <c r="X279" s="494"/>
      <c r="Y279" s="494"/>
      <c r="Z279" s="494"/>
    </row>
    <row r="280" spans="1:26">
      <c r="A280" s="607"/>
      <c r="B280" s="504"/>
      <c r="C280" s="504"/>
      <c r="D280" s="494"/>
      <c r="E280" s="494"/>
      <c r="F280" s="494"/>
      <c r="G280" s="494"/>
      <c r="H280" s="494"/>
      <c r="I280" s="494"/>
      <c r="J280" s="494"/>
      <c r="K280" s="494"/>
      <c r="L280" s="494"/>
      <c r="M280" s="494"/>
      <c r="N280" s="494"/>
      <c r="O280" s="494"/>
      <c r="P280" s="494"/>
      <c r="Q280" s="494"/>
      <c r="R280" s="494"/>
      <c r="S280" s="494"/>
      <c r="T280" s="494"/>
      <c r="U280" s="494"/>
      <c r="V280" s="494"/>
      <c r="W280" s="494"/>
      <c r="X280" s="494"/>
      <c r="Y280" s="494"/>
      <c r="Z280" s="494"/>
    </row>
    <row r="281" spans="1:26">
      <c r="A281" s="607"/>
      <c r="B281" s="504"/>
      <c r="C281" s="504"/>
      <c r="D281" s="494"/>
      <c r="E281" s="494"/>
      <c r="F281" s="494"/>
      <c r="G281" s="494"/>
      <c r="H281" s="494"/>
      <c r="I281" s="494"/>
      <c r="J281" s="494"/>
      <c r="K281" s="494"/>
      <c r="L281" s="494"/>
      <c r="M281" s="494"/>
      <c r="N281" s="494"/>
      <c r="O281" s="494"/>
      <c r="P281" s="494"/>
      <c r="Q281" s="494"/>
      <c r="R281" s="494"/>
      <c r="S281" s="494"/>
      <c r="T281" s="494"/>
      <c r="U281" s="494"/>
      <c r="V281" s="494"/>
      <c r="W281" s="494"/>
      <c r="X281" s="494"/>
      <c r="Y281" s="494"/>
      <c r="Z281" s="494"/>
    </row>
    <row r="282" spans="1:26">
      <c r="A282" s="607"/>
      <c r="B282" s="504"/>
      <c r="C282" s="504"/>
      <c r="D282" s="494"/>
      <c r="E282" s="494"/>
      <c r="F282" s="494"/>
      <c r="G282" s="494"/>
      <c r="H282" s="494"/>
      <c r="I282" s="494"/>
      <c r="J282" s="494"/>
      <c r="K282" s="494"/>
      <c r="L282" s="494"/>
      <c r="M282" s="494"/>
      <c r="N282" s="494"/>
      <c r="O282" s="494"/>
      <c r="P282" s="494"/>
      <c r="Q282" s="494"/>
      <c r="R282" s="494"/>
      <c r="S282" s="494"/>
      <c r="T282" s="494"/>
      <c r="U282" s="494"/>
      <c r="V282" s="494"/>
      <c r="W282" s="494"/>
      <c r="X282" s="494"/>
      <c r="Y282" s="494"/>
      <c r="Z282" s="494"/>
    </row>
    <row r="283" spans="1:26">
      <c r="A283" s="607"/>
      <c r="B283" s="504"/>
      <c r="C283" s="504"/>
      <c r="D283" s="494"/>
      <c r="E283" s="494"/>
      <c r="F283" s="494"/>
      <c r="G283" s="494"/>
      <c r="H283" s="494"/>
      <c r="I283" s="494"/>
      <c r="J283" s="494"/>
      <c r="K283" s="494"/>
      <c r="L283" s="494"/>
      <c r="M283" s="494"/>
      <c r="N283" s="494"/>
      <c r="O283" s="494"/>
      <c r="P283" s="494"/>
      <c r="Q283" s="494"/>
      <c r="R283" s="494"/>
      <c r="S283" s="494"/>
      <c r="T283" s="494"/>
      <c r="U283" s="494"/>
      <c r="V283" s="494"/>
      <c r="W283" s="494"/>
      <c r="X283" s="494"/>
      <c r="Y283" s="494"/>
      <c r="Z283" s="494"/>
    </row>
    <row r="284" spans="1:26">
      <c r="A284" s="607"/>
      <c r="B284" s="504"/>
      <c r="C284" s="504"/>
      <c r="D284" s="494"/>
      <c r="E284" s="494"/>
      <c r="F284" s="494"/>
      <c r="G284" s="494"/>
      <c r="H284" s="494"/>
      <c r="I284" s="494"/>
      <c r="J284" s="494"/>
      <c r="K284" s="494"/>
      <c r="L284" s="494"/>
      <c r="M284" s="494"/>
      <c r="N284" s="494"/>
      <c r="O284" s="494"/>
      <c r="P284" s="494"/>
      <c r="Q284" s="494"/>
      <c r="R284" s="494"/>
      <c r="S284" s="494"/>
      <c r="T284" s="494"/>
      <c r="U284" s="494"/>
      <c r="V284" s="494"/>
      <c r="W284" s="494"/>
      <c r="X284" s="494"/>
      <c r="Y284" s="494"/>
      <c r="Z284" s="494"/>
    </row>
    <row r="285" spans="1:26">
      <c r="A285" s="607"/>
      <c r="B285" s="504"/>
      <c r="C285" s="504"/>
      <c r="D285" s="494"/>
      <c r="E285" s="494"/>
      <c r="F285" s="494"/>
      <c r="G285" s="494"/>
      <c r="H285" s="494"/>
      <c r="I285" s="494"/>
      <c r="J285" s="494"/>
      <c r="K285" s="494"/>
      <c r="L285" s="494"/>
      <c r="M285" s="494"/>
      <c r="N285" s="494"/>
      <c r="O285" s="494"/>
      <c r="P285" s="494"/>
      <c r="Q285" s="494"/>
      <c r="R285" s="494"/>
      <c r="S285" s="494"/>
      <c r="T285" s="494"/>
      <c r="U285" s="494"/>
      <c r="V285" s="494"/>
      <c r="W285" s="494"/>
      <c r="X285" s="494"/>
      <c r="Y285" s="494"/>
      <c r="Z285" s="494"/>
    </row>
    <row r="286" spans="1:26">
      <c r="A286" s="607"/>
      <c r="B286" s="504"/>
      <c r="C286" s="504"/>
      <c r="D286" s="494"/>
      <c r="E286" s="494"/>
      <c r="F286" s="494"/>
      <c r="G286" s="494"/>
      <c r="H286" s="494"/>
      <c r="I286" s="494"/>
      <c r="J286" s="494"/>
      <c r="K286" s="494"/>
      <c r="L286" s="494"/>
      <c r="M286" s="494"/>
      <c r="N286" s="494"/>
      <c r="O286" s="494"/>
      <c r="P286" s="494"/>
      <c r="Q286" s="494"/>
      <c r="R286" s="494"/>
      <c r="S286" s="494"/>
      <c r="T286" s="494"/>
      <c r="U286" s="494"/>
      <c r="V286" s="494"/>
      <c r="W286" s="494"/>
      <c r="X286" s="494"/>
      <c r="Y286" s="494"/>
      <c r="Z286" s="494"/>
    </row>
    <row r="287" spans="1:26">
      <c r="A287" s="607"/>
      <c r="B287" s="504"/>
      <c r="C287" s="504"/>
      <c r="D287" s="494"/>
      <c r="E287" s="494"/>
      <c r="F287" s="494"/>
      <c r="G287" s="494"/>
      <c r="H287" s="494"/>
      <c r="I287" s="494"/>
      <c r="J287" s="494"/>
      <c r="K287" s="494"/>
      <c r="L287" s="494"/>
      <c r="M287" s="494"/>
      <c r="N287" s="494"/>
      <c r="O287" s="494"/>
      <c r="P287" s="494"/>
      <c r="Q287" s="494"/>
      <c r="R287" s="494"/>
      <c r="S287" s="494"/>
      <c r="T287" s="494"/>
      <c r="U287" s="494"/>
      <c r="V287" s="494"/>
      <c r="W287" s="494"/>
      <c r="X287" s="494"/>
      <c r="Y287" s="494"/>
      <c r="Z287" s="494"/>
    </row>
    <row r="288" spans="1:26">
      <c r="A288" s="607"/>
      <c r="B288" s="504"/>
      <c r="C288" s="504"/>
      <c r="D288" s="494"/>
      <c r="E288" s="494"/>
      <c r="F288" s="494"/>
      <c r="G288" s="494"/>
      <c r="H288" s="494"/>
      <c r="I288" s="494"/>
      <c r="J288" s="494"/>
      <c r="K288" s="494"/>
      <c r="L288" s="494"/>
      <c r="M288" s="494"/>
      <c r="N288" s="494"/>
      <c r="O288" s="494"/>
      <c r="P288" s="494"/>
      <c r="Q288" s="494"/>
      <c r="R288" s="494"/>
      <c r="S288" s="494"/>
      <c r="T288" s="494"/>
      <c r="U288" s="494"/>
      <c r="V288" s="494"/>
      <c r="W288" s="494"/>
      <c r="X288" s="494"/>
      <c r="Y288" s="494"/>
      <c r="Z288" s="494"/>
    </row>
    <row r="289" spans="1:26">
      <c r="A289" s="607"/>
      <c r="B289" s="504"/>
      <c r="C289" s="504"/>
      <c r="D289" s="494"/>
      <c r="E289" s="494"/>
      <c r="F289" s="494"/>
      <c r="G289" s="494"/>
      <c r="H289" s="494"/>
      <c r="I289" s="494"/>
      <c r="J289" s="494"/>
      <c r="K289" s="494"/>
      <c r="L289" s="494"/>
      <c r="M289" s="494"/>
      <c r="N289" s="494"/>
      <c r="O289" s="494"/>
      <c r="P289" s="494"/>
      <c r="Q289" s="494"/>
      <c r="R289" s="494"/>
      <c r="S289" s="494"/>
      <c r="T289" s="494"/>
      <c r="U289" s="494"/>
      <c r="V289" s="494"/>
      <c r="W289" s="494"/>
      <c r="X289" s="494"/>
      <c r="Y289" s="494"/>
      <c r="Z289" s="494"/>
    </row>
    <row r="290" spans="1:26">
      <c r="A290" s="607"/>
      <c r="B290" s="504"/>
      <c r="C290" s="504"/>
      <c r="D290" s="494"/>
      <c r="E290" s="494"/>
      <c r="F290" s="494"/>
      <c r="G290" s="494"/>
      <c r="H290" s="494"/>
      <c r="I290" s="494"/>
      <c r="J290" s="494"/>
      <c r="K290" s="494"/>
      <c r="L290" s="494"/>
      <c r="M290" s="494"/>
      <c r="N290" s="494"/>
      <c r="O290" s="494"/>
      <c r="P290" s="494"/>
      <c r="Q290" s="494"/>
      <c r="R290" s="494"/>
      <c r="S290" s="494"/>
      <c r="T290" s="494"/>
      <c r="U290" s="494"/>
      <c r="V290" s="494"/>
      <c r="W290" s="494"/>
      <c r="X290" s="494"/>
      <c r="Y290" s="494"/>
      <c r="Z290" s="494"/>
    </row>
    <row r="291" spans="1:26">
      <c r="A291" s="607"/>
      <c r="B291" s="504"/>
      <c r="C291" s="504"/>
      <c r="D291" s="494"/>
      <c r="E291" s="494"/>
      <c r="F291" s="494"/>
      <c r="G291" s="494"/>
      <c r="H291" s="494"/>
      <c r="I291" s="494"/>
      <c r="J291" s="494"/>
      <c r="K291" s="494"/>
      <c r="L291" s="494"/>
      <c r="M291" s="494"/>
      <c r="N291" s="494"/>
      <c r="O291" s="494"/>
      <c r="P291" s="494"/>
      <c r="Q291" s="494"/>
      <c r="R291" s="494"/>
      <c r="S291" s="494"/>
      <c r="T291" s="494"/>
      <c r="U291" s="494"/>
      <c r="V291" s="494"/>
      <c r="W291" s="494"/>
      <c r="X291" s="494"/>
      <c r="Y291" s="494"/>
      <c r="Z291" s="494"/>
    </row>
    <row r="292" spans="1:26">
      <c r="A292" s="607"/>
      <c r="B292" s="504"/>
      <c r="C292" s="504"/>
      <c r="D292" s="494"/>
      <c r="E292" s="494"/>
      <c r="F292" s="494"/>
      <c r="G292" s="494"/>
      <c r="H292" s="494"/>
      <c r="I292" s="494"/>
      <c r="J292" s="494"/>
      <c r="K292" s="494"/>
      <c r="L292" s="494"/>
      <c r="M292" s="494"/>
      <c r="N292" s="494"/>
      <c r="O292" s="494"/>
      <c r="P292" s="494"/>
      <c r="Q292" s="494"/>
      <c r="R292" s="494"/>
      <c r="S292" s="494"/>
      <c r="T292" s="494"/>
      <c r="U292" s="494"/>
      <c r="V292" s="494"/>
      <c r="W292" s="494"/>
      <c r="X292" s="494"/>
      <c r="Y292" s="494"/>
      <c r="Z292" s="494"/>
    </row>
    <row r="293" spans="1:26">
      <c r="A293" s="607"/>
      <c r="B293" s="504"/>
      <c r="C293" s="504"/>
      <c r="D293" s="494"/>
      <c r="E293" s="494"/>
      <c r="F293" s="494"/>
      <c r="G293" s="494"/>
      <c r="H293" s="494"/>
      <c r="I293" s="494"/>
      <c r="J293" s="494"/>
      <c r="K293" s="494"/>
      <c r="L293" s="494"/>
      <c r="M293" s="494"/>
      <c r="N293" s="494"/>
      <c r="O293" s="494"/>
      <c r="P293" s="494"/>
      <c r="Q293" s="494"/>
      <c r="R293" s="494"/>
      <c r="S293" s="494"/>
      <c r="T293" s="494"/>
      <c r="U293" s="494"/>
      <c r="V293" s="494"/>
      <c r="W293" s="494"/>
      <c r="X293" s="494"/>
      <c r="Y293" s="494"/>
      <c r="Z293" s="494"/>
    </row>
    <row r="294" spans="1:26">
      <c r="A294" s="607"/>
      <c r="B294" s="504"/>
      <c r="C294" s="504"/>
      <c r="D294" s="494"/>
      <c r="E294" s="494"/>
      <c r="F294" s="494"/>
      <c r="G294" s="494"/>
      <c r="H294" s="494"/>
      <c r="I294" s="494"/>
      <c r="J294" s="494"/>
      <c r="K294" s="494"/>
      <c r="L294" s="494"/>
      <c r="M294" s="494"/>
      <c r="N294" s="494"/>
      <c r="O294" s="494"/>
      <c r="P294" s="494"/>
      <c r="Q294" s="494"/>
      <c r="R294" s="494"/>
      <c r="S294" s="494"/>
      <c r="T294" s="494"/>
      <c r="U294" s="494"/>
      <c r="V294" s="494"/>
      <c r="W294" s="494"/>
      <c r="X294" s="494"/>
      <c r="Y294" s="494"/>
      <c r="Z294" s="494"/>
    </row>
    <row r="295" spans="1:26">
      <c r="A295" s="607"/>
      <c r="B295" s="504"/>
      <c r="C295" s="504"/>
      <c r="D295" s="494"/>
      <c r="E295" s="494"/>
      <c r="F295" s="494"/>
      <c r="G295" s="494"/>
      <c r="H295" s="494"/>
      <c r="I295" s="494"/>
      <c r="J295" s="494"/>
      <c r="K295" s="494"/>
      <c r="L295" s="494"/>
      <c r="M295" s="494"/>
      <c r="N295" s="494"/>
      <c r="O295" s="494"/>
      <c r="P295" s="494"/>
      <c r="Q295" s="494"/>
      <c r="R295" s="494"/>
      <c r="S295" s="494"/>
      <c r="T295" s="494"/>
      <c r="U295" s="494"/>
      <c r="V295" s="494"/>
      <c r="W295" s="494"/>
      <c r="X295" s="494"/>
      <c r="Y295" s="494"/>
      <c r="Z295" s="494"/>
    </row>
    <row r="296" spans="1:26">
      <c r="A296" s="607"/>
      <c r="B296" s="504"/>
      <c r="C296" s="504"/>
      <c r="D296" s="494"/>
      <c r="E296" s="494"/>
      <c r="F296" s="494"/>
      <c r="G296" s="494"/>
      <c r="H296" s="494"/>
      <c r="I296" s="494"/>
      <c r="J296" s="494"/>
      <c r="K296" s="494"/>
      <c r="L296" s="494"/>
      <c r="M296" s="494"/>
      <c r="N296" s="494"/>
      <c r="O296" s="494"/>
      <c r="P296" s="494"/>
      <c r="Q296" s="494"/>
      <c r="R296" s="494"/>
      <c r="S296" s="494"/>
      <c r="T296" s="494"/>
      <c r="U296" s="494"/>
      <c r="V296" s="494"/>
      <c r="W296" s="494"/>
      <c r="X296" s="494"/>
      <c r="Y296" s="494"/>
      <c r="Z296" s="494"/>
    </row>
    <row r="297" spans="1:26">
      <c r="A297" s="607"/>
      <c r="B297" s="504"/>
      <c r="C297" s="504"/>
      <c r="D297" s="494"/>
      <c r="E297" s="494"/>
      <c r="F297" s="494"/>
      <c r="G297" s="494"/>
      <c r="H297" s="494"/>
      <c r="I297" s="494"/>
      <c r="J297" s="494"/>
      <c r="K297" s="494"/>
      <c r="L297" s="494"/>
      <c r="M297" s="494"/>
      <c r="N297" s="494"/>
      <c r="O297" s="494"/>
      <c r="P297" s="494"/>
      <c r="Q297" s="494"/>
      <c r="R297" s="494"/>
      <c r="S297" s="494"/>
      <c r="T297" s="494"/>
      <c r="U297" s="494"/>
      <c r="V297" s="494"/>
      <c r="W297" s="494"/>
      <c r="X297" s="494"/>
      <c r="Y297" s="494"/>
      <c r="Z297" s="494"/>
    </row>
    <row r="298" spans="1:26">
      <c r="A298" s="607"/>
      <c r="B298" s="504"/>
      <c r="C298" s="504"/>
      <c r="D298" s="494"/>
      <c r="E298" s="494"/>
      <c r="F298" s="494"/>
      <c r="G298" s="494"/>
      <c r="H298" s="494"/>
      <c r="I298" s="494"/>
      <c r="J298" s="494"/>
      <c r="K298" s="494"/>
      <c r="L298" s="494"/>
      <c r="M298" s="494"/>
      <c r="N298" s="494"/>
      <c r="O298" s="494"/>
      <c r="P298" s="494"/>
      <c r="Q298" s="494"/>
      <c r="R298" s="494"/>
      <c r="S298" s="494"/>
      <c r="T298" s="494"/>
      <c r="U298" s="494"/>
      <c r="V298" s="494"/>
      <c r="W298" s="494"/>
      <c r="X298" s="494"/>
      <c r="Y298" s="494"/>
      <c r="Z298" s="494"/>
    </row>
    <row r="299" spans="1:26">
      <c r="A299" s="607"/>
      <c r="B299" s="504"/>
      <c r="C299" s="504"/>
      <c r="D299" s="494"/>
      <c r="E299" s="494"/>
      <c r="F299" s="494"/>
      <c r="G299" s="494"/>
      <c r="H299" s="494"/>
      <c r="I299" s="494"/>
      <c r="J299" s="494"/>
      <c r="K299" s="494"/>
      <c r="L299" s="494"/>
      <c r="M299" s="494"/>
      <c r="N299" s="494"/>
      <c r="O299" s="494"/>
      <c r="P299" s="494"/>
      <c r="Q299" s="494"/>
      <c r="R299" s="494"/>
      <c r="S299" s="494"/>
      <c r="T299" s="494"/>
      <c r="U299" s="494"/>
      <c r="V299" s="494"/>
      <c r="W299" s="494"/>
      <c r="X299" s="494"/>
      <c r="Y299" s="494"/>
      <c r="Z299" s="494"/>
    </row>
    <row r="300" spans="1:26">
      <c r="A300" s="607"/>
      <c r="B300" s="504"/>
      <c r="C300" s="504"/>
      <c r="D300" s="494"/>
      <c r="E300" s="494"/>
      <c r="F300" s="494"/>
      <c r="G300" s="494"/>
      <c r="H300" s="494"/>
      <c r="I300" s="494"/>
      <c r="J300" s="494"/>
      <c r="K300" s="494"/>
      <c r="L300" s="494"/>
      <c r="M300" s="494"/>
      <c r="N300" s="494"/>
      <c r="O300" s="494"/>
      <c r="P300" s="494"/>
      <c r="Q300" s="494"/>
      <c r="R300" s="494"/>
      <c r="S300" s="494"/>
      <c r="T300" s="494"/>
      <c r="U300" s="494"/>
      <c r="V300" s="494"/>
      <c r="W300" s="494"/>
      <c r="X300" s="494"/>
      <c r="Y300" s="494"/>
      <c r="Z300" s="494"/>
    </row>
    <row r="301" spans="1:26">
      <c r="A301" s="607"/>
      <c r="B301" s="504"/>
      <c r="C301" s="504"/>
      <c r="D301" s="494"/>
      <c r="E301" s="494"/>
      <c r="F301" s="494"/>
      <c r="G301" s="494"/>
      <c r="H301" s="494"/>
      <c r="I301" s="494"/>
      <c r="J301" s="494"/>
      <c r="K301" s="494"/>
      <c r="L301" s="494"/>
      <c r="M301" s="494"/>
      <c r="N301" s="494"/>
      <c r="O301" s="494"/>
      <c r="P301" s="494"/>
      <c r="Q301" s="494"/>
      <c r="R301" s="494"/>
      <c r="S301" s="494"/>
      <c r="T301" s="494"/>
      <c r="U301" s="494"/>
      <c r="V301" s="494"/>
      <c r="W301" s="494"/>
      <c r="X301" s="494"/>
      <c r="Y301" s="494"/>
      <c r="Z301" s="494"/>
    </row>
    <row r="302" spans="1:26">
      <c r="A302" s="607"/>
      <c r="B302" s="504"/>
      <c r="C302" s="504"/>
      <c r="D302" s="494"/>
      <c r="E302" s="494"/>
      <c r="F302" s="494"/>
      <c r="G302" s="494"/>
      <c r="H302" s="494"/>
      <c r="I302" s="494"/>
      <c r="J302" s="494"/>
      <c r="K302" s="494"/>
      <c r="L302" s="494"/>
      <c r="M302" s="494"/>
      <c r="N302" s="494"/>
      <c r="O302" s="494"/>
      <c r="P302" s="494"/>
      <c r="Q302" s="494"/>
      <c r="R302" s="494"/>
      <c r="S302" s="494"/>
      <c r="T302" s="494"/>
      <c r="U302" s="494"/>
      <c r="V302" s="494"/>
      <c r="W302" s="494"/>
      <c r="X302" s="494"/>
      <c r="Y302" s="494"/>
      <c r="Z302" s="494"/>
    </row>
    <row r="303" spans="1:26">
      <c r="A303" s="607"/>
      <c r="B303" s="504"/>
      <c r="C303" s="504"/>
      <c r="D303" s="494"/>
      <c r="E303" s="494"/>
      <c r="F303" s="494"/>
      <c r="G303" s="494"/>
      <c r="H303" s="494"/>
      <c r="I303" s="494"/>
      <c r="J303" s="494"/>
      <c r="K303" s="494"/>
      <c r="L303" s="494"/>
      <c r="M303" s="494"/>
      <c r="N303" s="494"/>
      <c r="O303" s="494"/>
      <c r="P303" s="494"/>
      <c r="Q303" s="494"/>
      <c r="R303" s="494"/>
      <c r="S303" s="494"/>
      <c r="T303" s="494"/>
      <c r="U303" s="494"/>
      <c r="V303" s="494"/>
      <c r="W303" s="494"/>
      <c r="X303" s="494"/>
      <c r="Y303" s="494"/>
      <c r="Z303" s="494"/>
    </row>
    <row r="304" spans="1:26">
      <c r="A304" s="607"/>
      <c r="B304" s="504"/>
      <c r="C304" s="504"/>
      <c r="D304" s="494"/>
      <c r="E304" s="494"/>
      <c r="F304" s="494"/>
      <c r="G304" s="494"/>
      <c r="H304" s="494"/>
      <c r="I304" s="494"/>
      <c r="J304" s="494"/>
      <c r="K304" s="494"/>
      <c r="L304" s="494"/>
      <c r="M304" s="494"/>
      <c r="N304" s="494"/>
      <c r="O304" s="494"/>
      <c r="P304" s="494"/>
      <c r="Q304" s="494"/>
      <c r="R304" s="494"/>
      <c r="S304" s="494"/>
      <c r="T304" s="494"/>
      <c r="U304" s="494"/>
      <c r="V304" s="494"/>
      <c r="W304" s="494"/>
      <c r="X304" s="494"/>
      <c r="Y304" s="494"/>
      <c r="Z304" s="494"/>
    </row>
    <row r="305" spans="1:26">
      <c r="A305" s="607"/>
      <c r="B305" s="504"/>
      <c r="C305" s="504"/>
      <c r="D305" s="494"/>
      <c r="E305" s="494"/>
      <c r="F305" s="494"/>
      <c r="G305" s="494"/>
      <c r="H305" s="494"/>
      <c r="I305" s="494"/>
      <c r="J305" s="494"/>
      <c r="K305" s="494"/>
      <c r="L305" s="494"/>
      <c r="M305" s="494"/>
      <c r="N305" s="494"/>
      <c r="O305" s="494"/>
      <c r="P305" s="494"/>
      <c r="Q305" s="494"/>
      <c r="R305" s="494"/>
      <c r="S305" s="494"/>
      <c r="T305" s="494"/>
      <c r="U305" s="494"/>
      <c r="V305" s="494"/>
      <c r="W305" s="494"/>
      <c r="X305" s="494"/>
      <c r="Y305" s="494"/>
      <c r="Z305" s="494"/>
    </row>
    <row r="306" spans="1:26">
      <c r="A306" s="607"/>
      <c r="B306" s="504"/>
      <c r="C306" s="504"/>
      <c r="D306" s="494"/>
      <c r="E306" s="494"/>
      <c r="F306" s="494"/>
      <c r="G306" s="494"/>
      <c r="H306" s="494"/>
      <c r="I306" s="494"/>
      <c r="J306" s="494"/>
      <c r="K306" s="494"/>
      <c r="L306" s="494"/>
      <c r="M306" s="494"/>
      <c r="N306" s="494"/>
      <c r="O306" s="494"/>
      <c r="P306" s="494"/>
      <c r="Q306" s="494"/>
      <c r="R306" s="494"/>
      <c r="S306" s="494"/>
      <c r="T306" s="494"/>
      <c r="U306" s="494"/>
      <c r="V306" s="494"/>
      <c r="W306" s="494"/>
      <c r="X306" s="494"/>
      <c r="Y306" s="494"/>
      <c r="Z306" s="494"/>
    </row>
    <row r="307" spans="1:26">
      <c r="A307" s="607"/>
      <c r="B307" s="504"/>
      <c r="C307" s="504"/>
      <c r="D307" s="494"/>
      <c r="E307" s="494"/>
      <c r="F307" s="494"/>
      <c r="G307" s="494"/>
      <c r="H307" s="494"/>
      <c r="I307" s="494"/>
      <c r="J307" s="494"/>
      <c r="K307" s="494"/>
      <c r="L307" s="494"/>
      <c r="M307" s="494"/>
      <c r="N307" s="494"/>
      <c r="O307" s="494"/>
      <c r="P307" s="494"/>
      <c r="Q307" s="494"/>
      <c r="R307" s="494"/>
      <c r="S307" s="494"/>
      <c r="T307" s="494"/>
      <c r="U307" s="494"/>
      <c r="V307" s="494"/>
      <c r="W307" s="494"/>
      <c r="X307" s="494"/>
      <c r="Y307" s="494"/>
      <c r="Z307" s="494"/>
    </row>
    <row r="308" spans="1:26">
      <c r="A308" s="607"/>
      <c r="B308" s="504"/>
      <c r="C308" s="504"/>
      <c r="D308" s="494"/>
      <c r="E308" s="494"/>
      <c r="F308" s="494"/>
      <c r="G308" s="494"/>
      <c r="H308" s="494"/>
      <c r="I308" s="494"/>
      <c r="J308" s="494"/>
      <c r="K308" s="494"/>
      <c r="L308" s="494"/>
      <c r="M308" s="494"/>
      <c r="N308" s="494"/>
      <c r="O308" s="494"/>
      <c r="P308" s="494"/>
      <c r="Q308" s="494"/>
      <c r="R308" s="494"/>
      <c r="S308" s="494"/>
      <c r="T308" s="494"/>
      <c r="U308" s="494"/>
      <c r="V308" s="494"/>
      <c r="W308" s="494"/>
      <c r="X308" s="494"/>
      <c r="Y308" s="494"/>
      <c r="Z308" s="494"/>
    </row>
    <row r="309" spans="1:26">
      <c r="A309" s="607"/>
      <c r="B309" s="504"/>
      <c r="C309" s="504"/>
      <c r="D309" s="494"/>
      <c r="E309" s="494"/>
      <c r="F309" s="494"/>
      <c r="G309" s="494"/>
      <c r="H309" s="494"/>
      <c r="I309" s="494"/>
      <c r="J309" s="494"/>
      <c r="K309" s="494"/>
      <c r="L309" s="494"/>
      <c r="M309" s="494"/>
      <c r="N309" s="494"/>
      <c r="O309" s="494"/>
      <c r="P309" s="494"/>
      <c r="Q309" s="494"/>
      <c r="R309" s="494"/>
      <c r="S309" s="494"/>
      <c r="T309" s="494"/>
      <c r="U309" s="494"/>
      <c r="V309" s="494"/>
      <c r="W309" s="494"/>
      <c r="X309" s="494"/>
      <c r="Y309" s="494"/>
      <c r="Z309" s="494"/>
    </row>
    <row r="310" spans="1:26">
      <c r="A310" s="607"/>
      <c r="B310" s="504"/>
      <c r="C310" s="504"/>
      <c r="D310" s="494"/>
      <c r="E310" s="494"/>
      <c r="F310" s="494"/>
      <c r="G310" s="494"/>
      <c r="H310" s="494"/>
      <c r="I310" s="494"/>
      <c r="J310" s="494"/>
      <c r="K310" s="494"/>
      <c r="L310" s="494"/>
      <c r="M310" s="494"/>
      <c r="N310" s="494"/>
      <c r="O310" s="494"/>
      <c r="P310" s="494"/>
      <c r="Q310" s="494"/>
      <c r="R310" s="494"/>
      <c r="S310" s="494"/>
      <c r="T310" s="494"/>
      <c r="U310" s="494"/>
      <c r="V310" s="494"/>
      <c r="W310" s="494"/>
      <c r="X310" s="494"/>
      <c r="Y310" s="494"/>
      <c r="Z310" s="494"/>
    </row>
    <row r="311" spans="1:26">
      <c r="A311" s="607"/>
      <c r="B311" s="504"/>
      <c r="C311" s="504"/>
      <c r="D311" s="494"/>
      <c r="E311" s="494"/>
      <c r="F311" s="494"/>
      <c r="G311" s="494"/>
      <c r="H311" s="494"/>
      <c r="I311" s="494"/>
      <c r="J311" s="494"/>
      <c r="K311" s="494"/>
      <c r="L311" s="494"/>
      <c r="M311" s="494"/>
      <c r="N311" s="494"/>
      <c r="O311" s="494"/>
      <c r="P311" s="494"/>
      <c r="Q311" s="494"/>
      <c r="R311" s="494"/>
      <c r="S311" s="494"/>
      <c r="T311" s="494"/>
      <c r="U311" s="494"/>
      <c r="V311" s="494"/>
      <c r="W311" s="494"/>
      <c r="X311" s="494"/>
      <c r="Y311" s="494"/>
      <c r="Z311" s="494"/>
    </row>
    <row r="312" spans="1:26">
      <c r="A312" s="607"/>
      <c r="B312" s="504"/>
      <c r="C312" s="504"/>
      <c r="D312" s="494"/>
      <c r="E312" s="494"/>
      <c r="F312" s="494"/>
      <c r="G312" s="494"/>
      <c r="H312" s="494"/>
      <c r="I312" s="494"/>
      <c r="J312" s="494"/>
      <c r="K312" s="494"/>
      <c r="L312" s="494"/>
      <c r="M312" s="494"/>
      <c r="N312" s="494"/>
      <c r="O312" s="494"/>
      <c r="P312" s="494"/>
      <c r="Q312" s="494"/>
      <c r="R312" s="494"/>
      <c r="S312" s="494"/>
      <c r="T312" s="494"/>
      <c r="U312" s="494"/>
      <c r="V312" s="494"/>
      <c r="W312" s="494"/>
      <c r="X312" s="494"/>
      <c r="Y312" s="494"/>
      <c r="Z312" s="494"/>
    </row>
    <row r="313" spans="1:26">
      <c r="A313" s="607"/>
      <c r="B313" s="504"/>
      <c r="C313" s="504"/>
      <c r="D313" s="494"/>
      <c r="E313" s="494"/>
      <c r="F313" s="494"/>
      <c r="G313" s="494"/>
      <c r="H313" s="494"/>
      <c r="I313" s="494"/>
      <c r="J313" s="494"/>
      <c r="K313" s="494"/>
      <c r="L313" s="494"/>
      <c r="M313" s="494"/>
      <c r="N313" s="494"/>
      <c r="O313" s="494"/>
      <c r="P313" s="494"/>
      <c r="Q313" s="494"/>
      <c r="R313" s="494"/>
      <c r="S313" s="494"/>
      <c r="T313" s="494"/>
      <c r="U313" s="494"/>
      <c r="V313" s="494"/>
      <c r="W313" s="494"/>
      <c r="X313" s="494"/>
      <c r="Y313" s="494"/>
      <c r="Z313" s="494"/>
    </row>
    <row r="314" spans="1:26">
      <c r="A314" s="607"/>
      <c r="B314" s="504"/>
      <c r="C314" s="504"/>
      <c r="D314" s="494"/>
      <c r="E314" s="494"/>
      <c r="F314" s="494"/>
      <c r="G314" s="494"/>
      <c r="H314" s="494"/>
      <c r="I314" s="494"/>
      <c r="J314" s="494"/>
      <c r="K314" s="494"/>
      <c r="L314" s="494"/>
      <c r="M314" s="494"/>
      <c r="N314" s="494"/>
      <c r="O314" s="494"/>
      <c r="P314" s="494"/>
      <c r="Q314" s="494"/>
      <c r="R314" s="494"/>
      <c r="S314" s="494"/>
      <c r="T314" s="494"/>
      <c r="U314" s="494"/>
      <c r="V314" s="494"/>
      <c r="W314" s="494"/>
      <c r="X314" s="494"/>
      <c r="Y314" s="494"/>
      <c r="Z314" s="494"/>
    </row>
    <row r="315" spans="1:26">
      <c r="A315" s="607"/>
      <c r="B315" s="504"/>
      <c r="C315" s="504"/>
      <c r="D315" s="494"/>
      <c r="E315" s="494"/>
      <c r="F315" s="494"/>
      <c r="G315" s="494"/>
      <c r="H315" s="494"/>
      <c r="I315" s="494"/>
      <c r="J315" s="494"/>
      <c r="K315" s="494"/>
      <c r="L315" s="494"/>
      <c r="M315" s="494"/>
      <c r="N315" s="494"/>
      <c r="O315" s="494"/>
      <c r="P315" s="494"/>
      <c r="Q315" s="494"/>
      <c r="R315" s="494"/>
      <c r="S315" s="494"/>
      <c r="T315" s="494"/>
      <c r="U315" s="494"/>
      <c r="V315" s="494"/>
      <c r="W315" s="494"/>
      <c r="X315" s="494"/>
      <c r="Y315" s="494"/>
      <c r="Z315" s="494"/>
    </row>
    <row r="316" spans="1:26">
      <c r="A316" s="607"/>
      <c r="B316" s="504"/>
      <c r="C316" s="504"/>
      <c r="D316" s="494"/>
      <c r="E316" s="494"/>
      <c r="F316" s="494"/>
      <c r="G316" s="494"/>
      <c r="H316" s="494"/>
      <c r="I316" s="494"/>
      <c r="J316" s="494"/>
      <c r="K316" s="494"/>
      <c r="L316" s="494"/>
      <c r="M316" s="494"/>
      <c r="N316" s="494"/>
      <c r="O316" s="494"/>
      <c r="P316" s="494"/>
      <c r="Q316" s="494"/>
      <c r="R316" s="494"/>
      <c r="S316" s="494"/>
      <c r="T316" s="494"/>
      <c r="U316" s="494"/>
      <c r="V316" s="494"/>
      <c r="W316" s="494"/>
      <c r="X316" s="494"/>
      <c r="Y316" s="494"/>
      <c r="Z316" s="494"/>
    </row>
    <row r="317" spans="1:26">
      <c r="A317" s="607"/>
      <c r="B317" s="504"/>
      <c r="C317" s="504"/>
      <c r="D317" s="494"/>
      <c r="E317" s="494"/>
      <c r="F317" s="494"/>
      <c r="G317" s="494"/>
      <c r="H317" s="494"/>
      <c r="I317" s="494"/>
      <c r="J317" s="494"/>
      <c r="K317" s="494"/>
      <c r="L317" s="494"/>
      <c r="M317" s="494"/>
      <c r="N317" s="494"/>
      <c r="O317" s="494"/>
      <c r="P317" s="494"/>
      <c r="Q317" s="494"/>
      <c r="R317" s="494"/>
      <c r="S317" s="494"/>
      <c r="T317" s="494"/>
      <c r="U317" s="494"/>
      <c r="V317" s="494"/>
      <c r="W317" s="494"/>
      <c r="X317" s="494"/>
      <c r="Y317" s="494"/>
      <c r="Z317" s="494"/>
    </row>
    <row r="318" spans="1:26">
      <c r="A318" s="607"/>
      <c r="B318" s="504"/>
      <c r="C318" s="504"/>
      <c r="D318" s="494"/>
      <c r="E318" s="494"/>
      <c r="F318" s="494"/>
      <c r="G318" s="494"/>
      <c r="H318" s="494"/>
      <c r="I318" s="494"/>
      <c r="J318" s="494"/>
      <c r="K318" s="494"/>
      <c r="L318" s="494"/>
      <c r="M318" s="494"/>
      <c r="N318" s="494"/>
      <c r="O318" s="494"/>
      <c r="P318" s="494"/>
      <c r="Q318" s="494"/>
      <c r="R318" s="494"/>
      <c r="S318" s="494"/>
      <c r="T318" s="494"/>
      <c r="U318" s="494"/>
      <c r="V318" s="494"/>
      <c r="W318" s="494"/>
      <c r="X318" s="494"/>
      <c r="Y318" s="494"/>
      <c r="Z318" s="494"/>
    </row>
    <row r="319" spans="1:26">
      <c r="A319" s="607"/>
      <c r="B319" s="504"/>
      <c r="C319" s="504"/>
      <c r="D319" s="494"/>
      <c r="E319" s="494"/>
      <c r="F319" s="494"/>
      <c r="G319" s="494"/>
      <c r="H319" s="494"/>
      <c r="I319" s="494"/>
      <c r="J319" s="494"/>
      <c r="K319" s="494"/>
      <c r="L319" s="494"/>
      <c r="M319" s="494"/>
      <c r="N319" s="494"/>
      <c r="O319" s="494"/>
      <c r="P319" s="494"/>
      <c r="Q319" s="494"/>
      <c r="R319" s="494"/>
      <c r="S319" s="494"/>
      <c r="T319" s="494"/>
      <c r="U319" s="494"/>
      <c r="V319" s="494"/>
      <c r="W319" s="494"/>
      <c r="X319" s="494"/>
      <c r="Y319" s="494"/>
      <c r="Z319" s="494"/>
    </row>
    <row r="320" spans="1:26">
      <c r="A320" s="607"/>
      <c r="B320" s="504"/>
      <c r="C320" s="504"/>
      <c r="D320" s="494"/>
      <c r="E320" s="494"/>
      <c r="F320" s="494"/>
      <c r="G320" s="494"/>
      <c r="H320" s="494"/>
      <c r="I320" s="494"/>
      <c r="J320" s="494"/>
      <c r="K320" s="494"/>
      <c r="L320" s="494"/>
      <c r="M320" s="494"/>
      <c r="N320" s="494"/>
      <c r="O320" s="494"/>
      <c r="P320" s="494"/>
      <c r="Q320" s="494"/>
      <c r="R320" s="494"/>
      <c r="S320" s="494"/>
      <c r="T320" s="494"/>
      <c r="U320" s="494"/>
      <c r="V320" s="494"/>
      <c r="W320" s="494"/>
      <c r="X320" s="494"/>
      <c r="Y320" s="494"/>
      <c r="Z320" s="494"/>
    </row>
    <row r="321" spans="1:26">
      <c r="A321" s="607"/>
      <c r="B321" s="504"/>
      <c r="C321" s="504"/>
      <c r="D321" s="494"/>
      <c r="E321" s="494"/>
      <c r="F321" s="494"/>
      <c r="G321" s="494"/>
      <c r="H321" s="494"/>
      <c r="I321" s="494"/>
      <c r="J321" s="494"/>
      <c r="K321" s="494"/>
      <c r="L321" s="494"/>
      <c r="M321" s="494"/>
      <c r="N321" s="494"/>
      <c r="O321" s="494"/>
      <c r="P321" s="494"/>
      <c r="Q321" s="494"/>
      <c r="R321" s="494"/>
      <c r="S321" s="494"/>
      <c r="T321" s="494"/>
      <c r="U321" s="494"/>
      <c r="V321" s="494"/>
      <c r="W321" s="494"/>
      <c r="X321" s="494"/>
      <c r="Y321" s="494"/>
      <c r="Z321" s="494"/>
    </row>
    <row r="322" spans="1:26">
      <c r="A322" s="607"/>
      <c r="B322" s="504"/>
      <c r="C322" s="504"/>
      <c r="D322" s="494"/>
      <c r="E322" s="494"/>
      <c r="F322" s="494"/>
      <c r="G322" s="494"/>
      <c r="H322" s="494"/>
      <c r="I322" s="494"/>
      <c r="J322" s="494"/>
      <c r="K322" s="494"/>
      <c r="L322" s="494"/>
      <c r="M322" s="494"/>
      <c r="N322" s="494"/>
      <c r="O322" s="494"/>
      <c r="P322" s="494"/>
      <c r="Q322" s="494"/>
      <c r="R322" s="494"/>
      <c r="S322" s="494"/>
      <c r="T322" s="494"/>
      <c r="U322" s="494"/>
      <c r="V322" s="494"/>
      <c r="W322" s="494"/>
      <c r="X322" s="494"/>
      <c r="Y322" s="494"/>
      <c r="Z322" s="494"/>
    </row>
    <row r="323" spans="1:26">
      <c r="A323" s="607"/>
      <c r="B323" s="504"/>
      <c r="C323" s="504"/>
      <c r="D323" s="494"/>
      <c r="E323" s="494"/>
      <c r="F323" s="494"/>
      <c r="G323" s="494"/>
      <c r="H323" s="494"/>
      <c r="I323" s="494"/>
      <c r="J323" s="494"/>
      <c r="K323" s="494"/>
      <c r="L323" s="494"/>
      <c r="M323" s="494"/>
      <c r="N323" s="494"/>
      <c r="O323" s="494"/>
      <c r="P323" s="494"/>
      <c r="Q323" s="494"/>
      <c r="R323" s="494"/>
      <c r="S323" s="494"/>
      <c r="T323" s="494"/>
      <c r="U323" s="494"/>
      <c r="V323" s="494"/>
      <c r="W323" s="494"/>
      <c r="X323" s="494"/>
      <c r="Y323" s="494"/>
      <c r="Z323" s="494"/>
    </row>
    <row r="324" spans="1:26">
      <c r="A324" s="607"/>
      <c r="B324" s="504"/>
      <c r="C324" s="504"/>
      <c r="D324" s="494"/>
      <c r="E324" s="494"/>
      <c r="F324" s="494"/>
      <c r="G324" s="494"/>
      <c r="H324" s="494"/>
      <c r="I324" s="494"/>
      <c r="J324" s="494"/>
      <c r="K324" s="494"/>
      <c r="L324" s="494"/>
      <c r="M324" s="494"/>
      <c r="N324" s="494"/>
      <c r="O324" s="494"/>
      <c r="P324" s="494"/>
      <c r="Q324" s="494"/>
      <c r="R324" s="494"/>
      <c r="S324" s="494"/>
      <c r="T324" s="494"/>
      <c r="U324" s="494"/>
      <c r="V324" s="494"/>
      <c r="W324" s="494"/>
      <c r="X324" s="494"/>
      <c r="Y324" s="494"/>
      <c r="Z324" s="494"/>
    </row>
    <row r="325" spans="1:26">
      <c r="A325" s="607"/>
      <c r="B325" s="504"/>
      <c r="C325" s="504"/>
      <c r="D325" s="494"/>
      <c r="E325" s="494"/>
      <c r="F325" s="494"/>
      <c r="G325" s="494"/>
      <c r="H325" s="494"/>
      <c r="I325" s="494"/>
      <c r="J325" s="494"/>
      <c r="K325" s="494"/>
      <c r="L325" s="494"/>
      <c r="M325" s="494"/>
      <c r="N325" s="494"/>
      <c r="O325" s="494"/>
      <c r="P325" s="494"/>
      <c r="Q325" s="494"/>
      <c r="R325" s="494"/>
      <c r="S325" s="494"/>
      <c r="T325" s="494"/>
      <c r="U325" s="494"/>
      <c r="V325" s="494"/>
      <c r="W325" s="494"/>
      <c r="X325" s="494"/>
      <c r="Y325" s="494"/>
      <c r="Z325" s="494"/>
    </row>
    <row r="326" spans="1:26">
      <c r="A326" s="607"/>
      <c r="B326" s="504"/>
      <c r="C326" s="504"/>
      <c r="D326" s="494"/>
      <c r="E326" s="494"/>
      <c r="F326" s="494"/>
      <c r="G326" s="494"/>
      <c r="H326" s="494"/>
      <c r="I326" s="494"/>
      <c r="J326" s="494"/>
      <c r="K326" s="494"/>
      <c r="L326" s="494"/>
      <c r="M326" s="494"/>
      <c r="N326" s="494"/>
      <c r="O326" s="494"/>
      <c r="P326" s="494"/>
      <c r="Q326" s="494"/>
      <c r="R326" s="494"/>
      <c r="S326" s="494"/>
      <c r="T326" s="494"/>
      <c r="U326" s="494"/>
      <c r="V326" s="494"/>
      <c r="W326" s="494"/>
      <c r="X326" s="494"/>
      <c r="Y326" s="494"/>
      <c r="Z326" s="494"/>
    </row>
    <row r="327" spans="1:26">
      <c r="A327" s="607"/>
      <c r="B327" s="504"/>
      <c r="C327" s="504"/>
      <c r="D327" s="494"/>
      <c r="E327" s="494"/>
      <c r="F327" s="494"/>
      <c r="G327" s="494"/>
      <c r="H327" s="494"/>
      <c r="I327" s="494"/>
      <c r="J327" s="494"/>
      <c r="K327" s="494"/>
      <c r="L327" s="494"/>
      <c r="M327" s="494"/>
      <c r="N327" s="494"/>
      <c r="O327" s="494"/>
      <c r="P327" s="494"/>
      <c r="Q327" s="494"/>
      <c r="R327" s="494"/>
      <c r="S327" s="494"/>
      <c r="T327" s="494"/>
      <c r="U327" s="494"/>
      <c r="V327" s="494"/>
      <c r="W327" s="494"/>
      <c r="X327" s="494"/>
      <c r="Y327" s="494"/>
      <c r="Z327" s="494"/>
    </row>
    <row r="328" spans="1:26">
      <c r="A328" s="607"/>
      <c r="B328" s="504"/>
      <c r="C328" s="504"/>
      <c r="D328" s="494"/>
      <c r="E328" s="494"/>
      <c r="F328" s="494"/>
      <c r="G328" s="494"/>
      <c r="H328" s="494"/>
      <c r="I328" s="494"/>
      <c r="J328" s="494"/>
      <c r="K328" s="494"/>
      <c r="L328" s="494"/>
      <c r="M328" s="494"/>
      <c r="N328" s="494"/>
      <c r="O328" s="494"/>
      <c r="P328" s="494"/>
      <c r="Q328" s="494"/>
      <c r="R328" s="494"/>
      <c r="S328" s="494"/>
      <c r="T328" s="494"/>
      <c r="U328" s="494"/>
      <c r="V328" s="494"/>
      <c r="W328" s="494"/>
      <c r="X328" s="494"/>
      <c r="Y328" s="494"/>
      <c r="Z328" s="494"/>
    </row>
    <row r="329" spans="1:26">
      <c r="A329" s="607"/>
      <c r="B329" s="504"/>
      <c r="C329" s="504"/>
      <c r="D329" s="494"/>
      <c r="E329" s="494"/>
      <c r="F329" s="494"/>
      <c r="G329" s="494"/>
      <c r="H329" s="494"/>
      <c r="I329" s="494"/>
      <c r="J329" s="494"/>
      <c r="K329" s="494"/>
      <c r="L329" s="494"/>
      <c r="M329" s="494"/>
      <c r="N329" s="494"/>
      <c r="O329" s="494"/>
      <c r="P329" s="494"/>
      <c r="Q329" s="494"/>
      <c r="R329" s="494"/>
      <c r="S329" s="494"/>
      <c r="T329" s="494"/>
      <c r="U329" s="494"/>
      <c r="V329" s="494"/>
      <c r="W329" s="494"/>
      <c r="X329" s="494"/>
      <c r="Y329" s="494"/>
      <c r="Z329" s="494"/>
    </row>
    <row r="330" spans="1:26">
      <c r="A330" s="607"/>
      <c r="B330" s="504"/>
      <c r="C330" s="504"/>
      <c r="D330" s="494"/>
      <c r="E330" s="494"/>
      <c r="F330" s="494"/>
      <c r="G330" s="494"/>
      <c r="H330" s="494"/>
      <c r="I330" s="494"/>
      <c r="J330" s="494"/>
      <c r="K330" s="494"/>
      <c r="L330" s="494"/>
      <c r="M330" s="494"/>
      <c r="N330" s="494"/>
      <c r="O330" s="494"/>
      <c r="P330" s="494"/>
      <c r="Q330" s="494"/>
      <c r="R330" s="494"/>
      <c r="S330" s="494"/>
      <c r="T330" s="494"/>
      <c r="U330" s="494"/>
      <c r="V330" s="494"/>
      <c r="W330" s="494"/>
      <c r="X330" s="494"/>
      <c r="Y330" s="494"/>
      <c r="Z330" s="494"/>
    </row>
    <row r="331" spans="1:26">
      <c r="A331" s="607"/>
      <c r="B331" s="504"/>
      <c r="C331" s="504"/>
      <c r="D331" s="494"/>
      <c r="E331" s="494"/>
      <c r="F331" s="494"/>
      <c r="G331" s="494"/>
      <c r="H331" s="494"/>
      <c r="I331" s="494"/>
      <c r="J331" s="494"/>
      <c r="K331" s="494"/>
      <c r="L331" s="494"/>
      <c r="M331" s="494"/>
      <c r="N331" s="494"/>
      <c r="O331" s="494"/>
      <c r="P331" s="494"/>
      <c r="Q331" s="494"/>
      <c r="R331" s="494"/>
      <c r="S331" s="494"/>
      <c r="T331" s="494"/>
      <c r="U331" s="494"/>
      <c r="V331" s="494"/>
      <c r="W331" s="494"/>
      <c r="X331" s="494"/>
      <c r="Y331" s="494"/>
      <c r="Z331" s="494"/>
    </row>
    <row r="332" spans="1:26">
      <c r="A332" s="607"/>
      <c r="B332" s="504"/>
      <c r="C332" s="504"/>
      <c r="D332" s="494"/>
      <c r="E332" s="494"/>
      <c r="F332" s="494"/>
      <c r="G332" s="494"/>
      <c r="H332" s="494"/>
      <c r="I332" s="494"/>
      <c r="J332" s="494"/>
      <c r="K332" s="494"/>
      <c r="L332" s="494"/>
      <c r="M332" s="494"/>
      <c r="N332" s="494"/>
      <c r="O332" s="494"/>
      <c r="P332" s="494"/>
      <c r="Q332" s="494"/>
      <c r="R332" s="494"/>
      <c r="S332" s="494"/>
      <c r="T332" s="494"/>
      <c r="U332" s="494"/>
      <c r="V332" s="494"/>
      <c r="W332" s="494"/>
      <c r="X332" s="494"/>
      <c r="Y332" s="494"/>
      <c r="Z332" s="494"/>
    </row>
    <row r="333" spans="1:26">
      <c r="A333" s="607"/>
      <c r="B333" s="504"/>
      <c r="C333" s="504"/>
      <c r="D333" s="494"/>
      <c r="E333" s="494"/>
      <c r="F333" s="494"/>
      <c r="G333" s="494"/>
      <c r="H333" s="494"/>
      <c r="I333" s="494"/>
      <c r="J333" s="494"/>
      <c r="K333" s="494"/>
      <c r="L333" s="494"/>
      <c r="M333" s="494"/>
      <c r="N333" s="494"/>
      <c r="O333" s="494"/>
      <c r="P333" s="494"/>
      <c r="Q333" s="494"/>
      <c r="R333" s="494"/>
      <c r="S333" s="494"/>
      <c r="T333" s="494"/>
      <c r="U333" s="494"/>
      <c r="V333" s="494"/>
      <c r="W333" s="494"/>
      <c r="X333" s="494"/>
      <c r="Y333" s="494"/>
      <c r="Z333" s="494"/>
    </row>
    <row r="334" spans="1:26">
      <c r="A334" s="607"/>
      <c r="B334" s="504"/>
      <c r="C334" s="504"/>
      <c r="D334" s="494"/>
      <c r="E334" s="494"/>
      <c r="F334" s="494"/>
      <c r="G334" s="494"/>
      <c r="H334" s="494"/>
      <c r="I334" s="494"/>
      <c r="J334" s="494"/>
      <c r="K334" s="494"/>
      <c r="L334" s="494"/>
      <c r="M334" s="494"/>
      <c r="N334" s="494"/>
      <c r="O334" s="494"/>
      <c r="P334" s="494"/>
      <c r="Q334" s="494"/>
      <c r="R334" s="494"/>
      <c r="S334" s="494"/>
      <c r="T334" s="494"/>
      <c r="U334" s="494"/>
      <c r="V334" s="494"/>
      <c r="W334" s="494"/>
      <c r="X334" s="494"/>
      <c r="Y334" s="494"/>
      <c r="Z334" s="494"/>
    </row>
    <row r="335" spans="1:26">
      <c r="A335" s="607"/>
      <c r="B335" s="504"/>
      <c r="C335" s="504"/>
      <c r="D335" s="494"/>
      <c r="E335" s="494"/>
      <c r="F335" s="494"/>
      <c r="G335" s="494"/>
      <c r="H335" s="494"/>
      <c r="I335" s="494"/>
      <c r="J335" s="494"/>
      <c r="K335" s="494"/>
      <c r="L335" s="494"/>
      <c r="M335" s="494"/>
      <c r="N335" s="494"/>
      <c r="O335" s="494"/>
      <c r="P335" s="494"/>
      <c r="Q335" s="494"/>
      <c r="R335" s="494"/>
      <c r="S335" s="494"/>
      <c r="T335" s="494"/>
      <c r="U335" s="494"/>
      <c r="V335" s="494"/>
      <c r="W335" s="494"/>
      <c r="X335" s="494"/>
      <c r="Y335" s="494"/>
      <c r="Z335" s="494"/>
    </row>
    <row r="336" spans="1:26">
      <c r="A336" s="607"/>
      <c r="B336" s="504"/>
      <c r="C336" s="504"/>
      <c r="D336" s="494"/>
      <c r="E336" s="494"/>
      <c r="F336" s="494"/>
      <c r="G336" s="494"/>
      <c r="H336" s="494"/>
      <c r="I336" s="494"/>
      <c r="J336" s="494"/>
      <c r="K336" s="494"/>
      <c r="L336" s="494"/>
      <c r="M336" s="494"/>
      <c r="N336" s="494"/>
      <c r="O336" s="494"/>
      <c r="P336" s="494"/>
      <c r="Q336" s="494"/>
      <c r="R336" s="494"/>
      <c r="S336" s="494"/>
      <c r="T336" s="494"/>
      <c r="U336" s="494"/>
      <c r="V336" s="494"/>
      <c r="W336" s="494"/>
      <c r="X336" s="494"/>
      <c r="Y336" s="494"/>
      <c r="Z336" s="494"/>
    </row>
    <row r="337" spans="1:26">
      <c r="A337" s="607"/>
      <c r="B337" s="504"/>
      <c r="C337" s="504"/>
      <c r="D337" s="494"/>
      <c r="E337" s="494"/>
      <c r="F337" s="494"/>
      <c r="G337" s="494"/>
      <c r="H337" s="494"/>
      <c r="I337" s="494"/>
      <c r="J337" s="494"/>
      <c r="K337" s="494"/>
      <c r="L337" s="494"/>
      <c r="M337" s="494"/>
      <c r="N337" s="494"/>
      <c r="O337" s="494"/>
      <c r="P337" s="494"/>
      <c r="Q337" s="494"/>
      <c r="R337" s="494"/>
      <c r="S337" s="494"/>
      <c r="T337" s="494"/>
      <c r="U337" s="494"/>
      <c r="V337" s="494"/>
      <c r="W337" s="494"/>
      <c r="X337" s="494"/>
      <c r="Y337" s="494"/>
      <c r="Z337" s="494"/>
    </row>
    <row r="338" spans="1:26">
      <c r="A338" s="607"/>
      <c r="B338" s="504"/>
      <c r="C338" s="504"/>
      <c r="D338" s="494"/>
      <c r="E338" s="494"/>
      <c r="F338" s="494"/>
      <c r="G338" s="494"/>
      <c r="H338" s="494"/>
      <c r="I338" s="494"/>
      <c r="J338" s="494"/>
      <c r="K338" s="494"/>
      <c r="L338" s="494"/>
      <c r="M338" s="494"/>
      <c r="N338" s="494"/>
      <c r="O338" s="494"/>
      <c r="P338" s="494"/>
      <c r="Q338" s="494"/>
      <c r="R338" s="494"/>
      <c r="S338" s="494"/>
      <c r="T338" s="494"/>
      <c r="U338" s="494"/>
      <c r="V338" s="494"/>
      <c r="W338" s="494"/>
      <c r="X338" s="494"/>
      <c r="Y338" s="494"/>
      <c r="Z338" s="494"/>
    </row>
    <row r="339" spans="1:26">
      <c r="A339" s="607"/>
      <c r="B339" s="504"/>
      <c r="C339" s="504"/>
      <c r="D339" s="494"/>
      <c r="E339" s="494"/>
      <c r="F339" s="494"/>
      <c r="G339" s="494"/>
      <c r="H339" s="494"/>
      <c r="I339" s="494"/>
      <c r="J339" s="494"/>
      <c r="K339" s="494"/>
      <c r="L339" s="494"/>
      <c r="M339" s="494"/>
      <c r="N339" s="494"/>
      <c r="O339" s="494"/>
      <c r="P339" s="494"/>
      <c r="Q339" s="494"/>
      <c r="R339" s="494"/>
      <c r="S339" s="494"/>
      <c r="T339" s="494"/>
      <c r="U339" s="494"/>
      <c r="V339" s="494"/>
      <c r="W339" s="494"/>
      <c r="X339" s="494"/>
      <c r="Y339" s="494"/>
      <c r="Z339" s="494"/>
    </row>
    <row r="340" spans="1:26">
      <c r="A340" s="607"/>
      <c r="B340" s="504"/>
      <c r="C340" s="504"/>
      <c r="D340" s="494"/>
      <c r="E340" s="494"/>
      <c r="F340" s="494"/>
      <c r="G340" s="494"/>
      <c r="H340" s="494"/>
      <c r="I340" s="494"/>
      <c r="J340" s="494"/>
      <c r="K340" s="494"/>
      <c r="L340" s="494"/>
      <c r="M340" s="494"/>
      <c r="N340" s="494"/>
      <c r="O340" s="494"/>
      <c r="P340" s="494"/>
      <c r="Q340" s="494"/>
      <c r="R340" s="494"/>
      <c r="S340" s="494"/>
      <c r="T340" s="494"/>
      <c r="U340" s="494"/>
      <c r="V340" s="494"/>
      <c r="W340" s="494"/>
      <c r="X340" s="494"/>
      <c r="Y340" s="494"/>
      <c r="Z340" s="494"/>
    </row>
    <row r="341" spans="1:26">
      <c r="A341" s="607"/>
      <c r="B341" s="504"/>
      <c r="C341" s="504"/>
      <c r="D341" s="494"/>
      <c r="E341" s="494"/>
      <c r="F341" s="494"/>
      <c r="G341" s="494"/>
      <c r="H341" s="494"/>
      <c r="I341" s="494"/>
      <c r="J341" s="494"/>
      <c r="K341" s="494"/>
      <c r="L341" s="494"/>
      <c r="M341" s="494"/>
      <c r="N341" s="494"/>
      <c r="O341" s="494"/>
      <c r="P341" s="494"/>
      <c r="Q341" s="494"/>
      <c r="R341" s="494"/>
      <c r="S341" s="494"/>
      <c r="T341" s="494"/>
      <c r="U341" s="494"/>
      <c r="V341" s="494"/>
      <c r="W341" s="494"/>
      <c r="X341" s="494"/>
      <c r="Y341" s="494"/>
      <c r="Z341" s="494"/>
    </row>
    <row r="342" spans="1:26">
      <c r="A342" s="607"/>
      <c r="B342" s="504"/>
      <c r="C342" s="504"/>
      <c r="D342" s="494"/>
      <c r="E342" s="494"/>
      <c r="F342" s="494"/>
      <c r="G342" s="494"/>
      <c r="H342" s="494"/>
      <c r="I342" s="494"/>
      <c r="J342" s="494"/>
      <c r="K342" s="494"/>
      <c r="L342" s="494"/>
      <c r="M342" s="494"/>
      <c r="N342" s="494"/>
      <c r="O342" s="494"/>
      <c r="P342" s="494"/>
      <c r="Q342" s="494"/>
      <c r="R342" s="494"/>
      <c r="S342" s="494"/>
      <c r="T342" s="494"/>
      <c r="U342" s="494"/>
      <c r="V342" s="494"/>
      <c r="W342" s="494"/>
      <c r="X342" s="494"/>
      <c r="Y342" s="494"/>
      <c r="Z342" s="494"/>
    </row>
    <row r="343" spans="1:26">
      <c r="A343" s="607"/>
      <c r="B343" s="504"/>
      <c r="C343" s="504"/>
      <c r="D343" s="494"/>
      <c r="E343" s="494"/>
      <c r="F343" s="494"/>
      <c r="G343" s="494"/>
      <c r="H343" s="494"/>
      <c r="I343" s="494"/>
      <c r="J343" s="494"/>
      <c r="K343" s="494"/>
      <c r="L343" s="494"/>
      <c r="M343" s="494"/>
      <c r="N343" s="494"/>
      <c r="O343" s="494"/>
      <c r="P343" s="494"/>
      <c r="Q343" s="494"/>
      <c r="R343" s="494"/>
      <c r="S343" s="494"/>
      <c r="T343" s="494"/>
      <c r="U343" s="494"/>
      <c r="V343" s="494"/>
      <c r="W343" s="494"/>
      <c r="X343" s="494"/>
      <c r="Y343" s="494"/>
      <c r="Z343" s="494"/>
    </row>
    <row r="344" spans="1:26">
      <c r="A344" s="607"/>
      <c r="B344" s="504"/>
      <c r="C344" s="504"/>
      <c r="D344" s="494"/>
      <c r="E344" s="494"/>
      <c r="F344" s="494"/>
      <c r="G344" s="494"/>
      <c r="H344" s="494"/>
      <c r="I344" s="494"/>
      <c r="J344" s="494"/>
      <c r="K344" s="494"/>
      <c r="L344" s="494"/>
      <c r="M344" s="494"/>
      <c r="N344" s="494"/>
      <c r="O344" s="494"/>
      <c r="P344" s="494"/>
      <c r="Q344" s="494"/>
      <c r="R344" s="494"/>
      <c r="S344" s="494"/>
      <c r="T344" s="494"/>
      <c r="U344" s="494"/>
      <c r="V344" s="494"/>
      <c r="W344" s="494"/>
      <c r="X344" s="494"/>
      <c r="Y344" s="494"/>
      <c r="Z344" s="494"/>
    </row>
    <row r="345" spans="1:26">
      <c r="A345" s="607"/>
      <c r="B345" s="504"/>
      <c r="C345" s="504"/>
      <c r="D345" s="494"/>
      <c r="E345" s="494"/>
      <c r="F345" s="494"/>
      <c r="G345" s="494"/>
      <c r="H345" s="494"/>
      <c r="I345" s="494"/>
      <c r="J345" s="494"/>
      <c r="K345" s="494"/>
      <c r="L345" s="494"/>
      <c r="M345" s="494"/>
      <c r="N345" s="494"/>
      <c r="O345" s="494"/>
      <c r="P345" s="494"/>
      <c r="Q345" s="494"/>
      <c r="R345" s="494"/>
      <c r="S345" s="494"/>
      <c r="T345" s="494"/>
      <c r="U345" s="494"/>
      <c r="V345" s="494"/>
      <c r="W345" s="494"/>
      <c r="X345" s="494"/>
      <c r="Y345" s="494"/>
      <c r="Z345" s="494"/>
    </row>
    <row r="346" spans="1:26">
      <c r="A346" s="607"/>
      <c r="B346" s="504"/>
      <c r="C346" s="504"/>
      <c r="D346" s="494"/>
      <c r="E346" s="494"/>
      <c r="F346" s="494"/>
      <c r="G346" s="494"/>
      <c r="H346" s="494"/>
      <c r="I346" s="494"/>
      <c r="J346" s="494"/>
      <c r="K346" s="494"/>
      <c r="L346" s="494"/>
      <c r="M346" s="494"/>
      <c r="N346" s="494"/>
      <c r="O346" s="494"/>
      <c r="P346" s="494"/>
      <c r="Q346" s="494"/>
      <c r="R346" s="494"/>
      <c r="S346" s="494"/>
      <c r="T346" s="494"/>
      <c r="U346" s="494"/>
      <c r="V346" s="494"/>
      <c r="W346" s="494"/>
      <c r="X346" s="494"/>
      <c r="Y346" s="494"/>
      <c r="Z346" s="494"/>
    </row>
    <row r="347" spans="1:26">
      <c r="A347" s="607"/>
      <c r="B347" s="504"/>
      <c r="C347" s="504"/>
      <c r="D347" s="494"/>
      <c r="E347" s="494"/>
      <c r="F347" s="494"/>
      <c r="G347" s="494"/>
      <c r="H347" s="494"/>
      <c r="I347" s="494"/>
      <c r="J347" s="494"/>
      <c r="K347" s="494"/>
      <c r="L347" s="494"/>
      <c r="M347" s="494"/>
      <c r="N347" s="494"/>
      <c r="O347" s="494"/>
      <c r="P347" s="494"/>
      <c r="Q347" s="494"/>
      <c r="R347" s="494"/>
      <c r="S347" s="494"/>
      <c r="T347" s="494"/>
      <c r="U347" s="494"/>
      <c r="V347" s="494"/>
      <c r="W347" s="494"/>
      <c r="X347" s="494"/>
      <c r="Y347" s="494"/>
      <c r="Z347" s="494"/>
    </row>
    <row r="348" spans="1:26">
      <c r="A348" s="607"/>
      <c r="B348" s="504"/>
      <c r="C348" s="504"/>
      <c r="D348" s="494"/>
      <c r="E348" s="494"/>
      <c r="F348" s="494"/>
      <c r="G348" s="494"/>
      <c r="H348" s="494"/>
      <c r="I348" s="494"/>
      <c r="J348" s="494"/>
      <c r="K348" s="494"/>
      <c r="L348" s="494"/>
      <c r="M348" s="494"/>
      <c r="N348" s="494"/>
      <c r="O348" s="494"/>
      <c r="P348" s="494"/>
      <c r="Q348" s="494"/>
      <c r="R348" s="494"/>
      <c r="S348" s="494"/>
      <c r="T348" s="494"/>
      <c r="U348" s="494"/>
      <c r="V348" s="494"/>
      <c r="W348" s="494"/>
      <c r="X348" s="494"/>
      <c r="Y348" s="494"/>
      <c r="Z348" s="494"/>
    </row>
    <row r="349" spans="1:26">
      <c r="A349" s="607"/>
      <c r="B349" s="504"/>
      <c r="C349" s="504"/>
      <c r="D349" s="494"/>
      <c r="E349" s="494"/>
      <c r="F349" s="494"/>
      <c r="G349" s="494"/>
      <c r="H349" s="494"/>
      <c r="I349" s="494"/>
      <c r="J349" s="494"/>
      <c r="K349" s="494"/>
      <c r="L349" s="494"/>
      <c r="M349" s="494"/>
      <c r="N349" s="494"/>
      <c r="O349" s="494"/>
      <c r="P349" s="494"/>
      <c r="Q349" s="494"/>
      <c r="R349" s="494"/>
      <c r="S349" s="494"/>
      <c r="T349" s="494"/>
      <c r="U349" s="494"/>
      <c r="V349" s="494"/>
      <c r="W349" s="494"/>
      <c r="X349" s="494"/>
      <c r="Y349" s="494"/>
      <c r="Z349" s="494"/>
    </row>
    <row r="350" spans="1:26">
      <c r="A350" s="607"/>
      <c r="B350" s="504"/>
      <c r="C350" s="504"/>
      <c r="D350" s="494"/>
      <c r="E350" s="494"/>
      <c r="F350" s="494"/>
      <c r="G350" s="494"/>
      <c r="H350" s="494"/>
      <c r="I350" s="494"/>
      <c r="J350" s="494"/>
      <c r="K350" s="494"/>
      <c r="L350" s="494"/>
      <c r="M350" s="494"/>
      <c r="N350" s="494"/>
      <c r="O350" s="494"/>
      <c r="P350" s="494"/>
      <c r="Q350" s="494"/>
      <c r="R350" s="494"/>
      <c r="S350" s="494"/>
      <c r="T350" s="494"/>
      <c r="U350" s="494"/>
      <c r="V350" s="494"/>
      <c r="W350" s="494"/>
      <c r="X350" s="494"/>
      <c r="Y350" s="494"/>
      <c r="Z350" s="494"/>
    </row>
    <row r="351" spans="1:26">
      <c r="A351" s="607"/>
      <c r="B351" s="504"/>
      <c r="C351" s="504"/>
      <c r="D351" s="494"/>
      <c r="E351" s="494"/>
      <c r="F351" s="494"/>
      <c r="G351" s="494"/>
      <c r="H351" s="494"/>
      <c r="I351" s="494"/>
      <c r="J351" s="494"/>
      <c r="K351" s="494"/>
      <c r="L351" s="494"/>
      <c r="M351" s="494"/>
      <c r="N351" s="494"/>
      <c r="O351" s="494"/>
      <c r="P351" s="494"/>
      <c r="Q351" s="494"/>
      <c r="R351" s="494"/>
      <c r="S351" s="494"/>
      <c r="T351" s="494"/>
      <c r="U351" s="494"/>
      <c r="V351" s="494"/>
      <c r="W351" s="494"/>
      <c r="X351" s="494"/>
      <c r="Y351" s="494"/>
      <c r="Z351" s="494"/>
    </row>
    <row r="352" spans="1:26">
      <c r="A352" s="607"/>
      <c r="B352" s="504"/>
      <c r="C352" s="504"/>
      <c r="D352" s="494"/>
      <c r="E352" s="494"/>
      <c r="F352" s="494"/>
      <c r="G352" s="494"/>
      <c r="H352" s="494"/>
      <c r="I352" s="494"/>
      <c r="J352" s="494"/>
      <c r="K352" s="494"/>
      <c r="L352" s="494"/>
      <c r="M352" s="494"/>
      <c r="N352" s="494"/>
      <c r="O352" s="494"/>
      <c r="P352" s="494"/>
      <c r="Q352" s="494"/>
      <c r="R352" s="494"/>
      <c r="S352" s="494"/>
      <c r="T352" s="494"/>
      <c r="U352" s="494"/>
      <c r="V352" s="494"/>
      <c r="W352" s="494"/>
      <c r="X352" s="494"/>
      <c r="Y352" s="494"/>
      <c r="Z352" s="494"/>
    </row>
    <row r="353" spans="1:26">
      <c r="A353" s="607"/>
      <c r="B353" s="504"/>
      <c r="C353" s="504"/>
      <c r="D353" s="494"/>
      <c r="E353" s="494"/>
      <c r="F353" s="494"/>
      <c r="G353" s="494"/>
      <c r="H353" s="494"/>
      <c r="I353" s="494"/>
      <c r="J353" s="494"/>
      <c r="K353" s="494"/>
      <c r="L353" s="494"/>
      <c r="M353" s="494"/>
      <c r="N353" s="494"/>
      <c r="O353" s="494"/>
      <c r="P353" s="494"/>
      <c r="Q353" s="494"/>
      <c r="R353" s="494"/>
      <c r="S353" s="494"/>
      <c r="T353" s="494"/>
      <c r="U353" s="494"/>
      <c r="V353" s="494"/>
      <c r="W353" s="494"/>
      <c r="X353" s="494"/>
      <c r="Y353" s="494"/>
      <c r="Z353" s="494"/>
    </row>
    <row r="354" spans="1:26">
      <c r="A354" s="607"/>
      <c r="B354" s="504"/>
      <c r="C354" s="504"/>
      <c r="D354" s="494"/>
      <c r="E354" s="494"/>
      <c r="F354" s="494"/>
      <c r="G354" s="494"/>
      <c r="H354" s="494"/>
      <c r="I354" s="494"/>
      <c r="J354" s="494"/>
      <c r="K354" s="494"/>
      <c r="L354" s="494"/>
      <c r="M354" s="494"/>
      <c r="N354" s="494"/>
      <c r="O354" s="494"/>
      <c r="P354" s="494"/>
      <c r="Q354" s="494"/>
      <c r="R354" s="494"/>
      <c r="S354" s="494"/>
      <c r="T354" s="494"/>
      <c r="U354" s="494"/>
      <c r="V354" s="494"/>
      <c r="W354" s="494"/>
      <c r="X354" s="494"/>
      <c r="Y354" s="494"/>
      <c r="Z354" s="494"/>
    </row>
    <row r="355" spans="1:26">
      <c r="A355" s="607"/>
      <c r="B355" s="504"/>
      <c r="C355" s="504"/>
      <c r="D355" s="494"/>
      <c r="E355" s="494"/>
      <c r="F355" s="494"/>
      <c r="G355" s="494"/>
      <c r="H355" s="494"/>
      <c r="I355" s="494"/>
      <c r="J355" s="494"/>
      <c r="K355" s="494"/>
      <c r="L355" s="494"/>
      <c r="M355" s="494"/>
      <c r="N355" s="494"/>
      <c r="O355" s="494"/>
      <c r="P355" s="494"/>
      <c r="Q355" s="494"/>
      <c r="R355" s="494"/>
      <c r="S355" s="494"/>
      <c r="T355" s="494"/>
      <c r="U355" s="494"/>
      <c r="V355" s="494"/>
      <c r="W355" s="494"/>
      <c r="X355" s="494"/>
      <c r="Y355" s="494"/>
      <c r="Z355" s="494"/>
    </row>
    <row r="356" spans="1:26">
      <c r="A356" s="607"/>
      <c r="B356" s="504"/>
      <c r="C356" s="504"/>
      <c r="D356" s="494"/>
      <c r="E356" s="494"/>
      <c r="F356" s="494"/>
      <c r="G356" s="494"/>
      <c r="H356" s="494"/>
      <c r="I356" s="494"/>
      <c r="J356" s="494"/>
      <c r="K356" s="494"/>
      <c r="L356" s="494"/>
      <c r="M356" s="494"/>
      <c r="N356" s="494"/>
      <c r="O356" s="494"/>
      <c r="P356" s="494"/>
      <c r="Q356" s="494"/>
      <c r="R356" s="494"/>
      <c r="S356" s="494"/>
      <c r="T356" s="494"/>
      <c r="U356" s="494"/>
      <c r="V356" s="494"/>
      <c r="W356" s="494"/>
      <c r="X356" s="494"/>
      <c r="Y356" s="494"/>
      <c r="Z356" s="494"/>
    </row>
    <row r="357" spans="1:26">
      <c r="A357" s="607"/>
      <c r="B357" s="504"/>
      <c r="C357" s="504"/>
      <c r="D357" s="494"/>
      <c r="E357" s="494"/>
      <c r="F357" s="494"/>
      <c r="G357" s="494"/>
      <c r="H357" s="494"/>
      <c r="I357" s="494"/>
      <c r="J357" s="494"/>
      <c r="K357" s="494"/>
      <c r="L357" s="494"/>
      <c r="M357" s="494"/>
      <c r="N357" s="494"/>
      <c r="O357" s="494"/>
      <c r="P357" s="494"/>
      <c r="Q357" s="494"/>
      <c r="R357" s="494"/>
      <c r="S357" s="494"/>
      <c r="T357" s="494"/>
      <c r="U357" s="494"/>
      <c r="V357" s="494"/>
      <c r="W357" s="494"/>
      <c r="X357" s="494"/>
      <c r="Y357" s="494"/>
      <c r="Z357" s="494"/>
    </row>
    <row r="358" spans="1:26">
      <c r="A358" s="607"/>
      <c r="B358" s="504"/>
      <c r="C358" s="504"/>
      <c r="D358" s="494"/>
      <c r="E358" s="494"/>
      <c r="F358" s="494"/>
      <c r="G358" s="494"/>
      <c r="H358" s="494"/>
      <c r="I358" s="494"/>
      <c r="J358" s="494"/>
      <c r="K358" s="494"/>
      <c r="L358" s="494"/>
      <c r="M358" s="494"/>
      <c r="N358" s="494"/>
      <c r="O358" s="494"/>
      <c r="P358" s="494"/>
      <c r="Q358" s="494"/>
      <c r="R358" s="494"/>
      <c r="S358" s="494"/>
      <c r="T358" s="494"/>
      <c r="U358" s="494"/>
      <c r="V358" s="494"/>
      <c r="W358" s="494"/>
      <c r="X358" s="494"/>
      <c r="Y358" s="494"/>
      <c r="Z358" s="494"/>
    </row>
    <row r="359" spans="1:26">
      <c r="A359" s="607"/>
      <c r="B359" s="504"/>
      <c r="C359" s="504"/>
      <c r="D359" s="494"/>
      <c r="E359" s="494"/>
      <c r="F359" s="494"/>
      <c r="G359" s="494"/>
      <c r="H359" s="494"/>
      <c r="I359" s="494"/>
      <c r="J359" s="494"/>
      <c r="K359" s="494"/>
      <c r="L359" s="494"/>
      <c r="M359" s="494"/>
      <c r="N359" s="494"/>
      <c r="O359" s="494"/>
      <c r="P359" s="494"/>
      <c r="Q359" s="494"/>
      <c r="R359" s="494"/>
      <c r="S359" s="494"/>
      <c r="T359" s="494"/>
      <c r="U359" s="494"/>
      <c r="V359" s="494"/>
      <c r="W359" s="494"/>
      <c r="X359" s="494"/>
      <c r="Y359" s="494"/>
      <c r="Z359" s="494"/>
    </row>
    <row r="360" spans="1:26">
      <c r="A360" s="607"/>
      <c r="B360" s="504"/>
      <c r="C360" s="504"/>
      <c r="D360" s="494"/>
      <c r="E360" s="494"/>
      <c r="F360" s="494"/>
      <c r="G360" s="494"/>
      <c r="H360" s="494"/>
      <c r="I360" s="494"/>
      <c r="J360" s="494"/>
      <c r="K360" s="494"/>
      <c r="L360" s="494"/>
      <c r="M360" s="494"/>
      <c r="N360" s="494"/>
      <c r="O360" s="494"/>
      <c r="P360" s="494"/>
      <c r="Q360" s="494"/>
      <c r="R360" s="494"/>
      <c r="S360" s="494"/>
      <c r="T360" s="494"/>
      <c r="U360" s="494"/>
      <c r="V360" s="494"/>
      <c r="W360" s="494"/>
      <c r="X360" s="494"/>
      <c r="Y360" s="494"/>
      <c r="Z360" s="494"/>
    </row>
    <row r="361" spans="1:26">
      <c r="A361" s="607"/>
      <c r="B361" s="504"/>
      <c r="C361" s="504"/>
      <c r="D361" s="494"/>
      <c r="E361" s="494"/>
      <c r="F361" s="494"/>
      <c r="G361" s="494"/>
      <c r="H361" s="494"/>
      <c r="I361" s="494"/>
      <c r="J361" s="494"/>
      <c r="K361" s="494"/>
      <c r="L361" s="494"/>
      <c r="M361" s="494"/>
      <c r="N361" s="494"/>
      <c r="O361" s="494"/>
      <c r="P361" s="494"/>
      <c r="Q361" s="494"/>
      <c r="R361" s="494"/>
      <c r="S361" s="494"/>
      <c r="T361" s="494"/>
      <c r="U361" s="494"/>
      <c r="V361" s="494"/>
      <c r="W361" s="494"/>
      <c r="X361" s="494"/>
      <c r="Y361" s="494"/>
      <c r="Z361" s="494"/>
    </row>
    <row r="362" spans="1:26">
      <c r="A362" s="607"/>
      <c r="B362" s="504"/>
      <c r="C362" s="504"/>
      <c r="D362" s="494"/>
      <c r="E362" s="494"/>
      <c r="F362" s="494"/>
      <c r="G362" s="494"/>
      <c r="H362" s="494"/>
      <c r="I362" s="494"/>
      <c r="J362" s="494"/>
      <c r="K362" s="494"/>
      <c r="L362" s="494"/>
      <c r="M362" s="494"/>
      <c r="N362" s="494"/>
      <c r="O362" s="494"/>
      <c r="P362" s="494"/>
      <c r="Q362" s="494"/>
      <c r="R362" s="494"/>
      <c r="S362" s="494"/>
      <c r="T362" s="494"/>
      <c r="U362" s="494"/>
      <c r="V362" s="494"/>
      <c r="W362" s="494"/>
      <c r="X362" s="494"/>
      <c r="Y362" s="494"/>
      <c r="Z362" s="494"/>
    </row>
    <row r="363" spans="1:26">
      <c r="A363" s="607"/>
      <c r="B363" s="504"/>
      <c r="C363" s="504"/>
      <c r="D363" s="494"/>
      <c r="E363" s="494"/>
      <c r="F363" s="494"/>
      <c r="G363" s="494"/>
      <c r="H363" s="494"/>
      <c r="I363" s="494"/>
      <c r="J363" s="494"/>
      <c r="K363" s="494"/>
      <c r="L363" s="494"/>
      <c r="M363" s="494"/>
      <c r="N363" s="494"/>
      <c r="O363" s="494"/>
      <c r="P363" s="494"/>
      <c r="Q363" s="494"/>
      <c r="R363" s="494"/>
      <c r="S363" s="494"/>
      <c r="T363" s="494"/>
      <c r="U363" s="494"/>
      <c r="V363" s="494"/>
      <c r="W363" s="494"/>
      <c r="X363" s="494"/>
      <c r="Y363" s="494"/>
      <c r="Z363" s="494"/>
    </row>
    <row r="364" spans="1:26">
      <c r="A364" s="607"/>
      <c r="B364" s="504"/>
      <c r="C364" s="504"/>
      <c r="D364" s="494"/>
      <c r="E364" s="494"/>
      <c r="F364" s="494"/>
      <c r="G364" s="494"/>
      <c r="H364" s="494"/>
      <c r="I364" s="494"/>
      <c r="J364" s="494"/>
      <c r="K364" s="494"/>
      <c r="L364" s="494"/>
      <c r="M364" s="494"/>
      <c r="N364" s="494"/>
      <c r="O364" s="494"/>
      <c r="P364" s="494"/>
      <c r="Q364" s="494"/>
      <c r="R364" s="494"/>
      <c r="S364" s="494"/>
      <c r="T364" s="494"/>
      <c r="U364" s="494"/>
      <c r="V364" s="494"/>
      <c r="W364" s="494"/>
      <c r="X364" s="494"/>
      <c r="Y364" s="494"/>
      <c r="Z364" s="494"/>
    </row>
    <row r="365" spans="1:26">
      <c r="A365" s="607"/>
      <c r="B365" s="504"/>
      <c r="C365" s="504"/>
      <c r="D365" s="494"/>
      <c r="E365" s="494"/>
      <c r="F365" s="494"/>
      <c r="G365" s="494"/>
      <c r="H365" s="494"/>
      <c r="I365" s="494"/>
      <c r="J365" s="494"/>
      <c r="K365" s="494"/>
      <c r="L365" s="494"/>
      <c r="M365" s="494"/>
      <c r="N365" s="494"/>
      <c r="O365" s="494"/>
      <c r="P365" s="494"/>
      <c r="Q365" s="494"/>
      <c r="R365" s="494"/>
      <c r="S365" s="494"/>
      <c r="T365" s="494"/>
      <c r="U365" s="494"/>
      <c r="V365" s="494"/>
      <c r="W365" s="494"/>
      <c r="X365" s="494"/>
      <c r="Y365" s="494"/>
      <c r="Z365" s="494"/>
    </row>
    <row r="366" spans="1:26">
      <c r="A366" s="607"/>
      <c r="B366" s="504"/>
      <c r="C366" s="504"/>
      <c r="D366" s="494"/>
      <c r="E366" s="494"/>
      <c r="F366" s="494"/>
      <c r="G366" s="494"/>
      <c r="H366" s="494"/>
      <c r="I366" s="494"/>
      <c r="J366" s="494"/>
      <c r="K366" s="494"/>
      <c r="L366" s="494"/>
      <c r="M366" s="494"/>
      <c r="N366" s="494"/>
      <c r="O366" s="494"/>
      <c r="P366" s="494"/>
      <c r="Q366" s="494"/>
      <c r="R366" s="494"/>
      <c r="S366" s="494"/>
      <c r="T366" s="494"/>
      <c r="U366" s="494"/>
      <c r="V366" s="494"/>
      <c r="W366" s="494"/>
      <c r="X366" s="494"/>
      <c r="Y366" s="494"/>
      <c r="Z366" s="494"/>
    </row>
    <row r="367" spans="1:26">
      <c r="A367" s="607"/>
      <c r="B367" s="504"/>
      <c r="C367" s="504"/>
      <c r="D367" s="494"/>
      <c r="E367" s="494"/>
      <c r="F367" s="494"/>
      <c r="G367" s="494"/>
      <c r="H367" s="494"/>
      <c r="I367" s="494"/>
      <c r="J367" s="494"/>
      <c r="K367" s="494"/>
      <c r="L367" s="494"/>
      <c r="M367" s="494"/>
      <c r="N367" s="494"/>
      <c r="O367" s="494"/>
      <c r="P367" s="494"/>
      <c r="Q367" s="494"/>
      <c r="R367" s="494"/>
      <c r="S367" s="494"/>
      <c r="T367" s="494"/>
      <c r="U367" s="494"/>
      <c r="V367" s="494"/>
      <c r="W367" s="494"/>
      <c r="X367" s="494"/>
      <c r="Y367" s="494"/>
      <c r="Z367" s="494"/>
    </row>
    <row r="368" spans="1:26">
      <c r="A368" s="607"/>
      <c r="B368" s="504"/>
      <c r="C368" s="504"/>
      <c r="D368" s="494"/>
      <c r="E368" s="494"/>
      <c r="F368" s="494"/>
      <c r="G368" s="494"/>
      <c r="H368" s="494"/>
      <c r="I368" s="494"/>
      <c r="J368" s="494"/>
      <c r="K368" s="494"/>
      <c r="L368" s="494"/>
      <c r="M368" s="494"/>
      <c r="N368" s="494"/>
      <c r="O368" s="494"/>
      <c r="P368" s="494"/>
      <c r="Q368" s="494"/>
      <c r="R368" s="494"/>
      <c r="S368" s="494"/>
      <c r="T368" s="494"/>
      <c r="U368" s="494"/>
      <c r="V368" s="494"/>
      <c r="W368" s="494"/>
      <c r="X368" s="494"/>
      <c r="Y368" s="494"/>
      <c r="Z368" s="494"/>
    </row>
    <row r="369" spans="1:26">
      <c r="A369" s="607"/>
      <c r="B369" s="504"/>
      <c r="C369" s="504"/>
      <c r="D369" s="494"/>
      <c r="E369" s="494"/>
      <c r="F369" s="494"/>
      <c r="G369" s="494"/>
      <c r="H369" s="494"/>
      <c r="I369" s="494"/>
      <c r="J369" s="494"/>
      <c r="K369" s="494"/>
      <c r="L369" s="494"/>
      <c r="M369" s="494"/>
      <c r="N369" s="494"/>
      <c r="O369" s="494"/>
      <c r="P369" s="494"/>
      <c r="Q369" s="494"/>
      <c r="R369" s="494"/>
      <c r="S369" s="494"/>
      <c r="T369" s="494"/>
      <c r="U369" s="494"/>
      <c r="V369" s="494"/>
      <c r="W369" s="494"/>
      <c r="X369" s="494"/>
      <c r="Y369" s="494"/>
      <c r="Z369" s="494"/>
    </row>
    <row r="370" spans="1:26">
      <c r="A370" s="607"/>
      <c r="B370" s="504"/>
      <c r="C370" s="504"/>
      <c r="D370" s="494"/>
      <c r="E370" s="494"/>
      <c r="F370" s="494"/>
      <c r="G370" s="494"/>
      <c r="H370" s="494"/>
      <c r="I370" s="494"/>
      <c r="J370" s="494"/>
      <c r="K370" s="494"/>
      <c r="L370" s="494"/>
      <c r="M370" s="494"/>
      <c r="N370" s="494"/>
      <c r="O370" s="494"/>
      <c r="P370" s="494"/>
      <c r="Q370" s="494"/>
      <c r="R370" s="494"/>
      <c r="S370" s="494"/>
      <c r="T370" s="494"/>
      <c r="U370" s="494"/>
      <c r="V370" s="494"/>
      <c r="W370" s="494"/>
      <c r="X370" s="494"/>
      <c r="Y370" s="494"/>
      <c r="Z370" s="494"/>
    </row>
    <row r="371" spans="1:26">
      <c r="A371" s="607"/>
      <c r="B371" s="504"/>
      <c r="C371" s="504"/>
      <c r="D371" s="494"/>
      <c r="E371" s="494"/>
      <c r="F371" s="494"/>
      <c r="G371" s="494"/>
      <c r="H371" s="494"/>
      <c r="I371" s="494"/>
      <c r="J371" s="494"/>
      <c r="K371" s="494"/>
      <c r="L371" s="494"/>
      <c r="M371" s="494"/>
      <c r="N371" s="494"/>
      <c r="O371" s="494"/>
      <c r="P371" s="494"/>
      <c r="Q371" s="494"/>
      <c r="R371" s="494"/>
      <c r="S371" s="494"/>
      <c r="T371" s="494"/>
      <c r="U371" s="494"/>
      <c r="V371" s="494"/>
      <c r="W371" s="494"/>
      <c r="X371" s="494"/>
      <c r="Y371" s="494"/>
      <c r="Z371" s="494"/>
    </row>
    <row r="372" spans="1:26">
      <c r="A372" s="607"/>
      <c r="B372" s="504"/>
      <c r="C372" s="504"/>
      <c r="D372" s="494"/>
      <c r="E372" s="494"/>
      <c r="F372" s="494"/>
      <c r="G372" s="494"/>
      <c r="H372" s="494"/>
      <c r="I372" s="494"/>
      <c r="J372" s="494"/>
      <c r="K372" s="494"/>
      <c r="L372" s="494"/>
      <c r="M372" s="494"/>
      <c r="N372" s="494"/>
      <c r="O372" s="494"/>
      <c r="P372" s="494"/>
      <c r="Q372" s="494"/>
      <c r="R372" s="494"/>
      <c r="S372" s="494"/>
      <c r="T372" s="494"/>
      <c r="U372" s="494"/>
      <c r="V372" s="494"/>
      <c r="W372" s="494"/>
      <c r="X372" s="494"/>
      <c r="Y372" s="494"/>
      <c r="Z372" s="494"/>
    </row>
    <row r="373" spans="1:26">
      <c r="A373" s="607"/>
      <c r="B373" s="504"/>
      <c r="C373" s="504"/>
      <c r="D373" s="494"/>
      <c r="E373" s="494"/>
      <c r="F373" s="494"/>
      <c r="G373" s="494"/>
      <c r="H373" s="494"/>
      <c r="I373" s="494"/>
      <c r="J373" s="494"/>
      <c r="K373" s="494"/>
      <c r="L373" s="494"/>
      <c r="M373" s="494"/>
      <c r="N373" s="494"/>
      <c r="O373" s="494"/>
      <c r="P373" s="494"/>
      <c r="Q373" s="494"/>
      <c r="R373" s="494"/>
      <c r="S373" s="494"/>
      <c r="T373" s="494"/>
      <c r="U373" s="494"/>
      <c r="V373" s="494"/>
      <c r="W373" s="494"/>
      <c r="X373" s="494"/>
      <c r="Y373" s="494"/>
      <c r="Z373" s="494"/>
    </row>
    <row r="374" spans="1:26">
      <c r="A374" s="607"/>
      <c r="B374" s="504"/>
      <c r="C374" s="504"/>
      <c r="D374" s="494"/>
      <c r="E374" s="494"/>
      <c r="F374" s="494"/>
      <c r="G374" s="494"/>
      <c r="H374" s="494"/>
      <c r="I374" s="494"/>
      <c r="J374" s="494"/>
      <c r="K374" s="494"/>
      <c r="L374" s="494"/>
      <c r="M374" s="494"/>
      <c r="N374" s="494"/>
      <c r="O374" s="494"/>
      <c r="P374" s="494"/>
      <c r="Q374" s="494"/>
      <c r="R374" s="494"/>
      <c r="S374" s="494"/>
      <c r="T374" s="494"/>
      <c r="U374" s="494"/>
      <c r="V374" s="494"/>
      <c r="W374" s="494"/>
      <c r="X374" s="494"/>
      <c r="Y374" s="494"/>
      <c r="Z374" s="494"/>
    </row>
    <row r="375" spans="1:26">
      <c r="A375" s="607"/>
      <c r="B375" s="504"/>
      <c r="C375" s="504"/>
      <c r="D375" s="494"/>
      <c r="E375" s="494"/>
      <c r="F375" s="494"/>
      <c r="G375" s="494"/>
      <c r="H375" s="494"/>
      <c r="I375" s="494"/>
      <c r="J375" s="494"/>
      <c r="K375" s="494"/>
      <c r="L375" s="494"/>
      <c r="M375" s="494"/>
      <c r="N375" s="494"/>
      <c r="O375" s="494"/>
      <c r="P375" s="494"/>
      <c r="Q375" s="494"/>
      <c r="R375" s="494"/>
      <c r="S375" s="494"/>
      <c r="T375" s="494"/>
      <c r="U375" s="494"/>
      <c r="V375" s="494"/>
      <c r="W375" s="494"/>
      <c r="X375" s="494"/>
      <c r="Y375" s="494"/>
      <c r="Z375" s="494"/>
    </row>
    <row r="376" spans="1:26">
      <c r="A376" s="607"/>
      <c r="B376" s="504"/>
      <c r="C376" s="504"/>
      <c r="D376" s="494"/>
      <c r="E376" s="494"/>
      <c r="F376" s="494"/>
      <c r="G376" s="494"/>
      <c r="H376" s="494"/>
      <c r="I376" s="494"/>
      <c r="J376" s="494"/>
      <c r="K376" s="494"/>
      <c r="L376" s="494"/>
      <c r="M376" s="494"/>
      <c r="N376" s="494"/>
      <c r="O376" s="494"/>
      <c r="P376" s="494"/>
      <c r="Q376" s="494"/>
      <c r="R376" s="494"/>
      <c r="S376" s="494"/>
      <c r="T376" s="494"/>
      <c r="U376" s="494"/>
      <c r="V376" s="494"/>
      <c r="W376" s="494"/>
      <c r="X376" s="494"/>
      <c r="Y376" s="494"/>
      <c r="Z376" s="494"/>
    </row>
    <row r="377" spans="1:26">
      <c r="A377" s="607"/>
      <c r="B377" s="504"/>
      <c r="C377" s="504"/>
      <c r="D377" s="494"/>
      <c r="E377" s="494"/>
      <c r="F377" s="494"/>
      <c r="G377" s="494"/>
      <c r="H377" s="494"/>
      <c r="I377" s="494"/>
      <c r="J377" s="494"/>
      <c r="K377" s="494"/>
      <c r="L377" s="494"/>
      <c r="M377" s="494"/>
      <c r="N377" s="494"/>
      <c r="O377" s="494"/>
      <c r="P377" s="494"/>
      <c r="Q377" s="494"/>
      <c r="R377" s="494"/>
      <c r="S377" s="494"/>
      <c r="T377" s="494"/>
      <c r="U377" s="494"/>
      <c r="V377" s="494"/>
      <c r="W377" s="494"/>
      <c r="X377" s="494"/>
      <c r="Y377" s="494"/>
      <c r="Z377" s="494"/>
    </row>
    <row r="378" spans="1:26">
      <c r="A378" s="607"/>
      <c r="B378" s="504"/>
      <c r="C378" s="504"/>
      <c r="D378" s="494"/>
      <c r="E378" s="494"/>
      <c r="F378" s="494"/>
      <c r="G378" s="494"/>
      <c r="H378" s="494"/>
      <c r="I378" s="494"/>
      <c r="J378" s="494"/>
      <c r="K378" s="494"/>
      <c r="L378" s="494"/>
      <c r="M378" s="494"/>
      <c r="N378" s="494"/>
      <c r="O378" s="494"/>
      <c r="P378" s="494"/>
      <c r="Q378" s="494"/>
      <c r="R378" s="494"/>
      <c r="S378" s="494"/>
      <c r="T378" s="494"/>
      <c r="U378" s="494"/>
      <c r="V378" s="494"/>
      <c r="W378" s="494"/>
      <c r="X378" s="494"/>
      <c r="Y378" s="494"/>
      <c r="Z378" s="494"/>
    </row>
    <row r="379" spans="1:26">
      <c r="A379" s="607"/>
      <c r="B379" s="504"/>
      <c r="C379" s="504"/>
      <c r="D379" s="494"/>
      <c r="E379" s="494"/>
      <c r="F379" s="494"/>
      <c r="G379" s="494"/>
      <c r="H379" s="494"/>
      <c r="I379" s="494"/>
      <c r="J379" s="494"/>
      <c r="K379" s="494"/>
      <c r="L379" s="494"/>
      <c r="M379" s="494"/>
      <c r="N379" s="494"/>
      <c r="O379" s="494"/>
      <c r="P379" s="494"/>
      <c r="Q379" s="494"/>
      <c r="R379" s="494"/>
      <c r="S379" s="494"/>
      <c r="T379" s="494"/>
      <c r="U379" s="494"/>
      <c r="V379" s="494"/>
      <c r="W379" s="494"/>
      <c r="X379" s="494"/>
      <c r="Y379" s="494"/>
      <c r="Z379" s="494"/>
    </row>
    <row r="380" spans="1:26">
      <c r="A380" s="607"/>
      <c r="B380" s="504"/>
      <c r="C380" s="504"/>
      <c r="D380" s="494"/>
      <c r="E380" s="494"/>
      <c r="F380" s="494"/>
      <c r="G380" s="494"/>
      <c r="H380" s="494"/>
      <c r="I380" s="494"/>
      <c r="J380" s="494"/>
      <c r="K380" s="494"/>
      <c r="L380" s="494"/>
      <c r="M380" s="494"/>
      <c r="N380" s="494"/>
      <c r="O380" s="494"/>
      <c r="P380" s="494"/>
      <c r="Q380" s="494"/>
      <c r="R380" s="494"/>
      <c r="S380" s="494"/>
      <c r="T380" s="494"/>
      <c r="U380" s="494"/>
      <c r="V380" s="494"/>
      <c r="W380" s="494"/>
      <c r="X380" s="494"/>
      <c r="Y380" s="494"/>
      <c r="Z380" s="494"/>
    </row>
    <row r="381" spans="1:26">
      <c r="A381" s="607"/>
      <c r="B381" s="504"/>
      <c r="C381" s="504"/>
      <c r="D381" s="494"/>
      <c r="E381" s="494"/>
      <c r="F381" s="494"/>
      <c r="G381" s="494"/>
      <c r="H381" s="494"/>
      <c r="I381" s="494"/>
      <c r="J381" s="494"/>
      <c r="K381" s="494"/>
      <c r="L381" s="494"/>
      <c r="M381" s="494"/>
      <c r="N381" s="494"/>
      <c r="O381" s="494"/>
      <c r="P381" s="494"/>
      <c r="Q381" s="494"/>
      <c r="R381" s="494"/>
      <c r="S381" s="494"/>
      <c r="T381" s="494"/>
      <c r="U381" s="494"/>
      <c r="V381" s="494"/>
      <c r="W381" s="494"/>
      <c r="X381" s="494"/>
      <c r="Y381" s="494"/>
      <c r="Z381" s="494"/>
    </row>
    <row r="382" spans="1:26">
      <c r="A382" s="607"/>
      <c r="B382" s="504"/>
      <c r="C382" s="504"/>
      <c r="D382" s="494"/>
      <c r="E382" s="494"/>
      <c r="F382" s="494"/>
      <c r="G382" s="494"/>
      <c r="H382" s="494"/>
      <c r="I382" s="494"/>
      <c r="J382" s="494"/>
      <c r="K382" s="494"/>
      <c r="L382" s="494"/>
      <c r="M382" s="494"/>
      <c r="N382" s="494"/>
      <c r="O382" s="494"/>
      <c r="P382" s="494"/>
      <c r="Q382" s="494"/>
      <c r="R382" s="494"/>
      <c r="S382" s="494"/>
      <c r="T382" s="494"/>
      <c r="U382" s="494"/>
      <c r="V382" s="494"/>
      <c r="W382" s="494"/>
      <c r="X382" s="494"/>
      <c r="Y382" s="494"/>
      <c r="Z382" s="494"/>
    </row>
    <row r="383" spans="1:26">
      <c r="A383" s="607"/>
      <c r="B383" s="504"/>
      <c r="C383" s="504"/>
      <c r="D383" s="494"/>
      <c r="E383" s="494"/>
      <c r="F383" s="494"/>
      <c r="G383" s="494"/>
      <c r="H383" s="494"/>
      <c r="I383" s="494"/>
      <c r="J383" s="494"/>
      <c r="K383" s="494"/>
      <c r="L383" s="494"/>
      <c r="M383" s="494"/>
      <c r="N383" s="494"/>
      <c r="O383" s="494"/>
      <c r="P383" s="494"/>
      <c r="Q383" s="494"/>
      <c r="R383" s="494"/>
      <c r="S383" s="494"/>
      <c r="T383" s="494"/>
      <c r="U383" s="494"/>
      <c r="V383" s="494"/>
      <c r="W383" s="494"/>
      <c r="X383" s="494"/>
      <c r="Y383" s="494"/>
      <c r="Z383" s="494"/>
    </row>
    <row r="384" spans="1:26">
      <c r="A384" s="607"/>
      <c r="B384" s="504"/>
      <c r="C384" s="504"/>
      <c r="D384" s="494"/>
      <c r="E384" s="494"/>
      <c r="F384" s="494"/>
      <c r="G384" s="494"/>
      <c r="H384" s="494"/>
      <c r="I384" s="494"/>
      <c r="J384" s="494"/>
      <c r="K384" s="494"/>
      <c r="L384" s="494"/>
      <c r="M384" s="494"/>
      <c r="N384" s="494"/>
      <c r="O384" s="494"/>
      <c r="P384" s="494"/>
      <c r="Q384" s="494"/>
      <c r="R384" s="494"/>
      <c r="S384" s="494"/>
      <c r="T384" s="494"/>
      <c r="U384" s="494"/>
      <c r="V384" s="494"/>
      <c r="W384" s="494"/>
      <c r="X384" s="494"/>
      <c r="Y384" s="494"/>
      <c r="Z384" s="494"/>
    </row>
    <row r="385" spans="1:26">
      <c r="A385" s="607"/>
      <c r="B385" s="504"/>
      <c r="C385" s="504"/>
      <c r="D385" s="494"/>
      <c r="E385" s="494"/>
      <c r="F385" s="494"/>
      <c r="G385" s="494"/>
      <c r="H385" s="494"/>
      <c r="I385" s="494"/>
      <c r="J385" s="494"/>
      <c r="K385" s="494"/>
      <c r="L385" s="494"/>
      <c r="M385" s="494"/>
      <c r="N385" s="494"/>
      <c r="O385" s="494"/>
      <c r="P385" s="494"/>
      <c r="Q385" s="494"/>
      <c r="R385" s="494"/>
      <c r="S385" s="494"/>
      <c r="T385" s="494"/>
      <c r="U385" s="494"/>
      <c r="V385" s="494"/>
      <c r="W385" s="494"/>
      <c r="X385" s="494"/>
      <c r="Y385" s="494"/>
      <c r="Z385" s="494"/>
    </row>
    <row r="386" spans="1:26">
      <c r="A386" s="607"/>
      <c r="B386" s="504"/>
      <c r="C386" s="504"/>
      <c r="D386" s="494"/>
      <c r="E386" s="494"/>
      <c r="F386" s="494"/>
      <c r="G386" s="494"/>
      <c r="H386" s="494"/>
      <c r="I386" s="494"/>
      <c r="J386" s="494"/>
      <c r="K386" s="494"/>
      <c r="L386" s="494"/>
      <c r="M386" s="494"/>
      <c r="N386" s="494"/>
      <c r="O386" s="494"/>
      <c r="P386" s="494"/>
      <c r="Q386" s="494"/>
      <c r="R386" s="494"/>
      <c r="S386" s="494"/>
      <c r="T386" s="494"/>
      <c r="U386" s="494"/>
      <c r="V386" s="494"/>
      <c r="W386" s="494"/>
      <c r="X386" s="494"/>
      <c r="Y386" s="494"/>
      <c r="Z386" s="494"/>
    </row>
    <row r="387" spans="1:26">
      <c r="A387" s="607"/>
      <c r="B387" s="504"/>
      <c r="C387" s="504"/>
      <c r="D387" s="494"/>
      <c r="E387" s="494"/>
      <c r="F387" s="494"/>
      <c r="G387" s="494"/>
      <c r="H387" s="494"/>
      <c r="I387" s="494"/>
      <c r="J387" s="494"/>
      <c r="K387" s="494"/>
      <c r="L387" s="494"/>
      <c r="M387" s="494"/>
      <c r="N387" s="494"/>
      <c r="O387" s="494"/>
      <c r="P387" s="494"/>
      <c r="Q387" s="494"/>
      <c r="R387" s="494"/>
      <c r="S387" s="494"/>
      <c r="T387" s="494"/>
      <c r="U387" s="494"/>
      <c r="V387" s="494"/>
      <c r="W387" s="494"/>
      <c r="X387" s="494"/>
      <c r="Y387" s="494"/>
      <c r="Z387" s="494"/>
    </row>
    <row r="388" spans="1:26">
      <c r="A388" s="607"/>
      <c r="B388" s="504"/>
      <c r="C388" s="504"/>
      <c r="D388" s="494"/>
      <c r="E388" s="494"/>
      <c r="F388" s="494"/>
      <c r="G388" s="494"/>
      <c r="H388" s="494"/>
      <c r="I388" s="494"/>
      <c r="J388" s="494"/>
      <c r="K388" s="494"/>
      <c r="L388" s="494"/>
      <c r="M388" s="494"/>
      <c r="N388" s="494"/>
      <c r="O388" s="494"/>
      <c r="P388" s="494"/>
      <c r="Q388" s="494"/>
      <c r="R388" s="494"/>
      <c r="S388" s="494"/>
      <c r="T388" s="494"/>
      <c r="U388" s="494"/>
      <c r="V388" s="494"/>
      <c r="W388" s="494"/>
      <c r="X388" s="494"/>
      <c r="Y388" s="494"/>
      <c r="Z388" s="494"/>
    </row>
    <row r="389" spans="1:26">
      <c r="A389" s="607"/>
      <c r="B389" s="504"/>
      <c r="C389" s="504"/>
      <c r="D389" s="494"/>
      <c r="E389" s="494"/>
      <c r="F389" s="494"/>
      <c r="G389" s="494"/>
      <c r="H389" s="494"/>
      <c r="I389" s="494"/>
      <c r="J389" s="494"/>
      <c r="K389" s="494"/>
      <c r="L389" s="494"/>
      <c r="M389" s="494"/>
      <c r="N389" s="494"/>
      <c r="O389" s="494"/>
      <c r="P389" s="494"/>
      <c r="Q389" s="494"/>
      <c r="R389" s="494"/>
      <c r="S389" s="494"/>
      <c r="T389" s="494"/>
      <c r="U389" s="494"/>
      <c r="V389" s="494"/>
      <c r="W389" s="494"/>
      <c r="X389" s="494"/>
      <c r="Y389" s="494"/>
      <c r="Z389" s="494"/>
    </row>
    <row r="390" spans="1:26">
      <c r="A390" s="607"/>
      <c r="B390" s="504"/>
      <c r="C390" s="504"/>
      <c r="D390" s="494"/>
      <c r="E390" s="494"/>
      <c r="F390" s="494"/>
      <c r="G390" s="494"/>
      <c r="H390" s="494"/>
      <c r="I390" s="494"/>
      <c r="J390" s="494"/>
      <c r="K390" s="494"/>
      <c r="L390" s="494"/>
      <c r="M390" s="494"/>
      <c r="N390" s="494"/>
      <c r="O390" s="494"/>
      <c r="P390" s="494"/>
      <c r="Q390" s="494"/>
      <c r="R390" s="494"/>
      <c r="S390" s="494"/>
      <c r="T390" s="494"/>
      <c r="U390" s="494"/>
      <c r="V390" s="494"/>
      <c r="W390" s="494"/>
      <c r="X390" s="494"/>
      <c r="Y390" s="494"/>
      <c r="Z390" s="494"/>
    </row>
    <row r="391" spans="1:26">
      <c r="A391" s="607"/>
      <c r="B391" s="504"/>
      <c r="C391" s="504"/>
      <c r="D391" s="494"/>
      <c r="E391" s="494"/>
      <c r="F391" s="494"/>
      <c r="G391" s="494"/>
      <c r="H391" s="494"/>
      <c r="I391" s="494"/>
      <c r="J391" s="494"/>
      <c r="K391" s="494"/>
      <c r="L391" s="494"/>
      <c r="M391" s="494"/>
      <c r="N391" s="494"/>
      <c r="O391" s="494"/>
      <c r="P391" s="494"/>
      <c r="Q391" s="494"/>
      <c r="R391" s="494"/>
      <c r="S391" s="494"/>
      <c r="T391" s="494"/>
      <c r="U391" s="494"/>
      <c r="V391" s="494"/>
      <c r="W391" s="494"/>
      <c r="X391" s="494"/>
      <c r="Y391" s="494"/>
      <c r="Z391" s="494"/>
    </row>
    <row r="392" spans="1:26">
      <c r="A392" s="607"/>
      <c r="B392" s="504"/>
      <c r="C392" s="504"/>
      <c r="D392" s="494"/>
      <c r="E392" s="494"/>
      <c r="F392" s="494"/>
      <c r="G392" s="494"/>
      <c r="H392" s="494"/>
      <c r="I392" s="494"/>
      <c r="J392" s="494"/>
      <c r="K392" s="494"/>
      <c r="L392" s="494"/>
      <c r="M392" s="494"/>
      <c r="N392" s="494"/>
      <c r="O392" s="494"/>
      <c r="P392" s="494"/>
      <c r="Q392" s="494"/>
      <c r="R392" s="494"/>
      <c r="S392" s="494"/>
      <c r="T392" s="494"/>
      <c r="U392" s="494"/>
      <c r="V392" s="494"/>
      <c r="W392" s="494"/>
      <c r="X392" s="494"/>
      <c r="Y392" s="494"/>
      <c r="Z392" s="494"/>
    </row>
    <row r="393" spans="1:26">
      <c r="A393" s="607"/>
      <c r="B393" s="504"/>
      <c r="C393" s="504"/>
      <c r="D393" s="494"/>
      <c r="E393" s="494"/>
      <c r="F393" s="494"/>
      <c r="G393" s="494"/>
      <c r="H393" s="494"/>
      <c r="I393" s="494"/>
      <c r="J393" s="494"/>
      <c r="K393" s="494"/>
      <c r="L393" s="494"/>
      <c r="M393" s="494"/>
      <c r="N393" s="494"/>
      <c r="O393" s="494"/>
      <c r="P393" s="494"/>
      <c r="Q393" s="494"/>
      <c r="R393" s="494"/>
      <c r="S393" s="494"/>
      <c r="T393" s="494"/>
      <c r="U393" s="494"/>
      <c r="V393" s="494"/>
      <c r="W393" s="494"/>
      <c r="X393" s="494"/>
      <c r="Y393" s="494"/>
      <c r="Z393" s="494"/>
    </row>
    <row r="394" spans="1:26">
      <c r="A394" s="607"/>
      <c r="B394" s="504"/>
      <c r="C394" s="504"/>
      <c r="D394" s="494"/>
      <c r="E394" s="494"/>
      <c r="F394" s="494"/>
      <c r="G394" s="494"/>
      <c r="H394" s="494"/>
      <c r="I394" s="494"/>
      <c r="J394" s="494"/>
      <c r="K394" s="494"/>
      <c r="L394" s="494"/>
      <c r="M394" s="494"/>
      <c r="N394" s="494"/>
      <c r="O394" s="494"/>
      <c r="P394" s="494"/>
      <c r="Q394" s="494"/>
      <c r="R394" s="494"/>
      <c r="S394" s="494"/>
      <c r="T394" s="494"/>
      <c r="U394" s="494"/>
      <c r="V394" s="494"/>
      <c r="W394" s="494"/>
      <c r="X394" s="494"/>
      <c r="Y394" s="494"/>
      <c r="Z394" s="494"/>
    </row>
    <row r="395" spans="1:26">
      <c r="A395" s="607"/>
      <c r="B395" s="504"/>
      <c r="C395" s="504"/>
      <c r="D395" s="494"/>
      <c r="E395" s="494"/>
      <c r="F395" s="494"/>
      <c r="G395" s="494"/>
      <c r="H395" s="494"/>
      <c r="I395" s="494"/>
      <c r="J395" s="494"/>
      <c r="K395" s="494"/>
      <c r="L395" s="494"/>
      <c r="M395" s="494"/>
      <c r="N395" s="494"/>
      <c r="O395" s="494"/>
      <c r="P395" s="494"/>
      <c r="Q395" s="494"/>
      <c r="R395" s="494"/>
      <c r="S395" s="494"/>
      <c r="T395" s="494"/>
      <c r="U395" s="494"/>
      <c r="V395" s="494"/>
      <c r="W395" s="494"/>
      <c r="X395" s="494"/>
      <c r="Y395" s="494"/>
      <c r="Z395" s="494"/>
    </row>
    <row r="396" spans="1:26">
      <c r="A396" s="607"/>
      <c r="B396" s="504"/>
      <c r="C396" s="504"/>
      <c r="D396" s="494"/>
      <c r="E396" s="494"/>
      <c r="F396" s="494"/>
      <c r="G396" s="494"/>
      <c r="H396" s="494"/>
      <c r="I396" s="494"/>
      <c r="J396" s="494"/>
      <c r="K396" s="494"/>
      <c r="L396" s="494"/>
      <c r="M396" s="494"/>
      <c r="N396" s="494"/>
      <c r="O396" s="494"/>
      <c r="P396" s="494"/>
      <c r="Q396" s="494"/>
      <c r="R396" s="494"/>
      <c r="S396" s="494"/>
      <c r="T396" s="494"/>
      <c r="U396" s="494"/>
      <c r="V396" s="494"/>
      <c r="W396" s="494"/>
      <c r="X396" s="494"/>
      <c r="Y396" s="494"/>
      <c r="Z396" s="494"/>
    </row>
    <row r="397" spans="1:26">
      <c r="A397" s="607"/>
      <c r="B397" s="504"/>
      <c r="C397" s="504"/>
      <c r="D397" s="494"/>
      <c r="E397" s="494"/>
      <c r="F397" s="494"/>
      <c r="G397" s="494"/>
      <c r="H397" s="494"/>
      <c r="I397" s="494"/>
      <c r="J397" s="494"/>
      <c r="K397" s="494"/>
      <c r="L397" s="494"/>
      <c r="M397" s="494"/>
      <c r="N397" s="494"/>
      <c r="O397" s="494"/>
      <c r="P397" s="494"/>
      <c r="Q397" s="494"/>
      <c r="R397" s="494"/>
      <c r="S397" s="494"/>
      <c r="T397" s="494"/>
      <c r="U397" s="494"/>
      <c r="V397" s="494"/>
      <c r="W397" s="494"/>
      <c r="X397" s="494"/>
      <c r="Y397" s="494"/>
      <c r="Z397" s="494"/>
    </row>
    <row r="398" spans="1:26">
      <c r="A398" s="607"/>
      <c r="B398" s="504"/>
      <c r="C398" s="504"/>
      <c r="D398" s="494"/>
      <c r="E398" s="494"/>
      <c r="F398" s="494"/>
      <c r="G398" s="494"/>
      <c r="H398" s="494"/>
      <c r="I398" s="494"/>
      <c r="J398" s="494"/>
      <c r="K398" s="494"/>
      <c r="L398" s="494"/>
      <c r="M398" s="494"/>
      <c r="N398" s="494"/>
      <c r="O398" s="494"/>
      <c r="P398" s="494"/>
      <c r="Q398" s="494"/>
      <c r="R398" s="494"/>
      <c r="S398" s="494"/>
      <c r="T398" s="494"/>
      <c r="U398" s="494"/>
      <c r="V398" s="494"/>
      <c r="W398" s="494"/>
      <c r="X398" s="494"/>
      <c r="Y398" s="494"/>
      <c r="Z398" s="494"/>
    </row>
    <row r="399" spans="1:26">
      <c r="A399" s="607"/>
      <c r="B399" s="504"/>
      <c r="C399" s="504"/>
      <c r="D399" s="494"/>
      <c r="E399" s="494"/>
      <c r="F399" s="494"/>
      <c r="G399" s="494"/>
      <c r="H399" s="494"/>
      <c r="I399" s="494"/>
      <c r="J399" s="494"/>
      <c r="K399" s="494"/>
      <c r="L399" s="494"/>
      <c r="M399" s="494"/>
      <c r="N399" s="494"/>
      <c r="O399" s="494"/>
      <c r="P399" s="494"/>
      <c r="Q399" s="494"/>
      <c r="R399" s="494"/>
      <c r="S399" s="494"/>
      <c r="T399" s="494"/>
      <c r="U399" s="494"/>
      <c r="V399" s="494"/>
      <c r="W399" s="494"/>
      <c r="X399" s="494"/>
      <c r="Y399" s="494"/>
      <c r="Z399" s="494"/>
    </row>
    <row r="400" spans="1:26">
      <c r="A400" s="607"/>
      <c r="B400" s="504"/>
      <c r="C400" s="504"/>
      <c r="D400" s="494"/>
      <c r="E400" s="494"/>
      <c r="F400" s="494"/>
      <c r="G400" s="494"/>
      <c r="H400" s="494"/>
      <c r="I400" s="494"/>
      <c r="J400" s="494"/>
      <c r="K400" s="494"/>
      <c r="L400" s="494"/>
      <c r="M400" s="494"/>
      <c r="N400" s="494"/>
      <c r="O400" s="494"/>
      <c r="P400" s="494"/>
      <c r="Q400" s="494"/>
      <c r="R400" s="494"/>
      <c r="S400" s="494"/>
      <c r="T400" s="494"/>
      <c r="U400" s="494"/>
      <c r="V400" s="494"/>
      <c r="W400" s="494"/>
      <c r="X400" s="494"/>
      <c r="Y400" s="494"/>
      <c r="Z400" s="494"/>
    </row>
    <row r="401" spans="1:26">
      <c r="A401" s="607"/>
      <c r="B401" s="504"/>
      <c r="C401" s="504"/>
      <c r="D401" s="494"/>
      <c r="E401" s="494"/>
      <c r="F401" s="494"/>
      <c r="G401" s="494"/>
      <c r="H401" s="494"/>
      <c r="I401" s="494"/>
      <c r="J401" s="494"/>
      <c r="K401" s="494"/>
      <c r="L401" s="494"/>
      <c r="M401" s="494"/>
      <c r="N401" s="494"/>
      <c r="O401" s="494"/>
      <c r="P401" s="494"/>
      <c r="Q401" s="494"/>
      <c r="R401" s="494"/>
      <c r="S401" s="494"/>
      <c r="T401" s="494"/>
      <c r="U401" s="494"/>
      <c r="V401" s="494"/>
      <c r="W401" s="494"/>
      <c r="X401" s="494"/>
      <c r="Y401" s="494"/>
      <c r="Z401" s="494"/>
    </row>
    <row r="402" spans="1:26">
      <c r="A402" s="607"/>
      <c r="B402" s="504"/>
      <c r="C402" s="504"/>
      <c r="D402" s="494"/>
      <c r="E402" s="494"/>
      <c r="F402" s="494"/>
      <c r="G402" s="494"/>
      <c r="H402" s="494"/>
      <c r="I402" s="494"/>
      <c r="J402" s="494"/>
      <c r="K402" s="494"/>
      <c r="L402" s="494"/>
      <c r="M402" s="494"/>
      <c r="N402" s="494"/>
      <c r="O402" s="494"/>
      <c r="P402" s="494"/>
      <c r="Q402" s="494"/>
      <c r="R402" s="494"/>
      <c r="S402" s="494"/>
      <c r="T402" s="494"/>
      <c r="U402" s="494"/>
      <c r="V402" s="494"/>
      <c r="W402" s="494"/>
      <c r="X402" s="494"/>
      <c r="Y402" s="494"/>
      <c r="Z402" s="494"/>
    </row>
    <row r="403" spans="1:26">
      <c r="A403" s="607"/>
      <c r="B403" s="504"/>
      <c r="C403" s="504"/>
      <c r="D403" s="494"/>
      <c r="E403" s="494"/>
      <c r="F403" s="494"/>
      <c r="G403" s="494"/>
      <c r="H403" s="494"/>
      <c r="I403" s="494"/>
      <c r="J403" s="494"/>
      <c r="K403" s="494"/>
      <c r="L403" s="494"/>
      <c r="M403" s="494"/>
      <c r="N403" s="494"/>
      <c r="O403" s="494"/>
      <c r="P403" s="494"/>
      <c r="Q403" s="494"/>
      <c r="R403" s="494"/>
      <c r="S403" s="494"/>
      <c r="T403" s="494"/>
      <c r="U403" s="494"/>
      <c r="V403" s="494"/>
      <c r="W403" s="494"/>
      <c r="X403" s="494"/>
      <c r="Y403" s="494"/>
      <c r="Z403" s="494"/>
    </row>
    <row r="404" spans="1:26">
      <c r="A404" s="607"/>
      <c r="B404" s="504"/>
      <c r="C404" s="504"/>
      <c r="D404" s="494"/>
      <c r="E404" s="494"/>
      <c r="F404" s="494"/>
      <c r="G404" s="494"/>
      <c r="H404" s="494"/>
      <c r="I404" s="494"/>
      <c r="J404" s="494"/>
      <c r="K404" s="494"/>
      <c r="L404" s="494"/>
      <c r="M404" s="494"/>
      <c r="N404" s="494"/>
      <c r="O404" s="494"/>
      <c r="P404" s="494"/>
      <c r="Q404" s="494"/>
      <c r="R404" s="494"/>
      <c r="S404" s="494"/>
      <c r="T404" s="494"/>
      <c r="U404" s="494"/>
      <c r="V404" s="494"/>
      <c r="W404" s="494"/>
      <c r="X404" s="494"/>
      <c r="Y404" s="494"/>
      <c r="Z404" s="494"/>
    </row>
    <row r="405" spans="1:26">
      <c r="A405" s="607"/>
      <c r="B405" s="504"/>
      <c r="C405" s="504"/>
      <c r="D405" s="494"/>
      <c r="E405" s="494"/>
      <c r="F405" s="494"/>
      <c r="G405" s="494"/>
      <c r="H405" s="494"/>
      <c r="I405" s="494"/>
      <c r="J405" s="494"/>
      <c r="K405" s="494"/>
      <c r="L405" s="494"/>
      <c r="M405" s="494"/>
      <c r="N405" s="494"/>
      <c r="O405" s="494"/>
      <c r="P405" s="494"/>
      <c r="Q405" s="494"/>
      <c r="R405" s="494"/>
      <c r="S405" s="494"/>
      <c r="T405" s="494"/>
      <c r="U405" s="494"/>
      <c r="V405" s="494"/>
      <c r="W405" s="494"/>
      <c r="X405" s="494"/>
      <c r="Y405" s="494"/>
      <c r="Z405" s="494"/>
    </row>
    <row r="406" spans="1:26">
      <c r="A406" s="607"/>
      <c r="B406" s="504"/>
      <c r="C406" s="504"/>
      <c r="D406" s="494"/>
      <c r="E406" s="494"/>
      <c r="F406" s="494"/>
      <c r="G406" s="494"/>
      <c r="H406" s="494"/>
      <c r="I406" s="494"/>
      <c r="J406" s="494"/>
      <c r="K406" s="494"/>
      <c r="L406" s="494"/>
      <c r="M406" s="494"/>
      <c r="N406" s="494"/>
      <c r="O406" s="494"/>
      <c r="P406" s="494"/>
      <c r="Q406" s="494"/>
      <c r="R406" s="494"/>
      <c r="S406" s="494"/>
      <c r="T406" s="494"/>
      <c r="U406" s="494"/>
      <c r="V406" s="494"/>
      <c r="W406" s="494"/>
      <c r="X406" s="494"/>
      <c r="Y406" s="494"/>
      <c r="Z406" s="494"/>
    </row>
    <row r="407" spans="1:26">
      <c r="A407" s="607"/>
      <c r="B407" s="504"/>
      <c r="C407" s="504"/>
      <c r="D407" s="494"/>
      <c r="E407" s="494"/>
      <c r="F407" s="494"/>
      <c r="G407" s="494"/>
      <c r="H407" s="494"/>
      <c r="I407" s="494"/>
      <c r="J407" s="494"/>
      <c r="K407" s="494"/>
      <c r="L407" s="494"/>
      <c r="M407" s="494"/>
      <c r="N407" s="494"/>
      <c r="O407" s="494"/>
      <c r="P407" s="494"/>
      <c r="Q407" s="494"/>
      <c r="R407" s="494"/>
      <c r="S407" s="494"/>
      <c r="T407" s="494"/>
      <c r="U407" s="494"/>
      <c r="V407" s="494"/>
      <c r="W407" s="494"/>
      <c r="X407" s="494"/>
      <c r="Y407" s="494"/>
      <c r="Z407" s="494"/>
    </row>
    <row r="408" spans="1:26">
      <c r="A408" s="607"/>
      <c r="B408" s="504"/>
      <c r="C408" s="504"/>
      <c r="D408" s="494"/>
      <c r="E408" s="494"/>
      <c r="F408" s="494"/>
      <c r="G408" s="494"/>
      <c r="H408" s="494"/>
      <c r="I408" s="494"/>
      <c r="J408" s="494"/>
      <c r="K408" s="494"/>
      <c r="L408" s="494"/>
      <c r="M408" s="494"/>
      <c r="N408" s="494"/>
      <c r="O408" s="494"/>
      <c r="P408" s="494"/>
      <c r="Q408" s="494"/>
      <c r="R408" s="494"/>
      <c r="S408" s="494"/>
      <c r="T408" s="494"/>
      <c r="U408" s="494"/>
      <c r="V408" s="494"/>
      <c r="W408" s="494"/>
      <c r="X408" s="494"/>
      <c r="Y408" s="494"/>
      <c r="Z408" s="494"/>
    </row>
    <row r="409" spans="1:26">
      <c r="A409" s="607"/>
      <c r="B409" s="504"/>
      <c r="C409" s="504"/>
      <c r="D409" s="494"/>
      <c r="E409" s="494"/>
      <c r="F409" s="494"/>
      <c r="G409" s="494"/>
      <c r="H409" s="494"/>
      <c r="I409" s="494"/>
      <c r="J409" s="494"/>
      <c r="K409" s="494"/>
      <c r="L409" s="494"/>
      <c r="M409" s="494"/>
      <c r="N409" s="494"/>
      <c r="O409" s="494"/>
      <c r="P409" s="494"/>
      <c r="Q409" s="494"/>
      <c r="R409" s="494"/>
      <c r="S409" s="494"/>
      <c r="T409" s="494"/>
      <c r="U409" s="494"/>
      <c r="V409" s="494"/>
      <c r="W409" s="494"/>
      <c r="X409" s="494"/>
      <c r="Y409" s="494"/>
      <c r="Z409" s="494"/>
    </row>
    <row r="410" spans="1:26">
      <c r="A410" s="607"/>
      <c r="B410" s="504"/>
      <c r="C410" s="504"/>
      <c r="D410" s="494"/>
      <c r="E410" s="494"/>
      <c r="F410" s="494"/>
      <c r="G410" s="494"/>
      <c r="H410" s="494"/>
      <c r="I410" s="494"/>
      <c r="J410" s="494"/>
      <c r="K410" s="494"/>
      <c r="L410" s="494"/>
      <c r="M410" s="494"/>
      <c r="N410" s="494"/>
      <c r="O410" s="494"/>
      <c r="P410" s="494"/>
      <c r="Q410" s="494"/>
      <c r="R410" s="494"/>
      <c r="S410" s="494"/>
      <c r="T410" s="494"/>
      <c r="U410" s="494"/>
      <c r="V410" s="494"/>
      <c r="W410" s="494"/>
      <c r="X410" s="494"/>
      <c r="Y410" s="494"/>
      <c r="Z410" s="494"/>
    </row>
    <row r="411" spans="1:26">
      <c r="A411" s="607"/>
      <c r="B411" s="504"/>
      <c r="C411" s="504"/>
      <c r="D411" s="494"/>
      <c r="E411" s="494"/>
      <c r="F411" s="494"/>
      <c r="G411" s="494"/>
      <c r="H411" s="494"/>
      <c r="I411" s="494"/>
      <c r="J411" s="494"/>
      <c r="K411" s="494"/>
      <c r="L411" s="494"/>
      <c r="M411" s="494"/>
      <c r="N411" s="494"/>
      <c r="O411" s="494"/>
      <c r="P411" s="494"/>
      <c r="Q411" s="494"/>
      <c r="R411" s="494"/>
      <c r="S411" s="494"/>
      <c r="T411" s="494"/>
      <c r="U411" s="494"/>
      <c r="V411" s="494"/>
      <c r="W411" s="494"/>
      <c r="X411" s="494"/>
      <c r="Y411" s="494"/>
      <c r="Z411" s="494"/>
    </row>
    <row r="412" spans="1:26">
      <c r="A412" s="607"/>
      <c r="B412" s="504"/>
      <c r="C412" s="504"/>
      <c r="D412" s="494"/>
      <c r="E412" s="494"/>
      <c r="F412" s="494"/>
      <c r="G412" s="494"/>
      <c r="H412" s="494"/>
      <c r="I412" s="494"/>
      <c r="J412" s="494"/>
      <c r="K412" s="494"/>
      <c r="L412" s="494"/>
      <c r="M412" s="494"/>
      <c r="N412" s="494"/>
      <c r="O412" s="494"/>
      <c r="P412" s="494"/>
      <c r="Q412" s="494"/>
      <c r="R412" s="494"/>
      <c r="S412" s="494"/>
      <c r="T412" s="494"/>
      <c r="U412" s="494"/>
      <c r="V412" s="494"/>
      <c r="W412" s="494"/>
      <c r="X412" s="494"/>
      <c r="Y412" s="494"/>
      <c r="Z412" s="494"/>
    </row>
    <row r="413" spans="1:26">
      <c r="A413" s="607"/>
      <c r="B413" s="504"/>
      <c r="C413" s="504"/>
      <c r="D413" s="494"/>
      <c r="E413" s="494"/>
      <c r="F413" s="494"/>
      <c r="G413" s="494"/>
      <c r="H413" s="494"/>
      <c r="I413" s="494"/>
      <c r="J413" s="494"/>
      <c r="K413" s="494"/>
      <c r="L413" s="494"/>
      <c r="M413" s="494"/>
      <c r="N413" s="494"/>
      <c r="O413" s="494"/>
      <c r="P413" s="494"/>
      <c r="Q413" s="494"/>
      <c r="R413" s="494"/>
      <c r="S413" s="494"/>
      <c r="T413" s="494"/>
      <c r="U413" s="494"/>
      <c r="V413" s="494"/>
      <c r="W413" s="494"/>
      <c r="X413" s="494"/>
      <c r="Y413" s="494"/>
      <c r="Z413" s="494"/>
    </row>
    <row r="414" spans="1:26">
      <c r="A414" s="607"/>
      <c r="B414" s="504"/>
      <c r="C414" s="504"/>
      <c r="D414" s="494"/>
      <c r="E414" s="494"/>
      <c r="F414" s="494"/>
      <c r="G414" s="494"/>
      <c r="H414" s="494"/>
      <c r="I414" s="494"/>
      <c r="J414" s="494"/>
      <c r="K414" s="494"/>
      <c r="L414" s="494"/>
      <c r="M414" s="494"/>
      <c r="N414" s="494"/>
      <c r="O414" s="494"/>
      <c r="P414" s="494"/>
      <c r="Q414" s="494"/>
      <c r="R414" s="494"/>
      <c r="S414" s="494"/>
      <c r="T414" s="494"/>
      <c r="U414" s="494"/>
      <c r="V414" s="494"/>
      <c r="W414" s="494"/>
      <c r="X414" s="494"/>
      <c r="Y414" s="494"/>
      <c r="Z414" s="494"/>
    </row>
    <row r="415" spans="1:26">
      <c r="A415" s="607"/>
      <c r="B415" s="504"/>
      <c r="C415" s="504"/>
      <c r="D415" s="494"/>
      <c r="E415" s="494"/>
      <c r="F415" s="494"/>
      <c r="G415" s="494"/>
      <c r="H415" s="494"/>
      <c r="I415" s="494"/>
      <c r="J415" s="494"/>
      <c r="K415" s="494"/>
      <c r="L415" s="494"/>
      <c r="M415" s="494"/>
      <c r="N415" s="494"/>
      <c r="O415" s="494"/>
      <c r="P415" s="494"/>
      <c r="Q415" s="494"/>
      <c r="R415" s="494"/>
      <c r="S415" s="494"/>
      <c r="T415" s="494"/>
      <c r="U415" s="494"/>
      <c r="V415" s="494"/>
      <c r="W415" s="494"/>
      <c r="X415" s="494"/>
      <c r="Y415" s="494"/>
      <c r="Z415" s="494"/>
    </row>
    <row r="416" spans="1:26">
      <c r="A416" s="607"/>
      <c r="B416" s="504"/>
      <c r="C416" s="504"/>
      <c r="D416" s="494"/>
      <c r="E416" s="494"/>
      <c r="F416" s="494"/>
      <c r="G416" s="494"/>
      <c r="H416" s="494"/>
      <c r="I416" s="494"/>
      <c r="J416" s="494"/>
      <c r="K416" s="494"/>
      <c r="L416" s="494"/>
      <c r="M416" s="494"/>
      <c r="N416" s="494"/>
      <c r="O416" s="494"/>
      <c r="P416" s="494"/>
      <c r="Q416" s="494"/>
      <c r="R416" s="494"/>
      <c r="S416" s="494"/>
      <c r="T416" s="494"/>
      <c r="U416" s="494"/>
      <c r="V416" s="494"/>
      <c r="W416" s="494"/>
      <c r="X416" s="494"/>
      <c r="Y416" s="494"/>
      <c r="Z416" s="494"/>
    </row>
    <row r="417" spans="1:26">
      <c r="A417" s="607"/>
      <c r="B417" s="504"/>
      <c r="C417" s="504"/>
      <c r="D417" s="494"/>
      <c r="E417" s="494"/>
      <c r="F417" s="494"/>
      <c r="G417" s="494"/>
      <c r="H417" s="494"/>
      <c r="I417" s="494"/>
      <c r="J417" s="494"/>
      <c r="K417" s="494"/>
      <c r="L417" s="494"/>
      <c r="M417" s="494"/>
      <c r="N417" s="494"/>
      <c r="O417" s="494"/>
      <c r="P417" s="494"/>
      <c r="Q417" s="494"/>
      <c r="R417" s="494"/>
      <c r="S417" s="494"/>
      <c r="T417" s="494"/>
      <c r="U417" s="494"/>
      <c r="V417" s="494"/>
      <c r="W417" s="494"/>
      <c r="X417" s="494"/>
      <c r="Y417" s="494"/>
      <c r="Z417" s="494"/>
    </row>
    <row r="418" spans="1:26">
      <c r="A418" s="607"/>
      <c r="B418" s="504"/>
      <c r="C418" s="504"/>
      <c r="D418" s="494"/>
      <c r="E418" s="494"/>
      <c r="F418" s="494"/>
      <c r="G418" s="494"/>
      <c r="H418" s="494"/>
      <c r="I418" s="494"/>
      <c r="J418" s="494"/>
      <c r="K418" s="494"/>
      <c r="L418" s="494"/>
      <c r="M418" s="494"/>
      <c r="N418" s="494"/>
      <c r="O418" s="494"/>
      <c r="P418" s="494"/>
      <c r="Q418" s="494"/>
      <c r="R418" s="494"/>
      <c r="S418" s="494"/>
      <c r="T418" s="494"/>
      <c r="U418" s="494"/>
      <c r="V418" s="494"/>
      <c r="W418" s="494"/>
      <c r="X418" s="494"/>
      <c r="Y418" s="494"/>
      <c r="Z418" s="494"/>
    </row>
    <row r="419" spans="1:26">
      <c r="A419" s="607"/>
      <c r="B419" s="504"/>
      <c r="C419" s="504"/>
      <c r="D419" s="494"/>
      <c r="E419" s="494"/>
      <c r="F419" s="494"/>
      <c r="G419" s="494"/>
      <c r="H419" s="494"/>
      <c r="I419" s="494"/>
      <c r="J419" s="494"/>
      <c r="K419" s="494"/>
      <c r="L419" s="494"/>
      <c r="M419" s="494"/>
      <c r="N419" s="494"/>
      <c r="O419" s="494"/>
      <c r="P419" s="494"/>
      <c r="Q419" s="494"/>
      <c r="R419" s="494"/>
      <c r="S419" s="494"/>
      <c r="T419" s="494"/>
      <c r="U419" s="494"/>
      <c r="V419" s="494"/>
      <c r="W419" s="494"/>
      <c r="X419" s="494"/>
      <c r="Y419" s="494"/>
      <c r="Z419" s="494"/>
    </row>
    <row r="420" spans="1:26">
      <c r="A420" s="607"/>
      <c r="B420" s="504"/>
      <c r="C420" s="504"/>
      <c r="D420" s="494"/>
      <c r="E420" s="494"/>
      <c r="F420" s="494"/>
      <c r="G420" s="494"/>
      <c r="H420" s="494"/>
      <c r="I420" s="494"/>
      <c r="J420" s="494"/>
      <c r="K420" s="494"/>
      <c r="L420" s="494"/>
      <c r="M420" s="494"/>
      <c r="N420" s="494"/>
      <c r="O420" s="494"/>
      <c r="P420" s="494"/>
      <c r="Q420" s="494"/>
      <c r="R420" s="494"/>
      <c r="S420" s="494"/>
      <c r="T420" s="494"/>
      <c r="U420" s="494"/>
      <c r="V420" s="494"/>
      <c r="W420" s="494"/>
      <c r="X420" s="494"/>
      <c r="Y420" s="494"/>
      <c r="Z420" s="494"/>
    </row>
    <row r="421" spans="1:26">
      <c r="A421" s="607"/>
      <c r="B421" s="504"/>
      <c r="C421" s="504"/>
      <c r="D421" s="494"/>
      <c r="E421" s="494"/>
      <c r="F421" s="494"/>
      <c r="G421" s="494"/>
      <c r="H421" s="494"/>
      <c r="I421" s="494"/>
      <c r="J421" s="494"/>
      <c r="K421" s="494"/>
      <c r="L421" s="494"/>
      <c r="M421" s="494"/>
      <c r="N421" s="494"/>
      <c r="O421" s="494"/>
      <c r="P421" s="494"/>
      <c r="Q421" s="494"/>
      <c r="R421" s="494"/>
      <c r="S421" s="494"/>
      <c r="T421" s="494"/>
      <c r="U421" s="494"/>
      <c r="V421" s="494"/>
      <c r="W421" s="494"/>
      <c r="X421" s="494"/>
      <c r="Y421" s="494"/>
      <c r="Z421" s="494"/>
    </row>
    <row r="422" spans="1:26">
      <c r="A422" s="607"/>
      <c r="B422" s="504"/>
      <c r="C422" s="504"/>
      <c r="D422" s="494"/>
      <c r="E422" s="494"/>
      <c r="F422" s="494"/>
      <c r="G422" s="494"/>
      <c r="H422" s="494"/>
      <c r="I422" s="494"/>
      <c r="J422" s="494"/>
      <c r="K422" s="494"/>
      <c r="L422" s="494"/>
      <c r="M422" s="494"/>
      <c r="N422" s="494"/>
      <c r="O422" s="494"/>
      <c r="P422" s="494"/>
      <c r="Q422" s="494"/>
      <c r="R422" s="494"/>
      <c r="S422" s="494"/>
      <c r="T422" s="494"/>
      <c r="U422" s="494"/>
      <c r="V422" s="494"/>
      <c r="W422" s="494"/>
      <c r="X422" s="494"/>
      <c r="Y422" s="494"/>
      <c r="Z422" s="494"/>
    </row>
    <row r="423" spans="1:26">
      <c r="A423" s="607"/>
      <c r="B423" s="504"/>
      <c r="C423" s="504"/>
      <c r="D423" s="494"/>
      <c r="E423" s="494"/>
      <c r="F423" s="494"/>
      <c r="G423" s="494"/>
      <c r="H423" s="494"/>
      <c r="I423" s="494"/>
      <c r="J423" s="494"/>
      <c r="K423" s="494"/>
      <c r="L423" s="494"/>
      <c r="M423" s="494"/>
      <c r="N423" s="494"/>
      <c r="O423" s="494"/>
      <c r="P423" s="494"/>
      <c r="Q423" s="494"/>
      <c r="R423" s="494"/>
      <c r="S423" s="494"/>
      <c r="T423" s="494"/>
      <c r="U423" s="494"/>
      <c r="V423" s="494"/>
      <c r="W423" s="494"/>
      <c r="X423" s="494"/>
      <c r="Y423" s="494"/>
      <c r="Z423" s="494"/>
    </row>
    <row r="424" spans="1:26">
      <c r="A424" s="607"/>
      <c r="B424" s="504"/>
      <c r="C424" s="504"/>
      <c r="D424" s="494"/>
      <c r="E424" s="494"/>
      <c r="F424" s="494"/>
      <c r="G424" s="494"/>
      <c r="H424" s="494"/>
      <c r="I424" s="494"/>
      <c r="J424" s="494"/>
      <c r="K424" s="494"/>
      <c r="L424" s="494"/>
      <c r="M424" s="494"/>
      <c r="N424" s="494"/>
      <c r="O424" s="494"/>
      <c r="P424" s="494"/>
      <c r="Q424" s="494"/>
      <c r="R424" s="494"/>
      <c r="S424" s="494"/>
      <c r="T424" s="494"/>
      <c r="U424" s="494"/>
      <c r="V424" s="494"/>
      <c r="W424" s="494"/>
      <c r="X424" s="494"/>
      <c r="Y424" s="494"/>
      <c r="Z424" s="494"/>
    </row>
    <row r="425" spans="1:26">
      <c r="A425" s="607"/>
      <c r="B425" s="504"/>
      <c r="C425" s="504"/>
      <c r="D425" s="494"/>
      <c r="E425" s="494"/>
      <c r="F425" s="494"/>
      <c r="G425" s="494"/>
      <c r="H425" s="494"/>
      <c r="I425" s="494"/>
      <c r="J425" s="494"/>
      <c r="K425" s="494"/>
      <c r="L425" s="494"/>
      <c r="M425" s="494"/>
      <c r="N425" s="494"/>
      <c r="O425" s="494"/>
      <c r="P425" s="494"/>
      <c r="Q425" s="494"/>
      <c r="R425" s="494"/>
      <c r="S425" s="494"/>
      <c r="T425" s="494"/>
      <c r="U425" s="494"/>
      <c r="V425" s="494"/>
      <c r="W425" s="494"/>
      <c r="X425" s="494"/>
      <c r="Y425" s="494"/>
      <c r="Z425" s="494"/>
    </row>
    <row r="426" spans="1:26">
      <c r="A426" s="607"/>
      <c r="B426" s="504"/>
      <c r="C426" s="504"/>
      <c r="D426" s="494"/>
      <c r="E426" s="494"/>
      <c r="F426" s="494"/>
      <c r="G426" s="494"/>
      <c r="H426" s="494"/>
      <c r="I426" s="494"/>
      <c r="J426" s="494"/>
      <c r="K426" s="494"/>
      <c r="L426" s="494"/>
      <c r="M426" s="494"/>
      <c r="N426" s="494"/>
      <c r="O426" s="494"/>
      <c r="P426" s="494"/>
      <c r="Q426" s="494"/>
      <c r="R426" s="494"/>
      <c r="S426" s="494"/>
      <c r="T426" s="494"/>
      <c r="U426" s="494"/>
      <c r="V426" s="494"/>
      <c r="W426" s="494"/>
      <c r="X426" s="494"/>
      <c r="Y426" s="494"/>
      <c r="Z426" s="494"/>
    </row>
    <row r="427" spans="1:26">
      <c r="A427" s="607"/>
      <c r="B427" s="504"/>
      <c r="C427" s="504"/>
      <c r="D427" s="494"/>
      <c r="E427" s="494"/>
      <c r="F427" s="494"/>
      <c r="G427" s="494"/>
      <c r="H427" s="494"/>
      <c r="I427" s="494"/>
      <c r="J427" s="494"/>
      <c r="K427" s="494"/>
      <c r="L427" s="494"/>
      <c r="M427" s="494"/>
      <c r="N427" s="494"/>
      <c r="O427" s="494"/>
      <c r="P427" s="494"/>
      <c r="Q427" s="494"/>
      <c r="R427" s="494"/>
      <c r="S427" s="494"/>
      <c r="T427" s="494"/>
      <c r="U427" s="494"/>
      <c r="V427" s="494"/>
      <c r="W427" s="494"/>
      <c r="X427" s="494"/>
      <c r="Y427" s="494"/>
      <c r="Z427" s="494"/>
    </row>
    <row r="428" spans="1:26">
      <c r="A428" s="607"/>
      <c r="B428" s="504"/>
      <c r="C428" s="504"/>
      <c r="D428" s="494"/>
      <c r="E428" s="494"/>
      <c r="F428" s="494"/>
      <c r="G428" s="494"/>
      <c r="H428" s="494"/>
      <c r="I428" s="494"/>
      <c r="J428" s="494"/>
      <c r="K428" s="494"/>
      <c r="L428" s="494"/>
      <c r="M428" s="494"/>
      <c r="N428" s="494"/>
      <c r="O428" s="494"/>
      <c r="P428" s="494"/>
      <c r="Q428" s="494"/>
      <c r="R428" s="494"/>
      <c r="S428" s="494"/>
      <c r="T428" s="494"/>
      <c r="U428" s="494"/>
      <c r="V428" s="494"/>
      <c r="W428" s="494"/>
      <c r="X428" s="494"/>
      <c r="Y428" s="494"/>
      <c r="Z428" s="494"/>
    </row>
    <row r="429" spans="1:26">
      <c r="A429" s="607"/>
      <c r="B429" s="504"/>
      <c r="C429" s="504"/>
      <c r="D429" s="494"/>
      <c r="E429" s="494"/>
      <c r="F429" s="494"/>
      <c r="G429" s="494"/>
      <c r="H429" s="494"/>
      <c r="I429" s="494"/>
      <c r="J429" s="494"/>
      <c r="K429" s="494"/>
      <c r="L429" s="494"/>
      <c r="M429" s="494"/>
      <c r="N429" s="494"/>
      <c r="O429" s="494"/>
      <c r="P429" s="494"/>
      <c r="Q429" s="494"/>
      <c r="R429" s="494"/>
      <c r="S429" s="494"/>
      <c r="T429" s="494"/>
      <c r="U429" s="494"/>
      <c r="V429" s="494"/>
      <c r="W429" s="494"/>
      <c r="X429" s="494"/>
      <c r="Y429" s="494"/>
      <c r="Z429" s="494"/>
    </row>
    <row r="430" spans="1:26">
      <c r="A430" s="607"/>
      <c r="B430" s="504"/>
      <c r="C430" s="504"/>
      <c r="D430" s="494"/>
      <c r="E430" s="494"/>
      <c r="F430" s="494"/>
      <c r="G430" s="494"/>
      <c r="H430" s="494"/>
      <c r="I430" s="494"/>
      <c r="J430" s="494"/>
      <c r="K430" s="494"/>
      <c r="L430" s="494"/>
      <c r="M430" s="494"/>
      <c r="N430" s="494"/>
      <c r="O430" s="494"/>
      <c r="P430" s="494"/>
      <c r="Q430" s="494"/>
      <c r="R430" s="494"/>
      <c r="S430" s="494"/>
      <c r="T430" s="494"/>
      <c r="U430" s="494"/>
      <c r="V430" s="494"/>
      <c r="W430" s="494"/>
      <c r="X430" s="494"/>
      <c r="Y430" s="494"/>
      <c r="Z430" s="494"/>
    </row>
    <row r="431" spans="1:26">
      <c r="A431" s="607"/>
      <c r="B431" s="504"/>
      <c r="C431" s="504"/>
      <c r="D431" s="494"/>
      <c r="E431" s="494"/>
      <c r="F431" s="494"/>
      <c r="G431" s="494"/>
      <c r="H431" s="494"/>
      <c r="I431" s="494"/>
      <c r="J431" s="494"/>
      <c r="K431" s="494"/>
      <c r="L431" s="494"/>
      <c r="M431" s="494"/>
      <c r="N431" s="494"/>
      <c r="O431" s="494"/>
      <c r="P431" s="494"/>
      <c r="Q431" s="494"/>
      <c r="R431" s="494"/>
      <c r="S431" s="494"/>
      <c r="T431" s="494"/>
      <c r="U431" s="494"/>
      <c r="V431" s="494"/>
      <c r="W431" s="494"/>
      <c r="X431" s="494"/>
      <c r="Y431" s="494"/>
      <c r="Z431" s="494"/>
    </row>
    <row r="432" spans="1:26">
      <c r="A432" s="607"/>
      <c r="B432" s="504"/>
      <c r="C432" s="504"/>
      <c r="D432" s="494"/>
      <c r="E432" s="494"/>
      <c r="F432" s="494"/>
      <c r="G432" s="494"/>
      <c r="H432" s="494"/>
      <c r="I432" s="494"/>
      <c r="J432" s="494"/>
      <c r="K432" s="494"/>
      <c r="L432" s="494"/>
      <c r="M432" s="494"/>
      <c r="N432" s="494"/>
      <c r="O432" s="494"/>
      <c r="P432" s="494"/>
      <c r="Q432" s="494"/>
      <c r="R432" s="494"/>
      <c r="S432" s="494"/>
      <c r="T432" s="494"/>
      <c r="U432" s="494"/>
      <c r="V432" s="494"/>
      <c r="W432" s="494"/>
      <c r="X432" s="494"/>
      <c r="Y432" s="494"/>
      <c r="Z432" s="494"/>
    </row>
    <row r="433" spans="1:26">
      <c r="A433" s="607"/>
      <c r="B433" s="504"/>
      <c r="C433" s="504"/>
      <c r="D433" s="494"/>
      <c r="E433" s="494"/>
      <c r="F433" s="494"/>
      <c r="G433" s="494"/>
      <c r="H433" s="494"/>
      <c r="I433" s="494"/>
      <c r="J433" s="494"/>
      <c r="K433" s="494"/>
      <c r="L433" s="494"/>
      <c r="M433" s="494"/>
      <c r="N433" s="494"/>
      <c r="O433" s="494"/>
      <c r="P433" s="494"/>
      <c r="Q433" s="494"/>
      <c r="R433" s="494"/>
      <c r="S433" s="494"/>
      <c r="T433" s="494"/>
      <c r="U433" s="494"/>
      <c r="V433" s="494"/>
      <c r="W433" s="494"/>
      <c r="X433" s="494"/>
      <c r="Y433" s="494"/>
      <c r="Z433" s="494"/>
    </row>
    <row r="434" spans="1:26">
      <c r="A434" s="607"/>
      <c r="B434" s="504"/>
      <c r="C434" s="504"/>
      <c r="D434" s="494"/>
      <c r="E434" s="494"/>
      <c r="F434" s="494"/>
      <c r="G434" s="494"/>
      <c r="H434" s="494"/>
      <c r="I434" s="494"/>
      <c r="J434" s="494"/>
      <c r="K434" s="494"/>
      <c r="L434" s="494"/>
      <c r="M434" s="494"/>
      <c r="N434" s="494"/>
      <c r="O434" s="494"/>
      <c r="P434" s="494"/>
      <c r="Q434" s="494"/>
      <c r="R434" s="494"/>
      <c r="S434" s="494"/>
      <c r="T434" s="494"/>
      <c r="U434" s="494"/>
      <c r="V434" s="494"/>
      <c r="W434" s="494"/>
      <c r="X434" s="494"/>
      <c r="Y434" s="494"/>
      <c r="Z434" s="494"/>
    </row>
    <row r="435" spans="1:26">
      <c r="A435" s="607"/>
      <c r="B435" s="504"/>
      <c r="C435" s="504"/>
      <c r="D435" s="494"/>
      <c r="E435" s="494"/>
      <c r="F435" s="494"/>
      <c r="G435" s="494"/>
      <c r="H435" s="494"/>
      <c r="I435" s="494"/>
      <c r="J435" s="494"/>
      <c r="K435" s="494"/>
      <c r="L435" s="494"/>
      <c r="M435" s="494"/>
      <c r="N435" s="494"/>
      <c r="O435" s="494"/>
      <c r="P435" s="494"/>
      <c r="Q435" s="494"/>
      <c r="R435" s="494"/>
      <c r="S435" s="494"/>
      <c r="T435" s="494"/>
      <c r="U435" s="494"/>
      <c r="V435" s="494"/>
      <c r="W435" s="494"/>
      <c r="X435" s="494"/>
      <c r="Y435" s="494"/>
      <c r="Z435" s="494"/>
    </row>
    <row r="436" spans="1:26">
      <c r="A436" s="607"/>
      <c r="B436" s="504"/>
      <c r="C436" s="504"/>
      <c r="D436" s="494"/>
      <c r="E436" s="494"/>
      <c r="F436" s="494"/>
      <c r="G436" s="494"/>
      <c r="H436" s="494"/>
      <c r="I436" s="494"/>
      <c r="J436" s="494"/>
      <c r="K436" s="494"/>
      <c r="L436" s="494"/>
      <c r="M436" s="494"/>
      <c r="N436" s="494"/>
      <c r="O436" s="494"/>
      <c r="P436" s="494"/>
      <c r="Q436" s="494"/>
      <c r="R436" s="494"/>
      <c r="S436" s="494"/>
      <c r="T436" s="494"/>
      <c r="U436" s="494"/>
      <c r="V436" s="494"/>
      <c r="W436" s="494"/>
      <c r="X436" s="494"/>
      <c r="Y436" s="494"/>
      <c r="Z436" s="494"/>
    </row>
    <row r="437" spans="1:26">
      <c r="A437" s="607"/>
      <c r="B437" s="504"/>
      <c r="C437" s="504"/>
      <c r="D437" s="494"/>
      <c r="E437" s="494"/>
      <c r="F437" s="494"/>
      <c r="G437" s="494"/>
      <c r="H437" s="494"/>
      <c r="I437" s="494"/>
      <c r="J437" s="494"/>
      <c r="K437" s="494"/>
      <c r="L437" s="494"/>
      <c r="M437" s="494"/>
      <c r="N437" s="494"/>
      <c r="O437" s="494"/>
      <c r="P437" s="494"/>
      <c r="Q437" s="494"/>
      <c r="R437" s="494"/>
      <c r="S437" s="494"/>
      <c r="T437" s="494"/>
      <c r="U437" s="494"/>
      <c r="V437" s="494"/>
      <c r="W437" s="494"/>
      <c r="X437" s="494"/>
      <c r="Y437" s="494"/>
      <c r="Z437" s="494"/>
    </row>
    <row r="438" spans="1:26">
      <c r="A438" s="607"/>
      <c r="B438" s="504"/>
      <c r="C438" s="504"/>
      <c r="D438" s="494"/>
      <c r="E438" s="494"/>
      <c r="F438" s="494"/>
      <c r="G438" s="494"/>
      <c r="H438" s="494"/>
      <c r="I438" s="494"/>
      <c r="J438" s="494"/>
      <c r="K438" s="494"/>
      <c r="L438" s="494"/>
      <c r="M438" s="494"/>
      <c r="N438" s="494"/>
      <c r="O438" s="494"/>
      <c r="P438" s="494"/>
      <c r="Q438" s="494"/>
      <c r="R438" s="494"/>
      <c r="S438" s="494"/>
      <c r="T438" s="494"/>
      <c r="U438" s="494"/>
      <c r="V438" s="494"/>
      <c r="W438" s="494"/>
      <c r="X438" s="494"/>
      <c r="Y438" s="494"/>
      <c r="Z438" s="494"/>
    </row>
    <row r="439" spans="1:26">
      <c r="A439" s="607"/>
      <c r="B439" s="504"/>
      <c r="C439" s="504"/>
      <c r="D439" s="494"/>
      <c r="E439" s="494"/>
      <c r="F439" s="494"/>
      <c r="G439" s="494"/>
      <c r="H439" s="494"/>
      <c r="I439" s="494"/>
      <c r="J439" s="494"/>
      <c r="K439" s="494"/>
      <c r="L439" s="494"/>
      <c r="M439" s="494"/>
      <c r="N439" s="494"/>
      <c r="O439" s="494"/>
      <c r="P439" s="494"/>
      <c r="Q439" s="494"/>
      <c r="R439" s="494"/>
      <c r="S439" s="494"/>
      <c r="T439" s="494"/>
      <c r="U439" s="494"/>
      <c r="V439" s="494"/>
      <c r="W439" s="494"/>
      <c r="X439" s="494"/>
      <c r="Y439" s="494"/>
      <c r="Z439" s="494"/>
    </row>
    <row r="440" spans="1:26">
      <c r="A440" s="607"/>
      <c r="B440" s="504"/>
      <c r="C440" s="504"/>
      <c r="D440" s="494"/>
      <c r="E440" s="494"/>
      <c r="F440" s="494"/>
      <c r="G440" s="494"/>
      <c r="H440" s="494"/>
      <c r="I440" s="494"/>
      <c r="J440" s="494"/>
      <c r="K440" s="494"/>
      <c r="L440" s="494"/>
      <c r="M440" s="494"/>
      <c r="N440" s="494"/>
      <c r="O440" s="494"/>
      <c r="P440" s="494"/>
      <c r="Q440" s="494"/>
      <c r="R440" s="494"/>
      <c r="S440" s="494"/>
      <c r="T440" s="494"/>
      <c r="U440" s="494"/>
      <c r="V440" s="494"/>
      <c r="W440" s="494"/>
      <c r="X440" s="494"/>
      <c r="Y440" s="494"/>
      <c r="Z440" s="494"/>
    </row>
    <row r="441" spans="1:26">
      <c r="A441" s="607"/>
      <c r="B441" s="504"/>
      <c r="C441" s="504"/>
      <c r="D441" s="494"/>
      <c r="E441" s="494"/>
      <c r="F441" s="494"/>
      <c r="G441" s="494"/>
      <c r="H441" s="494"/>
      <c r="I441" s="494"/>
      <c r="J441" s="494"/>
      <c r="K441" s="494"/>
      <c r="L441" s="494"/>
      <c r="M441" s="494"/>
      <c r="N441" s="494"/>
      <c r="O441" s="494"/>
      <c r="P441" s="494"/>
      <c r="Q441" s="494"/>
      <c r="R441" s="494"/>
      <c r="S441" s="494"/>
      <c r="T441" s="494"/>
      <c r="U441" s="494"/>
      <c r="V441" s="494"/>
      <c r="W441" s="494"/>
      <c r="X441" s="494"/>
      <c r="Y441" s="494"/>
      <c r="Z441" s="494"/>
    </row>
    <row r="442" spans="1:26">
      <c r="A442" s="607"/>
      <c r="B442" s="504"/>
      <c r="C442" s="504"/>
      <c r="D442" s="494"/>
      <c r="E442" s="494"/>
      <c r="F442" s="494"/>
      <c r="G442" s="494"/>
      <c r="H442" s="494"/>
      <c r="I442" s="494"/>
      <c r="J442" s="494"/>
      <c r="K442" s="494"/>
      <c r="L442" s="494"/>
      <c r="M442" s="494"/>
      <c r="N442" s="494"/>
      <c r="O442" s="494"/>
      <c r="P442" s="494"/>
      <c r="Q442" s="494"/>
      <c r="R442" s="494"/>
      <c r="S442" s="494"/>
      <c r="T442" s="494"/>
      <c r="U442" s="494"/>
      <c r="V442" s="494"/>
      <c r="W442" s="494"/>
      <c r="X442" s="494"/>
      <c r="Y442" s="494"/>
      <c r="Z442" s="494"/>
    </row>
    <row r="443" spans="1:26">
      <c r="A443" s="607"/>
      <c r="B443" s="504"/>
      <c r="C443" s="504"/>
      <c r="D443" s="494"/>
      <c r="E443" s="494"/>
      <c r="F443" s="494"/>
      <c r="G443" s="494"/>
      <c r="H443" s="494"/>
      <c r="I443" s="494"/>
      <c r="J443" s="494"/>
      <c r="K443" s="494"/>
      <c r="L443" s="494"/>
      <c r="M443" s="494"/>
      <c r="N443" s="494"/>
      <c r="O443" s="494"/>
      <c r="P443" s="494"/>
      <c r="Q443" s="494"/>
      <c r="R443" s="494"/>
      <c r="S443" s="494"/>
      <c r="T443" s="494"/>
      <c r="U443" s="494"/>
      <c r="V443" s="494"/>
      <c r="W443" s="494"/>
      <c r="X443" s="494"/>
      <c r="Y443" s="494"/>
      <c r="Z443" s="494"/>
    </row>
    <row r="444" spans="1:26">
      <c r="A444" s="607"/>
      <c r="B444" s="504"/>
      <c r="C444" s="504"/>
      <c r="D444" s="494"/>
      <c r="E444" s="494"/>
      <c r="F444" s="494"/>
      <c r="G444" s="494"/>
      <c r="H444" s="494"/>
      <c r="I444" s="494"/>
      <c r="J444" s="494"/>
      <c r="K444" s="494"/>
      <c r="L444" s="494"/>
      <c r="M444" s="494"/>
      <c r="N444" s="494"/>
      <c r="O444" s="494"/>
      <c r="P444" s="494"/>
      <c r="Q444" s="494"/>
      <c r="R444" s="494"/>
      <c r="S444" s="494"/>
      <c r="T444" s="494"/>
      <c r="U444" s="494"/>
      <c r="V444" s="494"/>
      <c r="W444" s="494"/>
      <c r="X444" s="494"/>
      <c r="Y444" s="494"/>
      <c r="Z444" s="494"/>
    </row>
    <row r="445" spans="1:26">
      <c r="A445" s="607"/>
      <c r="B445" s="504"/>
      <c r="C445" s="504"/>
      <c r="D445" s="494"/>
      <c r="E445" s="494"/>
      <c r="F445" s="494"/>
      <c r="G445" s="494"/>
      <c r="H445" s="494"/>
      <c r="I445" s="494"/>
      <c r="J445" s="494"/>
      <c r="K445" s="494"/>
      <c r="L445" s="494"/>
      <c r="M445" s="494"/>
      <c r="N445" s="494"/>
      <c r="O445" s="494"/>
      <c r="P445" s="494"/>
      <c r="Q445" s="494"/>
      <c r="R445" s="494"/>
      <c r="S445" s="494"/>
      <c r="T445" s="494"/>
      <c r="U445" s="494"/>
      <c r="V445" s="494"/>
      <c r="W445" s="494"/>
      <c r="X445" s="494"/>
      <c r="Y445" s="494"/>
      <c r="Z445" s="494"/>
    </row>
    <row r="446" spans="1:26">
      <c r="A446" s="607"/>
      <c r="B446" s="504"/>
      <c r="C446" s="504"/>
      <c r="D446" s="494"/>
      <c r="E446" s="494"/>
      <c r="F446" s="494"/>
      <c r="G446" s="494"/>
      <c r="H446" s="494"/>
      <c r="I446" s="494"/>
      <c r="J446" s="494"/>
      <c r="K446" s="494"/>
      <c r="L446" s="494"/>
      <c r="M446" s="494"/>
      <c r="N446" s="494"/>
      <c r="O446" s="494"/>
      <c r="P446" s="494"/>
      <c r="Q446" s="494"/>
      <c r="R446" s="494"/>
      <c r="S446" s="494"/>
      <c r="T446" s="494"/>
      <c r="U446" s="494"/>
      <c r="V446" s="494"/>
      <c r="W446" s="494"/>
      <c r="X446" s="494"/>
      <c r="Y446" s="494"/>
      <c r="Z446" s="494"/>
    </row>
    <row r="447" spans="1:26">
      <c r="A447" s="607"/>
      <c r="B447" s="504"/>
      <c r="C447" s="504"/>
      <c r="D447" s="494"/>
      <c r="E447" s="494"/>
      <c r="F447" s="494"/>
      <c r="G447" s="494"/>
      <c r="H447" s="494"/>
      <c r="I447" s="494"/>
      <c r="J447" s="494"/>
      <c r="K447" s="494"/>
      <c r="L447" s="494"/>
      <c r="M447" s="494"/>
      <c r="N447" s="494"/>
      <c r="O447" s="494"/>
      <c r="P447" s="494"/>
      <c r="Q447" s="494"/>
      <c r="R447" s="494"/>
      <c r="S447" s="494"/>
      <c r="T447" s="494"/>
      <c r="U447" s="494"/>
      <c r="V447" s="494"/>
      <c r="W447" s="494"/>
      <c r="X447" s="494"/>
      <c r="Y447" s="494"/>
      <c r="Z447" s="494"/>
    </row>
    <row r="448" spans="1:26">
      <c r="A448" s="607"/>
      <c r="B448" s="504"/>
      <c r="C448" s="504"/>
      <c r="D448" s="494"/>
      <c r="E448" s="494"/>
      <c r="F448" s="494"/>
      <c r="G448" s="494"/>
      <c r="H448" s="494"/>
      <c r="I448" s="494"/>
      <c r="J448" s="494"/>
      <c r="K448" s="494"/>
      <c r="L448" s="494"/>
      <c r="M448" s="494"/>
      <c r="N448" s="494"/>
      <c r="O448" s="494"/>
      <c r="P448" s="494"/>
      <c r="Q448" s="494"/>
      <c r="R448" s="494"/>
      <c r="S448" s="494"/>
      <c r="T448" s="494"/>
      <c r="U448" s="494"/>
      <c r="V448" s="494"/>
      <c r="W448" s="494"/>
      <c r="X448" s="494"/>
      <c r="Y448" s="494"/>
      <c r="Z448" s="494"/>
    </row>
    <row r="449" spans="1:26">
      <c r="A449" s="607"/>
      <c r="B449" s="504"/>
      <c r="C449" s="504"/>
      <c r="D449" s="494"/>
      <c r="E449" s="494"/>
      <c r="F449" s="494"/>
      <c r="G449" s="494"/>
      <c r="H449" s="494"/>
      <c r="I449" s="494"/>
      <c r="J449" s="494"/>
      <c r="K449" s="494"/>
      <c r="L449" s="494"/>
      <c r="M449" s="494"/>
      <c r="N449" s="494"/>
      <c r="O449" s="494"/>
      <c r="P449" s="494"/>
      <c r="Q449" s="494"/>
      <c r="R449" s="494"/>
      <c r="S449" s="494"/>
      <c r="T449" s="494"/>
      <c r="U449" s="494"/>
      <c r="V449" s="494"/>
      <c r="W449" s="494"/>
      <c r="X449" s="494"/>
      <c r="Y449" s="494"/>
      <c r="Z449" s="494"/>
    </row>
    <row r="450" spans="1:26">
      <c r="A450" s="607"/>
      <c r="B450" s="504"/>
      <c r="C450" s="504"/>
      <c r="D450" s="494"/>
      <c r="E450" s="494"/>
      <c r="F450" s="494"/>
      <c r="G450" s="494"/>
      <c r="H450" s="494"/>
      <c r="I450" s="494"/>
      <c r="J450" s="494"/>
      <c r="K450" s="494"/>
      <c r="L450" s="494"/>
      <c r="M450" s="494"/>
      <c r="N450" s="494"/>
      <c r="O450" s="494"/>
      <c r="P450" s="494"/>
      <c r="Q450" s="494"/>
      <c r="R450" s="494"/>
      <c r="S450" s="494"/>
      <c r="T450" s="494"/>
      <c r="U450" s="494"/>
      <c r="V450" s="494"/>
      <c r="W450" s="494"/>
      <c r="X450" s="494"/>
      <c r="Y450" s="494"/>
      <c r="Z450" s="494"/>
    </row>
    <row r="451" spans="1:26">
      <c r="A451" s="607"/>
      <c r="B451" s="504"/>
      <c r="C451" s="504"/>
      <c r="D451" s="494"/>
      <c r="E451" s="494"/>
      <c r="F451" s="494"/>
      <c r="G451" s="494"/>
      <c r="H451" s="494"/>
      <c r="I451" s="494"/>
      <c r="J451" s="494"/>
      <c r="K451" s="494"/>
      <c r="L451" s="494"/>
      <c r="M451" s="494"/>
      <c r="N451" s="494"/>
      <c r="O451" s="494"/>
      <c r="P451" s="494"/>
      <c r="Q451" s="494"/>
      <c r="R451" s="494"/>
      <c r="S451" s="494"/>
      <c r="T451" s="494"/>
      <c r="U451" s="494"/>
      <c r="V451" s="494"/>
      <c r="W451" s="494"/>
      <c r="X451" s="494"/>
      <c r="Y451" s="494"/>
      <c r="Z451" s="494"/>
    </row>
    <row r="452" spans="1:26">
      <c r="A452" s="607"/>
      <c r="B452" s="504"/>
      <c r="C452" s="504"/>
      <c r="D452" s="494"/>
      <c r="E452" s="494"/>
      <c r="F452" s="494"/>
      <c r="G452" s="494"/>
      <c r="H452" s="494"/>
      <c r="I452" s="494"/>
      <c r="J452" s="494"/>
      <c r="K452" s="494"/>
      <c r="L452" s="494"/>
      <c r="M452" s="494"/>
      <c r="N452" s="494"/>
      <c r="O452" s="494"/>
      <c r="P452" s="494"/>
      <c r="Q452" s="494"/>
      <c r="R452" s="494"/>
      <c r="S452" s="494"/>
      <c r="T452" s="494"/>
      <c r="U452" s="494"/>
      <c r="V452" s="494"/>
      <c r="W452" s="494"/>
      <c r="X452" s="494"/>
      <c r="Y452" s="494"/>
      <c r="Z452" s="494"/>
    </row>
    <row r="453" spans="1:26">
      <c r="A453" s="607"/>
      <c r="B453" s="504"/>
      <c r="C453" s="504"/>
      <c r="D453" s="494"/>
      <c r="E453" s="494"/>
      <c r="F453" s="494"/>
      <c r="G453" s="494"/>
      <c r="H453" s="494"/>
      <c r="I453" s="494"/>
      <c r="J453" s="494"/>
      <c r="K453" s="494"/>
      <c r="L453" s="494"/>
      <c r="M453" s="494"/>
      <c r="N453" s="494"/>
      <c r="O453" s="494"/>
      <c r="P453" s="494"/>
      <c r="Q453" s="494"/>
      <c r="R453" s="494"/>
      <c r="S453" s="494"/>
      <c r="T453" s="494"/>
      <c r="U453" s="494"/>
      <c r="V453" s="494"/>
      <c r="W453" s="494"/>
      <c r="X453" s="494"/>
      <c r="Y453" s="494"/>
      <c r="Z453" s="494"/>
    </row>
    <row r="454" spans="1:26">
      <c r="A454" s="607"/>
      <c r="B454" s="504"/>
      <c r="C454" s="504"/>
      <c r="D454" s="494"/>
      <c r="E454" s="494"/>
      <c r="F454" s="494"/>
      <c r="G454" s="494"/>
      <c r="H454" s="494"/>
      <c r="I454" s="494"/>
      <c r="J454" s="494"/>
      <c r="K454" s="494"/>
      <c r="L454" s="494"/>
      <c r="M454" s="494"/>
      <c r="N454" s="494"/>
      <c r="O454" s="494"/>
      <c r="P454" s="494"/>
      <c r="Q454" s="494"/>
      <c r="R454" s="494"/>
      <c r="S454" s="494"/>
      <c r="T454" s="494"/>
      <c r="U454" s="494"/>
      <c r="V454" s="494"/>
      <c r="W454" s="494"/>
      <c r="X454" s="494"/>
      <c r="Y454" s="494"/>
      <c r="Z454" s="494"/>
    </row>
    <row r="455" spans="1:26">
      <c r="A455" s="607"/>
      <c r="B455" s="504"/>
      <c r="C455" s="504"/>
      <c r="D455" s="494"/>
      <c r="E455" s="494"/>
      <c r="F455" s="494"/>
      <c r="G455" s="494"/>
      <c r="H455" s="494"/>
      <c r="I455" s="494"/>
      <c r="J455" s="494"/>
      <c r="K455" s="494"/>
      <c r="L455" s="494"/>
      <c r="M455" s="494"/>
      <c r="N455" s="494"/>
      <c r="O455" s="494"/>
      <c r="P455" s="494"/>
      <c r="Q455" s="494"/>
      <c r="R455" s="494"/>
      <c r="S455" s="494"/>
      <c r="T455" s="494"/>
      <c r="U455" s="494"/>
      <c r="V455" s="494"/>
      <c r="W455" s="494"/>
      <c r="X455" s="494"/>
      <c r="Y455" s="494"/>
      <c r="Z455" s="494"/>
    </row>
    <row r="456" spans="1:26">
      <c r="A456" s="607"/>
      <c r="B456" s="504"/>
      <c r="C456" s="504"/>
      <c r="D456" s="494"/>
      <c r="E456" s="494"/>
      <c r="F456" s="494"/>
      <c r="G456" s="494"/>
      <c r="H456" s="494"/>
      <c r="I456" s="494"/>
      <c r="J456" s="494"/>
      <c r="K456" s="494"/>
      <c r="L456" s="494"/>
      <c r="M456" s="494"/>
      <c r="N456" s="494"/>
      <c r="O456" s="494"/>
      <c r="P456" s="494"/>
      <c r="Q456" s="494"/>
      <c r="R456" s="494"/>
      <c r="S456" s="494"/>
      <c r="T456" s="494"/>
      <c r="U456" s="494"/>
      <c r="V456" s="494"/>
      <c r="W456" s="494"/>
      <c r="X456" s="494"/>
      <c r="Y456" s="494"/>
      <c r="Z456" s="494"/>
    </row>
    <row r="457" spans="1:26">
      <c r="A457" s="607"/>
      <c r="B457" s="504"/>
      <c r="C457" s="504"/>
      <c r="D457" s="494"/>
      <c r="E457" s="494"/>
      <c r="F457" s="494"/>
      <c r="G457" s="494"/>
      <c r="H457" s="494"/>
      <c r="I457" s="494"/>
      <c r="J457" s="494"/>
      <c r="K457" s="494"/>
      <c r="L457" s="494"/>
      <c r="M457" s="494"/>
      <c r="N457" s="494"/>
      <c r="O457" s="494"/>
      <c r="P457" s="494"/>
      <c r="Q457" s="494"/>
      <c r="R457" s="494"/>
      <c r="S457" s="494"/>
      <c r="T457" s="494"/>
      <c r="U457" s="494"/>
      <c r="V457" s="494"/>
      <c r="W457" s="494"/>
      <c r="X457" s="494"/>
      <c r="Y457" s="494"/>
      <c r="Z457" s="494"/>
    </row>
    <row r="458" spans="1:26">
      <c r="A458" s="607"/>
      <c r="B458" s="504"/>
      <c r="C458" s="504"/>
      <c r="D458" s="494"/>
      <c r="E458" s="494"/>
      <c r="F458" s="494"/>
      <c r="G458" s="494"/>
      <c r="H458" s="494"/>
      <c r="I458" s="494"/>
      <c r="J458" s="494"/>
      <c r="K458" s="494"/>
      <c r="L458" s="494"/>
      <c r="M458" s="494"/>
      <c r="N458" s="494"/>
      <c r="O458" s="494"/>
      <c r="P458" s="494"/>
      <c r="Q458" s="494"/>
      <c r="R458" s="494"/>
      <c r="S458" s="494"/>
      <c r="T458" s="494"/>
      <c r="U458" s="494"/>
      <c r="V458" s="494"/>
      <c r="W458" s="494"/>
      <c r="X458" s="494"/>
      <c r="Y458" s="494"/>
      <c r="Z458" s="494"/>
    </row>
    <row r="459" spans="1:26">
      <c r="A459" s="607"/>
      <c r="B459" s="504"/>
      <c r="C459" s="504"/>
      <c r="D459" s="494"/>
      <c r="E459" s="494"/>
      <c r="F459" s="494"/>
      <c r="G459" s="494"/>
      <c r="H459" s="494"/>
      <c r="I459" s="494"/>
      <c r="J459" s="494"/>
      <c r="K459" s="494"/>
      <c r="L459" s="494"/>
      <c r="M459" s="494"/>
      <c r="N459" s="494"/>
      <c r="O459" s="494"/>
      <c r="P459" s="494"/>
      <c r="Q459" s="494"/>
      <c r="R459" s="494"/>
      <c r="S459" s="494"/>
      <c r="T459" s="494"/>
      <c r="U459" s="494"/>
      <c r="V459" s="494"/>
      <c r="W459" s="494"/>
      <c r="X459" s="494"/>
      <c r="Y459" s="494"/>
      <c r="Z459" s="494"/>
    </row>
    <row r="460" spans="1:26">
      <c r="A460" s="607"/>
      <c r="B460" s="504"/>
      <c r="C460" s="504"/>
      <c r="D460" s="494"/>
      <c r="E460" s="494"/>
      <c r="F460" s="494"/>
      <c r="G460" s="494"/>
      <c r="H460" s="494"/>
      <c r="I460" s="494"/>
      <c r="J460" s="494"/>
      <c r="K460" s="494"/>
      <c r="L460" s="494"/>
      <c r="M460" s="494"/>
      <c r="N460" s="494"/>
      <c r="O460" s="494"/>
      <c r="P460" s="494"/>
      <c r="Q460" s="494"/>
      <c r="R460" s="494"/>
      <c r="S460" s="494"/>
      <c r="T460" s="494"/>
      <c r="U460" s="494"/>
      <c r="V460" s="494"/>
      <c r="W460" s="494"/>
      <c r="X460" s="494"/>
      <c r="Y460" s="494"/>
      <c r="Z460" s="494"/>
    </row>
    <row r="461" spans="1:26">
      <c r="A461" s="607"/>
      <c r="B461" s="504"/>
      <c r="C461" s="504"/>
      <c r="D461" s="494"/>
      <c r="E461" s="494"/>
      <c r="F461" s="494"/>
      <c r="G461" s="494"/>
      <c r="H461" s="494"/>
      <c r="I461" s="494"/>
      <c r="J461" s="494"/>
      <c r="K461" s="494"/>
      <c r="L461" s="494"/>
      <c r="M461" s="494"/>
      <c r="N461" s="494"/>
      <c r="O461" s="494"/>
      <c r="P461" s="494"/>
      <c r="Q461" s="494"/>
      <c r="R461" s="494"/>
      <c r="S461" s="494"/>
      <c r="T461" s="494"/>
      <c r="U461" s="494"/>
      <c r="V461" s="494"/>
      <c r="W461" s="494"/>
      <c r="X461" s="494"/>
      <c r="Y461" s="494"/>
      <c r="Z461" s="494"/>
    </row>
    <row r="462" spans="1:26">
      <c r="A462" s="607"/>
      <c r="B462" s="504"/>
      <c r="C462" s="504"/>
      <c r="D462" s="494"/>
      <c r="E462" s="494"/>
      <c r="F462" s="494"/>
      <c r="G462" s="494"/>
      <c r="H462" s="494"/>
      <c r="I462" s="494"/>
      <c r="J462" s="494"/>
      <c r="K462" s="494"/>
      <c r="L462" s="494"/>
      <c r="M462" s="494"/>
      <c r="N462" s="494"/>
      <c r="O462" s="494"/>
      <c r="P462" s="494"/>
      <c r="Q462" s="494"/>
      <c r="R462" s="494"/>
      <c r="S462" s="494"/>
      <c r="T462" s="494"/>
      <c r="U462" s="494"/>
      <c r="V462" s="494"/>
      <c r="W462" s="494"/>
      <c r="X462" s="494"/>
      <c r="Y462" s="494"/>
      <c r="Z462" s="494"/>
    </row>
    <row r="463" spans="1:26">
      <c r="A463" s="607"/>
      <c r="B463" s="504"/>
      <c r="C463" s="504"/>
      <c r="D463" s="494"/>
      <c r="E463" s="494"/>
      <c r="F463" s="494"/>
      <c r="G463" s="494"/>
      <c r="H463" s="494"/>
      <c r="I463" s="494"/>
      <c r="J463" s="494"/>
      <c r="K463" s="494"/>
      <c r="L463" s="494"/>
      <c r="M463" s="494"/>
      <c r="N463" s="494"/>
      <c r="O463" s="494"/>
      <c r="P463" s="494"/>
      <c r="Q463" s="494"/>
      <c r="R463" s="494"/>
      <c r="S463" s="494"/>
      <c r="T463" s="494"/>
      <c r="U463" s="494"/>
      <c r="V463" s="494"/>
      <c r="W463" s="494"/>
      <c r="X463" s="494"/>
      <c r="Y463" s="494"/>
      <c r="Z463" s="494"/>
    </row>
    <row r="464" spans="1:26">
      <c r="A464" s="607"/>
      <c r="B464" s="504"/>
      <c r="C464" s="504"/>
      <c r="D464" s="494"/>
      <c r="E464" s="494"/>
      <c r="F464" s="494"/>
      <c r="G464" s="494"/>
      <c r="H464" s="494"/>
      <c r="I464" s="494"/>
      <c r="J464" s="494"/>
      <c r="K464" s="494"/>
      <c r="L464" s="494"/>
      <c r="M464" s="494"/>
      <c r="N464" s="494"/>
      <c r="O464" s="494"/>
      <c r="P464" s="494"/>
      <c r="Q464" s="494"/>
      <c r="R464" s="494"/>
      <c r="S464" s="494"/>
      <c r="T464" s="494"/>
      <c r="U464" s="494"/>
      <c r="V464" s="494"/>
      <c r="W464" s="494"/>
      <c r="X464" s="494"/>
      <c r="Y464" s="494"/>
      <c r="Z464" s="494"/>
    </row>
    <row r="465" spans="1:26">
      <c r="A465" s="607"/>
      <c r="B465" s="504"/>
      <c r="C465" s="504"/>
      <c r="D465" s="494"/>
      <c r="E465" s="494"/>
      <c r="F465" s="494"/>
      <c r="G465" s="494"/>
      <c r="H465" s="494"/>
      <c r="I465" s="494"/>
      <c r="J465" s="494"/>
      <c r="K465" s="494"/>
      <c r="L465" s="494"/>
      <c r="M465" s="494"/>
      <c r="N465" s="494"/>
      <c r="O465" s="494"/>
      <c r="P465" s="494"/>
      <c r="Q465" s="494"/>
      <c r="R465" s="494"/>
      <c r="S465" s="494"/>
      <c r="T465" s="494"/>
      <c r="U465" s="494"/>
      <c r="V465" s="494"/>
      <c r="W465" s="494"/>
      <c r="X465" s="494"/>
      <c r="Y465" s="494"/>
      <c r="Z465" s="494"/>
    </row>
    <row r="466" spans="1:26">
      <c r="A466" s="607"/>
      <c r="B466" s="504"/>
      <c r="C466" s="504"/>
      <c r="D466" s="494"/>
      <c r="E466" s="494"/>
      <c r="F466" s="494"/>
      <c r="G466" s="494"/>
      <c r="H466" s="494"/>
      <c r="I466" s="494"/>
      <c r="J466" s="494"/>
      <c r="K466" s="494"/>
      <c r="L466" s="494"/>
      <c r="M466" s="494"/>
      <c r="N466" s="494"/>
      <c r="O466" s="494"/>
      <c r="P466" s="494"/>
      <c r="Q466" s="494"/>
      <c r="R466" s="494"/>
      <c r="S466" s="494"/>
      <c r="T466" s="494"/>
      <c r="U466" s="494"/>
      <c r="V466" s="494"/>
      <c r="W466" s="494"/>
      <c r="X466" s="494"/>
      <c r="Y466" s="494"/>
      <c r="Z466" s="494"/>
    </row>
    <row r="467" spans="1:26">
      <c r="A467" s="607"/>
      <c r="B467" s="504"/>
      <c r="C467" s="504"/>
      <c r="D467" s="494"/>
      <c r="E467" s="494"/>
      <c r="F467" s="494"/>
      <c r="G467" s="494"/>
      <c r="H467" s="494"/>
      <c r="I467" s="494"/>
      <c r="J467" s="494"/>
      <c r="K467" s="494"/>
      <c r="L467" s="494"/>
      <c r="M467" s="494"/>
      <c r="N467" s="494"/>
      <c r="O467" s="494"/>
      <c r="P467" s="494"/>
      <c r="Q467" s="494"/>
      <c r="R467" s="494"/>
      <c r="S467" s="494"/>
      <c r="T467" s="494"/>
      <c r="U467" s="494"/>
      <c r="V467" s="494"/>
      <c r="W467" s="494"/>
      <c r="X467" s="494"/>
      <c r="Y467" s="494"/>
      <c r="Z467" s="494"/>
    </row>
    <row r="468" spans="1:26">
      <c r="A468" s="607"/>
      <c r="B468" s="504"/>
      <c r="C468" s="504"/>
      <c r="D468" s="494"/>
      <c r="E468" s="494"/>
      <c r="F468" s="494"/>
      <c r="G468" s="494"/>
      <c r="H468" s="494"/>
      <c r="I468" s="494"/>
      <c r="J468" s="494"/>
      <c r="K468" s="494"/>
      <c r="L468" s="494"/>
      <c r="M468" s="494"/>
      <c r="N468" s="494"/>
      <c r="O468" s="494"/>
      <c r="P468" s="494"/>
      <c r="Q468" s="494"/>
      <c r="R468" s="494"/>
      <c r="S468" s="494"/>
      <c r="T468" s="494"/>
      <c r="U468" s="494"/>
      <c r="V468" s="494"/>
      <c r="W468" s="494"/>
      <c r="X468" s="494"/>
      <c r="Y468" s="494"/>
      <c r="Z468" s="494"/>
    </row>
    <row r="469" spans="1:26">
      <c r="A469" s="607"/>
      <c r="B469" s="504"/>
      <c r="C469" s="504"/>
      <c r="D469" s="494"/>
      <c r="E469" s="494"/>
      <c r="F469" s="494"/>
      <c r="G469" s="494"/>
      <c r="H469" s="494"/>
      <c r="I469" s="494"/>
      <c r="J469" s="494"/>
      <c r="K469" s="494"/>
      <c r="L469" s="494"/>
      <c r="M469" s="494"/>
      <c r="N469" s="494"/>
      <c r="O469" s="494"/>
      <c r="P469" s="494"/>
      <c r="Q469" s="494"/>
      <c r="R469" s="494"/>
      <c r="S469" s="494"/>
      <c r="T469" s="494"/>
      <c r="U469" s="494"/>
      <c r="V469" s="494"/>
      <c r="W469" s="494"/>
      <c r="X469" s="494"/>
      <c r="Y469" s="494"/>
      <c r="Z469" s="494"/>
    </row>
    <row r="470" spans="1:26">
      <c r="A470" s="607"/>
      <c r="B470" s="504"/>
      <c r="C470" s="504"/>
      <c r="D470" s="494"/>
      <c r="E470" s="494"/>
      <c r="F470" s="494"/>
      <c r="G470" s="494"/>
      <c r="H470" s="494"/>
      <c r="I470" s="494"/>
      <c r="J470" s="494"/>
      <c r="K470" s="494"/>
      <c r="L470" s="494"/>
      <c r="M470" s="494"/>
      <c r="N470" s="494"/>
      <c r="O470" s="494"/>
      <c r="P470" s="494"/>
      <c r="Q470" s="494"/>
      <c r="R470" s="494"/>
      <c r="S470" s="494"/>
      <c r="T470" s="494"/>
      <c r="U470" s="494"/>
      <c r="V470" s="494"/>
      <c r="W470" s="494"/>
      <c r="X470" s="494"/>
      <c r="Y470" s="494"/>
      <c r="Z470" s="494"/>
    </row>
    <row r="471" spans="1:26">
      <c r="A471" s="607"/>
      <c r="B471" s="504"/>
      <c r="C471" s="504"/>
      <c r="D471" s="494"/>
      <c r="E471" s="494"/>
      <c r="F471" s="494"/>
      <c r="G471" s="494"/>
      <c r="H471" s="494"/>
      <c r="I471" s="494"/>
      <c r="J471" s="494"/>
      <c r="K471" s="494"/>
      <c r="L471" s="494"/>
      <c r="M471" s="494"/>
      <c r="N471" s="494"/>
      <c r="O471" s="494"/>
      <c r="P471" s="494"/>
      <c r="Q471" s="494"/>
      <c r="R471" s="494"/>
      <c r="S471" s="494"/>
      <c r="T471" s="494"/>
      <c r="U471" s="494"/>
      <c r="V471" s="494"/>
      <c r="W471" s="494"/>
      <c r="X471" s="494"/>
      <c r="Y471" s="494"/>
      <c r="Z471" s="494"/>
    </row>
    <row r="472" spans="1:26">
      <c r="A472" s="607"/>
      <c r="B472" s="504"/>
      <c r="C472" s="504"/>
      <c r="D472" s="494"/>
      <c r="E472" s="494"/>
      <c r="F472" s="494"/>
      <c r="G472" s="494"/>
      <c r="H472" s="494"/>
      <c r="I472" s="494"/>
      <c r="J472" s="494"/>
      <c r="K472" s="494"/>
      <c r="L472" s="494"/>
      <c r="M472" s="494"/>
      <c r="N472" s="494"/>
      <c r="O472" s="494"/>
      <c r="P472" s="494"/>
      <c r="Q472" s="494"/>
      <c r="R472" s="494"/>
      <c r="S472" s="494"/>
      <c r="T472" s="494"/>
      <c r="U472" s="494"/>
      <c r="V472" s="494"/>
      <c r="W472" s="494"/>
      <c r="X472" s="494"/>
      <c r="Y472" s="494"/>
      <c r="Z472" s="494"/>
    </row>
    <row r="473" spans="1:26">
      <c r="A473" s="607"/>
      <c r="B473" s="504"/>
      <c r="C473" s="504"/>
      <c r="D473" s="494"/>
      <c r="E473" s="494"/>
      <c r="F473" s="494"/>
      <c r="G473" s="494"/>
      <c r="H473" s="494"/>
      <c r="I473" s="494"/>
      <c r="J473" s="494"/>
      <c r="K473" s="494"/>
      <c r="L473" s="494"/>
      <c r="M473" s="494"/>
      <c r="N473" s="494"/>
      <c r="O473" s="494"/>
      <c r="P473" s="494"/>
      <c r="Q473" s="494"/>
      <c r="R473" s="494"/>
      <c r="S473" s="494"/>
      <c r="T473" s="494"/>
      <c r="U473" s="494"/>
      <c r="V473" s="494"/>
      <c r="W473" s="494"/>
      <c r="X473" s="494"/>
      <c r="Y473" s="494"/>
      <c r="Z473" s="494"/>
    </row>
    <row r="474" spans="1:26">
      <c r="A474" s="607"/>
      <c r="B474" s="504"/>
      <c r="C474" s="504"/>
      <c r="D474" s="494"/>
      <c r="E474" s="494"/>
      <c r="F474" s="494"/>
      <c r="G474" s="494"/>
      <c r="H474" s="494"/>
      <c r="I474" s="494"/>
      <c r="J474" s="494"/>
      <c r="K474" s="494"/>
      <c r="L474" s="494"/>
      <c r="M474" s="494"/>
      <c r="N474" s="494"/>
      <c r="O474" s="494"/>
      <c r="P474" s="494"/>
      <c r="Q474" s="494"/>
      <c r="R474" s="494"/>
      <c r="S474" s="494"/>
      <c r="T474" s="494"/>
      <c r="U474" s="494"/>
      <c r="V474" s="494"/>
      <c r="W474" s="494"/>
      <c r="X474" s="494"/>
      <c r="Y474" s="494"/>
      <c r="Z474" s="494"/>
    </row>
    <row r="475" spans="1:26">
      <c r="A475" s="607"/>
      <c r="B475" s="504"/>
      <c r="C475" s="504"/>
      <c r="D475" s="494"/>
      <c r="E475" s="494"/>
      <c r="F475" s="494"/>
      <c r="G475" s="494"/>
      <c r="H475" s="494"/>
      <c r="I475" s="494"/>
      <c r="J475" s="494"/>
      <c r="K475" s="494"/>
      <c r="L475" s="494"/>
      <c r="M475" s="494"/>
      <c r="N475" s="494"/>
      <c r="O475" s="494"/>
      <c r="P475" s="494"/>
      <c r="Q475" s="494"/>
      <c r="R475" s="494"/>
      <c r="S475" s="494"/>
      <c r="T475" s="494"/>
      <c r="U475" s="494"/>
      <c r="V475" s="494"/>
      <c r="W475" s="494"/>
      <c r="X475" s="494"/>
      <c r="Y475" s="494"/>
      <c r="Z475" s="494"/>
    </row>
    <row r="476" spans="1:26">
      <c r="A476" s="607"/>
      <c r="B476" s="504"/>
      <c r="C476" s="504"/>
      <c r="D476" s="494"/>
      <c r="E476" s="494"/>
      <c r="F476" s="494"/>
      <c r="G476" s="494"/>
      <c r="H476" s="494"/>
      <c r="I476" s="494"/>
      <c r="J476" s="494"/>
      <c r="K476" s="494"/>
      <c r="L476" s="494"/>
      <c r="M476" s="494"/>
      <c r="N476" s="494"/>
      <c r="O476" s="494"/>
      <c r="P476" s="494"/>
      <c r="Q476" s="494"/>
      <c r="R476" s="494"/>
      <c r="S476" s="494"/>
      <c r="T476" s="494"/>
      <c r="U476" s="494"/>
      <c r="V476" s="494"/>
      <c r="W476" s="494"/>
      <c r="X476" s="494"/>
      <c r="Y476" s="494"/>
      <c r="Z476" s="494"/>
    </row>
    <row r="477" spans="1:26">
      <c r="A477" s="607"/>
      <c r="B477" s="504"/>
      <c r="C477" s="504"/>
      <c r="D477" s="494"/>
      <c r="E477" s="494"/>
      <c r="F477" s="494"/>
      <c r="G477" s="494"/>
      <c r="H477" s="494"/>
      <c r="I477" s="494"/>
      <c r="J477" s="494"/>
      <c r="K477" s="494"/>
      <c r="L477" s="494"/>
      <c r="M477" s="494"/>
      <c r="N477" s="494"/>
      <c r="O477" s="494"/>
      <c r="P477" s="494"/>
      <c r="Q477" s="494"/>
      <c r="R477" s="494"/>
      <c r="S477" s="494"/>
      <c r="T477" s="494"/>
      <c r="U477" s="494"/>
      <c r="V477" s="494"/>
      <c r="W477" s="494"/>
      <c r="X477" s="494"/>
      <c r="Y477" s="494"/>
      <c r="Z477" s="494"/>
    </row>
    <row r="478" spans="1:26">
      <c r="A478" s="607"/>
      <c r="B478" s="504"/>
      <c r="C478" s="504"/>
      <c r="D478" s="494"/>
      <c r="E478" s="494"/>
      <c r="F478" s="494"/>
      <c r="G478" s="494"/>
      <c r="H478" s="494"/>
      <c r="I478" s="494"/>
      <c r="J478" s="494"/>
      <c r="K478" s="494"/>
      <c r="L478" s="494"/>
      <c r="M478" s="494"/>
      <c r="N478" s="494"/>
      <c r="O478" s="494"/>
      <c r="P478" s="494"/>
      <c r="Q478" s="494"/>
      <c r="R478" s="494"/>
      <c r="S478" s="494"/>
      <c r="T478" s="494"/>
      <c r="U478" s="494"/>
      <c r="V478" s="494"/>
      <c r="W478" s="494"/>
      <c r="X478" s="494"/>
      <c r="Y478" s="494"/>
      <c r="Z478" s="494"/>
    </row>
    <row r="479" spans="1:26">
      <c r="A479" s="607"/>
      <c r="B479" s="504"/>
      <c r="C479" s="504"/>
      <c r="D479" s="494"/>
      <c r="E479" s="494"/>
      <c r="F479" s="494"/>
      <c r="G479" s="494"/>
      <c r="H479" s="494"/>
      <c r="I479" s="494"/>
      <c r="J479" s="494"/>
      <c r="K479" s="494"/>
      <c r="L479" s="494"/>
      <c r="M479" s="494"/>
      <c r="N479" s="494"/>
      <c r="O479" s="494"/>
      <c r="P479" s="494"/>
      <c r="Q479" s="494"/>
      <c r="R479" s="494"/>
      <c r="S479" s="494"/>
      <c r="T479" s="494"/>
      <c r="U479" s="494"/>
      <c r="V479" s="494"/>
      <c r="W479" s="494"/>
      <c r="X479" s="494"/>
      <c r="Y479" s="494"/>
      <c r="Z479" s="494"/>
    </row>
    <row r="480" spans="1:26">
      <c r="A480" s="607"/>
      <c r="B480" s="504"/>
      <c r="C480" s="504"/>
      <c r="D480" s="494"/>
      <c r="E480" s="494"/>
      <c r="F480" s="494"/>
      <c r="G480" s="494"/>
      <c r="H480" s="494"/>
      <c r="I480" s="494"/>
      <c r="J480" s="494"/>
      <c r="K480" s="494"/>
      <c r="L480" s="494"/>
      <c r="M480" s="494"/>
      <c r="N480" s="494"/>
      <c r="O480" s="494"/>
      <c r="P480" s="494"/>
      <c r="Q480" s="494"/>
      <c r="R480" s="494"/>
      <c r="S480" s="494"/>
      <c r="T480" s="494"/>
      <c r="U480" s="494"/>
      <c r="V480" s="494"/>
      <c r="W480" s="494"/>
      <c r="X480" s="494"/>
      <c r="Y480" s="494"/>
      <c r="Z480" s="494"/>
    </row>
    <row r="481" spans="1:26">
      <c r="A481" s="607"/>
      <c r="B481" s="504"/>
      <c r="C481" s="504"/>
      <c r="D481" s="494"/>
      <c r="E481" s="494"/>
      <c r="F481" s="494"/>
      <c r="G481" s="494"/>
      <c r="H481" s="494"/>
      <c r="I481" s="494"/>
      <c r="J481" s="494"/>
      <c r="K481" s="494"/>
      <c r="L481" s="494"/>
      <c r="M481" s="494"/>
      <c r="N481" s="494"/>
      <c r="O481" s="494"/>
      <c r="P481" s="494"/>
      <c r="Q481" s="494"/>
      <c r="R481" s="494"/>
      <c r="S481" s="494"/>
      <c r="T481" s="494"/>
      <c r="U481" s="494"/>
      <c r="V481" s="494"/>
      <c r="W481" s="494"/>
      <c r="X481" s="494"/>
      <c r="Y481" s="494"/>
      <c r="Z481" s="494"/>
    </row>
    <row r="482" spans="1:26">
      <c r="A482" s="607"/>
      <c r="B482" s="504"/>
      <c r="C482" s="504"/>
      <c r="D482" s="494"/>
      <c r="E482" s="494"/>
      <c r="F482" s="494"/>
      <c r="G482" s="494"/>
      <c r="H482" s="494"/>
      <c r="I482" s="494"/>
      <c r="J482" s="494"/>
      <c r="K482" s="494"/>
      <c r="L482" s="494"/>
      <c r="M482" s="494"/>
      <c r="N482" s="494"/>
      <c r="O482" s="494"/>
      <c r="P482" s="494"/>
      <c r="Q482" s="494"/>
      <c r="R482" s="494"/>
      <c r="S482" s="494"/>
      <c r="T482" s="494"/>
      <c r="U482" s="494"/>
      <c r="V482" s="494"/>
      <c r="W482" s="494"/>
      <c r="X482" s="494"/>
      <c r="Y482" s="494"/>
      <c r="Z482" s="494"/>
    </row>
    <row r="483" spans="1:26">
      <c r="A483" s="607"/>
      <c r="B483" s="504"/>
      <c r="C483" s="504"/>
      <c r="D483" s="494"/>
      <c r="E483" s="494"/>
      <c r="F483" s="494"/>
      <c r="G483" s="494"/>
      <c r="H483" s="494"/>
      <c r="I483" s="494"/>
      <c r="J483" s="494"/>
      <c r="K483" s="494"/>
      <c r="L483" s="494"/>
      <c r="M483" s="494"/>
      <c r="N483" s="494"/>
      <c r="O483" s="494"/>
      <c r="P483" s="494"/>
      <c r="Q483" s="494"/>
      <c r="R483" s="494"/>
      <c r="S483" s="494"/>
      <c r="T483" s="494"/>
      <c r="U483" s="494"/>
      <c r="V483" s="494"/>
      <c r="W483" s="494"/>
      <c r="X483" s="494"/>
      <c r="Y483" s="494"/>
      <c r="Z483" s="494"/>
    </row>
    <row r="484" spans="1:26">
      <c r="A484" s="607"/>
      <c r="B484" s="504"/>
      <c r="C484" s="504"/>
      <c r="D484" s="494"/>
      <c r="E484" s="494"/>
      <c r="F484" s="494"/>
      <c r="G484" s="494"/>
      <c r="H484" s="494"/>
      <c r="I484" s="494"/>
      <c r="J484" s="494"/>
      <c r="K484" s="494"/>
      <c r="L484" s="494"/>
      <c r="M484" s="494"/>
      <c r="N484" s="494"/>
      <c r="O484" s="494"/>
      <c r="P484" s="494"/>
      <c r="Q484" s="494"/>
      <c r="R484" s="494"/>
      <c r="S484" s="494"/>
      <c r="T484" s="494"/>
      <c r="U484" s="494"/>
      <c r="V484" s="494"/>
      <c r="W484" s="494"/>
      <c r="X484" s="494"/>
      <c r="Y484" s="494"/>
      <c r="Z484" s="494"/>
    </row>
    <row r="485" spans="1:26">
      <c r="A485" s="607"/>
      <c r="B485" s="504"/>
      <c r="C485" s="504"/>
      <c r="D485" s="494"/>
      <c r="E485" s="494"/>
      <c r="F485" s="494"/>
      <c r="G485" s="494"/>
      <c r="H485" s="494"/>
      <c r="I485" s="494"/>
      <c r="J485" s="494"/>
      <c r="K485" s="494"/>
      <c r="L485" s="494"/>
      <c r="M485" s="494"/>
      <c r="N485" s="494"/>
      <c r="O485" s="494"/>
      <c r="P485" s="494"/>
      <c r="Q485" s="494"/>
      <c r="R485" s="494"/>
      <c r="S485" s="494"/>
      <c r="T485" s="494"/>
      <c r="U485" s="494"/>
      <c r="V485" s="494"/>
      <c r="W485" s="494"/>
      <c r="X485" s="494"/>
      <c r="Y485" s="494"/>
      <c r="Z485" s="494"/>
    </row>
    <row r="486" spans="1:26">
      <c r="A486" s="607"/>
      <c r="B486" s="504"/>
      <c r="C486" s="504"/>
      <c r="D486" s="494"/>
      <c r="E486" s="494"/>
      <c r="F486" s="494"/>
      <c r="G486" s="494"/>
      <c r="H486" s="494"/>
      <c r="I486" s="494"/>
      <c r="J486" s="494"/>
      <c r="K486" s="494"/>
      <c r="L486" s="494"/>
      <c r="M486" s="494"/>
      <c r="N486" s="494"/>
      <c r="O486" s="494"/>
      <c r="P486" s="494"/>
      <c r="Q486" s="494"/>
      <c r="R486" s="494"/>
      <c r="S486" s="494"/>
      <c r="T486" s="494"/>
      <c r="U486" s="494"/>
      <c r="V486" s="494"/>
      <c r="W486" s="494"/>
      <c r="X486" s="494"/>
      <c r="Y486" s="494"/>
      <c r="Z486" s="494"/>
    </row>
    <row r="487" spans="1:26">
      <c r="A487" s="607"/>
      <c r="B487" s="504"/>
      <c r="C487" s="504"/>
      <c r="D487" s="494"/>
      <c r="E487" s="494"/>
      <c r="F487" s="494"/>
      <c r="G487" s="494"/>
      <c r="H487" s="494"/>
      <c r="I487" s="494"/>
      <c r="J487" s="494"/>
      <c r="K487" s="494"/>
      <c r="L487" s="494"/>
      <c r="M487" s="494"/>
      <c r="N487" s="494"/>
      <c r="O487" s="494"/>
      <c r="P487" s="494"/>
      <c r="Q487" s="494"/>
      <c r="R487" s="494"/>
      <c r="S487" s="494"/>
      <c r="T487" s="494"/>
      <c r="U487" s="494"/>
      <c r="V487" s="494"/>
      <c r="W487" s="494"/>
      <c r="X487" s="494"/>
      <c r="Y487" s="494"/>
      <c r="Z487" s="494"/>
    </row>
    <row r="488" spans="1:26">
      <c r="A488" s="607"/>
      <c r="B488" s="504"/>
      <c r="C488" s="504"/>
      <c r="D488" s="494"/>
      <c r="E488" s="494"/>
      <c r="F488" s="494"/>
      <c r="G488" s="494"/>
      <c r="H488" s="494"/>
      <c r="I488" s="494"/>
      <c r="J488" s="494"/>
      <c r="K488" s="494"/>
      <c r="L488" s="494"/>
      <c r="M488" s="494"/>
      <c r="N488" s="494"/>
      <c r="O488" s="494"/>
      <c r="P488" s="494"/>
      <c r="Q488" s="494"/>
      <c r="R488" s="494"/>
      <c r="S488" s="494"/>
      <c r="T488" s="494"/>
      <c r="U488" s="494"/>
      <c r="V488" s="494"/>
      <c r="W488" s="494"/>
      <c r="X488" s="494"/>
      <c r="Y488" s="494"/>
      <c r="Z488" s="494"/>
    </row>
    <row r="489" spans="1:26">
      <c r="A489" s="607"/>
      <c r="B489" s="504"/>
      <c r="C489" s="504"/>
      <c r="D489" s="494"/>
      <c r="E489" s="494"/>
      <c r="F489" s="494"/>
      <c r="G489" s="494"/>
      <c r="H489" s="494"/>
      <c r="I489" s="494"/>
      <c r="J489" s="494"/>
      <c r="K489" s="494"/>
      <c r="L489" s="494"/>
      <c r="M489" s="494"/>
      <c r="N489" s="494"/>
      <c r="O489" s="494"/>
      <c r="P489" s="494"/>
      <c r="Q489" s="494"/>
      <c r="R489" s="494"/>
      <c r="S489" s="494"/>
      <c r="T489" s="494"/>
      <c r="U489" s="494"/>
      <c r="V489" s="494"/>
      <c r="W489" s="494"/>
      <c r="X489" s="494"/>
      <c r="Y489" s="494"/>
      <c r="Z489" s="494"/>
    </row>
    <row r="490" spans="1:26">
      <c r="A490" s="607"/>
      <c r="B490" s="504"/>
      <c r="C490" s="504"/>
      <c r="D490" s="494"/>
      <c r="E490" s="494"/>
      <c r="F490" s="494"/>
      <c r="G490" s="494"/>
      <c r="H490" s="494"/>
      <c r="I490" s="494"/>
      <c r="J490" s="494"/>
      <c r="K490" s="494"/>
      <c r="L490" s="494"/>
      <c r="M490" s="494"/>
      <c r="N490" s="494"/>
      <c r="O490" s="494"/>
      <c r="P490" s="494"/>
      <c r="Q490" s="494"/>
      <c r="R490" s="494"/>
      <c r="S490" s="494"/>
      <c r="T490" s="494"/>
      <c r="U490" s="494"/>
      <c r="V490" s="494"/>
      <c r="W490" s="494"/>
      <c r="X490" s="494"/>
      <c r="Y490" s="494"/>
      <c r="Z490" s="494"/>
    </row>
    <row r="491" spans="1:26">
      <c r="A491" s="607"/>
      <c r="B491" s="504"/>
      <c r="C491" s="504"/>
      <c r="D491" s="494"/>
      <c r="E491" s="494"/>
      <c r="F491" s="494"/>
      <c r="G491" s="494"/>
      <c r="H491" s="494"/>
      <c r="I491" s="494"/>
      <c r="J491" s="494"/>
      <c r="K491" s="494"/>
      <c r="L491" s="494"/>
      <c r="M491" s="494"/>
      <c r="N491" s="494"/>
      <c r="O491" s="494"/>
      <c r="P491" s="494"/>
      <c r="Q491" s="494"/>
      <c r="R491" s="494"/>
      <c r="S491" s="494"/>
      <c r="T491" s="494"/>
      <c r="U491" s="494"/>
      <c r="V491" s="494"/>
      <c r="W491" s="494"/>
      <c r="X491" s="494"/>
      <c r="Y491" s="494"/>
      <c r="Z491" s="494"/>
    </row>
    <row r="492" spans="1:26">
      <c r="A492" s="607"/>
      <c r="B492" s="504"/>
      <c r="C492" s="504"/>
      <c r="D492" s="494"/>
      <c r="E492" s="494"/>
      <c r="F492" s="494"/>
      <c r="G492" s="494"/>
      <c r="H492" s="494"/>
      <c r="I492" s="494"/>
      <c r="J492" s="494"/>
      <c r="K492" s="494"/>
      <c r="L492" s="494"/>
      <c r="M492" s="494"/>
      <c r="N492" s="494"/>
      <c r="O492" s="494"/>
      <c r="P492" s="494"/>
      <c r="Q492" s="494"/>
      <c r="R492" s="494"/>
      <c r="S492" s="494"/>
      <c r="T492" s="494"/>
      <c r="U492" s="494"/>
      <c r="V492" s="494"/>
      <c r="W492" s="494"/>
      <c r="X492" s="494"/>
      <c r="Y492" s="494"/>
      <c r="Z492" s="494"/>
    </row>
    <row r="493" spans="1:26">
      <c r="A493" s="607"/>
      <c r="B493" s="504"/>
      <c r="C493" s="504"/>
      <c r="D493" s="494"/>
      <c r="E493" s="494"/>
      <c r="F493" s="494"/>
      <c r="G493" s="494"/>
      <c r="H493" s="494"/>
      <c r="I493" s="494"/>
      <c r="J493" s="494"/>
      <c r="K493" s="494"/>
      <c r="L493" s="494"/>
      <c r="M493" s="494"/>
      <c r="N493" s="494"/>
      <c r="O493" s="494"/>
      <c r="P493" s="494"/>
      <c r="Q493" s="494"/>
      <c r="R493" s="494"/>
      <c r="S493" s="494"/>
      <c r="T493" s="494"/>
      <c r="U493" s="494"/>
      <c r="V493" s="494"/>
      <c r="W493" s="494"/>
      <c r="X493" s="494"/>
      <c r="Y493" s="494"/>
      <c r="Z493" s="494"/>
    </row>
    <row r="494" spans="1:26">
      <c r="A494" s="607"/>
      <c r="B494" s="504"/>
      <c r="C494" s="504"/>
      <c r="D494" s="494"/>
      <c r="E494" s="494"/>
      <c r="F494" s="494"/>
      <c r="G494" s="494"/>
      <c r="H494" s="494"/>
      <c r="I494" s="494"/>
      <c r="J494" s="494"/>
      <c r="K494" s="494"/>
      <c r="L494" s="494"/>
      <c r="M494" s="494"/>
      <c r="N494" s="494"/>
      <c r="O494" s="494"/>
      <c r="P494" s="494"/>
      <c r="Q494" s="494"/>
      <c r="R494" s="494"/>
      <c r="S494" s="494"/>
      <c r="T494" s="494"/>
      <c r="U494" s="494"/>
      <c r="V494" s="494"/>
      <c r="W494" s="494"/>
      <c r="X494" s="494"/>
      <c r="Y494" s="494"/>
      <c r="Z494" s="494"/>
    </row>
    <row r="495" spans="1:26">
      <c r="A495" s="607"/>
      <c r="B495" s="504"/>
      <c r="C495" s="504"/>
      <c r="D495" s="494"/>
      <c r="E495" s="494"/>
      <c r="F495" s="494"/>
      <c r="G495" s="494"/>
      <c r="H495" s="494"/>
      <c r="I495" s="494"/>
      <c r="J495" s="494"/>
      <c r="K495" s="494"/>
      <c r="L495" s="494"/>
      <c r="M495" s="494"/>
      <c r="N495" s="494"/>
      <c r="O495" s="494"/>
      <c r="P495" s="494"/>
      <c r="Q495" s="494"/>
      <c r="R495" s="494"/>
      <c r="S495" s="494"/>
      <c r="T495" s="494"/>
      <c r="U495" s="494"/>
      <c r="V495" s="494"/>
      <c r="W495" s="494"/>
      <c r="X495" s="494"/>
      <c r="Y495" s="494"/>
      <c r="Z495" s="494"/>
    </row>
    <row r="496" spans="1:26">
      <c r="A496" s="607"/>
      <c r="B496" s="504"/>
      <c r="C496" s="504"/>
      <c r="D496" s="494"/>
      <c r="E496" s="494"/>
      <c r="F496" s="494"/>
      <c r="G496" s="494"/>
      <c r="H496" s="494"/>
      <c r="I496" s="494"/>
      <c r="J496" s="494"/>
      <c r="K496" s="494"/>
      <c r="L496" s="494"/>
      <c r="M496" s="494"/>
      <c r="N496" s="494"/>
      <c r="O496" s="494"/>
      <c r="P496" s="494"/>
      <c r="Q496" s="494"/>
      <c r="R496" s="494"/>
      <c r="S496" s="494"/>
      <c r="T496" s="494"/>
      <c r="U496" s="494"/>
      <c r="V496" s="494"/>
      <c r="W496" s="494"/>
      <c r="X496" s="494"/>
      <c r="Y496" s="494"/>
      <c r="Z496" s="494"/>
    </row>
    <row r="497" spans="1:26">
      <c r="A497" s="607"/>
      <c r="B497" s="504"/>
      <c r="C497" s="504"/>
      <c r="D497" s="494"/>
      <c r="E497" s="494"/>
      <c r="F497" s="494"/>
      <c r="G497" s="494"/>
      <c r="H497" s="494"/>
      <c r="I497" s="494"/>
      <c r="J497" s="494"/>
      <c r="K497" s="494"/>
      <c r="L497" s="494"/>
      <c r="M497" s="494"/>
      <c r="N497" s="494"/>
      <c r="O497" s="494"/>
      <c r="P497" s="494"/>
      <c r="Q497" s="494"/>
      <c r="R497" s="494"/>
      <c r="S497" s="494"/>
      <c r="T497" s="494"/>
      <c r="U497" s="494"/>
      <c r="V497" s="494"/>
      <c r="W497" s="494"/>
      <c r="X497" s="494"/>
      <c r="Y497" s="494"/>
      <c r="Z497" s="494"/>
    </row>
    <row r="498" spans="1:26">
      <c r="A498" s="607"/>
      <c r="B498" s="504"/>
      <c r="C498" s="504"/>
      <c r="D498" s="494"/>
      <c r="E498" s="494"/>
      <c r="F498" s="494"/>
      <c r="G498" s="494"/>
      <c r="H498" s="494"/>
      <c r="I498" s="494"/>
      <c r="J498" s="494"/>
      <c r="K498" s="494"/>
      <c r="L498" s="494"/>
      <c r="M498" s="494"/>
      <c r="N498" s="494"/>
      <c r="O498" s="494"/>
      <c r="P498" s="494"/>
      <c r="Q498" s="494"/>
      <c r="R498" s="494"/>
      <c r="S498" s="494"/>
      <c r="T498" s="494"/>
      <c r="U498" s="494"/>
      <c r="V498" s="494"/>
      <c r="W498" s="494"/>
      <c r="X498" s="494"/>
      <c r="Y498" s="494"/>
      <c r="Z498" s="494"/>
    </row>
    <row r="499" spans="1:26">
      <c r="A499" s="607"/>
      <c r="B499" s="504"/>
      <c r="C499" s="504"/>
      <c r="D499" s="494"/>
      <c r="E499" s="494"/>
      <c r="F499" s="494"/>
      <c r="G499" s="494"/>
      <c r="H499" s="494"/>
      <c r="I499" s="494"/>
      <c r="J499" s="494"/>
      <c r="K499" s="494"/>
      <c r="L499" s="494"/>
      <c r="M499" s="494"/>
      <c r="N499" s="494"/>
      <c r="O499" s="494"/>
      <c r="P499" s="494"/>
      <c r="Q499" s="494"/>
      <c r="R499" s="494"/>
      <c r="S499" s="494"/>
      <c r="T499" s="494"/>
      <c r="U499" s="494"/>
      <c r="V499" s="494"/>
      <c r="W499" s="494"/>
      <c r="X499" s="494"/>
      <c r="Y499" s="494"/>
      <c r="Z499" s="494"/>
    </row>
    <row r="500" spans="1:26">
      <c r="A500" s="607"/>
      <c r="B500" s="504"/>
      <c r="C500" s="504"/>
      <c r="D500" s="494"/>
      <c r="E500" s="494"/>
      <c r="F500" s="494"/>
      <c r="G500" s="494"/>
      <c r="H500" s="494"/>
      <c r="I500" s="494"/>
      <c r="J500" s="494"/>
      <c r="K500" s="494"/>
      <c r="L500" s="494"/>
      <c r="M500" s="494"/>
      <c r="N500" s="494"/>
      <c r="O500" s="494"/>
      <c r="P500" s="494"/>
      <c r="Q500" s="494"/>
      <c r="R500" s="494"/>
      <c r="S500" s="494"/>
      <c r="T500" s="494"/>
      <c r="U500" s="494"/>
      <c r="V500" s="494"/>
      <c r="W500" s="494"/>
      <c r="X500" s="494"/>
      <c r="Y500" s="494"/>
      <c r="Z500" s="494"/>
    </row>
    <row r="501" spans="1:26">
      <c r="A501" s="607"/>
      <c r="B501" s="504"/>
      <c r="C501" s="504"/>
      <c r="D501" s="494"/>
      <c r="E501" s="494"/>
      <c r="F501" s="494"/>
      <c r="G501" s="494"/>
      <c r="H501" s="494"/>
      <c r="I501" s="494"/>
      <c r="J501" s="494"/>
      <c r="K501" s="494"/>
      <c r="L501" s="494"/>
      <c r="M501" s="494"/>
      <c r="N501" s="494"/>
      <c r="O501" s="494"/>
      <c r="P501" s="494"/>
      <c r="Q501" s="494"/>
      <c r="R501" s="494"/>
      <c r="S501" s="494"/>
      <c r="T501" s="494"/>
      <c r="U501" s="494"/>
      <c r="V501" s="494"/>
      <c r="W501" s="494"/>
      <c r="X501" s="494"/>
      <c r="Y501" s="494"/>
      <c r="Z501" s="494"/>
    </row>
    <row r="502" spans="1:26">
      <c r="A502" s="607"/>
      <c r="B502" s="504"/>
      <c r="C502" s="504"/>
      <c r="D502" s="494"/>
      <c r="E502" s="494"/>
      <c r="F502" s="494"/>
      <c r="G502" s="494"/>
      <c r="H502" s="494"/>
      <c r="I502" s="494"/>
      <c r="J502" s="494"/>
      <c r="K502" s="494"/>
      <c r="L502" s="494"/>
      <c r="M502" s="494"/>
      <c r="N502" s="494"/>
      <c r="O502" s="494"/>
      <c r="P502" s="494"/>
      <c r="Q502" s="494"/>
      <c r="R502" s="494"/>
      <c r="S502" s="494"/>
      <c r="T502" s="494"/>
      <c r="U502" s="494"/>
      <c r="V502" s="494"/>
      <c r="W502" s="494"/>
      <c r="X502" s="494"/>
      <c r="Y502" s="494"/>
      <c r="Z502" s="494"/>
    </row>
    <row r="503" spans="1:26">
      <c r="A503" s="607"/>
      <c r="B503" s="504"/>
      <c r="C503" s="504"/>
      <c r="D503" s="494"/>
      <c r="E503" s="494"/>
      <c r="F503" s="494"/>
      <c r="G503" s="494"/>
      <c r="H503" s="494"/>
      <c r="I503" s="494"/>
      <c r="J503" s="494"/>
      <c r="K503" s="494"/>
      <c r="L503" s="494"/>
      <c r="M503" s="494"/>
      <c r="N503" s="494"/>
      <c r="O503" s="494"/>
      <c r="P503" s="494"/>
      <c r="Q503" s="494"/>
      <c r="R503" s="494"/>
      <c r="S503" s="494"/>
      <c r="T503" s="494"/>
      <c r="U503" s="494"/>
      <c r="V503" s="494"/>
      <c r="W503" s="494"/>
      <c r="X503" s="494"/>
      <c r="Y503" s="494"/>
      <c r="Z503" s="494"/>
    </row>
    <row r="504" spans="1:26">
      <c r="A504" s="607"/>
      <c r="B504" s="504"/>
      <c r="C504" s="504"/>
      <c r="D504" s="494"/>
      <c r="E504" s="494"/>
      <c r="F504" s="494"/>
      <c r="G504" s="494"/>
      <c r="H504" s="494"/>
      <c r="I504" s="494"/>
      <c r="J504" s="494"/>
      <c r="K504" s="494"/>
      <c r="L504" s="494"/>
      <c r="M504" s="494"/>
      <c r="N504" s="494"/>
      <c r="O504" s="494"/>
      <c r="P504" s="494"/>
      <c r="Q504" s="494"/>
      <c r="R504" s="494"/>
      <c r="S504" s="494"/>
      <c r="T504" s="494"/>
      <c r="U504" s="494"/>
      <c r="V504" s="494"/>
      <c r="W504" s="494"/>
      <c r="X504" s="494"/>
      <c r="Y504" s="494"/>
      <c r="Z504" s="494"/>
    </row>
    <row r="505" spans="1:26">
      <c r="A505" s="607"/>
      <c r="B505" s="504"/>
      <c r="C505" s="504"/>
      <c r="D505" s="494"/>
      <c r="E505" s="494"/>
      <c r="F505" s="494"/>
      <c r="G505" s="494"/>
      <c r="H505" s="494"/>
      <c r="I505" s="494"/>
      <c r="J505" s="494"/>
      <c r="K505" s="494"/>
      <c r="L505" s="494"/>
      <c r="M505" s="494"/>
      <c r="N505" s="494"/>
      <c r="O505" s="494"/>
      <c r="P505" s="494"/>
      <c r="Q505" s="494"/>
      <c r="R505" s="494"/>
      <c r="S505" s="494"/>
      <c r="T505" s="494"/>
      <c r="U505" s="494"/>
      <c r="V505" s="494"/>
      <c r="W505" s="494"/>
      <c r="X505" s="494"/>
      <c r="Y505" s="494"/>
      <c r="Z505" s="494"/>
    </row>
    <row r="506" spans="1:26">
      <c r="A506" s="607"/>
      <c r="B506" s="504"/>
      <c r="C506" s="504"/>
      <c r="D506" s="494"/>
      <c r="E506" s="494"/>
      <c r="F506" s="494"/>
      <c r="G506" s="494"/>
      <c r="H506" s="494"/>
      <c r="I506" s="494"/>
      <c r="J506" s="494"/>
      <c r="K506" s="494"/>
      <c r="L506" s="494"/>
      <c r="M506" s="494"/>
      <c r="N506" s="494"/>
      <c r="O506" s="494"/>
      <c r="P506" s="494"/>
      <c r="Q506" s="494"/>
      <c r="R506" s="494"/>
      <c r="S506" s="494"/>
      <c r="T506" s="494"/>
      <c r="U506" s="494"/>
      <c r="V506" s="494"/>
      <c r="W506" s="494"/>
      <c r="X506" s="494"/>
      <c r="Y506" s="494"/>
      <c r="Z506" s="494"/>
    </row>
    <row r="507" spans="1:26">
      <c r="A507" s="607"/>
      <c r="B507" s="504"/>
      <c r="C507" s="504"/>
      <c r="D507" s="494"/>
      <c r="E507" s="494"/>
      <c r="F507" s="494"/>
      <c r="G507" s="494"/>
      <c r="H507" s="494"/>
      <c r="I507" s="494"/>
      <c r="J507" s="494"/>
      <c r="K507" s="494"/>
      <c r="L507" s="494"/>
      <c r="M507" s="494"/>
      <c r="N507" s="494"/>
      <c r="O507" s="494"/>
      <c r="P507" s="494"/>
      <c r="Q507" s="494"/>
      <c r="R507" s="494"/>
      <c r="S507" s="494"/>
      <c r="T507" s="494"/>
      <c r="U507" s="494"/>
      <c r="V507" s="494"/>
      <c r="W507" s="494"/>
      <c r="X507" s="494"/>
      <c r="Y507" s="494"/>
      <c r="Z507" s="494"/>
    </row>
    <row r="508" spans="1:26">
      <c r="A508" s="607"/>
      <c r="B508" s="504"/>
      <c r="C508" s="504"/>
      <c r="D508" s="494"/>
      <c r="E508" s="494"/>
      <c r="F508" s="494"/>
      <c r="G508" s="494"/>
      <c r="H508" s="494"/>
      <c r="I508" s="494"/>
      <c r="J508" s="494"/>
      <c r="K508" s="494"/>
      <c r="L508" s="494"/>
      <c r="M508" s="494"/>
      <c r="N508" s="494"/>
      <c r="O508" s="494"/>
      <c r="P508" s="494"/>
      <c r="Q508" s="494"/>
      <c r="R508" s="494"/>
      <c r="S508" s="494"/>
      <c r="T508" s="494"/>
      <c r="U508" s="494"/>
      <c r="V508" s="494"/>
      <c r="W508" s="494"/>
      <c r="X508" s="494"/>
      <c r="Y508" s="494"/>
      <c r="Z508" s="494"/>
    </row>
    <row r="509" spans="1:26">
      <c r="A509" s="607"/>
      <c r="B509" s="504"/>
      <c r="C509" s="504"/>
      <c r="D509" s="494"/>
      <c r="E509" s="494"/>
      <c r="F509" s="494"/>
      <c r="G509" s="494"/>
      <c r="H509" s="494"/>
      <c r="I509" s="494"/>
      <c r="J509" s="494"/>
      <c r="K509" s="494"/>
      <c r="L509" s="494"/>
      <c r="M509" s="494"/>
      <c r="N509" s="494"/>
      <c r="O509" s="494"/>
      <c r="P509" s="494"/>
      <c r="Q509" s="494"/>
      <c r="R509" s="494"/>
      <c r="S509" s="494"/>
      <c r="T509" s="494"/>
      <c r="U509" s="494"/>
      <c r="V509" s="494"/>
      <c r="W509" s="494"/>
      <c r="X509" s="494"/>
      <c r="Y509" s="494"/>
      <c r="Z509" s="494"/>
    </row>
    <row r="510" spans="1:26">
      <c r="A510" s="607"/>
      <c r="B510" s="504"/>
      <c r="C510" s="504"/>
      <c r="D510" s="494"/>
      <c r="E510" s="494"/>
      <c r="F510" s="494"/>
      <c r="G510" s="494"/>
      <c r="H510" s="494"/>
      <c r="I510" s="494"/>
      <c r="J510" s="494"/>
      <c r="K510" s="494"/>
      <c r="L510" s="494"/>
      <c r="M510" s="494"/>
      <c r="N510" s="494"/>
      <c r="O510" s="494"/>
      <c r="P510" s="494"/>
      <c r="Q510" s="494"/>
      <c r="R510" s="494"/>
      <c r="S510" s="494"/>
      <c r="T510" s="494"/>
      <c r="U510" s="494"/>
      <c r="V510" s="494"/>
      <c r="W510" s="494"/>
      <c r="X510" s="494"/>
      <c r="Y510" s="494"/>
      <c r="Z510" s="494"/>
    </row>
    <row r="511" spans="1:26">
      <c r="A511" s="607"/>
      <c r="B511" s="504"/>
      <c r="C511" s="504"/>
      <c r="D511" s="494"/>
      <c r="E511" s="494"/>
      <c r="F511" s="494"/>
      <c r="G511" s="494"/>
      <c r="H511" s="494"/>
      <c r="I511" s="494"/>
      <c r="J511" s="494"/>
      <c r="K511" s="494"/>
      <c r="L511" s="494"/>
      <c r="M511" s="494"/>
      <c r="N511" s="494"/>
      <c r="O511" s="494"/>
      <c r="P511" s="494"/>
      <c r="Q511" s="494"/>
      <c r="R511" s="494"/>
      <c r="S511" s="494"/>
      <c r="T511" s="494"/>
      <c r="U511" s="494"/>
      <c r="V511" s="494"/>
      <c r="W511" s="494"/>
      <c r="X511" s="494"/>
      <c r="Y511" s="494"/>
      <c r="Z511" s="494"/>
    </row>
    <row r="512" spans="1:26">
      <c r="A512" s="607"/>
      <c r="B512" s="504"/>
      <c r="C512" s="504"/>
      <c r="D512" s="494"/>
      <c r="E512" s="494"/>
      <c r="F512" s="494"/>
      <c r="G512" s="494"/>
      <c r="H512" s="494"/>
      <c r="I512" s="494"/>
      <c r="J512" s="494"/>
      <c r="K512" s="494"/>
      <c r="L512" s="494"/>
      <c r="M512" s="494"/>
      <c r="N512" s="494"/>
      <c r="O512" s="494"/>
      <c r="P512" s="494"/>
      <c r="Q512" s="494"/>
      <c r="R512" s="494"/>
      <c r="S512" s="494"/>
      <c r="T512" s="494"/>
      <c r="U512" s="494"/>
      <c r="V512" s="494"/>
      <c r="W512" s="494"/>
      <c r="X512" s="494"/>
      <c r="Y512" s="494"/>
      <c r="Z512" s="494"/>
    </row>
    <row r="513" spans="1:26">
      <c r="A513" s="607"/>
      <c r="B513" s="504"/>
      <c r="C513" s="504"/>
      <c r="D513" s="494"/>
      <c r="E513" s="494"/>
      <c r="F513" s="494"/>
      <c r="G513" s="494"/>
      <c r="H513" s="494"/>
      <c r="I513" s="494"/>
      <c r="J513" s="494"/>
      <c r="K513" s="494"/>
      <c r="L513" s="494"/>
      <c r="M513" s="494"/>
      <c r="N513" s="494"/>
      <c r="O513" s="494"/>
      <c r="P513" s="494"/>
      <c r="Q513" s="494"/>
      <c r="R513" s="494"/>
      <c r="S513" s="494"/>
      <c r="T513" s="494"/>
      <c r="U513" s="494"/>
      <c r="V513" s="494"/>
      <c r="W513" s="494"/>
      <c r="X513" s="494"/>
      <c r="Y513" s="494"/>
      <c r="Z513" s="494"/>
    </row>
    <row r="514" spans="1:26">
      <c r="A514" s="607"/>
      <c r="B514" s="504"/>
      <c r="C514" s="504"/>
      <c r="D514" s="494"/>
      <c r="E514" s="494"/>
      <c r="F514" s="494"/>
      <c r="G514" s="494"/>
      <c r="H514" s="494"/>
      <c r="I514" s="494"/>
      <c r="J514" s="494"/>
      <c r="K514" s="494"/>
      <c r="L514" s="494"/>
      <c r="M514" s="494"/>
      <c r="N514" s="494"/>
      <c r="O514" s="494"/>
      <c r="P514" s="494"/>
      <c r="Q514" s="494"/>
      <c r="R514" s="494"/>
      <c r="S514" s="494"/>
      <c r="T514" s="494"/>
      <c r="U514" s="494"/>
      <c r="V514" s="494"/>
      <c r="W514" s="494"/>
      <c r="X514" s="494"/>
      <c r="Y514" s="494"/>
      <c r="Z514" s="494"/>
    </row>
    <row r="515" spans="1:26">
      <c r="A515" s="607"/>
      <c r="B515" s="504"/>
      <c r="C515" s="504"/>
      <c r="D515" s="494"/>
      <c r="E515" s="494"/>
      <c r="F515" s="494"/>
      <c r="G515" s="494"/>
      <c r="H515" s="494"/>
      <c r="I515" s="494"/>
      <c r="J515" s="494"/>
      <c r="K515" s="494"/>
      <c r="L515" s="494"/>
      <c r="M515" s="494"/>
      <c r="N515" s="494"/>
      <c r="O515" s="494"/>
      <c r="P515" s="494"/>
      <c r="Q515" s="494"/>
      <c r="R515" s="494"/>
      <c r="S515" s="494"/>
      <c r="T515" s="494"/>
      <c r="U515" s="494"/>
      <c r="V515" s="494"/>
      <c r="W515" s="494"/>
      <c r="X515" s="494"/>
      <c r="Y515" s="494"/>
      <c r="Z515" s="494"/>
    </row>
    <row r="516" spans="1:26">
      <c r="A516" s="607"/>
      <c r="B516" s="504"/>
      <c r="C516" s="504"/>
      <c r="D516" s="494"/>
      <c r="E516" s="494"/>
      <c r="F516" s="494"/>
      <c r="G516" s="494"/>
      <c r="H516" s="494"/>
      <c r="I516" s="494"/>
      <c r="J516" s="494"/>
      <c r="K516" s="494"/>
      <c r="L516" s="494"/>
      <c r="M516" s="494"/>
      <c r="N516" s="494"/>
      <c r="O516" s="494"/>
      <c r="P516" s="494"/>
      <c r="Q516" s="494"/>
      <c r="R516" s="494"/>
      <c r="S516" s="494"/>
      <c r="T516" s="494"/>
      <c r="U516" s="494"/>
      <c r="V516" s="494"/>
      <c r="W516" s="494"/>
      <c r="X516" s="494"/>
      <c r="Y516" s="494"/>
      <c r="Z516" s="494"/>
    </row>
    <row r="517" spans="1:26">
      <c r="A517" s="607"/>
      <c r="B517" s="504"/>
      <c r="C517" s="504"/>
      <c r="D517" s="494"/>
      <c r="E517" s="494"/>
      <c r="F517" s="494"/>
      <c r="G517" s="494"/>
      <c r="H517" s="494"/>
      <c r="I517" s="494"/>
      <c r="J517" s="494"/>
      <c r="K517" s="494"/>
      <c r="L517" s="494"/>
      <c r="M517" s="494"/>
      <c r="N517" s="494"/>
      <c r="O517" s="494"/>
      <c r="P517" s="494"/>
      <c r="Q517" s="494"/>
      <c r="R517" s="494"/>
      <c r="S517" s="494"/>
      <c r="T517" s="494"/>
      <c r="U517" s="494"/>
      <c r="V517" s="494"/>
      <c r="W517" s="494"/>
      <c r="X517" s="494"/>
      <c r="Y517" s="494"/>
      <c r="Z517" s="494"/>
    </row>
    <row r="518" spans="1:26">
      <c r="A518" s="607"/>
      <c r="B518" s="504"/>
      <c r="C518" s="504"/>
      <c r="D518" s="494"/>
      <c r="E518" s="494"/>
      <c r="F518" s="494"/>
      <c r="G518" s="494"/>
      <c r="H518" s="494"/>
      <c r="I518" s="494"/>
      <c r="J518" s="494"/>
      <c r="K518" s="494"/>
      <c r="L518" s="494"/>
      <c r="M518" s="494"/>
      <c r="N518" s="494"/>
      <c r="O518" s="494"/>
      <c r="P518" s="494"/>
      <c r="Q518" s="494"/>
      <c r="R518" s="494"/>
      <c r="S518" s="494"/>
      <c r="T518" s="494"/>
      <c r="U518" s="494"/>
      <c r="V518" s="494"/>
      <c r="W518" s="494"/>
      <c r="X518" s="494"/>
      <c r="Y518" s="494"/>
      <c r="Z518" s="494"/>
    </row>
    <row r="519" spans="1:26">
      <c r="A519" s="607"/>
      <c r="B519" s="504"/>
      <c r="C519" s="504"/>
      <c r="D519" s="494"/>
      <c r="E519" s="494"/>
      <c r="F519" s="494"/>
      <c r="G519" s="494"/>
      <c r="H519" s="494"/>
      <c r="I519" s="494"/>
      <c r="J519" s="494"/>
      <c r="K519" s="494"/>
      <c r="L519" s="494"/>
      <c r="M519" s="494"/>
      <c r="N519" s="494"/>
      <c r="O519" s="494"/>
      <c r="P519" s="494"/>
      <c r="Q519" s="494"/>
      <c r="R519" s="494"/>
      <c r="S519" s="494"/>
      <c r="T519" s="494"/>
      <c r="U519" s="494"/>
      <c r="V519" s="494"/>
      <c r="W519" s="494"/>
      <c r="X519" s="494"/>
      <c r="Y519" s="494"/>
      <c r="Z519" s="494"/>
    </row>
    <row r="520" spans="1:26">
      <c r="A520" s="607"/>
      <c r="B520" s="504"/>
      <c r="C520" s="504"/>
      <c r="D520" s="494"/>
      <c r="E520" s="494"/>
      <c r="F520" s="494"/>
      <c r="G520" s="494"/>
      <c r="H520" s="494"/>
      <c r="I520" s="494"/>
      <c r="J520" s="494"/>
      <c r="K520" s="494"/>
      <c r="L520" s="494"/>
      <c r="M520" s="494"/>
      <c r="N520" s="494"/>
      <c r="O520" s="494"/>
      <c r="P520" s="494"/>
      <c r="Q520" s="494"/>
      <c r="R520" s="494"/>
      <c r="S520" s="494"/>
      <c r="T520" s="494"/>
      <c r="U520" s="494"/>
      <c r="V520" s="494"/>
      <c r="W520" s="494"/>
      <c r="X520" s="494"/>
      <c r="Y520" s="494"/>
      <c r="Z520" s="494"/>
    </row>
    <row r="521" spans="1:26">
      <c r="A521" s="607"/>
      <c r="B521" s="504"/>
      <c r="C521" s="504"/>
      <c r="D521" s="494"/>
      <c r="E521" s="494"/>
      <c r="F521" s="494"/>
      <c r="G521" s="494"/>
      <c r="H521" s="494"/>
      <c r="I521" s="494"/>
      <c r="J521" s="494"/>
      <c r="K521" s="494"/>
      <c r="L521" s="494"/>
      <c r="M521" s="494"/>
      <c r="N521" s="494"/>
      <c r="O521" s="494"/>
      <c r="P521" s="494"/>
      <c r="Q521" s="494"/>
      <c r="R521" s="494"/>
      <c r="S521" s="494"/>
      <c r="T521" s="494"/>
      <c r="U521" s="494"/>
      <c r="V521" s="494"/>
      <c r="W521" s="494"/>
      <c r="X521" s="494"/>
      <c r="Y521" s="494"/>
      <c r="Z521" s="494"/>
    </row>
    <row r="522" spans="1:26">
      <c r="A522" s="607"/>
      <c r="B522" s="504"/>
      <c r="C522" s="504"/>
      <c r="D522" s="494"/>
      <c r="E522" s="494"/>
      <c r="F522" s="494"/>
      <c r="G522" s="494"/>
      <c r="H522" s="494"/>
      <c r="I522" s="494"/>
      <c r="J522" s="494"/>
      <c r="K522" s="494"/>
      <c r="L522" s="494"/>
      <c r="M522" s="494"/>
      <c r="N522" s="494"/>
      <c r="O522" s="494"/>
      <c r="P522" s="494"/>
      <c r="Q522" s="494"/>
      <c r="R522" s="494"/>
      <c r="S522" s="494"/>
      <c r="T522" s="494"/>
      <c r="U522" s="494"/>
      <c r="V522" s="494"/>
      <c r="W522" s="494"/>
      <c r="X522" s="494"/>
      <c r="Y522" s="494"/>
      <c r="Z522" s="494"/>
    </row>
    <row r="523" spans="1:26">
      <c r="A523" s="607"/>
      <c r="B523" s="504"/>
      <c r="C523" s="504"/>
      <c r="D523" s="494"/>
      <c r="E523" s="494"/>
      <c r="F523" s="494"/>
      <c r="G523" s="494"/>
      <c r="H523" s="494"/>
      <c r="I523" s="494"/>
      <c r="J523" s="494"/>
      <c r="K523" s="494"/>
      <c r="L523" s="494"/>
      <c r="M523" s="494"/>
      <c r="N523" s="494"/>
      <c r="O523" s="494"/>
      <c r="P523" s="494"/>
      <c r="Q523" s="494"/>
      <c r="R523" s="494"/>
      <c r="S523" s="494"/>
      <c r="T523" s="494"/>
      <c r="U523" s="494"/>
      <c r="V523" s="494"/>
      <c r="W523" s="494"/>
      <c r="X523" s="494"/>
      <c r="Y523" s="494"/>
      <c r="Z523" s="494"/>
    </row>
    <row r="524" spans="1:26">
      <c r="A524" s="607"/>
      <c r="B524" s="504"/>
      <c r="C524" s="504"/>
      <c r="D524" s="494"/>
      <c r="E524" s="494"/>
      <c r="F524" s="494"/>
      <c r="G524" s="494"/>
      <c r="H524" s="494"/>
      <c r="I524" s="494"/>
      <c r="J524" s="494"/>
      <c r="K524" s="494"/>
      <c r="L524" s="494"/>
      <c r="M524" s="494"/>
      <c r="N524" s="494"/>
      <c r="O524" s="494"/>
      <c r="P524" s="494"/>
      <c r="Q524" s="494"/>
      <c r="R524" s="494"/>
      <c r="S524" s="494"/>
      <c r="T524" s="494"/>
      <c r="U524" s="494"/>
      <c r="V524" s="494"/>
      <c r="W524" s="494"/>
      <c r="X524" s="494"/>
      <c r="Y524" s="494"/>
      <c r="Z524" s="494"/>
    </row>
    <row r="525" spans="1:26">
      <c r="A525" s="607"/>
      <c r="B525" s="504"/>
      <c r="C525" s="504"/>
      <c r="D525" s="494"/>
      <c r="E525" s="494"/>
      <c r="F525" s="494"/>
      <c r="G525" s="494"/>
      <c r="H525" s="494"/>
      <c r="I525" s="494"/>
      <c r="J525" s="494"/>
      <c r="K525" s="494"/>
      <c r="L525" s="494"/>
      <c r="M525" s="494"/>
      <c r="N525" s="494"/>
      <c r="O525" s="494"/>
      <c r="P525" s="494"/>
      <c r="Q525" s="494"/>
      <c r="R525" s="494"/>
      <c r="S525" s="494"/>
      <c r="T525" s="494"/>
      <c r="U525" s="494"/>
      <c r="V525" s="494"/>
      <c r="W525" s="494"/>
      <c r="X525" s="494"/>
      <c r="Y525" s="494"/>
      <c r="Z525" s="494"/>
    </row>
    <row r="526" spans="1:26">
      <c r="A526" s="607"/>
      <c r="B526" s="504"/>
      <c r="C526" s="504"/>
      <c r="D526" s="494"/>
      <c r="E526" s="494"/>
      <c r="F526" s="494"/>
      <c r="G526" s="494"/>
      <c r="H526" s="494"/>
      <c r="I526" s="494"/>
      <c r="J526" s="494"/>
      <c r="K526" s="494"/>
      <c r="L526" s="494"/>
      <c r="M526" s="494"/>
      <c r="N526" s="494"/>
      <c r="O526" s="494"/>
      <c r="P526" s="494"/>
      <c r="Q526" s="494"/>
      <c r="R526" s="494"/>
      <c r="S526" s="494"/>
      <c r="T526" s="494"/>
      <c r="U526" s="494"/>
      <c r="V526" s="494"/>
      <c r="W526" s="494"/>
      <c r="X526" s="494"/>
      <c r="Y526" s="494"/>
      <c r="Z526" s="494"/>
    </row>
    <row r="527" spans="1:26">
      <c r="A527" s="607"/>
      <c r="B527" s="504"/>
      <c r="C527" s="504"/>
      <c r="D527" s="494"/>
      <c r="E527" s="494"/>
      <c r="F527" s="494"/>
      <c r="G527" s="494"/>
      <c r="H527" s="494"/>
      <c r="I527" s="494"/>
      <c r="J527" s="494"/>
      <c r="K527" s="494"/>
      <c r="L527" s="494"/>
      <c r="M527" s="494"/>
      <c r="N527" s="494"/>
      <c r="O527" s="494"/>
      <c r="P527" s="494"/>
      <c r="Q527" s="494"/>
      <c r="R527" s="494"/>
      <c r="S527" s="494"/>
      <c r="T527" s="494"/>
      <c r="U527" s="494"/>
      <c r="V527" s="494"/>
      <c r="W527" s="494"/>
      <c r="X527" s="494"/>
      <c r="Y527" s="494"/>
      <c r="Z527" s="494"/>
    </row>
    <row r="528" spans="1:26">
      <c r="A528" s="607"/>
      <c r="B528" s="504"/>
      <c r="C528" s="504"/>
      <c r="D528" s="494"/>
      <c r="E528" s="494"/>
      <c r="F528" s="494"/>
      <c r="G528" s="494"/>
      <c r="H528" s="494"/>
      <c r="I528" s="494"/>
      <c r="J528" s="494"/>
      <c r="K528" s="494"/>
      <c r="L528" s="494"/>
      <c r="M528" s="494"/>
      <c r="N528" s="494"/>
      <c r="O528" s="494"/>
      <c r="P528" s="494"/>
      <c r="Q528" s="494"/>
      <c r="R528" s="494"/>
      <c r="S528" s="494"/>
      <c r="T528" s="494"/>
      <c r="U528" s="494"/>
      <c r="V528" s="494"/>
      <c r="W528" s="494"/>
      <c r="X528" s="494"/>
      <c r="Y528" s="494"/>
      <c r="Z528" s="494"/>
    </row>
    <row r="529" spans="1:26">
      <c r="A529" s="607"/>
      <c r="B529" s="504"/>
      <c r="C529" s="504"/>
      <c r="D529" s="494"/>
      <c r="E529" s="494"/>
      <c r="F529" s="494"/>
      <c r="G529" s="494"/>
      <c r="H529" s="494"/>
      <c r="I529" s="494"/>
      <c r="J529" s="494"/>
      <c r="K529" s="494"/>
      <c r="L529" s="494"/>
      <c r="M529" s="494"/>
      <c r="N529" s="494"/>
      <c r="O529" s="494"/>
      <c r="P529" s="494"/>
      <c r="Q529" s="494"/>
      <c r="R529" s="494"/>
      <c r="S529" s="494"/>
      <c r="T529" s="494"/>
      <c r="U529" s="494"/>
      <c r="V529" s="494"/>
      <c r="W529" s="494"/>
      <c r="X529" s="494"/>
      <c r="Y529" s="494"/>
      <c r="Z529" s="494"/>
    </row>
    <row r="530" spans="1:26">
      <c r="A530" s="607"/>
      <c r="B530" s="504"/>
      <c r="C530" s="504"/>
      <c r="D530" s="494"/>
      <c r="E530" s="494"/>
      <c r="F530" s="494"/>
      <c r="G530" s="494"/>
      <c r="H530" s="494"/>
      <c r="I530" s="494"/>
      <c r="J530" s="494"/>
      <c r="K530" s="494"/>
      <c r="L530" s="494"/>
      <c r="M530" s="494"/>
      <c r="N530" s="494"/>
      <c r="O530" s="494"/>
      <c r="P530" s="494"/>
      <c r="Q530" s="494"/>
      <c r="R530" s="494"/>
      <c r="S530" s="494"/>
      <c r="T530" s="494"/>
      <c r="U530" s="494"/>
      <c r="V530" s="494"/>
      <c r="W530" s="494"/>
      <c r="X530" s="494"/>
      <c r="Y530" s="494"/>
      <c r="Z530" s="494"/>
    </row>
    <row r="531" spans="1:26">
      <c r="A531" s="607"/>
      <c r="B531" s="504"/>
      <c r="C531" s="504"/>
      <c r="D531" s="494"/>
      <c r="E531" s="494"/>
      <c r="F531" s="494"/>
      <c r="G531" s="494"/>
      <c r="H531" s="494"/>
      <c r="I531" s="494"/>
      <c r="J531" s="494"/>
      <c r="K531" s="494"/>
      <c r="L531" s="494"/>
      <c r="M531" s="494"/>
      <c r="N531" s="494"/>
      <c r="O531" s="494"/>
      <c r="P531" s="494"/>
      <c r="Q531" s="494"/>
      <c r="R531" s="494"/>
      <c r="S531" s="494"/>
      <c r="T531" s="494"/>
      <c r="U531" s="494"/>
      <c r="V531" s="494"/>
      <c r="W531" s="494"/>
      <c r="X531" s="494"/>
      <c r="Y531" s="494"/>
      <c r="Z531" s="494"/>
    </row>
    <row r="532" spans="1:26">
      <c r="A532" s="607"/>
      <c r="B532" s="504"/>
      <c r="C532" s="504"/>
      <c r="D532" s="494"/>
      <c r="E532" s="494"/>
      <c r="F532" s="494"/>
      <c r="G532" s="494"/>
      <c r="H532" s="494"/>
      <c r="I532" s="494"/>
      <c r="J532" s="494"/>
      <c r="K532" s="494"/>
      <c r="L532" s="494"/>
      <c r="M532" s="494"/>
      <c r="N532" s="494"/>
      <c r="O532" s="494"/>
      <c r="P532" s="494"/>
      <c r="Q532" s="494"/>
      <c r="R532" s="494"/>
      <c r="S532" s="494"/>
      <c r="T532" s="494"/>
      <c r="U532" s="494"/>
      <c r="V532" s="494"/>
      <c r="W532" s="494"/>
      <c r="X532" s="494"/>
      <c r="Y532" s="494"/>
      <c r="Z532" s="494"/>
    </row>
    <row r="533" spans="1:26">
      <c r="A533" s="607"/>
      <c r="B533" s="504"/>
      <c r="C533" s="504"/>
      <c r="D533" s="494"/>
      <c r="E533" s="494"/>
      <c r="F533" s="494"/>
      <c r="G533" s="494"/>
      <c r="H533" s="494"/>
      <c r="I533" s="494"/>
      <c r="J533" s="494"/>
      <c r="K533" s="494"/>
      <c r="L533" s="494"/>
      <c r="M533" s="494"/>
      <c r="N533" s="494"/>
      <c r="O533" s="494"/>
      <c r="P533" s="494"/>
      <c r="Q533" s="494"/>
      <c r="R533" s="494"/>
      <c r="S533" s="494"/>
      <c r="T533" s="494"/>
      <c r="U533" s="494"/>
      <c r="V533" s="494"/>
      <c r="W533" s="494"/>
      <c r="X533" s="494"/>
      <c r="Y533" s="494"/>
      <c r="Z533" s="494"/>
    </row>
    <row r="534" spans="1:26">
      <c r="A534" s="607"/>
      <c r="B534" s="504"/>
      <c r="C534" s="504"/>
      <c r="D534" s="494"/>
      <c r="E534" s="494"/>
      <c r="F534" s="494"/>
      <c r="G534" s="494"/>
      <c r="H534" s="494"/>
      <c r="I534" s="494"/>
      <c r="J534" s="494"/>
      <c r="K534" s="494"/>
      <c r="L534" s="494"/>
      <c r="M534" s="494"/>
      <c r="N534" s="494"/>
      <c r="O534" s="494"/>
      <c r="P534" s="494"/>
      <c r="Q534" s="494"/>
      <c r="R534" s="494"/>
      <c r="S534" s="494"/>
      <c r="T534" s="494"/>
      <c r="U534" s="494"/>
      <c r="V534" s="494"/>
      <c r="W534" s="494"/>
      <c r="X534" s="494"/>
      <c r="Y534" s="494"/>
      <c r="Z534" s="494"/>
    </row>
    <row r="535" spans="1:26">
      <c r="A535" s="607"/>
      <c r="B535" s="504"/>
      <c r="C535" s="504"/>
      <c r="D535" s="494"/>
      <c r="E535" s="494"/>
      <c r="F535" s="494"/>
      <c r="G535" s="494"/>
      <c r="H535" s="494"/>
      <c r="I535" s="494"/>
      <c r="J535" s="494"/>
      <c r="K535" s="494"/>
      <c r="L535" s="494"/>
      <c r="M535" s="494"/>
      <c r="N535" s="494"/>
      <c r="O535" s="494"/>
      <c r="P535" s="494"/>
      <c r="Q535" s="494"/>
      <c r="R535" s="494"/>
      <c r="S535" s="494"/>
      <c r="T535" s="494"/>
      <c r="U535" s="494"/>
      <c r="V535" s="494"/>
      <c r="W535" s="494"/>
      <c r="X535" s="494"/>
      <c r="Y535" s="494"/>
      <c r="Z535" s="494"/>
    </row>
    <row r="536" spans="1:26">
      <c r="A536" s="607"/>
      <c r="B536" s="504"/>
      <c r="C536" s="504"/>
      <c r="D536" s="494"/>
      <c r="E536" s="494"/>
      <c r="F536" s="494"/>
      <c r="G536" s="494"/>
      <c r="H536" s="494"/>
      <c r="I536" s="494"/>
      <c r="J536" s="494"/>
      <c r="K536" s="494"/>
      <c r="L536" s="494"/>
      <c r="M536" s="494"/>
      <c r="N536" s="494"/>
      <c r="O536" s="494"/>
      <c r="P536" s="494"/>
      <c r="Q536" s="494"/>
      <c r="R536" s="494"/>
      <c r="S536" s="494"/>
      <c r="T536" s="494"/>
      <c r="U536" s="494"/>
      <c r="V536" s="494"/>
      <c r="W536" s="494"/>
      <c r="X536" s="494"/>
      <c r="Y536" s="494"/>
      <c r="Z536" s="494"/>
    </row>
    <row r="537" spans="1:26">
      <c r="A537" s="607"/>
      <c r="B537" s="504"/>
      <c r="C537" s="504"/>
      <c r="D537" s="494"/>
      <c r="E537" s="494"/>
      <c r="F537" s="494"/>
      <c r="G537" s="494"/>
      <c r="H537" s="494"/>
      <c r="I537" s="494"/>
      <c r="J537" s="494"/>
      <c r="K537" s="494"/>
      <c r="L537" s="494"/>
      <c r="M537" s="494"/>
      <c r="N537" s="494"/>
      <c r="O537" s="494"/>
      <c r="P537" s="494"/>
      <c r="Q537" s="494"/>
      <c r="R537" s="494"/>
      <c r="S537" s="494"/>
      <c r="T537" s="494"/>
      <c r="U537" s="494"/>
      <c r="V537" s="494"/>
      <c r="W537" s="494"/>
      <c r="X537" s="494"/>
      <c r="Y537" s="494"/>
      <c r="Z537" s="494"/>
    </row>
    <row r="538" spans="1:26">
      <c r="A538" s="607"/>
      <c r="B538" s="504"/>
      <c r="C538" s="504"/>
      <c r="D538" s="494"/>
      <c r="E538" s="494"/>
      <c r="F538" s="494"/>
      <c r="G538" s="494"/>
      <c r="H538" s="494"/>
      <c r="I538" s="494"/>
      <c r="J538" s="494"/>
      <c r="K538" s="494"/>
      <c r="L538" s="494"/>
      <c r="M538" s="494"/>
      <c r="N538" s="494"/>
      <c r="O538" s="494"/>
      <c r="P538" s="494"/>
      <c r="Q538" s="494"/>
      <c r="R538" s="494"/>
      <c r="S538" s="494"/>
      <c r="T538" s="494"/>
      <c r="U538" s="494"/>
      <c r="V538" s="494"/>
      <c r="W538" s="494"/>
      <c r="X538" s="494"/>
      <c r="Y538" s="494"/>
      <c r="Z538" s="494"/>
    </row>
    <row r="539" spans="1:26">
      <c r="A539" s="607"/>
      <c r="B539" s="504"/>
      <c r="C539" s="504"/>
      <c r="D539" s="494"/>
      <c r="E539" s="494"/>
      <c r="F539" s="494"/>
      <c r="G539" s="494"/>
      <c r="H539" s="494"/>
      <c r="I539" s="494"/>
      <c r="J539" s="494"/>
      <c r="K539" s="494"/>
      <c r="L539" s="494"/>
      <c r="M539" s="494"/>
      <c r="N539" s="494"/>
      <c r="O539" s="494"/>
      <c r="P539" s="494"/>
      <c r="Q539" s="494"/>
      <c r="R539" s="494"/>
      <c r="S539" s="494"/>
      <c r="T539" s="494"/>
      <c r="U539" s="494"/>
      <c r="V539" s="494"/>
      <c r="W539" s="494"/>
      <c r="X539" s="494"/>
      <c r="Y539" s="494"/>
      <c r="Z539" s="494"/>
    </row>
    <row r="540" spans="1:26">
      <c r="A540" s="607"/>
      <c r="B540" s="504"/>
      <c r="C540" s="504"/>
      <c r="D540" s="494"/>
      <c r="E540" s="494"/>
      <c r="F540" s="494"/>
      <c r="G540" s="494"/>
      <c r="H540" s="494"/>
      <c r="I540" s="494"/>
      <c r="J540" s="494"/>
      <c r="K540" s="494"/>
      <c r="L540" s="494"/>
      <c r="M540" s="494"/>
      <c r="N540" s="494"/>
      <c r="O540" s="494"/>
      <c r="P540" s="494"/>
      <c r="Q540" s="494"/>
      <c r="R540" s="494"/>
      <c r="S540" s="494"/>
      <c r="T540" s="494"/>
      <c r="U540" s="494"/>
      <c r="V540" s="494"/>
      <c r="W540" s="494"/>
      <c r="X540" s="494"/>
      <c r="Y540" s="494"/>
      <c r="Z540" s="494"/>
    </row>
    <row r="541" spans="1:26">
      <c r="A541" s="607"/>
      <c r="B541" s="504"/>
      <c r="C541" s="504"/>
      <c r="D541" s="494"/>
      <c r="E541" s="494"/>
      <c r="F541" s="494"/>
      <c r="G541" s="494"/>
      <c r="H541" s="494"/>
      <c r="I541" s="494"/>
      <c r="J541" s="494"/>
      <c r="K541" s="494"/>
      <c r="L541" s="494"/>
      <c r="M541" s="494"/>
      <c r="N541" s="494"/>
      <c r="O541" s="494"/>
      <c r="P541" s="494"/>
      <c r="Q541" s="494"/>
      <c r="R541" s="494"/>
      <c r="S541" s="494"/>
      <c r="T541" s="494"/>
      <c r="U541" s="494"/>
      <c r="V541" s="494"/>
      <c r="W541" s="494"/>
      <c r="X541" s="494"/>
      <c r="Y541" s="494"/>
      <c r="Z541" s="494"/>
    </row>
    <row r="542" spans="1:26">
      <c r="A542" s="607"/>
      <c r="B542" s="504"/>
      <c r="C542" s="504"/>
      <c r="D542" s="494"/>
      <c r="E542" s="494"/>
      <c r="F542" s="494"/>
      <c r="G542" s="494"/>
      <c r="H542" s="494"/>
      <c r="I542" s="494"/>
      <c r="J542" s="494"/>
      <c r="K542" s="494"/>
      <c r="L542" s="494"/>
      <c r="M542" s="494"/>
      <c r="N542" s="494"/>
      <c r="O542" s="494"/>
      <c r="P542" s="494"/>
      <c r="Q542" s="494"/>
      <c r="R542" s="494"/>
      <c r="S542" s="494"/>
      <c r="T542" s="494"/>
      <c r="U542" s="494"/>
      <c r="V542" s="494"/>
      <c r="W542" s="494"/>
      <c r="X542" s="494"/>
      <c r="Y542" s="494"/>
      <c r="Z542" s="494"/>
    </row>
    <row r="543" spans="1:26">
      <c r="A543" s="607"/>
      <c r="B543" s="504"/>
      <c r="C543" s="504"/>
      <c r="D543" s="494"/>
      <c r="E543" s="494"/>
      <c r="F543" s="494"/>
      <c r="G543" s="494"/>
      <c r="H543" s="494"/>
      <c r="I543" s="494"/>
      <c r="J543" s="494"/>
      <c r="K543" s="494"/>
      <c r="L543" s="494"/>
      <c r="M543" s="494"/>
      <c r="N543" s="494"/>
      <c r="O543" s="494"/>
      <c r="P543" s="494"/>
      <c r="Q543" s="494"/>
      <c r="R543" s="494"/>
      <c r="S543" s="494"/>
      <c r="T543" s="494"/>
      <c r="U543" s="494"/>
      <c r="V543" s="494"/>
      <c r="W543" s="494"/>
      <c r="X543" s="494"/>
      <c r="Y543" s="494"/>
      <c r="Z543" s="494"/>
    </row>
    <row r="544" spans="1:26">
      <c r="A544" s="607"/>
      <c r="B544" s="504"/>
      <c r="C544" s="504"/>
      <c r="D544" s="494"/>
      <c r="E544" s="494"/>
      <c r="F544" s="494"/>
      <c r="G544" s="494"/>
      <c r="H544" s="494"/>
      <c r="I544" s="494"/>
      <c r="J544" s="494"/>
      <c r="K544" s="494"/>
      <c r="L544" s="494"/>
      <c r="M544" s="494"/>
      <c r="N544" s="494"/>
      <c r="O544" s="494"/>
      <c r="P544" s="494"/>
      <c r="Q544" s="494"/>
      <c r="R544" s="494"/>
      <c r="S544" s="494"/>
      <c r="T544" s="494"/>
      <c r="U544" s="494"/>
      <c r="V544" s="494"/>
      <c r="W544" s="494"/>
      <c r="X544" s="494"/>
      <c r="Y544" s="494"/>
      <c r="Z544" s="494"/>
    </row>
    <row r="545" spans="1:26">
      <c r="A545" s="607"/>
      <c r="B545" s="504"/>
      <c r="C545" s="504"/>
      <c r="D545" s="494"/>
      <c r="E545" s="494"/>
      <c r="F545" s="494"/>
      <c r="G545" s="494"/>
      <c r="H545" s="494"/>
      <c r="I545" s="494"/>
      <c r="J545" s="494"/>
      <c r="K545" s="494"/>
      <c r="L545" s="494"/>
      <c r="M545" s="494"/>
      <c r="N545" s="494"/>
      <c r="O545" s="494"/>
      <c r="P545" s="494"/>
      <c r="Q545" s="494"/>
      <c r="R545" s="494"/>
      <c r="S545" s="494"/>
      <c r="T545" s="494"/>
      <c r="U545" s="494"/>
      <c r="V545" s="494"/>
      <c r="W545" s="494"/>
      <c r="X545" s="494"/>
      <c r="Y545" s="494"/>
      <c r="Z545" s="494"/>
    </row>
    <row r="546" spans="1:26">
      <c r="A546" s="607"/>
      <c r="B546" s="504"/>
      <c r="C546" s="504"/>
      <c r="D546" s="494"/>
      <c r="E546" s="494"/>
      <c r="F546" s="494"/>
      <c r="G546" s="494"/>
      <c r="H546" s="494"/>
      <c r="I546" s="494"/>
      <c r="J546" s="494"/>
      <c r="K546" s="494"/>
      <c r="L546" s="494"/>
      <c r="M546" s="494"/>
      <c r="N546" s="494"/>
      <c r="O546" s="494"/>
      <c r="P546" s="494"/>
      <c r="Q546" s="494"/>
      <c r="R546" s="494"/>
      <c r="S546" s="494"/>
      <c r="T546" s="494"/>
      <c r="U546" s="494"/>
      <c r="V546" s="494"/>
      <c r="W546" s="494"/>
      <c r="X546" s="494"/>
      <c r="Y546" s="494"/>
      <c r="Z546" s="494"/>
    </row>
    <row r="547" spans="1:26">
      <c r="A547" s="607"/>
      <c r="B547" s="504"/>
      <c r="C547" s="504"/>
      <c r="D547" s="494"/>
      <c r="E547" s="494"/>
      <c r="F547" s="494"/>
      <c r="G547" s="494"/>
      <c r="H547" s="494"/>
      <c r="I547" s="494"/>
      <c r="J547" s="494"/>
      <c r="K547" s="494"/>
      <c r="L547" s="494"/>
      <c r="M547" s="494"/>
      <c r="N547" s="494"/>
      <c r="O547" s="494"/>
      <c r="P547" s="494"/>
      <c r="Q547" s="494"/>
      <c r="R547" s="494"/>
      <c r="S547" s="494"/>
      <c r="T547" s="494"/>
      <c r="U547" s="494"/>
      <c r="V547" s="494"/>
      <c r="W547" s="494"/>
      <c r="X547" s="494"/>
      <c r="Y547" s="494"/>
      <c r="Z547" s="494"/>
    </row>
    <row r="548" spans="1:26">
      <c r="A548" s="607"/>
      <c r="B548" s="504"/>
      <c r="C548" s="504"/>
      <c r="D548" s="494"/>
      <c r="E548" s="494"/>
      <c r="F548" s="494"/>
      <c r="G548" s="494"/>
      <c r="H548" s="494"/>
      <c r="I548" s="494"/>
      <c r="J548" s="494"/>
      <c r="K548" s="494"/>
      <c r="L548" s="494"/>
      <c r="M548" s="494"/>
      <c r="N548" s="494"/>
      <c r="O548" s="494"/>
      <c r="P548" s="494"/>
      <c r="Q548" s="494"/>
      <c r="R548" s="494"/>
      <c r="S548" s="494"/>
      <c r="T548" s="494"/>
      <c r="U548" s="494"/>
      <c r="V548" s="494"/>
      <c r="W548" s="494"/>
      <c r="X548" s="494"/>
      <c r="Y548" s="494"/>
      <c r="Z548" s="494"/>
    </row>
    <row r="549" spans="1:26">
      <c r="A549" s="607"/>
      <c r="B549" s="504"/>
      <c r="C549" s="504"/>
      <c r="D549" s="494"/>
      <c r="E549" s="494"/>
      <c r="F549" s="494"/>
      <c r="G549" s="494"/>
      <c r="H549" s="494"/>
      <c r="I549" s="494"/>
      <c r="J549" s="494"/>
      <c r="K549" s="494"/>
      <c r="L549" s="494"/>
      <c r="M549" s="494"/>
      <c r="N549" s="494"/>
      <c r="O549" s="494"/>
      <c r="P549" s="494"/>
      <c r="Q549" s="494"/>
      <c r="R549" s="494"/>
      <c r="S549" s="494"/>
      <c r="T549" s="494"/>
      <c r="U549" s="494"/>
      <c r="V549" s="494"/>
      <c r="W549" s="494"/>
      <c r="X549" s="494"/>
      <c r="Y549" s="494"/>
      <c r="Z549" s="494"/>
    </row>
    <row r="550" spans="1:26">
      <c r="A550" s="607"/>
      <c r="B550" s="504"/>
      <c r="C550" s="504"/>
      <c r="D550" s="494"/>
      <c r="E550" s="494"/>
      <c r="F550" s="494"/>
      <c r="G550" s="494"/>
      <c r="H550" s="494"/>
      <c r="I550" s="494"/>
      <c r="J550" s="494"/>
      <c r="K550" s="494"/>
      <c r="L550" s="494"/>
      <c r="M550" s="494"/>
      <c r="N550" s="494"/>
      <c r="O550" s="494"/>
      <c r="P550" s="494"/>
      <c r="Q550" s="494"/>
      <c r="R550" s="494"/>
      <c r="S550" s="494"/>
      <c r="T550" s="494"/>
      <c r="U550" s="494"/>
      <c r="V550" s="494"/>
      <c r="W550" s="494"/>
      <c r="X550" s="494"/>
      <c r="Y550" s="494"/>
      <c r="Z550" s="494"/>
    </row>
    <row r="551" spans="1:26">
      <c r="A551" s="607"/>
      <c r="B551" s="504"/>
      <c r="C551" s="504"/>
      <c r="D551" s="494"/>
      <c r="E551" s="494"/>
      <c r="F551" s="494"/>
      <c r="G551" s="494"/>
      <c r="H551" s="494"/>
      <c r="I551" s="494"/>
      <c r="J551" s="494"/>
      <c r="K551" s="494"/>
      <c r="L551" s="494"/>
      <c r="M551" s="494"/>
      <c r="N551" s="494"/>
      <c r="O551" s="494"/>
      <c r="P551" s="494"/>
      <c r="Q551" s="494"/>
      <c r="R551" s="494"/>
      <c r="S551" s="494"/>
      <c r="T551" s="494"/>
      <c r="U551" s="494"/>
      <c r="V551" s="494"/>
      <c r="W551" s="494"/>
      <c r="X551" s="494"/>
      <c r="Y551" s="494"/>
      <c r="Z551" s="494"/>
    </row>
    <row r="552" spans="1:26">
      <c r="A552" s="607"/>
      <c r="B552" s="504"/>
      <c r="C552" s="504"/>
      <c r="D552" s="494"/>
      <c r="E552" s="494"/>
      <c r="F552" s="494"/>
      <c r="G552" s="494"/>
      <c r="H552" s="494"/>
      <c r="I552" s="494"/>
      <c r="J552" s="494"/>
      <c r="K552" s="494"/>
      <c r="L552" s="494"/>
      <c r="M552" s="494"/>
      <c r="N552" s="494"/>
      <c r="O552" s="494"/>
      <c r="P552" s="494"/>
      <c r="Q552" s="494"/>
      <c r="R552" s="494"/>
      <c r="S552" s="494"/>
      <c r="T552" s="494"/>
      <c r="U552" s="494"/>
      <c r="V552" s="494"/>
      <c r="W552" s="494"/>
      <c r="X552" s="494"/>
      <c r="Y552" s="494"/>
      <c r="Z552" s="494"/>
    </row>
    <row r="553" spans="1:26">
      <c r="A553" s="607"/>
      <c r="B553" s="504"/>
      <c r="C553" s="504"/>
      <c r="D553" s="494"/>
      <c r="E553" s="494"/>
      <c r="F553" s="494"/>
      <c r="G553" s="494"/>
      <c r="H553" s="494"/>
      <c r="I553" s="494"/>
      <c r="J553" s="494"/>
      <c r="K553" s="494"/>
      <c r="L553" s="494"/>
      <c r="M553" s="494"/>
      <c r="N553" s="494"/>
      <c r="O553" s="494"/>
      <c r="P553" s="494"/>
      <c r="Q553" s="494"/>
      <c r="R553" s="494"/>
      <c r="S553" s="494"/>
      <c r="T553" s="494"/>
      <c r="U553" s="494"/>
      <c r="V553" s="494"/>
      <c r="W553" s="494"/>
      <c r="X553" s="494"/>
      <c r="Y553" s="494"/>
      <c r="Z553" s="494"/>
    </row>
    <row r="554" spans="1:26">
      <c r="A554" s="607"/>
      <c r="B554" s="504"/>
      <c r="C554" s="504"/>
      <c r="D554" s="494"/>
      <c r="E554" s="494"/>
      <c r="F554" s="494"/>
      <c r="G554" s="494"/>
      <c r="H554" s="494"/>
      <c r="I554" s="494"/>
      <c r="J554" s="494"/>
      <c r="K554" s="494"/>
      <c r="L554" s="494"/>
      <c r="M554" s="494"/>
      <c r="N554" s="494"/>
      <c r="O554" s="494"/>
      <c r="P554" s="494"/>
      <c r="Q554" s="494"/>
      <c r="R554" s="494"/>
      <c r="S554" s="494"/>
      <c r="T554" s="494"/>
      <c r="U554" s="494"/>
      <c r="V554" s="494"/>
      <c r="W554" s="494"/>
      <c r="X554" s="494"/>
      <c r="Y554" s="494"/>
      <c r="Z554" s="494"/>
    </row>
    <row r="555" spans="1:26">
      <c r="A555" s="607"/>
      <c r="B555" s="504"/>
      <c r="C555" s="504"/>
      <c r="D555" s="494"/>
      <c r="E555" s="494"/>
      <c r="F555" s="494"/>
      <c r="G555" s="494"/>
      <c r="H555" s="494"/>
      <c r="I555" s="494"/>
      <c r="J555" s="494"/>
      <c r="K555" s="494"/>
      <c r="L555" s="494"/>
      <c r="M555" s="494"/>
      <c r="N555" s="494"/>
      <c r="O555" s="494"/>
      <c r="P555" s="494"/>
      <c r="Q555" s="494"/>
      <c r="R555" s="494"/>
      <c r="S555" s="494"/>
      <c r="T555" s="494"/>
      <c r="U555" s="494"/>
      <c r="V555" s="494"/>
      <c r="W555" s="494"/>
      <c r="X555" s="494"/>
      <c r="Y555" s="494"/>
      <c r="Z555" s="494"/>
    </row>
    <row r="556" spans="1:26">
      <c r="A556" s="607"/>
      <c r="B556" s="504"/>
      <c r="C556" s="504"/>
      <c r="D556" s="494"/>
      <c r="E556" s="494"/>
      <c r="F556" s="494"/>
      <c r="G556" s="494"/>
      <c r="H556" s="494"/>
      <c r="I556" s="494"/>
      <c r="J556" s="494"/>
      <c r="K556" s="494"/>
      <c r="L556" s="494"/>
      <c r="M556" s="494"/>
      <c r="N556" s="494"/>
      <c r="O556" s="494"/>
      <c r="P556" s="494"/>
      <c r="Q556" s="494"/>
      <c r="R556" s="494"/>
      <c r="S556" s="494"/>
      <c r="T556" s="494"/>
      <c r="U556" s="494"/>
      <c r="V556" s="494"/>
      <c r="W556" s="494"/>
      <c r="X556" s="494"/>
      <c r="Y556" s="494"/>
      <c r="Z556" s="494"/>
    </row>
    <row r="557" spans="1:26">
      <c r="A557" s="607"/>
      <c r="B557" s="504"/>
      <c r="C557" s="504"/>
      <c r="D557" s="494"/>
      <c r="E557" s="494"/>
      <c r="F557" s="494"/>
      <c r="G557" s="494"/>
      <c r="H557" s="494"/>
      <c r="I557" s="494"/>
      <c r="J557" s="494"/>
      <c r="K557" s="494"/>
      <c r="L557" s="494"/>
      <c r="M557" s="494"/>
      <c r="N557" s="494"/>
      <c r="O557" s="494"/>
      <c r="P557" s="494"/>
      <c r="Q557" s="494"/>
      <c r="R557" s="494"/>
      <c r="S557" s="494"/>
      <c r="T557" s="494"/>
      <c r="U557" s="494"/>
      <c r="V557" s="494"/>
      <c r="W557" s="494"/>
      <c r="X557" s="494"/>
      <c r="Y557" s="494"/>
      <c r="Z557" s="494"/>
    </row>
    <row r="558" spans="1:26">
      <c r="A558" s="607"/>
      <c r="B558" s="504"/>
      <c r="C558" s="504"/>
      <c r="D558" s="494"/>
      <c r="E558" s="494"/>
      <c r="F558" s="494"/>
      <c r="G558" s="494"/>
      <c r="H558" s="494"/>
      <c r="I558" s="494"/>
      <c r="J558" s="494"/>
      <c r="K558" s="494"/>
      <c r="L558" s="494"/>
      <c r="M558" s="494"/>
      <c r="N558" s="494"/>
      <c r="O558" s="494"/>
      <c r="P558" s="494"/>
      <c r="Q558" s="494"/>
      <c r="R558" s="494"/>
      <c r="S558" s="494"/>
      <c r="T558" s="494"/>
      <c r="U558" s="494"/>
      <c r="V558" s="494"/>
      <c r="W558" s="494"/>
      <c r="X558" s="494"/>
      <c r="Y558" s="494"/>
      <c r="Z558" s="494"/>
    </row>
    <row r="559" spans="1:26">
      <c r="A559" s="607"/>
      <c r="B559" s="504"/>
      <c r="C559" s="504"/>
      <c r="D559" s="494"/>
      <c r="E559" s="494"/>
      <c r="F559" s="494"/>
      <c r="G559" s="494"/>
      <c r="H559" s="494"/>
      <c r="I559" s="494"/>
      <c r="J559" s="494"/>
      <c r="K559" s="494"/>
      <c r="L559" s="494"/>
      <c r="M559" s="494"/>
      <c r="N559" s="494"/>
      <c r="O559" s="494"/>
      <c r="P559" s="494"/>
      <c r="Q559" s="494"/>
      <c r="R559" s="494"/>
      <c r="S559" s="494"/>
      <c r="T559" s="494"/>
      <c r="U559" s="494"/>
      <c r="V559" s="494"/>
      <c r="W559" s="494"/>
      <c r="X559" s="494"/>
      <c r="Y559" s="494"/>
      <c r="Z559" s="494"/>
    </row>
    <row r="560" spans="1:26">
      <c r="A560" s="607"/>
      <c r="B560" s="504"/>
      <c r="C560" s="504"/>
      <c r="D560" s="494"/>
      <c r="E560" s="494"/>
      <c r="F560" s="494"/>
      <c r="G560" s="494"/>
      <c r="H560" s="494"/>
      <c r="I560" s="494"/>
      <c r="J560" s="494"/>
      <c r="K560" s="494"/>
      <c r="L560" s="494"/>
      <c r="M560" s="494"/>
      <c r="N560" s="494"/>
      <c r="O560" s="494"/>
      <c r="P560" s="494"/>
      <c r="Q560" s="494"/>
      <c r="R560" s="494"/>
      <c r="S560" s="494"/>
      <c r="T560" s="494"/>
      <c r="U560" s="494"/>
      <c r="V560" s="494"/>
      <c r="W560" s="494"/>
      <c r="X560" s="494"/>
      <c r="Y560" s="494"/>
      <c r="Z560" s="494"/>
    </row>
    <row r="561" spans="1:26">
      <c r="A561" s="607"/>
      <c r="B561" s="504"/>
      <c r="C561" s="504"/>
      <c r="D561" s="494"/>
      <c r="E561" s="494"/>
      <c r="F561" s="494"/>
      <c r="G561" s="494"/>
      <c r="H561" s="494"/>
      <c r="I561" s="494"/>
      <c r="J561" s="494"/>
      <c r="K561" s="494"/>
      <c r="L561" s="494"/>
      <c r="M561" s="494"/>
      <c r="N561" s="494"/>
      <c r="O561" s="494"/>
      <c r="P561" s="494"/>
      <c r="Q561" s="494"/>
      <c r="R561" s="494"/>
      <c r="S561" s="494"/>
      <c r="T561" s="494"/>
      <c r="U561" s="494"/>
      <c r="V561" s="494"/>
      <c r="W561" s="494"/>
      <c r="X561" s="494"/>
      <c r="Y561" s="494"/>
      <c r="Z561" s="494"/>
    </row>
    <row r="562" spans="1:26">
      <c r="A562" s="607"/>
      <c r="B562" s="504"/>
      <c r="C562" s="504"/>
      <c r="D562" s="494"/>
      <c r="E562" s="494"/>
      <c r="F562" s="494"/>
      <c r="G562" s="494"/>
      <c r="H562" s="494"/>
      <c r="I562" s="494"/>
      <c r="J562" s="494"/>
      <c r="K562" s="494"/>
      <c r="L562" s="494"/>
      <c r="M562" s="494"/>
      <c r="N562" s="494"/>
      <c r="O562" s="494"/>
      <c r="P562" s="494"/>
      <c r="Q562" s="494"/>
      <c r="R562" s="494"/>
      <c r="S562" s="494"/>
      <c r="T562" s="494"/>
      <c r="U562" s="494"/>
      <c r="V562" s="494"/>
      <c r="W562" s="494"/>
      <c r="X562" s="494"/>
      <c r="Y562" s="494"/>
      <c r="Z562" s="494"/>
    </row>
    <row r="563" spans="1:26">
      <c r="A563" s="607"/>
      <c r="B563" s="504"/>
      <c r="C563" s="504"/>
      <c r="D563" s="494"/>
      <c r="E563" s="494"/>
      <c r="F563" s="494"/>
      <c r="G563" s="494"/>
      <c r="H563" s="494"/>
      <c r="I563" s="494"/>
      <c r="J563" s="494"/>
      <c r="K563" s="494"/>
      <c r="L563" s="494"/>
      <c r="M563" s="494"/>
      <c r="N563" s="494"/>
      <c r="O563" s="494"/>
      <c r="P563" s="494"/>
      <c r="Q563" s="494"/>
      <c r="R563" s="494"/>
      <c r="S563" s="494"/>
      <c r="T563" s="494"/>
      <c r="U563" s="494"/>
      <c r="V563" s="494"/>
      <c r="W563" s="494"/>
      <c r="X563" s="494"/>
      <c r="Y563" s="494"/>
      <c r="Z563" s="494"/>
    </row>
    <row r="564" spans="1:26">
      <c r="A564" s="607"/>
      <c r="B564" s="504"/>
      <c r="C564" s="504"/>
      <c r="D564" s="494"/>
      <c r="E564" s="494"/>
      <c r="F564" s="494"/>
      <c r="G564" s="494"/>
      <c r="H564" s="494"/>
      <c r="I564" s="494"/>
      <c r="J564" s="494"/>
      <c r="K564" s="494"/>
      <c r="L564" s="494"/>
      <c r="M564" s="494"/>
      <c r="N564" s="494"/>
      <c r="O564" s="494"/>
      <c r="P564" s="494"/>
      <c r="Q564" s="494"/>
      <c r="R564" s="494"/>
      <c r="S564" s="494"/>
      <c r="T564" s="494"/>
      <c r="U564" s="494"/>
      <c r="V564" s="494"/>
      <c r="W564" s="494"/>
      <c r="X564" s="494"/>
      <c r="Y564" s="494"/>
      <c r="Z564" s="494"/>
    </row>
    <row r="565" spans="1:26">
      <c r="A565" s="607"/>
      <c r="B565" s="504"/>
      <c r="C565" s="504"/>
      <c r="D565" s="494"/>
      <c r="E565" s="494"/>
      <c r="F565" s="494"/>
      <c r="G565" s="494"/>
      <c r="H565" s="494"/>
      <c r="I565" s="494"/>
      <c r="J565" s="494"/>
      <c r="K565" s="494"/>
      <c r="L565" s="494"/>
      <c r="M565" s="494"/>
      <c r="N565" s="494"/>
      <c r="O565" s="494"/>
      <c r="P565" s="494"/>
      <c r="Q565" s="494"/>
      <c r="R565" s="494"/>
      <c r="S565" s="494"/>
      <c r="T565" s="494"/>
      <c r="U565" s="494"/>
      <c r="V565" s="494"/>
      <c r="W565" s="494"/>
      <c r="X565" s="494"/>
      <c r="Y565" s="494"/>
      <c r="Z565" s="494"/>
    </row>
    <row r="566" spans="1:26">
      <c r="A566" s="607"/>
      <c r="B566" s="504"/>
      <c r="C566" s="504"/>
      <c r="D566" s="494"/>
      <c r="E566" s="494"/>
      <c r="F566" s="494"/>
      <c r="G566" s="494"/>
      <c r="H566" s="494"/>
      <c r="I566" s="494"/>
      <c r="J566" s="494"/>
      <c r="K566" s="494"/>
      <c r="L566" s="494"/>
      <c r="M566" s="494"/>
      <c r="N566" s="494"/>
      <c r="O566" s="494"/>
      <c r="P566" s="494"/>
      <c r="Q566" s="494"/>
      <c r="R566" s="494"/>
      <c r="S566" s="494"/>
      <c r="T566" s="494"/>
      <c r="U566" s="494"/>
      <c r="V566" s="494"/>
      <c r="W566" s="494"/>
      <c r="X566" s="494"/>
      <c r="Y566" s="494"/>
      <c r="Z566" s="494"/>
    </row>
    <row r="567" spans="1:26">
      <c r="A567" s="607"/>
      <c r="B567" s="504"/>
      <c r="C567" s="504"/>
      <c r="D567" s="494"/>
      <c r="E567" s="494"/>
      <c r="F567" s="494"/>
      <c r="G567" s="494"/>
      <c r="H567" s="494"/>
      <c r="I567" s="494"/>
      <c r="J567" s="494"/>
      <c r="K567" s="494"/>
      <c r="L567" s="494"/>
      <c r="M567" s="494"/>
      <c r="N567" s="494"/>
      <c r="O567" s="494"/>
      <c r="P567" s="494"/>
      <c r="Q567" s="494"/>
      <c r="R567" s="494"/>
      <c r="S567" s="494"/>
      <c r="T567" s="494"/>
      <c r="U567" s="494"/>
      <c r="V567" s="494"/>
      <c r="W567" s="494"/>
      <c r="X567" s="494"/>
      <c r="Y567" s="494"/>
      <c r="Z567" s="494"/>
    </row>
    <row r="568" spans="1:26">
      <c r="A568" s="607"/>
      <c r="B568" s="504"/>
      <c r="C568" s="504"/>
      <c r="D568" s="494"/>
      <c r="E568" s="494"/>
      <c r="F568" s="494"/>
      <c r="G568" s="494"/>
      <c r="H568" s="494"/>
      <c r="I568" s="494"/>
      <c r="J568" s="494"/>
      <c r="K568" s="494"/>
      <c r="L568" s="494"/>
      <c r="M568" s="494"/>
      <c r="N568" s="494"/>
      <c r="O568" s="494"/>
      <c r="P568" s="494"/>
      <c r="Q568" s="494"/>
      <c r="R568" s="494"/>
      <c r="S568" s="494"/>
      <c r="T568" s="494"/>
      <c r="U568" s="494"/>
      <c r="V568" s="494"/>
      <c r="W568" s="494"/>
      <c r="X568" s="494"/>
      <c r="Y568" s="494"/>
      <c r="Z568" s="494"/>
    </row>
    <row r="569" spans="1:26">
      <c r="A569" s="607"/>
      <c r="B569" s="504"/>
      <c r="C569" s="504"/>
      <c r="D569" s="494"/>
      <c r="E569" s="494"/>
      <c r="F569" s="494"/>
      <c r="G569" s="494"/>
      <c r="H569" s="494"/>
      <c r="I569" s="494"/>
      <c r="J569" s="494"/>
      <c r="K569" s="494"/>
      <c r="L569" s="494"/>
      <c r="M569" s="494"/>
      <c r="N569" s="494"/>
      <c r="O569" s="494"/>
      <c r="P569" s="494"/>
      <c r="Q569" s="494"/>
      <c r="R569" s="494"/>
      <c r="S569" s="494"/>
      <c r="T569" s="494"/>
      <c r="U569" s="494"/>
      <c r="V569" s="494"/>
      <c r="W569" s="494"/>
      <c r="X569" s="494"/>
      <c r="Y569" s="494"/>
      <c r="Z569" s="494"/>
    </row>
    <row r="570" spans="1:26">
      <c r="A570" s="607"/>
      <c r="B570" s="504"/>
      <c r="C570" s="504"/>
      <c r="D570" s="494"/>
      <c r="E570" s="494"/>
      <c r="F570" s="494"/>
      <c r="G570" s="494"/>
      <c r="H570" s="494"/>
      <c r="I570" s="494"/>
      <c r="J570" s="494"/>
      <c r="K570" s="494"/>
      <c r="L570" s="494"/>
      <c r="M570" s="494"/>
      <c r="N570" s="494"/>
      <c r="O570" s="494"/>
      <c r="P570" s="494"/>
      <c r="Q570" s="494"/>
      <c r="R570" s="494"/>
      <c r="S570" s="494"/>
      <c r="T570" s="494"/>
      <c r="U570" s="494"/>
      <c r="V570" s="494"/>
      <c r="W570" s="494"/>
      <c r="X570" s="494"/>
      <c r="Y570" s="494"/>
      <c r="Z570" s="494"/>
    </row>
    <row r="571" spans="1:26">
      <c r="A571" s="607"/>
      <c r="B571" s="504"/>
      <c r="C571" s="504"/>
      <c r="D571" s="494"/>
      <c r="E571" s="494"/>
      <c r="F571" s="494"/>
      <c r="G571" s="494"/>
      <c r="H571" s="494"/>
      <c r="I571" s="494"/>
      <c r="J571" s="494"/>
      <c r="K571" s="494"/>
      <c r="L571" s="494"/>
      <c r="M571" s="494"/>
      <c r="N571" s="494"/>
      <c r="O571" s="494"/>
      <c r="P571" s="494"/>
      <c r="Q571" s="494"/>
      <c r="R571" s="494"/>
      <c r="S571" s="494"/>
      <c r="T571" s="494"/>
      <c r="U571" s="494"/>
      <c r="V571" s="494"/>
      <c r="W571" s="494"/>
      <c r="X571" s="494"/>
      <c r="Y571" s="494"/>
      <c r="Z571" s="494"/>
    </row>
    <row r="572" spans="1:26">
      <c r="A572" s="607"/>
      <c r="B572" s="504"/>
      <c r="C572" s="504"/>
      <c r="D572" s="494"/>
      <c r="E572" s="494"/>
      <c r="F572" s="494"/>
      <c r="G572" s="494"/>
      <c r="H572" s="494"/>
      <c r="I572" s="494"/>
      <c r="J572" s="494"/>
      <c r="K572" s="494"/>
      <c r="L572" s="494"/>
      <c r="M572" s="494"/>
      <c r="N572" s="494"/>
      <c r="O572" s="494"/>
      <c r="P572" s="494"/>
      <c r="Q572" s="494"/>
      <c r="R572" s="494"/>
      <c r="S572" s="494"/>
      <c r="T572" s="494"/>
      <c r="U572" s="494"/>
      <c r="V572" s="494"/>
      <c r="W572" s="494"/>
      <c r="X572" s="494"/>
      <c r="Y572" s="494"/>
      <c r="Z572" s="494"/>
    </row>
    <row r="573" spans="1:26">
      <c r="A573" s="607"/>
      <c r="B573" s="504"/>
      <c r="C573" s="504"/>
      <c r="D573" s="494"/>
      <c r="E573" s="494"/>
      <c r="F573" s="494"/>
      <c r="G573" s="494"/>
      <c r="H573" s="494"/>
      <c r="I573" s="494"/>
      <c r="J573" s="494"/>
      <c r="K573" s="494"/>
      <c r="L573" s="494"/>
      <c r="M573" s="494"/>
      <c r="N573" s="494"/>
      <c r="O573" s="494"/>
      <c r="P573" s="494"/>
      <c r="Q573" s="494"/>
      <c r="R573" s="494"/>
      <c r="S573" s="494"/>
      <c r="T573" s="494"/>
      <c r="U573" s="494"/>
      <c r="V573" s="494"/>
      <c r="W573" s="494"/>
      <c r="X573" s="494"/>
      <c r="Y573" s="494"/>
      <c r="Z573" s="494"/>
    </row>
    <row r="574" spans="1:26">
      <c r="A574" s="607"/>
      <c r="B574" s="504"/>
      <c r="C574" s="504"/>
      <c r="D574" s="494"/>
      <c r="E574" s="494"/>
      <c r="F574" s="494"/>
      <c r="G574" s="494"/>
      <c r="H574" s="494"/>
      <c r="I574" s="494"/>
      <c r="J574" s="494"/>
      <c r="K574" s="494"/>
      <c r="L574" s="494"/>
      <c r="M574" s="494"/>
      <c r="N574" s="494"/>
      <c r="O574" s="494"/>
      <c r="P574" s="494"/>
      <c r="Q574" s="494"/>
      <c r="R574" s="494"/>
      <c r="S574" s="494"/>
      <c r="T574" s="494"/>
      <c r="U574" s="494"/>
      <c r="V574" s="494"/>
      <c r="W574" s="494"/>
      <c r="X574" s="494"/>
      <c r="Y574" s="494"/>
      <c r="Z574" s="494"/>
    </row>
    <row r="575" spans="1:26">
      <c r="A575" s="607"/>
      <c r="B575" s="504"/>
      <c r="C575" s="504"/>
      <c r="D575" s="494"/>
      <c r="E575" s="494"/>
      <c r="F575" s="494"/>
      <c r="G575" s="494"/>
      <c r="H575" s="494"/>
      <c r="I575" s="494"/>
      <c r="J575" s="494"/>
      <c r="K575" s="494"/>
      <c r="L575" s="494"/>
      <c r="M575" s="494"/>
      <c r="N575" s="494"/>
      <c r="O575" s="494"/>
      <c r="P575" s="494"/>
      <c r="Q575" s="494"/>
      <c r="R575" s="494"/>
      <c r="S575" s="494"/>
      <c r="T575" s="494"/>
      <c r="U575" s="494"/>
      <c r="V575" s="494"/>
      <c r="W575" s="494"/>
      <c r="X575" s="494"/>
      <c r="Y575" s="494"/>
      <c r="Z575" s="494"/>
    </row>
    <row r="576" spans="1:26">
      <c r="A576" s="607"/>
      <c r="B576" s="504"/>
      <c r="C576" s="504"/>
      <c r="D576" s="494"/>
      <c r="E576" s="494"/>
      <c r="F576" s="494"/>
      <c r="G576" s="494"/>
      <c r="H576" s="494"/>
      <c r="I576" s="494"/>
      <c r="J576" s="494"/>
      <c r="K576" s="494"/>
      <c r="L576" s="494"/>
      <c r="M576" s="494"/>
      <c r="N576" s="494"/>
      <c r="O576" s="494"/>
      <c r="P576" s="494"/>
      <c r="Q576" s="494"/>
      <c r="R576" s="494"/>
      <c r="S576" s="494"/>
      <c r="T576" s="494"/>
      <c r="U576" s="494"/>
      <c r="V576" s="494"/>
      <c r="W576" s="494"/>
      <c r="X576" s="494"/>
      <c r="Y576" s="494"/>
      <c r="Z576" s="494"/>
    </row>
    <row r="577" spans="1:26">
      <c r="A577" s="607"/>
      <c r="B577" s="504"/>
      <c r="C577" s="504"/>
      <c r="D577" s="494"/>
      <c r="E577" s="494"/>
      <c r="F577" s="494"/>
      <c r="G577" s="494"/>
      <c r="H577" s="494"/>
      <c r="I577" s="494"/>
      <c r="J577" s="494"/>
      <c r="K577" s="494"/>
      <c r="L577" s="494"/>
      <c r="M577" s="494"/>
      <c r="N577" s="494"/>
      <c r="O577" s="494"/>
      <c r="P577" s="494"/>
      <c r="Q577" s="494"/>
      <c r="R577" s="494"/>
      <c r="S577" s="494"/>
      <c r="T577" s="494"/>
      <c r="U577" s="494"/>
      <c r="V577" s="494"/>
      <c r="W577" s="494"/>
      <c r="X577" s="494"/>
      <c r="Y577" s="494"/>
      <c r="Z577" s="494"/>
    </row>
    <row r="578" spans="1:26">
      <c r="A578" s="607"/>
      <c r="B578" s="504"/>
      <c r="C578" s="504"/>
      <c r="D578" s="494"/>
      <c r="E578" s="494"/>
      <c r="F578" s="494"/>
      <c r="G578" s="494"/>
      <c r="H578" s="494"/>
      <c r="I578" s="494"/>
      <c r="J578" s="494"/>
      <c r="K578" s="494"/>
      <c r="L578" s="494"/>
      <c r="M578" s="494"/>
      <c r="N578" s="494"/>
      <c r="O578" s="494"/>
      <c r="P578" s="494"/>
      <c r="Q578" s="494"/>
      <c r="R578" s="494"/>
      <c r="S578" s="494"/>
      <c r="T578" s="494"/>
      <c r="U578" s="494"/>
      <c r="V578" s="494"/>
      <c r="W578" s="494"/>
      <c r="X578" s="494"/>
      <c r="Y578" s="494"/>
      <c r="Z578" s="494"/>
    </row>
    <row r="579" spans="1:26">
      <c r="A579" s="607"/>
      <c r="B579" s="504"/>
      <c r="C579" s="504"/>
      <c r="D579" s="494"/>
      <c r="E579" s="494"/>
      <c r="F579" s="494"/>
      <c r="G579" s="494"/>
      <c r="H579" s="494"/>
      <c r="I579" s="494"/>
      <c r="J579" s="494"/>
      <c r="K579" s="494"/>
      <c r="L579" s="494"/>
      <c r="M579" s="494"/>
      <c r="N579" s="494"/>
      <c r="O579" s="494"/>
      <c r="P579" s="494"/>
      <c r="Q579" s="494"/>
      <c r="R579" s="494"/>
      <c r="S579" s="494"/>
      <c r="T579" s="494"/>
      <c r="U579" s="494"/>
      <c r="V579" s="494"/>
      <c r="W579" s="494"/>
      <c r="X579" s="494"/>
      <c r="Y579" s="494"/>
      <c r="Z579" s="494"/>
    </row>
    <row r="580" spans="1:26">
      <c r="A580" s="607"/>
      <c r="B580" s="504"/>
      <c r="C580" s="504"/>
      <c r="D580" s="494"/>
      <c r="E580" s="494"/>
      <c r="F580" s="494"/>
      <c r="G580" s="494"/>
      <c r="H580" s="494"/>
      <c r="I580" s="494"/>
      <c r="J580" s="494"/>
      <c r="K580" s="494"/>
      <c r="L580" s="494"/>
      <c r="M580" s="494"/>
      <c r="N580" s="494"/>
      <c r="O580" s="494"/>
      <c r="P580" s="494"/>
      <c r="Q580" s="494"/>
      <c r="R580" s="494"/>
      <c r="S580" s="494"/>
      <c r="T580" s="494"/>
      <c r="U580" s="494"/>
      <c r="V580" s="494"/>
      <c r="W580" s="494"/>
      <c r="X580" s="494"/>
      <c r="Y580" s="494"/>
      <c r="Z580" s="494"/>
    </row>
    <row r="581" spans="1:26">
      <c r="A581" s="607"/>
      <c r="B581" s="504"/>
      <c r="C581" s="504"/>
      <c r="D581" s="494"/>
      <c r="E581" s="494"/>
      <c r="F581" s="494"/>
      <c r="G581" s="494"/>
      <c r="H581" s="494"/>
      <c r="I581" s="494"/>
      <c r="J581" s="494"/>
      <c r="K581" s="494"/>
      <c r="L581" s="494"/>
      <c r="M581" s="494"/>
      <c r="N581" s="494"/>
      <c r="O581" s="494"/>
      <c r="P581" s="494"/>
      <c r="Q581" s="494"/>
      <c r="R581" s="494"/>
      <c r="S581" s="494"/>
      <c r="T581" s="494"/>
      <c r="U581" s="494"/>
      <c r="V581" s="494"/>
      <c r="W581" s="494"/>
      <c r="X581" s="494"/>
      <c r="Y581" s="494"/>
      <c r="Z581" s="494"/>
    </row>
    <row r="582" spans="1:26">
      <c r="A582" s="607"/>
      <c r="B582" s="504"/>
      <c r="C582" s="504"/>
      <c r="D582" s="494"/>
      <c r="E582" s="494"/>
      <c r="F582" s="494"/>
      <c r="G582" s="494"/>
      <c r="H582" s="494"/>
      <c r="I582" s="494"/>
      <c r="J582" s="494"/>
      <c r="K582" s="494"/>
      <c r="L582" s="494"/>
      <c r="M582" s="494"/>
      <c r="N582" s="494"/>
      <c r="O582" s="494"/>
      <c r="P582" s="494"/>
      <c r="Q582" s="494"/>
      <c r="R582" s="494"/>
      <c r="S582" s="494"/>
      <c r="T582" s="494"/>
      <c r="U582" s="494"/>
      <c r="V582" s="494"/>
      <c r="W582" s="494"/>
      <c r="X582" s="494"/>
      <c r="Y582" s="494"/>
      <c r="Z582" s="494"/>
    </row>
    <row r="583" spans="1:26">
      <c r="A583" s="607"/>
      <c r="B583" s="504"/>
      <c r="C583" s="504"/>
      <c r="D583" s="494"/>
      <c r="E583" s="494"/>
      <c r="F583" s="494"/>
      <c r="G583" s="494"/>
      <c r="H583" s="494"/>
      <c r="I583" s="494"/>
      <c r="J583" s="494"/>
      <c r="K583" s="494"/>
      <c r="L583" s="494"/>
      <c r="M583" s="494"/>
      <c r="N583" s="494"/>
      <c r="O583" s="494"/>
      <c r="P583" s="494"/>
      <c r="Q583" s="494"/>
      <c r="R583" s="494"/>
      <c r="S583" s="494"/>
      <c r="T583" s="494"/>
      <c r="U583" s="494"/>
      <c r="V583" s="494"/>
      <c r="W583" s="494"/>
      <c r="X583" s="494"/>
      <c r="Y583" s="494"/>
      <c r="Z583" s="494"/>
    </row>
    <row r="584" spans="1:26">
      <c r="A584" s="607"/>
      <c r="B584" s="504"/>
      <c r="C584" s="504"/>
      <c r="D584" s="494"/>
      <c r="E584" s="494"/>
      <c r="F584" s="494"/>
      <c r="G584" s="494"/>
      <c r="H584" s="494"/>
      <c r="I584" s="494"/>
      <c r="J584" s="494"/>
      <c r="K584" s="494"/>
      <c r="L584" s="494"/>
      <c r="M584" s="494"/>
      <c r="N584" s="494"/>
      <c r="O584" s="494"/>
      <c r="P584" s="494"/>
      <c r="Q584" s="494"/>
      <c r="R584" s="494"/>
      <c r="S584" s="494"/>
      <c r="T584" s="494"/>
      <c r="U584" s="494"/>
      <c r="V584" s="494"/>
      <c r="W584" s="494"/>
      <c r="X584" s="494"/>
      <c r="Y584" s="494"/>
      <c r="Z584" s="494"/>
    </row>
    <row r="585" spans="1:26">
      <c r="A585" s="607"/>
      <c r="B585" s="504"/>
      <c r="C585" s="504"/>
      <c r="D585" s="494"/>
      <c r="E585" s="494"/>
      <c r="F585" s="494"/>
      <c r="G585" s="494"/>
      <c r="H585" s="494"/>
      <c r="I585" s="494"/>
      <c r="J585" s="494"/>
      <c r="K585" s="494"/>
      <c r="L585" s="494"/>
      <c r="M585" s="494"/>
      <c r="N585" s="494"/>
      <c r="O585" s="494"/>
      <c r="P585" s="494"/>
      <c r="Q585" s="494"/>
      <c r="R585" s="494"/>
      <c r="S585" s="494"/>
      <c r="T585" s="494"/>
      <c r="U585" s="494"/>
      <c r="V585" s="494"/>
      <c r="W585" s="494"/>
      <c r="X585" s="494"/>
      <c r="Y585" s="494"/>
      <c r="Z585" s="494"/>
    </row>
    <row r="586" spans="1:26">
      <c r="A586" s="607"/>
      <c r="B586" s="504"/>
      <c r="C586" s="504"/>
      <c r="D586" s="494"/>
      <c r="E586" s="494"/>
      <c r="F586" s="494"/>
      <c r="G586" s="494"/>
      <c r="H586" s="494"/>
      <c r="I586" s="494"/>
      <c r="J586" s="494"/>
      <c r="K586" s="494"/>
      <c r="L586" s="494"/>
      <c r="M586" s="494"/>
      <c r="N586" s="494"/>
      <c r="O586" s="494"/>
      <c r="P586" s="494"/>
      <c r="Q586" s="494"/>
      <c r="R586" s="494"/>
      <c r="S586" s="494"/>
      <c r="T586" s="494"/>
      <c r="U586" s="494"/>
      <c r="V586" s="494"/>
      <c r="W586" s="494"/>
      <c r="X586" s="494"/>
      <c r="Y586" s="494"/>
      <c r="Z586" s="494"/>
    </row>
    <row r="587" spans="1:26">
      <c r="A587" s="607"/>
      <c r="B587" s="504"/>
      <c r="C587" s="504"/>
      <c r="D587" s="494"/>
      <c r="E587" s="494"/>
      <c r="F587" s="494"/>
      <c r="G587" s="494"/>
      <c r="H587" s="494"/>
      <c r="I587" s="494"/>
      <c r="J587" s="494"/>
      <c r="K587" s="494"/>
      <c r="L587" s="494"/>
      <c r="M587" s="494"/>
      <c r="N587" s="494"/>
      <c r="O587" s="494"/>
      <c r="P587" s="494"/>
      <c r="Q587" s="494"/>
      <c r="R587" s="494"/>
      <c r="S587" s="494"/>
      <c r="T587" s="494"/>
      <c r="U587" s="494"/>
      <c r="V587" s="494"/>
      <c r="W587" s="494"/>
      <c r="X587" s="494"/>
      <c r="Y587" s="494"/>
      <c r="Z587" s="494"/>
    </row>
    <row r="588" spans="1:26">
      <c r="A588" s="607"/>
      <c r="B588" s="504"/>
      <c r="C588" s="504"/>
      <c r="D588" s="494"/>
      <c r="E588" s="494"/>
      <c r="F588" s="494"/>
      <c r="G588" s="494"/>
      <c r="H588" s="494"/>
      <c r="I588" s="494"/>
      <c r="J588" s="494"/>
      <c r="K588" s="494"/>
      <c r="L588" s="494"/>
      <c r="M588" s="494"/>
      <c r="N588" s="494"/>
      <c r="O588" s="494"/>
      <c r="P588" s="494"/>
      <c r="Q588" s="494"/>
      <c r="R588" s="494"/>
      <c r="S588" s="494"/>
      <c r="T588" s="494"/>
      <c r="U588" s="494"/>
      <c r="V588" s="494"/>
      <c r="W588" s="494"/>
      <c r="X588" s="494"/>
      <c r="Y588" s="494"/>
      <c r="Z588" s="494"/>
    </row>
    <row r="589" spans="1:26">
      <c r="A589" s="607"/>
      <c r="B589" s="504"/>
      <c r="C589" s="504"/>
      <c r="D589" s="494"/>
      <c r="E589" s="494"/>
      <c r="F589" s="494"/>
      <c r="G589" s="494"/>
      <c r="H589" s="494"/>
      <c r="I589" s="494"/>
      <c r="J589" s="494"/>
      <c r="K589" s="494"/>
      <c r="L589" s="494"/>
      <c r="M589" s="494"/>
      <c r="N589" s="494"/>
      <c r="O589" s="494"/>
      <c r="P589" s="494"/>
      <c r="Q589" s="494"/>
      <c r="R589" s="494"/>
      <c r="S589" s="494"/>
      <c r="T589" s="494"/>
      <c r="U589" s="494"/>
      <c r="V589" s="494"/>
      <c r="W589" s="494"/>
      <c r="X589" s="494"/>
      <c r="Y589" s="494"/>
      <c r="Z589" s="494"/>
    </row>
    <row r="590" spans="1:26">
      <c r="A590" s="607"/>
      <c r="B590" s="504"/>
      <c r="C590" s="504"/>
      <c r="D590" s="494"/>
      <c r="E590" s="494"/>
      <c r="F590" s="494"/>
      <c r="G590" s="494"/>
      <c r="H590" s="494"/>
      <c r="I590" s="494"/>
      <c r="J590" s="494"/>
      <c r="K590" s="494"/>
      <c r="L590" s="494"/>
      <c r="M590" s="494"/>
      <c r="N590" s="494"/>
      <c r="O590" s="494"/>
      <c r="P590" s="494"/>
      <c r="Q590" s="494"/>
      <c r="R590" s="494"/>
      <c r="S590" s="494"/>
      <c r="T590" s="494"/>
      <c r="U590" s="494"/>
      <c r="V590" s="494"/>
      <c r="W590" s="494"/>
      <c r="X590" s="494"/>
      <c r="Y590" s="494"/>
      <c r="Z590" s="494"/>
    </row>
    <row r="591" spans="1:26">
      <c r="A591" s="607"/>
      <c r="B591" s="504"/>
      <c r="C591" s="504"/>
      <c r="D591" s="494"/>
      <c r="E591" s="494"/>
      <c r="F591" s="494"/>
      <c r="G591" s="494"/>
      <c r="H591" s="494"/>
      <c r="I591" s="494"/>
      <c r="J591" s="494"/>
      <c r="K591" s="494"/>
      <c r="L591" s="494"/>
      <c r="M591" s="494"/>
      <c r="N591" s="494"/>
      <c r="O591" s="494"/>
      <c r="P591" s="494"/>
      <c r="Q591" s="494"/>
      <c r="R591" s="494"/>
      <c r="S591" s="494"/>
      <c r="T591" s="494"/>
      <c r="U591" s="494"/>
      <c r="V591" s="494"/>
      <c r="W591" s="494"/>
      <c r="X591" s="494"/>
      <c r="Y591" s="494"/>
      <c r="Z591" s="494"/>
    </row>
    <row r="592" spans="1:26">
      <c r="A592" s="607"/>
      <c r="B592" s="504"/>
      <c r="C592" s="504"/>
      <c r="D592" s="494"/>
      <c r="E592" s="494"/>
      <c r="F592" s="494"/>
      <c r="G592" s="494"/>
      <c r="H592" s="494"/>
      <c r="I592" s="494"/>
      <c r="J592" s="494"/>
      <c r="K592" s="494"/>
      <c r="L592" s="494"/>
      <c r="M592" s="494"/>
      <c r="N592" s="494"/>
      <c r="O592" s="494"/>
      <c r="P592" s="494"/>
      <c r="Q592" s="494"/>
      <c r="R592" s="494"/>
      <c r="S592" s="494"/>
      <c r="T592" s="494"/>
      <c r="U592" s="494"/>
      <c r="V592" s="494"/>
      <c r="W592" s="494"/>
      <c r="X592" s="494"/>
      <c r="Y592" s="494"/>
      <c r="Z592" s="494"/>
    </row>
    <row r="593" spans="1:26">
      <c r="A593" s="607"/>
      <c r="B593" s="504"/>
      <c r="C593" s="504"/>
      <c r="D593" s="494"/>
      <c r="E593" s="494"/>
      <c r="F593" s="494"/>
      <c r="G593" s="494"/>
      <c r="H593" s="494"/>
      <c r="I593" s="494"/>
      <c r="J593" s="494"/>
      <c r="K593" s="494"/>
      <c r="L593" s="494"/>
      <c r="M593" s="494"/>
      <c r="N593" s="494"/>
      <c r="O593" s="494"/>
      <c r="P593" s="494"/>
      <c r="Q593" s="494"/>
      <c r="R593" s="494"/>
      <c r="S593" s="494"/>
      <c r="T593" s="494"/>
      <c r="U593" s="494"/>
      <c r="V593" s="494"/>
      <c r="W593" s="494"/>
      <c r="X593" s="494"/>
      <c r="Y593" s="494"/>
      <c r="Z593" s="494"/>
    </row>
    <row r="594" spans="1:26">
      <c r="A594" s="607"/>
      <c r="B594" s="504"/>
      <c r="C594" s="504"/>
      <c r="D594" s="494"/>
      <c r="E594" s="494"/>
      <c r="F594" s="494"/>
      <c r="G594" s="494"/>
      <c r="H594" s="494"/>
      <c r="I594" s="494"/>
      <c r="J594" s="494"/>
      <c r="K594" s="494"/>
      <c r="L594" s="494"/>
      <c r="M594" s="494"/>
      <c r="N594" s="494"/>
      <c r="O594" s="494"/>
      <c r="P594" s="494"/>
      <c r="Q594" s="494"/>
      <c r="R594" s="494"/>
      <c r="S594" s="494"/>
      <c r="T594" s="494"/>
      <c r="U594" s="494"/>
      <c r="V594" s="494"/>
      <c r="W594" s="494"/>
      <c r="X594" s="494"/>
      <c r="Y594" s="494"/>
      <c r="Z594" s="494"/>
    </row>
    <row r="595" spans="1:26">
      <c r="A595" s="607"/>
      <c r="B595" s="504"/>
      <c r="C595" s="504"/>
      <c r="D595" s="494"/>
      <c r="E595" s="494"/>
      <c r="F595" s="494"/>
      <c r="G595" s="494"/>
      <c r="H595" s="494"/>
      <c r="I595" s="494"/>
      <c r="J595" s="494"/>
      <c r="K595" s="494"/>
      <c r="L595" s="494"/>
      <c r="M595" s="494"/>
      <c r="N595" s="494"/>
      <c r="O595" s="494"/>
      <c r="P595" s="494"/>
      <c r="Q595" s="494"/>
      <c r="R595" s="494"/>
      <c r="S595" s="494"/>
      <c r="T595" s="494"/>
      <c r="U595" s="494"/>
      <c r="V595" s="494"/>
      <c r="W595" s="494"/>
      <c r="X595" s="494"/>
      <c r="Y595" s="494"/>
      <c r="Z595" s="494"/>
    </row>
    <row r="596" spans="1:26">
      <c r="A596" s="607"/>
      <c r="B596" s="504"/>
      <c r="C596" s="504"/>
      <c r="D596" s="494"/>
      <c r="E596" s="494"/>
      <c r="F596" s="494"/>
      <c r="G596" s="494"/>
      <c r="H596" s="494"/>
      <c r="I596" s="494"/>
      <c r="J596" s="494"/>
      <c r="K596" s="494"/>
      <c r="L596" s="494"/>
      <c r="M596" s="494"/>
      <c r="N596" s="494"/>
      <c r="O596" s="494"/>
      <c r="P596" s="494"/>
      <c r="Q596" s="494"/>
      <c r="R596" s="494"/>
      <c r="S596" s="494"/>
      <c r="T596" s="494"/>
      <c r="U596" s="494"/>
      <c r="V596" s="494"/>
      <c r="W596" s="494"/>
      <c r="X596" s="494"/>
      <c r="Y596" s="494"/>
      <c r="Z596" s="494"/>
    </row>
    <row r="597" spans="1:26">
      <c r="A597" s="607"/>
      <c r="B597" s="504"/>
      <c r="C597" s="504"/>
      <c r="D597" s="494"/>
      <c r="E597" s="494"/>
      <c r="F597" s="494"/>
      <c r="G597" s="494"/>
      <c r="H597" s="494"/>
      <c r="I597" s="494"/>
      <c r="J597" s="494"/>
      <c r="K597" s="494"/>
      <c r="L597" s="494"/>
      <c r="M597" s="494"/>
      <c r="N597" s="494"/>
      <c r="O597" s="494"/>
      <c r="P597" s="494"/>
      <c r="Q597" s="494"/>
      <c r="R597" s="494"/>
      <c r="S597" s="494"/>
      <c r="T597" s="494"/>
      <c r="U597" s="494"/>
      <c r="V597" s="494"/>
      <c r="W597" s="494"/>
      <c r="X597" s="494"/>
      <c r="Y597" s="494"/>
      <c r="Z597" s="494"/>
    </row>
    <row r="598" spans="1:26">
      <c r="A598" s="607"/>
      <c r="B598" s="504"/>
      <c r="C598" s="504"/>
      <c r="D598" s="494"/>
      <c r="E598" s="494"/>
      <c r="F598" s="494"/>
      <c r="G598" s="494"/>
      <c r="H598" s="494"/>
      <c r="I598" s="494"/>
      <c r="J598" s="494"/>
      <c r="K598" s="494"/>
      <c r="L598" s="494"/>
      <c r="M598" s="494"/>
      <c r="N598" s="494"/>
      <c r="O598" s="494"/>
      <c r="P598" s="494"/>
      <c r="Q598" s="494"/>
      <c r="R598" s="494"/>
      <c r="S598" s="494"/>
      <c r="T598" s="494"/>
      <c r="U598" s="494"/>
      <c r="V598" s="494"/>
      <c r="W598" s="494"/>
      <c r="X598" s="494"/>
      <c r="Y598" s="494"/>
      <c r="Z598" s="494"/>
    </row>
    <row r="599" spans="1:26">
      <c r="A599" s="607"/>
      <c r="B599" s="504"/>
      <c r="C599" s="504"/>
      <c r="D599" s="494"/>
      <c r="E599" s="494"/>
      <c r="F599" s="494"/>
      <c r="G599" s="494"/>
      <c r="H599" s="494"/>
      <c r="I599" s="494"/>
      <c r="J599" s="494"/>
      <c r="K599" s="494"/>
      <c r="L599" s="494"/>
      <c r="M599" s="494"/>
      <c r="N599" s="494"/>
      <c r="O599" s="494"/>
      <c r="P599" s="494"/>
      <c r="Q599" s="494"/>
      <c r="R599" s="494"/>
      <c r="S599" s="494"/>
      <c r="T599" s="494"/>
      <c r="U599" s="494"/>
      <c r="V599" s="494"/>
      <c r="W599" s="494"/>
      <c r="X599" s="494"/>
      <c r="Y599" s="494"/>
      <c r="Z599" s="494"/>
    </row>
    <row r="600" spans="1:26">
      <c r="A600" s="607"/>
      <c r="B600" s="504"/>
      <c r="C600" s="504"/>
      <c r="D600" s="494"/>
      <c r="E600" s="494"/>
      <c r="F600" s="494"/>
      <c r="G600" s="494"/>
      <c r="H600" s="494"/>
      <c r="I600" s="494"/>
      <c r="J600" s="494"/>
      <c r="K600" s="494"/>
      <c r="L600" s="494"/>
      <c r="M600" s="494"/>
      <c r="N600" s="494"/>
      <c r="O600" s="494"/>
      <c r="P600" s="494"/>
      <c r="Q600" s="494"/>
      <c r="R600" s="494"/>
      <c r="S600" s="494"/>
      <c r="T600" s="494"/>
      <c r="U600" s="494"/>
      <c r="V600" s="494"/>
      <c r="W600" s="494"/>
      <c r="X600" s="494"/>
      <c r="Y600" s="494"/>
      <c r="Z600" s="494"/>
    </row>
    <row r="601" spans="1:26">
      <c r="A601" s="607"/>
      <c r="B601" s="504"/>
      <c r="C601" s="504"/>
      <c r="D601" s="494"/>
      <c r="E601" s="494"/>
      <c r="F601" s="494"/>
      <c r="G601" s="494"/>
      <c r="H601" s="494"/>
      <c r="I601" s="494"/>
      <c r="J601" s="494"/>
      <c r="K601" s="494"/>
      <c r="L601" s="494"/>
      <c r="M601" s="494"/>
      <c r="N601" s="494"/>
      <c r="O601" s="494"/>
      <c r="P601" s="494"/>
      <c r="Q601" s="494"/>
      <c r="R601" s="494"/>
      <c r="S601" s="494"/>
      <c r="T601" s="494"/>
      <c r="U601" s="494"/>
      <c r="V601" s="494"/>
      <c r="W601" s="494"/>
      <c r="X601" s="494"/>
      <c r="Y601" s="494"/>
      <c r="Z601" s="494"/>
    </row>
    <row r="602" spans="1:26">
      <c r="A602" s="607"/>
      <c r="B602" s="504"/>
      <c r="C602" s="504"/>
      <c r="D602" s="494"/>
      <c r="E602" s="494"/>
      <c r="F602" s="494"/>
      <c r="G602" s="494"/>
      <c r="H602" s="494"/>
      <c r="I602" s="494"/>
      <c r="J602" s="494"/>
      <c r="K602" s="494"/>
      <c r="L602" s="494"/>
      <c r="M602" s="494"/>
      <c r="N602" s="494"/>
      <c r="O602" s="494"/>
      <c r="P602" s="494"/>
      <c r="Q602" s="494"/>
      <c r="R602" s="494"/>
      <c r="S602" s="494"/>
      <c r="T602" s="494"/>
      <c r="U602" s="494"/>
      <c r="V602" s="494"/>
      <c r="W602" s="494"/>
      <c r="X602" s="494"/>
      <c r="Y602" s="494"/>
      <c r="Z602" s="494"/>
    </row>
    <row r="603" spans="1:26">
      <c r="A603" s="607"/>
      <c r="B603" s="504"/>
      <c r="C603" s="504"/>
      <c r="D603" s="494"/>
      <c r="E603" s="494"/>
      <c r="F603" s="494"/>
      <c r="G603" s="494"/>
      <c r="H603" s="494"/>
      <c r="I603" s="494"/>
      <c r="J603" s="494"/>
      <c r="K603" s="494"/>
      <c r="L603" s="494"/>
      <c r="M603" s="494"/>
      <c r="N603" s="494"/>
      <c r="O603" s="494"/>
      <c r="P603" s="494"/>
      <c r="Q603" s="494"/>
      <c r="R603" s="494"/>
      <c r="S603" s="494"/>
      <c r="T603" s="494"/>
      <c r="U603" s="494"/>
      <c r="V603" s="494"/>
      <c r="W603" s="494"/>
      <c r="X603" s="494"/>
      <c r="Y603" s="494"/>
      <c r="Z603" s="494"/>
    </row>
    <row r="604" spans="1:26">
      <c r="A604" s="607"/>
      <c r="B604" s="504"/>
      <c r="C604" s="504"/>
      <c r="D604" s="494"/>
      <c r="E604" s="494"/>
      <c r="F604" s="494"/>
      <c r="G604" s="494"/>
      <c r="H604" s="494"/>
      <c r="I604" s="494"/>
      <c r="J604" s="494"/>
      <c r="K604" s="494"/>
      <c r="L604" s="494"/>
      <c r="M604" s="494"/>
      <c r="N604" s="494"/>
      <c r="O604" s="494"/>
      <c r="P604" s="494"/>
      <c r="Q604" s="494"/>
      <c r="R604" s="494"/>
      <c r="S604" s="494"/>
      <c r="T604" s="494"/>
      <c r="U604" s="494"/>
      <c r="V604" s="494"/>
      <c r="W604" s="494"/>
      <c r="X604" s="494"/>
      <c r="Y604" s="494"/>
      <c r="Z604" s="494"/>
    </row>
    <row r="605" spans="1:26">
      <c r="A605" s="607"/>
      <c r="B605" s="504"/>
      <c r="C605" s="504"/>
      <c r="D605" s="494"/>
      <c r="E605" s="494"/>
      <c r="F605" s="494"/>
      <c r="G605" s="494"/>
      <c r="H605" s="494"/>
      <c r="I605" s="494"/>
      <c r="J605" s="494"/>
      <c r="K605" s="494"/>
      <c r="L605" s="494"/>
      <c r="M605" s="494"/>
      <c r="N605" s="494"/>
      <c r="O605" s="494"/>
      <c r="P605" s="494"/>
      <c r="Q605" s="494"/>
      <c r="R605" s="494"/>
      <c r="S605" s="494"/>
      <c r="T605" s="494"/>
      <c r="U605" s="494"/>
      <c r="V605" s="494"/>
      <c r="W605" s="494"/>
      <c r="X605" s="494"/>
      <c r="Y605" s="494"/>
      <c r="Z605" s="494"/>
    </row>
    <row r="606" spans="1:26">
      <c r="A606" s="607"/>
      <c r="B606" s="504"/>
      <c r="C606" s="504"/>
      <c r="D606" s="494"/>
      <c r="E606" s="494"/>
      <c r="F606" s="494"/>
      <c r="G606" s="494"/>
      <c r="H606" s="494"/>
      <c r="I606" s="494"/>
      <c r="J606" s="494"/>
      <c r="K606" s="494"/>
      <c r="L606" s="494"/>
      <c r="M606" s="494"/>
      <c r="N606" s="494"/>
      <c r="O606" s="494"/>
      <c r="P606" s="494"/>
      <c r="Q606" s="494"/>
      <c r="R606" s="494"/>
      <c r="S606" s="494"/>
      <c r="T606" s="494"/>
      <c r="U606" s="494"/>
      <c r="V606" s="494"/>
      <c r="W606" s="494"/>
      <c r="X606" s="494"/>
      <c r="Y606" s="494"/>
      <c r="Z606" s="494"/>
    </row>
    <row r="607" spans="1:26">
      <c r="A607" s="607"/>
      <c r="B607" s="504"/>
      <c r="C607" s="504"/>
      <c r="D607" s="494"/>
      <c r="E607" s="494"/>
      <c r="F607" s="494"/>
      <c r="G607" s="494"/>
      <c r="H607" s="494"/>
      <c r="I607" s="494"/>
      <c r="J607" s="494"/>
      <c r="K607" s="494"/>
      <c r="L607" s="494"/>
      <c r="M607" s="494"/>
      <c r="N607" s="494"/>
      <c r="O607" s="494"/>
      <c r="P607" s="494"/>
      <c r="Q607" s="494"/>
      <c r="R607" s="494"/>
      <c r="S607" s="494"/>
      <c r="T607" s="494"/>
      <c r="U607" s="494"/>
      <c r="V607" s="494"/>
      <c r="W607" s="494"/>
      <c r="X607" s="494"/>
      <c r="Y607" s="494"/>
      <c r="Z607" s="494"/>
    </row>
    <row r="608" spans="1:26">
      <c r="A608" s="607"/>
      <c r="B608" s="504"/>
      <c r="C608" s="504"/>
      <c r="D608" s="494"/>
      <c r="E608" s="494"/>
      <c r="F608" s="494"/>
      <c r="G608" s="494"/>
      <c r="H608" s="494"/>
      <c r="I608" s="494"/>
      <c r="J608" s="494"/>
      <c r="K608" s="494"/>
      <c r="L608" s="494"/>
      <c r="M608" s="494"/>
      <c r="N608" s="494"/>
      <c r="O608" s="494"/>
      <c r="P608" s="494"/>
      <c r="Q608" s="494"/>
      <c r="R608" s="494"/>
      <c r="S608" s="494"/>
      <c r="T608" s="494"/>
      <c r="U608" s="494"/>
      <c r="V608" s="494"/>
      <c r="W608" s="494"/>
      <c r="X608" s="494"/>
      <c r="Y608" s="494"/>
      <c r="Z608" s="494"/>
    </row>
    <row r="609" spans="1:26">
      <c r="A609" s="607"/>
      <c r="B609" s="504"/>
      <c r="C609" s="504"/>
      <c r="D609" s="494"/>
      <c r="E609" s="494"/>
      <c r="F609" s="494"/>
      <c r="G609" s="494"/>
      <c r="H609" s="494"/>
      <c r="I609" s="494"/>
      <c r="J609" s="494"/>
      <c r="K609" s="494"/>
      <c r="L609" s="494"/>
      <c r="M609" s="494"/>
      <c r="N609" s="494"/>
      <c r="O609" s="494"/>
      <c r="P609" s="494"/>
      <c r="Q609" s="494"/>
      <c r="R609" s="494"/>
      <c r="S609" s="494"/>
      <c r="T609" s="494"/>
      <c r="U609" s="494"/>
      <c r="V609" s="494"/>
      <c r="W609" s="494"/>
      <c r="X609" s="494"/>
      <c r="Y609" s="494"/>
      <c r="Z609" s="494"/>
    </row>
    <row r="610" spans="1:26">
      <c r="A610" s="607"/>
      <c r="B610" s="504"/>
      <c r="C610" s="504"/>
      <c r="D610" s="494"/>
      <c r="E610" s="494"/>
      <c r="F610" s="494"/>
      <c r="G610" s="494"/>
      <c r="H610" s="494"/>
      <c r="I610" s="494"/>
      <c r="J610" s="494"/>
      <c r="K610" s="494"/>
      <c r="L610" s="494"/>
      <c r="M610" s="494"/>
      <c r="N610" s="494"/>
      <c r="O610" s="494"/>
      <c r="P610" s="494"/>
      <c r="Q610" s="494"/>
      <c r="R610" s="494"/>
      <c r="S610" s="494"/>
      <c r="T610" s="494"/>
      <c r="U610" s="494"/>
      <c r="V610" s="494"/>
      <c r="W610" s="494"/>
      <c r="X610" s="494"/>
      <c r="Y610" s="494"/>
      <c r="Z610" s="494"/>
    </row>
    <row r="611" spans="1:26">
      <c r="A611" s="607"/>
      <c r="B611" s="504"/>
      <c r="C611" s="504"/>
      <c r="D611" s="494"/>
      <c r="E611" s="494"/>
      <c r="F611" s="494"/>
      <c r="G611" s="494"/>
      <c r="H611" s="494"/>
      <c r="I611" s="494"/>
      <c r="J611" s="494"/>
      <c r="K611" s="494"/>
      <c r="L611" s="494"/>
      <c r="M611" s="494"/>
      <c r="N611" s="494"/>
      <c r="O611" s="494"/>
      <c r="P611" s="494"/>
      <c r="Q611" s="494"/>
      <c r="R611" s="494"/>
      <c r="S611" s="494"/>
      <c r="T611" s="494"/>
      <c r="U611" s="494"/>
      <c r="V611" s="494"/>
      <c r="W611" s="494"/>
      <c r="X611" s="494"/>
      <c r="Y611" s="494"/>
      <c r="Z611" s="494"/>
    </row>
    <row r="612" spans="1:26">
      <c r="A612" s="607"/>
      <c r="B612" s="504"/>
      <c r="C612" s="504"/>
      <c r="D612" s="494"/>
      <c r="E612" s="494"/>
      <c r="F612" s="494"/>
      <c r="G612" s="494"/>
      <c r="H612" s="494"/>
      <c r="I612" s="494"/>
      <c r="J612" s="494"/>
      <c r="K612" s="494"/>
      <c r="L612" s="494"/>
      <c r="M612" s="494"/>
      <c r="N612" s="494"/>
      <c r="O612" s="494"/>
      <c r="P612" s="494"/>
      <c r="Q612" s="494"/>
      <c r="R612" s="494"/>
      <c r="S612" s="494"/>
      <c r="T612" s="494"/>
      <c r="U612" s="494"/>
      <c r="V612" s="494"/>
      <c r="W612" s="494"/>
      <c r="X612" s="494"/>
      <c r="Y612" s="494"/>
      <c r="Z612" s="494"/>
    </row>
    <row r="613" spans="1:26">
      <c r="A613" s="607"/>
      <c r="B613" s="504"/>
      <c r="C613" s="504"/>
      <c r="D613" s="494"/>
      <c r="E613" s="494"/>
      <c r="F613" s="494"/>
      <c r="G613" s="494"/>
      <c r="H613" s="494"/>
      <c r="I613" s="494"/>
      <c r="J613" s="494"/>
      <c r="K613" s="494"/>
      <c r="L613" s="494"/>
      <c r="M613" s="494"/>
      <c r="N613" s="494"/>
      <c r="O613" s="494"/>
      <c r="P613" s="494"/>
      <c r="Q613" s="494"/>
      <c r="R613" s="494"/>
      <c r="S613" s="494"/>
      <c r="T613" s="494"/>
      <c r="U613" s="494"/>
      <c r="V613" s="494"/>
      <c r="W613" s="494"/>
      <c r="X613" s="494"/>
      <c r="Y613" s="494"/>
      <c r="Z613" s="494"/>
    </row>
    <row r="614" spans="1:26">
      <c r="A614" s="607"/>
      <c r="B614" s="504"/>
      <c r="C614" s="504"/>
      <c r="D614" s="494"/>
      <c r="E614" s="494"/>
      <c r="F614" s="494"/>
      <c r="G614" s="494"/>
      <c r="H614" s="494"/>
      <c r="I614" s="494"/>
      <c r="J614" s="494"/>
      <c r="K614" s="494"/>
      <c r="L614" s="494"/>
      <c r="M614" s="494"/>
      <c r="N614" s="494"/>
      <c r="O614" s="494"/>
      <c r="P614" s="494"/>
      <c r="Q614" s="494"/>
      <c r="R614" s="494"/>
      <c r="S614" s="494"/>
      <c r="T614" s="494"/>
      <c r="U614" s="494"/>
      <c r="V614" s="494"/>
      <c r="W614" s="494"/>
      <c r="X614" s="494"/>
      <c r="Y614" s="494"/>
      <c r="Z614" s="494"/>
    </row>
    <row r="615" spans="1:26">
      <c r="A615" s="607"/>
      <c r="B615" s="504"/>
      <c r="C615" s="504"/>
      <c r="D615" s="494"/>
      <c r="E615" s="494"/>
      <c r="F615" s="494"/>
      <c r="G615" s="494"/>
      <c r="H615" s="494"/>
      <c r="I615" s="494"/>
      <c r="J615" s="494"/>
      <c r="K615" s="494"/>
      <c r="L615" s="494"/>
      <c r="M615" s="494"/>
      <c r="N615" s="494"/>
      <c r="O615" s="494"/>
      <c r="P615" s="494"/>
      <c r="Q615" s="494"/>
      <c r="R615" s="494"/>
      <c r="S615" s="494"/>
      <c r="T615" s="494"/>
      <c r="U615" s="494"/>
      <c r="V615" s="494"/>
      <c r="W615" s="494"/>
      <c r="X615" s="494"/>
      <c r="Y615" s="494"/>
      <c r="Z615" s="494"/>
    </row>
    <row r="616" spans="1:26">
      <c r="A616" s="607"/>
      <c r="B616" s="504"/>
      <c r="C616" s="504"/>
      <c r="D616" s="494"/>
      <c r="E616" s="494"/>
      <c r="F616" s="494"/>
      <c r="G616" s="494"/>
      <c r="H616" s="494"/>
      <c r="I616" s="494"/>
      <c r="J616" s="494"/>
      <c r="K616" s="494"/>
      <c r="L616" s="494"/>
      <c r="M616" s="494"/>
      <c r="N616" s="494"/>
      <c r="O616" s="494"/>
      <c r="P616" s="494"/>
      <c r="Q616" s="494"/>
      <c r="R616" s="494"/>
      <c r="S616" s="494"/>
      <c r="T616" s="494"/>
      <c r="U616" s="494"/>
      <c r="V616" s="494"/>
      <c r="W616" s="494"/>
      <c r="X616" s="494"/>
      <c r="Y616" s="494"/>
      <c r="Z616" s="494"/>
    </row>
    <row r="617" spans="1:26">
      <c r="A617" s="607"/>
      <c r="B617" s="504"/>
      <c r="C617" s="504"/>
      <c r="D617" s="494"/>
      <c r="E617" s="494"/>
      <c r="F617" s="494"/>
      <c r="G617" s="494"/>
      <c r="H617" s="494"/>
      <c r="I617" s="494"/>
      <c r="J617" s="494"/>
      <c r="K617" s="494"/>
      <c r="L617" s="494"/>
      <c r="M617" s="494"/>
      <c r="N617" s="494"/>
      <c r="O617" s="494"/>
      <c r="P617" s="494"/>
      <c r="Q617" s="494"/>
      <c r="R617" s="494"/>
      <c r="S617" s="494"/>
      <c r="T617" s="494"/>
      <c r="U617" s="494"/>
      <c r="V617" s="494"/>
      <c r="W617" s="494"/>
      <c r="X617" s="494"/>
      <c r="Y617" s="494"/>
      <c r="Z617" s="494"/>
    </row>
    <row r="618" spans="1:26">
      <c r="A618" s="607"/>
      <c r="B618" s="504"/>
      <c r="C618" s="504"/>
      <c r="D618" s="494"/>
      <c r="E618" s="494"/>
      <c r="F618" s="494"/>
      <c r="G618" s="494"/>
      <c r="H618" s="494"/>
      <c r="I618" s="494"/>
      <c r="J618" s="494"/>
      <c r="K618" s="494"/>
      <c r="L618" s="494"/>
      <c r="M618" s="494"/>
      <c r="N618" s="494"/>
      <c r="O618" s="494"/>
      <c r="P618" s="494"/>
      <c r="Q618" s="494"/>
      <c r="R618" s="494"/>
      <c r="S618" s="494"/>
      <c r="T618" s="494"/>
      <c r="U618" s="494"/>
      <c r="V618" s="494"/>
      <c r="W618" s="494"/>
      <c r="X618" s="494"/>
      <c r="Y618" s="494"/>
      <c r="Z618" s="494"/>
    </row>
    <row r="619" spans="1:26">
      <c r="A619" s="607"/>
      <c r="B619" s="504"/>
      <c r="C619" s="504"/>
      <c r="D619" s="494"/>
      <c r="E619" s="494"/>
      <c r="F619" s="494"/>
      <c r="G619" s="494"/>
      <c r="H619" s="494"/>
      <c r="I619" s="494"/>
      <c r="J619" s="494"/>
      <c r="K619" s="494"/>
      <c r="L619" s="494"/>
      <c r="M619" s="494"/>
      <c r="N619" s="494"/>
      <c r="O619" s="494"/>
      <c r="P619" s="494"/>
      <c r="Q619" s="494"/>
      <c r="R619" s="494"/>
      <c r="S619" s="494"/>
      <c r="T619" s="494"/>
      <c r="U619" s="494"/>
      <c r="V619" s="494"/>
      <c r="W619" s="494"/>
      <c r="X619" s="494"/>
      <c r="Y619" s="494"/>
      <c r="Z619" s="494"/>
    </row>
    <row r="620" spans="1:26">
      <c r="A620" s="607"/>
      <c r="B620" s="504"/>
      <c r="C620" s="504"/>
      <c r="D620" s="494"/>
      <c r="E620" s="494"/>
      <c r="F620" s="494"/>
      <c r="G620" s="494"/>
      <c r="H620" s="494"/>
      <c r="I620" s="494"/>
      <c r="J620" s="494"/>
      <c r="K620" s="494"/>
      <c r="L620" s="494"/>
      <c r="M620" s="494"/>
      <c r="N620" s="494"/>
      <c r="O620" s="494"/>
      <c r="P620" s="494"/>
      <c r="Q620" s="494"/>
      <c r="R620" s="494"/>
      <c r="S620" s="494"/>
      <c r="T620" s="494"/>
      <c r="U620" s="494"/>
      <c r="V620" s="494"/>
      <c r="W620" s="494"/>
      <c r="X620" s="494"/>
      <c r="Y620" s="494"/>
      <c r="Z620" s="494"/>
    </row>
    <row r="621" spans="1:26">
      <c r="A621" s="607"/>
      <c r="B621" s="504"/>
      <c r="C621" s="504"/>
      <c r="D621" s="494"/>
      <c r="E621" s="494"/>
      <c r="F621" s="494"/>
      <c r="G621" s="494"/>
      <c r="H621" s="494"/>
      <c r="I621" s="494"/>
      <c r="J621" s="494"/>
      <c r="K621" s="494"/>
      <c r="L621" s="494"/>
      <c r="M621" s="494"/>
      <c r="N621" s="494"/>
      <c r="O621" s="494"/>
      <c r="P621" s="494"/>
      <c r="Q621" s="494"/>
      <c r="R621" s="494"/>
      <c r="S621" s="494"/>
      <c r="T621" s="494"/>
      <c r="U621" s="494"/>
      <c r="V621" s="494"/>
      <c r="W621" s="494"/>
      <c r="X621" s="494"/>
      <c r="Y621" s="494"/>
      <c r="Z621" s="494"/>
    </row>
    <row r="622" spans="1:26">
      <c r="A622" s="607"/>
      <c r="B622" s="504"/>
      <c r="C622" s="504"/>
      <c r="D622" s="494"/>
      <c r="E622" s="494"/>
      <c r="F622" s="494"/>
      <c r="G622" s="494"/>
      <c r="H622" s="494"/>
      <c r="I622" s="494"/>
      <c r="J622" s="494"/>
      <c r="K622" s="494"/>
      <c r="L622" s="494"/>
      <c r="M622" s="494"/>
      <c r="N622" s="494"/>
      <c r="O622" s="494"/>
      <c r="P622" s="494"/>
      <c r="Q622" s="494"/>
      <c r="R622" s="494"/>
      <c r="S622" s="494"/>
      <c r="T622" s="494"/>
      <c r="U622" s="494"/>
      <c r="V622" s="494"/>
      <c r="W622" s="494"/>
      <c r="X622" s="494"/>
      <c r="Y622" s="494"/>
      <c r="Z622" s="494"/>
    </row>
    <row r="623" spans="1:26">
      <c r="A623" s="607"/>
      <c r="B623" s="504"/>
      <c r="C623" s="504"/>
      <c r="D623" s="494"/>
      <c r="E623" s="494"/>
      <c r="F623" s="494"/>
      <c r="G623" s="494"/>
      <c r="H623" s="494"/>
      <c r="I623" s="494"/>
      <c r="J623" s="494"/>
      <c r="K623" s="494"/>
      <c r="L623" s="494"/>
      <c r="M623" s="494"/>
      <c r="N623" s="494"/>
      <c r="O623" s="494"/>
      <c r="P623" s="494"/>
      <c r="Q623" s="494"/>
      <c r="R623" s="494"/>
      <c r="S623" s="494"/>
      <c r="T623" s="494"/>
      <c r="U623" s="494"/>
      <c r="V623" s="494"/>
      <c r="W623" s="494"/>
      <c r="X623" s="494"/>
      <c r="Y623" s="494"/>
      <c r="Z623" s="494"/>
    </row>
    <row r="624" spans="1:26">
      <c r="A624" s="607"/>
      <c r="B624" s="504"/>
      <c r="C624" s="504"/>
      <c r="D624" s="494"/>
      <c r="E624" s="494"/>
      <c r="F624" s="494"/>
      <c r="G624" s="494"/>
      <c r="H624" s="494"/>
      <c r="I624" s="494"/>
      <c r="J624" s="494"/>
      <c r="K624" s="494"/>
      <c r="L624" s="494"/>
      <c r="M624" s="494"/>
      <c r="N624" s="494"/>
      <c r="O624" s="494"/>
      <c r="P624" s="494"/>
      <c r="Q624" s="494"/>
      <c r="R624" s="494"/>
      <c r="S624" s="494"/>
      <c r="T624" s="494"/>
      <c r="U624" s="494"/>
      <c r="V624" s="494"/>
      <c r="W624" s="494"/>
      <c r="X624" s="494"/>
      <c r="Y624" s="494"/>
      <c r="Z624" s="494"/>
    </row>
    <row r="625" spans="1:26">
      <c r="A625" s="607"/>
      <c r="B625" s="504"/>
      <c r="C625" s="504"/>
      <c r="D625" s="494"/>
      <c r="E625" s="494"/>
      <c r="F625" s="494"/>
      <c r="G625" s="494"/>
      <c r="H625" s="494"/>
      <c r="I625" s="494"/>
      <c r="J625" s="494"/>
      <c r="K625" s="494"/>
      <c r="L625" s="494"/>
      <c r="M625" s="494"/>
      <c r="N625" s="494"/>
      <c r="O625" s="494"/>
      <c r="P625" s="494"/>
      <c r="Q625" s="494"/>
      <c r="R625" s="494"/>
      <c r="S625" s="494"/>
      <c r="T625" s="494"/>
      <c r="U625" s="494"/>
      <c r="V625" s="494"/>
      <c r="W625" s="494"/>
      <c r="X625" s="494"/>
      <c r="Y625" s="494"/>
      <c r="Z625" s="494"/>
    </row>
    <row r="626" spans="1:26">
      <c r="A626" s="607"/>
      <c r="B626" s="504"/>
      <c r="C626" s="504"/>
      <c r="D626" s="494"/>
      <c r="E626" s="494"/>
      <c r="F626" s="494"/>
      <c r="G626" s="494"/>
      <c r="H626" s="494"/>
      <c r="I626" s="494"/>
      <c r="J626" s="494"/>
      <c r="K626" s="494"/>
      <c r="L626" s="494"/>
      <c r="M626" s="494"/>
      <c r="N626" s="494"/>
      <c r="O626" s="494"/>
      <c r="P626" s="494"/>
      <c r="Q626" s="494"/>
      <c r="R626" s="494"/>
      <c r="S626" s="494"/>
      <c r="T626" s="494"/>
      <c r="U626" s="494"/>
      <c r="V626" s="494"/>
      <c r="W626" s="494"/>
      <c r="X626" s="494"/>
      <c r="Y626" s="494"/>
      <c r="Z626" s="494"/>
    </row>
    <row r="627" spans="1:26">
      <c r="A627" s="607"/>
      <c r="B627" s="504"/>
      <c r="C627" s="504"/>
      <c r="D627" s="494"/>
      <c r="E627" s="494"/>
      <c r="F627" s="494"/>
      <c r="G627" s="494"/>
      <c r="H627" s="494"/>
      <c r="I627" s="494"/>
      <c r="J627" s="494"/>
      <c r="K627" s="494"/>
      <c r="L627" s="494"/>
      <c r="M627" s="494"/>
      <c r="N627" s="494"/>
      <c r="O627" s="494"/>
      <c r="P627" s="494"/>
      <c r="Q627" s="494"/>
      <c r="R627" s="494"/>
      <c r="S627" s="494"/>
      <c r="T627" s="494"/>
      <c r="U627" s="494"/>
      <c r="V627" s="494"/>
      <c r="W627" s="494"/>
      <c r="X627" s="494"/>
      <c r="Y627" s="494"/>
      <c r="Z627" s="494"/>
    </row>
    <row r="628" spans="1:26">
      <c r="A628" s="607"/>
      <c r="B628" s="504"/>
      <c r="C628" s="504"/>
      <c r="D628" s="494"/>
      <c r="E628" s="494"/>
      <c r="F628" s="494"/>
      <c r="G628" s="494"/>
      <c r="H628" s="494"/>
      <c r="I628" s="494"/>
      <c r="J628" s="494"/>
      <c r="K628" s="494"/>
      <c r="L628" s="494"/>
      <c r="M628" s="494"/>
      <c r="N628" s="494"/>
      <c r="O628" s="494"/>
      <c r="P628" s="494"/>
      <c r="Q628" s="494"/>
      <c r="R628" s="494"/>
      <c r="S628" s="494"/>
      <c r="T628" s="494"/>
      <c r="U628" s="494"/>
      <c r="V628" s="494"/>
      <c r="W628" s="494"/>
      <c r="X628" s="494"/>
      <c r="Y628" s="494"/>
      <c r="Z628" s="494"/>
    </row>
    <row r="629" spans="1:26">
      <c r="A629" s="607"/>
      <c r="B629" s="504"/>
      <c r="C629" s="504"/>
      <c r="D629" s="494"/>
      <c r="E629" s="494"/>
      <c r="F629" s="494"/>
      <c r="G629" s="494"/>
      <c r="H629" s="494"/>
      <c r="I629" s="494"/>
      <c r="J629" s="494"/>
      <c r="K629" s="494"/>
      <c r="L629" s="494"/>
      <c r="M629" s="494"/>
      <c r="N629" s="494"/>
      <c r="O629" s="494"/>
      <c r="P629" s="494"/>
      <c r="Q629" s="494"/>
      <c r="R629" s="494"/>
      <c r="S629" s="494"/>
      <c r="T629" s="494"/>
      <c r="U629" s="494"/>
      <c r="V629" s="494"/>
      <c r="W629" s="494"/>
      <c r="X629" s="494"/>
      <c r="Y629" s="494"/>
      <c r="Z629" s="494"/>
    </row>
    <row r="630" spans="1:26">
      <c r="A630" s="607"/>
      <c r="B630" s="504"/>
      <c r="C630" s="504"/>
      <c r="D630" s="494"/>
      <c r="E630" s="494"/>
      <c r="F630" s="494"/>
      <c r="G630" s="494"/>
      <c r="H630" s="494"/>
      <c r="I630" s="494"/>
      <c r="J630" s="494"/>
      <c r="K630" s="494"/>
      <c r="L630" s="494"/>
      <c r="M630" s="494"/>
      <c r="N630" s="494"/>
      <c r="O630" s="494"/>
      <c r="P630" s="494"/>
      <c r="Q630" s="494"/>
      <c r="R630" s="494"/>
      <c r="S630" s="494"/>
      <c r="T630" s="494"/>
      <c r="U630" s="494"/>
      <c r="V630" s="494"/>
      <c r="W630" s="494"/>
      <c r="X630" s="494"/>
      <c r="Y630" s="494"/>
      <c r="Z630" s="494"/>
    </row>
    <row r="631" spans="1:26">
      <c r="A631" s="607"/>
      <c r="B631" s="504"/>
      <c r="C631" s="504"/>
      <c r="D631" s="494"/>
      <c r="E631" s="494"/>
      <c r="F631" s="494"/>
      <c r="G631" s="494"/>
      <c r="H631" s="494"/>
      <c r="I631" s="494"/>
      <c r="J631" s="494"/>
      <c r="K631" s="494"/>
      <c r="L631" s="494"/>
      <c r="M631" s="494"/>
      <c r="N631" s="494"/>
      <c r="O631" s="494"/>
      <c r="P631" s="494"/>
      <c r="Q631" s="494"/>
      <c r="R631" s="494"/>
      <c r="S631" s="494"/>
      <c r="T631" s="494"/>
      <c r="U631" s="494"/>
      <c r="V631" s="494"/>
      <c r="W631" s="494"/>
      <c r="X631" s="494"/>
      <c r="Y631" s="494"/>
      <c r="Z631" s="494"/>
    </row>
    <row r="632" spans="1:26">
      <c r="A632" s="607"/>
      <c r="B632" s="504"/>
      <c r="C632" s="504"/>
      <c r="D632" s="494"/>
      <c r="E632" s="494"/>
      <c r="F632" s="494"/>
      <c r="G632" s="494"/>
      <c r="H632" s="494"/>
      <c r="I632" s="494"/>
      <c r="J632" s="494"/>
      <c r="K632" s="494"/>
      <c r="L632" s="494"/>
      <c r="M632" s="494"/>
      <c r="N632" s="494"/>
      <c r="O632" s="494"/>
      <c r="P632" s="494"/>
      <c r="Q632" s="494"/>
      <c r="R632" s="494"/>
      <c r="S632" s="494"/>
      <c r="T632" s="494"/>
      <c r="U632" s="494"/>
      <c r="V632" s="494"/>
      <c r="W632" s="494"/>
      <c r="X632" s="494"/>
      <c r="Y632" s="494"/>
      <c r="Z632" s="494"/>
    </row>
    <row r="633" spans="1:26">
      <c r="A633" s="607"/>
      <c r="B633" s="504"/>
      <c r="C633" s="504"/>
      <c r="D633" s="494"/>
      <c r="E633" s="494"/>
      <c r="F633" s="494"/>
      <c r="G633" s="494"/>
      <c r="H633" s="494"/>
      <c r="I633" s="494"/>
      <c r="J633" s="494"/>
      <c r="K633" s="494"/>
      <c r="L633" s="494"/>
      <c r="M633" s="494"/>
      <c r="N633" s="494"/>
      <c r="O633" s="494"/>
      <c r="P633" s="494"/>
      <c r="Q633" s="494"/>
      <c r="R633" s="494"/>
      <c r="S633" s="494"/>
      <c r="T633" s="494"/>
      <c r="U633" s="494"/>
      <c r="V633" s="494"/>
      <c r="W633" s="494"/>
      <c r="X633" s="494"/>
      <c r="Y633" s="494"/>
      <c r="Z633" s="494"/>
    </row>
    <row r="634" spans="1:26">
      <c r="A634" s="607"/>
      <c r="B634" s="504"/>
      <c r="C634" s="504"/>
      <c r="D634" s="494"/>
      <c r="E634" s="494"/>
      <c r="F634" s="494"/>
      <c r="G634" s="494"/>
      <c r="H634" s="494"/>
      <c r="I634" s="494"/>
      <c r="J634" s="494"/>
      <c r="K634" s="494"/>
      <c r="L634" s="494"/>
      <c r="M634" s="494"/>
      <c r="N634" s="494"/>
      <c r="O634" s="494"/>
      <c r="P634" s="494"/>
      <c r="Q634" s="494"/>
      <c r="R634" s="494"/>
      <c r="S634" s="494"/>
      <c r="T634" s="494"/>
      <c r="U634" s="494"/>
      <c r="V634" s="494"/>
      <c r="W634" s="494"/>
      <c r="X634" s="494"/>
      <c r="Y634" s="494"/>
      <c r="Z634" s="494"/>
    </row>
    <row r="635" spans="1:26">
      <c r="A635" s="607"/>
      <c r="B635" s="504"/>
      <c r="C635" s="504"/>
      <c r="D635" s="494"/>
      <c r="E635" s="494"/>
      <c r="F635" s="494"/>
      <c r="G635" s="494"/>
      <c r="H635" s="494"/>
      <c r="I635" s="494"/>
      <c r="J635" s="494"/>
      <c r="K635" s="494"/>
      <c r="L635" s="494"/>
      <c r="M635" s="494"/>
      <c r="N635" s="494"/>
      <c r="O635" s="494"/>
      <c r="P635" s="494"/>
      <c r="Q635" s="494"/>
      <c r="R635" s="494"/>
      <c r="S635" s="494"/>
      <c r="T635" s="494"/>
      <c r="U635" s="494"/>
      <c r="V635" s="494"/>
      <c r="W635" s="494"/>
      <c r="X635" s="494"/>
      <c r="Y635" s="494"/>
      <c r="Z635" s="494"/>
    </row>
    <row r="636" spans="1:26">
      <c r="A636" s="607"/>
      <c r="B636" s="504"/>
      <c r="C636" s="504"/>
      <c r="D636" s="494"/>
      <c r="E636" s="494"/>
      <c r="F636" s="494"/>
      <c r="G636" s="494"/>
      <c r="H636" s="494"/>
      <c r="I636" s="494"/>
      <c r="J636" s="494"/>
      <c r="K636" s="494"/>
      <c r="L636" s="494"/>
      <c r="M636" s="494"/>
      <c r="N636" s="494"/>
      <c r="O636" s="494"/>
      <c r="P636" s="494"/>
      <c r="Q636" s="494"/>
      <c r="R636" s="494"/>
      <c r="S636" s="494"/>
      <c r="T636" s="494"/>
      <c r="U636" s="494"/>
      <c r="V636" s="494"/>
      <c r="W636" s="494"/>
      <c r="X636" s="494"/>
      <c r="Y636" s="494"/>
      <c r="Z636" s="494"/>
    </row>
    <row r="637" spans="1:26">
      <c r="A637" s="607"/>
      <c r="B637" s="504"/>
      <c r="C637" s="504"/>
      <c r="D637" s="494"/>
      <c r="E637" s="494"/>
      <c r="F637" s="494"/>
      <c r="G637" s="494"/>
      <c r="H637" s="494"/>
      <c r="I637" s="494"/>
      <c r="J637" s="494"/>
      <c r="K637" s="494"/>
      <c r="L637" s="494"/>
      <c r="M637" s="494"/>
      <c r="N637" s="494"/>
      <c r="O637" s="494"/>
      <c r="P637" s="494"/>
      <c r="Q637" s="494"/>
      <c r="R637" s="494"/>
      <c r="S637" s="494"/>
      <c r="T637" s="494"/>
      <c r="U637" s="494"/>
      <c r="V637" s="494"/>
      <c r="W637" s="494"/>
      <c r="X637" s="494"/>
      <c r="Y637" s="494"/>
      <c r="Z637" s="494"/>
    </row>
    <row r="638" spans="1:26">
      <c r="A638" s="607"/>
      <c r="B638" s="504"/>
      <c r="C638" s="504"/>
      <c r="D638" s="494"/>
      <c r="E638" s="494"/>
      <c r="F638" s="494"/>
      <c r="G638" s="494"/>
      <c r="H638" s="494"/>
      <c r="I638" s="494"/>
      <c r="J638" s="494"/>
      <c r="K638" s="494"/>
      <c r="L638" s="494"/>
      <c r="M638" s="494"/>
      <c r="N638" s="494"/>
      <c r="O638" s="494"/>
      <c r="P638" s="494"/>
      <c r="Q638" s="494"/>
      <c r="R638" s="494"/>
      <c r="S638" s="494"/>
      <c r="T638" s="494"/>
      <c r="U638" s="494"/>
      <c r="V638" s="494"/>
      <c r="W638" s="494"/>
      <c r="X638" s="494"/>
      <c r="Y638" s="494"/>
      <c r="Z638" s="494"/>
    </row>
    <row r="639" spans="1:26">
      <c r="A639" s="607"/>
      <c r="B639" s="504"/>
      <c r="C639" s="504"/>
      <c r="D639" s="494"/>
      <c r="E639" s="494"/>
      <c r="F639" s="494"/>
      <c r="G639" s="494"/>
      <c r="H639" s="494"/>
      <c r="I639" s="494"/>
      <c r="J639" s="494"/>
      <c r="K639" s="494"/>
      <c r="L639" s="494"/>
      <c r="M639" s="494"/>
      <c r="N639" s="494"/>
      <c r="O639" s="494"/>
      <c r="P639" s="494"/>
      <c r="Q639" s="494"/>
      <c r="R639" s="494"/>
      <c r="S639" s="494"/>
      <c r="T639" s="494"/>
      <c r="U639" s="494"/>
      <c r="V639" s="494"/>
      <c r="W639" s="494"/>
      <c r="X639" s="494"/>
      <c r="Y639" s="494"/>
      <c r="Z639" s="494"/>
    </row>
    <row r="640" spans="1:26">
      <c r="A640" s="607"/>
      <c r="B640" s="504"/>
      <c r="C640" s="504"/>
      <c r="D640" s="494"/>
      <c r="E640" s="494"/>
      <c r="F640" s="494"/>
      <c r="G640" s="494"/>
      <c r="H640" s="494"/>
      <c r="I640" s="494"/>
      <c r="J640" s="494"/>
      <c r="K640" s="494"/>
      <c r="L640" s="494"/>
      <c r="M640" s="494"/>
      <c r="N640" s="494"/>
      <c r="O640" s="494"/>
      <c r="P640" s="494"/>
      <c r="Q640" s="494"/>
      <c r="R640" s="494"/>
      <c r="S640" s="494"/>
      <c r="T640" s="494"/>
      <c r="U640" s="494"/>
      <c r="V640" s="494"/>
      <c r="W640" s="494"/>
      <c r="X640" s="494"/>
      <c r="Y640" s="494"/>
      <c r="Z640" s="494"/>
    </row>
    <row r="641" spans="1:26">
      <c r="A641" s="607"/>
      <c r="B641" s="504"/>
      <c r="C641" s="504"/>
      <c r="D641" s="494"/>
      <c r="E641" s="494"/>
      <c r="F641" s="494"/>
      <c r="G641" s="494"/>
      <c r="H641" s="494"/>
      <c r="I641" s="494"/>
      <c r="J641" s="494"/>
      <c r="K641" s="494"/>
      <c r="L641" s="494"/>
      <c r="M641" s="494"/>
      <c r="N641" s="494"/>
      <c r="O641" s="494"/>
      <c r="P641" s="494"/>
      <c r="Q641" s="494"/>
      <c r="R641" s="494"/>
      <c r="S641" s="494"/>
      <c r="T641" s="494"/>
      <c r="U641" s="494"/>
      <c r="V641" s="494"/>
      <c r="W641" s="494"/>
      <c r="X641" s="494"/>
      <c r="Y641" s="494"/>
      <c r="Z641" s="494"/>
    </row>
    <row r="642" spans="1:26">
      <c r="A642" s="607"/>
      <c r="B642" s="504"/>
      <c r="C642" s="504"/>
      <c r="D642" s="494"/>
      <c r="E642" s="494"/>
      <c r="F642" s="494"/>
      <c r="G642" s="494"/>
      <c r="H642" s="494"/>
      <c r="I642" s="494"/>
      <c r="J642" s="494"/>
      <c r="K642" s="494"/>
      <c r="L642" s="494"/>
      <c r="M642" s="494"/>
      <c r="N642" s="494"/>
      <c r="O642" s="494"/>
      <c r="P642" s="494"/>
      <c r="Q642" s="494"/>
      <c r="R642" s="494"/>
      <c r="S642" s="494"/>
      <c r="T642" s="494"/>
      <c r="U642" s="494"/>
      <c r="V642" s="494"/>
      <c r="W642" s="494"/>
      <c r="X642" s="494"/>
      <c r="Y642" s="494"/>
      <c r="Z642" s="494"/>
    </row>
    <row r="643" spans="1:26">
      <c r="A643" s="607"/>
      <c r="B643" s="504"/>
      <c r="C643" s="504"/>
      <c r="D643" s="494"/>
      <c r="E643" s="494"/>
      <c r="F643" s="494"/>
      <c r="G643" s="494"/>
      <c r="H643" s="494"/>
      <c r="I643" s="494"/>
      <c r="J643" s="494"/>
      <c r="K643" s="494"/>
      <c r="L643" s="494"/>
      <c r="M643" s="494"/>
      <c r="N643" s="494"/>
      <c r="O643" s="494"/>
      <c r="P643" s="494"/>
      <c r="Q643" s="494"/>
      <c r="R643" s="494"/>
      <c r="S643" s="494"/>
      <c r="T643" s="494"/>
      <c r="U643" s="494"/>
      <c r="V643" s="494"/>
      <c r="W643" s="494"/>
      <c r="X643" s="494"/>
      <c r="Y643" s="494"/>
      <c r="Z643" s="494"/>
    </row>
    <row r="644" spans="1:26">
      <c r="A644" s="607"/>
      <c r="B644" s="504"/>
      <c r="C644" s="504"/>
      <c r="D644" s="494"/>
      <c r="E644" s="494"/>
      <c r="F644" s="494"/>
      <c r="G644" s="494"/>
      <c r="H644" s="494"/>
      <c r="I644" s="494"/>
      <c r="J644" s="494"/>
      <c r="K644" s="494"/>
      <c r="L644" s="494"/>
      <c r="M644" s="494"/>
      <c r="N644" s="494"/>
      <c r="O644" s="494"/>
      <c r="P644" s="494"/>
      <c r="Q644" s="494"/>
      <c r="R644" s="494"/>
      <c r="S644" s="494"/>
      <c r="T644" s="494"/>
      <c r="U644" s="494"/>
      <c r="V644" s="494"/>
      <c r="W644" s="494"/>
      <c r="X644" s="494"/>
      <c r="Y644" s="494"/>
      <c r="Z644" s="494"/>
    </row>
    <row r="645" spans="1:26">
      <c r="A645" s="607"/>
      <c r="B645" s="504"/>
      <c r="C645" s="504"/>
      <c r="D645" s="494"/>
      <c r="E645" s="494"/>
      <c r="F645" s="494"/>
      <c r="G645" s="494"/>
      <c r="H645" s="494"/>
      <c r="I645" s="494"/>
      <c r="J645" s="494"/>
      <c r="K645" s="494"/>
      <c r="L645" s="494"/>
      <c r="M645" s="494"/>
      <c r="N645" s="494"/>
      <c r="O645" s="494"/>
      <c r="P645" s="494"/>
      <c r="Q645" s="494"/>
      <c r="R645" s="494"/>
      <c r="S645" s="494"/>
      <c r="T645" s="494"/>
      <c r="U645" s="494"/>
      <c r="V645" s="494"/>
      <c r="W645" s="494"/>
      <c r="X645" s="494"/>
      <c r="Y645" s="494"/>
      <c r="Z645" s="494"/>
    </row>
    <row r="646" spans="1:26">
      <c r="A646" s="607"/>
      <c r="B646" s="504"/>
      <c r="C646" s="504"/>
      <c r="D646" s="494"/>
      <c r="E646" s="494"/>
      <c r="F646" s="494"/>
      <c r="G646" s="494"/>
      <c r="H646" s="494"/>
      <c r="I646" s="494"/>
      <c r="J646" s="494"/>
      <c r="K646" s="494"/>
      <c r="L646" s="494"/>
      <c r="M646" s="494"/>
      <c r="N646" s="494"/>
      <c r="O646" s="494"/>
      <c r="P646" s="494"/>
      <c r="Q646" s="494"/>
      <c r="R646" s="494"/>
      <c r="S646" s="494"/>
      <c r="T646" s="494"/>
      <c r="U646" s="494"/>
      <c r="V646" s="494"/>
      <c r="W646" s="494"/>
      <c r="X646" s="494"/>
      <c r="Y646" s="494"/>
      <c r="Z646" s="494"/>
    </row>
    <row r="647" spans="1:26">
      <c r="A647" s="607"/>
      <c r="B647" s="504"/>
      <c r="C647" s="504"/>
      <c r="D647" s="494"/>
      <c r="E647" s="494"/>
      <c r="F647" s="494"/>
      <c r="G647" s="494"/>
      <c r="H647" s="494"/>
      <c r="I647" s="494"/>
      <c r="J647" s="494"/>
      <c r="K647" s="494"/>
      <c r="L647" s="494"/>
      <c r="M647" s="494"/>
      <c r="N647" s="494"/>
      <c r="O647" s="494"/>
      <c r="P647" s="494"/>
      <c r="Q647" s="494"/>
      <c r="R647" s="494"/>
      <c r="S647" s="494"/>
      <c r="T647" s="494"/>
      <c r="U647" s="494"/>
      <c r="V647" s="494"/>
      <c r="W647" s="494"/>
      <c r="X647" s="494"/>
      <c r="Y647" s="494"/>
      <c r="Z647" s="494"/>
    </row>
    <row r="648" spans="1:26">
      <c r="A648" s="607"/>
      <c r="B648" s="504"/>
      <c r="C648" s="504"/>
      <c r="D648" s="494"/>
      <c r="E648" s="494"/>
      <c r="F648" s="494"/>
      <c r="G648" s="494"/>
      <c r="H648" s="494"/>
      <c r="I648" s="494"/>
      <c r="J648" s="494"/>
      <c r="K648" s="494"/>
      <c r="L648" s="494"/>
      <c r="M648" s="494"/>
      <c r="N648" s="494"/>
      <c r="O648" s="494"/>
      <c r="P648" s="494"/>
      <c r="Q648" s="494"/>
      <c r="R648" s="494"/>
      <c r="S648" s="494"/>
      <c r="T648" s="494"/>
      <c r="U648" s="494"/>
      <c r="V648" s="494"/>
      <c r="W648" s="494"/>
      <c r="X648" s="494"/>
      <c r="Y648" s="494"/>
      <c r="Z648" s="494"/>
    </row>
    <row r="649" spans="1:26">
      <c r="A649" s="607"/>
      <c r="B649" s="504"/>
      <c r="C649" s="504"/>
      <c r="D649" s="494"/>
      <c r="E649" s="494"/>
      <c r="F649" s="494"/>
      <c r="G649" s="494"/>
      <c r="H649" s="494"/>
      <c r="I649" s="494"/>
      <c r="J649" s="494"/>
      <c r="K649" s="494"/>
      <c r="L649" s="494"/>
      <c r="M649" s="494"/>
      <c r="N649" s="494"/>
      <c r="O649" s="494"/>
      <c r="P649" s="494"/>
      <c r="Q649" s="494"/>
      <c r="R649" s="494"/>
      <c r="S649" s="494"/>
      <c r="T649" s="494"/>
      <c r="U649" s="494"/>
      <c r="V649" s="494"/>
      <c r="W649" s="494"/>
      <c r="X649" s="494"/>
      <c r="Y649" s="494"/>
      <c r="Z649" s="494"/>
    </row>
    <row r="650" spans="1:26">
      <c r="A650" s="607"/>
      <c r="B650" s="504"/>
      <c r="C650" s="504"/>
      <c r="D650" s="494"/>
      <c r="E650" s="494"/>
      <c r="F650" s="494"/>
      <c r="G650" s="494"/>
      <c r="H650" s="494"/>
      <c r="I650" s="494"/>
      <c r="J650" s="494"/>
      <c r="K650" s="494"/>
      <c r="L650" s="494"/>
      <c r="M650" s="494"/>
      <c r="N650" s="494"/>
      <c r="O650" s="494"/>
      <c r="P650" s="494"/>
      <c r="Q650" s="494"/>
      <c r="R650" s="494"/>
      <c r="S650" s="494"/>
      <c r="T650" s="494"/>
      <c r="U650" s="494"/>
      <c r="V650" s="494"/>
      <c r="W650" s="494"/>
      <c r="X650" s="494"/>
      <c r="Y650" s="494"/>
      <c r="Z650" s="494"/>
    </row>
    <row r="651" spans="1:26">
      <c r="A651" s="607"/>
      <c r="B651" s="504"/>
      <c r="C651" s="504"/>
      <c r="D651" s="494"/>
      <c r="E651" s="494"/>
      <c r="F651" s="494"/>
      <c r="G651" s="494"/>
      <c r="H651" s="494"/>
      <c r="I651" s="494"/>
      <c r="J651" s="494"/>
      <c r="K651" s="494"/>
      <c r="L651" s="494"/>
      <c r="M651" s="494"/>
      <c r="N651" s="494"/>
      <c r="O651" s="494"/>
      <c r="P651" s="494"/>
      <c r="Q651" s="494"/>
      <c r="R651" s="494"/>
      <c r="S651" s="494"/>
      <c r="T651" s="494"/>
      <c r="U651" s="494"/>
      <c r="V651" s="494"/>
      <c r="W651" s="494"/>
      <c r="X651" s="494"/>
      <c r="Y651" s="494"/>
      <c r="Z651" s="494"/>
    </row>
    <row r="652" spans="1:26">
      <c r="A652" s="607"/>
      <c r="B652" s="504"/>
      <c r="C652" s="504"/>
      <c r="D652" s="494"/>
      <c r="E652" s="494"/>
      <c r="F652" s="494"/>
      <c r="G652" s="494"/>
      <c r="H652" s="494"/>
      <c r="I652" s="494"/>
      <c r="J652" s="494"/>
      <c r="K652" s="494"/>
      <c r="L652" s="494"/>
      <c r="M652" s="494"/>
      <c r="N652" s="494"/>
      <c r="O652" s="494"/>
      <c r="P652" s="494"/>
      <c r="Q652" s="494"/>
      <c r="R652" s="494"/>
      <c r="S652" s="494"/>
      <c r="T652" s="494"/>
      <c r="U652" s="494"/>
      <c r="V652" s="494"/>
      <c r="W652" s="494"/>
      <c r="X652" s="494"/>
      <c r="Y652" s="494"/>
      <c r="Z652" s="494"/>
    </row>
    <row r="653" spans="1:26">
      <c r="A653" s="607"/>
      <c r="B653" s="504"/>
      <c r="C653" s="504"/>
      <c r="D653" s="494"/>
      <c r="E653" s="494"/>
      <c r="F653" s="494"/>
      <c r="G653" s="494"/>
      <c r="H653" s="494"/>
      <c r="I653" s="494"/>
      <c r="J653" s="494"/>
      <c r="K653" s="494"/>
      <c r="L653" s="494"/>
      <c r="M653" s="494"/>
      <c r="N653" s="494"/>
      <c r="O653" s="494"/>
      <c r="P653" s="494"/>
      <c r="Q653" s="494"/>
      <c r="R653" s="494"/>
      <c r="S653" s="494"/>
      <c r="T653" s="494"/>
      <c r="U653" s="494"/>
      <c r="V653" s="494"/>
      <c r="W653" s="494"/>
      <c r="X653" s="494"/>
      <c r="Y653" s="494"/>
      <c r="Z653" s="494"/>
    </row>
    <row r="654" spans="1:26">
      <c r="A654" s="607"/>
      <c r="B654" s="504"/>
      <c r="C654" s="504"/>
      <c r="D654" s="494"/>
      <c r="E654" s="494"/>
      <c r="F654" s="494"/>
      <c r="G654" s="494"/>
      <c r="H654" s="494"/>
      <c r="I654" s="494"/>
      <c r="J654" s="494"/>
      <c r="K654" s="494"/>
      <c r="L654" s="494"/>
      <c r="M654" s="494"/>
      <c r="N654" s="494"/>
      <c r="O654" s="494"/>
      <c r="P654" s="494"/>
      <c r="Q654" s="494"/>
      <c r="R654" s="494"/>
      <c r="S654" s="494"/>
      <c r="T654" s="494"/>
      <c r="U654" s="494"/>
      <c r="V654" s="494"/>
      <c r="W654" s="494"/>
      <c r="X654" s="494"/>
      <c r="Y654" s="494"/>
      <c r="Z654" s="494"/>
    </row>
    <row r="655" spans="1:26">
      <c r="A655" s="607"/>
      <c r="B655" s="504"/>
      <c r="C655" s="504"/>
      <c r="D655" s="494"/>
      <c r="E655" s="494"/>
      <c r="F655" s="494"/>
      <c r="G655" s="494"/>
      <c r="H655" s="494"/>
      <c r="I655" s="494"/>
      <c r="J655" s="494"/>
      <c r="K655" s="494"/>
      <c r="L655" s="494"/>
      <c r="M655" s="494"/>
      <c r="N655" s="494"/>
      <c r="O655" s="494"/>
      <c r="P655" s="494"/>
      <c r="Q655" s="494"/>
      <c r="R655" s="494"/>
      <c r="S655" s="494"/>
      <c r="T655" s="494"/>
      <c r="U655" s="494"/>
      <c r="V655" s="494"/>
      <c r="W655" s="494"/>
      <c r="X655" s="494"/>
      <c r="Y655" s="494"/>
      <c r="Z655" s="494"/>
    </row>
    <row r="656" spans="1:26">
      <c r="A656" s="607"/>
      <c r="B656" s="504"/>
      <c r="C656" s="504"/>
      <c r="D656" s="494"/>
      <c r="E656" s="494"/>
      <c r="F656" s="494"/>
      <c r="G656" s="494"/>
      <c r="H656" s="494"/>
      <c r="I656" s="494"/>
      <c r="J656" s="494"/>
      <c r="K656" s="494"/>
      <c r="L656" s="494"/>
      <c r="M656" s="494"/>
      <c r="N656" s="494"/>
      <c r="O656" s="494"/>
      <c r="P656" s="494"/>
      <c r="Q656" s="494"/>
      <c r="R656" s="494"/>
      <c r="S656" s="494"/>
      <c r="T656" s="494"/>
      <c r="U656" s="494"/>
      <c r="V656" s="494"/>
      <c r="W656" s="494"/>
      <c r="X656" s="494"/>
      <c r="Y656" s="494"/>
      <c r="Z656" s="494"/>
    </row>
    <row r="657" spans="1:26">
      <c r="A657" s="607"/>
      <c r="B657" s="504"/>
      <c r="C657" s="504"/>
      <c r="D657" s="494"/>
      <c r="E657" s="494"/>
      <c r="F657" s="494"/>
      <c r="G657" s="494"/>
      <c r="H657" s="494"/>
      <c r="I657" s="494"/>
      <c r="J657" s="494"/>
      <c r="K657" s="494"/>
      <c r="L657" s="494"/>
      <c r="M657" s="494"/>
      <c r="N657" s="494"/>
      <c r="O657" s="494"/>
      <c r="P657" s="494"/>
      <c r="Q657" s="494"/>
      <c r="R657" s="494"/>
      <c r="S657" s="494"/>
      <c r="T657" s="494"/>
      <c r="U657" s="494"/>
      <c r="V657" s="494"/>
      <c r="W657" s="494"/>
      <c r="X657" s="494"/>
      <c r="Y657" s="494"/>
      <c r="Z657" s="494"/>
    </row>
    <row r="658" spans="1:26">
      <c r="A658" s="607"/>
      <c r="B658" s="504"/>
      <c r="C658" s="504"/>
      <c r="D658" s="494"/>
      <c r="E658" s="494"/>
      <c r="F658" s="494"/>
      <c r="G658" s="494"/>
      <c r="H658" s="494"/>
      <c r="I658" s="494"/>
      <c r="J658" s="494"/>
      <c r="K658" s="494"/>
      <c r="L658" s="494"/>
      <c r="M658" s="494"/>
      <c r="N658" s="494"/>
      <c r="O658" s="494"/>
      <c r="P658" s="494"/>
      <c r="Q658" s="494"/>
      <c r="R658" s="494"/>
      <c r="S658" s="494"/>
      <c r="T658" s="494"/>
      <c r="U658" s="494"/>
      <c r="V658" s="494"/>
      <c r="W658" s="494"/>
      <c r="X658" s="494"/>
      <c r="Y658" s="494"/>
      <c r="Z658" s="494"/>
    </row>
    <row r="659" spans="1:26">
      <c r="A659" s="607"/>
      <c r="B659" s="504"/>
      <c r="C659" s="504"/>
      <c r="D659" s="494"/>
      <c r="E659" s="494"/>
      <c r="F659" s="494"/>
      <c r="G659" s="494"/>
      <c r="H659" s="494"/>
      <c r="I659" s="494"/>
      <c r="J659" s="494"/>
      <c r="K659" s="494"/>
      <c r="L659" s="494"/>
      <c r="M659" s="494"/>
      <c r="N659" s="494"/>
      <c r="O659" s="494"/>
      <c r="P659" s="494"/>
      <c r="Q659" s="494"/>
      <c r="R659" s="494"/>
      <c r="S659" s="494"/>
      <c r="T659" s="494"/>
      <c r="U659" s="494"/>
      <c r="V659" s="494"/>
      <c r="W659" s="494"/>
      <c r="X659" s="494"/>
      <c r="Y659" s="494"/>
      <c r="Z659" s="494"/>
    </row>
    <row r="660" spans="1:26">
      <c r="A660" s="607"/>
      <c r="B660" s="504"/>
      <c r="C660" s="504"/>
      <c r="D660" s="494"/>
      <c r="E660" s="494"/>
      <c r="F660" s="494"/>
      <c r="G660" s="494"/>
      <c r="H660" s="494"/>
      <c r="I660" s="494"/>
      <c r="J660" s="494"/>
      <c r="K660" s="494"/>
      <c r="L660" s="494"/>
      <c r="M660" s="494"/>
      <c r="N660" s="494"/>
      <c r="O660" s="494"/>
      <c r="P660" s="494"/>
      <c r="Q660" s="494"/>
      <c r="R660" s="494"/>
      <c r="S660" s="494"/>
      <c r="T660" s="494"/>
      <c r="U660" s="494"/>
      <c r="V660" s="494"/>
      <c r="W660" s="494"/>
      <c r="X660" s="494"/>
      <c r="Y660" s="494"/>
      <c r="Z660" s="494"/>
    </row>
    <row r="661" spans="1:26">
      <c r="A661" s="607"/>
      <c r="B661" s="504"/>
      <c r="C661" s="504"/>
      <c r="D661" s="494"/>
      <c r="E661" s="494"/>
      <c r="F661" s="494"/>
      <c r="G661" s="494"/>
      <c r="H661" s="494"/>
      <c r="I661" s="494"/>
      <c r="J661" s="494"/>
      <c r="K661" s="494"/>
      <c r="L661" s="494"/>
      <c r="M661" s="494"/>
      <c r="N661" s="494"/>
      <c r="O661" s="494"/>
      <c r="P661" s="494"/>
      <c r="Q661" s="494"/>
      <c r="R661" s="494"/>
      <c r="S661" s="494"/>
      <c r="T661" s="494"/>
      <c r="U661" s="494"/>
      <c r="V661" s="494"/>
      <c r="W661" s="494"/>
      <c r="X661" s="494"/>
      <c r="Y661" s="494"/>
      <c r="Z661" s="494"/>
    </row>
    <row r="662" spans="1:26">
      <c r="A662" s="607"/>
      <c r="B662" s="504"/>
      <c r="C662" s="504"/>
      <c r="D662" s="494"/>
      <c r="E662" s="494"/>
      <c r="F662" s="494"/>
      <c r="G662" s="494"/>
      <c r="H662" s="494"/>
      <c r="I662" s="494"/>
      <c r="J662" s="494"/>
      <c r="K662" s="494"/>
      <c r="L662" s="494"/>
      <c r="M662" s="494"/>
      <c r="N662" s="494"/>
      <c r="O662" s="494"/>
      <c r="P662" s="494"/>
      <c r="Q662" s="494"/>
      <c r="R662" s="494"/>
      <c r="S662" s="494"/>
      <c r="T662" s="494"/>
      <c r="U662" s="494"/>
      <c r="V662" s="494"/>
      <c r="W662" s="494"/>
      <c r="X662" s="494"/>
      <c r="Y662" s="494"/>
      <c r="Z662" s="494"/>
    </row>
    <row r="663" spans="1:26">
      <c r="A663" s="607"/>
      <c r="B663" s="504"/>
      <c r="C663" s="504"/>
      <c r="D663" s="494"/>
      <c r="E663" s="494"/>
      <c r="F663" s="494"/>
      <c r="G663" s="494"/>
      <c r="H663" s="494"/>
      <c r="I663" s="494"/>
      <c r="J663" s="494"/>
      <c r="K663" s="494"/>
      <c r="L663" s="494"/>
      <c r="M663" s="494"/>
      <c r="N663" s="494"/>
      <c r="O663" s="494"/>
      <c r="P663" s="494"/>
      <c r="Q663" s="494"/>
      <c r="R663" s="494"/>
      <c r="S663" s="494"/>
      <c r="T663" s="494"/>
      <c r="U663" s="494"/>
      <c r="V663" s="494"/>
      <c r="W663" s="494"/>
      <c r="X663" s="494"/>
      <c r="Y663" s="494"/>
      <c r="Z663" s="494"/>
    </row>
    <row r="664" spans="1:26">
      <c r="A664" s="607"/>
      <c r="B664" s="504"/>
      <c r="C664" s="504"/>
      <c r="D664" s="494"/>
      <c r="E664" s="494"/>
      <c r="F664" s="494"/>
      <c r="G664" s="494"/>
      <c r="H664" s="494"/>
      <c r="I664" s="494"/>
      <c r="J664" s="494"/>
      <c r="K664" s="494"/>
      <c r="L664" s="494"/>
      <c r="M664" s="494"/>
      <c r="N664" s="494"/>
      <c r="O664" s="494"/>
      <c r="P664" s="494"/>
      <c r="Q664" s="494"/>
      <c r="R664" s="494"/>
      <c r="S664" s="494"/>
      <c r="T664" s="494"/>
      <c r="U664" s="494"/>
      <c r="V664" s="494"/>
      <c r="W664" s="494"/>
      <c r="X664" s="494"/>
      <c r="Y664" s="494"/>
      <c r="Z664" s="494"/>
    </row>
    <row r="665" spans="1:26">
      <c r="A665" s="607"/>
      <c r="B665" s="504"/>
      <c r="C665" s="504"/>
      <c r="D665" s="494"/>
      <c r="E665" s="494"/>
      <c r="F665" s="494"/>
      <c r="G665" s="494"/>
      <c r="H665" s="494"/>
      <c r="I665" s="494"/>
      <c r="J665" s="494"/>
      <c r="K665" s="494"/>
      <c r="L665" s="494"/>
      <c r="M665" s="494"/>
      <c r="N665" s="494"/>
      <c r="O665" s="494"/>
      <c r="P665" s="494"/>
      <c r="Q665" s="494"/>
      <c r="R665" s="494"/>
      <c r="S665" s="494"/>
      <c r="T665" s="494"/>
      <c r="U665" s="494"/>
      <c r="V665" s="494"/>
      <c r="W665" s="494"/>
      <c r="X665" s="494"/>
      <c r="Y665" s="494"/>
      <c r="Z665" s="494"/>
    </row>
    <row r="666" spans="1:26">
      <c r="A666" s="607"/>
      <c r="B666" s="504"/>
      <c r="C666" s="504"/>
      <c r="D666" s="494"/>
      <c r="E666" s="494"/>
      <c r="F666" s="494"/>
      <c r="G666" s="494"/>
      <c r="H666" s="494"/>
      <c r="I666" s="494"/>
      <c r="J666" s="494"/>
      <c r="K666" s="494"/>
      <c r="L666" s="494"/>
      <c r="M666" s="494"/>
      <c r="N666" s="494"/>
      <c r="O666" s="494"/>
      <c r="P666" s="494"/>
      <c r="Q666" s="494"/>
      <c r="R666" s="494"/>
      <c r="S666" s="494"/>
      <c r="T666" s="494"/>
      <c r="U666" s="494"/>
      <c r="V666" s="494"/>
      <c r="W666" s="494"/>
      <c r="X666" s="494"/>
      <c r="Y666" s="494"/>
      <c r="Z666" s="494"/>
    </row>
    <row r="667" spans="1:26">
      <c r="A667" s="607"/>
      <c r="B667" s="504"/>
      <c r="C667" s="504"/>
      <c r="D667" s="494"/>
      <c r="E667" s="494"/>
      <c r="F667" s="494"/>
      <c r="G667" s="494"/>
      <c r="H667" s="494"/>
      <c r="I667" s="494"/>
      <c r="J667" s="494"/>
      <c r="K667" s="494"/>
      <c r="L667" s="494"/>
      <c r="M667" s="494"/>
      <c r="N667" s="494"/>
      <c r="O667" s="494"/>
      <c r="P667" s="494"/>
      <c r="Q667" s="494"/>
      <c r="R667" s="494"/>
      <c r="S667" s="494"/>
      <c r="T667" s="494"/>
      <c r="U667" s="494"/>
      <c r="V667" s="494"/>
      <c r="W667" s="494"/>
      <c r="X667" s="494"/>
      <c r="Y667" s="494"/>
      <c r="Z667" s="494"/>
    </row>
    <row r="668" spans="1:26">
      <c r="A668" s="607"/>
      <c r="B668" s="504"/>
      <c r="C668" s="504"/>
      <c r="D668" s="494"/>
      <c r="E668" s="494"/>
      <c r="F668" s="494"/>
      <c r="G668" s="494"/>
      <c r="H668" s="494"/>
      <c r="I668" s="494"/>
      <c r="J668" s="494"/>
      <c r="K668" s="494"/>
      <c r="L668" s="494"/>
      <c r="M668" s="494"/>
      <c r="N668" s="494"/>
      <c r="O668" s="494"/>
      <c r="P668" s="494"/>
      <c r="Q668" s="494"/>
      <c r="R668" s="494"/>
      <c r="S668" s="494"/>
      <c r="T668" s="494"/>
      <c r="U668" s="494"/>
      <c r="V668" s="494"/>
      <c r="W668" s="494"/>
      <c r="X668" s="494"/>
      <c r="Y668" s="494"/>
      <c r="Z668" s="494"/>
    </row>
    <row r="669" spans="1:26">
      <c r="A669" s="607"/>
      <c r="B669" s="504"/>
      <c r="C669" s="504"/>
      <c r="D669" s="494"/>
      <c r="E669" s="494"/>
      <c r="F669" s="494"/>
      <c r="G669" s="494"/>
      <c r="H669" s="494"/>
      <c r="I669" s="494"/>
      <c r="J669" s="494"/>
      <c r="K669" s="494"/>
      <c r="L669" s="494"/>
      <c r="M669" s="494"/>
      <c r="N669" s="494"/>
      <c r="O669" s="494"/>
      <c r="P669" s="494"/>
      <c r="Q669" s="494"/>
      <c r="R669" s="494"/>
      <c r="S669" s="494"/>
      <c r="T669" s="494"/>
      <c r="U669" s="494"/>
      <c r="V669" s="494"/>
      <c r="W669" s="494"/>
      <c r="X669" s="494"/>
      <c r="Y669" s="494"/>
      <c r="Z669" s="494"/>
    </row>
    <row r="670" spans="1:26">
      <c r="A670" s="607"/>
      <c r="B670" s="504"/>
      <c r="C670" s="504"/>
      <c r="D670" s="494"/>
      <c r="E670" s="494"/>
      <c r="F670" s="494"/>
      <c r="G670" s="494"/>
      <c r="H670" s="494"/>
      <c r="I670" s="494"/>
      <c r="J670" s="494"/>
      <c r="K670" s="494"/>
      <c r="L670" s="494"/>
      <c r="M670" s="494"/>
      <c r="N670" s="494"/>
      <c r="O670" s="494"/>
      <c r="P670" s="494"/>
      <c r="Q670" s="494"/>
      <c r="R670" s="494"/>
      <c r="S670" s="494"/>
      <c r="T670" s="494"/>
      <c r="U670" s="494"/>
      <c r="V670" s="494"/>
      <c r="W670" s="494"/>
      <c r="X670" s="494"/>
      <c r="Y670" s="494"/>
      <c r="Z670" s="494"/>
    </row>
    <row r="671" spans="1:26">
      <c r="A671" s="607"/>
      <c r="B671" s="504"/>
      <c r="C671" s="504"/>
      <c r="D671" s="494"/>
      <c r="E671" s="494"/>
      <c r="F671" s="494"/>
      <c r="G671" s="494"/>
      <c r="H671" s="494"/>
      <c r="I671" s="494"/>
      <c r="J671" s="494"/>
      <c r="K671" s="494"/>
      <c r="L671" s="494"/>
      <c r="M671" s="494"/>
      <c r="N671" s="494"/>
      <c r="O671" s="494"/>
      <c r="P671" s="494"/>
      <c r="Q671" s="494"/>
      <c r="R671" s="494"/>
      <c r="S671" s="494"/>
      <c r="T671" s="494"/>
      <c r="U671" s="494"/>
      <c r="V671" s="494"/>
      <c r="W671" s="494"/>
      <c r="X671" s="494"/>
      <c r="Y671" s="494"/>
      <c r="Z671" s="494"/>
    </row>
    <row r="672" spans="1:26">
      <c r="A672" s="607"/>
      <c r="B672" s="504"/>
      <c r="C672" s="504"/>
      <c r="D672" s="494"/>
      <c r="E672" s="494"/>
      <c r="F672" s="494"/>
      <c r="G672" s="494"/>
      <c r="H672" s="494"/>
      <c r="I672" s="494"/>
      <c r="J672" s="494"/>
      <c r="K672" s="494"/>
      <c r="L672" s="494"/>
      <c r="M672" s="494"/>
      <c r="N672" s="494"/>
      <c r="O672" s="494"/>
      <c r="P672" s="494"/>
      <c r="Q672" s="494"/>
      <c r="R672" s="494"/>
      <c r="S672" s="494"/>
      <c r="T672" s="494"/>
      <c r="U672" s="494"/>
      <c r="V672" s="494"/>
      <c r="W672" s="494"/>
      <c r="X672" s="494"/>
      <c r="Y672" s="494"/>
      <c r="Z672" s="494"/>
    </row>
    <row r="673" spans="1:26">
      <c r="A673" s="607"/>
      <c r="B673" s="504"/>
      <c r="C673" s="504"/>
      <c r="D673" s="494"/>
      <c r="E673" s="494"/>
      <c r="F673" s="494"/>
      <c r="G673" s="494"/>
      <c r="H673" s="494"/>
      <c r="I673" s="494"/>
      <c r="J673" s="494"/>
      <c r="K673" s="494"/>
      <c r="L673" s="494"/>
      <c r="M673" s="494"/>
      <c r="N673" s="494"/>
      <c r="O673" s="494"/>
      <c r="P673" s="494"/>
      <c r="Q673" s="494"/>
      <c r="R673" s="494"/>
      <c r="S673" s="494"/>
      <c r="T673" s="494"/>
      <c r="U673" s="494"/>
      <c r="V673" s="494"/>
      <c r="W673" s="494"/>
      <c r="X673" s="494"/>
      <c r="Y673" s="494"/>
      <c r="Z673" s="494"/>
    </row>
    <row r="674" spans="1:26">
      <c r="A674" s="607"/>
      <c r="B674" s="504"/>
      <c r="C674" s="504"/>
      <c r="D674" s="494"/>
      <c r="E674" s="494"/>
      <c r="F674" s="494"/>
      <c r="G674" s="494"/>
      <c r="H674" s="494"/>
      <c r="I674" s="494"/>
      <c r="J674" s="494"/>
      <c r="K674" s="494"/>
      <c r="L674" s="494"/>
      <c r="M674" s="494"/>
      <c r="N674" s="494"/>
      <c r="O674" s="494"/>
      <c r="P674" s="494"/>
      <c r="Q674" s="494"/>
      <c r="R674" s="494"/>
      <c r="S674" s="494"/>
      <c r="T674" s="494"/>
      <c r="U674" s="494"/>
      <c r="V674" s="494"/>
      <c r="W674" s="494"/>
      <c r="X674" s="494"/>
      <c r="Y674" s="494"/>
      <c r="Z674" s="494"/>
    </row>
    <row r="675" spans="1:26">
      <c r="A675" s="607"/>
      <c r="B675" s="504"/>
      <c r="C675" s="504"/>
      <c r="D675" s="494"/>
      <c r="E675" s="494"/>
      <c r="F675" s="494"/>
      <c r="G675" s="494"/>
      <c r="H675" s="494"/>
      <c r="I675" s="494"/>
      <c r="J675" s="494"/>
      <c r="K675" s="494"/>
      <c r="L675" s="494"/>
      <c r="M675" s="494"/>
      <c r="N675" s="494"/>
      <c r="O675" s="494"/>
      <c r="P675" s="494"/>
      <c r="Q675" s="494"/>
      <c r="R675" s="494"/>
      <c r="S675" s="494"/>
      <c r="T675" s="494"/>
      <c r="U675" s="494"/>
      <c r="V675" s="494"/>
      <c r="W675" s="494"/>
      <c r="X675" s="494"/>
      <c r="Y675" s="494"/>
      <c r="Z675" s="494"/>
    </row>
    <row r="676" spans="1:26">
      <c r="A676" s="607"/>
      <c r="B676" s="504"/>
      <c r="C676" s="504"/>
      <c r="D676" s="494"/>
      <c r="E676" s="494"/>
      <c r="F676" s="494"/>
      <c r="G676" s="494"/>
      <c r="H676" s="494"/>
      <c r="I676" s="494"/>
      <c r="J676" s="494"/>
      <c r="K676" s="494"/>
      <c r="L676" s="494"/>
      <c r="M676" s="494"/>
      <c r="N676" s="494"/>
      <c r="O676" s="494"/>
      <c r="P676" s="494"/>
      <c r="Q676" s="494"/>
      <c r="R676" s="494"/>
      <c r="S676" s="494"/>
      <c r="T676" s="494"/>
      <c r="U676" s="494"/>
      <c r="V676" s="494"/>
      <c r="W676" s="494"/>
      <c r="X676" s="494"/>
      <c r="Y676" s="494"/>
      <c r="Z676" s="494"/>
    </row>
    <row r="677" spans="1:26">
      <c r="A677" s="607"/>
      <c r="B677" s="504"/>
      <c r="C677" s="504"/>
      <c r="D677" s="494"/>
      <c r="E677" s="494"/>
      <c r="F677" s="494"/>
      <c r="G677" s="494"/>
      <c r="H677" s="494"/>
      <c r="I677" s="494"/>
      <c r="J677" s="494"/>
      <c r="K677" s="494"/>
      <c r="L677" s="494"/>
      <c r="M677" s="494"/>
      <c r="N677" s="494"/>
      <c r="O677" s="494"/>
      <c r="P677" s="494"/>
      <c r="Q677" s="494"/>
      <c r="R677" s="494"/>
      <c r="S677" s="494"/>
      <c r="T677" s="494"/>
      <c r="U677" s="494"/>
      <c r="V677" s="494"/>
      <c r="W677" s="494"/>
      <c r="X677" s="494"/>
      <c r="Y677" s="494"/>
      <c r="Z677" s="494"/>
    </row>
    <row r="678" spans="1:26">
      <c r="A678" s="607"/>
      <c r="B678" s="504"/>
      <c r="C678" s="504"/>
      <c r="D678" s="494"/>
      <c r="E678" s="494"/>
      <c r="F678" s="494"/>
      <c r="G678" s="494"/>
      <c r="H678" s="494"/>
      <c r="I678" s="494"/>
      <c r="J678" s="494"/>
      <c r="K678" s="494"/>
      <c r="L678" s="494"/>
      <c r="M678" s="494"/>
      <c r="N678" s="494"/>
      <c r="O678" s="494"/>
      <c r="P678" s="494"/>
      <c r="Q678" s="494"/>
      <c r="R678" s="494"/>
      <c r="S678" s="494"/>
      <c r="T678" s="494"/>
      <c r="U678" s="494"/>
      <c r="V678" s="494"/>
      <c r="W678" s="494"/>
      <c r="X678" s="494"/>
      <c r="Y678" s="494"/>
      <c r="Z678" s="494"/>
    </row>
    <row r="679" spans="1:26">
      <c r="A679" s="607"/>
      <c r="B679" s="504"/>
      <c r="C679" s="504"/>
      <c r="D679" s="494"/>
      <c r="E679" s="494"/>
      <c r="F679" s="494"/>
      <c r="G679" s="494"/>
      <c r="H679" s="494"/>
      <c r="I679" s="494"/>
      <c r="J679" s="494"/>
      <c r="K679" s="494"/>
      <c r="L679" s="494"/>
      <c r="M679" s="494"/>
      <c r="N679" s="494"/>
      <c r="O679" s="494"/>
      <c r="P679" s="494"/>
      <c r="Q679" s="494"/>
      <c r="R679" s="494"/>
      <c r="S679" s="494"/>
      <c r="T679" s="494"/>
      <c r="U679" s="494"/>
      <c r="V679" s="494"/>
      <c r="W679" s="494"/>
      <c r="X679" s="494"/>
      <c r="Y679" s="494"/>
      <c r="Z679" s="494"/>
    </row>
    <row r="680" spans="1:26">
      <c r="A680" s="607"/>
      <c r="B680" s="504"/>
      <c r="C680" s="504"/>
      <c r="D680" s="494"/>
      <c r="E680" s="494"/>
      <c r="F680" s="494"/>
      <c r="G680" s="494"/>
      <c r="H680" s="494"/>
      <c r="I680" s="494"/>
      <c r="J680" s="494"/>
      <c r="K680" s="494"/>
      <c r="L680" s="494"/>
      <c r="M680" s="494"/>
      <c r="N680" s="494"/>
      <c r="O680" s="494"/>
      <c r="P680" s="494"/>
      <c r="Q680" s="494"/>
      <c r="R680" s="494"/>
      <c r="S680" s="494"/>
      <c r="T680" s="494"/>
      <c r="U680" s="494"/>
      <c r="V680" s="494"/>
      <c r="W680" s="494"/>
      <c r="X680" s="494"/>
      <c r="Y680" s="494"/>
      <c r="Z680" s="494"/>
    </row>
    <row r="681" spans="1:26">
      <c r="A681" s="607"/>
      <c r="B681" s="504"/>
      <c r="C681" s="504"/>
      <c r="D681" s="494"/>
      <c r="E681" s="494"/>
      <c r="F681" s="494"/>
      <c r="G681" s="494"/>
      <c r="H681" s="494"/>
      <c r="I681" s="494"/>
      <c r="J681" s="494"/>
      <c r="K681" s="494"/>
      <c r="L681" s="494"/>
      <c r="M681" s="494"/>
      <c r="N681" s="494"/>
      <c r="O681" s="494"/>
      <c r="P681" s="494"/>
      <c r="Q681" s="494"/>
      <c r="R681" s="494"/>
      <c r="S681" s="494"/>
      <c r="T681" s="494"/>
      <c r="U681" s="494"/>
      <c r="V681" s="494"/>
      <c r="W681" s="494"/>
      <c r="X681" s="494"/>
      <c r="Y681" s="494"/>
      <c r="Z681" s="494"/>
    </row>
    <row r="682" spans="1:26">
      <c r="A682" s="607"/>
      <c r="B682" s="504"/>
      <c r="C682" s="504"/>
      <c r="D682" s="494"/>
      <c r="E682" s="494"/>
      <c r="F682" s="494"/>
      <c r="G682" s="494"/>
      <c r="H682" s="494"/>
      <c r="I682" s="494"/>
      <c r="J682" s="494"/>
      <c r="K682" s="494"/>
      <c r="L682" s="494"/>
      <c r="M682" s="494"/>
      <c r="N682" s="494"/>
      <c r="O682" s="494"/>
      <c r="P682" s="494"/>
      <c r="Q682" s="494"/>
      <c r="R682" s="494"/>
      <c r="S682" s="494"/>
      <c r="T682" s="494"/>
      <c r="U682" s="494"/>
      <c r="V682" s="494"/>
      <c r="W682" s="494"/>
      <c r="X682" s="494"/>
      <c r="Y682" s="494"/>
      <c r="Z682" s="494"/>
    </row>
    <row r="683" spans="1:26">
      <c r="A683" s="607"/>
      <c r="B683" s="504"/>
      <c r="C683" s="504"/>
      <c r="D683" s="494"/>
      <c r="E683" s="494"/>
      <c r="F683" s="494"/>
      <c r="G683" s="494"/>
      <c r="H683" s="494"/>
      <c r="I683" s="494"/>
      <c r="J683" s="494"/>
      <c r="K683" s="494"/>
      <c r="L683" s="494"/>
      <c r="M683" s="494"/>
      <c r="N683" s="494"/>
      <c r="O683" s="494"/>
      <c r="P683" s="494"/>
      <c r="Q683" s="494"/>
      <c r="R683" s="494"/>
      <c r="S683" s="494"/>
      <c r="T683" s="494"/>
      <c r="U683" s="494"/>
      <c r="V683" s="494"/>
      <c r="W683" s="494"/>
      <c r="X683" s="494"/>
      <c r="Y683" s="494"/>
      <c r="Z683" s="494"/>
    </row>
    <row r="684" spans="1:26">
      <c r="A684" s="607"/>
      <c r="B684" s="504"/>
      <c r="C684" s="504"/>
      <c r="D684" s="494"/>
      <c r="E684" s="494"/>
      <c r="F684" s="494"/>
      <c r="G684" s="494"/>
      <c r="H684" s="494"/>
      <c r="I684" s="494"/>
      <c r="J684" s="494"/>
      <c r="K684" s="494"/>
      <c r="L684" s="494"/>
      <c r="M684" s="494"/>
      <c r="N684" s="494"/>
      <c r="O684" s="494"/>
      <c r="P684" s="494"/>
      <c r="Q684" s="494"/>
      <c r="R684" s="494"/>
      <c r="S684" s="494"/>
      <c r="T684" s="494"/>
      <c r="U684" s="494"/>
      <c r="V684" s="494"/>
      <c r="W684" s="494"/>
      <c r="X684" s="494"/>
      <c r="Y684" s="494"/>
      <c r="Z684" s="494"/>
    </row>
    <row r="685" spans="1:26">
      <c r="A685" s="607"/>
      <c r="B685" s="504"/>
      <c r="C685" s="504"/>
      <c r="D685" s="494"/>
      <c r="E685" s="494"/>
      <c r="F685" s="494"/>
      <c r="G685" s="494"/>
      <c r="H685" s="494"/>
      <c r="I685" s="494"/>
      <c r="J685" s="494"/>
      <c r="K685" s="494"/>
      <c r="L685" s="494"/>
      <c r="M685" s="494"/>
      <c r="N685" s="494"/>
      <c r="O685" s="494"/>
      <c r="P685" s="494"/>
      <c r="Q685" s="494"/>
      <c r="R685" s="494"/>
      <c r="S685" s="494"/>
      <c r="T685" s="494"/>
      <c r="U685" s="494"/>
      <c r="V685" s="494"/>
      <c r="W685" s="494"/>
      <c r="X685" s="494"/>
      <c r="Y685" s="494"/>
      <c r="Z685" s="494"/>
    </row>
    <row r="686" spans="1:26">
      <c r="A686" s="607"/>
      <c r="B686" s="504"/>
      <c r="C686" s="504"/>
      <c r="D686" s="494"/>
      <c r="E686" s="494"/>
      <c r="F686" s="494"/>
      <c r="G686" s="494"/>
      <c r="H686" s="494"/>
      <c r="I686" s="494"/>
      <c r="J686" s="494"/>
      <c r="K686" s="494"/>
      <c r="L686" s="494"/>
      <c r="M686" s="494"/>
      <c r="N686" s="494"/>
      <c r="O686" s="494"/>
      <c r="P686" s="494"/>
      <c r="Q686" s="494"/>
      <c r="R686" s="494"/>
      <c r="S686" s="494"/>
      <c r="T686" s="494"/>
      <c r="U686" s="494"/>
      <c r="V686" s="494"/>
      <c r="W686" s="494"/>
      <c r="X686" s="494"/>
      <c r="Y686" s="494"/>
      <c r="Z686" s="494"/>
    </row>
    <row r="687" spans="1:26">
      <c r="A687" s="607"/>
      <c r="B687" s="504"/>
      <c r="C687" s="504"/>
      <c r="D687" s="494"/>
      <c r="E687" s="494"/>
      <c r="F687" s="494"/>
      <c r="G687" s="494"/>
      <c r="H687" s="494"/>
      <c r="I687" s="494"/>
      <c r="J687" s="494"/>
      <c r="K687" s="494"/>
      <c r="L687" s="494"/>
      <c r="M687" s="494"/>
      <c r="N687" s="494"/>
      <c r="O687" s="494"/>
      <c r="P687" s="494"/>
      <c r="Q687" s="494"/>
      <c r="R687" s="494"/>
      <c r="S687" s="494"/>
      <c r="T687" s="494"/>
      <c r="U687" s="494"/>
      <c r="V687" s="494"/>
      <c r="W687" s="494"/>
      <c r="X687" s="494"/>
      <c r="Y687" s="494"/>
      <c r="Z687" s="494"/>
    </row>
    <row r="688" spans="1:26">
      <c r="A688" s="607"/>
      <c r="B688" s="504"/>
      <c r="C688" s="504"/>
      <c r="D688" s="494"/>
      <c r="E688" s="494"/>
      <c r="F688" s="494"/>
      <c r="G688" s="494"/>
      <c r="H688" s="494"/>
      <c r="I688" s="494"/>
      <c r="J688" s="494"/>
      <c r="K688" s="494"/>
      <c r="L688" s="494"/>
      <c r="M688" s="494"/>
      <c r="N688" s="494"/>
      <c r="O688" s="494"/>
      <c r="P688" s="494"/>
      <c r="Q688" s="494"/>
      <c r="R688" s="494"/>
      <c r="S688" s="494"/>
      <c r="T688" s="494"/>
      <c r="U688" s="494"/>
      <c r="V688" s="494"/>
      <c r="W688" s="494"/>
      <c r="X688" s="494"/>
      <c r="Y688" s="494"/>
      <c r="Z688" s="494"/>
    </row>
    <row r="689" spans="1:26">
      <c r="A689" s="607"/>
      <c r="B689" s="504"/>
      <c r="C689" s="504"/>
      <c r="D689" s="494"/>
      <c r="E689" s="494"/>
      <c r="F689" s="494"/>
      <c r="G689" s="494"/>
      <c r="H689" s="494"/>
      <c r="I689" s="494"/>
      <c r="J689" s="494"/>
      <c r="K689" s="494"/>
      <c r="L689" s="494"/>
      <c r="M689" s="494"/>
      <c r="N689" s="494"/>
      <c r="O689" s="494"/>
      <c r="P689" s="494"/>
      <c r="Q689" s="494"/>
      <c r="R689" s="494"/>
      <c r="S689" s="494"/>
      <c r="T689" s="494"/>
      <c r="U689" s="494"/>
      <c r="V689" s="494"/>
      <c r="W689" s="494"/>
      <c r="X689" s="494"/>
      <c r="Y689" s="494"/>
      <c r="Z689" s="494"/>
    </row>
    <row r="690" spans="1:26">
      <c r="A690" s="607"/>
      <c r="B690" s="504"/>
      <c r="C690" s="504"/>
      <c r="D690" s="494"/>
      <c r="E690" s="494"/>
      <c r="F690" s="494"/>
      <c r="G690" s="494"/>
      <c r="H690" s="494"/>
      <c r="I690" s="494"/>
      <c r="J690" s="494"/>
      <c r="K690" s="494"/>
      <c r="L690" s="494"/>
      <c r="M690" s="494"/>
      <c r="N690" s="494"/>
      <c r="O690" s="494"/>
      <c r="P690" s="494"/>
      <c r="Q690" s="494"/>
      <c r="R690" s="494"/>
      <c r="S690" s="494"/>
      <c r="T690" s="494"/>
      <c r="U690" s="494"/>
      <c r="V690" s="494"/>
      <c r="W690" s="494"/>
      <c r="X690" s="494"/>
      <c r="Y690" s="494"/>
      <c r="Z690" s="494"/>
    </row>
    <row r="691" spans="1:26">
      <c r="A691" s="607"/>
      <c r="B691" s="504"/>
      <c r="C691" s="504"/>
      <c r="D691" s="494"/>
      <c r="E691" s="494"/>
      <c r="F691" s="494"/>
      <c r="G691" s="494"/>
      <c r="H691" s="494"/>
      <c r="I691" s="494"/>
      <c r="J691" s="494"/>
      <c r="K691" s="494"/>
      <c r="L691" s="494"/>
      <c r="M691" s="494"/>
      <c r="N691" s="494"/>
      <c r="O691" s="494"/>
      <c r="P691" s="494"/>
      <c r="Q691" s="494"/>
      <c r="R691" s="494"/>
      <c r="S691" s="494"/>
      <c r="T691" s="494"/>
      <c r="U691" s="494"/>
      <c r="V691" s="494"/>
      <c r="W691" s="494"/>
      <c r="X691" s="494"/>
      <c r="Y691" s="494"/>
      <c r="Z691" s="494"/>
    </row>
    <row r="692" spans="1:26">
      <c r="A692" s="607"/>
      <c r="B692" s="504"/>
      <c r="C692" s="504"/>
      <c r="D692" s="494"/>
      <c r="E692" s="494"/>
      <c r="F692" s="494"/>
      <c r="G692" s="494"/>
      <c r="H692" s="494"/>
      <c r="I692" s="494"/>
      <c r="J692" s="494"/>
      <c r="K692" s="494"/>
      <c r="L692" s="494"/>
      <c r="M692" s="494"/>
      <c r="N692" s="494"/>
      <c r="O692" s="494"/>
      <c r="P692" s="494"/>
      <c r="Q692" s="494"/>
      <c r="R692" s="494"/>
      <c r="S692" s="494"/>
      <c r="T692" s="494"/>
      <c r="U692" s="494"/>
      <c r="V692" s="494"/>
      <c r="W692" s="494"/>
      <c r="X692" s="494"/>
      <c r="Y692" s="494"/>
      <c r="Z692" s="494"/>
    </row>
    <row r="693" spans="1:26">
      <c r="A693" s="607"/>
      <c r="B693" s="504"/>
      <c r="C693" s="504"/>
      <c r="D693" s="494"/>
      <c r="E693" s="494"/>
      <c r="F693" s="494"/>
      <c r="G693" s="494"/>
      <c r="H693" s="494"/>
      <c r="I693" s="494"/>
      <c r="J693" s="494"/>
      <c r="K693" s="494"/>
      <c r="L693" s="494"/>
      <c r="M693" s="494"/>
      <c r="N693" s="494"/>
      <c r="O693" s="494"/>
      <c r="P693" s="494"/>
      <c r="Q693" s="494"/>
      <c r="R693" s="494"/>
      <c r="S693" s="494"/>
      <c r="T693" s="494"/>
      <c r="U693" s="494"/>
      <c r="V693" s="494"/>
      <c r="W693" s="494"/>
      <c r="X693" s="494"/>
      <c r="Y693" s="494"/>
      <c r="Z693" s="494"/>
    </row>
    <row r="694" spans="1:26">
      <c r="A694" s="607"/>
      <c r="B694" s="504"/>
      <c r="C694" s="504"/>
      <c r="D694" s="494"/>
      <c r="E694" s="494"/>
      <c r="F694" s="494"/>
      <c r="G694" s="494"/>
      <c r="H694" s="494"/>
      <c r="I694" s="494"/>
      <c r="J694" s="494"/>
      <c r="K694" s="494"/>
      <c r="L694" s="494"/>
      <c r="M694" s="494"/>
      <c r="N694" s="494"/>
      <c r="O694" s="494"/>
      <c r="P694" s="494"/>
      <c r="Q694" s="494"/>
      <c r="R694" s="494"/>
      <c r="S694" s="494"/>
      <c r="T694" s="494"/>
      <c r="U694" s="494"/>
      <c r="V694" s="494"/>
      <c r="W694" s="494"/>
      <c r="X694" s="494"/>
      <c r="Y694" s="494"/>
      <c r="Z694" s="494"/>
    </row>
    <row r="695" spans="1:26">
      <c r="A695" s="607"/>
      <c r="B695" s="504"/>
      <c r="C695" s="504"/>
      <c r="D695" s="494"/>
      <c r="E695" s="494"/>
      <c r="F695" s="494"/>
      <c r="G695" s="494"/>
      <c r="H695" s="494"/>
      <c r="I695" s="494"/>
      <c r="J695" s="494"/>
      <c r="K695" s="494"/>
      <c r="L695" s="494"/>
      <c r="M695" s="494"/>
      <c r="N695" s="494"/>
      <c r="O695" s="494"/>
      <c r="P695" s="494"/>
      <c r="Q695" s="494"/>
      <c r="R695" s="494"/>
      <c r="S695" s="494"/>
      <c r="T695" s="494"/>
      <c r="U695" s="494"/>
      <c r="V695" s="494"/>
      <c r="W695" s="494"/>
      <c r="X695" s="494"/>
      <c r="Y695" s="494"/>
      <c r="Z695" s="494"/>
    </row>
    <row r="696" spans="1:26">
      <c r="A696" s="607"/>
      <c r="B696" s="504"/>
      <c r="C696" s="504"/>
      <c r="D696" s="494"/>
      <c r="E696" s="494"/>
      <c r="F696" s="494"/>
      <c r="G696" s="494"/>
      <c r="H696" s="494"/>
      <c r="I696" s="494"/>
      <c r="J696" s="494"/>
      <c r="K696" s="494"/>
      <c r="L696" s="494"/>
      <c r="M696" s="494"/>
      <c r="N696" s="494"/>
      <c r="O696" s="494"/>
      <c r="P696" s="494"/>
      <c r="Q696" s="494"/>
      <c r="R696" s="494"/>
      <c r="S696" s="494"/>
      <c r="T696" s="494"/>
      <c r="U696" s="494"/>
      <c r="V696" s="494"/>
      <c r="W696" s="494"/>
      <c r="X696" s="494"/>
      <c r="Y696" s="494"/>
      <c r="Z696" s="494"/>
    </row>
    <row r="697" spans="1:26">
      <c r="A697" s="607"/>
      <c r="B697" s="504"/>
      <c r="C697" s="504"/>
      <c r="D697" s="494"/>
      <c r="E697" s="494"/>
      <c r="F697" s="494"/>
      <c r="G697" s="494"/>
      <c r="H697" s="494"/>
      <c r="I697" s="494"/>
      <c r="J697" s="494"/>
      <c r="K697" s="494"/>
      <c r="L697" s="494"/>
      <c r="M697" s="494"/>
      <c r="N697" s="494"/>
      <c r="O697" s="494"/>
      <c r="P697" s="494"/>
      <c r="Q697" s="494"/>
      <c r="R697" s="494"/>
      <c r="S697" s="494"/>
      <c r="T697" s="494"/>
      <c r="U697" s="494"/>
      <c r="V697" s="494"/>
      <c r="W697" s="494"/>
      <c r="X697" s="494"/>
      <c r="Y697" s="494"/>
      <c r="Z697" s="494"/>
    </row>
    <row r="698" spans="1:26">
      <c r="A698" s="607"/>
      <c r="B698" s="504"/>
      <c r="C698" s="504"/>
      <c r="D698" s="494"/>
      <c r="E698" s="494"/>
      <c r="F698" s="494"/>
      <c r="G698" s="494"/>
      <c r="H698" s="494"/>
      <c r="I698" s="494"/>
      <c r="J698" s="494"/>
      <c r="K698" s="494"/>
      <c r="L698" s="494"/>
      <c r="M698" s="494"/>
      <c r="N698" s="494"/>
      <c r="O698" s="494"/>
      <c r="P698" s="494"/>
      <c r="Q698" s="494"/>
      <c r="R698" s="494"/>
      <c r="S698" s="494"/>
      <c r="T698" s="494"/>
      <c r="U698" s="494"/>
      <c r="V698" s="494"/>
      <c r="W698" s="494"/>
      <c r="X698" s="494"/>
      <c r="Y698" s="494"/>
      <c r="Z698" s="494"/>
    </row>
    <row r="699" spans="1:26">
      <c r="A699" s="607"/>
      <c r="B699" s="504"/>
      <c r="C699" s="504"/>
      <c r="D699" s="494"/>
      <c r="E699" s="494"/>
      <c r="F699" s="494"/>
      <c r="G699" s="494"/>
      <c r="H699" s="494"/>
      <c r="I699" s="494"/>
      <c r="J699" s="494"/>
      <c r="K699" s="494"/>
      <c r="L699" s="494"/>
      <c r="M699" s="494"/>
      <c r="N699" s="494"/>
      <c r="O699" s="494"/>
      <c r="P699" s="494"/>
      <c r="Q699" s="494"/>
      <c r="R699" s="494"/>
      <c r="S699" s="494"/>
      <c r="T699" s="494"/>
      <c r="U699" s="494"/>
      <c r="V699" s="494"/>
      <c r="W699" s="494"/>
      <c r="X699" s="494"/>
      <c r="Y699" s="494"/>
      <c r="Z699" s="494"/>
    </row>
    <row r="700" spans="1:26">
      <c r="A700" s="607"/>
      <c r="B700" s="504"/>
      <c r="C700" s="504"/>
      <c r="D700" s="494"/>
      <c r="E700" s="494"/>
      <c r="F700" s="494"/>
      <c r="G700" s="494"/>
      <c r="H700" s="494"/>
      <c r="I700" s="494"/>
      <c r="J700" s="494"/>
      <c r="K700" s="494"/>
      <c r="L700" s="494"/>
      <c r="M700" s="494"/>
      <c r="N700" s="494"/>
      <c r="O700" s="494"/>
      <c r="P700" s="494"/>
      <c r="Q700" s="494"/>
      <c r="R700" s="494"/>
      <c r="S700" s="494"/>
      <c r="T700" s="494"/>
      <c r="U700" s="494"/>
      <c r="V700" s="494"/>
      <c r="W700" s="494"/>
      <c r="X700" s="494"/>
      <c r="Y700" s="494"/>
      <c r="Z700" s="494"/>
    </row>
    <row r="701" spans="1:26">
      <c r="A701" s="607"/>
      <c r="B701" s="504"/>
      <c r="C701" s="504"/>
      <c r="D701" s="494"/>
      <c r="E701" s="494"/>
      <c r="F701" s="494"/>
      <c r="G701" s="494"/>
      <c r="H701" s="494"/>
      <c r="I701" s="494"/>
      <c r="J701" s="494"/>
      <c r="K701" s="494"/>
      <c r="L701" s="494"/>
      <c r="M701" s="494"/>
      <c r="N701" s="494"/>
      <c r="O701" s="494"/>
      <c r="P701" s="494"/>
      <c r="Q701" s="494"/>
      <c r="R701" s="494"/>
      <c r="S701" s="494"/>
      <c r="T701" s="494"/>
      <c r="U701" s="494"/>
      <c r="V701" s="494"/>
      <c r="W701" s="494"/>
      <c r="X701" s="494"/>
      <c r="Y701" s="494"/>
      <c r="Z701" s="494"/>
    </row>
    <row r="702" spans="1:26">
      <c r="A702" s="607"/>
      <c r="B702" s="504"/>
      <c r="C702" s="504"/>
      <c r="D702" s="494"/>
      <c r="E702" s="494"/>
      <c r="F702" s="494"/>
      <c r="G702" s="494"/>
      <c r="H702" s="494"/>
      <c r="I702" s="494"/>
      <c r="J702" s="494"/>
      <c r="K702" s="494"/>
      <c r="L702" s="494"/>
      <c r="M702" s="494"/>
      <c r="N702" s="494"/>
      <c r="O702" s="494"/>
      <c r="P702" s="494"/>
      <c r="Q702" s="494"/>
      <c r="R702" s="494"/>
      <c r="S702" s="494"/>
      <c r="T702" s="494"/>
      <c r="U702" s="494"/>
      <c r="V702" s="494"/>
      <c r="W702" s="494"/>
      <c r="X702" s="494"/>
      <c r="Y702" s="494"/>
      <c r="Z702" s="494"/>
    </row>
    <row r="703" spans="1:26">
      <c r="A703" s="607"/>
      <c r="B703" s="504"/>
      <c r="C703" s="504"/>
      <c r="D703" s="494"/>
      <c r="E703" s="494"/>
      <c r="F703" s="494"/>
      <c r="G703" s="494"/>
      <c r="H703" s="494"/>
      <c r="I703" s="494"/>
      <c r="J703" s="494"/>
      <c r="K703" s="494"/>
      <c r="L703" s="494"/>
      <c r="M703" s="494"/>
      <c r="N703" s="494"/>
      <c r="O703" s="494"/>
      <c r="P703" s="494"/>
      <c r="Q703" s="494"/>
      <c r="R703" s="494"/>
      <c r="S703" s="494"/>
      <c r="T703" s="494"/>
      <c r="U703" s="494"/>
      <c r="V703" s="494"/>
      <c r="W703" s="494"/>
      <c r="X703" s="494"/>
      <c r="Y703" s="494"/>
      <c r="Z703" s="494"/>
    </row>
    <row r="704" spans="1:26">
      <c r="A704" s="607"/>
      <c r="B704" s="504"/>
      <c r="C704" s="504"/>
      <c r="D704" s="494"/>
      <c r="E704" s="494"/>
      <c r="F704" s="494"/>
      <c r="G704" s="494"/>
      <c r="H704" s="494"/>
      <c r="I704" s="494"/>
      <c r="J704" s="494"/>
      <c r="K704" s="494"/>
      <c r="L704" s="494"/>
      <c r="M704" s="494"/>
      <c r="N704" s="494"/>
      <c r="O704" s="494"/>
      <c r="P704" s="494"/>
      <c r="Q704" s="494"/>
      <c r="R704" s="494"/>
      <c r="S704" s="494"/>
      <c r="T704" s="494"/>
      <c r="U704" s="494"/>
      <c r="V704" s="494"/>
      <c r="W704" s="494"/>
      <c r="X704" s="494"/>
      <c r="Y704" s="494"/>
      <c r="Z704" s="494"/>
    </row>
    <row r="705" spans="1:26">
      <c r="A705" s="607"/>
      <c r="B705" s="504"/>
      <c r="C705" s="504"/>
      <c r="D705" s="494"/>
      <c r="E705" s="494"/>
      <c r="F705" s="494"/>
      <c r="G705" s="494"/>
      <c r="H705" s="494"/>
      <c r="I705" s="494"/>
      <c r="J705" s="494"/>
      <c r="K705" s="494"/>
      <c r="L705" s="494"/>
      <c r="M705" s="494"/>
      <c r="N705" s="494"/>
      <c r="O705" s="494"/>
      <c r="P705" s="494"/>
      <c r="Q705" s="494"/>
      <c r="R705" s="494"/>
      <c r="S705" s="494"/>
      <c r="T705" s="494"/>
      <c r="U705" s="494"/>
      <c r="V705" s="494"/>
      <c r="W705" s="494"/>
      <c r="X705" s="494"/>
      <c r="Y705" s="494"/>
      <c r="Z705" s="494"/>
    </row>
    <row r="706" spans="1:26">
      <c r="A706" s="607"/>
      <c r="B706" s="504"/>
      <c r="C706" s="504"/>
      <c r="D706" s="494"/>
      <c r="E706" s="494"/>
      <c r="F706" s="494"/>
      <c r="G706" s="494"/>
      <c r="H706" s="494"/>
      <c r="I706" s="494"/>
      <c r="J706" s="494"/>
      <c r="K706" s="494"/>
      <c r="L706" s="494"/>
      <c r="M706" s="494"/>
      <c r="N706" s="494"/>
      <c r="O706" s="494"/>
      <c r="P706" s="494"/>
      <c r="Q706" s="494"/>
      <c r="R706" s="494"/>
      <c r="S706" s="494"/>
      <c r="T706" s="494"/>
      <c r="U706" s="494"/>
      <c r="V706" s="494"/>
      <c r="W706" s="494"/>
      <c r="X706" s="494"/>
      <c r="Y706" s="494"/>
      <c r="Z706" s="494"/>
    </row>
    <row r="707" spans="1:26">
      <c r="A707" s="607"/>
      <c r="B707" s="504"/>
      <c r="C707" s="504"/>
      <c r="D707" s="494"/>
      <c r="E707" s="494"/>
      <c r="F707" s="494"/>
      <c r="G707" s="494"/>
      <c r="H707" s="494"/>
      <c r="I707" s="494"/>
      <c r="J707" s="494"/>
      <c r="K707" s="494"/>
      <c r="L707" s="494"/>
      <c r="M707" s="494"/>
      <c r="N707" s="494"/>
      <c r="O707" s="494"/>
      <c r="P707" s="494"/>
      <c r="Q707" s="494"/>
      <c r="R707" s="494"/>
      <c r="S707" s="494"/>
      <c r="T707" s="494"/>
      <c r="U707" s="494"/>
      <c r="V707" s="494"/>
      <c r="W707" s="494"/>
      <c r="X707" s="494"/>
      <c r="Y707" s="494"/>
      <c r="Z707" s="494"/>
    </row>
    <row r="708" spans="1:26">
      <c r="A708" s="607"/>
      <c r="B708" s="504"/>
      <c r="C708" s="504"/>
      <c r="D708" s="494"/>
      <c r="E708" s="494"/>
      <c r="F708" s="494"/>
      <c r="G708" s="494"/>
      <c r="H708" s="494"/>
      <c r="I708" s="494"/>
      <c r="J708" s="494"/>
      <c r="K708" s="494"/>
      <c r="L708" s="494"/>
      <c r="M708" s="494"/>
      <c r="N708" s="494"/>
      <c r="O708" s="494"/>
      <c r="P708" s="494"/>
      <c r="Q708" s="494"/>
      <c r="R708" s="494"/>
      <c r="S708" s="494"/>
      <c r="T708" s="494"/>
      <c r="U708" s="494"/>
      <c r="V708" s="494"/>
      <c r="W708" s="494"/>
      <c r="X708" s="494"/>
      <c r="Y708" s="494"/>
      <c r="Z708" s="494"/>
    </row>
    <row r="709" spans="1:26">
      <c r="A709" s="607"/>
      <c r="B709" s="504"/>
      <c r="C709" s="504"/>
      <c r="D709" s="494"/>
      <c r="E709" s="494"/>
      <c r="F709" s="494"/>
      <c r="G709" s="494"/>
      <c r="H709" s="494"/>
      <c r="I709" s="494"/>
      <c r="J709" s="494"/>
      <c r="K709" s="494"/>
      <c r="L709" s="494"/>
      <c r="M709" s="494"/>
      <c r="N709" s="494"/>
      <c r="O709" s="494"/>
      <c r="P709" s="494"/>
      <c r="Q709" s="494"/>
      <c r="R709" s="494"/>
      <c r="S709" s="494"/>
      <c r="T709" s="494"/>
      <c r="U709" s="494"/>
      <c r="V709" s="494"/>
      <c r="W709" s="494"/>
      <c r="X709" s="494"/>
      <c r="Y709" s="494"/>
      <c r="Z709" s="494"/>
    </row>
    <row r="710" spans="1:26">
      <c r="A710" s="607"/>
      <c r="B710" s="504"/>
      <c r="C710" s="504"/>
      <c r="D710" s="494"/>
      <c r="E710" s="494"/>
      <c r="F710" s="494"/>
      <c r="G710" s="494"/>
      <c r="H710" s="494"/>
      <c r="I710" s="494"/>
      <c r="J710" s="494"/>
      <c r="K710" s="494"/>
      <c r="L710" s="494"/>
      <c r="M710" s="494"/>
      <c r="N710" s="494"/>
      <c r="O710" s="494"/>
      <c r="P710" s="494"/>
      <c r="Q710" s="494"/>
      <c r="R710" s="494"/>
      <c r="S710" s="494"/>
      <c r="T710" s="494"/>
      <c r="U710" s="494"/>
      <c r="V710" s="494"/>
      <c r="W710" s="494"/>
      <c r="X710" s="494"/>
      <c r="Y710" s="494"/>
      <c r="Z710" s="494"/>
    </row>
    <row r="711" spans="1:26">
      <c r="A711" s="607"/>
      <c r="B711" s="504"/>
      <c r="C711" s="504"/>
      <c r="D711" s="494"/>
      <c r="E711" s="494"/>
      <c r="F711" s="494"/>
      <c r="G711" s="494"/>
      <c r="H711" s="494"/>
      <c r="I711" s="494"/>
      <c r="J711" s="494"/>
      <c r="K711" s="494"/>
      <c r="L711" s="494"/>
      <c r="M711" s="494"/>
      <c r="N711" s="494"/>
      <c r="O711" s="494"/>
      <c r="P711" s="494"/>
      <c r="Q711" s="494"/>
      <c r="R711" s="494"/>
      <c r="S711" s="494"/>
      <c r="T711" s="494"/>
      <c r="U711" s="494"/>
      <c r="V711" s="494"/>
      <c r="W711" s="494"/>
      <c r="X711" s="494"/>
      <c r="Y711" s="494"/>
      <c r="Z711" s="494"/>
    </row>
    <row r="712" spans="1:26">
      <c r="A712" s="607"/>
      <c r="B712" s="504"/>
      <c r="C712" s="504"/>
      <c r="D712" s="494"/>
      <c r="E712" s="494"/>
      <c r="F712" s="494"/>
      <c r="G712" s="494"/>
      <c r="H712" s="494"/>
      <c r="I712" s="494"/>
      <c r="J712" s="494"/>
      <c r="K712" s="494"/>
      <c r="L712" s="494"/>
      <c r="M712" s="494"/>
      <c r="N712" s="494"/>
      <c r="O712" s="494"/>
      <c r="P712" s="494"/>
      <c r="Q712" s="494"/>
      <c r="R712" s="494"/>
      <c r="S712" s="494"/>
      <c r="T712" s="494"/>
      <c r="U712" s="494"/>
      <c r="V712" s="494"/>
      <c r="W712" s="494"/>
      <c r="X712" s="494"/>
      <c r="Y712" s="494"/>
      <c r="Z712" s="494"/>
    </row>
    <row r="713" spans="1:26">
      <c r="A713" s="607"/>
      <c r="B713" s="504"/>
      <c r="C713" s="504"/>
      <c r="D713" s="494"/>
      <c r="E713" s="494"/>
      <c r="F713" s="494"/>
      <c r="G713" s="494"/>
      <c r="H713" s="494"/>
      <c r="I713" s="494"/>
      <c r="J713" s="494"/>
      <c r="K713" s="494"/>
      <c r="L713" s="494"/>
      <c r="M713" s="494"/>
      <c r="N713" s="494"/>
      <c r="O713" s="494"/>
      <c r="P713" s="494"/>
      <c r="Q713" s="494"/>
      <c r="R713" s="494"/>
      <c r="S713" s="494"/>
      <c r="T713" s="494"/>
      <c r="U713" s="494"/>
      <c r="V713" s="494"/>
      <c r="W713" s="494"/>
      <c r="X713" s="494"/>
      <c r="Y713" s="494"/>
      <c r="Z713" s="494"/>
    </row>
    <row r="714" spans="1:26">
      <c r="A714" s="607"/>
      <c r="B714" s="504"/>
      <c r="C714" s="504"/>
      <c r="D714" s="494"/>
      <c r="E714" s="494"/>
      <c r="F714" s="494"/>
      <c r="G714" s="494"/>
      <c r="H714" s="494"/>
      <c r="I714" s="494"/>
      <c r="J714" s="494"/>
      <c r="K714" s="494"/>
      <c r="L714" s="494"/>
      <c r="M714" s="494"/>
      <c r="N714" s="494"/>
      <c r="O714" s="494"/>
      <c r="P714" s="494"/>
      <c r="Q714" s="494"/>
      <c r="R714" s="494"/>
      <c r="S714" s="494"/>
      <c r="T714" s="494"/>
      <c r="U714" s="494"/>
      <c r="V714" s="494"/>
      <c r="W714" s="494"/>
      <c r="X714" s="494"/>
      <c r="Y714" s="494"/>
      <c r="Z714" s="494"/>
    </row>
    <row r="715" spans="1:26">
      <c r="A715" s="607"/>
      <c r="B715" s="504"/>
      <c r="C715" s="504"/>
      <c r="D715" s="494"/>
      <c r="E715" s="494"/>
      <c r="F715" s="494"/>
      <c r="G715" s="494"/>
      <c r="H715" s="494"/>
      <c r="I715" s="494"/>
      <c r="J715" s="494"/>
      <c r="K715" s="494"/>
      <c r="L715" s="494"/>
      <c r="M715" s="494"/>
      <c r="N715" s="494"/>
      <c r="O715" s="494"/>
      <c r="P715" s="494"/>
      <c r="Q715" s="494"/>
      <c r="R715" s="494"/>
      <c r="S715" s="494"/>
      <c r="T715" s="494"/>
      <c r="U715" s="494"/>
      <c r="V715" s="494"/>
      <c r="W715" s="494"/>
      <c r="X715" s="494"/>
      <c r="Y715" s="494"/>
      <c r="Z715" s="494"/>
    </row>
    <row r="716" spans="1:26">
      <c r="A716" s="607"/>
      <c r="B716" s="504"/>
      <c r="C716" s="504"/>
      <c r="D716" s="494"/>
      <c r="E716" s="494"/>
      <c r="F716" s="494"/>
      <c r="G716" s="494"/>
      <c r="H716" s="494"/>
      <c r="I716" s="494"/>
      <c r="J716" s="494"/>
      <c r="K716" s="494"/>
      <c r="L716" s="494"/>
      <c r="M716" s="494"/>
      <c r="N716" s="494"/>
      <c r="O716" s="494"/>
      <c r="P716" s="494"/>
      <c r="Q716" s="494"/>
      <c r="R716" s="494"/>
      <c r="S716" s="494"/>
      <c r="T716" s="494"/>
      <c r="U716" s="494"/>
      <c r="V716" s="494"/>
      <c r="W716" s="494"/>
      <c r="X716" s="494"/>
      <c r="Y716" s="494"/>
      <c r="Z716" s="494"/>
    </row>
    <row r="717" spans="1:26">
      <c r="A717" s="607"/>
      <c r="B717" s="504"/>
      <c r="C717" s="504"/>
      <c r="D717" s="494"/>
      <c r="E717" s="494"/>
      <c r="F717" s="494"/>
      <c r="G717" s="494"/>
      <c r="H717" s="494"/>
      <c r="I717" s="494"/>
      <c r="J717" s="494"/>
      <c r="K717" s="494"/>
      <c r="L717" s="494"/>
      <c r="M717" s="494"/>
      <c r="N717" s="494"/>
      <c r="O717" s="494"/>
      <c r="P717" s="494"/>
      <c r="Q717" s="494"/>
      <c r="R717" s="494"/>
      <c r="S717" s="494"/>
      <c r="T717" s="494"/>
      <c r="U717" s="494"/>
      <c r="V717" s="494"/>
      <c r="W717" s="494"/>
      <c r="X717" s="494"/>
      <c r="Y717" s="494"/>
      <c r="Z717" s="494"/>
    </row>
    <row r="718" spans="1:26">
      <c r="A718" s="607"/>
      <c r="B718" s="504"/>
      <c r="C718" s="504"/>
      <c r="D718" s="494"/>
      <c r="E718" s="494"/>
      <c r="F718" s="494"/>
      <c r="G718" s="494"/>
      <c r="H718" s="494"/>
      <c r="I718" s="494"/>
      <c r="J718" s="494"/>
      <c r="K718" s="494"/>
      <c r="L718" s="494"/>
      <c r="M718" s="494"/>
      <c r="N718" s="494"/>
      <c r="O718" s="494"/>
      <c r="P718" s="494"/>
      <c r="Q718" s="494"/>
      <c r="R718" s="494"/>
      <c r="S718" s="494"/>
      <c r="T718" s="494"/>
      <c r="U718" s="494"/>
      <c r="V718" s="494"/>
      <c r="W718" s="494"/>
      <c r="X718" s="494"/>
      <c r="Y718" s="494"/>
      <c r="Z718" s="494"/>
    </row>
    <row r="719" spans="1:26">
      <c r="A719" s="607"/>
      <c r="B719" s="504"/>
      <c r="C719" s="504"/>
      <c r="D719" s="494"/>
      <c r="E719" s="494"/>
      <c r="F719" s="494"/>
      <c r="G719" s="494"/>
      <c r="H719" s="494"/>
      <c r="I719" s="494"/>
      <c r="J719" s="494"/>
      <c r="K719" s="494"/>
      <c r="L719" s="494"/>
      <c r="M719" s="494"/>
      <c r="N719" s="494"/>
      <c r="O719" s="494"/>
      <c r="P719" s="494"/>
      <c r="Q719" s="494"/>
      <c r="R719" s="494"/>
      <c r="S719" s="494"/>
      <c r="T719" s="494"/>
      <c r="U719" s="494"/>
      <c r="V719" s="494"/>
      <c r="W719" s="494"/>
      <c r="X719" s="494"/>
      <c r="Y719" s="494"/>
      <c r="Z719" s="494"/>
    </row>
    <row r="720" spans="1:26">
      <c r="A720" s="607"/>
      <c r="B720" s="504"/>
      <c r="C720" s="504"/>
      <c r="D720" s="494"/>
      <c r="E720" s="494"/>
      <c r="F720" s="494"/>
      <c r="G720" s="494"/>
      <c r="H720" s="494"/>
      <c r="I720" s="494"/>
      <c r="J720" s="494"/>
      <c r="K720" s="494"/>
      <c r="L720" s="494"/>
      <c r="M720" s="494"/>
      <c r="N720" s="494"/>
      <c r="O720" s="494"/>
      <c r="P720" s="494"/>
      <c r="Q720" s="494"/>
      <c r="R720" s="494"/>
      <c r="S720" s="494"/>
      <c r="T720" s="494"/>
      <c r="U720" s="494"/>
      <c r="V720" s="494"/>
      <c r="W720" s="494"/>
      <c r="X720" s="494"/>
      <c r="Y720" s="494"/>
      <c r="Z720" s="494"/>
    </row>
    <row r="721" spans="1:26">
      <c r="A721" s="607"/>
      <c r="B721" s="504"/>
      <c r="C721" s="504"/>
      <c r="D721" s="494"/>
      <c r="E721" s="494"/>
      <c r="F721" s="494"/>
      <c r="G721" s="494"/>
      <c r="H721" s="494"/>
      <c r="I721" s="494"/>
      <c r="J721" s="494"/>
      <c r="K721" s="494"/>
      <c r="L721" s="494"/>
      <c r="M721" s="494"/>
      <c r="N721" s="494"/>
      <c r="O721" s="494"/>
      <c r="P721" s="494"/>
      <c r="Q721" s="494"/>
      <c r="R721" s="494"/>
      <c r="S721" s="494"/>
      <c r="T721" s="494"/>
      <c r="U721" s="494"/>
      <c r="V721" s="494"/>
      <c r="W721" s="494"/>
      <c r="X721" s="494"/>
      <c r="Y721" s="494"/>
      <c r="Z721" s="494"/>
    </row>
    <row r="722" spans="1:26">
      <c r="A722" s="607"/>
      <c r="B722" s="504"/>
      <c r="C722" s="504"/>
      <c r="D722" s="494"/>
      <c r="E722" s="494"/>
      <c r="F722" s="494"/>
      <c r="G722" s="494"/>
      <c r="H722" s="494"/>
      <c r="I722" s="494"/>
      <c r="J722" s="494"/>
      <c r="K722" s="494"/>
      <c r="L722" s="494"/>
      <c r="M722" s="494"/>
      <c r="N722" s="494"/>
      <c r="O722" s="494"/>
      <c r="P722" s="494"/>
      <c r="Q722" s="494"/>
      <c r="R722" s="494"/>
      <c r="S722" s="494"/>
      <c r="T722" s="494"/>
      <c r="U722" s="494"/>
      <c r="V722" s="494"/>
      <c r="W722" s="494"/>
      <c r="X722" s="494"/>
      <c r="Y722" s="494"/>
      <c r="Z722" s="494"/>
    </row>
    <row r="723" spans="1:26">
      <c r="A723" s="607"/>
      <c r="B723" s="504"/>
      <c r="C723" s="504"/>
      <c r="D723" s="494"/>
      <c r="E723" s="494"/>
      <c r="F723" s="494"/>
      <c r="G723" s="494"/>
      <c r="H723" s="494"/>
      <c r="I723" s="494"/>
      <c r="J723" s="494"/>
      <c r="K723" s="494"/>
      <c r="L723" s="494"/>
      <c r="M723" s="494"/>
      <c r="N723" s="494"/>
      <c r="O723" s="494"/>
      <c r="P723" s="494"/>
      <c r="Q723" s="494"/>
      <c r="R723" s="494"/>
      <c r="S723" s="494"/>
      <c r="T723" s="494"/>
      <c r="U723" s="494"/>
      <c r="V723" s="494"/>
      <c r="W723" s="494"/>
      <c r="X723" s="494"/>
      <c r="Y723" s="494"/>
      <c r="Z723" s="494"/>
    </row>
    <row r="724" spans="1:26">
      <c r="A724" s="607"/>
      <c r="B724" s="504"/>
      <c r="C724" s="504"/>
      <c r="D724" s="494"/>
      <c r="E724" s="494"/>
      <c r="F724" s="494"/>
      <c r="G724" s="494"/>
      <c r="H724" s="494"/>
      <c r="I724" s="494"/>
      <c r="J724" s="494"/>
      <c r="K724" s="494"/>
      <c r="L724" s="494"/>
      <c r="M724" s="494"/>
      <c r="N724" s="494"/>
      <c r="O724" s="494"/>
      <c r="P724" s="494"/>
      <c r="Q724" s="494"/>
      <c r="R724" s="494"/>
      <c r="S724" s="494"/>
      <c r="T724" s="494"/>
      <c r="U724" s="494"/>
      <c r="V724" s="494"/>
      <c r="W724" s="494"/>
      <c r="X724" s="494"/>
      <c r="Y724" s="494"/>
      <c r="Z724" s="494"/>
    </row>
    <row r="725" spans="1:26">
      <c r="A725" s="607"/>
      <c r="B725" s="504"/>
      <c r="C725" s="504"/>
      <c r="D725" s="494"/>
      <c r="E725" s="494"/>
      <c r="F725" s="494"/>
      <c r="G725" s="494"/>
      <c r="H725" s="494"/>
      <c r="I725" s="494"/>
      <c r="J725" s="494"/>
      <c r="K725" s="494"/>
      <c r="L725" s="494"/>
      <c r="M725" s="494"/>
      <c r="N725" s="494"/>
      <c r="O725" s="494"/>
      <c r="P725" s="494"/>
      <c r="Q725" s="494"/>
      <c r="R725" s="494"/>
      <c r="S725" s="494"/>
      <c r="T725" s="494"/>
      <c r="U725" s="494"/>
      <c r="V725" s="494"/>
      <c r="W725" s="494"/>
      <c r="X725" s="494"/>
      <c r="Y725" s="494"/>
      <c r="Z725" s="494"/>
    </row>
    <row r="726" spans="1:26">
      <c r="A726" s="607"/>
      <c r="B726" s="504"/>
      <c r="C726" s="504"/>
      <c r="D726" s="494"/>
      <c r="E726" s="494"/>
      <c r="F726" s="494"/>
      <c r="G726" s="494"/>
      <c r="H726" s="494"/>
      <c r="I726" s="494"/>
      <c r="J726" s="494"/>
      <c r="K726" s="494"/>
      <c r="L726" s="494"/>
      <c r="M726" s="494"/>
      <c r="N726" s="494"/>
      <c r="O726" s="494"/>
      <c r="P726" s="494"/>
      <c r="Q726" s="494"/>
      <c r="R726" s="494"/>
      <c r="S726" s="494"/>
      <c r="T726" s="494"/>
      <c r="U726" s="494"/>
      <c r="V726" s="494"/>
      <c r="W726" s="494"/>
      <c r="X726" s="494"/>
      <c r="Y726" s="494"/>
      <c r="Z726" s="494"/>
    </row>
    <row r="727" spans="1:26">
      <c r="A727" s="607"/>
      <c r="B727" s="504"/>
      <c r="C727" s="504"/>
      <c r="D727" s="494"/>
      <c r="E727" s="494"/>
      <c r="F727" s="494"/>
      <c r="G727" s="494"/>
      <c r="H727" s="494"/>
      <c r="I727" s="494"/>
      <c r="J727" s="494"/>
      <c r="K727" s="494"/>
      <c r="L727" s="494"/>
      <c r="M727" s="494"/>
      <c r="N727" s="494"/>
      <c r="O727" s="494"/>
      <c r="P727" s="494"/>
      <c r="Q727" s="494"/>
      <c r="R727" s="494"/>
      <c r="S727" s="494"/>
      <c r="T727" s="494"/>
      <c r="U727" s="494"/>
      <c r="V727" s="494"/>
      <c r="W727" s="494"/>
      <c r="X727" s="494"/>
      <c r="Y727" s="494"/>
      <c r="Z727" s="494"/>
    </row>
    <row r="728" spans="1:26">
      <c r="A728" s="607"/>
      <c r="B728" s="504"/>
      <c r="C728" s="504"/>
      <c r="D728" s="494"/>
      <c r="E728" s="494"/>
      <c r="F728" s="494"/>
      <c r="G728" s="494"/>
      <c r="H728" s="494"/>
      <c r="I728" s="494"/>
      <c r="J728" s="494"/>
      <c r="K728" s="494"/>
      <c r="L728" s="494"/>
      <c r="M728" s="494"/>
      <c r="N728" s="494"/>
      <c r="O728" s="494"/>
      <c r="P728" s="494"/>
      <c r="Q728" s="494"/>
      <c r="R728" s="494"/>
      <c r="S728" s="494"/>
      <c r="T728" s="494"/>
      <c r="U728" s="494"/>
      <c r="V728" s="494"/>
      <c r="W728" s="494"/>
      <c r="X728" s="494"/>
      <c r="Y728" s="494"/>
      <c r="Z728" s="494"/>
    </row>
    <row r="729" spans="1:26">
      <c r="A729" s="607"/>
      <c r="B729" s="504"/>
      <c r="C729" s="504"/>
      <c r="D729" s="494"/>
      <c r="E729" s="494"/>
      <c r="F729" s="494"/>
      <c r="G729" s="494"/>
      <c r="H729" s="494"/>
      <c r="I729" s="494"/>
      <c r="J729" s="494"/>
      <c r="K729" s="494"/>
      <c r="L729" s="494"/>
      <c r="M729" s="494"/>
      <c r="N729" s="494"/>
      <c r="O729" s="494"/>
      <c r="P729" s="494"/>
      <c r="Q729" s="494"/>
      <c r="R729" s="494"/>
      <c r="S729" s="494"/>
      <c r="T729" s="494"/>
      <c r="U729" s="494"/>
      <c r="V729" s="494"/>
      <c r="W729" s="494"/>
      <c r="X729" s="494"/>
      <c r="Y729" s="494"/>
      <c r="Z729" s="494"/>
    </row>
    <row r="730" spans="1:26">
      <c r="A730" s="607"/>
      <c r="B730" s="504"/>
      <c r="C730" s="504"/>
      <c r="D730" s="494"/>
      <c r="E730" s="494"/>
      <c r="F730" s="494"/>
      <c r="G730" s="494"/>
      <c r="H730" s="494"/>
      <c r="I730" s="494"/>
      <c r="J730" s="494"/>
      <c r="K730" s="494"/>
      <c r="L730" s="494"/>
      <c r="M730" s="494"/>
      <c r="N730" s="494"/>
      <c r="O730" s="494"/>
      <c r="P730" s="494"/>
      <c r="Q730" s="494"/>
      <c r="R730" s="494"/>
      <c r="S730" s="494"/>
      <c r="T730" s="494"/>
      <c r="U730" s="494"/>
      <c r="V730" s="494"/>
      <c r="W730" s="494"/>
      <c r="X730" s="494"/>
      <c r="Y730" s="494"/>
      <c r="Z730" s="494"/>
    </row>
    <row r="731" spans="1:26">
      <c r="A731" s="607"/>
      <c r="B731" s="504"/>
      <c r="C731" s="504"/>
      <c r="D731" s="494"/>
      <c r="E731" s="494"/>
      <c r="F731" s="494"/>
      <c r="G731" s="494"/>
      <c r="H731" s="494"/>
      <c r="I731" s="494"/>
      <c r="J731" s="494"/>
      <c r="K731" s="494"/>
      <c r="L731" s="494"/>
      <c r="M731" s="494"/>
      <c r="N731" s="494"/>
      <c r="O731" s="494"/>
      <c r="P731" s="494"/>
      <c r="Q731" s="494"/>
      <c r="R731" s="494"/>
      <c r="S731" s="494"/>
      <c r="T731" s="494"/>
      <c r="U731" s="494"/>
      <c r="V731" s="494"/>
      <c r="W731" s="494"/>
      <c r="X731" s="494"/>
      <c r="Y731" s="494"/>
      <c r="Z731" s="494"/>
    </row>
    <row r="732" spans="1:26">
      <c r="A732" s="607"/>
      <c r="B732" s="504"/>
      <c r="C732" s="504"/>
      <c r="D732" s="494"/>
      <c r="E732" s="494"/>
      <c r="F732" s="494"/>
      <c r="G732" s="494"/>
      <c r="H732" s="494"/>
      <c r="I732" s="494"/>
      <c r="J732" s="494"/>
      <c r="K732" s="494"/>
      <c r="L732" s="494"/>
      <c r="M732" s="494"/>
      <c r="N732" s="494"/>
      <c r="O732" s="494"/>
      <c r="P732" s="494"/>
      <c r="Q732" s="494"/>
      <c r="R732" s="494"/>
      <c r="S732" s="494"/>
      <c r="T732" s="494"/>
      <c r="U732" s="494"/>
      <c r="V732" s="494"/>
      <c r="W732" s="494"/>
      <c r="X732" s="494"/>
      <c r="Y732" s="494"/>
      <c r="Z732" s="494"/>
    </row>
    <row r="733" spans="1:26">
      <c r="A733" s="607"/>
      <c r="B733" s="504"/>
      <c r="C733" s="504"/>
      <c r="D733" s="494"/>
      <c r="E733" s="494"/>
      <c r="F733" s="494"/>
      <c r="G733" s="494"/>
      <c r="H733" s="494"/>
      <c r="I733" s="494"/>
      <c r="J733" s="494"/>
      <c r="K733" s="494"/>
      <c r="L733" s="494"/>
      <c r="M733" s="494"/>
      <c r="N733" s="494"/>
      <c r="O733" s="494"/>
      <c r="P733" s="494"/>
      <c r="Q733" s="494"/>
      <c r="R733" s="494"/>
      <c r="S733" s="494"/>
      <c r="T733" s="494"/>
      <c r="U733" s="494"/>
      <c r="V733" s="494"/>
      <c r="W733" s="494"/>
      <c r="X733" s="494"/>
      <c r="Y733" s="494"/>
      <c r="Z733" s="494"/>
    </row>
    <row r="734" spans="1:26">
      <c r="A734" s="607"/>
      <c r="B734" s="504"/>
      <c r="C734" s="504"/>
      <c r="D734" s="494"/>
      <c r="E734" s="494"/>
      <c r="F734" s="494"/>
      <c r="G734" s="494"/>
      <c r="H734" s="494"/>
      <c r="I734" s="494"/>
      <c r="J734" s="494"/>
      <c r="K734" s="494"/>
      <c r="L734" s="494"/>
      <c r="M734" s="494"/>
      <c r="N734" s="494"/>
      <c r="O734" s="494"/>
      <c r="P734" s="494"/>
      <c r="Q734" s="494"/>
      <c r="R734" s="494"/>
      <c r="S734" s="494"/>
      <c r="T734" s="494"/>
      <c r="U734" s="494"/>
      <c r="V734" s="494"/>
      <c r="W734" s="494"/>
      <c r="X734" s="494"/>
      <c r="Y734" s="494"/>
      <c r="Z734" s="494"/>
    </row>
    <row r="735" spans="1:26">
      <c r="A735" s="607"/>
      <c r="B735" s="504"/>
      <c r="C735" s="504"/>
      <c r="D735" s="494"/>
      <c r="E735" s="494"/>
      <c r="F735" s="494"/>
      <c r="G735" s="494"/>
      <c r="H735" s="494"/>
      <c r="I735" s="494"/>
      <c r="J735" s="494"/>
      <c r="K735" s="494"/>
      <c r="L735" s="494"/>
      <c r="M735" s="494"/>
      <c r="N735" s="494"/>
      <c r="O735" s="494"/>
      <c r="P735" s="494"/>
      <c r="Q735" s="494"/>
      <c r="R735" s="494"/>
      <c r="S735" s="494"/>
      <c r="T735" s="494"/>
      <c r="U735" s="494"/>
      <c r="V735" s="494"/>
      <c r="W735" s="494"/>
      <c r="X735" s="494"/>
      <c r="Y735" s="494"/>
      <c r="Z735" s="494"/>
    </row>
    <row r="736" spans="1:26">
      <c r="A736" s="607"/>
      <c r="B736" s="504"/>
      <c r="C736" s="504"/>
      <c r="D736" s="494"/>
      <c r="E736" s="494"/>
      <c r="F736" s="494"/>
      <c r="G736" s="494"/>
      <c r="H736" s="494"/>
      <c r="I736" s="494"/>
      <c r="J736" s="494"/>
      <c r="K736" s="494"/>
      <c r="L736" s="494"/>
      <c r="M736" s="494"/>
      <c r="N736" s="494"/>
      <c r="O736" s="494"/>
      <c r="P736" s="494"/>
      <c r="Q736" s="494"/>
      <c r="R736" s="494"/>
      <c r="S736" s="494"/>
      <c r="T736" s="494"/>
      <c r="U736" s="494"/>
      <c r="V736" s="494"/>
      <c r="W736" s="494"/>
      <c r="X736" s="494"/>
      <c r="Y736" s="494"/>
      <c r="Z736" s="494"/>
    </row>
    <row r="737" spans="1:26">
      <c r="A737" s="607"/>
      <c r="B737" s="504"/>
      <c r="C737" s="504"/>
      <c r="D737" s="494"/>
      <c r="E737" s="494"/>
      <c r="F737" s="494"/>
      <c r="G737" s="494"/>
      <c r="H737" s="494"/>
      <c r="I737" s="494"/>
      <c r="J737" s="494"/>
      <c r="K737" s="494"/>
      <c r="L737" s="494"/>
      <c r="M737" s="494"/>
      <c r="N737" s="494"/>
      <c r="O737" s="494"/>
      <c r="P737" s="494"/>
      <c r="Q737" s="494"/>
      <c r="R737" s="494"/>
      <c r="S737" s="494"/>
      <c r="T737" s="494"/>
      <c r="U737" s="494"/>
      <c r="V737" s="494"/>
      <c r="W737" s="494"/>
      <c r="X737" s="494"/>
      <c r="Y737" s="494"/>
      <c r="Z737" s="494"/>
    </row>
    <row r="738" spans="1:26">
      <c r="A738" s="607"/>
      <c r="B738" s="504"/>
      <c r="C738" s="504"/>
      <c r="D738" s="494"/>
      <c r="E738" s="494"/>
      <c r="F738" s="494"/>
      <c r="G738" s="494"/>
      <c r="H738" s="494"/>
      <c r="I738" s="494"/>
      <c r="J738" s="494"/>
      <c r="K738" s="494"/>
      <c r="L738" s="494"/>
      <c r="M738" s="494"/>
      <c r="N738" s="494"/>
      <c r="O738" s="494"/>
      <c r="P738" s="494"/>
      <c r="Q738" s="494"/>
      <c r="R738" s="494"/>
      <c r="S738" s="494"/>
      <c r="T738" s="494"/>
      <c r="U738" s="494"/>
      <c r="V738" s="494"/>
      <c r="W738" s="494"/>
      <c r="X738" s="494"/>
      <c r="Y738" s="494"/>
      <c r="Z738" s="494"/>
    </row>
    <row r="739" spans="1:26">
      <c r="A739" s="607"/>
      <c r="B739" s="504"/>
      <c r="C739" s="504"/>
      <c r="D739" s="494"/>
      <c r="E739" s="494"/>
      <c r="F739" s="494"/>
      <c r="G739" s="494"/>
      <c r="H739" s="494"/>
      <c r="I739" s="494"/>
      <c r="J739" s="494"/>
      <c r="K739" s="494"/>
      <c r="L739" s="494"/>
      <c r="M739" s="494"/>
      <c r="N739" s="494"/>
      <c r="O739" s="494"/>
      <c r="P739" s="494"/>
      <c r="Q739" s="494"/>
      <c r="R739" s="494"/>
      <c r="S739" s="494"/>
      <c r="T739" s="494"/>
      <c r="U739" s="494"/>
      <c r="V739" s="494"/>
      <c r="W739" s="494"/>
      <c r="X739" s="494"/>
      <c r="Y739" s="494"/>
      <c r="Z739" s="494"/>
    </row>
    <row r="740" spans="1:26">
      <c r="A740" s="607"/>
      <c r="B740" s="504"/>
      <c r="C740" s="504"/>
      <c r="D740" s="494"/>
      <c r="E740" s="494"/>
      <c r="F740" s="494"/>
      <c r="G740" s="494"/>
      <c r="H740" s="494"/>
      <c r="I740" s="494"/>
      <c r="J740" s="494"/>
      <c r="K740" s="494"/>
      <c r="L740" s="494"/>
      <c r="M740" s="494"/>
      <c r="N740" s="494"/>
      <c r="O740" s="494"/>
      <c r="P740" s="494"/>
      <c r="Q740" s="494"/>
      <c r="R740" s="494"/>
      <c r="S740" s="494"/>
      <c r="T740" s="494"/>
      <c r="U740" s="494"/>
      <c r="V740" s="494"/>
      <c r="W740" s="494"/>
      <c r="X740" s="494"/>
      <c r="Y740" s="494"/>
      <c r="Z740" s="494"/>
    </row>
    <row r="741" spans="1:26">
      <c r="A741" s="607"/>
      <c r="B741" s="504"/>
      <c r="C741" s="504"/>
      <c r="D741" s="494"/>
      <c r="E741" s="494"/>
      <c r="F741" s="494"/>
      <c r="G741" s="494"/>
      <c r="H741" s="494"/>
      <c r="I741" s="494"/>
      <c r="J741" s="494"/>
      <c r="K741" s="494"/>
      <c r="L741" s="494"/>
      <c r="M741" s="494"/>
      <c r="N741" s="494"/>
      <c r="O741" s="494"/>
      <c r="P741" s="494"/>
      <c r="Q741" s="494"/>
      <c r="R741" s="494"/>
      <c r="S741" s="494"/>
      <c r="T741" s="494"/>
      <c r="U741" s="494"/>
      <c r="V741" s="494"/>
      <c r="W741" s="494"/>
      <c r="X741" s="494"/>
      <c r="Y741" s="494"/>
      <c r="Z741" s="494"/>
    </row>
    <row r="742" spans="1:26">
      <c r="A742" s="607"/>
      <c r="B742" s="504"/>
      <c r="C742" s="504"/>
      <c r="D742" s="494"/>
      <c r="E742" s="494"/>
      <c r="F742" s="494"/>
      <c r="G742" s="494"/>
      <c r="H742" s="494"/>
      <c r="I742" s="494"/>
      <c r="J742" s="494"/>
      <c r="K742" s="494"/>
      <c r="L742" s="494"/>
      <c r="M742" s="494"/>
      <c r="N742" s="494"/>
      <c r="O742" s="494"/>
      <c r="P742" s="494"/>
      <c r="Q742" s="494"/>
      <c r="R742" s="494"/>
      <c r="S742" s="494"/>
      <c r="T742" s="494"/>
      <c r="U742" s="494"/>
      <c r="V742" s="494"/>
      <c r="W742" s="494"/>
      <c r="X742" s="494"/>
      <c r="Y742" s="494"/>
      <c r="Z742" s="494"/>
    </row>
    <row r="743" spans="1:26">
      <c r="A743" s="607"/>
      <c r="B743" s="504"/>
      <c r="C743" s="504"/>
      <c r="D743" s="494"/>
      <c r="E743" s="494"/>
      <c r="F743" s="494"/>
      <c r="G743" s="494"/>
      <c r="H743" s="494"/>
      <c r="I743" s="494"/>
      <c r="J743" s="494"/>
      <c r="K743" s="494"/>
      <c r="L743" s="494"/>
      <c r="M743" s="494"/>
      <c r="N743" s="494"/>
      <c r="O743" s="494"/>
      <c r="P743" s="494"/>
      <c r="Q743" s="494"/>
      <c r="R743" s="494"/>
      <c r="S743" s="494"/>
      <c r="T743" s="494"/>
      <c r="U743" s="494"/>
      <c r="V743" s="494"/>
      <c r="W743" s="494"/>
      <c r="X743" s="494"/>
      <c r="Y743" s="494"/>
      <c r="Z743" s="494"/>
    </row>
    <row r="744" spans="1:26">
      <c r="A744" s="607"/>
      <c r="B744" s="504"/>
      <c r="C744" s="504"/>
      <c r="D744" s="494"/>
      <c r="E744" s="494"/>
      <c r="F744" s="494"/>
      <c r="G744" s="494"/>
      <c r="H744" s="494"/>
      <c r="I744" s="494"/>
      <c r="J744" s="494"/>
      <c r="K744" s="494"/>
      <c r="L744" s="494"/>
      <c r="M744" s="494"/>
      <c r="N744" s="494"/>
      <c r="O744" s="494"/>
      <c r="P744" s="494"/>
      <c r="Q744" s="494"/>
      <c r="R744" s="494"/>
      <c r="S744" s="494"/>
      <c r="T744" s="494"/>
      <c r="U744" s="494"/>
      <c r="V744" s="494"/>
      <c r="W744" s="494"/>
      <c r="X744" s="494"/>
      <c r="Y744" s="494"/>
      <c r="Z744" s="494"/>
    </row>
    <row r="745" spans="1:26">
      <c r="A745" s="607"/>
      <c r="B745" s="504"/>
      <c r="C745" s="504"/>
      <c r="D745" s="494"/>
      <c r="E745" s="494"/>
      <c r="F745" s="494"/>
      <c r="G745" s="494"/>
      <c r="H745" s="494"/>
      <c r="I745" s="494"/>
      <c r="J745" s="494"/>
      <c r="K745" s="494"/>
      <c r="L745" s="494"/>
      <c r="M745" s="494"/>
      <c r="N745" s="494"/>
      <c r="O745" s="494"/>
      <c r="P745" s="494"/>
      <c r="Q745" s="494"/>
      <c r="R745" s="494"/>
      <c r="S745" s="494"/>
      <c r="T745" s="494"/>
      <c r="U745" s="494"/>
      <c r="V745" s="494"/>
      <c r="W745" s="494"/>
      <c r="X745" s="494"/>
      <c r="Y745" s="494"/>
      <c r="Z745" s="494"/>
    </row>
    <row r="746" spans="1:26">
      <c r="A746" s="607"/>
      <c r="B746" s="504"/>
      <c r="C746" s="504"/>
      <c r="D746" s="494"/>
      <c r="E746" s="494"/>
      <c r="F746" s="494"/>
      <c r="G746" s="494"/>
      <c r="H746" s="494"/>
      <c r="I746" s="494"/>
      <c r="J746" s="494"/>
      <c r="K746" s="494"/>
      <c r="L746" s="494"/>
      <c r="M746" s="494"/>
      <c r="N746" s="494"/>
      <c r="O746" s="494"/>
      <c r="P746" s="494"/>
      <c r="Q746" s="494"/>
      <c r="R746" s="494"/>
      <c r="S746" s="494"/>
      <c r="T746" s="494"/>
      <c r="U746" s="494"/>
      <c r="V746" s="494"/>
      <c r="W746" s="494"/>
      <c r="X746" s="494"/>
      <c r="Y746" s="494"/>
      <c r="Z746" s="494"/>
    </row>
    <row r="747" spans="1:26">
      <c r="A747" s="607"/>
      <c r="B747" s="504"/>
      <c r="C747" s="504"/>
      <c r="D747" s="494"/>
      <c r="E747" s="494"/>
      <c r="F747" s="494"/>
      <c r="G747" s="494"/>
      <c r="H747" s="494"/>
      <c r="I747" s="494"/>
      <c r="J747" s="494"/>
      <c r="K747" s="494"/>
      <c r="L747" s="494"/>
      <c r="M747" s="494"/>
      <c r="N747" s="494"/>
      <c r="O747" s="494"/>
      <c r="P747" s="494"/>
      <c r="Q747" s="494"/>
      <c r="R747" s="494"/>
      <c r="S747" s="494"/>
      <c r="T747" s="494"/>
      <c r="U747" s="494"/>
      <c r="V747" s="494"/>
      <c r="W747" s="494"/>
      <c r="X747" s="494"/>
      <c r="Y747" s="494"/>
      <c r="Z747" s="494"/>
    </row>
    <row r="748" spans="1:26">
      <c r="A748" s="607"/>
      <c r="B748" s="504"/>
      <c r="C748" s="504"/>
      <c r="D748" s="494"/>
      <c r="E748" s="494"/>
      <c r="F748" s="494"/>
      <c r="G748" s="494"/>
      <c r="H748" s="494"/>
      <c r="I748" s="494"/>
      <c r="J748" s="494"/>
      <c r="K748" s="494"/>
      <c r="L748" s="494"/>
      <c r="M748" s="494"/>
      <c r="N748" s="494"/>
      <c r="O748" s="494"/>
      <c r="P748" s="494"/>
      <c r="Q748" s="494"/>
      <c r="R748" s="494"/>
      <c r="S748" s="494"/>
      <c r="T748" s="494"/>
      <c r="U748" s="494"/>
      <c r="V748" s="494"/>
      <c r="W748" s="494"/>
      <c r="X748" s="494"/>
      <c r="Y748" s="494"/>
      <c r="Z748" s="494"/>
    </row>
    <row r="749" spans="1:26">
      <c r="A749" s="607"/>
      <c r="B749" s="504"/>
      <c r="C749" s="504"/>
      <c r="D749" s="494"/>
      <c r="E749" s="494"/>
      <c r="F749" s="494"/>
      <c r="G749" s="494"/>
      <c r="H749" s="494"/>
      <c r="I749" s="494"/>
      <c r="J749" s="494"/>
      <c r="K749" s="494"/>
      <c r="L749" s="494"/>
      <c r="M749" s="494"/>
      <c r="N749" s="494"/>
      <c r="O749" s="494"/>
      <c r="P749" s="494"/>
      <c r="Q749" s="494"/>
      <c r="R749" s="494"/>
      <c r="S749" s="494"/>
      <c r="T749" s="494"/>
      <c r="U749" s="494"/>
      <c r="V749" s="494"/>
      <c r="W749" s="494"/>
      <c r="X749" s="494"/>
      <c r="Y749" s="494"/>
      <c r="Z749" s="494"/>
    </row>
    <row r="750" spans="1:26">
      <c r="A750" s="607"/>
      <c r="B750" s="504"/>
      <c r="C750" s="504"/>
      <c r="D750" s="494"/>
      <c r="E750" s="494"/>
      <c r="F750" s="494"/>
      <c r="G750" s="494"/>
      <c r="H750" s="494"/>
      <c r="I750" s="494"/>
      <c r="J750" s="494"/>
      <c r="K750" s="494"/>
      <c r="L750" s="494"/>
      <c r="M750" s="494"/>
      <c r="N750" s="494"/>
      <c r="O750" s="494"/>
      <c r="P750" s="494"/>
      <c r="Q750" s="494"/>
      <c r="R750" s="494"/>
      <c r="S750" s="494"/>
      <c r="T750" s="494"/>
      <c r="U750" s="494"/>
      <c r="V750" s="494"/>
      <c r="W750" s="494"/>
      <c r="X750" s="494"/>
      <c r="Y750" s="494"/>
      <c r="Z750" s="494"/>
    </row>
    <row r="751" spans="1:26">
      <c r="A751" s="607"/>
      <c r="B751" s="504"/>
      <c r="C751" s="504"/>
      <c r="D751" s="494"/>
      <c r="E751" s="494"/>
      <c r="F751" s="494"/>
      <c r="G751" s="494"/>
      <c r="H751" s="494"/>
      <c r="I751" s="494"/>
      <c r="J751" s="494"/>
      <c r="K751" s="494"/>
      <c r="L751" s="494"/>
      <c r="M751" s="494"/>
      <c r="N751" s="494"/>
      <c r="O751" s="494"/>
      <c r="P751" s="494"/>
      <c r="Q751" s="494"/>
      <c r="R751" s="494"/>
      <c r="S751" s="494"/>
      <c r="T751" s="494"/>
      <c r="U751" s="494"/>
      <c r="V751" s="494"/>
      <c r="W751" s="494"/>
      <c r="X751" s="494"/>
      <c r="Y751" s="494"/>
      <c r="Z751" s="494"/>
    </row>
    <row r="752" spans="1:26">
      <c r="A752" s="607"/>
      <c r="B752" s="504"/>
      <c r="C752" s="504"/>
      <c r="D752" s="494"/>
      <c r="E752" s="494"/>
      <c r="F752" s="494"/>
      <c r="G752" s="494"/>
      <c r="H752" s="494"/>
      <c r="I752" s="494"/>
      <c r="J752" s="494"/>
      <c r="K752" s="494"/>
      <c r="L752" s="494"/>
      <c r="M752" s="494"/>
      <c r="N752" s="494"/>
      <c r="O752" s="494"/>
      <c r="P752" s="494"/>
      <c r="Q752" s="494"/>
      <c r="R752" s="494"/>
      <c r="S752" s="494"/>
      <c r="T752" s="494"/>
      <c r="U752" s="494"/>
      <c r="V752" s="494"/>
      <c r="W752" s="494"/>
      <c r="X752" s="494"/>
      <c r="Y752" s="494"/>
      <c r="Z752" s="494"/>
    </row>
    <row r="753" spans="1:26">
      <c r="A753" s="607"/>
      <c r="B753" s="504"/>
      <c r="C753" s="504"/>
      <c r="D753" s="494"/>
      <c r="E753" s="494"/>
      <c r="F753" s="494"/>
      <c r="G753" s="494"/>
      <c r="H753" s="494"/>
      <c r="I753" s="494"/>
      <c r="J753" s="494"/>
      <c r="K753" s="494"/>
      <c r="L753" s="494"/>
      <c r="M753" s="494"/>
      <c r="N753" s="494"/>
      <c r="O753" s="494"/>
      <c r="P753" s="494"/>
      <c r="Q753" s="494"/>
      <c r="R753" s="494"/>
      <c r="S753" s="494"/>
      <c r="T753" s="494"/>
      <c r="U753" s="494"/>
      <c r="V753" s="494"/>
      <c r="W753" s="494"/>
      <c r="X753" s="494"/>
      <c r="Y753" s="494"/>
      <c r="Z753" s="494"/>
    </row>
    <row r="754" spans="1:26">
      <c r="A754" s="607"/>
      <c r="B754" s="504"/>
      <c r="C754" s="504"/>
      <c r="D754" s="494"/>
      <c r="E754" s="494"/>
      <c r="F754" s="494"/>
      <c r="G754" s="494"/>
      <c r="H754" s="494"/>
      <c r="I754" s="494"/>
      <c r="J754" s="494"/>
      <c r="K754" s="494"/>
      <c r="L754" s="494"/>
      <c r="M754" s="494"/>
      <c r="N754" s="494"/>
      <c r="O754" s="494"/>
      <c r="P754" s="494"/>
      <c r="Q754" s="494"/>
      <c r="R754" s="494"/>
      <c r="S754" s="494"/>
      <c r="T754" s="494"/>
      <c r="U754" s="494"/>
      <c r="V754" s="494"/>
      <c r="W754" s="494"/>
      <c r="X754" s="494"/>
      <c r="Y754" s="494"/>
      <c r="Z754" s="494"/>
    </row>
    <row r="755" spans="1:26">
      <c r="A755" s="607"/>
      <c r="B755" s="504"/>
      <c r="C755" s="504"/>
      <c r="D755" s="494"/>
      <c r="E755" s="494"/>
      <c r="F755" s="494"/>
      <c r="G755" s="494"/>
      <c r="H755" s="494"/>
      <c r="I755" s="494"/>
      <c r="J755" s="494"/>
      <c r="K755" s="494"/>
      <c r="L755" s="494"/>
      <c r="M755" s="494"/>
      <c r="N755" s="494"/>
      <c r="O755" s="494"/>
      <c r="P755" s="494"/>
      <c r="Q755" s="494"/>
      <c r="R755" s="494"/>
      <c r="S755" s="494"/>
      <c r="T755" s="494"/>
      <c r="U755" s="494"/>
      <c r="V755" s="494"/>
      <c r="W755" s="494"/>
      <c r="X755" s="494"/>
      <c r="Y755" s="494"/>
      <c r="Z755" s="494"/>
    </row>
    <row r="756" spans="1:26">
      <c r="A756" s="607"/>
      <c r="B756" s="504"/>
      <c r="C756" s="504"/>
      <c r="D756" s="494"/>
      <c r="E756" s="494"/>
      <c r="F756" s="494"/>
      <c r="G756" s="494"/>
      <c r="H756" s="494"/>
      <c r="I756" s="494"/>
      <c r="J756" s="494"/>
      <c r="K756" s="494"/>
      <c r="L756" s="494"/>
      <c r="M756" s="494"/>
      <c r="N756" s="494"/>
      <c r="O756" s="494"/>
      <c r="P756" s="494"/>
      <c r="Q756" s="494"/>
      <c r="R756" s="494"/>
      <c r="S756" s="494"/>
      <c r="T756" s="494"/>
      <c r="U756" s="494"/>
      <c r="V756" s="494"/>
      <c r="W756" s="494"/>
      <c r="X756" s="494"/>
      <c r="Y756" s="494"/>
      <c r="Z756" s="494"/>
    </row>
    <row r="757" spans="1:26">
      <c r="A757" s="607"/>
      <c r="B757" s="504"/>
      <c r="C757" s="504"/>
      <c r="D757" s="494"/>
      <c r="E757" s="494"/>
      <c r="F757" s="494"/>
      <c r="G757" s="494"/>
      <c r="H757" s="494"/>
      <c r="I757" s="494"/>
      <c r="J757" s="494"/>
      <c r="K757" s="494"/>
      <c r="L757" s="494"/>
      <c r="M757" s="494"/>
      <c r="N757" s="494"/>
      <c r="O757" s="494"/>
      <c r="P757" s="494"/>
      <c r="Q757" s="494"/>
      <c r="R757" s="494"/>
      <c r="S757" s="494"/>
      <c r="T757" s="494"/>
      <c r="U757" s="494"/>
      <c r="V757" s="494"/>
      <c r="W757" s="494"/>
      <c r="X757" s="494"/>
      <c r="Y757" s="494"/>
      <c r="Z757" s="494"/>
    </row>
    <row r="758" spans="1:26">
      <c r="A758" s="607"/>
      <c r="B758" s="504"/>
      <c r="C758" s="504"/>
      <c r="D758" s="494"/>
      <c r="E758" s="494"/>
      <c r="F758" s="494"/>
      <c r="G758" s="494"/>
      <c r="H758" s="494"/>
      <c r="I758" s="494"/>
      <c r="J758" s="494"/>
      <c r="K758" s="494"/>
      <c r="L758" s="494"/>
      <c r="M758" s="494"/>
      <c r="N758" s="494"/>
      <c r="O758" s="494"/>
      <c r="P758" s="494"/>
      <c r="Q758" s="494"/>
      <c r="R758" s="494"/>
      <c r="S758" s="494"/>
      <c r="T758" s="494"/>
      <c r="U758" s="494"/>
      <c r="V758" s="494"/>
      <c r="W758" s="494"/>
      <c r="X758" s="494"/>
      <c r="Y758" s="494"/>
      <c r="Z758" s="494"/>
    </row>
    <row r="759" spans="1:26">
      <c r="A759" s="607"/>
      <c r="B759" s="504"/>
      <c r="C759" s="504"/>
      <c r="D759" s="494"/>
      <c r="E759" s="494"/>
      <c r="F759" s="494"/>
      <c r="G759" s="494"/>
      <c r="H759" s="494"/>
      <c r="I759" s="494"/>
      <c r="J759" s="494"/>
      <c r="K759" s="494"/>
      <c r="L759" s="494"/>
      <c r="M759" s="494"/>
      <c r="N759" s="494"/>
      <c r="O759" s="494"/>
      <c r="P759" s="494"/>
      <c r="Q759" s="494"/>
      <c r="R759" s="494"/>
      <c r="S759" s="494"/>
      <c r="T759" s="494"/>
      <c r="U759" s="494"/>
      <c r="V759" s="494"/>
      <c r="W759" s="494"/>
      <c r="X759" s="494"/>
      <c r="Y759" s="494"/>
      <c r="Z759" s="494"/>
    </row>
    <row r="760" spans="1:26">
      <c r="A760" s="607"/>
      <c r="B760" s="504"/>
      <c r="C760" s="504"/>
      <c r="D760" s="494"/>
      <c r="E760" s="494"/>
      <c r="F760" s="494"/>
      <c r="G760" s="494"/>
      <c r="H760" s="494"/>
      <c r="I760" s="494"/>
      <c r="J760" s="494"/>
      <c r="K760" s="494"/>
      <c r="L760" s="494"/>
      <c r="M760" s="494"/>
      <c r="N760" s="494"/>
      <c r="O760" s="494"/>
      <c r="P760" s="494"/>
      <c r="Q760" s="494"/>
      <c r="R760" s="494"/>
      <c r="S760" s="494"/>
      <c r="T760" s="494"/>
      <c r="U760" s="494"/>
      <c r="V760" s="494"/>
      <c r="W760" s="494"/>
      <c r="X760" s="494"/>
      <c r="Y760" s="494"/>
      <c r="Z760" s="494"/>
    </row>
    <row r="761" spans="1:26">
      <c r="A761" s="607"/>
      <c r="B761" s="504"/>
      <c r="C761" s="504"/>
      <c r="D761" s="494"/>
      <c r="E761" s="494"/>
      <c r="F761" s="494"/>
      <c r="G761" s="494"/>
      <c r="H761" s="494"/>
      <c r="I761" s="494"/>
      <c r="J761" s="494"/>
      <c r="K761" s="494"/>
      <c r="L761" s="494"/>
      <c r="M761" s="494"/>
      <c r="N761" s="494"/>
      <c r="O761" s="494"/>
      <c r="P761" s="494"/>
      <c r="Q761" s="494"/>
      <c r="R761" s="494"/>
      <c r="S761" s="494"/>
      <c r="T761" s="494"/>
      <c r="U761" s="494"/>
      <c r="V761" s="494"/>
      <c r="W761" s="494"/>
      <c r="X761" s="494"/>
      <c r="Y761" s="494"/>
      <c r="Z761" s="494"/>
    </row>
    <row r="762" spans="1:26">
      <c r="A762" s="607"/>
      <c r="B762" s="504"/>
      <c r="C762" s="504"/>
      <c r="D762" s="494"/>
      <c r="E762" s="494"/>
      <c r="F762" s="494"/>
      <c r="G762" s="494"/>
      <c r="H762" s="494"/>
      <c r="I762" s="494"/>
      <c r="J762" s="494"/>
      <c r="K762" s="494"/>
      <c r="L762" s="494"/>
      <c r="M762" s="494"/>
      <c r="N762" s="494"/>
      <c r="O762" s="494"/>
      <c r="P762" s="494"/>
      <c r="Q762" s="494"/>
      <c r="R762" s="494"/>
      <c r="S762" s="494"/>
      <c r="T762" s="494"/>
      <c r="U762" s="494"/>
      <c r="V762" s="494"/>
      <c r="W762" s="494"/>
      <c r="X762" s="494"/>
      <c r="Y762" s="494"/>
      <c r="Z762" s="494"/>
    </row>
    <row r="763" spans="1:26">
      <c r="A763" s="607"/>
      <c r="B763" s="504"/>
      <c r="C763" s="504"/>
      <c r="D763" s="494"/>
      <c r="E763" s="494"/>
      <c r="F763" s="494"/>
      <c r="G763" s="494"/>
      <c r="H763" s="494"/>
      <c r="I763" s="494"/>
      <c r="J763" s="494"/>
      <c r="K763" s="494"/>
      <c r="L763" s="494"/>
      <c r="M763" s="494"/>
      <c r="N763" s="494"/>
      <c r="O763" s="494"/>
      <c r="P763" s="494"/>
      <c r="Q763" s="494"/>
      <c r="R763" s="494"/>
      <c r="S763" s="494"/>
      <c r="T763" s="494"/>
      <c r="U763" s="494"/>
      <c r="V763" s="494"/>
      <c r="W763" s="494"/>
      <c r="X763" s="494"/>
      <c r="Y763" s="494"/>
      <c r="Z763" s="494"/>
    </row>
    <row r="764" spans="1:26">
      <c r="A764" s="607"/>
      <c r="B764" s="504"/>
      <c r="C764" s="504"/>
      <c r="D764" s="494"/>
      <c r="E764" s="494"/>
      <c r="F764" s="494"/>
      <c r="G764" s="494"/>
      <c r="H764" s="494"/>
      <c r="I764" s="494"/>
      <c r="J764" s="494"/>
      <c r="K764" s="494"/>
      <c r="L764" s="494"/>
      <c r="M764" s="494"/>
      <c r="N764" s="494"/>
      <c r="O764" s="494"/>
      <c r="P764" s="494"/>
      <c r="Q764" s="494"/>
      <c r="R764" s="494"/>
      <c r="S764" s="494"/>
      <c r="T764" s="494"/>
      <c r="U764" s="494"/>
      <c r="V764" s="494"/>
      <c r="W764" s="494"/>
      <c r="X764" s="494"/>
      <c r="Y764" s="494"/>
      <c r="Z764" s="494"/>
    </row>
    <row r="765" spans="1:26">
      <c r="A765" s="607"/>
      <c r="B765" s="504"/>
      <c r="C765" s="504"/>
      <c r="D765" s="494"/>
      <c r="E765" s="494"/>
      <c r="F765" s="494"/>
      <c r="G765" s="494"/>
      <c r="H765" s="494"/>
      <c r="I765" s="494"/>
      <c r="J765" s="494"/>
      <c r="K765" s="494"/>
      <c r="L765" s="494"/>
      <c r="M765" s="494"/>
      <c r="N765" s="494"/>
      <c r="O765" s="494"/>
      <c r="P765" s="494"/>
      <c r="Q765" s="494"/>
      <c r="R765" s="494"/>
      <c r="S765" s="494"/>
      <c r="T765" s="494"/>
      <c r="U765" s="494"/>
      <c r="V765" s="494"/>
      <c r="W765" s="494"/>
      <c r="X765" s="494"/>
      <c r="Y765" s="494"/>
      <c r="Z765" s="494"/>
    </row>
    <row r="766" spans="1:26">
      <c r="A766" s="607"/>
      <c r="B766" s="504"/>
      <c r="C766" s="504"/>
      <c r="D766" s="494"/>
      <c r="E766" s="494"/>
      <c r="F766" s="494"/>
      <c r="G766" s="494"/>
      <c r="H766" s="494"/>
      <c r="I766" s="494"/>
      <c r="J766" s="494"/>
      <c r="K766" s="494"/>
      <c r="L766" s="494"/>
      <c r="M766" s="494"/>
      <c r="N766" s="494"/>
      <c r="O766" s="494"/>
      <c r="P766" s="494"/>
      <c r="Q766" s="494"/>
      <c r="R766" s="494"/>
      <c r="S766" s="494"/>
      <c r="T766" s="494"/>
      <c r="U766" s="494"/>
      <c r="V766" s="494"/>
      <c r="W766" s="494"/>
      <c r="X766" s="494"/>
      <c r="Y766" s="494"/>
      <c r="Z766" s="494"/>
    </row>
    <row r="767" spans="1:26">
      <c r="A767" s="607"/>
      <c r="B767" s="504"/>
      <c r="C767" s="504"/>
      <c r="D767" s="494"/>
      <c r="E767" s="494"/>
      <c r="F767" s="494"/>
      <c r="G767" s="494"/>
      <c r="H767" s="494"/>
      <c r="I767" s="494"/>
      <c r="J767" s="494"/>
      <c r="K767" s="494"/>
      <c r="L767" s="494"/>
      <c r="M767" s="494"/>
      <c r="N767" s="494"/>
      <c r="O767" s="494"/>
      <c r="P767" s="494"/>
      <c r="Q767" s="494"/>
      <c r="R767" s="494"/>
      <c r="S767" s="494"/>
      <c r="T767" s="494"/>
      <c r="U767" s="494"/>
      <c r="V767" s="494"/>
      <c r="W767" s="494"/>
      <c r="X767" s="494"/>
      <c r="Y767" s="494"/>
      <c r="Z767" s="494"/>
    </row>
    <row r="768" spans="1:26">
      <c r="A768" s="607"/>
      <c r="B768" s="504"/>
      <c r="C768" s="504"/>
      <c r="D768" s="494"/>
      <c r="E768" s="494"/>
      <c r="F768" s="494"/>
      <c r="G768" s="494"/>
      <c r="H768" s="494"/>
      <c r="I768" s="494"/>
      <c r="J768" s="494"/>
      <c r="K768" s="494"/>
      <c r="L768" s="494"/>
      <c r="M768" s="494"/>
      <c r="N768" s="494"/>
      <c r="O768" s="494"/>
      <c r="P768" s="494"/>
      <c r="Q768" s="494"/>
      <c r="R768" s="494"/>
      <c r="S768" s="494"/>
      <c r="T768" s="494"/>
      <c r="U768" s="494"/>
      <c r="V768" s="494"/>
      <c r="W768" s="494"/>
      <c r="X768" s="494"/>
      <c r="Y768" s="494"/>
      <c r="Z768" s="494"/>
    </row>
    <row r="769" spans="1:26">
      <c r="A769" s="607"/>
      <c r="B769" s="504"/>
      <c r="C769" s="504"/>
      <c r="D769" s="494"/>
      <c r="E769" s="494"/>
      <c r="F769" s="494"/>
      <c r="G769" s="494"/>
      <c r="H769" s="494"/>
      <c r="I769" s="494"/>
      <c r="J769" s="494"/>
      <c r="K769" s="494"/>
      <c r="L769" s="494"/>
      <c r="M769" s="494"/>
      <c r="N769" s="494"/>
      <c r="O769" s="494"/>
      <c r="P769" s="494"/>
      <c r="Q769" s="494"/>
      <c r="R769" s="494"/>
      <c r="S769" s="494"/>
      <c r="T769" s="494"/>
      <c r="U769" s="494"/>
      <c r="V769" s="494"/>
      <c r="W769" s="494"/>
      <c r="X769" s="494"/>
      <c r="Y769" s="494"/>
      <c r="Z769" s="494"/>
    </row>
    <row r="770" spans="1:26">
      <c r="A770" s="607"/>
      <c r="B770" s="504"/>
      <c r="C770" s="504"/>
      <c r="D770" s="494"/>
      <c r="E770" s="494"/>
      <c r="F770" s="494"/>
      <c r="G770" s="494"/>
      <c r="H770" s="494"/>
      <c r="I770" s="494"/>
      <c r="J770" s="494"/>
      <c r="K770" s="494"/>
      <c r="L770" s="494"/>
      <c r="M770" s="494"/>
      <c r="N770" s="494"/>
      <c r="O770" s="494"/>
      <c r="P770" s="494"/>
      <c r="Q770" s="494"/>
      <c r="R770" s="494"/>
      <c r="S770" s="494"/>
      <c r="T770" s="494"/>
      <c r="U770" s="494"/>
      <c r="V770" s="494"/>
      <c r="W770" s="494"/>
      <c r="X770" s="494"/>
      <c r="Y770" s="494"/>
      <c r="Z770" s="494"/>
    </row>
    <row r="771" spans="1:26">
      <c r="A771" s="607"/>
      <c r="B771" s="504"/>
      <c r="C771" s="504"/>
      <c r="D771" s="494"/>
      <c r="E771" s="494"/>
      <c r="F771" s="494"/>
      <c r="G771" s="494"/>
      <c r="H771" s="494"/>
      <c r="I771" s="494"/>
      <c r="J771" s="494"/>
      <c r="K771" s="494"/>
      <c r="L771" s="494"/>
      <c r="M771" s="494"/>
      <c r="N771" s="494"/>
      <c r="O771" s="494"/>
      <c r="P771" s="494"/>
      <c r="Q771" s="494"/>
      <c r="R771" s="494"/>
      <c r="S771" s="494"/>
      <c r="T771" s="494"/>
      <c r="U771" s="494"/>
      <c r="V771" s="494"/>
      <c r="W771" s="494"/>
      <c r="X771" s="494"/>
      <c r="Y771" s="494"/>
      <c r="Z771" s="494"/>
    </row>
    <row r="772" spans="1:26">
      <c r="A772" s="607"/>
      <c r="B772" s="504"/>
      <c r="C772" s="504"/>
      <c r="D772" s="494"/>
      <c r="E772" s="494"/>
      <c r="F772" s="494"/>
      <c r="G772" s="494"/>
      <c r="H772" s="494"/>
      <c r="I772" s="494"/>
      <c r="J772" s="494"/>
      <c r="K772" s="494"/>
      <c r="L772" s="494"/>
      <c r="M772" s="494"/>
      <c r="N772" s="494"/>
      <c r="O772" s="494"/>
      <c r="P772" s="494"/>
      <c r="Q772" s="494"/>
      <c r="R772" s="494"/>
      <c r="S772" s="494"/>
      <c r="T772" s="494"/>
      <c r="U772" s="494"/>
      <c r="V772" s="494"/>
      <c r="W772" s="494"/>
      <c r="X772" s="494"/>
      <c r="Y772" s="494"/>
      <c r="Z772" s="494"/>
    </row>
    <row r="773" spans="1:26">
      <c r="A773" s="607"/>
      <c r="B773" s="504"/>
      <c r="C773" s="504"/>
      <c r="D773" s="494"/>
      <c r="E773" s="494"/>
      <c r="F773" s="494"/>
      <c r="G773" s="494"/>
      <c r="H773" s="494"/>
      <c r="I773" s="494"/>
      <c r="J773" s="494"/>
      <c r="K773" s="494"/>
      <c r="L773" s="494"/>
      <c r="M773" s="494"/>
      <c r="N773" s="494"/>
      <c r="O773" s="494"/>
      <c r="P773" s="494"/>
      <c r="Q773" s="494"/>
      <c r="R773" s="494"/>
      <c r="S773" s="494"/>
      <c r="T773" s="494"/>
      <c r="U773" s="494"/>
      <c r="V773" s="494"/>
      <c r="W773" s="494"/>
      <c r="X773" s="494"/>
      <c r="Y773" s="494"/>
      <c r="Z773" s="494"/>
    </row>
    <row r="774" spans="1:26">
      <c r="A774" s="607"/>
      <c r="B774" s="504"/>
      <c r="C774" s="504"/>
      <c r="D774" s="494"/>
      <c r="E774" s="494"/>
      <c r="F774" s="494"/>
      <c r="G774" s="494"/>
      <c r="H774" s="494"/>
      <c r="I774" s="494"/>
      <c r="J774" s="494"/>
      <c r="K774" s="494"/>
      <c r="L774" s="494"/>
      <c r="M774" s="494"/>
      <c r="N774" s="494"/>
      <c r="O774" s="494"/>
      <c r="P774" s="494"/>
      <c r="Q774" s="494"/>
      <c r="R774" s="494"/>
      <c r="S774" s="494"/>
      <c r="T774" s="494"/>
      <c r="U774" s="494"/>
      <c r="V774" s="494"/>
      <c r="W774" s="494"/>
      <c r="X774" s="494"/>
      <c r="Y774" s="494"/>
      <c r="Z774" s="494"/>
    </row>
    <row r="775" spans="1:26">
      <c r="A775" s="607"/>
      <c r="B775" s="504"/>
      <c r="C775" s="504"/>
      <c r="D775" s="494"/>
      <c r="E775" s="494"/>
      <c r="F775" s="494"/>
      <c r="G775" s="494"/>
      <c r="H775" s="494"/>
      <c r="I775" s="494"/>
      <c r="J775" s="494"/>
      <c r="K775" s="494"/>
      <c r="L775" s="494"/>
      <c r="M775" s="494"/>
      <c r="N775" s="494"/>
      <c r="O775" s="494"/>
      <c r="P775" s="494"/>
      <c r="Q775" s="494"/>
      <c r="R775" s="494"/>
      <c r="S775" s="494"/>
      <c r="T775" s="494"/>
      <c r="U775" s="494"/>
      <c r="V775" s="494"/>
      <c r="W775" s="494"/>
      <c r="X775" s="494"/>
      <c r="Y775" s="494"/>
      <c r="Z775" s="494"/>
    </row>
    <row r="776" spans="1:26">
      <c r="A776" s="607"/>
      <c r="B776" s="504"/>
      <c r="C776" s="504"/>
      <c r="D776" s="494"/>
      <c r="E776" s="494"/>
      <c r="F776" s="494"/>
      <c r="G776" s="494"/>
      <c r="H776" s="494"/>
      <c r="I776" s="494"/>
      <c r="J776" s="494"/>
      <c r="K776" s="494"/>
      <c r="L776" s="494"/>
      <c r="M776" s="494"/>
      <c r="N776" s="494"/>
      <c r="O776" s="494"/>
      <c r="P776" s="494"/>
      <c r="Q776" s="494"/>
      <c r="R776" s="494"/>
      <c r="S776" s="494"/>
      <c r="T776" s="494"/>
      <c r="U776" s="494"/>
      <c r="V776" s="494"/>
      <c r="W776" s="494"/>
      <c r="X776" s="494"/>
      <c r="Y776" s="494"/>
      <c r="Z776" s="494"/>
    </row>
    <row r="777" spans="1:26">
      <c r="A777" s="607"/>
      <c r="B777" s="504"/>
      <c r="C777" s="504"/>
      <c r="D777" s="494"/>
      <c r="E777" s="494"/>
      <c r="F777" s="494"/>
      <c r="G777" s="494"/>
      <c r="H777" s="494"/>
      <c r="I777" s="494"/>
      <c r="J777" s="494"/>
      <c r="K777" s="494"/>
      <c r="L777" s="494"/>
      <c r="M777" s="494"/>
      <c r="N777" s="494"/>
      <c r="O777" s="494"/>
      <c r="P777" s="494"/>
      <c r="Q777" s="494"/>
      <c r="R777" s="494"/>
      <c r="S777" s="494"/>
      <c r="T777" s="494"/>
      <c r="U777" s="494"/>
      <c r="V777" s="494"/>
      <c r="W777" s="494"/>
      <c r="X777" s="494"/>
      <c r="Y777" s="494"/>
      <c r="Z777" s="494"/>
    </row>
    <row r="778" spans="1:26">
      <c r="A778" s="607"/>
      <c r="B778" s="504"/>
      <c r="C778" s="504"/>
      <c r="D778" s="494"/>
      <c r="E778" s="494"/>
      <c r="F778" s="494"/>
      <c r="G778" s="494"/>
      <c r="H778" s="494"/>
      <c r="I778" s="494"/>
      <c r="J778" s="494"/>
      <c r="K778" s="494"/>
      <c r="L778" s="494"/>
      <c r="M778" s="494"/>
      <c r="N778" s="494"/>
      <c r="O778" s="494"/>
      <c r="P778" s="494"/>
      <c r="Q778" s="494"/>
      <c r="R778" s="494"/>
      <c r="S778" s="494"/>
      <c r="T778" s="494"/>
      <c r="U778" s="494"/>
      <c r="V778" s="494"/>
      <c r="W778" s="494"/>
      <c r="X778" s="494"/>
      <c r="Y778" s="494"/>
      <c r="Z778" s="494"/>
    </row>
    <row r="779" spans="1:26">
      <c r="A779" s="607"/>
      <c r="B779" s="504"/>
      <c r="C779" s="504"/>
      <c r="D779" s="494"/>
      <c r="E779" s="494"/>
      <c r="F779" s="494"/>
      <c r="G779" s="494"/>
      <c r="H779" s="494"/>
      <c r="I779" s="494"/>
      <c r="J779" s="494"/>
      <c r="K779" s="494"/>
      <c r="L779" s="494"/>
      <c r="M779" s="494"/>
      <c r="N779" s="494"/>
      <c r="O779" s="494"/>
      <c r="P779" s="494"/>
      <c r="Q779" s="494"/>
      <c r="R779" s="494"/>
      <c r="S779" s="494"/>
      <c r="T779" s="494"/>
      <c r="U779" s="494"/>
      <c r="V779" s="494"/>
      <c r="W779" s="494"/>
      <c r="X779" s="494"/>
      <c r="Y779" s="494"/>
      <c r="Z779" s="494"/>
    </row>
    <row r="780" spans="1:26">
      <c r="A780" s="607"/>
      <c r="B780" s="504"/>
      <c r="C780" s="504"/>
      <c r="D780" s="494"/>
      <c r="E780" s="494"/>
      <c r="F780" s="494"/>
      <c r="G780" s="494"/>
      <c r="H780" s="494"/>
      <c r="I780" s="494"/>
      <c r="J780" s="494"/>
      <c r="K780" s="494"/>
      <c r="L780" s="494"/>
      <c r="M780" s="494"/>
      <c r="N780" s="494"/>
      <c r="O780" s="494"/>
      <c r="P780" s="494"/>
      <c r="Q780" s="494"/>
      <c r="R780" s="494"/>
      <c r="S780" s="494"/>
      <c r="T780" s="494"/>
      <c r="U780" s="494"/>
      <c r="V780" s="494"/>
      <c r="W780" s="494"/>
      <c r="X780" s="494"/>
      <c r="Y780" s="494"/>
      <c r="Z780" s="494"/>
    </row>
    <row r="781" spans="1:26">
      <c r="A781" s="607"/>
      <c r="B781" s="504"/>
      <c r="C781" s="504"/>
      <c r="D781" s="494"/>
      <c r="E781" s="494"/>
      <c r="F781" s="494"/>
      <c r="G781" s="494"/>
      <c r="H781" s="494"/>
      <c r="I781" s="494"/>
      <c r="J781" s="494"/>
      <c r="K781" s="494"/>
      <c r="L781" s="494"/>
      <c r="M781" s="494"/>
      <c r="N781" s="494"/>
      <c r="O781" s="494"/>
      <c r="P781" s="494"/>
      <c r="Q781" s="494"/>
      <c r="R781" s="494"/>
      <c r="S781" s="494"/>
      <c r="T781" s="494"/>
      <c r="U781" s="494"/>
      <c r="V781" s="494"/>
      <c r="W781" s="494"/>
      <c r="X781" s="494"/>
      <c r="Y781" s="494"/>
      <c r="Z781" s="494"/>
    </row>
    <row r="782" spans="1:26">
      <c r="A782" s="607"/>
      <c r="B782" s="504"/>
      <c r="C782" s="504"/>
      <c r="D782" s="494"/>
      <c r="E782" s="494"/>
      <c r="F782" s="494"/>
      <c r="G782" s="494"/>
      <c r="H782" s="494"/>
      <c r="I782" s="494"/>
      <c r="J782" s="494"/>
      <c r="K782" s="494"/>
      <c r="L782" s="494"/>
      <c r="M782" s="494"/>
      <c r="N782" s="494"/>
      <c r="O782" s="494"/>
      <c r="P782" s="494"/>
      <c r="Q782" s="494"/>
      <c r="R782" s="494"/>
      <c r="S782" s="494"/>
      <c r="T782" s="494"/>
      <c r="U782" s="494"/>
      <c r="V782" s="494"/>
      <c r="W782" s="494"/>
      <c r="X782" s="494"/>
      <c r="Y782" s="494"/>
      <c r="Z782" s="494"/>
    </row>
    <row r="783" spans="1:26">
      <c r="A783" s="607"/>
      <c r="B783" s="504"/>
      <c r="C783" s="504"/>
      <c r="D783" s="494"/>
      <c r="E783" s="494"/>
      <c r="F783" s="494"/>
      <c r="G783" s="494"/>
      <c r="H783" s="494"/>
      <c r="I783" s="494"/>
      <c r="J783" s="494"/>
      <c r="K783" s="494"/>
      <c r="L783" s="494"/>
      <c r="M783" s="494"/>
      <c r="N783" s="494"/>
      <c r="O783" s="494"/>
      <c r="P783" s="494"/>
      <c r="Q783" s="494"/>
      <c r="R783" s="494"/>
      <c r="S783" s="494"/>
      <c r="T783" s="494"/>
      <c r="U783" s="494"/>
      <c r="V783" s="494"/>
      <c r="W783" s="494"/>
      <c r="X783" s="494"/>
      <c r="Y783" s="494"/>
      <c r="Z783" s="494"/>
    </row>
    <row r="784" spans="1:26">
      <c r="A784" s="607"/>
      <c r="B784" s="504"/>
      <c r="C784" s="504"/>
      <c r="D784" s="494"/>
      <c r="E784" s="494"/>
      <c r="F784" s="494"/>
      <c r="G784" s="494"/>
      <c r="H784" s="494"/>
      <c r="I784" s="494"/>
      <c r="J784" s="494"/>
      <c r="K784" s="494"/>
      <c r="L784" s="494"/>
      <c r="M784" s="494"/>
      <c r="N784" s="494"/>
      <c r="O784" s="494"/>
      <c r="P784" s="494"/>
      <c r="Q784" s="494"/>
      <c r="R784" s="494"/>
      <c r="S784" s="494"/>
      <c r="T784" s="494"/>
      <c r="U784" s="494"/>
      <c r="V784" s="494"/>
      <c r="W784" s="494"/>
      <c r="X784" s="494"/>
      <c r="Y784" s="494"/>
      <c r="Z784" s="494"/>
    </row>
    <row r="785" spans="1:26">
      <c r="A785" s="607"/>
      <c r="B785" s="504"/>
      <c r="C785" s="504"/>
      <c r="D785" s="494"/>
      <c r="E785" s="494"/>
      <c r="F785" s="494"/>
      <c r="G785" s="494"/>
      <c r="H785" s="494"/>
      <c r="I785" s="494"/>
      <c r="J785" s="494"/>
      <c r="K785" s="494"/>
      <c r="L785" s="494"/>
      <c r="M785" s="494"/>
      <c r="N785" s="494"/>
      <c r="O785" s="494"/>
      <c r="P785" s="494"/>
      <c r="Q785" s="494"/>
      <c r="R785" s="494"/>
      <c r="S785" s="494"/>
      <c r="T785" s="494"/>
      <c r="U785" s="494"/>
      <c r="V785" s="494"/>
      <c r="W785" s="494"/>
      <c r="X785" s="494"/>
      <c r="Y785" s="494"/>
      <c r="Z785" s="494"/>
    </row>
    <row r="786" spans="1:26">
      <c r="A786" s="607"/>
      <c r="B786" s="504"/>
      <c r="C786" s="504"/>
      <c r="D786" s="494"/>
      <c r="E786" s="494"/>
      <c r="F786" s="494"/>
      <c r="G786" s="494"/>
      <c r="H786" s="494"/>
      <c r="I786" s="494"/>
      <c r="J786" s="494"/>
      <c r="K786" s="494"/>
      <c r="L786" s="494"/>
      <c r="M786" s="494"/>
      <c r="N786" s="494"/>
      <c r="O786" s="494"/>
      <c r="P786" s="494"/>
      <c r="Q786" s="494"/>
      <c r="R786" s="494"/>
      <c r="S786" s="494"/>
      <c r="T786" s="494"/>
      <c r="U786" s="494"/>
      <c r="V786" s="494"/>
      <c r="W786" s="494"/>
      <c r="X786" s="494"/>
      <c r="Y786" s="494"/>
      <c r="Z786" s="494"/>
    </row>
    <row r="787" spans="1:26">
      <c r="A787" s="607"/>
      <c r="B787" s="504"/>
      <c r="C787" s="504"/>
      <c r="D787" s="494"/>
      <c r="E787" s="494"/>
      <c r="F787" s="494"/>
      <c r="G787" s="494"/>
      <c r="H787" s="494"/>
      <c r="I787" s="494"/>
      <c r="J787" s="494"/>
      <c r="K787" s="494"/>
      <c r="L787" s="494"/>
      <c r="M787" s="494"/>
      <c r="N787" s="494"/>
      <c r="O787" s="494"/>
      <c r="P787" s="494"/>
      <c r="Q787" s="494"/>
      <c r="R787" s="494"/>
      <c r="S787" s="494"/>
      <c r="T787" s="494"/>
      <c r="U787" s="494"/>
      <c r="V787" s="494"/>
      <c r="W787" s="494"/>
      <c r="X787" s="494"/>
      <c r="Y787" s="494"/>
      <c r="Z787" s="494"/>
    </row>
    <row r="788" spans="1:26">
      <c r="A788" s="607"/>
      <c r="B788" s="504"/>
      <c r="C788" s="504"/>
      <c r="D788" s="494"/>
      <c r="E788" s="494"/>
      <c r="F788" s="494"/>
      <c r="G788" s="494"/>
      <c r="H788" s="494"/>
      <c r="I788" s="494"/>
      <c r="J788" s="494"/>
      <c r="K788" s="494"/>
      <c r="L788" s="494"/>
      <c r="M788" s="494"/>
      <c r="N788" s="494"/>
      <c r="O788" s="494"/>
      <c r="P788" s="494"/>
      <c r="Q788" s="494"/>
      <c r="R788" s="494"/>
      <c r="S788" s="494"/>
      <c r="T788" s="494"/>
      <c r="U788" s="494"/>
      <c r="V788" s="494"/>
      <c r="W788" s="494"/>
      <c r="X788" s="494"/>
      <c r="Y788" s="494"/>
      <c r="Z788" s="494"/>
    </row>
    <row r="789" spans="1:26">
      <c r="A789" s="607"/>
      <c r="B789" s="504"/>
      <c r="C789" s="504"/>
      <c r="D789" s="494"/>
      <c r="E789" s="494"/>
      <c r="F789" s="494"/>
      <c r="G789" s="494"/>
      <c r="H789" s="494"/>
      <c r="I789" s="494"/>
      <c r="J789" s="494"/>
      <c r="K789" s="494"/>
      <c r="L789" s="494"/>
      <c r="M789" s="494"/>
      <c r="N789" s="494"/>
      <c r="O789" s="494"/>
      <c r="P789" s="494"/>
      <c r="Q789" s="494"/>
      <c r="R789" s="494"/>
      <c r="S789" s="494"/>
      <c r="T789" s="494"/>
      <c r="U789" s="494"/>
      <c r="V789" s="494"/>
      <c r="W789" s="494"/>
      <c r="X789" s="494"/>
      <c r="Y789" s="494"/>
      <c r="Z789" s="494"/>
    </row>
    <row r="790" spans="1:26">
      <c r="A790" s="607"/>
      <c r="B790" s="504"/>
      <c r="C790" s="504"/>
      <c r="D790" s="494"/>
      <c r="E790" s="494"/>
      <c r="F790" s="494"/>
      <c r="G790" s="494"/>
      <c r="H790" s="494"/>
      <c r="I790" s="494"/>
      <c r="J790" s="494"/>
      <c r="K790" s="494"/>
      <c r="L790" s="494"/>
      <c r="M790" s="494"/>
      <c r="N790" s="494"/>
      <c r="O790" s="494"/>
      <c r="P790" s="494"/>
      <c r="Q790" s="494"/>
      <c r="R790" s="494"/>
      <c r="S790" s="494"/>
      <c r="T790" s="494"/>
      <c r="U790" s="494"/>
      <c r="V790" s="494"/>
      <c r="W790" s="494"/>
      <c r="X790" s="494"/>
      <c r="Y790" s="494"/>
      <c r="Z790" s="494"/>
    </row>
    <row r="791" spans="1:26">
      <c r="A791" s="607"/>
      <c r="B791" s="504"/>
      <c r="C791" s="504"/>
      <c r="D791" s="494"/>
      <c r="E791" s="494"/>
      <c r="F791" s="494"/>
      <c r="G791" s="494"/>
      <c r="H791" s="494"/>
      <c r="I791" s="494"/>
      <c r="J791" s="494"/>
      <c r="K791" s="494"/>
      <c r="L791" s="494"/>
      <c r="M791" s="494"/>
      <c r="N791" s="494"/>
      <c r="O791" s="494"/>
      <c r="P791" s="494"/>
      <c r="Q791" s="494"/>
      <c r="R791" s="494"/>
      <c r="S791" s="494"/>
      <c r="T791" s="494"/>
      <c r="U791" s="494"/>
      <c r="V791" s="494"/>
      <c r="W791" s="494"/>
      <c r="X791" s="494"/>
      <c r="Y791" s="494"/>
      <c r="Z791" s="494"/>
    </row>
    <row r="792" spans="1:26">
      <c r="A792" s="607"/>
      <c r="B792" s="504"/>
      <c r="C792" s="504"/>
      <c r="D792" s="494"/>
      <c r="E792" s="494"/>
      <c r="F792" s="494"/>
      <c r="G792" s="494"/>
      <c r="H792" s="494"/>
      <c r="I792" s="494"/>
      <c r="J792" s="494"/>
      <c r="K792" s="494"/>
      <c r="L792" s="494"/>
      <c r="M792" s="494"/>
      <c r="N792" s="494"/>
      <c r="O792" s="494"/>
      <c r="P792" s="494"/>
      <c r="Q792" s="494"/>
      <c r="R792" s="494"/>
      <c r="S792" s="494"/>
      <c r="T792" s="494"/>
      <c r="U792" s="494"/>
      <c r="V792" s="494"/>
      <c r="W792" s="494"/>
      <c r="X792" s="494"/>
      <c r="Y792" s="494"/>
      <c r="Z792" s="494"/>
    </row>
    <row r="793" spans="1:26">
      <c r="A793" s="607"/>
      <c r="B793" s="504"/>
      <c r="C793" s="504"/>
      <c r="D793" s="494"/>
      <c r="E793" s="494"/>
      <c r="F793" s="494"/>
      <c r="G793" s="494"/>
      <c r="H793" s="494"/>
      <c r="I793" s="494"/>
      <c r="J793" s="494"/>
      <c r="K793" s="494"/>
      <c r="L793" s="494"/>
      <c r="M793" s="494"/>
      <c r="N793" s="494"/>
      <c r="O793" s="494"/>
      <c r="P793" s="494"/>
      <c r="Q793" s="494"/>
      <c r="R793" s="494"/>
      <c r="S793" s="494"/>
      <c r="T793" s="494"/>
      <c r="U793" s="494"/>
      <c r="V793" s="494"/>
      <c r="W793" s="494"/>
      <c r="X793" s="494"/>
      <c r="Y793" s="494"/>
      <c r="Z793" s="494"/>
    </row>
    <row r="794" spans="1:26">
      <c r="A794" s="607"/>
      <c r="B794" s="504"/>
      <c r="C794" s="504"/>
      <c r="D794" s="494"/>
      <c r="E794" s="494"/>
      <c r="F794" s="494"/>
      <c r="G794" s="494"/>
      <c r="H794" s="494"/>
      <c r="I794" s="494"/>
      <c r="J794" s="494"/>
      <c r="K794" s="494"/>
      <c r="L794" s="494"/>
      <c r="M794" s="494"/>
      <c r="N794" s="494"/>
      <c r="O794" s="494"/>
      <c r="P794" s="494"/>
      <c r="Q794" s="494"/>
      <c r="R794" s="494"/>
      <c r="S794" s="494"/>
      <c r="T794" s="494"/>
      <c r="U794" s="494"/>
      <c r="V794" s="494"/>
      <c r="W794" s="494"/>
      <c r="X794" s="494"/>
      <c r="Y794" s="494"/>
      <c r="Z794" s="494"/>
    </row>
    <row r="795" spans="1:26">
      <c r="A795" s="607"/>
      <c r="B795" s="504"/>
      <c r="C795" s="504"/>
      <c r="D795" s="494"/>
      <c r="E795" s="494"/>
      <c r="F795" s="494"/>
      <c r="G795" s="494"/>
      <c r="H795" s="494"/>
      <c r="I795" s="494"/>
      <c r="J795" s="494"/>
      <c r="K795" s="494"/>
      <c r="L795" s="494"/>
      <c r="M795" s="494"/>
      <c r="N795" s="494"/>
      <c r="O795" s="494"/>
      <c r="P795" s="494"/>
      <c r="Q795" s="494"/>
      <c r="R795" s="494"/>
      <c r="S795" s="494"/>
      <c r="T795" s="494"/>
      <c r="U795" s="494"/>
      <c r="V795" s="494"/>
      <c r="W795" s="494"/>
      <c r="X795" s="494"/>
      <c r="Y795" s="494"/>
      <c r="Z795" s="494"/>
    </row>
    <row r="796" spans="1:26">
      <c r="A796" s="607"/>
      <c r="B796" s="504"/>
      <c r="C796" s="504"/>
      <c r="D796" s="494"/>
      <c r="E796" s="494"/>
      <c r="F796" s="494"/>
      <c r="G796" s="494"/>
      <c r="H796" s="494"/>
      <c r="I796" s="494"/>
      <c r="J796" s="494"/>
      <c r="K796" s="494"/>
      <c r="L796" s="494"/>
      <c r="M796" s="494"/>
      <c r="N796" s="494"/>
      <c r="O796" s="494"/>
      <c r="P796" s="494"/>
      <c r="Q796" s="494"/>
      <c r="R796" s="494"/>
      <c r="S796" s="494"/>
      <c r="T796" s="494"/>
      <c r="U796" s="494"/>
      <c r="V796" s="494"/>
      <c r="W796" s="494"/>
      <c r="X796" s="494"/>
      <c r="Y796" s="494"/>
      <c r="Z796" s="494"/>
    </row>
    <row r="797" spans="1:26">
      <c r="A797" s="607"/>
      <c r="B797" s="504"/>
      <c r="C797" s="504"/>
      <c r="D797" s="494"/>
      <c r="E797" s="494"/>
      <c r="F797" s="494"/>
      <c r="G797" s="494"/>
      <c r="H797" s="494"/>
      <c r="I797" s="494"/>
      <c r="J797" s="494"/>
      <c r="K797" s="494"/>
      <c r="L797" s="494"/>
      <c r="M797" s="494"/>
      <c r="N797" s="494"/>
      <c r="O797" s="494"/>
      <c r="P797" s="494"/>
      <c r="Q797" s="494"/>
      <c r="R797" s="494"/>
      <c r="S797" s="494"/>
      <c r="T797" s="494"/>
      <c r="U797" s="494"/>
      <c r="V797" s="494"/>
      <c r="W797" s="494"/>
      <c r="X797" s="494"/>
      <c r="Y797" s="494"/>
      <c r="Z797" s="494"/>
    </row>
    <row r="798" spans="1:26">
      <c r="A798" s="607"/>
      <c r="B798" s="504"/>
      <c r="C798" s="504"/>
      <c r="D798" s="494"/>
      <c r="E798" s="494"/>
      <c r="F798" s="494"/>
      <c r="G798" s="494"/>
      <c r="H798" s="494"/>
      <c r="I798" s="494"/>
      <c r="J798" s="494"/>
      <c r="K798" s="494"/>
      <c r="L798" s="494"/>
      <c r="M798" s="494"/>
      <c r="N798" s="494"/>
      <c r="O798" s="494"/>
      <c r="P798" s="494"/>
      <c r="Q798" s="494"/>
      <c r="R798" s="494"/>
      <c r="S798" s="494"/>
      <c r="T798" s="494"/>
      <c r="U798" s="494"/>
      <c r="V798" s="494"/>
      <c r="W798" s="494"/>
      <c r="X798" s="494"/>
      <c r="Y798" s="494"/>
      <c r="Z798" s="494"/>
    </row>
    <row r="799" spans="1:26">
      <c r="A799" s="607"/>
      <c r="B799" s="504"/>
      <c r="C799" s="504"/>
      <c r="D799" s="494"/>
      <c r="E799" s="494"/>
      <c r="F799" s="494"/>
      <c r="G799" s="494"/>
      <c r="H799" s="494"/>
      <c r="I799" s="494"/>
      <c r="J799" s="494"/>
      <c r="K799" s="494"/>
      <c r="L799" s="494"/>
      <c r="M799" s="494"/>
      <c r="N799" s="494"/>
      <c r="O799" s="494"/>
      <c r="P799" s="494"/>
      <c r="Q799" s="494"/>
      <c r="R799" s="494"/>
      <c r="S799" s="494"/>
      <c r="T799" s="494"/>
      <c r="U799" s="494"/>
      <c r="V799" s="494"/>
      <c r="W799" s="494"/>
      <c r="X799" s="494"/>
      <c r="Y799" s="494"/>
      <c r="Z799" s="494"/>
    </row>
    <row r="800" spans="1:26">
      <c r="A800" s="607"/>
      <c r="B800" s="504"/>
      <c r="C800" s="504"/>
      <c r="D800" s="494"/>
      <c r="E800" s="494"/>
      <c r="F800" s="494"/>
      <c r="G800" s="494"/>
      <c r="H800" s="494"/>
      <c r="I800" s="494"/>
      <c r="J800" s="494"/>
      <c r="K800" s="494"/>
      <c r="L800" s="494"/>
      <c r="M800" s="494"/>
      <c r="N800" s="494"/>
      <c r="O800" s="494"/>
      <c r="P800" s="494"/>
      <c r="Q800" s="494"/>
      <c r="R800" s="494"/>
      <c r="S800" s="494"/>
      <c r="T800" s="494"/>
      <c r="U800" s="494"/>
      <c r="V800" s="494"/>
      <c r="W800" s="494"/>
      <c r="X800" s="494"/>
      <c r="Y800" s="494"/>
      <c r="Z800" s="494"/>
    </row>
    <row r="801" spans="1:26">
      <c r="A801" s="607"/>
      <c r="B801" s="504"/>
      <c r="C801" s="504"/>
      <c r="D801" s="494"/>
      <c r="E801" s="494"/>
      <c r="F801" s="494"/>
      <c r="G801" s="494"/>
      <c r="H801" s="494"/>
      <c r="I801" s="494"/>
      <c r="J801" s="494"/>
      <c r="K801" s="494"/>
      <c r="L801" s="494"/>
      <c r="M801" s="494"/>
      <c r="N801" s="494"/>
      <c r="O801" s="494"/>
      <c r="P801" s="494"/>
      <c r="Q801" s="494"/>
      <c r="R801" s="494"/>
      <c r="S801" s="494"/>
      <c r="T801" s="494"/>
      <c r="U801" s="494"/>
      <c r="V801" s="494"/>
      <c r="W801" s="494"/>
      <c r="X801" s="494"/>
      <c r="Y801" s="494"/>
      <c r="Z801" s="494"/>
    </row>
    <row r="802" spans="1:26">
      <c r="A802" s="607"/>
      <c r="B802" s="504"/>
      <c r="C802" s="504"/>
      <c r="D802" s="494"/>
      <c r="E802" s="494"/>
      <c r="F802" s="494"/>
      <c r="G802" s="494"/>
      <c r="H802" s="494"/>
      <c r="I802" s="494"/>
      <c r="J802" s="494"/>
      <c r="K802" s="494"/>
      <c r="L802" s="494"/>
      <c r="M802" s="494"/>
      <c r="N802" s="494"/>
      <c r="O802" s="494"/>
      <c r="P802" s="494"/>
      <c r="Q802" s="494"/>
      <c r="R802" s="494"/>
      <c r="S802" s="494"/>
      <c r="T802" s="494"/>
      <c r="U802" s="494"/>
      <c r="V802" s="494"/>
      <c r="W802" s="494"/>
      <c r="X802" s="494"/>
      <c r="Y802" s="494"/>
      <c r="Z802" s="494"/>
    </row>
    <row r="803" spans="1:26">
      <c r="A803" s="607"/>
      <c r="B803" s="504"/>
      <c r="C803" s="504"/>
      <c r="D803" s="494"/>
      <c r="E803" s="494"/>
      <c r="F803" s="494"/>
      <c r="G803" s="494"/>
      <c r="H803" s="494"/>
      <c r="I803" s="494"/>
      <c r="J803" s="494"/>
      <c r="K803" s="494"/>
      <c r="L803" s="494"/>
      <c r="M803" s="494"/>
      <c r="N803" s="494"/>
      <c r="O803" s="494"/>
      <c r="P803" s="494"/>
      <c r="Q803" s="494"/>
      <c r="R803" s="494"/>
      <c r="S803" s="494"/>
      <c r="T803" s="494"/>
      <c r="U803" s="494"/>
      <c r="V803" s="494"/>
      <c r="W803" s="494"/>
      <c r="X803" s="494"/>
      <c r="Y803" s="494"/>
      <c r="Z803" s="494"/>
    </row>
    <row r="804" spans="1:26">
      <c r="A804" s="607"/>
      <c r="B804" s="504"/>
      <c r="C804" s="504"/>
      <c r="D804" s="494"/>
      <c r="E804" s="494"/>
      <c r="F804" s="494"/>
      <c r="G804" s="494"/>
      <c r="H804" s="494"/>
      <c r="I804" s="494"/>
      <c r="J804" s="494"/>
      <c r="K804" s="494"/>
      <c r="L804" s="494"/>
      <c r="M804" s="494"/>
      <c r="N804" s="494"/>
      <c r="O804" s="494"/>
      <c r="P804" s="494"/>
      <c r="Q804" s="494"/>
      <c r="R804" s="494"/>
      <c r="S804" s="494"/>
      <c r="T804" s="494"/>
      <c r="U804" s="494"/>
      <c r="V804" s="494"/>
      <c r="W804" s="494"/>
      <c r="X804" s="494"/>
      <c r="Y804" s="494"/>
      <c r="Z804" s="494"/>
    </row>
    <row r="805" spans="1:26">
      <c r="A805" s="607"/>
      <c r="B805" s="504"/>
      <c r="C805" s="504"/>
      <c r="D805" s="494"/>
      <c r="E805" s="494"/>
      <c r="F805" s="494"/>
      <c r="G805" s="494"/>
      <c r="H805" s="494"/>
      <c r="I805" s="494"/>
      <c r="J805" s="494"/>
      <c r="K805" s="494"/>
      <c r="L805" s="494"/>
      <c r="M805" s="494"/>
      <c r="N805" s="494"/>
      <c r="O805" s="494"/>
      <c r="P805" s="494"/>
      <c r="Q805" s="494"/>
      <c r="R805" s="494"/>
      <c r="S805" s="494"/>
      <c r="T805" s="494"/>
      <c r="U805" s="494"/>
      <c r="V805" s="494"/>
      <c r="W805" s="494"/>
      <c r="X805" s="494"/>
      <c r="Y805" s="494"/>
      <c r="Z805" s="494"/>
    </row>
    <row r="806" spans="1:26">
      <c r="A806" s="607"/>
      <c r="B806" s="504"/>
      <c r="C806" s="504"/>
      <c r="D806" s="494"/>
      <c r="E806" s="494"/>
      <c r="F806" s="494"/>
      <c r="G806" s="494"/>
      <c r="H806" s="494"/>
      <c r="I806" s="494"/>
      <c r="J806" s="494"/>
      <c r="K806" s="494"/>
      <c r="L806" s="494"/>
      <c r="M806" s="494"/>
      <c r="N806" s="494"/>
      <c r="O806" s="494"/>
      <c r="P806" s="494"/>
      <c r="Q806" s="494"/>
      <c r="R806" s="494"/>
      <c r="S806" s="494"/>
      <c r="T806" s="494"/>
      <c r="U806" s="494"/>
      <c r="V806" s="494"/>
      <c r="W806" s="494"/>
      <c r="X806" s="494"/>
      <c r="Y806" s="494"/>
      <c r="Z806" s="494"/>
    </row>
    <row r="807" spans="1:26">
      <c r="A807" s="607"/>
      <c r="B807" s="504"/>
      <c r="C807" s="504"/>
      <c r="D807" s="494"/>
      <c r="E807" s="494"/>
      <c r="F807" s="494"/>
      <c r="G807" s="494"/>
      <c r="H807" s="494"/>
      <c r="I807" s="494"/>
      <c r="J807" s="494"/>
      <c r="K807" s="494"/>
      <c r="L807" s="494"/>
      <c r="M807" s="494"/>
      <c r="N807" s="494"/>
      <c r="O807" s="494"/>
      <c r="P807" s="494"/>
      <c r="Q807" s="494"/>
      <c r="R807" s="494"/>
      <c r="S807" s="494"/>
      <c r="T807" s="494"/>
      <c r="U807" s="494"/>
      <c r="V807" s="494"/>
      <c r="W807" s="494"/>
      <c r="X807" s="494"/>
      <c r="Y807" s="494"/>
      <c r="Z807" s="494"/>
    </row>
    <row r="808" spans="1:26">
      <c r="A808" s="607"/>
      <c r="B808" s="504"/>
      <c r="C808" s="504"/>
      <c r="D808" s="494"/>
      <c r="E808" s="494"/>
      <c r="F808" s="494"/>
      <c r="G808" s="494"/>
      <c r="H808" s="494"/>
      <c r="I808" s="494"/>
      <c r="J808" s="494"/>
      <c r="K808" s="494"/>
      <c r="L808" s="494"/>
      <c r="M808" s="494"/>
      <c r="N808" s="494"/>
      <c r="O808" s="494"/>
      <c r="P808" s="494"/>
      <c r="Q808" s="494"/>
      <c r="R808" s="494"/>
      <c r="S808" s="494"/>
      <c r="T808" s="494"/>
      <c r="U808" s="494"/>
      <c r="V808" s="494"/>
      <c r="W808" s="494"/>
      <c r="X808" s="494"/>
      <c r="Y808" s="494"/>
      <c r="Z808" s="494"/>
    </row>
    <row r="809" spans="1:26">
      <c r="A809" s="607"/>
      <c r="B809" s="504"/>
      <c r="C809" s="504"/>
      <c r="D809" s="494"/>
      <c r="E809" s="494"/>
      <c r="F809" s="494"/>
      <c r="G809" s="494"/>
      <c r="H809" s="494"/>
      <c r="I809" s="494"/>
      <c r="J809" s="494"/>
      <c r="K809" s="494"/>
      <c r="L809" s="494"/>
      <c r="M809" s="494"/>
      <c r="N809" s="494"/>
      <c r="O809" s="494"/>
      <c r="P809" s="494"/>
      <c r="Q809" s="494"/>
      <c r="R809" s="494"/>
      <c r="S809" s="494"/>
      <c r="T809" s="494"/>
      <c r="U809" s="494"/>
      <c r="V809" s="494"/>
      <c r="W809" s="494"/>
      <c r="X809" s="494"/>
      <c r="Y809" s="494"/>
      <c r="Z809" s="494"/>
    </row>
    <row r="810" spans="1:26">
      <c r="A810" s="607"/>
      <c r="B810" s="504"/>
      <c r="C810" s="504"/>
      <c r="D810" s="494"/>
      <c r="E810" s="494"/>
      <c r="F810" s="494"/>
      <c r="G810" s="494"/>
      <c r="H810" s="494"/>
      <c r="I810" s="494"/>
      <c r="J810" s="494"/>
      <c r="K810" s="494"/>
      <c r="L810" s="494"/>
      <c r="M810" s="494"/>
      <c r="N810" s="494"/>
      <c r="O810" s="494"/>
      <c r="P810" s="494"/>
      <c r="Q810" s="494"/>
      <c r="R810" s="494"/>
      <c r="S810" s="494"/>
      <c r="T810" s="494"/>
      <c r="U810" s="494"/>
      <c r="V810" s="494"/>
      <c r="W810" s="494"/>
      <c r="X810" s="494"/>
      <c r="Y810" s="494"/>
      <c r="Z810" s="494"/>
    </row>
    <row r="811" spans="1:26">
      <c r="A811" s="607"/>
      <c r="B811" s="504"/>
      <c r="C811" s="504"/>
      <c r="D811" s="494"/>
      <c r="E811" s="494"/>
      <c r="F811" s="494"/>
      <c r="G811" s="494"/>
      <c r="H811" s="494"/>
      <c r="I811" s="494"/>
      <c r="J811" s="494"/>
      <c r="K811" s="494"/>
      <c r="L811" s="494"/>
      <c r="M811" s="494"/>
      <c r="N811" s="494"/>
      <c r="O811" s="494"/>
      <c r="P811" s="494"/>
      <c r="Q811" s="494"/>
      <c r="R811" s="494"/>
      <c r="S811" s="494"/>
      <c r="T811" s="494"/>
      <c r="U811" s="494"/>
      <c r="V811" s="494"/>
      <c r="W811" s="494"/>
      <c r="X811" s="494"/>
      <c r="Y811" s="494"/>
      <c r="Z811" s="494"/>
    </row>
    <row r="812" spans="1:26">
      <c r="A812" s="607"/>
      <c r="B812" s="504"/>
      <c r="C812" s="504"/>
      <c r="D812" s="494"/>
      <c r="E812" s="494"/>
      <c r="F812" s="494"/>
      <c r="G812" s="494"/>
      <c r="H812" s="494"/>
      <c r="I812" s="494"/>
      <c r="J812" s="494"/>
      <c r="K812" s="494"/>
      <c r="L812" s="494"/>
      <c r="M812" s="494"/>
      <c r="N812" s="494"/>
      <c r="O812" s="494"/>
      <c r="P812" s="494"/>
      <c r="Q812" s="494"/>
      <c r="R812" s="494"/>
      <c r="S812" s="494"/>
      <c r="T812" s="494"/>
      <c r="U812" s="494"/>
      <c r="V812" s="494"/>
      <c r="W812" s="494"/>
      <c r="X812" s="494"/>
      <c r="Y812" s="494"/>
      <c r="Z812" s="494"/>
    </row>
    <row r="813" spans="1:26">
      <c r="A813" s="607"/>
      <c r="B813" s="504"/>
      <c r="C813" s="504"/>
      <c r="D813" s="494"/>
      <c r="E813" s="494"/>
      <c r="F813" s="494"/>
      <c r="G813" s="494"/>
      <c r="H813" s="494"/>
      <c r="I813" s="494"/>
      <c r="J813" s="494"/>
      <c r="K813" s="494"/>
      <c r="L813" s="494"/>
      <c r="M813" s="494"/>
      <c r="N813" s="494"/>
      <c r="O813" s="494"/>
      <c r="P813" s="494"/>
      <c r="Q813" s="494"/>
      <c r="R813" s="494"/>
      <c r="S813" s="494"/>
      <c r="T813" s="494"/>
      <c r="U813" s="494"/>
      <c r="V813" s="494"/>
      <c r="W813" s="494"/>
      <c r="X813" s="494"/>
      <c r="Y813" s="494"/>
      <c r="Z813" s="494"/>
    </row>
    <row r="814" spans="1:26">
      <c r="A814" s="607"/>
      <c r="B814" s="504"/>
      <c r="C814" s="504"/>
      <c r="D814" s="494"/>
      <c r="E814" s="494"/>
      <c r="F814" s="494"/>
      <c r="G814" s="494"/>
      <c r="H814" s="494"/>
      <c r="I814" s="494"/>
      <c r="J814" s="494"/>
      <c r="K814" s="494"/>
      <c r="L814" s="494"/>
      <c r="M814" s="494"/>
      <c r="N814" s="494"/>
      <c r="O814" s="494"/>
      <c r="P814" s="494"/>
      <c r="Q814" s="494"/>
      <c r="R814" s="494"/>
      <c r="S814" s="494"/>
      <c r="T814" s="494"/>
      <c r="U814" s="494"/>
      <c r="V814" s="494"/>
      <c r="W814" s="494"/>
      <c r="X814" s="494"/>
      <c r="Y814" s="494"/>
      <c r="Z814" s="494"/>
    </row>
    <row r="815" spans="1:26">
      <c r="A815" s="607"/>
      <c r="B815" s="504"/>
      <c r="C815" s="504"/>
      <c r="D815" s="494"/>
      <c r="E815" s="494"/>
      <c r="F815" s="494"/>
      <c r="G815" s="494"/>
      <c r="H815" s="494"/>
      <c r="I815" s="494"/>
      <c r="J815" s="494"/>
      <c r="K815" s="494"/>
      <c r="L815" s="494"/>
      <c r="M815" s="494"/>
      <c r="N815" s="494"/>
      <c r="O815" s="494"/>
      <c r="P815" s="494"/>
      <c r="Q815" s="494"/>
      <c r="R815" s="494"/>
      <c r="S815" s="494"/>
      <c r="T815" s="494"/>
      <c r="U815" s="494"/>
      <c r="V815" s="494"/>
      <c r="W815" s="494"/>
      <c r="X815" s="494"/>
      <c r="Y815" s="494"/>
      <c r="Z815" s="494"/>
    </row>
    <row r="816" spans="1:26">
      <c r="A816" s="607"/>
      <c r="B816" s="504"/>
      <c r="C816" s="504"/>
      <c r="D816" s="494"/>
      <c r="E816" s="494"/>
      <c r="F816" s="494"/>
      <c r="G816" s="494"/>
      <c r="H816" s="494"/>
      <c r="I816" s="494"/>
      <c r="J816" s="494"/>
      <c r="K816" s="494"/>
      <c r="L816" s="494"/>
      <c r="M816" s="494"/>
      <c r="N816" s="494"/>
      <c r="O816" s="494"/>
      <c r="P816" s="494"/>
      <c r="Q816" s="494"/>
      <c r="R816" s="494"/>
      <c r="S816" s="494"/>
      <c r="T816" s="494"/>
      <c r="U816" s="494"/>
      <c r="V816" s="494"/>
      <c r="W816" s="494"/>
      <c r="X816" s="494"/>
      <c r="Y816" s="494"/>
      <c r="Z816" s="494"/>
    </row>
    <row r="817" spans="1:26">
      <c r="A817" s="607"/>
      <c r="B817" s="504"/>
      <c r="C817" s="504"/>
      <c r="D817" s="494"/>
      <c r="E817" s="494"/>
      <c r="F817" s="494"/>
      <c r="G817" s="494"/>
      <c r="H817" s="494"/>
      <c r="I817" s="494"/>
      <c r="J817" s="494"/>
      <c r="K817" s="494"/>
      <c r="L817" s="494"/>
      <c r="M817" s="494"/>
      <c r="N817" s="494"/>
      <c r="O817" s="494"/>
      <c r="P817" s="494"/>
      <c r="Q817" s="494"/>
      <c r="R817" s="494"/>
      <c r="S817" s="494"/>
      <c r="T817" s="494"/>
      <c r="U817" s="494"/>
      <c r="V817" s="494"/>
      <c r="W817" s="494"/>
      <c r="X817" s="494"/>
      <c r="Y817" s="494"/>
      <c r="Z817" s="494"/>
    </row>
    <row r="818" spans="1:26">
      <c r="A818" s="607"/>
      <c r="B818" s="504"/>
      <c r="C818" s="504"/>
      <c r="D818" s="494"/>
      <c r="E818" s="494"/>
      <c r="F818" s="494"/>
      <c r="G818" s="494"/>
      <c r="H818" s="494"/>
      <c r="I818" s="494"/>
      <c r="J818" s="494"/>
      <c r="K818" s="494"/>
      <c r="L818" s="494"/>
      <c r="M818" s="494"/>
      <c r="N818" s="494"/>
      <c r="O818" s="494"/>
      <c r="P818" s="494"/>
      <c r="Q818" s="494"/>
      <c r="R818" s="494"/>
      <c r="S818" s="494"/>
      <c r="T818" s="494"/>
      <c r="U818" s="494"/>
      <c r="V818" s="494"/>
      <c r="W818" s="494"/>
      <c r="X818" s="494"/>
      <c r="Y818" s="494"/>
      <c r="Z818" s="494"/>
    </row>
    <row r="819" spans="1:26">
      <c r="A819" s="607"/>
      <c r="B819" s="504"/>
      <c r="C819" s="504"/>
      <c r="D819" s="494"/>
      <c r="E819" s="494"/>
      <c r="F819" s="494"/>
      <c r="G819" s="494"/>
      <c r="H819" s="494"/>
      <c r="I819" s="494"/>
      <c r="J819" s="494"/>
      <c r="K819" s="494"/>
      <c r="L819" s="494"/>
      <c r="M819" s="494"/>
      <c r="N819" s="494"/>
      <c r="O819" s="494"/>
      <c r="P819" s="494"/>
      <c r="Q819" s="494"/>
      <c r="R819" s="494"/>
      <c r="S819" s="494"/>
      <c r="T819" s="494"/>
      <c r="U819" s="494"/>
      <c r="V819" s="494"/>
      <c r="W819" s="494"/>
      <c r="X819" s="494"/>
      <c r="Y819" s="494"/>
      <c r="Z819" s="494"/>
    </row>
    <row r="820" spans="1:26">
      <c r="A820" s="607"/>
      <c r="B820" s="504"/>
      <c r="C820" s="504"/>
      <c r="D820" s="494"/>
      <c r="E820" s="494"/>
      <c r="F820" s="494"/>
      <c r="G820" s="494"/>
      <c r="H820" s="494"/>
      <c r="I820" s="494"/>
      <c r="J820" s="494"/>
      <c r="K820" s="494"/>
      <c r="L820" s="494"/>
      <c r="M820" s="494"/>
      <c r="N820" s="494"/>
      <c r="O820" s="494"/>
      <c r="P820" s="494"/>
      <c r="Q820" s="494"/>
      <c r="R820" s="494"/>
      <c r="S820" s="494"/>
      <c r="T820" s="494"/>
      <c r="U820" s="494"/>
      <c r="V820" s="494"/>
      <c r="W820" s="494"/>
      <c r="X820" s="494"/>
      <c r="Y820" s="494"/>
      <c r="Z820" s="494"/>
    </row>
    <row r="821" spans="1:26">
      <c r="A821" s="607"/>
      <c r="B821" s="504"/>
      <c r="C821" s="504"/>
      <c r="D821" s="494"/>
      <c r="E821" s="494"/>
      <c r="F821" s="494"/>
      <c r="G821" s="494"/>
      <c r="H821" s="494"/>
      <c r="I821" s="494"/>
      <c r="J821" s="494"/>
      <c r="K821" s="494"/>
      <c r="L821" s="494"/>
      <c r="M821" s="494"/>
      <c r="N821" s="494"/>
      <c r="O821" s="494"/>
      <c r="P821" s="494"/>
      <c r="Q821" s="494"/>
      <c r="R821" s="494"/>
      <c r="S821" s="494"/>
      <c r="T821" s="494"/>
      <c r="U821" s="494"/>
      <c r="V821" s="494"/>
      <c r="W821" s="494"/>
      <c r="X821" s="494"/>
      <c r="Y821" s="494"/>
      <c r="Z821" s="494"/>
    </row>
    <row r="822" spans="1:26">
      <c r="A822" s="607"/>
      <c r="B822" s="504"/>
      <c r="C822" s="504"/>
      <c r="D822" s="494"/>
      <c r="E822" s="494"/>
      <c r="F822" s="494"/>
      <c r="G822" s="494"/>
      <c r="H822" s="494"/>
      <c r="I822" s="494"/>
      <c r="J822" s="494"/>
      <c r="K822" s="494"/>
      <c r="L822" s="494"/>
      <c r="M822" s="494"/>
      <c r="N822" s="494"/>
      <c r="O822" s="494"/>
      <c r="P822" s="494"/>
      <c r="Q822" s="494"/>
      <c r="R822" s="494"/>
      <c r="S822" s="494"/>
      <c r="T822" s="494"/>
      <c r="U822" s="494"/>
      <c r="V822" s="494"/>
      <c r="W822" s="494"/>
      <c r="X822" s="494"/>
      <c r="Y822" s="494"/>
      <c r="Z822" s="494"/>
    </row>
    <row r="823" spans="1:26">
      <c r="A823" s="607"/>
      <c r="B823" s="504"/>
      <c r="C823" s="504"/>
      <c r="D823" s="494"/>
      <c r="E823" s="494"/>
      <c r="F823" s="494"/>
      <c r="G823" s="494"/>
      <c r="H823" s="494"/>
      <c r="I823" s="494"/>
      <c r="J823" s="494"/>
      <c r="K823" s="494"/>
      <c r="L823" s="494"/>
      <c r="M823" s="494"/>
      <c r="N823" s="494"/>
      <c r="O823" s="494"/>
      <c r="P823" s="494"/>
      <c r="Q823" s="494"/>
      <c r="R823" s="494"/>
      <c r="S823" s="494"/>
      <c r="T823" s="494"/>
      <c r="U823" s="494"/>
      <c r="V823" s="494"/>
      <c r="W823" s="494"/>
      <c r="X823" s="494"/>
      <c r="Y823" s="494"/>
      <c r="Z823" s="494"/>
    </row>
    <row r="824" spans="1:26">
      <c r="A824" s="607"/>
      <c r="B824" s="504"/>
      <c r="C824" s="504"/>
      <c r="D824" s="494"/>
      <c r="E824" s="494"/>
      <c r="F824" s="494"/>
      <c r="G824" s="494"/>
      <c r="H824" s="494"/>
      <c r="I824" s="494"/>
      <c r="J824" s="494"/>
      <c r="K824" s="494"/>
      <c r="L824" s="494"/>
      <c r="M824" s="494"/>
      <c r="N824" s="494"/>
      <c r="O824" s="494"/>
      <c r="P824" s="494"/>
      <c r="Q824" s="494"/>
      <c r="R824" s="494"/>
      <c r="S824" s="494"/>
      <c r="T824" s="494"/>
      <c r="U824" s="494"/>
      <c r="V824" s="494"/>
      <c r="W824" s="494"/>
      <c r="X824" s="494"/>
      <c r="Y824" s="494"/>
      <c r="Z824" s="494"/>
    </row>
    <row r="825" spans="1:26">
      <c r="A825" s="607"/>
      <c r="B825" s="504"/>
      <c r="C825" s="504"/>
      <c r="D825" s="494"/>
      <c r="E825" s="494"/>
      <c r="F825" s="494"/>
      <c r="G825" s="494"/>
      <c r="H825" s="494"/>
      <c r="I825" s="494"/>
      <c r="J825" s="494"/>
      <c r="K825" s="494"/>
      <c r="L825" s="494"/>
      <c r="M825" s="494"/>
      <c r="N825" s="494"/>
      <c r="O825" s="494"/>
      <c r="P825" s="494"/>
      <c r="Q825" s="494"/>
      <c r="R825" s="494"/>
      <c r="S825" s="494"/>
      <c r="T825" s="494"/>
      <c r="U825" s="494"/>
      <c r="V825" s="494"/>
      <c r="W825" s="494"/>
      <c r="X825" s="494"/>
      <c r="Y825" s="494"/>
      <c r="Z825" s="494"/>
    </row>
    <row r="826" spans="1:26">
      <c r="A826" s="607"/>
      <c r="B826" s="504"/>
      <c r="C826" s="504"/>
      <c r="D826" s="494"/>
      <c r="E826" s="494"/>
      <c r="F826" s="494"/>
      <c r="G826" s="494"/>
      <c r="H826" s="494"/>
      <c r="I826" s="494"/>
      <c r="J826" s="494"/>
      <c r="K826" s="494"/>
      <c r="L826" s="494"/>
      <c r="M826" s="494"/>
      <c r="N826" s="494"/>
      <c r="O826" s="494"/>
      <c r="P826" s="494"/>
      <c r="Q826" s="494"/>
      <c r="R826" s="494"/>
      <c r="S826" s="494"/>
      <c r="T826" s="494"/>
      <c r="U826" s="494"/>
      <c r="V826" s="494"/>
      <c r="W826" s="494"/>
      <c r="X826" s="494"/>
      <c r="Y826" s="494"/>
      <c r="Z826" s="494"/>
    </row>
    <row r="827" spans="1:26">
      <c r="A827" s="607"/>
      <c r="B827" s="504"/>
      <c r="C827" s="504"/>
      <c r="D827" s="494"/>
      <c r="E827" s="494"/>
      <c r="F827" s="494"/>
      <c r="G827" s="494"/>
      <c r="H827" s="494"/>
      <c r="I827" s="494"/>
      <c r="J827" s="494"/>
      <c r="K827" s="494"/>
      <c r="L827" s="494"/>
      <c r="M827" s="494"/>
      <c r="N827" s="494"/>
      <c r="O827" s="494"/>
      <c r="P827" s="494"/>
      <c r="Q827" s="494"/>
      <c r="R827" s="494"/>
      <c r="S827" s="494"/>
      <c r="T827" s="494"/>
      <c r="U827" s="494"/>
      <c r="V827" s="494"/>
      <c r="W827" s="494"/>
      <c r="X827" s="494"/>
      <c r="Y827" s="494"/>
      <c r="Z827" s="494"/>
    </row>
    <row r="828" spans="1:26">
      <c r="A828" s="607"/>
      <c r="B828" s="504"/>
      <c r="C828" s="504"/>
      <c r="D828" s="494"/>
      <c r="E828" s="494"/>
      <c r="F828" s="494"/>
      <c r="G828" s="494"/>
      <c r="H828" s="494"/>
      <c r="I828" s="494"/>
      <c r="J828" s="494"/>
      <c r="K828" s="494"/>
      <c r="L828" s="494"/>
      <c r="M828" s="494"/>
      <c r="N828" s="494"/>
      <c r="O828" s="494"/>
      <c r="P828" s="494"/>
      <c r="Q828" s="494"/>
      <c r="R828" s="494"/>
      <c r="S828" s="494"/>
      <c r="T828" s="494"/>
      <c r="U828" s="494"/>
      <c r="V828" s="494"/>
      <c r="W828" s="494"/>
      <c r="X828" s="494"/>
      <c r="Y828" s="494"/>
      <c r="Z828" s="494"/>
    </row>
    <row r="829" spans="1:26">
      <c r="A829" s="607"/>
      <c r="B829" s="504"/>
      <c r="C829" s="504"/>
      <c r="D829" s="494"/>
      <c r="E829" s="494"/>
      <c r="F829" s="494"/>
      <c r="G829" s="494"/>
      <c r="H829" s="494"/>
      <c r="I829" s="494"/>
      <c r="J829" s="494"/>
      <c r="K829" s="494"/>
      <c r="L829" s="494"/>
      <c r="M829" s="494"/>
      <c r="N829" s="494"/>
      <c r="O829" s="494"/>
      <c r="P829" s="494"/>
      <c r="Q829" s="494"/>
      <c r="R829" s="494"/>
      <c r="S829" s="494"/>
      <c r="T829" s="494"/>
      <c r="U829" s="494"/>
      <c r="V829" s="494"/>
      <c r="W829" s="494"/>
      <c r="X829" s="494"/>
      <c r="Y829" s="494"/>
      <c r="Z829" s="494"/>
    </row>
    <row r="830" spans="1:26">
      <c r="A830" s="607"/>
      <c r="B830" s="504"/>
      <c r="C830" s="504"/>
      <c r="D830" s="494"/>
      <c r="E830" s="494"/>
      <c r="F830" s="494"/>
      <c r="G830" s="494"/>
      <c r="H830" s="494"/>
      <c r="I830" s="494"/>
      <c r="J830" s="494"/>
      <c r="K830" s="494"/>
      <c r="L830" s="494"/>
      <c r="M830" s="494"/>
      <c r="N830" s="494"/>
      <c r="O830" s="494"/>
      <c r="P830" s="494"/>
      <c r="Q830" s="494"/>
      <c r="R830" s="494"/>
      <c r="S830" s="494"/>
      <c r="T830" s="494"/>
      <c r="U830" s="494"/>
      <c r="V830" s="494"/>
      <c r="W830" s="494"/>
      <c r="X830" s="494"/>
      <c r="Y830" s="494"/>
      <c r="Z830" s="494"/>
    </row>
    <row r="831" spans="1:26">
      <c r="A831" s="607"/>
      <c r="B831" s="504"/>
      <c r="C831" s="504"/>
      <c r="D831" s="494"/>
      <c r="E831" s="494"/>
      <c r="F831" s="494"/>
      <c r="G831" s="494"/>
      <c r="H831" s="494"/>
      <c r="I831" s="494"/>
      <c r="J831" s="494"/>
      <c r="K831" s="494"/>
      <c r="L831" s="494"/>
      <c r="M831" s="494"/>
      <c r="N831" s="494"/>
      <c r="O831" s="494"/>
      <c r="P831" s="494"/>
      <c r="Q831" s="494"/>
      <c r="R831" s="494"/>
      <c r="S831" s="494"/>
      <c r="T831" s="494"/>
      <c r="U831" s="494"/>
      <c r="V831" s="494"/>
      <c r="W831" s="494"/>
      <c r="X831" s="494"/>
      <c r="Y831" s="494"/>
      <c r="Z831" s="494"/>
    </row>
    <row r="832" spans="1:26">
      <c r="A832" s="607"/>
      <c r="B832" s="504"/>
      <c r="C832" s="504"/>
      <c r="D832" s="494"/>
      <c r="E832" s="494"/>
      <c r="F832" s="494"/>
      <c r="G832" s="494"/>
      <c r="H832" s="494"/>
      <c r="I832" s="494"/>
      <c r="J832" s="494"/>
      <c r="K832" s="494"/>
      <c r="L832" s="494"/>
      <c r="M832" s="494"/>
      <c r="N832" s="494"/>
      <c r="O832" s="494"/>
      <c r="P832" s="494"/>
      <c r="Q832" s="494"/>
      <c r="R832" s="494"/>
      <c r="S832" s="494"/>
      <c r="T832" s="494"/>
      <c r="U832" s="494"/>
      <c r="V832" s="494"/>
      <c r="W832" s="494"/>
      <c r="X832" s="494"/>
      <c r="Y832" s="494"/>
      <c r="Z832" s="494"/>
    </row>
    <row r="833" spans="1:26">
      <c r="A833" s="607"/>
      <c r="B833" s="504"/>
      <c r="C833" s="504"/>
      <c r="D833" s="494"/>
      <c r="E833" s="494"/>
      <c r="F833" s="494"/>
      <c r="G833" s="494"/>
      <c r="H833" s="494"/>
      <c r="I833" s="494"/>
      <c r="J833" s="494"/>
      <c r="K833" s="494"/>
      <c r="L833" s="494"/>
      <c r="M833" s="494"/>
      <c r="N833" s="494"/>
      <c r="O833" s="494"/>
      <c r="P833" s="494"/>
      <c r="Q833" s="494"/>
      <c r="R833" s="494"/>
      <c r="S833" s="494"/>
      <c r="T833" s="494"/>
      <c r="U833" s="494"/>
      <c r="V833" s="494"/>
      <c r="W833" s="494"/>
      <c r="X833" s="494"/>
      <c r="Y833" s="494"/>
      <c r="Z833" s="494"/>
    </row>
    <row r="834" spans="1:26">
      <c r="A834" s="607"/>
      <c r="B834" s="504"/>
      <c r="C834" s="504"/>
      <c r="D834" s="494"/>
      <c r="E834" s="494"/>
      <c r="F834" s="494"/>
      <c r="G834" s="494"/>
      <c r="H834" s="494"/>
      <c r="I834" s="494"/>
      <c r="J834" s="494"/>
      <c r="K834" s="494"/>
      <c r="L834" s="494"/>
      <c r="M834" s="494"/>
      <c r="N834" s="494"/>
      <c r="O834" s="494"/>
      <c r="P834" s="494"/>
      <c r="Q834" s="494"/>
      <c r="R834" s="494"/>
      <c r="S834" s="494"/>
      <c r="T834" s="494"/>
      <c r="U834" s="494"/>
      <c r="V834" s="494"/>
      <c r="W834" s="494"/>
      <c r="X834" s="494"/>
      <c r="Y834" s="494"/>
      <c r="Z834" s="494"/>
    </row>
    <row r="835" spans="1:26">
      <c r="A835" s="607"/>
      <c r="B835" s="504"/>
      <c r="C835" s="504"/>
      <c r="D835" s="494"/>
      <c r="E835" s="494"/>
      <c r="F835" s="494"/>
      <c r="G835" s="494"/>
      <c r="H835" s="494"/>
      <c r="I835" s="494"/>
      <c r="J835" s="494"/>
      <c r="K835" s="494"/>
      <c r="L835" s="494"/>
      <c r="M835" s="494"/>
      <c r="N835" s="494"/>
      <c r="O835" s="494"/>
      <c r="P835" s="494"/>
      <c r="Q835" s="494"/>
      <c r="R835" s="494"/>
      <c r="S835" s="494"/>
      <c r="T835" s="494"/>
      <c r="U835" s="494"/>
      <c r="V835" s="494"/>
      <c r="W835" s="494"/>
      <c r="X835" s="494"/>
      <c r="Y835" s="494"/>
      <c r="Z835" s="494"/>
    </row>
    <row r="836" spans="1:26">
      <c r="A836" s="607"/>
      <c r="B836" s="504"/>
      <c r="C836" s="504"/>
      <c r="D836" s="494"/>
      <c r="E836" s="494"/>
      <c r="F836" s="494"/>
      <c r="G836" s="494"/>
      <c r="H836" s="494"/>
      <c r="I836" s="494"/>
      <c r="J836" s="494"/>
      <c r="K836" s="494"/>
      <c r="L836" s="494"/>
      <c r="M836" s="494"/>
      <c r="N836" s="494"/>
      <c r="O836" s="494"/>
      <c r="P836" s="494"/>
      <c r="Q836" s="494"/>
      <c r="R836" s="494"/>
      <c r="S836" s="494"/>
      <c r="T836" s="494"/>
      <c r="U836" s="494"/>
      <c r="V836" s="494"/>
      <c r="W836" s="494"/>
      <c r="X836" s="494"/>
      <c r="Y836" s="494"/>
      <c r="Z836" s="494"/>
    </row>
    <row r="837" spans="1:26">
      <c r="A837" s="607"/>
      <c r="B837" s="504"/>
      <c r="C837" s="504"/>
      <c r="D837" s="494"/>
      <c r="E837" s="494"/>
      <c r="F837" s="494"/>
      <c r="G837" s="494"/>
      <c r="H837" s="494"/>
      <c r="I837" s="494"/>
      <c r="J837" s="494"/>
      <c r="K837" s="494"/>
      <c r="L837" s="494"/>
      <c r="M837" s="494"/>
      <c r="N837" s="494"/>
      <c r="O837" s="494"/>
      <c r="P837" s="494"/>
      <c r="Q837" s="494"/>
      <c r="R837" s="494"/>
      <c r="S837" s="494"/>
      <c r="T837" s="494"/>
      <c r="U837" s="494"/>
      <c r="V837" s="494"/>
      <c r="W837" s="494"/>
      <c r="X837" s="494"/>
      <c r="Y837" s="494"/>
      <c r="Z837" s="494"/>
    </row>
    <row r="838" spans="1:26">
      <c r="A838" s="607"/>
      <c r="B838" s="504"/>
      <c r="C838" s="504"/>
      <c r="D838" s="494"/>
      <c r="E838" s="494"/>
      <c r="F838" s="494"/>
      <c r="G838" s="494"/>
      <c r="H838" s="494"/>
      <c r="I838" s="494"/>
      <c r="J838" s="494"/>
      <c r="K838" s="494"/>
      <c r="L838" s="494"/>
      <c r="M838" s="494"/>
      <c r="N838" s="494"/>
      <c r="O838" s="494"/>
      <c r="P838" s="494"/>
      <c r="Q838" s="494"/>
      <c r="R838" s="494"/>
      <c r="S838" s="494"/>
      <c r="T838" s="494"/>
      <c r="U838" s="494"/>
      <c r="V838" s="494"/>
      <c r="W838" s="494"/>
      <c r="X838" s="494"/>
      <c r="Y838" s="494"/>
      <c r="Z838" s="494"/>
    </row>
    <row r="839" spans="1:26">
      <c r="A839" s="607"/>
      <c r="B839" s="504"/>
      <c r="C839" s="504"/>
      <c r="D839" s="494"/>
      <c r="E839" s="494"/>
      <c r="F839" s="494"/>
      <c r="G839" s="494"/>
      <c r="H839" s="494"/>
      <c r="I839" s="494"/>
      <c r="J839" s="494"/>
      <c r="K839" s="494"/>
      <c r="L839" s="494"/>
      <c r="M839" s="494"/>
      <c r="N839" s="494"/>
      <c r="O839" s="494"/>
      <c r="P839" s="494"/>
      <c r="Q839" s="494"/>
      <c r="R839" s="494"/>
      <c r="S839" s="494"/>
      <c r="T839" s="494"/>
      <c r="U839" s="494"/>
      <c r="V839" s="494"/>
      <c r="W839" s="494"/>
      <c r="X839" s="494"/>
      <c r="Y839" s="494"/>
      <c r="Z839" s="494"/>
    </row>
    <row r="840" spans="1:26">
      <c r="A840" s="607"/>
      <c r="B840" s="504"/>
      <c r="C840" s="504"/>
      <c r="D840" s="494"/>
      <c r="E840" s="494"/>
      <c r="F840" s="494"/>
      <c r="G840" s="494"/>
      <c r="H840" s="494"/>
      <c r="I840" s="494"/>
      <c r="J840" s="494"/>
      <c r="K840" s="494"/>
      <c r="L840" s="494"/>
      <c r="M840" s="494"/>
      <c r="N840" s="494"/>
      <c r="O840" s="494"/>
      <c r="P840" s="494"/>
      <c r="Q840" s="494"/>
      <c r="R840" s="494"/>
      <c r="S840" s="494"/>
      <c r="T840" s="494"/>
      <c r="U840" s="494"/>
      <c r="V840" s="494"/>
      <c r="W840" s="494"/>
      <c r="X840" s="494"/>
      <c r="Y840" s="494"/>
      <c r="Z840" s="494"/>
    </row>
    <row r="841" spans="1:26">
      <c r="A841" s="607"/>
      <c r="B841" s="504"/>
      <c r="C841" s="504"/>
      <c r="D841" s="494"/>
      <c r="E841" s="494"/>
      <c r="F841" s="494"/>
      <c r="G841" s="494"/>
      <c r="H841" s="494"/>
      <c r="I841" s="494"/>
      <c r="J841" s="494"/>
      <c r="K841" s="494"/>
      <c r="L841" s="494"/>
      <c r="M841" s="494"/>
      <c r="N841" s="494"/>
      <c r="O841" s="494"/>
      <c r="P841" s="494"/>
      <c r="Q841" s="494"/>
      <c r="R841" s="494"/>
      <c r="S841" s="494"/>
      <c r="T841" s="494"/>
      <c r="U841" s="494"/>
      <c r="V841" s="494"/>
      <c r="W841" s="494"/>
      <c r="X841" s="494"/>
      <c r="Y841" s="494"/>
      <c r="Z841" s="494"/>
    </row>
    <row r="842" spans="1:26">
      <c r="A842" s="607"/>
      <c r="B842" s="504"/>
      <c r="C842" s="504"/>
      <c r="D842" s="494"/>
      <c r="E842" s="494"/>
      <c r="F842" s="494"/>
      <c r="G842" s="494"/>
      <c r="H842" s="494"/>
      <c r="I842" s="494"/>
      <c r="J842" s="494"/>
      <c r="K842" s="494"/>
      <c r="L842" s="494"/>
      <c r="M842" s="494"/>
      <c r="N842" s="494"/>
      <c r="O842" s="494"/>
      <c r="P842" s="494"/>
      <c r="Q842" s="494"/>
      <c r="R842" s="494"/>
      <c r="S842" s="494"/>
      <c r="T842" s="494"/>
      <c r="U842" s="494"/>
      <c r="V842" s="494"/>
      <c r="W842" s="494"/>
      <c r="X842" s="494"/>
      <c r="Y842" s="494"/>
      <c r="Z842" s="494"/>
    </row>
    <row r="843" spans="1:26">
      <c r="A843" s="607"/>
      <c r="B843" s="504"/>
      <c r="C843" s="504"/>
      <c r="D843" s="494"/>
      <c r="E843" s="494"/>
      <c r="F843" s="494"/>
      <c r="G843" s="494"/>
      <c r="H843" s="494"/>
      <c r="I843" s="494"/>
      <c r="J843" s="494"/>
      <c r="K843" s="494"/>
      <c r="L843" s="494"/>
      <c r="M843" s="494"/>
      <c r="N843" s="494"/>
      <c r="O843" s="494"/>
      <c r="P843" s="494"/>
      <c r="Q843" s="494"/>
      <c r="R843" s="494"/>
      <c r="S843" s="494"/>
      <c r="T843" s="494"/>
      <c r="U843" s="494"/>
      <c r="V843" s="494"/>
      <c r="W843" s="494"/>
      <c r="X843" s="494"/>
      <c r="Y843" s="494"/>
      <c r="Z843" s="494"/>
    </row>
    <row r="844" spans="1:26">
      <c r="A844" s="607"/>
      <c r="B844" s="504"/>
      <c r="C844" s="504"/>
      <c r="D844" s="494"/>
      <c r="E844" s="494"/>
      <c r="F844" s="494"/>
      <c r="G844" s="494"/>
      <c r="H844" s="494"/>
      <c r="I844" s="494"/>
      <c r="J844" s="494"/>
      <c r="K844" s="494"/>
      <c r="L844" s="494"/>
      <c r="M844" s="494"/>
      <c r="N844" s="494"/>
      <c r="O844" s="494"/>
      <c r="P844" s="494"/>
      <c r="Q844" s="494"/>
      <c r="R844" s="494"/>
      <c r="S844" s="494"/>
      <c r="T844" s="494"/>
      <c r="U844" s="494"/>
      <c r="V844" s="494"/>
      <c r="W844" s="494"/>
      <c r="X844" s="494"/>
      <c r="Y844" s="494"/>
      <c r="Z844" s="494"/>
    </row>
    <row r="845" spans="1:26">
      <c r="A845" s="607"/>
      <c r="B845" s="504"/>
      <c r="C845" s="504"/>
      <c r="D845" s="494"/>
      <c r="E845" s="494"/>
      <c r="F845" s="494"/>
      <c r="G845" s="494"/>
      <c r="H845" s="494"/>
      <c r="I845" s="494"/>
      <c r="J845" s="494"/>
      <c r="K845" s="494"/>
      <c r="L845" s="494"/>
      <c r="M845" s="494"/>
      <c r="N845" s="494"/>
      <c r="O845" s="494"/>
      <c r="P845" s="494"/>
      <c r="Q845" s="494"/>
      <c r="R845" s="494"/>
      <c r="S845" s="494"/>
      <c r="T845" s="494"/>
      <c r="U845" s="494"/>
      <c r="V845" s="494"/>
      <c r="W845" s="494"/>
      <c r="X845" s="494"/>
      <c r="Y845" s="494"/>
      <c r="Z845" s="494"/>
    </row>
    <row r="846" spans="1:26">
      <c r="A846" s="607"/>
      <c r="B846" s="504"/>
      <c r="C846" s="504"/>
      <c r="D846" s="494"/>
      <c r="E846" s="494"/>
      <c r="F846" s="494"/>
      <c r="G846" s="494"/>
      <c r="H846" s="494"/>
      <c r="I846" s="494"/>
      <c r="J846" s="494"/>
      <c r="K846" s="494"/>
      <c r="L846" s="494"/>
      <c r="M846" s="494"/>
      <c r="N846" s="494"/>
      <c r="O846" s="494"/>
      <c r="P846" s="494"/>
      <c r="Q846" s="494"/>
      <c r="R846" s="494"/>
      <c r="S846" s="494"/>
      <c r="T846" s="494"/>
      <c r="U846" s="494"/>
      <c r="V846" s="494"/>
      <c r="W846" s="494"/>
      <c r="X846" s="494"/>
      <c r="Y846" s="494"/>
      <c r="Z846" s="494"/>
    </row>
    <row r="847" spans="1:26">
      <c r="A847" s="607"/>
      <c r="B847" s="504"/>
      <c r="C847" s="504"/>
      <c r="D847" s="494"/>
      <c r="E847" s="494"/>
      <c r="F847" s="494"/>
      <c r="G847" s="494"/>
      <c r="H847" s="494"/>
      <c r="I847" s="494"/>
      <c r="J847" s="494"/>
      <c r="K847" s="494"/>
      <c r="L847" s="494"/>
      <c r="M847" s="494"/>
      <c r="N847" s="494"/>
      <c r="O847" s="494"/>
      <c r="P847" s="494"/>
      <c r="Q847" s="494"/>
      <c r="R847" s="494"/>
      <c r="S847" s="494"/>
      <c r="T847" s="494"/>
      <c r="U847" s="494"/>
      <c r="V847" s="494"/>
      <c r="W847" s="494"/>
      <c r="X847" s="494"/>
      <c r="Y847" s="494"/>
      <c r="Z847" s="494"/>
    </row>
    <row r="848" spans="1:26">
      <c r="A848" s="607"/>
      <c r="B848" s="504"/>
      <c r="C848" s="504"/>
      <c r="D848" s="494"/>
      <c r="E848" s="494"/>
      <c r="F848" s="494"/>
      <c r="G848" s="494"/>
      <c r="H848" s="494"/>
      <c r="I848" s="494"/>
      <c r="J848" s="494"/>
      <c r="K848" s="494"/>
      <c r="L848" s="494"/>
      <c r="M848" s="494"/>
      <c r="N848" s="494"/>
      <c r="O848" s="494"/>
      <c r="P848" s="494"/>
      <c r="Q848" s="494"/>
      <c r="R848" s="494"/>
      <c r="S848" s="494"/>
      <c r="T848" s="494"/>
      <c r="U848" s="494"/>
      <c r="V848" s="494"/>
      <c r="W848" s="494"/>
      <c r="X848" s="494"/>
      <c r="Y848" s="494"/>
      <c r="Z848" s="494"/>
    </row>
    <row r="849" spans="1:26">
      <c r="A849" s="607"/>
      <c r="B849" s="504"/>
      <c r="C849" s="504"/>
      <c r="D849" s="494"/>
      <c r="E849" s="494"/>
      <c r="F849" s="494"/>
      <c r="G849" s="494"/>
      <c r="H849" s="494"/>
      <c r="I849" s="494"/>
      <c r="J849" s="494"/>
      <c r="K849" s="494"/>
      <c r="L849" s="494"/>
      <c r="M849" s="494"/>
      <c r="N849" s="494"/>
      <c r="O849" s="494"/>
      <c r="P849" s="494"/>
      <c r="Q849" s="494"/>
      <c r="R849" s="494"/>
      <c r="S849" s="494"/>
      <c r="T849" s="494"/>
      <c r="U849" s="494"/>
      <c r="V849" s="494"/>
      <c r="W849" s="494"/>
      <c r="X849" s="494"/>
      <c r="Y849" s="494"/>
      <c r="Z849" s="494"/>
    </row>
    <row r="850" spans="1:26">
      <c r="A850" s="607"/>
      <c r="B850" s="504"/>
      <c r="C850" s="504"/>
      <c r="D850" s="494"/>
      <c r="E850" s="494"/>
      <c r="F850" s="494"/>
      <c r="G850" s="494"/>
      <c r="H850" s="494"/>
      <c r="I850" s="494"/>
      <c r="J850" s="494"/>
      <c r="K850" s="494"/>
      <c r="L850" s="494"/>
      <c r="M850" s="494"/>
      <c r="N850" s="494"/>
      <c r="O850" s="494"/>
      <c r="P850" s="494"/>
      <c r="Q850" s="494"/>
      <c r="R850" s="494"/>
      <c r="S850" s="494"/>
      <c r="T850" s="494"/>
      <c r="U850" s="494"/>
      <c r="V850" s="494"/>
      <c r="W850" s="494"/>
      <c r="X850" s="494"/>
      <c r="Y850" s="494"/>
      <c r="Z850" s="494"/>
    </row>
    <row r="851" spans="1:26">
      <c r="A851" s="607"/>
      <c r="B851" s="504"/>
      <c r="C851" s="504"/>
      <c r="D851" s="494"/>
      <c r="E851" s="494"/>
      <c r="F851" s="494"/>
      <c r="G851" s="494"/>
      <c r="H851" s="494"/>
      <c r="I851" s="494"/>
      <c r="J851" s="494"/>
      <c r="K851" s="494"/>
      <c r="L851" s="494"/>
      <c r="M851" s="494"/>
      <c r="N851" s="494"/>
      <c r="O851" s="494"/>
      <c r="P851" s="494"/>
      <c r="Q851" s="494"/>
      <c r="R851" s="494"/>
      <c r="S851" s="494"/>
      <c r="T851" s="494"/>
      <c r="U851" s="494"/>
      <c r="V851" s="494"/>
      <c r="W851" s="494"/>
      <c r="X851" s="494"/>
      <c r="Y851" s="494"/>
      <c r="Z851" s="494"/>
    </row>
    <row r="852" spans="1:26">
      <c r="A852" s="607"/>
      <c r="B852" s="504"/>
      <c r="C852" s="504"/>
      <c r="D852" s="494"/>
      <c r="E852" s="494"/>
      <c r="F852" s="494"/>
      <c r="G852" s="494"/>
      <c r="H852" s="494"/>
      <c r="I852" s="494"/>
      <c r="J852" s="494"/>
      <c r="K852" s="494"/>
      <c r="L852" s="494"/>
      <c r="M852" s="494"/>
      <c r="N852" s="494"/>
      <c r="O852" s="494"/>
      <c r="P852" s="494"/>
      <c r="Q852" s="494"/>
      <c r="R852" s="494"/>
      <c r="S852" s="494"/>
      <c r="T852" s="494"/>
      <c r="U852" s="494"/>
      <c r="V852" s="494"/>
      <c r="W852" s="494"/>
      <c r="X852" s="494"/>
      <c r="Y852" s="494"/>
      <c r="Z852" s="494"/>
    </row>
    <row r="853" spans="1:26">
      <c r="A853" s="607"/>
      <c r="B853" s="504"/>
      <c r="C853" s="504"/>
      <c r="D853" s="494"/>
      <c r="E853" s="494"/>
      <c r="F853" s="494"/>
      <c r="G853" s="494"/>
      <c r="H853" s="494"/>
      <c r="I853" s="494"/>
      <c r="J853" s="494"/>
      <c r="K853" s="494"/>
      <c r="L853" s="494"/>
      <c r="M853" s="494"/>
      <c r="N853" s="494"/>
      <c r="O853" s="494"/>
      <c r="P853" s="494"/>
      <c r="Q853" s="494"/>
      <c r="R853" s="494"/>
      <c r="S853" s="494"/>
      <c r="T853" s="494"/>
      <c r="U853" s="494"/>
      <c r="V853" s="494"/>
      <c r="W853" s="494"/>
      <c r="X853" s="494"/>
      <c r="Y853" s="494"/>
      <c r="Z853" s="494"/>
    </row>
    <row r="854" spans="1:26">
      <c r="A854" s="607"/>
      <c r="B854" s="504"/>
      <c r="C854" s="504"/>
      <c r="D854" s="494"/>
      <c r="E854" s="494"/>
      <c r="F854" s="494"/>
      <c r="G854" s="494"/>
      <c r="H854" s="494"/>
      <c r="I854" s="494"/>
      <c r="J854" s="494"/>
      <c r="K854" s="494"/>
      <c r="L854" s="494"/>
      <c r="M854" s="494"/>
      <c r="N854" s="494"/>
      <c r="O854" s="494"/>
      <c r="P854" s="494"/>
      <c r="Q854" s="494"/>
      <c r="R854" s="494"/>
      <c r="S854" s="494"/>
      <c r="T854" s="494"/>
      <c r="U854" s="494"/>
      <c r="V854" s="494"/>
      <c r="W854" s="494"/>
      <c r="X854" s="494"/>
      <c r="Y854" s="494"/>
      <c r="Z854" s="494"/>
    </row>
    <row r="855" spans="1:26">
      <c r="A855" s="607"/>
      <c r="B855" s="504"/>
      <c r="C855" s="504"/>
      <c r="D855" s="494"/>
      <c r="E855" s="494"/>
      <c r="F855" s="494"/>
      <c r="G855" s="494"/>
      <c r="H855" s="494"/>
      <c r="I855" s="494"/>
      <c r="J855" s="494"/>
      <c r="K855" s="494"/>
      <c r="L855" s="494"/>
      <c r="M855" s="494"/>
      <c r="N855" s="494"/>
      <c r="O855" s="494"/>
      <c r="P855" s="494"/>
      <c r="Q855" s="494"/>
      <c r="R855" s="494"/>
      <c r="S855" s="494"/>
      <c r="T855" s="494"/>
      <c r="U855" s="494"/>
      <c r="V855" s="494"/>
      <c r="W855" s="494"/>
      <c r="X855" s="494"/>
      <c r="Y855" s="494"/>
      <c r="Z855" s="494"/>
    </row>
    <row r="856" spans="1:26">
      <c r="A856" s="607"/>
      <c r="B856" s="504"/>
      <c r="C856" s="504"/>
      <c r="D856" s="494"/>
      <c r="E856" s="494"/>
      <c r="F856" s="494"/>
      <c r="G856" s="494"/>
      <c r="H856" s="494"/>
      <c r="I856" s="494"/>
      <c r="J856" s="494"/>
      <c r="K856" s="494"/>
      <c r="L856" s="494"/>
      <c r="M856" s="494"/>
      <c r="N856" s="494"/>
      <c r="O856" s="494"/>
      <c r="P856" s="494"/>
      <c r="Q856" s="494"/>
      <c r="R856" s="494"/>
      <c r="S856" s="494"/>
      <c r="T856" s="494"/>
      <c r="U856" s="494"/>
      <c r="V856" s="494"/>
      <c r="W856" s="494"/>
      <c r="X856" s="494"/>
      <c r="Y856" s="494"/>
      <c r="Z856" s="494"/>
    </row>
    <row r="857" spans="1:26">
      <c r="A857" s="607"/>
      <c r="B857" s="504"/>
      <c r="C857" s="504"/>
      <c r="D857" s="494"/>
      <c r="E857" s="494"/>
      <c r="F857" s="494"/>
      <c r="G857" s="494"/>
      <c r="H857" s="494"/>
      <c r="I857" s="494"/>
      <c r="J857" s="494"/>
      <c r="K857" s="494"/>
      <c r="L857" s="494"/>
      <c r="M857" s="494"/>
      <c r="N857" s="494"/>
      <c r="O857" s="494"/>
      <c r="P857" s="494"/>
      <c r="Q857" s="494"/>
      <c r="R857" s="494"/>
      <c r="S857" s="494"/>
      <c r="T857" s="494"/>
      <c r="U857" s="494"/>
      <c r="V857" s="494"/>
      <c r="W857" s="494"/>
      <c r="X857" s="494"/>
      <c r="Y857" s="494"/>
      <c r="Z857" s="494"/>
    </row>
    <row r="858" spans="1:26">
      <c r="A858" s="607"/>
      <c r="B858" s="504"/>
      <c r="C858" s="504"/>
      <c r="D858" s="494"/>
      <c r="E858" s="494"/>
      <c r="F858" s="494"/>
      <c r="G858" s="494"/>
      <c r="H858" s="494"/>
      <c r="I858" s="494"/>
      <c r="J858" s="494"/>
      <c r="K858" s="494"/>
      <c r="L858" s="494"/>
      <c r="M858" s="494"/>
      <c r="N858" s="494"/>
      <c r="O858" s="494"/>
      <c r="P858" s="494"/>
      <c r="Q858" s="494"/>
      <c r="R858" s="494"/>
      <c r="S858" s="494"/>
      <c r="T858" s="494"/>
      <c r="U858" s="494"/>
      <c r="V858" s="494"/>
      <c r="W858" s="494"/>
      <c r="X858" s="494"/>
      <c r="Y858" s="494"/>
      <c r="Z858" s="494"/>
    </row>
    <row r="859" spans="1:26">
      <c r="A859" s="607"/>
      <c r="B859" s="504"/>
      <c r="C859" s="504"/>
      <c r="D859" s="494"/>
      <c r="E859" s="494"/>
      <c r="F859" s="494"/>
      <c r="G859" s="494"/>
      <c r="H859" s="494"/>
      <c r="I859" s="494"/>
      <c r="J859" s="494"/>
      <c r="K859" s="494"/>
      <c r="L859" s="494"/>
      <c r="M859" s="494"/>
      <c r="N859" s="494"/>
      <c r="O859" s="494"/>
      <c r="P859" s="494"/>
      <c r="Q859" s="494"/>
      <c r="R859" s="494"/>
      <c r="S859" s="494"/>
      <c r="T859" s="494"/>
      <c r="U859" s="494"/>
      <c r="V859" s="494"/>
      <c r="W859" s="494"/>
      <c r="X859" s="494"/>
      <c r="Y859" s="494"/>
      <c r="Z859" s="494"/>
    </row>
    <row r="860" spans="1:26">
      <c r="A860" s="607"/>
      <c r="B860" s="504"/>
      <c r="C860" s="504"/>
      <c r="D860" s="494"/>
      <c r="E860" s="494"/>
      <c r="F860" s="494"/>
      <c r="G860" s="494"/>
      <c r="H860" s="494"/>
      <c r="I860" s="494"/>
      <c r="J860" s="494"/>
      <c r="K860" s="494"/>
      <c r="L860" s="494"/>
      <c r="M860" s="494"/>
      <c r="N860" s="494"/>
      <c r="O860" s="494"/>
      <c r="P860" s="494"/>
      <c r="Q860" s="494"/>
      <c r="R860" s="494"/>
      <c r="S860" s="494"/>
      <c r="T860" s="494"/>
      <c r="U860" s="494"/>
      <c r="V860" s="494"/>
      <c r="W860" s="494"/>
      <c r="X860" s="494"/>
      <c r="Y860" s="494"/>
      <c r="Z860" s="494"/>
    </row>
    <row r="861" spans="1:26">
      <c r="A861" s="607"/>
      <c r="B861" s="504"/>
      <c r="C861" s="504"/>
      <c r="D861" s="494"/>
      <c r="E861" s="494"/>
      <c r="F861" s="494"/>
      <c r="G861" s="494"/>
      <c r="H861" s="494"/>
      <c r="I861" s="494"/>
      <c r="J861" s="494"/>
      <c r="K861" s="494"/>
      <c r="L861" s="494"/>
      <c r="M861" s="494"/>
      <c r="N861" s="494"/>
      <c r="O861" s="494"/>
      <c r="P861" s="494"/>
      <c r="Q861" s="494"/>
      <c r="R861" s="494"/>
      <c r="S861" s="494"/>
      <c r="T861" s="494"/>
      <c r="U861" s="494"/>
      <c r="V861" s="494"/>
      <c r="W861" s="494"/>
      <c r="X861" s="494"/>
      <c r="Y861" s="494"/>
      <c r="Z861" s="494"/>
    </row>
    <row r="862" spans="1:26">
      <c r="A862" s="607"/>
      <c r="B862" s="504"/>
      <c r="C862" s="504"/>
      <c r="D862" s="494"/>
      <c r="E862" s="494"/>
      <c r="F862" s="494"/>
      <c r="G862" s="494"/>
      <c r="H862" s="494"/>
      <c r="I862" s="494"/>
      <c r="J862" s="494"/>
      <c r="K862" s="494"/>
      <c r="L862" s="494"/>
      <c r="M862" s="494"/>
      <c r="N862" s="494"/>
      <c r="O862" s="494"/>
      <c r="P862" s="494"/>
      <c r="Q862" s="494"/>
      <c r="R862" s="494"/>
      <c r="S862" s="494"/>
      <c r="T862" s="494"/>
      <c r="U862" s="494"/>
      <c r="V862" s="494"/>
      <c r="W862" s="494"/>
      <c r="X862" s="494"/>
      <c r="Y862" s="494"/>
      <c r="Z862" s="494"/>
    </row>
    <row r="863" spans="1:26">
      <c r="A863" s="607"/>
      <c r="B863" s="504"/>
      <c r="C863" s="504"/>
      <c r="D863" s="494"/>
      <c r="E863" s="494"/>
      <c r="F863" s="494"/>
      <c r="G863" s="494"/>
      <c r="H863" s="494"/>
      <c r="I863" s="494"/>
      <c r="J863" s="494"/>
      <c r="K863" s="494"/>
      <c r="L863" s="494"/>
      <c r="M863" s="494"/>
      <c r="N863" s="494"/>
      <c r="O863" s="494"/>
      <c r="P863" s="494"/>
      <c r="Q863" s="494"/>
      <c r="R863" s="494"/>
      <c r="S863" s="494"/>
      <c r="T863" s="494"/>
      <c r="U863" s="494"/>
      <c r="V863" s="494"/>
      <c r="W863" s="494"/>
      <c r="X863" s="494"/>
      <c r="Y863" s="494"/>
      <c r="Z863" s="494"/>
    </row>
    <row r="864" spans="1:26">
      <c r="A864" s="607"/>
      <c r="B864" s="504"/>
      <c r="C864" s="504"/>
      <c r="D864" s="494"/>
      <c r="E864" s="494"/>
      <c r="F864" s="494"/>
      <c r="G864" s="494"/>
      <c r="H864" s="494"/>
      <c r="I864" s="494"/>
      <c r="J864" s="494"/>
      <c r="K864" s="494"/>
      <c r="L864" s="494"/>
      <c r="M864" s="494"/>
      <c r="N864" s="494"/>
      <c r="O864" s="494"/>
      <c r="P864" s="494"/>
      <c r="Q864" s="494"/>
      <c r="R864" s="494"/>
      <c r="S864" s="494"/>
      <c r="T864" s="494"/>
      <c r="U864" s="494"/>
      <c r="V864" s="494"/>
      <c r="W864" s="494"/>
      <c r="X864" s="494"/>
      <c r="Y864" s="494"/>
      <c r="Z864" s="494"/>
    </row>
    <row r="865" spans="1:26">
      <c r="A865" s="607"/>
      <c r="B865" s="504"/>
      <c r="C865" s="504"/>
      <c r="D865" s="494"/>
      <c r="E865" s="494"/>
      <c r="F865" s="494"/>
      <c r="G865" s="494"/>
      <c r="H865" s="494"/>
      <c r="I865" s="494"/>
      <c r="J865" s="494"/>
      <c r="K865" s="494"/>
      <c r="L865" s="494"/>
      <c r="M865" s="494"/>
      <c r="N865" s="494"/>
      <c r="O865" s="494"/>
      <c r="P865" s="494"/>
      <c r="Q865" s="494"/>
      <c r="R865" s="494"/>
      <c r="S865" s="494"/>
      <c r="T865" s="494"/>
      <c r="U865" s="494"/>
      <c r="V865" s="494"/>
      <c r="W865" s="494"/>
      <c r="X865" s="494"/>
      <c r="Y865" s="494"/>
      <c r="Z865" s="494"/>
    </row>
    <row r="866" spans="1:26">
      <c r="A866" s="607"/>
      <c r="B866" s="504"/>
      <c r="C866" s="504"/>
      <c r="D866" s="494"/>
      <c r="E866" s="494"/>
      <c r="F866" s="494"/>
      <c r="G866" s="494"/>
      <c r="H866" s="494"/>
      <c r="I866" s="494"/>
      <c r="J866" s="494"/>
      <c r="K866" s="494"/>
      <c r="L866" s="494"/>
      <c r="M866" s="494"/>
      <c r="N866" s="494"/>
      <c r="O866" s="494"/>
      <c r="P866" s="494"/>
      <c r="Q866" s="494"/>
      <c r="R866" s="494"/>
      <c r="S866" s="494"/>
      <c r="T866" s="494"/>
      <c r="U866" s="494"/>
      <c r="V866" s="494"/>
      <c r="W866" s="494"/>
      <c r="X866" s="494"/>
      <c r="Y866" s="494"/>
      <c r="Z866" s="494"/>
    </row>
    <row r="867" spans="1:26">
      <c r="A867" s="607"/>
      <c r="B867" s="504"/>
      <c r="C867" s="504"/>
      <c r="D867" s="494"/>
      <c r="E867" s="494"/>
      <c r="F867" s="494"/>
      <c r="G867" s="494"/>
      <c r="H867" s="494"/>
      <c r="I867" s="494"/>
      <c r="J867" s="494"/>
      <c r="K867" s="494"/>
      <c r="L867" s="494"/>
      <c r="M867" s="494"/>
      <c r="N867" s="494"/>
      <c r="O867" s="494"/>
      <c r="P867" s="494"/>
      <c r="Q867" s="494"/>
      <c r="R867" s="494"/>
      <c r="S867" s="494"/>
      <c r="T867" s="494"/>
      <c r="U867" s="494"/>
      <c r="V867" s="494"/>
      <c r="W867" s="494"/>
      <c r="X867" s="494"/>
      <c r="Y867" s="494"/>
      <c r="Z867" s="494"/>
    </row>
    <row r="868" spans="1:26">
      <c r="A868" s="607"/>
      <c r="B868" s="504"/>
      <c r="C868" s="504"/>
      <c r="D868" s="494"/>
      <c r="E868" s="494"/>
      <c r="F868" s="494"/>
      <c r="G868" s="494"/>
      <c r="H868" s="494"/>
      <c r="I868" s="494"/>
      <c r="J868" s="494"/>
      <c r="K868" s="494"/>
      <c r="L868" s="494"/>
      <c r="M868" s="494"/>
      <c r="N868" s="494"/>
      <c r="O868" s="494"/>
      <c r="P868" s="494"/>
      <c r="Q868" s="494"/>
      <c r="R868" s="494"/>
      <c r="S868" s="494"/>
      <c r="T868" s="494"/>
      <c r="U868" s="494"/>
      <c r="V868" s="494"/>
      <c r="W868" s="494"/>
      <c r="X868" s="494"/>
      <c r="Y868" s="494"/>
      <c r="Z868" s="494"/>
    </row>
    <row r="869" spans="1:26">
      <c r="A869" s="607"/>
      <c r="B869" s="504"/>
      <c r="C869" s="504"/>
      <c r="D869" s="494"/>
      <c r="E869" s="494"/>
      <c r="F869" s="494"/>
      <c r="G869" s="494"/>
      <c r="H869" s="494"/>
      <c r="I869" s="494"/>
      <c r="J869" s="494"/>
      <c r="K869" s="494"/>
      <c r="L869" s="494"/>
      <c r="M869" s="494"/>
      <c r="N869" s="494"/>
      <c r="O869" s="494"/>
      <c r="P869" s="494"/>
      <c r="Q869" s="494"/>
      <c r="R869" s="494"/>
      <c r="S869" s="494"/>
      <c r="T869" s="494"/>
      <c r="U869" s="494"/>
      <c r="V869" s="494"/>
      <c r="W869" s="494"/>
      <c r="X869" s="494"/>
      <c r="Y869" s="494"/>
      <c r="Z869" s="494"/>
    </row>
    <row r="870" spans="1:26">
      <c r="A870" s="607"/>
      <c r="B870" s="504"/>
      <c r="C870" s="504"/>
      <c r="D870" s="494"/>
      <c r="E870" s="494"/>
      <c r="F870" s="494"/>
      <c r="G870" s="494"/>
      <c r="H870" s="494"/>
      <c r="I870" s="494"/>
      <c r="J870" s="494"/>
      <c r="K870" s="494"/>
      <c r="L870" s="494"/>
      <c r="M870" s="494"/>
      <c r="N870" s="494"/>
      <c r="O870" s="494"/>
      <c r="P870" s="494"/>
      <c r="Q870" s="494"/>
      <c r="R870" s="494"/>
      <c r="S870" s="494"/>
      <c r="T870" s="494"/>
      <c r="U870" s="494"/>
      <c r="V870" s="494"/>
      <c r="W870" s="494"/>
      <c r="X870" s="494"/>
      <c r="Y870" s="494"/>
      <c r="Z870" s="494"/>
    </row>
    <row r="871" spans="1:26">
      <c r="A871" s="607"/>
      <c r="B871" s="504"/>
      <c r="C871" s="504"/>
      <c r="D871" s="494"/>
      <c r="E871" s="494"/>
      <c r="F871" s="494"/>
      <c r="G871" s="494"/>
      <c r="H871" s="494"/>
      <c r="I871" s="494"/>
      <c r="J871" s="494"/>
      <c r="K871" s="494"/>
      <c r="L871" s="494"/>
      <c r="M871" s="494"/>
      <c r="N871" s="494"/>
      <c r="O871" s="494"/>
      <c r="P871" s="494"/>
      <c r="Q871" s="494"/>
      <c r="R871" s="494"/>
      <c r="S871" s="494"/>
      <c r="T871" s="494"/>
      <c r="U871" s="494"/>
      <c r="V871" s="494"/>
      <c r="W871" s="494"/>
      <c r="X871" s="494"/>
      <c r="Y871" s="494"/>
      <c r="Z871" s="494"/>
    </row>
    <row r="872" spans="1:26">
      <c r="A872" s="607"/>
      <c r="B872" s="504"/>
      <c r="C872" s="504"/>
      <c r="D872" s="494"/>
      <c r="E872" s="494"/>
      <c r="F872" s="494"/>
      <c r="G872" s="494"/>
      <c r="H872" s="494"/>
      <c r="I872" s="494"/>
      <c r="J872" s="494"/>
      <c r="K872" s="494"/>
      <c r="L872" s="494"/>
      <c r="M872" s="494"/>
      <c r="N872" s="494"/>
      <c r="O872" s="494"/>
      <c r="P872" s="494"/>
      <c r="Q872" s="494"/>
      <c r="R872" s="494"/>
      <c r="S872" s="494"/>
      <c r="T872" s="494"/>
      <c r="U872" s="494"/>
      <c r="V872" s="494"/>
      <c r="W872" s="494"/>
      <c r="X872" s="494"/>
      <c r="Y872" s="494"/>
      <c r="Z872" s="494"/>
    </row>
    <row r="873" spans="1:26">
      <c r="A873" s="607"/>
      <c r="B873" s="504"/>
      <c r="C873" s="504"/>
      <c r="D873" s="494"/>
      <c r="E873" s="494"/>
      <c r="F873" s="494"/>
      <c r="G873" s="494"/>
      <c r="H873" s="494"/>
      <c r="I873" s="494"/>
      <c r="J873" s="494"/>
      <c r="K873" s="494"/>
      <c r="L873" s="494"/>
      <c r="M873" s="494"/>
      <c r="N873" s="494"/>
      <c r="O873" s="494"/>
      <c r="P873" s="494"/>
      <c r="Q873" s="494"/>
      <c r="R873" s="494"/>
      <c r="S873" s="494"/>
      <c r="T873" s="494"/>
      <c r="U873" s="494"/>
      <c r="V873" s="494"/>
      <c r="W873" s="494"/>
      <c r="X873" s="494"/>
      <c r="Y873" s="494"/>
      <c r="Z873" s="494"/>
    </row>
    <row r="874" spans="1:26">
      <c r="A874" s="607"/>
      <c r="B874" s="504"/>
      <c r="C874" s="504"/>
      <c r="D874" s="494"/>
      <c r="E874" s="494"/>
      <c r="F874" s="494"/>
      <c r="G874" s="494"/>
      <c r="H874" s="494"/>
      <c r="I874" s="494"/>
      <c r="J874" s="494"/>
      <c r="K874" s="494"/>
      <c r="L874" s="494"/>
      <c r="M874" s="494"/>
      <c r="N874" s="494"/>
      <c r="O874" s="494"/>
      <c r="P874" s="494"/>
      <c r="Q874" s="494"/>
      <c r="R874" s="494"/>
      <c r="S874" s="494"/>
      <c r="T874" s="494"/>
      <c r="U874" s="494"/>
      <c r="V874" s="494"/>
      <c r="W874" s="494"/>
      <c r="X874" s="494"/>
      <c r="Y874" s="494"/>
      <c r="Z874" s="494"/>
    </row>
    <row r="875" spans="1:26">
      <c r="A875" s="607"/>
      <c r="B875" s="504"/>
      <c r="C875" s="504"/>
      <c r="D875" s="494"/>
      <c r="E875" s="494"/>
      <c r="F875" s="494"/>
      <c r="G875" s="494"/>
      <c r="H875" s="494"/>
      <c r="I875" s="494"/>
      <c r="J875" s="494"/>
      <c r="K875" s="494"/>
      <c r="L875" s="494"/>
      <c r="M875" s="494"/>
      <c r="N875" s="494"/>
      <c r="O875" s="494"/>
      <c r="P875" s="494"/>
      <c r="Q875" s="494"/>
      <c r="R875" s="494"/>
      <c r="S875" s="494"/>
      <c r="T875" s="494"/>
      <c r="U875" s="494"/>
      <c r="V875" s="494"/>
      <c r="W875" s="494"/>
      <c r="X875" s="494"/>
      <c r="Y875" s="494"/>
      <c r="Z875" s="494"/>
    </row>
    <row r="876" spans="1:26">
      <c r="A876" s="607"/>
      <c r="B876" s="504"/>
      <c r="C876" s="504"/>
      <c r="D876" s="494"/>
      <c r="E876" s="494"/>
      <c r="F876" s="494"/>
      <c r="G876" s="494"/>
      <c r="H876" s="494"/>
      <c r="I876" s="494"/>
      <c r="J876" s="494"/>
      <c r="K876" s="494"/>
      <c r="L876" s="494"/>
      <c r="M876" s="494"/>
      <c r="N876" s="494"/>
      <c r="O876" s="494"/>
      <c r="P876" s="494"/>
      <c r="Q876" s="494"/>
      <c r="R876" s="494"/>
      <c r="S876" s="494"/>
      <c r="T876" s="494"/>
      <c r="U876" s="494"/>
      <c r="V876" s="494"/>
      <c r="W876" s="494"/>
      <c r="X876" s="494"/>
      <c r="Y876" s="494"/>
      <c r="Z876" s="494"/>
    </row>
    <row r="877" spans="1:26">
      <c r="A877" s="607"/>
      <c r="B877" s="504"/>
      <c r="C877" s="504"/>
      <c r="D877" s="494"/>
      <c r="E877" s="494"/>
      <c r="F877" s="494"/>
      <c r="G877" s="494"/>
      <c r="H877" s="494"/>
      <c r="I877" s="494"/>
      <c r="J877" s="494"/>
      <c r="K877" s="494"/>
      <c r="L877" s="494"/>
      <c r="M877" s="494"/>
      <c r="N877" s="494"/>
      <c r="O877" s="494"/>
      <c r="P877" s="494"/>
      <c r="Q877" s="494"/>
      <c r="R877" s="494"/>
      <c r="S877" s="494"/>
      <c r="T877" s="494"/>
      <c r="U877" s="494"/>
      <c r="V877" s="494"/>
      <c r="W877" s="494"/>
      <c r="X877" s="494"/>
      <c r="Y877" s="494"/>
      <c r="Z877" s="494"/>
    </row>
    <row r="878" spans="1:26">
      <c r="A878" s="607"/>
      <c r="B878" s="504"/>
      <c r="C878" s="504"/>
      <c r="D878" s="494"/>
      <c r="E878" s="494"/>
      <c r="F878" s="494"/>
      <c r="G878" s="494"/>
      <c r="H878" s="494"/>
      <c r="I878" s="494"/>
      <c r="J878" s="494"/>
      <c r="K878" s="494"/>
      <c r="L878" s="494"/>
      <c r="M878" s="494"/>
      <c r="N878" s="494"/>
      <c r="O878" s="494"/>
      <c r="P878" s="494"/>
      <c r="Q878" s="494"/>
      <c r="R878" s="494"/>
      <c r="S878" s="494"/>
      <c r="T878" s="494"/>
      <c r="U878" s="494"/>
      <c r="V878" s="494"/>
      <c r="W878" s="494"/>
      <c r="X878" s="494"/>
      <c r="Y878" s="494"/>
      <c r="Z878" s="494"/>
    </row>
    <row r="879" spans="1:26">
      <c r="A879" s="607"/>
      <c r="B879" s="504"/>
      <c r="C879" s="504"/>
      <c r="D879" s="494"/>
      <c r="E879" s="494"/>
      <c r="F879" s="494"/>
      <c r="G879" s="494"/>
      <c r="H879" s="494"/>
      <c r="I879" s="494"/>
      <c r="J879" s="494"/>
      <c r="K879" s="494"/>
      <c r="L879" s="494"/>
      <c r="M879" s="494"/>
      <c r="N879" s="494"/>
      <c r="O879" s="494"/>
      <c r="P879" s="494"/>
      <c r="Q879" s="494"/>
      <c r="R879" s="494"/>
      <c r="S879" s="494"/>
      <c r="T879" s="494"/>
      <c r="U879" s="494"/>
      <c r="V879" s="494"/>
      <c r="W879" s="494"/>
      <c r="X879" s="494"/>
      <c r="Y879" s="494"/>
      <c r="Z879" s="494"/>
    </row>
    <row r="880" spans="1:26">
      <c r="A880" s="607"/>
      <c r="B880" s="504"/>
      <c r="C880" s="504"/>
      <c r="D880" s="494"/>
      <c r="E880" s="494"/>
      <c r="F880" s="494"/>
      <c r="G880" s="494"/>
      <c r="H880" s="494"/>
      <c r="I880" s="494"/>
      <c r="J880" s="494"/>
      <c r="K880" s="494"/>
      <c r="L880" s="494"/>
      <c r="M880" s="494"/>
      <c r="N880" s="494"/>
      <c r="O880" s="494"/>
      <c r="P880" s="494"/>
      <c r="Q880" s="494"/>
      <c r="R880" s="494"/>
      <c r="S880" s="494"/>
      <c r="T880" s="494"/>
      <c r="U880" s="494"/>
      <c r="V880" s="494"/>
      <c r="W880" s="494"/>
      <c r="X880" s="494"/>
      <c r="Y880" s="494"/>
      <c r="Z880" s="494"/>
    </row>
    <row r="881" spans="1:26">
      <c r="A881" s="607"/>
      <c r="B881" s="504"/>
      <c r="C881" s="504"/>
      <c r="D881" s="494"/>
      <c r="E881" s="494"/>
      <c r="F881" s="494"/>
      <c r="G881" s="494"/>
      <c r="H881" s="494"/>
      <c r="I881" s="494"/>
      <c r="J881" s="494"/>
      <c r="K881" s="494"/>
      <c r="L881" s="494"/>
      <c r="M881" s="494"/>
      <c r="N881" s="494"/>
      <c r="O881" s="494"/>
      <c r="P881" s="494"/>
      <c r="Q881" s="494"/>
      <c r="R881" s="494"/>
      <c r="S881" s="494"/>
      <c r="T881" s="494"/>
      <c r="U881" s="494"/>
      <c r="V881" s="494"/>
      <c r="W881" s="494"/>
      <c r="X881" s="494"/>
      <c r="Y881" s="494"/>
      <c r="Z881" s="494"/>
    </row>
    <row r="882" spans="1:26">
      <c r="A882" s="607"/>
      <c r="B882" s="504"/>
      <c r="C882" s="504"/>
      <c r="D882" s="494"/>
      <c r="E882" s="494"/>
      <c r="F882" s="494"/>
      <c r="G882" s="494"/>
      <c r="H882" s="494"/>
      <c r="I882" s="494"/>
      <c r="J882" s="494"/>
      <c r="K882" s="494"/>
      <c r="L882" s="494"/>
      <c r="M882" s="494"/>
      <c r="N882" s="494"/>
      <c r="O882" s="494"/>
      <c r="P882" s="494"/>
      <c r="Q882" s="494"/>
      <c r="R882" s="494"/>
      <c r="S882" s="494"/>
      <c r="T882" s="494"/>
      <c r="U882" s="494"/>
      <c r="V882" s="494"/>
      <c r="W882" s="494"/>
      <c r="X882" s="494"/>
      <c r="Y882" s="494"/>
      <c r="Z882" s="494"/>
    </row>
    <row r="883" spans="1:26">
      <c r="A883" s="607"/>
      <c r="B883" s="504"/>
      <c r="C883" s="504"/>
      <c r="D883" s="494"/>
      <c r="E883" s="494"/>
      <c r="F883" s="494"/>
      <c r="G883" s="494"/>
      <c r="H883" s="494"/>
      <c r="I883" s="494"/>
      <c r="J883" s="494"/>
      <c r="K883" s="494"/>
      <c r="L883" s="494"/>
      <c r="M883" s="494"/>
      <c r="N883" s="494"/>
      <c r="O883" s="494"/>
      <c r="P883" s="494"/>
      <c r="Q883" s="494"/>
      <c r="R883" s="494"/>
      <c r="S883" s="494"/>
      <c r="T883" s="494"/>
      <c r="U883" s="494"/>
      <c r="V883" s="494"/>
      <c r="W883" s="494"/>
      <c r="X883" s="494"/>
      <c r="Y883" s="494"/>
      <c r="Z883" s="494"/>
    </row>
    <row r="884" spans="1:26">
      <c r="A884" s="607"/>
      <c r="B884" s="504"/>
      <c r="C884" s="504"/>
      <c r="D884" s="494"/>
      <c r="E884" s="494"/>
      <c r="F884" s="494"/>
      <c r="G884" s="494"/>
      <c r="H884" s="494"/>
      <c r="I884" s="494"/>
      <c r="J884" s="494"/>
      <c r="K884" s="494"/>
      <c r="L884" s="494"/>
      <c r="M884" s="494"/>
      <c r="N884" s="494"/>
      <c r="O884" s="494"/>
      <c r="P884" s="494"/>
      <c r="Q884" s="494"/>
      <c r="R884" s="494"/>
      <c r="S884" s="494"/>
      <c r="T884" s="494"/>
      <c r="U884" s="494"/>
      <c r="V884" s="494"/>
      <c r="W884" s="494"/>
      <c r="X884" s="494"/>
      <c r="Y884" s="494"/>
      <c r="Z884" s="494"/>
    </row>
    <row r="885" spans="1:26">
      <c r="A885" s="607"/>
      <c r="B885" s="504"/>
      <c r="C885" s="504"/>
      <c r="D885" s="494"/>
      <c r="E885" s="494"/>
      <c r="F885" s="494"/>
      <c r="G885" s="494"/>
      <c r="H885" s="494"/>
      <c r="I885" s="494"/>
      <c r="J885" s="494"/>
      <c r="K885" s="494"/>
      <c r="L885" s="494"/>
      <c r="M885" s="494"/>
      <c r="N885" s="494"/>
      <c r="O885" s="494"/>
      <c r="P885" s="494"/>
      <c r="Q885" s="494"/>
      <c r="R885" s="494"/>
      <c r="S885" s="494"/>
      <c r="T885" s="494"/>
      <c r="U885" s="494"/>
      <c r="V885" s="494"/>
      <c r="W885" s="494"/>
      <c r="X885" s="494"/>
      <c r="Y885" s="494"/>
      <c r="Z885" s="494"/>
    </row>
    <row r="886" spans="1:26">
      <c r="A886" s="607"/>
      <c r="B886" s="504"/>
      <c r="C886" s="504"/>
      <c r="D886" s="494"/>
      <c r="E886" s="494"/>
      <c r="F886" s="494"/>
      <c r="G886" s="494"/>
      <c r="H886" s="494"/>
      <c r="I886" s="494"/>
      <c r="J886" s="494"/>
      <c r="K886" s="494"/>
      <c r="L886" s="494"/>
      <c r="M886" s="494"/>
      <c r="N886" s="494"/>
      <c r="O886" s="494"/>
      <c r="P886" s="494"/>
      <c r="Q886" s="494"/>
      <c r="R886" s="494"/>
      <c r="S886" s="494"/>
      <c r="T886" s="494"/>
      <c r="U886" s="494"/>
      <c r="V886" s="494"/>
      <c r="W886" s="494"/>
      <c r="X886" s="494"/>
      <c r="Y886" s="494"/>
      <c r="Z886" s="494"/>
    </row>
    <row r="887" spans="1:26">
      <c r="A887" s="607"/>
      <c r="B887" s="504"/>
      <c r="C887" s="504"/>
      <c r="D887" s="494"/>
      <c r="E887" s="494"/>
      <c r="F887" s="494"/>
      <c r="G887" s="494"/>
      <c r="H887" s="494"/>
      <c r="I887" s="494"/>
      <c r="J887" s="494"/>
      <c r="K887" s="494"/>
      <c r="L887" s="494"/>
      <c r="M887" s="494"/>
      <c r="N887" s="494"/>
      <c r="O887" s="494"/>
      <c r="P887" s="494"/>
      <c r="Q887" s="494"/>
      <c r="R887" s="494"/>
      <c r="S887" s="494"/>
      <c r="T887" s="494"/>
      <c r="U887" s="494"/>
      <c r="V887" s="494"/>
      <c r="W887" s="494"/>
      <c r="X887" s="494"/>
      <c r="Y887" s="494"/>
      <c r="Z887" s="494"/>
    </row>
    <row r="888" spans="1:26">
      <c r="A888" s="607"/>
      <c r="B888" s="504"/>
      <c r="C888" s="504"/>
      <c r="D888" s="494"/>
      <c r="E888" s="494"/>
      <c r="F888" s="494"/>
      <c r="G888" s="494"/>
      <c r="H888" s="494"/>
      <c r="I888" s="494"/>
      <c r="J888" s="494"/>
      <c r="K888" s="494"/>
      <c r="L888" s="494"/>
      <c r="M888" s="494"/>
      <c r="N888" s="494"/>
      <c r="O888" s="494"/>
      <c r="P888" s="494"/>
      <c r="Q888" s="494"/>
      <c r="R888" s="494"/>
      <c r="S888" s="494"/>
      <c r="T888" s="494"/>
      <c r="U888" s="494"/>
      <c r="V888" s="494"/>
      <c r="W888" s="494"/>
      <c r="X888" s="494"/>
      <c r="Y888" s="494"/>
      <c r="Z888" s="494"/>
    </row>
    <row r="889" spans="1:26">
      <c r="A889" s="607"/>
      <c r="B889" s="504"/>
      <c r="C889" s="504"/>
      <c r="D889" s="494"/>
      <c r="E889" s="494"/>
      <c r="F889" s="494"/>
      <c r="G889" s="494"/>
      <c r="H889" s="494"/>
      <c r="I889" s="494"/>
      <c r="J889" s="494"/>
      <c r="K889" s="494"/>
      <c r="L889" s="494"/>
      <c r="M889" s="494"/>
      <c r="N889" s="494"/>
      <c r="O889" s="494"/>
      <c r="P889" s="494"/>
      <c r="Q889" s="494"/>
      <c r="R889" s="494"/>
      <c r="S889" s="494"/>
      <c r="T889" s="494"/>
      <c r="U889" s="494"/>
      <c r="V889" s="494"/>
      <c r="W889" s="494"/>
      <c r="X889" s="494"/>
      <c r="Y889" s="494"/>
      <c r="Z889" s="494"/>
    </row>
    <row r="890" spans="1:26">
      <c r="A890" s="607"/>
      <c r="B890" s="504"/>
      <c r="C890" s="504"/>
      <c r="D890" s="494"/>
      <c r="E890" s="494"/>
      <c r="F890" s="494"/>
      <c r="G890" s="494"/>
      <c r="H890" s="494"/>
      <c r="I890" s="494"/>
      <c r="J890" s="494"/>
      <c r="K890" s="494"/>
      <c r="L890" s="494"/>
      <c r="M890" s="494"/>
      <c r="N890" s="494"/>
      <c r="O890" s="494"/>
      <c r="P890" s="494"/>
      <c r="Q890" s="494"/>
      <c r="R890" s="494"/>
      <c r="S890" s="494"/>
      <c r="T890" s="494"/>
      <c r="U890" s="494"/>
      <c r="V890" s="494"/>
      <c r="W890" s="494"/>
      <c r="X890" s="494"/>
      <c r="Y890" s="494"/>
      <c r="Z890" s="494"/>
    </row>
    <row r="891" spans="1:26">
      <c r="A891" s="607"/>
      <c r="B891" s="504"/>
      <c r="C891" s="504"/>
      <c r="D891" s="494"/>
      <c r="E891" s="494"/>
      <c r="F891" s="494"/>
      <c r="G891" s="494"/>
      <c r="H891" s="494"/>
      <c r="I891" s="494"/>
      <c r="J891" s="494"/>
      <c r="K891" s="494"/>
      <c r="L891" s="494"/>
      <c r="M891" s="494"/>
      <c r="N891" s="494"/>
      <c r="O891" s="494"/>
      <c r="P891" s="494"/>
      <c r="Q891" s="494"/>
      <c r="R891" s="494"/>
      <c r="S891" s="494"/>
      <c r="T891" s="494"/>
      <c r="U891" s="494"/>
      <c r="V891" s="494"/>
      <c r="W891" s="494"/>
      <c r="X891" s="494"/>
      <c r="Y891" s="494"/>
      <c r="Z891" s="494"/>
    </row>
    <row r="892" spans="1:26">
      <c r="A892" s="607"/>
      <c r="B892" s="504"/>
      <c r="C892" s="504"/>
      <c r="D892" s="494"/>
      <c r="E892" s="494"/>
      <c r="F892" s="494"/>
      <c r="G892" s="494"/>
      <c r="H892" s="494"/>
      <c r="I892" s="494"/>
      <c r="J892" s="494"/>
      <c r="K892" s="494"/>
      <c r="L892" s="494"/>
      <c r="M892" s="494"/>
      <c r="N892" s="494"/>
      <c r="O892" s="494"/>
      <c r="P892" s="494"/>
      <c r="Q892" s="494"/>
      <c r="R892" s="494"/>
      <c r="S892" s="494"/>
      <c r="T892" s="494"/>
      <c r="U892" s="494"/>
      <c r="V892" s="494"/>
      <c r="W892" s="494"/>
      <c r="X892" s="494"/>
      <c r="Y892" s="494"/>
      <c r="Z892" s="494"/>
    </row>
    <row r="893" spans="1:26">
      <c r="A893" s="607"/>
      <c r="B893" s="504"/>
      <c r="C893" s="504"/>
      <c r="D893" s="494"/>
      <c r="E893" s="494"/>
      <c r="F893" s="494"/>
      <c r="G893" s="494"/>
      <c r="H893" s="494"/>
      <c r="I893" s="494"/>
      <c r="J893" s="494"/>
      <c r="K893" s="494"/>
      <c r="L893" s="494"/>
      <c r="M893" s="494"/>
      <c r="N893" s="494"/>
      <c r="O893" s="494"/>
      <c r="P893" s="494"/>
      <c r="Q893" s="494"/>
      <c r="R893" s="494"/>
      <c r="S893" s="494"/>
      <c r="T893" s="494"/>
      <c r="U893" s="494"/>
      <c r="V893" s="494"/>
      <c r="W893" s="494"/>
      <c r="X893" s="494"/>
      <c r="Y893" s="494"/>
      <c r="Z893" s="494"/>
    </row>
    <row r="894" spans="1:26">
      <c r="A894" s="607"/>
      <c r="B894" s="504"/>
      <c r="C894" s="504"/>
      <c r="D894" s="494"/>
      <c r="E894" s="494"/>
      <c r="F894" s="494"/>
      <c r="G894" s="494"/>
      <c r="H894" s="494"/>
      <c r="I894" s="494"/>
      <c r="J894" s="494"/>
      <c r="K894" s="494"/>
      <c r="L894" s="494"/>
      <c r="M894" s="494"/>
      <c r="N894" s="494"/>
      <c r="O894" s="494"/>
      <c r="P894" s="494"/>
      <c r="Q894" s="494"/>
      <c r="R894" s="494"/>
      <c r="S894" s="494"/>
      <c r="T894" s="494"/>
      <c r="U894" s="494"/>
      <c r="V894" s="494"/>
      <c r="W894" s="494"/>
      <c r="X894" s="494"/>
      <c r="Y894" s="494"/>
      <c r="Z894" s="494"/>
    </row>
    <row r="895" spans="1:26">
      <c r="A895" s="607"/>
      <c r="B895" s="504"/>
      <c r="C895" s="504"/>
      <c r="D895" s="494"/>
      <c r="E895" s="494"/>
      <c r="F895" s="494"/>
      <c r="G895" s="494"/>
      <c r="H895" s="494"/>
      <c r="I895" s="494"/>
      <c r="J895" s="494"/>
      <c r="K895" s="494"/>
      <c r="L895" s="494"/>
      <c r="M895" s="494"/>
      <c r="N895" s="494"/>
      <c r="O895" s="494"/>
      <c r="P895" s="494"/>
      <c r="Q895" s="494"/>
      <c r="R895" s="494"/>
      <c r="S895" s="494"/>
      <c r="T895" s="494"/>
      <c r="U895" s="494"/>
      <c r="V895" s="494"/>
      <c r="W895" s="494"/>
      <c r="X895" s="494"/>
      <c r="Y895" s="494"/>
      <c r="Z895" s="494"/>
    </row>
    <row r="896" spans="1:26">
      <c r="A896" s="607"/>
      <c r="B896" s="504"/>
      <c r="C896" s="504"/>
      <c r="D896" s="494"/>
      <c r="E896" s="494"/>
      <c r="F896" s="494"/>
      <c r="G896" s="494"/>
      <c r="H896" s="494"/>
      <c r="I896" s="494"/>
      <c r="J896" s="494"/>
      <c r="K896" s="494"/>
      <c r="L896" s="494"/>
      <c r="M896" s="494"/>
      <c r="N896" s="494"/>
      <c r="O896" s="494"/>
      <c r="P896" s="494"/>
      <c r="Q896" s="494"/>
      <c r="R896" s="494"/>
      <c r="S896" s="494"/>
      <c r="T896" s="494"/>
      <c r="U896" s="494"/>
      <c r="V896" s="494"/>
      <c r="W896" s="494"/>
      <c r="X896" s="494"/>
      <c r="Y896" s="494"/>
      <c r="Z896" s="494"/>
    </row>
    <row r="897" spans="1:26">
      <c r="A897" s="607"/>
      <c r="B897" s="504"/>
      <c r="C897" s="504"/>
      <c r="D897" s="494"/>
      <c r="E897" s="494"/>
      <c r="F897" s="494"/>
      <c r="G897" s="494"/>
      <c r="H897" s="494"/>
      <c r="I897" s="494"/>
      <c r="J897" s="494"/>
      <c r="K897" s="494"/>
      <c r="L897" s="494"/>
      <c r="M897" s="494"/>
      <c r="N897" s="494"/>
      <c r="O897" s="494"/>
      <c r="P897" s="494"/>
      <c r="Q897" s="494"/>
      <c r="R897" s="494"/>
      <c r="S897" s="494"/>
      <c r="T897" s="494"/>
      <c r="U897" s="494"/>
      <c r="V897" s="494"/>
      <c r="W897" s="494"/>
      <c r="X897" s="494"/>
      <c r="Y897" s="494"/>
      <c r="Z897" s="494"/>
    </row>
    <row r="898" spans="1:26">
      <c r="A898" s="607"/>
      <c r="B898" s="504"/>
      <c r="C898" s="504"/>
      <c r="D898" s="494"/>
      <c r="E898" s="494"/>
      <c r="F898" s="494"/>
      <c r="G898" s="494"/>
      <c r="H898" s="494"/>
      <c r="I898" s="494"/>
      <c r="J898" s="494"/>
      <c r="K898" s="494"/>
      <c r="L898" s="494"/>
      <c r="M898" s="494"/>
      <c r="N898" s="494"/>
      <c r="O898" s="494"/>
      <c r="P898" s="494"/>
      <c r="Q898" s="494"/>
      <c r="R898" s="494"/>
      <c r="S898" s="494"/>
      <c r="T898" s="494"/>
      <c r="U898" s="494"/>
      <c r="V898" s="494"/>
      <c r="W898" s="494"/>
      <c r="X898" s="494"/>
      <c r="Y898" s="494"/>
      <c r="Z898" s="494"/>
    </row>
    <row r="899" spans="1:26">
      <c r="A899" s="607"/>
      <c r="B899" s="504"/>
      <c r="C899" s="504"/>
      <c r="D899" s="494"/>
      <c r="E899" s="494"/>
      <c r="F899" s="494"/>
      <c r="G899" s="494"/>
      <c r="H899" s="494"/>
      <c r="I899" s="494"/>
      <c r="J899" s="494"/>
      <c r="K899" s="494"/>
      <c r="L899" s="494"/>
      <c r="M899" s="494"/>
      <c r="N899" s="494"/>
      <c r="O899" s="494"/>
      <c r="P899" s="494"/>
      <c r="Q899" s="494"/>
      <c r="R899" s="494"/>
      <c r="S899" s="494"/>
      <c r="T899" s="494"/>
      <c r="U899" s="494"/>
      <c r="V899" s="494"/>
      <c r="W899" s="494"/>
      <c r="X899" s="494"/>
      <c r="Y899" s="494"/>
      <c r="Z899" s="494"/>
    </row>
    <row r="900" spans="1:26">
      <c r="A900" s="607"/>
      <c r="B900" s="504"/>
      <c r="C900" s="504"/>
      <c r="D900" s="494"/>
      <c r="E900" s="494"/>
      <c r="F900" s="494"/>
      <c r="G900" s="494"/>
      <c r="H900" s="494"/>
      <c r="I900" s="494"/>
      <c r="J900" s="494"/>
      <c r="K900" s="494"/>
      <c r="L900" s="494"/>
      <c r="M900" s="494"/>
      <c r="N900" s="494"/>
      <c r="O900" s="494"/>
      <c r="P900" s="494"/>
      <c r="Q900" s="494"/>
      <c r="R900" s="494"/>
      <c r="S900" s="494"/>
      <c r="T900" s="494"/>
      <c r="U900" s="494"/>
      <c r="V900" s="494"/>
      <c r="W900" s="494"/>
      <c r="X900" s="494"/>
      <c r="Y900" s="494"/>
      <c r="Z900" s="494"/>
    </row>
    <row r="901" spans="1:26">
      <c r="A901" s="607"/>
      <c r="B901" s="504"/>
      <c r="C901" s="504"/>
      <c r="D901" s="494"/>
      <c r="E901" s="494"/>
      <c r="F901" s="494"/>
      <c r="G901" s="494"/>
      <c r="H901" s="494"/>
      <c r="I901" s="494"/>
      <c r="J901" s="494"/>
      <c r="K901" s="494"/>
      <c r="L901" s="494"/>
      <c r="M901" s="494"/>
      <c r="N901" s="494"/>
      <c r="O901" s="494"/>
      <c r="P901" s="494"/>
      <c r="Q901" s="494"/>
      <c r="R901" s="494"/>
      <c r="S901" s="494"/>
      <c r="T901" s="494"/>
      <c r="U901" s="494"/>
      <c r="V901" s="494"/>
      <c r="W901" s="494"/>
      <c r="X901" s="494"/>
      <c r="Y901" s="494"/>
      <c r="Z901" s="494"/>
    </row>
    <row r="902" spans="1:26">
      <c r="A902" s="607"/>
      <c r="B902" s="504"/>
      <c r="C902" s="504"/>
      <c r="D902" s="494"/>
      <c r="E902" s="494"/>
      <c r="F902" s="494"/>
      <c r="G902" s="494"/>
      <c r="H902" s="494"/>
      <c r="I902" s="494"/>
      <c r="J902" s="494"/>
      <c r="K902" s="494"/>
      <c r="L902" s="494"/>
      <c r="M902" s="494"/>
      <c r="N902" s="494"/>
      <c r="O902" s="494"/>
      <c r="P902" s="494"/>
      <c r="Q902" s="494"/>
      <c r="R902" s="494"/>
      <c r="S902" s="494"/>
      <c r="T902" s="494"/>
      <c r="U902" s="494"/>
      <c r="V902" s="494"/>
      <c r="W902" s="494"/>
      <c r="X902" s="494"/>
      <c r="Y902" s="494"/>
      <c r="Z902" s="494"/>
    </row>
    <row r="903" spans="1:26">
      <c r="A903" s="607"/>
      <c r="B903" s="504"/>
      <c r="C903" s="504"/>
      <c r="D903" s="494"/>
      <c r="E903" s="494"/>
      <c r="F903" s="494"/>
      <c r="G903" s="494"/>
      <c r="H903" s="494"/>
      <c r="I903" s="494"/>
      <c r="J903" s="494"/>
      <c r="K903" s="494"/>
      <c r="L903" s="494"/>
      <c r="M903" s="494"/>
      <c r="N903" s="494"/>
      <c r="O903" s="494"/>
      <c r="P903" s="494"/>
      <c r="Q903" s="494"/>
      <c r="R903" s="494"/>
      <c r="S903" s="494"/>
      <c r="T903" s="494"/>
      <c r="U903" s="494"/>
      <c r="V903" s="494"/>
      <c r="W903" s="494"/>
      <c r="X903" s="494"/>
      <c r="Y903" s="494"/>
      <c r="Z903" s="494"/>
    </row>
    <row r="904" spans="1:26">
      <c r="A904" s="607"/>
      <c r="B904" s="504"/>
      <c r="C904" s="504"/>
      <c r="D904" s="494"/>
      <c r="E904" s="494"/>
      <c r="F904" s="494"/>
      <c r="G904" s="494"/>
      <c r="H904" s="494"/>
      <c r="I904" s="494"/>
      <c r="J904" s="494"/>
      <c r="K904" s="494"/>
      <c r="L904" s="494"/>
      <c r="M904" s="494"/>
      <c r="N904" s="494"/>
      <c r="O904" s="494"/>
      <c r="P904" s="494"/>
      <c r="Q904" s="494"/>
      <c r="R904" s="494"/>
      <c r="S904" s="494"/>
      <c r="T904" s="494"/>
      <c r="U904" s="494"/>
      <c r="V904" s="494"/>
      <c r="W904" s="494"/>
      <c r="X904" s="494"/>
      <c r="Y904" s="494"/>
      <c r="Z904" s="494"/>
    </row>
    <row r="905" spans="1:26">
      <c r="A905" s="607"/>
      <c r="B905" s="504"/>
      <c r="C905" s="504"/>
      <c r="D905" s="494"/>
      <c r="E905" s="494"/>
      <c r="F905" s="494"/>
      <c r="G905" s="494"/>
      <c r="H905" s="494"/>
      <c r="I905" s="494"/>
      <c r="J905" s="494"/>
      <c r="K905" s="494"/>
      <c r="L905" s="494"/>
      <c r="M905" s="494"/>
      <c r="N905" s="494"/>
      <c r="O905" s="494"/>
      <c r="P905" s="494"/>
      <c r="Q905" s="494"/>
      <c r="R905" s="494"/>
      <c r="S905" s="494"/>
      <c r="T905" s="494"/>
      <c r="U905" s="494"/>
      <c r="V905" s="494"/>
      <c r="W905" s="494"/>
      <c r="X905" s="494"/>
      <c r="Y905" s="494"/>
      <c r="Z905" s="494"/>
    </row>
    <row r="906" spans="1:26">
      <c r="A906" s="607"/>
      <c r="B906" s="504"/>
      <c r="C906" s="504"/>
      <c r="D906" s="494"/>
      <c r="E906" s="494"/>
      <c r="F906" s="494"/>
      <c r="G906" s="494"/>
      <c r="H906" s="494"/>
      <c r="I906" s="494"/>
      <c r="J906" s="494"/>
      <c r="K906" s="494"/>
      <c r="L906" s="494"/>
      <c r="M906" s="494"/>
      <c r="N906" s="494"/>
      <c r="O906" s="494"/>
      <c r="P906" s="494"/>
      <c r="Q906" s="494"/>
      <c r="R906" s="494"/>
      <c r="S906" s="494"/>
      <c r="T906" s="494"/>
      <c r="U906" s="494"/>
      <c r="V906" s="494"/>
      <c r="W906" s="494"/>
      <c r="X906" s="494"/>
      <c r="Y906" s="494"/>
      <c r="Z906" s="494"/>
    </row>
    <row r="907" spans="1:26">
      <c r="A907" s="607"/>
      <c r="B907" s="504"/>
      <c r="C907" s="504"/>
      <c r="D907" s="494"/>
      <c r="E907" s="494"/>
      <c r="F907" s="494"/>
      <c r="G907" s="494"/>
      <c r="H907" s="494"/>
      <c r="I907" s="494"/>
      <c r="J907" s="494"/>
      <c r="K907" s="494"/>
      <c r="L907" s="494"/>
      <c r="M907" s="494"/>
      <c r="N907" s="494"/>
      <c r="O907" s="494"/>
      <c r="P907" s="494"/>
      <c r="Q907" s="494"/>
      <c r="R907" s="494"/>
      <c r="S907" s="494"/>
      <c r="T907" s="494"/>
      <c r="U907" s="494"/>
      <c r="V907" s="494"/>
      <c r="W907" s="494"/>
      <c r="X907" s="494"/>
      <c r="Y907" s="494"/>
      <c r="Z907" s="494"/>
    </row>
    <row r="908" spans="1:26">
      <c r="A908" s="607"/>
      <c r="B908" s="504"/>
      <c r="C908" s="504"/>
      <c r="D908" s="494"/>
      <c r="E908" s="494"/>
      <c r="F908" s="494"/>
      <c r="G908" s="494"/>
      <c r="H908" s="494"/>
      <c r="I908" s="494"/>
      <c r="J908" s="494"/>
      <c r="K908" s="494"/>
      <c r="L908" s="494"/>
      <c r="M908" s="494"/>
      <c r="N908" s="494"/>
      <c r="O908" s="494"/>
      <c r="P908" s="494"/>
      <c r="Q908" s="494"/>
      <c r="R908" s="494"/>
      <c r="S908" s="494"/>
      <c r="T908" s="494"/>
      <c r="U908" s="494"/>
      <c r="V908" s="494"/>
      <c r="W908" s="494"/>
      <c r="X908" s="494"/>
      <c r="Y908" s="494"/>
      <c r="Z908" s="494"/>
    </row>
    <row r="909" spans="1:26">
      <c r="A909" s="607"/>
      <c r="B909" s="504"/>
      <c r="C909" s="504"/>
      <c r="D909" s="494"/>
      <c r="E909" s="494"/>
      <c r="F909" s="494"/>
      <c r="G909" s="494"/>
      <c r="H909" s="494"/>
      <c r="I909" s="494"/>
      <c r="J909" s="494"/>
      <c r="K909" s="494"/>
      <c r="L909" s="494"/>
      <c r="M909" s="494"/>
      <c r="N909" s="494"/>
      <c r="O909" s="494"/>
      <c r="P909" s="494"/>
      <c r="Q909" s="494"/>
      <c r="R909" s="494"/>
      <c r="S909" s="494"/>
      <c r="T909" s="494"/>
      <c r="U909" s="494"/>
      <c r="V909" s="494"/>
      <c r="W909" s="494"/>
      <c r="X909" s="494"/>
      <c r="Y909" s="494"/>
      <c r="Z909" s="494"/>
    </row>
    <row r="910" spans="1:26">
      <c r="A910" s="607"/>
      <c r="B910" s="504"/>
      <c r="C910" s="504"/>
      <c r="D910" s="494"/>
      <c r="E910" s="494"/>
      <c r="F910" s="494"/>
      <c r="G910" s="494"/>
      <c r="H910" s="494"/>
      <c r="I910" s="494"/>
      <c r="J910" s="494"/>
      <c r="K910" s="494"/>
      <c r="L910" s="494"/>
      <c r="M910" s="494"/>
      <c r="N910" s="494"/>
      <c r="O910" s="494"/>
      <c r="P910" s="494"/>
      <c r="Q910" s="494"/>
      <c r="R910" s="494"/>
      <c r="S910" s="494"/>
      <c r="T910" s="494"/>
      <c r="U910" s="494"/>
      <c r="V910" s="494"/>
      <c r="W910" s="494"/>
      <c r="X910" s="494"/>
      <c r="Y910" s="494"/>
      <c r="Z910" s="494"/>
    </row>
    <row r="911" spans="1:26">
      <c r="A911" s="607"/>
      <c r="B911" s="504"/>
      <c r="C911" s="504"/>
      <c r="D911" s="494"/>
      <c r="E911" s="494"/>
      <c r="F911" s="494"/>
      <c r="G911" s="494"/>
      <c r="H911" s="494"/>
      <c r="I911" s="494"/>
      <c r="J911" s="494"/>
      <c r="K911" s="494"/>
      <c r="L911" s="494"/>
      <c r="M911" s="494"/>
      <c r="N911" s="494"/>
      <c r="O911" s="494"/>
      <c r="P911" s="494"/>
      <c r="Q911" s="494"/>
      <c r="R911" s="494"/>
      <c r="S911" s="494"/>
      <c r="T911" s="494"/>
      <c r="U911" s="494"/>
      <c r="V911" s="494"/>
      <c r="W911" s="494"/>
      <c r="X911" s="494"/>
      <c r="Y911" s="494"/>
      <c r="Z911" s="494"/>
    </row>
    <row r="912" spans="1:26">
      <c r="A912" s="607"/>
      <c r="B912" s="504"/>
      <c r="C912" s="504"/>
      <c r="D912" s="494"/>
      <c r="E912" s="494"/>
      <c r="F912" s="494"/>
      <c r="G912" s="494"/>
      <c r="H912" s="494"/>
      <c r="I912" s="494"/>
      <c r="J912" s="494"/>
      <c r="K912" s="494"/>
      <c r="L912" s="494"/>
      <c r="M912" s="494"/>
      <c r="N912" s="494"/>
      <c r="O912" s="494"/>
      <c r="P912" s="494"/>
      <c r="Q912" s="494"/>
      <c r="R912" s="494"/>
      <c r="S912" s="494"/>
      <c r="T912" s="494"/>
      <c r="U912" s="494"/>
      <c r="V912" s="494"/>
      <c r="W912" s="494"/>
      <c r="X912" s="494"/>
      <c r="Y912" s="494"/>
      <c r="Z912" s="494"/>
    </row>
    <row r="913" spans="1:26">
      <c r="A913" s="607"/>
      <c r="B913" s="504"/>
      <c r="C913" s="504"/>
      <c r="D913" s="494"/>
      <c r="E913" s="494"/>
      <c r="F913" s="494"/>
      <c r="G913" s="494"/>
      <c r="H913" s="494"/>
      <c r="I913" s="494"/>
      <c r="J913" s="494"/>
      <c r="K913" s="494"/>
      <c r="L913" s="494"/>
      <c r="M913" s="494"/>
      <c r="N913" s="494"/>
      <c r="O913" s="494"/>
      <c r="P913" s="494"/>
      <c r="Q913" s="494"/>
      <c r="R913" s="494"/>
      <c r="S913" s="494"/>
      <c r="T913" s="494"/>
      <c r="U913" s="494"/>
      <c r="V913" s="494"/>
      <c r="W913" s="494"/>
      <c r="X913" s="494"/>
      <c r="Y913" s="494"/>
      <c r="Z913" s="494"/>
    </row>
    <row r="914" spans="1:26">
      <c r="A914" s="607"/>
      <c r="B914" s="504"/>
      <c r="C914" s="504"/>
      <c r="D914" s="494"/>
      <c r="E914" s="494"/>
      <c r="F914" s="494"/>
      <c r="G914" s="494"/>
      <c r="H914" s="494"/>
      <c r="I914" s="494"/>
      <c r="J914" s="494"/>
      <c r="K914" s="494"/>
      <c r="L914" s="494"/>
      <c r="M914" s="494"/>
      <c r="N914" s="494"/>
      <c r="O914" s="494"/>
      <c r="P914" s="494"/>
      <c r="Q914" s="494"/>
      <c r="R914" s="494"/>
      <c r="S914" s="494"/>
      <c r="T914" s="494"/>
      <c r="U914" s="494"/>
      <c r="V914" s="494"/>
      <c r="W914" s="494"/>
      <c r="X914" s="494"/>
      <c r="Y914" s="494"/>
      <c r="Z914" s="494"/>
    </row>
    <row r="915" spans="1:26">
      <c r="A915" s="607"/>
      <c r="B915" s="504"/>
      <c r="C915" s="504"/>
      <c r="D915" s="494"/>
      <c r="E915" s="494"/>
      <c r="F915" s="494"/>
      <c r="G915" s="494"/>
      <c r="H915" s="494"/>
      <c r="I915" s="494"/>
      <c r="J915" s="494"/>
      <c r="K915" s="494"/>
      <c r="L915" s="494"/>
      <c r="M915" s="494"/>
      <c r="N915" s="494"/>
      <c r="O915" s="494"/>
      <c r="P915" s="494"/>
      <c r="Q915" s="494"/>
      <c r="R915" s="494"/>
      <c r="S915" s="494"/>
      <c r="T915" s="494"/>
      <c r="U915" s="494"/>
      <c r="V915" s="494"/>
      <c r="W915" s="494"/>
      <c r="X915" s="494"/>
      <c r="Y915" s="494"/>
      <c r="Z915" s="494"/>
    </row>
    <row r="916" spans="1:26">
      <c r="A916" s="607"/>
      <c r="B916" s="504"/>
      <c r="C916" s="504"/>
      <c r="D916" s="494"/>
      <c r="E916" s="494"/>
      <c r="F916" s="494"/>
      <c r="G916" s="494"/>
      <c r="H916" s="494"/>
      <c r="I916" s="494"/>
      <c r="J916" s="494"/>
      <c r="K916" s="494"/>
      <c r="L916" s="494"/>
      <c r="M916" s="494"/>
      <c r="N916" s="494"/>
      <c r="O916" s="494"/>
      <c r="P916" s="494"/>
      <c r="Q916" s="494"/>
      <c r="R916" s="494"/>
      <c r="S916" s="494"/>
      <c r="T916" s="494"/>
      <c r="U916" s="494"/>
      <c r="V916" s="494"/>
      <c r="W916" s="494"/>
      <c r="X916" s="494"/>
      <c r="Y916" s="494"/>
      <c r="Z916" s="494"/>
    </row>
    <row r="917" spans="1:26">
      <c r="A917" s="607"/>
      <c r="B917" s="504"/>
      <c r="C917" s="504"/>
      <c r="D917" s="494"/>
      <c r="E917" s="494"/>
      <c r="F917" s="494"/>
      <c r="G917" s="494"/>
      <c r="H917" s="494"/>
      <c r="I917" s="494"/>
      <c r="J917" s="494"/>
      <c r="K917" s="494"/>
      <c r="L917" s="494"/>
      <c r="M917" s="494"/>
      <c r="N917" s="494"/>
      <c r="O917" s="494"/>
      <c r="P917" s="494"/>
      <c r="Q917" s="494"/>
      <c r="R917" s="494"/>
      <c r="S917" s="494"/>
      <c r="T917" s="494"/>
      <c r="U917" s="494"/>
      <c r="V917" s="494"/>
      <c r="W917" s="494"/>
      <c r="X917" s="494"/>
      <c r="Y917" s="494"/>
      <c r="Z917" s="494"/>
    </row>
    <row r="918" spans="1:26">
      <c r="A918" s="607"/>
      <c r="B918" s="504"/>
      <c r="C918" s="504"/>
      <c r="D918" s="494"/>
      <c r="E918" s="494"/>
      <c r="F918" s="494"/>
      <c r="G918" s="494"/>
      <c r="H918" s="494"/>
      <c r="I918" s="494"/>
      <c r="J918" s="494"/>
      <c r="K918" s="494"/>
      <c r="L918" s="494"/>
      <c r="M918" s="494"/>
      <c r="N918" s="494"/>
      <c r="O918" s="494"/>
      <c r="P918" s="494"/>
      <c r="Q918" s="494"/>
      <c r="R918" s="494"/>
      <c r="S918" s="494"/>
      <c r="T918" s="494"/>
      <c r="U918" s="494"/>
      <c r="V918" s="494"/>
      <c r="W918" s="494"/>
      <c r="X918" s="494"/>
      <c r="Y918" s="494"/>
      <c r="Z918" s="494"/>
    </row>
    <row r="919" spans="1:26">
      <c r="A919" s="607"/>
      <c r="B919" s="504"/>
      <c r="C919" s="504"/>
      <c r="D919" s="494"/>
      <c r="E919" s="494"/>
      <c r="F919" s="494"/>
      <c r="G919" s="494"/>
      <c r="H919" s="494"/>
      <c r="I919" s="494"/>
      <c r="J919" s="494"/>
      <c r="K919" s="494"/>
      <c r="L919" s="494"/>
      <c r="M919" s="494"/>
      <c r="N919" s="494"/>
      <c r="O919" s="494"/>
      <c r="P919" s="494"/>
      <c r="Q919" s="494"/>
      <c r="R919" s="494"/>
      <c r="S919" s="494"/>
      <c r="T919" s="494"/>
      <c r="U919" s="494"/>
      <c r="V919" s="494"/>
      <c r="W919" s="494"/>
      <c r="X919" s="494"/>
      <c r="Y919" s="494"/>
      <c r="Z919" s="494"/>
    </row>
    <row r="920" spans="1:26">
      <c r="A920" s="607"/>
      <c r="B920" s="504"/>
      <c r="C920" s="504"/>
      <c r="D920" s="494"/>
      <c r="E920" s="494"/>
      <c r="F920" s="494"/>
      <c r="G920" s="494"/>
      <c r="H920" s="494"/>
      <c r="I920" s="494"/>
      <c r="J920" s="494"/>
      <c r="K920" s="494"/>
      <c r="L920" s="494"/>
      <c r="M920" s="494"/>
      <c r="N920" s="494"/>
      <c r="O920" s="494"/>
      <c r="P920" s="494"/>
      <c r="Q920" s="494"/>
      <c r="R920" s="494"/>
      <c r="S920" s="494"/>
      <c r="T920" s="494"/>
      <c r="U920" s="494"/>
      <c r="V920" s="494"/>
      <c r="W920" s="494"/>
      <c r="X920" s="494"/>
      <c r="Y920" s="494"/>
      <c r="Z920" s="494"/>
    </row>
    <row r="921" spans="1:26">
      <c r="A921" s="607"/>
      <c r="B921" s="504"/>
      <c r="C921" s="504"/>
      <c r="D921" s="494"/>
      <c r="E921" s="494"/>
      <c r="F921" s="494"/>
      <c r="G921" s="494"/>
      <c r="H921" s="494"/>
      <c r="I921" s="494"/>
      <c r="J921" s="494"/>
      <c r="K921" s="494"/>
      <c r="L921" s="494"/>
      <c r="M921" s="494"/>
      <c r="N921" s="494"/>
      <c r="O921" s="494"/>
      <c r="P921" s="494"/>
      <c r="Q921" s="494"/>
      <c r="R921" s="494"/>
      <c r="S921" s="494"/>
      <c r="T921" s="494"/>
      <c r="U921" s="494"/>
      <c r="V921" s="494"/>
      <c r="W921" s="494"/>
      <c r="X921" s="494"/>
      <c r="Y921" s="494"/>
      <c r="Z921" s="494"/>
    </row>
    <row r="922" spans="1:26">
      <c r="A922" s="607"/>
      <c r="B922" s="504"/>
      <c r="C922" s="504"/>
      <c r="D922" s="494"/>
      <c r="E922" s="494"/>
      <c r="F922" s="494"/>
      <c r="G922" s="494"/>
      <c r="H922" s="494"/>
      <c r="I922" s="494"/>
      <c r="J922" s="494"/>
      <c r="K922" s="494"/>
      <c r="L922" s="494"/>
      <c r="M922" s="494"/>
      <c r="N922" s="494"/>
      <c r="O922" s="494"/>
      <c r="P922" s="494"/>
      <c r="Q922" s="494"/>
      <c r="R922" s="494"/>
      <c r="S922" s="494"/>
      <c r="T922" s="494"/>
      <c r="U922" s="494"/>
      <c r="V922" s="494"/>
      <c r="W922" s="494"/>
      <c r="X922" s="494"/>
      <c r="Y922" s="494"/>
      <c r="Z922" s="494"/>
    </row>
    <row r="923" spans="1:26">
      <c r="A923" s="607"/>
      <c r="B923" s="504"/>
      <c r="C923" s="504"/>
      <c r="D923" s="494"/>
      <c r="E923" s="494"/>
      <c r="F923" s="494"/>
      <c r="G923" s="494"/>
      <c r="H923" s="494"/>
      <c r="I923" s="494"/>
      <c r="J923" s="494"/>
      <c r="K923" s="494"/>
      <c r="L923" s="494"/>
      <c r="M923" s="494"/>
      <c r="N923" s="494"/>
      <c r="O923" s="494"/>
      <c r="P923" s="494"/>
      <c r="Q923" s="494"/>
      <c r="R923" s="494"/>
      <c r="S923" s="494"/>
      <c r="T923" s="494"/>
      <c r="U923" s="494"/>
      <c r="V923" s="494"/>
      <c r="W923" s="494"/>
      <c r="X923" s="494"/>
      <c r="Y923" s="494"/>
      <c r="Z923" s="494"/>
    </row>
    <row r="924" spans="1:26">
      <c r="A924" s="607"/>
      <c r="B924" s="504"/>
      <c r="C924" s="504"/>
      <c r="D924" s="494"/>
      <c r="E924" s="494"/>
      <c r="F924" s="494"/>
      <c r="G924" s="494"/>
      <c r="H924" s="494"/>
      <c r="I924" s="494"/>
      <c r="J924" s="494"/>
      <c r="K924" s="494"/>
      <c r="L924" s="494"/>
      <c r="M924" s="494"/>
      <c r="N924" s="494"/>
      <c r="O924" s="494"/>
      <c r="P924" s="494"/>
      <c r="Q924" s="494"/>
      <c r="R924" s="494"/>
      <c r="S924" s="494"/>
      <c r="T924" s="494"/>
      <c r="U924" s="494"/>
      <c r="V924" s="494"/>
      <c r="W924" s="494"/>
      <c r="X924" s="494"/>
      <c r="Y924" s="494"/>
      <c r="Z924" s="494"/>
    </row>
    <row r="925" spans="1:26">
      <c r="A925" s="607"/>
      <c r="B925" s="504"/>
      <c r="C925" s="504"/>
      <c r="D925" s="494"/>
      <c r="E925" s="494"/>
      <c r="F925" s="494"/>
      <c r="G925" s="494"/>
      <c r="H925" s="494"/>
      <c r="I925" s="494"/>
      <c r="J925" s="494"/>
      <c r="K925" s="494"/>
      <c r="L925" s="494"/>
      <c r="M925" s="494"/>
      <c r="N925" s="494"/>
      <c r="O925" s="494"/>
      <c r="P925" s="494"/>
      <c r="Q925" s="494"/>
      <c r="R925" s="494"/>
      <c r="S925" s="494"/>
      <c r="T925" s="494"/>
      <c r="U925" s="494"/>
      <c r="V925" s="494"/>
      <c r="W925" s="494"/>
      <c r="X925" s="494"/>
      <c r="Y925" s="494"/>
      <c r="Z925" s="494"/>
    </row>
    <row r="926" spans="1:26">
      <c r="A926" s="607"/>
      <c r="B926" s="504"/>
      <c r="C926" s="504"/>
      <c r="D926" s="494"/>
      <c r="E926" s="494"/>
      <c r="F926" s="494"/>
      <c r="G926" s="494"/>
      <c r="H926" s="494"/>
      <c r="I926" s="494"/>
      <c r="J926" s="494"/>
      <c r="K926" s="494"/>
      <c r="L926" s="494"/>
      <c r="M926" s="494"/>
      <c r="N926" s="494"/>
      <c r="O926" s="494"/>
      <c r="P926" s="494"/>
      <c r="Q926" s="494"/>
      <c r="R926" s="494"/>
      <c r="S926" s="494"/>
      <c r="T926" s="494"/>
      <c r="U926" s="494"/>
      <c r="V926" s="494"/>
      <c r="W926" s="494"/>
      <c r="X926" s="494"/>
      <c r="Y926" s="494"/>
      <c r="Z926" s="494"/>
    </row>
    <row r="927" spans="1:26">
      <c r="A927" s="607"/>
      <c r="B927" s="504"/>
      <c r="C927" s="504"/>
      <c r="D927" s="494"/>
      <c r="E927" s="494"/>
      <c r="F927" s="494"/>
      <c r="G927" s="494"/>
      <c r="H927" s="494"/>
      <c r="I927" s="494"/>
      <c r="J927" s="494"/>
      <c r="K927" s="494"/>
      <c r="L927" s="494"/>
      <c r="M927" s="494"/>
      <c r="N927" s="494"/>
      <c r="O927" s="494"/>
      <c r="P927" s="494"/>
      <c r="Q927" s="494"/>
      <c r="R927" s="494"/>
      <c r="S927" s="494"/>
      <c r="T927" s="494"/>
      <c r="U927" s="494"/>
      <c r="V927" s="494"/>
      <c r="W927" s="494"/>
      <c r="X927" s="494"/>
      <c r="Y927" s="494"/>
      <c r="Z927" s="494"/>
    </row>
    <row r="928" spans="1:26">
      <c r="A928" s="607"/>
      <c r="B928" s="504"/>
      <c r="C928" s="504"/>
      <c r="D928" s="494"/>
      <c r="E928" s="494"/>
      <c r="F928" s="494"/>
      <c r="G928" s="494"/>
      <c r="H928" s="494"/>
      <c r="I928" s="494"/>
      <c r="J928" s="494"/>
      <c r="K928" s="494"/>
      <c r="L928" s="494"/>
      <c r="M928" s="494"/>
      <c r="N928" s="494"/>
      <c r="O928" s="494"/>
      <c r="P928" s="494"/>
      <c r="Q928" s="494"/>
      <c r="R928" s="494"/>
      <c r="S928" s="494"/>
      <c r="T928" s="494"/>
      <c r="U928" s="494"/>
      <c r="V928" s="494"/>
      <c r="W928" s="494"/>
      <c r="X928" s="494"/>
      <c r="Y928" s="494"/>
      <c r="Z928" s="494"/>
    </row>
    <row r="929" spans="1:26">
      <c r="A929" s="607"/>
      <c r="B929" s="504"/>
      <c r="C929" s="504"/>
      <c r="D929" s="494"/>
      <c r="E929" s="494"/>
      <c r="F929" s="494"/>
      <c r="G929" s="494"/>
      <c r="H929" s="494"/>
      <c r="I929" s="494"/>
      <c r="J929" s="494"/>
      <c r="K929" s="494"/>
      <c r="L929" s="494"/>
      <c r="M929" s="494"/>
      <c r="N929" s="494"/>
      <c r="O929" s="494"/>
      <c r="P929" s="494"/>
      <c r="Q929" s="494"/>
      <c r="R929" s="494"/>
      <c r="S929" s="494"/>
      <c r="T929" s="494"/>
      <c r="U929" s="494"/>
      <c r="V929" s="494"/>
      <c r="W929" s="494"/>
      <c r="X929" s="494"/>
      <c r="Y929" s="494"/>
      <c r="Z929" s="494"/>
    </row>
    <row r="930" spans="1:26">
      <c r="A930" s="607"/>
      <c r="B930" s="504"/>
      <c r="C930" s="504"/>
      <c r="D930" s="494"/>
      <c r="E930" s="494"/>
      <c r="F930" s="494"/>
      <c r="G930" s="494"/>
      <c r="H930" s="494"/>
      <c r="I930" s="494"/>
      <c r="J930" s="494"/>
      <c r="K930" s="494"/>
      <c r="L930" s="494"/>
      <c r="M930" s="494"/>
      <c r="N930" s="494"/>
      <c r="O930" s="494"/>
      <c r="P930" s="494"/>
      <c r="Q930" s="494"/>
      <c r="R930" s="494"/>
      <c r="S930" s="494"/>
      <c r="T930" s="494"/>
      <c r="U930" s="494"/>
      <c r="V930" s="494"/>
      <c r="W930" s="494"/>
      <c r="X930" s="494"/>
      <c r="Y930" s="494"/>
      <c r="Z930" s="494"/>
    </row>
    <row r="931" spans="1:26">
      <c r="A931" s="607"/>
      <c r="B931" s="504"/>
      <c r="C931" s="504"/>
      <c r="D931" s="494"/>
      <c r="E931" s="494"/>
      <c r="F931" s="494"/>
      <c r="G931" s="494"/>
      <c r="H931" s="494"/>
      <c r="I931" s="494"/>
      <c r="J931" s="494"/>
      <c r="K931" s="494"/>
      <c r="L931" s="494"/>
      <c r="M931" s="494"/>
      <c r="N931" s="494"/>
      <c r="O931" s="494"/>
      <c r="P931" s="494"/>
      <c r="Q931" s="494"/>
      <c r="R931" s="494"/>
      <c r="S931" s="494"/>
      <c r="T931" s="494"/>
      <c r="U931" s="494"/>
      <c r="V931" s="494"/>
      <c r="W931" s="494"/>
      <c r="X931" s="494"/>
      <c r="Y931" s="494"/>
      <c r="Z931" s="494"/>
    </row>
    <row r="932" spans="1:26">
      <c r="A932" s="607"/>
      <c r="B932" s="504"/>
      <c r="C932" s="504"/>
      <c r="D932" s="494"/>
      <c r="E932" s="494"/>
      <c r="F932" s="494"/>
      <c r="G932" s="494"/>
      <c r="H932" s="494"/>
      <c r="I932" s="494"/>
      <c r="J932" s="494"/>
      <c r="K932" s="494"/>
      <c r="L932" s="494"/>
      <c r="M932" s="494"/>
      <c r="N932" s="494"/>
      <c r="O932" s="494"/>
      <c r="P932" s="494"/>
      <c r="Q932" s="494"/>
      <c r="R932" s="494"/>
      <c r="S932" s="494"/>
      <c r="T932" s="494"/>
      <c r="U932" s="494"/>
      <c r="V932" s="494"/>
      <c r="W932" s="494"/>
      <c r="X932" s="494"/>
      <c r="Y932" s="494"/>
      <c r="Z932" s="494"/>
    </row>
    <row r="933" spans="1:26">
      <c r="A933" s="607"/>
      <c r="B933" s="504"/>
      <c r="C933" s="504"/>
      <c r="D933" s="494"/>
      <c r="E933" s="494"/>
      <c r="F933" s="494"/>
      <c r="G933" s="494"/>
      <c r="H933" s="494"/>
      <c r="I933" s="494"/>
      <c r="J933" s="494"/>
      <c r="K933" s="494"/>
      <c r="L933" s="494"/>
      <c r="M933" s="494"/>
      <c r="N933" s="494"/>
      <c r="O933" s="494"/>
      <c r="P933" s="494"/>
      <c r="Q933" s="494"/>
      <c r="R933" s="494"/>
      <c r="S933" s="494"/>
      <c r="T933" s="494"/>
      <c r="U933" s="494"/>
      <c r="V933" s="494"/>
      <c r="W933" s="494"/>
      <c r="X933" s="494"/>
      <c r="Y933" s="494"/>
      <c r="Z933" s="494"/>
    </row>
    <row r="934" spans="1:26">
      <c r="A934" s="607"/>
      <c r="B934" s="504"/>
      <c r="C934" s="504"/>
      <c r="D934" s="494"/>
      <c r="E934" s="494"/>
      <c r="F934" s="494"/>
      <c r="G934" s="494"/>
      <c r="H934" s="494"/>
      <c r="I934" s="494"/>
      <c r="J934" s="494"/>
      <c r="K934" s="494"/>
      <c r="L934" s="494"/>
      <c r="M934" s="494"/>
      <c r="N934" s="494"/>
      <c r="O934" s="494"/>
      <c r="P934" s="494"/>
      <c r="Q934" s="494"/>
      <c r="R934" s="494"/>
      <c r="S934" s="494"/>
      <c r="T934" s="494"/>
      <c r="U934" s="494"/>
      <c r="V934" s="494"/>
      <c r="W934" s="494"/>
      <c r="X934" s="494"/>
      <c r="Y934" s="494"/>
      <c r="Z934" s="494"/>
    </row>
    <row r="935" spans="1:26">
      <c r="A935" s="607"/>
      <c r="B935" s="504"/>
      <c r="C935" s="504"/>
      <c r="D935" s="494"/>
      <c r="E935" s="494"/>
      <c r="F935" s="494"/>
      <c r="G935" s="494"/>
      <c r="H935" s="494"/>
      <c r="I935" s="494"/>
      <c r="J935" s="494"/>
      <c r="K935" s="494"/>
      <c r="L935" s="494"/>
      <c r="M935" s="494"/>
      <c r="N935" s="494"/>
      <c r="O935" s="494"/>
      <c r="P935" s="494"/>
      <c r="Q935" s="494"/>
      <c r="R935" s="494"/>
      <c r="S935" s="494"/>
      <c r="T935" s="494"/>
      <c r="U935" s="494"/>
      <c r="V935" s="494"/>
      <c r="W935" s="494"/>
      <c r="X935" s="494"/>
      <c r="Y935" s="494"/>
      <c r="Z935" s="494"/>
    </row>
    <row r="936" spans="1:26">
      <c r="A936" s="607"/>
      <c r="B936" s="504"/>
      <c r="C936" s="504"/>
      <c r="D936" s="494"/>
      <c r="E936" s="494"/>
      <c r="F936" s="494"/>
      <c r="G936" s="494"/>
      <c r="H936" s="494"/>
      <c r="I936" s="494"/>
      <c r="J936" s="494"/>
      <c r="K936" s="494"/>
      <c r="L936" s="494"/>
      <c r="M936" s="494"/>
      <c r="N936" s="494"/>
      <c r="O936" s="494"/>
      <c r="P936" s="494"/>
      <c r="Q936" s="494"/>
      <c r="R936" s="494"/>
      <c r="S936" s="494"/>
      <c r="T936" s="494"/>
      <c r="U936" s="494"/>
      <c r="V936" s="494"/>
      <c r="W936" s="494"/>
      <c r="X936" s="494"/>
      <c r="Y936" s="494"/>
      <c r="Z936" s="494"/>
    </row>
    <row r="937" spans="1:26">
      <c r="A937" s="607"/>
      <c r="B937" s="504"/>
      <c r="C937" s="504"/>
      <c r="D937" s="494"/>
      <c r="E937" s="494"/>
      <c r="F937" s="494"/>
      <c r="G937" s="494"/>
      <c r="H937" s="494"/>
      <c r="I937" s="494"/>
      <c r="J937" s="494"/>
      <c r="K937" s="494"/>
      <c r="L937" s="494"/>
      <c r="M937" s="494"/>
      <c r="N937" s="494"/>
      <c r="O937" s="494"/>
      <c r="P937" s="494"/>
      <c r="Q937" s="494"/>
      <c r="R937" s="494"/>
      <c r="S937" s="494"/>
      <c r="T937" s="494"/>
      <c r="U937" s="494"/>
      <c r="V937" s="494"/>
      <c r="W937" s="494"/>
      <c r="X937" s="494"/>
      <c r="Y937" s="494"/>
      <c r="Z937" s="494"/>
    </row>
    <row r="938" spans="1:26">
      <c r="A938" s="607"/>
      <c r="B938" s="504"/>
      <c r="C938" s="504"/>
      <c r="D938" s="494"/>
      <c r="E938" s="494"/>
      <c r="F938" s="494"/>
      <c r="G938" s="494"/>
      <c r="H938" s="494"/>
      <c r="I938" s="494"/>
      <c r="J938" s="494"/>
      <c r="K938" s="494"/>
      <c r="L938" s="494"/>
      <c r="M938" s="494"/>
      <c r="N938" s="494"/>
      <c r="O938" s="494"/>
      <c r="P938" s="494"/>
      <c r="Q938" s="494"/>
      <c r="R938" s="494"/>
      <c r="S938" s="494"/>
      <c r="T938" s="494"/>
      <c r="U938" s="494"/>
      <c r="V938" s="494"/>
      <c r="W938" s="494"/>
      <c r="X938" s="494"/>
      <c r="Y938" s="494"/>
      <c r="Z938" s="494"/>
    </row>
    <row r="939" spans="1:26">
      <c r="A939" s="607"/>
      <c r="B939" s="504"/>
      <c r="C939" s="504"/>
      <c r="D939" s="494"/>
      <c r="E939" s="494"/>
      <c r="F939" s="494"/>
      <c r="G939" s="494"/>
      <c r="H939" s="494"/>
      <c r="I939" s="494"/>
      <c r="J939" s="494"/>
      <c r="K939" s="494"/>
      <c r="L939" s="494"/>
      <c r="M939" s="494"/>
      <c r="N939" s="494"/>
      <c r="O939" s="494"/>
      <c r="P939" s="494"/>
      <c r="Q939" s="494"/>
      <c r="R939" s="494"/>
      <c r="S939" s="494"/>
      <c r="T939" s="494"/>
      <c r="U939" s="494"/>
      <c r="V939" s="494"/>
      <c r="W939" s="494"/>
      <c r="X939" s="494"/>
      <c r="Y939" s="494"/>
      <c r="Z939" s="494"/>
    </row>
    <row r="940" spans="1:26">
      <c r="A940" s="607"/>
      <c r="B940" s="504"/>
      <c r="C940" s="504"/>
      <c r="D940" s="494"/>
      <c r="E940" s="494"/>
      <c r="F940" s="494"/>
      <c r="G940" s="494"/>
      <c r="H940" s="494"/>
      <c r="I940" s="494"/>
      <c r="J940" s="494"/>
      <c r="K940" s="494"/>
      <c r="L940" s="494"/>
      <c r="M940" s="494"/>
      <c r="N940" s="494"/>
      <c r="O940" s="494"/>
      <c r="P940" s="494"/>
      <c r="Q940" s="494"/>
      <c r="R940" s="494"/>
      <c r="S940" s="494"/>
      <c r="T940" s="494"/>
      <c r="U940" s="494"/>
      <c r="V940" s="494"/>
      <c r="W940" s="494"/>
      <c r="X940" s="494"/>
      <c r="Y940" s="494"/>
      <c r="Z940" s="494"/>
    </row>
    <row r="941" spans="1:26">
      <c r="A941" s="607"/>
      <c r="B941" s="504"/>
      <c r="C941" s="504"/>
      <c r="D941" s="494"/>
      <c r="E941" s="494"/>
      <c r="F941" s="494"/>
      <c r="G941" s="494"/>
      <c r="H941" s="494"/>
      <c r="I941" s="494"/>
      <c r="J941" s="494"/>
      <c r="K941" s="494"/>
      <c r="L941" s="494"/>
      <c r="M941" s="494"/>
      <c r="N941" s="494"/>
      <c r="O941" s="494"/>
      <c r="P941" s="494"/>
      <c r="Q941" s="494"/>
      <c r="R941" s="494"/>
      <c r="S941" s="494"/>
      <c r="T941" s="494"/>
      <c r="U941" s="494"/>
      <c r="V941" s="494"/>
      <c r="W941" s="494"/>
      <c r="X941" s="494"/>
      <c r="Y941" s="494"/>
      <c r="Z941" s="494"/>
    </row>
    <row r="942" spans="1:26">
      <c r="A942" s="607"/>
      <c r="B942" s="504"/>
      <c r="C942" s="504"/>
      <c r="D942" s="494"/>
      <c r="E942" s="494"/>
      <c r="F942" s="494"/>
      <c r="G942" s="494"/>
      <c r="H942" s="494"/>
      <c r="I942" s="494"/>
      <c r="J942" s="494"/>
      <c r="K942" s="494"/>
      <c r="L942" s="494"/>
      <c r="M942" s="494"/>
      <c r="N942" s="494"/>
      <c r="O942" s="494"/>
      <c r="P942" s="494"/>
      <c r="Q942" s="494"/>
      <c r="R942" s="494"/>
      <c r="S942" s="494"/>
      <c r="T942" s="494"/>
      <c r="U942" s="494"/>
      <c r="V942" s="494"/>
      <c r="W942" s="494"/>
      <c r="X942" s="494"/>
      <c r="Y942" s="494"/>
      <c r="Z942" s="494"/>
    </row>
    <row r="943" spans="1:26">
      <c r="A943" s="607"/>
      <c r="B943" s="504"/>
      <c r="C943" s="504"/>
      <c r="D943" s="494"/>
      <c r="E943" s="494"/>
      <c r="F943" s="494"/>
      <c r="G943" s="494"/>
      <c r="H943" s="494"/>
      <c r="I943" s="494"/>
      <c r="J943" s="494"/>
      <c r="K943" s="494"/>
      <c r="L943" s="494"/>
      <c r="M943" s="494"/>
      <c r="N943" s="494"/>
      <c r="O943" s="494"/>
      <c r="P943" s="494"/>
      <c r="Q943" s="494"/>
      <c r="R943" s="494"/>
      <c r="S943" s="494"/>
      <c r="T943" s="494"/>
      <c r="U943" s="494"/>
      <c r="V943" s="494"/>
      <c r="W943" s="494"/>
      <c r="X943" s="494"/>
      <c r="Y943" s="494"/>
      <c r="Z943" s="494"/>
    </row>
    <row r="944" spans="1:26">
      <c r="A944" s="607"/>
      <c r="B944" s="504"/>
      <c r="C944" s="504"/>
      <c r="D944" s="494"/>
      <c r="E944" s="494"/>
      <c r="F944" s="494"/>
      <c r="G944" s="494"/>
      <c r="H944" s="494"/>
      <c r="I944" s="494"/>
      <c r="J944" s="494"/>
      <c r="K944" s="494"/>
      <c r="L944" s="494"/>
      <c r="M944" s="494"/>
      <c r="N944" s="494"/>
      <c r="O944" s="494"/>
      <c r="P944" s="494"/>
      <c r="Q944" s="494"/>
      <c r="R944" s="494"/>
      <c r="S944" s="494"/>
      <c r="T944" s="494"/>
      <c r="U944" s="494"/>
      <c r="V944" s="494"/>
      <c r="W944" s="494"/>
      <c r="X944" s="494"/>
      <c r="Y944" s="494"/>
      <c r="Z944" s="494"/>
    </row>
    <row r="945" spans="1:26">
      <c r="A945" s="607"/>
      <c r="B945" s="504"/>
      <c r="C945" s="504"/>
      <c r="D945" s="494"/>
      <c r="E945" s="494"/>
      <c r="F945" s="494"/>
      <c r="G945" s="494"/>
      <c r="H945" s="494"/>
      <c r="I945" s="494"/>
      <c r="J945" s="494"/>
      <c r="K945" s="494"/>
      <c r="L945" s="494"/>
      <c r="M945" s="494"/>
      <c r="N945" s="494"/>
      <c r="O945" s="494"/>
      <c r="P945" s="494"/>
      <c r="Q945" s="494"/>
      <c r="R945" s="494"/>
      <c r="S945" s="494"/>
      <c r="T945" s="494"/>
      <c r="U945" s="494"/>
      <c r="V945" s="494"/>
      <c r="W945" s="494"/>
      <c r="X945" s="494"/>
      <c r="Y945" s="494"/>
      <c r="Z945" s="494"/>
    </row>
    <row r="946" spans="1:26">
      <c r="A946" s="607"/>
      <c r="B946" s="504"/>
      <c r="C946" s="504"/>
      <c r="D946" s="494"/>
      <c r="E946" s="494"/>
      <c r="F946" s="494"/>
      <c r="G946" s="494"/>
      <c r="H946" s="494"/>
      <c r="I946" s="494"/>
      <c r="J946" s="494"/>
      <c r="K946" s="494"/>
      <c r="L946" s="494"/>
      <c r="M946" s="494"/>
      <c r="N946" s="494"/>
      <c r="O946" s="494"/>
      <c r="P946" s="494"/>
      <c r="Q946" s="494"/>
      <c r="R946" s="494"/>
      <c r="S946" s="494"/>
      <c r="T946" s="494"/>
      <c r="U946" s="494"/>
      <c r="V946" s="494"/>
      <c r="W946" s="494"/>
      <c r="X946" s="494"/>
      <c r="Y946" s="494"/>
      <c r="Z946" s="494"/>
    </row>
    <row r="947" spans="1:26">
      <c r="A947" s="607"/>
      <c r="B947" s="504"/>
      <c r="C947" s="504"/>
      <c r="D947" s="494"/>
      <c r="E947" s="494"/>
      <c r="F947" s="494"/>
      <c r="G947" s="494"/>
      <c r="H947" s="494"/>
      <c r="I947" s="494"/>
      <c r="J947" s="494"/>
      <c r="K947" s="494"/>
      <c r="L947" s="494"/>
      <c r="M947" s="494"/>
      <c r="N947" s="494"/>
      <c r="O947" s="494"/>
      <c r="P947" s="494"/>
      <c r="Q947" s="494"/>
      <c r="R947" s="494"/>
      <c r="S947" s="494"/>
      <c r="T947" s="494"/>
      <c r="U947" s="494"/>
      <c r="V947" s="494"/>
      <c r="W947" s="494"/>
      <c r="X947" s="494"/>
      <c r="Y947" s="494"/>
      <c r="Z947" s="494"/>
    </row>
    <row r="948" spans="1:26">
      <c r="A948" s="607"/>
      <c r="B948" s="504"/>
      <c r="C948" s="504"/>
      <c r="D948" s="494"/>
      <c r="E948" s="494"/>
      <c r="F948" s="494"/>
      <c r="G948" s="494"/>
      <c r="H948" s="494"/>
      <c r="I948" s="494"/>
      <c r="J948" s="494"/>
      <c r="K948" s="494"/>
      <c r="L948" s="494"/>
      <c r="M948" s="494"/>
      <c r="N948" s="494"/>
      <c r="O948" s="494"/>
      <c r="P948" s="494"/>
      <c r="Q948" s="494"/>
      <c r="R948" s="494"/>
      <c r="S948" s="494"/>
      <c r="T948" s="494"/>
      <c r="U948" s="494"/>
      <c r="V948" s="494"/>
      <c r="W948" s="494"/>
      <c r="X948" s="494"/>
      <c r="Y948" s="494"/>
      <c r="Z948" s="494"/>
    </row>
    <row r="949" spans="1:26">
      <c r="A949" s="607"/>
      <c r="B949" s="504"/>
      <c r="C949" s="504"/>
      <c r="D949" s="494"/>
      <c r="E949" s="494"/>
      <c r="F949" s="494"/>
      <c r="G949" s="494"/>
      <c r="H949" s="494"/>
      <c r="I949" s="494"/>
      <c r="J949" s="494"/>
      <c r="K949" s="494"/>
      <c r="L949" s="494"/>
      <c r="M949" s="494"/>
      <c r="N949" s="494"/>
      <c r="O949" s="494"/>
      <c r="P949" s="494"/>
      <c r="Q949" s="494"/>
      <c r="R949" s="494"/>
      <c r="S949" s="494"/>
      <c r="T949" s="494"/>
      <c r="U949" s="494"/>
      <c r="V949" s="494"/>
      <c r="W949" s="494"/>
      <c r="X949" s="494"/>
      <c r="Y949" s="494"/>
      <c r="Z949" s="494"/>
    </row>
    <row r="950" spans="1:26">
      <c r="A950" s="607"/>
      <c r="B950" s="504"/>
      <c r="C950" s="504"/>
      <c r="D950" s="494"/>
      <c r="E950" s="494"/>
      <c r="F950" s="494"/>
      <c r="G950" s="494"/>
      <c r="H950" s="494"/>
      <c r="I950" s="494"/>
      <c r="J950" s="494"/>
      <c r="K950" s="494"/>
      <c r="L950" s="494"/>
      <c r="M950" s="494"/>
      <c r="N950" s="494"/>
      <c r="O950" s="494"/>
      <c r="P950" s="494"/>
      <c r="Q950" s="494"/>
      <c r="R950" s="494"/>
      <c r="S950" s="494"/>
      <c r="T950" s="494"/>
      <c r="U950" s="494"/>
      <c r="V950" s="494"/>
      <c r="W950" s="494"/>
      <c r="X950" s="494"/>
      <c r="Y950" s="494"/>
      <c r="Z950" s="494"/>
    </row>
    <row r="951" spans="1:26">
      <c r="A951" s="607"/>
      <c r="B951" s="504"/>
      <c r="C951" s="504"/>
      <c r="D951" s="494"/>
      <c r="E951" s="494"/>
      <c r="F951" s="494"/>
      <c r="G951" s="494"/>
      <c r="H951" s="494"/>
      <c r="I951" s="494"/>
      <c r="J951" s="494"/>
      <c r="K951" s="494"/>
      <c r="L951" s="494"/>
      <c r="M951" s="494"/>
      <c r="N951" s="494"/>
      <c r="O951" s="494"/>
      <c r="P951" s="494"/>
      <c r="Q951" s="494"/>
      <c r="R951" s="494"/>
      <c r="S951" s="494"/>
      <c r="T951" s="494"/>
      <c r="U951" s="494"/>
      <c r="V951" s="494"/>
      <c r="W951" s="494"/>
      <c r="X951" s="494"/>
      <c r="Y951" s="494"/>
      <c r="Z951" s="494"/>
    </row>
    <row r="952" spans="1:26">
      <c r="A952" s="607"/>
      <c r="B952" s="504"/>
      <c r="C952" s="504"/>
      <c r="D952" s="494"/>
      <c r="E952" s="494"/>
      <c r="F952" s="494"/>
      <c r="G952" s="494"/>
      <c r="H952" s="494"/>
      <c r="I952" s="494"/>
      <c r="J952" s="494"/>
      <c r="K952" s="494"/>
      <c r="L952" s="494"/>
      <c r="M952" s="494"/>
      <c r="N952" s="494"/>
      <c r="O952" s="494"/>
      <c r="P952" s="494"/>
      <c r="Q952" s="494"/>
      <c r="R952" s="494"/>
      <c r="S952" s="494"/>
      <c r="T952" s="494"/>
      <c r="U952" s="494"/>
      <c r="V952" s="494"/>
      <c r="W952" s="494"/>
      <c r="X952" s="494"/>
      <c r="Y952" s="494"/>
      <c r="Z952" s="494"/>
    </row>
    <row r="953" spans="1:26">
      <c r="A953" s="607"/>
      <c r="B953" s="504"/>
      <c r="C953" s="504"/>
      <c r="D953" s="494"/>
      <c r="E953" s="494"/>
      <c r="F953" s="494"/>
      <c r="G953" s="494"/>
      <c r="H953" s="494"/>
      <c r="I953" s="494"/>
      <c r="J953" s="494"/>
      <c r="K953" s="494"/>
      <c r="L953" s="494"/>
      <c r="M953" s="494"/>
      <c r="N953" s="494"/>
      <c r="O953" s="494"/>
      <c r="P953" s="494"/>
      <c r="Q953" s="494"/>
      <c r="R953" s="494"/>
      <c r="S953" s="494"/>
      <c r="T953" s="494"/>
      <c r="U953" s="494"/>
      <c r="V953" s="494"/>
      <c r="W953" s="494"/>
      <c r="X953" s="494"/>
      <c r="Y953" s="494"/>
      <c r="Z953" s="494"/>
    </row>
    <row r="954" spans="1:26">
      <c r="A954" s="607"/>
      <c r="B954" s="504"/>
      <c r="C954" s="504"/>
      <c r="D954" s="494"/>
      <c r="E954" s="494"/>
      <c r="F954" s="494"/>
      <c r="G954" s="494"/>
      <c r="H954" s="494"/>
      <c r="I954" s="494"/>
      <c r="J954" s="494"/>
      <c r="K954" s="494"/>
      <c r="L954" s="494"/>
      <c r="M954" s="494"/>
      <c r="N954" s="494"/>
      <c r="O954" s="494"/>
      <c r="P954" s="494"/>
      <c r="Q954" s="494"/>
      <c r="R954" s="494"/>
      <c r="S954" s="494"/>
      <c r="T954" s="494"/>
      <c r="U954" s="494"/>
      <c r="V954" s="494"/>
      <c r="W954" s="494"/>
      <c r="X954" s="494"/>
      <c r="Y954" s="494"/>
      <c r="Z954" s="494"/>
    </row>
    <row r="955" spans="1:26">
      <c r="A955" s="607"/>
      <c r="B955" s="504"/>
      <c r="C955" s="504"/>
      <c r="D955" s="494"/>
      <c r="E955" s="494"/>
      <c r="F955" s="494"/>
      <c r="G955" s="494"/>
      <c r="H955" s="494"/>
      <c r="I955" s="494"/>
      <c r="J955" s="494"/>
      <c r="K955" s="494"/>
      <c r="L955" s="494"/>
      <c r="M955" s="494"/>
      <c r="N955" s="494"/>
      <c r="O955" s="494"/>
      <c r="P955" s="494"/>
      <c r="Q955" s="494"/>
      <c r="R955" s="494"/>
      <c r="S955" s="494"/>
      <c r="T955" s="494"/>
      <c r="U955" s="494"/>
      <c r="V955" s="494"/>
      <c r="W955" s="494"/>
      <c r="X955" s="494"/>
      <c r="Y955" s="494"/>
      <c r="Z955" s="494"/>
    </row>
    <row r="956" spans="1:26">
      <c r="A956" s="607"/>
      <c r="B956" s="504"/>
      <c r="C956" s="504"/>
      <c r="D956" s="494"/>
      <c r="E956" s="494"/>
      <c r="F956" s="494"/>
      <c r="G956" s="494"/>
      <c r="H956" s="494"/>
      <c r="I956" s="494"/>
      <c r="J956" s="494"/>
      <c r="K956" s="494"/>
      <c r="L956" s="494"/>
      <c r="M956" s="494"/>
      <c r="N956" s="494"/>
      <c r="O956" s="494"/>
      <c r="P956" s="494"/>
      <c r="Q956" s="494"/>
      <c r="R956" s="494"/>
      <c r="S956" s="494"/>
      <c r="T956" s="494"/>
      <c r="U956" s="494"/>
      <c r="V956" s="494"/>
      <c r="W956" s="494"/>
      <c r="X956" s="494"/>
      <c r="Y956" s="494"/>
      <c r="Z956" s="494"/>
    </row>
    <row r="957" spans="1:26">
      <c r="A957" s="607"/>
      <c r="B957" s="504"/>
      <c r="C957" s="504"/>
      <c r="D957" s="494"/>
      <c r="E957" s="494"/>
      <c r="F957" s="494"/>
      <c r="G957" s="494"/>
      <c r="H957" s="494"/>
      <c r="I957" s="494"/>
      <c r="J957" s="494"/>
      <c r="K957" s="494"/>
      <c r="L957" s="494"/>
      <c r="M957" s="494"/>
      <c r="N957" s="494"/>
      <c r="O957" s="494"/>
      <c r="P957" s="494"/>
      <c r="Q957" s="494"/>
      <c r="R957" s="494"/>
      <c r="S957" s="494"/>
      <c r="T957" s="494"/>
      <c r="U957" s="494"/>
      <c r="V957" s="494"/>
      <c r="W957" s="494"/>
      <c r="X957" s="494"/>
      <c r="Y957" s="494"/>
      <c r="Z957" s="494"/>
    </row>
    <row r="958" spans="1:26">
      <c r="A958" s="607"/>
      <c r="B958" s="504"/>
      <c r="C958" s="504"/>
      <c r="D958" s="494"/>
      <c r="E958" s="494"/>
      <c r="F958" s="494"/>
      <c r="G958" s="494"/>
      <c r="H958" s="494"/>
      <c r="I958" s="494"/>
      <c r="J958" s="494"/>
      <c r="K958" s="494"/>
      <c r="L958" s="494"/>
      <c r="M958" s="494"/>
      <c r="N958" s="494"/>
      <c r="O958" s="494"/>
      <c r="P958" s="494"/>
      <c r="Q958" s="494"/>
      <c r="R958" s="494"/>
      <c r="S958" s="494"/>
      <c r="T958" s="494"/>
      <c r="U958" s="494"/>
      <c r="V958" s="494"/>
      <c r="W958" s="494"/>
      <c r="X958" s="494"/>
      <c r="Y958" s="494"/>
      <c r="Z958" s="494"/>
    </row>
    <row r="959" spans="1:26">
      <c r="A959" s="607"/>
      <c r="B959" s="504"/>
      <c r="C959" s="504"/>
      <c r="D959" s="494"/>
      <c r="E959" s="494"/>
      <c r="F959" s="494"/>
      <c r="G959" s="494"/>
      <c r="H959" s="494"/>
      <c r="I959" s="494"/>
      <c r="J959" s="494"/>
      <c r="K959" s="494"/>
      <c r="L959" s="494"/>
      <c r="M959" s="494"/>
      <c r="N959" s="494"/>
      <c r="O959" s="494"/>
      <c r="P959" s="494"/>
      <c r="Q959" s="494"/>
      <c r="R959" s="494"/>
      <c r="S959" s="494"/>
      <c r="T959" s="494"/>
      <c r="U959" s="494"/>
      <c r="V959" s="494"/>
      <c r="W959" s="494"/>
      <c r="X959" s="494"/>
      <c r="Y959" s="494"/>
      <c r="Z959" s="494"/>
    </row>
    <row r="960" spans="1:26">
      <c r="A960" s="607"/>
      <c r="B960" s="504"/>
      <c r="C960" s="504"/>
      <c r="D960" s="494"/>
      <c r="E960" s="494"/>
      <c r="F960" s="494"/>
      <c r="G960" s="494"/>
      <c r="H960" s="494"/>
      <c r="I960" s="494"/>
      <c r="J960" s="494"/>
      <c r="K960" s="494"/>
      <c r="L960" s="494"/>
      <c r="M960" s="494"/>
      <c r="N960" s="494"/>
      <c r="O960" s="494"/>
      <c r="P960" s="494"/>
      <c r="Q960" s="494"/>
      <c r="R960" s="494"/>
      <c r="S960" s="494"/>
      <c r="T960" s="494"/>
      <c r="U960" s="494"/>
      <c r="V960" s="494"/>
      <c r="W960" s="494"/>
      <c r="X960" s="494"/>
      <c r="Y960" s="494"/>
      <c r="Z960" s="494"/>
    </row>
    <row r="961" spans="1:26">
      <c r="A961" s="607"/>
      <c r="B961" s="504"/>
      <c r="C961" s="504"/>
      <c r="D961" s="494"/>
      <c r="E961" s="494"/>
      <c r="F961" s="494"/>
      <c r="G961" s="494"/>
      <c r="H961" s="494"/>
      <c r="I961" s="494"/>
      <c r="J961" s="494"/>
      <c r="K961" s="494"/>
      <c r="L961" s="494"/>
      <c r="M961" s="494"/>
      <c r="N961" s="494"/>
      <c r="O961" s="494"/>
      <c r="P961" s="494"/>
      <c r="Q961" s="494"/>
      <c r="R961" s="494"/>
      <c r="S961" s="494"/>
      <c r="T961" s="494"/>
      <c r="U961" s="494"/>
      <c r="V961" s="494"/>
      <c r="W961" s="494"/>
      <c r="X961" s="494"/>
      <c r="Y961" s="494"/>
      <c r="Z961" s="494"/>
    </row>
    <row r="962" spans="1:26">
      <c r="A962" s="607"/>
      <c r="B962" s="504"/>
      <c r="C962" s="504"/>
      <c r="D962" s="494"/>
      <c r="E962" s="494"/>
      <c r="F962" s="494"/>
      <c r="G962" s="494"/>
      <c r="H962" s="494"/>
      <c r="I962" s="494"/>
      <c r="J962" s="494"/>
      <c r="K962" s="494"/>
      <c r="L962" s="494"/>
      <c r="M962" s="494"/>
      <c r="N962" s="494"/>
      <c r="O962" s="494"/>
      <c r="P962" s="494"/>
      <c r="Q962" s="494"/>
      <c r="R962" s="494"/>
      <c r="S962" s="494"/>
      <c r="T962" s="494"/>
      <c r="U962" s="494"/>
      <c r="V962" s="494"/>
      <c r="W962" s="494"/>
      <c r="X962" s="494"/>
      <c r="Y962" s="494"/>
      <c r="Z962" s="494"/>
    </row>
    <row r="963" spans="1:26">
      <c r="A963" s="607"/>
      <c r="B963" s="504"/>
      <c r="C963" s="504"/>
      <c r="D963" s="494"/>
      <c r="E963" s="494"/>
      <c r="F963" s="494"/>
      <c r="G963" s="494"/>
      <c r="H963" s="494"/>
      <c r="I963" s="494"/>
      <c r="J963" s="494"/>
      <c r="K963" s="494"/>
      <c r="L963" s="494"/>
      <c r="M963" s="494"/>
      <c r="N963" s="494"/>
      <c r="O963" s="494"/>
      <c r="P963" s="494"/>
      <c r="Q963" s="494"/>
      <c r="R963" s="494"/>
      <c r="S963" s="494"/>
      <c r="T963" s="494"/>
      <c r="U963" s="494"/>
      <c r="V963" s="494"/>
      <c r="W963" s="494"/>
      <c r="X963" s="494"/>
      <c r="Y963" s="494"/>
      <c r="Z963" s="494"/>
    </row>
    <row r="964" spans="1:26">
      <c r="A964" s="607"/>
      <c r="B964" s="504"/>
      <c r="C964" s="504"/>
      <c r="D964" s="494"/>
      <c r="E964" s="494"/>
      <c r="F964" s="494"/>
      <c r="G964" s="494"/>
      <c r="H964" s="494"/>
      <c r="I964" s="494"/>
      <c r="J964" s="494"/>
      <c r="K964" s="494"/>
      <c r="L964" s="494"/>
      <c r="M964" s="494"/>
      <c r="N964" s="494"/>
      <c r="O964" s="494"/>
      <c r="P964" s="494"/>
      <c r="Q964" s="494"/>
      <c r="R964" s="494"/>
      <c r="S964" s="494"/>
      <c r="T964" s="494"/>
      <c r="U964" s="494"/>
      <c r="V964" s="494"/>
      <c r="W964" s="494"/>
      <c r="X964" s="494"/>
      <c r="Y964" s="494"/>
      <c r="Z964" s="494"/>
    </row>
    <row r="965" spans="1:26">
      <c r="A965" s="607"/>
      <c r="B965" s="504"/>
      <c r="C965" s="504"/>
      <c r="D965" s="494"/>
      <c r="E965" s="494"/>
      <c r="F965" s="494"/>
      <c r="G965" s="494"/>
      <c r="H965" s="494"/>
      <c r="I965" s="494"/>
      <c r="J965" s="494"/>
      <c r="K965" s="494"/>
      <c r="L965" s="494"/>
      <c r="M965" s="494"/>
      <c r="N965" s="494"/>
      <c r="O965" s="494"/>
      <c r="P965" s="494"/>
      <c r="Q965" s="494"/>
      <c r="R965" s="494"/>
      <c r="S965" s="494"/>
      <c r="T965" s="494"/>
      <c r="U965" s="494"/>
      <c r="V965" s="494"/>
      <c r="W965" s="494"/>
      <c r="X965" s="494"/>
      <c r="Y965" s="494"/>
      <c r="Z965" s="494"/>
    </row>
    <row r="966" spans="1:26">
      <c r="A966" s="607"/>
      <c r="B966" s="504"/>
      <c r="C966" s="504"/>
      <c r="D966" s="494"/>
      <c r="E966" s="494"/>
      <c r="F966" s="494"/>
      <c r="G966" s="494"/>
      <c r="H966" s="494"/>
      <c r="I966" s="494"/>
      <c r="J966" s="494"/>
      <c r="K966" s="494"/>
      <c r="L966" s="494"/>
      <c r="M966" s="494"/>
      <c r="N966" s="494"/>
      <c r="O966" s="494"/>
      <c r="P966" s="494"/>
      <c r="Q966" s="494"/>
      <c r="R966" s="494"/>
      <c r="S966" s="494"/>
      <c r="T966" s="494"/>
      <c r="U966" s="494"/>
      <c r="V966" s="494"/>
      <c r="W966" s="494"/>
      <c r="X966" s="494"/>
      <c r="Y966" s="494"/>
      <c r="Z966" s="494"/>
    </row>
    <row r="967" spans="1:26">
      <c r="A967" s="607"/>
      <c r="B967" s="504"/>
      <c r="C967" s="504"/>
      <c r="D967" s="494"/>
      <c r="E967" s="494"/>
      <c r="F967" s="494"/>
      <c r="G967" s="494"/>
      <c r="H967" s="494"/>
      <c r="I967" s="494"/>
      <c r="J967" s="494"/>
      <c r="K967" s="494"/>
      <c r="L967" s="494"/>
      <c r="M967" s="494"/>
      <c r="N967" s="494"/>
      <c r="O967" s="494"/>
      <c r="P967" s="494"/>
      <c r="Q967" s="494"/>
      <c r="R967" s="494"/>
      <c r="S967" s="494"/>
      <c r="T967" s="494"/>
      <c r="U967" s="494"/>
      <c r="V967" s="494"/>
      <c r="W967" s="494"/>
      <c r="X967" s="494"/>
      <c r="Y967" s="494"/>
      <c r="Z967" s="494"/>
    </row>
    <row r="968" spans="1:26">
      <c r="A968" s="607"/>
      <c r="B968" s="504"/>
      <c r="C968" s="504"/>
      <c r="D968" s="494"/>
      <c r="E968" s="494"/>
      <c r="F968" s="494"/>
      <c r="G968" s="494"/>
      <c r="H968" s="494"/>
      <c r="I968" s="494"/>
      <c r="J968" s="494"/>
      <c r="K968" s="494"/>
      <c r="L968" s="494"/>
      <c r="M968" s="494"/>
      <c r="N968" s="494"/>
      <c r="O968" s="494"/>
      <c r="P968" s="494"/>
      <c r="Q968" s="494"/>
      <c r="R968" s="494"/>
      <c r="S968" s="494"/>
      <c r="T968" s="494"/>
      <c r="U968" s="494"/>
      <c r="V968" s="494"/>
      <c r="W968" s="494"/>
      <c r="X968" s="494"/>
      <c r="Y968" s="494"/>
      <c r="Z968" s="494"/>
    </row>
    <row r="969" spans="1:26">
      <c r="A969" s="607"/>
      <c r="B969" s="504"/>
      <c r="C969" s="504"/>
      <c r="D969" s="494"/>
      <c r="E969" s="494"/>
      <c r="F969" s="494"/>
      <c r="G969" s="494"/>
      <c r="H969" s="494"/>
      <c r="I969" s="494"/>
      <c r="J969" s="494"/>
      <c r="K969" s="494"/>
      <c r="L969" s="494"/>
      <c r="M969" s="494"/>
      <c r="N969" s="494"/>
      <c r="O969" s="494"/>
      <c r="P969" s="494"/>
      <c r="Q969" s="494"/>
      <c r="R969" s="494"/>
      <c r="S969" s="494"/>
      <c r="T969" s="494"/>
      <c r="U969" s="494"/>
      <c r="V969" s="494"/>
      <c r="W969" s="494"/>
      <c r="X969" s="494"/>
      <c r="Y969" s="494"/>
      <c r="Z969" s="494"/>
    </row>
    <row r="970" spans="1:26">
      <c r="A970" s="607"/>
      <c r="B970" s="504"/>
      <c r="C970" s="504"/>
      <c r="D970" s="494"/>
      <c r="E970" s="494"/>
      <c r="F970" s="494"/>
      <c r="G970" s="494"/>
      <c r="H970" s="494"/>
      <c r="I970" s="494"/>
      <c r="J970" s="494"/>
      <c r="K970" s="494"/>
      <c r="L970" s="494"/>
      <c r="M970" s="494"/>
      <c r="N970" s="494"/>
      <c r="O970" s="494"/>
      <c r="P970" s="494"/>
      <c r="Q970" s="494"/>
      <c r="R970" s="494"/>
      <c r="S970" s="494"/>
      <c r="T970" s="494"/>
      <c r="U970" s="494"/>
      <c r="V970" s="494"/>
      <c r="W970" s="494"/>
      <c r="X970" s="494"/>
      <c r="Y970" s="494"/>
      <c r="Z970" s="494"/>
    </row>
    <row r="971" spans="1:26">
      <c r="A971" s="607"/>
      <c r="B971" s="504"/>
      <c r="C971" s="504"/>
      <c r="D971" s="494"/>
      <c r="E971" s="494"/>
      <c r="F971" s="494"/>
      <c r="G971" s="494"/>
      <c r="H971" s="494"/>
      <c r="I971" s="494"/>
      <c r="J971" s="494"/>
      <c r="K971" s="494"/>
      <c r="L971" s="494"/>
      <c r="M971" s="494"/>
      <c r="N971" s="494"/>
      <c r="O971" s="494"/>
      <c r="P971" s="494"/>
      <c r="Q971" s="494"/>
      <c r="R971" s="494"/>
      <c r="S971" s="494"/>
      <c r="T971" s="494"/>
      <c r="U971" s="494"/>
      <c r="V971" s="494"/>
      <c r="W971" s="494"/>
      <c r="X971" s="494"/>
      <c r="Y971" s="494"/>
      <c r="Z971" s="494"/>
    </row>
    <row r="972" spans="1:26">
      <c r="A972" s="607"/>
      <c r="B972" s="504"/>
      <c r="C972" s="504"/>
      <c r="D972" s="494"/>
      <c r="E972" s="494"/>
      <c r="F972" s="494"/>
      <c r="G972" s="494"/>
      <c r="H972" s="494"/>
      <c r="I972" s="494"/>
      <c r="J972" s="494"/>
      <c r="K972" s="494"/>
      <c r="L972" s="494"/>
      <c r="M972" s="494"/>
      <c r="N972" s="494"/>
      <c r="O972" s="494"/>
      <c r="P972" s="494"/>
      <c r="Q972" s="494"/>
      <c r="R972" s="494"/>
      <c r="S972" s="494"/>
      <c r="T972" s="494"/>
      <c r="U972" s="494"/>
      <c r="V972" s="494"/>
      <c r="W972" s="494"/>
      <c r="X972" s="494"/>
      <c r="Y972" s="494"/>
      <c r="Z972" s="494"/>
    </row>
    <row r="973" spans="1:26">
      <c r="A973" s="607"/>
      <c r="B973" s="504"/>
      <c r="C973" s="504"/>
      <c r="D973" s="494"/>
      <c r="E973" s="494"/>
      <c r="F973" s="494"/>
      <c r="G973" s="494"/>
      <c r="H973" s="494"/>
      <c r="I973" s="494"/>
      <c r="J973" s="494"/>
      <c r="K973" s="494"/>
      <c r="L973" s="494"/>
      <c r="M973" s="494"/>
      <c r="N973" s="494"/>
      <c r="O973" s="494"/>
      <c r="P973" s="494"/>
      <c r="Q973" s="494"/>
      <c r="R973" s="494"/>
      <c r="S973" s="494"/>
      <c r="T973" s="494"/>
      <c r="U973" s="494"/>
      <c r="V973" s="494"/>
      <c r="W973" s="494"/>
      <c r="X973" s="494"/>
      <c r="Y973" s="494"/>
      <c r="Z973" s="494"/>
    </row>
    <row r="974" spans="1:26">
      <c r="A974" s="607"/>
      <c r="B974" s="504"/>
      <c r="C974" s="504"/>
      <c r="D974" s="494"/>
      <c r="E974" s="494"/>
      <c r="F974" s="494"/>
      <c r="G974" s="494"/>
      <c r="H974" s="494"/>
      <c r="I974" s="494"/>
      <c r="J974" s="494"/>
      <c r="K974" s="494"/>
      <c r="L974" s="494"/>
      <c r="M974" s="494"/>
      <c r="N974" s="494"/>
      <c r="O974" s="494"/>
      <c r="P974" s="494"/>
      <c r="Q974" s="494"/>
      <c r="R974" s="494"/>
      <c r="S974" s="494"/>
      <c r="T974" s="494"/>
      <c r="U974" s="494"/>
      <c r="V974" s="494"/>
      <c r="W974" s="494"/>
      <c r="X974" s="494"/>
      <c r="Y974" s="494"/>
      <c r="Z974" s="494"/>
    </row>
    <row r="975" spans="1:26">
      <c r="A975" s="607"/>
      <c r="B975" s="504"/>
      <c r="C975" s="504"/>
      <c r="D975" s="494"/>
      <c r="E975" s="494"/>
      <c r="F975" s="494"/>
      <c r="G975" s="494"/>
      <c r="H975" s="494"/>
      <c r="I975" s="494"/>
      <c r="J975" s="494"/>
      <c r="K975" s="494"/>
      <c r="L975" s="494"/>
      <c r="M975" s="494"/>
      <c r="N975" s="494"/>
      <c r="O975" s="494"/>
      <c r="P975" s="494"/>
      <c r="Q975" s="494"/>
      <c r="R975" s="494"/>
      <c r="S975" s="494"/>
      <c r="T975" s="494"/>
      <c r="U975" s="494"/>
      <c r="V975" s="494"/>
      <c r="W975" s="494"/>
      <c r="X975" s="494"/>
      <c r="Y975" s="494"/>
      <c r="Z975" s="494"/>
    </row>
    <row r="976" spans="1:26">
      <c r="A976" s="607"/>
      <c r="B976" s="504"/>
      <c r="C976" s="504"/>
      <c r="D976" s="494"/>
      <c r="E976" s="494"/>
      <c r="F976" s="494"/>
      <c r="G976" s="494"/>
      <c r="H976" s="494"/>
      <c r="I976" s="494"/>
      <c r="J976" s="494"/>
      <c r="K976" s="494"/>
      <c r="L976" s="494"/>
      <c r="M976" s="494"/>
      <c r="N976" s="494"/>
      <c r="O976" s="494"/>
      <c r="P976" s="494"/>
      <c r="Q976" s="494"/>
      <c r="R976" s="494"/>
      <c r="S976" s="494"/>
      <c r="T976" s="494"/>
      <c r="U976" s="494"/>
      <c r="V976" s="494"/>
      <c r="W976" s="494"/>
      <c r="X976" s="494"/>
      <c r="Y976" s="494"/>
      <c r="Z976" s="494"/>
    </row>
    <row r="977" spans="1:26">
      <c r="A977" s="607"/>
      <c r="B977" s="504"/>
      <c r="C977" s="504"/>
      <c r="D977" s="494"/>
      <c r="E977" s="494"/>
      <c r="F977" s="494"/>
      <c r="G977" s="494"/>
      <c r="H977" s="494"/>
      <c r="I977" s="494"/>
      <c r="J977" s="494"/>
      <c r="K977" s="494"/>
      <c r="L977" s="494"/>
      <c r="M977" s="494"/>
      <c r="N977" s="494"/>
      <c r="O977" s="494"/>
      <c r="P977" s="494"/>
      <c r="Q977" s="494"/>
      <c r="R977" s="494"/>
      <c r="S977" s="494"/>
      <c r="T977" s="494"/>
      <c r="U977" s="494"/>
      <c r="V977" s="494"/>
      <c r="W977" s="494"/>
      <c r="X977" s="494"/>
      <c r="Y977" s="494"/>
      <c r="Z977" s="494"/>
    </row>
    <row r="978" spans="1:26">
      <c r="A978" s="607"/>
      <c r="B978" s="504"/>
      <c r="C978" s="504"/>
      <c r="D978" s="494"/>
      <c r="E978" s="494"/>
      <c r="F978" s="494"/>
      <c r="G978" s="494"/>
      <c r="H978" s="494"/>
      <c r="I978" s="494"/>
      <c r="J978" s="494"/>
      <c r="K978" s="494"/>
      <c r="L978" s="494"/>
      <c r="M978" s="494"/>
      <c r="N978" s="494"/>
      <c r="O978" s="494"/>
      <c r="P978" s="494"/>
      <c r="Q978" s="494"/>
      <c r="R978" s="494"/>
      <c r="S978" s="494"/>
      <c r="T978" s="494"/>
      <c r="U978" s="494"/>
      <c r="V978" s="494"/>
      <c r="W978" s="494"/>
      <c r="X978" s="494"/>
      <c r="Y978" s="494"/>
      <c r="Z978" s="494"/>
    </row>
    <row r="979" spans="1:26">
      <c r="A979" s="607"/>
      <c r="B979" s="504"/>
      <c r="C979" s="504"/>
      <c r="D979" s="494"/>
      <c r="E979" s="494"/>
      <c r="F979" s="494"/>
      <c r="G979" s="494"/>
      <c r="H979" s="494"/>
      <c r="I979" s="494"/>
      <c r="J979" s="494"/>
      <c r="K979" s="494"/>
      <c r="L979" s="494"/>
      <c r="M979" s="494"/>
      <c r="N979" s="494"/>
      <c r="O979" s="494"/>
      <c r="P979" s="494"/>
      <c r="Q979" s="494"/>
      <c r="R979" s="494"/>
      <c r="S979" s="494"/>
      <c r="T979" s="494"/>
      <c r="U979" s="494"/>
      <c r="V979" s="494"/>
      <c r="W979" s="494"/>
      <c r="X979" s="494"/>
      <c r="Y979" s="494"/>
      <c r="Z979" s="494"/>
    </row>
    <row r="980" spans="1:26">
      <c r="A980" s="607"/>
      <c r="B980" s="504"/>
      <c r="C980" s="504"/>
      <c r="D980" s="494"/>
      <c r="E980" s="494"/>
      <c r="F980" s="494"/>
      <c r="G980" s="494"/>
      <c r="H980" s="494"/>
      <c r="I980" s="494"/>
      <c r="J980" s="494"/>
      <c r="K980" s="494"/>
      <c r="L980" s="494"/>
      <c r="M980" s="494"/>
      <c r="N980" s="494"/>
      <c r="O980" s="494"/>
      <c r="P980" s="494"/>
      <c r="Q980" s="494"/>
      <c r="R980" s="494"/>
      <c r="S980" s="494"/>
      <c r="T980" s="494"/>
      <c r="U980" s="494"/>
      <c r="V980" s="494"/>
      <c r="W980" s="494"/>
      <c r="X980" s="494"/>
      <c r="Y980" s="494"/>
      <c r="Z980" s="494"/>
    </row>
    <row r="981" spans="1:26">
      <c r="A981" s="607"/>
      <c r="B981" s="504"/>
      <c r="C981" s="504"/>
      <c r="D981" s="494"/>
      <c r="E981" s="494"/>
      <c r="F981" s="494"/>
      <c r="G981" s="494"/>
      <c r="H981" s="494"/>
      <c r="I981" s="494"/>
      <c r="J981" s="494"/>
      <c r="K981" s="494"/>
      <c r="L981" s="494"/>
      <c r="M981" s="494"/>
      <c r="N981" s="494"/>
      <c r="O981" s="494"/>
      <c r="P981" s="494"/>
      <c r="Q981" s="494"/>
      <c r="R981" s="494"/>
      <c r="S981" s="494"/>
      <c r="T981" s="494"/>
      <c r="U981" s="494"/>
      <c r="V981" s="494"/>
      <c r="W981" s="494"/>
      <c r="X981" s="494"/>
      <c r="Y981" s="494"/>
      <c r="Z981" s="494"/>
    </row>
    <row r="982" spans="1:26">
      <c r="A982" s="607"/>
      <c r="B982" s="504"/>
      <c r="C982" s="504"/>
      <c r="D982" s="494"/>
      <c r="E982" s="494"/>
      <c r="F982" s="494"/>
      <c r="G982" s="494"/>
      <c r="H982" s="494"/>
      <c r="I982" s="494"/>
      <c r="J982" s="494"/>
      <c r="K982" s="494"/>
      <c r="L982" s="494"/>
      <c r="M982" s="494"/>
      <c r="N982" s="494"/>
      <c r="O982" s="494"/>
      <c r="P982" s="494"/>
      <c r="Q982" s="494"/>
      <c r="R982" s="494"/>
      <c r="S982" s="494"/>
      <c r="T982" s="494"/>
      <c r="U982" s="494"/>
      <c r="V982" s="494"/>
      <c r="W982" s="494"/>
      <c r="X982" s="494"/>
      <c r="Y982" s="494"/>
      <c r="Z982" s="494"/>
    </row>
    <row r="983" spans="1:26">
      <c r="A983" s="607"/>
      <c r="B983" s="504"/>
      <c r="C983" s="504"/>
      <c r="D983" s="494"/>
      <c r="E983" s="494"/>
      <c r="F983" s="494"/>
      <c r="G983" s="494"/>
      <c r="H983" s="494"/>
      <c r="I983" s="494"/>
      <c r="J983" s="494"/>
      <c r="K983" s="494"/>
      <c r="L983" s="494"/>
      <c r="M983" s="494"/>
      <c r="N983" s="494"/>
      <c r="O983" s="494"/>
      <c r="P983" s="494"/>
      <c r="Q983" s="494"/>
      <c r="R983" s="494"/>
      <c r="S983" s="494"/>
      <c r="T983" s="494"/>
      <c r="U983" s="494"/>
      <c r="V983" s="494"/>
      <c r="W983" s="494"/>
      <c r="X983" s="494"/>
      <c r="Y983" s="494"/>
      <c r="Z983" s="494"/>
    </row>
    <row r="984" spans="1:26">
      <c r="A984" s="607"/>
      <c r="B984" s="504"/>
      <c r="C984" s="504"/>
      <c r="D984" s="494"/>
      <c r="E984" s="494"/>
      <c r="F984" s="494"/>
      <c r="G984" s="494"/>
      <c r="H984" s="494"/>
      <c r="I984" s="494"/>
      <c r="J984" s="494"/>
      <c r="K984" s="494"/>
      <c r="L984" s="494"/>
      <c r="M984" s="494"/>
      <c r="N984" s="494"/>
      <c r="O984" s="494"/>
      <c r="P984" s="494"/>
      <c r="Q984" s="494"/>
      <c r="R984" s="494"/>
      <c r="S984" s="494"/>
      <c r="T984" s="494"/>
      <c r="U984" s="494"/>
      <c r="V984" s="494"/>
      <c r="W984" s="494"/>
      <c r="X984" s="494"/>
      <c r="Y984" s="494"/>
      <c r="Z984" s="494"/>
    </row>
    <row r="985" spans="1:26">
      <c r="A985" s="607"/>
      <c r="B985" s="504"/>
      <c r="C985" s="504"/>
      <c r="D985" s="494"/>
      <c r="E985" s="494"/>
      <c r="F985" s="494"/>
      <c r="G985" s="494"/>
      <c r="H985" s="494"/>
      <c r="I985" s="494"/>
      <c r="J985" s="494"/>
      <c r="K985" s="494"/>
      <c r="L985" s="494"/>
      <c r="M985" s="494"/>
      <c r="N985" s="494"/>
      <c r="O985" s="494"/>
      <c r="P985" s="494"/>
      <c r="Q985" s="494"/>
      <c r="R985" s="494"/>
      <c r="S985" s="494"/>
      <c r="T985" s="494"/>
      <c r="U985" s="494"/>
      <c r="V985" s="494"/>
      <c r="W985" s="494"/>
      <c r="X985" s="494"/>
      <c r="Y985" s="494"/>
      <c r="Z985" s="494"/>
    </row>
    <row r="986" spans="1:26">
      <c r="A986" s="607"/>
      <c r="B986" s="504"/>
      <c r="C986" s="504"/>
      <c r="D986" s="494"/>
      <c r="E986" s="494"/>
      <c r="F986" s="494"/>
      <c r="G986" s="494"/>
      <c r="H986" s="494"/>
      <c r="I986" s="494"/>
      <c r="J986" s="494"/>
      <c r="K986" s="494"/>
      <c r="L986" s="494"/>
      <c r="M986" s="494"/>
      <c r="N986" s="494"/>
      <c r="O986" s="494"/>
      <c r="P986" s="494"/>
      <c r="Q986" s="494"/>
      <c r="R986" s="494"/>
      <c r="S986" s="494"/>
      <c r="T986" s="494"/>
      <c r="U986" s="494"/>
      <c r="V986" s="494"/>
      <c r="W986" s="494"/>
      <c r="X986" s="494"/>
      <c r="Y986" s="494"/>
      <c r="Z986" s="494"/>
    </row>
    <row r="987" spans="1:26">
      <c r="A987" s="607"/>
      <c r="B987" s="504"/>
      <c r="C987" s="504"/>
      <c r="D987" s="494"/>
      <c r="E987" s="494"/>
      <c r="F987" s="494"/>
      <c r="G987" s="494"/>
      <c r="H987" s="494"/>
      <c r="I987" s="494"/>
      <c r="J987" s="494"/>
      <c r="K987" s="494"/>
      <c r="L987" s="494"/>
      <c r="M987" s="494"/>
      <c r="N987" s="494"/>
      <c r="O987" s="494"/>
      <c r="P987" s="494"/>
      <c r="Q987" s="494"/>
      <c r="R987" s="494"/>
      <c r="S987" s="494"/>
      <c r="T987" s="494"/>
      <c r="U987" s="494"/>
      <c r="V987" s="494"/>
      <c r="W987" s="494"/>
      <c r="X987" s="494"/>
      <c r="Y987" s="494"/>
      <c r="Z987" s="494"/>
    </row>
    <row r="988" spans="1:26">
      <c r="A988" s="607"/>
      <c r="B988" s="504"/>
      <c r="C988" s="504"/>
      <c r="D988" s="494"/>
      <c r="E988" s="494"/>
      <c r="F988" s="494"/>
      <c r="G988" s="494"/>
      <c r="H988" s="494"/>
      <c r="I988" s="494"/>
      <c r="J988" s="494"/>
      <c r="K988" s="494"/>
      <c r="L988" s="494"/>
      <c r="M988" s="494"/>
      <c r="N988" s="494"/>
      <c r="O988" s="494"/>
      <c r="P988" s="494"/>
      <c r="Q988" s="494"/>
      <c r="R988" s="494"/>
      <c r="S988" s="494"/>
      <c r="T988" s="494"/>
      <c r="U988" s="494"/>
      <c r="V988" s="494"/>
      <c r="W988" s="494"/>
      <c r="X988" s="494"/>
      <c r="Y988" s="494"/>
      <c r="Z988" s="494"/>
    </row>
    <row r="989" spans="1:26">
      <c r="A989" s="607"/>
      <c r="B989" s="504"/>
      <c r="C989" s="504"/>
      <c r="D989" s="494"/>
      <c r="E989" s="494"/>
      <c r="F989" s="494"/>
      <c r="G989" s="494"/>
      <c r="H989" s="494"/>
      <c r="I989" s="494"/>
      <c r="J989" s="494"/>
      <c r="K989" s="494"/>
      <c r="L989" s="494"/>
      <c r="M989" s="494"/>
      <c r="N989" s="494"/>
      <c r="O989" s="494"/>
      <c r="P989" s="494"/>
      <c r="Q989" s="494"/>
      <c r="R989" s="494"/>
      <c r="S989" s="494"/>
      <c r="T989" s="494"/>
      <c r="U989" s="494"/>
      <c r="V989" s="494"/>
      <c r="W989" s="494"/>
      <c r="X989" s="494"/>
      <c r="Y989" s="494"/>
      <c r="Z989" s="494"/>
    </row>
    <row r="990" spans="1:26">
      <c r="A990" s="607"/>
      <c r="B990" s="504"/>
      <c r="C990" s="504"/>
      <c r="D990" s="494"/>
      <c r="E990" s="494"/>
      <c r="F990" s="494"/>
      <c r="G990" s="494"/>
      <c r="H990" s="494"/>
      <c r="I990" s="494"/>
      <c r="J990" s="494"/>
      <c r="K990" s="494"/>
      <c r="L990" s="494"/>
      <c r="M990" s="494"/>
      <c r="N990" s="494"/>
      <c r="O990" s="494"/>
      <c r="P990" s="494"/>
      <c r="Q990" s="494"/>
      <c r="R990" s="494"/>
      <c r="S990" s="494"/>
      <c r="T990" s="494"/>
      <c r="U990" s="494"/>
      <c r="V990" s="494"/>
      <c r="W990" s="494"/>
      <c r="X990" s="494"/>
      <c r="Y990" s="494"/>
      <c r="Z990" s="494"/>
    </row>
  </sheetData>
  <mergeCells count="3">
    <mergeCell ref="D8:N8"/>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05"/>
  <sheetViews>
    <sheetView showGridLines="0" workbookViewId="0">
      <selection activeCell="L35" sqref="L35"/>
    </sheetView>
  </sheetViews>
  <sheetFormatPr defaultColWidth="14.4444444444444" defaultRowHeight="12"/>
  <cols>
    <col min="1" max="1" width="7.66666666666667" style="581" customWidth="1"/>
    <col min="2" max="2" width="38.8888888888889" style="533" customWidth="1"/>
    <col min="3" max="12" width="8.66666666666667" style="533" customWidth="1"/>
    <col min="13" max="26" width="10.6666666666667" style="533" customWidth="1"/>
    <col min="27" max="27" width="14.4444444444444" style="533" customWidth="1"/>
    <col min="28" max="16384" width="14.4444444444444" style="533"/>
  </cols>
  <sheetData>
    <row r="1" spans="1:5">
      <c r="A1" s="582" t="s">
        <v>904</v>
      </c>
      <c r="B1" s="534"/>
      <c r="C1" s="534"/>
      <c r="D1" s="534"/>
      <c r="E1" s="534"/>
    </row>
    <row r="3" ht="20.4" spans="1:12">
      <c r="A3" s="583" t="s">
        <v>905</v>
      </c>
      <c r="B3" s="563" t="s">
        <v>906</v>
      </c>
      <c r="C3" s="564">
        <v>2014</v>
      </c>
      <c r="D3" s="562">
        <v>2015</v>
      </c>
      <c r="E3" s="562">
        <v>2016</v>
      </c>
      <c r="F3" s="562">
        <v>2017</v>
      </c>
      <c r="G3" s="562">
        <v>2018</v>
      </c>
      <c r="H3" s="562">
        <v>2019</v>
      </c>
      <c r="I3" s="562">
        <v>2020</v>
      </c>
      <c r="J3" s="562">
        <v>2021</v>
      </c>
      <c r="K3" s="562">
        <v>2022</v>
      </c>
      <c r="L3" s="562" t="s">
        <v>907</v>
      </c>
    </row>
    <row r="4" spans="1:12">
      <c r="A4" s="584" t="s">
        <v>908</v>
      </c>
      <c r="B4" s="585" t="s">
        <v>909</v>
      </c>
      <c r="C4" s="586">
        <v>20.06</v>
      </c>
      <c r="D4" s="586">
        <v>45.13</v>
      </c>
      <c r="E4" s="586">
        <v>179.75</v>
      </c>
      <c r="F4" s="586">
        <v>91.73</v>
      </c>
      <c r="G4" s="586">
        <v>129.83</v>
      </c>
      <c r="H4" s="587">
        <v>55.71</v>
      </c>
      <c r="I4" s="587">
        <v>140.85</v>
      </c>
      <c r="J4" s="605">
        <v>49.58</v>
      </c>
      <c r="K4" s="605">
        <v>125.55</v>
      </c>
      <c r="L4" s="587">
        <v>57.33</v>
      </c>
    </row>
    <row r="5" spans="1:12">
      <c r="A5" s="588"/>
      <c r="B5" s="585" t="s">
        <v>910</v>
      </c>
      <c r="C5" s="587">
        <v>677.73</v>
      </c>
      <c r="D5" s="587">
        <v>283.41</v>
      </c>
      <c r="E5" s="587">
        <v>151.06</v>
      </c>
      <c r="F5" s="587">
        <v>414.4</v>
      </c>
      <c r="G5" s="587">
        <v>340.67</v>
      </c>
      <c r="H5" s="587">
        <v>343.62</v>
      </c>
      <c r="I5" s="587">
        <v>855.58</v>
      </c>
      <c r="J5" s="605">
        <v>375.46</v>
      </c>
      <c r="K5" s="605">
        <v>373.14</v>
      </c>
      <c r="L5" s="587">
        <v>106.94</v>
      </c>
    </row>
    <row r="6" spans="1:12">
      <c r="A6" s="589"/>
      <c r="B6" s="585" t="s">
        <v>911</v>
      </c>
      <c r="C6" s="587">
        <v>6346.73</v>
      </c>
      <c r="D6" s="587">
        <v>2278.09</v>
      </c>
      <c r="E6" s="587">
        <v>1850.87</v>
      </c>
      <c r="F6" s="587">
        <v>6809.26</v>
      </c>
      <c r="G6" s="587">
        <v>3734.52</v>
      </c>
      <c r="H6" s="587">
        <v>4350.87</v>
      </c>
      <c r="I6" s="587">
        <v>7496.42</v>
      </c>
      <c r="J6" s="605">
        <v>2966.94</v>
      </c>
      <c r="K6" s="605">
        <v>4000.68</v>
      </c>
      <c r="L6" s="587">
        <v>725.13</v>
      </c>
    </row>
    <row r="7" spans="1:12">
      <c r="A7" s="590" t="s">
        <v>912</v>
      </c>
      <c r="B7" s="591" t="s">
        <v>913</v>
      </c>
      <c r="C7" s="587">
        <v>21047.43</v>
      </c>
      <c r="D7" s="587">
        <v>13776.56</v>
      </c>
      <c r="E7" s="587">
        <v>14992.91</v>
      </c>
      <c r="F7" s="587">
        <v>92073.52</v>
      </c>
      <c r="G7" s="587">
        <v>25529.73</v>
      </c>
      <c r="H7" s="587">
        <v>23056.02</v>
      </c>
      <c r="I7" s="587">
        <v>21928.2</v>
      </c>
      <c r="J7" s="605">
        <v>23899.32</v>
      </c>
      <c r="K7" s="605">
        <v>25130.43</v>
      </c>
      <c r="L7" s="587">
        <v>8864.14</v>
      </c>
    </row>
    <row r="8" spans="1:12">
      <c r="A8" s="592"/>
      <c r="B8" s="591" t="s">
        <v>914</v>
      </c>
      <c r="C8" s="587">
        <v>4503.34</v>
      </c>
      <c r="D8" s="587">
        <v>1960.33</v>
      </c>
      <c r="E8" s="587">
        <v>2597.91</v>
      </c>
      <c r="F8" s="587">
        <v>9375.9</v>
      </c>
      <c r="G8" s="587">
        <v>4303.79</v>
      </c>
      <c r="H8" s="587">
        <v>7209.54</v>
      </c>
      <c r="I8" s="587">
        <v>6786.58</v>
      </c>
      <c r="J8" s="605">
        <v>6186.96</v>
      </c>
      <c r="K8" s="605">
        <v>9746.01</v>
      </c>
      <c r="L8" s="587">
        <v>1079.28</v>
      </c>
    </row>
    <row r="9" spans="1:12">
      <c r="A9" s="592"/>
      <c r="B9" s="591" t="s">
        <v>915</v>
      </c>
      <c r="C9" s="587">
        <v>16539.77</v>
      </c>
      <c r="D9" s="587">
        <v>4182.4</v>
      </c>
      <c r="E9" s="587">
        <v>5380.35</v>
      </c>
      <c r="F9" s="587">
        <v>18516.74</v>
      </c>
      <c r="G9" s="587">
        <v>9846.97</v>
      </c>
      <c r="H9" s="587">
        <v>25357.42</v>
      </c>
      <c r="I9" s="587">
        <v>18176.46</v>
      </c>
      <c r="J9" s="605">
        <v>23726.56</v>
      </c>
      <c r="K9" s="605">
        <v>23929.65</v>
      </c>
      <c r="L9" s="587">
        <v>1674.45</v>
      </c>
    </row>
    <row r="10" spans="1:12">
      <c r="A10" s="592"/>
      <c r="B10" s="591" t="s">
        <v>916</v>
      </c>
      <c r="C10" s="587">
        <v>72.68</v>
      </c>
      <c r="D10" s="587">
        <v>5.38</v>
      </c>
      <c r="E10" s="593">
        <v>0</v>
      </c>
      <c r="F10" s="593">
        <v>0</v>
      </c>
      <c r="G10" s="593">
        <v>0</v>
      </c>
      <c r="H10" s="593">
        <v>0</v>
      </c>
      <c r="I10" s="593">
        <v>0</v>
      </c>
      <c r="J10" s="605">
        <v>10.8</v>
      </c>
      <c r="K10" s="605">
        <v>10.53</v>
      </c>
      <c r="L10" s="587">
        <v>15.84</v>
      </c>
    </row>
    <row r="11" spans="1:12">
      <c r="A11" s="592"/>
      <c r="B11" s="591" t="s">
        <v>917</v>
      </c>
      <c r="C11" s="587">
        <v>7704.67</v>
      </c>
      <c r="D11" s="587">
        <v>2434.31</v>
      </c>
      <c r="E11" s="587">
        <v>4794.73</v>
      </c>
      <c r="F11" s="587">
        <v>21169.27</v>
      </c>
      <c r="G11" s="587">
        <v>8404.98</v>
      </c>
      <c r="H11" s="587">
        <v>12879.52</v>
      </c>
      <c r="I11" s="587">
        <v>11498.88</v>
      </c>
      <c r="J11" s="605">
        <v>10353.2</v>
      </c>
      <c r="K11" s="605">
        <v>15855.48</v>
      </c>
      <c r="L11" s="587">
        <v>2403.45</v>
      </c>
    </row>
    <row r="12" ht="24" spans="1:12">
      <c r="A12" s="592"/>
      <c r="B12" s="591" t="s">
        <v>918</v>
      </c>
      <c r="C12" s="587">
        <v>200.85</v>
      </c>
      <c r="D12" s="587">
        <v>247.29</v>
      </c>
      <c r="E12" s="587">
        <v>442.43</v>
      </c>
      <c r="F12" s="587">
        <v>826.07</v>
      </c>
      <c r="G12" s="587">
        <v>401.59</v>
      </c>
      <c r="H12" s="587">
        <v>420.68</v>
      </c>
      <c r="I12" s="587">
        <v>1487.85</v>
      </c>
      <c r="J12" s="605">
        <v>3141.89</v>
      </c>
      <c r="K12" s="605">
        <v>1375.29</v>
      </c>
      <c r="L12" s="587">
        <v>446.58</v>
      </c>
    </row>
    <row r="13" spans="1:12">
      <c r="A13" s="592"/>
      <c r="B13" s="591" t="s">
        <v>919</v>
      </c>
      <c r="C13" s="593">
        <v>0</v>
      </c>
      <c r="D13" s="593">
        <v>0</v>
      </c>
      <c r="E13" s="587">
        <v>1.73</v>
      </c>
      <c r="F13" s="587">
        <v>35.15</v>
      </c>
      <c r="G13" s="593">
        <v>0</v>
      </c>
      <c r="H13" s="587">
        <v>4.35</v>
      </c>
      <c r="I13" s="587">
        <v>18.9</v>
      </c>
      <c r="J13" s="605">
        <v>18.01</v>
      </c>
      <c r="K13" s="605">
        <v>14.13</v>
      </c>
      <c r="L13" s="593">
        <v>0</v>
      </c>
    </row>
    <row r="14" spans="1:12">
      <c r="A14" s="592"/>
      <c r="B14" s="591" t="s">
        <v>920</v>
      </c>
      <c r="C14" s="587">
        <v>6861.81</v>
      </c>
      <c r="D14" s="587">
        <v>2748.84</v>
      </c>
      <c r="E14" s="587">
        <v>1877.85</v>
      </c>
      <c r="F14" s="587">
        <v>8606.59</v>
      </c>
      <c r="G14" s="587">
        <v>3159.27</v>
      </c>
      <c r="H14" s="587">
        <v>3436.53</v>
      </c>
      <c r="I14" s="587">
        <v>4790.02</v>
      </c>
      <c r="J14" s="605">
        <v>4282.85</v>
      </c>
      <c r="K14" s="605">
        <v>4111.83</v>
      </c>
      <c r="L14" s="587">
        <v>2989.47</v>
      </c>
    </row>
    <row r="15" spans="1:12">
      <c r="A15" s="592"/>
      <c r="B15" s="591" t="s">
        <v>921</v>
      </c>
      <c r="C15" s="587">
        <v>1360.36</v>
      </c>
      <c r="D15" s="587">
        <v>552.94</v>
      </c>
      <c r="E15" s="587">
        <v>772.21</v>
      </c>
      <c r="F15" s="587">
        <v>2365.33</v>
      </c>
      <c r="G15" s="587">
        <v>815.51</v>
      </c>
      <c r="H15" s="587">
        <v>1144.18</v>
      </c>
      <c r="I15" s="587">
        <v>1286.53</v>
      </c>
      <c r="J15" s="605">
        <v>1226.84</v>
      </c>
      <c r="K15" s="605">
        <v>1888.11</v>
      </c>
      <c r="L15" s="587">
        <v>436.41</v>
      </c>
    </row>
    <row r="16" spans="1:12">
      <c r="A16" s="594"/>
      <c r="B16" s="591" t="s">
        <v>922</v>
      </c>
      <c r="C16" s="587">
        <v>15.8</v>
      </c>
      <c r="D16" s="587">
        <v>17.1</v>
      </c>
      <c r="E16" s="587">
        <v>40.17</v>
      </c>
      <c r="F16" s="587">
        <v>26.07</v>
      </c>
      <c r="G16" s="587">
        <v>13.48</v>
      </c>
      <c r="H16" s="587">
        <v>2.01</v>
      </c>
      <c r="I16" s="587">
        <v>6.48</v>
      </c>
      <c r="J16" s="605">
        <v>11.16</v>
      </c>
      <c r="K16" s="605">
        <v>18.36</v>
      </c>
      <c r="L16" s="587">
        <v>4.32</v>
      </c>
    </row>
    <row r="17" spans="1:12">
      <c r="A17" s="590" t="s">
        <v>923</v>
      </c>
      <c r="B17" s="591" t="s">
        <v>924</v>
      </c>
      <c r="C17" s="593">
        <v>0</v>
      </c>
      <c r="D17" s="593">
        <v>0</v>
      </c>
      <c r="E17" s="593">
        <v>0.09</v>
      </c>
      <c r="F17" s="587">
        <v>96.39</v>
      </c>
      <c r="G17" s="593">
        <v>0</v>
      </c>
      <c r="H17" s="587">
        <v>76.68</v>
      </c>
      <c r="I17" s="587">
        <v>137.1</v>
      </c>
      <c r="J17" s="605">
        <v>52.65</v>
      </c>
      <c r="K17" s="605">
        <v>103.59</v>
      </c>
      <c r="L17" s="587">
        <v>7.38</v>
      </c>
    </row>
    <row r="18" ht="24" spans="1:12">
      <c r="A18" s="592"/>
      <c r="B18" s="591" t="s">
        <v>925</v>
      </c>
      <c r="C18" s="587">
        <v>7.19</v>
      </c>
      <c r="D18" s="587">
        <v>1389.04</v>
      </c>
      <c r="E18" s="587">
        <v>1127.23</v>
      </c>
      <c r="F18" s="587">
        <v>1137.08</v>
      </c>
      <c r="G18" s="587">
        <v>896.32</v>
      </c>
      <c r="H18" s="587">
        <v>2324.75</v>
      </c>
      <c r="I18" s="587">
        <v>1635.2</v>
      </c>
      <c r="J18" s="605">
        <v>379.21</v>
      </c>
      <c r="K18" s="605">
        <v>643.32</v>
      </c>
      <c r="L18" s="587">
        <v>26.73</v>
      </c>
    </row>
    <row r="19" spans="1:12">
      <c r="A19" s="592"/>
      <c r="B19" s="591" t="s">
        <v>926</v>
      </c>
      <c r="C19" s="593">
        <v>0</v>
      </c>
      <c r="D19" s="593">
        <v>0</v>
      </c>
      <c r="E19" s="593">
        <v>0</v>
      </c>
      <c r="F19" s="587">
        <v>30.52</v>
      </c>
      <c r="G19" s="593">
        <v>0</v>
      </c>
      <c r="H19" s="587">
        <v>5.1</v>
      </c>
      <c r="I19" s="587">
        <v>16.2</v>
      </c>
      <c r="J19" s="605">
        <v>14.58</v>
      </c>
      <c r="K19" s="605">
        <v>5.4</v>
      </c>
      <c r="L19" s="587">
        <v>5.76</v>
      </c>
    </row>
    <row r="20" spans="1:12">
      <c r="A20" s="592"/>
      <c r="B20" s="591" t="s">
        <v>927</v>
      </c>
      <c r="C20" s="587">
        <v>27.46</v>
      </c>
      <c r="D20" s="587">
        <v>12.73</v>
      </c>
      <c r="E20" s="587">
        <v>10.64</v>
      </c>
      <c r="F20" s="587">
        <v>294.92</v>
      </c>
      <c r="G20" s="587">
        <v>191.86</v>
      </c>
      <c r="H20" s="587">
        <v>29.24</v>
      </c>
      <c r="I20" s="587">
        <v>184.23</v>
      </c>
      <c r="J20" s="605">
        <v>21.87</v>
      </c>
      <c r="K20" s="605">
        <v>185.13</v>
      </c>
      <c r="L20" s="587">
        <v>10.44</v>
      </c>
    </row>
    <row r="21" spans="1:12">
      <c r="A21" s="592"/>
      <c r="B21" s="591" t="s">
        <v>928</v>
      </c>
      <c r="C21" s="587">
        <v>18.84</v>
      </c>
      <c r="D21" s="587">
        <v>14.2</v>
      </c>
      <c r="E21" s="587">
        <v>49.97</v>
      </c>
      <c r="F21" s="587">
        <v>5.16</v>
      </c>
      <c r="G21" s="587">
        <v>10.78</v>
      </c>
      <c r="H21" s="587">
        <v>67.69</v>
      </c>
      <c r="I21" s="587">
        <v>58.14</v>
      </c>
      <c r="J21" s="605">
        <v>5.76</v>
      </c>
      <c r="K21" s="605">
        <v>16.2</v>
      </c>
      <c r="L21" s="587">
        <v>5.71</v>
      </c>
    </row>
    <row r="22" spans="1:12">
      <c r="A22" s="592"/>
      <c r="B22" s="591" t="s">
        <v>929</v>
      </c>
      <c r="C22" s="587">
        <v>124.35</v>
      </c>
      <c r="D22" s="587">
        <v>441.97</v>
      </c>
      <c r="E22" s="587">
        <v>740.78</v>
      </c>
      <c r="F22" s="587">
        <v>6133.78</v>
      </c>
      <c r="G22" s="587">
        <v>301.03</v>
      </c>
      <c r="H22" s="587">
        <v>837.48</v>
      </c>
      <c r="I22" s="587">
        <v>3158.84</v>
      </c>
      <c r="J22" s="605">
        <v>405.68</v>
      </c>
      <c r="K22" s="605">
        <v>1058.58</v>
      </c>
      <c r="L22" s="587">
        <v>354.35</v>
      </c>
    </row>
    <row r="23" spans="1:12">
      <c r="A23" s="592"/>
      <c r="B23" s="591" t="s">
        <v>930</v>
      </c>
      <c r="C23" s="587">
        <v>59.92</v>
      </c>
      <c r="D23" s="587">
        <v>14.45</v>
      </c>
      <c r="E23" s="587">
        <v>45.95</v>
      </c>
      <c r="F23" s="587">
        <v>59.7</v>
      </c>
      <c r="G23" s="587">
        <v>2.94</v>
      </c>
      <c r="H23" s="587">
        <v>154.91</v>
      </c>
      <c r="I23" s="587">
        <v>482.25</v>
      </c>
      <c r="J23" s="605">
        <v>149.28</v>
      </c>
      <c r="K23" s="605">
        <v>479.25</v>
      </c>
      <c r="L23" s="587">
        <v>3.78</v>
      </c>
    </row>
    <row r="24" spans="1:12">
      <c r="A24" s="592"/>
      <c r="B24" s="591" t="s">
        <v>931</v>
      </c>
      <c r="C24" s="593">
        <v>0.34</v>
      </c>
      <c r="D24" s="593">
        <v>0</v>
      </c>
      <c r="E24" s="593">
        <v>0.79</v>
      </c>
      <c r="F24" s="587">
        <v>56</v>
      </c>
      <c r="G24" s="587">
        <v>5.38</v>
      </c>
      <c r="H24" s="587">
        <v>11.76</v>
      </c>
      <c r="I24" s="587">
        <v>37.08</v>
      </c>
      <c r="J24" s="605">
        <v>45.27</v>
      </c>
      <c r="K24" s="605">
        <v>217.71</v>
      </c>
      <c r="L24" s="587">
        <v>3.55</v>
      </c>
    </row>
    <row r="25" spans="1:12">
      <c r="A25" s="592"/>
      <c r="B25" s="591" t="s">
        <v>932</v>
      </c>
      <c r="C25" s="593">
        <v>0</v>
      </c>
      <c r="D25" s="593">
        <v>0</v>
      </c>
      <c r="E25" s="593">
        <v>0</v>
      </c>
      <c r="F25" s="587">
        <v>13.81</v>
      </c>
      <c r="G25" s="587">
        <v>0.99</v>
      </c>
      <c r="H25" s="587">
        <v>2.08</v>
      </c>
      <c r="I25" s="587">
        <v>3.33</v>
      </c>
      <c r="J25" s="595">
        <v>0.63</v>
      </c>
      <c r="K25" s="595">
        <v>0.54</v>
      </c>
      <c r="L25" s="587">
        <v>7.29</v>
      </c>
    </row>
    <row r="26" spans="1:12">
      <c r="A26" s="594"/>
      <c r="B26" s="591" t="s">
        <v>933</v>
      </c>
      <c r="C26" s="593">
        <v>0</v>
      </c>
      <c r="D26" s="593">
        <v>0</v>
      </c>
      <c r="E26" s="587">
        <v>5.35</v>
      </c>
      <c r="F26" s="587">
        <v>46.13</v>
      </c>
      <c r="G26" s="587">
        <v>36.89</v>
      </c>
      <c r="H26" s="587">
        <v>26.9</v>
      </c>
      <c r="I26" s="587">
        <v>34.29</v>
      </c>
      <c r="J26" s="605">
        <v>15.21</v>
      </c>
      <c r="K26" s="605">
        <v>37.44</v>
      </c>
      <c r="L26" s="587">
        <v>5.76</v>
      </c>
    </row>
    <row r="27" customHeight="1" spans="1:12">
      <c r="A27" s="590" t="s">
        <v>934</v>
      </c>
      <c r="B27" s="591" t="s">
        <v>935</v>
      </c>
      <c r="C27" s="587">
        <v>1210.51</v>
      </c>
      <c r="D27" s="587">
        <v>1.12</v>
      </c>
      <c r="E27" s="587">
        <v>10.45</v>
      </c>
      <c r="F27" s="587">
        <v>725.89</v>
      </c>
      <c r="G27" s="587">
        <v>545.67</v>
      </c>
      <c r="H27" s="587">
        <v>652.87</v>
      </c>
      <c r="I27" s="587">
        <v>4610.25</v>
      </c>
      <c r="J27" s="605">
        <v>2578.41</v>
      </c>
      <c r="K27" s="605">
        <v>7931.25</v>
      </c>
      <c r="L27" s="587">
        <v>1416.5</v>
      </c>
    </row>
    <row r="28" spans="1:12">
      <c r="A28" s="592"/>
      <c r="B28" s="591" t="s">
        <v>936</v>
      </c>
      <c r="C28" s="587">
        <v>5.38</v>
      </c>
      <c r="D28" s="587">
        <v>9.09</v>
      </c>
      <c r="E28" s="587">
        <v>128.14</v>
      </c>
      <c r="F28" s="587">
        <v>1853.29</v>
      </c>
      <c r="G28" s="587">
        <v>53.21</v>
      </c>
      <c r="H28" s="587">
        <v>37.73</v>
      </c>
      <c r="I28" s="587">
        <v>178.74</v>
      </c>
      <c r="J28" s="605">
        <v>208.08</v>
      </c>
      <c r="K28" s="605">
        <v>408.87</v>
      </c>
      <c r="L28" s="587">
        <v>60.39</v>
      </c>
    </row>
    <row r="29" ht="23.25" customHeight="1" spans="1:12">
      <c r="A29" s="592"/>
      <c r="B29" s="591" t="s">
        <v>937</v>
      </c>
      <c r="C29" s="593">
        <v>0</v>
      </c>
      <c r="D29" s="587">
        <v>5.38</v>
      </c>
      <c r="E29" s="587">
        <v>105.62</v>
      </c>
      <c r="F29" s="587">
        <v>58.85</v>
      </c>
      <c r="G29" s="587">
        <v>50.33</v>
      </c>
      <c r="H29" s="587">
        <v>66.05</v>
      </c>
      <c r="I29" s="587">
        <v>28.35</v>
      </c>
      <c r="J29" s="605">
        <v>69.66</v>
      </c>
      <c r="K29" s="605">
        <v>16.47</v>
      </c>
      <c r="L29" s="587">
        <v>5.22</v>
      </c>
    </row>
    <row r="30" spans="1:12">
      <c r="A30" s="592"/>
      <c r="B30" s="591" t="s">
        <v>938</v>
      </c>
      <c r="C30" s="595">
        <v>0</v>
      </c>
      <c r="D30" s="595">
        <v>0</v>
      </c>
      <c r="E30" s="595">
        <v>0</v>
      </c>
      <c r="F30" s="595">
        <v>0</v>
      </c>
      <c r="G30" s="587">
        <v>10.76</v>
      </c>
      <c r="H30" s="587">
        <v>16.15</v>
      </c>
      <c r="I30" s="587">
        <v>25.65</v>
      </c>
      <c r="J30" s="595">
        <v>0</v>
      </c>
      <c r="K30" s="605">
        <v>895.68</v>
      </c>
      <c r="L30" s="593">
        <v>0</v>
      </c>
    </row>
    <row r="31" spans="1:12">
      <c r="A31" s="592"/>
      <c r="B31" s="591" t="s">
        <v>939</v>
      </c>
      <c r="C31" s="587">
        <v>228.02</v>
      </c>
      <c r="D31" s="587">
        <v>101.59</v>
      </c>
      <c r="E31" s="587">
        <v>304.46</v>
      </c>
      <c r="F31" s="587">
        <v>1519.94</v>
      </c>
      <c r="G31" s="587">
        <v>285.61</v>
      </c>
      <c r="H31" s="587">
        <v>187.73</v>
      </c>
      <c r="I31" s="587">
        <v>348.3</v>
      </c>
      <c r="J31" s="605">
        <v>347.36</v>
      </c>
      <c r="K31" s="605">
        <v>240.93</v>
      </c>
      <c r="L31" s="587">
        <v>472.74</v>
      </c>
    </row>
    <row r="32" spans="1:12">
      <c r="A32" s="592"/>
      <c r="B32" s="591" t="s">
        <v>940</v>
      </c>
      <c r="C32" s="587">
        <v>893.4</v>
      </c>
      <c r="D32" s="587">
        <v>1888.79</v>
      </c>
      <c r="E32" s="587">
        <v>5.38</v>
      </c>
      <c r="F32" s="587">
        <v>1896.73</v>
      </c>
      <c r="G32" s="587">
        <v>127.09</v>
      </c>
      <c r="H32" s="587">
        <v>34.67</v>
      </c>
      <c r="I32" s="587">
        <v>30.96</v>
      </c>
      <c r="J32" s="605">
        <v>206.57</v>
      </c>
      <c r="K32" s="595">
        <v>0</v>
      </c>
      <c r="L32" s="593">
        <v>0</v>
      </c>
    </row>
    <row r="33" spans="1:12">
      <c r="A33" s="592"/>
      <c r="B33" s="591" t="s">
        <v>941</v>
      </c>
      <c r="C33" s="593">
        <v>0</v>
      </c>
      <c r="D33" s="587">
        <v>5.38</v>
      </c>
      <c r="E33" s="593">
        <v>0</v>
      </c>
      <c r="F33" s="587">
        <v>58.22</v>
      </c>
      <c r="G33" s="587">
        <v>23.11</v>
      </c>
      <c r="H33" s="587">
        <v>19.59</v>
      </c>
      <c r="I33" s="587">
        <v>26.64</v>
      </c>
      <c r="J33" s="605">
        <v>37.44</v>
      </c>
      <c r="K33" s="605">
        <v>26.28</v>
      </c>
      <c r="L33" s="587">
        <v>5.22</v>
      </c>
    </row>
    <row r="34" spans="1:12">
      <c r="A34" s="592"/>
      <c r="B34" s="596" t="s">
        <v>942</v>
      </c>
      <c r="C34" s="597">
        <v>0</v>
      </c>
      <c r="D34" s="593">
        <v>0</v>
      </c>
      <c r="E34" s="593">
        <v>0</v>
      </c>
      <c r="F34" s="587">
        <v>1315.89</v>
      </c>
      <c r="G34" s="593">
        <v>0</v>
      </c>
      <c r="H34" s="593">
        <v>0</v>
      </c>
      <c r="I34" s="593">
        <v>0</v>
      </c>
      <c r="J34" s="595">
        <v>0</v>
      </c>
      <c r="K34" s="595">
        <v>0</v>
      </c>
      <c r="L34" s="587">
        <v>12.24</v>
      </c>
    </row>
    <row r="35" spans="1:12">
      <c r="A35" s="598"/>
      <c r="B35" s="599" t="s">
        <v>14</v>
      </c>
      <c r="C35" s="600">
        <f t="shared" ref="C35:L35" si="0">SUM(C4:C34)</f>
        <v>67926.64</v>
      </c>
      <c r="D35" s="601">
        <f t="shared" si="0"/>
        <v>32415.52</v>
      </c>
      <c r="E35" s="602">
        <f t="shared" si="0"/>
        <v>35616.82</v>
      </c>
      <c r="F35" s="602">
        <f t="shared" si="0"/>
        <v>175612.33</v>
      </c>
      <c r="G35" s="602">
        <f t="shared" si="0"/>
        <v>59222.31</v>
      </c>
      <c r="H35" s="602">
        <f t="shared" si="0"/>
        <v>82811.83</v>
      </c>
      <c r="I35" s="602">
        <f t="shared" si="0"/>
        <v>85468.3</v>
      </c>
      <c r="J35" s="602">
        <f t="shared" si="0"/>
        <v>80787.23</v>
      </c>
      <c r="K35" s="602">
        <f t="shared" si="0"/>
        <v>98845.83</v>
      </c>
      <c r="L35" s="602">
        <f t="shared" si="0"/>
        <v>21206.4</v>
      </c>
    </row>
    <row r="36" customHeight="1" spans="1:12">
      <c r="A36" s="581" t="s">
        <v>563</v>
      </c>
      <c r="F36" s="549"/>
      <c r="G36" s="549"/>
      <c r="H36" s="549"/>
      <c r="I36" s="549"/>
      <c r="J36" s="549"/>
      <c r="K36" s="549"/>
      <c r="L36" s="549"/>
    </row>
    <row r="37" customHeight="1" spans="1:12">
      <c r="A37" s="603" t="s">
        <v>943</v>
      </c>
      <c r="B37" s="603"/>
      <c r="C37" s="603"/>
      <c r="D37" s="603"/>
      <c r="E37" s="603"/>
      <c r="F37" s="603"/>
      <c r="G37" s="603"/>
      <c r="H37" s="603"/>
      <c r="I37" s="603"/>
      <c r="J37" s="603"/>
      <c r="K37" s="603"/>
      <c r="L37" s="603"/>
    </row>
    <row r="38" customHeight="1" spans="1:12">
      <c r="A38" s="603" t="s">
        <v>944</v>
      </c>
      <c r="B38" s="603"/>
      <c r="C38" s="603"/>
      <c r="D38" s="603"/>
      <c r="E38" s="603"/>
      <c r="F38" s="603"/>
      <c r="G38" s="603"/>
      <c r="H38" s="603"/>
      <c r="I38" s="603"/>
      <c r="J38" s="603"/>
      <c r="K38" s="603"/>
      <c r="L38" s="603"/>
    </row>
    <row r="39" ht="29.4" customHeight="1" spans="1:12">
      <c r="A39" s="518" t="s">
        <v>945</v>
      </c>
      <c r="B39" s="518"/>
      <c r="C39" s="518"/>
      <c r="D39" s="518"/>
      <c r="E39" s="518"/>
      <c r="F39" s="518"/>
      <c r="G39" s="518"/>
      <c r="H39" s="518"/>
      <c r="I39" s="518"/>
      <c r="J39" s="518"/>
      <c r="K39" s="518"/>
      <c r="L39" s="518"/>
    </row>
    <row r="40" customHeight="1" spans="1:1">
      <c r="A40" s="604" t="s">
        <v>880</v>
      </c>
    </row>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sheetData>
  <mergeCells count="7">
    <mergeCell ref="A37:L37"/>
    <mergeCell ref="A38:L38"/>
    <mergeCell ref="A39:L39"/>
    <mergeCell ref="A4:A6"/>
    <mergeCell ref="A7:A16"/>
    <mergeCell ref="A17:A26"/>
    <mergeCell ref="A27:A34"/>
  </mergeCells>
  <pageMargins left="0.7" right="0.7" top="0.75" bottom="0.75" header="0" footer="0"/>
  <pageSetup paperSize="9" scale="30" orientation="portrait"/>
  <headerFooter/>
  <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workbookViewId="0">
      <selection activeCell="A22" sqref="A22"/>
    </sheetView>
  </sheetViews>
  <sheetFormatPr defaultColWidth="14.4444444444444" defaultRowHeight="12"/>
  <cols>
    <col min="1" max="1" width="2.66666666666667" style="533" customWidth="1"/>
    <col min="2" max="2" width="47.5555555555556" style="533" customWidth="1"/>
    <col min="3" max="3" width="173.888888888889" style="533" customWidth="1"/>
    <col min="4" max="26" width="11.4444444444444" style="533" customWidth="1"/>
    <col min="27" max="27" width="14.4444444444444" style="533" customWidth="1"/>
    <col min="28" max="16384" width="14.4444444444444" style="533"/>
  </cols>
  <sheetData>
    <row r="1" spans="1:26">
      <c r="A1" s="494"/>
      <c r="B1" s="504"/>
      <c r="C1" s="505"/>
      <c r="D1" s="494"/>
      <c r="E1" s="494"/>
      <c r="F1" s="494"/>
      <c r="G1" s="494"/>
      <c r="H1" s="494"/>
      <c r="I1" s="494"/>
      <c r="J1" s="494"/>
      <c r="K1" s="494"/>
      <c r="L1" s="494"/>
      <c r="M1" s="494"/>
      <c r="N1" s="494"/>
      <c r="O1" s="494"/>
      <c r="P1" s="494"/>
      <c r="Q1" s="494"/>
      <c r="R1" s="494"/>
      <c r="S1" s="494"/>
      <c r="T1" s="494"/>
      <c r="U1" s="494"/>
      <c r="V1" s="494"/>
      <c r="W1" s="494"/>
      <c r="X1" s="494"/>
      <c r="Y1" s="494"/>
      <c r="Z1" s="494"/>
    </row>
    <row r="2" spans="1:26">
      <c r="A2" s="506">
        <v>1</v>
      </c>
      <c r="B2" s="507" t="s">
        <v>616</v>
      </c>
      <c r="C2" s="508" t="s">
        <v>119</v>
      </c>
      <c r="D2" s="494"/>
      <c r="E2" s="494"/>
      <c r="F2" s="494"/>
      <c r="G2" s="494"/>
      <c r="H2" s="494"/>
      <c r="I2" s="494"/>
      <c r="J2" s="494"/>
      <c r="K2" s="494"/>
      <c r="L2" s="494"/>
      <c r="M2" s="494"/>
      <c r="N2" s="494"/>
      <c r="O2" s="494"/>
      <c r="P2" s="494"/>
      <c r="Q2" s="494"/>
      <c r="R2" s="494"/>
      <c r="S2" s="494"/>
      <c r="T2" s="494"/>
      <c r="U2" s="494"/>
      <c r="V2" s="494"/>
      <c r="W2" s="494"/>
      <c r="X2" s="494"/>
      <c r="Y2" s="494"/>
      <c r="Z2" s="494"/>
    </row>
    <row r="3" ht="24" spans="1:26">
      <c r="A3" s="153">
        <v>2</v>
      </c>
      <c r="B3" s="509" t="s">
        <v>617</v>
      </c>
      <c r="C3" s="510" t="s">
        <v>946</v>
      </c>
      <c r="D3" s="494"/>
      <c r="E3" s="494"/>
      <c r="F3" s="494"/>
      <c r="G3" s="494"/>
      <c r="H3" s="494"/>
      <c r="I3" s="494"/>
      <c r="J3" s="494"/>
      <c r="K3" s="494"/>
      <c r="L3" s="494"/>
      <c r="M3" s="494"/>
      <c r="N3" s="494"/>
      <c r="O3" s="494"/>
      <c r="P3" s="494"/>
      <c r="Q3" s="494"/>
      <c r="R3" s="494"/>
      <c r="S3" s="494"/>
      <c r="T3" s="494"/>
      <c r="U3" s="494"/>
      <c r="V3" s="494"/>
      <c r="W3" s="494"/>
      <c r="X3" s="494"/>
      <c r="Y3" s="494"/>
      <c r="Z3" s="494"/>
    </row>
    <row r="4" ht="36" spans="1:26">
      <c r="A4" s="506">
        <v>3</v>
      </c>
      <c r="B4" s="509" t="s">
        <v>619</v>
      </c>
      <c r="C4" s="510" t="s">
        <v>947</v>
      </c>
      <c r="D4" s="494"/>
      <c r="E4" s="494"/>
      <c r="F4" s="494"/>
      <c r="G4" s="494"/>
      <c r="H4" s="494"/>
      <c r="I4" s="494"/>
      <c r="J4" s="494"/>
      <c r="K4" s="494"/>
      <c r="L4" s="494"/>
      <c r="M4" s="494"/>
      <c r="N4" s="494"/>
      <c r="O4" s="494"/>
      <c r="P4" s="494"/>
      <c r="Q4" s="494"/>
      <c r="R4" s="494"/>
      <c r="S4" s="494"/>
      <c r="T4" s="494"/>
      <c r="U4" s="494"/>
      <c r="V4" s="494"/>
      <c r="W4" s="494"/>
      <c r="X4" s="494"/>
      <c r="Y4" s="494"/>
      <c r="Z4" s="494"/>
    </row>
    <row r="5" ht="24" spans="1:26">
      <c r="A5" s="506">
        <v>4</v>
      </c>
      <c r="B5" s="509" t="s">
        <v>621</v>
      </c>
      <c r="C5" s="510" t="s">
        <v>899</v>
      </c>
      <c r="D5" s="494"/>
      <c r="E5" s="494"/>
      <c r="F5" s="494"/>
      <c r="G5" s="494"/>
      <c r="H5" s="494"/>
      <c r="I5" s="494"/>
      <c r="J5" s="494"/>
      <c r="K5" s="494"/>
      <c r="L5" s="494"/>
      <c r="M5" s="494"/>
      <c r="N5" s="494"/>
      <c r="O5" s="494"/>
      <c r="P5" s="494"/>
      <c r="Q5" s="494"/>
      <c r="R5" s="494"/>
      <c r="S5" s="494"/>
      <c r="T5" s="494"/>
      <c r="U5" s="494"/>
      <c r="V5" s="494"/>
      <c r="W5" s="494"/>
      <c r="X5" s="494"/>
      <c r="Y5" s="494"/>
      <c r="Z5" s="494"/>
    </row>
    <row r="6" spans="1:26">
      <c r="A6" s="512">
        <v>5</v>
      </c>
      <c r="B6" s="507" t="s">
        <v>623</v>
      </c>
      <c r="C6" s="510"/>
      <c r="D6" s="494"/>
      <c r="E6" s="494"/>
      <c r="F6" s="494"/>
      <c r="G6" s="494"/>
      <c r="H6" s="494"/>
      <c r="I6" s="494"/>
      <c r="J6" s="494"/>
      <c r="K6" s="494"/>
      <c r="L6" s="494"/>
      <c r="M6" s="494"/>
      <c r="N6" s="494"/>
      <c r="O6" s="494"/>
      <c r="P6" s="494"/>
      <c r="Q6" s="494"/>
      <c r="R6" s="494"/>
      <c r="S6" s="494"/>
      <c r="T6" s="494"/>
      <c r="U6" s="494"/>
      <c r="V6" s="494"/>
      <c r="W6" s="494"/>
      <c r="X6" s="494"/>
      <c r="Y6" s="494"/>
      <c r="Z6" s="494"/>
    </row>
    <row r="7" ht="48" spans="1:26">
      <c r="A7" s="513">
        <v>6</v>
      </c>
      <c r="B7" s="514" t="s">
        <v>625</v>
      </c>
      <c r="C7" s="510" t="s">
        <v>948</v>
      </c>
      <c r="D7" s="494"/>
      <c r="E7" s="494"/>
      <c r="F7" s="494"/>
      <c r="G7" s="494"/>
      <c r="H7" s="494"/>
      <c r="I7" s="494"/>
      <c r="J7" s="494"/>
      <c r="K7" s="494"/>
      <c r="L7" s="494"/>
      <c r="M7" s="494"/>
      <c r="N7" s="494"/>
      <c r="O7" s="494"/>
      <c r="P7" s="494"/>
      <c r="Q7" s="494"/>
      <c r="R7" s="494"/>
      <c r="S7" s="494"/>
      <c r="T7" s="494"/>
      <c r="U7" s="494"/>
      <c r="V7" s="494"/>
      <c r="W7" s="494"/>
      <c r="X7" s="494"/>
      <c r="Y7" s="494"/>
      <c r="Z7" s="494"/>
    </row>
    <row r="8" ht="24" spans="1:26">
      <c r="A8" s="515">
        <v>7</v>
      </c>
      <c r="B8" s="516" t="s">
        <v>627</v>
      </c>
      <c r="C8" s="510" t="s">
        <v>949</v>
      </c>
      <c r="D8" s="518"/>
      <c r="O8" s="494"/>
      <c r="P8" s="494"/>
      <c r="Q8" s="494"/>
      <c r="R8" s="494"/>
      <c r="S8" s="494"/>
      <c r="T8" s="494"/>
      <c r="U8" s="494"/>
      <c r="V8" s="494"/>
      <c r="W8" s="494"/>
      <c r="X8" s="494"/>
      <c r="Y8" s="494"/>
      <c r="Z8" s="494"/>
    </row>
    <row r="9" spans="1:26">
      <c r="A9" s="578"/>
      <c r="B9" s="520" t="s">
        <v>629</v>
      </c>
      <c r="C9" s="510" t="s">
        <v>888</v>
      </c>
      <c r="D9" s="518"/>
      <c r="E9" s="518"/>
      <c r="F9" s="518"/>
      <c r="G9" s="518"/>
      <c r="H9" s="518"/>
      <c r="I9" s="518"/>
      <c r="J9" s="518"/>
      <c r="K9" s="518"/>
      <c r="L9" s="518"/>
      <c r="M9" s="518"/>
      <c r="N9" s="518"/>
      <c r="O9" s="494"/>
      <c r="P9" s="494"/>
      <c r="Q9" s="494"/>
      <c r="R9" s="494"/>
      <c r="S9" s="494"/>
      <c r="T9" s="494"/>
      <c r="U9" s="494"/>
      <c r="V9" s="494"/>
      <c r="W9" s="494"/>
      <c r="X9" s="494"/>
      <c r="Y9" s="494"/>
      <c r="Z9" s="494"/>
    </row>
    <row r="10" spans="1:26">
      <c r="A10" s="521">
        <v>8</v>
      </c>
      <c r="B10" s="507" t="s">
        <v>631</v>
      </c>
      <c r="C10" s="551" t="s">
        <v>889</v>
      </c>
      <c r="D10" s="518"/>
      <c r="E10" s="518"/>
      <c r="F10" s="518"/>
      <c r="G10" s="518"/>
      <c r="H10" s="518"/>
      <c r="I10" s="518"/>
      <c r="J10" s="518"/>
      <c r="K10" s="518"/>
      <c r="L10" s="518"/>
      <c r="M10" s="518"/>
      <c r="N10" s="518"/>
      <c r="O10" s="494"/>
      <c r="P10" s="494"/>
      <c r="Q10" s="494"/>
      <c r="R10" s="494"/>
      <c r="S10" s="494"/>
      <c r="T10" s="494"/>
      <c r="U10" s="494"/>
      <c r="V10" s="494"/>
      <c r="W10" s="494"/>
      <c r="X10" s="494"/>
      <c r="Y10" s="494"/>
      <c r="Z10" s="494"/>
    </row>
    <row r="11" spans="1:26">
      <c r="A11" s="513">
        <v>9</v>
      </c>
      <c r="B11" s="523" t="s">
        <v>633</v>
      </c>
      <c r="C11" s="524" t="s">
        <v>950</v>
      </c>
      <c r="D11" s="518"/>
      <c r="E11" s="518"/>
      <c r="F11" s="518"/>
      <c r="G11" s="518"/>
      <c r="H11" s="518"/>
      <c r="I11" s="518"/>
      <c r="J11" s="518"/>
      <c r="K11" s="518"/>
      <c r="L11" s="518"/>
      <c r="M11" s="518"/>
      <c r="N11" s="518"/>
      <c r="O11" s="494"/>
      <c r="P11" s="494"/>
      <c r="Q11" s="494"/>
      <c r="R11" s="494"/>
      <c r="S11" s="494"/>
      <c r="T11" s="494"/>
      <c r="U11" s="494"/>
      <c r="V11" s="494"/>
      <c r="W11" s="494"/>
      <c r="X11" s="494"/>
      <c r="Y11" s="494"/>
      <c r="Z11" s="494"/>
    </row>
    <row r="12" spans="1:26">
      <c r="A12" s="513">
        <v>10</v>
      </c>
      <c r="B12" s="523" t="s">
        <v>635</v>
      </c>
      <c r="C12" s="524" t="s">
        <v>951</v>
      </c>
      <c r="D12" s="518"/>
      <c r="E12" s="518"/>
      <c r="F12" s="518"/>
      <c r="G12" s="518"/>
      <c r="H12" s="518"/>
      <c r="I12" s="518"/>
      <c r="J12" s="518"/>
      <c r="K12" s="518"/>
      <c r="L12" s="518"/>
      <c r="M12" s="518"/>
      <c r="N12" s="518"/>
      <c r="O12" s="494"/>
      <c r="P12" s="494"/>
      <c r="Q12" s="494"/>
      <c r="R12" s="494"/>
      <c r="S12" s="494"/>
      <c r="T12" s="494"/>
      <c r="U12" s="494"/>
      <c r="V12" s="494"/>
      <c r="W12" s="494"/>
      <c r="X12" s="494"/>
      <c r="Y12" s="494"/>
      <c r="Z12" s="494"/>
    </row>
    <row r="13" spans="1:26">
      <c r="A13" s="512">
        <v>11</v>
      </c>
      <c r="B13" s="507" t="s">
        <v>637</v>
      </c>
      <c r="C13" s="510" t="s">
        <v>638</v>
      </c>
      <c r="D13" s="518"/>
      <c r="E13" s="518"/>
      <c r="F13" s="518"/>
      <c r="G13" s="518"/>
      <c r="H13" s="518"/>
      <c r="I13" s="518"/>
      <c r="J13" s="518"/>
      <c r="K13" s="518"/>
      <c r="L13" s="518"/>
      <c r="M13" s="518"/>
      <c r="N13" s="518"/>
      <c r="O13" s="494"/>
      <c r="P13" s="494"/>
      <c r="Q13" s="494"/>
      <c r="R13" s="494"/>
      <c r="S13" s="494"/>
      <c r="T13" s="494"/>
      <c r="U13" s="494"/>
      <c r="V13" s="494"/>
      <c r="W13" s="494"/>
      <c r="X13" s="494"/>
      <c r="Y13" s="494"/>
      <c r="Z13" s="494"/>
    </row>
    <row r="14" ht="36" spans="1:26">
      <c r="A14" s="513">
        <v>12</v>
      </c>
      <c r="B14" s="523" t="s">
        <v>639</v>
      </c>
      <c r="C14" s="510" t="s">
        <v>952</v>
      </c>
      <c r="D14" s="518"/>
      <c r="E14" s="518"/>
      <c r="F14" s="518"/>
      <c r="G14" s="518"/>
      <c r="H14" s="518"/>
      <c r="I14" s="518"/>
      <c r="J14" s="518"/>
      <c r="K14" s="518"/>
      <c r="L14" s="518"/>
      <c r="M14" s="518"/>
      <c r="N14" s="518"/>
      <c r="O14" s="494"/>
      <c r="P14" s="494"/>
      <c r="Q14" s="494"/>
      <c r="R14" s="494"/>
      <c r="S14" s="494"/>
      <c r="T14" s="494"/>
      <c r="U14" s="494"/>
      <c r="V14" s="494"/>
      <c r="W14" s="494"/>
      <c r="X14" s="494"/>
      <c r="Y14" s="494"/>
      <c r="Z14" s="494"/>
    </row>
    <row r="15" ht="24" spans="1:26">
      <c r="A15" s="512">
        <v>13</v>
      </c>
      <c r="B15" s="526" t="s">
        <v>641</v>
      </c>
      <c r="C15" s="510" t="s">
        <v>953</v>
      </c>
      <c r="D15" s="518"/>
      <c r="E15" s="518"/>
      <c r="F15" s="518"/>
      <c r="G15" s="518"/>
      <c r="H15" s="518"/>
      <c r="I15" s="518"/>
      <c r="J15" s="518"/>
      <c r="K15" s="518"/>
      <c r="L15" s="518"/>
      <c r="M15" s="518"/>
      <c r="N15" s="518"/>
      <c r="O15" s="494"/>
      <c r="P15" s="494"/>
      <c r="Q15" s="494"/>
      <c r="R15" s="494"/>
      <c r="S15" s="494"/>
      <c r="T15" s="494"/>
      <c r="U15" s="494"/>
      <c r="V15" s="494"/>
      <c r="W15" s="494"/>
      <c r="X15" s="494"/>
      <c r="Y15" s="494"/>
      <c r="Z15" s="494"/>
    </row>
    <row r="16" ht="24" spans="1:26">
      <c r="A16" s="512">
        <v>14</v>
      </c>
      <c r="B16" s="507" t="s">
        <v>643</v>
      </c>
      <c r="C16" s="527" t="s">
        <v>892</v>
      </c>
      <c r="D16" s="518"/>
      <c r="E16" s="518"/>
      <c r="F16" s="518"/>
      <c r="G16" s="518"/>
      <c r="H16" s="518"/>
      <c r="I16" s="518"/>
      <c r="J16" s="518"/>
      <c r="K16" s="518"/>
      <c r="L16" s="518"/>
      <c r="M16" s="518"/>
      <c r="N16" s="518"/>
      <c r="O16" s="494"/>
      <c r="P16" s="494"/>
      <c r="Q16" s="494"/>
      <c r="R16" s="494"/>
      <c r="S16" s="494"/>
      <c r="T16" s="494"/>
      <c r="U16" s="494"/>
      <c r="V16" s="494"/>
      <c r="W16" s="494"/>
      <c r="X16" s="494"/>
      <c r="Y16" s="494"/>
      <c r="Z16" s="494"/>
    </row>
    <row r="17" spans="1:26">
      <c r="A17" s="513">
        <v>15</v>
      </c>
      <c r="B17" s="528" t="s">
        <v>645</v>
      </c>
      <c r="C17" s="529" t="s">
        <v>954</v>
      </c>
      <c r="D17" s="518"/>
      <c r="E17" s="518"/>
      <c r="F17" s="518"/>
      <c r="G17" s="518"/>
      <c r="H17" s="518"/>
      <c r="I17" s="518"/>
      <c r="J17" s="518"/>
      <c r="K17" s="518"/>
      <c r="L17" s="518"/>
      <c r="M17" s="518"/>
      <c r="N17" s="518"/>
      <c r="O17" s="494"/>
      <c r="P17" s="494"/>
      <c r="Q17" s="494"/>
      <c r="R17" s="494"/>
      <c r="S17" s="494"/>
      <c r="T17" s="494"/>
      <c r="U17" s="494"/>
      <c r="V17" s="494"/>
      <c r="W17" s="494"/>
      <c r="X17" s="494"/>
      <c r="Y17" s="494"/>
      <c r="Z17" s="494"/>
    </row>
    <row r="18" spans="1:26">
      <c r="A18" s="530">
        <v>16</v>
      </c>
      <c r="B18" s="507" t="s">
        <v>647</v>
      </c>
      <c r="C18" s="529" t="s">
        <v>955</v>
      </c>
      <c r="D18" s="518"/>
      <c r="E18" s="518"/>
      <c r="F18" s="518"/>
      <c r="G18" s="518"/>
      <c r="H18" s="518"/>
      <c r="I18" s="518"/>
      <c r="J18" s="518"/>
      <c r="K18" s="518"/>
      <c r="L18" s="518"/>
      <c r="M18" s="518"/>
      <c r="N18" s="518"/>
      <c r="O18" s="494"/>
      <c r="P18" s="494"/>
      <c r="Q18" s="494"/>
      <c r="R18" s="494"/>
      <c r="S18" s="494"/>
      <c r="T18" s="494"/>
      <c r="U18" s="494"/>
      <c r="V18" s="494"/>
      <c r="W18" s="494"/>
      <c r="X18" s="494"/>
      <c r="Y18" s="494"/>
      <c r="Z18" s="494"/>
    </row>
    <row r="19" spans="1:26">
      <c r="A19" s="579"/>
      <c r="B19" s="528" t="s">
        <v>649</v>
      </c>
      <c r="C19" s="580" t="s">
        <v>956</v>
      </c>
      <c r="D19" s="518"/>
      <c r="E19" s="518"/>
      <c r="F19" s="518"/>
      <c r="G19" s="518"/>
      <c r="H19" s="518"/>
      <c r="I19" s="518"/>
      <c r="J19" s="518"/>
      <c r="K19" s="518"/>
      <c r="L19" s="518"/>
      <c r="M19" s="518"/>
      <c r="N19" s="518"/>
      <c r="O19" s="494"/>
      <c r="P19" s="494"/>
      <c r="Q19" s="494"/>
      <c r="R19" s="494"/>
      <c r="S19" s="494"/>
      <c r="T19" s="494"/>
      <c r="U19" s="494"/>
      <c r="V19" s="494"/>
      <c r="W19" s="494"/>
      <c r="X19" s="494"/>
      <c r="Y19" s="494"/>
      <c r="Z19" s="494"/>
    </row>
    <row r="20" spans="1:26">
      <c r="A20" s="579"/>
      <c r="B20" s="507" t="s">
        <v>651</v>
      </c>
      <c r="C20" s="529">
        <v>964340430</v>
      </c>
      <c r="D20" s="518"/>
      <c r="E20" s="518"/>
      <c r="F20" s="518"/>
      <c r="G20" s="518"/>
      <c r="H20" s="518"/>
      <c r="I20" s="518"/>
      <c r="J20" s="518"/>
      <c r="K20" s="518"/>
      <c r="L20" s="518"/>
      <c r="M20" s="518"/>
      <c r="N20" s="518"/>
      <c r="O20" s="494"/>
      <c r="P20" s="494"/>
      <c r="Q20" s="494"/>
      <c r="R20" s="494"/>
      <c r="S20" s="494"/>
      <c r="T20" s="494"/>
      <c r="U20" s="494"/>
      <c r="V20" s="494"/>
      <c r="W20" s="494"/>
      <c r="X20" s="494"/>
      <c r="Y20" s="494"/>
      <c r="Z20" s="494"/>
    </row>
    <row r="21" spans="1:26">
      <c r="A21" s="26">
        <v>17</v>
      </c>
      <c r="B21" s="27" t="s">
        <v>653</v>
      </c>
      <c r="C21" s="28" t="s">
        <v>122</v>
      </c>
      <c r="D21" s="494"/>
      <c r="E21" s="494"/>
      <c r="F21" s="494"/>
      <c r="G21" s="494"/>
      <c r="H21" s="494"/>
      <c r="I21" s="494"/>
      <c r="J21" s="494"/>
      <c r="K21" s="494"/>
      <c r="L21" s="494"/>
      <c r="M21" s="494"/>
      <c r="N21" s="494"/>
      <c r="O21" s="494"/>
      <c r="P21" s="494"/>
      <c r="Q21" s="494"/>
      <c r="R21" s="494"/>
      <c r="S21" s="494"/>
      <c r="T21" s="494"/>
      <c r="U21" s="494"/>
      <c r="V21" s="494"/>
      <c r="W21" s="494"/>
      <c r="X21" s="494"/>
      <c r="Y21" s="494"/>
      <c r="Z21" s="494"/>
    </row>
    <row r="22" spans="1:26">
      <c r="A22" s="26">
        <v>21</v>
      </c>
      <c r="B22" s="27" t="s">
        <v>654</v>
      </c>
      <c r="C22" s="28" t="s">
        <v>957</v>
      </c>
      <c r="D22" s="494"/>
      <c r="E22" s="494"/>
      <c r="F22" s="494"/>
      <c r="G22" s="494"/>
      <c r="H22" s="494"/>
      <c r="I22" s="494"/>
      <c r="J22" s="494"/>
      <c r="K22" s="494"/>
      <c r="L22" s="494"/>
      <c r="M22" s="494"/>
      <c r="N22" s="494"/>
      <c r="O22" s="494"/>
      <c r="P22" s="494"/>
      <c r="Q22" s="494"/>
      <c r="R22" s="494"/>
      <c r="S22" s="494"/>
      <c r="T22" s="494"/>
      <c r="U22" s="494"/>
      <c r="V22" s="494"/>
      <c r="W22" s="494"/>
      <c r="X22" s="494"/>
      <c r="Y22" s="494"/>
      <c r="Z22" s="494"/>
    </row>
    <row r="23" spans="1:26">
      <c r="A23" s="494"/>
      <c r="B23" s="504"/>
      <c r="C23" s="504"/>
      <c r="D23" s="494"/>
      <c r="E23" s="494"/>
      <c r="F23" s="494"/>
      <c r="G23" s="494"/>
      <c r="H23" s="494"/>
      <c r="I23" s="494"/>
      <c r="J23" s="494"/>
      <c r="K23" s="494"/>
      <c r="L23" s="494"/>
      <c r="M23" s="494"/>
      <c r="N23" s="494"/>
      <c r="O23" s="494"/>
      <c r="P23" s="494"/>
      <c r="Q23" s="494"/>
      <c r="R23" s="494"/>
      <c r="S23" s="494"/>
      <c r="T23" s="494"/>
      <c r="U23" s="494"/>
      <c r="V23" s="494"/>
      <c r="W23" s="494"/>
      <c r="X23" s="494"/>
      <c r="Y23" s="494"/>
      <c r="Z23" s="494"/>
    </row>
    <row r="24" spans="1:26">
      <c r="A24" s="494"/>
      <c r="B24" s="504"/>
      <c r="C24" s="504"/>
      <c r="D24" s="494"/>
      <c r="E24" s="494"/>
      <c r="F24" s="494"/>
      <c r="G24" s="494"/>
      <c r="H24" s="494"/>
      <c r="I24" s="494"/>
      <c r="J24" s="494"/>
      <c r="K24" s="494"/>
      <c r="L24" s="494"/>
      <c r="M24" s="494"/>
      <c r="N24" s="494"/>
      <c r="O24" s="494"/>
      <c r="P24" s="494"/>
      <c r="Q24" s="494"/>
      <c r="R24" s="494"/>
      <c r="S24" s="494"/>
      <c r="T24" s="494"/>
      <c r="U24" s="494"/>
      <c r="V24" s="494"/>
      <c r="W24" s="494"/>
      <c r="X24" s="494"/>
      <c r="Y24" s="494"/>
      <c r="Z24" s="494"/>
    </row>
    <row r="25" spans="1:26">
      <c r="A25" s="494"/>
      <c r="B25" s="504"/>
      <c r="C25" s="504"/>
      <c r="D25" s="494"/>
      <c r="E25" s="494"/>
      <c r="F25" s="494"/>
      <c r="G25" s="494"/>
      <c r="H25" s="494"/>
      <c r="I25" s="494"/>
      <c r="J25" s="494"/>
      <c r="K25" s="494"/>
      <c r="L25" s="494"/>
      <c r="M25" s="494"/>
      <c r="N25" s="494"/>
      <c r="O25" s="494"/>
      <c r="P25" s="494"/>
      <c r="Q25" s="494"/>
      <c r="R25" s="494"/>
      <c r="S25" s="494"/>
      <c r="T25" s="494"/>
      <c r="U25" s="494"/>
      <c r="V25" s="494"/>
      <c r="W25" s="494"/>
      <c r="X25" s="494"/>
      <c r="Y25" s="494"/>
      <c r="Z25" s="494"/>
    </row>
    <row r="26" spans="1:26">
      <c r="A26" s="494"/>
      <c r="B26" s="504"/>
      <c r="C26" s="504"/>
      <c r="D26" s="494"/>
      <c r="E26" s="494"/>
      <c r="F26" s="494"/>
      <c r="G26" s="494"/>
      <c r="H26" s="494"/>
      <c r="I26" s="494"/>
      <c r="J26" s="494"/>
      <c r="K26" s="494"/>
      <c r="L26" s="494"/>
      <c r="M26" s="494"/>
      <c r="N26" s="494"/>
      <c r="O26" s="494"/>
      <c r="P26" s="494"/>
      <c r="Q26" s="494"/>
      <c r="R26" s="494"/>
      <c r="S26" s="494"/>
      <c r="T26" s="494"/>
      <c r="U26" s="494"/>
      <c r="V26" s="494"/>
      <c r="W26" s="494"/>
      <c r="X26" s="494"/>
      <c r="Y26" s="494"/>
      <c r="Z26" s="494"/>
    </row>
    <row r="27" spans="1:26">
      <c r="A27" s="494"/>
      <c r="B27" s="504"/>
      <c r="C27" s="504"/>
      <c r="D27" s="494"/>
      <c r="E27" s="494"/>
      <c r="F27" s="494"/>
      <c r="G27" s="494"/>
      <c r="H27" s="494"/>
      <c r="I27" s="494"/>
      <c r="J27" s="494"/>
      <c r="K27" s="494"/>
      <c r="L27" s="494"/>
      <c r="M27" s="494"/>
      <c r="N27" s="494"/>
      <c r="O27" s="494"/>
      <c r="P27" s="494"/>
      <c r="Q27" s="494"/>
      <c r="R27" s="494"/>
      <c r="S27" s="494"/>
      <c r="T27" s="494"/>
      <c r="U27" s="494"/>
      <c r="V27" s="494"/>
      <c r="W27" s="494"/>
      <c r="X27" s="494"/>
      <c r="Y27" s="494"/>
      <c r="Z27" s="494"/>
    </row>
    <row r="28" spans="1:26">
      <c r="A28" s="494"/>
      <c r="B28" s="504"/>
      <c r="C28" s="504"/>
      <c r="D28" s="494"/>
      <c r="E28" s="494"/>
      <c r="F28" s="494"/>
      <c r="G28" s="494"/>
      <c r="H28" s="494"/>
      <c r="I28" s="494"/>
      <c r="J28" s="494"/>
      <c r="K28" s="494"/>
      <c r="L28" s="494"/>
      <c r="M28" s="494"/>
      <c r="N28" s="494"/>
      <c r="O28" s="494"/>
      <c r="P28" s="494"/>
      <c r="Q28" s="494"/>
      <c r="R28" s="494"/>
      <c r="S28" s="494"/>
      <c r="T28" s="494"/>
      <c r="U28" s="494"/>
      <c r="V28" s="494"/>
      <c r="W28" s="494"/>
      <c r="X28" s="494"/>
      <c r="Y28" s="494"/>
      <c r="Z28" s="494"/>
    </row>
    <row r="29" spans="1:26">
      <c r="A29" s="494"/>
      <c r="B29" s="504"/>
      <c r="C29" s="504"/>
      <c r="D29" s="494"/>
      <c r="E29" s="494"/>
      <c r="F29" s="494"/>
      <c r="G29" s="494"/>
      <c r="H29" s="494"/>
      <c r="I29" s="494"/>
      <c r="J29" s="494"/>
      <c r="K29" s="494"/>
      <c r="L29" s="494"/>
      <c r="M29" s="494"/>
      <c r="N29" s="494"/>
      <c r="O29" s="494"/>
      <c r="P29" s="494"/>
      <c r="Q29" s="494"/>
      <c r="R29" s="494"/>
      <c r="S29" s="494"/>
      <c r="T29" s="494"/>
      <c r="U29" s="494"/>
      <c r="V29" s="494"/>
      <c r="W29" s="494"/>
      <c r="X29" s="494"/>
      <c r="Y29" s="494"/>
      <c r="Z29" s="494"/>
    </row>
    <row r="30" spans="1:26">
      <c r="A30" s="494"/>
      <c r="B30" s="504"/>
      <c r="C30" s="504"/>
      <c r="D30" s="494"/>
      <c r="E30" s="494"/>
      <c r="F30" s="494"/>
      <c r="G30" s="494"/>
      <c r="H30" s="494"/>
      <c r="I30" s="494"/>
      <c r="J30" s="494"/>
      <c r="K30" s="494"/>
      <c r="L30" s="494"/>
      <c r="M30" s="494"/>
      <c r="N30" s="494"/>
      <c r="O30" s="494"/>
      <c r="P30" s="494"/>
      <c r="Q30" s="494"/>
      <c r="R30" s="494"/>
      <c r="S30" s="494"/>
      <c r="T30" s="494"/>
      <c r="U30" s="494"/>
      <c r="V30" s="494"/>
      <c r="W30" s="494"/>
      <c r="X30" s="494"/>
      <c r="Y30" s="494"/>
      <c r="Z30" s="494"/>
    </row>
    <row r="31" spans="1:26">
      <c r="A31" s="494"/>
      <c r="B31" s="504"/>
      <c r="C31" s="504"/>
      <c r="D31" s="494"/>
      <c r="E31" s="494"/>
      <c r="F31" s="494"/>
      <c r="G31" s="494"/>
      <c r="H31" s="494"/>
      <c r="I31" s="494"/>
      <c r="J31" s="494"/>
      <c r="K31" s="494"/>
      <c r="L31" s="494"/>
      <c r="M31" s="494"/>
      <c r="N31" s="494"/>
      <c r="O31" s="494"/>
      <c r="P31" s="494"/>
      <c r="Q31" s="494"/>
      <c r="R31" s="494"/>
      <c r="S31" s="494"/>
      <c r="T31" s="494"/>
      <c r="U31" s="494"/>
      <c r="V31" s="494"/>
      <c r="W31" s="494"/>
      <c r="X31" s="494"/>
      <c r="Y31" s="494"/>
      <c r="Z31" s="494"/>
    </row>
    <row r="32" spans="1:26">
      <c r="A32" s="494"/>
      <c r="B32" s="504"/>
      <c r="C32" s="504"/>
      <c r="D32" s="494"/>
      <c r="E32" s="494"/>
      <c r="F32" s="494"/>
      <c r="G32" s="494"/>
      <c r="H32" s="494"/>
      <c r="I32" s="494"/>
      <c r="J32" s="494"/>
      <c r="K32" s="494"/>
      <c r="L32" s="494"/>
      <c r="M32" s="494"/>
      <c r="N32" s="494"/>
      <c r="O32" s="494"/>
      <c r="P32" s="494"/>
      <c r="Q32" s="494"/>
      <c r="R32" s="494"/>
      <c r="S32" s="494"/>
      <c r="T32" s="494"/>
      <c r="U32" s="494"/>
      <c r="V32" s="494"/>
      <c r="W32" s="494"/>
      <c r="X32" s="494"/>
      <c r="Y32" s="494"/>
      <c r="Z32" s="494"/>
    </row>
    <row r="33" spans="1:26">
      <c r="A33" s="494"/>
      <c r="B33" s="504"/>
      <c r="C33" s="504"/>
      <c r="D33" s="494"/>
      <c r="E33" s="494"/>
      <c r="F33" s="494"/>
      <c r="G33" s="494"/>
      <c r="H33" s="494"/>
      <c r="I33" s="494"/>
      <c r="J33" s="494"/>
      <c r="K33" s="494"/>
      <c r="L33" s="494"/>
      <c r="M33" s="494"/>
      <c r="N33" s="494"/>
      <c r="O33" s="494"/>
      <c r="P33" s="494"/>
      <c r="Q33" s="494"/>
      <c r="R33" s="494"/>
      <c r="S33" s="494"/>
      <c r="T33" s="494"/>
      <c r="U33" s="494"/>
      <c r="V33" s="494"/>
      <c r="W33" s="494"/>
      <c r="X33" s="494"/>
      <c r="Y33" s="494"/>
      <c r="Z33" s="494"/>
    </row>
    <row r="34" spans="1:26">
      <c r="A34" s="494"/>
      <c r="B34" s="504"/>
      <c r="C34" s="504"/>
      <c r="D34" s="494"/>
      <c r="E34" s="494"/>
      <c r="F34" s="494"/>
      <c r="G34" s="494"/>
      <c r="H34" s="494"/>
      <c r="I34" s="494"/>
      <c r="J34" s="494"/>
      <c r="K34" s="494"/>
      <c r="L34" s="494"/>
      <c r="M34" s="494"/>
      <c r="N34" s="494"/>
      <c r="O34" s="494"/>
      <c r="P34" s="494"/>
      <c r="Q34" s="494"/>
      <c r="R34" s="494"/>
      <c r="S34" s="494"/>
      <c r="T34" s="494"/>
      <c r="U34" s="494"/>
      <c r="V34" s="494"/>
      <c r="W34" s="494"/>
      <c r="X34" s="494"/>
      <c r="Y34" s="494"/>
      <c r="Z34" s="494"/>
    </row>
    <row r="35" spans="1:26">
      <c r="A35" s="494"/>
      <c r="B35" s="504"/>
      <c r="C35" s="504"/>
      <c r="D35" s="494"/>
      <c r="E35" s="494"/>
      <c r="F35" s="494"/>
      <c r="G35" s="494"/>
      <c r="H35" s="494"/>
      <c r="I35" s="494"/>
      <c r="J35" s="494"/>
      <c r="K35" s="494"/>
      <c r="L35" s="494"/>
      <c r="M35" s="494"/>
      <c r="N35" s="494"/>
      <c r="O35" s="494"/>
      <c r="P35" s="494"/>
      <c r="Q35" s="494"/>
      <c r="R35" s="494"/>
      <c r="S35" s="494"/>
      <c r="T35" s="494"/>
      <c r="U35" s="494"/>
      <c r="V35" s="494"/>
      <c r="W35" s="494"/>
      <c r="X35" s="494"/>
      <c r="Y35" s="494"/>
      <c r="Z35" s="494"/>
    </row>
    <row r="36" spans="1:26">
      <c r="A36" s="494"/>
      <c r="B36" s="504"/>
      <c r="C36" s="504"/>
      <c r="D36" s="494"/>
      <c r="E36" s="494"/>
      <c r="F36" s="494"/>
      <c r="G36" s="494"/>
      <c r="H36" s="494"/>
      <c r="I36" s="494"/>
      <c r="J36" s="494"/>
      <c r="K36" s="494"/>
      <c r="L36" s="494"/>
      <c r="M36" s="494"/>
      <c r="N36" s="494"/>
      <c r="O36" s="494"/>
      <c r="P36" s="494"/>
      <c r="Q36" s="494"/>
      <c r="R36" s="494"/>
      <c r="S36" s="494"/>
      <c r="T36" s="494"/>
      <c r="U36" s="494"/>
      <c r="V36" s="494"/>
      <c r="W36" s="494"/>
      <c r="X36" s="494"/>
      <c r="Y36" s="494"/>
      <c r="Z36" s="494"/>
    </row>
    <row r="37" spans="1:26">
      <c r="A37" s="494"/>
      <c r="B37" s="504"/>
      <c r="C37" s="504"/>
      <c r="D37" s="494"/>
      <c r="E37" s="494"/>
      <c r="F37" s="494"/>
      <c r="G37" s="494"/>
      <c r="H37" s="494"/>
      <c r="I37" s="494"/>
      <c r="J37" s="494"/>
      <c r="K37" s="494"/>
      <c r="L37" s="494"/>
      <c r="M37" s="494"/>
      <c r="N37" s="494"/>
      <c r="O37" s="494"/>
      <c r="P37" s="494"/>
      <c r="Q37" s="494"/>
      <c r="R37" s="494"/>
      <c r="S37" s="494"/>
      <c r="T37" s="494"/>
      <c r="U37" s="494"/>
      <c r="V37" s="494"/>
      <c r="W37" s="494"/>
      <c r="X37" s="494"/>
      <c r="Y37" s="494"/>
      <c r="Z37" s="494"/>
    </row>
    <row r="38" spans="1:26">
      <c r="A38" s="494"/>
      <c r="B38" s="504"/>
      <c r="C38" s="504"/>
      <c r="D38" s="494"/>
      <c r="E38" s="494"/>
      <c r="F38" s="494"/>
      <c r="G38" s="494"/>
      <c r="H38" s="494"/>
      <c r="I38" s="494"/>
      <c r="J38" s="494"/>
      <c r="K38" s="494"/>
      <c r="L38" s="494"/>
      <c r="M38" s="494"/>
      <c r="N38" s="494"/>
      <c r="O38" s="494"/>
      <c r="P38" s="494"/>
      <c r="Q38" s="494"/>
      <c r="R38" s="494"/>
      <c r="S38" s="494"/>
      <c r="T38" s="494"/>
      <c r="U38" s="494"/>
      <c r="V38" s="494"/>
      <c r="W38" s="494"/>
      <c r="X38" s="494"/>
      <c r="Y38" s="494"/>
      <c r="Z38" s="494"/>
    </row>
    <row r="39" spans="1:26">
      <c r="A39" s="494"/>
      <c r="B39" s="504"/>
      <c r="C39" s="504"/>
      <c r="D39" s="494"/>
      <c r="E39" s="494"/>
      <c r="F39" s="494"/>
      <c r="G39" s="494"/>
      <c r="H39" s="494"/>
      <c r="I39" s="494"/>
      <c r="J39" s="494"/>
      <c r="K39" s="494"/>
      <c r="L39" s="494"/>
      <c r="M39" s="494"/>
      <c r="N39" s="494"/>
      <c r="O39" s="494"/>
      <c r="P39" s="494"/>
      <c r="Q39" s="494"/>
      <c r="R39" s="494"/>
      <c r="S39" s="494"/>
      <c r="T39" s="494"/>
      <c r="U39" s="494"/>
      <c r="V39" s="494"/>
      <c r="W39" s="494"/>
      <c r="X39" s="494"/>
      <c r="Y39" s="494"/>
      <c r="Z39" s="494"/>
    </row>
    <row r="40" spans="1:26">
      <c r="A40" s="494"/>
      <c r="B40" s="504"/>
      <c r="C40" s="504"/>
      <c r="D40" s="494"/>
      <c r="E40" s="494"/>
      <c r="F40" s="494"/>
      <c r="G40" s="494"/>
      <c r="H40" s="494"/>
      <c r="I40" s="494"/>
      <c r="J40" s="494"/>
      <c r="K40" s="494"/>
      <c r="L40" s="494"/>
      <c r="M40" s="494"/>
      <c r="N40" s="494"/>
      <c r="O40" s="494"/>
      <c r="P40" s="494"/>
      <c r="Q40" s="494"/>
      <c r="R40" s="494"/>
      <c r="S40" s="494"/>
      <c r="T40" s="494"/>
      <c r="U40" s="494"/>
      <c r="V40" s="494"/>
      <c r="W40" s="494"/>
      <c r="X40" s="494"/>
      <c r="Y40" s="494"/>
      <c r="Z40" s="494"/>
    </row>
    <row r="41" spans="1:26">
      <c r="A41" s="494"/>
      <c r="B41" s="504"/>
      <c r="C41" s="504"/>
      <c r="D41" s="494"/>
      <c r="E41" s="494"/>
      <c r="F41" s="494"/>
      <c r="G41" s="494"/>
      <c r="H41" s="494"/>
      <c r="I41" s="494"/>
      <c r="J41" s="494"/>
      <c r="K41" s="494"/>
      <c r="L41" s="494"/>
      <c r="M41" s="494"/>
      <c r="N41" s="494"/>
      <c r="O41" s="494"/>
      <c r="P41" s="494"/>
      <c r="Q41" s="494"/>
      <c r="R41" s="494"/>
      <c r="S41" s="494"/>
      <c r="T41" s="494"/>
      <c r="U41" s="494"/>
      <c r="V41" s="494"/>
      <c r="W41" s="494"/>
      <c r="X41" s="494"/>
      <c r="Y41" s="494"/>
      <c r="Z41" s="494"/>
    </row>
    <row r="42" spans="1:26">
      <c r="A42" s="494"/>
      <c r="B42" s="504"/>
      <c r="C42" s="504"/>
      <c r="D42" s="494"/>
      <c r="E42" s="494"/>
      <c r="F42" s="494"/>
      <c r="G42" s="494"/>
      <c r="H42" s="494"/>
      <c r="I42" s="494"/>
      <c r="J42" s="494"/>
      <c r="K42" s="494"/>
      <c r="L42" s="494"/>
      <c r="M42" s="494"/>
      <c r="N42" s="494"/>
      <c r="O42" s="494"/>
      <c r="P42" s="494"/>
      <c r="Q42" s="494"/>
      <c r="R42" s="494"/>
      <c r="S42" s="494"/>
      <c r="T42" s="494"/>
      <c r="U42" s="494"/>
      <c r="V42" s="494"/>
      <c r="W42" s="494"/>
      <c r="X42" s="494"/>
      <c r="Y42" s="494"/>
      <c r="Z42" s="494"/>
    </row>
    <row r="43" spans="1:26">
      <c r="A43" s="494"/>
      <c r="B43" s="504"/>
      <c r="C43" s="504"/>
      <c r="D43" s="494"/>
      <c r="E43" s="494"/>
      <c r="F43" s="494"/>
      <c r="G43" s="494"/>
      <c r="H43" s="494"/>
      <c r="I43" s="494"/>
      <c r="J43" s="494"/>
      <c r="K43" s="494"/>
      <c r="L43" s="494"/>
      <c r="M43" s="494"/>
      <c r="N43" s="494"/>
      <c r="O43" s="494"/>
      <c r="P43" s="494"/>
      <c r="Q43" s="494"/>
      <c r="R43" s="494"/>
      <c r="S43" s="494"/>
      <c r="T43" s="494"/>
      <c r="U43" s="494"/>
      <c r="V43" s="494"/>
      <c r="W43" s="494"/>
      <c r="X43" s="494"/>
      <c r="Y43" s="494"/>
      <c r="Z43" s="494"/>
    </row>
    <row r="44" spans="1:26">
      <c r="A44" s="494"/>
      <c r="B44" s="504"/>
      <c r="C44" s="504"/>
      <c r="D44" s="494"/>
      <c r="E44" s="494"/>
      <c r="F44" s="494"/>
      <c r="G44" s="494"/>
      <c r="H44" s="494"/>
      <c r="I44" s="494"/>
      <c r="J44" s="494"/>
      <c r="K44" s="494"/>
      <c r="L44" s="494"/>
      <c r="M44" s="494"/>
      <c r="N44" s="494"/>
      <c r="O44" s="494"/>
      <c r="P44" s="494"/>
      <c r="Q44" s="494"/>
      <c r="R44" s="494"/>
      <c r="S44" s="494"/>
      <c r="T44" s="494"/>
      <c r="U44" s="494"/>
      <c r="V44" s="494"/>
      <c r="W44" s="494"/>
      <c r="X44" s="494"/>
      <c r="Y44" s="494"/>
      <c r="Z44" s="494"/>
    </row>
    <row r="45" spans="1:26">
      <c r="A45" s="494"/>
      <c r="B45" s="504"/>
      <c r="C45" s="504"/>
      <c r="D45" s="494"/>
      <c r="E45" s="494"/>
      <c r="F45" s="494"/>
      <c r="G45" s="494"/>
      <c r="H45" s="494"/>
      <c r="I45" s="494"/>
      <c r="J45" s="494"/>
      <c r="K45" s="494"/>
      <c r="L45" s="494"/>
      <c r="M45" s="494"/>
      <c r="N45" s="494"/>
      <c r="O45" s="494"/>
      <c r="P45" s="494"/>
      <c r="Q45" s="494"/>
      <c r="R45" s="494"/>
      <c r="S45" s="494"/>
      <c r="T45" s="494"/>
      <c r="U45" s="494"/>
      <c r="V45" s="494"/>
      <c r="W45" s="494"/>
      <c r="X45" s="494"/>
      <c r="Y45" s="494"/>
      <c r="Z45" s="494"/>
    </row>
    <row r="46" spans="1:26">
      <c r="A46" s="494"/>
      <c r="B46" s="504"/>
      <c r="C46" s="504"/>
      <c r="D46" s="494"/>
      <c r="E46" s="494"/>
      <c r="F46" s="494"/>
      <c r="G46" s="494"/>
      <c r="H46" s="494"/>
      <c r="I46" s="494"/>
      <c r="J46" s="494"/>
      <c r="K46" s="494"/>
      <c r="L46" s="494"/>
      <c r="M46" s="494"/>
      <c r="N46" s="494"/>
      <c r="O46" s="494"/>
      <c r="P46" s="494"/>
      <c r="Q46" s="494"/>
      <c r="R46" s="494"/>
      <c r="S46" s="494"/>
      <c r="T46" s="494"/>
      <c r="U46" s="494"/>
      <c r="V46" s="494"/>
      <c r="W46" s="494"/>
      <c r="X46" s="494"/>
      <c r="Y46" s="494"/>
      <c r="Z46" s="494"/>
    </row>
    <row r="47" spans="1:26">
      <c r="A47" s="494"/>
      <c r="B47" s="504"/>
      <c r="C47" s="504"/>
      <c r="D47" s="494"/>
      <c r="E47" s="494"/>
      <c r="F47" s="494"/>
      <c r="G47" s="494"/>
      <c r="H47" s="494"/>
      <c r="I47" s="494"/>
      <c r="J47" s="494"/>
      <c r="K47" s="494"/>
      <c r="L47" s="494"/>
      <c r="M47" s="494"/>
      <c r="N47" s="494"/>
      <c r="O47" s="494"/>
      <c r="P47" s="494"/>
      <c r="Q47" s="494"/>
      <c r="R47" s="494"/>
      <c r="S47" s="494"/>
      <c r="T47" s="494"/>
      <c r="U47" s="494"/>
      <c r="V47" s="494"/>
      <c r="W47" s="494"/>
      <c r="X47" s="494"/>
      <c r="Y47" s="494"/>
      <c r="Z47" s="494"/>
    </row>
    <row r="48" spans="1:26">
      <c r="A48" s="494"/>
      <c r="B48" s="504"/>
      <c r="C48" s="504"/>
      <c r="D48" s="494"/>
      <c r="E48" s="494"/>
      <c r="F48" s="494"/>
      <c r="G48" s="494"/>
      <c r="H48" s="494"/>
      <c r="I48" s="494"/>
      <c r="J48" s="494"/>
      <c r="K48" s="494"/>
      <c r="L48" s="494"/>
      <c r="M48" s="494"/>
      <c r="N48" s="494"/>
      <c r="O48" s="494"/>
      <c r="P48" s="494"/>
      <c r="Q48" s="494"/>
      <c r="R48" s="494"/>
      <c r="S48" s="494"/>
      <c r="T48" s="494"/>
      <c r="U48" s="494"/>
      <c r="V48" s="494"/>
      <c r="W48" s="494"/>
      <c r="X48" s="494"/>
      <c r="Y48" s="494"/>
      <c r="Z48" s="494"/>
    </row>
    <row r="49" spans="1:26">
      <c r="A49" s="494"/>
      <c r="B49" s="504"/>
      <c r="C49" s="504"/>
      <c r="D49" s="494"/>
      <c r="E49" s="494"/>
      <c r="F49" s="494"/>
      <c r="G49" s="494"/>
      <c r="H49" s="494"/>
      <c r="I49" s="494"/>
      <c r="J49" s="494"/>
      <c r="K49" s="494"/>
      <c r="L49" s="494"/>
      <c r="M49" s="494"/>
      <c r="N49" s="494"/>
      <c r="O49" s="494"/>
      <c r="P49" s="494"/>
      <c r="Q49" s="494"/>
      <c r="R49" s="494"/>
      <c r="S49" s="494"/>
      <c r="T49" s="494"/>
      <c r="U49" s="494"/>
      <c r="V49" s="494"/>
      <c r="W49" s="494"/>
      <c r="X49" s="494"/>
      <c r="Y49" s="494"/>
      <c r="Z49" s="494"/>
    </row>
    <row r="50" spans="1:26">
      <c r="A50" s="494"/>
      <c r="B50" s="504"/>
      <c r="C50" s="504"/>
      <c r="D50" s="494"/>
      <c r="E50" s="494"/>
      <c r="F50" s="494"/>
      <c r="G50" s="494"/>
      <c r="H50" s="494"/>
      <c r="I50" s="494"/>
      <c r="J50" s="494"/>
      <c r="K50" s="494"/>
      <c r="L50" s="494"/>
      <c r="M50" s="494"/>
      <c r="N50" s="494"/>
      <c r="O50" s="494"/>
      <c r="P50" s="494"/>
      <c r="Q50" s="494"/>
      <c r="R50" s="494"/>
      <c r="S50" s="494"/>
      <c r="T50" s="494"/>
      <c r="U50" s="494"/>
      <c r="V50" s="494"/>
      <c r="W50" s="494"/>
      <c r="X50" s="494"/>
      <c r="Y50" s="494"/>
      <c r="Z50" s="494"/>
    </row>
    <row r="51" spans="1:26">
      <c r="A51" s="494"/>
      <c r="B51" s="504"/>
      <c r="C51" s="504"/>
      <c r="D51" s="494"/>
      <c r="E51" s="494"/>
      <c r="F51" s="494"/>
      <c r="G51" s="494"/>
      <c r="H51" s="494"/>
      <c r="I51" s="494"/>
      <c r="J51" s="494"/>
      <c r="K51" s="494"/>
      <c r="L51" s="494"/>
      <c r="M51" s="494"/>
      <c r="N51" s="494"/>
      <c r="O51" s="494"/>
      <c r="P51" s="494"/>
      <c r="Q51" s="494"/>
      <c r="R51" s="494"/>
      <c r="S51" s="494"/>
      <c r="T51" s="494"/>
      <c r="U51" s="494"/>
      <c r="V51" s="494"/>
      <c r="W51" s="494"/>
      <c r="X51" s="494"/>
      <c r="Y51" s="494"/>
      <c r="Z51" s="494"/>
    </row>
    <row r="52" spans="1:26">
      <c r="A52" s="494"/>
      <c r="B52" s="504"/>
      <c r="C52" s="504"/>
      <c r="D52" s="494"/>
      <c r="E52" s="494"/>
      <c r="F52" s="494"/>
      <c r="G52" s="494"/>
      <c r="H52" s="494"/>
      <c r="I52" s="494"/>
      <c r="J52" s="494"/>
      <c r="K52" s="494"/>
      <c r="L52" s="494"/>
      <c r="M52" s="494"/>
      <c r="N52" s="494"/>
      <c r="O52" s="494"/>
      <c r="P52" s="494"/>
      <c r="Q52" s="494"/>
      <c r="R52" s="494"/>
      <c r="S52" s="494"/>
      <c r="T52" s="494"/>
      <c r="U52" s="494"/>
      <c r="V52" s="494"/>
      <c r="W52" s="494"/>
      <c r="X52" s="494"/>
      <c r="Y52" s="494"/>
      <c r="Z52" s="494"/>
    </row>
    <row r="53" spans="1:26">
      <c r="A53" s="494"/>
      <c r="B53" s="504"/>
      <c r="C53" s="504"/>
      <c r="D53" s="494"/>
      <c r="E53" s="494"/>
      <c r="F53" s="494"/>
      <c r="G53" s="494"/>
      <c r="H53" s="494"/>
      <c r="I53" s="494"/>
      <c r="J53" s="494"/>
      <c r="K53" s="494"/>
      <c r="L53" s="494"/>
      <c r="M53" s="494"/>
      <c r="N53" s="494"/>
      <c r="O53" s="494"/>
      <c r="P53" s="494"/>
      <c r="Q53" s="494"/>
      <c r="R53" s="494"/>
      <c r="S53" s="494"/>
      <c r="T53" s="494"/>
      <c r="U53" s="494"/>
      <c r="V53" s="494"/>
      <c r="W53" s="494"/>
      <c r="X53" s="494"/>
      <c r="Y53" s="494"/>
      <c r="Z53" s="494"/>
    </row>
    <row r="54" spans="1:26">
      <c r="A54" s="494"/>
      <c r="B54" s="504"/>
      <c r="C54" s="504"/>
      <c r="D54" s="494"/>
      <c r="E54" s="494"/>
      <c r="F54" s="494"/>
      <c r="G54" s="494"/>
      <c r="H54" s="494"/>
      <c r="I54" s="494"/>
      <c r="J54" s="494"/>
      <c r="K54" s="494"/>
      <c r="L54" s="494"/>
      <c r="M54" s="494"/>
      <c r="N54" s="494"/>
      <c r="O54" s="494"/>
      <c r="P54" s="494"/>
      <c r="Q54" s="494"/>
      <c r="R54" s="494"/>
      <c r="S54" s="494"/>
      <c r="T54" s="494"/>
      <c r="U54" s="494"/>
      <c r="V54" s="494"/>
      <c r="W54" s="494"/>
      <c r="X54" s="494"/>
      <c r="Y54" s="494"/>
      <c r="Z54" s="494"/>
    </row>
    <row r="55" spans="1:26">
      <c r="A55" s="494"/>
      <c r="B55" s="504"/>
      <c r="C55" s="504"/>
      <c r="D55" s="494"/>
      <c r="E55" s="494"/>
      <c r="F55" s="494"/>
      <c r="G55" s="494"/>
      <c r="H55" s="494"/>
      <c r="I55" s="494"/>
      <c r="J55" s="494"/>
      <c r="K55" s="494"/>
      <c r="L55" s="494"/>
      <c r="M55" s="494"/>
      <c r="N55" s="494"/>
      <c r="O55" s="494"/>
      <c r="P55" s="494"/>
      <c r="Q55" s="494"/>
      <c r="R55" s="494"/>
      <c r="S55" s="494"/>
      <c r="T55" s="494"/>
      <c r="U55" s="494"/>
      <c r="V55" s="494"/>
      <c r="W55" s="494"/>
      <c r="X55" s="494"/>
      <c r="Y55" s="494"/>
      <c r="Z55" s="494"/>
    </row>
    <row r="56" spans="1:26">
      <c r="A56" s="494"/>
      <c r="B56" s="504"/>
      <c r="C56" s="504"/>
      <c r="D56" s="494"/>
      <c r="E56" s="494"/>
      <c r="F56" s="494"/>
      <c r="G56" s="494"/>
      <c r="H56" s="494"/>
      <c r="I56" s="494"/>
      <c r="J56" s="494"/>
      <c r="K56" s="494"/>
      <c r="L56" s="494"/>
      <c r="M56" s="494"/>
      <c r="N56" s="494"/>
      <c r="O56" s="494"/>
      <c r="P56" s="494"/>
      <c r="Q56" s="494"/>
      <c r="R56" s="494"/>
      <c r="S56" s="494"/>
      <c r="T56" s="494"/>
      <c r="U56" s="494"/>
      <c r="V56" s="494"/>
      <c r="W56" s="494"/>
      <c r="X56" s="494"/>
      <c r="Y56" s="494"/>
      <c r="Z56" s="494"/>
    </row>
    <row r="57" spans="1:26">
      <c r="A57" s="494"/>
      <c r="B57" s="504"/>
      <c r="C57" s="504"/>
      <c r="D57" s="494"/>
      <c r="E57" s="494"/>
      <c r="F57" s="494"/>
      <c r="G57" s="494"/>
      <c r="H57" s="494"/>
      <c r="I57" s="494"/>
      <c r="J57" s="494"/>
      <c r="K57" s="494"/>
      <c r="L57" s="494"/>
      <c r="M57" s="494"/>
      <c r="N57" s="494"/>
      <c r="O57" s="494"/>
      <c r="P57" s="494"/>
      <c r="Q57" s="494"/>
      <c r="R57" s="494"/>
      <c r="S57" s="494"/>
      <c r="T57" s="494"/>
      <c r="U57" s="494"/>
      <c r="V57" s="494"/>
      <c r="W57" s="494"/>
      <c r="X57" s="494"/>
      <c r="Y57" s="494"/>
      <c r="Z57" s="494"/>
    </row>
    <row r="58" spans="1:26">
      <c r="A58" s="494"/>
      <c r="B58" s="504"/>
      <c r="C58" s="504"/>
      <c r="D58" s="494"/>
      <c r="E58" s="494"/>
      <c r="F58" s="494"/>
      <c r="G58" s="494"/>
      <c r="H58" s="494"/>
      <c r="I58" s="494"/>
      <c r="J58" s="494"/>
      <c r="K58" s="494"/>
      <c r="L58" s="494"/>
      <c r="M58" s="494"/>
      <c r="N58" s="494"/>
      <c r="O58" s="494"/>
      <c r="P58" s="494"/>
      <c r="Q58" s="494"/>
      <c r="R58" s="494"/>
      <c r="S58" s="494"/>
      <c r="T58" s="494"/>
      <c r="U58" s="494"/>
      <c r="V58" s="494"/>
      <c r="W58" s="494"/>
      <c r="X58" s="494"/>
      <c r="Y58" s="494"/>
      <c r="Z58" s="494"/>
    </row>
    <row r="59" spans="1:26">
      <c r="A59" s="494"/>
      <c r="B59" s="504"/>
      <c r="C59" s="504"/>
      <c r="D59" s="494"/>
      <c r="E59" s="494"/>
      <c r="F59" s="494"/>
      <c r="G59" s="494"/>
      <c r="H59" s="494"/>
      <c r="I59" s="494"/>
      <c r="J59" s="494"/>
      <c r="K59" s="494"/>
      <c r="L59" s="494"/>
      <c r="M59" s="494"/>
      <c r="N59" s="494"/>
      <c r="O59" s="494"/>
      <c r="P59" s="494"/>
      <c r="Q59" s="494"/>
      <c r="R59" s="494"/>
      <c r="S59" s="494"/>
      <c r="T59" s="494"/>
      <c r="U59" s="494"/>
      <c r="V59" s="494"/>
      <c r="W59" s="494"/>
      <c r="X59" s="494"/>
      <c r="Y59" s="494"/>
      <c r="Z59" s="494"/>
    </row>
    <row r="60" spans="1:26">
      <c r="A60" s="494"/>
      <c r="B60" s="504"/>
      <c r="C60" s="504"/>
      <c r="D60" s="494"/>
      <c r="E60" s="494"/>
      <c r="F60" s="494"/>
      <c r="G60" s="494"/>
      <c r="H60" s="494"/>
      <c r="I60" s="494"/>
      <c r="J60" s="494"/>
      <c r="K60" s="494"/>
      <c r="L60" s="494"/>
      <c r="M60" s="494"/>
      <c r="N60" s="494"/>
      <c r="O60" s="494"/>
      <c r="P60" s="494"/>
      <c r="Q60" s="494"/>
      <c r="R60" s="494"/>
      <c r="S60" s="494"/>
      <c r="T60" s="494"/>
      <c r="U60" s="494"/>
      <c r="V60" s="494"/>
      <c r="W60" s="494"/>
      <c r="X60" s="494"/>
      <c r="Y60" s="494"/>
      <c r="Z60" s="494"/>
    </row>
    <row r="61" spans="1:26">
      <c r="A61" s="494"/>
      <c r="B61" s="504"/>
      <c r="C61" s="504"/>
      <c r="D61" s="494"/>
      <c r="E61" s="494"/>
      <c r="F61" s="494"/>
      <c r="G61" s="494"/>
      <c r="H61" s="494"/>
      <c r="I61" s="494"/>
      <c r="J61" s="494"/>
      <c r="K61" s="494"/>
      <c r="L61" s="494"/>
      <c r="M61" s="494"/>
      <c r="N61" s="494"/>
      <c r="O61" s="494"/>
      <c r="P61" s="494"/>
      <c r="Q61" s="494"/>
      <c r="R61" s="494"/>
      <c r="S61" s="494"/>
      <c r="T61" s="494"/>
      <c r="U61" s="494"/>
      <c r="V61" s="494"/>
      <c r="W61" s="494"/>
      <c r="X61" s="494"/>
      <c r="Y61" s="494"/>
      <c r="Z61" s="494"/>
    </row>
    <row r="62" spans="1:26">
      <c r="A62" s="494"/>
      <c r="B62" s="504"/>
      <c r="C62" s="504"/>
      <c r="D62" s="494"/>
      <c r="E62" s="494"/>
      <c r="F62" s="494"/>
      <c r="G62" s="494"/>
      <c r="H62" s="494"/>
      <c r="I62" s="494"/>
      <c r="J62" s="494"/>
      <c r="K62" s="494"/>
      <c r="L62" s="494"/>
      <c r="M62" s="494"/>
      <c r="N62" s="494"/>
      <c r="O62" s="494"/>
      <c r="P62" s="494"/>
      <c r="Q62" s="494"/>
      <c r="R62" s="494"/>
      <c r="S62" s="494"/>
      <c r="T62" s="494"/>
      <c r="U62" s="494"/>
      <c r="V62" s="494"/>
      <c r="W62" s="494"/>
      <c r="X62" s="494"/>
      <c r="Y62" s="494"/>
      <c r="Z62" s="494"/>
    </row>
    <row r="63" spans="1:26">
      <c r="A63" s="494"/>
      <c r="B63" s="504"/>
      <c r="C63" s="504"/>
      <c r="D63" s="494"/>
      <c r="E63" s="494"/>
      <c r="F63" s="494"/>
      <c r="G63" s="494"/>
      <c r="H63" s="494"/>
      <c r="I63" s="494"/>
      <c r="J63" s="494"/>
      <c r="K63" s="494"/>
      <c r="L63" s="494"/>
      <c r="M63" s="494"/>
      <c r="N63" s="494"/>
      <c r="O63" s="494"/>
      <c r="P63" s="494"/>
      <c r="Q63" s="494"/>
      <c r="R63" s="494"/>
      <c r="S63" s="494"/>
      <c r="T63" s="494"/>
      <c r="U63" s="494"/>
      <c r="V63" s="494"/>
      <c r="W63" s="494"/>
      <c r="X63" s="494"/>
      <c r="Y63" s="494"/>
      <c r="Z63" s="494"/>
    </row>
    <row r="64" spans="1:26">
      <c r="A64" s="494"/>
      <c r="B64" s="504"/>
      <c r="C64" s="504"/>
      <c r="D64" s="494"/>
      <c r="E64" s="494"/>
      <c r="F64" s="494"/>
      <c r="G64" s="494"/>
      <c r="H64" s="494"/>
      <c r="I64" s="494"/>
      <c r="J64" s="494"/>
      <c r="K64" s="494"/>
      <c r="L64" s="494"/>
      <c r="M64" s="494"/>
      <c r="N64" s="494"/>
      <c r="O64" s="494"/>
      <c r="P64" s="494"/>
      <c r="Q64" s="494"/>
      <c r="R64" s="494"/>
      <c r="S64" s="494"/>
      <c r="T64" s="494"/>
      <c r="U64" s="494"/>
      <c r="V64" s="494"/>
      <c r="W64" s="494"/>
      <c r="X64" s="494"/>
      <c r="Y64" s="494"/>
      <c r="Z64" s="494"/>
    </row>
    <row r="65" spans="1:26">
      <c r="A65" s="494"/>
      <c r="B65" s="504"/>
      <c r="C65" s="504"/>
      <c r="D65" s="494"/>
      <c r="E65" s="494"/>
      <c r="F65" s="494"/>
      <c r="G65" s="494"/>
      <c r="H65" s="494"/>
      <c r="I65" s="494"/>
      <c r="J65" s="494"/>
      <c r="K65" s="494"/>
      <c r="L65" s="494"/>
      <c r="M65" s="494"/>
      <c r="N65" s="494"/>
      <c r="O65" s="494"/>
      <c r="P65" s="494"/>
      <c r="Q65" s="494"/>
      <c r="R65" s="494"/>
      <c r="S65" s="494"/>
      <c r="T65" s="494"/>
      <c r="U65" s="494"/>
      <c r="V65" s="494"/>
      <c r="W65" s="494"/>
      <c r="X65" s="494"/>
      <c r="Y65" s="494"/>
      <c r="Z65" s="494"/>
    </row>
    <row r="66" spans="1:26">
      <c r="A66" s="494"/>
      <c r="B66" s="504"/>
      <c r="C66" s="504"/>
      <c r="D66" s="494"/>
      <c r="E66" s="494"/>
      <c r="F66" s="494"/>
      <c r="G66" s="494"/>
      <c r="H66" s="494"/>
      <c r="I66" s="494"/>
      <c r="J66" s="494"/>
      <c r="K66" s="494"/>
      <c r="L66" s="494"/>
      <c r="M66" s="494"/>
      <c r="N66" s="494"/>
      <c r="O66" s="494"/>
      <c r="P66" s="494"/>
      <c r="Q66" s="494"/>
      <c r="R66" s="494"/>
      <c r="S66" s="494"/>
      <c r="T66" s="494"/>
      <c r="U66" s="494"/>
      <c r="V66" s="494"/>
      <c r="W66" s="494"/>
      <c r="X66" s="494"/>
      <c r="Y66" s="494"/>
      <c r="Z66" s="494"/>
    </row>
    <row r="67" spans="1:26">
      <c r="A67" s="494"/>
      <c r="B67" s="504"/>
      <c r="C67" s="504"/>
      <c r="D67" s="494"/>
      <c r="E67" s="494"/>
      <c r="F67" s="494"/>
      <c r="G67" s="494"/>
      <c r="H67" s="494"/>
      <c r="I67" s="494"/>
      <c r="J67" s="494"/>
      <c r="K67" s="494"/>
      <c r="L67" s="494"/>
      <c r="M67" s="494"/>
      <c r="N67" s="494"/>
      <c r="O67" s="494"/>
      <c r="P67" s="494"/>
      <c r="Q67" s="494"/>
      <c r="R67" s="494"/>
      <c r="S67" s="494"/>
      <c r="T67" s="494"/>
      <c r="U67" s="494"/>
      <c r="V67" s="494"/>
      <c r="W67" s="494"/>
      <c r="X67" s="494"/>
      <c r="Y67" s="494"/>
      <c r="Z67" s="494"/>
    </row>
    <row r="68" spans="1:26">
      <c r="A68" s="494"/>
      <c r="B68" s="504"/>
      <c r="C68" s="504"/>
      <c r="D68" s="494"/>
      <c r="E68" s="494"/>
      <c r="F68" s="494"/>
      <c r="G68" s="494"/>
      <c r="H68" s="494"/>
      <c r="I68" s="494"/>
      <c r="J68" s="494"/>
      <c r="K68" s="494"/>
      <c r="L68" s="494"/>
      <c r="M68" s="494"/>
      <c r="N68" s="494"/>
      <c r="O68" s="494"/>
      <c r="P68" s="494"/>
      <c r="Q68" s="494"/>
      <c r="R68" s="494"/>
      <c r="S68" s="494"/>
      <c r="T68" s="494"/>
      <c r="U68" s="494"/>
      <c r="V68" s="494"/>
      <c r="W68" s="494"/>
      <c r="X68" s="494"/>
      <c r="Y68" s="494"/>
      <c r="Z68" s="494"/>
    </row>
    <row r="69" spans="1:26">
      <c r="A69" s="494"/>
      <c r="B69" s="504"/>
      <c r="C69" s="504"/>
      <c r="D69" s="494"/>
      <c r="E69" s="494"/>
      <c r="F69" s="494"/>
      <c r="G69" s="494"/>
      <c r="H69" s="494"/>
      <c r="I69" s="494"/>
      <c r="J69" s="494"/>
      <c r="K69" s="494"/>
      <c r="L69" s="494"/>
      <c r="M69" s="494"/>
      <c r="N69" s="494"/>
      <c r="O69" s="494"/>
      <c r="P69" s="494"/>
      <c r="Q69" s="494"/>
      <c r="R69" s="494"/>
      <c r="S69" s="494"/>
      <c r="T69" s="494"/>
      <c r="U69" s="494"/>
      <c r="V69" s="494"/>
      <c r="W69" s="494"/>
      <c r="X69" s="494"/>
      <c r="Y69" s="494"/>
      <c r="Z69" s="494"/>
    </row>
    <row r="70" spans="1:26">
      <c r="A70" s="494"/>
      <c r="B70" s="504"/>
      <c r="C70" s="504"/>
      <c r="D70" s="494"/>
      <c r="E70" s="494"/>
      <c r="F70" s="494"/>
      <c r="G70" s="494"/>
      <c r="H70" s="494"/>
      <c r="I70" s="494"/>
      <c r="J70" s="494"/>
      <c r="K70" s="494"/>
      <c r="L70" s="494"/>
      <c r="M70" s="494"/>
      <c r="N70" s="494"/>
      <c r="O70" s="494"/>
      <c r="P70" s="494"/>
      <c r="Q70" s="494"/>
      <c r="R70" s="494"/>
      <c r="S70" s="494"/>
      <c r="T70" s="494"/>
      <c r="U70" s="494"/>
      <c r="V70" s="494"/>
      <c r="W70" s="494"/>
      <c r="X70" s="494"/>
      <c r="Y70" s="494"/>
      <c r="Z70" s="494"/>
    </row>
    <row r="71" spans="1:26">
      <c r="A71" s="494"/>
      <c r="B71" s="504"/>
      <c r="C71" s="504"/>
      <c r="D71" s="494"/>
      <c r="E71" s="494"/>
      <c r="F71" s="494"/>
      <c r="G71" s="494"/>
      <c r="H71" s="494"/>
      <c r="I71" s="494"/>
      <c r="J71" s="494"/>
      <c r="K71" s="494"/>
      <c r="L71" s="494"/>
      <c r="M71" s="494"/>
      <c r="N71" s="494"/>
      <c r="O71" s="494"/>
      <c r="P71" s="494"/>
      <c r="Q71" s="494"/>
      <c r="R71" s="494"/>
      <c r="S71" s="494"/>
      <c r="T71" s="494"/>
      <c r="U71" s="494"/>
      <c r="V71" s="494"/>
      <c r="W71" s="494"/>
      <c r="X71" s="494"/>
      <c r="Y71" s="494"/>
      <c r="Z71" s="494"/>
    </row>
    <row r="72" spans="1:26">
      <c r="A72" s="494"/>
      <c r="B72" s="504"/>
      <c r="C72" s="504"/>
      <c r="D72" s="494"/>
      <c r="E72" s="494"/>
      <c r="F72" s="494"/>
      <c r="G72" s="494"/>
      <c r="H72" s="494"/>
      <c r="I72" s="494"/>
      <c r="J72" s="494"/>
      <c r="K72" s="494"/>
      <c r="L72" s="494"/>
      <c r="M72" s="494"/>
      <c r="N72" s="494"/>
      <c r="O72" s="494"/>
      <c r="P72" s="494"/>
      <c r="Q72" s="494"/>
      <c r="R72" s="494"/>
      <c r="S72" s="494"/>
      <c r="T72" s="494"/>
      <c r="U72" s="494"/>
      <c r="V72" s="494"/>
      <c r="W72" s="494"/>
      <c r="X72" s="494"/>
      <c r="Y72" s="494"/>
      <c r="Z72" s="494"/>
    </row>
    <row r="73" spans="1:26">
      <c r="A73" s="494"/>
      <c r="B73" s="504"/>
      <c r="C73" s="504"/>
      <c r="D73" s="494"/>
      <c r="E73" s="494"/>
      <c r="F73" s="494"/>
      <c r="G73" s="494"/>
      <c r="H73" s="494"/>
      <c r="I73" s="494"/>
      <c r="J73" s="494"/>
      <c r="K73" s="494"/>
      <c r="L73" s="494"/>
      <c r="M73" s="494"/>
      <c r="N73" s="494"/>
      <c r="O73" s="494"/>
      <c r="P73" s="494"/>
      <c r="Q73" s="494"/>
      <c r="R73" s="494"/>
      <c r="S73" s="494"/>
      <c r="T73" s="494"/>
      <c r="U73" s="494"/>
      <c r="V73" s="494"/>
      <c r="W73" s="494"/>
      <c r="X73" s="494"/>
      <c r="Y73" s="494"/>
      <c r="Z73" s="494"/>
    </row>
    <row r="74" spans="1:26">
      <c r="A74" s="494"/>
      <c r="B74" s="504"/>
      <c r="C74" s="504"/>
      <c r="D74" s="494"/>
      <c r="E74" s="494"/>
      <c r="F74" s="494"/>
      <c r="G74" s="494"/>
      <c r="H74" s="494"/>
      <c r="I74" s="494"/>
      <c r="J74" s="494"/>
      <c r="K74" s="494"/>
      <c r="L74" s="494"/>
      <c r="M74" s="494"/>
      <c r="N74" s="494"/>
      <c r="O74" s="494"/>
      <c r="P74" s="494"/>
      <c r="Q74" s="494"/>
      <c r="R74" s="494"/>
      <c r="S74" s="494"/>
      <c r="T74" s="494"/>
      <c r="U74" s="494"/>
      <c r="V74" s="494"/>
      <c r="W74" s="494"/>
      <c r="X74" s="494"/>
      <c r="Y74" s="494"/>
      <c r="Z74" s="494"/>
    </row>
    <row r="75" spans="1:26">
      <c r="A75" s="494"/>
      <c r="B75" s="504"/>
      <c r="C75" s="504"/>
      <c r="D75" s="494"/>
      <c r="E75" s="494"/>
      <c r="F75" s="494"/>
      <c r="G75" s="494"/>
      <c r="H75" s="494"/>
      <c r="I75" s="494"/>
      <c r="J75" s="494"/>
      <c r="K75" s="494"/>
      <c r="L75" s="494"/>
      <c r="M75" s="494"/>
      <c r="N75" s="494"/>
      <c r="O75" s="494"/>
      <c r="P75" s="494"/>
      <c r="Q75" s="494"/>
      <c r="R75" s="494"/>
      <c r="S75" s="494"/>
      <c r="T75" s="494"/>
      <c r="U75" s="494"/>
      <c r="V75" s="494"/>
      <c r="W75" s="494"/>
      <c r="X75" s="494"/>
      <c r="Y75" s="494"/>
      <c r="Z75" s="494"/>
    </row>
    <row r="76" spans="1:26">
      <c r="A76" s="494"/>
      <c r="B76" s="504"/>
      <c r="C76" s="504"/>
      <c r="D76" s="494"/>
      <c r="E76" s="494"/>
      <c r="F76" s="494"/>
      <c r="G76" s="494"/>
      <c r="H76" s="494"/>
      <c r="I76" s="494"/>
      <c r="J76" s="494"/>
      <c r="K76" s="494"/>
      <c r="L76" s="494"/>
      <c r="M76" s="494"/>
      <c r="N76" s="494"/>
      <c r="O76" s="494"/>
      <c r="P76" s="494"/>
      <c r="Q76" s="494"/>
      <c r="R76" s="494"/>
      <c r="S76" s="494"/>
      <c r="T76" s="494"/>
      <c r="U76" s="494"/>
      <c r="V76" s="494"/>
      <c r="W76" s="494"/>
      <c r="X76" s="494"/>
      <c r="Y76" s="494"/>
      <c r="Z76" s="494"/>
    </row>
    <row r="77" spans="1:26">
      <c r="A77" s="494"/>
      <c r="B77" s="504"/>
      <c r="C77" s="504"/>
      <c r="D77" s="494"/>
      <c r="E77" s="494"/>
      <c r="F77" s="494"/>
      <c r="G77" s="494"/>
      <c r="H77" s="494"/>
      <c r="I77" s="494"/>
      <c r="J77" s="494"/>
      <c r="K77" s="494"/>
      <c r="L77" s="494"/>
      <c r="M77" s="494"/>
      <c r="N77" s="494"/>
      <c r="O77" s="494"/>
      <c r="P77" s="494"/>
      <c r="Q77" s="494"/>
      <c r="R77" s="494"/>
      <c r="S77" s="494"/>
      <c r="T77" s="494"/>
      <c r="U77" s="494"/>
      <c r="V77" s="494"/>
      <c r="W77" s="494"/>
      <c r="X77" s="494"/>
      <c r="Y77" s="494"/>
      <c r="Z77" s="494"/>
    </row>
    <row r="78" spans="1:26">
      <c r="A78" s="494"/>
      <c r="B78" s="504"/>
      <c r="C78" s="504"/>
      <c r="D78" s="494"/>
      <c r="E78" s="494"/>
      <c r="F78" s="494"/>
      <c r="G78" s="494"/>
      <c r="H78" s="494"/>
      <c r="I78" s="494"/>
      <c r="J78" s="494"/>
      <c r="K78" s="494"/>
      <c r="L78" s="494"/>
      <c r="M78" s="494"/>
      <c r="N78" s="494"/>
      <c r="O78" s="494"/>
      <c r="P78" s="494"/>
      <c r="Q78" s="494"/>
      <c r="R78" s="494"/>
      <c r="S78" s="494"/>
      <c r="T78" s="494"/>
      <c r="U78" s="494"/>
      <c r="V78" s="494"/>
      <c r="W78" s="494"/>
      <c r="X78" s="494"/>
      <c r="Y78" s="494"/>
      <c r="Z78" s="494"/>
    </row>
    <row r="79" spans="1:26">
      <c r="A79" s="494"/>
      <c r="B79" s="504"/>
      <c r="C79" s="504"/>
      <c r="D79" s="494"/>
      <c r="E79" s="494"/>
      <c r="F79" s="494"/>
      <c r="G79" s="494"/>
      <c r="H79" s="494"/>
      <c r="I79" s="494"/>
      <c r="J79" s="494"/>
      <c r="K79" s="494"/>
      <c r="L79" s="494"/>
      <c r="M79" s="494"/>
      <c r="N79" s="494"/>
      <c r="O79" s="494"/>
      <c r="P79" s="494"/>
      <c r="Q79" s="494"/>
      <c r="R79" s="494"/>
      <c r="S79" s="494"/>
      <c r="T79" s="494"/>
      <c r="U79" s="494"/>
      <c r="V79" s="494"/>
      <c r="W79" s="494"/>
      <c r="X79" s="494"/>
      <c r="Y79" s="494"/>
      <c r="Z79" s="494"/>
    </row>
    <row r="80" spans="1:26">
      <c r="A80" s="494"/>
      <c r="B80" s="504"/>
      <c r="C80" s="504"/>
      <c r="D80" s="494"/>
      <c r="E80" s="494"/>
      <c r="F80" s="494"/>
      <c r="G80" s="494"/>
      <c r="H80" s="494"/>
      <c r="I80" s="494"/>
      <c r="J80" s="494"/>
      <c r="K80" s="494"/>
      <c r="L80" s="494"/>
      <c r="M80" s="494"/>
      <c r="N80" s="494"/>
      <c r="O80" s="494"/>
      <c r="P80" s="494"/>
      <c r="Q80" s="494"/>
      <c r="R80" s="494"/>
      <c r="S80" s="494"/>
      <c r="T80" s="494"/>
      <c r="U80" s="494"/>
      <c r="V80" s="494"/>
      <c r="W80" s="494"/>
      <c r="X80" s="494"/>
      <c r="Y80" s="494"/>
      <c r="Z80" s="494"/>
    </row>
    <row r="81" spans="1:26">
      <c r="A81" s="494"/>
      <c r="B81" s="504"/>
      <c r="C81" s="504"/>
      <c r="D81" s="494"/>
      <c r="E81" s="494"/>
      <c r="F81" s="494"/>
      <c r="G81" s="494"/>
      <c r="H81" s="494"/>
      <c r="I81" s="494"/>
      <c r="J81" s="494"/>
      <c r="K81" s="494"/>
      <c r="L81" s="494"/>
      <c r="M81" s="494"/>
      <c r="N81" s="494"/>
      <c r="O81" s="494"/>
      <c r="P81" s="494"/>
      <c r="Q81" s="494"/>
      <c r="R81" s="494"/>
      <c r="S81" s="494"/>
      <c r="T81" s="494"/>
      <c r="U81" s="494"/>
      <c r="V81" s="494"/>
      <c r="W81" s="494"/>
      <c r="X81" s="494"/>
      <c r="Y81" s="494"/>
      <c r="Z81" s="494"/>
    </row>
    <row r="82" spans="1:26">
      <c r="A82" s="494"/>
      <c r="B82" s="504"/>
      <c r="C82" s="504"/>
      <c r="D82" s="494"/>
      <c r="E82" s="494"/>
      <c r="F82" s="494"/>
      <c r="G82" s="494"/>
      <c r="H82" s="494"/>
      <c r="I82" s="494"/>
      <c r="J82" s="494"/>
      <c r="K82" s="494"/>
      <c r="L82" s="494"/>
      <c r="M82" s="494"/>
      <c r="N82" s="494"/>
      <c r="O82" s="494"/>
      <c r="P82" s="494"/>
      <c r="Q82" s="494"/>
      <c r="R82" s="494"/>
      <c r="S82" s="494"/>
      <c r="T82" s="494"/>
      <c r="U82" s="494"/>
      <c r="V82" s="494"/>
      <c r="W82" s="494"/>
      <c r="X82" s="494"/>
      <c r="Y82" s="494"/>
      <c r="Z82" s="494"/>
    </row>
    <row r="83" spans="1:26">
      <c r="A83" s="494"/>
      <c r="B83" s="504"/>
      <c r="C83" s="504"/>
      <c r="D83" s="494"/>
      <c r="E83" s="494"/>
      <c r="F83" s="494"/>
      <c r="G83" s="494"/>
      <c r="H83" s="494"/>
      <c r="I83" s="494"/>
      <c r="J83" s="494"/>
      <c r="K83" s="494"/>
      <c r="L83" s="494"/>
      <c r="M83" s="494"/>
      <c r="N83" s="494"/>
      <c r="O83" s="494"/>
      <c r="P83" s="494"/>
      <c r="Q83" s="494"/>
      <c r="R83" s="494"/>
      <c r="S83" s="494"/>
      <c r="T83" s="494"/>
      <c r="U83" s="494"/>
      <c r="V83" s="494"/>
      <c r="W83" s="494"/>
      <c r="X83" s="494"/>
      <c r="Y83" s="494"/>
      <c r="Z83" s="494"/>
    </row>
    <row r="84" spans="1:26">
      <c r="A84" s="494"/>
      <c r="B84" s="504"/>
      <c r="C84" s="504"/>
      <c r="D84" s="494"/>
      <c r="E84" s="494"/>
      <c r="F84" s="494"/>
      <c r="G84" s="494"/>
      <c r="H84" s="494"/>
      <c r="I84" s="494"/>
      <c r="J84" s="494"/>
      <c r="K84" s="494"/>
      <c r="L84" s="494"/>
      <c r="M84" s="494"/>
      <c r="N84" s="494"/>
      <c r="O84" s="494"/>
      <c r="P84" s="494"/>
      <c r="Q84" s="494"/>
      <c r="R84" s="494"/>
      <c r="S84" s="494"/>
      <c r="T84" s="494"/>
      <c r="U84" s="494"/>
      <c r="V84" s="494"/>
      <c r="W84" s="494"/>
      <c r="X84" s="494"/>
      <c r="Y84" s="494"/>
      <c r="Z84" s="494"/>
    </row>
    <row r="85" spans="1:26">
      <c r="A85" s="494"/>
      <c r="B85" s="504"/>
      <c r="C85" s="504"/>
      <c r="D85" s="494"/>
      <c r="E85" s="494"/>
      <c r="F85" s="494"/>
      <c r="G85" s="494"/>
      <c r="H85" s="494"/>
      <c r="I85" s="494"/>
      <c r="J85" s="494"/>
      <c r="K85" s="494"/>
      <c r="L85" s="494"/>
      <c r="M85" s="494"/>
      <c r="N85" s="494"/>
      <c r="O85" s="494"/>
      <c r="P85" s="494"/>
      <c r="Q85" s="494"/>
      <c r="R85" s="494"/>
      <c r="S85" s="494"/>
      <c r="T85" s="494"/>
      <c r="U85" s="494"/>
      <c r="V85" s="494"/>
      <c r="W85" s="494"/>
      <c r="X85" s="494"/>
      <c r="Y85" s="494"/>
      <c r="Z85" s="494"/>
    </row>
    <row r="86" spans="1:26">
      <c r="A86" s="494"/>
      <c r="B86" s="504"/>
      <c r="C86" s="504"/>
      <c r="D86" s="494"/>
      <c r="E86" s="494"/>
      <c r="F86" s="494"/>
      <c r="G86" s="494"/>
      <c r="H86" s="494"/>
      <c r="I86" s="494"/>
      <c r="J86" s="494"/>
      <c r="K86" s="494"/>
      <c r="L86" s="494"/>
      <c r="M86" s="494"/>
      <c r="N86" s="494"/>
      <c r="O86" s="494"/>
      <c r="P86" s="494"/>
      <c r="Q86" s="494"/>
      <c r="R86" s="494"/>
      <c r="S86" s="494"/>
      <c r="T86" s="494"/>
      <c r="U86" s="494"/>
      <c r="V86" s="494"/>
      <c r="W86" s="494"/>
      <c r="X86" s="494"/>
      <c r="Y86" s="494"/>
      <c r="Z86" s="494"/>
    </row>
    <row r="87" spans="1:26">
      <c r="A87" s="494"/>
      <c r="B87" s="504"/>
      <c r="C87" s="504"/>
      <c r="D87" s="494"/>
      <c r="E87" s="494"/>
      <c r="F87" s="494"/>
      <c r="G87" s="494"/>
      <c r="H87" s="494"/>
      <c r="I87" s="494"/>
      <c r="J87" s="494"/>
      <c r="K87" s="494"/>
      <c r="L87" s="494"/>
      <c r="M87" s="494"/>
      <c r="N87" s="494"/>
      <c r="O87" s="494"/>
      <c r="P87" s="494"/>
      <c r="Q87" s="494"/>
      <c r="R87" s="494"/>
      <c r="S87" s="494"/>
      <c r="T87" s="494"/>
      <c r="U87" s="494"/>
      <c r="V87" s="494"/>
      <c r="W87" s="494"/>
      <c r="X87" s="494"/>
      <c r="Y87" s="494"/>
      <c r="Z87" s="494"/>
    </row>
    <row r="88" spans="1:26">
      <c r="A88" s="494"/>
      <c r="B88" s="504"/>
      <c r="C88" s="504"/>
      <c r="D88" s="494"/>
      <c r="E88" s="494"/>
      <c r="F88" s="494"/>
      <c r="G88" s="494"/>
      <c r="H88" s="494"/>
      <c r="I88" s="494"/>
      <c r="J88" s="494"/>
      <c r="K88" s="494"/>
      <c r="L88" s="494"/>
      <c r="M88" s="494"/>
      <c r="N88" s="494"/>
      <c r="O88" s="494"/>
      <c r="P88" s="494"/>
      <c r="Q88" s="494"/>
      <c r="R88" s="494"/>
      <c r="S88" s="494"/>
      <c r="T88" s="494"/>
      <c r="U88" s="494"/>
      <c r="V88" s="494"/>
      <c r="W88" s="494"/>
      <c r="X88" s="494"/>
      <c r="Y88" s="494"/>
      <c r="Z88" s="494"/>
    </row>
    <row r="89" spans="1:26">
      <c r="A89" s="494"/>
      <c r="B89" s="504"/>
      <c r="C89" s="504"/>
      <c r="D89" s="494"/>
      <c r="E89" s="494"/>
      <c r="F89" s="494"/>
      <c r="G89" s="494"/>
      <c r="H89" s="494"/>
      <c r="I89" s="494"/>
      <c r="J89" s="494"/>
      <c r="K89" s="494"/>
      <c r="L89" s="494"/>
      <c r="M89" s="494"/>
      <c r="N89" s="494"/>
      <c r="O89" s="494"/>
      <c r="P89" s="494"/>
      <c r="Q89" s="494"/>
      <c r="R89" s="494"/>
      <c r="S89" s="494"/>
      <c r="T89" s="494"/>
      <c r="U89" s="494"/>
      <c r="V89" s="494"/>
      <c r="W89" s="494"/>
      <c r="X89" s="494"/>
      <c r="Y89" s="494"/>
      <c r="Z89" s="494"/>
    </row>
    <row r="90" spans="1:26">
      <c r="A90" s="494"/>
      <c r="B90" s="504"/>
      <c r="C90" s="504"/>
      <c r="D90" s="494"/>
      <c r="E90" s="494"/>
      <c r="F90" s="494"/>
      <c r="G90" s="494"/>
      <c r="H90" s="494"/>
      <c r="I90" s="494"/>
      <c r="J90" s="494"/>
      <c r="K90" s="494"/>
      <c r="L90" s="494"/>
      <c r="M90" s="494"/>
      <c r="N90" s="494"/>
      <c r="O90" s="494"/>
      <c r="P90" s="494"/>
      <c r="Q90" s="494"/>
      <c r="R90" s="494"/>
      <c r="S90" s="494"/>
      <c r="T90" s="494"/>
      <c r="U90" s="494"/>
      <c r="V90" s="494"/>
      <c r="W90" s="494"/>
      <c r="X90" s="494"/>
      <c r="Y90" s="494"/>
      <c r="Z90" s="494"/>
    </row>
    <row r="91" spans="1:26">
      <c r="A91" s="494"/>
      <c r="B91" s="504"/>
      <c r="C91" s="504"/>
      <c r="D91" s="494"/>
      <c r="E91" s="494"/>
      <c r="F91" s="494"/>
      <c r="G91" s="494"/>
      <c r="H91" s="494"/>
      <c r="I91" s="494"/>
      <c r="J91" s="494"/>
      <c r="K91" s="494"/>
      <c r="L91" s="494"/>
      <c r="M91" s="494"/>
      <c r="N91" s="494"/>
      <c r="O91" s="494"/>
      <c r="P91" s="494"/>
      <c r="Q91" s="494"/>
      <c r="R91" s="494"/>
      <c r="S91" s="494"/>
      <c r="T91" s="494"/>
      <c r="U91" s="494"/>
      <c r="V91" s="494"/>
      <c r="W91" s="494"/>
      <c r="X91" s="494"/>
      <c r="Y91" s="494"/>
      <c r="Z91" s="494"/>
    </row>
    <row r="92" spans="1:26">
      <c r="A92" s="494"/>
      <c r="B92" s="504"/>
      <c r="C92" s="504"/>
      <c r="D92" s="494"/>
      <c r="E92" s="494"/>
      <c r="F92" s="494"/>
      <c r="G92" s="494"/>
      <c r="H92" s="494"/>
      <c r="I92" s="494"/>
      <c r="J92" s="494"/>
      <c r="K92" s="494"/>
      <c r="L92" s="494"/>
      <c r="M92" s="494"/>
      <c r="N92" s="494"/>
      <c r="O92" s="494"/>
      <c r="P92" s="494"/>
      <c r="Q92" s="494"/>
      <c r="R92" s="494"/>
      <c r="S92" s="494"/>
      <c r="T92" s="494"/>
      <c r="U92" s="494"/>
      <c r="V92" s="494"/>
      <c r="W92" s="494"/>
      <c r="X92" s="494"/>
      <c r="Y92" s="494"/>
      <c r="Z92" s="494"/>
    </row>
    <row r="93" spans="1:26">
      <c r="A93" s="494"/>
      <c r="B93" s="504"/>
      <c r="C93" s="504"/>
      <c r="D93" s="494"/>
      <c r="E93" s="494"/>
      <c r="F93" s="494"/>
      <c r="G93" s="494"/>
      <c r="H93" s="494"/>
      <c r="I93" s="494"/>
      <c r="J93" s="494"/>
      <c r="K93" s="494"/>
      <c r="L93" s="494"/>
      <c r="M93" s="494"/>
      <c r="N93" s="494"/>
      <c r="O93" s="494"/>
      <c r="P93" s="494"/>
      <c r="Q93" s="494"/>
      <c r="R93" s="494"/>
      <c r="S93" s="494"/>
      <c r="T93" s="494"/>
      <c r="U93" s="494"/>
      <c r="V93" s="494"/>
      <c r="W93" s="494"/>
      <c r="X93" s="494"/>
      <c r="Y93" s="494"/>
      <c r="Z93" s="494"/>
    </row>
    <row r="94" spans="1:26">
      <c r="A94" s="494"/>
      <c r="B94" s="504"/>
      <c r="C94" s="504"/>
      <c r="D94" s="494"/>
      <c r="E94" s="494"/>
      <c r="F94" s="494"/>
      <c r="G94" s="494"/>
      <c r="H94" s="494"/>
      <c r="I94" s="494"/>
      <c r="J94" s="494"/>
      <c r="K94" s="494"/>
      <c r="L94" s="494"/>
      <c r="M94" s="494"/>
      <c r="N94" s="494"/>
      <c r="O94" s="494"/>
      <c r="P94" s="494"/>
      <c r="Q94" s="494"/>
      <c r="R94" s="494"/>
      <c r="S94" s="494"/>
      <c r="T94" s="494"/>
      <c r="U94" s="494"/>
      <c r="V94" s="494"/>
      <c r="W94" s="494"/>
      <c r="X94" s="494"/>
      <c r="Y94" s="494"/>
      <c r="Z94" s="494"/>
    </row>
    <row r="95" spans="1:26">
      <c r="A95" s="494"/>
      <c r="B95" s="504"/>
      <c r="C95" s="504"/>
      <c r="D95" s="494"/>
      <c r="E95" s="494"/>
      <c r="F95" s="494"/>
      <c r="G95" s="494"/>
      <c r="H95" s="494"/>
      <c r="I95" s="494"/>
      <c r="J95" s="494"/>
      <c r="K95" s="494"/>
      <c r="L95" s="494"/>
      <c r="M95" s="494"/>
      <c r="N95" s="494"/>
      <c r="O95" s="494"/>
      <c r="P95" s="494"/>
      <c r="Q95" s="494"/>
      <c r="R95" s="494"/>
      <c r="S95" s="494"/>
      <c r="T95" s="494"/>
      <c r="U95" s="494"/>
      <c r="V95" s="494"/>
      <c r="W95" s="494"/>
      <c r="X95" s="494"/>
      <c r="Y95" s="494"/>
      <c r="Z95" s="494"/>
    </row>
    <row r="96" spans="1:26">
      <c r="A96" s="494"/>
      <c r="B96" s="504"/>
      <c r="C96" s="504"/>
      <c r="D96" s="494"/>
      <c r="E96" s="494"/>
      <c r="F96" s="494"/>
      <c r="G96" s="494"/>
      <c r="H96" s="494"/>
      <c r="I96" s="494"/>
      <c r="J96" s="494"/>
      <c r="K96" s="494"/>
      <c r="L96" s="494"/>
      <c r="M96" s="494"/>
      <c r="N96" s="494"/>
      <c r="O96" s="494"/>
      <c r="P96" s="494"/>
      <c r="Q96" s="494"/>
      <c r="R96" s="494"/>
      <c r="S96" s="494"/>
      <c r="T96" s="494"/>
      <c r="U96" s="494"/>
      <c r="V96" s="494"/>
      <c r="W96" s="494"/>
      <c r="X96" s="494"/>
      <c r="Y96" s="494"/>
      <c r="Z96" s="494"/>
    </row>
    <row r="97" spans="1:26">
      <c r="A97" s="494"/>
      <c r="B97" s="504"/>
      <c r="C97" s="504"/>
      <c r="D97" s="494"/>
      <c r="E97" s="494"/>
      <c r="F97" s="494"/>
      <c r="G97" s="494"/>
      <c r="H97" s="494"/>
      <c r="I97" s="494"/>
      <c r="J97" s="494"/>
      <c r="K97" s="494"/>
      <c r="L97" s="494"/>
      <c r="M97" s="494"/>
      <c r="N97" s="494"/>
      <c r="O97" s="494"/>
      <c r="P97" s="494"/>
      <c r="Q97" s="494"/>
      <c r="R97" s="494"/>
      <c r="S97" s="494"/>
      <c r="T97" s="494"/>
      <c r="U97" s="494"/>
      <c r="V97" s="494"/>
      <c r="W97" s="494"/>
      <c r="X97" s="494"/>
      <c r="Y97" s="494"/>
      <c r="Z97" s="494"/>
    </row>
    <row r="98" spans="1:26">
      <c r="A98" s="494"/>
      <c r="B98" s="504"/>
      <c r="C98" s="504"/>
      <c r="D98" s="494"/>
      <c r="E98" s="494"/>
      <c r="F98" s="494"/>
      <c r="G98" s="494"/>
      <c r="H98" s="494"/>
      <c r="I98" s="494"/>
      <c r="J98" s="494"/>
      <c r="K98" s="494"/>
      <c r="L98" s="494"/>
      <c r="M98" s="494"/>
      <c r="N98" s="494"/>
      <c r="O98" s="494"/>
      <c r="P98" s="494"/>
      <c r="Q98" s="494"/>
      <c r="R98" s="494"/>
      <c r="S98" s="494"/>
      <c r="T98" s="494"/>
      <c r="U98" s="494"/>
      <c r="V98" s="494"/>
      <c r="W98" s="494"/>
      <c r="X98" s="494"/>
      <c r="Y98" s="494"/>
      <c r="Z98" s="494"/>
    </row>
    <row r="99" spans="1:26">
      <c r="A99" s="494"/>
      <c r="B99" s="504"/>
      <c r="C99" s="504"/>
      <c r="D99" s="494"/>
      <c r="E99" s="494"/>
      <c r="F99" s="494"/>
      <c r="G99" s="494"/>
      <c r="H99" s="494"/>
      <c r="I99" s="494"/>
      <c r="J99" s="494"/>
      <c r="K99" s="494"/>
      <c r="L99" s="494"/>
      <c r="M99" s="494"/>
      <c r="N99" s="494"/>
      <c r="O99" s="494"/>
      <c r="P99" s="494"/>
      <c r="Q99" s="494"/>
      <c r="R99" s="494"/>
      <c r="S99" s="494"/>
      <c r="T99" s="494"/>
      <c r="U99" s="494"/>
      <c r="V99" s="494"/>
      <c r="W99" s="494"/>
      <c r="X99" s="494"/>
      <c r="Y99" s="494"/>
      <c r="Z99" s="494"/>
    </row>
    <row r="100" spans="1:26">
      <c r="A100" s="494"/>
      <c r="B100" s="504"/>
      <c r="C100" s="504"/>
      <c r="D100" s="494"/>
      <c r="E100" s="494"/>
      <c r="F100" s="494"/>
      <c r="G100" s="494"/>
      <c r="H100" s="494"/>
      <c r="I100" s="494"/>
      <c r="J100" s="494"/>
      <c r="K100" s="494"/>
      <c r="L100" s="494"/>
      <c r="M100" s="494"/>
      <c r="N100" s="494"/>
      <c r="O100" s="494"/>
      <c r="P100" s="494"/>
      <c r="Q100" s="494"/>
      <c r="R100" s="494"/>
      <c r="S100" s="494"/>
      <c r="T100" s="494"/>
      <c r="U100" s="494"/>
      <c r="V100" s="494"/>
      <c r="W100" s="494"/>
      <c r="X100" s="494"/>
      <c r="Y100" s="494"/>
      <c r="Z100" s="494"/>
    </row>
    <row r="101" spans="1:26">
      <c r="A101" s="494"/>
      <c r="B101" s="504"/>
      <c r="C101" s="504"/>
      <c r="D101" s="494"/>
      <c r="E101" s="494"/>
      <c r="F101" s="494"/>
      <c r="G101" s="494"/>
      <c r="H101" s="494"/>
      <c r="I101" s="494"/>
      <c r="J101" s="494"/>
      <c r="K101" s="494"/>
      <c r="L101" s="494"/>
      <c r="M101" s="494"/>
      <c r="N101" s="494"/>
      <c r="O101" s="494"/>
      <c r="P101" s="494"/>
      <c r="Q101" s="494"/>
      <c r="R101" s="494"/>
      <c r="S101" s="494"/>
      <c r="T101" s="494"/>
      <c r="U101" s="494"/>
      <c r="V101" s="494"/>
      <c r="W101" s="494"/>
      <c r="X101" s="494"/>
      <c r="Y101" s="494"/>
      <c r="Z101" s="494"/>
    </row>
    <row r="102" spans="1:26">
      <c r="A102" s="494"/>
      <c r="B102" s="504"/>
      <c r="C102" s="504"/>
      <c r="D102" s="494"/>
      <c r="E102" s="494"/>
      <c r="F102" s="494"/>
      <c r="G102" s="494"/>
      <c r="H102" s="494"/>
      <c r="I102" s="494"/>
      <c r="J102" s="494"/>
      <c r="K102" s="494"/>
      <c r="L102" s="494"/>
      <c r="M102" s="494"/>
      <c r="N102" s="494"/>
      <c r="O102" s="494"/>
      <c r="P102" s="494"/>
      <c r="Q102" s="494"/>
      <c r="R102" s="494"/>
      <c r="S102" s="494"/>
      <c r="T102" s="494"/>
      <c r="U102" s="494"/>
      <c r="V102" s="494"/>
      <c r="W102" s="494"/>
      <c r="X102" s="494"/>
      <c r="Y102" s="494"/>
      <c r="Z102" s="494"/>
    </row>
    <row r="103" spans="1:26">
      <c r="A103" s="494"/>
      <c r="B103" s="504"/>
      <c r="C103" s="504"/>
      <c r="D103" s="494"/>
      <c r="E103" s="494"/>
      <c r="F103" s="494"/>
      <c r="G103" s="494"/>
      <c r="H103" s="494"/>
      <c r="I103" s="494"/>
      <c r="J103" s="494"/>
      <c r="K103" s="494"/>
      <c r="L103" s="494"/>
      <c r="M103" s="494"/>
      <c r="N103" s="494"/>
      <c r="O103" s="494"/>
      <c r="P103" s="494"/>
      <c r="Q103" s="494"/>
      <c r="R103" s="494"/>
      <c r="S103" s="494"/>
      <c r="T103" s="494"/>
      <c r="U103" s="494"/>
      <c r="V103" s="494"/>
      <c r="W103" s="494"/>
      <c r="X103" s="494"/>
      <c r="Y103" s="494"/>
      <c r="Z103" s="494"/>
    </row>
    <row r="104" spans="1:26">
      <c r="A104" s="494"/>
      <c r="B104" s="504"/>
      <c r="C104" s="504"/>
      <c r="D104" s="494"/>
      <c r="E104" s="494"/>
      <c r="F104" s="494"/>
      <c r="G104" s="494"/>
      <c r="H104" s="494"/>
      <c r="I104" s="494"/>
      <c r="J104" s="494"/>
      <c r="K104" s="494"/>
      <c r="L104" s="494"/>
      <c r="M104" s="494"/>
      <c r="N104" s="494"/>
      <c r="O104" s="494"/>
      <c r="P104" s="494"/>
      <c r="Q104" s="494"/>
      <c r="R104" s="494"/>
      <c r="S104" s="494"/>
      <c r="T104" s="494"/>
      <c r="U104" s="494"/>
      <c r="V104" s="494"/>
      <c r="W104" s="494"/>
      <c r="X104" s="494"/>
      <c r="Y104" s="494"/>
      <c r="Z104" s="494"/>
    </row>
    <row r="105" spans="1:26">
      <c r="A105" s="494"/>
      <c r="B105" s="504"/>
      <c r="C105" s="504"/>
      <c r="D105" s="494"/>
      <c r="E105" s="494"/>
      <c r="F105" s="494"/>
      <c r="G105" s="494"/>
      <c r="H105" s="494"/>
      <c r="I105" s="494"/>
      <c r="J105" s="494"/>
      <c r="K105" s="494"/>
      <c r="L105" s="494"/>
      <c r="M105" s="494"/>
      <c r="N105" s="494"/>
      <c r="O105" s="494"/>
      <c r="P105" s="494"/>
      <c r="Q105" s="494"/>
      <c r="R105" s="494"/>
      <c r="S105" s="494"/>
      <c r="T105" s="494"/>
      <c r="U105" s="494"/>
      <c r="V105" s="494"/>
      <c r="W105" s="494"/>
      <c r="X105" s="494"/>
      <c r="Y105" s="494"/>
      <c r="Z105" s="494"/>
    </row>
    <row r="106" spans="1:26">
      <c r="A106" s="494"/>
      <c r="B106" s="504"/>
      <c r="C106" s="504"/>
      <c r="D106" s="494"/>
      <c r="E106" s="494"/>
      <c r="F106" s="494"/>
      <c r="G106" s="494"/>
      <c r="H106" s="494"/>
      <c r="I106" s="494"/>
      <c r="J106" s="494"/>
      <c r="K106" s="494"/>
      <c r="L106" s="494"/>
      <c r="M106" s="494"/>
      <c r="N106" s="494"/>
      <c r="O106" s="494"/>
      <c r="P106" s="494"/>
      <c r="Q106" s="494"/>
      <c r="R106" s="494"/>
      <c r="S106" s="494"/>
      <c r="T106" s="494"/>
      <c r="U106" s="494"/>
      <c r="V106" s="494"/>
      <c r="W106" s="494"/>
      <c r="X106" s="494"/>
      <c r="Y106" s="494"/>
      <c r="Z106" s="494"/>
    </row>
    <row r="107" spans="1:26">
      <c r="A107" s="494"/>
      <c r="B107" s="504"/>
      <c r="C107" s="504"/>
      <c r="D107" s="494"/>
      <c r="E107" s="494"/>
      <c r="F107" s="494"/>
      <c r="G107" s="494"/>
      <c r="H107" s="494"/>
      <c r="I107" s="494"/>
      <c r="J107" s="494"/>
      <c r="K107" s="494"/>
      <c r="L107" s="494"/>
      <c r="M107" s="494"/>
      <c r="N107" s="494"/>
      <c r="O107" s="494"/>
      <c r="P107" s="494"/>
      <c r="Q107" s="494"/>
      <c r="R107" s="494"/>
      <c r="S107" s="494"/>
      <c r="T107" s="494"/>
      <c r="U107" s="494"/>
      <c r="V107" s="494"/>
      <c r="W107" s="494"/>
      <c r="X107" s="494"/>
      <c r="Y107" s="494"/>
      <c r="Z107" s="494"/>
    </row>
    <row r="108" spans="1:26">
      <c r="A108" s="494"/>
      <c r="B108" s="504"/>
      <c r="C108" s="504"/>
      <c r="D108" s="494"/>
      <c r="E108" s="494"/>
      <c r="F108" s="494"/>
      <c r="G108" s="494"/>
      <c r="H108" s="494"/>
      <c r="I108" s="494"/>
      <c r="J108" s="494"/>
      <c r="K108" s="494"/>
      <c r="L108" s="494"/>
      <c r="M108" s="494"/>
      <c r="N108" s="494"/>
      <c r="O108" s="494"/>
      <c r="P108" s="494"/>
      <c r="Q108" s="494"/>
      <c r="R108" s="494"/>
      <c r="S108" s="494"/>
      <c r="T108" s="494"/>
      <c r="U108" s="494"/>
      <c r="V108" s="494"/>
      <c r="W108" s="494"/>
      <c r="X108" s="494"/>
      <c r="Y108" s="494"/>
      <c r="Z108" s="494"/>
    </row>
    <row r="109" spans="1:26">
      <c r="A109" s="494"/>
      <c r="B109" s="504"/>
      <c r="C109" s="504"/>
      <c r="D109" s="494"/>
      <c r="E109" s="494"/>
      <c r="F109" s="494"/>
      <c r="G109" s="494"/>
      <c r="H109" s="494"/>
      <c r="I109" s="494"/>
      <c r="J109" s="494"/>
      <c r="K109" s="494"/>
      <c r="L109" s="494"/>
      <c r="M109" s="494"/>
      <c r="N109" s="494"/>
      <c r="O109" s="494"/>
      <c r="P109" s="494"/>
      <c r="Q109" s="494"/>
      <c r="R109" s="494"/>
      <c r="S109" s="494"/>
      <c r="T109" s="494"/>
      <c r="U109" s="494"/>
      <c r="V109" s="494"/>
      <c r="W109" s="494"/>
      <c r="X109" s="494"/>
      <c r="Y109" s="494"/>
      <c r="Z109" s="494"/>
    </row>
    <row r="110" spans="1:26">
      <c r="A110" s="494"/>
      <c r="B110" s="504"/>
      <c r="C110" s="504"/>
      <c r="D110" s="494"/>
      <c r="E110" s="494"/>
      <c r="F110" s="494"/>
      <c r="G110" s="494"/>
      <c r="H110" s="494"/>
      <c r="I110" s="494"/>
      <c r="J110" s="494"/>
      <c r="K110" s="494"/>
      <c r="L110" s="494"/>
      <c r="M110" s="494"/>
      <c r="N110" s="494"/>
      <c r="O110" s="494"/>
      <c r="P110" s="494"/>
      <c r="Q110" s="494"/>
      <c r="R110" s="494"/>
      <c r="S110" s="494"/>
      <c r="T110" s="494"/>
      <c r="U110" s="494"/>
      <c r="V110" s="494"/>
      <c r="W110" s="494"/>
      <c r="X110" s="494"/>
      <c r="Y110" s="494"/>
      <c r="Z110" s="494"/>
    </row>
    <row r="111" spans="1:26">
      <c r="A111" s="494"/>
      <c r="B111" s="504"/>
      <c r="C111" s="504"/>
      <c r="D111" s="494"/>
      <c r="E111" s="494"/>
      <c r="F111" s="494"/>
      <c r="G111" s="494"/>
      <c r="H111" s="494"/>
      <c r="I111" s="494"/>
      <c r="J111" s="494"/>
      <c r="K111" s="494"/>
      <c r="L111" s="494"/>
      <c r="M111" s="494"/>
      <c r="N111" s="494"/>
      <c r="O111" s="494"/>
      <c r="P111" s="494"/>
      <c r="Q111" s="494"/>
      <c r="R111" s="494"/>
      <c r="S111" s="494"/>
      <c r="T111" s="494"/>
      <c r="U111" s="494"/>
      <c r="V111" s="494"/>
      <c r="W111" s="494"/>
      <c r="X111" s="494"/>
      <c r="Y111" s="494"/>
      <c r="Z111" s="494"/>
    </row>
    <row r="112" spans="1:26">
      <c r="A112" s="494"/>
      <c r="B112" s="504"/>
      <c r="C112" s="504"/>
      <c r="D112" s="494"/>
      <c r="E112" s="494"/>
      <c r="F112" s="494"/>
      <c r="G112" s="494"/>
      <c r="H112" s="494"/>
      <c r="I112" s="494"/>
      <c r="J112" s="494"/>
      <c r="K112" s="494"/>
      <c r="L112" s="494"/>
      <c r="M112" s="494"/>
      <c r="N112" s="494"/>
      <c r="O112" s="494"/>
      <c r="P112" s="494"/>
      <c r="Q112" s="494"/>
      <c r="R112" s="494"/>
      <c r="S112" s="494"/>
      <c r="T112" s="494"/>
      <c r="U112" s="494"/>
      <c r="V112" s="494"/>
      <c r="W112" s="494"/>
      <c r="X112" s="494"/>
      <c r="Y112" s="494"/>
      <c r="Z112" s="494"/>
    </row>
    <row r="113" spans="1:26">
      <c r="A113" s="494"/>
      <c r="B113" s="504"/>
      <c r="C113" s="504"/>
      <c r="D113" s="494"/>
      <c r="E113" s="494"/>
      <c r="F113" s="494"/>
      <c r="G113" s="494"/>
      <c r="H113" s="494"/>
      <c r="I113" s="494"/>
      <c r="J113" s="494"/>
      <c r="K113" s="494"/>
      <c r="L113" s="494"/>
      <c r="M113" s="494"/>
      <c r="N113" s="494"/>
      <c r="O113" s="494"/>
      <c r="P113" s="494"/>
      <c r="Q113" s="494"/>
      <c r="R113" s="494"/>
      <c r="S113" s="494"/>
      <c r="T113" s="494"/>
      <c r="U113" s="494"/>
      <c r="V113" s="494"/>
      <c r="W113" s="494"/>
      <c r="X113" s="494"/>
      <c r="Y113" s="494"/>
      <c r="Z113" s="494"/>
    </row>
    <row r="114" spans="1:26">
      <c r="A114" s="494"/>
      <c r="B114" s="504"/>
      <c r="C114" s="504"/>
      <c r="D114" s="494"/>
      <c r="E114" s="494"/>
      <c r="F114" s="494"/>
      <c r="G114" s="494"/>
      <c r="H114" s="494"/>
      <c r="I114" s="494"/>
      <c r="J114" s="494"/>
      <c r="K114" s="494"/>
      <c r="L114" s="494"/>
      <c r="M114" s="494"/>
      <c r="N114" s="494"/>
      <c r="O114" s="494"/>
      <c r="P114" s="494"/>
      <c r="Q114" s="494"/>
      <c r="R114" s="494"/>
      <c r="S114" s="494"/>
      <c r="T114" s="494"/>
      <c r="U114" s="494"/>
      <c r="V114" s="494"/>
      <c r="W114" s="494"/>
      <c r="X114" s="494"/>
      <c r="Y114" s="494"/>
      <c r="Z114" s="494"/>
    </row>
    <row r="115" spans="1:26">
      <c r="A115" s="494"/>
      <c r="B115" s="504"/>
      <c r="C115" s="504"/>
      <c r="D115" s="494"/>
      <c r="E115" s="494"/>
      <c r="F115" s="494"/>
      <c r="G115" s="494"/>
      <c r="H115" s="494"/>
      <c r="I115" s="494"/>
      <c r="J115" s="494"/>
      <c r="K115" s="494"/>
      <c r="L115" s="494"/>
      <c r="M115" s="494"/>
      <c r="N115" s="494"/>
      <c r="O115" s="494"/>
      <c r="P115" s="494"/>
      <c r="Q115" s="494"/>
      <c r="R115" s="494"/>
      <c r="S115" s="494"/>
      <c r="T115" s="494"/>
      <c r="U115" s="494"/>
      <c r="V115" s="494"/>
      <c r="W115" s="494"/>
      <c r="X115" s="494"/>
      <c r="Y115" s="494"/>
      <c r="Z115" s="494"/>
    </row>
    <row r="116" spans="1:26">
      <c r="A116" s="494"/>
      <c r="B116" s="504"/>
      <c r="C116" s="504"/>
      <c r="D116" s="494"/>
      <c r="E116" s="494"/>
      <c r="F116" s="494"/>
      <c r="G116" s="494"/>
      <c r="H116" s="494"/>
      <c r="I116" s="494"/>
      <c r="J116" s="494"/>
      <c r="K116" s="494"/>
      <c r="L116" s="494"/>
      <c r="M116" s="494"/>
      <c r="N116" s="494"/>
      <c r="O116" s="494"/>
      <c r="P116" s="494"/>
      <c r="Q116" s="494"/>
      <c r="R116" s="494"/>
      <c r="S116" s="494"/>
      <c r="T116" s="494"/>
      <c r="U116" s="494"/>
      <c r="V116" s="494"/>
      <c r="W116" s="494"/>
      <c r="X116" s="494"/>
      <c r="Y116" s="494"/>
      <c r="Z116" s="494"/>
    </row>
    <row r="117" spans="1:26">
      <c r="A117" s="494"/>
      <c r="B117" s="504"/>
      <c r="C117" s="504"/>
      <c r="D117" s="494"/>
      <c r="E117" s="494"/>
      <c r="F117" s="494"/>
      <c r="G117" s="494"/>
      <c r="H117" s="494"/>
      <c r="I117" s="494"/>
      <c r="J117" s="494"/>
      <c r="K117" s="494"/>
      <c r="L117" s="494"/>
      <c r="M117" s="494"/>
      <c r="N117" s="494"/>
      <c r="O117" s="494"/>
      <c r="P117" s="494"/>
      <c r="Q117" s="494"/>
      <c r="R117" s="494"/>
      <c r="S117" s="494"/>
      <c r="T117" s="494"/>
      <c r="U117" s="494"/>
      <c r="V117" s="494"/>
      <c r="W117" s="494"/>
      <c r="X117" s="494"/>
      <c r="Y117" s="494"/>
      <c r="Z117" s="494"/>
    </row>
    <row r="118" spans="1:26">
      <c r="A118" s="494"/>
      <c r="B118" s="504"/>
      <c r="C118" s="504"/>
      <c r="D118" s="494"/>
      <c r="E118" s="494"/>
      <c r="F118" s="494"/>
      <c r="G118" s="494"/>
      <c r="H118" s="494"/>
      <c r="I118" s="494"/>
      <c r="J118" s="494"/>
      <c r="K118" s="494"/>
      <c r="L118" s="494"/>
      <c r="M118" s="494"/>
      <c r="N118" s="494"/>
      <c r="O118" s="494"/>
      <c r="P118" s="494"/>
      <c r="Q118" s="494"/>
      <c r="R118" s="494"/>
      <c r="S118" s="494"/>
      <c r="T118" s="494"/>
      <c r="U118" s="494"/>
      <c r="V118" s="494"/>
      <c r="W118" s="494"/>
      <c r="X118" s="494"/>
      <c r="Y118" s="494"/>
      <c r="Z118" s="494"/>
    </row>
    <row r="119" spans="1:26">
      <c r="A119" s="494"/>
      <c r="B119" s="504"/>
      <c r="C119" s="504"/>
      <c r="D119" s="494"/>
      <c r="E119" s="494"/>
      <c r="F119" s="494"/>
      <c r="G119" s="494"/>
      <c r="H119" s="494"/>
      <c r="I119" s="494"/>
      <c r="J119" s="494"/>
      <c r="K119" s="494"/>
      <c r="L119" s="494"/>
      <c r="M119" s="494"/>
      <c r="N119" s="494"/>
      <c r="O119" s="494"/>
      <c r="P119" s="494"/>
      <c r="Q119" s="494"/>
      <c r="R119" s="494"/>
      <c r="S119" s="494"/>
      <c r="T119" s="494"/>
      <c r="U119" s="494"/>
      <c r="V119" s="494"/>
      <c r="W119" s="494"/>
      <c r="X119" s="494"/>
      <c r="Y119" s="494"/>
      <c r="Z119" s="494"/>
    </row>
    <row r="120" spans="1:26">
      <c r="A120" s="494"/>
      <c r="B120" s="504"/>
      <c r="C120" s="504"/>
      <c r="D120" s="494"/>
      <c r="E120" s="494"/>
      <c r="F120" s="494"/>
      <c r="G120" s="494"/>
      <c r="H120" s="494"/>
      <c r="I120" s="494"/>
      <c r="J120" s="494"/>
      <c r="K120" s="494"/>
      <c r="L120" s="494"/>
      <c r="M120" s="494"/>
      <c r="N120" s="494"/>
      <c r="O120" s="494"/>
      <c r="P120" s="494"/>
      <c r="Q120" s="494"/>
      <c r="R120" s="494"/>
      <c r="S120" s="494"/>
      <c r="T120" s="494"/>
      <c r="U120" s="494"/>
      <c r="V120" s="494"/>
      <c r="W120" s="494"/>
      <c r="X120" s="494"/>
      <c r="Y120" s="494"/>
      <c r="Z120" s="494"/>
    </row>
    <row r="121" spans="1:26">
      <c r="A121" s="494"/>
      <c r="B121" s="504"/>
      <c r="C121" s="504"/>
      <c r="D121" s="494"/>
      <c r="E121" s="494"/>
      <c r="F121" s="494"/>
      <c r="G121" s="494"/>
      <c r="H121" s="494"/>
      <c r="I121" s="494"/>
      <c r="J121" s="494"/>
      <c r="K121" s="494"/>
      <c r="L121" s="494"/>
      <c r="M121" s="494"/>
      <c r="N121" s="494"/>
      <c r="O121" s="494"/>
      <c r="P121" s="494"/>
      <c r="Q121" s="494"/>
      <c r="R121" s="494"/>
      <c r="S121" s="494"/>
      <c r="T121" s="494"/>
      <c r="U121" s="494"/>
      <c r="V121" s="494"/>
      <c r="W121" s="494"/>
      <c r="X121" s="494"/>
      <c r="Y121" s="494"/>
      <c r="Z121" s="494"/>
    </row>
    <row r="122" spans="1:26">
      <c r="A122" s="494"/>
      <c r="B122" s="504"/>
      <c r="C122" s="504"/>
      <c r="D122" s="494"/>
      <c r="E122" s="494"/>
      <c r="F122" s="494"/>
      <c r="G122" s="494"/>
      <c r="H122" s="494"/>
      <c r="I122" s="494"/>
      <c r="J122" s="494"/>
      <c r="K122" s="494"/>
      <c r="L122" s="494"/>
      <c r="M122" s="494"/>
      <c r="N122" s="494"/>
      <c r="O122" s="494"/>
      <c r="P122" s="494"/>
      <c r="Q122" s="494"/>
      <c r="R122" s="494"/>
      <c r="S122" s="494"/>
      <c r="T122" s="494"/>
      <c r="U122" s="494"/>
      <c r="V122" s="494"/>
      <c r="W122" s="494"/>
      <c r="X122" s="494"/>
      <c r="Y122" s="494"/>
      <c r="Z122" s="494"/>
    </row>
    <row r="123" spans="1:26">
      <c r="A123" s="494"/>
      <c r="B123" s="504"/>
      <c r="C123" s="504"/>
      <c r="D123" s="494"/>
      <c r="E123" s="494"/>
      <c r="F123" s="494"/>
      <c r="G123" s="494"/>
      <c r="H123" s="494"/>
      <c r="I123" s="494"/>
      <c r="J123" s="494"/>
      <c r="K123" s="494"/>
      <c r="L123" s="494"/>
      <c r="M123" s="494"/>
      <c r="N123" s="494"/>
      <c r="O123" s="494"/>
      <c r="P123" s="494"/>
      <c r="Q123" s="494"/>
      <c r="R123" s="494"/>
      <c r="S123" s="494"/>
      <c r="T123" s="494"/>
      <c r="U123" s="494"/>
      <c r="V123" s="494"/>
      <c r="W123" s="494"/>
      <c r="X123" s="494"/>
      <c r="Y123" s="494"/>
      <c r="Z123" s="494"/>
    </row>
    <row r="124" spans="1:26">
      <c r="A124" s="494"/>
      <c r="B124" s="504"/>
      <c r="C124" s="504"/>
      <c r="D124" s="494"/>
      <c r="E124" s="494"/>
      <c r="F124" s="494"/>
      <c r="G124" s="494"/>
      <c r="H124" s="494"/>
      <c r="I124" s="494"/>
      <c r="J124" s="494"/>
      <c r="K124" s="494"/>
      <c r="L124" s="494"/>
      <c r="M124" s="494"/>
      <c r="N124" s="494"/>
      <c r="O124" s="494"/>
      <c r="P124" s="494"/>
      <c r="Q124" s="494"/>
      <c r="R124" s="494"/>
      <c r="S124" s="494"/>
      <c r="T124" s="494"/>
      <c r="U124" s="494"/>
      <c r="V124" s="494"/>
      <c r="W124" s="494"/>
      <c r="X124" s="494"/>
      <c r="Y124" s="494"/>
      <c r="Z124" s="494"/>
    </row>
    <row r="125" spans="1:26">
      <c r="A125" s="494"/>
      <c r="B125" s="504"/>
      <c r="C125" s="504"/>
      <c r="D125" s="494"/>
      <c r="E125" s="494"/>
      <c r="F125" s="494"/>
      <c r="G125" s="494"/>
      <c r="H125" s="494"/>
      <c r="I125" s="494"/>
      <c r="J125" s="494"/>
      <c r="K125" s="494"/>
      <c r="L125" s="494"/>
      <c r="M125" s="494"/>
      <c r="N125" s="494"/>
      <c r="O125" s="494"/>
      <c r="P125" s="494"/>
      <c r="Q125" s="494"/>
      <c r="R125" s="494"/>
      <c r="S125" s="494"/>
      <c r="T125" s="494"/>
      <c r="U125" s="494"/>
      <c r="V125" s="494"/>
      <c r="W125" s="494"/>
      <c r="X125" s="494"/>
      <c r="Y125" s="494"/>
      <c r="Z125" s="494"/>
    </row>
    <row r="126" spans="1:26">
      <c r="A126" s="494"/>
      <c r="B126" s="504"/>
      <c r="C126" s="504"/>
      <c r="D126" s="494"/>
      <c r="E126" s="494"/>
      <c r="F126" s="494"/>
      <c r="G126" s="494"/>
      <c r="H126" s="494"/>
      <c r="I126" s="494"/>
      <c r="J126" s="494"/>
      <c r="K126" s="494"/>
      <c r="L126" s="494"/>
      <c r="M126" s="494"/>
      <c r="N126" s="494"/>
      <c r="O126" s="494"/>
      <c r="P126" s="494"/>
      <c r="Q126" s="494"/>
      <c r="R126" s="494"/>
      <c r="S126" s="494"/>
      <c r="T126" s="494"/>
      <c r="U126" s="494"/>
      <c r="V126" s="494"/>
      <c r="W126" s="494"/>
      <c r="X126" s="494"/>
      <c r="Y126" s="494"/>
      <c r="Z126" s="494"/>
    </row>
    <row r="127" spans="1:26">
      <c r="A127" s="494"/>
      <c r="B127" s="504"/>
      <c r="C127" s="504"/>
      <c r="D127" s="494"/>
      <c r="E127" s="494"/>
      <c r="F127" s="494"/>
      <c r="G127" s="494"/>
      <c r="H127" s="494"/>
      <c r="I127" s="494"/>
      <c r="J127" s="494"/>
      <c r="K127" s="494"/>
      <c r="L127" s="494"/>
      <c r="M127" s="494"/>
      <c r="N127" s="494"/>
      <c r="O127" s="494"/>
      <c r="P127" s="494"/>
      <c r="Q127" s="494"/>
      <c r="R127" s="494"/>
      <c r="S127" s="494"/>
      <c r="T127" s="494"/>
      <c r="U127" s="494"/>
      <c r="V127" s="494"/>
      <c r="W127" s="494"/>
      <c r="X127" s="494"/>
      <c r="Y127" s="494"/>
      <c r="Z127" s="494"/>
    </row>
    <row r="128" spans="1:26">
      <c r="A128" s="494"/>
      <c r="B128" s="504"/>
      <c r="C128" s="504"/>
      <c r="D128" s="494"/>
      <c r="E128" s="494"/>
      <c r="F128" s="494"/>
      <c r="G128" s="494"/>
      <c r="H128" s="494"/>
      <c r="I128" s="494"/>
      <c r="J128" s="494"/>
      <c r="K128" s="494"/>
      <c r="L128" s="494"/>
      <c r="M128" s="494"/>
      <c r="N128" s="494"/>
      <c r="O128" s="494"/>
      <c r="P128" s="494"/>
      <c r="Q128" s="494"/>
      <c r="R128" s="494"/>
      <c r="S128" s="494"/>
      <c r="T128" s="494"/>
      <c r="U128" s="494"/>
      <c r="V128" s="494"/>
      <c r="W128" s="494"/>
      <c r="X128" s="494"/>
      <c r="Y128" s="494"/>
      <c r="Z128" s="494"/>
    </row>
    <row r="129" spans="1:26">
      <c r="A129" s="494"/>
      <c r="B129" s="504"/>
      <c r="C129" s="504"/>
      <c r="D129" s="494"/>
      <c r="E129" s="494"/>
      <c r="F129" s="494"/>
      <c r="G129" s="494"/>
      <c r="H129" s="494"/>
      <c r="I129" s="494"/>
      <c r="J129" s="494"/>
      <c r="K129" s="494"/>
      <c r="L129" s="494"/>
      <c r="M129" s="494"/>
      <c r="N129" s="494"/>
      <c r="O129" s="494"/>
      <c r="P129" s="494"/>
      <c r="Q129" s="494"/>
      <c r="R129" s="494"/>
      <c r="S129" s="494"/>
      <c r="T129" s="494"/>
      <c r="U129" s="494"/>
      <c r="V129" s="494"/>
      <c r="W129" s="494"/>
      <c r="X129" s="494"/>
      <c r="Y129" s="494"/>
      <c r="Z129" s="494"/>
    </row>
    <row r="130" spans="1:26">
      <c r="A130" s="494"/>
      <c r="B130" s="504"/>
      <c r="C130" s="504"/>
      <c r="D130" s="494"/>
      <c r="E130" s="494"/>
      <c r="F130" s="494"/>
      <c r="G130" s="494"/>
      <c r="H130" s="494"/>
      <c r="I130" s="494"/>
      <c r="J130" s="494"/>
      <c r="K130" s="494"/>
      <c r="L130" s="494"/>
      <c r="M130" s="494"/>
      <c r="N130" s="494"/>
      <c r="O130" s="494"/>
      <c r="P130" s="494"/>
      <c r="Q130" s="494"/>
      <c r="R130" s="494"/>
      <c r="S130" s="494"/>
      <c r="T130" s="494"/>
      <c r="U130" s="494"/>
      <c r="V130" s="494"/>
      <c r="W130" s="494"/>
      <c r="X130" s="494"/>
      <c r="Y130" s="494"/>
      <c r="Z130" s="494"/>
    </row>
    <row r="131" spans="1:26">
      <c r="A131" s="494"/>
      <c r="B131" s="504"/>
      <c r="C131" s="504"/>
      <c r="D131" s="494"/>
      <c r="E131" s="494"/>
      <c r="F131" s="494"/>
      <c r="G131" s="494"/>
      <c r="H131" s="494"/>
      <c r="I131" s="494"/>
      <c r="J131" s="494"/>
      <c r="K131" s="494"/>
      <c r="L131" s="494"/>
      <c r="M131" s="494"/>
      <c r="N131" s="494"/>
      <c r="O131" s="494"/>
      <c r="P131" s="494"/>
      <c r="Q131" s="494"/>
      <c r="R131" s="494"/>
      <c r="S131" s="494"/>
      <c r="T131" s="494"/>
      <c r="U131" s="494"/>
      <c r="V131" s="494"/>
      <c r="W131" s="494"/>
      <c r="X131" s="494"/>
      <c r="Y131" s="494"/>
      <c r="Z131" s="494"/>
    </row>
    <row r="132" spans="1:26">
      <c r="A132" s="494"/>
      <c r="B132" s="504"/>
      <c r="C132" s="504"/>
      <c r="D132" s="494"/>
      <c r="E132" s="494"/>
      <c r="F132" s="494"/>
      <c r="G132" s="494"/>
      <c r="H132" s="494"/>
      <c r="I132" s="494"/>
      <c r="J132" s="494"/>
      <c r="K132" s="494"/>
      <c r="L132" s="494"/>
      <c r="M132" s="494"/>
      <c r="N132" s="494"/>
      <c r="O132" s="494"/>
      <c r="P132" s="494"/>
      <c r="Q132" s="494"/>
      <c r="R132" s="494"/>
      <c r="S132" s="494"/>
      <c r="T132" s="494"/>
      <c r="U132" s="494"/>
      <c r="V132" s="494"/>
      <c r="W132" s="494"/>
      <c r="X132" s="494"/>
      <c r="Y132" s="494"/>
      <c r="Z132" s="494"/>
    </row>
    <row r="133" spans="1:26">
      <c r="A133" s="494"/>
      <c r="B133" s="504"/>
      <c r="C133" s="504"/>
      <c r="D133" s="494"/>
      <c r="E133" s="494"/>
      <c r="F133" s="494"/>
      <c r="G133" s="494"/>
      <c r="H133" s="494"/>
      <c r="I133" s="494"/>
      <c r="J133" s="494"/>
      <c r="K133" s="494"/>
      <c r="L133" s="494"/>
      <c r="M133" s="494"/>
      <c r="N133" s="494"/>
      <c r="O133" s="494"/>
      <c r="P133" s="494"/>
      <c r="Q133" s="494"/>
      <c r="R133" s="494"/>
      <c r="S133" s="494"/>
      <c r="T133" s="494"/>
      <c r="U133" s="494"/>
      <c r="V133" s="494"/>
      <c r="W133" s="494"/>
      <c r="X133" s="494"/>
      <c r="Y133" s="494"/>
      <c r="Z133" s="494"/>
    </row>
    <row r="134" spans="1:26">
      <c r="A134" s="494"/>
      <c r="B134" s="504"/>
      <c r="C134" s="504"/>
      <c r="D134" s="494"/>
      <c r="E134" s="494"/>
      <c r="F134" s="494"/>
      <c r="G134" s="494"/>
      <c r="H134" s="494"/>
      <c r="I134" s="494"/>
      <c r="J134" s="494"/>
      <c r="K134" s="494"/>
      <c r="L134" s="494"/>
      <c r="M134" s="494"/>
      <c r="N134" s="494"/>
      <c r="O134" s="494"/>
      <c r="P134" s="494"/>
      <c r="Q134" s="494"/>
      <c r="R134" s="494"/>
      <c r="S134" s="494"/>
      <c r="T134" s="494"/>
      <c r="U134" s="494"/>
      <c r="V134" s="494"/>
      <c r="W134" s="494"/>
      <c r="X134" s="494"/>
      <c r="Y134" s="494"/>
      <c r="Z134" s="494"/>
    </row>
    <row r="135" spans="1:26">
      <c r="A135" s="494"/>
      <c r="B135" s="504"/>
      <c r="C135" s="504"/>
      <c r="D135" s="494"/>
      <c r="E135" s="494"/>
      <c r="F135" s="494"/>
      <c r="G135" s="494"/>
      <c r="H135" s="494"/>
      <c r="I135" s="494"/>
      <c r="J135" s="494"/>
      <c r="K135" s="494"/>
      <c r="L135" s="494"/>
      <c r="M135" s="494"/>
      <c r="N135" s="494"/>
      <c r="O135" s="494"/>
      <c r="P135" s="494"/>
      <c r="Q135" s="494"/>
      <c r="R135" s="494"/>
      <c r="S135" s="494"/>
      <c r="T135" s="494"/>
      <c r="U135" s="494"/>
      <c r="V135" s="494"/>
      <c r="W135" s="494"/>
      <c r="X135" s="494"/>
      <c r="Y135" s="494"/>
      <c r="Z135" s="494"/>
    </row>
    <row r="136" spans="1:26">
      <c r="A136" s="494"/>
      <c r="B136" s="504"/>
      <c r="C136" s="504"/>
      <c r="D136" s="494"/>
      <c r="E136" s="494"/>
      <c r="F136" s="494"/>
      <c r="G136" s="494"/>
      <c r="H136" s="494"/>
      <c r="I136" s="494"/>
      <c r="J136" s="494"/>
      <c r="K136" s="494"/>
      <c r="L136" s="494"/>
      <c r="M136" s="494"/>
      <c r="N136" s="494"/>
      <c r="O136" s="494"/>
      <c r="P136" s="494"/>
      <c r="Q136" s="494"/>
      <c r="R136" s="494"/>
      <c r="S136" s="494"/>
      <c r="T136" s="494"/>
      <c r="U136" s="494"/>
      <c r="V136" s="494"/>
      <c r="W136" s="494"/>
      <c r="X136" s="494"/>
      <c r="Y136" s="494"/>
      <c r="Z136" s="494"/>
    </row>
    <row r="137" spans="1:26">
      <c r="A137" s="494"/>
      <c r="B137" s="504"/>
      <c r="C137" s="504"/>
      <c r="D137" s="494"/>
      <c r="E137" s="494"/>
      <c r="F137" s="494"/>
      <c r="G137" s="494"/>
      <c r="H137" s="494"/>
      <c r="I137" s="494"/>
      <c r="J137" s="494"/>
      <c r="K137" s="494"/>
      <c r="L137" s="494"/>
      <c r="M137" s="494"/>
      <c r="N137" s="494"/>
      <c r="O137" s="494"/>
      <c r="P137" s="494"/>
      <c r="Q137" s="494"/>
      <c r="R137" s="494"/>
      <c r="S137" s="494"/>
      <c r="T137" s="494"/>
      <c r="U137" s="494"/>
      <c r="V137" s="494"/>
      <c r="W137" s="494"/>
      <c r="X137" s="494"/>
      <c r="Y137" s="494"/>
      <c r="Z137" s="494"/>
    </row>
    <row r="138" spans="1:26">
      <c r="A138" s="494"/>
      <c r="B138" s="504"/>
      <c r="C138" s="504"/>
      <c r="D138" s="494"/>
      <c r="E138" s="494"/>
      <c r="F138" s="494"/>
      <c r="G138" s="494"/>
      <c r="H138" s="494"/>
      <c r="I138" s="494"/>
      <c r="J138" s="494"/>
      <c r="K138" s="494"/>
      <c r="L138" s="494"/>
      <c r="M138" s="494"/>
      <c r="N138" s="494"/>
      <c r="O138" s="494"/>
      <c r="P138" s="494"/>
      <c r="Q138" s="494"/>
      <c r="R138" s="494"/>
      <c r="S138" s="494"/>
      <c r="T138" s="494"/>
      <c r="U138" s="494"/>
      <c r="V138" s="494"/>
      <c r="W138" s="494"/>
      <c r="X138" s="494"/>
      <c r="Y138" s="494"/>
      <c r="Z138" s="494"/>
    </row>
    <row r="139" spans="1:26">
      <c r="A139" s="494"/>
      <c r="B139" s="504"/>
      <c r="C139" s="504"/>
      <c r="D139" s="494"/>
      <c r="E139" s="494"/>
      <c r="F139" s="494"/>
      <c r="G139" s="494"/>
      <c r="H139" s="494"/>
      <c r="I139" s="494"/>
      <c r="J139" s="494"/>
      <c r="K139" s="494"/>
      <c r="L139" s="494"/>
      <c r="M139" s="494"/>
      <c r="N139" s="494"/>
      <c r="O139" s="494"/>
      <c r="P139" s="494"/>
      <c r="Q139" s="494"/>
      <c r="R139" s="494"/>
      <c r="S139" s="494"/>
      <c r="T139" s="494"/>
      <c r="U139" s="494"/>
      <c r="V139" s="494"/>
      <c r="W139" s="494"/>
      <c r="X139" s="494"/>
      <c r="Y139" s="494"/>
      <c r="Z139" s="494"/>
    </row>
    <row r="140" spans="1:26">
      <c r="A140" s="494"/>
      <c r="B140" s="504"/>
      <c r="C140" s="504"/>
      <c r="D140" s="494"/>
      <c r="E140" s="494"/>
      <c r="F140" s="494"/>
      <c r="G140" s="494"/>
      <c r="H140" s="494"/>
      <c r="I140" s="494"/>
      <c r="J140" s="494"/>
      <c r="K140" s="494"/>
      <c r="L140" s="494"/>
      <c r="M140" s="494"/>
      <c r="N140" s="494"/>
      <c r="O140" s="494"/>
      <c r="P140" s="494"/>
      <c r="Q140" s="494"/>
      <c r="R140" s="494"/>
      <c r="S140" s="494"/>
      <c r="T140" s="494"/>
      <c r="U140" s="494"/>
      <c r="V140" s="494"/>
      <c r="W140" s="494"/>
      <c r="X140" s="494"/>
      <c r="Y140" s="494"/>
      <c r="Z140" s="494"/>
    </row>
    <row r="141" spans="1:26">
      <c r="A141" s="494"/>
      <c r="B141" s="504"/>
      <c r="C141" s="504"/>
      <c r="D141" s="494"/>
      <c r="E141" s="494"/>
      <c r="F141" s="494"/>
      <c r="G141" s="494"/>
      <c r="H141" s="494"/>
      <c r="I141" s="494"/>
      <c r="J141" s="494"/>
      <c r="K141" s="494"/>
      <c r="L141" s="494"/>
      <c r="M141" s="494"/>
      <c r="N141" s="494"/>
      <c r="O141" s="494"/>
      <c r="P141" s="494"/>
      <c r="Q141" s="494"/>
      <c r="R141" s="494"/>
      <c r="S141" s="494"/>
      <c r="T141" s="494"/>
      <c r="U141" s="494"/>
      <c r="V141" s="494"/>
      <c r="W141" s="494"/>
      <c r="X141" s="494"/>
      <c r="Y141" s="494"/>
      <c r="Z141" s="494"/>
    </row>
    <row r="142" spans="1:26">
      <c r="A142" s="494"/>
      <c r="B142" s="504"/>
      <c r="C142" s="504"/>
      <c r="D142" s="494"/>
      <c r="E142" s="494"/>
      <c r="F142" s="494"/>
      <c r="G142" s="494"/>
      <c r="H142" s="494"/>
      <c r="I142" s="494"/>
      <c r="J142" s="494"/>
      <c r="K142" s="494"/>
      <c r="L142" s="494"/>
      <c r="M142" s="494"/>
      <c r="N142" s="494"/>
      <c r="O142" s="494"/>
      <c r="P142" s="494"/>
      <c r="Q142" s="494"/>
      <c r="R142" s="494"/>
      <c r="S142" s="494"/>
      <c r="T142" s="494"/>
      <c r="U142" s="494"/>
      <c r="V142" s="494"/>
      <c r="W142" s="494"/>
      <c r="X142" s="494"/>
      <c r="Y142" s="494"/>
      <c r="Z142" s="494"/>
    </row>
    <row r="143" spans="1:26">
      <c r="A143" s="494"/>
      <c r="B143" s="504"/>
      <c r="C143" s="504"/>
      <c r="D143" s="494"/>
      <c r="E143" s="494"/>
      <c r="F143" s="494"/>
      <c r="G143" s="494"/>
      <c r="H143" s="494"/>
      <c r="I143" s="494"/>
      <c r="J143" s="494"/>
      <c r="K143" s="494"/>
      <c r="L143" s="494"/>
      <c r="M143" s="494"/>
      <c r="N143" s="494"/>
      <c r="O143" s="494"/>
      <c r="P143" s="494"/>
      <c r="Q143" s="494"/>
      <c r="R143" s="494"/>
      <c r="S143" s="494"/>
      <c r="T143" s="494"/>
      <c r="U143" s="494"/>
      <c r="V143" s="494"/>
      <c r="W143" s="494"/>
      <c r="X143" s="494"/>
      <c r="Y143" s="494"/>
      <c r="Z143" s="494"/>
    </row>
    <row r="144" spans="1:26">
      <c r="A144" s="494"/>
      <c r="B144" s="504"/>
      <c r="C144" s="504"/>
      <c r="D144" s="494"/>
      <c r="E144" s="494"/>
      <c r="F144" s="494"/>
      <c r="G144" s="494"/>
      <c r="H144" s="494"/>
      <c r="I144" s="494"/>
      <c r="J144" s="494"/>
      <c r="K144" s="494"/>
      <c r="L144" s="494"/>
      <c r="M144" s="494"/>
      <c r="N144" s="494"/>
      <c r="O144" s="494"/>
      <c r="P144" s="494"/>
      <c r="Q144" s="494"/>
      <c r="R144" s="494"/>
      <c r="S144" s="494"/>
      <c r="T144" s="494"/>
      <c r="U144" s="494"/>
      <c r="V144" s="494"/>
      <c r="W144" s="494"/>
      <c r="X144" s="494"/>
      <c r="Y144" s="494"/>
      <c r="Z144" s="494"/>
    </row>
    <row r="145" spans="1:26">
      <c r="A145" s="494"/>
      <c r="B145" s="504"/>
      <c r="C145" s="504"/>
      <c r="D145" s="494"/>
      <c r="E145" s="494"/>
      <c r="F145" s="494"/>
      <c r="G145" s="494"/>
      <c r="H145" s="494"/>
      <c r="I145" s="494"/>
      <c r="J145" s="494"/>
      <c r="K145" s="494"/>
      <c r="L145" s="494"/>
      <c r="M145" s="494"/>
      <c r="N145" s="494"/>
      <c r="O145" s="494"/>
      <c r="P145" s="494"/>
      <c r="Q145" s="494"/>
      <c r="R145" s="494"/>
      <c r="S145" s="494"/>
      <c r="T145" s="494"/>
      <c r="U145" s="494"/>
      <c r="V145" s="494"/>
      <c r="W145" s="494"/>
      <c r="X145" s="494"/>
      <c r="Y145" s="494"/>
      <c r="Z145" s="494"/>
    </row>
    <row r="146" spans="1:26">
      <c r="A146" s="494"/>
      <c r="B146" s="504"/>
      <c r="C146" s="504"/>
      <c r="D146" s="494"/>
      <c r="E146" s="494"/>
      <c r="F146" s="494"/>
      <c r="G146" s="494"/>
      <c r="H146" s="494"/>
      <c r="I146" s="494"/>
      <c r="J146" s="494"/>
      <c r="K146" s="494"/>
      <c r="L146" s="494"/>
      <c r="M146" s="494"/>
      <c r="N146" s="494"/>
      <c r="O146" s="494"/>
      <c r="P146" s="494"/>
      <c r="Q146" s="494"/>
      <c r="R146" s="494"/>
      <c r="S146" s="494"/>
      <c r="T146" s="494"/>
      <c r="U146" s="494"/>
      <c r="V146" s="494"/>
      <c r="W146" s="494"/>
      <c r="X146" s="494"/>
      <c r="Y146" s="494"/>
      <c r="Z146" s="494"/>
    </row>
    <row r="147" spans="1:26">
      <c r="A147" s="494"/>
      <c r="B147" s="504"/>
      <c r="C147" s="504"/>
      <c r="D147" s="494"/>
      <c r="E147" s="494"/>
      <c r="F147" s="494"/>
      <c r="G147" s="494"/>
      <c r="H147" s="494"/>
      <c r="I147" s="494"/>
      <c r="J147" s="494"/>
      <c r="K147" s="494"/>
      <c r="L147" s="494"/>
      <c r="M147" s="494"/>
      <c r="N147" s="494"/>
      <c r="O147" s="494"/>
      <c r="P147" s="494"/>
      <c r="Q147" s="494"/>
      <c r="R147" s="494"/>
      <c r="S147" s="494"/>
      <c r="T147" s="494"/>
      <c r="U147" s="494"/>
      <c r="V147" s="494"/>
      <c r="W147" s="494"/>
      <c r="X147" s="494"/>
      <c r="Y147" s="494"/>
      <c r="Z147" s="494"/>
    </row>
    <row r="148" spans="1:26">
      <c r="A148" s="494"/>
      <c r="B148" s="504"/>
      <c r="C148" s="504"/>
      <c r="D148" s="494"/>
      <c r="E148" s="494"/>
      <c r="F148" s="494"/>
      <c r="G148" s="494"/>
      <c r="H148" s="494"/>
      <c r="I148" s="494"/>
      <c r="J148" s="494"/>
      <c r="K148" s="494"/>
      <c r="L148" s="494"/>
      <c r="M148" s="494"/>
      <c r="N148" s="494"/>
      <c r="O148" s="494"/>
      <c r="P148" s="494"/>
      <c r="Q148" s="494"/>
      <c r="R148" s="494"/>
      <c r="S148" s="494"/>
      <c r="T148" s="494"/>
      <c r="U148" s="494"/>
      <c r="V148" s="494"/>
      <c r="W148" s="494"/>
      <c r="X148" s="494"/>
      <c r="Y148" s="494"/>
      <c r="Z148" s="494"/>
    </row>
    <row r="149" spans="1:26">
      <c r="A149" s="494"/>
      <c r="B149" s="504"/>
      <c r="C149" s="504"/>
      <c r="D149" s="494"/>
      <c r="E149" s="494"/>
      <c r="F149" s="494"/>
      <c r="G149" s="494"/>
      <c r="H149" s="494"/>
      <c r="I149" s="494"/>
      <c r="J149" s="494"/>
      <c r="K149" s="494"/>
      <c r="L149" s="494"/>
      <c r="M149" s="494"/>
      <c r="N149" s="494"/>
      <c r="O149" s="494"/>
      <c r="P149" s="494"/>
      <c r="Q149" s="494"/>
      <c r="R149" s="494"/>
      <c r="S149" s="494"/>
      <c r="T149" s="494"/>
      <c r="U149" s="494"/>
      <c r="V149" s="494"/>
      <c r="W149" s="494"/>
      <c r="X149" s="494"/>
      <c r="Y149" s="494"/>
      <c r="Z149" s="494"/>
    </row>
    <row r="150" spans="1:26">
      <c r="A150" s="494"/>
      <c r="B150" s="504"/>
      <c r="C150" s="504"/>
      <c r="D150" s="494"/>
      <c r="E150" s="494"/>
      <c r="F150" s="494"/>
      <c r="G150" s="494"/>
      <c r="H150" s="494"/>
      <c r="I150" s="494"/>
      <c r="J150" s="494"/>
      <c r="K150" s="494"/>
      <c r="L150" s="494"/>
      <c r="M150" s="494"/>
      <c r="N150" s="494"/>
      <c r="O150" s="494"/>
      <c r="P150" s="494"/>
      <c r="Q150" s="494"/>
      <c r="R150" s="494"/>
      <c r="S150" s="494"/>
      <c r="T150" s="494"/>
      <c r="U150" s="494"/>
      <c r="V150" s="494"/>
      <c r="W150" s="494"/>
      <c r="X150" s="494"/>
      <c r="Y150" s="494"/>
      <c r="Z150" s="494"/>
    </row>
    <row r="151" spans="1:26">
      <c r="A151" s="494"/>
      <c r="B151" s="504"/>
      <c r="C151" s="504"/>
      <c r="D151" s="494"/>
      <c r="E151" s="494"/>
      <c r="F151" s="494"/>
      <c r="G151" s="494"/>
      <c r="H151" s="494"/>
      <c r="I151" s="494"/>
      <c r="J151" s="494"/>
      <c r="K151" s="494"/>
      <c r="L151" s="494"/>
      <c r="M151" s="494"/>
      <c r="N151" s="494"/>
      <c r="O151" s="494"/>
      <c r="P151" s="494"/>
      <c r="Q151" s="494"/>
      <c r="R151" s="494"/>
      <c r="S151" s="494"/>
      <c r="T151" s="494"/>
      <c r="U151" s="494"/>
      <c r="V151" s="494"/>
      <c r="W151" s="494"/>
      <c r="X151" s="494"/>
      <c r="Y151" s="494"/>
      <c r="Z151" s="494"/>
    </row>
    <row r="152" spans="1:26">
      <c r="A152" s="494"/>
      <c r="B152" s="504"/>
      <c r="C152" s="504"/>
      <c r="D152" s="494"/>
      <c r="E152" s="494"/>
      <c r="F152" s="494"/>
      <c r="G152" s="494"/>
      <c r="H152" s="494"/>
      <c r="I152" s="494"/>
      <c r="J152" s="494"/>
      <c r="K152" s="494"/>
      <c r="L152" s="494"/>
      <c r="M152" s="494"/>
      <c r="N152" s="494"/>
      <c r="O152" s="494"/>
      <c r="P152" s="494"/>
      <c r="Q152" s="494"/>
      <c r="R152" s="494"/>
      <c r="S152" s="494"/>
      <c r="T152" s="494"/>
      <c r="U152" s="494"/>
      <c r="V152" s="494"/>
      <c r="W152" s="494"/>
      <c r="X152" s="494"/>
      <c r="Y152" s="494"/>
      <c r="Z152" s="494"/>
    </row>
    <row r="153" spans="1:26">
      <c r="A153" s="494"/>
      <c r="B153" s="504"/>
      <c r="C153" s="504"/>
      <c r="D153" s="494"/>
      <c r="E153" s="494"/>
      <c r="F153" s="494"/>
      <c r="G153" s="494"/>
      <c r="H153" s="494"/>
      <c r="I153" s="494"/>
      <c r="J153" s="494"/>
      <c r="K153" s="494"/>
      <c r="L153" s="494"/>
      <c r="M153" s="494"/>
      <c r="N153" s="494"/>
      <c r="O153" s="494"/>
      <c r="P153" s="494"/>
      <c r="Q153" s="494"/>
      <c r="R153" s="494"/>
      <c r="S153" s="494"/>
      <c r="T153" s="494"/>
      <c r="U153" s="494"/>
      <c r="V153" s="494"/>
      <c r="W153" s="494"/>
      <c r="X153" s="494"/>
      <c r="Y153" s="494"/>
      <c r="Z153" s="494"/>
    </row>
    <row r="154" spans="1:26">
      <c r="A154" s="494"/>
      <c r="B154" s="504"/>
      <c r="C154" s="504"/>
      <c r="D154" s="494"/>
      <c r="E154" s="494"/>
      <c r="F154" s="494"/>
      <c r="G154" s="494"/>
      <c r="H154" s="494"/>
      <c r="I154" s="494"/>
      <c r="J154" s="494"/>
      <c r="K154" s="494"/>
      <c r="L154" s="494"/>
      <c r="M154" s="494"/>
      <c r="N154" s="494"/>
      <c r="O154" s="494"/>
      <c r="P154" s="494"/>
      <c r="Q154" s="494"/>
      <c r="R154" s="494"/>
      <c r="S154" s="494"/>
      <c r="T154" s="494"/>
      <c r="U154" s="494"/>
      <c r="V154" s="494"/>
      <c r="W154" s="494"/>
      <c r="X154" s="494"/>
      <c r="Y154" s="494"/>
      <c r="Z154" s="494"/>
    </row>
    <row r="155" spans="1:26">
      <c r="A155" s="494"/>
      <c r="B155" s="504"/>
      <c r="C155" s="504"/>
      <c r="D155" s="494"/>
      <c r="E155" s="494"/>
      <c r="F155" s="494"/>
      <c r="G155" s="494"/>
      <c r="H155" s="494"/>
      <c r="I155" s="494"/>
      <c r="J155" s="494"/>
      <c r="K155" s="494"/>
      <c r="L155" s="494"/>
      <c r="M155" s="494"/>
      <c r="N155" s="494"/>
      <c r="O155" s="494"/>
      <c r="P155" s="494"/>
      <c r="Q155" s="494"/>
      <c r="R155" s="494"/>
      <c r="S155" s="494"/>
      <c r="T155" s="494"/>
      <c r="U155" s="494"/>
      <c r="V155" s="494"/>
      <c r="W155" s="494"/>
      <c r="X155" s="494"/>
      <c r="Y155" s="494"/>
      <c r="Z155" s="494"/>
    </row>
    <row r="156" spans="1:26">
      <c r="A156" s="494"/>
      <c r="B156" s="504"/>
      <c r="C156" s="504"/>
      <c r="D156" s="494"/>
      <c r="E156" s="494"/>
      <c r="F156" s="494"/>
      <c r="G156" s="494"/>
      <c r="H156" s="494"/>
      <c r="I156" s="494"/>
      <c r="J156" s="494"/>
      <c r="K156" s="494"/>
      <c r="L156" s="494"/>
      <c r="M156" s="494"/>
      <c r="N156" s="494"/>
      <c r="O156" s="494"/>
      <c r="P156" s="494"/>
      <c r="Q156" s="494"/>
      <c r="R156" s="494"/>
      <c r="S156" s="494"/>
      <c r="T156" s="494"/>
      <c r="U156" s="494"/>
      <c r="V156" s="494"/>
      <c r="W156" s="494"/>
      <c r="X156" s="494"/>
      <c r="Y156" s="494"/>
      <c r="Z156" s="494"/>
    </row>
    <row r="157" spans="1:26">
      <c r="A157" s="494"/>
      <c r="B157" s="504"/>
      <c r="C157" s="504"/>
      <c r="D157" s="494"/>
      <c r="E157" s="494"/>
      <c r="F157" s="494"/>
      <c r="G157" s="494"/>
      <c r="H157" s="494"/>
      <c r="I157" s="494"/>
      <c r="J157" s="494"/>
      <c r="K157" s="494"/>
      <c r="L157" s="494"/>
      <c r="M157" s="494"/>
      <c r="N157" s="494"/>
      <c r="O157" s="494"/>
      <c r="P157" s="494"/>
      <c r="Q157" s="494"/>
      <c r="R157" s="494"/>
      <c r="S157" s="494"/>
      <c r="T157" s="494"/>
      <c r="U157" s="494"/>
      <c r="V157" s="494"/>
      <c r="W157" s="494"/>
      <c r="X157" s="494"/>
      <c r="Y157" s="494"/>
      <c r="Z157" s="494"/>
    </row>
    <row r="158" spans="1:26">
      <c r="A158" s="494"/>
      <c r="B158" s="504"/>
      <c r="C158" s="504"/>
      <c r="D158" s="494"/>
      <c r="E158" s="494"/>
      <c r="F158" s="494"/>
      <c r="G158" s="494"/>
      <c r="H158" s="494"/>
      <c r="I158" s="494"/>
      <c r="J158" s="494"/>
      <c r="K158" s="494"/>
      <c r="L158" s="494"/>
      <c r="M158" s="494"/>
      <c r="N158" s="494"/>
      <c r="O158" s="494"/>
      <c r="P158" s="494"/>
      <c r="Q158" s="494"/>
      <c r="R158" s="494"/>
      <c r="S158" s="494"/>
      <c r="T158" s="494"/>
      <c r="U158" s="494"/>
      <c r="V158" s="494"/>
      <c r="W158" s="494"/>
      <c r="X158" s="494"/>
      <c r="Y158" s="494"/>
      <c r="Z158" s="494"/>
    </row>
    <row r="159" spans="1:26">
      <c r="A159" s="494"/>
      <c r="B159" s="504"/>
      <c r="C159" s="504"/>
      <c r="D159" s="494"/>
      <c r="E159" s="494"/>
      <c r="F159" s="494"/>
      <c r="G159" s="494"/>
      <c r="H159" s="494"/>
      <c r="I159" s="494"/>
      <c r="J159" s="494"/>
      <c r="K159" s="494"/>
      <c r="L159" s="494"/>
      <c r="M159" s="494"/>
      <c r="N159" s="494"/>
      <c r="O159" s="494"/>
      <c r="P159" s="494"/>
      <c r="Q159" s="494"/>
      <c r="R159" s="494"/>
      <c r="S159" s="494"/>
      <c r="T159" s="494"/>
      <c r="U159" s="494"/>
      <c r="V159" s="494"/>
      <c r="W159" s="494"/>
      <c r="X159" s="494"/>
      <c r="Y159" s="494"/>
      <c r="Z159" s="494"/>
    </row>
    <row r="160" spans="1:26">
      <c r="A160" s="494"/>
      <c r="B160" s="504"/>
      <c r="C160" s="504"/>
      <c r="D160" s="494"/>
      <c r="E160" s="494"/>
      <c r="F160" s="494"/>
      <c r="G160" s="494"/>
      <c r="H160" s="494"/>
      <c r="I160" s="494"/>
      <c r="J160" s="494"/>
      <c r="K160" s="494"/>
      <c r="L160" s="494"/>
      <c r="M160" s="494"/>
      <c r="N160" s="494"/>
      <c r="O160" s="494"/>
      <c r="P160" s="494"/>
      <c r="Q160" s="494"/>
      <c r="R160" s="494"/>
      <c r="S160" s="494"/>
      <c r="T160" s="494"/>
      <c r="U160" s="494"/>
      <c r="V160" s="494"/>
      <c r="W160" s="494"/>
      <c r="X160" s="494"/>
      <c r="Y160" s="494"/>
      <c r="Z160" s="494"/>
    </row>
    <row r="161" spans="1:26">
      <c r="A161" s="494"/>
      <c r="B161" s="504"/>
      <c r="C161" s="504"/>
      <c r="D161" s="494"/>
      <c r="E161" s="494"/>
      <c r="F161" s="494"/>
      <c r="G161" s="494"/>
      <c r="H161" s="494"/>
      <c r="I161" s="494"/>
      <c r="J161" s="494"/>
      <c r="K161" s="494"/>
      <c r="L161" s="494"/>
      <c r="M161" s="494"/>
      <c r="N161" s="494"/>
      <c r="O161" s="494"/>
      <c r="P161" s="494"/>
      <c r="Q161" s="494"/>
      <c r="R161" s="494"/>
      <c r="S161" s="494"/>
      <c r="T161" s="494"/>
      <c r="U161" s="494"/>
      <c r="V161" s="494"/>
      <c r="W161" s="494"/>
      <c r="X161" s="494"/>
      <c r="Y161" s="494"/>
      <c r="Z161" s="494"/>
    </row>
    <row r="162" spans="1:26">
      <c r="A162" s="494"/>
      <c r="B162" s="504"/>
      <c r="C162" s="504"/>
      <c r="D162" s="494"/>
      <c r="E162" s="494"/>
      <c r="F162" s="494"/>
      <c r="G162" s="494"/>
      <c r="H162" s="494"/>
      <c r="I162" s="494"/>
      <c r="J162" s="494"/>
      <c r="K162" s="494"/>
      <c r="L162" s="494"/>
      <c r="M162" s="494"/>
      <c r="N162" s="494"/>
      <c r="O162" s="494"/>
      <c r="P162" s="494"/>
      <c r="Q162" s="494"/>
      <c r="R162" s="494"/>
      <c r="S162" s="494"/>
      <c r="T162" s="494"/>
      <c r="U162" s="494"/>
      <c r="V162" s="494"/>
      <c r="W162" s="494"/>
      <c r="X162" s="494"/>
      <c r="Y162" s="494"/>
      <c r="Z162" s="494"/>
    </row>
    <row r="163" spans="1:26">
      <c r="A163" s="494"/>
      <c r="B163" s="504"/>
      <c r="C163" s="504"/>
      <c r="D163" s="494"/>
      <c r="E163" s="494"/>
      <c r="F163" s="494"/>
      <c r="G163" s="494"/>
      <c r="H163" s="494"/>
      <c r="I163" s="494"/>
      <c r="J163" s="494"/>
      <c r="K163" s="494"/>
      <c r="L163" s="494"/>
      <c r="M163" s="494"/>
      <c r="N163" s="494"/>
      <c r="O163" s="494"/>
      <c r="P163" s="494"/>
      <c r="Q163" s="494"/>
      <c r="R163" s="494"/>
      <c r="S163" s="494"/>
      <c r="T163" s="494"/>
      <c r="U163" s="494"/>
      <c r="V163" s="494"/>
      <c r="W163" s="494"/>
      <c r="X163" s="494"/>
      <c r="Y163" s="494"/>
      <c r="Z163" s="494"/>
    </row>
    <row r="164" spans="1:26">
      <c r="A164" s="494"/>
      <c r="B164" s="504"/>
      <c r="C164" s="504"/>
      <c r="D164" s="494"/>
      <c r="E164" s="494"/>
      <c r="F164" s="494"/>
      <c r="G164" s="494"/>
      <c r="H164" s="494"/>
      <c r="I164" s="494"/>
      <c r="J164" s="494"/>
      <c r="K164" s="494"/>
      <c r="L164" s="494"/>
      <c r="M164" s="494"/>
      <c r="N164" s="494"/>
      <c r="O164" s="494"/>
      <c r="P164" s="494"/>
      <c r="Q164" s="494"/>
      <c r="R164" s="494"/>
      <c r="S164" s="494"/>
      <c r="T164" s="494"/>
      <c r="U164" s="494"/>
      <c r="V164" s="494"/>
      <c r="W164" s="494"/>
      <c r="X164" s="494"/>
      <c r="Y164" s="494"/>
      <c r="Z164" s="494"/>
    </row>
    <row r="165" spans="1:26">
      <c r="A165" s="494"/>
      <c r="B165" s="504"/>
      <c r="C165" s="504"/>
      <c r="D165" s="494"/>
      <c r="E165" s="494"/>
      <c r="F165" s="494"/>
      <c r="G165" s="494"/>
      <c r="H165" s="494"/>
      <c r="I165" s="494"/>
      <c r="J165" s="494"/>
      <c r="K165" s="494"/>
      <c r="L165" s="494"/>
      <c r="M165" s="494"/>
      <c r="N165" s="494"/>
      <c r="O165" s="494"/>
      <c r="P165" s="494"/>
      <c r="Q165" s="494"/>
      <c r="R165" s="494"/>
      <c r="S165" s="494"/>
      <c r="T165" s="494"/>
      <c r="U165" s="494"/>
      <c r="V165" s="494"/>
      <c r="W165" s="494"/>
      <c r="X165" s="494"/>
      <c r="Y165" s="494"/>
      <c r="Z165" s="494"/>
    </row>
    <row r="166" spans="1:26">
      <c r="A166" s="494"/>
      <c r="B166" s="504"/>
      <c r="C166" s="504"/>
      <c r="D166" s="494"/>
      <c r="E166" s="494"/>
      <c r="F166" s="494"/>
      <c r="G166" s="494"/>
      <c r="H166" s="494"/>
      <c r="I166" s="494"/>
      <c r="J166" s="494"/>
      <c r="K166" s="494"/>
      <c r="L166" s="494"/>
      <c r="M166" s="494"/>
      <c r="N166" s="494"/>
      <c r="O166" s="494"/>
      <c r="P166" s="494"/>
      <c r="Q166" s="494"/>
      <c r="R166" s="494"/>
      <c r="S166" s="494"/>
      <c r="T166" s="494"/>
      <c r="U166" s="494"/>
      <c r="V166" s="494"/>
      <c r="W166" s="494"/>
      <c r="X166" s="494"/>
      <c r="Y166" s="494"/>
      <c r="Z166" s="494"/>
    </row>
    <row r="167" spans="1:26">
      <c r="A167" s="494"/>
      <c r="B167" s="504"/>
      <c r="C167" s="504"/>
      <c r="D167" s="494"/>
      <c r="E167" s="494"/>
      <c r="F167" s="494"/>
      <c r="G167" s="494"/>
      <c r="H167" s="494"/>
      <c r="I167" s="494"/>
      <c r="J167" s="494"/>
      <c r="K167" s="494"/>
      <c r="L167" s="494"/>
      <c r="M167" s="494"/>
      <c r="N167" s="494"/>
      <c r="O167" s="494"/>
      <c r="P167" s="494"/>
      <c r="Q167" s="494"/>
      <c r="R167" s="494"/>
      <c r="S167" s="494"/>
      <c r="T167" s="494"/>
      <c r="U167" s="494"/>
      <c r="V167" s="494"/>
      <c r="W167" s="494"/>
      <c r="X167" s="494"/>
      <c r="Y167" s="494"/>
      <c r="Z167" s="494"/>
    </row>
    <row r="168" spans="1:26">
      <c r="A168" s="494"/>
      <c r="B168" s="504"/>
      <c r="C168" s="504"/>
      <c r="D168" s="494"/>
      <c r="E168" s="494"/>
      <c r="F168" s="494"/>
      <c r="G168" s="494"/>
      <c r="H168" s="494"/>
      <c r="I168" s="494"/>
      <c r="J168" s="494"/>
      <c r="K168" s="494"/>
      <c r="L168" s="494"/>
      <c r="M168" s="494"/>
      <c r="N168" s="494"/>
      <c r="O168" s="494"/>
      <c r="P168" s="494"/>
      <c r="Q168" s="494"/>
      <c r="R168" s="494"/>
      <c r="S168" s="494"/>
      <c r="T168" s="494"/>
      <c r="U168" s="494"/>
      <c r="V168" s="494"/>
      <c r="W168" s="494"/>
      <c r="X168" s="494"/>
      <c r="Y168" s="494"/>
      <c r="Z168" s="494"/>
    </row>
    <row r="169" spans="1:26">
      <c r="A169" s="494"/>
      <c r="B169" s="504"/>
      <c r="C169" s="504"/>
      <c r="D169" s="494"/>
      <c r="E169" s="494"/>
      <c r="F169" s="494"/>
      <c r="G169" s="494"/>
      <c r="H169" s="494"/>
      <c r="I169" s="494"/>
      <c r="J169" s="494"/>
      <c r="K169" s="494"/>
      <c r="L169" s="494"/>
      <c r="M169" s="494"/>
      <c r="N169" s="494"/>
      <c r="O169" s="494"/>
      <c r="P169" s="494"/>
      <c r="Q169" s="494"/>
      <c r="R169" s="494"/>
      <c r="S169" s="494"/>
      <c r="T169" s="494"/>
      <c r="U169" s="494"/>
      <c r="V169" s="494"/>
      <c r="W169" s="494"/>
      <c r="X169" s="494"/>
      <c r="Y169" s="494"/>
      <c r="Z169" s="494"/>
    </row>
    <row r="170" spans="1:26">
      <c r="A170" s="494"/>
      <c r="B170" s="504"/>
      <c r="C170" s="504"/>
      <c r="D170" s="494"/>
      <c r="E170" s="494"/>
      <c r="F170" s="494"/>
      <c r="G170" s="494"/>
      <c r="H170" s="494"/>
      <c r="I170" s="494"/>
      <c r="J170" s="494"/>
      <c r="K170" s="494"/>
      <c r="L170" s="494"/>
      <c r="M170" s="494"/>
      <c r="N170" s="494"/>
      <c r="O170" s="494"/>
      <c r="P170" s="494"/>
      <c r="Q170" s="494"/>
      <c r="R170" s="494"/>
      <c r="S170" s="494"/>
      <c r="T170" s="494"/>
      <c r="U170" s="494"/>
      <c r="V170" s="494"/>
      <c r="W170" s="494"/>
      <c r="X170" s="494"/>
      <c r="Y170" s="494"/>
      <c r="Z170" s="494"/>
    </row>
    <row r="171" spans="1:26">
      <c r="A171" s="494"/>
      <c r="B171" s="504"/>
      <c r="C171" s="504"/>
      <c r="D171" s="494"/>
      <c r="E171" s="494"/>
      <c r="F171" s="494"/>
      <c r="G171" s="494"/>
      <c r="H171" s="494"/>
      <c r="I171" s="494"/>
      <c r="J171" s="494"/>
      <c r="K171" s="494"/>
      <c r="L171" s="494"/>
      <c r="M171" s="494"/>
      <c r="N171" s="494"/>
      <c r="O171" s="494"/>
      <c r="P171" s="494"/>
      <c r="Q171" s="494"/>
      <c r="R171" s="494"/>
      <c r="S171" s="494"/>
      <c r="T171" s="494"/>
      <c r="U171" s="494"/>
      <c r="V171" s="494"/>
      <c r="W171" s="494"/>
      <c r="X171" s="494"/>
      <c r="Y171" s="494"/>
      <c r="Z171" s="494"/>
    </row>
    <row r="172" spans="1:26">
      <c r="A172" s="494"/>
      <c r="B172" s="504"/>
      <c r="C172" s="504"/>
      <c r="D172" s="494"/>
      <c r="E172" s="494"/>
      <c r="F172" s="494"/>
      <c r="G172" s="494"/>
      <c r="H172" s="494"/>
      <c r="I172" s="494"/>
      <c r="J172" s="494"/>
      <c r="K172" s="494"/>
      <c r="L172" s="494"/>
      <c r="M172" s="494"/>
      <c r="N172" s="494"/>
      <c r="O172" s="494"/>
      <c r="P172" s="494"/>
      <c r="Q172" s="494"/>
      <c r="R172" s="494"/>
      <c r="S172" s="494"/>
      <c r="T172" s="494"/>
      <c r="U172" s="494"/>
      <c r="V172" s="494"/>
      <c r="W172" s="494"/>
      <c r="X172" s="494"/>
      <c r="Y172" s="494"/>
      <c r="Z172" s="494"/>
    </row>
    <row r="173" spans="1:26">
      <c r="A173" s="494"/>
      <c r="B173" s="504"/>
      <c r="C173" s="504"/>
      <c r="D173" s="494"/>
      <c r="E173" s="494"/>
      <c r="F173" s="494"/>
      <c r="G173" s="494"/>
      <c r="H173" s="494"/>
      <c r="I173" s="494"/>
      <c r="J173" s="494"/>
      <c r="K173" s="494"/>
      <c r="L173" s="494"/>
      <c r="M173" s="494"/>
      <c r="N173" s="494"/>
      <c r="O173" s="494"/>
      <c r="P173" s="494"/>
      <c r="Q173" s="494"/>
      <c r="R173" s="494"/>
      <c r="S173" s="494"/>
      <c r="T173" s="494"/>
      <c r="U173" s="494"/>
      <c r="V173" s="494"/>
      <c r="W173" s="494"/>
      <c r="X173" s="494"/>
      <c r="Y173" s="494"/>
      <c r="Z173" s="494"/>
    </row>
    <row r="174" spans="1:26">
      <c r="A174" s="494"/>
      <c r="B174" s="504"/>
      <c r="C174" s="504"/>
      <c r="D174" s="494"/>
      <c r="E174" s="494"/>
      <c r="F174" s="494"/>
      <c r="G174" s="494"/>
      <c r="H174" s="494"/>
      <c r="I174" s="494"/>
      <c r="J174" s="494"/>
      <c r="K174" s="494"/>
      <c r="L174" s="494"/>
      <c r="M174" s="494"/>
      <c r="N174" s="494"/>
      <c r="O174" s="494"/>
      <c r="P174" s="494"/>
      <c r="Q174" s="494"/>
      <c r="R174" s="494"/>
      <c r="S174" s="494"/>
      <c r="T174" s="494"/>
      <c r="U174" s="494"/>
      <c r="V174" s="494"/>
      <c r="W174" s="494"/>
      <c r="X174" s="494"/>
      <c r="Y174" s="494"/>
      <c r="Z174" s="494"/>
    </row>
    <row r="175" spans="1:26">
      <c r="A175" s="494"/>
      <c r="B175" s="504"/>
      <c r="C175" s="504"/>
      <c r="D175" s="494"/>
      <c r="E175" s="494"/>
      <c r="F175" s="494"/>
      <c r="G175" s="494"/>
      <c r="H175" s="494"/>
      <c r="I175" s="494"/>
      <c r="J175" s="494"/>
      <c r="K175" s="494"/>
      <c r="L175" s="494"/>
      <c r="M175" s="494"/>
      <c r="N175" s="494"/>
      <c r="O175" s="494"/>
      <c r="P175" s="494"/>
      <c r="Q175" s="494"/>
      <c r="R175" s="494"/>
      <c r="S175" s="494"/>
      <c r="T175" s="494"/>
      <c r="U175" s="494"/>
      <c r="V175" s="494"/>
      <c r="W175" s="494"/>
      <c r="X175" s="494"/>
      <c r="Y175" s="494"/>
      <c r="Z175" s="494"/>
    </row>
    <row r="176" spans="1:26">
      <c r="A176" s="494"/>
      <c r="B176" s="504"/>
      <c r="C176" s="504"/>
      <c r="D176" s="494"/>
      <c r="E176" s="494"/>
      <c r="F176" s="494"/>
      <c r="G176" s="494"/>
      <c r="H176" s="494"/>
      <c r="I176" s="494"/>
      <c r="J176" s="494"/>
      <c r="K176" s="494"/>
      <c r="L176" s="494"/>
      <c r="M176" s="494"/>
      <c r="N176" s="494"/>
      <c r="O176" s="494"/>
      <c r="P176" s="494"/>
      <c r="Q176" s="494"/>
      <c r="R176" s="494"/>
      <c r="S176" s="494"/>
      <c r="T176" s="494"/>
      <c r="U176" s="494"/>
      <c r="V176" s="494"/>
      <c r="W176" s="494"/>
      <c r="X176" s="494"/>
      <c r="Y176" s="494"/>
      <c r="Z176" s="494"/>
    </row>
    <row r="177" spans="1:26">
      <c r="A177" s="494"/>
      <c r="B177" s="504"/>
      <c r="C177" s="504"/>
      <c r="D177" s="494"/>
      <c r="E177" s="494"/>
      <c r="F177" s="494"/>
      <c r="G177" s="494"/>
      <c r="H177" s="494"/>
      <c r="I177" s="494"/>
      <c r="J177" s="494"/>
      <c r="K177" s="494"/>
      <c r="L177" s="494"/>
      <c r="M177" s="494"/>
      <c r="N177" s="494"/>
      <c r="O177" s="494"/>
      <c r="P177" s="494"/>
      <c r="Q177" s="494"/>
      <c r="R177" s="494"/>
      <c r="S177" s="494"/>
      <c r="T177" s="494"/>
      <c r="U177" s="494"/>
      <c r="V177" s="494"/>
      <c r="W177" s="494"/>
      <c r="X177" s="494"/>
      <c r="Y177" s="494"/>
      <c r="Z177" s="494"/>
    </row>
    <row r="178" spans="1:26">
      <c r="A178" s="494"/>
      <c r="B178" s="504"/>
      <c r="C178" s="504"/>
      <c r="D178" s="494"/>
      <c r="E178" s="494"/>
      <c r="F178" s="494"/>
      <c r="G178" s="494"/>
      <c r="H178" s="494"/>
      <c r="I178" s="494"/>
      <c r="J178" s="494"/>
      <c r="K178" s="494"/>
      <c r="L178" s="494"/>
      <c r="M178" s="494"/>
      <c r="N178" s="494"/>
      <c r="O178" s="494"/>
      <c r="P178" s="494"/>
      <c r="Q178" s="494"/>
      <c r="R178" s="494"/>
      <c r="S178" s="494"/>
      <c r="T178" s="494"/>
      <c r="U178" s="494"/>
      <c r="V178" s="494"/>
      <c r="W178" s="494"/>
      <c r="X178" s="494"/>
      <c r="Y178" s="494"/>
      <c r="Z178" s="494"/>
    </row>
    <row r="179" spans="1:26">
      <c r="A179" s="494"/>
      <c r="B179" s="504"/>
      <c r="C179" s="504"/>
      <c r="D179" s="494"/>
      <c r="E179" s="494"/>
      <c r="F179" s="494"/>
      <c r="G179" s="494"/>
      <c r="H179" s="494"/>
      <c r="I179" s="494"/>
      <c r="J179" s="494"/>
      <c r="K179" s="494"/>
      <c r="L179" s="494"/>
      <c r="M179" s="494"/>
      <c r="N179" s="494"/>
      <c r="O179" s="494"/>
      <c r="P179" s="494"/>
      <c r="Q179" s="494"/>
      <c r="R179" s="494"/>
      <c r="S179" s="494"/>
      <c r="T179" s="494"/>
      <c r="U179" s="494"/>
      <c r="V179" s="494"/>
      <c r="W179" s="494"/>
      <c r="X179" s="494"/>
      <c r="Y179" s="494"/>
      <c r="Z179" s="494"/>
    </row>
    <row r="180" spans="1:26">
      <c r="A180" s="494"/>
      <c r="B180" s="504"/>
      <c r="C180" s="504"/>
      <c r="D180" s="494"/>
      <c r="E180" s="494"/>
      <c r="F180" s="494"/>
      <c r="G180" s="494"/>
      <c r="H180" s="494"/>
      <c r="I180" s="494"/>
      <c r="J180" s="494"/>
      <c r="K180" s="494"/>
      <c r="L180" s="494"/>
      <c r="M180" s="494"/>
      <c r="N180" s="494"/>
      <c r="O180" s="494"/>
      <c r="P180" s="494"/>
      <c r="Q180" s="494"/>
      <c r="R180" s="494"/>
      <c r="S180" s="494"/>
      <c r="T180" s="494"/>
      <c r="U180" s="494"/>
      <c r="V180" s="494"/>
      <c r="W180" s="494"/>
      <c r="X180" s="494"/>
      <c r="Y180" s="494"/>
      <c r="Z180" s="494"/>
    </row>
    <row r="181" spans="1:26">
      <c r="A181" s="494"/>
      <c r="B181" s="504"/>
      <c r="C181" s="504"/>
      <c r="D181" s="494"/>
      <c r="E181" s="494"/>
      <c r="F181" s="494"/>
      <c r="G181" s="494"/>
      <c r="H181" s="494"/>
      <c r="I181" s="494"/>
      <c r="J181" s="494"/>
      <c r="K181" s="494"/>
      <c r="L181" s="494"/>
      <c r="M181" s="494"/>
      <c r="N181" s="494"/>
      <c r="O181" s="494"/>
      <c r="P181" s="494"/>
      <c r="Q181" s="494"/>
      <c r="R181" s="494"/>
      <c r="S181" s="494"/>
      <c r="T181" s="494"/>
      <c r="U181" s="494"/>
      <c r="V181" s="494"/>
      <c r="W181" s="494"/>
      <c r="X181" s="494"/>
      <c r="Y181" s="494"/>
      <c r="Z181" s="494"/>
    </row>
    <row r="182" spans="1:26">
      <c r="A182" s="494"/>
      <c r="B182" s="504"/>
      <c r="C182" s="504"/>
      <c r="D182" s="494"/>
      <c r="E182" s="494"/>
      <c r="F182" s="494"/>
      <c r="G182" s="494"/>
      <c r="H182" s="494"/>
      <c r="I182" s="494"/>
      <c r="J182" s="494"/>
      <c r="K182" s="494"/>
      <c r="L182" s="494"/>
      <c r="M182" s="494"/>
      <c r="N182" s="494"/>
      <c r="O182" s="494"/>
      <c r="P182" s="494"/>
      <c r="Q182" s="494"/>
      <c r="R182" s="494"/>
      <c r="S182" s="494"/>
      <c r="T182" s="494"/>
      <c r="U182" s="494"/>
      <c r="V182" s="494"/>
      <c r="W182" s="494"/>
      <c r="X182" s="494"/>
      <c r="Y182" s="494"/>
      <c r="Z182" s="494"/>
    </row>
    <row r="183" spans="1:26">
      <c r="A183" s="494"/>
      <c r="B183" s="504"/>
      <c r="C183" s="504"/>
      <c r="D183" s="494"/>
      <c r="E183" s="494"/>
      <c r="F183" s="494"/>
      <c r="G183" s="494"/>
      <c r="H183" s="494"/>
      <c r="I183" s="494"/>
      <c r="J183" s="494"/>
      <c r="K183" s="494"/>
      <c r="L183" s="494"/>
      <c r="M183" s="494"/>
      <c r="N183" s="494"/>
      <c r="O183" s="494"/>
      <c r="P183" s="494"/>
      <c r="Q183" s="494"/>
      <c r="R183" s="494"/>
      <c r="S183" s="494"/>
      <c r="T183" s="494"/>
      <c r="U183" s="494"/>
      <c r="V183" s="494"/>
      <c r="W183" s="494"/>
      <c r="X183" s="494"/>
      <c r="Y183" s="494"/>
      <c r="Z183" s="494"/>
    </row>
    <row r="184" spans="1:26">
      <c r="A184" s="494"/>
      <c r="B184" s="504"/>
      <c r="C184" s="504"/>
      <c r="D184" s="494"/>
      <c r="E184" s="494"/>
      <c r="F184" s="494"/>
      <c r="G184" s="494"/>
      <c r="H184" s="494"/>
      <c r="I184" s="494"/>
      <c r="J184" s="494"/>
      <c r="K184" s="494"/>
      <c r="L184" s="494"/>
      <c r="M184" s="494"/>
      <c r="N184" s="494"/>
      <c r="O184" s="494"/>
      <c r="P184" s="494"/>
      <c r="Q184" s="494"/>
      <c r="R184" s="494"/>
      <c r="S184" s="494"/>
      <c r="T184" s="494"/>
      <c r="U184" s="494"/>
      <c r="V184" s="494"/>
      <c r="W184" s="494"/>
      <c r="X184" s="494"/>
      <c r="Y184" s="494"/>
      <c r="Z184" s="494"/>
    </row>
    <row r="185" spans="1:26">
      <c r="A185" s="494"/>
      <c r="B185" s="504"/>
      <c r="C185" s="504"/>
      <c r="D185" s="494"/>
      <c r="E185" s="494"/>
      <c r="F185" s="494"/>
      <c r="G185" s="494"/>
      <c r="H185" s="494"/>
      <c r="I185" s="494"/>
      <c r="J185" s="494"/>
      <c r="K185" s="494"/>
      <c r="L185" s="494"/>
      <c r="M185" s="494"/>
      <c r="N185" s="494"/>
      <c r="O185" s="494"/>
      <c r="P185" s="494"/>
      <c r="Q185" s="494"/>
      <c r="R185" s="494"/>
      <c r="S185" s="494"/>
      <c r="T185" s="494"/>
      <c r="U185" s="494"/>
      <c r="V185" s="494"/>
      <c r="W185" s="494"/>
      <c r="X185" s="494"/>
      <c r="Y185" s="494"/>
      <c r="Z185" s="494"/>
    </row>
    <row r="186" spans="1:26">
      <c r="A186" s="494"/>
      <c r="B186" s="504"/>
      <c r="C186" s="504"/>
      <c r="D186" s="494"/>
      <c r="E186" s="494"/>
      <c r="F186" s="494"/>
      <c r="G186" s="494"/>
      <c r="H186" s="494"/>
      <c r="I186" s="494"/>
      <c r="J186" s="494"/>
      <c r="K186" s="494"/>
      <c r="L186" s="494"/>
      <c r="M186" s="494"/>
      <c r="N186" s="494"/>
      <c r="O186" s="494"/>
      <c r="P186" s="494"/>
      <c r="Q186" s="494"/>
      <c r="R186" s="494"/>
      <c r="S186" s="494"/>
      <c r="T186" s="494"/>
      <c r="U186" s="494"/>
      <c r="V186" s="494"/>
      <c r="W186" s="494"/>
      <c r="X186" s="494"/>
      <c r="Y186" s="494"/>
      <c r="Z186" s="494"/>
    </row>
    <row r="187" spans="1:26">
      <c r="A187" s="494"/>
      <c r="B187" s="504"/>
      <c r="C187" s="504"/>
      <c r="D187" s="494"/>
      <c r="E187" s="494"/>
      <c r="F187" s="494"/>
      <c r="G187" s="494"/>
      <c r="H187" s="494"/>
      <c r="I187" s="494"/>
      <c r="J187" s="494"/>
      <c r="K187" s="494"/>
      <c r="L187" s="494"/>
      <c r="M187" s="494"/>
      <c r="N187" s="494"/>
      <c r="O187" s="494"/>
      <c r="P187" s="494"/>
      <c r="Q187" s="494"/>
      <c r="R187" s="494"/>
      <c r="S187" s="494"/>
      <c r="T187" s="494"/>
      <c r="U187" s="494"/>
      <c r="V187" s="494"/>
      <c r="W187" s="494"/>
      <c r="X187" s="494"/>
      <c r="Y187" s="494"/>
      <c r="Z187" s="494"/>
    </row>
    <row r="188" spans="1:26">
      <c r="A188" s="494"/>
      <c r="B188" s="504"/>
      <c r="C188" s="504"/>
      <c r="D188" s="494"/>
      <c r="E188" s="494"/>
      <c r="F188" s="494"/>
      <c r="G188" s="494"/>
      <c r="H188" s="494"/>
      <c r="I188" s="494"/>
      <c r="J188" s="494"/>
      <c r="K188" s="494"/>
      <c r="L188" s="494"/>
      <c r="M188" s="494"/>
      <c r="N188" s="494"/>
      <c r="O188" s="494"/>
      <c r="P188" s="494"/>
      <c r="Q188" s="494"/>
      <c r="R188" s="494"/>
      <c r="S188" s="494"/>
      <c r="T188" s="494"/>
      <c r="U188" s="494"/>
      <c r="V188" s="494"/>
      <c r="W188" s="494"/>
      <c r="X188" s="494"/>
      <c r="Y188" s="494"/>
      <c r="Z188" s="494"/>
    </row>
    <row r="189" spans="1:26">
      <c r="A189" s="494"/>
      <c r="B189" s="504"/>
      <c r="C189" s="504"/>
      <c r="D189" s="494"/>
      <c r="E189" s="494"/>
      <c r="F189" s="494"/>
      <c r="G189" s="494"/>
      <c r="H189" s="494"/>
      <c r="I189" s="494"/>
      <c r="J189" s="494"/>
      <c r="K189" s="494"/>
      <c r="L189" s="494"/>
      <c r="M189" s="494"/>
      <c r="N189" s="494"/>
      <c r="O189" s="494"/>
      <c r="P189" s="494"/>
      <c r="Q189" s="494"/>
      <c r="R189" s="494"/>
      <c r="S189" s="494"/>
      <c r="T189" s="494"/>
      <c r="U189" s="494"/>
      <c r="V189" s="494"/>
      <c r="W189" s="494"/>
      <c r="X189" s="494"/>
      <c r="Y189" s="494"/>
      <c r="Z189" s="494"/>
    </row>
    <row r="190" spans="1:26">
      <c r="A190" s="494"/>
      <c r="B190" s="504"/>
      <c r="C190" s="504"/>
      <c r="D190" s="494"/>
      <c r="E190" s="494"/>
      <c r="F190" s="494"/>
      <c r="G190" s="494"/>
      <c r="H190" s="494"/>
      <c r="I190" s="494"/>
      <c r="J190" s="494"/>
      <c r="K190" s="494"/>
      <c r="L190" s="494"/>
      <c r="M190" s="494"/>
      <c r="N190" s="494"/>
      <c r="O190" s="494"/>
      <c r="P190" s="494"/>
      <c r="Q190" s="494"/>
      <c r="R190" s="494"/>
      <c r="S190" s="494"/>
      <c r="T190" s="494"/>
      <c r="U190" s="494"/>
      <c r="V190" s="494"/>
      <c r="W190" s="494"/>
      <c r="X190" s="494"/>
      <c r="Y190" s="494"/>
      <c r="Z190" s="494"/>
    </row>
    <row r="191" spans="1:26">
      <c r="A191" s="494"/>
      <c r="B191" s="504"/>
      <c r="C191" s="504"/>
      <c r="D191" s="494"/>
      <c r="E191" s="494"/>
      <c r="F191" s="494"/>
      <c r="G191" s="494"/>
      <c r="H191" s="494"/>
      <c r="I191" s="494"/>
      <c r="J191" s="494"/>
      <c r="K191" s="494"/>
      <c r="L191" s="494"/>
      <c r="M191" s="494"/>
      <c r="N191" s="494"/>
      <c r="O191" s="494"/>
      <c r="P191" s="494"/>
      <c r="Q191" s="494"/>
      <c r="R191" s="494"/>
      <c r="S191" s="494"/>
      <c r="T191" s="494"/>
      <c r="U191" s="494"/>
      <c r="V191" s="494"/>
      <c r="W191" s="494"/>
      <c r="X191" s="494"/>
      <c r="Y191" s="494"/>
      <c r="Z191" s="494"/>
    </row>
    <row r="192" spans="1:26">
      <c r="A192" s="494"/>
      <c r="B192" s="504"/>
      <c r="C192" s="504"/>
      <c r="D192" s="494"/>
      <c r="E192" s="494"/>
      <c r="F192" s="494"/>
      <c r="G192" s="494"/>
      <c r="H192" s="494"/>
      <c r="I192" s="494"/>
      <c r="J192" s="494"/>
      <c r="K192" s="494"/>
      <c r="L192" s="494"/>
      <c r="M192" s="494"/>
      <c r="N192" s="494"/>
      <c r="O192" s="494"/>
      <c r="P192" s="494"/>
      <c r="Q192" s="494"/>
      <c r="R192" s="494"/>
      <c r="S192" s="494"/>
      <c r="T192" s="494"/>
      <c r="U192" s="494"/>
      <c r="V192" s="494"/>
      <c r="W192" s="494"/>
      <c r="X192" s="494"/>
      <c r="Y192" s="494"/>
      <c r="Z192" s="494"/>
    </row>
    <row r="193" spans="1:26">
      <c r="A193" s="494"/>
      <c r="B193" s="504"/>
      <c r="C193" s="504"/>
      <c r="D193" s="494"/>
      <c r="E193" s="494"/>
      <c r="F193" s="494"/>
      <c r="G193" s="494"/>
      <c r="H193" s="494"/>
      <c r="I193" s="494"/>
      <c r="J193" s="494"/>
      <c r="K193" s="494"/>
      <c r="L193" s="494"/>
      <c r="M193" s="494"/>
      <c r="N193" s="494"/>
      <c r="O193" s="494"/>
      <c r="P193" s="494"/>
      <c r="Q193" s="494"/>
      <c r="R193" s="494"/>
      <c r="S193" s="494"/>
      <c r="T193" s="494"/>
      <c r="U193" s="494"/>
      <c r="V193" s="494"/>
      <c r="W193" s="494"/>
      <c r="X193" s="494"/>
      <c r="Y193" s="494"/>
      <c r="Z193" s="494"/>
    </row>
    <row r="194" spans="1:26">
      <c r="A194" s="494"/>
      <c r="B194" s="504"/>
      <c r="C194" s="504"/>
      <c r="D194" s="494"/>
      <c r="E194" s="494"/>
      <c r="F194" s="494"/>
      <c r="G194" s="494"/>
      <c r="H194" s="494"/>
      <c r="I194" s="494"/>
      <c r="J194" s="494"/>
      <c r="K194" s="494"/>
      <c r="L194" s="494"/>
      <c r="M194" s="494"/>
      <c r="N194" s="494"/>
      <c r="O194" s="494"/>
      <c r="P194" s="494"/>
      <c r="Q194" s="494"/>
      <c r="R194" s="494"/>
      <c r="S194" s="494"/>
      <c r="T194" s="494"/>
      <c r="U194" s="494"/>
      <c r="V194" s="494"/>
      <c r="W194" s="494"/>
      <c r="X194" s="494"/>
      <c r="Y194" s="494"/>
      <c r="Z194" s="494"/>
    </row>
    <row r="195" spans="1:26">
      <c r="A195" s="494"/>
      <c r="B195" s="504"/>
      <c r="C195" s="504"/>
      <c r="D195" s="494"/>
      <c r="E195" s="494"/>
      <c r="F195" s="494"/>
      <c r="G195" s="494"/>
      <c r="H195" s="494"/>
      <c r="I195" s="494"/>
      <c r="J195" s="494"/>
      <c r="K195" s="494"/>
      <c r="L195" s="494"/>
      <c r="M195" s="494"/>
      <c r="N195" s="494"/>
      <c r="O195" s="494"/>
      <c r="P195" s="494"/>
      <c r="Q195" s="494"/>
      <c r="R195" s="494"/>
      <c r="S195" s="494"/>
      <c r="T195" s="494"/>
      <c r="U195" s="494"/>
      <c r="V195" s="494"/>
      <c r="W195" s="494"/>
      <c r="X195" s="494"/>
      <c r="Y195" s="494"/>
      <c r="Z195" s="494"/>
    </row>
    <row r="196" spans="1:26">
      <c r="A196" s="494"/>
      <c r="B196" s="504"/>
      <c r="C196" s="504"/>
      <c r="D196" s="494"/>
      <c r="E196" s="494"/>
      <c r="F196" s="494"/>
      <c r="G196" s="494"/>
      <c r="H196" s="494"/>
      <c r="I196" s="494"/>
      <c r="J196" s="494"/>
      <c r="K196" s="494"/>
      <c r="L196" s="494"/>
      <c r="M196" s="494"/>
      <c r="N196" s="494"/>
      <c r="O196" s="494"/>
      <c r="P196" s="494"/>
      <c r="Q196" s="494"/>
      <c r="R196" s="494"/>
      <c r="S196" s="494"/>
      <c r="T196" s="494"/>
      <c r="U196" s="494"/>
      <c r="V196" s="494"/>
      <c r="W196" s="494"/>
      <c r="X196" s="494"/>
      <c r="Y196" s="494"/>
      <c r="Z196" s="494"/>
    </row>
    <row r="197" spans="1:26">
      <c r="A197" s="494"/>
      <c r="B197" s="504"/>
      <c r="C197" s="504"/>
      <c r="D197" s="494"/>
      <c r="E197" s="494"/>
      <c r="F197" s="494"/>
      <c r="G197" s="494"/>
      <c r="H197" s="494"/>
      <c r="I197" s="494"/>
      <c r="J197" s="494"/>
      <c r="K197" s="494"/>
      <c r="L197" s="494"/>
      <c r="M197" s="494"/>
      <c r="N197" s="494"/>
      <c r="O197" s="494"/>
      <c r="P197" s="494"/>
      <c r="Q197" s="494"/>
      <c r="R197" s="494"/>
      <c r="S197" s="494"/>
      <c r="T197" s="494"/>
      <c r="U197" s="494"/>
      <c r="V197" s="494"/>
      <c r="W197" s="494"/>
      <c r="X197" s="494"/>
      <c r="Y197" s="494"/>
      <c r="Z197" s="494"/>
    </row>
    <row r="198" spans="1:26">
      <c r="A198" s="494"/>
      <c r="B198" s="504"/>
      <c r="C198" s="504"/>
      <c r="D198" s="494"/>
      <c r="E198" s="494"/>
      <c r="F198" s="494"/>
      <c r="G198" s="494"/>
      <c r="H198" s="494"/>
      <c r="I198" s="494"/>
      <c r="J198" s="494"/>
      <c r="K198" s="494"/>
      <c r="L198" s="494"/>
      <c r="M198" s="494"/>
      <c r="N198" s="494"/>
      <c r="O198" s="494"/>
      <c r="P198" s="494"/>
      <c r="Q198" s="494"/>
      <c r="R198" s="494"/>
      <c r="S198" s="494"/>
      <c r="T198" s="494"/>
      <c r="U198" s="494"/>
      <c r="V198" s="494"/>
      <c r="W198" s="494"/>
      <c r="X198" s="494"/>
      <c r="Y198" s="494"/>
      <c r="Z198" s="494"/>
    </row>
    <row r="199" spans="1:26">
      <c r="A199" s="494"/>
      <c r="B199" s="504"/>
      <c r="C199" s="504"/>
      <c r="D199" s="494"/>
      <c r="E199" s="494"/>
      <c r="F199" s="494"/>
      <c r="G199" s="494"/>
      <c r="H199" s="494"/>
      <c r="I199" s="494"/>
      <c r="J199" s="494"/>
      <c r="K199" s="494"/>
      <c r="L199" s="494"/>
      <c r="M199" s="494"/>
      <c r="N199" s="494"/>
      <c r="O199" s="494"/>
      <c r="P199" s="494"/>
      <c r="Q199" s="494"/>
      <c r="R199" s="494"/>
      <c r="S199" s="494"/>
      <c r="T199" s="494"/>
      <c r="U199" s="494"/>
      <c r="V199" s="494"/>
      <c r="W199" s="494"/>
      <c r="X199" s="494"/>
      <c r="Y199" s="494"/>
      <c r="Z199" s="494"/>
    </row>
    <row r="200" spans="1:26">
      <c r="A200" s="494"/>
      <c r="B200" s="504"/>
      <c r="C200" s="504"/>
      <c r="D200" s="494"/>
      <c r="E200" s="494"/>
      <c r="F200" s="494"/>
      <c r="G200" s="494"/>
      <c r="H200" s="494"/>
      <c r="I200" s="494"/>
      <c r="J200" s="494"/>
      <c r="K200" s="494"/>
      <c r="L200" s="494"/>
      <c r="M200" s="494"/>
      <c r="N200" s="494"/>
      <c r="O200" s="494"/>
      <c r="P200" s="494"/>
      <c r="Q200" s="494"/>
      <c r="R200" s="494"/>
      <c r="S200" s="494"/>
      <c r="T200" s="494"/>
      <c r="U200" s="494"/>
      <c r="V200" s="494"/>
      <c r="W200" s="494"/>
      <c r="X200" s="494"/>
      <c r="Y200" s="494"/>
      <c r="Z200" s="494"/>
    </row>
    <row r="201" spans="1:26">
      <c r="A201" s="494"/>
      <c r="B201" s="504"/>
      <c r="C201" s="504"/>
      <c r="D201" s="494"/>
      <c r="E201" s="494"/>
      <c r="F201" s="494"/>
      <c r="G201" s="494"/>
      <c r="H201" s="494"/>
      <c r="I201" s="494"/>
      <c r="J201" s="494"/>
      <c r="K201" s="494"/>
      <c r="L201" s="494"/>
      <c r="M201" s="494"/>
      <c r="N201" s="494"/>
      <c r="O201" s="494"/>
      <c r="P201" s="494"/>
      <c r="Q201" s="494"/>
      <c r="R201" s="494"/>
      <c r="S201" s="494"/>
      <c r="T201" s="494"/>
      <c r="U201" s="494"/>
      <c r="V201" s="494"/>
      <c r="W201" s="494"/>
      <c r="X201" s="494"/>
      <c r="Y201" s="494"/>
      <c r="Z201" s="494"/>
    </row>
    <row r="202" spans="1:26">
      <c r="A202" s="494"/>
      <c r="B202" s="504"/>
      <c r="C202" s="504"/>
      <c r="D202" s="494"/>
      <c r="E202" s="494"/>
      <c r="F202" s="494"/>
      <c r="G202" s="494"/>
      <c r="H202" s="494"/>
      <c r="I202" s="494"/>
      <c r="J202" s="494"/>
      <c r="K202" s="494"/>
      <c r="L202" s="494"/>
      <c r="M202" s="494"/>
      <c r="N202" s="494"/>
      <c r="O202" s="494"/>
      <c r="P202" s="494"/>
      <c r="Q202" s="494"/>
      <c r="R202" s="494"/>
      <c r="S202" s="494"/>
      <c r="T202" s="494"/>
      <c r="U202" s="494"/>
      <c r="V202" s="494"/>
      <c r="W202" s="494"/>
      <c r="X202" s="494"/>
      <c r="Y202" s="494"/>
      <c r="Z202" s="494"/>
    </row>
    <row r="203" spans="1:26">
      <c r="A203" s="494"/>
      <c r="B203" s="504"/>
      <c r="C203" s="504"/>
      <c r="D203" s="494"/>
      <c r="E203" s="494"/>
      <c r="F203" s="494"/>
      <c r="G203" s="494"/>
      <c r="H203" s="494"/>
      <c r="I203" s="494"/>
      <c r="J203" s="494"/>
      <c r="K203" s="494"/>
      <c r="L203" s="494"/>
      <c r="M203" s="494"/>
      <c r="N203" s="494"/>
      <c r="O203" s="494"/>
      <c r="P203" s="494"/>
      <c r="Q203" s="494"/>
      <c r="R203" s="494"/>
      <c r="S203" s="494"/>
      <c r="T203" s="494"/>
      <c r="U203" s="494"/>
      <c r="V203" s="494"/>
      <c r="W203" s="494"/>
      <c r="X203" s="494"/>
      <c r="Y203" s="494"/>
      <c r="Z203" s="494"/>
    </row>
    <row r="204" spans="1:26">
      <c r="A204" s="494"/>
      <c r="B204" s="504"/>
      <c r="C204" s="504"/>
      <c r="D204" s="494"/>
      <c r="E204" s="494"/>
      <c r="F204" s="494"/>
      <c r="G204" s="494"/>
      <c r="H204" s="494"/>
      <c r="I204" s="494"/>
      <c r="J204" s="494"/>
      <c r="K204" s="494"/>
      <c r="L204" s="494"/>
      <c r="M204" s="494"/>
      <c r="N204" s="494"/>
      <c r="O204" s="494"/>
      <c r="P204" s="494"/>
      <c r="Q204" s="494"/>
      <c r="R204" s="494"/>
      <c r="S204" s="494"/>
      <c r="T204" s="494"/>
      <c r="U204" s="494"/>
      <c r="V204" s="494"/>
      <c r="W204" s="494"/>
      <c r="X204" s="494"/>
      <c r="Y204" s="494"/>
      <c r="Z204" s="494"/>
    </row>
    <row r="205" spans="1:26">
      <c r="A205" s="494"/>
      <c r="B205" s="504"/>
      <c r="C205" s="504"/>
      <c r="D205" s="494"/>
      <c r="E205" s="494"/>
      <c r="F205" s="494"/>
      <c r="G205" s="494"/>
      <c r="H205" s="494"/>
      <c r="I205" s="494"/>
      <c r="J205" s="494"/>
      <c r="K205" s="494"/>
      <c r="L205" s="494"/>
      <c r="M205" s="494"/>
      <c r="N205" s="494"/>
      <c r="O205" s="494"/>
      <c r="P205" s="494"/>
      <c r="Q205" s="494"/>
      <c r="R205" s="494"/>
      <c r="S205" s="494"/>
      <c r="T205" s="494"/>
      <c r="U205" s="494"/>
      <c r="V205" s="494"/>
      <c r="W205" s="494"/>
      <c r="X205" s="494"/>
      <c r="Y205" s="494"/>
      <c r="Z205" s="494"/>
    </row>
    <row r="206" spans="1:26">
      <c r="A206" s="494"/>
      <c r="B206" s="504"/>
      <c r="C206" s="504"/>
      <c r="D206" s="494"/>
      <c r="E206" s="494"/>
      <c r="F206" s="494"/>
      <c r="G206" s="494"/>
      <c r="H206" s="494"/>
      <c r="I206" s="494"/>
      <c r="J206" s="494"/>
      <c r="K206" s="494"/>
      <c r="L206" s="494"/>
      <c r="M206" s="494"/>
      <c r="N206" s="494"/>
      <c r="O206" s="494"/>
      <c r="P206" s="494"/>
      <c r="Q206" s="494"/>
      <c r="R206" s="494"/>
      <c r="S206" s="494"/>
      <c r="T206" s="494"/>
      <c r="U206" s="494"/>
      <c r="V206" s="494"/>
      <c r="W206" s="494"/>
      <c r="X206" s="494"/>
      <c r="Y206" s="494"/>
      <c r="Z206" s="494"/>
    </row>
    <row r="207" spans="1:26">
      <c r="A207" s="494"/>
      <c r="B207" s="504"/>
      <c r="C207" s="504"/>
      <c r="D207" s="494"/>
      <c r="E207" s="494"/>
      <c r="F207" s="494"/>
      <c r="G207" s="494"/>
      <c r="H207" s="494"/>
      <c r="I207" s="494"/>
      <c r="J207" s="494"/>
      <c r="K207" s="494"/>
      <c r="L207" s="494"/>
      <c r="M207" s="494"/>
      <c r="N207" s="494"/>
      <c r="O207" s="494"/>
      <c r="P207" s="494"/>
      <c r="Q207" s="494"/>
      <c r="R207" s="494"/>
      <c r="S207" s="494"/>
      <c r="T207" s="494"/>
      <c r="U207" s="494"/>
      <c r="V207" s="494"/>
      <c r="W207" s="494"/>
      <c r="X207" s="494"/>
      <c r="Y207" s="494"/>
      <c r="Z207" s="494"/>
    </row>
    <row r="208" spans="1:26">
      <c r="A208" s="494"/>
      <c r="B208" s="504"/>
      <c r="C208" s="504"/>
      <c r="D208" s="494"/>
      <c r="E208" s="494"/>
      <c r="F208" s="494"/>
      <c r="G208" s="494"/>
      <c r="H208" s="494"/>
      <c r="I208" s="494"/>
      <c r="J208" s="494"/>
      <c r="K208" s="494"/>
      <c r="L208" s="494"/>
      <c r="M208" s="494"/>
      <c r="N208" s="494"/>
      <c r="O208" s="494"/>
      <c r="P208" s="494"/>
      <c r="Q208" s="494"/>
      <c r="R208" s="494"/>
      <c r="S208" s="494"/>
      <c r="T208" s="494"/>
      <c r="U208" s="494"/>
      <c r="V208" s="494"/>
      <c r="W208" s="494"/>
      <c r="X208" s="494"/>
      <c r="Y208" s="494"/>
      <c r="Z208" s="494"/>
    </row>
    <row r="209" spans="1:26">
      <c r="A209" s="494"/>
      <c r="B209" s="504"/>
      <c r="C209" s="504"/>
      <c r="D209" s="494"/>
      <c r="E209" s="494"/>
      <c r="F209" s="494"/>
      <c r="G209" s="494"/>
      <c r="H209" s="494"/>
      <c r="I209" s="494"/>
      <c r="J209" s="494"/>
      <c r="K209" s="494"/>
      <c r="L209" s="494"/>
      <c r="M209" s="494"/>
      <c r="N209" s="494"/>
      <c r="O209" s="494"/>
      <c r="P209" s="494"/>
      <c r="Q209" s="494"/>
      <c r="R209" s="494"/>
      <c r="S209" s="494"/>
      <c r="T209" s="494"/>
      <c r="U209" s="494"/>
      <c r="V209" s="494"/>
      <c r="W209" s="494"/>
      <c r="X209" s="494"/>
      <c r="Y209" s="494"/>
      <c r="Z209" s="494"/>
    </row>
    <row r="210" spans="1:26">
      <c r="A210" s="494"/>
      <c r="B210" s="504"/>
      <c r="C210" s="504"/>
      <c r="D210" s="494"/>
      <c r="E210" s="494"/>
      <c r="F210" s="494"/>
      <c r="G210" s="494"/>
      <c r="H210" s="494"/>
      <c r="I210" s="494"/>
      <c r="J210" s="494"/>
      <c r="K210" s="494"/>
      <c r="L210" s="494"/>
      <c r="M210" s="494"/>
      <c r="N210" s="494"/>
      <c r="O210" s="494"/>
      <c r="P210" s="494"/>
      <c r="Q210" s="494"/>
      <c r="R210" s="494"/>
      <c r="S210" s="494"/>
      <c r="T210" s="494"/>
      <c r="U210" s="494"/>
      <c r="V210" s="494"/>
      <c r="W210" s="494"/>
      <c r="X210" s="494"/>
      <c r="Y210" s="494"/>
      <c r="Z210" s="494"/>
    </row>
    <row r="211" spans="1:26">
      <c r="A211" s="494"/>
      <c r="B211" s="504"/>
      <c r="C211" s="504"/>
      <c r="D211" s="494"/>
      <c r="E211" s="494"/>
      <c r="F211" s="494"/>
      <c r="G211" s="494"/>
      <c r="H211" s="494"/>
      <c r="I211" s="494"/>
      <c r="J211" s="494"/>
      <c r="K211" s="494"/>
      <c r="L211" s="494"/>
      <c r="M211" s="494"/>
      <c r="N211" s="494"/>
      <c r="O211" s="494"/>
      <c r="P211" s="494"/>
      <c r="Q211" s="494"/>
      <c r="R211" s="494"/>
      <c r="S211" s="494"/>
      <c r="T211" s="494"/>
      <c r="U211" s="494"/>
      <c r="V211" s="494"/>
      <c r="W211" s="494"/>
      <c r="X211" s="494"/>
      <c r="Y211" s="494"/>
      <c r="Z211" s="494"/>
    </row>
    <row r="212" spans="1:26">
      <c r="A212" s="494"/>
      <c r="B212" s="504"/>
      <c r="C212" s="504"/>
      <c r="D212" s="494"/>
      <c r="E212" s="494"/>
      <c r="F212" s="494"/>
      <c r="G212" s="494"/>
      <c r="H212" s="494"/>
      <c r="I212" s="494"/>
      <c r="J212" s="494"/>
      <c r="K212" s="494"/>
      <c r="L212" s="494"/>
      <c r="M212" s="494"/>
      <c r="N212" s="494"/>
      <c r="O212" s="494"/>
      <c r="P212" s="494"/>
      <c r="Q212" s="494"/>
      <c r="R212" s="494"/>
      <c r="S212" s="494"/>
      <c r="T212" s="494"/>
      <c r="U212" s="494"/>
      <c r="V212" s="494"/>
      <c r="W212" s="494"/>
      <c r="X212" s="494"/>
      <c r="Y212" s="494"/>
      <c r="Z212" s="494"/>
    </row>
    <row r="213" spans="1:26">
      <c r="A213" s="494"/>
      <c r="B213" s="504"/>
      <c r="C213" s="504"/>
      <c r="D213" s="494"/>
      <c r="E213" s="494"/>
      <c r="F213" s="494"/>
      <c r="G213" s="494"/>
      <c r="H213" s="494"/>
      <c r="I213" s="494"/>
      <c r="J213" s="494"/>
      <c r="K213" s="494"/>
      <c r="L213" s="494"/>
      <c r="M213" s="494"/>
      <c r="N213" s="494"/>
      <c r="O213" s="494"/>
      <c r="P213" s="494"/>
      <c r="Q213" s="494"/>
      <c r="R213" s="494"/>
      <c r="S213" s="494"/>
      <c r="T213" s="494"/>
      <c r="U213" s="494"/>
      <c r="V213" s="494"/>
      <c r="W213" s="494"/>
      <c r="X213" s="494"/>
      <c r="Y213" s="494"/>
      <c r="Z213" s="494"/>
    </row>
    <row r="214" spans="1:26">
      <c r="A214" s="494"/>
      <c r="B214" s="504"/>
      <c r="C214" s="504"/>
      <c r="D214" s="494"/>
      <c r="E214" s="494"/>
      <c r="F214" s="494"/>
      <c r="G214" s="494"/>
      <c r="H214" s="494"/>
      <c r="I214" s="494"/>
      <c r="J214" s="494"/>
      <c r="K214" s="494"/>
      <c r="L214" s="494"/>
      <c r="M214" s="494"/>
      <c r="N214" s="494"/>
      <c r="O214" s="494"/>
      <c r="P214" s="494"/>
      <c r="Q214" s="494"/>
      <c r="R214" s="494"/>
      <c r="S214" s="494"/>
      <c r="T214" s="494"/>
      <c r="U214" s="494"/>
      <c r="V214" s="494"/>
      <c r="W214" s="494"/>
      <c r="X214" s="494"/>
      <c r="Y214" s="494"/>
      <c r="Z214" s="494"/>
    </row>
    <row r="215" spans="1:26">
      <c r="A215" s="494"/>
      <c r="B215" s="504"/>
      <c r="C215" s="504"/>
      <c r="D215" s="494"/>
      <c r="E215" s="494"/>
      <c r="F215" s="494"/>
      <c r="G215" s="494"/>
      <c r="H215" s="494"/>
      <c r="I215" s="494"/>
      <c r="J215" s="494"/>
      <c r="K215" s="494"/>
      <c r="L215" s="494"/>
      <c r="M215" s="494"/>
      <c r="N215" s="494"/>
      <c r="O215" s="494"/>
      <c r="P215" s="494"/>
      <c r="Q215" s="494"/>
      <c r="R215" s="494"/>
      <c r="S215" s="494"/>
      <c r="T215" s="494"/>
      <c r="U215" s="494"/>
      <c r="V215" s="494"/>
      <c r="W215" s="494"/>
      <c r="X215" s="494"/>
      <c r="Y215" s="494"/>
      <c r="Z215" s="494"/>
    </row>
    <row r="216" spans="1:26">
      <c r="A216" s="494"/>
      <c r="B216" s="504"/>
      <c r="C216" s="504"/>
      <c r="D216" s="494"/>
      <c r="E216" s="494"/>
      <c r="F216" s="494"/>
      <c r="G216" s="494"/>
      <c r="H216" s="494"/>
      <c r="I216" s="494"/>
      <c r="J216" s="494"/>
      <c r="K216" s="494"/>
      <c r="L216" s="494"/>
      <c r="M216" s="494"/>
      <c r="N216" s="494"/>
      <c r="O216" s="494"/>
      <c r="P216" s="494"/>
      <c r="Q216" s="494"/>
      <c r="R216" s="494"/>
      <c r="S216" s="494"/>
      <c r="T216" s="494"/>
      <c r="U216" s="494"/>
      <c r="V216" s="494"/>
      <c r="W216" s="494"/>
      <c r="X216" s="494"/>
      <c r="Y216" s="494"/>
      <c r="Z216" s="494"/>
    </row>
    <row r="217" spans="1:26">
      <c r="A217" s="494"/>
      <c r="B217" s="504"/>
      <c r="C217" s="504"/>
      <c r="D217" s="494"/>
      <c r="E217" s="494"/>
      <c r="F217" s="494"/>
      <c r="G217" s="494"/>
      <c r="H217" s="494"/>
      <c r="I217" s="494"/>
      <c r="J217" s="494"/>
      <c r="K217" s="494"/>
      <c r="L217" s="494"/>
      <c r="M217" s="494"/>
      <c r="N217" s="494"/>
      <c r="O217" s="494"/>
      <c r="P217" s="494"/>
      <c r="Q217" s="494"/>
      <c r="R217" s="494"/>
      <c r="S217" s="494"/>
      <c r="T217" s="494"/>
      <c r="U217" s="494"/>
      <c r="V217" s="494"/>
      <c r="W217" s="494"/>
      <c r="X217" s="494"/>
      <c r="Y217" s="494"/>
      <c r="Z217" s="494"/>
    </row>
    <row r="218" spans="1:26">
      <c r="A218" s="494"/>
      <c r="B218" s="504"/>
      <c r="C218" s="504"/>
      <c r="D218" s="494"/>
      <c r="E218" s="494"/>
      <c r="F218" s="494"/>
      <c r="G218" s="494"/>
      <c r="H218" s="494"/>
      <c r="I218" s="494"/>
      <c r="J218" s="494"/>
      <c r="K218" s="494"/>
      <c r="L218" s="494"/>
      <c r="M218" s="494"/>
      <c r="N218" s="494"/>
      <c r="O218" s="494"/>
      <c r="P218" s="494"/>
      <c r="Q218" s="494"/>
      <c r="R218" s="494"/>
      <c r="S218" s="494"/>
      <c r="T218" s="494"/>
      <c r="U218" s="494"/>
      <c r="V218" s="494"/>
      <c r="W218" s="494"/>
      <c r="X218" s="494"/>
      <c r="Y218" s="494"/>
      <c r="Z218" s="494"/>
    </row>
    <row r="219" spans="1:26">
      <c r="A219" s="494"/>
      <c r="B219" s="504"/>
      <c r="C219" s="504"/>
      <c r="D219" s="494"/>
      <c r="E219" s="494"/>
      <c r="F219" s="494"/>
      <c r="G219" s="494"/>
      <c r="H219" s="494"/>
      <c r="I219" s="494"/>
      <c r="J219" s="494"/>
      <c r="K219" s="494"/>
      <c r="L219" s="494"/>
      <c r="M219" s="494"/>
      <c r="N219" s="494"/>
      <c r="O219" s="494"/>
      <c r="P219" s="494"/>
      <c r="Q219" s="494"/>
      <c r="R219" s="494"/>
      <c r="S219" s="494"/>
      <c r="T219" s="494"/>
      <c r="U219" s="494"/>
      <c r="V219" s="494"/>
      <c r="W219" s="494"/>
      <c r="X219" s="494"/>
      <c r="Y219" s="494"/>
      <c r="Z219" s="494"/>
    </row>
    <row r="220" spans="1:26">
      <c r="A220" s="494"/>
      <c r="B220" s="504"/>
      <c r="C220" s="504"/>
      <c r="D220" s="494"/>
      <c r="E220" s="494"/>
      <c r="F220" s="494"/>
      <c r="G220" s="494"/>
      <c r="H220" s="494"/>
      <c r="I220" s="494"/>
      <c r="J220" s="494"/>
      <c r="K220" s="494"/>
      <c r="L220" s="494"/>
      <c r="M220" s="494"/>
      <c r="N220" s="494"/>
      <c r="O220" s="494"/>
      <c r="P220" s="494"/>
      <c r="Q220" s="494"/>
      <c r="R220" s="494"/>
      <c r="S220" s="494"/>
      <c r="T220" s="494"/>
      <c r="U220" s="494"/>
      <c r="V220" s="494"/>
      <c r="W220" s="494"/>
      <c r="X220" s="494"/>
      <c r="Y220" s="494"/>
      <c r="Z220" s="494"/>
    </row>
    <row r="221" spans="1:26">
      <c r="A221" s="494"/>
      <c r="B221" s="504"/>
      <c r="C221" s="504"/>
      <c r="D221" s="494"/>
      <c r="E221" s="494"/>
      <c r="F221" s="494"/>
      <c r="G221" s="494"/>
      <c r="H221" s="494"/>
      <c r="I221" s="494"/>
      <c r="J221" s="494"/>
      <c r="K221" s="494"/>
      <c r="L221" s="494"/>
      <c r="M221" s="494"/>
      <c r="N221" s="494"/>
      <c r="O221" s="494"/>
      <c r="P221" s="494"/>
      <c r="Q221" s="494"/>
      <c r="R221" s="494"/>
      <c r="S221" s="494"/>
      <c r="T221" s="494"/>
      <c r="U221" s="494"/>
      <c r="V221" s="494"/>
      <c r="W221" s="494"/>
      <c r="X221" s="494"/>
      <c r="Y221" s="494"/>
      <c r="Z221" s="494"/>
    </row>
    <row r="222" spans="1:26">
      <c r="A222" s="494"/>
      <c r="B222" s="504"/>
      <c r="C222" s="504"/>
      <c r="D222" s="494"/>
      <c r="E222" s="494"/>
      <c r="F222" s="494"/>
      <c r="G222" s="494"/>
      <c r="H222" s="494"/>
      <c r="I222" s="494"/>
      <c r="J222" s="494"/>
      <c r="K222" s="494"/>
      <c r="L222" s="494"/>
      <c r="M222" s="494"/>
      <c r="N222" s="494"/>
      <c r="O222" s="494"/>
      <c r="P222" s="494"/>
      <c r="Q222" s="494"/>
      <c r="R222" s="494"/>
      <c r="S222" s="494"/>
      <c r="T222" s="494"/>
      <c r="U222" s="494"/>
      <c r="V222" s="494"/>
      <c r="W222" s="494"/>
      <c r="X222" s="494"/>
      <c r="Y222" s="494"/>
      <c r="Z222" s="494"/>
    </row>
    <row r="223" spans="1:26">
      <c r="A223" s="494"/>
      <c r="B223" s="504"/>
      <c r="C223" s="504"/>
      <c r="D223" s="494"/>
      <c r="E223" s="494"/>
      <c r="F223" s="494"/>
      <c r="G223" s="494"/>
      <c r="H223" s="494"/>
      <c r="I223" s="494"/>
      <c r="J223" s="494"/>
      <c r="K223" s="494"/>
      <c r="L223" s="494"/>
      <c r="M223" s="494"/>
      <c r="N223" s="494"/>
      <c r="O223" s="494"/>
      <c r="P223" s="494"/>
      <c r="Q223" s="494"/>
      <c r="R223" s="494"/>
      <c r="S223" s="494"/>
      <c r="T223" s="494"/>
      <c r="U223" s="494"/>
      <c r="V223" s="494"/>
      <c r="W223" s="494"/>
      <c r="X223" s="494"/>
      <c r="Y223" s="494"/>
      <c r="Z223" s="494"/>
    </row>
    <row r="224" spans="1:26">
      <c r="A224" s="494"/>
      <c r="B224" s="504"/>
      <c r="C224" s="504"/>
      <c r="D224" s="494"/>
      <c r="E224" s="494"/>
      <c r="F224" s="494"/>
      <c r="G224" s="494"/>
      <c r="H224" s="494"/>
      <c r="I224" s="494"/>
      <c r="J224" s="494"/>
      <c r="K224" s="494"/>
      <c r="L224" s="494"/>
      <c r="M224" s="494"/>
      <c r="N224" s="494"/>
      <c r="O224" s="494"/>
      <c r="P224" s="494"/>
      <c r="Q224" s="494"/>
      <c r="R224" s="494"/>
      <c r="S224" s="494"/>
      <c r="T224" s="494"/>
      <c r="U224" s="494"/>
      <c r="V224" s="494"/>
      <c r="W224" s="494"/>
      <c r="X224" s="494"/>
      <c r="Y224" s="494"/>
      <c r="Z224" s="494"/>
    </row>
    <row r="225" spans="1:26">
      <c r="A225" s="494"/>
      <c r="B225" s="504"/>
      <c r="C225" s="504"/>
      <c r="D225" s="494"/>
      <c r="E225" s="494"/>
      <c r="F225" s="494"/>
      <c r="G225" s="494"/>
      <c r="H225" s="494"/>
      <c r="I225" s="494"/>
      <c r="J225" s="494"/>
      <c r="K225" s="494"/>
      <c r="L225" s="494"/>
      <c r="M225" s="494"/>
      <c r="N225" s="494"/>
      <c r="O225" s="494"/>
      <c r="P225" s="494"/>
      <c r="Q225" s="494"/>
      <c r="R225" s="494"/>
      <c r="S225" s="494"/>
      <c r="T225" s="494"/>
      <c r="U225" s="494"/>
      <c r="V225" s="494"/>
      <c r="W225" s="494"/>
      <c r="X225" s="494"/>
      <c r="Y225" s="494"/>
      <c r="Z225" s="494"/>
    </row>
    <row r="226" spans="1:26">
      <c r="A226" s="494"/>
      <c r="B226" s="504"/>
      <c r="C226" s="504"/>
      <c r="D226" s="494"/>
      <c r="E226" s="494"/>
      <c r="F226" s="494"/>
      <c r="G226" s="494"/>
      <c r="H226" s="494"/>
      <c r="I226" s="494"/>
      <c r="J226" s="494"/>
      <c r="K226" s="494"/>
      <c r="L226" s="494"/>
      <c r="M226" s="494"/>
      <c r="N226" s="494"/>
      <c r="O226" s="494"/>
      <c r="P226" s="494"/>
      <c r="Q226" s="494"/>
      <c r="R226" s="494"/>
      <c r="S226" s="494"/>
      <c r="T226" s="494"/>
      <c r="U226" s="494"/>
      <c r="V226" s="494"/>
      <c r="W226" s="494"/>
      <c r="X226" s="494"/>
      <c r="Y226" s="494"/>
      <c r="Z226" s="494"/>
    </row>
    <row r="227" spans="1:26">
      <c r="A227" s="494"/>
      <c r="B227" s="504"/>
      <c r="C227" s="504"/>
      <c r="D227" s="494"/>
      <c r="E227" s="494"/>
      <c r="F227" s="494"/>
      <c r="G227" s="494"/>
      <c r="H227" s="494"/>
      <c r="I227" s="494"/>
      <c r="J227" s="494"/>
      <c r="K227" s="494"/>
      <c r="L227" s="494"/>
      <c r="M227" s="494"/>
      <c r="N227" s="494"/>
      <c r="O227" s="494"/>
      <c r="P227" s="494"/>
      <c r="Q227" s="494"/>
      <c r="R227" s="494"/>
      <c r="S227" s="494"/>
      <c r="T227" s="494"/>
      <c r="U227" s="494"/>
      <c r="V227" s="494"/>
      <c r="W227" s="494"/>
      <c r="X227" s="494"/>
      <c r="Y227" s="494"/>
      <c r="Z227" s="494"/>
    </row>
    <row r="228" spans="1:26">
      <c r="A228" s="494"/>
      <c r="B228" s="504"/>
      <c r="C228" s="504"/>
      <c r="D228" s="494"/>
      <c r="E228" s="494"/>
      <c r="F228" s="494"/>
      <c r="G228" s="494"/>
      <c r="H228" s="494"/>
      <c r="I228" s="494"/>
      <c r="J228" s="494"/>
      <c r="K228" s="494"/>
      <c r="L228" s="494"/>
      <c r="M228" s="494"/>
      <c r="N228" s="494"/>
      <c r="O228" s="494"/>
      <c r="P228" s="494"/>
      <c r="Q228" s="494"/>
      <c r="R228" s="494"/>
      <c r="S228" s="494"/>
      <c r="T228" s="494"/>
      <c r="U228" s="494"/>
      <c r="V228" s="494"/>
      <c r="W228" s="494"/>
      <c r="X228" s="494"/>
      <c r="Y228" s="494"/>
      <c r="Z228" s="494"/>
    </row>
    <row r="229" spans="1:26">
      <c r="A229" s="494"/>
      <c r="B229" s="504"/>
      <c r="C229" s="504"/>
      <c r="D229" s="494"/>
      <c r="E229" s="494"/>
      <c r="F229" s="494"/>
      <c r="G229" s="494"/>
      <c r="H229" s="494"/>
      <c r="I229" s="494"/>
      <c r="J229" s="494"/>
      <c r="K229" s="494"/>
      <c r="L229" s="494"/>
      <c r="M229" s="494"/>
      <c r="N229" s="494"/>
      <c r="O229" s="494"/>
      <c r="P229" s="494"/>
      <c r="Q229" s="494"/>
      <c r="R229" s="494"/>
      <c r="S229" s="494"/>
      <c r="T229" s="494"/>
      <c r="U229" s="494"/>
      <c r="V229" s="494"/>
      <c r="W229" s="494"/>
      <c r="X229" s="494"/>
      <c r="Y229" s="494"/>
      <c r="Z229" s="494"/>
    </row>
    <row r="230" spans="1:26">
      <c r="A230" s="494"/>
      <c r="B230" s="504"/>
      <c r="C230" s="504"/>
      <c r="D230" s="494"/>
      <c r="E230" s="494"/>
      <c r="F230" s="494"/>
      <c r="G230" s="494"/>
      <c r="H230" s="494"/>
      <c r="I230" s="494"/>
      <c r="J230" s="494"/>
      <c r="K230" s="494"/>
      <c r="L230" s="494"/>
      <c r="M230" s="494"/>
      <c r="N230" s="494"/>
      <c r="O230" s="494"/>
      <c r="P230" s="494"/>
      <c r="Q230" s="494"/>
      <c r="R230" s="494"/>
      <c r="S230" s="494"/>
      <c r="T230" s="494"/>
      <c r="U230" s="494"/>
      <c r="V230" s="494"/>
      <c r="W230" s="494"/>
      <c r="X230" s="494"/>
      <c r="Y230" s="494"/>
      <c r="Z230" s="494"/>
    </row>
    <row r="231" spans="1:26">
      <c r="A231" s="494"/>
      <c r="B231" s="504"/>
      <c r="C231" s="504"/>
      <c r="D231" s="494"/>
      <c r="E231" s="494"/>
      <c r="F231" s="494"/>
      <c r="G231" s="494"/>
      <c r="H231" s="494"/>
      <c r="I231" s="494"/>
      <c r="J231" s="494"/>
      <c r="K231" s="494"/>
      <c r="L231" s="494"/>
      <c r="M231" s="494"/>
      <c r="N231" s="494"/>
      <c r="O231" s="494"/>
      <c r="P231" s="494"/>
      <c r="Q231" s="494"/>
      <c r="R231" s="494"/>
      <c r="S231" s="494"/>
      <c r="T231" s="494"/>
      <c r="U231" s="494"/>
      <c r="V231" s="494"/>
      <c r="W231" s="494"/>
      <c r="X231" s="494"/>
      <c r="Y231" s="494"/>
      <c r="Z231" s="494"/>
    </row>
    <row r="232" spans="1:26">
      <c r="A232" s="494"/>
      <c r="B232" s="504"/>
      <c r="C232" s="504"/>
      <c r="D232" s="494"/>
      <c r="E232" s="494"/>
      <c r="F232" s="494"/>
      <c r="G232" s="494"/>
      <c r="H232" s="494"/>
      <c r="I232" s="494"/>
      <c r="J232" s="494"/>
      <c r="K232" s="494"/>
      <c r="L232" s="494"/>
      <c r="M232" s="494"/>
      <c r="N232" s="494"/>
      <c r="O232" s="494"/>
      <c r="P232" s="494"/>
      <c r="Q232" s="494"/>
      <c r="R232" s="494"/>
      <c r="S232" s="494"/>
      <c r="T232" s="494"/>
      <c r="U232" s="494"/>
      <c r="V232" s="494"/>
      <c r="W232" s="494"/>
      <c r="X232" s="494"/>
      <c r="Y232" s="494"/>
      <c r="Z232" s="494"/>
    </row>
    <row r="233" spans="1:26">
      <c r="A233" s="494"/>
      <c r="B233" s="504"/>
      <c r="C233" s="504"/>
      <c r="D233" s="494"/>
      <c r="E233" s="494"/>
      <c r="F233" s="494"/>
      <c r="G233" s="494"/>
      <c r="H233" s="494"/>
      <c r="I233" s="494"/>
      <c r="J233" s="494"/>
      <c r="K233" s="494"/>
      <c r="L233" s="494"/>
      <c r="M233" s="494"/>
      <c r="N233" s="494"/>
      <c r="O233" s="494"/>
      <c r="P233" s="494"/>
      <c r="Q233" s="494"/>
      <c r="R233" s="494"/>
      <c r="S233" s="494"/>
      <c r="T233" s="494"/>
      <c r="U233" s="494"/>
      <c r="V233" s="494"/>
      <c r="W233" s="494"/>
      <c r="X233" s="494"/>
      <c r="Y233" s="494"/>
      <c r="Z233" s="494"/>
    </row>
    <row r="234" spans="1:26">
      <c r="A234" s="494"/>
      <c r="B234" s="504"/>
      <c r="C234" s="504"/>
      <c r="D234" s="494"/>
      <c r="E234" s="494"/>
      <c r="F234" s="494"/>
      <c r="G234" s="494"/>
      <c r="H234" s="494"/>
      <c r="I234" s="494"/>
      <c r="J234" s="494"/>
      <c r="K234" s="494"/>
      <c r="L234" s="494"/>
      <c r="M234" s="494"/>
      <c r="N234" s="494"/>
      <c r="O234" s="494"/>
      <c r="P234" s="494"/>
      <c r="Q234" s="494"/>
      <c r="R234" s="494"/>
      <c r="S234" s="494"/>
      <c r="T234" s="494"/>
      <c r="U234" s="494"/>
      <c r="V234" s="494"/>
      <c r="W234" s="494"/>
      <c r="X234" s="494"/>
      <c r="Y234" s="494"/>
      <c r="Z234" s="494"/>
    </row>
    <row r="235" spans="1:26">
      <c r="A235" s="494"/>
      <c r="B235" s="504"/>
      <c r="C235" s="504"/>
      <c r="D235" s="494"/>
      <c r="E235" s="494"/>
      <c r="F235" s="494"/>
      <c r="G235" s="494"/>
      <c r="H235" s="494"/>
      <c r="I235" s="494"/>
      <c r="J235" s="494"/>
      <c r="K235" s="494"/>
      <c r="L235" s="494"/>
      <c r="M235" s="494"/>
      <c r="N235" s="494"/>
      <c r="O235" s="494"/>
      <c r="P235" s="494"/>
      <c r="Q235" s="494"/>
      <c r="R235" s="494"/>
      <c r="S235" s="494"/>
      <c r="T235" s="494"/>
      <c r="U235" s="494"/>
      <c r="V235" s="494"/>
      <c r="W235" s="494"/>
      <c r="X235" s="494"/>
      <c r="Y235" s="494"/>
      <c r="Z235" s="494"/>
    </row>
    <row r="236" spans="1:26">
      <c r="A236" s="494"/>
      <c r="B236" s="504"/>
      <c r="C236" s="504"/>
      <c r="D236" s="494"/>
      <c r="E236" s="494"/>
      <c r="F236" s="494"/>
      <c r="G236" s="494"/>
      <c r="H236" s="494"/>
      <c r="I236" s="494"/>
      <c r="J236" s="494"/>
      <c r="K236" s="494"/>
      <c r="L236" s="494"/>
      <c r="M236" s="494"/>
      <c r="N236" s="494"/>
      <c r="O236" s="494"/>
      <c r="P236" s="494"/>
      <c r="Q236" s="494"/>
      <c r="R236" s="494"/>
      <c r="S236" s="494"/>
      <c r="T236" s="494"/>
      <c r="U236" s="494"/>
      <c r="V236" s="494"/>
      <c r="W236" s="494"/>
      <c r="X236" s="494"/>
      <c r="Y236" s="494"/>
      <c r="Z236" s="494"/>
    </row>
    <row r="237" spans="1:26">
      <c r="A237" s="494"/>
      <c r="B237" s="504"/>
      <c r="C237" s="504"/>
      <c r="D237" s="494"/>
      <c r="E237" s="494"/>
      <c r="F237" s="494"/>
      <c r="G237" s="494"/>
      <c r="H237" s="494"/>
      <c r="I237" s="494"/>
      <c r="J237" s="494"/>
      <c r="K237" s="494"/>
      <c r="L237" s="494"/>
      <c r="M237" s="494"/>
      <c r="N237" s="494"/>
      <c r="O237" s="494"/>
      <c r="P237" s="494"/>
      <c r="Q237" s="494"/>
      <c r="R237" s="494"/>
      <c r="S237" s="494"/>
      <c r="T237" s="494"/>
      <c r="U237" s="494"/>
      <c r="V237" s="494"/>
      <c r="W237" s="494"/>
      <c r="X237" s="494"/>
      <c r="Y237" s="494"/>
      <c r="Z237" s="494"/>
    </row>
    <row r="238" spans="1:26">
      <c r="A238" s="494"/>
      <c r="B238" s="504"/>
      <c r="C238" s="504"/>
      <c r="D238" s="494"/>
      <c r="E238" s="494"/>
      <c r="F238" s="494"/>
      <c r="G238" s="494"/>
      <c r="H238" s="494"/>
      <c r="I238" s="494"/>
      <c r="J238" s="494"/>
      <c r="K238" s="494"/>
      <c r="L238" s="494"/>
      <c r="M238" s="494"/>
      <c r="N238" s="494"/>
      <c r="O238" s="494"/>
      <c r="P238" s="494"/>
      <c r="Q238" s="494"/>
      <c r="R238" s="494"/>
      <c r="S238" s="494"/>
      <c r="T238" s="494"/>
      <c r="U238" s="494"/>
      <c r="V238" s="494"/>
      <c r="W238" s="494"/>
      <c r="X238" s="494"/>
      <c r="Y238" s="494"/>
      <c r="Z238" s="494"/>
    </row>
    <row r="239" spans="1:26">
      <c r="A239" s="494"/>
      <c r="B239" s="504"/>
      <c r="C239" s="504"/>
      <c r="D239" s="494"/>
      <c r="E239" s="494"/>
      <c r="F239" s="494"/>
      <c r="G239" s="494"/>
      <c r="H239" s="494"/>
      <c r="I239" s="494"/>
      <c r="J239" s="494"/>
      <c r="K239" s="494"/>
      <c r="L239" s="494"/>
      <c r="M239" s="494"/>
      <c r="N239" s="494"/>
      <c r="O239" s="494"/>
      <c r="P239" s="494"/>
      <c r="Q239" s="494"/>
      <c r="R239" s="494"/>
      <c r="S239" s="494"/>
      <c r="T239" s="494"/>
      <c r="U239" s="494"/>
      <c r="V239" s="494"/>
      <c r="W239" s="494"/>
      <c r="X239" s="494"/>
      <c r="Y239" s="494"/>
      <c r="Z239" s="494"/>
    </row>
    <row r="240" spans="1:26">
      <c r="A240" s="494"/>
      <c r="B240" s="504"/>
      <c r="C240" s="504"/>
      <c r="D240" s="494"/>
      <c r="E240" s="494"/>
      <c r="F240" s="494"/>
      <c r="G240" s="494"/>
      <c r="H240" s="494"/>
      <c r="I240" s="494"/>
      <c r="J240" s="494"/>
      <c r="K240" s="494"/>
      <c r="L240" s="494"/>
      <c r="M240" s="494"/>
      <c r="N240" s="494"/>
      <c r="O240" s="494"/>
      <c r="P240" s="494"/>
      <c r="Q240" s="494"/>
      <c r="R240" s="494"/>
      <c r="S240" s="494"/>
      <c r="T240" s="494"/>
      <c r="U240" s="494"/>
      <c r="V240" s="494"/>
      <c r="W240" s="494"/>
      <c r="X240" s="494"/>
      <c r="Y240" s="494"/>
      <c r="Z240" s="494"/>
    </row>
    <row r="241" spans="1:26">
      <c r="A241" s="494"/>
      <c r="B241" s="504"/>
      <c r="C241" s="504"/>
      <c r="D241" s="494"/>
      <c r="E241" s="494"/>
      <c r="F241" s="494"/>
      <c r="G241" s="494"/>
      <c r="H241" s="494"/>
      <c r="I241" s="494"/>
      <c r="J241" s="494"/>
      <c r="K241" s="494"/>
      <c r="L241" s="494"/>
      <c r="M241" s="494"/>
      <c r="N241" s="494"/>
      <c r="O241" s="494"/>
      <c r="P241" s="494"/>
      <c r="Q241" s="494"/>
      <c r="R241" s="494"/>
      <c r="S241" s="494"/>
      <c r="T241" s="494"/>
      <c r="U241" s="494"/>
      <c r="V241" s="494"/>
      <c r="W241" s="494"/>
      <c r="X241" s="494"/>
      <c r="Y241" s="494"/>
      <c r="Z241" s="494"/>
    </row>
    <row r="242" spans="1:26">
      <c r="A242" s="494"/>
      <c r="B242" s="504"/>
      <c r="C242" s="504"/>
      <c r="D242" s="494"/>
      <c r="E242" s="494"/>
      <c r="F242" s="494"/>
      <c r="G242" s="494"/>
      <c r="H242" s="494"/>
      <c r="I242" s="494"/>
      <c r="J242" s="494"/>
      <c r="K242" s="494"/>
      <c r="L242" s="494"/>
      <c r="M242" s="494"/>
      <c r="N242" s="494"/>
      <c r="O242" s="494"/>
      <c r="P242" s="494"/>
      <c r="Q242" s="494"/>
      <c r="R242" s="494"/>
      <c r="S242" s="494"/>
      <c r="T242" s="494"/>
      <c r="U242" s="494"/>
      <c r="V242" s="494"/>
      <c r="W242" s="494"/>
      <c r="X242" s="494"/>
      <c r="Y242" s="494"/>
      <c r="Z242" s="494"/>
    </row>
    <row r="243" spans="1:26">
      <c r="A243" s="494"/>
      <c r="B243" s="504"/>
      <c r="C243" s="504"/>
      <c r="D243" s="494"/>
      <c r="E243" s="494"/>
      <c r="F243" s="494"/>
      <c r="G243" s="494"/>
      <c r="H243" s="494"/>
      <c r="I243" s="494"/>
      <c r="J243" s="494"/>
      <c r="K243" s="494"/>
      <c r="L243" s="494"/>
      <c r="M243" s="494"/>
      <c r="N243" s="494"/>
      <c r="O243" s="494"/>
      <c r="P243" s="494"/>
      <c r="Q243" s="494"/>
      <c r="R243" s="494"/>
      <c r="S243" s="494"/>
      <c r="T243" s="494"/>
      <c r="U243" s="494"/>
      <c r="V243" s="494"/>
      <c r="W243" s="494"/>
      <c r="X243" s="494"/>
      <c r="Y243" s="494"/>
      <c r="Z243" s="494"/>
    </row>
    <row r="244" spans="1:26">
      <c r="A244" s="494"/>
      <c r="B244" s="504"/>
      <c r="C244" s="504"/>
      <c r="D244" s="494"/>
      <c r="E244" s="494"/>
      <c r="F244" s="494"/>
      <c r="G244" s="494"/>
      <c r="H244" s="494"/>
      <c r="I244" s="494"/>
      <c r="J244" s="494"/>
      <c r="K244" s="494"/>
      <c r="L244" s="494"/>
      <c r="M244" s="494"/>
      <c r="N244" s="494"/>
      <c r="O244" s="494"/>
      <c r="P244" s="494"/>
      <c r="Q244" s="494"/>
      <c r="R244" s="494"/>
      <c r="S244" s="494"/>
      <c r="T244" s="494"/>
      <c r="U244" s="494"/>
      <c r="V244" s="494"/>
      <c r="W244" s="494"/>
      <c r="X244" s="494"/>
      <c r="Y244" s="494"/>
      <c r="Z244" s="494"/>
    </row>
    <row r="245" spans="1:26">
      <c r="A245" s="494"/>
      <c r="B245" s="504"/>
      <c r="C245" s="504"/>
      <c r="D245" s="494"/>
      <c r="E245" s="494"/>
      <c r="F245" s="494"/>
      <c r="G245" s="494"/>
      <c r="H245" s="494"/>
      <c r="I245" s="494"/>
      <c r="J245" s="494"/>
      <c r="K245" s="494"/>
      <c r="L245" s="494"/>
      <c r="M245" s="494"/>
      <c r="N245" s="494"/>
      <c r="O245" s="494"/>
      <c r="P245" s="494"/>
      <c r="Q245" s="494"/>
      <c r="R245" s="494"/>
      <c r="S245" s="494"/>
      <c r="T245" s="494"/>
      <c r="U245" s="494"/>
      <c r="V245" s="494"/>
      <c r="W245" s="494"/>
      <c r="X245" s="494"/>
      <c r="Y245" s="494"/>
      <c r="Z245" s="494"/>
    </row>
    <row r="246" spans="1:26">
      <c r="A246" s="494"/>
      <c r="B246" s="504"/>
      <c r="C246" s="504"/>
      <c r="D246" s="494"/>
      <c r="E246" s="494"/>
      <c r="F246" s="494"/>
      <c r="G246" s="494"/>
      <c r="H246" s="494"/>
      <c r="I246" s="494"/>
      <c r="J246" s="494"/>
      <c r="K246" s="494"/>
      <c r="L246" s="494"/>
      <c r="M246" s="494"/>
      <c r="N246" s="494"/>
      <c r="O246" s="494"/>
      <c r="P246" s="494"/>
      <c r="Q246" s="494"/>
      <c r="R246" s="494"/>
      <c r="S246" s="494"/>
      <c r="T246" s="494"/>
      <c r="U246" s="494"/>
      <c r="V246" s="494"/>
      <c r="W246" s="494"/>
      <c r="X246" s="494"/>
      <c r="Y246" s="494"/>
      <c r="Z246" s="494"/>
    </row>
    <row r="247" spans="1:26">
      <c r="A247" s="494"/>
      <c r="B247" s="504"/>
      <c r="C247" s="504"/>
      <c r="D247" s="494"/>
      <c r="E247" s="494"/>
      <c r="F247" s="494"/>
      <c r="G247" s="494"/>
      <c r="H247" s="494"/>
      <c r="I247" s="494"/>
      <c r="J247" s="494"/>
      <c r="K247" s="494"/>
      <c r="L247" s="494"/>
      <c r="M247" s="494"/>
      <c r="N247" s="494"/>
      <c r="O247" s="494"/>
      <c r="P247" s="494"/>
      <c r="Q247" s="494"/>
      <c r="R247" s="494"/>
      <c r="S247" s="494"/>
      <c r="T247" s="494"/>
      <c r="U247" s="494"/>
      <c r="V247" s="494"/>
      <c r="W247" s="494"/>
      <c r="X247" s="494"/>
      <c r="Y247" s="494"/>
      <c r="Z247" s="494"/>
    </row>
    <row r="248" spans="1:26">
      <c r="A248" s="494"/>
      <c r="B248" s="504"/>
      <c r="C248" s="504"/>
      <c r="D248" s="494"/>
      <c r="E248" s="494"/>
      <c r="F248" s="494"/>
      <c r="G248" s="494"/>
      <c r="H248" s="494"/>
      <c r="I248" s="494"/>
      <c r="J248" s="494"/>
      <c r="K248" s="494"/>
      <c r="L248" s="494"/>
      <c r="M248" s="494"/>
      <c r="N248" s="494"/>
      <c r="O248" s="494"/>
      <c r="P248" s="494"/>
      <c r="Q248" s="494"/>
      <c r="R248" s="494"/>
      <c r="S248" s="494"/>
      <c r="T248" s="494"/>
      <c r="U248" s="494"/>
      <c r="V248" s="494"/>
      <c r="W248" s="494"/>
      <c r="X248" s="494"/>
      <c r="Y248" s="494"/>
      <c r="Z248" s="494"/>
    </row>
    <row r="249" spans="1:26">
      <c r="A249" s="494"/>
      <c r="B249" s="504"/>
      <c r="C249" s="504"/>
      <c r="D249" s="494"/>
      <c r="E249" s="494"/>
      <c r="F249" s="494"/>
      <c r="G249" s="494"/>
      <c r="H249" s="494"/>
      <c r="I249" s="494"/>
      <c r="J249" s="494"/>
      <c r="K249" s="494"/>
      <c r="L249" s="494"/>
      <c r="M249" s="494"/>
      <c r="N249" s="494"/>
      <c r="O249" s="494"/>
      <c r="P249" s="494"/>
      <c r="Q249" s="494"/>
      <c r="R249" s="494"/>
      <c r="S249" s="494"/>
      <c r="T249" s="494"/>
      <c r="U249" s="494"/>
      <c r="V249" s="494"/>
      <c r="W249" s="494"/>
      <c r="X249" s="494"/>
      <c r="Y249" s="494"/>
      <c r="Z249" s="494"/>
    </row>
    <row r="250" spans="1:26">
      <c r="A250" s="494"/>
      <c r="B250" s="504"/>
      <c r="C250" s="504"/>
      <c r="D250" s="494"/>
      <c r="E250" s="494"/>
      <c r="F250" s="494"/>
      <c r="G250" s="494"/>
      <c r="H250" s="494"/>
      <c r="I250" s="494"/>
      <c r="J250" s="494"/>
      <c r="K250" s="494"/>
      <c r="L250" s="494"/>
      <c r="M250" s="494"/>
      <c r="N250" s="494"/>
      <c r="O250" s="494"/>
      <c r="P250" s="494"/>
      <c r="Q250" s="494"/>
      <c r="R250" s="494"/>
      <c r="S250" s="494"/>
      <c r="T250" s="494"/>
      <c r="U250" s="494"/>
      <c r="V250" s="494"/>
      <c r="W250" s="494"/>
      <c r="X250" s="494"/>
      <c r="Y250" s="494"/>
      <c r="Z250" s="494"/>
    </row>
    <row r="251" spans="1:26">
      <c r="A251" s="494"/>
      <c r="B251" s="504"/>
      <c r="C251" s="504"/>
      <c r="D251" s="494"/>
      <c r="E251" s="494"/>
      <c r="F251" s="494"/>
      <c r="G251" s="494"/>
      <c r="H251" s="494"/>
      <c r="I251" s="494"/>
      <c r="J251" s="494"/>
      <c r="K251" s="494"/>
      <c r="L251" s="494"/>
      <c r="M251" s="494"/>
      <c r="N251" s="494"/>
      <c r="O251" s="494"/>
      <c r="P251" s="494"/>
      <c r="Q251" s="494"/>
      <c r="R251" s="494"/>
      <c r="S251" s="494"/>
      <c r="T251" s="494"/>
      <c r="U251" s="494"/>
      <c r="V251" s="494"/>
      <c r="W251" s="494"/>
      <c r="X251" s="494"/>
      <c r="Y251" s="494"/>
      <c r="Z251" s="494"/>
    </row>
    <row r="252" spans="1:26">
      <c r="A252" s="494"/>
      <c r="B252" s="504"/>
      <c r="C252" s="504"/>
      <c r="D252" s="494"/>
      <c r="E252" s="494"/>
      <c r="F252" s="494"/>
      <c r="G252" s="494"/>
      <c r="H252" s="494"/>
      <c r="I252" s="494"/>
      <c r="J252" s="494"/>
      <c r="K252" s="494"/>
      <c r="L252" s="494"/>
      <c r="M252" s="494"/>
      <c r="N252" s="494"/>
      <c r="O252" s="494"/>
      <c r="P252" s="494"/>
      <c r="Q252" s="494"/>
      <c r="R252" s="494"/>
      <c r="S252" s="494"/>
      <c r="T252" s="494"/>
      <c r="U252" s="494"/>
      <c r="V252" s="494"/>
      <c r="W252" s="494"/>
      <c r="X252" s="494"/>
      <c r="Y252" s="494"/>
      <c r="Z252" s="494"/>
    </row>
    <row r="253" spans="1:26">
      <c r="A253" s="494"/>
      <c r="B253" s="504"/>
      <c r="C253" s="504"/>
      <c r="D253" s="494"/>
      <c r="E253" s="494"/>
      <c r="F253" s="494"/>
      <c r="G253" s="494"/>
      <c r="H253" s="494"/>
      <c r="I253" s="494"/>
      <c r="J253" s="494"/>
      <c r="K253" s="494"/>
      <c r="L253" s="494"/>
      <c r="M253" s="494"/>
      <c r="N253" s="494"/>
      <c r="O253" s="494"/>
      <c r="P253" s="494"/>
      <c r="Q253" s="494"/>
      <c r="R253" s="494"/>
      <c r="S253" s="494"/>
      <c r="T253" s="494"/>
      <c r="U253" s="494"/>
      <c r="V253" s="494"/>
      <c r="W253" s="494"/>
      <c r="X253" s="494"/>
      <c r="Y253" s="494"/>
      <c r="Z253" s="494"/>
    </row>
    <row r="254" spans="1:26">
      <c r="A254" s="494"/>
      <c r="B254" s="504"/>
      <c r="C254" s="504"/>
      <c r="D254" s="494"/>
      <c r="E254" s="494"/>
      <c r="F254" s="494"/>
      <c r="G254" s="494"/>
      <c r="H254" s="494"/>
      <c r="I254" s="494"/>
      <c r="J254" s="494"/>
      <c r="K254" s="494"/>
      <c r="L254" s="494"/>
      <c r="M254" s="494"/>
      <c r="N254" s="494"/>
      <c r="O254" s="494"/>
      <c r="P254" s="494"/>
      <c r="Q254" s="494"/>
      <c r="R254" s="494"/>
      <c r="S254" s="494"/>
      <c r="T254" s="494"/>
      <c r="U254" s="494"/>
      <c r="V254" s="494"/>
      <c r="W254" s="494"/>
      <c r="X254" s="494"/>
      <c r="Y254" s="494"/>
      <c r="Z254" s="494"/>
    </row>
    <row r="255" spans="1:26">
      <c r="A255" s="494"/>
      <c r="B255" s="504"/>
      <c r="C255" s="504"/>
      <c r="D255" s="494"/>
      <c r="E255" s="494"/>
      <c r="F255" s="494"/>
      <c r="G255" s="494"/>
      <c r="H255" s="494"/>
      <c r="I255" s="494"/>
      <c r="J255" s="494"/>
      <c r="K255" s="494"/>
      <c r="L255" s="494"/>
      <c r="M255" s="494"/>
      <c r="N255" s="494"/>
      <c r="O255" s="494"/>
      <c r="P255" s="494"/>
      <c r="Q255" s="494"/>
      <c r="R255" s="494"/>
      <c r="S255" s="494"/>
      <c r="T255" s="494"/>
      <c r="U255" s="494"/>
      <c r="V255" s="494"/>
      <c r="W255" s="494"/>
      <c r="X255" s="494"/>
      <c r="Y255" s="494"/>
      <c r="Z255" s="494"/>
    </row>
    <row r="256" spans="1:26">
      <c r="A256" s="494"/>
      <c r="B256" s="504"/>
      <c r="C256" s="504"/>
      <c r="D256" s="494"/>
      <c r="E256" s="494"/>
      <c r="F256" s="494"/>
      <c r="G256" s="494"/>
      <c r="H256" s="494"/>
      <c r="I256" s="494"/>
      <c r="J256" s="494"/>
      <c r="K256" s="494"/>
      <c r="L256" s="494"/>
      <c r="M256" s="494"/>
      <c r="N256" s="494"/>
      <c r="O256" s="494"/>
      <c r="P256" s="494"/>
      <c r="Q256" s="494"/>
      <c r="R256" s="494"/>
      <c r="S256" s="494"/>
      <c r="T256" s="494"/>
      <c r="U256" s="494"/>
      <c r="V256" s="494"/>
      <c r="W256" s="494"/>
      <c r="X256" s="494"/>
      <c r="Y256" s="494"/>
      <c r="Z256" s="494"/>
    </row>
    <row r="257" spans="1:26">
      <c r="A257" s="494"/>
      <c r="B257" s="504"/>
      <c r="C257" s="504"/>
      <c r="D257" s="494"/>
      <c r="E257" s="494"/>
      <c r="F257" s="494"/>
      <c r="G257" s="494"/>
      <c r="H257" s="494"/>
      <c r="I257" s="494"/>
      <c r="J257" s="494"/>
      <c r="K257" s="494"/>
      <c r="L257" s="494"/>
      <c r="M257" s="494"/>
      <c r="N257" s="494"/>
      <c r="O257" s="494"/>
      <c r="P257" s="494"/>
      <c r="Q257" s="494"/>
      <c r="R257" s="494"/>
      <c r="S257" s="494"/>
      <c r="T257" s="494"/>
      <c r="U257" s="494"/>
      <c r="V257" s="494"/>
      <c r="W257" s="494"/>
      <c r="X257" s="494"/>
      <c r="Y257" s="494"/>
      <c r="Z257" s="494"/>
    </row>
    <row r="258" spans="1:26">
      <c r="A258" s="494"/>
      <c r="B258" s="504"/>
      <c r="C258" s="504"/>
      <c r="D258" s="494"/>
      <c r="E258" s="494"/>
      <c r="F258" s="494"/>
      <c r="G258" s="494"/>
      <c r="H258" s="494"/>
      <c r="I258" s="494"/>
      <c r="J258" s="494"/>
      <c r="K258" s="494"/>
      <c r="L258" s="494"/>
      <c r="M258" s="494"/>
      <c r="N258" s="494"/>
      <c r="O258" s="494"/>
      <c r="P258" s="494"/>
      <c r="Q258" s="494"/>
      <c r="R258" s="494"/>
      <c r="S258" s="494"/>
      <c r="T258" s="494"/>
      <c r="U258" s="494"/>
      <c r="V258" s="494"/>
      <c r="W258" s="494"/>
      <c r="X258" s="494"/>
      <c r="Y258" s="494"/>
      <c r="Z258" s="494"/>
    </row>
    <row r="259" spans="1:26">
      <c r="A259" s="494"/>
      <c r="B259" s="504"/>
      <c r="C259" s="504"/>
      <c r="D259" s="494"/>
      <c r="E259" s="494"/>
      <c r="F259" s="494"/>
      <c r="G259" s="494"/>
      <c r="H259" s="494"/>
      <c r="I259" s="494"/>
      <c r="J259" s="494"/>
      <c r="K259" s="494"/>
      <c r="L259" s="494"/>
      <c r="M259" s="494"/>
      <c r="N259" s="494"/>
      <c r="O259" s="494"/>
      <c r="P259" s="494"/>
      <c r="Q259" s="494"/>
      <c r="R259" s="494"/>
      <c r="S259" s="494"/>
      <c r="T259" s="494"/>
      <c r="U259" s="494"/>
      <c r="V259" s="494"/>
      <c r="W259" s="494"/>
      <c r="X259" s="494"/>
      <c r="Y259" s="494"/>
      <c r="Z259" s="494"/>
    </row>
    <row r="260" spans="1:26">
      <c r="A260" s="494"/>
      <c r="B260" s="504"/>
      <c r="C260" s="504"/>
      <c r="D260" s="494"/>
      <c r="E260" s="494"/>
      <c r="F260" s="494"/>
      <c r="G260" s="494"/>
      <c r="H260" s="494"/>
      <c r="I260" s="494"/>
      <c r="J260" s="494"/>
      <c r="K260" s="494"/>
      <c r="L260" s="494"/>
      <c r="M260" s="494"/>
      <c r="N260" s="494"/>
      <c r="O260" s="494"/>
      <c r="P260" s="494"/>
      <c r="Q260" s="494"/>
      <c r="R260" s="494"/>
      <c r="S260" s="494"/>
      <c r="T260" s="494"/>
      <c r="U260" s="494"/>
      <c r="V260" s="494"/>
      <c r="W260" s="494"/>
      <c r="X260" s="494"/>
      <c r="Y260" s="494"/>
      <c r="Z260" s="494"/>
    </row>
    <row r="261" spans="1:26">
      <c r="A261" s="494"/>
      <c r="B261" s="504"/>
      <c r="C261" s="504"/>
      <c r="D261" s="494"/>
      <c r="E261" s="494"/>
      <c r="F261" s="494"/>
      <c r="G261" s="494"/>
      <c r="H261" s="494"/>
      <c r="I261" s="494"/>
      <c r="J261" s="494"/>
      <c r="K261" s="494"/>
      <c r="L261" s="494"/>
      <c r="M261" s="494"/>
      <c r="N261" s="494"/>
      <c r="O261" s="494"/>
      <c r="P261" s="494"/>
      <c r="Q261" s="494"/>
      <c r="R261" s="494"/>
      <c r="S261" s="494"/>
      <c r="T261" s="494"/>
      <c r="U261" s="494"/>
      <c r="V261" s="494"/>
      <c r="W261" s="494"/>
      <c r="X261" s="494"/>
      <c r="Y261" s="494"/>
      <c r="Z261" s="494"/>
    </row>
    <row r="262" spans="1:26">
      <c r="A262" s="494"/>
      <c r="B262" s="504"/>
      <c r="C262" s="504"/>
      <c r="D262" s="494"/>
      <c r="E262" s="494"/>
      <c r="F262" s="494"/>
      <c r="G262" s="494"/>
      <c r="H262" s="494"/>
      <c r="I262" s="494"/>
      <c r="J262" s="494"/>
      <c r="K262" s="494"/>
      <c r="L262" s="494"/>
      <c r="M262" s="494"/>
      <c r="N262" s="494"/>
      <c r="O262" s="494"/>
      <c r="P262" s="494"/>
      <c r="Q262" s="494"/>
      <c r="R262" s="494"/>
      <c r="S262" s="494"/>
      <c r="T262" s="494"/>
      <c r="U262" s="494"/>
      <c r="V262" s="494"/>
      <c r="W262" s="494"/>
      <c r="X262" s="494"/>
      <c r="Y262" s="494"/>
      <c r="Z262" s="494"/>
    </row>
    <row r="263" spans="1:26">
      <c r="A263" s="494"/>
      <c r="B263" s="504"/>
      <c r="C263" s="504"/>
      <c r="D263" s="494"/>
      <c r="E263" s="494"/>
      <c r="F263" s="494"/>
      <c r="G263" s="494"/>
      <c r="H263" s="494"/>
      <c r="I263" s="494"/>
      <c r="J263" s="494"/>
      <c r="K263" s="494"/>
      <c r="L263" s="494"/>
      <c r="M263" s="494"/>
      <c r="N263" s="494"/>
      <c r="O263" s="494"/>
      <c r="P263" s="494"/>
      <c r="Q263" s="494"/>
      <c r="R263" s="494"/>
      <c r="S263" s="494"/>
      <c r="T263" s="494"/>
      <c r="U263" s="494"/>
      <c r="V263" s="494"/>
      <c r="W263" s="494"/>
      <c r="X263" s="494"/>
      <c r="Y263" s="494"/>
      <c r="Z263" s="494"/>
    </row>
    <row r="264" spans="1:26">
      <c r="A264" s="494"/>
      <c r="B264" s="504"/>
      <c r="C264" s="504"/>
      <c r="D264" s="494"/>
      <c r="E264" s="494"/>
      <c r="F264" s="494"/>
      <c r="G264" s="494"/>
      <c r="H264" s="494"/>
      <c r="I264" s="494"/>
      <c r="J264" s="494"/>
      <c r="K264" s="494"/>
      <c r="L264" s="494"/>
      <c r="M264" s="494"/>
      <c r="N264" s="494"/>
      <c r="O264" s="494"/>
      <c r="P264" s="494"/>
      <c r="Q264" s="494"/>
      <c r="R264" s="494"/>
      <c r="S264" s="494"/>
      <c r="T264" s="494"/>
      <c r="U264" s="494"/>
      <c r="V264" s="494"/>
      <c r="W264" s="494"/>
      <c r="X264" s="494"/>
      <c r="Y264" s="494"/>
      <c r="Z264" s="494"/>
    </row>
    <row r="265" spans="1:26">
      <c r="A265" s="494"/>
      <c r="B265" s="504"/>
      <c r="C265" s="504"/>
      <c r="D265" s="494"/>
      <c r="E265" s="494"/>
      <c r="F265" s="494"/>
      <c r="G265" s="494"/>
      <c r="H265" s="494"/>
      <c r="I265" s="494"/>
      <c r="J265" s="494"/>
      <c r="K265" s="494"/>
      <c r="L265" s="494"/>
      <c r="M265" s="494"/>
      <c r="N265" s="494"/>
      <c r="O265" s="494"/>
      <c r="P265" s="494"/>
      <c r="Q265" s="494"/>
      <c r="R265" s="494"/>
      <c r="S265" s="494"/>
      <c r="T265" s="494"/>
      <c r="U265" s="494"/>
      <c r="V265" s="494"/>
      <c r="W265" s="494"/>
      <c r="X265" s="494"/>
      <c r="Y265" s="494"/>
      <c r="Z265" s="494"/>
    </row>
    <row r="266" spans="1:26">
      <c r="A266" s="494"/>
      <c r="B266" s="504"/>
      <c r="C266" s="504"/>
      <c r="D266" s="494"/>
      <c r="E266" s="494"/>
      <c r="F266" s="494"/>
      <c r="G266" s="494"/>
      <c r="H266" s="494"/>
      <c r="I266" s="494"/>
      <c r="J266" s="494"/>
      <c r="K266" s="494"/>
      <c r="L266" s="494"/>
      <c r="M266" s="494"/>
      <c r="N266" s="494"/>
      <c r="O266" s="494"/>
      <c r="P266" s="494"/>
      <c r="Q266" s="494"/>
      <c r="R266" s="494"/>
      <c r="S266" s="494"/>
      <c r="T266" s="494"/>
      <c r="U266" s="494"/>
      <c r="V266" s="494"/>
      <c r="W266" s="494"/>
      <c r="X266" s="494"/>
      <c r="Y266" s="494"/>
      <c r="Z266" s="494"/>
    </row>
    <row r="267" spans="1:26">
      <c r="A267" s="494"/>
      <c r="B267" s="504"/>
      <c r="C267" s="504"/>
      <c r="D267" s="494"/>
      <c r="E267" s="494"/>
      <c r="F267" s="494"/>
      <c r="G267" s="494"/>
      <c r="H267" s="494"/>
      <c r="I267" s="494"/>
      <c r="J267" s="494"/>
      <c r="K267" s="494"/>
      <c r="L267" s="494"/>
      <c r="M267" s="494"/>
      <c r="N267" s="494"/>
      <c r="O267" s="494"/>
      <c r="P267" s="494"/>
      <c r="Q267" s="494"/>
      <c r="R267" s="494"/>
      <c r="S267" s="494"/>
      <c r="T267" s="494"/>
      <c r="U267" s="494"/>
      <c r="V267" s="494"/>
      <c r="W267" s="494"/>
      <c r="X267" s="494"/>
      <c r="Y267" s="494"/>
      <c r="Z267" s="494"/>
    </row>
    <row r="268" spans="1:26">
      <c r="A268" s="494"/>
      <c r="B268" s="504"/>
      <c r="C268" s="504"/>
      <c r="D268" s="494"/>
      <c r="E268" s="494"/>
      <c r="F268" s="494"/>
      <c r="G268" s="494"/>
      <c r="H268" s="494"/>
      <c r="I268" s="494"/>
      <c r="J268" s="494"/>
      <c r="K268" s="494"/>
      <c r="L268" s="494"/>
      <c r="M268" s="494"/>
      <c r="N268" s="494"/>
      <c r="O268" s="494"/>
      <c r="P268" s="494"/>
      <c r="Q268" s="494"/>
      <c r="R268" s="494"/>
      <c r="S268" s="494"/>
      <c r="T268" s="494"/>
      <c r="U268" s="494"/>
      <c r="V268" s="494"/>
      <c r="W268" s="494"/>
      <c r="X268" s="494"/>
      <c r="Y268" s="494"/>
      <c r="Z268" s="494"/>
    </row>
    <row r="269" spans="1:26">
      <c r="A269" s="494"/>
      <c r="B269" s="504"/>
      <c r="C269" s="504"/>
      <c r="D269" s="494"/>
      <c r="E269" s="494"/>
      <c r="F269" s="494"/>
      <c r="G269" s="494"/>
      <c r="H269" s="494"/>
      <c r="I269" s="494"/>
      <c r="J269" s="494"/>
      <c r="K269" s="494"/>
      <c r="L269" s="494"/>
      <c r="M269" s="494"/>
      <c r="N269" s="494"/>
      <c r="O269" s="494"/>
      <c r="P269" s="494"/>
      <c r="Q269" s="494"/>
      <c r="R269" s="494"/>
      <c r="S269" s="494"/>
      <c r="T269" s="494"/>
      <c r="U269" s="494"/>
      <c r="V269" s="494"/>
      <c r="W269" s="494"/>
      <c r="X269" s="494"/>
      <c r="Y269" s="494"/>
      <c r="Z269" s="494"/>
    </row>
    <row r="270" spans="1:26">
      <c r="A270" s="494"/>
      <c r="B270" s="504"/>
      <c r="C270" s="504"/>
      <c r="D270" s="494"/>
      <c r="E270" s="494"/>
      <c r="F270" s="494"/>
      <c r="G270" s="494"/>
      <c r="H270" s="494"/>
      <c r="I270" s="494"/>
      <c r="J270" s="494"/>
      <c r="K270" s="494"/>
      <c r="L270" s="494"/>
      <c r="M270" s="494"/>
      <c r="N270" s="494"/>
      <c r="O270" s="494"/>
      <c r="P270" s="494"/>
      <c r="Q270" s="494"/>
      <c r="R270" s="494"/>
      <c r="S270" s="494"/>
      <c r="T270" s="494"/>
      <c r="U270" s="494"/>
      <c r="V270" s="494"/>
      <c r="W270" s="494"/>
      <c r="X270" s="494"/>
      <c r="Y270" s="494"/>
      <c r="Z270" s="494"/>
    </row>
    <row r="271" spans="1:26">
      <c r="A271" s="494"/>
      <c r="B271" s="504"/>
      <c r="C271" s="504"/>
      <c r="D271" s="494"/>
      <c r="E271" s="494"/>
      <c r="F271" s="494"/>
      <c r="G271" s="494"/>
      <c r="H271" s="494"/>
      <c r="I271" s="494"/>
      <c r="J271" s="494"/>
      <c r="K271" s="494"/>
      <c r="L271" s="494"/>
      <c r="M271" s="494"/>
      <c r="N271" s="494"/>
      <c r="O271" s="494"/>
      <c r="P271" s="494"/>
      <c r="Q271" s="494"/>
      <c r="R271" s="494"/>
      <c r="S271" s="494"/>
      <c r="T271" s="494"/>
      <c r="U271" s="494"/>
      <c r="V271" s="494"/>
      <c r="W271" s="494"/>
      <c r="X271" s="494"/>
      <c r="Y271" s="494"/>
      <c r="Z271" s="494"/>
    </row>
    <row r="272" spans="1:26">
      <c r="A272" s="494"/>
      <c r="B272" s="504"/>
      <c r="C272" s="504"/>
      <c r="D272" s="494"/>
      <c r="E272" s="494"/>
      <c r="F272" s="494"/>
      <c r="G272" s="494"/>
      <c r="H272" s="494"/>
      <c r="I272" s="494"/>
      <c r="J272" s="494"/>
      <c r="K272" s="494"/>
      <c r="L272" s="494"/>
      <c r="M272" s="494"/>
      <c r="N272" s="494"/>
      <c r="O272" s="494"/>
      <c r="P272" s="494"/>
      <c r="Q272" s="494"/>
      <c r="R272" s="494"/>
      <c r="S272" s="494"/>
      <c r="T272" s="494"/>
      <c r="U272" s="494"/>
      <c r="V272" s="494"/>
      <c r="W272" s="494"/>
      <c r="X272" s="494"/>
      <c r="Y272" s="494"/>
      <c r="Z272" s="494"/>
    </row>
    <row r="273" spans="1:26">
      <c r="A273" s="494"/>
      <c r="B273" s="504"/>
      <c r="C273" s="504"/>
      <c r="D273" s="494"/>
      <c r="E273" s="494"/>
      <c r="F273" s="494"/>
      <c r="G273" s="494"/>
      <c r="H273" s="494"/>
      <c r="I273" s="494"/>
      <c r="J273" s="494"/>
      <c r="K273" s="494"/>
      <c r="L273" s="494"/>
      <c r="M273" s="494"/>
      <c r="N273" s="494"/>
      <c r="O273" s="494"/>
      <c r="P273" s="494"/>
      <c r="Q273" s="494"/>
      <c r="R273" s="494"/>
      <c r="S273" s="494"/>
      <c r="T273" s="494"/>
      <c r="U273" s="494"/>
      <c r="V273" s="494"/>
      <c r="W273" s="494"/>
      <c r="X273" s="494"/>
      <c r="Y273" s="494"/>
      <c r="Z273" s="494"/>
    </row>
    <row r="274" spans="1:26">
      <c r="A274" s="494"/>
      <c r="B274" s="504"/>
      <c r="C274" s="504"/>
      <c r="D274" s="494"/>
      <c r="E274" s="494"/>
      <c r="F274" s="494"/>
      <c r="G274" s="494"/>
      <c r="H274" s="494"/>
      <c r="I274" s="494"/>
      <c r="J274" s="494"/>
      <c r="K274" s="494"/>
      <c r="L274" s="494"/>
      <c r="M274" s="494"/>
      <c r="N274" s="494"/>
      <c r="O274" s="494"/>
      <c r="P274" s="494"/>
      <c r="Q274" s="494"/>
      <c r="R274" s="494"/>
      <c r="S274" s="494"/>
      <c r="T274" s="494"/>
      <c r="U274" s="494"/>
      <c r="V274" s="494"/>
      <c r="W274" s="494"/>
      <c r="X274" s="494"/>
      <c r="Y274" s="494"/>
      <c r="Z274" s="494"/>
    </row>
    <row r="275" spans="1:26">
      <c r="A275" s="494"/>
      <c r="B275" s="504"/>
      <c r="C275" s="504"/>
      <c r="D275" s="494"/>
      <c r="E275" s="494"/>
      <c r="F275" s="494"/>
      <c r="G275" s="494"/>
      <c r="H275" s="494"/>
      <c r="I275" s="494"/>
      <c r="J275" s="494"/>
      <c r="K275" s="494"/>
      <c r="L275" s="494"/>
      <c r="M275" s="494"/>
      <c r="N275" s="494"/>
      <c r="O275" s="494"/>
      <c r="P275" s="494"/>
      <c r="Q275" s="494"/>
      <c r="R275" s="494"/>
      <c r="S275" s="494"/>
      <c r="T275" s="494"/>
      <c r="U275" s="494"/>
      <c r="V275" s="494"/>
      <c r="W275" s="494"/>
      <c r="X275" s="494"/>
      <c r="Y275" s="494"/>
      <c r="Z275" s="494"/>
    </row>
    <row r="276" spans="1:26">
      <c r="A276" s="494"/>
      <c r="B276" s="504"/>
      <c r="C276" s="504"/>
      <c r="D276" s="494"/>
      <c r="E276" s="494"/>
      <c r="F276" s="494"/>
      <c r="G276" s="494"/>
      <c r="H276" s="494"/>
      <c r="I276" s="494"/>
      <c r="J276" s="494"/>
      <c r="K276" s="494"/>
      <c r="L276" s="494"/>
      <c r="M276" s="494"/>
      <c r="N276" s="494"/>
      <c r="O276" s="494"/>
      <c r="P276" s="494"/>
      <c r="Q276" s="494"/>
      <c r="R276" s="494"/>
      <c r="S276" s="494"/>
      <c r="T276" s="494"/>
      <c r="U276" s="494"/>
      <c r="V276" s="494"/>
      <c r="W276" s="494"/>
      <c r="X276" s="494"/>
      <c r="Y276" s="494"/>
      <c r="Z276" s="494"/>
    </row>
    <row r="277" spans="1:26">
      <c r="A277" s="494"/>
      <c r="B277" s="504"/>
      <c r="C277" s="504"/>
      <c r="D277" s="494"/>
      <c r="E277" s="494"/>
      <c r="F277" s="494"/>
      <c r="G277" s="494"/>
      <c r="H277" s="494"/>
      <c r="I277" s="494"/>
      <c r="J277" s="494"/>
      <c r="K277" s="494"/>
      <c r="L277" s="494"/>
      <c r="M277" s="494"/>
      <c r="N277" s="494"/>
      <c r="O277" s="494"/>
      <c r="P277" s="494"/>
      <c r="Q277" s="494"/>
      <c r="R277" s="494"/>
      <c r="S277" s="494"/>
      <c r="T277" s="494"/>
      <c r="U277" s="494"/>
      <c r="V277" s="494"/>
      <c r="W277" s="494"/>
      <c r="X277" s="494"/>
      <c r="Y277" s="494"/>
      <c r="Z277" s="494"/>
    </row>
    <row r="278" spans="1:26">
      <c r="A278" s="494"/>
      <c r="B278" s="504"/>
      <c r="C278" s="504"/>
      <c r="D278" s="494"/>
      <c r="E278" s="494"/>
      <c r="F278" s="494"/>
      <c r="G278" s="494"/>
      <c r="H278" s="494"/>
      <c r="I278" s="494"/>
      <c r="J278" s="494"/>
      <c r="K278" s="494"/>
      <c r="L278" s="494"/>
      <c r="M278" s="494"/>
      <c r="N278" s="494"/>
      <c r="O278" s="494"/>
      <c r="P278" s="494"/>
      <c r="Q278" s="494"/>
      <c r="R278" s="494"/>
      <c r="S278" s="494"/>
      <c r="T278" s="494"/>
      <c r="U278" s="494"/>
      <c r="V278" s="494"/>
      <c r="W278" s="494"/>
      <c r="X278" s="494"/>
      <c r="Y278" s="494"/>
      <c r="Z278" s="494"/>
    </row>
    <row r="279" spans="1:26">
      <c r="A279" s="494"/>
      <c r="B279" s="504"/>
      <c r="C279" s="504"/>
      <c r="D279" s="494"/>
      <c r="E279" s="494"/>
      <c r="F279" s="494"/>
      <c r="G279" s="494"/>
      <c r="H279" s="494"/>
      <c r="I279" s="494"/>
      <c r="J279" s="494"/>
      <c r="K279" s="494"/>
      <c r="L279" s="494"/>
      <c r="M279" s="494"/>
      <c r="N279" s="494"/>
      <c r="O279" s="494"/>
      <c r="P279" s="494"/>
      <c r="Q279" s="494"/>
      <c r="R279" s="494"/>
      <c r="S279" s="494"/>
      <c r="T279" s="494"/>
      <c r="U279" s="494"/>
      <c r="V279" s="494"/>
      <c r="W279" s="494"/>
      <c r="X279" s="494"/>
      <c r="Y279" s="494"/>
      <c r="Z279" s="494"/>
    </row>
    <row r="280" spans="1:26">
      <c r="A280" s="494"/>
      <c r="B280" s="504"/>
      <c r="C280" s="504"/>
      <c r="D280" s="494"/>
      <c r="E280" s="494"/>
      <c r="F280" s="494"/>
      <c r="G280" s="494"/>
      <c r="H280" s="494"/>
      <c r="I280" s="494"/>
      <c r="J280" s="494"/>
      <c r="K280" s="494"/>
      <c r="L280" s="494"/>
      <c r="M280" s="494"/>
      <c r="N280" s="494"/>
      <c r="O280" s="494"/>
      <c r="P280" s="494"/>
      <c r="Q280" s="494"/>
      <c r="R280" s="494"/>
      <c r="S280" s="494"/>
      <c r="T280" s="494"/>
      <c r="U280" s="494"/>
      <c r="V280" s="494"/>
      <c r="W280" s="494"/>
      <c r="X280" s="494"/>
      <c r="Y280" s="494"/>
      <c r="Z280" s="494"/>
    </row>
    <row r="281" spans="1:26">
      <c r="A281" s="494"/>
      <c r="B281" s="504"/>
      <c r="C281" s="504"/>
      <c r="D281" s="494"/>
      <c r="E281" s="494"/>
      <c r="F281" s="494"/>
      <c r="G281" s="494"/>
      <c r="H281" s="494"/>
      <c r="I281" s="494"/>
      <c r="J281" s="494"/>
      <c r="K281" s="494"/>
      <c r="L281" s="494"/>
      <c r="M281" s="494"/>
      <c r="N281" s="494"/>
      <c r="O281" s="494"/>
      <c r="P281" s="494"/>
      <c r="Q281" s="494"/>
      <c r="R281" s="494"/>
      <c r="S281" s="494"/>
      <c r="T281" s="494"/>
      <c r="U281" s="494"/>
      <c r="V281" s="494"/>
      <c r="W281" s="494"/>
      <c r="X281" s="494"/>
      <c r="Y281" s="494"/>
      <c r="Z281" s="494"/>
    </row>
    <row r="282" spans="1:26">
      <c r="A282" s="494"/>
      <c r="B282" s="504"/>
      <c r="C282" s="504"/>
      <c r="D282" s="494"/>
      <c r="E282" s="494"/>
      <c r="F282" s="494"/>
      <c r="G282" s="494"/>
      <c r="H282" s="494"/>
      <c r="I282" s="494"/>
      <c r="J282" s="494"/>
      <c r="K282" s="494"/>
      <c r="L282" s="494"/>
      <c r="M282" s="494"/>
      <c r="N282" s="494"/>
      <c r="O282" s="494"/>
      <c r="P282" s="494"/>
      <c r="Q282" s="494"/>
      <c r="R282" s="494"/>
      <c r="S282" s="494"/>
      <c r="T282" s="494"/>
      <c r="U282" s="494"/>
      <c r="V282" s="494"/>
      <c r="W282" s="494"/>
      <c r="X282" s="494"/>
      <c r="Y282" s="494"/>
      <c r="Z282" s="494"/>
    </row>
    <row r="283" spans="1:26">
      <c r="A283" s="494"/>
      <c r="B283" s="504"/>
      <c r="C283" s="504"/>
      <c r="D283" s="494"/>
      <c r="E283" s="494"/>
      <c r="F283" s="494"/>
      <c r="G283" s="494"/>
      <c r="H283" s="494"/>
      <c r="I283" s="494"/>
      <c r="J283" s="494"/>
      <c r="K283" s="494"/>
      <c r="L283" s="494"/>
      <c r="M283" s="494"/>
      <c r="N283" s="494"/>
      <c r="O283" s="494"/>
      <c r="P283" s="494"/>
      <c r="Q283" s="494"/>
      <c r="R283" s="494"/>
      <c r="S283" s="494"/>
      <c r="T283" s="494"/>
      <c r="U283" s="494"/>
      <c r="V283" s="494"/>
      <c r="W283" s="494"/>
      <c r="X283" s="494"/>
      <c r="Y283" s="494"/>
      <c r="Z283" s="494"/>
    </row>
    <row r="284" spans="1:26">
      <c r="A284" s="494"/>
      <c r="B284" s="504"/>
      <c r="C284" s="504"/>
      <c r="D284" s="494"/>
      <c r="E284" s="494"/>
      <c r="F284" s="494"/>
      <c r="G284" s="494"/>
      <c r="H284" s="494"/>
      <c r="I284" s="494"/>
      <c r="J284" s="494"/>
      <c r="K284" s="494"/>
      <c r="L284" s="494"/>
      <c r="M284" s="494"/>
      <c r="N284" s="494"/>
      <c r="O284" s="494"/>
      <c r="P284" s="494"/>
      <c r="Q284" s="494"/>
      <c r="R284" s="494"/>
      <c r="S284" s="494"/>
      <c r="T284" s="494"/>
      <c r="U284" s="494"/>
      <c r="V284" s="494"/>
      <c r="W284" s="494"/>
      <c r="X284" s="494"/>
      <c r="Y284" s="494"/>
      <c r="Z284" s="494"/>
    </row>
    <row r="285" spans="1:26">
      <c r="A285" s="494"/>
      <c r="B285" s="504"/>
      <c r="C285" s="504"/>
      <c r="D285" s="494"/>
      <c r="E285" s="494"/>
      <c r="F285" s="494"/>
      <c r="G285" s="494"/>
      <c r="H285" s="494"/>
      <c r="I285" s="494"/>
      <c r="J285" s="494"/>
      <c r="K285" s="494"/>
      <c r="L285" s="494"/>
      <c r="M285" s="494"/>
      <c r="N285" s="494"/>
      <c r="O285" s="494"/>
      <c r="P285" s="494"/>
      <c r="Q285" s="494"/>
      <c r="R285" s="494"/>
      <c r="S285" s="494"/>
      <c r="T285" s="494"/>
      <c r="U285" s="494"/>
      <c r="V285" s="494"/>
      <c r="W285" s="494"/>
      <c r="X285" s="494"/>
      <c r="Y285" s="494"/>
      <c r="Z285" s="494"/>
    </row>
    <row r="286" spans="1:26">
      <c r="A286" s="494"/>
      <c r="B286" s="504"/>
      <c r="C286" s="504"/>
      <c r="D286" s="494"/>
      <c r="E286" s="494"/>
      <c r="F286" s="494"/>
      <c r="G286" s="494"/>
      <c r="H286" s="494"/>
      <c r="I286" s="494"/>
      <c r="J286" s="494"/>
      <c r="K286" s="494"/>
      <c r="L286" s="494"/>
      <c r="M286" s="494"/>
      <c r="N286" s="494"/>
      <c r="O286" s="494"/>
      <c r="P286" s="494"/>
      <c r="Q286" s="494"/>
      <c r="R286" s="494"/>
      <c r="S286" s="494"/>
      <c r="T286" s="494"/>
      <c r="U286" s="494"/>
      <c r="V286" s="494"/>
      <c r="W286" s="494"/>
      <c r="X286" s="494"/>
      <c r="Y286" s="494"/>
      <c r="Z286" s="494"/>
    </row>
    <row r="287" spans="1:26">
      <c r="A287" s="494"/>
      <c r="B287" s="504"/>
      <c r="C287" s="504"/>
      <c r="D287" s="494"/>
      <c r="E287" s="494"/>
      <c r="F287" s="494"/>
      <c r="G287" s="494"/>
      <c r="H287" s="494"/>
      <c r="I287" s="494"/>
      <c r="J287" s="494"/>
      <c r="K287" s="494"/>
      <c r="L287" s="494"/>
      <c r="M287" s="494"/>
      <c r="N287" s="494"/>
      <c r="O287" s="494"/>
      <c r="P287" s="494"/>
      <c r="Q287" s="494"/>
      <c r="R287" s="494"/>
      <c r="S287" s="494"/>
      <c r="T287" s="494"/>
      <c r="U287" s="494"/>
      <c r="V287" s="494"/>
      <c r="W287" s="494"/>
      <c r="X287" s="494"/>
      <c r="Y287" s="494"/>
      <c r="Z287" s="494"/>
    </row>
    <row r="288" spans="1:26">
      <c r="A288" s="494"/>
      <c r="B288" s="504"/>
      <c r="C288" s="504"/>
      <c r="D288" s="494"/>
      <c r="E288" s="494"/>
      <c r="F288" s="494"/>
      <c r="G288" s="494"/>
      <c r="H288" s="494"/>
      <c r="I288" s="494"/>
      <c r="J288" s="494"/>
      <c r="K288" s="494"/>
      <c r="L288" s="494"/>
      <c r="M288" s="494"/>
      <c r="N288" s="494"/>
      <c r="O288" s="494"/>
      <c r="P288" s="494"/>
      <c r="Q288" s="494"/>
      <c r="R288" s="494"/>
      <c r="S288" s="494"/>
      <c r="T288" s="494"/>
      <c r="U288" s="494"/>
      <c r="V288" s="494"/>
      <c r="W288" s="494"/>
      <c r="X288" s="494"/>
      <c r="Y288" s="494"/>
      <c r="Z288" s="494"/>
    </row>
    <row r="289" spans="1:26">
      <c r="A289" s="494"/>
      <c r="B289" s="504"/>
      <c r="C289" s="504"/>
      <c r="D289" s="494"/>
      <c r="E289" s="494"/>
      <c r="F289" s="494"/>
      <c r="G289" s="494"/>
      <c r="H289" s="494"/>
      <c r="I289" s="494"/>
      <c r="J289" s="494"/>
      <c r="K289" s="494"/>
      <c r="L289" s="494"/>
      <c r="M289" s="494"/>
      <c r="N289" s="494"/>
      <c r="O289" s="494"/>
      <c r="P289" s="494"/>
      <c r="Q289" s="494"/>
      <c r="R289" s="494"/>
      <c r="S289" s="494"/>
      <c r="T289" s="494"/>
      <c r="U289" s="494"/>
      <c r="V289" s="494"/>
      <c r="W289" s="494"/>
      <c r="X289" s="494"/>
      <c r="Y289" s="494"/>
      <c r="Z289" s="494"/>
    </row>
    <row r="290" spans="1:26">
      <c r="A290" s="494"/>
      <c r="B290" s="504"/>
      <c r="C290" s="504"/>
      <c r="D290" s="494"/>
      <c r="E290" s="494"/>
      <c r="F290" s="494"/>
      <c r="G290" s="494"/>
      <c r="H290" s="494"/>
      <c r="I290" s="494"/>
      <c r="J290" s="494"/>
      <c r="K290" s="494"/>
      <c r="L290" s="494"/>
      <c r="M290" s="494"/>
      <c r="N290" s="494"/>
      <c r="O290" s="494"/>
      <c r="P290" s="494"/>
      <c r="Q290" s="494"/>
      <c r="R290" s="494"/>
      <c r="S290" s="494"/>
      <c r="T290" s="494"/>
      <c r="U290" s="494"/>
      <c r="V290" s="494"/>
      <c r="W290" s="494"/>
      <c r="X290" s="494"/>
      <c r="Y290" s="494"/>
      <c r="Z290" s="494"/>
    </row>
    <row r="291" spans="1:26">
      <c r="A291" s="494"/>
      <c r="B291" s="504"/>
      <c r="C291" s="504"/>
      <c r="D291" s="494"/>
      <c r="E291" s="494"/>
      <c r="F291" s="494"/>
      <c r="G291" s="494"/>
      <c r="H291" s="494"/>
      <c r="I291" s="494"/>
      <c r="J291" s="494"/>
      <c r="K291" s="494"/>
      <c r="L291" s="494"/>
      <c r="M291" s="494"/>
      <c r="N291" s="494"/>
      <c r="O291" s="494"/>
      <c r="P291" s="494"/>
      <c r="Q291" s="494"/>
      <c r="R291" s="494"/>
      <c r="S291" s="494"/>
      <c r="T291" s="494"/>
      <c r="U291" s="494"/>
      <c r="V291" s="494"/>
      <c r="W291" s="494"/>
      <c r="X291" s="494"/>
      <c r="Y291" s="494"/>
      <c r="Z291" s="494"/>
    </row>
    <row r="292" spans="1:26">
      <c r="A292" s="494"/>
      <c r="B292" s="504"/>
      <c r="C292" s="504"/>
      <c r="D292" s="494"/>
      <c r="E292" s="494"/>
      <c r="F292" s="494"/>
      <c r="G292" s="494"/>
      <c r="H292" s="494"/>
      <c r="I292" s="494"/>
      <c r="J292" s="494"/>
      <c r="K292" s="494"/>
      <c r="L292" s="494"/>
      <c r="M292" s="494"/>
      <c r="N292" s="494"/>
      <c r="O292" s="494"/>
      <c r="P292" s="494"/>
      <c r="Q292" s="494"/>
      <c r="R292" s="494"/>
      <c r="S292" s="494"/>
      <c r="T292" s="494"/>
      <c r="U292" s="494"/>
      <c r="V292" s="494"/>
      <c r="W292" s="494"/>
      <c r="X292" s="494"/>
      <c r="Y292" s="494"/>
      <c r="Z292" s="494"/>
    </row>
    <row r="293" spans="1:26">
      <c r="A293" s="494"/>
      <c r="B293" s="504"/>
      <c r="C293" s="504"/>
      <c r="D293" s="494"/>
      <c r="E293" s="494"/>
      <c r="F293" s="494"/>
      <c r="G293" s="494"/>
      <c r="H293" s="494"/>
      <c r="I293" s="494"/>
      <c r="J293" s="494"/>
      <c r="K293" s="494"/>
      <c r="L293" s="494"/>
      <c r="M293" s="494"/>
      <c r="N293" s="494"/>
      <c r="O293" s="494"/>
      <c r="P293" s="494"/>
      <c r="Q293" s="494"/>
      <c r="R293" s="494"/>
      <c r="S293" s="494"/>
      <c r="T293" s="494"/>
      <c r="U293" s="494"/>
      <c r="V293" s="494"/>
      <c r="W293" s="494"/>
      <c r="X293" s="494"/>
      <c r="Y293" s="494"/>
      <c r="Z293" s="494"/>
    </row>
    <row r="294" spans="1:26">
      <c r="A294" s="494"/>
      <c r="B294" s="504"/>
      <c r="C294" s="504"/>
      <c r="D294" s="494"/>
      <c r="E294" s="494"/>
      <c r="F294" s="494"/>
      <c r="G294" s="494"/>
      <c r="H294" s="494"/>
      <c r="I294" s="494"/>
      <c r="J294" s="494"/>
      <c r="K294" s="494"/>
      <c r="L294" s="494"/>
      <c r="M294" s="494"/>
      <c r="N294" s="494"/>
      <c r="O294" s="494"/>
      <c r="P294" s="494"/>
      <c r="Q294" s="494"/>
      <c r="R294" s="494"/>
      <c r="S294" s="494"/>
      <c r="T294" s="494"/>
      <c r="U294" s="494"/>
      <c r="V294" s="494"/>
      <c r="W294" s="494"/>
      <c r="X294" s="494"/>
      <c r="Y294" s="494"/>
      <c r="Z294" s="494"/>
    </row>
    <row r="295" spans="1:26">
      <c r="A295" s="494"/>
      <c r="B295" s="504"/>
      <c r="C295" s="504"/>
      <c r="D295" s="494"/>
      <c r="E295" s="494"/>
      <c r="F295" s="494"/>
      <c r="G295" s="494"/>
      <c r="H295" s="494"/>
      <c r="I295" s="494"/>
      <c r="J295" s="494"/>
      <c r="K295" s="494"/>
      <c r="L295" s="494"/>
      <c r="M295" s="494"/>
      <c r="N295" s="494"/>
      <c r="O295" s="494"/>
      <c r="P295" s="494"/>
      <c r="Q295" s="494"/>
      <c r="R295" s="494"/>
      <c r="S295" s="494"/>
      <c r="T295" s="494"/>
      <c r="U295" s="494"/>
      <c r="V295" s="494"/>
      <c r="W295" s="494"/>
      <c r="X295" s="494"/>
      <c r="Y295" s="494"/>
      <c r="Z295" s="494"/>
    </row>
    <row r="296" spans="1:26">
      <c r="A296" s="494"/>
      <c r="B296" s="504"/>
      <c r="C296" s="504"/>
      <c r="D296" s="494"/>
      <c r="E296" s="494"/>
      <c r="F296" s="494"/>
      <c r="G296" s="494"/>
      <c r="H296" s="494"/>
      <c r="I296" s="494"/>
      <c r="J296" s="494"/>
      <c r="K296" s="494"/>
      <c r="L296" s="494"/>
      <c r="M296" s="494"/>
      <c r="N296" s="494"/>
      <c r="O296" s="494"/>
      <c r="P296" s="494"/>
      <c r="Q296" s="494"/>
      <c r="R296" s="494"/>
      <c r="S296" s="494"/>
      <c r="T296" s="494"/>
      <c r="U296" s="494"/>
      <c r="V296" s="494"/>
      <c r="W296" s="494"/>
      <c r="X296" s="494"/>
      <c r="Y296" s="494"/>
      <c r="Z296" s="494"/>
    </row>
    <row r="297" spans="1:26">
      <c r="A297" s="494"/>
      <c r="B297" s="504"/>
      <c r="C297" s="504"/>
      <c r="D297" s="494"/>
      <c r="E297" s="494"/>
      <c r="F297" s="494"/>
      <c r="G297" s="494"/>
      <c r="H297" s="494"/>
      <c r="I297" s="494"/>
      <c r="J297" s="494"/>
      <c r="K297" s="494"/>
      <c r="L297" s="494"/>
      <c r="M297" s="494"/>
      <c r="N297" s="494"/>
      <c r="O297" s="494"/>
      <c r="P297" s="494"/>
      <c r="Q297" s="494"/>
      <c r="R297" s="494"/>
      <c r="S297" s="494"/>
      <c r="T297" s="494"/>
      <c r="U297" s="494"/>
      <c r="V297" s="494"/>
      <c r="W297" s="494"/>
      <c r="X297" s="494"/>
      <c r="Y297" s="494"/>
      <c r="Z297" s="494"/>
    </row>
    <row r="298" spans="1:26">
      <c r="A298" s="494"/>
      <c r="B298" s="504"/>
      <c r="C298" s="504"/>
      <c r="D298" s="494"/>
      <c r="E298" s="494"/>
      <c r="F298" s="494"/>
      <c r="G298" s="494"/>
      <c r="H298" s="494"/>
      <c r="I298" s="494"/>
      <c r="J298" s="494"/>
      <c r="K298" s="494"/>
      <c r="L298" s="494"/>
      <c r="M298" s="494"/>
      <c r="N298" s="494"/>
      <c r="O298" s="494"/>
      <c r="P298" s="494"/>
      <c r="Q298" s="494"/>
      <c r="R298" s="494"/>
      <c r="S298" s="494"/>
      <c r="T298" s="494"/>
      <c r="U298" s="494"/>
      <c r="V298" s="494"/>
      <c r="W298" s="494"/>
      <c r="X298" s="494"/>
      <c r="Y298" s="494"/>
      <c r="Z298" s="494"/>
    </row>
    <row r="299" spans="1:26">
      <c r="A299" s="494"/>
      <c r="B299" s="504"/>
      <c r="C299" s="504"/>
      <c r="D299" s="494"/>
      <c r="E299" s="494"/>
      <c r="F299" s="494"/>
      <c r="G299" s="494"/>
      <c r="H299" s="494"/>
      <c r="I299" s="494"/>
      <c r="J299" s="494"/>
      <c r="K299" s="494"/>
      <c r="L299" s="494"/>
      <c r="M299" s="494"/>
      <c r="N299" s="494"/>
      <c r="O299" s="494"/>
      <c r="P299" s="494"/>
      <c r="Q299" s="494"/>
      <c r="R299" s="494"/>
      <c r="S299" s="494"/>
      <c r="T299" s="494"/>
      <c r="U299" s="494"/>
      <c r="V299" s="494"/>
      <c r="W299" s="494"/>
      <c r="X299" s="494"/>
      <c r="Y299" s="494"/>
      <c r="Z299" s="494"/>
    </row>
    <row r="300" spans="1:26">
      <c r="A300" s="494"/>
      <c r="B300" s="504"/>
      <c r="C300" s="504"/>
      <c r="D300" s="494"/>
      <c r="E300" s="494"/>
      <c r="F300" s="494"/>
      <c r="G300" s="494"/>
      <c r="H300" s="494"/>
      <c r="I300" s="494"/>
      <c r="J300" s="494"/>
      <c r="K300" s="494"/>
      <c r="L300" s="494"/>
      <c r="M300" s="494"/>
      <c r="N300" s="494"/>
      <c r="O300" s="494"/>
      <c r="P300" s="494"/>
      <c r="Q300" s="494"/>
      <c r="R300" s="494"/>
      <c r="S300" s="494"/>
      <c r="T300" s="494"/>
      <c r="U300" s="494"/>
      <c r="V300" s="494"/>
      <c r="W300" s="494"/>
      <c r="X300" s="494"/>
      <c r="Y300" s="494"/>
      <c r="Z300" s="494"/>
    </row>
    <row r="301" spans="1:26">
      <c r="A301" s="494"/>
      <c r="B301" s="504"/>
      <c r="C301" s="504"/>
      <c r="D301" s="494"/>
      <c r="E301" s="494"/>
      <c r="F301" s="494"/>
      <c r="G301" s="494"/>
      <c r="H301" s="494"/>
      <c r="I301" s="494"/>
      <c r="J301" s="494"/>
      <c r="K301" s="494"/>
      <c r="L301" s="494"/>
      <c r="M301" s="494"/>
      <c r="N301" s="494"/>
      <c r="O301" s="494"/>
      <c r="P301" s="494"/>
      <c r="Q301" s="494"/>
      <c r="R301" s="494"/>
      <c r="S301" s="494"/>
      <c r="T301" s="494"/>
      <c r="U301" s="494"/>
      <c r="V301" s="494"/>
      <c r="W301" s="494"/>
      <c r="X301" s="494"/>
      <c r="Y301" s="494"/>
      <c r="Z301" s="494"/>
    </row>
    <row r="302" spans="1:26">
      <c r="A302" s="494"/>
      <c r="B302" s="504"/>
      <c r="C302" s="504"/>
      <c r="D302" s="494"/>
      <c r="E302" s="494"/>
      <c r="F302" s="494"/>
      <c r="G302" s="494"/>
      <c r="H302" s="494"/>
      <c r="I302" s="494"/>
      <c r="J302" s="494"/>
      <c r="K302" s="494"/>
      <c r="L302" s="494"/>
      <c r="M302" s="494"/>
      <c r="N302" s="494"/>
      <c r="O302" s="494"/>
      <c r="P302" s="494"/>
      <c r="Q302" s="494"/>
      <c r="R302" s="494"/>
      <c r="S302" s="494"/>
      <c r="T302" s="494"/>
      <c r="U302" s="494"/>
      <c r="V302" s="494"/>
      <c r="W302" s="494"/>
      <c r="X302" s="494"/>
      <c r="Y302" s="494"/>
      <c r="Z302" s="494"/>
    </row>
    <row r="303" spans="1:26">
      <c r="A303" s="494"/>
      <c r="B303" s="504"/>
      <c r="C303" s="504"/>
      <c r="D303" s="494"/>
      <c r="E303" s="494"/>
      <c r="F303" s="494"/>
      <c r="G303" s="494"/>
      <c r="H303" s="494"/>
      <c r="I303" s="494"/>
      <c r="J303" s="494"/>
      <c r="K303" s="494"/>
      <c r="L303" s="494"/>
      <c r="M303" s="494"/>
      <c r="N303" s="494"/>
      <c r="O303" s="494"/>
      <c r="P303" s="494"/>
      <c r="Q303" s="494"/>
      <c r="R303" s="494"/>
      <c r="S303" s="494"/>
      <c r="T303" s="494"/>
      <c r="U303" s="494"/>
      <c r="V303" s="494"/>
      <c r="W303" s="494"/>
      <c r="X303" s="494"/>
      <c r="Y303" s="494"/>
      <c r="Z303" s="494"/>
    </row>
    <row r="304" spans="1:26">
      <c r="A304" s="494"/>
      <c r="B304" s="504"/>
      <c r="C304" s="504"/>
      <c r="D304" s="494"/>
      <c r="E304" s="494"/>
      <c r="F304" s="494"/>
      <c r="G304" s="494"/>
      <c r="H304" s="494"/>
      <c r="I304" s="494"/>
      <c r="J304" s="494"/>
      <c r="K304" s="494"/>
      <c r="L304" s="494"/>
      <c r="M304" s="494"/>
      <c r="N304" s="494"/>
      <c r="O304" s="494"/>
      <c r="P304" s="494"/>
      <c r="Q304" s="494"/>
      <c r="R304" s="494"/>
      <c r="S304" s="494"/>
      <c r="T304" s="494"/>
      <c r="U304" s="494"/>
      <c r="V304" s="494"/>
      <c r="W304" s="494"/>
      <c r="X304" s="494"/>
      <c r="Y304" s="494"/>
      <c r="Z304" s="494"/>
    </row>
    <row r="305" spans="1:26">
      <c r="A305" s="494"/>
      <c r="B305" s="504"/>
      <c r="C305" s="504"/>
      <c r="D305" s="494"/>
      <c r="E305" s="494"/>
      <c r="F305" s="494"/>
      <c r="G305" s="494"/>
      <c r="H305" s="494"/>
      <c r="I305" s="494"/>
      <c r="J305" s="494"/>
      <c r="K305" s="494"/>
      <c r="L305" s="494"/>
      <c r="M305" s="494"/>
      <c r="N305" s="494"/>
      <c r="O305" s="494"/>
      <c r="P305" s="494"/>
      <c r="Q305" s="494"/>
      <c r="R305" s="494"/>
      <c r="S305" s="494"/>
      <c r="T305" s="494"/>
      <c r="U305" s="494"/>
      <c r="V305" s="494"/>
      <c r="W305" s="494"/>
      <c r="X305" s="494"/>
      <c r="Y305" s="494"/>
      <c r="Z305" s="494"/>
    </row>
    <row r="306" spans="1:26">
      <c r="A306" s="494"/>
      <c r="B306" s="504"/>
      <c r="C306" s="504"/>
      <c r="D306" s="494"/>
      <c r="E306" s="494"/>
      <c r="F306" s="494"/>
      <c r="G306" s="494"/>
      <c r="H306" s="494"/>
      <c r="I306" s="494"/>
      <c r="J306" s="494"/>
      <c r="K306" s="494"/>
      <c r="L306" s="494"/>
      <c r="M306" s="494"/>
      <c r="N306" s="494"/>
      <c r="O306" s="494"/>
      <c r="P306" s="494"/>
      <c r="Q306" s="494"/>
      <c r="R306" s="494"/>
      <c r="S306" s="494"/>
      <c r="T306" s="494"/>
      <c r="U306" s="494"/>
      <c r="V306" s="494"/>
      <c r="W306" s="494"/>
      <c r="X306" s="494"/>
      <c r="Y306" s="494"/>
      <c r="Z306" s="494"/>
    </row>
    <row r="307" spans="1:26">
      <c r="A307" s="494"/>
      <c r="B307" s="504"/>
      <c r="C307" s="504"/>
      <c r="D307" s="494"/>
      <c r="E307" s="494"/>
      <c r="F307" s="494"/>
      <c r="G307" s="494"/>
      <c r="H307" s="494"/>
      <c r="I307" s="494"/>
      <c r="J307" s="494"/>
      <c r="K307" s="494"/>
      <c r="L307" s="494"/>
      <c r="M307" s="494"/>
      <c r="N307" s="494"/>
      <c r="O307" s="494"/>
      <c r="P307" s="494"/>
      <c r="Q307" s="494"/>
      <c r="R307" s="494"/>
      <c r="S307" s="494"/>
      <c r="T307" s="494"/>
      <c r="U307" s="494"/>
      <c r="V307" s="494"/>
      <c r="W307" s="494"/>
      <c r="X307" s="494"/>
      <c r="Y307" s="494"/>
      <c r="Z307" s="494"/>
    </row>
    <row r="308" spans="1:26">
      <c r="A308" s="494"/>
      <c r="B308" s="504"/>
      <c r="C308" s="504"/>
      <c r="D308" s="494"/>
      <c r="E308" s="494"/>
      <c r="F308" s="494"/>
      <c r="G308" s="494"/>
      <c r="H308" s="494"/>
      <c r="I308" s="494"/>
      <c r="J308" s="494"/>
      <c r="K308" s="494"/>
      <c r="L308" s="494"/>
      <c r="M308" s="494"/>
      <c r="N308" s="494"/>
      <c r="O308" s="494"/>
      <c r="P308" s="494"/>
      <c r="Q308" s="494"/>
      <c r="R308" s="494"/>
      <c r="S308" s="494"/>
      <c r="T308" s="494"/>
      <c r="U308" s="494"/>
      <c r="V308" s="494"/>
      <c r="W308" s="494"/>
      <c r="X308" s="494"/>
      <c r="Y308" s="494"/>
      <c r="Z308" s="494"/>
    </row>
    <row r="309" spans="1:26">
      <c r="A309" s="494"/>
      <c r="B309" s="504"/>
      <c r="C309" s="504"/>
      <c r="D309" s="494"/>
      <c r="E309" s="494"/>
      <c r="F309" s="494"/>
      <c r="G309" s="494"/>
      <c r="H309" s="494"/>
      <c r="I309" s="494"/>
      <c r="J309" s="494"/>
      <c r="K309" s="494"/>
      <c r="L309" s="494"/>
      <c r="M309" s="494"/>
      <c r="N309" s="494"/>
      <c r="O309" s="494"/>
      <c r="P309" s="494"/>
      <c r="Q309" s="494"/>
      <c r="R309" s="494"/>
      <c r="S309" s="494"/>
      <c r="T309" s="494"/>
      <c r="U309" s="494"/>
      <c r="V309" s="494"/>
      <c r="W309" s="494"/>
      <c r="X309" s="494"/>
      <c r="Y309" s="494"/>
      <c r="Z309" s="494"/>
    </row>
    <row r="310" spans="1:26">
      <c r="A310" s="494"/>
      <c r="B310" s="504"/>
      <c r="C310" s="504"/>
      <c r="D310" s="494"/>
      <c r="E310" s="494"/>
      <c r="F310" s="494"/>
      <c r="G310" s="494"/>
      <c r="H310" s="494"/>
      <c r="I310" s="494"/>
      <c r="J310" s="494"/>
      <c r="K310" s="494"/>
      <c r="L310" s="494"/>
      <c r="M310" s="494"/>
      <c r="N310" s="494"/>
      <c r="O310" s="494"/>
      <c r="P310" s="494"/>
      <c r="Q310" s="494"/>
      <c r="R310" s="494"/>
      <c r="S310" s="494"/>
      <c r="T310" s="494"/>
      <c r="U310" s="494"/>
      <c r="V310" s="494"/>
      <c r="W310" s="494"/>
      <c r="X310" s="494"/>
      <c r="Y310" s="494"/>
      <c r="Z310" s="494"/>
    </row>
    <row r="311" spans="1:26">
      <c r="A311" s="494"/>
      <c r="B311" s="504"/>
      <c r="C311" s="504"/>
      <c r="D311" s="494"/>
      <c r="E311" s="494"/>
      <c r="F311" s="494"/>
      <c r="G311" s="494"/>
      <c r="H311" s="494"/>
      <c r="I311" s="494"/>
      <c r="J311" s="494"/>
      <c r="K311" s="494"/>
      <c r="L311" s="494"/>
      <c r="M311" s="494"/>
      <c r="N311" s="494"/>
      <c r="O311" s="494"/>
      <c r="P311" s="494"/>
      <c r="Q311" s="494"/>
      <c r="R311" s="494"/>
      <c r="S311" s="494"/>
      <c r="T311" s="494"/>
      <c r="U311" s="494"/>
      <c r="V311" s="494"/>
      <c r="W311" s="494"/>
      <c r="X311" s="494"/>
      <c r="Y311" s="494"/>
      <c r="Z311" s="494"/>
    </row>
    <row r="312" spans="1:26">
      <c r="A312" s="494"/>
      <c r="B312" s="504"/>
      <c r="C312" s="504"/>
      <c r="D312" s="494"/>
      <c r="E312" s="494"/>
      <c r="F312" s="494"/>
      <c r="G312" s="494"/>
      <c r="H312" s="494"/>
      <c r="I312" s="494"/>
      <c r="J312" s="494"/>
      <c r="K312" s="494"/>
      <c r="L312" s="494"/>
      <c r="M312" s="494"/>
      <c r="N312" s="494"/>
      <c r="O312" s="494"/>
      <c r="P312" s="494"/>
      <c r="Q312" s="494"/>
      <c r="R312" s="494"/>
      <c r="S312" s="494"/>
      <c r="T312" s="494"/>
      <c r="U312" s="494"/>
      <c r="V312" s="494"/>
      <c r="W312" s="494"/>
      <c r="X312" s="494"/>
      <c r="Y312" s="494"/>
      <c r="Z312" s="494"/>
    </row>
    <row r="313" spans="1:26">
      <c r="A313" s="494"/>
      <c r="B313" s="504"/>
      <c r="C313" s="504"/>
      <c r="D313" s="494"/>
      <c r="E313" s="494"/>
      <c r="F313" s="494"/>
      <c r="G313" s="494"/>
      <c r="H313" s="494"/>
      <c r="I313" s="494"/>
      <c r="J313" s="494"/>
      <c r="K313" s="494"/>
      <c r="L313" s="494"/>
      <c r="M313" s="494"/>
      <c r="N313" s="494"/>
      <c r="O313" s="494"/>
      <c r="P313" s="494"/>
      <c r="Q313" s="494"/>
      <c r="R313" s="494"/>
      <c r="S313" s="494"/>
      <c r="T313" s="494"/>
      <c r="U313" s="494"/>
      <c r="V313" s="494"/>
      <c r="W313" s="494"/>
      <c r="X313" s="494"/>
      <c r="Y313" s="494"/>
      <c r="Z313" s="494"/>
    </row>
    <row r="314" spans="1:26">
      <c r="A314" s="494"/>
      <c r="B314" s="504"/>
      <c r="C314" s="504"/>
      <c r="D314" s="494"/>
      <c r="E314" s="494"/>
      <c r="F314" s="494"/>
      <c r="G314" s="494"/>
      <c r="H314" s="494"/>
      <c r="I314" s="494"/>
      <c r="J314" s="494"/>
      <c r="K314" s="494"/>
      <c r="L314" s="494"/>
      <c r="M314" s="494"/>
      <c r="N314" s="494"/>
      <c r="O314" s="494"/>
      <c r="P314" s="494"/>
      <c r="Q314" s="494"/>
      <c r="R314" s="494"/>
      <c r="S314" s="494"/>
      <c r="T314" s="494"/>
      <c r="U314" s="494"/>
      <c r="V314" s="494"/>
      <c r="W314" s="494"/>
      <c r="X314" s="494"/>
      <c r="Y314" s="494"/>
      <c r="Z314" s="494"/>
    </row>
    <row r="315" spans="1:26">
      <c r="A315" s="494"/>
      <c r="B315" s="504"/>
      <c r="C315" s="504"/>
      <c r="D315" s="494"/>
      <c r="E315" s="494"/>
      <c r="F315" s="494"/>
      <c r="G315" s="494"/>
      <c r="H315" s="494"/>
      <c r="I315" s="494"/>
      <c r="J315" s="494"/>
      <c r="K315" s="494"/>
      <c r="L315" s="494"/>
      <c r="M315" s="494"/>
      <c r="N315" s="494"/>
      <c r="O315" s="494"/>
      <c r="P315" s="494"/>
      <c r="Q315" s="494"/>
      <c r="R315" s="494"/>
      <c r="S315" s="494"/>
      <c r="T315" s="494"/>
      <c r="U315" s="494"/>
      <c r="V315" s="494"/>
      <c r="W315" s="494"/>
      <c r="X315" s="494"/>
      <c r="Y315" s="494"/>
      <c r="Z315" s="494"/>
    </row>
    <row r="316" spans="1:26">
      <c r="A316" s="494"/>
      <c r="B316" s="504"/>
      <c r="C316" s="504"/>
      <c r="D316" s="494"/>
      <c r="E316" s="494"/>
      <c r="F316" s="494"/>
      <c r="G316" s="494"/>
      <c r="H316" s="494"/>
      <c r="I316" s="494"/>
      <c r="J316" s="494"/>
      <c r="K316" s="494"/>
      <c r="L316" s="494"/>
      <c r="M316" s="494"/>
      <c r="N316" s="494"/>
      <c r="O316" s="494"/>
      <c r="P316" s="494"/>
      <c r="Q316" s="494"/>
      <c r="R316" s="494"/>
      <c r="S316" s="494"/>
      <c r="T316" s="494"/>
      <c r="U316" s="494"/>
      <c r="V316" s="494"/>
      <c r="W316" s="494"/>
      <c r="X316" s="494"/>
      <c r="Y316" s="494"/>
      <c r="Z316" s="494"/>
    </row>
    <row r="317" spans="1:26">
      <c r="A317" s="494"/>
      <c r="B317" s="504"/>
      <c r="C317" s="504"/>
      <c r="D317" s="494"/>
      <c r="E317" s="494"/>
      <c r="F317" s="494"/>
      <c r="G317" s="494"/>
      <c r="H317" s="494"/>
      <c r="I317" s="494"/>
      <c r="J317" s="494"/>
      <c r="K317" s="494"/>
      <c r="L317" s="494"/>
      <c r="M317" s="494"/>
      <c r="N317" s="494"/>
      <c r="O317" s="494"/>
      <c r="P317" s="494"/>
      <c r="Q317" s="494"/>
      <c r="R317" s="494"/>
      <c r="S317" s="494"/>
      <c r="T317" s="494"/>
      <c r="U317" s="494"/>
      <c r="V317" s="494"/>
      <c r="W317" s="494"/>
      <c r="X317" s="494"/>
      <c r="Y317" s="494"/>
      <c r="Z317" s="494"/>
    </row>
    <row r="318" spans="1:26">
      <c r="A318" s="494"/>
      <c r="B318" s="504"/>
      <c r="C318" s="504"/>
      <c r="D318" s="494"/>
      <c r="E318" s="494"/>
      <c r="F318" s="494"/>
      <c r="G318" s="494"/>
      <c r="H318" s="494"/>
      <c r="I318" s="494"/>
      <c r="J318" s="494"/>
      <c r="K318" s="494"/>
      <c r="L318" s="494"/>
      <c r="M318" s="494"/>
      <c r="N318" s="494"/>
      <c r="O318" s="494"/>
      <c r="P318" s="494"/>
      <c r="Q318" s="494"/>
      <c r="R318" s="494"/>
      <c r="S318" s="494"/>
      <c r="T318" s="494"/>
      <c r="U318" s="494"/>
      <c r="V318" s="494"/>
      <c r="W318" s="494"/>
      <c r="X318" s="494"/>
      <c r="Y318" s="494"/>
      <c r="Z318" s="494"/>
    </row>
    <row r="319" spans="1:26">
      <c r="A319" s="494"/>
      <c r="B319" s="504"/>
      <c r="C319" s="504"/>
      <c r="D319" s="494"/>
      <c r="E319" s="494"/>
      <c r="F319" s="494"/>
      <c r="G319" s="494"/>
      <c r="H319" s="494"/>
      <c r="I319" s="494"/>
      <c r="J319" s="494"/>
      <c r="K319" s="494"/>
      <c r="L319" s="494"/>
      <c r="M319" s="494"/>
      <c r="N319" s="494"/>
      <c r="O319" s="494"/>
      <c r="P319" s="494"/>
      <c r="Q319" s="494"/>
      <c r="R319" s="494"/>
      <c r="S319" s="494"/>
      <c r="T319" s="494"/>
      <c r="U319" s="494"/>
      <c r="V319" s="494"/>
      <c r="W319" s="494"/>
      <c r="X319" s="494"/>
      <c r="Y319" s="494"/>
      <c r="Z319" s="494"/>
    </row>
    <row r="320" spans="1:26">
      <c r="A320" s="494"/>
      <c r="B320" s="504"/>
      <c r="C320" s="504"/>
      <c r="D320" s="494"/>
      <c r="E320" s="494"/>
      <c r="F320" s="494"/>
      <c r="G320" s="494"/>
      <c r="H320" s="494"/>
      <c r="I320" s="494"/>
      <c r="J320" s="494"/>
      <c r="K320" s="494"/>
      <c r="L320" s="494"/>
      <c r="M320" s="494"/>
      <c r="N320" s="494"/>
      <c r="O320" s="494"/>
      <c r="P320" s="494"/>
      <c r="Q320" s="494"/>
      <c r="R320" s="494"/>
      <c r="S320" s="494"/>
      <c r="T320" s="494"/>
      <c r="U320" s="494"/>
      <c r="V320" s="494"/>
      <c r="W320" s="494"/>
      <c r="X320" s="494"/>
      <c r="Y320" s="494"/>
      <c r="Z320" s="494"/>
    </row>
    <row r="321" spans="1:26">
      <c r="A321" s="494"/>
      <c r="B321" s="504"/>
      <c r="C321" s="504"/>
      <c r="D321" s="494"/>
      <c r="E321" s="494"/>
      <c r="F321" s="494"/>
      <c r="G321" s="494"/>
      <c r="H321" s="494"/>
      <c r="I321" s="494"/>
      <c r="J321" s="494"/>
      <c r="K321" s="494"/>
      <c r="L321" s="494"/>
      <c r="M321" s="494"/>
      <c r="N321" s="494"/>
      <c r="O321" s="494"/>
      <c r="P321" s="494"/>
      <c r="Q321" s="494"/>
      <c r="R321" s="494"/>
      <c r="S321" s="494"/>
      <c r="T321" s="494"/>
      <c r="U321" s="494"/>
      <c r="V321" s="494"/>
      <c r="W321" s="494"/>
      <c r="X321" s="494"/>
      <c r="Y321" s="494"/>
      <c r="Z321" s="494"/>
    </row>
    <row r="322" spans="1:26">
      <c r="A322" s="494"/>
      <c r="B322" s="504"/>
      <c r="C322" s="504"/>
      <c r="D322" s="494"/>
      <c r="E322" s="494"/>
      <c r="F322" s="494"/>
      <c r="G322" s="494"/>
      <c r="H322" s="494"/>
      <c r="I322" s="494"/>
      <c r="J322" s="494"/>
      <c r="K322" s="494"/>
      <c r="L322" s="494"/>
      <c r="M322" s="494"/>
      <c r="N322" s="494"/>
      <c r="O322" s="494"/>
      <c r="P322" s="494"/>
      <c r="Q322" s="494"/>
      <c r="R322" s="494"/>
      <c r="S322" s="494"/>
      <c r="T322" s="494"/>
      <c r="U322" s="494"/>
      <c r="V322" s="494"/>
      <c r="W322" s="494"/>
      <c r="X322" s="494"/>
      <c r="Y322" s="494"/>
      <c r="Z322" s="494"/>
    </row>
    <row r="323" spans="1:26">
      <c r="A323" s="494"/>
      <c r="B323" s="504"/>
      <c r="C323" s="504"/>
      <c r="D323" s="494"/>
      <c r="E323" s="494"/>
      <c r="F323" s="494"/>
      <c r="G323" s="494"/>
      <c r="H323" s="494"/>
      <c r="I323" s="494"/>
      <c r="J323" s="494"/>
      <c r="K323" s="494"/>
      <c r="L323" s="494"/>
      <c r="M323" s="494"/>
      <c r="N323" s="494"/>
      <c r="O323" s="494"/>
      <c r="P323" s="494"/>
      <c r="Q323" s="494"/>
      <c r="R323" s="494"/>
      <c r="S323" s="494"/>
      <c r="T323" s="494"/>
      <c r="U323" s="494"/>
      <c r="V323" s="494"/>
      <c r="W323" s="494"/>
      <c r="X323" s="494"/>
      <c r="Y323" s="494"/>
      <c r="Z323" s="494"/>
    </row>
    <row r="324" spans="1:26">
      <c r="A324" s="494"/>
      <c r="B324" s="504"/>
      <c r="C324" s="504"/>
      <c r="D324" s="494"/>
      <c r="E324" s="494"/>
      <c r="F324" s="494"/>
      <c r="G324" s="494"/>
      <c r="H324" s="494"/>
      <c r="I324" s="494"/>
      <c r="J324" s="494"/>
      <c r="K324" s="494"/>
      <c r="L324" s="494"/>
      <c r="M324" s="494"/>
      <c r="N324" s="494"/>
      <c r="O324" s="494"/>
      <c r="P324" s="494"/>
      <c r="Q324" s="494"/>
      <c r="R324" s="494"/>
      <c r="S324" s="494"/>
      <c r="T324" s="494"/>
      <c r="U324" s="494"/>
      <c r="V324" s="494"/>
      <c r="W324" s="494"/>
      <c r="X324" s="494"/>
      <c r="Y324" s="494"/>
      <c r="Z324" s="494"/>
    </row>
    <row r="325" spans="1:26">
      <c r="A325" s="494"/>
      <c r="B325" s="504"/>
      <c r="C325" s="504"/>
      <c r="D325" s="494"/>
      <c r="E325" s="494"/>
      <c r="F325" s="494"/>
      <c r="G325" s="494"/>
      <c r="H325" s="494"/>
      <c r="I325" s="494"/>
      <c r="J325" s="494"/>
      <c r="K325" s="494"/>
      <c r="L325" s="494"/>
      <c r="M325" s="494"/>
      <c r="N325" s="494"/>
      <c r="O325" s="494"/>
      <c r="P325" s="494"/>
      <c r="Q325" s="494"/>
      <c r="R325" s="494"/>
      <c r="S325" s="494"/>
      <c r="T325" s="494"/>
      <c r="U325" s="494"/>
      <c r="V325" s="494"/>
      <c r="W325" s="494"/>
      <c r="X325" s="494"/>
      <c r="Y325" s="494"/>
      <c r="Z325" s="494"/>
    </row>
    <row r="326" spans="1:26">
      <c r="A326" s="494"/>
      <c r="B326" s="504"/>
      <c r="C326" s="504"/>
      <c r="D326" s="494"/>
      <c r="E326" s="494"/>
      <c r="F326" s="494"/>
      <c r="G326" s="494"/>
      <c r="H326" s="494"/>
      <c r="I326" s="494"/>
      <c r="J326" s="494"/>
      <c r="K326" s="494"/>
      <c r="L326" s="494"/>
      <c r="M326" s="494"/>
      <c r="N326" s="494"/>
      <c r="O326" s="494"/>
      <c r="P326" s="494"/>
      <c r="Q326" s="494"/>
      <c r="R326" s="494"/>
      <c r="S326" s="494"/>
      <c r="T326" s="494"/>
      <c r="U326" s="494"/>
      <c r="V326" s="494"/>
      <c r="W326" s="494"/>
      <c r="X326" s="494"/>
      <c r="Y326" s="494"/>
      <c r="Z326" s="494"/>
    </row>
    <row r="327" spans="1:26">
      <c r="A327" s="494"/>
      <c r="B327" s="504"/>
      <c r="C327" s="504"/>
      <c r="D327" s="494"/>
      <c r="E327" s="494"/>
      <c r="F327" s="494"/>
      <c r="G327" s="494"/>
      <c r="H327" s="494"/>
      <c r="I327" s="494"/>
      <c r="J327" s="494"/>
      <c r="K327" s="494"/>
      <c r="L327" s="494"/>
      <c r="M327" s="494"/>
      <c r="N327" s="494"/>
      <c r="O327" s="494"/>
      <c r="P327" s="494"/>
      <c r="Q327" s="494"/>
      <c r="R327" s="494"/>
      <c r="S327" s="494"/>
      <c r="T327" s="494"/>
      <c r="U327" s="494"/>
      <c r="V327" s="494"/>
      <c r="W327" s="494"/>
      <c r="X327" s="494"/>
      <c r="Y327" s="494"/>
      <c r="Z327" s="494"/>
    </row>
    <row r="328" spans="1:26">
      <c r="A328" s="494"/>
      <c r="B328" s="504"/>
      <c r="C328" s="504"/>
      <c r="D328" s="494"/>
      <c r="E328" s="494"/>
      <c r="F328" s="494"/>
      <c r="G328" s="494"/>
      <c r="H328" s="494"/>
      <c r="I328" s="494"/>
      <c r="J328" s="494"/>
      <c r="K328" s="494"/>
      <c r="L328" s="494"/>
      <c r="M328" s="494"/>
      <c r="N328" s="494"/>
      <c r="O328" s="494"/>
      <c r="P328" s="494"/>
      <c r="Q328" s="494"/>
      <c r="R328" s="494"/>
      <c r="S328" s="494"/>
      <c r="T328" s="494"/>
      <c r="U328" s="494"/>
      <c r="V328" s="494"/>
      <c r="W328" s="494"/>
      <c r="X328" s="494"/>
      <c r="Y328" s="494"/>
      <c r="Z328" s="494"/>
    </row>
    <row r="329" spans="1:26">
      <c r="A329" s="494"/>
      <c r="B329" s="504"/>
      <c r="C329" s="504"/>
      <c r="D329" s="494"/>
      <c r="E329" s="494"/>
      <c r="F329" s="494"/>
      <c r="G329" s="494"/>
      <c r="H329" s="494"/>
      <c r="I329" s="494"/>
      <c r="J329" s="494"/>
      <c r="K329" s="494"/>
      <c r="L329" s="494"/>
      <c r="M329" s="494"/>
      <c r="N329" s="494"/>
      <c r="O329" s="494"/>
      <c r="P329" s="494"/>
      <c r="Q329" s="494"/>
      <c r="R329" s="494"/>
      <c r="S329" s="494"/>
      <c r="T329" s="494"/>
      <c r="U329" s="494"/>
      <c r="V329" s="494"/>
      <c r="W329" s="494"/>
      <c r="X329" s="494"/>
      <c r="Y329" s="494"/>
      <c r="Z329" s="494"/>
    </row>
    <row r="330" spans="1:26">
      <c r="A330" s="494"/>
      <c r="B330" s="504"/>
      <c r="C330" s="504"/>
      <c r="D330" s="494"/>
      <c r="E330" s="494"/>
      <c r="F330" s="494"/>
      <c r="G330" s="494"/>
      <c r="H330" s="494"/>
      <c r="I330" s="494"/>
      <c r="J330" s="494"/>
      <c r="K330" s="494"/>
      <c r="L330" s="494"/>
      <c r="M330" s="494"/>
      <c r="N330" s="494"/>
      <c r="O330" s="494"/>
      <c r="P330" s="494"/>
      <c r="Q330" s="494"/>
      <c r="R330" s="494"/>
      <c r="S330" s="494"/>
      <c r="T330" s="494"/>
      <c r="U330" s="494"/>
      <c r="V330" s="494"/>
      <c r="W330" s="494"/>
      <c r="X330" s="494"/>
      <c r="Y330" s="494"/>
      <c r="Z330" s="494"/>
    </row>
    <row r="331" spans="1:26">
      <c r="A331" s="494"/>
      <c r="B331" s="504"/>
      <c r="C331" s="504"/>
      <c r="D331" s="494"/>
      <c r="E331" s="494"/>
      <c r="F331" s="494"/>
      <c r="G331" s="494"/>
      <c r="H331" s="494"/>
      <c r="I331" s="494"/>
      <c r="J331" s="494"/>
      <c r="K331" s="494"/>
      <c r="L331" s="494"/>
      <c r="M331" s="494"/>
      <c r="N331" s="494"/>
      <c r="O331" s="494"/>
      <c r="P331" s="494"/>
      <c r="Q331" s="494"/>
      <c r="R331" s="494"/>
      <c r="S331" s="494"/>
      <c r="T331" s="494"/>
      <c r="U331" s="494"/>
      <c r="V331" s="494"/>
      <c r="W331" s="494"/>
      <c r="X331" s="494"/>
      <c r="Y331" s="494"/>
      <c r="Z331" s="494"/>
    </row>
    <row r="332" spans="1:26">
      <c r="A332" s="494"/>
      <c r="B332" s="504"/>
      <c r="C332" s="504"/>
      <c r="D332" s="494"/>
      <c r="E332" s="494"/>
      <c r="F332" s="494"/>
      <c r="G332" s="494"/>
      <c r="H332" s="494"/>
      <c r="I332" s="494"/>
      <c r="J332" s="494"/>
      <c r="K332" s="494"/>
      <c r="L332" s="494"/>
      <c r="M332" s="494"/>
      <c r="N332" s="494"/>
      <c r="O332" s="494"/>
      <c r="P332" s="494"/>
      <c r="Q332" s="494"/>
      <c r="R332" s="494"/>
      <c r="S332" s="494"/>
      <c r="T332" s="494"/>
      <c r="U332" s="494"/>
      <c r="V332" s="494"/>
      <c r="W332" s="494"/>
      <c r="X332" s="494"/>
      <c r="Y332" s="494"/>
      <c r="Z332" s="494"/>
    </row>
    <row r="333" spans="1:26">
      <c r="A333" s="494"/>
      <c r="B333" s="504"/>
      <c r="C333" s="504"/>
      <c r="D333" s="494"/>
      <c r="E333" s="494"/>
      <c r="F333" s="494"/>
      <c r="G333" s="494"/>
      <c r="H333" s="494"/>
      <c r="I333" s="494"/>
      <c r="J333" s="494"/>
      <c r="K333" s="494"/>
      <c r="L333" s="494"/>
      <c r="M333" s="494"/>
      <c r="N333" s="494"/>
      <c r="O333" s="494"/>
      <c r="P333" s="494"/>
      <c r="Q333" s="494"/>
      <c r="R333" s="494"/>
      <c r="S333" s="494"/>
      <c r="T333" s="494"/>
      <c r="U333" s="494"/>
      <c r="V333" s="494"/>
      <c r="W333" s="494"/>
      <c r="X333" s="494"/>
      <c r="Y333" s="494"/>
      <c r="Z333" s="494"/>
    </row>
    <row r="334" spans="1:26">
      <c r="A334" s="494"/>
      <c r="B334" s="504"/>
      <c r="C334" s="504"/>
      <c r="D334" s="494"/>
      <c r="E334" s="494"/>
      <c r="F334" s="494"/>
      <c r="G334" s="494"/>
      <c r="H334" s="494"/>
      <c r="I334" s="494"/>
      <c r="J334" s="494"/>
      <c r="K334" s="494"/>
      <c r="L334" s="494"/>
      <c r="M334" s="494"/>
      <c r="N334" s="494"/>
      <c r="O334" s="494"/>
      <c r="P334" s="494"/>
      <c r="Q334" s="494"/>
      <c r="R334" s="494"/>
      <c r="S334" s="494"/>
      <c r="T334" s="494"/>
      <c r="U334" s="494"/>
      <c r="V334" s="494"/>
      <c r="W334" s="494"/>
      <c r="X334" s="494"/>
      <c r="Y334" s="494"/>
      <c r="Z334" s="494"/>
    </row>
    <row r="335" spans="1:26">
      <c r="A335" s="494"/>
      <c r="B335" s="504"/>
      <c r="C335" s="504"/>
      <c r="D335" s="494"/>
      <c r="E335" s="494"/>
      <c r="F335" s="494"/>
      <c r="G335" s="494"/>
      <c r="H335" s="494"/>
      <c r="I335" s="494"/>
      <c r="J335" s="494"/>
      <c r="K335" s="494"/>
      <c r="L335" s="494"/>
      <c r="M335" s="494"/>
      <c r="N335" s="494"/>
      <c r="O335" s="494"/>
      <c r="P335" s="494"/>
      <c r="Q335" s="494"/>
      <c r="R335" s="494"/>
      <c r="S335" s="494"/>
      <c r="T335" s="494"/>
      <c r="U335" s="494"/>
      <c r="V335" s="494"/>
      <c r="W335" s="494"/>
      <c r="X335" s="494"/>
      <c r="Y335" s="494"/>
      <c r="Z335" s="494"/>
    </row>
    <row r="336" spans="1:26">
      <c r="A336" s="494"/>
      <c r="B336" s="504"/>
      <c r="C336" s="504"/>
      <c r="D336" s="494"/>
      <c r="E336" s="494"/>
      <c r="F336" s="494"/>
      <c r="G336" s="494"/>
      <c r="H336" s="494"/>
      <c r="I336" s="494"/>
      <c r="J336" s="494"/>
      <c r="K336" s="494"/>
      <c r="L336" s="494"/>
      <c r="M336" s="494"/>
      <c r="N336" s="494"/>
      <c r="O336" s="494"/>
      <c r="P336" s="494"/>
      <c r="Q336" s="494"/>
      <c r="R336" s="494"/>
      <c r="S336" s="494"/>
      <c r="T336" s="494"/>
      <c r="U336" s="494"/>
      <c r="V336" s="494"/>
      <c r="W336" s="494"/>
      <c r="X336" s="494"/>
      <c r="Y336" s="494"/>
      <c r="Z336" s="494"/>
    </row>
    <row r="337" spans="1:26">
      <c r="A337" s="494"/>
      <c r="B337" s="504"/>
      <c r="C337" s="504"/>
      <c r="D337" s="494"/>
      <c r="E337" s="494"/>
      <c r="F337" s="494"/>
      <c r="G337" s="494"/>
      <c r="H337" s="494"/>
      <c r="I337" s="494"/>
      <c r="J337" s="494"/>
      <c r="K337" s="494"/>
      <c r="L337" s="494"/>
      <c r="M337" s="494"/>
      <c r="N337" s="494"/>
      <c r="O337" s="494"/>
      <c r="P337" s="494"/>
      <c r="Q337" s="494"/>
      <c r="R337" s="494"/>
      <c r="S337" s="494"/>
      <c r="T337" s="494"/>
      <c r="U337" s="494"/>
      <c r="V337" s="494"/>
      <c r="W337" s="494"/>
      <c r="X337" s="494"/>
      <c r="Y337" s="494"/>
      <c r="Z337" s="494"/>
    </row>
    <row r="338" spans="1:26">
      <c r="A338" s="494"/>
      <c r="B338" s="504"/>
      <c r="C338" s="504"/>
      <c r="D338" s="494"/>
      <c r="E338" s="494"/>
      <c r="F338" s="494"/>
      <c r="G338" s="494"/>
      <c r="H338" s="494"/>
      <c r="I338" s="494"/>
      <c r="J338" s="494"/>
      <c r="K338" s="494"/>
      <c r="L338" s="494"/>
      <c r="M338" s="494"/>
      <c r="N338" s="494"/>
      <c r="O338" s="494"/>
      <c r="P338" s="494"/>
      <c r="Q338" s="494"/>
      <c r="R338" s="494"/>
      <c r="S338" s="494"/>
      <c r="T338" s="494"/>
      <c r="U338" s="494"/>
      <c r="V338" s="494"/>
      <c r="W338" s="494"/>
      <c r="X338" s="494"/>
      <c r="Y338" s="494"/>
      <c r="Z338" s="494"/>
    </row>
    <row r="339" spans="1:26">
      <c r="A339" s="494"/>
      <c r="B339" s="504"/>
      <c r="C339" s="504"/>
      <c r="D339" s="494"/>
      <c r="E339" s="494"/>
      <c r="F339" s="494"/>
      <c r="G339" s="494"/>
      <c r="H339" s="494"/>
      <c r="I339" s="494"/>
      <c r="J339" s="494"/>
      <c r="K339" s="494"/>
      <c r="L339" s="494"/>
      <c r="M339" s="494"/>
      <c r="N339" s="494"/>
      <c r="O339" s="494"/>
      <c r="P339" s="494"/>
      <c r="Q339" s="494"/>
      <c r="R339" s="494"/>
      <c r="S339" s="494"/>
      <c r="T339" s="494"/>
      <c r="U339" s="494"/>
      <c r="V339" s="494"/>
      <c r="W339" s="494"/>
      <c r="X339" s="494"/>
      <c r="Y339" s="494"/>
      <c r="Z339" s="494"/>
    </row>
    <row r="340" spans="1:26">
      <c r="A340" s="494"/>
      <c r="B340" s="504"/>
      <c r="C340" s="504"/>
      <c r="D340" s="494"/>
      <c r="E340" s="494"/>
      <c r="F340" s="494"/>
      <c r="G340" s="494"/>
      <c r="H340" s="494"/>
      <c r="I340" s="494"/>
      <c r="J340" s="494"/>
      <c r="K340" s="494"/>
      <c r="L340" s="494"/>
      <c r="M340" s="494"/>
      <c r="N340" s="494"/>
      <c r="O340" s="494"/>
      <c r="P340" s="494"/>
      <c r="Q340" s="494"/>
      <c r="R340" s="494"/>
      <c r="S340" s="494"/>
      <c r="T340" s="494"/>
      <c r="U340" s="494"/>
      <c r="V340" s="494"/>
      <c r="W340" s="494"/>
      <c r="X340" s="494"/>
      <c r="Y340" s="494"/>
      <c r="Z340" s="494"/>
    </row>
    <row r="341" spans="1:26">
      <c r="A341" s="494"/>
      <c r="B341" s="504"/>
      <c r="C341" s="504"/>
      <c r="D341" s="494"/>
      <c r="E341" s="494"/>
      <c r="F341" s="494"/>
      <c r="G341" s="494"/>
      <c r="H341" s="494"/>
      <c r="I341" s="494"/>
      <c r="J341" s="494"/>
      <c r="K341" s="494"/>
      <c r="L341" s="494"/>
      <c r="M341" s="494"/>
      <c r="N341" s="494"/>
      <c r="O341" s="494"/>
      <c r="P341" s="494"/>
      <c r="Q341" s="494"/>
      <c r="R341" s="494"/>
      <c r="S341" s="494"/>
      <c r="T341" s="494"/>
      <c r="U341" s="494"/>
      <c r="V341" s="494"/>
      <c r="W341" s="494"/>
      <c r="X341" s="494"/>
      <c r="Y341" s="494"/>
      <c r="Z341" s="494"/>
    </row>
    <row r="342" spans="1:26">
      <c r="A342" s="494"/>
      <c r="B342" s="504"/>
      <c r="C342" s="504"/>
      <c r="D342" s="494"/>
      <c r="E342" s="494"/>
      <c r="F342" s="494"/>
      <c r="G342" s="494"/>
      <c r="H342" s="494"/>
      <c r="I342" s="494"/>
      <c r="J342" s="494"/>
      <c r="K342" s="494"/>
      <c r="L342" s="494"/>
      <c r="M342" s="494"/>
      <c r="N342" s="494"/>
      <c r="O342" s="494"/>
      <c r="P342" s="494"/>
      <c r="Q342" s="494"/>
      <c r="R342" s="494"/>
      <c r="S342" s="494"/>
      <c r="T342" s="494"/>
      <c r="U342" s="494"/>
      <c r="V342" s="494"/>
      <c r="W342" s="494"/>
      <c r="X342" s="494"/>
      <c r="Y342" s="494"/>
      <c r="Z342" s="494"/>
    </row>
    <row r="343" spans="1:26">
      <c r="A343" s="494"/>
      <c r="B343" s="504"/>
      <c r="C343" s="504"/>
      <c r="D343" s="494"/>
      <c r="E343" s="494"/>
      <c r="F343" s="494"/>
      <c r="G343" s="494"/>
      <c r="H343" s="494"/>
      <c r="I343" s="494"/>
      <c r="J343" s="494"/>
      <c r="K343" s="494"/>
      <c r="L343" s="494"/>
      <c r="M343" s="494"/>
      <c r="N343" s="494"/>
      <c r="O343" s="494"/>
      <c r="P343" s="494"/>
      <c r="Q343" s="494"/>
      <c r="R343" s="494"/>
      <c r="S343" s="494"/>
      <c r="T343" s="494"/>
      <c r="U343" s="494"/>
      <c r="V343" s="494"/>
      <c r="W343" s="494"/>
      <c r="X343" s="494"/>
      <c r="Y343" s="494"/>
      <c r="Z343" s="494"/>
    </row>
    <row r="344" spans="1:26">
      <c r="A344" s="494"/>
      <c r="B344" s="504"/>
      <c r="C344" s="504"/>
      <c r="D344" s="494"/>
      <c r="E344" s="494"/>
      <c r="F344" s="494"/>
      <c r="G344" s="494"/>
      <c r="H344" s="494"/>
      <c r="I344" s="494"/>
      <c r="J344" s="494"/>
      <c r="K344" s="494"/>
      <c r="L344" s="494"/>
      <c r="M344" s="494"/>
      <c r="N344" s="494"/>
      <c r="O344" s="494"/>
      <c r="P344" s="494"/>
      <c r="Q344" s="494"/>
      <c r="R344" s="494"/>
      <c r="S344" s="494"/>
      <c r="T344" s="494"/>
      <c r="U344" s="494"/>
      <c r="V344" s="494"/>
      <c r="W344" s="494"/>
      <c r="X344" s="494"/>
      <c r="Y344" s="494"/>
      <c r="Z344" s="494"/>
    </row>
    <row r="345" spans="1:26">
      <c r="A345" s="494"/>
      <c r="B345" s="504"/>
      <c r="C345" s="504"/>
      <c r="D345" s="494"/>
      <c r="E345" s="494"/>
      <c r="F345" s="494"/>
      <c r="G345" s="494"/>
      <c r="H345" s="494"/>
      <c r="I345" s="494"/>
      <c r="J345" s="494"/>
      <c r="K345" s="494"/>
      <c r="L345" s="494"/>
      <c r="M345" s="494"/>
      <c r="N345" s="494"/>
      <c r="O345" s="494"/>
      <c r="P345" s="494"/>
      <c r="Q345" s="494"/>
      <c r="R345" s="494"/>
      <c r="S345" s="494"/>
      <c r="T345" s="494"/>
      <c r="U345" s="494"/>
      <c r="V345" s="494"/>
      <c r="W345" s="494"/>
      <c r="X345" s="494"/>
      <c r="Y345" s="494"/>
      <c r="Z345" s="494"/>
    </row>
    <row r="346" spans="1:26">
      <c r="A346" s="494"/>
      <c r="B346" s="504"/>
      <c r="C346" s="504"/>
      <c r="D346" s="494"/>
      <c r="E346" s="494"/>
      <c r="F346" s="494"/>
      <c r="G346" s="494"/>
      <c r="H346" s="494"/>
      <c r="I346" s="494"/>
      <c r="J346" s="494"/>
      <c r="K346" s="494"/>
      <c r="L346" s="494"/>
      <c r="M346" s="494"/>
      <c r="N346" s="494"/>
      <c r="O346" s="494"/>
      <c r="P346" s="494"/>
      <c r="Q346" s="494"/>
      <c r="R346" s="494"/>
      <c r="S346" s="494"/>
      <c r="T346" s="494"/>
      <c r="U346" s="494"/>
      <c r="V346" s="494"/>
      <c r="W346" s="494"/>
      <c r="X346" s="494"/>
      <c r="Y346" s="494"/>
      <c r="Z346" s="494"/>
    </row>
    <row r="347" spans="1:26">
      <c r="A347" s="494"/>
      <c r="B347" s="504"/>
      <c r="C347" s="504"/>
      <c r="D347" s="494"/>
      <c r="E347" s="494"/>
      <c r="F347" s="494"/>
      <c r="G347" s="494"/>
      <c r="H347" s="494"/>
      <c r="I347" s="494"/>
      <c r="J347" s="494"/>
      <c r="K347" s="494"/>
      <c r="L347" s="494"/>
      <c r="M347" s="494"/>
      <c r="N347" s="494"/>
      <c r="O347" s="494"/>
      <c r="P347" s="494"/>
      <c r="Q347" s="494"/>
      <c r="R347" s="494"/>
      <c r="S347" s="494"/>
      <c r="T347" s="494"/>
      <c r="U347" s="494"/>
      <c r="V347" s="494"/>
      <c r="W347" s="494"/>
      <c r="X347" s="494"/>
      <c r="Y347" s="494"/>
      <c r="Z347" s="494"/>
    </row>
    <row r="348" spans="1:26">
      <c r="A348" s="494"/>
      <c r="B348" s="504"/>
      <c r="C348" s="504"/>
      <c r="D348" s="494"/>
      <c r="E348" s="494"/>
      <c r="F348" s="494"/>
      <c r="G348" s="494"/>
      <c r="H348" s="494"/>
      <c r="I348" s="494"/>
      <c r="J348" s="494"/>
      <c r="K348" s="494"/>
      <c r="L348" s="494"/>
      <c r="M348" s="494"/>
      <c r="N348" s="494"/>
      <c r="O348" s="494"/>
      <c r="P348" s="494"/>
      <c r="Q348" s="494"/>
      <c r="R348" s="494"/>
      <c r="S348" s="494"/>
      <c r="T348" s="494"/>
      <c r="U348" s="494"/>
      <c r="V348" s="494"/>
      <c r="W348" s="494"/>
      <c r="X348" s="494"/>
      <c r="Y348" s="494"/>
      <c r="Z348" s="494"/>
    </row>
    <row r="349" spans="1:26">
      <c r="A349" s="494"/>
      <c r="B349" s="504"/>
      <c r="C349" s="504"/>
      <c r="D349" s="494"/>
      <c r="E349" s="494"/>
      <c r="F349" s="494"/>
      <c r="G349" s="494"/>
      <c r="H349" s="494"/>
      <c r="I349" s="494"/>
      <c r="J349" s="494"/>
      <c r="K349" s="494"/>
      <c r="L349" s="494"/>
      <c r="M349" s="494"/>
      <c r="N349" s="494"/>
      <c r="O349" s="494"/>
      <c r="P349" s="494"/>
      <c r="Q349" s="494"/>
      <c r="R349" s="494"/>
      <c r="S349" s="494"/>
      <c r="T349" s="494"/>
      <c r="U349" s="494"/>
      <c r="V349" s="494"/>
      <c r="W349" s="494"/>
      <c r="X349" s="494"/>
      <c r="Y349" s="494"/>
      <c r="Z349" s="494"/>
    </row>
    <row r="350" spans="1:26">
      <c r="A350" s="494"/>
      <c r="B350" s="504"/>
      <c r="C350" s="504"/>
      <c r="D350" s="494"/>
      <c r="E350" s="494"/>
      <c r="F350" s="494"/>
      <c r="G350" s="494"/>
      <c r="H350" s="494"/>
      <c r="I350" s="494"/>
      <c r="J350" s="494"/>
      <c r="K350" s="494"/>
      <c r="L350" s="494"/>
      <c r="M350" s="494"/>
      <c r="N350" s="494"/>
      <c r="O350" s="494"/>
      <c r="P350" s="494"/>
      <c r="Q350" s="494"/>
      <c r="R350" s="494"/>
      <c r="S350" s="494"/>
      <c r="T350" s="494"/>
      <c r="U350" s="494"/>
      <c r="V350" s="494"/>
      <c r="W350" s="494"/>
      <c r="X350" s="494"/>
      <c r="Y350" s="494"/>
      <c r="Z350" s="494"/>
    </row>
    <row r="351" spans="1:26">
      <c r="A351" s="494"/>
      <c r="B351" s="504"/>
      <c r="C351" s="504"/>
      <c r="D351" s="494"/>
      <c r="E351" s="494"/>
      <c r="F351" s="494"/>
      <c r="G351" s="494"/>
      <c r="H351" s="494"/>
      <c r="I351" s="494"/>
      <c r="J351" s="494"/>
      <c r="K351" s="494"/>
      <c r="L351" s="494"/>
      <c r="M351" s="494"/>
      <c r="N351" s="494"/>
      <c r="O351" s="494"/>
      <c r="P351" s="494"/>
      <c r="Q351" s="494"/>
      <c r="R351" s="494"/>
      <c r="S351" s="494"/>
      <c r="T351" s="494"/>
      <c r="U351" s="494"/>
      <c r="V351" s="494"/>
      <c r="W351" s="494"/>
      <c r="X351" s="494"/>
      <c r="Y351" s="494"/>
      <c r="Z351" s="494"/>
    </row>
    <row r="352" spans="1:26">
      <c r="A352" s="494"/>
      <c r="B352" s="504"/>
      <c r="C352" s="504"/>
      <c r="D352" s="494"/>
      <c r="E352" s="494"/>
      <c r="F352" s="494"/>
      <c r="G352" s="494"/>
      <c r="H352" s="494"/>
      <c r="I352" s="494"/>
      <c r="J352" s="494"/>
      <c r="K352" s="494"/>
      <c r="L352" s="494"/>
      <c r="M352" s="494"/>
      <c r="N352" s="494"/>
      <c r="O352" s="494"/>
      <c r="P352" s="494"/>
      <c r="Q352" s="494"/>
      <c r="R352" s="494"/>
      <c r="S352" s="494"/>
      <c r="T352" s="494"/>
      <c r="U352" s="494"/>
      <c r="V352" s="494"/>
      <c r="W352" s="494"/>
      <c r="X352" s="494"/>
      <c r="Y352" s="494"/>
      <c r="Z352" s="494"/>
    </row>
    <row r="353" spans="1:26">
      <c r="A353" s="494"/>
      <c r="B353" s="504"/>
      <c r="C353" s="504"/>
      <c r="D353" s="494"/>
      <c r="E353" s="494"/>
      <c r="F353" s="494"/>
      <c r="G353" s="494"/>
      <c r="H353" s="494"/>
      <c r="I353" s="494"/>
      <c r="J353" s="494"/>
      <c r="K353" s="494"/>
      <c r="L353" s="494"/>
      <c r="M353" s="494"/>
      <c r="N353" s="494"/>
      <c r="O353" s="494"/>
      <c r="P353" s="494"/>
      <c r="Q353" s="494"/>
      <c r="R353" s="494"/>
      <c r="S353" s="494"/>
      <c r="T353" s="494"/>
      <c r="U353" s="494"/>
      <c r="V353" s="494"/>
      <c r="W353" s="494"/>
      <c r="X353" s="494"/>
      <c r="Y353" s="494"/>
      <c r="Z353" s="494"/>
    </row>
    <row r="354" spans="1:26">
      <c r="A354" s="494"/>
      <c r="B354" s="504"/>
      <c r="C354" s="504"/>
      <c r="D354" s="494"/>
      <c r="E354" s="494"/>
      <c r="F354" s="494"/>
      <c r="G354" s="494"/>
      <c r="H354" s="494"/>
      <c r="I354" s="494"/>
      <c r="J354" s="494"/>
      <c r="K354" s="494"/>
      <c r="L354" s="494"/>
      <c r="M354" s="494"/>
      <c r="N354" s="494"/>
      <c r="O354" s="494"/>
      <c r="P354" s="494"/>
      <c r="Q354" s="494"/>
      <c r="R354" s="494"/>
      <c r="S354" s="494"/>
      <c r="T354" s="494"/>
      <c r="U354" s="494"/>
      <c r="V354" s="494"/>
      <c r="W354" s="494"/>
      <c r="X354" s="494"/>
      <c r="Y354" s="494"/>
      <c r="Z354" s="494"/>
    </row>
    <row r="355" spans="1:26">
      <c r="A355" s="494"/>
      <c r="B355" s="504"/>
      <c r="C355" s="504"/>
      <c r="D355" s="494"/>
      <c r="E355" s="494"/>
      <c r="F355" s="494"/>
      <c r="G355" s="494"/>
      <c r="H355" s="494"/>
      <c r="I355" s="494"/>
      <c r="J355" s="494"/>
      <c r="K355" s="494"/>
      <c r="L355" s="494"/>
      <c r="M355" s="494"/>
      <c r="N355" s="494"/>
      <c r="O355" s="494"/>
      <c r="P355" s="494"/>
      <c r="Q355" s="494"/>
      <c r="R355" s="494"/>
      <c r="S355" s="494"/>
      <c r="T355" s="494"/>
      <c r="U355" s="494"/>
      <c r="V355" s="494"/>
      <c r="W355" s="494"/>
      <c r="X355" s="494"/>
      <c r="Y355" s="494"/>
      <c r="Z355" s="494"/>
    </row>
    <row r="356" spans="1:26">
      <c r="A356" s="494"/>
      <c r="B356" s="504"/>
      <c r="C356" s="504"/>
      <c r="D356" s="494"/>
      <c r="E356" s="494"/>
      <c r="F356" s="494"/>
      <c r="G356" s="494"/>
      <c r="H356" s="494"/>
      <c r="I356" s="494"/>
      <c r="J356" s="494"/>
      <c r="K356" s="494"/>
      <c r="L356" s="494"/>
      <c r="M356" s="494"/>
      <c r="N356" s="494"/>
      <c r="O356" s="494"/>
      <c r="P356" s="494"/>
      <c r="Q356" s="494"/>
      <c r="R356" s="494"/>
      <c r="S356" s="494"/>
      <c r="T356" s="494"/>
      <c r="U356" s="494"/>
      <c r="V356" s="494"/>
      <c r="W356" s="494"/>
      <c r="X356" s="494"/>
      <c r="Y356" s="494"/>
      <c r="Z356" s="494"/>
    </row>
    <row r="357" spans="1:26">
      <c r="A357" s="494"/>
      <c r="B357" s="504"/>
      <c r="C357" s="504"/>
      <c r="D357" s="494"/>
      <c r="E357" s="494"/>
      <c r="F357" s="494"/>
      <c r="G357" s="494"/>
      <c r="H357" s="494"/>
      <c r="I357" s="494"/>
      <c r="J357" s="494"/>
      <c r="K357" s="494"/>
      <c r="L357" s="494"/>
      <c r="M357" s="494"/>
      <c r="N357" s="494"/>
      <c r="O357" s="494"/>
      <c r="P357" s="494"/>
      <c r="Q357" s="494"/>
      <c r="R357" s="494"/>
      <c r="S357" s="494"/>
      <c r="T357" s="494"/>
      <c r="U357" s="494"/>
      <c r="V357" s="494"/>
      <c r="W357" s="494"/>
      <c r="X357" s="494"/>
      <c r="Y357" s="494"/>
      <c r="Z357" s="494"/>
    </row>
    <row r="358" spans="1:26">
      <c r="A358" s="494"/>
      <c r="B358" s="504"/>
      <c r="C358" s="504"/>
      <c r="D358" s="494"/>
      <c r="E358" s="494"/>
      <c r="F358" s="494"/>
      <c r="G358" s="494"/>
      <c r="H358" s="494"/>
      <c r="I358" s="494"/>
      <c r="J358" s="494"/>
      <c r="K358" s="494"/>
      <c r="L358" s="494"/>
      <c r="M358" s="494"/>
      <c r="N358" s="494"/>
      <c r="O358" s="494"/>
      <c r="P358" s="494"/>
      <c r="Q358" s="494"/>
      <c r="R358" s="494"/>
      <c r="S358" s="494"/>
      <c r="T358" s="494"/>
      <c r="U358" s="494"/>
      <c r="V358" s="494"/>
      <c r="W358" s="494"/>
      <c r="X358" s="494"/>
      <c r="Y358" s="494"/>
      <c r="Z358" s="494"/>
    </row>
    <row r="359" spans="1:26">
      <c r="A359" s="494"/>
      <c r="B359" s="504"/>
      <c r="C359" s="504"/>
      <c r="D359" s="494"/>
      <c r="E359" s="494"/>
      <c r="F359" s="494"/>
      <c r="G359" s="494"/>
      <c r="H359" s="494"/>
      <c r="I359" s="494"/>
      <c r="J359" s="494"/>
      <c r="K359" s="494"/>
      <c r="L359" s="494"/>
      <c r="M359" s="494"/>
      <c r="N359" s="494"/>
      <c r="O359" s="494"/>
      <c r="P359" s="494"/>
      <c r="Q359" s="494"/>
      <c r="R359" s="494"/>
      <c r="S359" s="494"/>
      <c r="T359" s="494"/>
      <c r="U359" s="494"/>
      <c r="V359" s="494"/>
      <c r="W359" s="494"/>
      <c r="X359" s="494"/>
      <c r="Y359" s="494"/>
      <c r="Z359" s="494"/>
    </row>
    <row r="360" spans="1:26">
      <c r="A360" s="494"/>
      <c r="B360" s="504"/>
      <c r="C360" s="504"/>
      <c r="D360" s="494"/>
      <c r="E360" s="494"/>
      <c r="F360" s="494"/>
      <c r="G360" s="494"/>
      <c r="H360" s="494"/>
      <c r="I360" s="494"/>
      <c r="J360" s="494"/>
      <c r="K360" s="494"/>
      <c r="L360" s="494"/>
      <c r="M360" s="494"/>
      <c r="N360" s="494"/>
      <c r="O360" s="494"/>
      <c r="P360" s="494"/>
      <c r="Q360" s="494"/>
      <c r="R360" s="494"/>
      <c r="S360" s="494"/>
      <c r="T360" s="494"/>
      <c r="U360" s="494"/>
      <c r="V360" s="494"/>
      <c r="W360" s="494"/>
      <c r="X360" s="494"/>
      <c r="Y360" s="494"/>
      <c r="Z360" s="494"/>
    </row>
    <row r="361" spans="1:26">
      <c r="A361" s="494"/>
      <c r="B361" s="504"/>
      <c r="C361" s="504"/>
      <c r="D361" s="494"/>
      <c r="E361" s="494"/>
      <c r="F361" s="494"/>
      <c r="G361" s="494"/>
      <c r="H361" s="494"/>
      <c r="I361" s="494"/>
      <c r="J361" s="494"/>
      <c r="K361" s="494"/>
      <c r="L361" s="494"/>
      <c r="M361" s="494"/>
      <c r="N361" s="494"/>
      <c r="O361" s="494"/>
      <c r="P361" s="494"/>
      <c r="Q361" s="494"/>
      <c r="R361" s="494"/>
      <c r="S361" s="494"/>
      <c r="T361" s="494"/>
      <c r="U361" s="494"/>
      <c r="V361" s="494"/>
      <c r="W361" s="494"/>
      <c r="X361" s="494"/>
      <c r="Y361" s="494"/>
      <c r="Z361" s="494"/>
    </row>
    <row r="362" spans="1:26">
      <c r="A362" s="494"/>
      <c r="B362" s="504"/>
      <c r="C362" s="504"/>
      <c r="D362" s="494"/>
      <c r="E362" s="494"/>
      <c r="F362" s="494"/>
      <c r="G362" s="494"/>
      <c r="H362" s="494"/>
      <c r="I362" s="494"/>
      <c r="J362" s="494"/>
      <c r="K362" s="494"/>
      <c r="L362" s="494"/>
      <c r="M362" s="494"/>
      <c r="N362" s="494"/>
      <c r="O362" s="494"/>
      <c r="P362" s="494"/>
      <c r="Q362" s="494"/>
      <c r="R362" s="494"/>
      <c r="S362" s="494"/>
      <c r="T362" s="494"/>
      <c r="U362" s="494"/>
      <c r="V362" s="494"/>
      <c r="W362" s="494"/>
      <c r="X362" s="494"/>
      <c r="Y362" s="494"/>
      <c r="Z362" s="494"/>
    </row>
    <row r="363" spans="1:26">
      <c r="A363" s="494"/>
      <c r="B363" s="504"/>
      <c r="C363" s="504"/>
      <c r="D363" s="494"/>
      <c r="E363" s="494"/>
      <c r="F363" s="494"/>
      <c r="G363" s="494"/>
      <c r="H363" s="494"/>
      <c r="I363" s="494"/>
      <c r="J363" s="494"/>
      <c r="K363" s="494"/>
      <c r="L363" s="494"/>
      <c r="M363" s="494"/>
      <c r="N363" s="494"/>
      <c r="O363" s="494"/>
      <c r="P363" s="494"/>
      <c r="Q363" s="494"/>
      <c r="R363" s="494"/>
      <c r="S363" s="494"/>
      <c r="T363" s="494"/>
      <c r="U363" s="494"/>
      <c r="V363" s="494"/>
      <c r="W363" s="494"/>
      <c r="X363" s="494"/>
      <c r="Y363" s="494"/>
      <c r="Z363" s="494"/>
    </row>
    <row r="364" spans="1:26">
      <c r="A364" s="494"/>
      <c r="B364" s="504"/>
      <c r="C364" s="504"/>
      <c r="D364" s="494"/>
      <c r="E364" s="494"/>
      <c r="F364" s="494"/>
      <c r="G364" s="494"/>
      <c r="H364" s="494"/>
      <c r="I364" s="494"/>
      <c r="J364" s="494"/>
      <c r="K364" s="494"/>
      <c r="L364" s="494"/>
      <c r="M364" s="494"/>
      <c r="N364" s="494"/>
      <c r="O364" s="494"/>
      <c r="P364" s="494"/>
      <c r="Q364" s="494"/>
      <c r="R364" s="494"/>
      <c r="S364" s="494"/>
      <c r="T364" s="494"/>
      <c r="U364" s="494"/>
      <c r="V364" s="494"/>
      <c r="W364" s="494"/>
      <c r="X364" s="494"/>
      <c r="Y364" s="494"/>
      <c r="Z364" s="494"/>
    </row>
    <row r="365" spans="1:26">
      <c r="A365" s="494"/>
      <c r="B365" s="504"/>
      <c r="C365" s="504"/>
      <c r="D365" s="494"/>
      <c r="E365" s="494"/>
      <c r="F365" s="494"/>
      <c r="G365" s="494"/>
      <c r="H365" s="494"/>
      <c r="I365" s="494"/>
      <c r="J365" s="494"/>
      <c r="K365" s="494"/>
      <c r="L365" s="494"/>
      <c r="M365" s="494"/>
      <c r="N365" s="494"/>
      <c r="O365" s="494"/>
      <c r="P365" s="494"/>
      <c r="Q365" s="494"/>
      <c r="R365" s="494"/>
      <c r="S365" s="494"/>
      <c r="T365" s="494"/>
      <c r="U365" s="494"/>
      <c r="V365" s="494"/>
      <c r="W365" s="494"/>
      <c r="X365" s="494"/>
      <c r="Y365" s="494"/>
      <c r="Z365" s="494"/>
    </row>
    <row r="366" spans="1:26">
      <c r="A366" s="494"/>
      <c r="B366" s="504"/>
      <c r="C366" s="504"/>
      <c r="D366" s="494"/>
      <c r="E366" s="494"/>
      <c r="F366" s="494"/>
      <c r="G366" s="494"/>
      <c r="H366" s="494"/>
      <c r="I366" s="494"/>
      <c r="J366" s="494"/>
      <c r="K366" s="494"/>
      <c r="L366" s="494"/>
      <c r="M366" s="494"/>
      <c r="N366" s="494"/>
      <c r="O366" s="494"/>
      <c r="P366" s="494"/>
      <c r="Q366" s="494"/>
      <c r="R366" s="494"/>
      <c r="S366" s="494"/>
      <c r="T366" s="494"/>
      <c r="U366" s="494"/>
      <c r="V366" s="494"/>
      <c r="W366" s="494"/>
      <c r="X366" s="494"/>
      <c r="Y366" s="494"/>
      <c r="Z366" s="494"/>
    </row>
    <row r="367" spans="1:26">
      <c r="A367" s="494"/>
      <c r="B367" s="504"/>
      <c r="C367" s="504"/>
      <c r="D367" s="494"/>
      <c r="E367" s="494"/>
      <c r="F367" s="494"/>
      <c r="G367" s="494"/>
      <c r="H367" s="494"/>
      <c r="I367" s="494"/>
      <c r="J367" s="494"/>
      <c r="K367" s="494"/>
      <c r="L367" s="494"/>
      <c r="M367" s="494"/>
      <c r="N367" s="494"/>
      <c r="O367" s="494"/>
      <c r="P367" s="494"/>
      <c r="Q367" s="494"/>
      <c r="R367" s="494"/>
      <c r="S367" s="494"/>
      <c r="T367" s="494"/>
      <c r="U367" s="494"/>
      <c r="V367" s="494"/>
      <c r="W367" s="494"/>
      <c r="X367" s="494"/>
      <c r="Y367" s="494"/>
      <c r="Z367" s="494"/>
    </row>
    <row r="368" spans="1:26">
      <c r="A368" s="494"/>
      <c r="B368" s="504"/>
      <c r="C368" s="504"/>
      <c r="D368" s="494"/>
      <c r="E368" s="494"/>
      <c r="F368" s="494"/>
      <c r="G368" s="494"/>
      <c r="H368" s="494"/>
      <c r="I368" s="494"/>
      <c r="J368" s="494"/>
      <c r="K368" s="494"/>
      <c r="L368" s="494"/>
      <c r="M368" s="494"/>
      <c r="N368" s="494"/>
      <c r="O368" s="494"/>
      <c r="P368" s="494"/>
      <c r="Q368" s="494"/>
      <c r="R368" s="494"/>
      <c r="S368" s="494"/>
      <c r="T368" s="494"/>
      <c r="U368" s="494"/>
      <c r="V368" s="494"/>
      <c r="W368" s="494"/>
      <c r="X368" s="494"/>
      <c r="Y368" s="494"/>
      <c r="Z368" s="494"/>
    </row>
    <row r="369" spans="1:26">
      <c r="A369" s="494"/>
      <c r="B369" s="504"/>
      <c r="C369" s="504"/>
      <c r="D369" s="494"/>
      <c r="E369" s="494"/>
      <c r="F369" s="494"/>
      <c r="G369" s="494"/>
      <c r="H369" s="494"/>
      <c r="I369" s="494"/>
      <c r="J369" s="494"/>
      <c r="K369" s="494"/>
      <c r="L369" s="494"/>
      <c r="M369" s="494"/>
      <c r="N369" s="494"/>
      <c r="O369" s="494"/>
      <c r="P369" s="494"/>
      <c r="Q369" s="494"/>
      <c r="R369" s="494"/>
      <c r="S369" s="494"/>
      <c r="T369" s="494"/>
      <c r="U369" s="494"/>
      <c r="V369" s="494"/>
      <c r="W369" s="494"/>
      <c r="X369" s="494"/>
      <c r="Y369" s="494"/>
      <c r="Z369" s="494"/>
    </row>
    <row r="370" spans="1:26">
      <c r="A370" s="494"/>
      <c r="B370" s="504"/>
      <c r="C370" s="504"/>
      <c r="D370" s="494"/>
      <c r="E370" s="494"/>
      <c r="F370" s="494"/>
      <c r="G370" s="494"/>
      <c r="H370" s="494"/>
      <c r="I370" s="494"/>
      <c r="J370" s="494"/>
      <c r="K370" s="494"/>
      <c r="L370" s="494"/>
      <c r="M370" s="494"/>
      <c r="N370" s="494"/>
      <c r="O370" s="494"/>
      <c r="P370" s="494"/>
      <c r="Q370" s="494"/>
      <c r="R370" s="494"/>
      <c r="S370" s="494"/>
      <c r="T370" s="494"/>
      <c r="U370" s="494"/>
      <c r="V370" s="494"/>
      <c r="W370" s="494"/>
      <c r="X370" s="494"/>
      <c r="Y370" s="494"/>
      <c r="Z370" s="494"/>
    </row>
    <row r="371" spans="1:26">
      <c r="A371" s="494"/>
      <c r="B371" s="504"/>
      <c r="C371" s="504"/>
      <c r="D371" s="494"/>
      <c r="E371" s="494"/>
      <c r="F371" s="494"/>
      <c r="G371" s="494"/>
      <c r="H371" s="494"/>
      <c r="I371" s="494"/>
      <c r="J371" s="494"/>
      <c r="K371" s="494"/>
      <c r="L371" s="494"/>
      <c r="M371" s="494"/>
      <c r="N371" s="494"/>
      <c r="O371" s="494"/>
      <c r="P371" s="494"/>
      <c r="Q371" s="494"/>
      <c r="R371" s="494"/>
      <c r="S371" s="494"/>
      <c r="T371" s="494"/>
      <c r="U371" s="494"/>
      <c r="V371" s="494"/>
      <c r="W371" s="494"/>
      <c r="X371" s="494"/>
      <c r="Y371" s="494"/>
      <c r="Z371" s="494"/>
    </row>
    <row r="372" spans="1:26">
      <c r="A372" s="494"/>
      <c r="B372" s="504"/>
      <c r="C372" s="504"/>
      <c r="D372" s="494"/>
      <c r="E372" s="494"/>
      <c r="F372" s="494"/>
      <c r="G372" s="494"/>
      <c r="H372" s="494"/>
      <c r="I372" s="494"/>
      <c r="J372" s="494"/>
      <c r="K372" s="494"/>
      <c r="L372" s="494"/>
      <c r="M372" s="494"/>
      <c r="N372" s="494"/>
      <c r="O372" s="494"/>
      <c r="P372" s="494"/>
      <c r="Q372" s="494"/>
      <c r="R372" s="494"/>
      <c r="S372" s="494"/>
      <c r="T372" s="494"/>
      <c r="U372" s="494"/>
      <c r="V372" s="494"/>
      <c r="W372" s="494"/>
      <c r="X372" s="494"/>
      <c r="Y372" s="494"/>
      <c r="Z372" s="494"/>
    </row>
    <row r="373" spans="1:26">
      <c r="A373" s="494"/>
      <c r="B373" s="504"/>
      <c r="C373" s="504"/>
      <c r="D373" s="494"/>
      <c r="E373" s="494"/>
      <c r="F373" s="494"/>
      <c r="G373" s="494"/>
      <c r="H373" s="494"/>
      <c r="I373" s="494"/>
      <c r="J373" s="494"/>
      <c r="K373" s="494"/>
      <c r="L373" s="494"/>
      <c r="M373" s="494"/>
      <c r="N373" s="494"/>
      <c r="O373" s="494"/>
      <c r="P373" s="494"/>
      <c r="Q373" s="494"/>
      <c r="R373" s="494"/>
      <c r="S373" s="494"/>
      <c r="T373" s="494"/>
      <c r="U373" s="494"/>
      <c r="V373" s="494"/>
      <c r="W373" s="494"/>
      <c r="X373" s="494"/>
      <c r="Y373" s="494"/>
      <c r="Z373" s="494"/>
    </row>
    <row r="374" spans="1:26">
      <c r="A374" s="494"/>
      <c r="B374" s="504"/>
      <c r="C374" s="504"/>
      <c r="D374" s="494"/>
      <c r="E374" s="494"/>
      <c r="F374" s="494"/>
      <c r="G374" s="494"/>
      <c r="H374" s="494"/>
      <c r="I374" s="494"/>
      <c r="J374" s="494"/>
      <c r="K374" s="494"/>
      <c r="L374" s="494"/>
      <c r="M374" s="494"/>
      <c r="N374" s="494"/>
      <c r="O374" s="494"/>
      <c r="P374" s="494"/>
      <c r="Q374" s="494"/>
      <c r="R374" s="494"/>
      <c r="S374" s="494"/>
      <c r="T374" s="494"/>
      <c r="U374" s="494"/>
      <c r="V374" s="494"/>
      <c r="W374" s="494"/>
      <c r="X374" s="494"/>
      <c r="Y374" s="494"/>
      <c r="Z374" s="494"/>
    </row>
    <row r="375" spans="1:26">
      <c r="A375" s="494"/>
      <c r="B375" s="504"/>
      <c r="C375" s="504"/>
      <c r="D375" s="494"/>
      <c r="E375" s="494"/>
      <c r="F375" s="494"/>
      <c r="G375" s="494"/>
      <c r="H375" s="494"/>
      <c r="I375" s="494"/>
      <c r="J375" s="494"/>
      <c r="K375" s="494"/>
      <c r="L375" s="494"/>
      <c r="M375" s="494"/>
      <c r="N375" s="494"/>
      <c r="O375" s="494"/>
      <c r="P375" s="494"/>
      <c r="Q375" s="494"/>
      <c r="R375" s="494"/>
      <c r="S375" s="494"/>
      <c r="T375" s="494"/>
      <c r="U375" s="494"/>
      <c r="V375" s="494"/>
      <c r="W375" s="494"/>
      <c r="X375" s="494"/>
      <c r="Y375" s="494"/>
      <c r="Z375" s="494"/>
    </row>
    <row r="376" spans="1:26">
      <c r="A376" s="494"/>
      <c r="B376" s="504"/>
      <c r="C376" s="504"/>
      <c r="D376" s="494"/>
      <c r="E376" s="494"/>
      <c r="F376" s="494"/>
      <c r="G376" s="494"/>
      <c r="H376" s="494"/>
      <c r="I376" s="494"/>
      <c r="J376" s="494"/>
      <c r="K376" s="494"/>
      <c r="L376" s="494"/>
      <c r="M376" s="494"/>
      <c r="N376" s="494"/>
      <c r="O376" s="494"/>
      <c r="P376" s="494"/>
      <c r="Q376" s="494"/>
      <c r="R376" s="494"/>
      <c r="S376" s="494"/>
      <c r="T376" s="494"/>
      <c r="U376" s="494"/>
      <c r="V376" s="494"/>
      <c r="W376" s="494"/>
      <c r="X376" s="494"/>
      <c r="Y376" s="494"/>
      <c r="Z376" s="494"/>
    </row>
    <row r="377" spans="1:26">
      <c r="A377" s="494"/>
      <c r="B377" s="504"/>
      <c r="C377" s="504"/>
      <c r="D377" s="494"/>
      <c r="E377" s="494"/>
      <c r="F377" s="494"/>
      <c r="G377" s="494"/>
      <c r="H377" s="494"/>
      <c r="I377" s="494"/>
      <c r="J377" s="494"/>
      <c r="K377" s="494"/>
      <c r="L377" s="494"/>
      <c r="M377" s="494"/>
      <c r="N377" s="494"/>
      <c r="O377" s="494"/>
      <c r="P377" s="494"/>
      <c r="Q377" s="494"/>
      <c r="R377" s="494"/>
      <c r="S377" s="494"/>
      <c r="T377" s="494"/>
      <c r="U377" s="494"/>
      <c r="V377" s="494"/>
      <c r="W377" s="494"/>
      <c r="X377" s="494"/>
      <c r="Y377" s="494"/>
      <c r="Z377" s="494"/>
    </row>
    <row r="378" spans="1:26">
      <c r="A378" s="494"/>
      <c r="B378" s="504"/>
      <c r="C378" s="504"/>
      <c r="D378" s="494"/>
      <c r="E378" s="494"/>
      <c r="F378" s="494"/>
      <c r="G378" s="494"/>
      <c r="H378" s="494"/>
      <c r="I378" s="494"/>
      <c r="J378" s="494"/>
      <c r="K378" s="494"/>
      <c r="L378" s="494"/>
      <c r="M378" s="494"/>
      <c r="N378" s="494"/>
      <c r="O378" s="494"/>
      <c r="P378" s="494"/>
      <c r="Q378" s="494"/>
      <c r="R378" s="494"/>
      <c r="S378" s="494"/>
      <c r="T378" s="494"/>
      <c r="U378" s="494"/>
      <c r="V378" s="494"/>
      <c r="W378" s="494"/>
      <c r="X378" s="494"/>
      <c r="Y378" s="494"/>
      <c r="Z378" s="494"/>
    </row>
    <row r="379" spans="1:26">
      <c r="A379" s="494"/>
      <c r="B379" s="504"/>
      <c r="C379" s="504"/>
      <c r="D379" s="494"/>
      <c r="E379" s="494"/>
      <c r="F379" s="494"/>
      <c r="G379" s="494"/>
      <c r="H379" s="494"/>
      <c r="I379" s="494"/>
      <c r="J379" s="494"/>
      <c r="K379" s="494"/>
      <c r="L379" s="494"/>
      <c r="M379" s="494"/>
      <c r="N379" s="494"/>
      <c r="O379" s="494"/>
      <c r="P379" s="494"/>
      <c r="Q379" s="494"/>
      <c r="R379" s="494"/>
      <c r="S379" s="494"/>
      <c r="T379" s="494"/>
      <c r="U379" s="494"/>
      <c r="V379" s="494"/>
      <c r="W379" s="494"/>
      <c r="X379" s="494"/>
      <c r="Y379" s="494"/>
      <c r="Z379" s="494"/>
    </row>
    <row r="380" spans="1:26">
      <c r="A380" s="494"/>
      <c r="B380" s="504"/>
      <c r="C380" s="504"/>
      <c r="D380" s="494"/>
      <c r="E380" s="494"/>
      <c r="F380" s="494"/>
      <c r="G380" s="494"/>
      <c r="H380" s="494"/>
      <c r="I380" s="494"/>
      <c r="J380" s="494"/>
      <c r="K380" s="494"/>
      <c r="L380" s="494"/>
      <c r="M380" s="494"/>
      <c r="N380" s="494"/>
      <c r="O380" s="494"/>
      <c r="P380" s="494"/>
      <c r="Q380" s="494"/>
      <c r="R380" s="494"/>
      <c r="S380" s="494"/>
      <c r="T380" s="494"/>
      <c r="U380" s="494"/>
      <c r="V380" s="494"/>
      <c r="W380" s="494"/>
      <c r="X380" s="494"/>
      <c r="Y380" s="494"/>
      <c r="Z380" s="494"/>
    </row>
    <row r="381" spans="1:26">
      <c r="A381" s="494"/>
      <c r="B381" s="504"/>
      <c r="C381" s="504"/>
      <c r="D381" s="494"/>
      <c r="E381" s="494"/>
      <c r="F381" s="494"/>
      <c r="G381" s="494"/>
      <c r="H381" s="494"/>
      <c r="I381" s="494"/>
      <c r="J381" s="494"/>
      <c r="K381" s="494"/>
      <c r="L381" s="494"/>
      <c r="M381" s="494"/>
      <c r="N381" s="494"/>
      <c r="O381" s="494"/>
      <c r="P381" s="494"/>
      <c r="Q381" s="494"/>
      <c r="R381" s="494"/>
      <c r="S381" s="494"/>
      <c r="T381" s="494"/>
      <c r="U381" s="494"/>
      <c r="V381" s="494"/>
      <c r="W381" s="494"/>
      <c r="X381" s="494"/>
      <c r="Y381" s="494"/>
      <c r="Z381" s="494"/>
    </row>
    <row r="382" spans="1:26">
      <c r="A382" s="494"/>
      <c r="B382" s="504"/>
      <c r="C382" s="504"/>
      <c r="D382" s="494"/>
      <c r="E382" s="494"/>
      <c r="F382" s="494"/>
      <c r="G382" s="494"/>
      <c r="H382" s="494"/>
      <c r="I382" s="494"/>
      <c r="J382" s="494"/>
      <c r="K382" s="494"/>
      <c r="L382" s="494"/>
      <c r="M382" s="494"/>
      <c r="N382" s="494"/>
      <c r="O382" s="494"/>
      <c r="P382" s="494"/>
      <c r="Q382" s="494"/>
      <c r="R382" s="494"/>
      <c r="S382" s="494"/>
      <c r="T382" s="494"/>
      <c r="U382" s="494"/>
      <c r="V382" s="494"/>
      <c r="W382" s="494"/>
      <c r="X382" s="494"/>
      <c r="Y382" s="494"/>
      <c r="Z382" s="494"/>
    </row>
    <row r="383" spans="1:26">
      <c r="A383" s="494"/>
      <c r="B383" s="504"/>
      <c r="C383" s="504"/>
      <c r="D383" s="494"/>
      <c r="E383" s="494"/>
      <c r="F383" s="494"/>
      <c r="G383" s="494"/>
      <c r="H383" s="494"/>
      <c r="I383" s="494"/>
      <c r="J383" s="494"/>
      <c r="K383" s="494"/>
      <c r="L383" s="494"/>
      <c r="M383" s="494"/>
      <c r="N383" s="494"/>
      <c r="O383" s="494"/>
      <c r="P383" s="494"/>
      <c r="Q383" s="494"/>
      <c r="R383" s="494"/>
      <c r="S383" s="494"/>
      <c r="T383" s="494"/>
      <c r="U383" s="494"/>
      <c r="V383" s="494"/>
      <c r="W383" s="494"/>
      <c r="X383" s="494"/>
      <c r="Y383" s="494"/>
      <c r="Z383" s="494"/>
    </row>
    <row r="384" spans="1:26">
      <c r="A384" s="494"/>
      <c r="B384" s="504"/>
      <c r="C384" s="504"/>
      <c r="D384" s="494"/>
      <c r="E384" s="494"/>
      <c r="F384" s="494"/>
      <c r="G384" s="494"/>
      <c r="H384" s="494"/>
      <c r="I384" s="494"/>
      <c r="J384" s="494"/>
      <c r="K384" s="494"/>
      <c r="L384" s="494"/>
      <c r="M384" s="494"/>
      <c r="N384" s="494"/>
      <c r="O384" s="494"/>
      <c r="P384" s="494"/>
      <c r="Q384" s="494"/>
      <c r="R384" s="494"/>
      <c r="S384" s="494"/>
      <c r="T384" s="494"/>
      <c r="U384" s="494"/>
      <c r="V384" s="494"/>
      <c r="W384" s="494"/>
      <c r="X384" s="494"/>
      <c r="Y384" s="494"/>
      <c r="Z384" s="494"/>
    </row>
    <row r="385" spans="1:26">
      <c r="A385" s="494"/>
      <c r="B385" s="504"/>
      <c r="C385" s="504"/>
      <c r="D385" s="494"/>
      <c r="E385" s="494"/>
      <c r="F385" s="494"/>
      <c r="G385" s="494"/>
      <c r="H385" s="494"/>
      <c r="I385" s="494"/>
      <c r="J385" s="494"/>
      <c r="K385" s="494"/>
      <c r="L385" s="494"/>
      <c r="M385" s="494"/>
      <c r="N385" s="494"/>
      <c r="O385" s="494"/>
      <c r="P385" s="494"/>
      <c r="Q385" s="494"/>
      <c r="R385" s="494"/>
      <c r="S385" s="494"/>
      <c r="T385" s="494"/>
      <c r="U385" s="494"/>
      <c r="V385" s="494"/>
      <c r="W385" s="494"/>
      <c r="X385" s="494"/>
      <c r="Y385" s="494"/>
      <c r="Z385" s="494"/>
    </row>
    <row r="386" spans="1:26">
      <c r="A386" s="494"/>
      <c r="B386" s="504"/>
      <c r="C386" s="504"/>
      <c r="D386" s="494"/>
      <c r="E386" s="494"/>
      <c r="F386" s="494"/>
      <c r="G386" s="494"/>
      <c r="H386" s="494"/>
      <c r="I386" s="494"/>
      <c r="J386" s="494"/>
      <c r="K386" s="494"/>
      <c r="L386" s="494"/>
      <c r="M386" s="494"/>
      <c r="N386" s="494"/>
      <c r="O386" s="494"/>
      <c r="P386" s="494"/>
      <c r="Q386" s="494"/>
      <c r="R386" s="494"/>
      <c r="S386" s="494"/>
      <c r="T386" s="494"/>
      <c r="U386" s="494"/>
      <c r="V386" s="494"/>
      <c r="W386" s="494"/>
      <c r="X386" s="494"/>
      <c r="Y386" s="494"/>
      <c r="Z386" s="494"/>
    </row>
    <row r="387" spans="1:26">
      <c r="A387" s="494"/>
      <c r="B387" s="504"/>
      <c r="C387" s="504"/>
      <c r="D387" s="494"/>
      <c r="E387" s="494"/>
      <c r="F387" s="494"/>
      <c r="G387" s="494"/>
      <c r="H387" s="494"/>
      <c r="I387" s="494"/>
      <c r="J387" s="494"/>
      <c r="K387" s="494"/>
      <c r="L387" s="494"/>
      <c r="M387" s="494"/>
      <c r="N387" s="494"/>
      <c r="O387" s="494"/>
      <c r="P387" s="494"/>
      <c r="Q387" s="494"/>
      <c r="R387" s="494"/>
      <c r="S387" s="494"/>
      <c r="T387" s="494"/>
      <c r="U387" s="494"/>
      <c r="V387" s="494"/>
      <c r="W387" s="494"/>
      <c r="X387" s="494"/>
      <c r="Y387" s="494"/>
      <c r="Z387" s="494"/>
    </row>
    <row r="388" spans="1:26">
      <c r="A388" s="494"/>
      <c r="B388" s="504"/>
      <c r="C388" s="504"/>
      <c r="D388" s="494"/>
      <c r="E388" s="494"/>
      <c r="F388" s="494"/>
      <c r="G388" s="494"/>
      <c r="H388" s="494"/>
      <c r="I388" s="494"/>
      <c r="J388" s="494"/>
      <c r="K388" s="494"/>
      <c r="L388" s="494"/>
      <c r="M388" s="494"/>
      <c r="N388" s="494"/>
      <c r="O388" s="494"/>
      <c r="P388" s="494"/>
      <c r="Q388" s="494"/>
      <c r="R388" s="494"/>
      <c r="S388" s="494"/>
      <c r="T388" s="494"/>
      <c r="U388" s="494"/>
      <c r="V388" s="494"/>
      <c r="W388" s="494"/>
      <c r="X388" s="494"/>
      <c r="Y388" s="494"/>
      <c r="Z388" s="494"/>
    </row>
    <row r="389" spans="1:26">
      <c r="A389" s="494"/>
      <c r="B389" s="504"/>
      <c r="C389" s="504"/>
      <c r="D389" s="494"/>
      <c r="E389" s="494"/>
      <c r="F389" s="494"/>
      <c r="G389" s="494"/>
      <c r="H389" s="494"/>
      <c r="I389" s="494"/>
      <c r="J389" s="494"/>
      <c r="K389" s="494"/>
      <c r="L389" s="494"/>
      <c r="M389" s="494"/>
      <c r="N389" s="494"/>
      <c r="O389" s="494"/>
      <c r="P389" s="494"/>
      <c r="Q389" s="494"/>
      <c r="R389" s="494"/>
      <c r="S389" s="494"/>
      <c r="T389" s="494"/>
      <c r="U389" s="494"/>
      <c r="V389" s="494"/>
      <c r="W389" s="494"/>
      <c r="X389" s="494"/>
      <c r="Y389" s="494"/>
      <c r="Z389" s="494"/>
    </row>
    <row r="390" spans="1:26">
      <c r="A390" s="494"/>
      <c r="B390" s="504"/>
      <c r="C390" s="504"/>
      <c r="D390" s="494"/>
      <c r="E390" s="494"/>
      <c r="F390" s="494"/>
      <c r="G390" s="494"/>
      <c r="H390" s="494"/>
      <c r="I390" s="494"/>
      <c r="J390" s="494"/>
      <c r="K390" s="494"/>
      <c r="L390" s="494"/>
      <c r="M390" s="494"/>
      <c r="N390" s="494"/>
      <c r="O390" s="494"/>
      <c r="P390" s="494"/>
      <c r="Q390" s="494"/>
      <c r="R390" s="494"/>
      <c r="S390" s="494"/>
      <c r="T390" s="494"/>
      <c r="U390" s="494"/>
      <c r="V390" s="494"/>
      <c r="W390" s="494"/>
      <c r="X390" s="494"/>
      <c r="Y390" s="494"/>
      <c r="Z390" s="494"/>
    </row>
    <row r="391" spans="1:26">
      <c r="A391" s="494"/>
      <c r="B391" s="504"/>
      <c r="C391" s="504"/>
      <c r="D391" s="494"/>
      <c r="E391" s="494"/>
      <c r="F391" s="494"/>
      <c r="G391" s="494"/>
      <c r="H391" s="494"/>
      <c r="I391" s="494"/>
      <c r="J391" s="494"/>
      <c r="K391" s="494"/>
      <c r="L391" s="494"/>
      <c r="M391" s="494"/>
      <c r="N391" s="494"/>
      <c r="O391" s="494"/>
      <c r="P391" s="494"/>
      <c r="Q391" s="494"/>
      <c r="R391" s="494"/>
      <c r="S391" s="494"/>
      <c r="T391" s="494"/>
      <c r="U391" s="494"/>
      <c r="V391" s="494"/>
      <c r="W391" s="494"/>
      <c r="X391" s="494"/>
      <c r="Y391" s="494"/>
      <c r="Z391" s="494"/>
    </row>
    <row r="392" spans="1:26">
      <c r="A392" s="494"/>
      <c r="B392" s="504"/>
      <c r="C392" s="504"/>
      <c r="D392" s="494"/>
      <c r="E392" s="494"/>
      <c r="F392" s="494"/>
      <c r="G392" s="494"/>
      <c r="H392" s="494"/>
      <c r="I392" s="494"/>
      <c r="J392" s="494"/>
      <c r="K392" s="494"/>
      <c r="L392" s="494"/>
      <c r="M392" s="494"/>
      <c r="N392" s="494"/>
      <c r="O392" s="494"/>
      <c r="P392" s="494"/>
      <c r="Q392" s="494"/>
      <c r="R392" s="494"/>
      <c r="S392" s="494"/>
      <c r="T392" s="494"/>
      <c r="U392" s="494"/>
      <c r="V392" s="494"/>
      <c r="W392" s="494"/>
      <c r="X392" s="494"/>
      <c r="Y392" s="494"/>
      <c r="Z392" s="494"/>
    </row>
    <row r="393" spans="1:26">
      <c r="A393" s="494"/>
      <c r="B393" s="504"/>
      <c r="C393" s="504"/>
      <c r="D393" s="494"/>
      <c r="E393" s="494"/>
      <c r="F393" s="494"/>
      <c r="G393" s="494"/>
      <c r="H393" s="494"/>
      <c r="I393" s="494"/>
      <c r="J393" s="494"/>
      <c r="K393" s="494"/>
      <c r="L393" s="494"/>
      <c r="M393" s="494"/>
      <c r="N393" s="494"/>
      <c r="O393" s="494"/>
      <c r="P393" s="494"/>
      <c r="Q393" s="494"/>
      <c r="R393" s="494"/>
      <c r="S393" s="494"/>
      <c r="T393" s="494"/>
      <c r="U393" s="494"/>
      <c r="V393" s="494"/>
      <c r="W393" s="494"/>
      <c r="X393" s="494"/>
      <c r="Y393" s="494"/>
      <c r="Z393" s="494"/>
    </row>
    <row r="394" spans="1:26">
      <c r="A394" s="494"/>
      <c r="B394" s="504"/>
      <c r="C394" s="504"/>
      <c r="D394" s="494"/>
      <c r="E394" s="494"/>
      <c r="F394" s="494"/>
      <c r="G394" s="494"/>
      <c r="H394" s="494"/>
      <c r="I394" s="494"/>
      <c r="J394" s="494"/>
      <c r="K394" s="494"/>
      <c r="L394" s="494"/>
      <c r="M394" s="494"/>
      <c r="N394" s="494"/>
      <c r="O394" s="494"/>
      <c r="P394" s="494"/>
      <c r="Q394" s="494"/>
      <c r="R394" s="494"/>
      <c r="S394" s="494"/>
      <c r="T394" s="494"/>
      <c r="U394" s="494"/>
      <c r="V394" s="494"/>
      <c r="W394" s="494"/>
      <c r="X394" s="494"/>
      <c r="Y394" s="494"/>
      <c r="Z394" s="494"/>
    </row>
    <row r="395" spans="1:26">
      <c r="A395" s="494"/>
      <c r="B395" s="504"/>
      <c r="C395" s="504"/>
      <c r="D395" s="494"/>
      <c r="E395" s="494"/>
      <c r="F395" s="494"/>
      <c r="G395" s="494"/>
      <c r="H395" s="494"/>
      <c r="I395" s="494"/>
      <c r="J395" s="494"/>
      <c r="K395" s="494"/>
      <c r="L395" s="494"/>
      <c r="M395" s="494"/>
      <c r="N395" s="494"/>
      <c r="O395" s="494"/>
      <c r="P395" s="494"/>
      <c r="Q395" s="494"/>
      <c r="R395" s="494"/>
      <c r="S395" s="494"/>
      <c r="T395" s="494"/>
      <c r="U395" s="494"/>
      <c r="V395" s="494"/>
      <c r="W395" s="494"/>
      <c r="X395" s="494"/>
      <c r="Y395" s="494"/>
      <c r="Z395" s="494"/>
    </row>
    <row r="396" spans="1:26">
      <c r="A396" s="494"/>
      <c r="B396" s="504"/>
      <c r="C396" s="504"/>
      <c r="D396" s="494"/>
      <c r="E396" s="494"/>
      <c r="F396" s="494"/>
      <c r="G396" s="494"/>
      <c r="H396" s="494"/>
      <c r="I396" s="494"/>
      <c r="J396" s="494"/>
      <c r="K396" s="494"/>
      <c r="L396" s="494"/>
      <c r="M396" s="494"/>
      <c r="N396" s="494"/>
      <c r="O396" s="494"/>
      <c r="P396" s="494"/>
      <c r="Q396" s="494"/>
      <c r="R396" s="494"/>
      <c r="S396" s="494"/>
      <c r="T396" s="494"/>
      <c r="U396" s="494"/>
      <c r="V396" s="494"/>
      <c r="W396" s="494"/>
      <c r="X396" s="494"/>
      <c r="Y396" s="494"/>
      <c r="Z396" s="494"/>
    </row>
    <row r="397" spans="1:26">
      <c r="A397" s="494"/>
      <c r="B397" s="504"/>
      <c r="C397" s="504"/>
      <c r="D397" s="494"/>
      <c r="E397" s="494"/>
      <c r="F397" s="494"/>
      <c r="G397" s="494"/>
      <c r="H397" s="494"/>
      <c r="I397" s="494"/>
      <c r="J397" s="494"/>
      <c r="K397" s="494"/>
      <c r="L397" s="494"/>
      <c r="M397" s="494"/>
      <c r="N397" s="494"/>
      <c r="O397" s="494"/>
      <c r="P397" s="494"/>
      <c r="Q397" s="494"/>
      <c r="R397" s="494"/>
      <c r="S397" s="494"/>
      <c r="T397" s="494"/>
      <c r="U397" s="494"/>
      <c r="V397" s="494"/>
      <c r="W397" s="494"/>
      <c r="X397" s="494"/>
      <c r="Y397" s="494"/>
      <c r="Z397" s="494"/>
    </row>
    <row r="398" spans="1:26">
      <c r="A398" s="494"/>
      <c r="B398" s="504"/>
      <c r="C398" s="504"/>
      <c r="D398" s="494"/>
      <c r="E398" s="494"/>
      <c r="F398" s="494"/>
      <c r="G398" s="494"/>
      <c r="H398" s="494"/>
      <c r="I398" s="494"/>
      <c r="J398" s="494"/>
      <c r="K398" s="494"/>
      <c r="L398" s="494"/>
      <c r="M398" s="494"/>
      <c r="N398" s="494"/>
      <c r="O398" s="494"/>
      <c r="P398" s="494"/>
      <c r="Q398" s="494"/>
      <c r="R398" s="494"/>
      <c r="S398" s="494"/>
      <c r="T398" s="494"/>
      <c r="U398" s="494"/>
      <c r="V398" s="494"/>
      <c r="W398" s="494"/>
      <c r="X398" s="494"/>
      <c r="Y398" s="494"/>
      <c r="Z398" s="494"/>
    </row>
    <row r="399" spans="1:26">
      <c r="A399" s="494"/>
      <c r="B399" s="504"/>
      <c r="C399" s="504"/>
      <c r="D399" s="494"/>
      <c r="E399" s="494"/>
      <c r="F399" s="494"/>
      <c r="G399" s="494"/>
      <c r="H399" s="494"/>
      <c r="I399" s="494"/>
      <c r="J399" s="494"/>
      <c r="K399" s="494"/>
      <c r="L399" s="494"/>
      <c r="M399" s="494"/>
      <c r="N399" s="494"/>
      <c r="O399" s="494"/>
      <c r="P399" s="494"/>
      <c r="Q399" s="494"/>
      <c r="R399" s="494"/>
      <c r="S399" s="494"/>
      <c r="T399" s="494"/>
      <c r="U399" s="494"/>
      <c r="V399" s="494"/>
      <c r="W399" s="494"/>
      <c r="X399" s="494"/>
      <c r="Y399" s="494"/>
      <c r="Z399" s="494"/>
    </row>
    <row r="400" spans="1:26">
      <c r="A400" s="494"/>
      <c r="B400" s="504"/>
      <c r="C400" s="504"/>
      <c r="D400" s="494"/>
      <c r="E400" s="494"/>
      <c r="F400" s="494"/>
      <c r="G400" s="494"/>
      <c r="H400" s="494"/>
      <c r="I400" s="494"/>
      <c r="J400" s="494"/>
      <c r="K400" s="494"/>
      <c r="L400" s="494"/>
      <c r="M400" s="494"/>
      <c r="N400" s="494"/>
      <c r="O400" s="494"/>
      <c r="P400" s="494"/>
      <c r="Q400" s="494"/>
      <c r="R400" s="494"/>
      <c r="S400" s="494"/>
      <c r="T400" s="494"/>
      <c r="U400" s="494"/>
      <c r="V400" s="494"/>
      <c r="W400" s="494"/>
      <c r="X400" s="494"/>
      <c r="Y400" s="494"/>
      <c r="Z400" s="494"/>
    </row>
    <row r="401" spans="1:26">
      <c r="A401" s="494"/>
      <c r="B401" s="504"/>
      <c r="C401" s="504"/>
      <c r="D401" s="494"/>
      <c r="E401" s="494"/>
      <c r="F401" s="494"/>
      <c r="G401" s="494"/>
      <c r="H401" s="494"/>
      <c r="I401" s="494"/>
      <c r="J401" s="494"/>
      <c r="K401" s="494"/>
      <c r="L401" s="494"/>
      <c r="M401" s="494"/>
      <c r="N401" s="494"/>
      <c r="O401" s="494"/>
      <c r="P401" s="494"/>
      <c r="Q401" s="494"/>
      <c r="R401" s="494"/>
      <c r="S401" s="494"/>
      <c r="T401" s="494"/>
      <c r="U401" s="494"/>
      <c r="V401" s="494"/>
      <c r="W401" s="494"/>
      <c r="X401" s="494"/>
      <c r="Y401" s="494"/>
      <c r="Z401" s="494"/>
    </row>
    <row r="402" spans="1:26">
      <c r="A402" s="494"/>
      <c r="B402" s="504"/>
      <c r="C402" s="504"/>
      <c r="D402" s="494"/>
      <c r="E402" s="494"/>
      <c r="F402" s="494"/>
      <c r="G402" s="494"/>
      <c r="H402" s="494"/>
      <c r="I402" s="494"/>
      <c r="J402" s="494"/>
      <c r="K402" s="494"/>
      <c r="L402" s="494"/>
      <c r="M402" s="494"/>
      <c r="N402" s="494"/>
      <c r="O402" s="494"/>
      <c r="P402" s="494"/>
      <c r="Q402" s="494"/>
      <c r="R402" s="494"/>
      <c r="S402" s="494"/>
      <c r="T402" s="494"/>
      <c r="U402" s="494"/>
      <c r="V402" s="494"/>
      <c r="W402" s="494"/>
      <c r="X402" s="494"/>
      <c r="Y402" s="494"/>
      <c r="Z402" s="494"/>
    </row>
    <row r="403" spans="1:26">
      <c r="A403" s="494"/>
      <c r="B403" s="504"/>
      <c r="C403" s="504"/>
      <c r="D403" s="494"/>
      <c r="E403" s="494"/>
      <c r="F403" s="494"/>
      <c r="G403" s="494"/>
      <c r="H403" s="494"/>
      <c r="I403" s="494"/>
      <c r="J403" s="494"/>
      <c r="K403" s="494"/>
      <c r="L403" s="494"/>
      <c r="M403" s="494"/>
      <c r="N403" s="494"/>
      <c r="O403" s="494"/>
      <c r="P403" s="494"/>
      <c r="Q403" s="494"/>
      <c r="R403" s="494"/>
      <c r="S403" s="494"/>
      <c r="T403" s="494"/>
      <c r="U403" s="494"/>
      <c r="V403" s="494"/>
      <c r="W403" s="494"/>
      <c r="X403" s="494"/>
      <c r="Y403" s="494"/>
      <c r="Z403" s="494"/>
    </row>
    <row r="404" spans="1:26">
      <c r="A404" s="494"/>
      <c r="B404" s="504"/>
      <c r="C404" s="504"/>
      <c r="D404" s="494"/>
      <c r="E404" s="494"/>
      <c r="F404" s="494"/>
      <c r="G404" s="494"/>
      <c r="H404" s="494"/>
      <c r="I404" s="494"/>
      <c r="J404" s="494"/>
      <c r="K404" s="494"/>
      <c r="L404" s="494"/>
      <c r="M404" s="494"/>
      <c r="N404" s="494"/>
      <c r="O404" s="494"/>
      <c r="P404" s="494"/>
      <c r="Q404" s="494"/>
      <c r="R404" s="494"/>
      <c r="S404" s="494"/>
      <c r="T404" s="494"/>
      <c r="U404" s="494"/>
      <c r="V404" s="494"/>
      <c r="W404" s="494"/>
      <c r="X404" s="494"/>
      <c r="Y404" s="494"/>
      <c r="Z404" s="494"/>
    </row>
    <row r="405" spans="1:26">
      <c r="A405" s="494"/>
      <c r="B405" s="504"/>
      <c r="C405" s="504"/>
      <c r="D405" s="494"/>
      <c r="E405" s="494"/>
      <c r="F405" s="494"/>
      <c r="G405" s="494"/>
      <c r="H405" s="494"/>
      <c r="I405" s="494"/>
      <c r="J405" s="494"/>
      <c r="K405" s="494"/>
      <c r="L405" s="494"/>
      <c r="M405" s="494"/>
      <c r="N405" s="494"/>
      <c r="O405" s="494"/>
      <c r="P405" s="494"/>
      <c r="Q405" s="494"/>
      <c r="R405" s="494"/>
      <c r="S405" s="494"/>
      <c r="T405" s="494"/>
      <c r="U405" s="494"/>
      <c r="V405" s="494"/>
      <c r="W405" s="494"/>
      <c r="X405" s="494"/>
      <c r="Y405" s="494"/>
      <c r="Z405" s="494"/>
    </row>
    <row r="406" spans="1:26">
      <c r="A406" s="494"/>
      <c r="B406" s="504"/>
      <c r="C406" s="504"/>
      <c r="D406" s="494"/>
      <c r="E406" s="494"/>
      <c r="F406" s="494"/>
      <c r="G406" s="494"/>
      <c r="H406" s="494"/>
      <c r="I406" s="494"/>
      <c r="J406" s="494"/>
      <c r="K406" s="494"/>
      <c r="L406" s="494"/>
      <c r="M406" s="494"/>
      <c r="N406" s="494"/>
      <c r="O406" s="494"/>
      <c r="P406" s="494"/>
      <c r="Q406" s="494"/>
      <c r="R406" s="494"/>
      <c r="S406" s="494"/>
      <c r="T406" s="494"/>
      <c r="U406" s="494"/>
      <c r="V406" s="494"/>
      <c r="W406" s="494"/>
      <c r="X406" s="494"/>
      <c r="Y406" s="494"/>
      <c r="Z406" s="494"/>
    </row>
    <row r="407" spans="1:26">
      <c r="A407" s="494"/>
      <c r="B407" s="504"/>
      <c r="C407" s="504"/>
      <c r="D407" s="494"/>
      <c r="E407" s="494"/>
      <c r="F407" s="494"/>
      <c r="G407" s="494"/>
      <c r="H407" s="494"/>
      <c r="I407" s="494"/>
      <c r="J407" s="494"/>
      <c r="K407" s="494"/>
      <c r="L407" s="494"/>
      <c r="M407" s="494"/>
      <c r="N407" s="494"/>
      <c r="O407" s="494"/>
      <c r="P407" s="494"/>
      <c r="Q407" s="494"/>
      <c r="R407" s="494"/>
      <c r="S407" s="494"/>
      <c r="T407" s="494"/>
      <c r="U407" s="494"/>
      <c r="V407" s="494"/>
      <c r="W407" s="494"/>
      <c r="X407" s="494"/>
      <c r="Y407" s="494"/>
      <c r="Z407" s="494"/>
    </row>
    <row r="408" spans="1:26">
      <c r="A408" s="494"/>
      <c r="B408" s="504"/>
      <c r="C408" s="504"/>
      <c r="D408" s="494"/>
      <c r="E408" s="494"/>
      <c r="F408" s="494"/>
      <c r="G408" s="494"/>
      <c r="H408" s="494"/>
      <c r="I408" s="494"/>
      <c r="J408" s="494"/>
      <c r="K408" s="494"/>
      <c r="L408" s="494"/>
      <c r="M408" s="494"/>
      <c r="N408" s="494"/>
      <c r="O408" s="494"/>
      <c r="P408" s="494"/>
      <c r="Q408" s="494"/>
      <c r="R408" s="494"/>
      <c r="S408" s="494"/>
      <c r="T408" s="494"/>
      <c r="U408" s="494"/>
      <c r="V408" s="494"/>
      <c r="W408" s="494"/>
      <c r="X408" s="494"/>
      <c r="Y408" s="494"/>
      <c r="Z408" s="494"/>
    </row>
    <row r="409" spans="1:26">
      <c r="A409" s="494"/>
      <c r="B409" s="504"/>
      <c r="C409" s="504"/>
      <c r="D409" s="494"/>
      <c r="E409" s="494"/>
      <c r="F409" s="494"/>
      <c r="G409" s="494"/>
      <c r="H409" s="494"/>
      <c r="I409" s="494"/>
      <c r="J409" s="494"/>
      <c r="K409" s="494"/>
      <c r="L409" s="494"/>
      <c r="M409" s="494"/>
      <c r="N409" s="494"/>
      <c r="O409" s="494"/>
      <c r="P409" s="494"/>
      <c r="Q409" s="494"/>
      <c r="R409" s="494"/>
      <c r="S409" s="494"/>
      <c r="T409" s="494"/>
      <c r="U409" s="494"/>
      <c r="V409" s="494"/>
      <c r="W409" s="494"/>
      <c r="X409" s="494"/>
      <c r="Y409" s="494"/>
      <c r="Z409" s="494"/>
    </row>
    <row r="410" spans="1:26">
      <c r="A410" s="494"/>
      <c r="B410" s="504"/>
      <c r="C410" s="504"/>
      <c r="D410" s="494"/>
      <c r="E410" s="494"/>
      <c r="F410" s="494"/>
      <c r="G410" s="494"/>
      <c r="H410" s="494"/>
      <c r="I410" s="494"/>
      <c r="J410" s="494"/>
      <c r="K410" s="494"/>
      <c r="L410" s="494"/>
      <c r="M410" s="494"/>
      <c r="N410" s="494"/>
      <c r="O410" s="494"/>
      <c r="P410" s="494"/>
      <c r="Q410" s="494"/>
      <c r="R410" s="494"/>
      <c r="S410" s="494"/>
      <c r="T410" s="494"/>
      <c r="U410" s="494"/>
      <c r="V410" s="494"/>
      <c r="W410" s="494"/>
      <c r="X410" s="494"/>
      <c r="Y410" s="494"/>
      <c r="Z410" s="494"/>
    </row>
    <row r="411" spans="1:26">
      <c r="A411" s="494"/>
      <c r="B411" s="504"/>
      <c r="C411" s="504"/>
      <c r="D411" s="494"/>
      <c r="E411" s="494"/>
      <c r="F411" s="494"/>
      <c r="G411" s="494"/>
      <c r="H411" s="494"/>
      <c r="I411" s="494"/>
      <c r="J411" s="494"/>
      <c r="K411" s="494"/>
      <c r="L411" s="494"/>
      <c r="M411" s="494"/>
      <c r="N411" s="494"/>
      <c r="O411" s="494"/>
      <c r="P411" s="494"/>
      <c r="Q411" s="494"/>
      <c r="R411" s="494"/>
      <c r="S411" s="494"/>
      <c r="T411" s="494"/>
      <c r="U411" s="494"/>
      <c r="V411" s="494"/>
      <c r="W411" s="494"/>
      <c r="X411" s="494"/>
      <c r="Y411" s="494"/>
      <c r="Z411" s="494"/>
    </row>
    <row r="412" spans="1:26">
      <c r="A412" s="494"/>
      <c r="B412" s="504"/>
      <c r="C412" s="504"/>
      <c r="D412" s="494"/>
      <c r="E412" s="494"/>
      <c r="F412" s="494"/>
      <c r="G412" s="494"/>
      <c r="H412" s="494"/>
      <c r="I412" s="494"/>
      <c r="J412" s="494"/>
      <c r="K412" s="494"/>
      <c r="L412" s="494"/>
      <c r="M412" s="494"/>
      <c r="N412" s="494"/>
      <c r="O412" s="494"/>
      <c r="P412" s="494"/>
      <c r="Q412" s="494"/>
      <c r="R412" s="494"/>
      <c r="S412" s="494"/>
      <c r="T412" s="494"/>
      <c r="U412" s="494"/>
      <c r="V412" s="494"/>
      <c r="W412" s="494"/>
      <c r="X412" s="494"/>
      <c r="Y412" s="494"/>
      <c r="Z412" s="494"/>
    </row>
    <row r="413" spans="1:26">
      <c r="A413" s="494"/>
      <c r="B413" s="504"/>
      <c r="C413" s="504"/>
      <c r="D413" s="494"/>
      <c r="E413" s="494"/>
      <c r="F413" s="494"/>
      <c r="G413" s="494"/>
      <c r="H413" s="494"/>
      <c r="I413" s="494"/>
      <c r="J413" s="494"/>
      <c r="K413" s="494"/>
      <c r="L413" s="494"/>
      <c r="M413" s="494"/>
      <c r="N413" s="494"/>
      <c r="O413" s="494"/>
      <c r="P413" s="494"/>
      <c r="Q413" s="494"/>
      <c r="R413" s="494"/>
      <c r="S413" s="494"/>
      <c r="T413" s="494"/>
      <c r="U413" s="494"/>
      <c r="V413" s="494"/>
      <c r="W413" s="494"/>
      <c r="X413" s="494"/>
      <c r="Y413" s="494"/>
      <c r="Z413" s="494"/>
    </row>
    <row r="414" spans="1:26">
      <c r="A414" s="494"/>
      <c r="B414" s="504"/>
      <c r="C414" s="504"/>
      <c r="D414" s="494"/>
      <c r="E414" s="494"/>
      <c r="F414" s="494"/>
      <c r="G414" s="494"/>
      <c r="H414" s="494"/>
      <c r="I414" s="494"/>
      <c r="J414" s="494"/>
      <c r="K414" s="494"/>
      <c r="L414" s="494"/>
      <c r="M414" s="494"/>
      <c r="N414" s="494"/>
      <c r="O414" s="494"/>
      <c r="P414" s="494"/>
      <c r="Q414" s="494"/>
      <c r="R414" s="494"/>
      <c r="S414" s="494"/>
      <c r="T414" s="494"/>
      <c r="U414" s="494"/>
      <c r="V414" s="494"/>
      <c r="W414" s="494"/>
      <c r="X414" s="494"/>
      <c r="Y414" s="494"/>
      <c r="Z414" s="494"/>
    </row>
    <row r="415" spans="1:26">
      <c r="A415" s="494"/>
      <c r="B415" s="504"/>
      <c r="C415" s="504"/>
      <c r="D415" s="494"/>
      <c r="E415" s="494"/>
      <c r="F415" s="494"/>
      <c r="G415" s="494"/>
      <c r="H415" s="494"/>
      <c r="I415" s="494"/>
      <c r="J415" s="494"/>
      <c r="K415" s="494"/>
      <c r="L415" s="494"/>
      <c r="M415" s="494"/>
      <c r="N415" s="494"/>
      <c r="O415" s="494"/>
      <c r="P415" s="494"/>
      <c r="Q415" s="494"/>
      <c r="R415" s="494"/>
      <c r="S415" s="494"/>
      <c r="T415" s="494"/>
      <c r="U415" s="494"/>
      <c r="V415" s="494"/>
      <c r="W415" s="494"/>
      <c r="X415" s="494"/>
      <c r="Y415" s="494"/>
      <c r="Z415" s="494"/>
    </row>
    <row r="416" spans="1:26">
      <c r="A416" s="494"/>
      <c r="B416" s="504"/>
      <c r="C416" s="504"/>
      <c r="D416" s="494"/>
      <c r="E416" s="494"/>
      <c r="F416" s="494"/>
      <c r="G416" s="494"/>
      <c r="H416" s="494"/>
      <c r="I416" s="494"/>
      <c r="J416" s="494"/>
      <c r="K416" s="494"/>
      <c r="L416" s="494"/>
      <c r="M416" s="494"/>
      <c r="N416" s="494"/>
      <c r="O416" s="494"/>
      <c r="P416" s="494"/>
      <c r="Q416" s="494"/>
      <c r="R416" s="494"/>
      <c r="S416" s="494"/>
      <c r="T416" s="494"/>
      <c r="U416" s="494"/>
      <c r="V416" s="494"/>
      <c r="W416" s="494"/>
      <c r="X416" s="494"/>
      <c r="Y416" s="494"/>
      <c r="Z416" s="494"/>
    </row>
    <row r="417" spans="1:26">
      <c r="A417" s="494"/>
      <c r="B417" s="504"/>
      <c r="C417" s="504"/>
      <c r="D417" s="494"/>
      <c r="E417" s="494"/>
      <c r="F417" s="494"/>
      <c r="G417" s="494"/>
      <c r="H417" s="494"/>
      <c r="I417" s="494"/>
      <c r="J417" s="494"/>
      <c r="K417" s="494"/>
      <c r="L417" s="494"/>
      <c r="M417" s="494"/>
      <c r="N417" s="494"/>
      <c r="O417" s="494"/>
      <c r="P417" s="494"/>
      <c r="Q417" s="494"/>
      <c r="R417" s="494"/>
      <c r="S417" s="494"/>
      <c r="T417" s="494"/>
      <c r="U417" s="494"/>
      <c r="V417" s="494"/>
      <c r="W417" s="494"/>
      <c r="X417" s="494"/>
      <c r="Y417" s="494"/>
      <c r="Z417" s="494"/>
    </row>
    <row r="418" spans="1:26">
      <c r="A418" s="494"/>
      <c r="B418" s="504"/>
      <c r="C418" s="504"/>
      <c r="D418" s="494"/>
      <c r="E418" s="494"/>
      <c r="F418" s="494"/>
      <c r="G418" s="494"/>
      <c r="H418" s="494"/>
      <c r="I418" s="494"/>
      <c r="J418" s="494"/>
      <c r="K418" s="494"/>
      <c r="L418" s="494"/>
      <c r="M418" s="494"/>
      <c r="N418" s="494"/>
      <c r="O418" s="494"/>
      <c r="P418" s="494"/>
      <c r="Q418" s="494"/>
      <c r="R418" s="494"/>
      <c r="S418" s="494"/>
      <c r="T418" s="494"/>
      <c r="U418" s="494"/>
      <c r="V418" s="494"/>
      <c r="W418" s="494"/>
      <c r="X418" s="494"/>
      <c r="Y418" s="494"/>
      <c r="Z418" s="494"/>
    </row>
    <row r="419" spans="1:26">
      <c r="A419" s="494"/>
      <c r="B419" s="504"/>
      <c r="C419" s="504"/>
      <c r="D419" s="494"/>
      <c r="E419" s="494"/>
      <c r="F419" s="494"/>
      <c r="G419" s="494"/>
      <c r="H419" s="494"/>
      <c r="I419" s="494"/>
      <c r="J419" s="494"/>
      <c r="K419" s="494"/>
      <c r="L419" s="494"/>
      <c r="M419" s="494"/>
      <c r="N419" s="494"/>
      <c r="O419" s="494"/>
      <c r="P419" s="494"/>
      <c r="Q419" s="494"/>
      <c r="R419" s="494"/>
      <c r="S419" s="494"/>
      <c r="T419" s="494"/>
      <c r="U419" s="494"/>
      <c r="V419" s="494"/>
      <c r="W419" s="494"/>
      <c r="X419" s="494"/>
      <c r="Y419" s="494"/>
      <c r="Z419" s="494"/>
    </row>
    <row r="420" spans="1:26">
      <c r="A420" s="494"/>
      <c r="B420" s="504"/>
      <c r="C420" s="504"/>
      <c r="D420" s="494"/>
      <c r="E420" s="494"/>
      <c r="F420" s="494"/>
      <c r="G420" s="494"/>
      <c r="H420" s="494"/>
      <c r="I420" s="494"/>
      <c r="J420" s="494"/>
      <c r="K420" s="494"/>
      <c r="L420" s="494"/>
      <c r="M420" s="494"/>
      <c r="N420" s="494"/>
      <c r="O420" s="494"/>
      <c r="P420" s="494"/>
      <c r="Q420" s="494"/>
      <c r="R420" s="494"/>
      <c r="S420" s="494"/>
      <c r="T420" s="494"/>
      <c r="U420" s="494"/>
      <c r="V420" s="494"/>
      <c r="W420" s="494"/>
      <c r="X420" s="494"/>
      <c r="Y420" s="494"/>
      <c r="Z420" s="494"/>
    </row>
    <row r="421" spans="1:26">
      <c r="A421" s="494"/>
      <c r="B421" s="504"/>
      <c r="C421" s="504"/>
      <c r="D421" s="494"/>
      <c r="E421" s="494"/>
      <c r="F421" s="494"/>
      <c r="G421" s="494"/>
      <c r="H421" s="494"/>
      <c r="I421" s="494"/>
      <c r="J421" s="494"/>
      <c r="K421" s="494"/>
      <c r="L421" s="494"/>
      <c r="M421" s="494"/>
      <c r="N421" s="494"/>
      <c r="O421" s="494"/>
      <c r="P421" s="494"/>
      <c r="Q421" s="494"/>
      <c r="R421" s="494"/>
      <c r="S421" s="494"/>
      <c r="T421" s="494"/>
      <c r="U421" s="494"/>
      <c r="V421" s="494"/>
      <c r="W421" s="494"/>
      <c r="X421" s="494"/>
      <c r="Y421" s="494"/>
      <c r="Z421" s="494"/>
    </row>
    <row r="422" spans="1:26">
      <c r="A422" s="494"/>
      <c r="B422" s="504"/>
      <c r="C422" s="504"/>
      <c r="D422" s="494"/>
      <c r="E422" s="494"/>
      <c r="F422" s="494"/>
      <c r="G422" s="494"/>
      <c r="H422" s="494"/>
      <c r="I422" s="494"/>
      <c r="J422" s="494"/>
      <c r="K422" s="494"/>
      <c r="L422" s="494"/>
      <c r="M422" s="494"/>
      <c r="N422" s="494"/>
      <c r="O422" s="494"/>
      <c r="P422" s="494"/>
      <c r="Q422" s="494"/>
      <c r="R422" s="494"/>
      <c r="S422" s="494"/>
      <c r="T422" s="494"/>
      <c r="U422" s="494"/>
      <c r="V422" s="494"/>
      <c r="W422" s="494"/>
      <c r="X422" s="494"/>
      <c r="Y422" s="494"/>
      <c r="Z422" s="494"/>
    </row>
    <row r="423" spans="1:26">
      <c r="A423" s="494"/>
      <c r="B423" s="504"/>
      <c r="C423" s="504"/>
      <c r="D423" s="494"/>
      <c r="E423" s="494"/>
      <c r="F423" s="494"/>
      <c r="G423" s="494"/>
      <c r="H423" s="494"/>
      <c r="I423" s="494"/>
      <c r="J423" s="494"/>
      <c r="K423" s="494"/>
      <c r="L423" s="494"/>
      <c r="M423" s="494"/>
      <c r="N423" s="494"/>
      <c r="O423" s="494"/>
      <c r="P423" s="494"/>
      <c r="Q423" s="494"/>
      <c r="R423" s="494"/>
      <c r="S423" s="494"/>
      <c r="T423" s="494"/>
      <c r="U423" s="494"/>
      <c r="V423" s="494"/>
      <c r="W423" s="494"/>
      <c r="X423" s="494"/>
      <c r="Y423" s="494"/>
      <c r="Z423" s="494"/>
    </row>
    <row r="424" spans="1:26">
      <c r="A424" s="494"/>
      <c r="B424" s="504"/>
      <c r="C424" s="504"/>
      <c r="D424" s="494"/>
      <c r="E424" s="494"/>
      <c r="F424" s="494"/>
      <c r="G424" s="494"/>
      <c r="H424" s="494"/>
      <c r="I424" s="494"/>
      <c r="J424" s="494"/>
      <c r="K424" s="494"/>
      <c r="L424" s="494"/>
      <c r="M424" s="494"/>
      <c r="N424" s="494"/>
      <c r="O424" s="494"/>
      <c r="P424" s="494"/>
      <c r="Q424" s="494"/>
      <c r="R424" s="494"/>
      <c r="S424" s="494"/>
      <c r="T424" s="494"/>
      <c r="U424" s="494"/>
      <c r="V424" s="494"/>
      <c r="W424" s="494"/>
      <c r="X424" s="494"/>
      <c r="Y424" s="494"/>
      <c r="Z424" s="494"/>
    </row>
    <row r="425" spans="1:26">
      <c r="A425" s="494"/>
      <c r="B425" s="504"/>
      <c r="C425" s="504"/>
      <c r="D425" s="494"/>
      <c r="E425" s="494"/>
      <c r="F425" s="494"/>
      <c r="G425" s="494"/>
      <c r="H425" s="494"/>
      <c r="I425" s="494"/>
      <c r="J425" s="494"/>
      <c r="K425" s="494"/>
      <c r="L425" s="494"/>
      <c r="M425" s="494"/>
      <c r="N425" s="494"/>
      <c r="O425" s="494"/>
      <c r="P425" s="494"/>
      <c r="Q425" s="494"/>
      <c r="R425" s="494"/>
      <c r="S425" s="494"/>
      <c r="T425" s="494"/>
      <c r="U425" s="494"/>
      <c r="V425" s="494"/>
      <c r="W425" s="494"/>
      <c r="X425" s="494"/>
      <c r="Y425" s="494"/>
      <c r="Z425" s="494"/>
    </row>
    <row r="426" spans="1:26">
      <c r="A426" s="494"/>
      <c r="B426" s="504"/>
      <c r="C426" s="504"/>
      <c r="D426" s="494"/>
      <c r="E426" s="494"/>
      <c r="F426" s="494"/>
      <c r="G426" s="494"/>
      <c r="H426" s="494"/>
      <c r="I426" s="494"/>
      <c r="J426" s="494"/>
      <c r="K426" s="494"/>
      <c r="L426" s="494"/>
      <c r="M426" s="494"/>
      <c r="N426" s="494"/>
      <c r="O426" s="494"/>
      <c r="P426" s="494"/>
      <c r="Q426" s="494"/>
      <c r="R426" s="494"/>
      <c r="S426" s="494"/>
      <c r="T426" s="494"/>
      <c r="U426" s="494"/>
      <c r="V426" s="494"/>
      <c r="W426" s="494"/>
      <c r="X426" s="494"/>
      <c r="Y426" s="494"/>
      <c r="Z426" s="494"/>
    </row>
    <row r="427" spans="1:26">
      <c r="A427" s="494"/>
      <c r="B427" s="504"/>
      <c r="C427" s="504"/>
      <c r="D427" s="494"/>
      <c r="E427" s="494"/>
      <c r="F427" s="494"/>
      <c r="G427" s="494"/>
      <c r="H427" s="494"/>
      <c r="I427" s="494"/>
      <c r="J427" s="494"/>
      <c r="K427" s="494"/>
      <c r="L427" s="494"/>
      <c r="M427" s="494"/>
      <c r="N427" s="494"/>
      <c r="O427" s="494"/>
      <c r="P427" s="494"/>
      <c r="Q427" s="494"/>
      <c r="R427" s="494"/>
      <c r="S427" s="494"/>
      <c r="T427" s="494"/>
      <c r="U427" s="494"/>
      <c r="V427" s="494"/>
      <c r="W427" s="494"/>
      <c r="X427" s="494"/>
      <c r="Y427" s="494"/>
      <c r="Z427" s="494"/>
    </row>
    <row r="428" spans="1:26">
      <c r="A428" s="494"/>
      <c r="B428" s="504"/>
      <c r="C428" s="504"/>
      <c r="D428" s="494"/>
      <c r="E428" s="494"/>
      <c r="F428" s="494"/>
      <c r="G428" s="494"/>
      <c r="H428" s="494"/>
      <c r="I428" s="494"/>
      <c r="J428" s="494"/>
      <c r="K428" s="494"/>
      <c r="L428" s="494"/>
      <c r="M428" s="494"/>
      <c r="N428" s="494"/>
      <c r="O428" s="494"/>
      <c r="P428" s="494"/>
      <c r="Q428" s="494"/>
      <c r="R428" s="494"/>
      <c r="S428" s="494"/>
      <c r="T428" s="494"/>
      <c r="U428" s="494"/>
      <c r="V428" s="494"/>
      <c r="W428" s="494"/>
      <c r="X428" s="494"/>
      <c r="Y428" s="494"/>
      <c r="Z428" s="494"/>
    </row>
    <row r="429" spans="1:26">
      <c r="A429" s="494"/>
      <c r="B429" s="504"/>
      <c r="C429" s="504"/>
      <c r="D429" s="494"/>
      <c r="E429" s="494"/>
      <c r="F429" s="494"/>
      <c r="G429" s="494"/>
      <c r="H429" s="494"/>
      <c r="I429" s="494"/>
      <c r="J429" s="494"/>
      <c r="K429" s="494"/>
      <c r="L429" s="494"/>
      <c r="M429" s="494"/>
      <c r="N429" s="494"/>
      <c r="O429" s="494"/>
      <c r="P429" s="494"/>
      <c r="Q429" s="494"/>
      <c r="R429" s="494"/>
      <c r="S429" s="494"/>
      <c r="T429" s="494"/>
      <c r="U429" s="494"/>
      <c r="V429" s="494"/>
      <c r="W429" s="494"/>
      <c r="X429" s="494"/>
      <c r="Y429" s="494"/>
      <c r="Z429" s="494"/>
    </row>
    <row r="430" spans="1:26">
      <c r="A430" s="494"/>
      <c r="B430" s="504"/>
      <c r="C430" s="504"/>
      <c r="D430" s="494"/>
      <c r="E430" s="494"/>
      <c r="F430" s="494"/>
      <c r="G430" s="494"/>
      <c r="H430" s="494"/>
      <c r="I430" s="494"/>
      <c r="J430" s="494"/>
      <c r="K430" s="494"/>
      <c r="L430" s="494"/>
      <c r="M430" s="494"/>
      <c r="N430" s="494"/>
      <c r="O430" s="494"/>
      <c r="P430" s="494"/>
      <c r="Q430" s="494"/>
      <c r="R430" s="494"/>
      <c r="S430" s="494"/>
      <c r="T430" s="494"/>
      <c r="U430" s="494"/>
      <c r="V430" s="494"/>
      <c r="W430" s="494"/>
      <c r="X430" s="494"/>
      <c r="Y430" s="494"/>
      <c r="Z430" s="494"/>
    </row>
    <row r="431" spans="1:26">
      <c r="A431" s="494"/>
      <c r="B431" s="504"/>
      <c r="C431" s="504"/>
      <c r="D431" s="494"/>
      <c r="E431" s="494"/>
      <c r="F431" s="494"/>
      <c r="G431" s="494"/>
      <c r="H431" s="494"/>
      <c r="I431" s="494"/>
      <c r="J431" s="494"/>
      <c r="K431" s="494"/>
      <c r="L431" s="494"/>
      <c r="M431" s="494"/>
      <c r="N431" s="494"/>
      <c r="O431" s="494"/>
      <c r="P431" s="494"/>
      <c r="Q431" s="494"/>
      <c r="R431" s="494"/>
      <c r="S431" s="494"/>
      <c r="T431" s="494"/>
      <c r="U431" s="494"/>
      <c r="V431" s="494"/>
      <c r="W431" s="494"/>
      <c r="X431" s="494"/>
      <c r="Y431" s="494"/>
      <c r="Z431" s="494"/>
    </row>
    <row r="432" spans="1:26">
      <c r="A432" s="494"/>
      <c r="B432" s="504"/>
      <c r="C432" s="504"/>
      <c r="D432" s="494"/>
      <c r="E432" s="494"/>
      <c r="F432" s="494"/>
      <c r="G432" s="494"/>
      <c r="H432" s="494"/>
      <c r="I432" s="494"/>
      <c r="J432" s="494"/>
      <c r="K432" s="494"/>
      <c r="L432" s="494"/>
      <c r="M432" s="494"/>
      <c r="N432" s="494"/>
      <c r="O432" s="494"/>
      <c r="P432" s="494"/>
      <c r="Q432" s="494"/>
      <c r="R432" s="494"/>
      <c r="S432" s="494"/>
      <c r="T432" s="494"/>
      <c r="U432" s="494"/>
      <c r="V432" s="494"/>
      <c r="W432" s="494"/>
      <c r="X432" s="494"/>
      <c r="Y432" s="494"/>
      <c r="Z432" s="494"/>
    </row>
    <row r="433" spans="1:26">
      <c r="A433" s="494"/>
      <c r="B433" s="504"/>
      <c r="C433" s="504"/>
      <c r="D433" s="494"/>
      <c r="E433" s="494"/>
      <c r="F433" s="494"/>
      <c r="G433" s="494"/>
      <c r="H433" s="494"/>
      <c r="I433" s="494"/>
      <c r="J433" s="494"/>
      <c r="K433" s="494"/>
      <c r="L433" s="494"/>
      <c r="M433" s="494"/>
      <c r="N433" s="494"/>
      <c r="O433" s="494"/>
      <c r="P433" s="494"/>
      <c r="Q433" s="494"/>
      <c r="R433" s="494"/>
      <c r="S433" s="494"/>
      <c r="T433" s="494"/>
      <c r="U433" s="494"/>
      <c r="V433" s="494"/>
      <c r="W433" s="494"/>
      <c r="X433" s="494"/>
      <c r="Y433" s="494"/>
      <c r="Z433" s="494"/>
    </row>
    <row r="434" spans="1:26">
      <c r="A434" s="494"/>
      <c r="B434" s="504"/>
      <c r="C434" s="504"/>
      <c r="D434" s="494"/>
      <c r="E434" s="494"/>
      <c r="F434" s="494"/>
      <c r="G434" s="494"/>
      <c r="H434" s="494"/>
      <c r="I434" s="494"/>
      <c r="J434" s="494"/>
      <c r="K434" s="494"/>
      <c r="L434" s="494"/>
      <c r="M434" s="494"/>
      <c r="N434" s="494"/>
      <c r="O434" s="494"/>
      <c r="P434" s="494"/>
      <c r="Q434" s="494"/>
      <c r="R434" s="494"/>
      <c r="S434" s="494"/>
      <c r="T434" s="494"/>
      <c r="U434" s="494"/>
      <c r="V434" s="494"/>
      <c r="W434" s="494"/>
      <c r="X434" s="494"/>
      <c r="Y434" s="494"/>
      <c r="Z434" s="494"/>
    </row>
    <row r="435" spans="1:26">
      <c r="A435" s="494"/>
      <c r="B435" s="504"/>
      <c r="C435" s="504"/>
      <c r="D435" s="494"/>
      <c r="E435" s="494"/>
      <c r="F435" s="494"/>
      <c r="G435" s="494"/>
      <c r="H435" s="494"/>
      <c r="I435" s="494"/>
      <c r="J435" s="494"/>
      <c r="K435" s="494"/>
      <c r="L435" s="494"/>
      <c r="M435" s="494"/>
      <c r="N435" s="494"/>
      <c r="O435" s="494"/>
      <c r="P435" s="494"/>
      <c r="Q435" s="494"/>
      <c r="R435" s="494"/>
      <c r="S435" s="494"/>
      <c r="T435" s="494"/>
      <c r="U435" s="494"/>
      <c r="V435" s="494"/>
      <c r="W435" s="494"/>
      <c r="X435" s="494"/>
      <c r="Y435" s="494"/>
      <c r="Z435" s="494"/>
    </row>
    <row r="436" spans="1:26">
      <c r="A436" s="494"/>
      <c r="B436" s="504"/>
      <c r="C436" s="504"/>
      <c r="D436" s="494"/>
      <c r="E436" s="494"/>
      <c r="F436" s="494"/>
      <c r="G436" s="494"/>
      <c r="H436" s="494"/>
      <c r="I436" s="494"/>
      <c r="J436" s="494"/>
      <c r="K436" s="494"/>
      <c r="L436" s="494"/>
      <c r="M436" s="494"/>
      <c r="N436" s="494"/>
      <c r="O436" s="494"/>
      <c r="P436" s="494"/>
      <c r="Q436" s="494"/>
      <c r="R436" s="494"/>
      <c r="S436" s="494"/>
      <c r="T436" s="494"/>
      <c r="U436" s="494"/>
      <c r="V436" s="494"/>
      <c r="W436" s="494"/>
      <c r="X436" s="494"/>
      <c r="Y436" s="494"/>
      <c r="Z436" s="494"/>
    </row>
    <row r="437" spans="1:26">
      <c r="A437" s="494"/>
      <c r="B437" s="504"/>
      <c r="C437" s="504"/>
      <c r="D437" s="494"/>
      <c r="E437" s="494"/>
      <c r="F437" s="494"/>
      <c r="G437" s="494"/>
      <c r="H437" s="494"/>
      <c r="I437" s="494"/>
      <c r="J437" s="494"/>
      <c r="K437" s="494"/>
      <c r="L437" s="494"/>
      <c r="M437" s="494"/>
      <c r="N437" s="494"/>
      <c r="O437" s="494"/>
      <c r="P437" s="494"/>
      <c r="Q437" s="494"/>
      <c r="R437" s="494"/>
      <c r="S437" s="494"/>
      <c r="T437" s="494"/>
      <c r="U437" s="494"/>
      <c r="V437" s="494"/>
      <c r="W437" s="494"/>
      <c r="X437" s="494"/>
      <c r="Y437" s="494"/>
      <c r="Z437" s="494"/>
    </row>
    <row r="438" spans="1:26">
      <c r="A438" s="494"/>
      <c r="B438" s="504"/>
      <c r="C438" s="504"/>
      <c r="D438" s="494"/>
      <c r="E438" s="494"/>
      <c r="F438" s="494"/>
      <c r="G438" s="494"/>
      <c r="H438" s="494"/>
      <c r="I438" s="494"/>
      <c r="J438" s="494"/>
      <c r="K438" s="494"/>
      <c r="L438" s="494"/>
      <c r="M438" s="494"/>
      <c r="N438" s="494"/>
      <c r="O438" s="494"/>
      <c r="P438" s="494"/>
      <c r="Q438" s="494"/>
      <c r="R438" s="494"/>
      <c r="S438" s="494"/>
      <c r="T438" s="494"/>
      <c r="U438" s="494"/>
      <c r="V438" s="494"/>
      <c r="W438" s="494"/>
      <c r="X438" s="494"/>
      <c r="Y438" s="494"/>
      <c r="Z438" s="494"/>
    </row>
    <row r="439" spans="1:26">
      <c r="A439" s="494"/>
      <c r="B439" s="504"/>
      <c r="C439" s="504"/>
      <c r="D439" s="494"/>
      <c r="E439" s="494"/>
      <c r="F439" s="494"/>
      <c r="G439" s="494"/>
      <c r="H439" s="494"/>
      <c r="I439" s="494"/>
      <c r="J439" s="494"/>
      <c r="K439" s="494"/>
      <c r="L439" s="494"/>
      <c r="M439" s="494"/>
      <c r="N439" s="494"/>
      <c r="O439" s="494"/>
      <c r="P439" s="494"/>
      <c r="Q439" s="494"/>
      <c r="R439" s="494"/>
      <c r="S439" s="494"/>
      <c r="T439" s="494"/>
      <c r="U439" s="494"/>
      <c r="V439" s="494"/>
      <c r="W439" s="494"/>
      <c r="X439" s="494"/>
      <c r="Y439" s="494"/>
      <c r="Z439" s="494"/>
    </row>
    <row r="440" spans="1:26">
      <c r="A440" s="494"/>
      <c r="B440" s="504"/>
      <c r="C440" s="504"/>
      <c r="D440" s="494"/>
      <c r="E440" s="494"/>
      <c r="F440" s="494"/>
      <c r="G440" s="494"/>
      <c r="H440" s="494"/>
      <c r="I440" s="494"/>
      <c r="J440" s="494"/>
      <c r="K440" s="494"/>
      <c r="L440" s="494"/>
      <c r="M440" s="494"/>
      <c r="N440" s="494"/>
      <c r="O440" s="494"/>
      <c r="P440" s="494"/>
      <c r="Q440" s="494"/>
      <c r="R440" s="494"/>
      <c r="S440" s="494"/>
      <c r="T440" s="494"/>
      <c r="U440" s="494"/>
      <c r="V440" s="494"/>
      <c r="W440" s="494"/>
      <c r="X440" s="494"/>
      <c r="Y440" s="494"/>
      <c r="Z440" s="494"/>
    </row>
    <row r="441" spans="1:26">
      <c r="A441" s="494"/>
      <c r="B441" s="504"/>
      <c r="C441" s="504"/>
      <c r="D441" s="494"/>
      <c r="E441" s="494"/>
      <c r="F441" s="494"/>
      <c r="G441" s="494"/>
      <c r="H441" s="494"/>
      <c r="I441" s="494"/>
      <c r="J441" s="494"/>
      <c r="K441" s="494"/>
      <c r="L441" s="494"/>
      <c r="M441" s="494"/>
      <c r="N441" s="494"/>
      <c r="O441" s="494"/>
      <c r="P441" s="494"/>
      <c r="Q441" s="494"/>
      <c r="R441" s="494"/>
      <c r="S441" s="494"/>
      <c r="T441" s="494"/>
      <c r="U441" s="494"/>
      <c r="V441" s="494"/>
      <c r="W441" s="494"/>
      <c r="X441" s="494"/>
      <c r="Y441" s="494"/>
      <c r="Z441" s="494"/>
    </row>
    <row r="442" spans="1:26">
      <c r="A442" s="494"/>
      <c r="B442" s="504"/>
      <c r="C442" s="504"/>
      <c r="D442" s="494"/>
      <c r="E442" s="494"/>
      <c r="F442" s="494"/>
      <c r="G442" s="494"/>
      <c r="H442" s="494"/>
      <c r="I442" s="494"/>
      <c r="J442" s="494"/>
      <c r="K442" s="494"/>
      <c r="L442" s="494"/>
      <c r="M442" s="494"/>
      <c r="N442" s="494"/>
      <c r="O442" s="494"/>
      <c r="P442" s="494"/>
      <c r="Q442" s="494"/>
      <c r="R442" s="494"/>
      <c r="S442" s="494"/>
      <c r="T442" s="494"/>
      <c r="U442" s="494"/>
      <c r="V442" s="494"/>
      <c r="W442" s="494"/>
      <c r="X442" s="494"/>
      <c r="Y442" s="494"/>
      <c r="Z442" s="494"/>
    </row>
    <row r="443" spans="1:26">
      <c r="A443" s="494"/>
      <c r="B443" s="504"/>
      <c r="C443" s="504"/>
      <c r="D443" s="494"/>
      <c r="E443" s="494"/>
      <c r="F443" s="494"/>
      <c r="G443" s="494"/>
      <c r="H443" s="494"/>
      <c r="I443" s="494"/>
      <c r="J443" s="494"/>
      <c r="K443" s="494"/>
      <c r="L443" s="494"/>
      <c r="M443" s="494"/>
      <c r="N443" s="494"/>
      <c r="O443" s="494"/>
      <c r="P443" s="494"/>
      <c r="Q443" s="494"/>
      <c r="R443" s="494"/>
      <c r="S443" s="494"/>
      <c r="T443" s="494"/>
      <c r="U443" s="494"/>
      <c r="V443" s="494"/>
      <c r="W443" s="494"/>
      <c r="X443" s="494"/>
      <c r="Y443" s="494"/>
      <c r="Z443" s="494"/>
    </row>
    <row r="444" spans="1:26">
      <c r="A444" s="494"/>
      <c r="B444" s="504"/>
      <c r="C444" s="504"/>
      <c r="D444" s="494"/>
      <c r="E444" s="494"/>
      <c r="F444" s="494"/>
      <c r="G444" s="494"/>
      <c r="H444" s="494"/>
      <c r="I444" s="494"/>
      <c r="J444" s="494"/>
      <c r="K444" s="494"/>
      <c r="L444" s="494"/>
      <c r="M444" s="494"/>
      <c r="N444" s="494"/>
      <c r="O444" s="494"/>
      <c r="P444" s="494"/>
      <c r="Q444" s="494"/>
      <c r="R444" s="494"/>
      <c r="S444" s="494"/>
      <c r="T444" s="494"/>
      <c r="U444" s="494"/>
      <c r="V444" s="494"/>
      <c r="W444" s="494"/>
      <c r="X444" s="494"/>
      <c r="Y444" s="494"/>
      <c r="Z444" s="494"/>
    </row>
    <row r="445" spans="1:26">
      <c r="A445" s="494"/>
      <c r="B445" s="504"/>
      <c r="C445" s="504"/>
      <c r="D445" s="494"/>
      <c r="E445" s="494"/>
      <c r="F445" s="494"/>
      <c r="G445" s="494"/>
      <c r="H445" s="494"/>
      <c r="I445" s="494"/>
      <c r="J445" s="494"/>
      <c r="K445" s="494"/>
      <c r="L445" s="494"/>
      <c r="M445" s="494"/>
      <c r="N445" s="494"/>
      <c r="O445" s="494"/>
      <c r="P445" s="494"/>
      <c r="Q445" s="494"/>
      <c r="R445" s="494"/>
      <c r="S445" s="494"/>
      <c r="T445" s="494"/>
      <c r="U445" s="494"/>
      <c r="V445" s="494"/>
      <c r="W445" s="494"/>
      <c r="X445" s="494"/>
      <c r="Y445" s="494"/>
      <c r="Z445" s="494"/>
    </row>
    <row r="446" spans="1:26">
      <c r="A446" s="494"/>
      <c r="B446" s="504"/>
      <c r="C446" s="504"/>
      <c r="D446" s="494"/>
      <c r="E446" s="494"/>
      <c r="F446" s="494"/>
      <c r="G446" s="494"/>
      <c r="H446" s="494"/>
      <c r="I446" s="494"/>
      <c r="J446" s="494"/>
      <c r="K446" s="494"/>
      <c r="L446" s="494"/>
      <c r="M446" s="494"/>
      <c r="N446" s="494"/>
      <c r="O446" s="494"/>
      <c r="P446" s="494"/>
      <c r="Q446" s="494"/>
      <c r="R446" s="494"/>
      <c r="S446" s="494"/>
      <c r="T446" s="494"/>
      <c r="U446" s="494"/>
      <c r="V446" s="494"/>
      <c r="W446" s="494"/>
      <c r="X446" s="494"/>
      <c r="Y446" s="494"/>
      <c r="Z446" s="494"/>
    </row>
    <row r="447" spans="1:26">
      <c r="A447" s="494"/>
      <c r="B447" s="504"/>
      <c r="C447" s="504"/>
      <c r="D447" s="494"/>
      <c r="E447" s="494"/>
      <c r="F447" s="494"/>
      <c r="G447" s="494"/>
      <c r="H447" s="494"/>
      <c r="I447" s="494"/>
      <c r="J447" s="494"/>
      <c r="K447" s="494"/>
      <c r="L447" s="494"/>
      <c r="M447" s="494"/>
      <c r="N447" s="494"/>
      <c r="O447" s="494"/>
      <c r="P447" s="494"/>
      <c r="Q447" s="494"/>
      <c r="R447" s="494"/>
      <c r="S447" s="494"/>
      <c r="T447" s="494"/>
      <c r="U447" s="494"/>
      <c r="V447" s="494"/>
      <c r="W447" s="494"/>
      <c r="X447" s="494"/>
      <c r="Y447" s="494"/>
      <c r="Z447" s="494"/>
    </row>
    <row r="448" spans="1:26">
      <c r="A448" s="494"/>
      <c r="B448" s="504"/>
      <c r="C448" s="504"/>
      <c r="D448" s="494"/>
      <c r="E448" s="494"/>
      <c r="F448" s="494"/>
      <c r="G448" s="494"/>
      <c r="H448" s="494"/>
      <c r="I448" s="494"/>
      <c r="J448" s="494"/>
      <c r="K448" s="494"/>
      <c r="L448" s="494"/>
      <c r="M448" s="494"/>
      <c r="N448" s="494"/>
      <c r="O448" s="494"/>
      <c r="P448" s="494"/>
      <c r="Q448" s="494"/>
      <c r="R448" s="494"/>
      <c r="S448" s="494"/>
      <c r="T448" s="494"/>
      <c r="U448" s="494"/>
      <c r="V448" s="494"/>
      <c r="W448" s="494"/>
      <c r="X448" s="494"/>
      <c r="Y448" s="494"/>
      <c r="Z448" s="494"/>
    </row>
    <row r="449" spans="1:26">
      <c r="A449" s="494"/>
      <c r="B449" s="504"/>
      <c r="C449" s="504"/>
      <c r="D449" s="494"/>
      <c r="E449" s="494"/>
      <c r="F449" s="494"/>
      <c r="G449" s="494"/>
      <c r="H449" s="494"/>
      <c r="I449" s="494"/>
      <c r="J449" s="494"/>
      <c r="K449" s="494"/>
      <c r="L449" s="494"/>
      <c r="M449" s="494"/>
      <c r="N449" s="494"/>
      <c r="O449" s="494"/>
      <c r="P449" s="494"/>
      <c r="Q449" s="494"/>
      <c r="R449" s="494"/>
      <c r="S449" s="494"/>
      <c r="T449" s="494"/>
      <c r="U449" s="494"/>
      <c r="V449" s="494"/>
      <c r="W449" s="494"/>
      <c r="X449" s="494"/>
      <c r="Y449" s="494"/>
      <c r="Z449" s="494"/>
    </row>
    <row r="450" spans="1:26">
      <c r="A450" s="494"/>
      <c r="B450" s="504"/>
      <c r="C450" s="504"/>
      <c r="D450" s="494"/>
      <c r="E450" s="494"/>
      <c r="F450" s="494"/>
      <c r="G450" s="494"/>
      <c r="H450" s="494"/>
      <c r="I450" s="494"/>
      <c r="J450" s="494"/>
      <c r="K450" s="494"/>
      <c r="L450" s="494"/>
      <c r="M450" s="494"/>
      <c r="N450" s="494"/>
      <c r="O450" s="494"/>
      <c r="P450" s="494"/>
      <c r="Q450" s="494"/>
      <c r="R450" s="494"/>
      <c r="S450" s="494"/>
      <c r="T450" s="494"/>
      <c r="U450" s="494"/>
      <c r="V450" s="494"/>
      <c r="W450" s="494"/>
      <c r="X450" s="494"/>
      <c r="Y450" s="494"/>
      <c r="Z450" s="494"/>
    </row>
    <row r="451" spans="1:26">
      <c r="A451" s="494"/>
      <c r="B451" s="504"/>
      <c r="C451" s="504"/>
      <c r="D451" s="494"/>
      <c r="E451" s="494"/>
      <c r="F451" s="494"/>
      <c r="G451" s="494"/>
      <c r="H451" s="494"/>
      <c r="I451" s="494"/>
      <c r="J451" s="494"/>
      <c r="K451" s="494"/>
      <c r="L451" s="494"/>
      <c r="M451" s="494"/>
      <c r="N451" s="494"/>
      <c r="O451" s="494"/>
      <c r="P451" s="494"/>
      <c r="Q451" s="494"/>
      <c r="R451" s="494"/>
      <c r="S451" s="494"/>
      <c r="T451" s="494"/>
      <c r="U451" s="494"/>
      <c r="V451" s="494"/>
      <c r="W451" s="494"/>
      <c r="X451" s="494"/>
      <c r="Y451" s="494"/>
      <c r="Z451" s="494"/>
    </row>
    <row r="452" spans="1:26">
      <c r="A452" s="494"/>
      <c r="B452" s="504"/>
      <c r="C452" s="504"/>
      <c r="D452" s="494"/>
      <c r="E452" s="494"/>
      <c r="F452" s="494"/>
      <c r="G452" s="494"/>
      <c r="H452" s="494"/>
      <c r="I452" s="494"/>
      <c r="J452" s="494"/>
      <c r="K452" s="494"/>
      <c r="L452" s="494"/>
      <c r="M452" s="494"/>
      <c r="N452" s="494"/>
      <c r="O452" s="494"/>
      <c r="P452" s="494"/>
      <c r="Q452" s="494"/>
      <c r="R452" s="494"/>
      <c r="S452" s="494"/>
      <c r="T452" s="494"/>
      <c r="U452" s="494"/>
      <c r="V452" s="494"/>
      <c r="W452" s="494"/>
      <c r="X452" s="494"/>
      <c r="Y452" s="494"/>
      <c r="Z452" s="494"/>
    </row>
    <row r="453" spans="1:26">
      <c r="A453" s="494"/>
      <c r="B453" s="504"/>
      <c r="C453" s="504"/>
      <c r="D453" s="494"/>
      <c r="E453" s="494"/>
      <c r="F453" s="494"/>
      <c r="G453" s="494"/>
      <c r="H453" s="494"/>
      <c r="I453" s="494"/>
      <c r="J453" s="494"/>
      <c r="K453" s="494"/>
      <c r="L453" s="494"/>
      <c r="M453" s="494"/>
      <c r="N453" s="494"/>
      <c r="O453" s="494"/>
      <c r="P453" s="494"/>
      <c r="Q453" s="494"/>
      <c r="R453" s="494"/>
      <c r="S453" s="494"/>
      <c r="T453" s="494"/>
      <c r="U453" s="494"/>
      <c r="V453" s="494"/>
      <c r="W453" s="494"/>
      <c r="X453" s="494"/>
      <c r="Y453" s="494"/>
      <c r="Z453" s="494"/>
    </row>
    <row r="454" spans="1:26">
      <c r="A454" s="494"/>
      <c r="B454" s="504"/>
      <c r="C454" s="504"/>
      <c r="D454" s="494"/>
      <c r="E454" s="494"/>
      <c r="F454" s="494"/>
      <c r="G454" s="494"/>
      <c r="H454" s="494"/>
      <c r="I454" s="494"/>
      <c r="J454" s="494"/>
      <c r="K454" s="494"/>
      <c r="L454" s="494"/>
      <c r="M454" s="494"/>
      <c r="N454" s="494"/>
      <c r="O454" s="494"/>
      <c r="P454" s="494"/>
      <c r="Q454" s="494"/>
      <c r="R454" s="494"/>
      <c r="S454" s="494"/>
      <c r="T454" s="494"/>
      <c r="U454" s="494"/>
      <c r="V454" s="494"/>
      <c r="W454" s="494"/>
      <c r="X454" s="494"/>
      <c r="Y454" s="494"/>
      <c r="Z454" s="494"/>
    </row>
    <row r="455" spans="1:26">
      <c r="A455" s="494"/>
      <c r="B455" s="504"/>
      <c r="C455" s="504"/>
      <c r="D455" s="494"/>
      <c r="E455" s="494"/>
      <c r="F455" s="494"/>
      <c r="G455" s="494"/>
      <c r="H455" s="494"/>
      <c r="I455" s="494"/>
      <c r="J455" s="494"/>
      <c r="K455" s="494"/>
      <c r="L455" s="494"/>
      <c r="M455" s="494"/>
      <c r="N455" s="494"/>
      <c r="O455" s="494"/>
      <c r="P455" s="494"/>
      <c r="Q455" s="494"/>
      <c r="R455" s="494"/>
      <c r="S455" s="494"/>
      <c r="T455" s="494"/>
      <c r="U455" s="494"/>
      <c r="V455" s="494"/>
      <c r="W455" s="494"/>
      <c r="X455" s="494"/>
      <c r="Y455" s="494"/>
      <c r="Z455" s="494"/>
    </row>
    <row r="456" spans="1:26">
      <c r="A456" s="494"/>
      <c r="B456" s="504"/>
      <c r="C456" s="504"/>
      <c r="D456" s="494"/>
      <c r="E456" s="494"/>
      <c r="F456" s="494"/>
      <c r="G456" s="494"/>
      <c r="H456" s="494"/>
      <c r="I456" s="494"/>
      <c r="J456" s="494"/>
      <c r="K456" s="494"/>
      <c r="L456" s="494"/>
      <c r="M456" s="494"/>
      <c r="N456" s="494"/>
      <c r="O456" s="494"/>
      <c r="P456" s="494"/>
      <c r="Q456" s="494"/>
      <c r="R456" s="494"/>
      <c r="S456" s="494"/>
      <c r="T456" s="494"/>
      <c r="U456" s="494"/>
      <c r="V456" s="494"/>
      <c r="W456" s="494"/>
      <c r="X456" s="494"/>
      <c r="Y456" s="494"/>
      <c r="Z456" s="494"/>
    </row>
    <row r="457" spans="1:26">
      <c r="A457" s="494"/>
      <c r="B457" s="504"/>
      <c r="C457" s="504"/>
      <c r="D457" s="494"/>
      <c r="E457" s="494"/>
      <c r="F457" s="494"/>
      <c r="G457" s="494"/>
      <c r="H457" s="494"/>
      <c r="I457" s="494"/>
      <c r="J457" s="494"/>
      <c r="K457" s="494"/>
      <c r="L457" s="494"/>
      <c r="M457" s="494"/>
      <c r="N457" s="494"/>
      <c r="O457" s="494"/>
      <c r="P457" s="494"/>
      <c r="Q457" s="494"/>
      <c r="R457" s="494"/>
      <c r="S457" s="494"/>
      <c r="T457" s="494"/>
      <c r="U457" s="494"/>
      <c r="V457" s="494"/>
      <c r="W457" s="494"/>
      <c r="X457" s="494"/>
      <c r="Y457" s="494"/>
      <c r="Z457" s="494"/>
    </row>
    <row r="458" spans="1:26">
      <c r="A458" s="494"/>
      <c r="B458" s="504"/>
      <c r="C458" s="504"/>
      <c r="D458" s="494"/>
      <c r="E458" s="494"/>
      <c r="F458" s="494"/>
      <c r="G458" s="494"/>
      <c r="H458" s="494"/>
      <c r="I458" s="494"/>
      <c r="J458" s="494"/>
      <c r="K458" s="494"/>
      <c r="L458" s="494"/>
      <c r="M458" s="494"/>
      <c r="N458" s="494"/>
      <c r="O458" s="494"/>
      <c r="P458" s="494"/>
      <c r="Q458" s="494"/>
      <c r="R458" s="494"/>
      <c r="S458" s="494"/>
      <c r="T458" s="494"/>
      <c r="U458" s="494"/>
      <c r="V458" s="494"/>
      <c r="W458" s="494"/>
      <c r="X458" s="494"/>
      <c r="Y458" s="494"/>
      <c r="Z458" s="494"/>
    </row>
    <row r="459" spans="1:26">
      <c r="A459" s="494"/>
      <c r="B459" s="504"/>
      <c r="C459" s="504"/>
      <c r="D459" s="494"/>
      <c r="E459" s="494"/>
      <c r="F459" s="494"/>
      <c r="G459" s="494"/>
      <c r="H459" s="494"/>
      <c r="I459" s="494"/>
      <c r="J459" s="494"/>
      <c r="K459" s="494"/>
      <c r="L459" s="494"/>
      <c r="M459" s="494"/>
      <c r="N459" s="494"/>
      <c r="O459" s="494"/>
      <c r="P459" s="494"/>
      <c r="Q459" s="494"/>
      <c r="R459" s="494"/>
      <c r="S459" s="494"/>
      <c r="T459" s="494"/>
      <c r="U459" s="494"/>
      <c r="V459" s="494"/>
      <c r="W459" s="494"/>
      <c r="X459" s="494"/>
      <c r="Y459" s="494"/>
      <c r="Z459" s="494"/>
    </row>
    <row r="460" spans="1:26">
      <c r="A460" s="494"/>
      <c r="B460" s="504"/>
      <c r="C460" s="504"/>
      <c r="D460" s="494"/>
      <c r="E460" s="494"/>
      <c r="F460" s="494"/>
      <c r="G460" s="494"/>
      <c r="H460" s="494"/>
      <c r="I460" s="494"/>
      <c r="J460" s="494"/>
      <c r="K460" s="494"/>
      <c r="L460" s="494"/>
      <c r="M460" s="494"/>
      <c r="N460" s="494"/>
      <c r="O460" s="494"/>
      <c r="P460" s="494"/>
      <c r="Q460" s="494"/>
      <c r="R460" s="494"/>
      <c r="S460" s="494"/>
      <c r="T460" s="494"/>
      <c r="U460" s="494"/>
      <c r="V460" s="494"/>
      <c r="W460" s="494"/>
      <c r="X460" s="494"/>
      <c r="Y460" s="494"/>
      <c r="Z460" s="494"/>
    </row>
    <row r="461" spans="1:26">
      <c r="A461" s="494"/>
      <c r="B461" s="504"/>
      <c r="C461" s="504"/>
      <c r="D461" s="494"/>
      <c r="E461" s="494"/>
      <c r="F461" s="494"/>
      <c r="G461" s="494"/>
      <c r="H461" s="494"/>
      <c r="I461" s="494"/>
      <c r="J461" s="494"/>
      <c r="K461" s="494"/>
      <c r="L461" s="494"/>
      <c r="M461" s="494"/>
      <c r="N461" s="494"/>
      <c r="O461" s="494"/>
      <c r="P461" s="494"/>
      <c r="Q461" s="494"/>
      <c r="R461" s="494"/>
      <c r="S461" s="494"/>
      <c r="T461" s="494"/>
      <c r="U461" s="494"/>
      <c r="V461" s="494"/>
      <c r="W461" s="494"/>
      <c r="X461" s="494"/>
      <c r="Y461" s="494"/>
      <c r="Z461" s="494"/>
    </row>
    <row r="462" spans="1:26">
      <c r="A462" s="494"/>
      <c r="B462" s="504"/>
      <c r="C462" s="504"/>
      <c r="D462" s="494"/>
      <c r="E462" s="494"/>
      <c r="F462" s="494"/>
      <c r="G462" s="494"/>
      <c r="H462" s="494"/>
      <c r="I462" s="494"/>
      <c r="J462" s="494"/>
      <c r="K462" s="494"/>
      <c r="L462" s="494"/>
      <c r="M462" s="494"/>
      <c r="N462" s="494"/>
      <c r="O462" s="494"/>
      <c r="P462" s="494"/>
      <c r="Q462" s="494"/>
      <c r="R462" s="494"/>
      <c r="S462" s="494"/>
      <c r="T462" s="494"/>
      <c r="U462" s="494"/>
      <c r="V462" s="494"/>
      <c r="W462" s="494"/>
      <c r="X462" s="494"/>
      <c r="Y462" s="494"/>
      <c r="Z462" s="494"/>
    </row>
    <row r="463" spans="1:26">
      <c r="A463" s="494"/>
      <c r="B463" s="504"/>
      <c r="C463" s="504"/>
      <c r="D463" s="494"/>
      <c r="E463" s="494"/>
      <c r="F463" s="494"/>
      <c r="G463" s="494"/>
      <c r="H463" s="494"/>
      <c r="I463" s="494"/>
      <c r="J463" s="494"/>
      <c r="K463" s="494"/>
      <c r="L463" s="494"/>
      <c r="M463" s="494"/>
      <c r="N463" s="494"/>
      <c r="O463" s="494"/>
      <c r="P463" s="494"/>
      <c r="Q463" s="494"/>
      <c r="R463" s="494"/>
      <c r="S463" s="494"/>
      <c r="T463" s="494"/>
      <c r="U463" s="494"/>
      <c r="V463" s="494"/>
      <c r="W463" s="494"/>
      <c r="X463" s="494"/>
      <c r="Y463" s="494"/>
      <c r="Z463" s="494"/>
    </row>
    <row r="464" spans="1:26">
      <c r="A464" s="494"/>
      <c r="B464" s="504"/>
      <c r="C464" s="504"/>
      <c r="D464" s="494"/>
      <c r="E464" s="494"/>
      <c r="F464" s="494"/>
      <c r="G464" s="494"/>
      <c r="H464" s="494"/>
      <c r="I464" s="494"/>
      <c r="J464" s="494"/>
      <c r="K464" s="494"/>
      <c r="L464" s="494"/>
      <c r="M464" s="494"/>
      <c r="N464" s="494"/>
      <c r="O464" s="494"/>
      <c r="P464" s="494"/>
      <c r="Q464" s="494"/>
      <c r="R464" s="494"/>
      <c r="S464" s="494"/>
      <c r="T464" s="494"/>
      <c r="U464" s="494"/>
      <c r="V464" s="494"/>
      <c r="W464" s="494"/>
      <c r="X464" s="494"/>
      <c r="Y464" s="494"/>
      <c r="Z464" s="494"/>
    </row>
    <row r="465" spans="1:26">
      <c r="A465" s="494"/>
      <c r="B465" s="504"/>
      <c r="C465" s="504"/>
      <c r="D465" s="494"/>
      <c r="E465" s="494"/>
      <c r="F465" s="494"/>
      <c r="G465" s="494"/>
      <c r="H465" s="494"/>
      <c r="I465" s="494"/>
      <c r="J465" s="494"/>
      <c r="K465" s="494"/>
      <c r="L465" s="494"/>
      <c r="M465" s="494"/>
      <c r="N465" s="494"/>
      <c r="O465" s="494"/>
      <c r="P465" s="494"/>
      <c r="Q465" s="494"/>
      <c r="R465" s="494"/>
      <c r="S465" s="494"/>
      <c r="T465" s="494"/>
      <c r="U465" s="494"/>
      <c r="V465" s="494"/>
      <c r="W465" s="494"/>
      <c r="X465" s="494"/>
      <c r="Y465" s="494"/>
      <c r="Z465" s="494"/>
    </row>
    <row r="466" spans="1:26">
      <c r="A466" s="494"/>
      <c r="B466" s="504"/>
      <c r="C466" s="504"/>
      <c r="D466" s="494"/>
      <c r="E466" s="494"/>
      <c r="F466" s="494"/>
      <c r="G466" s="494"/>
      <c r="H466" s="494"/>
      <c r="I466" s="494"/>
      <c r="J466" s="494"/>
      <c r="K466" s="494"/>
      <c r="L466" s="494"/>
      <c r="M466" s="494"/>
      <c r="N466" s="494"/>
      <c r="O466" s="494"/>
      <c r="P466" s="494"/>
      <c r="Q466" s="494"/>
      <c r="R466" s="494"/>
      <c r="S466" s="494"/>
      <c r="T466" s="494"/>
      <c r="U466" s="494"/>
      <c r="V466" s="494"/>
      <c r="W466" s="494"/>
      <c r="X466" s="494"/>
      <c r="Y466" s="494"/>
      <c r="Z466" s="494"/>
    </row>
    <row r="467" spans="1:26">
      <c r="A467" s="494"/>
      <c r="B467" s="504"/>
      <c r="C467" s="504"/>
      <c r="D467" s="494"/>
      <c r="E467" s="494"/>
      <c r="F467" s="494"/>
      <c r="G467" s="494"/>
      <c r="H467" s="494"/>
      <c r="I467" s="494"/>
      <c r="J467" s="494"/>
      <c r="K467" s="494"/>
      <c r="L467" s="494"/>
      <c r="M467" s="494"/>
      <c r="N467" s="494"/>
      <c r="O467" s="494"/>
      <c r="P467" s="494"/>
      <c r="Q467" s="494"/>
      <c r="R467" s="494"/>
      <c r="S467" s="494"/>
      <c r="T467" s="494"/>
      <c r="U467" s="494"/>
      <c r="V467" s="494"/>
      <c r="W467" s="494"/>
      <c r="X467" s="494"/>
      <c r="Y467" s="494"/>
      <c r="Z467" s="494"/>
    </row>
    <row r="468" spans="1:26">
      <c r="A468" s="494"/>
      <c r="B468" s="504"/>
      <c r="C468" s="504"/>
      <c r="D468" s="494"/>
      <c r="E468" s="494"/>
      <c r="F468" s="494"/>
      <c r="G468" s="494"/>
      <c r="H468" s="494"/>
      <c r="I468" s="494"/>
      <c r="J468" s="494"/>
      <c r="K468" s="494"/>
      <c r="L468" s="494"/>
      <c r="M468" s="494"/>
      <c r="N468" s="494"/>
      <c r="O468" s="494"/>
      <c r="P468" s="494"/>
      <c r="Q468" s="494"/>
      <c r="R468" s="494"/>
      <c r="S468" s="494"/>
      <c r="T468" s="494"/>
      <c r="U468" s="494"/>
      <c r="V468" s="494"/>
      <c r="W468" s="494"/>
      <c r="X468" s="494"/>
      <c r="Y468" s="494"/>
      <c r="Z468" s="494"/>
    </row>
    <row r="469" spans="1:26">
      <c r="A469" s="494"/>
      <c r="B469" s="504"/>
      <c r="C469" s="504"/>
      <c r="D469" s="494"/>
      <c r="E469" s="494"/>
      <c r="F469" s="494"/>
      <c r="G469" s="494"/>
      <c r="H469" s="494"/>
      <c r="I469" s="494"/>
      <c r="J469" s="494"/>
      <c r="K469" s="494"/>
      <c r="L469" s="494"/>
      <c r="M469" s="494"/>
      <c r="N469" s="494"/>
      <c r="O469" s="494"/>
      <c r="P469" s="494"/>
      <c r="Q469" s="494"/>
      <c r="R469" s="494"/>
      <c r="S469" s="494"/>
      <c r="T469" s="494"/>
      <c r="U469" s="494"/>
      <c r="V469" s="494"/>
      <c r="W469" s="494"/>
      <c r="X469" s="494"/>
      <c r="Y469" s="494"/>
      <c r="Z469" s="494"/>
    </row>
    <row r="470" spans="1:26">
      <c r="A470" s="494"/>
      <c r="B470" s="504"/>
      <c r="C470" s="504"/>
      <c r="D470" s="494"/>
      <c r="E470" s="494"/>
      <c r="F470" s="494"/>
      <c r="G470" s="494"/>
      <c r="H470" s="494"/>
      <c r="I470" s="494"/>
      <c r="J470" s="494"/>
      <c r="K470" s="494"/>
      <c r="L470" s="494"/>
      <c r="M470" s="494"/>
      <c r="N470" s="494"/>
      <c r="O470" s="494"/>
      <c r="P470" s="494"/>
      <c r="Q470" s="494"/>
      <c r="R470" s="494"/>
      <c r="S470" s="494"/>
      <c r="T470" s="494"/>
      <c r="U470" s="494"/>
      <c r="V470" s="494"/>
      <c r="W470" s="494"/>
      <c r="X470" s="494"/>
      <c r="Y470" s="494"/>
      <c r="Z470" s="494"/>
    </row>
    <row r="471" spans="1:26">
      <c r="A471" s="494"/>
      <c r="B471" s="504"/>
      <c r="C471" s="504"/>
      <c r="D471" s="494"/>
      <c r="E471" s="494"/>
      <c r="F471" s="494"/>
      <c r="G471" s="494"/>
      <c r="H471" s="494"/>
      <c r="I471" s="494"/>
      <c r="J471" s="494"/>
      <c r="K471" s="494"/>
      <c r="L471" s="494"/>
      <c r="M471" s="494"/>
      <c r="N471" s="494"/>
      <c r="O471" s="494"/>
      <c r="P471" s="494"/>
      <c r="Q471" s="494"/>
      <c r="R471" s="494"/>
      <c r="S471" s="494"/>
      <c r="T471" s="494"/>
      <c r="U471" s="494"/>
      <c r="V471" s="494"/>
      <c r="W471" s="494"/>
      <c r="X471" s="494"/>
      <c r="Y471" s="494"/>
      <c r="Z471" s="494"/>
    </row>
    <row r="472" spans="1:26">
      <c r="A472" s="494"/>
      <c r="B472" s="504"/>
      <c r="C472" s="504"/>
      <c r="D472" s="494"/>
      <c r="E472" s="494"/>
      <c r="F472" s="494"/>
      <c r="G472" s="494"/>
      <c r="H472" s="494"/>
      <c r="I472" s="494"/>
      <c r="J472" s="494"/>
      <c r="K472" s="494"/>
      <c r="L472" s="494"/>
      <c r="M472" s="494"/>
      <c r="N472" s="494"/>
      <c r="O472" s="494"/>
      <c r="P472" s="494"/>
      <c r="Q472" s="494"/>
      <c r="R472" s="494"/>
      <c r="S472" s="494"/>
      <c r="T472" s="494"/>
      <c r="U472" s="494"/>
      <c r="V472" s="494"/>
      <c r="W472" s="494"/>
      <c r="X472" s="494"/>
      <c r="Y472" s="494"/>
      <c r="Z472" s="494"/>
    </row>
    <row r="473" spans="1:26">
      <c r="A473" s="494"/>
      <c r="B473" s="504"/>
      <c r="C473" s="504"/>
      <c r="D473" s="494"/>
      <c r="E473" s="494"/>
      <c r="F473" s="494"/>
      <c r="G473" s="494"/>
      <c r="H473" s="494"/>
      <c r="I473" s="494"/>
      <c r="J473" s="494"/>
      <c r="K473" s="494"/>
      <c r="L473" s="494"/>
      <c r="M473" s="494"/>
      <c r="N473" s="494"/>
      <c r="O473" s="494"/>
      <c r="P473" s="494"/>
      <c r="Q473" s="494"/>
      <c r="R473" s="494"/>
      <c r="S473" s="494"/>
      <c r="T473" s="494"/>
      <c r="U473" s="494"/>
      <c r="V473" s="494"/>
      <c r="W473" s="494"/>
      <c r="X473" s="494"/>
      <c r="Y473" s="494"/>
      <c r="Z473" s="494"/>
    </row>
    <row r="474" spans="1:26">
      <c r="A474" s="494"/>
      <c r="B474" s="504"/>
      <c r="C474" s="504"/>
      <c r="D474" s="494"/>
      <c r="E474" s="494"/>
      <c r="F474" s="494"/>
      <c r="G474" s="494"/>
      <c r="H474" s="494"/>
      <c r="I474" s="494"/>
      <c r="J474" s="494"/>
      <c r="K474" s="494"/>
      <c r="L474" s="494"/>
      <c r="M474" s="494"/>
      <c r="N474" s="494"/>
      <c r="O474" s="494"/>
      <c r="P474" s="494"/>
      <c r="Q474" s="494"/>
      <c r="R474" s="494"/>
      <c r="S474" s="494"/>
      <c r="T474" s="494"/>
      <c r="U474" s="494"/>
      <c r="V474" s="494"/>
      <c r="W474" s="494"/>
      <c r="X474" s="494"/>
      <c r="Y474" s="494"/>
      <c r="Z474" s="494"/>
    </row>
    <row r="475" spans="1:26">
      <c r="A475" s="494"/>
      <c r="B475" s="504"/>
      <c r="C475" s="504"/>
      <c r="D475" s="494"/>
      <c r="E475" s="494"/>
      <c r="F475" s="494"/>
      <c r="G475" s="494"/>
      <c r="H475" s="494"/>
      <c r="I475" s="494"/>
      <c r="J475" s="494"/>
      <c r="K475" s="494"/>
      <c r="L475" s="494"/>
      <c r="M475" s="494"/>
      <c r="N475" s="494"/>
      <c r="O475" s="494"/>
      <c r="P475" s="494"/>
      <c r="Q475" s="494"/>
      <c r="R475" s="494"/>
      <c r="S475" s="494"/>
      <c r="T475" s="494"/>
      <c r="U475" s="494"/>
      <c r="V475" s="494"/>
      <c r="W475" s="494"/>
      <c r="X475" s="494"/>
      <c r="Y475" s="494"/>
      <c r="Z475" s="494"/>
    </row>
    <row r="476" spans="1:26">
      <c r="A476" s="494"/>
      <c r="B476" s="504"/>
      <c r="C476" s="504"/>
      <c r="D476" s="494"/>
      <c r="E476" s="494"/>
      <c r="F476" s="494"/>
      <c r="G476" s="494"/>
      <c r="H476" s="494"/>
      <c r="I476" s="494"/>
      <c r="J476" s="494"/>
      <c r="K476" s="494"/>
      <c r="L476" s="494"/>
      <c r="M476" s="494"/>
      <c r="N476" s="494"/>
      <c r="O476" s="494"/>
      <c r="P476" s="494"/>
      <c r="Q476" s="494"/>
      <c r="R476" s="494"/>
      <c r="S476" s="494"/>
      <c r="T476" s="494"/>
      <c r="U476" s="494"/>
      <c r="V476" s="494"/>
      <c r="W476" s="494"/>
      <c r="X476" s="494"/>
      <c r="Y476" s="494"/>
      <c r="Z476" s="494"/>
    </row>
    <row r="477" spans="1:26">
      <c r="A477" s="494"/>
      <c r="B477" s="504"/>
      <c r="C477" s="504"/>
      <c r="D477" s="494"/>
      <c r="E477" s="494"/>
      <c r="F477" s="494"/>
      <c r="G477" s="494"/>
      <c r="H477" s="494"/>
      <c r="I477" s="494"/>
      <c r="J477" s="494"/>
      <c r="K477" s="494"/>
      <c r="L477" s="494"/>
      <c r="M477" s="494"/>
      <c r="N477" s="494"/>
      <c r="O477" s="494"/>
      <c r="P477" s="494"/>
      <c r="Q477" s="494"/>
      <c r="R477" s="494"/>
      <c r="S477" s="494"/>
      <c r="T477" s="494"/>
      <c r="U477" s="494"/>
      <c r="V477" s="494"/>
      <c r="W477" s="494"/>
      <c r="X477" s="494"/>
      <c r="Y477" s="494"/>
      <c r="Z477" s="494"/>
    </row>
    <row r="478" spans="1:26">
      <c r="A478" s="494"/>
      <c r="B478" s="504"/>
      <c r="C478" s="504"/>
      <c r="D478" s="494"/>
      <c r="E478" s="494"/>
      <c r="F478" s="494"/>
      <c r="G478" s="494"/>
      <c r="H478" s="494"/>
      <c r="I478" s="494"/>
      <c r="J478" s="494"/>
      <c r="K478" s="494"/>
      <c r="L478" s="494"/>
      <c r="M478" s="494"/>
      <c r="N478" s="494"/>
      <c r="O478" s="494"/>
      <c r="P478" s="494"/>
      <c r="Q478" s="494"/>
      <c r="R478" s="494"/>
      <c r="S478" s="494"/>
      <c r="T478" s="494"/>
      <c r="U478" s="494"/>
      <c r="V478" s="494"/>
      <c r="W478" s="494"/>
      <c r="X478" s="494"/>
      <c r="Y478" s="494"/>
      <c r="Z478" s="494"/>
    </row>
    <row r="479" spans="1:26">
      <c r="A479" s="494"/>
      <c r="B479" s="504"/>
      <c r="C479" s="504"/>
      <c r="D479" s="494"/>
      <c r="E479" s="494"/>
      <c r="F479" s="494"/>
      <c r="G479" s="494"/>
      <c r="H479" s="494"/>
      <c r="I479" s="494"/>
      <c r="J479" s="494"/>
      <c r="K479" s="494"/>
      <c r="L479" s="494"/>
      <c r="M479" s="494"/>
      <c r="N479" s="494"/>
      <c r="O479" s="494"/>
      <c r="P479" s="494"/>
      <c r="Q479" s="494"/>
      <c r="R479" s="494"/>
      <c r="S479" s="494"/>
      <c r="T479" s="494"/>
      <c r="U479" s="494"/>
      <c r="V479" s="494"/>
      <c r="W479" s="494"/>
      <c r="X479" s="494"/>
      <c r="Y479" s="494"/>
      <c r="Z479" s="494"/>
    </row>
    <row r="480" spans="1:26">
      <c r="A480" s="494"/>
      <c r="B480" s="504"/>
      <c r="C480" s="504"/>
      <c r="D480" s="494"/>
      <c r="E480" s="494"/>
      <c r="F480" s="494"/>
      <c r="G480" s="494"/>
      <c r="H480" s="494"/>
      <c r="I480" s="494"/>
      <c r="J480" s="494"/>
      <c r="K480" s="494"/>
      <c r="L480" s="494"/>
      <c r="M480" s="494"/>
      <c r="N480" s="494"/>
      <c r="O480" s="494"/>
      <c r="P480" s="494"/>
      <c r="Q480" s="494"/>
      <c r="R480" s="494"/>
      <c r="S480" s="494"/>
      <c r="T480" s="494"/>
      <c r="U480" s="494"/>
      <c r="V480" s="494"/>
      <c r="W480" s="494"/>
      <c r="X480" s="494"/>
      <c r="Y480" s="494"/>
      <c r="Z480" s="494"/>
    </row>
    <row r="481" spans="1:26">
      <c r="A481" s="494"/>
      <c r="B481" s="504"/>
      <c r="C481" s="504"/>
      <c r="D481" s="494"/>
      <c r="E481" s="494"/>
      <c r="F481" s="494"/>
      <c r="G481" s="494"/>
      <c r="H481" s="494"/>
      <c r="I481" s="494"/>
      <c r="J481" s="494"/>
      <c r="K481" s="494"/>
      <c r="L481" s="494"/>
      <c r="M481" s="494"/>
      <c r="N481" s="494"/>
      <c r="O481" s="494"/>
      <c r="P481" s="494"/>
      <c r="Q481" s="494"/>
      <c r="R481" s="494"/>
      <c r="S481" s="494"/>
      <c r="T481" s="494"/>
      <c r="U481" s="494"/>
      <c r="V481" s="494"/>
      <c r="W481" s="494"/>
      <c r="X481" s="494"/>
      <c r="Y481" s="494"/>
      <c r="Z481" s="494"/>
    </row>
    <row r="482" spans="1:26">
      <c r="A482" s="494"/>
      <c r="B482" s="504"/>
      <c r="C482" s="504"/>
      <c r="D482" s="494"/>
      <c r="E482" s="494"/>
      <c r="F482" s="494"/>
      <c r="G482" s="494"/>
      <c r="H482" s="494"/>
      <c r="I482" s="494"/>
      <c r="J482" s="494"/>
      <c r="K482" s="494"/>
      <c r="L482" s="494"/>
      <c r="M482" s="494"/>
      <c r="N482" s="494"/>
      <c r="O482" s="494"/>
      <c r="P482" s="494"/>
      <c r="Q482" s="494"/>
      <c r="R482" s="494"/>
      <c r="S482" s="494"/>
      <c r="T482" s="494"/>
      <c r="U482" s="494"/>
      <c r="V482" s="494"/>
      <c r="W482" s="494"/>
      <c r="X482" s="494"/>
      <c r="Y482" s="494"/>
      <c r="Z482" s="494"/>
    </row>
    <row r="483" spans="1:26">
      <c r="A483" s="494"/>
      <c r="B483" s="504"/>
      <c r="C483" s="504"/>
      <c r="D483" s="494"/>
      <c r="E483" s="494"/>
      <c r="F483" s="494"/>
      <c r="G483" s="494"/>
      <c r="H483" s="494"/>
      <c r="I483" s="494"/>
      <c r="J483" s="494"/>
      <c r="K483" s="494"/>
      <c r="L483" s="494"/>
      <c r="M483" s="494"/>
      <c r="N483" s="494"/>
      <c r="O483" s="494"/>
      <c r="P483" s="494"/>
      <c r="Q483" s="494"/>
      <c r="R483" s="494"/>
      <c r="S483" s="494"/>
      <c r="T483" s="494"/>
      <c r="U483" s="494"/>
      <c r="V483" s="494"/>
      <c r="W483" s="494"/>
      <c r="X483" s="494"/>
      <c r="Y483" s="494"/>
      <c r="Z483" s="494"/>
    </row>
    <row r="484" spans="1:26">
      <c r="A484" s="494"/>
      <c r="B484" s="504"/>
      <c r="C484" s="504"/>
      <c r="D484" s="494"/>
      <c r="E484" s="494"/>
      <c r="F484" s="494"/>
      <c r="G484" s="494"/>
      <c r="H484" s="494"/>
      <c r="I484" s="494"/>
      <c r="J484" s="494"/>
      <c r="K484" s="494"/>
      <c r="L484" s="494"/>
      <c r="M484" s="494"/>
      <c r="N484" s="494"/>
      <c r="O484" s="494"/>
      <c r="P484" s="494"/>
      <c r="Q484" s="494"/>
      <c r="R484" s="494"/>
      <c r="S484" s="494"/>
      <c r="T484" s="494"/>
      <c r="U484" s="494"/>
      <c r="V484" s="494"/>
      <c r="W484" s="494"/>
      <c r="X484" s="494"/>
      <c r="Y484" s="494"/>
      <c r="Z484" s="494"/>
    </row>
    <row r="485" spans="1:26">
      <c r="A485" s="494"/>
      <c r="B485" s="504"/>
      <c r="C485" s="504"/>
      <c r="D485" s="494"/>
      <c r="E485" s="494"/>
      <c r="F485" s="494"/>
      <c r="G485" s="494"/>
      <c r="H485" s="494"/>
      <c r="I485" s="494"/>
      <c r="J485" s="494"/>
      <c r="K485" s="494"/>
      <c r="L485" s="494"/>
      <c r="M485" s="494"/>
      <c r="N485" s="494"/>
      <c r="O485" s="494"/>
      <c r="P485" s="494"/>
      <c r="Q485" s="494"/>
      <c r="R485" s="494"/>
      <c r="S485" s="494"/>
      <c r="T485" s="494"/>
      <c r="U485" s="494"/>
      <c r="V485" s="494"/>
      <c r="W485" s="494"/>
      <c r="X485" s="494"/>
      <c r="Y485" s="494"/>
      <c r="Z485" s="494"/>
    </row>
    <row r="486" spans="1:26">
      <c r="A486" s="494"/>
      <c r="B486" s="504"/>
      <c r="C486" s="504"/>
      <c r="D486" s="494"/>
      <c r="E486" s="494"/>
      <c r="F486" s="494"/>
      <c r="G486" s="494"/>
      <c r="H486" s="494"/>
      <c r="I486" s="494"/>
      <c r="J486" s="494"/>
      <c r="K486" s="494"/>
      <c r="L486" s="494"/>
      <c r="M486" s="494"/>
      <c r="N486" s="494"/>
      <c r="O486" s="494"/>
      <c r="P486" s="494"/>
      <c r="Q486" s="494"/>
      <c r="R486" s="494"/>
      <c r="S486" s="494"/>
      <c r="T486" s="494"/>
      <c r="U486" s="494"/>
      <c r="V486" s="494"/>
      <c r="W486" s="494"/>
      <c r="X486" s="494"/>
      <c r="Y486" s="494"/>
      <c r="Z486" s="494"/>
    </row>
    <row r="487" spans="1:26">
      <c r="A487" s="494"/>
      <c r="B487" s="504"/>
      <c r="C487" s="504"/>
      <c r="D487" s="494"/>
      <c r="E487" s="494"/>
      <c r="F487" s="494"/>
      <c r="G487" s="494"/>
      <c r="H487" s="494"/>
      <c r="I487" s="494"/>
      <c r="J487" s="494"/>
      <c r="K487" s="494"/>
      <c r="L487" s="494"/>
      <c r="M487" s="494"/>
      <c r="N487" s="494"/>
      <c r="O487" s="494"/>
      <c r="P487" s="494"/>
      <c r="Q487" s="494"/>
      <c r="R487" s="494"/>
      <c r="S487" s="494"/>
      <c r="T487" s="494"/>
      <c r="U487" s="494"/>
      <c r="V487" s="494"/>
      <c r="W487" s="494"/>
      <c r="X487" s="494"/>
      <c r="Y487" s="494"/>
      <c r="Z487" s="494"/>
    </row>
    <row r="488" spans="1:26">
      <c r="A488" s="494"/>
      <c r="B488" s="504"/>
      <c r="C488" s="504"/>
      <c r="D488" s="494"/>
      <c r="E488" s="494"/>
      <c r="F488" s="494"/>
      <c r="G488" s="494"/>
      <c r="H488" s="494"/>
      <c r="I488" s="494"/>
      <c r="J488" s="494"/>
      <c r="K488" s="494"/>
      <c r="L488" s="494"/>
      <c r="M488" s="494"/>
      <c r="N488" s="494"/>
      <c r="O488" s="494"/>
      <c r="P488" s="494"/>
      <c r="Q488" s="494"/>
      <c r="R488" s="494"/>
      <c r="S488" s="494"/>
      <c r="T488" s="494"/>
      <c r="U488" s="494"/>
      <c r="V488" s="494"/>
      <c r="W488" s="494"/>
      <c r="X488" s="494"/>
      <c r="Y488" s="494"/>
      <c r="Z488" s="494"/>
    </row>
    <row r="489" spans="1:26">
      <c r="A489" s="494"/>
      <c r="B489" s="504"/>
      <c r="C489" s="504"/>
      <c r="D489" s="494"/>
      <c r="E489" s="494"/>
      <c r="F489" s="494"/>
      <c r="G489" s="494"/>
      <c r="H489" s="494"/>
      <c r="I489" s="494"/>
      <c r="J489" s="494"/>
      <c r="K489" s="494"/>
      <c r="L489" s="494"/>
      <c r="M489" s="494"/>
      <c r="N489" s="494"/>
      <c r="O489" s="494"/>
      <c r="P489" s="494"/>
      <c r="Q489" s="494"/>
      <c r="R489" s="494"/>
      <c r="S489" s="494"/>
      <c r="T489" s="494"/>
      <c r="U489" s="494"/>
      <c r="V489" s="494"/>
      <c r="W489" s="494"/>
      <c r="X489" s="494"/>
      <c r="Y489" s="494"/>
      <c r="Z489" s="494"/>
    </row>
    <row r="490" spans="1:26">
      <c r="A490" s="494"/>
      <c r="B490" s="504"/>
      <c r="C490" s="504"/>
      <c r="D490" s="494"/>
      <c r="E490" s="494"/>
      <c r="F490" s="494"/>
      <c r="G490" s="494"/>
      <c r="H490" s="494"/>
      <c r="I490" s="494"/>
      <c r="J490" s="494"/>
      <c r="K490" s="494"/>
      <c r="L490" s="494"/>
      <c r="M490" s="494"/>
      <c r="N490" s="494"/>
      <c r="O490" s="494"/>
      <c r="P490" s="494"/>
      <c r="Q490" s="494"/>
      <c r="R490" s="494"/>
      <c r="S490" s="494"/>
      <c r="T490" s="494"/>
      <c r="U490" s="494"/>
      <c r="V490" s="494"/>
      <c r="W490" s="494"/>
      <c r="X490" s="494"/>
      <c r="Y490" s="494"/>
      <c r="Z490" s="494"/>
    </row>
    <row r="491" spans="1:26">
      <c r="A491" s="494"/>
      <c r="B491" s="504"/>
      <c r="C491" s="504"/>
      <c r="D491" s="494"/>
      <c r="E491" s="494"/>
      <c r="F491" s="494"/>
      <c r="G491" s="494"/>
      <c r="H491" s="494"/>
      <c r="I491" s="494"/>
      <c r="J491" s="494"/>
      <c r="K491" s="494"/>
      <c r="L491" s="494"/>
      <c r="M491" s="494"/>
      <c r="N491" s="494"/>
      <c r="O491" s="494"/>
      <c r="P491" s="494"/>
      <c r="Q491" s="494"/>
      <c r="R491" s="494"/>
      <c r="S491" s="494"/>
      <c r="T491" s="494"/>
      <c r="U491" s="494"/>
      <c r="V491" s="494"/>
      <c r="W491" s="494"/>
      <c r="X491" s="494"/>
      <c r="Y491" s="494"/>
      <c r="Z491" s="494"/>
    </row>
    <row r="492" spans="1:26">
      <c r="A492" s="494"/>
      <c r="B492" s="504"/>
      <c r="C492" s="504"/>
      <c r="D492" s="494"/>
      <c r="E492" s="494"/>
      <c r="F492" s="494"/>
      <c r="G492" s="494"/>
      <c r="H492" s="494"/>
      <c r="I492" s="494"/>
      <c r="J492" s="494"/>
      <c r="K492" s="494"/>
      <c r="L492" s="494"/>
      <c r="M492" s="494"/>
      <c r="N492" s="494"/>
      <c r="O492" s="494"/>
      <c r="P492" s="494"/>
      <c r="Q492" s="494"/>
      <c r="R492" s="494"/>
      <c r="S492" s="494"/>
      <c r="T492" s="494"/>
      <c r="U492" s="494"/>
      <c r="V492" s="494"/>
      <c r="W492" s="494"/>
      <c r="X492" s="494"/>
      <c r="Y492" s="494"/>
      <c r="Z492" s="494"/>
    </row>
    <row r="493" spans="1:26">
      <c r="A493" s="494"/>
      <c r="B493" s="504"/>
      <c r="C493" s="504"/>
      <c r="D493" s="494"/>
      <c r="E493" s="494"/>
      <c r="F493" s="494"/>
      <c r="G493" s="494"/>
      <c r="H493" s="494"/>
      <c r="I493" s="494"/>
      <c r="J493" s="494"/>
      <c r="K493" s="494"/>
      <c r="L493" s="494"/>
      <c r="M493" s="494"/>
      <c r="N493" s="494"/>
      <c r="O493" s="494"/>
      <c r="P493" s="494"/>
      <c r="Q493" s="494"/>
      <c r="R493" s="494"/>
      <c r="S493" s="494"/>
      <c r="T493" s="494"/>
      <c r="U493" s="494"/>
      <c r="V493" s="494"/>
      <c r="W493" s="494"/>
      <c r="X493" s="494"/>
      <c r="Y493" s="494"/>
      <c r="Z493" s="494"/>
    </row>
    <row r="494" spans="1:26">
      <c r="A494" s="494"/>
      <c r="B494" s="504"/>
      <c r="C494" s="504"/>
      <c r="D494" s="494"/>
      <c r="E494" s="494"/>
      <c r="F494" s="494"/>
      <c r="G494" s="494"/>
      <c r="H494" s="494"/>
      <c r="I494" s="494"/>
      <c r="J494" s="494"/>
      <c r="K494" s="494"/>
      <c r="L494" s="494"/>
      <c r="M494" s="494"/>
      <c r="N494" s="494"/>
      <c r="O494" s="494"/>
      <c r="P494" s="494"/>
      <c r="Q494" s="494"/>
      <c r="R494" s="494"/>
      <c r="S494" s="494"/>
      <c r="T494" s="494"/>
      <c r="U494" s="494"/>
      <c r="V494" s="494"/>
      <c r="W494" s="494"/>
      <c r="X494" s="494"/>
      <c r="Y494" s="494"/>
      <c r="Z494" s="494"/>
    </row>
    <row r="495" spans="1:26">
      <c r="A495" s="494"/>
      <c r="B495" s="504"/>
      <c r="C495" s="504"/>
      <c r="D495" s="494"/>
      <c r="E495" s="494"/>
      <c r="F495" s="494"/>
      <c r="G495" s="494"/>
      <c r="H495" s="494"/>
      <c r="I495" s="494"/>
      <c r="J495" s="494"/>
      <c r="K495" s="494"/>
      <c r="L495" s="494"/>
      <c r="M495" s="494"/>
      <c r="N495" s="494"/>
      <c r="O495" s="494"/>
      <c r="P495" s="494"/>
      <c r="Q495" s="494"/>
      <c r="R495" s="494"/>
      <c r="S495" s="494"/>
      <c r="T495" s="494"/>
      <c r="U495" s="494"/>
      <c r="V495" s="494"/>
      <c r="W495" s="494"/>
      <c r="X495" s="494"/>
      <c r="Y495" s="494"/>
      <c r="Z495" s="494"/>
    </row>
    <row r="496" spans="1:26">
      <c r="A496" s="494"/>
      <c r="B496" s="504"/>
      <c r="C496" s="504"/>
      <c r="D496" s="494"/>
      <c r="E496" s="494"/>
      <c r="F496" s="494"/>
      <c r="G496" s="494"/>
      <c r="H496" s="494"/>
      <c r="I496" s="494"/>
      <c r="J496" s="494"/>
      <c r="K496" s="494"/>
      <c r="L496" s="494"/>
      <c r="M496" s="494"/>
      <c r="N496" s="494"/>
      <c r="O496" s="494"/>
      <c r="P496" s="494"/>
      <c r="Q496" s="494"/>
      <c r="R496" s="494"/>
      <c r="S496" s="494"/>
      <c r="T496" s="494"/>
      <c r="U496" s="494"/>
      <c r="V496" s="494"/>
      <c r="W496" s="494"/>
      <c r="X496" s="494"/>
      <c r="Y496" s="494"/>
      <c r="Z496" s="494"/>
    </row>
    <row r="497" spans="1:26">
      <c r="A497" s="494"/>
      <c r="B497" s="504"/>
      <c r="C497" s="504"/>
      <c r="D497" s="494"/>
      <c r="E497" s="494"/>
      <c r="F497" s="494"/>
      <c r="G497" s="494"/>
      <c r="H497" s="494"/>
      <c r="I497" s="494"/>
      <c r="J497" s="494"/>
      <c r="K497" s="494"/>
      <c r="L497" s="494"/>
      <c r="M497" s="494"/>
      <c r="N497" s="494"/>
      <c r="O497" s="494"/>
      <c r="P497" s="494"/>
      <c r="Q497" s="494"/>
      <c r="R497" s="494"/>
      <c r="S497" s="494"/>
      <c r="T497" s="494"/>
      <c r="U497" s="494"/>
      <c r="V497" s="494"/>
      <c r="W497" s="494"/>
      <c r="X497" s="494"/>
      <c r="Y497" s="494"/>
      <c r="Z497" s="494"/>
    </row>
    <row r="498" spans="1:26">
      <c r="A498" s="494"/>
      <c r="B498" s="504"/>
      <c r="C498" s="504"/>
      <c r="D498" s="494"/>
      <c r="E498" s="494"/>
      <c r="F498" s="494"/>
      <c r="G498" s="494"/>
      <c r="H498" s="494"/>
      <c r="I498" s="494"/>
      <c r="J498" s="494"/>
      <c r="K498" s="494"/>
      <c r="L498" s="494"/>
      <c r="M498" s="494"/>
      <c r="N498" s="494"/>
      <c r="O498" s="494"/>
      <c r="P498" s="494"/>
      <c r="Q498" s="494"/>
      <c r="R498" s="494"/>
      <c r="S498" s="494"/>
      <c r="T498" s="494"/>
      <c r="U498" s="494"/>
      <c r="V498" s="494"/>
      <c r="W498" s="494"/>
      <c r="X498" s="494"/>
      <c r="Y498" s="494"/>
      <c r="Z498" s="494"/>
    </row>
    <row r="499" spans="1:26">
      <c r="A499" s="494"/>
      <c r="B499" s="504"/>
      <c r="C499" s="504"/>
      <c r="D499" s="494"/>
      <c r="E499" s="494"/>
      <c r="F499" s="494"/>
      <c r="G499" s="494"/>
      <c r="H499" s="494"/>
      <c r="I499" s="494"/>
      <c r="J499" s="494"/>
      <c r="K499" s="494"/>
      <c r="L499" s="494"/>
      <c r="M499" s="494"/>
      <c r="N499" s="494"/>
      <c r="O499" s="494"/>
      <c r="P499" s="494"/>
      <c r="Q499" s="494"/>
      <c r="R499" s="494"/>
      <c r="S499" s="494"/>
      <c r="T499" s="494"/>
      <c r="U499" s="494"/>
      <c r="V499" s="494"/>
      <c r="W499" s="494"/>
      <c r="X499" s="494"/>
      <c r="Y499" s="494"/>
      <c r="Z499" s="494"/>
    </row>
    <row r="500" spans="1:26">
      <c r="A500" s="494"/>
      <c r="B500" s="504"/>
      <c r="C500" s="504"/>
      <c r="D500" s="494"/>
      <c r="E500" s="494"/>
      <c r="F500" s="494"/>
      <c r="G500" s="494"/>
      <c r="H500" s="494"/>
      <c r="I500" s="494"/>
      <c r="J500" s="494"/>
      <c r="K500" s="494"/>
      <c r="L500" s="494"/>
      <c r="M500" s="494"/>
      <c r="N500" s="494"/>
      <c r="O500" s="494"/>
      <c r="P500" s="494"/>
      <c r="Q500" s="494"/>
      <c r="R500" s="494"/>
      <c r="S500" s="494"/>
      <c r="T500" s="494"/>
      <c r="U500" s="494"/>
      <c r="V500" s="494"/>
      <c r="W500" s="494"/>
      <c r="X500" s="494"/>
      <c r="Y500" s="494"/>
      <c r="Z500" s="494"/>
    </row>
    <row r="501" spans="1:26">
      <c r="A501" s="494"/>
      <c r="B501" s="504"/>
      <c r="C501" s="504"/>
      <c r="D501" s="494"/>
      <c r="E501" s="494"/>
      <c r="F501" s="494"/>
      <c r="G501" s="494"/>
      <c r="H501" s="494"/>
      <c r="I501" s="494"/>
      <c r="J501" s="494"/>
      <c r="K501" s="494"/>
      <c r="L501" s="494"/>
      <c r="M501" s="494"/>
      <c r="N501" s="494"/>
      <c r="O501" s="494"/>
      <c r="P501" s="494"/>
      <c r="Q501" s="494"/>
      <c r="R501" s="494"/>
      <c r="S501" s="494"/>
      <c r="T501" s="494"/>
      <c r="U501" s="494"/>
      <c r="V501" s="494"/>
      <c r="W501" s="494"/>
      <c r="X501" s="494"/>
      <c r="Y501" s="494"/>
      <c r="Z501" s="494"/>
    </row>
    <row r="502" spans="1:26">
      <c r="A502" s="494"/>
      <c r="B502" s="504"/>
      <c r="C502" s="504"/>
      <c r="D502" s="494"/>
      <c r="E502" s="494"/>
      <c r="F502" s="494"/>
      <c r="G502" s="494"/>
      <c r="H502" s="494"/>
      <c r="I502" s="494"/>
      <c r="J502" s="494"/>
      <c r="K502" s="494"/>
      <c r="L502" s="494"/>
      <c r="M502" s="494"/>
      <c r="N502" s="494"/>
      <c r="O502" s="494"/>
      <c r="P502" s="494"/>
      <c r="Q502" s="494"/>
      <c r="R502" s="494"/>
      <c r="S502" s="494"/>
      <c r="T502" s="494"/>
      <c r="U502" s="494"/>
      <c r="V502" s="494"/>
      <c r="W502" s="494"/>
      <c r="X502" s="494"/>
      <c r="Y502" s="494"/>
      <c r="Z502" s="494"/>
    </row>
    <row r="503" spans="1:26">
      <c r="A503" s="494"/>
      <c r="B503" s="504"/>
      <c r="C503" s="504"/>
      <c r="D503" s="494"/>
      <c r="E503" s="494"/>
      <c r="F503" s="494"/>
      <c r="G503" s="494"/>
      <c r="H503" s="494"/>
      <c r="I503" s="494"/>
      <c r="J503" s="494"/>
      <c r="K503" s="494"/>
      <c r="L503" s="494"/>
      <c r="M503" s="494"/>
      <c r="N503" s="494"/>
      <c r="O503" s="494"/>
      <c r="P503" s="494"/>
      <c r="Q503" s="494"/>
      <c r="R503" s="494"/>
      <c r="S503" s="494"/>
      <c r="T503" s="494"/>
      <c r="U503" s="494"/>
      <c r="V503" s="494"/>
      <c r="W503" s="494"/>
      <c r="X503" s="494"/>
      <c r="Y503" s="494"/>
      <c r="Z503" s="494"/>
    </row>
    <row r="504" spans="1:26">
      <c r="A504" s="494"/>
      <c r="B504" s="504"/>
      <c r="C504" s="504"/>
      <c r="D504" s="494"/>
      <c r="E504" s="494"/>
      <c r="F504" s="494"/>
      <c r="G504" s="494"/>
      <c r="H504" s="494"/>
      <c r="I504" s="494"/>
      <c r="J504" s="494"/>
      <c r="K504" s="494"/>
      <c r="L504" s="494"/>
      <c r="M504" s="494"/>
      <c r="N504" s="494"/>
      <c r="O504" s="494"/>
      <c r="P504" s="494"/>
      <c r="Q504" s="494"/>
      <c r="R504" s="494"/>
      <c r="S504" s="494"/>
      <c r="T504" s="494"/>
      <c r="U504" s="494"/>
      <c r="V504" s="494"/>
      <c r="W504" s="494"/>
      <c r="X504" s="494"/>
      <c r="Y504" s="494"/>
      <c r="Z504" s="494"/>
    </row>
    <row r="505" spans="1:26">
      <c r="A505" s="494"/>
      <c r="B505" s="504"/>
      <c r="C505" s="504"/>
      <c r="D505" s="494"/>
      <c r="E505" s="494"/>
      <c r="F505" s="494"/>
      <c r="G505" s="494"/>
      <c r="H505" s="494"/>
      <c r="I505" s="494"/>
      <c r="J505" s="494"/>
      <c r="K505" s="494"/>
      <c r="L505" s="494"/>
      <c r="M505" s="494"/>
      <c r="N505" s="494"/>
      <c r="O505" s="494"/>
      <c r="P505" s="494"/>
      <c r="Q505" s="494"/>
      <c r="R505" s="494"/>
      <c r="S505" s="494"/>
      <c r="T505" s="494"/>
      <c r="U505" s="494"/>
      <c r="V505" s="494"/>
      <c r="W505" s="494"/>
      <c r="X505" s="494"/>
      <c r="Y505" s="494"/>
      <c r="Z505" s="494"/>
    </row>
    <row r="506" spans="1:26">
      <c r="A506" s="494"/>
      <c r="B506" s="504"/>
      <c r="C506" s="504"/>
      <c r="D506" s="494"/>
      <c r="E506" s="494"/>
      <c r="F506" s="494"/>
      <c r="G506" s="494"/>
      <c r="H506" s="494"/>
      <c r="I506" s="494"/>
      <c r="J506" s="494"/>
      <c r="K506" s="494"/>
      <c r="L506" s="494"/>
      <c r="M506" s="494"/>
      <c r="N506" s="494"/>
      <c r="O506" s="494"/>
      <c r="P506" s="494"/>
      <c r="Q506" s="494"/>
      <c r="R506" s="494"/>
      <c r="S506" s="494"/>
      <c r="T506" s="494"/>
      <c r="U506" s="494"/>
      <c r="V506" s="494"/>
      <c r="W506" s="494"/>
      <c r="X506" s="494"/>
      <c r="Y506" s="494"/>
      <c r="Z506" s="494"/>
    </row>
    <row r="507" spans="1:26">
      <c r="A507" s="494"/>
      <c r="B507" s="504"/>
      <c r="C507" s="504"/>
      <c r="D507" s="494"/>
      <c r="E507" s="494"/>
      <c r="F507" s="494"/>
      <c r="G507" s="494"/>
      <c r="H507" s="494"/>
      <c r="I507" s="494"/>
      <c r="J507" s="494"/>
      <c r="K507" s="494"/>
      <c r="L507" s="494"/>
      <c r="M507" s="494"/>
      <c r="N507" s="494"/>
      <c r="O507" s="494"/>
      <c r="P507" s="494"/>
      <c r="Q507" s="494"/>
      <c r="R507" s="494"/>
      <c r="S507" s="494"/>
      <c r="T507" s="494"/>
      <c r="U507" s="494"/>
      <c r="V507" s="494"/>
      <c r="W507" s="494"/>
      <c r="X507" s="494"/>
      <c r="Y507" s="494"/>
      <c r="Z507" s="494"/>
    </row>
    <row r="508" spans="1:26">
      <c r="A508" s="494"/>
      <c r="B508" s="504"/>
      <c r="C508" s="504"/>
      <c r="D508" s="494"/>
      <c r="E508" s="494"/>
      <c r="F508" s="494"/>
      <c r="G508" s="494"/>
      <c r="H508" s="494"/>
      <c r="I508" s="494"/>
      <c r="J508" s="494"/>
      <c r="K508" s="494"/>
      <c r="L508" s="494"/>
      <c r="M508" s="494"/>
      <c r="N508" s="494"/>
      <c r="O508" s="494"/>
      <c r="P508" s="494"/>
      <c r="Q508" s="494"/>
      <c r="R508" s="494"/>
      <c r="S508" s="494"/>
      <c r="T508" s="494"/>
      <c r="U508" s="494"/>
      <c r="V508" s="494"/>
      <c r="W508" s="494"/>
      <c r="X508" s="494"/>
      <c r="Y508" s="494"/>
      <c r="Z508" s="494"/>
    </row>
    <row r="509" spans="1:26">
      <c r="A509" s="494"/>
      <c r="B509" s="504"/>
      <c r="C509" s="504"/>
      <c r="D509" s="494"/>
      <c r="E509" s="494"/>
      <c r="F509" s="494"/>
      <c r="G509" s="494"/>
      <c r="H509" s="494"/>
      <c r="I509" s="494"/>
      <c r="J509" s="494"/>
      <c r="K509" s="494"/>
      <c r="L509" s="494"/>
      <c r="M509" s="494"/>
      <c r="N509" s="494"/>
      <c r="O509" s="494"/>
      <c r="P509" s="494"/>
      <c r="Q509" s="494"/>
      <c r="R509" s="494"/>
      <c r="S509" s="494"/>
      <c r="T509" s="494"/>
      <c r="U509" s="494"/>
      <c r="V509" s="494"/>
      <c r="W509" s="494"/>
      <c r="X509" s="494"/>
      <c r="Y509" s="494"/>
      <c r="Z509" s="494"/>
    </row>
    <row r="510" spans="1:26">
      <c r="A510" s="494"/>
      <c r="B510" s="504"/>
      <c r="C510" s="504"/>
      <c r="D510" s="494"/>
      <c r="E510" s="494"/>
      <c r="F510" s="494"/>
      <c r="G510" s="494"/>
      <c r="H510" s="494"/>
      <c r="I510" s="494"/>
      <c r="J510" s="494"/>
      <c r="K510" s="494"/>
      <c r="L510" s="494"/>
      <c r="M510" s="494"/>
      <c r="N510" s="494"/>
      <c r="O510" s="494"/>
      <c r="P510" s="494"/>
      <c r="Q510" s="494"/>
      <c r="R510" s="494"/>
      <c r="S510" s="494"/>
      <c r="T510" s="494"/>
      <c r="U510" s="494"/>
      <c r="V510" s="494"/>
      <c r="W510" s="494"/>
      <c r="X510" s="494"/>
      <c r="Y510" s="494"/>
      <c r="Z510" s="494"/>
    </row>
    <row r="511" spans="1:26">
      <c r="A511" s="494"/>
      <c r="B511" s="504"/>
      <c r="C511" s="504"/>
      <c r="D511" s="494"/>
      <c r="E511" s="494"/>
      <c r="F511" s="494"/>
      <c r="G511" s="494"/>
      <c r="H511" s="494"/>
      <c r="I511" s="494"/>
      <c r="J511" s="494"/>
      <c r="K511" s="494"/>
      <c r="L511" s="494"/>
      <c r="M511" s="494"/>
      <c r="N511" s="494"/>
      <c r="O511" s="494"/>
      <c r="P511" s="494"/>
      <c r="Q511" s="494"/>
      <c r="R511" s="494"/>
      <c r="S511" s="494"/>
      <c r="T511" s="494"/>
      <c r="U511" s="494"/>
      <c r="V511" s="494"/>
      <c r="W511" s="494"/>
      <c r="X511" s="494"/>
      <c r="Y511" s="494"/>
      <c r="Z511" s="494"/>
    </row>
    <row r="512" spans="1:26">
      <c r="A512" s="494"/>
      <c r="B512" s="504"/>
      <c r="C512" s="504"/>
      <c r="D512" s="494"/>
      <c r="E512" s="494"/>
      <c r="F512" s="494"/>
      <c r="G512" s="494"/>
      <c r="H512" s="494"/>
      <c r="I512" s="494"/>
      <c r="J512" s="494"/>
      <c r="K512" s="494"/>
      <c r="L512" s="494"/>
      <c r="M512" s="494"/>
      <c r="N512" s="494"/>
      <c r="O512" s="494"/>
      <c r="P512" s="494"/>
      <c r="Q512" s="494"/>
      <c r="R512" s="494"/>
      <c r="S512" s="494"/>
      <c r="T512" s="494"/>
      <c r="U512" s="494"/>
      <c r="V512" s="494"/>
      <c r="W512" s="494"/>
      <c r="X512" s="494"/>
      <c r="Y512" s="494"/>
      <c r="Z512" s="494"/>
    </row>
    <row r="513" spans="1:26">
      <c r="A513" s="494"/>
      <c r="B513" s="504"/>
      <c r="C513" s="504"/>
      <c r="D513" s="494"/>
      <c r="E513" s="494"/>
      <c r="F513" s="494"/>
      <c r="G513" s="494"/>
      <c r="H513" s="494"/>
      <c r="I513" s="494"/>
      <c r="J513" s="494"/>
      <c r="K513" s="494"/>
      <c r="L513" s="494"/>
      <c r="M513" s="494"/>
      <c r="N513" s="494"/>
      <c r="O513" s="494"/>
      <c r="P513" s="494"/>
      <c r="Q513" s="494"/>
      <c r="R513" s="494"/>
      <c r="S513" s="494"/>
      <c r="T513" s="494"/>
      <c r="U513" s="494"/>
      <c r="V513" s="494"/>
      <c r="W513" s="494"/>
      <c r="X513" s="494"/>
      <c r="Y513" s="494"/>
      <c r="Z513" s="494"/>
    </row>
    <row r="514" spans="1:26">
      <c r="A514" s="494"/>
      <c r="B514" s="504"/>
      <c r="C514" s="504"/>
      <c r="D514" s="494"/>
      <c r="E514" s="494"/>
      <c r="F514" s="494"/>
      <c r="G514" s="494"/>
      <c r="H514" s="494"/>
      <c r="I514" s="494"/>
      <c r="J514" s="494"/>
      <c r="K514" s="494"/>
      <c r="L514" s="494"/>
      <c r="M514" s="494"/>
      <c r="N514" s="494"/>
      <c r="O514" s="494"/>
      <c r="P514" s="494"/>
      <c r="Q514" s="494"/>
      <c r="R514" s="494"/>
      <c r="S514" s="494"/>
      <c r="T514" s="494"/>
      <c r="U514" s="494"/>
      <c r="V514" s="494"/>
      <c r="W514" s="494"/>
      <c r="X514" s="494"/>
      <c r="Y514" s="494"/>
      <c r="Z514" s="494"/>
    </row>
    <row r="515" spans="1:26">
      <c r="A515" s="494"/>
      <c r="B515" s="504"/>
      <c r="C515" s="504"/>
      <c r="D515" s="494"/>
      <c r="E515" s="494"/>
      <c r="F515" s="494"/>
      <c r="G515" s="494"/>
      <c r="H515" s="494"/>
      <c r="I515" s="494"/>
      <c r="J515" s="494"/>
      <c r="K515" s="494"/>
      <c r="L515" s="494"/>
      <c r="M515" s="494"/>
      <c r="N515" s="494"/>
      <c r="O515" s="494"/>
      <c r="P515" s="494"/>
      <c r="Q515" s="494"/>
      <c r="R515" s="494"/>
      <c r="S515" s="494"/>
      <c r="T515" s="494"/>
      <c r="U515" s="494"/>
      <c r="V515" s="494"/>
      <c r="W515" s="494"/>
      <c r="X515" s="494"/>
      <c r="Y515" s="494"/>
      <c r="Z515" s="494"/>
    </row>
    <row r="516" spans="1:26">
      <c r="A516" s="494"/>
      <c r="B516" s="504"/>
      <c r="C516" s="504"/>
      <c r="D516" s="494"/>
      <c r="E516" s="494"/>
      <c r="F516" s="494"/>
      <c r="G516" s="494"/>
      <c r="H516" s="494"/>
      <c r="I516" s="494"/>
      <c r="J516" s="494"/>
      <c r="K516" s="494"/>
      <c r="L516" s="494"/>
      <c r="M516" s="494"/>
      <c r="N516" s="494"/>
      <c r="O516" s="494"/>
      <c r="P516" s="494"/>
      <c r="Q516" s="494"/>
      <c r="R516" s="494"/>
      <c r="S516" s="494"/>
      <c r="T516" s="494"/>
      <c r="U516" s="494"/>
      <c r="V516" s="494"/>
      <c r="W516" s="494"/>
      <c r="X516" s="494"/>
      <c r="Y516" s="494"/>
      <c r="Z516" s="494"/>
    </row>
    <row r="517" spans="1:26">
      <c r="A517" s="494"/>
      <c r="B517" s="504"/>
      <c r="C517" s="504"/>
      <c r="D517" s="494"/>
      <c r="E517" s="494"/>
      <c r="F517" s="494"/>
      <c r="G517" s="494"/>
      <c r="H517" s="494"/>
      <c r="I517" s="494"/>
      <c r="J517" s="494"/>
      <c r="K517" s="494"/>
      <c r="L517" s="494"/>
      <c r="M517" s="494"/>
      <c r="N517" s="494"/>
      <c r="O517" s="494"/>
      <c r="P517" s="494"/>
      <c r="Q517" s="494"/>
      <c r="R517" s="494"/>
      <c r="S517" s="494"/>
      <c r="T517" s="494"/>
      <c r="U517" s="494"/>
      <c r="V517" s="494"/>
      <c r="W517" s="494"/>
      <c r="X517" s="494"/>
      <c r="Y517" s="494"/>
      <c r="Z517" s="494"/>
    </row>
    <row r="518" spans="1:26">
      <c r="A518" s="494"/>
      <c r="B518" s="504"/>
      <c r="C518" s="504"/>
      <c r="D518" s="494"/>
      <c r="E518" s="494"/>
      <c r="F518" s="494"/>
      <c r="G518" s="494"/>
      <c r="H518" s="494"/>
      <c r="I518" s="494"/>
      <c r="J518" s="494"/>
      <c r="K518" s="494"/>
      <c r="L518" s="494"/>
      <c r="M518" s="494"/>
      <c r="N518" s="494"/>
      <c r="O518" s="494"/>
      <c r="P518" s="494"/>
      <c r="Q518" s="494"/>
      <c r="R518" s="494"/>
      <c r="S518" s="494"/>
      <c r="T518" s="494"/>
      <c r="U518" s="494"/>
      <c r="V518" s="494"/>
      <c r="W518" s="494"/>
      <c r="X518" s="494"/>
      <c r="Y518" s="494"/>
      <c r="Z518" s="494"/>
    </row>
    <row r="519" spans="1:26">
      <c r="A519" s="494"/>
      <c r="B519" s="504"/>
      <c r="C519" s="504"/>
      <c r="D519" s="494"/>
      <c r="E519" s="494"/>
      <c r="F519" s="494"/>
      <c r="G519" s="494"/>
      <c r="H519" s="494"/>
      <c r="I519" s="494"/>
      <c r="J519" s="494"/>
      <c r="K519" s="494"/>
      <c r="L519" s="494"/>
      <c r="M519" s="494"/>
      <c r="N519" s="494"/>
      <c r="O519" s="494"/>
      <c r="P519" s="494"/>
      <c r="Q519" s="494"/>
      <c r="R519" s="494"/>
      <c r="S519" s="494"/>
      <c r="T519" s="494"/>
      <c r="U519" s="494"/>
      <c r="V519" s="494"/>
      <c r="W519" s="494"/>
      <c r="X519" s="494"/>
      <c r="Y519" s="494"/>
      <c r="Z519" s="494"/>
    </row>
    <row r="520" spans="1:26">
      <c r="A520" s="494"/>
      <c r="B520" s="504"/>
      <c r="C520" s="504"/>
      <c r="D520" s="494"/>
      <c r="E520" s="494"/>
      <c r="F520" s="494"/>
      <c r="G520" s="494"/>
      <c r="H520" s="494"/>
      <c r="I520" s="494"/>
      <c r="J520" s="494"/>
      <c r="K520" s="494"/>
      <c r="L520" s="494"/>
      <c r="M520" s="494"/>
      <c r="N520" s="494"/>
      <c r="O520" s="494"/>
      <c r="P520" s="494"/>
      <c r="Q520" s="494"/>
      <c r="R520" s="494"/>
      <c r="S520" s="494"/>
      <c r="T520" s="494"/>
      <c r="U520" s="494"/>
      <c r="V520" s="494"/>
      <c r="W520" s="494"/>
      <c r="X520" s="494"/>
      <c r="Y520" s="494"/>
      <c r="Z520" s="494"/>
    </row>
    <row r="521" spans="1:26">
      <c r="A521" s="494"/>
      <c r="B521" s="504"/>
      <c r="C521" s="504"/>
      <c r="D521" s="494"/>
      <c r="E521" s="494"/>
      <c r="F521" s="494"/>
      <c r="G521" s="494"/>
      <c r="H521" s="494"/>
      <c r="I521" s="494"/>
      <c r="J521" s="494"/>
      <c r="K521" s="494"/>
      <c r="L521" s="494"/>
      <c r="M521" s="494"/>
      <c r="N521" s="494"/>
      <c r="O521" s="494"/>
      <c r="P521" s="494"/>
      <c r="Q521" s="494"/>
      <c r="R521" s="494"/>
      <c r="S521" s="494"/>
      <c r="T521" s="494"/>
      <c r="U521" s="494"/>
      <c r="V521" s="494"/>
      <c r="W521" s="494"/>
      <c r="X521" s="494"/>
      <c r="Y521" s="494"/>
      <c r="Z521" s="494"/>
    </row>
    <row r="522" spans="1:26">
      <c r="A522" s="494"/>
      <c r="B522" s="504"/>
      <c r="C522" s="504"/>
      <c r="D522" s="494"/>
      <c r="E522" s="494"/>
      <c r="F522" s="494"/>
      <c r="G522" s="494"/>
      <c r="H522" s="494"/>
      <c r="I522" s="494"/>
      <c r="J522" s="494"/>
      <c r="K522" s="494"/>
      <c r="L522" s="494"/>
      <c r="M522" s="494"/>
      <c r="N522" s="494"/>
      <c r="O522" s="494"/>
      <c r="P522" s="494"/>
      <c r="Q522" s="494"/>
      <c r="R522" s="494"/>
      <c r="S522" s="494"/>
      <c r="T522" s="494"/>
      <c r="U522" s="494"/>
      <c r="V522" s="494"/>
      <c r="W522" s="494"/>
      <c r="X522" s="494"/>
      <c r="Y522" s="494"/>
      <c r="Z522" s="494"/>
    </row>
    <row r="523" spans="1:26">
      <c r="A523" s="494"/>
      <c r="B523" s="504"/>
      <c r="C523" s="504"/>
      <c r="D523" s="494"/>
      <c r="E523" s="494"/>
      <c r="F523" s="494"/>
      <c r="G523" s="494"/>
      <c r="H523" s="494"/>
      <c r="I523" s="494"/>
      <c r="J523" s="494"/>
      <c r="K523" s="494"/>
      <c r="L523" s="494"/>
      <c r="M523" s="494"/>
      <c r="N523" s="494"/>
      <c r="O523" s="494"/>
      <c r="P523" s="494"/>
      <c r="Q523" s="494"/>
      <c r="R523" s="494"/>
      <c r="S523" s="494"/>
      <c r="T523" s="494"/>
      <c r="U523" s="494"/>
      <c r="V523" s="494"/>
      <c r="W523" s="494"/>
      <c r="X523" s="494"/>
      <c r="Y523" s="494"/>
      <c r="Z523" s="494"/>
    </row>
    <row r="524" spans="1:26">
      <c r="A524" s="494"/>
      <c r="B524" s="504"/>
      <c r="C524" s="504"/>
      <c r="D524" s="494"/>
      <c r="E524" s="494"/>
      <c r="F524" s="494"/>
      <c r="G524" s="494"/>
      <c r="H524" s="494"/>
      <c r="I524" s="494"/>
      <c r="J524" s="494"/>
      <c r="K524" s="494"/>
      <c r="L524" s="494"/>
      <c r="M524" s="494"/>
      <c r="N524" s="494"/>
      <c r="O524" s="494"/>
      <c r="P524" s="494"/>
      <c r="Q524" s="494"/>
      <c r="R524" s="494"/>
      <c r="S524" s="494"/>
      <c r="T524" s="494"/>
      <c r="U524" s="494"/>
      <c r="V524" s="494"/>
      <c r="W524" s="494"/>
      <c r="X524" s="494"/>
      <c r="Y524" s="494"/>
      <c r="Z524" s="494"/>
    </row>
    <row r="525" spans="1:26">
      <c r="A525" s="494"/>
      <c r="B525" s="504"/>
      <c r="C525" s="504"/>
      <c r="D525" s="494"/>
      <c r="E525" s="494"/>
      <c r="F525" s="494"/>
      <c r="G525" s="494"/>
      <c r="H525" s="494"/>
      <c r="I525" s="494"/>
      <c r="J525" s="494"/>
      <c r="K525" s="494"/>
      <c r="L525" s="494"/>
      <c r="M525" s="494"/>
      <c r="N525" s="494"/>
      <c r="O525" s="494"/>
      <c r="P525" s="494"/>
      <c r="Q525" s="494"/>
      <c r="R525" s="494"/>
      <c r="S525" s="494"/>
      <c r="T525" s="494"/>
      <c r="U525" s="494"/>
      <c r="V525" s="494"/>
      <c r="W525" s="494"/>
      <c r="X525" s="494"/>
      <c r="Y525" s="494"/>
      <c r="Z525" s="494"/>
    </row>
    <row r="526" spans="1:26">
      <c r="A526" s="494"/>
      <c r="B526" s="504"/>
      <c r="C526" s="504"/>
      <c r="D526" s="494"/>
      <c r="E526" s="494"/>
      <c r="F526" s="494"/>
      <c r="G526" s="494"/>
      <c r="H526" s="494"/>
      <c r="I526" s="494"/>
      <c r="J526" s="494"/>
      <c r="K526" s="494"/>
      <c r="L526" s="494"/>
      <c r="M526" s="494"/>
      <c r="N526" s="494"/>
      <c r="O526" s="494"/>
      <c r="P526" s="494"/>
      <c r="Q526" s="494"/>
      <c r="R526" s="494"/>
      <c r="S526" s="494"/>
      <c r="T526" s="494"/>
      <c r="U526" s="494"/>
      <c r="V526" s="494"/>
      <c r="W526" s="494"/>
      <c r="X526" s="494"/>
      <c r="Y526" s="494"/>
      <c r="Z526" s="494"/>
    </row>
    <row r="527" spans="1:26">
      <c r="A527" s="494"/>
      <c r="B527" s="504"/>
      <c r="C527" s="504"/>
      <c r="D527" s="494"/>
      <c r="E527" s="494"/>
      <c r="F527" s="494"/>
      <c r="G527" s="494"/>
      <c r="H527" s="494"/>
      <c r="I527" s="494"/>
      <c r="J527" s="494"/>
      <c r="K527" s="494"/>
      <c r="L527" s="494"/>
      <c r="M527" s="494"/>
      <c r="N527" s="494"/>
      <c r="O527" s="494"/>
      <c r="P527" s="494"/>
      <c r="Q527" s="494"/>
      <c r="R527" s="494"/>
      <c r="S527" s="494"/>
      <c r="T527" s="494"/>
      <c r="U527" s="494"/>
      <c r="V527" s="494"/>
      <c r="W527" s="494"/>
      <c r="X527" s="494"/>
      <c r="Y527" s="494"/>
      <c r="Z527" s="494"/>
    </row>
    <row r="528" spans="1:26">
      <c r="A528" s="494"/>
      <c r="B528" s="504"/>
      <c r="C528" s="504"/>
      <c r="D528" s="494"/>
      <c r="E528" s="494"/>
      <c r="F528" s="494"/>
      <c r="G528" s="494"/>
      <c r="H528" s="494"/>
      <c r="I528" s="494"/>
      <c r="J528" s="494"/>
      <c r="K528" s="494"/>
      <c r="L528" s="494"/>
      <c r="M528" s="494"/>
      <c r="N528" s="494"/>
      <c r="O528" s="494"/>
      <c r="P528" s="494"/>
      <c r="Q528" s="494"/>
      <c r="R528" s="494"/>
      <c r="S528" s="494"/>
      <c r="T528" s="494"/>
      <c r="U528" s="494"/>
      <c r="V528" s="494"/>
      <c r="W528" s="494"/>
      <c r="X528" s="494"/>
      <c r="Y528" s="494"/>
      <c r="Z528" s="494"/>
    </row>
    <row r="529" spans="1:26">
      <c r="A529" s="494"/>
      <c r="B529" s="504"/>
      <c r="C529" s="504"/>
      <c r="D529" s="494"/>
      <c r="E529" s="494"/>
      <c r="F529" s="494"/>
      <c r="G529" s="494"/>
      <c r="H529" s="494"/>
      <c r="I529" s="494"/>
      <c r="J529" s="494"/>
      <c r="K529" s="494"/>
      <c r="L529" s="494"/>
      <c r="M529" s="494"/>
      <c r="N529" s="494"/>
      <c r="O529" s="494"/>
      <c r="P529" s="494"/>
      <c r="Q529" s="494"/>
      <c r="R529" s="494"/>
      <c r="S529" s="494"/>
      <c r="T529" s="494"/>
      <c r="U529" s="494"/>
      <c r="V529" s="494"/>
      <c r="W529" s="494"/>
      <c r="X529" s="494"/>
      <c r="Y529" s="494"/>
      <c r="Z529" s="494"/>
    </row>
    <row r="530" spans="1:26">
      <c r="A530" s="494"/>
      <c r="B530" s="504"/>
      <c r="C530" s="504"/>
      <c r="D530" s="494"/>
      <c r="E530" s="494"/>
      <c r="F530" s="494"/>
      <c r="G530" s="494"/>
      <c r="H530" s="494"/>
      <c r="I530" s="494"/>
      <c r="J530" s="494"/>
      <c r="K530" s="494"/>
      <c r="L530" s="494"/>
      <c r="M530" s="494"/>
      <c r="N530" s="494"/>
      <c r="O530" s="494"/>
      <c r="P530" s="494"/>
      <c r="Q530" s="494"/>
      <c r="R530" s="494"/>
      <c r="S530" s="494"/>
      <c r="T530" s="494"/>
      <c r="U530" s="494"/>
      <c r="V530" s="494"/>
      <c r="W530" s="494"/>
      <c r="X530" s="494"/>
      <c r="Y530" s="494"/>
      <c r="Z530" s="494"/>
    </row>
    <row r="531" spans="1:26">
      <c r="A531" s="494"/>
      <c r="B531" s="504"/>
      <c r="C531" s="504"/>
      <c r="D531" s="494"/>
      <c r="E531" s="494"/>
      <c r="F531" s="494"/>
      <c r="G531" s="494"/>
      <c r="H531" s="494"/>
      <c r="I531" s="494"/>
      <c r="J531" s="494"/>
      <c r="K531" s="494"/>
      <c r="L531" s="494"/>
      <c r="M531" s="494"/>
      <c r="N531" s="494"/>
      <c r="O531" s="494"/>
      <c r="P531" s="494"/>
      <c r="Q531" s="494"/>
      <c r="R531" s="494"/>
      <c r="S531" s="494"/>
      <c r="T531" s="494"/>
      <c r="U531" s="494"/>
      <c r="V531" s="494"/>
      <c r="W531" s="494"/>
      <c r="X531" s="494"/>
      <c r="Y531" s="494"/>
      <c r="Z531" s="494"/>
    </row>
    <row r="532" spans="1:26">
      <c r="A532" s="494"/>
      <c r="B532" s="504"/>
      <c r="C532" s="504"/>
      <c r="D532" s="494"/>
      <c r="E532" s="494"/>
      <c r="F532" s="494"/>
      <c r="G532" s="494"/>
      <c r="H532" s="494"/>
      <c r="I532" s="494"/>
      <c r="J532" s="494"/>
      <c r="K532" s="494"/>
      <c r="L532" s="494"/>
      <c r="M532" s="494"/>
      <c r="N532" s="494"/>
      <c r="O532" s="494"/>
      <c r="P532" s="494"/>
      <c r="Q532" s="494"/>
      <c r="R532" s="494"/>
      <c r="S532" s="494"/>
      <c r="T532" s="494"/>
      <c r="U532" s="494"/>
      <c r="V532" s="494"/>
      <c r="W532" s="494"/>
      <c r="X532" s="494"/>
      <c r="Y532" s="494"/>
      <c r="Z532" s="494"/>
    </row>
    <row r="533" spans="1:26">
      <c r="A533" s="494"/>
      <c r="B533" s="504"/>
      <c r="C533" s="504"/>
      <c r="D533" s="494"/>
      <c r="E533" s="494"/>
      <c r="F533" s="494"/>
      <c r="G533" s="494"/>
      <c r="H533" s="494"/>
      <c r="I533" s="494"/>
      <c r="J533" s="494"/>
      <c r="K533" s="494"/>
      <c r="L533" s="494"/>
      <c r="M533" s="494"/>
      <c r="N533" s="494"/>
      <c r="O533" s="494"/>
      <c r="P533" s="494"/>
      <c r="Q533" s="494"/>
      <c r="R533" s="494"/>
      <c r="S533" s="494"/>
      <c r="T533" s="494"/>
      <c r="U533" s="494"/>
      <c r="V533" s="494"/>
      <c r="W533" s="494"/>
      <c r="X533" s="494"/>
      <c r="Y533" s="494"/>
      <c r="Z533" s="494"/>
    </row>
    <row r="534" spans="1:26">
      <c r="A534" s="494"/>
      <c r="B534" s="504"/>
      <c r="C534" s="504"/>
      <c r="D534" s="494"/>
      <c r="E534" s="494"/>
      <c r="F534" s="494"/>
      <c r="G534" s="494"/>
      <c r="H534" s="494"/>
      <c r="I534" s="494"/>
      <c r="J534" s="494"/>
      <c r="K534" s="494"/>
      <c r="L534" s="494"/>
      <c r="M534" s="494"/>
      <c r="N534" s="494"/>
      <c r="O534" s="494"/>
      <c r="P534" s="494"/>
      <c r="Q534" s="494"/>
      <c r="R534" s="494"/>
      <c r="S534" s="494"/>
      <c r="T534" s="494"/>
      <c r="U534" s="494"/>
      <c r="V534" s="494"/>
      <c r="W534" s="494"/>
      <c r="X534" s="494"/>
      <c r="Y534" s="494"/>
      <c r="Z534" s="494"/>
    </row>
    <row r="535" spans="1:26">
      <c r="A535" s="494"/>
      <c r="B535" s="504"/>
      <c r="C535" s="504"/>
      <c r="D535" s="494"/>
      <c r="E535" s="494"/>
      <c r="F535" s="494"/>
      <c r="G535" s="494"/>
      <c r="H535" s="494"/>
      <c r="I535" s="494"/>
      <c r="J535" s="494"/>
      <c r="K535" s="494"/>
      <c r="L535" s="494"/>
      <c r="M535" s="494"/>
      <c r="N535" s="494"/>
      <c r="O535" s="494"/>
      <c r="P535" s="494"/>
      <c r="Q535" s="494"/>
      <c r="R535" s="494"/>
      <c r="S535" s="494"/>
      <c r="T535" s="494"/>
      <c r="U535" s="494"/>
      <c r="V535" s="494"/>
      <c r="W535" s="494"/>
      <c r="X535" s="494"/>
      <c r="Y535" s="494"/>
      <c r="Z535" s="494"/>
    </row>
    <row r="536" spans="1:26">
      <c r="A536" s="494"/>
      <c r="B536" s="504"/>
      <c r="C536" s="504"/>
      <c r="D536" s="494"/>
      <c r="E536" s="494"/>
      <c r="F536" s="494"/>
      <c r="G536" s="494"/>
      <c r="H536" s="494"/>
      <c r="I536" s="494"/>
      <c r="J536" s="494"/>
      <c r="K536" s="494"/>
      <c r="L536" s="494"/>
      <c r="M536" s="494"/>
      <c r="N536" s="494"/>
      <c r="O536" s="494"/>
      <c r="P536" s="494"/>
      <c r="Q536" s="494"/>
      <c r="R536" s="494"/>
      <c r="S536" s="494"/>
      <c r="T536" s="494"/>
      <c r="U536" s="494"/>
      <c r="V536" s="494"/>
      <c r="W536" s="494"/>
      <c r="X536" s="494"/>
      <c r="Y536" s="494"/>
      <c r="Z536" s="494"/>
    </row>
    <row r="537" spans="1:26">
      <c r="A537" s="494"/>
      <c r="B537" s="504"/>
      <c r="C537" s="504"/>
      <c r="D537" s="494"/>
      <c r="E537" s="494"/>
      <c r="F537" s="494"/>
      <c r="G537" s="494"/>
      <c r="H537" s="494"/>
      <c r="I537" s="494"/>
      <c r="J537" s="494"/>
      <c r="K537" s="494"/>
      <c r="L537" s="494"/>
      <c r="M537" s="494"/>
      <c r="N537" s="494"/>
      <c r="O537" s="494"/>
      <c r="P537" s="494"/>
      <c r="Q537" s="494"/>
      <c r="R537" s="494"/>
      <c r="S537" s="494"/>
      <c r="T537" s="494"/>
      <c r="U537" s="494"/>
      <c r="V537" s="494"/>
      <c r="W537" s="494"/>
      <c r="X537" s="494"/>
      <c r="Y537" s="494"/>
      <c r="Z537" s="494"/>
    </row>
    <row r="538" spans="1:26">
      <c r="A538" s="494"/>
      <c r="B538" s="504"/>
      <c r="C538" s="504"/>
      <c r="D538" s="494"/>
      <c r="E538" s="494"/>
      <c r="F538" s="494"/>
      <c r="G538" s="494"/>
      <c r="H538" s="494"/>
      <c r="I538" s="494"/>
      <c r="J538" s="494"/>
      <c r="K538" s="494"/>
      <c r="L538" s="494"/>
      <c r="M538" s="494"/>
      <c r="N538" s="494"/>
      <c r="O538" s="494"/>
      <c r="P538" s="494"/>
      <c r="Q538" s="494"/>
      <c r="R538" s="494"/>
      <c r="S538" s="494"/>
      <c r="T538" s="494"/>
      <c r="U538" s="494"/>
      <c r="V538" s="494"/>
      <c r="W538" s="494"/>
      <c r="X538" s="494"/>
      <c r="Y538" s="494"/>
      <c r="Z538" s="494"/>
    </row>
    <row r="539" spans="1:26">
      <c r="A539" s="494"/>
      <c r="B539" s="504"/>
      <c r="C539" s="504"/>
      <c r="D539" s="494"/>
      <c r="E539" s="494"/>
      <c r="F539" s="494"/>
      <c r="G539" s="494"/>
      <c r="H539" s="494"/>
      <c r="I539" s="494"/>
      <c r="J539" s="494"/>
      <c r="K539" s="494"/>
      <c r="L539" s="494"/>
      <c r="M539" s="494"/>
      <c r="N539" s="494"/>
      <c r="O539" s="494"/>
      <c r="P539" s="494"/>
      <c r="Q539" s="494"/>
      <c r="R539" s="494"/>
      <c r="S539" s="494"/>
      <c r="T539" s="494"/>
      <c r="U539" s="494"/>
      <c r="V539" s="494"/>
      <c r="W539" s="494"/>
      <c r="X539" s="494"/>
      <c r="Y539" s="494"/>
      <c r="Z539" s="494"/>
    </row>
    <row r="540" spans="1:26">
      <c r="A540" s="494"/>
      <c r="B540" s="504"/>
      <c r="C540" s="504"/>
      <c r="D540" s="494"/>
      <c r="E540" s="494"/>
      <c r="F540" s="494"/>
      <c r="G540" s="494"/>
      <c r="H540" s="494"/>
      <c r="I540" s="494"/>
      <c r="J540" s="494"/>
      <c r="K540" s="494"/>
      <c r="L540" s="494"/>
      <c r="M540" s="494"/>
      <c r="N540" s="494"/>
      <c r="O540" s="494"/>
      <c r="P540" s="494"/>
      <c r="Q540" s="494"/>
      <c r="R540" s="494"/>
      <c r="S540" s="494"/>
      <c r="T540" s="494"/>
      <c r="U540" s="494"/>
      <c r="V540" s="494"/>
      <c r="W540" s="494"/>
      <c r="X540" s="494"/>
      <c r="Y540" s="494"/>
      <c r="Z540" s="494"/>
    </row>
    <row r="541" spans="1:26">
      <c r="A541" s="494"/>
      <c r="B541" s="504"/>
      <c r="C541" s="504"/>
      <c r="D541" s="494"/>
      <c r="E541" s="494"/>
      <c r="F541" s="494"/>
      <c r="G541" s="494"/>
      <c r="H541" s="494"/>
      <c r="I541" s="494"/>
      <c r="J541" s="494"/>
      <c r="K541" s="494"/>
      <c r="L541" s="494"/>
      <c r="M541" s="494"/>
      <c r="N541" s="494"/>
      <c r="O541" s="494"/>
      <c r="P541" s="494"/>
      <c r="Q541" s="494"/>
      <c r="R541" s="494"/>
      <c r="S541" s="494"/>
      <c r="T541" s="494"/>
      <c r="U541" s="494"/>
      <c r="V541" s="494"/>
      <c r="W541" s="494"/>
      <c r="X541" s="494"/>
      <c r="Y541" s="494"/>
      <c r="Z541" s="494"/>
    </row>
    <row r="542" spans="1:26">
      <c r="A542" s="494"/>
      <c r="B542" s="504"/>
      <c r="C542" s="504"/>
      <c r="D542" s="494"/>
      <c r="E542" s="494"/>
      <c r="F542" s="494"/>
      <c r="G542" s="494"/>
      <c r="H542" s="494"/>
      <c r="I542" s="494"/>
      <c r="J542" s="494"/>
      <c r="K542" s="494"/>
      <c r="L542" s="494"/>
      <c r="M542" s="494"/>
      <c r="N542" s="494"/>
      <c r="O542" s="494"/>
      <c r="P542" s="494"/>
      <c r="Q542" s="494"/>
      <c r="R542" s="494"/>
      <c r="S542" s="494"/>
      <c r="T542" s="494"/>
      <c r="U542" s="494"/>
      <c r="V542" s="494"/>
      <c r="W542" s="494"/>
      <c r="X542" s="494"/>
      <c r="Y542" s="494"/>
      <c r="Z542" s="494"/>
    </row>
    <row r="543" spans="1:26">
      <c r="A543" s="494"/>
      <c r="B543" s="504"/>
      <c r="C543" s="504"/>
      <c r="D543" s="494"/>
      <c r="E543" s="494"/>
      <c r="F543" s="494"/>
      <c r="G543" s="494"/>
      <c r="H543" s="494"/>
      <c r="I543" s="494"/>
      <c r="J543" s="494"/>
      <c r="K543" s="494"/>
      <c r="L543" s="494"/>
      <c r="M543" s="494"/>
      <c r="N543" s="494"/>
      <c r="O543" s="494"/>
      <c r="P543" s="494"/>
      <c r="Q543" s="494"/>
      <c r="R543" s="494"/>
      <c r="S543" s="494"/>
      <c r="T543" s="494"/>
      <c r="U543" s="494"/>
      <c r="V543" s="494"/>
      <c r="W543" s="494"/>
      <c r="X543" s="494"/>
      <c r="Y543" s="494"/>
      <c r="Z543" s="494"/>
    </row>
    <row r="544" spans="1:26">
      <c r="A544" s="494"/>
      <c r="B544" s="504"/>
      <c r="C544" s="504"/>
      <c r="D544" s="494"/>
      <c r="E544" s="494"/>
      <c r="F544" s="494"/>
      <c r="G544" s="494"/>
      <c r="H544" s="494"/>
      <c r="I544" s="494"/>
      <c r="J544" s="494"/>
      <c r="K544" s="494"/>
      <c r="L544" s="494"/>
      <c r="M544" s="494"/>
      <c r="N544" s="494"/>
      <c r="O544" s="494"/>
      <c r="P544" s="494"/>
      <c r="Q544" s="494"/>
      <c r="R544" s="494"/>
      <c r="S544" s="494"/>
      <c r="T544" s="494"/>
      <c r="U544" s="494"/>
      <c r="V544" s="494"/>
      <c r="W544" s="494"/>
      <c r="X544" s="494"/>
      <c r="Y544" s="494"/>
      <c r="Z544" s="494"/>
    </row>
    <row r="545" spans="1:26">
      <c r="A545" s="494"/>
      <c r="B545" s="504"/>
      <c r="C545" s="504"/>
      <c r="D545" s="494"/>
      <c r="E545" s="494"/>
      <c r="F545" s="494"/>
      <c r="G545" s="494"/>
      <c r="H545" s="494"/>
      <c r="I545" s="494"/>
      <c r="J545" s="494"/>
      <c r="K545" s="494"/>
      <c r="L545" s="494"/>
      <c r="M545" s="494"/>
      <c r="N545" s="494"/>
      <c r="O545" s="494"/>
      <c r="P545" s="494"/>
      <c r="Q545" s="494"/>
      <c r="R545" s="494"/>
      <c r="S545" s="494"/>
      <c r="T545" s="494"/>
      <c r="U545" s="494"/>
      <c r="V545" s="494"/>
      <c r="W545" s="494"/>
      <c r="X545" s="494"/>
      <c r="Y545" s="494"/>
      <c r="Z545" s="494"/>
    </row>
    <row r="546" spans="1:26">
      <c r="A546" s="494"/>
      <c r="B546" s="504"/>
      <c r="C546" s="504"/>
      <c r="D546" s="494"/>
      <c r="E546" s="494"/>
      <c r="F546" s="494"/>
      <c r="G546" s="494"/>
      <c r="H546" s="494"/>
      <c r="I546" s="494"/>
      <c r="J546" s="494"/>
      <c r="K546" s="494"/>
      <c r="L546" s="494"/>
      <c r="M546" s="494"/>
      <c r="N546" s="494"/>
      <c r="O546" s="494"/>
      <c r="P546" s="494"/>
      <c r="Q546" s="494"/>
      <c r="R546" s="494"/>
      <c r="S546" s="494"/>
      <c r="T546" s="494"/>
      <c r="U546" s="494"/>
      <c r="V546" s="494"/>
      <c r="W546" s="494"/>
      <c r="X546" s="494"/>
      <c r="Y546" s="494"/>
      <c r="Z546" s="494"/>
    </row>
    <row r="547" spans="1:26">
      <c r="A547" s="494"/>
      <c r="B547" s="504"/>
      <c r="C547" s="504"/>
      <c r="D547" s="494"/>
      <c r="E547" s="494"/>
      <c r="F547" s="494"/>
      <c r="G547" s="494"/>
      <c r="H547" s="494"/>
      <c r="I547" s="494"/>
      <c r="J547" s="494"/>
      <c r="K547" s="494"/>
      <c r="L547" s="494"/>
      <c r="M547" s="494"/>
      <c r="N547" s="494"/>
      <c r="O547" s="494"/>
      <c r="P547" s="494"/>
      <c r="Q547" s="494"/>
      <c r="R547" s="494"/>
      <c r="S547" s="494"/>
      <c r="T547" s="494"/>
      <c r="U547" s="494"/>
      <c r="V547" s="494"/>
      <c r="W547" s="494"/>
      <c r="X547" s="494"/>
      <c r="Y547" s="494"/>
      <c r="Z547" s="494"/>
    </row>
    <row r="548" spans="1:26">
      <c r="A548" s="494"/>
      <c r="B548" s="504"/>
      <c r="C548" s="504"/>
      <c r="D548" s="494"/>
      <c r="E548" s="494"/>
      <c r="F548" s="494"/>
      <c r="G548" s="494"/>
      <c r="H548" s="494"/>
      <c r="I548" s="494"/>
      <c r="J548" s="494"/>
      <c r="K548" s="494"/>
      <c r="L548" s="494"/>
      <c r="M548" s="494"/>
      <c r="N548" s="494"/>
      <c r="O548" s="494"/>
      <c r="P548" s="494"/>
      <c r="Q548" s="494"/>
      <c r="R548" s="494"/>
      <c r="S548" s="494"/>
      <c r="T548" s="494"/>
      <c r="U548" s="494"/>
      <c r="V548" s="494"/>
      <c r="W548" s="494"/>
      <c r="X548" s="494"/>
      <c r="Y548" s="494"/>
      <c r="Z548" s="494"/>
    </row>
    <row r="549" spans="1:26">
      <c r="A549" s="494"/>
      <c r="B549" s="504"/>
      <c r="C549" s="504"/>
      <c r="D549" s="494"/>
      <c r="E549" s="494"/>
      <c r="F549" s="494"/>
      <c r="G549" s="494"/>
      <c r="H549" s="494"/>
      <c r="I549" s="494"/>
      <c r="J549" s="494"/>
      <c r="K549" s="494"/>
      <c r="L549" s="494"/>
      <c r="M549" s="494"/>
      <c r="N549" s="494"/>
      <c r="O549" s="494"/>
      <c r="P549" s="494"/>
      <c r="Q549" s="494"/>
      <c r="R549" s="494"/>
      <c r="S549" s="494"/>
      <c r="T549" s="494"/>
      <c r="U549" s="494"/>
      <c r="V549" s="494"/>
      <c r="W549" s="494"/>
      <c r="X549" s="494"/>
      <c r="Y549" s="494"/>
      <c r="Z549" s="494"/>
    </row>
    <row r="550" spans="1:26">
      <c r="A550" s="494"/>
      <c r="B550" s="504"/>
      <c r="C550" s="504"/>
      <c r="D550" s="494"/>
      <c r="E550" s="494"/>
      <c r="F550" s="494"/>
      <c r="G550" s="494"/>
      <c r="H550" s="494"/>
      <c r="I550" s="494"/>
      <c r="J550" s="494"/>
      <c r="K550" s="494"/>
      <c r="L550" s="494"/>
      <c r="M550" s="494"/>
      <c r="N550" s="494"/>
      <c r="O550" s="494"/>
      <c r="P550" s="494"/>
      <c r="Q550" s="494"/>
      <c r="R550" s="494"/>
      <c r="S550" s="494"/>
      <c r="T550" s="494"/>
      <c r="U550" s="494"/>
      <c r="V550" s="494"/>
      <c r="W550" s="494"/>
      <c r="X550" s="494"/>
      <c r="Y550" s="494"/>
      <c r="Z550" s="494"/>
    </row>
    <row r="551" spans="1:26">
      <c r="A551" s="494"/>
      <c r="B551" s="504"/>
      <c r="C551" s="504"/>
      <c r="D551" s="494"/>
      <c r="E551" s="494"/>
      <c r="F551" s="494"/>
      <c r="G551" s="494"/>
      <c r="H551" s="494"/>
      <c r="I551" s="494"/>
      <c r="J551" s="494"/>
      <c r="K551" s="494"/>
      <c r="L551" s="494"/>
      <c r="M551" s="494"/>
      <c r="N551" s="494"/>
      <c r="O551" s="494"/>
      <c r="P551" s="494"/>
      <c r="Q551" s="494"/>
      <c r="R551" s="494"/>
      <c r="S551" s="494"/>
      <c r="T551" s="494"/>
      <c r="U551" s="494"/>
      <c r="V551" s="494"/>
      <c r="W551" s="494"/>
      <c r="X551" s="494"/>
      <c r="Y551" s="494"/>
      <c r="Z551" s="494"/>
    </row>
    <row r="552" spans="1:26">
      <c r="A552" s="494"/>
      <c r="B552" s="504"/>
      <c r="C552" s="504"/>
      <c r="D552" s="494"/>
      <c r="E552" s="494"/>
      <c r="F552" s="494"/>
      <c r="G552" s="494"/>
      <c r="H552" s="494"/>
      <c r="I552" s="494"/>
      <c r="J552" s="494"/>
      <c r="K552" s="494"/>
      <c r="L552" s="494"/>
      <c r="M552" s="494"/>
      <c r="N552" s="494"/>
      <c r="O552" s="494"/>
      <c r="P552" s="494"/>
      <c r="Q552" s="494"/>
      <c r="R552" s="494"/>
      <c r="S552" s="494"/>
      <c r="T552" s="494"/>
      <c r="U552" s="494"/>
      <c r="V552" s="494"/>
      <c r="W552" s="494"/>
      <c r="X552" s="494"/>
      <c r="Y552" s="494"/>
      <c r="Z552" s="494"/>
    </row>
    <row r="553" spans="1:26">
      <c r="A553" s="494"/>
      <c r="B553" s="504"/>
      <c r="C553" s="504"/>
      <c r="D553" s="494"/>
      <c r="E553" s="494"/>
      <c r="F553" s="494"/>
      <c r="G553" s="494"/>
      <c r="H553" s="494"/>
      <c r="I553" s="494"/>
      <c r="J553" s="494"/>
      <c r="K553" s="494"/>
      <c r="L553" s="494"/>
      <c r="M553" s="494"/>
      <c r="N553" s="494"/>
      <c r="O553" s="494"/>
      <c r="P553" s="494"/>
      <c r="Q553" s="494"/>
      <c r="R553" s="494"/>
      <c r="S553" s="494"/>
      <c r="T553" s="494"/>
      <c r="U553" s="494"/>
      <c r="V553" s="494"/>
      <c r="W553" s="494"/>
      <c r="X553" s="494"/>
      <c r="Y553" s="494"/>
      <c r="Z553" s="494"/>
    </row>
    <row r="554" spans="1:26">
      <c r="A554" s="494"/>
      <c r="B554" s="504"/>
      <c r="C554" s="504"/>
      <c r="D554" s="494"/>
      <c r="E554" s="494"/>
      <c r="F554" s="494"/>
      <c r="G554" s="494"/>
      <c r="H554" s="494"/>
      <c r="I554" s="494"/>
      <c r="J554" s="494"/>
      <c r="K554" s="494"/>
      <c r="L554" s="494"/>
      <c r="M554" s="494"/>
      <c r="N554" s="494"/>
      <c r="O554" s="494"/>
      <c r="P554" s="494"/>
      <c r="Q554" s="494"/>
      <c r="R554" s="494"/>
      <c r="S554" s="494"/>
      <c r="T554" s="494"/>
      <c r="U554" s="494"/>
      <c r="V554" s="494"/>
      <c r="W554" s="494"/>
      <c r="X554" s="494"/>
      <c r="Y554" s="494"/>
      <c r="Z554" s="494"/>
    </row>
    <row r="555" spans="1:26">
      <c r="A555" s="494"/>
      <c r="B555" s="504"/>
      <c r="C555" s="504"/>
      <c r="D555" s="494"/>
      <c r="E555" s="494"/>
      <c r="F555" s="494"/>
      <c r="G555" s="494"/>
      <c r="H555" s="494"/>
      <c r="I555" s="494"/>
      <c r="J555" s="494"/>
      <c r="K555" s="494"/>
      <c r="L555" s="494"/>
      <c r="M555" s="494"/>
      <c r="N555" s="494"/>
      <c r="O555" s="494"/>
      <c r="P555" s="494"/>
      <c r="Q555" s="494"/>
      <c r="R555" s="494"/>
      <c r="S555" s="494"/>
      <c r="T555" s="494"/>
      <c r="U555" s="494"/>
      <c r="V555" s="494"/>
      <c r="W555" s="494"/>
      <c r="X555" s="494"/>
      <c r="Y555" s="494"/>
      <c r="Z555" s="494"/>
    </row>
    <row r="556" spans="1:26">
      <c r="A556" s="494"/>
      <c r="B556" s="504"/>
      <c r="C556" s="504"/>
      <c r="D556" s="494"/>
      <c r="E556" s="494"/>
      <c r="F556" s="494"/>
      <c r="G556" s="494"/>
      <c r="H556" s="494"/>
      <c r="I556" s="494"/>
      <c r="J556" s="494"/>
      <c r="K556" s="494"/>
      <c r="L556" s="494"/>
      <c r="M556" s="494"/>
      <c r="N556" s="494"/>
      <c r="O556" s="494"/>
      <c r="P556" s="494"/>
      <c r="Q556" s="494"/>
      <c r="R556" s="494"/>
      <c r="S556" s="494"/>
      <c r="T556" s="494"/>
      <c r="U556" s="494"/>
      <c r="V556" s="494"/>
      <c r="W556" s="494"/>
      <c r="X556" s="494"/>
      <c r="Y556" s="494"/>
      <c r="Z556" s="494"/>
    </row>
    <row r="557" spans="1:26">
      <c r="A557" s="494"/>
      <c r="B557" s="504"/>
      <c r="C557" s="504"/>
      <c r="D557" s="494"/>
      <c r="E557" s="494"/>
      <c r="F557" s="494"/>
      <c r="G557" s="494"/>
      <c r="H557" s="494"/>
      <c r="I557" s="494"/>
      <c r="J557" s="494"/>
      <c r="K557" s="494"/>
      <c r="L557" s="494"/>
      <c r="M557" s="494"/>
      <c r="N557" s="494"/>
      <c r="O557" s="494"/>
      <c r="P557" s="494"/>
      <c r="Q557" s="494"/>
      <c r="R557" s="494"/>
      <c r="S557" s="494"/>
      <c r="T557" s="494"/>
      <c r="U557" s="494"/>
      <c r="V557" s="494"/>
      <c r="W557" s="494"/>
      <c r="X557" s="494"/>
      <c r="Y557" s="494"/>
      <c r="Z557" s="494"/>
    </row>
    <row r="558" spans="1:26">
      <c r="A558" s="494"/>
      <c r="B558" s="504"/>
      <c r="C558" s="504"/>
      <c r="D558" s="494"/>
      <c r="E558" s="494"/>
      <c r="F558" s="494"/>
      <c r="G558" s="494"/>
      <c r="H558" s="494"/>
      <c r="I558" s="494"/>
      <c r="J558" s="494"/>
      <c r="K558" s="494"/>
      <c r="L558" s="494"/>
      <c r="M558" s="494"/>
      <c r="N558" s="494"/>
      <c r="O558" s="494"/>
      <c r="P558" s="494"/>
      <c r="Q558" s="494"/>
      <c r="R558" s="494"/>
      <c r="S558" s="494"/>
      <c r="T558" s="494"/>
      <c r="U558" s="494"/>
      <c r="V558" s="494"/>
      <c r="W558" s="494"/>
      <c r="X558" s="494"/>
      <c r="Y558" s="494"/>
      <c r="Z558" s="494"/>
    </row>
    <row r="559" spans="1:26">
      <c r="A559" s="494"/>
      <c r="B559" s="504"/>
      <c r="C559" s="504"/>
      <c r="D559" s="494"/>
      <c r="E559" s="494"/>
      <c r="F559" s="494"/>
      <c r="G559" s="494"/>
      <c r="H559" s="494"/>
      <c r="I559" s="494"/>
      <c r="J559" s="494"/>
      <c r="K559" s="494"/>
      <c r="L559" s="494"/>
      <c r="M559" s="494"/>
      <c r="N559" s="494"/>
      <c r="O559" s="494"/>
      <c r="P559" s="494"/>
      <c r="Q559" s="494"/>
      <c r="R559" s="494"/>
      <c r="S559" s="494"/>
      <c r="T559" s="494"/>
      <c r="U559" s="494"/>
      <c r="V559" s="494"/>
      <c r="W559" s="494"/>
      <c r="X559" s="494"/>
      <c r="Y559" s="494"/>
      <c r="Z559" s="494"/>
    </row>
    <row r="560" spans="1:26">
      <c r="A560" s="494"/>
      <c r="B560" s="504"/>
      <c r="C560" s="504"/>
      <c r="D560" s="494"/>
      <c r="E560" s="494"/>
      <c r="F560" s="494"/>
      <c r="G560" s="494"/>
      <c r="H560" s="494"/>
      <c r="I560" s="494"/>
      <c r="J560" s="494"/>
      <c r="K560" s="494"/>
      <c r="L560" s="494"/>
      <c r="M560" s="494"/>
      <c r="N560" s="494"/>
      <c r="O560" s="494"/>
      <c r="P560" s="494"/>
      <c r="Q560" s="494"/>
      <c r="R560" s="494"/>
      <c r="S560" s="494"/>
      <c r="T560" s="494"/>
      <c r="U560" s="494"/>
      <c r="V560" s="494"/>
      <c r="W560" s="494"/>
      <c r="X560" s="494"/>
      <c r="Y560" s="494"/>
      <c r="Z560" s="494"/>
    </row>
    <row r="561" spans="1:26">
      <c r="A561" s="494"/>
      <c r="B561" s="504"/>
      <c r="C561" s="504"/>
      <c r="D561" s="494"/>
      <c r="E561" s="494"/>
      <c r="F561" s="494"/>
      <c r="G561" s="494"/>
      <c r="H561" s="494"/>
      <c r="I561" s="494"/>
      <c r="J561" s="494"/>
      <c r="K561" s="494"/>
      <c r="L561" s="494"/>
      <c r="M561" s="494"/>
      <c r="N561" s="494"/>
      <c r="O561" s="494"/>
      <c r="P561" s="494"/>
      <c r="Q561" s="494"/>
      <c r="R561" s="494"/>
      <c r="S561" s="494"/>
      <c r="T561" s="494"/>
      <c r="U561" s="494"/>
      <c r="V561" s="494"/>
      <c r="W561" s="494"/>
      <c r="X561" s="494"/>
      <c r="Y561" s="494"/>
      <c r="Z561" s="494"/>
    </row>
    <row r="562" spans="1:26">
      <c r="A562" s="494"/>
      <c r="B562" s="504"/>
      <c r="C562" s="504"/>
      <c r="D562" s="494"/>
      <c r="E562" s="494"/>
      <c r="F562" s="494"/>
      <c r="G562" s="494"/>
      <c r="H562" s="494"/>
      <c r="I562" s="494"/>
      <c r="J562" s="494"/>
      <c r="K562" s="494"/>
      <c r="L562" s="494"/>
      <c r="M562" s="494"/>
      <c r="N562" s="494"/>
      <c r="O562" s="494"/>
      <c r="P562" s="494"/>
      <c r="Q562" s="494"/>
      <c r="R562" s="494"/>
      <c r="S562" s="494"/>
      <c r="T562" s="494"/>
      <c r="U562" s="494"/>
      <c r="V562" s="494"/>
      <c r="W562" s="494"/>
      <c r="X562" s="494"/>
      <c r="Y562" s="494"/>
      <c r="Z562" s="494"/>
    </row>
    <row r="563" spans="1:26">
      <c r="A563" s="494"/>
      <c r="B563" s="504"/>
      <c r="C563" s="504"/>
      <c r="D563" s="494"/>
      <c r="E563" s="494"/>
      <c r="F563" s="494"/>
      <c r="G563" s="494"/>
      <c r="H563" s="494"/>
      <c r="I563" s="494"/>
      <c r="J563" s="494"/>
      <c r="K563" s="494"/>
      <c r="L563" s="494"/>
      <c r="M563" s="494"/>
      <c r="N563" s="494"/>
      <c r="O563" s="494"/>
      <c r="P563" s="494"/>
      <c r="Q563" s="494"/>
      <c r="R563" s="494"/>
      <c r="S563" s="494"/>
      <c r="T563" s="494"/>
      <c r="U563" s="494"/>
      <c r="V563" s="494"/>
      <c r="W563" s="494"/>
      <c r="X563" s="494"/>
      <c r="Y563" s="494"/>
      <c r="Z563" s="494"/>
    </row>
    <row r="564" spans="1:26">
      <c r="A564" s="494"/>
      <c r="B564" s="504"/>
      <c r="C564" s="504"/>
      <c r="D564" s="494"/>
      <c r="E564" s="494"/>
      <c r="F564" s="494"/>
      <c r="G564" s="494"/>
      <c r="H564" s="494"/>
      <c r="I564" s="494"/>
      <c r="J564" s="494"/>
      <c r="K564" s="494"/>
      <c r="L564" s="494"/>
      <c r="M564" s="494"/>
      <c r="N564" s="494"/>
      <c r="O564" s="494"/>
      <c r="P564" s="494"/>
      <c r="Q564" s="494"/>
      <c r="R564" s="494"/>
      <c r="S564" s="494"/>
      <c r="T564" s="494"/>
      <c r="U564" s="494"/>
      <c r="V564" s="494"/>
      <c r="W564" s="494"/>
      <c r="X564" s="494"/>
      <c r="Y564" s="494"/>
      <c r="Z564" s="494"/>
    </row>
    <row r="565" spans="1:26">
      <c r="A565" s="494"/>
      <c r="B565" s="504"/>
      <c r="C565" s="504"/>
      <c r="D565" s="494"/>
      <c r="E565" s="494"/>
      <c r="F565" s="494"/>
      <c r="G565" s="494"/>
      <c r="H565" s="494"/>
      <c r="I565" s="494"/>
      <c r="J565" s="494"/>
      <c r="K565" s="494"/>
      <c r="L565" s="494"/>
      <c r="M565" s="494"/>
      <c r="N565" s="494"/>
      <c r="O565" s="494"/>
      <c r="P565" s="494"/>
      <c r="Q565" s="494"/>
      <c r="R565" s="494"/>
      <c r="S565" s="494"/>
      <c r="T565" s="494"/>
      <c r="U565" s="494"/>
      <c r="V565" s="494"/>
      <c r="W565" s="494"/>
      <c r="X565" s="494"/>
      <c r="Y565" s="494"/>
      <c r="Z565" s="494"/>
    </row>
    <row r="566" spans="1:26">
      <c r="A566" s="494"/>
      <c r="B566" s="504"/>
      <c r="C566" s="504"/>
      <c r="D566" s="494"/>
      <c r="E566" s="494"/>
      <c r="F566" s="494"/>
      <c r="G566" s="494"/>
      <c r="H566" s="494"/>
      <c r="I566" s="494"/>
      <c r="J566" s="494"/>
      <c r="K566" s="494"/>
      <c r="L566" s="494"/>
      <c r="M566" s="494"/>
      <c r="N566" s="494"/>
      <c r="O566" s="494"/>
      <c r="P566" s="494"/>
      <c r="Q566" s="494"/>
      <c r="R566" s="494"/>
      <c r="S566" s="494"/>
      <c r="T566" s="494"/>
      <c r="U566" s="494"/>
      <c r="V566" s="494"/>
      <c r="W566" s="494"/>
      <c r="X566" s="494"/>
      <c r="Y566" s="494"/>
      <c r="Z566" s="494"/>
    </row>
    <row r="567" spans="1:26">
      <c r="A567" s="494"/>
      <c r="B567" s="504"/>
      <c r="C567" s="504"/>
      <c r="D567" s="494"/>
      <c r="E567" s="494"/>
      <c r="F567" s="494"/>
      <c r="G567" s="494"/>
      <c r="H567" s="494"/>
      <c r="I567" s="494"/>
      <c r="J567" s="494"/>
      <c r="K567" s="494"/>
      <c r="L567" s="494"/>
      <c r="M567" s="494"/>
      <c r="N567" s="494"/>
      <c r="O567" s="494"/>
      <c r="P567" s="494"/>
      <c r="Q567" s="494"/>
      <c r="R567" s="494"/>
      <c r="S567" s="494"/>
      <c r="T567" s="494"/>
      <c r="U567" s="494"/>
      <c r="V567" s="494"/>
      <c r="W567" s="494"/>
      <c r="X567" s="494"/>
      <c r="Y567" s="494"/>
      <c r="Z567" s="494"/>
    </row>
    <row r="568" spans="1:26">
      <c r="A568" s="494"/>
      <c r="B568" s="504"/>
      <c r="C568" s="504"/>
      <c r="D568" s="494"/>
      <c r="E568" s="494"/>
      <c r="F568" s="494"/>
      <c r="G568" s="494"/>
      <c r="H568" s="494"/>
      <c r="I568" s="494"/>
      <c r="J568" s="494"/>
      <c r="K568" s="494"/>
      <c r="L568" s="494"/>
      <c r="M568" s="494"/>
      <c r="N568" s="494"/>
      <c r="O568" s="494"/>
      <c r="P568" s="494"/>
      <c r="Q568" s="494"/>
      <c r="R568" s="494"/>
      <c r="S568" s="494"/>
      <c r="T568" s="494"/>
      <c r="U568" s="494"/>
      <c r="V568" s="494"/>
      <c r="W568" s="494"/>
      <c r="X568" s="494"/>
      <c r="Y568" s="494"/>
      <c r="Z568" s="494"/>
    </row>
    <row r="569" spans="1:26">
      <c r="A569" s="494"/>
      <c r="B569" s="504"/>
      <c r="C569" s="504"/>
      <c r="D569" s="494"/>
      <c r="E569" s="494"/>
      <c r="F569" s="494"/>
      <c r="G569" s="494"/>
      <c r="H569" s="494"/>
      <c r="I569" s="494"/>
      <c r="J569" s="494"/>
      <c r="K569" s="494"/>
      <c r="L569" s="494"/>
      <c r="M569" s="494"/>
      <c r="N569" s="494"/>
      <c r="O569" s="494"/>
      <c r="P569" s="494"/>
      <c r="Q569" s="494"/>
      <c r="R569" s="494"/>
      <c r="S569" s="494"/>
      <c r="T569" s="494"/>
      <c r="U569" s="494"/>
      <c r="V569" s="494"/>
      <c r="W569" s="494"/>
      <c r="X569" s="494"/>
      <c r="Y569" s="494"/>
      <c r="Z569" s="494"/>
    </row>
    <row r="570" spans="1:26">
      <c r="A570" s="494"/>
      <c r="B570" s="504"/>
      <c r="C570" s="504"/>
      <c r="D570" s="494"/>
      <c r="E570" s="494"/>
      <c r="F570" s="494"/>
      <c r="G570" s="494"/>
      <c r="H570" s="494"/>
      <c r="I570" s="494"/>
      <c r="J570" s="494"/>
      <c r="K570" s="494"/>
      <c r="L570" s="494"/>
      <c r="M570" s="494"/>
      <c r="N570" s="494"/>
      <c r="O570" s="494"/>
      <c r="P570" s="494"/>
      <c r="Q570" s="494"/>
      <c r="R570" s="494"/>
      <c r="S570" s="494"/>
      <c r="T570" s="494"/>
      <c r="U570" s="494"/>
      <c r="V570" s="494"/>
      <c r="W570" s="494"/>
      <c r="X570" s="494"/>
      <c r="Y570" s="494"/>
      <c r="Z570" s="494"/>
    </row>
    <row r="571" spans="1:26">
      <c r="A571" s="494"/>
      <c r="B571" s="504"/>
      <c r="C571" s="504"/>
      <c r="D571" s="494"/>
      <c r="E571" s="494"/>
      <c r="F571" s="494"/>
      <c r="G571" s="494"/>
      <c r="H571" s="494"/>
      <c r="I571" s="494"/>
      <c r="J571" s="494"/>
      <c r="K571" s="494"/>
      <c r="L571" s="494"/>
      <c r="M571" s="494"/>
      <c r="N571" s="494"/>
      <c r="O571" s="494"/>
      <c r="P571" s="494"/>
      <c r="Q571" s="494"/>
      <c r="R571" s="494"/>
      <c r="S571" s="494"/>
      <c r="T571" s="494"/>
      <c r="U571" s="494"/>
      <c r="V571" s="494"/>
      <c r="W571" s="494"/>
      <c r="X571" s="494"/>
      <c r="Y571" s="494"/>
      <c r="Z571" s="494"/>
    </row>
    <row r="572" spans="1:26">
      <c r="A572" s="494"/>
      <c r="B572" s="504"/>
      <c r="C572" s="504"/>
      <c r="D572" s="494"/>
      <c r="E572" s="494"/>
      <c r="F572" s="494"/>
      <c r="G572" s="494"/>
      <c r="H572" s="494"/>
      <c r="I572" s="494"/>
      <c r="J572" s="494"/>
      <c r="K572" s="494"/>
      <c r="L572" s="494"/>
      <c r="M572" s="494"/>
      <c r="N572" s="494"/>
      <c r="O572" s="494"/>
      <c r="P572" s="494"/>
      <c r="Q572" s="494"/>
      <c r="R572" s="494"/>
      <c r="S572" s="494"/>
      <c r="T572" s="494"/>
      <c r="U572" s="494"/>
      <c r="V572" s="494"/>
      <c r="W572" s="494"/>
      <c r="X572" s="494"/>
      <c r="Y572" s="494"/>
      <c r="Z572" s="494"/>
    </row>
    <row r="573" spans="1:26">
      <c r="A573" s="494"/>
      <c r="B573" s="504"/>
      <c r="C573" s="504"/>
      <c r="D573" s="494"/>
      <c r="E573" s="494"/>
      <c r="F573" s="494"/>
      <c r="G573" s="494"/>
      <c r="H573" s="494"/>
      <c r="I573" s="494"/>
      <c r="J573" s="494"/>
      <c r="K573" s="494"/>
      <c r="L573" s="494"/>
      <c r="M573" s="494"/>
      <c r="N573" s="494"/>
      <c r="O573" s="494"/>
      <c r="P573" s="494"/>
      <c r="Q573" s="494"/>
      <c r="R573" s="494"/>
      <c r="S573" s="494"/>
      <c r="T573" s="494"/>
      <c r="U573" s="494"/>
      <c r="V573" s="494"/>
      <c r="W573" s="494"/>
      <c r="X573" s="494"/>
      <c r="Y573" s="494"/>
      <c r="Z573" s="494"/>
    </row>
    <row r="574" spans="1:26">
      <c r="A574" s="494"/>
      <c r="B574" s="504"/>
      <c r="C574" s="504"/>
      <c r="D574" s="494"/>
      <c r="E574" s="494"/>
      <c r="F574" s="494"/>
      <c r="G574" s="494"/>
      <c r="H574" s="494"/>
      <c r="I574" s="494"/>
      <c r="J574" s="494"/>
      <c r="K574" s="494"/>
      <c r="L574" s="494"/>
      <c r="M574" s="494"/>
      <c r="N574" s="494"/>
      <c r="O574" s="494"/>
      <c r="P574" s="494"/>
      <c r="Q574" s="494"/>
      <c r="R574" s="494"/>
      <c r="S574" s="494"/>
      <c r="T574" s="494"/>
      <c r="U574" s="494"/>
      <c r="V574" s="494"/>
      <c r="W574" s="494"/>
      <c r="X574" s="494"/>
      <c r="Y574" s="494"/>
      <c r="Z574" s="494"/>
    </row>
    <row r="575" spans="1:26">
      <c r="A575" s="494"/>
      <c r="B575" s="504"/>
      <c r="C575" s="504"/>
      <c r="D575" s="494"/>
      <c r="E575" s="494"/>
      <c r="F575" s="494"/>
      <c r="G575" s="494"/>
      <c r="H575" s="494"/>
      <c r="I575" s="494"/>
      <c r="J575" s="494"/>
      <c r="K575" s="494"/>
      <c r="L575" s="494"/>
      <c r="M575" s="494"/>
      <c r="N575" s="494"/>
      <c r="O575" s="494"/>
      <c r="P575" s="494"/>
      <c r="Q575" s="494"/>
      <c r="R575" s="494"/>
      <c r="S575" s="494"/>
      <c r="T575" s="494"/>
      <c r="U575" s="494"/>
      <c r="V575" s="494"/>
      <c r="W575" s="494"/>
      <c r="X575" s="494"/>
      <c r="Y575" s="494"/>
      <c r="Z575" s="494"/>
    </row>
    <row r="576" spans="1:26">
      <c r="A576" s="494"/>
      <c r="B576" s="504"/>
      <c r="C576" s="504"/>
      <c r="D576" s="494"/>
      <c r="E576" s="494"/>
      <c r="F576" s="494"/>
      <c r="G576" s="494"/>
      <c r="H576" s="494"/>
      <c r="I576" s="494"/>
      <c r="J576" s="494"/>
      <c r="K576" s="494"/>
      <c r="L576" s="494"/>
      <c r="M576" s="494"/>
      <c r="N576" s="494"/>
      <c r="O576" s="494"/>
      <c r="P576" s="494"/>
      <c r="Q576" s="494"/>
      <c r="R576" s="494"/>
      <c r="S576" s="494"/>
      <c r="T576" s="494"/>
      <c r="U576" s="494"/>
      <c r="V576" s="494"/>
      <c r="W576" s="494"/>
      <c r="X576" s="494"/>
      <c r="Y576" s="494"/>
      <c r="Z576" s="494"/>
    </row>
    <row r="577" spans="1:26">
      <c r="A577" s="494"/>
      <c r="B577" s="504"/>
      <c r="C577" s="504"/>
      <c r="D577" s="494"/>
      <c r="E577" s="494"/>
      <c r="F577" s="494"/>
      <c r="G577" s="494"/>
      <c r="H577" s="494"/>
      <c r="I577" s="494"/>
      <c r="J577" s="494"/>
      <c r="K577" s="494"/>
      <c r="L577" s="494"/>
      <c r="M577" s="494"/>
      <c r="N577" s="494"/>
      <c r="O577" s="494"/>
      <c r="P577" s="494"/>
      <c r="Q577" s="494"/>
      <c r="R577" s="494"/>
      <c r="S577" s="494"/>
      <c r="T577" s="494"/>
      <c r="U577" s="494"/>
      <c r="V577" s="494"/>
      <c r="W577" s="494"/>
      <c r="X577" s="494"/>
      <c r="Y577" s="494"/>
      <c r="Z577" s="494"/>
    </row>
    <row r="578" spans="1:26">
      <c r="A578" s="494"/>
      <c r="B578" s="504"/>
      <c r="C578" s="504"/>
      <c r="D578" s="494"/>
      <c r="E578" s="494"/>
      <c r="F578" s="494"/>
      <c r="G578" s="494"/>
      <c r="H578" s="494"/>
      <c r="I578" s="494"/>
      <c r="J578" s="494"/>
      <c r="K578" s="494"/>
      <c r="L578" s="494"/>
      <c r="M578" s="494"/>
      <c r="N578" s="494"/>
      <c r="O578" s="494"/>
      <c r="P578" s="494"/>
      <c r="Q578" s="494"/>
      <c r="R578" s="494"/>
      <c r="S578" s="494"/>
      <c r="T578" s="494"/>
      <c r="U578" s="494"/>
      <c r="V578" s="494"/>
      <c r="W578" s="494"/>
      <c r="X578" s="494"/>
      <c r="Y578" s="494"/>
      <c r="Z578" s="494"/>
    </row>
    <row r="579" spans="1:26">
      <c r="A579" s="494"/>
      <c r="B579" s="504"/>
      <c r="C579" s="504"/>
      <c r="D579" s="494"/>
      <c r="E579" s="494"/>
      <c r="F579" s="494"/>
      <c r="G579" s="494"/>
      <c r="H579" s="494"/>
      <c r="I579" s="494"/>
      <c r="J579" s="494"/>
      <c r="K579" s="494"/>
      <c r="L579" s="494"/>
      <c r="M579" s="494"/>
      <c r="N579" s="494"/>
      <c r="O579" s="494"/>
      <c r="P579" s="494"/>
      <c r="Q579" s="494"/>
      <c r="R579" s="494"/>
      <c r="S579" s="494"/>
      <c r="T579" s="494"/>
      <c r="U579" s="494"/>
      <c r="V579" s="494"/>
      <c r="W579" s="494"/>
      <c r="X579" s="494"/>
      <c r="Y579" s="494"/>
      <c r="Z579" s="494"/>
    </row>
    <row r="580" spans="1:26">
      <c r="A580" s="494"/>
      <c r="B580" s="504"/>
      <c r="C580" s="504"/>
      <c r="D580" s="494"/>
      <c r="E580" s="494"/>
      <c r="F580" s="494"/>
      <c r="G580" s="494"/>
      <c r="H580" s="494"/>
      <c r="I580" s="494"/>
      <c r="J580" s="494"/>
      <c r="K580" s="494"/>
      <c r="L580" s="494"/>
      <c r="M580" s="494"/>
      <c r="N580" s="494"/>
      <c r="O580" s="494"/>
      <c r="P580" s="494"/>
      <c r="Q580" s="494"/>
      <c r="R580" s="494"/>
      <c r="S580" s="494"/>
      <c r="T580" s="494"/>
      <c r="U580" s="494"/>
      <c r="V580" s="494"/>
      <c r="W580" s="494"/>
      <c r="X580" s="494"/>
      <c r="Y580" s="494"/>
      <c r="Z580" s="494"/>
    </row>
    <row r="581" spans="1:26">
      <c r="A581" s="494"/>
      <c r="B581" s="504"/>
      <c r="C581" s="504"/>
      <c r="D581" s="494"/>
      <c r="E581" s="494"/>
      <c r="F581" s="494"/>
      <c r="G581" s="494"/>
      <c r="H581" s="494"/>
      <c r="I581" s="494"/>
      <c r="J581" s="494"/>
      <c r="K581" s="494"/>
      <c r="L581" s="494"/>
      <c r="M581" s="494"/>
      <c r="N581" s="494"/>
      <c r="O581" s="494"/>
      <c r="P581" s="494"/>
      <c r="Q581" s="494"/>
      <c r="R581" s="494"/>
      <c r="S581" s="494"/>
      <c r="T581" s="494"/>
      <c r="U581" s="494"/>
      <c r="V581" s="494"/>
      <c r="W581" s="494"/>
      <c r="X581" s="494"/>
      <c r="Y581" s="494"/>
      <c r="Z581" s="494"/>
    </row>
    <row r="582" spans="1:26">
      <c r="A582" s="494"/>
      <c r="B582" s="504"/>
      <c r="C582" s="504"/>
      <c r="D582" s="494"/>
      <c r="E582" s="494"/>
      <c r="F582" s="494"/>
      <c r="G582" s="494"/>
      <c r="H582" s="494"/>
      <c r="I582" s="494"/>
      <c r="J582" s="494"/>
      <c r="K582" s="494"/>
      <c r="L582" s="494"/>
      <c r="M582" s="494"/>
      <c r="N582" s="494"/>
      <c r="O582" s="494"/>
      <c r="P582" s="494"/>
      <c r="Q582" s="494"/>
      <c r="R582" s="494"/>
      <c r="S582" s="494"/>
      <c r="T582" s="494"/>
      <c r="U582" s="494"/>
      <c r="V582" s="494"/>
      <c r="W582" s="494"/>
      <c r="X582" s="494"/>
      <c r="Y582" s="494"/>
      <c r="Z582" s="494"/>
    </row>
    <row r="583" spans="1:26">
      <c r="A583" s="494"/>
      <c r="B583" s="504"/>
      <c r="C583" s="504"/>
      <c r="D583" s="494"/>
      <c r="E583" s="494"/>
      <c r="F583" s="494"/>
      <c r="G583" s="494"/>
      <c r="H583" s="494"/>
      <c r="I583" s="494"/>
      <c r="J583" s="494"/>
      <c r="K583" s="494"/>
      <c r="L583" s="494"/>
      <c r="M583" s="494"/>
      <c r="N583" s="494"/>
      <c r="O583" s="494"/>
      <c r="P583" s="494"/>
      <c r="Q583" s="494"/>
      <c r="R583" s="494"/>
      <c r="S583" s="494"/>
      <c r="T583" s="494"/>
      <c r="U583" s="494"/>
      <c r="V583" s="494"/>
      <c r="W583" s="494"/>
      <c r="X583" s="494"/>
      <c r="Y583" s="494"/>
      <c r="Z583" s="494"/>
    </row>
    <row r="584" spans="1:26">
      <c r="A584" s="494"/>
      <c r="B584" s="504"/>
      <c r="C584" s="504"/>
      <c r="D584" s="494"/>
      <c r="E584" s="494"/>
      <c r="F584" s="494"/>
      <c r="G584" s="494"/>
      <c r="H584" s="494"/>
      <c r="I584" s="494"/>
      <c r="J584" s="494"/>
      <c r="K584" s="494"/>
      <c r="L584" s="494"/>
      <c r="M584" s="494"/>
      <c r="N584" s="494"/>
      <c r="O584" s="494"/>
      <c r="P584" s="494"/>
      <c r="Q584" s="494"/>
      <c r="R584" s="494"/>
      <c r="S584" s="494"/>
      <c r="T584" s="494"/>
      <c r="U584" s="494"/>
      <c r="V584" s="494"/>
      <c r="W584" s="494"/>
      <c r="X584" s="494"/>
      <c r="Y584" s="494"/>
      <c r="Z584" s="494"/>
    </row>
    <row r="585" spans="1:26">
      <c r="A585" s="494"/>
      <c r="B585" s="504"/>
      <c r="C585" s="504"/>
      <c r="D585" s="494"/>
      <c r="E585" s="494"/>
      <c r="F585" s="494"/>
      <c r="G585" s="494"/>
      <c r="H585" s="494"/>
      <c r="I585" s="494"/>
      <c r="J585" s="494"/>
      <c r="K585" s="494"/>
      <c r="L585" s="494"/>
      <c r="M585" s="494"/>
      <c r="N585" s="494"/>
      <c r="O585" s="494"/>
      <c r="P585" s="494"/>
      <c r="Q585" s="494"/>
      <c r="R585" s="494"/>
      <c r="S585" s="494"/>
      <c r="T585" s="494"/>
      <c r="U585" s="494"/>
      <c r="V585" s="494"/>
      <c r="W585" s="494"/>
      <c r="X585" s="494"/>
      <c r="Y585" s="494"/>
      <c r="Z585" s="494"/>
    </row>
    <row r="586" spans="1:26">
      <c r="A586" s="494"/>
      <c r="B586" s="504"/>
      <c r="C586" s="504"/>
      <c r="D586" s="494"/>
      <c r="E586" s="494"/>
      <c r="F586" s="494"/>
      <c r="G586" s="494"/>
      <c r="H586" s="494"/>
      <c r="I586" s="494"/>
      <c r="J586" s="494"/>
      <c r="K586" s="494"/>
      <c r="L586" s="494"/>
      <c r="M586" s="494"/>
      <c r="N586" s="494"/>
      <c r="O586" s="494"/>
      <c r="P586" s="494"/>
      <c r="Q586" s="494"/>
      <c r="R586" s="494"/>
      <c r="S586" s="494"/>
      <c r="T586" s="494"/>
      <c r="U586" s="494"/>
      <c r="V586" s="494"/>
      <c r="W586" s="494"/>
      <c r="X586" s="494"/>
      <c r="Y586" s="494"/>
      <c r="Z586" s="494"/>
    </row>
    <row r="587" spans="1:26">
      <c r="A587" s="494"/>
      <c r="B587" s="504"/>
      <c r="C587" s="504"/>
      <c r="D587" s="494"/>
      <c r="E587" s="494"/>
      <c r="F587" s="494"/>
      <c r="G587" s="494"/>
      <c r="H587" s="494"/>
      <c r="I587" s="494"/>
      <c r="J587" s="494"/>
      <c r="K587" s="494"/>
      <c r="L587" s="494"/>
      <c r="M587" s="494"/>
      <c r="N587" s="494"/>
      <c r="O587" s="494"/>
      <c r="P587" s="494"/>
      <c r="Q587" s="494"/>
      <c r="R587" s="494"/>
      <c r="S587" s="494"/>
      <c r="T587" s="494"/>
      <c r="U587" s="494"/>
      <c r="V587" s="494"/>
      <c r="W587" s="494"/>
      <c r="X587" s="494"/>
      <c r="Y587" s="494"/>
      <c r="Z587" s="494"/>
    </row>
    <row r="588" spans="1:26">
      <c r="A588" s="494"/>
      <c r="B588" s="504"/>
      <c r="C588" s="504"/>
      <c r="D588" s="494"/>
      <c r="E588" s="494"/>
      <c r="F588" s="494"/>
      <c r="G588" s="494"/>
      <c r="H588" s="494"/>
      <c r="I588" s="494"/>
      <c r="J588" s="494"/>
      <c r="K588" s="494"/>
      <c r="L588" s="494"/>
      <c r="M588" s="494"/>
      <c r="N588" s="494"/>
      <c r="O588" s="494"/>
      <c r="P588" s="494"/>
      <c r="Q588" s="494"/>
      <c r="R588" s="494"/>
      <c r="S588" s="494"/>
      <c r="T588" s="494"/>
      <c r="U588" s="494"/>
      <c r="V588" s="494"/>
      <c r="W588" s="494"/>
      <c r="X588" s="494"/>
      <c r="Y588" s="494"/>
      <c r="Z588" s="494"/>
    </row>
    <row r="589" spans="1:26">
      <c r="A589" s="494"/>
      <c r="B589" s="504"/>
      <c r="C589" s="504"/>
      <c r="D589" s="494"/>
      <c r="E589" s="494"/>
      <c r="F589" s="494"/>
      <c r="G589" s="494"/>
      <c r="H589" s="494"/>
      <c r="I589" s="494"/>
      <c r="J589" s="494"/>
      <c r="K589" s="494"/>
      <c r="L589" s="494"/>
      <c r="M589" s="494"/>
      <c r="N589" s="494"/>
      <c r="O589" s="494"/>
      <c r="P589" s="494"/>
      <c r="Q589" s="494"/>
      <c r="R589" s="494"/>
      <c r="S589" s="494"/>
      <c r="T589" s="494"/>
      <c r="U589" s="494"/>
      <c r="V589" s="494"/>
      <c r="W589" s="494"/>
      <c r="X589" s="494"/>
      <c r="Y589" s="494"/>
      <c r="Z589" s="494"/>
    </row>
    <row r="590" spans="1:26">
      <c r="A590" s="494"/>
      <c r="B590" s="504"/>
      <c r="C590" s="504"/>
      <c r="D590" s="494"/>
      <c r="E590" s="494"/>
      <c r="F590" s="494"/>
      <c r="G590" s="494"/>
      <c r="H590" s="494"/>
      <c r="I590" s="494"/>
      <c r="J590" s="494"/>
      <c r="K590" s="494"/>
      <c r="L590" s="494"/>
      <c r="M590" s="494"/>
      <c r="N590" s="494"/>
      <c r="O590" s="494"/>
      <c r="P590" s="494"/>
      <c r="Q590" s="494"/>
      <c r="R590" s="494"/>
      <c r="S590" s="494"/>
      <c r="T590" s="494"/>
      <c r="U590" s="494"/>
      <c r="V590" s="494"/>
      <c r="W590" s="494"/>
      <c r="X590" s="494"/>
      <c r="Y590" s="494"/>
      <c r="Z590" s="494"/>
    </row>
    <row r="591" spans="1:26">
      <c r="A591" s="494"/>
      <c r="B591" s="504"/>
      <c r="C591" s="504"/>
      <c r="D591" s="494"/>
      <c r="E591" s="494"/>
      <c r="F591" s="494"/>
      <c r="G591" s="494"/>
      <c r="H591" s="494"/>
      <c r="I591" s="494"/>
      <c r="J591" s="494"/>
      <c r="K591" s="494"/>
      <c r="L591" s="494"/>
      <c r="M591" s="494"/>
      <c r="N591" s="494"/>
      <c r="O591" s="494"/>
      <c r="P591" s="494"/>
      <c r="Q591" s="494"/>
      <c r="R591" s="494"/>
      <c r="S591" s="494"/>
      <c r="T591" s="494"/>
      <c r="U591" s="494"/>
      <c r="V591" s="494"/>
      <c r="W591" s="494"/>
      <c r="X591" s="494"/>
      <c r="Y591" s="494"/>
      <c r="Z591" s="494"/>
    </row>
    <row r="592" spans="1:26">
      <c r="A592" s="494"/>
      <c r="B592" s="504"/>
      <c r="C592" s="504"/>
      <c r="D592" s="494"/>
      <c r="E592" s="494"/>
      <c r="F592" s="494"/>
      <c r="G592" s="494"/>
      <c r="H592" s="494"/>
      <c r="I592" s="494"/>
      <c r="J592" s="494"/>
      <c r="K592" s="494"/>
      <c r="L592" s="494"/>
      <c r="M592" s="494"/>
      <c r="N592" s="494"/>
      <c r="O592" s="494"/>
      <c r="P592" s="494"/>
      <c r="Q592" s="494"/>
      <c r="R592" s="494"/>
      <c r="S592" s="494"/>
      <c r="T592" s="494"/>
      <c r="U592" s="494"/>
      <c r="V592" s="494"/>
      <c r="W592" s="494"/>
      <c r="X592" s="494"/>
      <c r="Y592" s="494"/>
      <c r="Z592" s="494"/>
    </row>
    <row r="593" spans="1:26">
      <c r="A593" s="494"/>
      <c r="B593" s="504"/>
      <c r="C593" s="504"/>
      <c r="D593" s="494"/>
      <c r="E593" s="494"/>
      <c r="F593" s="494"/>
      <c r="G593" s="494"/>
      <c r="H593" s="494"/>
      <c r="I593" s="494"/>
      <c r="J593" s="494"/>
      <c r="K593" s="494"/>
      <c r="L593" s="494"/>
      <c r="M593" s="494"/>
      <c r="N593" s="494"/>
      <c r="O593" s="494"/>
      <c r="P593" s="494"/>
      <c r="Q593" s="494"/>
      <c r="R593" s="494"/>
      <c r="S593" s="494"/>
      <c r="T593" s="494"/>
      <c r="U593" s="494"/>
      <c r="V593" s="494"/>
      <c r="W593" s="494"/>
      <c r="X593" s="494"/>
      <c r="Y593" s="494"/>
      <c r="Z593" s="494"/>
    </row>
    <row r="594" spans="1:26">
      <c r="A594" s="494"/>
      <c r="B594" s="504"/>
      <c r="C594" s="504"/>
      <c r="D594" s="494"/>
      <c r="E594" s="494"/>
      <c r="F594" s="494"/>
      <c r="G594" s="494"/>
      <c r="H594" s="494"/>
      <c r="I594" s="494"/>
      <c r="J594" s="494"/>
      <c r="K594" s="494"/>
      <c r="L594" s="494"/>
      <c r="M594" s="494"/>
      <c r="N594" s="494"/>
      <c r="O594" s="494"/>
      <c r="P594" s="494"/>
      <c r="Q594" s="494"/>
      <c r="R594" s="494"/>
      <c r="S594" s="494"/>
      <c r="T594" s="494"/>
      <c r="U594" s="494"/>
      <c r="V594" s="494"/>
      <c r="W594" s="494"/>
      <c r="X594" s="494"/>
      <c r="Y594" s="494"/>
      <c r="Z594" s="494"/>
    </row>
    <row r="595" spans="1:26">
      <c r="A595" s="494"/>
      <c r="B595" s="504"/>
      <c r="C595" s="504"/>
      <c r="D595" s="494"/>
      <c r="E595" s="494"/>
      <c r="F595" s="494"/>
      <c r="G595" s="494"/>
      <c r="H595" s="494"/>
      <c r="I595" s="494"/>
      <c r="J595" s="494"/>
      <c r="K595" s="494"/>
      <c r="L595" s="494"/>
      <c r="M595" s="494"/>
      <c r="N595" s="494"/>
      <c r="O595" s="494"/>
      <c r="P595" s="494"/>
      <c r="Q595" s="494"/>
      <c r="R595" s="494"/>
      <c r="S595" s="494"/>
      <c r="T595" s="494"/>
      <c r="U595" s="494"/>
      <c r="V595" s="494"/>
      <c r="W595" s="494"/>
      <c r="X595" s="494"/>
      <c r="Y595" s="494"/>
      <c r="Z595" s="494"/>
    </row>
    <row r="596" spans="1:26">
      <c r="A596" s="494"/>
      <c r="B596" s="504"/>
      <c r="C596" s="504"/>
      <c r="D596" s="494"/>
      <c r="E596" s="494"/>
      <c r="F596" s="494"/>
      <c r="G596" s="494"/>
      <c r="H596" s="494"/>
      <c r="I596" s="494"/>
      <c r="J596" s="494"/>
      <c r="K596" s="494"/>
      <c r="L596" s="494"/>
      <c r="M596" s="494"/>
      <c r="N596" s="494"/>
      <c r="O596" s="494"/>
      <c r="P596" s="494"/>
      <c r="Q596" s="494"/>
      <c r="R596" s="494"/>
      <c r="S596" s="494"/>
      <c r="T596" s="494"/>
      <c r="U596" s="494"/>
      <c r="V596" s="494"/>
      <c r="W596" s="494"/>
      <c r="X596" s="494"/>
      <c r="Y596" s="494"/>
      <c r="Z596" s="494"/>
    </row>
    <row r="597" spans="1:26">
      <c r="A597" s="494"/>
      <c r="B597" s="504"/>
      <c r="C597" s="504"/>
      <c r="D597" s="494"/>
      <c r="E597" s="494"/>
      <c r="F597" s="494"/>
      <c r="G597" s="494"/>
      <c r="H597" s="494"/>
      <c r="I597" s="494"/>
      <c r="J597" s="494"/>
      <c r="K597" s="494"/>
      <c r="L597" s="494"/>
      <c r="M597" s="494"/>
      <c r="N597" s="494"/>
      <c r="O597" s="494"/>
      <c r="P597" s="494"/>
      <c r="Q597" s="494"/>
      <c r="R597" s="494"/>
      <c r="S597" s="494"/>
      <c r="T597" s="494"/>
      <c r="U597" s="494"/>
      <c r="V597" s="494"/>
      <c r="W597" s="494"/>
      <c r="X597" s="494"/>
      <c r="Y597" s="494"/>
      <c r="Z597" s="494"/>
    </row>
    <row r="598" spans="1:26">
      <c r="A598" s="494"/>
      <c r="B598" s="504"/>
      <c r="C598" s="504"/>
      <c r="D598" s="494"/>
      <c r="E598" s="494"/>
      <c r="F598" s="494"/>
      <c r="G598" s="494"/>
      <c r="H598" s="494"/>
      <c r="I598" s="494"/>
      <c r="J598" s="494"/>
      <c r="K598" s="494"/>
      <c r="L598" s="494"/>
      <c r="M598" s="494"/>
      <c r="N598" s="494"/>
      <c r="O598" s="494"/>
      <c r="P598" s="494"/>
      <c r="Q598" s="494"/>
      <c r="R598" s="494"/>
      <c r="S598" s="494"/>
      <c r="T598" s="494"/>
      <c r="U598" s="494"/>
      <c r="V598" s="494"/>
      <c r="W598" s="494"/>
      <c r="X598" s="494"/>
      <c r="Y598" s="494"/>
      <c r="Z598" s="494"/>
    </row>
    <row r="599" spans="1:26">
      <c r="A599" s="494"/>
      <c r="B599" s="504"/>
      <c r="C599" s="504"/>
      <c r="D599" s="494"/>
      <c r="E599" s="494"/>
      <c r="F599" s="494"/>
      <c r="G599" s="494"/>
      <c r="H599" s="494"/>
      <c r="I599" s="494"/>
      <c r="J599" s="494"/>
      <c r="K599" s="494"/>
      <c r="L599" s="494"/>
      <c r="M599" s="494"/>
      <c r="N599" s="494"/>
      <c r="O599" s="494"/>
      <c r="P599" s="494"/>
      <c r="Q599" s="494"/>
      <c r="R599" s="494"/>
      <c r="S599" s="494"/>
      <c r="T599" s="494"/>
      <c r="U599" s="494"/>
      <c r="V599" s="494"/>
      <c r="W599" s="494"/>
      <c r="X599" s="494"/>
      <c r="Y599" s="494"/>
      <c r="Z599" s="494"/>
    </row>
    <row r="600" spans="1:26">
      <c r="A600" s="494"/>
      <c r="B600" s="504"/>
      <c r="C600" s="504"/>
      <c r="D600" s="494"/>
      <c r="E600" s="494"/>
      <c r="F600" s="494"/>
      <c r="G600" s="494"/>
      <c r="H600" s="494"/>
      <c r="I600" s="494"/>
      <c r="J600" s="494"/>
      <c r="K600" s="494"/>
      <c r="L600" s="494"/>
      <c r="M600" s="494"/>
      <c r="N600" s="494"/>
      <c r="O600" s="494"/>
      <c r="P600" s="494"/>
      <c r="Q600" s="494"/>
      <c r="R600" s="494"/>
      <c r="S600" s="494"/>
      <c r="T600" s="494"/>
      <c r="U600" s="494"/>
      <c r="V600" s="494"/>
      <c r="W600" s="494"/>
      <c r="X600" s="494"/>
      <c r="Y600" s="494"/>
      <c r="Z600" s="494"/>
    </row>
    <row r="601" spans="1:26">
      <c r="A601" s="494"/>
      <c r="B601" s="504"/>
      <c r="C601" s="504"/>
      <c r="D601" s="494"/>
      <c r="E601" s="494"/>
      <c r="F601" s="494"/>
      <c r="G601" s="494"/>
      <c r="H601" s="494"/>
      <c r="I601" s="494"/>
      <c r="J601" s="494"/>
      <c r="K601" s="494"/>
      <c r="L601" s="494"/>
      <c r="M601" s="494"/>
      <c r="N601" s="494"/>
      <c r="O601" s="494"/>
      <c r="P601" s="494"/>
      <c r="Q601" s="494"/>
      <c r="R601" s="494"/>
      <c r="S601" s="494"/>
      <c r="T601" s="494"/>
      <c r="U601" s="494"/>
      <c r="V601" s="494"/>
      <c r="W601" s="494"/>
      <c r="X601" s="494"/>
      <c r="Y601" s="494"/>
      <c r="Z601" s="494"/>
    </row>
    <row r="602" spans="1:26">
      <c r="A602" s="494"/>
      <c r="B602" s="504"/>
      <c r="C602" s="504"/>
      <c r="D602" s="494"/>
      <c r="E602" s="494"/>
      <c r="F602" s="494"/>
      <c r="G602" s="494"/>
      <c r="H602" s="494"/>
      <c r="I602" s="494"/>
      <c r="J602" s="494"/>
      <c r="K602" s="494"/>
      <c r="L602" s="494"/>
      <c r="M602" s="494"/>
      <c r="N602" s="494"/>
      <c r="O602" s="494"/>
      <c r="P602" s="494"/>
      <c r="Q602" s="494"/>
      <c r="R602" s="494"/>
      <c r="S602" s="494"/>
      <c r="T602" s="494"/>
      <c r="U602" s="494"/>
      <c r="V602" s="494"/>
      <c r="W602" s="494"/>
      <c r="X602" s="494"/>
      <c r="Y602" s="494"/>
      <c r="Z602" s="494"/>
    </row>
    <row r="603" spans="1:26">
      <c r="A603" s="494"/>
      <c r="B603" s="504"/>
      <c r="C603" s="504"/>
      <c r="D603" s="494"/>
      <c r="E603" s="494"/>
      <c r="F603" s="494"/>
      <c r="G603" s="494"/>
      <c r="H603" s="494"/>
      <c r="I603" s="494"/>
      <c r="J603" s="494"/>
      <c r="K603" s="494"/>
      <c r="L603" s="494"/>
      <c r="M603" s="494"/>
      <c r="N603" s="494"/>
      <c r="O603" s="494"/>
      <c r="P603" s="494"/>
      <c r="Q603" s="494"/>
      <c r="R603" s="494"/>
      <c r="S603" s="494"/>
      <c r="T603" s="494"/>
      <c r="U603" s="494"/>
      <c r="V603" s="494"/>
      <c r="W603" s="494"/>
      <c r="X603" s="494"/>
      <c r="Y603" s="494"/>
      <c r="Z603" s="494"/>
    </row>
    <row r="604" spans="1:26">
      <c r="A604" s="494"/>
      <c r="B604" s="504"/>
      <c r="C604" s="504"/>
      <c r="D604" s="494"/>
      <c r="E604" s="494"/>
      <c r="F604" s="494"/>
      <c r="G604" s="494"/>
      <c r="H604" s="494"/>
      <c r="I604" s="494"/>
      <c r="J604" s="494"/>
      <c r="K604" s="494"/>
      <c r="L604" s="494"/>
      <c r="M604" s="494"/>
      <c r="N604" s="494"/>
      <c r="O604" s="494"/>
      <c r="P604" s="494"/>
      <c r="Q604" s="494"/>
      <c r="R604" s="494"/>
      <c r="S604" s="494"/>
      <c r="T604" s="494"/>
      <c r="U604" s="494"/>
      <c r="V604" s="494"/>
      <c r="W604" s="494"/>
      <c r="X604" s="494"/>
      <c r="Y604" s="494"/>
      <c r="Z604" s="494"/>
    </row>
    <row r="605" spans="1:26">
      <c r="A605" s="494"/>
      <c r="B605" s="504"/>
      <c r="C605" s="504"/>
      <c r="D605" s="494"/>
      <c r="E605" s="494"/>
      <c r="F605" s="494"/>
      <c r="G605" s="494"/>
      <c r="H605" s="494"/>
      <c r="I605" s="494"/>
      <c r="J605" s="494"/>
      <c r="K605" s="494"/>
      <c r="L605" s="494"/>
      <c r="M605" s="494"/>
      <c r="N605" s="494"/>
      <c r="O605" s="494"/>
      <c r="P605" s="494"/>
      <c r="Q605" s="494"/>
      <c r="R605" s="494"/>
      <c r="S605" s="494"/>
      <c r="T605" s="494"/>
      <c r="U605" s="494"/>
      <c r="V605" s="494"/>
      <c r="W605" s="494"/>
      <c r="X605" s="494"/>
      <c r="Y605" s="494"/>
      <c r="Z605" s="494"/>
    </row>
    <row r="606" spans="1:26">
      <c r="A606" s="494"/>
      <c r="B606" s="504"/>
      <c r="C606" s="504"/>
      <c r="D606" s="494"/>
      <c r="E606" s="494"/>
      <c r="F606" s="494"/>
      <c r="G606" s="494"/>
      <c r="H606" s="494"/>
      <c r="I606" s="494"/>
      <c r="J606" s="494"/>
      <c r="K606" s="494"/>
      <c r="L606" s="494"/>
      <c r="M606" s="494"/>
      <c r="N606" s="494"/>
      <c r="O606" s="494"/>
      <c r="P606" s="494"/>
      <c r="Q606" s="494"/>
      <c r="R606" s="494"/>
      <c r="S606" s="494"/>
      <c r="T606" s="494"/>
      <c r="U606" s="494"/>
      <c r="V606" s="494"/>
      <c r="W606" s="494"/>
      <c r="X606" s="494"/>
      <c r="Y606" s="494"/>
      <c r="Z606" s="494"/>
    </row>
    <row r="607" spans="1:26">
      <c r="A607" s="494"/>
      <c r="B607" s="504"/>
      <c r="C607" s="504"/>
      <c r="D607" s="494"/>
      <c r="E607" s="494"/>
      <c r="F607" s="494"/>
      <c r="G607" s="494"/>
      <c r="H607" s="494"/>
      <c r="I607" s="494"/>
      <c r="J607" s="494"/>
      <c r="K607" s="494"/>
      <c r="L607" s="494"/>
      <c r="M607" s="494"/>
      <c r="N607" s="494"/>
      <c r="O607" s="494"/>
      <c r="P607" s="494"/>
      <c r="Q607" s="494"/>
      <c r="R607" s="494"/>
      <c r="S607" s="494"/>
      <c r="T607" s="494"/>
      <c r="U607" s="494"/>
      <c r="V607" s="494"/>
      <c r="W607" s="494"/>
      <c r="X607" s="494"/>
      <c r="Y607" s="494"/>
      <c r="Z607" s="494"/>
    </row>
    <row r="608" spans="1:26">
      <c r="A608" s="494"/>
      <c r="B608" s="504"/>
      <c r="C608" s="504"/>
      <c r="D608" s="494"/>
      <c r="E608" s="494"/>
      <c r="F608" s="494"/>
      <c r="G608" s="494"/>
      <c r="H608" s="494"/>
      <c r="I608" s="494"/>
      <c r="J608" s="494"/>
      <c r="K608" s="494"/>
      <c r="L608" s="494"/>
      <c r="M608" s="494"/>
      <c r="N608" s="494"/>
      <c r="O608" s="494"/>
      <c r="P608" s="494"/>
      <c r="Q608" s="494"/>
      <c r="R608" s="494"/>
      <c r="S608" s="494"/>
      <c r="T608" s="494"/>
      <c r="U608" s="494"/>
      <c r="V608" s="494"/>
      <c r="W608" s="494"/>
      <c r="X608" s="494"/>
      <c r="Y608" s="494"/>
      <c r="Z608" s="494"/>
    </row>
    <row r="609" spans="1:26">
      <c r="A609" s="494"/>
      <c r="B609" s="504"/>
      <c r="C609" s="504"/>
      <c r="D609" s="494"/>
      <c r="E609" s="494"/>
      <c r="F609" s="494"/>
      <c r="G609" s="494"/>
      <c r="H609" s="494"/>
      <c r="I609" s="494"/>
      <c r="J609" s="494"/>
      <c r="K609" s="494"/>
      <c r="L609" s="494"/>
      <c r="M609" s="494"/>
      <c r="N609" s="494"/>
      <c r="O609" s="494"/>
      <c r="P609" s="494"/>
      <c r="Q609" s="494"/>
      <c r="R609" s="494"/>
      <c r="S609" s="494"/>
      <c r="T609" s="494"/>
      <c r="U609" s="494"/>
      <c r="V609" s="494"/>
      <c r="W609" s="494"/>
      <c r="X609" s="494"/>
      <c r="Y609" s="494"/>
      <c r="Z609" s="494"/>
    </row>
    <row r="610" spans="1:26">
      <c r="A610" s="494"/>
      <c r="B610" s="504"/>
      <c r="C610" s="504"/>
      <c r="D610" s="494"/>
      <c r="E610" s="494"/>
      <c r="F610" s="494"/>
      <c r="G610" s="494"/>
      <c r="H610" s="494"/>
      <c r="I610" s="494"/>
      <c r="J610" s="494"/>
      <c r="K610" s="494"/>
      <c r="L610" s="494"/>
      <c r="M610" s="494"/>
      <c r="N610" s="494"/>
      <c r="O610" s="494"/>
      <c r="P610" s="494"/>
      <c r="Q610" s="494"/>
      <c r="R610" s="494"/>
      <c r="S610" s="494"/>
      <c r="T610" s="494"/>
      <c r="U610" s="494"/>
      <c r="V610" s="494"/>
      <c r="W610" s="494"/>
      <c r="X610" s="494"/>
      <c r="Y610" s="494"/>
      <c r="Z610" s="494"/>
    </row>
    <row r="611" spans="1:26">
      <c r="A611" s="494"/>
      <c r="B611" s="504"/>
      <c r="C611" s="504"/>
      <c r="D611" s="494"/>
      <c r="E611" s="494"/>
      <c r="F611" s="494"/>
      <c r="G611" s="494"/>
      <c r="H611" s="494"/>
      <c r="I611" s="494"/>
      <c r="J611" s="494"/>
      <c r="K611" s="494"/>
      <c r="L611" s="494"/>
      <c r="M611" s="494"/>
      <c r="N611" s="494"/>
      <c r="O611" s="494"/>
      <c r="P611" s="494"/>
      <c r="Q611" s="494"/>
      <c r="R611" s="494"/>
      <c r="S611" s="494"/>
      <c r="T611" s="494"/>
      <c r="U611" s="494"/>
      <c r="V611" s="494"/>
      <c r="W611" s="494"/>
      <c r="X611" s="494"/>
      <c r="Y611" s="494"/>
      <c r="Z611" s="494"/>
    </row>
    <row r="612" spans="1:26">
      <c r="A612" s="494"/>
      <c r="B612" s="504"/>
      <c r="C612" s="504"/>
      <c r="D612" s="494"/>
      <c r="E612" s="494"/>
      <c r="F612" s="494"/>
      <c r="G612" s="494"/>
      <c r="H612" s="494"/>
      <c r="I612" s="494"/>
      <c r="J612" s="494"/>
      <c r="K612" s="494"/>
      <c r="L612" s="494"/>
      <c r="M612" s="494"/>
      <c r="N612" s="494"/>
      <c r="O612" s="494"/>
      <c r="P612" s="494"/>
      <c r="Q612" s="494"/>
      <c r="R612" s="494"/>
      <c r="S612" s="494"/>
      <c r="T612" s="494"/>
      <c r="U612" s="494"/>
      <c r="V612" s="494"/>
      <c r="W612" s="494"/>
      <c r="X612" s="494"/>
      <c r="Y612" s="494"/>
      <c r="Z612" s="494"/>
    </row>
    <row r="613" spans="1:26">
      <c r="A613" s="494"/>
      <c r="B613" s="504"/>
      <c r="C613" s="504"/>
      <c r="D613" s="494"/>
      <c r="E613" s="494"/>
      <c r="F613" s="494"/>
      <c r="G613" s="494"/>
      <c r="H613" s="494"/>
      <c r="I613" s="494"/>
      <c r="J613" s="494"/>
      <c r="K613" s="494"/>
      <c r="L613" s="494"/>
      <c r="M613" s="494"/>
      <c r="N613" s="494"/>
      <c r="O613" s="494"/>
      <c r="P613" s="494"/>
      <c r="Q613" s="494"/>
      <c r="R613" s="494"/>
      <c r="S613" s="494"/>
      <c r="T613" s="494"/>
      <c r="U613" s="494"/>
      <c r="V613" s="494"/>
      <c r="W613" s="494"/>
      <c r="X613" s="494"/>
      <c r="Y613" s="494"/>
      <c r="Z613" s="494"/>
    </row>
    <row r="614" spans="1:26">
      <c r="A614" s="494"/>
      <c r="B614" s="504"/>
      <c r="C614" s="504"/>
      <c r="D614" s="494"/>
      <c r="E614" s="494"/>
      <c r="F614" s="494"/>
      <c r="G614" s="494"/>
      <c r="H614" s="494"/>
      <c r="I614" s="494"/>
      <c r="J614" s="494"/>
      <c r="K614" s="494"/>
      <c r="L614" s="494"/>
      <c r="M614" s="494"/>
      <c r="N614" s="494"/>
      <c r="O614" s="494"/>
      <c r="P614" s="494"/>
      <c r="Q614" s="494"/>
      <c r="R614" s="494"/>
      <c r="S614" s="494"/>
      <c r="T614" s="494"/>
      <c r="U614" s="494"/>
      <c r="V614" s="494"/>
      <c r="W614" s="494"/>
      <c r="X614" s="494"/>
      <c r="Y614" s="494"/>
      <c r="Z614" s="494"/>
    </row>
    <row r="615" spans="1:26">
      <c r="A615" s="494"/>
      <c r="B615" s="504"/>
      <c r="C615" s="504"/>
      <c r="D615" s="494"/>
      <c r="E615" s="494"/>
      <c r="F615" s="494"/>
      <c r="G615" s="494"/>
      <c r="H615" s="494"/>
      <c r="I615" s="494"/>
      <c r="J615" s="494"/>
      <c r="K615" s="494"/>
      <c r="L615" s="494"/>
      <c r="M615" s="494"/>
      <c r="N615" s="494"/>
      <c r="O615" s="494"/>
      <c r="P615" s="494"/>
      <c r="Q615" s="494"/>
      <c r="R615" s="494"/>
      <c r="S615" s="494"/>
      <c r="T615" s="494"/>
      <c r="U615" s="494"/>
      <c r="V615" s="494"/>
      <c r="W615" s="494"/>
      <c r="X615" s="494"/>
      <c r="Y615" s="494"/>
      <c r="Z615" s="494"/>
    </row>
    <row r="616" spans="1:26">
      <c r="A616" s="494"/>
      <c r="B616" s="504"/>
      <c r="C616" s="504"/>
      <c r="D616" s="494"/>
      <c r="E616" s="494"/>
      <c r="F616" s="494"/>
      <c r="G616" s="494"/>
      <c r="H616" s="494"/>
      <c r="I616" s="494"/>
      <c r="J616" s="494"/>
      <c r="K616" s="494"/>
      <c r="L616" s="494"/>
      <c r="M616" s="494"/>
      <c r="N616" s="494"/>
      <c r="O616" s="494"/>
      <c r="P616" s="494"/>
      <c r="Q616" s="494"/>
      <c r="R616" s="494"/>
      <c r="S616" s="494"/>
      <c r="T616" s="494"/>
      <c r="U616" s="494"/>
      <c r="V616" s="494"/>
      <c r="W616" s="494"/>
      <c r="X616" s="494"/>
      <c r="Y616" s="494"/>
      <c r="Z616" s="494"/>
    </row>
    <row r="617" spans="1:26">
      <c r="A617" s="494"/>
      <c r="B617" s="504"/>
      <c r="C617" s="504"/>
      <c r="D617" s="494"/>
      <c r="E617" s="494"/>
      <c r="F617" s="494"/>
      <c r="G617" s="494"/>
      <c r="H617" s="494"/>
      <c r="I617" s="494"/>
      <c r="J617" s="494"/>
      <c r="K617" s="494"/>
      <c r="L617" s="494"/>
      <c r="M617" s="494"/>
      <c r="N617" s="494"/>
      <c r="O617" s="494"/>
      <c r="P617" s="494"/>
      <c r="Q617" s="494"/>
      <c r="R617" s="494"/>
      <c r="S617" s="494"/>
      <c r="T617" s="494"/>
      <c r="U617" s="494"/>
      <c r="V617" s="494"/>
      <c r="W617" s="494"/>
      <c r="X617" s="494"/>
      <c r="Y617" s="494"/>
      <c r="Z617" s="494"/>
    </row>
    <row r="618" spans="1:26">
      <c r="A618" s="494"/>
      <c r="B618" s="504"/>
      <c r="C618" s="504"/>
      <c r="D618" s="494"/>
      <c r="E618" s="494"/>
      <c r="F618" s="494"/>
      <c r="G618" s="494"/>
      <c r="H618" s="494"/>
      <c r="I618" s="494"/>
      <c r="J618" s="494"/>
      <c r="K618" s="494"/>
      <c r="L618" s="494"/>
      <c r="M618" s="494"/>
      <c r="N618" s="494"/>
      <c r="O618" s="494"/>
      <c r="P618" s="494"/>
      <c r="Q618" s="494"/>
      <c r="R618" s="494"/>
      <c r="S618" s="494"/>
      <c r="T618" s="494"/>
      <c r="U618" s="494"/>
      <c r="V618" s="494"/>
      <c r="W618" s="494"/>
      <c r="X618" s="494"/>
      <c r="Y618" s="494"/>
      <c r="Z618" s="494"/>
    </row>
    <row r="619" spans="1:26">
      <c r="A619" s="494"/>
      <c r="B619" s="504"/>
      <c r="C619" s="504"/>
      <c r="D619" s="494"/>
      <c r="E619" s="494"/>
      <c r="F619" s="494"/>
      <c r="G619" s="494"/>
      <c r="H619" s="494"/>
      <c r="I619" s="494"/>
      <c r="J619" s="494"/>
      <c r="K619" s="494"/>
      <c r="L619" s="494"/>
      <c r="M619" s="494"/>
      <c r="N619" s="494"/>
      <c r="O619" s="494"/>
      <c r="P619" s="494"/>
      <c r="Q619" s="494"/>
      <c r="R619" s="494"/>
      <c r="S619" s="494"/>
      <c r="T619" s="494"/>
      <c r="U619" s="494"/>
      <c r="V619" s="494"/>
      <c r="W619" s="494"/>
      <c r="X619" s="494"/>
      <c r="Y619" s="494"/>
      <c r="Z619" s="494"/>
    </row>
    <row r="620" spans="1:26">
      <c r="A620" s="494"/>
      <c r="B620" s="504"/>
      <c r="C620" s="504"/>
      <c r="D620" s="494"/>
      <c r="E620" s="494"/>
      <c r="F620" s="494"/>
      <c r="G620" s="494"/>
      <c r="H620" s="494"/>
      <c r="I620" s="494"/>
      <c r="J620" s="494"/>
      <c r="K620" s="494"/>
      <c r="L620" s="494"/>
      <c r="M620" s="494"/>
      <c r="N620" s="494"/>
      <c r="O620" s="494"/>
      <c r="P620" s="494"/>
      <c r="Q620" s="494"/>
      <c r="R620" s="494"/>
      <c r="S620" s="494"/>
      <c r="T620" s="494"/>
      <c r="U620" s="494"/>
      <c r="V620" s="494"/>
      <c r="W620" s="494"/>
      <c r="X620" s="494"/>
      <c r="Y620" s="494"/>
      <c r="Z620" s="494"/>
    </row>
    <row r="621" spans="1:26">
      <c r="A621" s="494"/>
      <c r="B621" s="504"/>
      <c r="C621" s="504"/>
      <c r="D621" s="494"/>
      <c r="E621" s="494"/>
      <c r="F621" s="494"/>
      <c r="G621" s="494"/>
      <c r="H621" s="494"/>
      <c r="I621" s="494"/>
      <c r="J621" s="494"/>
      <c r="K621" s="494"/>
      <c r="L621" s="494"/>
      <c r="M621" s="494"/>
      <c r="N621" s="494"/>
      <c r="O621" s="494"/>
      <c r="P621" s="494"/>
      <c r="Q621" s="494"/>
      <c r="R621" s="494"/>
      <c r="S621" s="494"/>
      <c r="T621" s="494"/>
      <c r="U621" s="494"/>
      <c r="V621" s="494"/>
      <c r="W621" s="494"/>
      <c r="X621" s="494"/>
      <c r="Y621" s="494"/>
      <c r="Z621" s="494"/>
    </row>
    <row r="622" spans="1:26">
      <c r="A622" s="494"/>
      <c r="B622" s="504"/>
      <c r="C622" s="504"/>
      <c r="D622" s="494"/>
      <c r="E622" s="494"/>
      <c r="F622" s="494"/>
      <c r="G622" s="494"/>
      <c r="H622" s="494"/>
      <c r="I622" s="494"/>
      <c r="J622" s="494"/>
      <c r="K622" s="494"/>
      <c r="L622" s="494"/>
      <c r="M622" s="494"/>
      <c r="N622" s="494"/>
      <c r="O622" s="494"/>
      <c r="P622" s="494"/>
      <c r="Q622" s="494"/>
      <c r="R622" s="494"/>
      <c r="S622" s="494"/>
      <c r="T622" s="494"/>
      <c r="U622" s="494"/>
      <c r="V622" s="494"/>
      <c r="W622" s="494"/>
      <c r="X622" s="494"/>
      <c r="Y622" s="494"/>
      <c r="Z622" s="494"/>
    </row>
    <row r="623" spans="1:26">
      <c r="A623" s="494"/>
      <c r="B623" s="504"/>
      <c r="C623" s="504"/>
      <c r="D623" s="494"/>
      <c r="E623" s="494"/>
      <c r="F623" s="494"/>
      <c r="G623" s="494"/>
      <c r="H623" s="494"/>
      <c r="I623" s="494"/>
      <c r="J623" s="494"/>
      <c r="K623" s="494"/>
      <c r="L623" s="494"/>
      <c r="M623" s="494"/>
      <c r="N623" s="494"/>
      <c r="O623" s="494"/>
      <c r="P623" s="494"/>
      <c r="Q623" s="494"/>
      <c r="R623" s="494"/>
      <c r="S623" s="494"/>
      <c r="T623" s="494"/>
      <c r="U623" s="494"/>
      <c r="V623" s="494"/>
      <c r="W623" s="494"/>
      <c r="X623" s="494"/>
      <c r="Y623" s="494"/>
      <c r="Z623" s="494"/>
    </row>
    <row r="624" spans="1:26">
      <c r="A624" s="494"/>
      <c r="B624" s="504"/>
      <c r="C624" s="504"/>
      <c r="D624" s="494"/>
      <c r="E624" s="494"/>
      <c r="F624" s="494"/>
      <c r="G624" s="494"/>
      <c r="H624" s="494"/>
      <c r="I624" s="494"/>
      <c r="J624" s="494"/>
      <c r="K624" s="494"/>
      <c r="L624" s="494"/>
      <c r="M624" s="494"/>
      <c r="N624" s="494"/>
      <c r="O624" s="494"/>
      <c r="P624" s="494"/>
      <c r="Q624" s="494"/>
      <c r="R624" s="494"/>
      <c r="S624" s="494"/>
      <c r="T624" s="494"/>
      <c r="U624" s="494"/>
      <c r="V624" s="494"/>
      <c r="W624" s="494"/>
      <c r="X624" s="494"/>
      <c r="Y624" s="494"/>
      <c r="Z624" s="494"/>
    </row>
    <row r="625" spans="1:26">
      <c r="A625" s="494"/>
      <c r="B625" s="504"/>
      <c r="C625" s="504"/>
      <c r="D625" s="494"/>
      <c r="E625" s="494"/>
      <c r="F625" s="494"/>
      <c r="G625" s="494"/>
      <c r="H625" s="494"/>
      <c r="I625" s="494"/>
      <c r="J625" s="494"/>
      <c r="K625" s="494"/>
      <c r="L625" s="494"/>
      <c r="M625" s="494"/>
      <c r="N625" s="494"/>
      <c r="O625" s="494"/>
      <c r="P625" s="494"/>
      <c r="Q625" s="494"/>
      <c r="R625" s="494"/>
      <c r="S625" s="494"/>
      <c r="T625" s="494"/>
      <c r="U625" s="494"/>
      <c r="V625" s="494"/>
      <c r="W625" s="494"/>
      <c r="X625" s="494"/>
      <c r="Y625" s="494"/>
      <c r="Z625" s="494"/>
    </row>
    <row r="626" spans="1:26">
      <c r="A626" s="494"/>
      <c r="B626" s="504"/>
      <c r="C626" s="504"/>
      <c r="D626" s="494"/>
      <c r="E626" s="494"/>
      <c r="F626" s="494"/>
      <c r="G626" s="494"/>
      <c r="H626" s="494"/>
      <c r="I626" s="494"/>
      <c r="J626" s="494"/>
      <c r="K626" s="494"/>
      <c r="L626" s="494"/>
      <c r="M626" s="494"/>
      <c r="N626" s="494"/>
      <c r="O626" s="494"/>
      <c r="P626" s="494"/>
      <c r="Q626" s="494"/>
      <c r="R626" s="494"/>
      <c r="S626" s="494"/>
      <c r="T626" s="494"/>
      <c r="U626" s="494"/>
      <c r="V626" s="494"/>
      <c r="W626" s="494"/>
      <c r="X626" s="494"/>
      <c r="Y626" s="494"/>
      <c r="Z626" s="494"/>
    </row>
    <row r="627" spans="1:26">
      <c r="A627" s="494"/>
      <c r="B627" s="504"/>
      <c r="C627" s="504"/>
      <c r="D627" s="494"/>
      <c r="E627" s="494"/>
      <c r="F627" s="494"/>
      <c r="G627" s="494"/>
      <c r="H627" s="494"/>
      <c r="I627" s="494"/>
      <c r="J627" s="494"/>
      <c r="K627" s="494"/>
      <c r="L627" s="494"/>
      <c r="M627" s="494"/>
      <c r="N627" s="494"/>
      <c r="O627" s="494"/>
      <c r="P627" s="494"/>
      <c r="Q627" s="494"/>
      <c r="R627" s="494"/>
      <c r="S627" s="494"/>
      <c r="T627" s="494"/>
      <c r="U627" s="494"/>
      <c r="V627" s="494"/>
      <c r="W627" s="494"/>
      <c r="X627" s="494"/>
      <c r="Y627" s="494"/>
      <c r="Z627" s="494"/>
    </row>
    <row r="628" spans="1:26">
      <c r="A628" s="494"/>
      <c r="B628" s="504"/>
      <c r="C628" s="504"/>
      <c r="D628" s="494"/>
      <c r="E628" s="494"/>
      <c r="F628" s="494"/>
      <c r="G628" s="494"/>
      <c r="H628" s="494"/>
      <c r="I628" s="494"/>
      <c r="J628" s="494"/>
      <c r="K628" s="494"/>
      <c r="L628" s="494"/>
      <c r="M628" s="494"/>
      <c r="N628" s="494"/>
      <c r="O628" s="494"/>
      <c r="P628" s="494"/>
      <c r="Q628" s="494"/>
      <c r="R628" s="494"/>
      <c r="S628" s="494"/>
      <c r="T628" s="494"/>
      <c r="U628" s="494"/>
      <c r="V628" s="494"/>
      <c r="W628" s="494"/>
      <c r="X628" s="494"/>
      <c r="Y628" s="494"/>
      <c r="Z628" s="494"/>
    </row>
    <row r="629" spans="1:26">
      <c r="A629" s="494"/>
      <c r="B629" s="504"/>
      <c r="C629" s="504"/>
      <c r="D629" s="494"/>
      <c r="E629" s="494"/>
      <c r="F629" s="494"/>
      <c r="G629" s="494"/>
      <c r="H629" s="494"/>
      <c r="I629" s="494"/>
      <c r="J629" s="494"/>
      <c r="K629" s="494"/>
      <c r="L629" s="494"/>
      <c r="M629" s="494"/>
      <c r="N629" s="494"/>
      <c r="O629" s="494"/>
      <c r="P629" s="494"/>
      <c r="Q629" s="494"/>
      <c r="R629" s="494"/>
      <c r="S629" s="494"/>
      <c r="T629" s="494"/>
      <c r="U629" s="494"/>
      <c r="V629" s="494"/>
      <c r="W629" s="494"/>
      <c r="X629" s="494"/>
      <c r="Y629" s="494"/>
      <c r="Z629" s="494"/>
    </row>
    <row r="630" spans="1:26">
      <c r="A630" s="494"/>
      <c r="B630" s="504"/>
      <c r="C630" s="504"/>
      <c r="D630" s="494"/>
      <c r="E630" s="494"/>
      <c r="F630" s="494"/>
      <c r="G630" s="494"/>
      <c r="H630" s="494"/>
      <c r="I630" s="494"/>
      <c r="J630" s="494"/>
      <c r="K630" s="494"/>
      <c r="L630" s="494"/>
      <c r="M630" s="494"/>
      <c r="N630" s="494"/>
      <c r="O630" s="494"/>
      <c r="P630" s="494"/>
      <c r="Q630" s="494"/>
      <c r="R630" s="494"/>
      <c r="S630" s="494"/>
      <c r="T630" s="494"/>
      <c r="U630" s="494"/>
      <c r="V630" s="494"/>
      <c r="W630" s="494"/>
      <c r="X630" s="494"/>
      <c r="Y630" s="494"/>
      <c r="Z630" s="494"/>
    </row>
    <row r="631" spans="1:26">
      <c r="A631" s="494"/>
      <c r="B631" s="504"/>
      <c r="C631" s="504"/>
      <c r="D631" s="494"/>
      <c r="E631" s="494"/>
      <c r="F631" s="494"/>
      <c r="G631" s="494"/>
      <c r="H631" s="494"/>
      <c r="I631" s="494"/>
      <c r="J631" s="494"/>
      <c r="K631" s="494"/>
      <c r="L631" s="494"/>
      <c r="M631" s="494"/>
      <c r="N631" s="494"/>
      <c r="O631" s="494"/>
      <c r="P631" s="494"/>
      <c r="Q631" s="494"/>
      <c r="R631" s="494"/>
      <c r="S631" s="494"/>
      <c r="T631" s="494"/>
      <c r="U631" s="494"/>
      <c r="V631" s="494"/>
      <c r="W631" s="494"/>
      <c r="X631" s="494"/>
      <c r="Y631" s="494"/>
      <c r="Z631" s="494"/>
    </row>
    <row r="632" spans="1:26">
      <c r="A632" s="494"/>
      <c r="B632" s="504"/>
      <c r="C632" s="504"/>
      <c r="D632" s="494"/>
      <c r="E632" s="494"/>
      <c r="F632" s="494"/>
      <c r="G632" s="494"/>
      <c r="H632" s="494"/>
      <c r="I632" s="494"/>
      <c r="J632" s="494"/>
      <c r="K632" s="494"/>
      <c r="L632" s="494"/>
      <c r="M632" s="494"/>
      <c r="N632" s="494"/>
      <c r="O632" s="494"/>
      <c r="P632" s="494"/>
      <c r="Q632" s="494"/>
      <c r="R632" s="494"/>
      <c r="S632" s="494"/>
      <c r="T632" s="494"/>
      <c r="U632" s="494"/>
      <c r="V632" s="494"/>
      <c r="W632" s="494"/>
      <c r="X632" s="494"/>
      <c r="Y632" s="494"/>
      <c r="Z632" s="494"/>
    </row>
    <row r="633" spans="1:26">
      <c r="A633" s="494"/>
      <c r="B633" s="504"/>
      <c r="C633" s="504"/>
      <c r="D633" s="494"/>
      <c r="E633" s="494"/>
      <c r="F633" s="494"/>
      <c r="G633" s="494"/>
      <c r="H633" s="494"/>
      <c r="I633" s="494"/>
      <c r="J633" s="494"/>
      <c r="K633" s="494"/>
      <c r="L633" s="494"/>
      <c r="M633" s="494"/>
      <c r="N633" s="494"/>
      <c r="O633" s="494"/>
      <c r="P633" s="494"/>
      <c r="Q633" s="494"/>
      <c r="R633" s="494"/>
      <c r="S633" s="494"/>
      <c r="T633" s="494"/>
      <c r="U633" s="494"/>
      <c r="V633" s="494"/>
      <c r="W633" s="494"/>
      <c r="X633" s="494"/>
      <c r="Y633" s="494"/>
      <c r="Z633" s="494"/>
    </row>
    <row r="634" spans="1:26">
      <c r="A634" s="494"/>
      <c r="B634" s="504"/>
      <c r="C634" s="504"/>
      <c r="D634" s="494"/>
      <c r="E634" s="494"/>
      <c r="F634" s="494"/>
      <c r="G634" s="494"/>
      <c r="H634" s="494"/>
      <c r="I634" s="494"/>
      <c r="J634" s="494"/>
      <c r="K634" s="494"/>
      <c r="L634" s="494"/>
      <c r="M634" s="494"/>
      <c r="N634" s="494"/>
      <c r="O634" s="494"/>
      <c r="P634" s="494"/>
      <c r="Q634" s="494"/>
      <c r="R634" s="494"/>
      <c r="S634" s="494"/>
      <c r="T634" s="494"/>
      <c r="U634" s="494"/>
      <c r="V634" s="494"/>
      <c r="W634" s="494"/>
      <c r="X634" s="494"/>
      <c r="Y634" s="494"/>
      <c r="Z634" s="494"/>
    </row>
    <row r="635" spans="1:26">
      <c r="A635" s="494"/>
      <c r="B635" s="504"/>
      <c r="C635" s="504"/>
      <c r="D635" s="494"/>
      <c r="E635" s="494"/>
      <c r="F635" s="494"/>
      <c r="G635" s="494"/>
      <c r="H635" s="494"/>
      <c r="I635" s="494"/>
      <c r="J635" s="494"/>
      <c r="K635" s="494"/>
      <c r="L635" s="494"/>
      <c r="M635" s="494"/>
      <c r="N635" s="494"/>
      <c r="O635" s="494"/>
      <c r="P635" s="494"/>
      <c r="Q635" s="494"/>
      <c r="R635" s="494"/>
      <c r="S635" s="494"/>
      <c r="T635" s="494"/>
      <c r="U635" s="494"/>
      <c r="V635" s="494"/>
      <c r="W635" s="494"/>
      <c r="X635" s="494"/>
      <c r="Y635" s="494"/>
      <c r="Z635" s="494"/>
    </row>
    <row r="636" spans="1:26">
      <c r="A636" s="494"/>
      <c r="B636" s="504"/>
      <c r="C636" s="504"/>
      <c r="D636" s="494"/>
      <c r="E636" s="494"/>
      <c r="F636" s="494"/>
      <c r="G636" s="494"/>
      <c r="H636" s="494"/>
      <c r="I636" s="494"/>
      <c r="J636" s="494"/>
      <c r="K636" s="494"/>
      <c r="L636" s="494"/>
      <c r="M636" s="494"/>
      <c r="N636" s="494"/>
      <c r="O636" s="494"/>
      <c r="P636" s="494"/>
      <c r="Q636" s="494"/>
      <c r="R636" s="494"/>
      <c r="S636" s="494"/>
      <c r="T636" s="494"/>
      <c r="U636" s="494"/>
      <c r="V636" s="494"/>
      <c r="W636" s="494"/>
      <c r="X636" s="494"/>
      <c r="Y636" s="494"/>
      <c r="Z636" s="494"/>
    </row>
    <row r="637" spans="1:26">
      <c r="A637" s="494"/>
      <c r="B637" s="504"/>
      <c r="C637" s="504"/>
      <c r="D637" s="494"/>
      <c r="E637" s="494"/>
      <c r="F637" s="494"/>
      <c r="G637" s="494"/>
      <c r="H637" s="494"/>
      <c r="I637" s="494"/>
      <c r="J637" s="494"/>
      <c r="K637" s="494"/>
      <c r="L637" s="494"/>
      <c r="M637" s="494"/>
      <c r="N637" s="494"/>
      <c r="O637" s="494"/>
      <c r="P637" s="494"/>
      <c r="Q637" s="494"/>
      <c r="R637" s="494"/>
      <c r="S637" s="494"/>
      <c r="T637" s="494"/>
      <c r="U637" s="494"/>
      <c r="V637" s="494"/>
      <c r="W637" s="494"/>
      <c r="X637" s="494"/>
      <c r="Y637" s="494"/>
      <c r="Z637" s="494"/>
    </row>
    <row r="638" spans="1:26">
      <c r="A638" s="494"/>
      <c r="B638" s="504"/>
      <c r="C638" s="504"/>
      <c r="D638" s="494"/>
      <c r="E638" s="494"/>
      <c r="F638" s="494"/>
      <c r="G638" s="494"/>
      <c r="H638" s="494"/>
      <c r="I638" s="494"/>
      <c r="J638" s="494"/>
      <c r="K638" s="494"/>
      <c r="L638" s="494"/>
      <c r="M638" s="494"/>
      <c r="N638" s="494"/>
      <c r="O638" s="494"/>
      <c r="P638" s="494"/>
      <c r="Q638" s="494"/>
      <c r="R638" s="494"/>
      <c r="S638" s="494"/>
      <c r="T638" s="494"/>
      <c r="U638" s="494"/>
      <c r="V638" s="494"/>
      <c r="W638" s="494"/>
      <c r="X638" s="494"/>
      <c r="Y638" s="494"/>
      <c r="Z638" s="494"/>
    </row>
    <row r="639" spans="1:26">
      <c r="A639" s="494"/>
      <c r="B639" s="504"/>
      <c r="C639" s="504"/>
      <c r="D639" s="494"/>
      <c r="E639" s="494"/>
      <c r="F639" s="494"/>
      <c r="G639" s="494"/>
      <c r="H639" s="494"/>
      <c r="I639" s="494"/>
      <c r="J639" s="494"/>
      <c r="K639" s="494"/>
      <c r="L639" s="494"/>
      <c r="M639" s="494"/>
      <c r="N639" s="494"/>
      <c r="O639" s="494"/>
      <c r="P639" s="494"/>
      <c r="Q639" s="494"/>
      <c r="R639" s="494"/>
      <c r="S639" s="494"/>
      <c r="T639" s="494"/>
      <c r="U639" s="494"/>
      <c r="V639" s="494"/>
      <c r="W639" s="494"/>
      <c r="X639" s="494"/>
      <c r="Y639" s="494"/>
      <c r="Z639" s="494"/>
    </row>
    <row r="640" spans="1:26">
      <c r="A640" s="494"/>
      <c r="B640" s="504"/>
      <c r="C640" s="504"/>
      <c r="D640" s="494"/>
      <c r="E640" s="494"/>
      <c r="F640" s="494"/>
      <c r="G640" s="494"/>
      <c r="H640" s="494"/>
      <c r="I640" s="494"/>
      <c r="J640" s="494"/>
      <c r="K640" s="494"/>
      <c r="L640" s="494"/>
      <c r="M640" s="494"/>
      <c r="N640" s="494"/>
      <c r="O640" s="494"/>
      <c r="P640" s="494"/>
      <c r="Q640" s="494"/>
      <c r="R640" s="494"/>
      <c r="S640" s="494"/>
      <c r="T640" s="494"/>
      <c r="U640" s="494"/>
      <c r="V640" s="494"/>
      <c r="W640" s="494"/>
      <c r="X640" s="494"/>
      <c r="Y640" s="494"/>
      <c r="Z640" s="494"/>
    </row>
    <row r="641" spans="1:26">
      <c r="A641" s="494"/>
      <c r="B641" s="504"/>
      <c r="C641" s="504"/>
      <c r="D641" s="494"/>
      <c r="E641" s="494"/>
      <c r="F641" s="494"/>
      <c r="G641" s="494"/>
      <c r="H641" s="494"/>
      <c r="I641" s="494"/>
      <c r="J641" s="494"/>
      <c r="K641" s="494"/>
      <c r="L641" s="494"/>
      <c r="M641" s="494"/>
      <c r="N641" s="494"/>
      <c r="O641" s="494"/>
      <c r="P641" s="494"/>
      <c r="Q641" s="494"/>
      <c r="R641" s="494"/>
      <c r="S641" s="494"/>
      <c r="T641" s="494"/>
      <c r="U641" s="494"/>
      <c r="V641" s="494"/>
      <c r="W641" s="494"/>
      <c r="X641" s="494"/>
      <c r="Y641" s="494"/>
      <c r="Z641" s="494"/>
    </row>
    <row r="642" spans="1:26">
      <c r="A642" s="494"/>
      <c r="B642" s="504"/>
      <c r="C642" s="504"/>
      <c r="D642" s="494"/>
      <c r="E642" s="494"/>
      <c r="F642" s="494"/>
      <c r="G642" s="494"/>
      <c r="H642" s="494"/>
      <c r="I642" s="494"/>
      <c r="J642" s="494"/>
      <c r="K642" s="494"/>
      <c r="L642" s="494"/>
      <c r="M642" s="494"/>
      <c r="N642" s="494"/>
      <c r="O642" s="494"/>
      <c r="P642" s="494"/>
      <c r="Q642" s="494"/>
      <c r="R642" s="494"/>
      <c r="S642" s="494"/>
      <c r="T642" s="494"/>
      <c r="U642" s="494"/>
      <c r="V642" s="494"/>
      <c r="W642" s="494"/>
      <c r="X642" s="494"/>
      <c r="Y642" s="494"/>
      <c r="Z642" s="494"/>
    </row>
    <row r="643" spans="1:26">
      <c r="A643" s="494"/>
      <c r="B643" s="504"/>
      <c r="C643" s="504"/>
      <c r="D643" s="494"/>
      <c r="E643" s="494"/>
      <c r="F643" s="494"/>
      <c r="G643" s="494"/>
      <c r="H643" s="494"/>
      <c r="I643" s="494"/>
      <c r="J643" s="494"/>
      <c r="K643" s="494"/>
      <c r="L643" s="494"/>
      <c r="M643" s="494"/>
      <c r="N643" s="494"/>
      <c r="O643" s="494"/>
      <c r="P643" s="494"/>
      <c r="Q643" s="494"/>
      <c r="R643" s="494"/>
      <c r="S643" s="494"/>
      <c r="T643" s="494"/>
      <c r="U643" s="494"/>
      <c r="V643" s="494"/>
      <c r="W643" s="494"/>
      <c r="X643" s="494"/>
      <c r="Y643" s="494"/>
      <c r="Z643" s="494"/>
    </row>
    <row r="644" spans="1:26">
      <c r="A644" s="494"/>
      <c r="B644" s="504"/>
      <c r="C644" s="504"/>
      <c r="D644" s="494"/>
      <c r="E644" s="494"/>
      <c r="F644" s="494"/>
      <c r="G644" s="494"/>
      <c r="H644" s="494"/>
      <c r="I644" s="494"/>
      <c r="J644" s="494"/>
      <c r="K644" s="494"/>
      <c r="L644" s="494"/>
      <c r="M644" s="494"/>
      <c r="N644" s="494"/>
      <c r="O644" s="494"/>
      <c r="P644" s="494"/>
      <c r="Q644" s="494"/>
      <c r="R644" s="494"/>
      <c r="S644" s="494"/>
      <c r="T644" s="494"/>
      <c r="U644" s="494"/>
      <c r="V644" s="494"/>
      <c r="W644" s="494"/>
      <c r="X644" s="494"/>
      <c r="Y644" s="494"/>
      <c r="Z644" s="494"/>
    </row>
    <row r="645" spans="1:26">
      <c r="A645" s="494"/>
      <c r="B645" s="504"/>
      <c r="C645" s="504"/>
      <c r="D645" s="494"/>
      <c r="E645" s="494"/>
      <c r="F645" s="494"/>
      <c r="G645" s="494"/>
      <c r="H645" s="494"/>
      <c r="I645" s="494"/>
      <c r="J645" s="494"/>
      <c r="K645" s="494"/>
      <c r="L645" s="494"/>
      <c r="M645" s="494"/>
      <c r="N645" s="494"/>
      <c r="O645" s="494"/>
      <c r="P645" s="494"/>
      <c r="Q645" s="494"/>
      <c r="R645" s="494"/>
      <c r="S645" s="494"/>
      <c r="T645" s="494"/>
      <c r="U645" s="494"/>
      <c r="V645" s="494"/>
      <c r="W645" s="494"/>
      <c r="X645" s="494"/>
      <c r="Y645" s="494"/>
      <c r="Z645" s="494"/>
    </row>
    <row r="646" spans="1:26">
      <c r="A646" s="494"/>
      <c r="B646" s="504"/>
      <c r="C646" s="504"/>
      <c r="D646" s="494"/>
      <c r="E646" s="494"/>
      <c r="F646" s="494"/>
      <c r="G646" s="494"/>
      <c r="H646" s="494"/>
      <c r="I646" s="494"/>
      <c r="J646" s="494"/>
      <c r="K646" s="494"/>
      <c r="L646" s="494"/>
      <c r="M646" s="494"/>
      <c r="N646" s="494"/>
      <c r="O646" s="494"/>
      <c r="P646" s="494"/>
      <c r="Q646" s="494"/>
      <c r="R646" s="494"/>
      <c r="S646" s="494"/>
      <c r="T646" s="494"/>
      <c r="U646" s="494"/>
      <c r="V646" s="494"/>
      <c r="W646" s="494"/>
      <c r="X646" s="494"/>
      <c r="Y646" s="494"/>
      <c r="Z646" s="494"/>
    </row>
    <row r="647" spans="1:26">
      <c r="A647" s="494"/>
      <c r="B647" s="504"/>
      <c r="C647" s="504"/>
      <c r="D647" s="494"/>
      <c r="E647" s="494"/>
      <c r="F647" s="494"/>
      <c r="G647" s="494"/>
      <c r="H647" s="494"/>
      <c r="I647" s="494"/>
      <c r="J647" s="494"/>
      <c r="K647" s="494"/>
      <c r="L647" s="494"/>
      <c r="M647" s="494"/>
      <c r="N647" s="494"/>
      <c r="O647" s="494"/>
      <c r="P647" s="494"/>
      <c r="Q647" s="494"/>
      <c r="R647" s="494"/>
      <c r="S647" s="494"/>
      <c r="T647" s="494"/>
      <c r="U647" s="494"/>
      <c r="V647" s="494"/>
      <c r="W647" s="494"/>
      <c r="X647" s="494"/>
      <c r="Y647" s="494"/>
      <c r="Z647" s="494"/>
    </row>
    <row r="648" spans="1:26">
      <c r="A648" s="494"/>
      <c r="B648" s="504"/>
      <c r="C648" s="504"/>
      <c r="D648" s="494"/>
      <c r="E648" s="494"/>
      <c r="F648" s="494"/>
      <c r="G648" s="494"/>
      <c r="H648" s="494"/>
      <c r="I648" s="494"/>
      <c r="J648" s="494"/>
      <c r="K648" s="494"/>
      <c r="L648" s="494"/>
      <c r="M648" s="494"/>
      <c r="N648" s="494"/>
      <c r="O648" s="494"/>
      <c r="P648" s="494"/>
      <c r="Q648" s="494"/>
      <c r="R648" s="494"/>
      <c r="S648" s="494"/>
      <c r="T648" s="494"/>
      <c r="U648" s="494"/>
      <c r="V648" s="494"/>
      <c r="W648" s="494"/>
      <c r="X648" s="494"/>
      <c r="Y648" s="494"/>
      <c r="Z648" s="494"/>
    </row>
    <row r="649" spans="1:26">
      <c r="A649" s="494"/>
      <c r="B649" s="504"/>
      <c r="C649" s="504"/>
      <c r="D649" s="494"/>
      <c r="E649" s="494"/>
      <c r="F649" s="494"/>
      <c r="G649" s="494"/>
      <c r="H649" s="494"/>
      <c r="I649" s="494"/>
      <c r="J649" s="494"/>
      <c r="K649" s="494"/>
      <c r="L649" s="494"/>
      <c r="M649" s="494"/>
      <c r="N649" s="494"/>
      <c r="O649" s="494"/>
      <c r="P649" s="494"/>
      <c r="Q649" s="494"/>
      <c r="R649" s="494"/>
      <c r="S649" s="494"/>
      <c r="T649" s="494"/>
      <c r="U649" s="494"/>
      <c r="V649" s="494"/>
      <c r="W649" s="494"/>
      <c r="X649" s="494"/>
      <c r="Y649" s="494"/>
      <c r="Z649" s="494"/>
    </row>
    <row r="650" spans="1:26">
      <c r="A650" s="494"/>
      <c r="B650" s="504"/>
      <c r="C650" s="504"/>
      <c r="D650" s="494"/>
      <c r="E650" s="494"/>
      <c r="F650" s="494"/>
      <c r="G650" s="494"/>
      <c r="H650" s="494"/>
      <c r="I650" s="494"/>
      <c r="J650" s="494"/>
      <c r="K650" s="494"/>
      <c r="L650" s="494"/>
      <c r="M650" s="494"/>
      <c r="N650" s="494"/>
      <c r="O650" s="494"/>
      <c r="P650" s="494"/>
      <c r="Q650" s="494"/>
      <c r="R650" s="494"/>
      <c r="S650" s="494"/>
      <c r="T650" s="494"/>
      <c r="U650" s="494"/>
      <c r="V650" s="494"/>
      <c r="W650" s="494"/>
      <c r="X650" s="494"/>
      <c r="Y650" s="494"/>
      <c r="Z650" s="494"/>
    </row>
    <row r="651" spans="1:26">
      <c r="A651" s="494"/>
      <c r="B651" s="504"/>
      <c r="C651" s="504"/>
      <c r="D651" s="494"/>
      <c r="E651" s="494"/>
      <c r="F651" s="494"/>
      <c r="G651" s="494"/>
      <c r="H651" s="494"/>
      <c r="I651" s="494"/>
      <c r="J651" s="494"/>
      <c r="K651" s="494"/>
      <c r="L651" s="494"/>
      <c r="M651" s="494"/>
      <c r="N651" s="494"/>
      <c r="O651" s="494"/>
      <c r="P651" s="494"/>
      <c r="Q651" s="494"/>
      <c r="R651" s="494"/>
      <c r="S651" s="494"/>
      <c r="T651" s="494"/>
      <c r="U651" s="494"/>
      <c r="V651" s="494"/>
      <c r="W651" s="494"/>
      <c r="X651" s="494"/>
      <c r="Y651" s="494"/>
      <c r="Z651" s="494"/>
    </row>
    <row r="652" spans="1:26">
      <c r="A652" s="494"/>
      <c r="B652" s="504"/>
      <c r="C652" s="504"/>
      <c r="D652" s="494"/>
      <c r="E652" s="494"/>
      <c r="F652" s="494"/>
      <c r="G652" s="494"/>
      <c r="H652" s="494"/>
      <c r="I652" s="494"/>
      <c r="J652" s="494"/>
      <c r="K652" s="494"/>
      <c r="L652" s="494"/>
      <c r="M652" s="494"/>
      <c r="N652" s="494"/>
      <c r="O652" s="494"/>
      <c r="P652" s="494"/>
      <c r="Q652" s="494"/>
      <c r="R652" s="494"/>
      <c r="S652" s="494"/>
      <c r="T652" s="494"/>
      <c r="U652" s="494"/>
      <c r="V652" s="494"/>
      <c r="W652" s="494"/>
      <c r="X652" s="494"/>
      <c r="Y652" s="494"/>
      <c r="Z652" s="494"/>
    </row>
    <row r="653" spans="1:26">
      <c r="A653" s="494"/>
      <c r="B653" s="504"/>
      <c r="C653" s="504"/>
      <c r="D653" s="494"/>
      <c r="E653" s="494"/>
      <c r="F653" s="494"/>
      <c r="G653" s="494"/>
      <c r="H653" s="494"/>
      <c r="I653" s="494"/>
      <c r="J653" s="494"/>
      <c r="K653" s="494"/>
      <c r="L653" s="494"/>
      <c r="M653" s="494"/>
      <c r="N653" s="494"/>
      <c r="O653" s="494"/>
      <c r="P653" s="494"/>
      <c r="Q653" s="494"/>
      <c r="R653" s="494"/>
      <c r="S653" s="494"/>
      <c r="T653" s="494"/>
      <c r="U653" s="494"/>
      <c r="V653" s="494"/>
      <c r="W653" s="494"/>
      <c r="X653" s="494"/>
      <c r="Y653" s="494"/>
      <c r="Z653" s="494"/>
    </row>
    <row r="654" spans="1:26">
      <c r="A654" s="494"/>
      <c r="B654" s="504"/>
      <c r="C654" s="504"/>
      <c r="D654" s="494"/>
      <c r="E654" s="494"/>
      <c r="F654" s="494"/>
      <c r="G654" s="494"/>
      <c r="H654" s="494"/>
      <c r="I654" s="494"/>
      <c r="J654" s="494"/>
      <c r="K654" s="494"/>
      <c r="L654" s="494"/>
      <c r="M654" s="494"/>
      <c r="N654" s="494"/>
      <c r="O654" s="494"/>
      <c r="P654" s="494"/>
      <c r="Q654" s="494"/>
      <c r="R654" s="494"/>
      <c r="S654" s="494"/>
      <c r="T654" s="494"/>
      <c r="U654" s="494"/>
      <c r="V654" s="494"/>
      <c r="W654" s="494"/>
      <c r="X654" s="494"/>
      <c r="Y654" s="494"/>
      <c r="Z654" s="494"/>
    </row>
    <row r="655" spans="1:26">
      <c r="A655" s="494"/>
      <c r="B655" s="504"/>
      <c r="C655" s="504"/>
      <c r="D655" s="494"/>
      <c r="E655" s="494"/>
      <c r="F655" s="494"/>
      <c r="G655" s="494"/>
      <c r="H655" s="494"/>
      <c r="I655" s="494"/>
      <c r="J655" s="494"/>
      <c r="K655" s="494"/>
      <c r="L655" s="494"/>
      <c r="M655" s="494"/>
      <c r="N655" s="494"/>
      <c r="O655" s="494"/>
      <c r="P655" s="494"/>
      <c r="Q655" s="494"/>
      <c r="R655" s="494"/>
      <c r="S655" s="494"/>
      <c r="T655" s="494"/>
      <c r="U655" s="494"/>
      <c r="V655" s="494"/>
      <c r="W655" s="494"/>
      <c r="X655" s="494"/>
      <c r="Y655" s="494"/>
      <c r="Z655" s="494"/>
    </row>
    <row r="656" spans="1:26">
      <c r="A656" s="494"/>
      <c r="B656" s="504"/>
      <c r="C656" s="504"/>
      <c r="D656" s="494"/>
      <c r="E656" s="494"/>
      <c r="F656" s="494"/>
      <c r="G656" s="494"/>
      <c r="H656" s="494"/>
      <c r="I656" s="494"/>
      <c r="J656" s="494"/>
      <c r="K656" s="494"/>
      <c r="L656" s="494"/>
      <c r="M656" s="494"/>
      <c r="N656" s="494"/>
      <c r="O656" s="494"/>
      <c r="P656" s="494"/>
      <c r="Q656" s="494"/>
      <c r="R656" s="494"/>
      <c r="S656" s="494"/>
      <c r="T656" s="494"/>
      <c r="U656" s="494"/>
      <c r="V656" s="494"/>
      <c r="W656" s="494"/>
      <c r="X656" s="494"/>
      <c r="Y656" s="494"/>
      <c r="Z656" s="494"/>
    </row>
    <row r="657" spans="1:26">
      <c r="A657" s="494"/>
      <c r="B657" s="504"/>
      <c r="C657" s="504"/>
      <c r="D657" s="494"/>
      <c r="E657" s="494"/>
      <c r="F657" s="494"/>
      <c r="G657" s="494"/>
      <c r="H657" s="494"/>
      <c r="I657" s="494"/>
      <c r="J657" s="494"/>
      <c r="K657" s="494"/>
      <c r="L657" s="494"/>
      <c r="M657" s="494"/>
      <c r="N657" s="494"/>
      <c r="O657" s="494"/>
      <c r="P657" s="494"/>
      <c r="Q657" s="494"/>
      <c r="R657" s="494"/>
      <c r="S657" s="494"/>
      <c r="T657" s="494"/>
      <c r="U657" s="494"/>
      <c r="V657" s="494"/>
      <c r="W657" s="494"/>
      <c r="X657" s="494"/>
      <c r="Y657" s="494"/>
      <c r="Z657" s="494"/>
    </row>
    <row r="658" spans="1:26">
      <c r="A658" s="494"/>
      <c r="B658" s="504"/>
      <c r="C658" s="504"/>
      <c r="D658" s="494"/>
      <c r="E658" s="494"/>
      <c r="F658" s="494"/>
      <c r="G658" s="494"/>
      <c r="H658" s="494"/>
      <c r="I658" s="494"/>
      <c r="J658" s="494"/>
      <c r="K658" s="494"/>
      <c r="L658" s="494"/>
      <c r="M658" s="494"/>
      <c r="N658" s="494"/>
      <c r="O658" s="494"/>
      <c r="P658" s="494"/>
      <c r="Q658" s="494"/>
      <c r="R658" s="494"/>
      <c r="S658" s="494"/>
      <c r="T658" s="494"/>
      <c r="U658" s="494"/>
      <c r="V658" s="494"/>
      <c r="W658" s="494"/>
      <c r="X658" s="494"/>
      <c r="Y658" s="494"/>
      <c r="Z658" s="494"/>
    </row>
    <row r="659" spans="1:26">
      <c r="A659" s="494"/>
      <c r="B659" s="504"/>
      <c r="C659" s="504"/>
      <c r="D659" s="494"/>
      <c r="E659" s="494"/>
      <c r="F659" s="494"/>
      <c r="G659" s="494"/>
      <c r="H659" s="494"/>
      <c r="I659" s="494"/>
      <c r="J659" s="494"/>
      <c r="K659" s="494"/>
      <c r="L659" s="494"/>
      <c r="M659" s="494"/>
      <c r="N659" s="494"/>
      <c r="O659" s="494"/>
      <c r="P659" s="494"/>
      <c r="Q659" s="494"/>
      <c r="R659" s="494"/>
      <c r="S659" s="494"/>
      <c r="T659" s="494"/>
      <c r="U659" s="494"/>
      <c r="V659" s="494"/>
      <c r="W659" s="494"/>
      <c r="X659" s="494"/>
      <c r="Y659" s="494"/>
      <c r="Z659" s="494"/>
    </row>
    <row r="660" spans="1:26">
      <c r="A660" s="494"/>
      <c r="B660" s="504"/>
      <c r="C660" s="504"/>
      <c r="D660" s="494"/>
      <c r="E660" s="494"/>
      <c r="F660" s="494"/>
      <c r="G660" s="494"/>
      <c r="H660" s="494"/>
      <c r="I660" s="494"/>
      <c r="J660" s="494"/>
      <c r="K660" s="494"/>
      <c r="L660" s="494"/>
      <c r="M660" s="494"/>
      <c r="N660" s="494"/>
      <c r="O660" s="494"/>
      <c r="P660" s="494"/>
      <c r="Q660" s="494"/>
      <c r="R660" s="494"/>
      <c r="S660" s="494"/>
      <c r="T660" s="494"/>
      <c r="U660" s="494"/>
      <c r="V660" s="494"/>
      <c r="W660" s="494"/>
      <c r="X660" s="494"/>
      <c r="Y660" s="494"/>
      <c r="Z660" s="494"/>
    </row>
    <row r="661" spans="1:26">
      <c r="A661" s="494"/>
      <c r="B661" s="504"/>
      <c r="C661" s="504"/>
      <c r="D661" s="494"/>
      <c r="E661" s="494"/>
      <c r="F661" s="494"/>
      <c r="G661" s="494"/>
      <c r="H661" s="494"/>
      <c r="I661" s="494"/>
      <c r="J661" s="494"/>
      <c r="K661" s="494"/>
      <c r="L661" s="494"/>
      <c r="M661" s="494"/>
      <c r="N661" s="494"/>
      <c r="O661" s="494"/>
      <c r="P661" s="494"/>
      <c r="Q661" s="494"/>
      <c r="R661" s="494"/>
      <c r="S661" s="494"/>
      <c r="T661" s="494"/>
      <c r="U661" s="494"/>
      <c r="V661" s="494"/>
      <c r="W661" s="494"/>
      <c r="X661" s="494"/>
      <c r="Y661" s="494"/>
      <c r="Z661" s="494"/>
    </row>
    <row r="662" spans="1:26">
      <c r="A662" s="494"/>
      <c r="B662" s="504"/>
      <c r="C662" s="504"/>
      <c r="D662" s="494"/>
      <c r="E662" s="494"/>
      <c r="F662" s="494"/>
      <c r="G662" s="494"/>
      <c r="H662" s="494"/>
      <c r="I662" s="494"/>
      <c r="J662" s="494"/>
      <c r="K662" s="494"/>
      <c r="L662" s="494"/>
      <c r="M662" s="494"/>
      <c r="N662" s="494"/>
      <c r="O662" s="494"/>
      <c r="P662" s="494"/>
      <c r="Q662" s="494"/>
      <c r="R662" s="494"/>
      <c r="S662" s="494"/>
      <c r="T662" s="494"/>
      <c r="U662" s="494"/>
      <c r="V662" s="494"/>
      <c r="W662" s="494"/>
      <c r="X662" s="494"/>
      <c r="Y662" s="494"/>
      <c r="Z662" s="494"/>
    </row>
    <row r="663" spans="1:26">
      <c r="A663" s="494"/>
      <c r="B663" s="504"/>
      <c r="C663" s="504"/>
      <c r="D663" s="494"/>
      <c r="E663" s="494"/>
      <c r="F663" s="494"/>
      <c r="G663" s="494"/>
      <c r="H663" s="494"/>
      <c r="I663" s="494"/>
      <c r="J663" s="494"/>
      <c r="K663" s="494"/>
      <c r="L663" s="494"/>
      <c r="M663" s="494"/>
      <c r="N663" s="494"/>
      <c r="O663" s="494"/>
      <c r="P663" s="494"/>
      <c r="Q663" s="494"/>
      <c r="R663" s="494"/>
      <c r="S663" s="494"/>
      <c r="T663" s="494"/>
      <c r="U663" s="494"/>
      <c r="V663" s="494"/>
      <c r="W663" s="494"/>
      <c r="X663" s="494"/>
      <c r="Y663" s="494"/>
      <c r="Z663" s="494"/>
    </row>
    <row r="664" spans="1:26">
      <c r="A664" s="494"/>
      <c r="B664" s="504"/>
      <c r="C664" s="504"/>
      <c r="D664" s="494"/>
      <c r="E664" s="494"/>
      <c r="F664" s="494"/>
      <c r="G664" s="494"/>
      <c r="H664" s="494"/>
      <c r="I664" s="494"/>
      <c r="J664" s="494"/>
      <c r="K664" s="494"/>
      <c r="L664" s="494"/>
      <c r="M664" s="494"/>
      <c r="N664" s="494"/>
      <c r="O664" s="494"/>
      <c r="P664" s="494"/>
      <c r="Q664" s="494"/>
      <c r="R664" s="494"/>
      <c r="S664" s="494"/>
      <c r="T664" s="494"/>
      <c r="U664" s="494"/>
      <c r="V664" s="494"/>
      <c r="W664" s="494"/>
      <c r="X664" s="494"/>
      <c r="Y664" s="494"/>
      <c r="Z664" s="494"/>
    </row>
    <row r="665" spans="1:26">
      <c r="A665" s="494"/>
      <c r="B665" s="504"/>
      <c r="C665" s="504"/>
      <c r="D665" s="494"/>
      <c r="E665" s="494"/>
      <c r="F665" s="494"/>
      <c r="G665" s="494"/>
      <c r="H665" s="494"/>
      <c r="I665" s="494"/>
      <c r="J665" s="494"/>
      <c r="K665" s="494"/>
      <c r="L665" s="494"/>
      <c r="M665" s="494"/>
      <c r="N665" s="494"/>
      <c r="O665" s="494"/>
      <c r="P665" s="494"/>
      <c r="Q665" s="494"/>
      <c r="R665" s="494"/>
      <c r="S665" s="494"/>
      <c r="T665" s="494"/>
      <c r="U665" s="494"/>
      <c r="V665" s="494"/>
      <c r="W665" s="494"/>
      <c r="X665" s="494"/>
      <c r="Y665" s="494"/>
      <c r="Z665" s="494"/>
    </row>
    <row r="666" spans="1:26">
      <c r="A666" s="494"/>
      <c r="B666" s="504"/>
      <c r="C666" s="504"/>
      <c r="D666" s="494"/>
      <c r="E666" s="494"/>
      <c r="F666" s="494"/>
      <c r="G666" s="494"/>
      <c r="H666" s="494"/>
      <c r="I666" s="494"/>
      <c r="J666" s="494"/>
      <c r="K666" s="494"/>
      <c r="L666" s="494"/>
      <c r="M666" s="494"/>
      <c r="N666" s="494"/>
      <c r="O666" s="494"/>
      <c r="P666" s="494"/>
      <c r="Q666" s="494"/>
      <c r="R666" s="494"/>
      <c r="S666" s="494"/>
      <c r="T666" s="494"/>
      <c r="U666" s="494"/>
      <c r="V666" s="494"/>
      <c r="W666" s="494"/>
      <c r="X666" s="494"/>
      <c r="Y666" s="494"/>
      <c r="Z666" s="494"/>
    </row>
    <row r="667" spans="1:26">
      <c r="A667" s="494"/>
      <c r="B667" s="504"/>
      <c r="C667" s="504"/>
      <c r="D667" s="494"/>
      <c r="E667" s="494"/>
      <c r="F667" s="494"/>
      <c r="G667" s="494"/>
      <c r="H667" s="494"/>
      <c r="I667" s="494"/>
      <c r="J667" s="494"/>
      <c r="K667" s="494"/>
      <c r="L667" s="494"/>
      <c r="M667" s="494"/>
      <c r="N667" s="494"/>
      <c r="O667" s="494"/>
      <c r="P667" s="494"/>
      <c r="Q667" s="494"/>
      <c r="R667" s="494"/>
      <c r="S667" s="494"/>
      <c r="T667" s="494"/>
      <c r="U667" s="494"/>
      <c r="V667" s="494"/>
      <c r="W667" s="494"/>
      <c r="X667" s="494"/>
      <c r="Y667" s="494"/>
      <c r="Z667" s="494"/>
    </row>
    <row r="668" spans="1:26">
      <c r="A668" s="494"/>
      <c r="B668" s="504"/>
      <c r="C668" s="504"/>
      <c r="D668" s="494"/>
      <c r="E668" s="494"/>
      <c r="F668" s="494"/>
      <c r="G668" s="494"/>
      <c r="H668" s="494"/>
      <c r="I668" s="494"/>
      <c r="J668" s="494"/>
      <c r="K668" s="494"/>
      <c r="L668" s="494"/>
      <c r="M668" s="494"/>
      <c r="N668" s="494"/>
      <c r="O668" s="494"/>
      <c r="P668" s="494"/>
      <c r="Q668" s="494"/>
      <c r="R668" s="494"/>
      <c r="S668" s="494"/>
      <c r="T668" s="494"/>
      <c r="U668" s="494"/>
      <c r="V668" s="494"/>
      <c r="W668" s="494"/>
      <c r="X668" s="494"/>
      <c r="Y668" s="494"/>
      <c r="Z668" s="494"/>
    </row>
    <row r="669" spans="1:26">
      <c r="A669" s="494"/>
      <c r="B669" s="504"/>
      <c r="C669" s="504"/>
      <c r="D669" s="494"/>
      <c r="E669" s="494"/>
      <c r="F669" s="494"/>
      <c r="G669" s="494"/>
      <c r="H669" s="494"/>
      <c r="I669" s="494"/>
      <c r="J669" s="494"/>
      <c r="K669" s="494"/>
      <c r="L669" s="494"/>
      <c r="M669" s="494"/>
      <c r="N669" s="494"/>
      <c r="O669" s="494"/>
      <c r="P669" s="494"/>
      <c r="Q669" s="494"/>
      <c r="R669" s="494"/>
      <c r="S669" s="494"/>
      <c r="T669" s="494"/>
      <c r="U669" s="494"/>
      <c r="V669" s="494"/>
      <c r="W669" s="494"/>
      <c r="X669" s="494"/>
      <c r="Y669" s="494"/>
      <c r="Z669" s="494"/>
    </row>
    <row r="670" spans="1:26">
      <c r="A670" s="494"/>
      <c r="B670" s="504"/>
      <c r="C670" s="504"/>
      <c r="D670" s="494"/>
      <c r="E670" s="494"/>
      <c r="F670" s="494"/>
      <c r="G670" s="494"/>
      <c r="H670" s="494"/>
      <c r="I670" s="494"/>
      <c r="J670" s="494"/>
      <c r="K670" s="494"/>
      <c r="L670" s="494"/>
      <c r="M670" s="494"/>
      <c r="N670" s="494"/>
      <c r="O670" s="494"/>
      <c r="P670" s="494"/>
      <c r="Q670" s="494"/>
      <c r="R670" s="494"/>
      <c r="S670" s="494"/>
      <c r="T670" s="494"/>
      <c r="U670" s="494"/>
      <c r="V670" s="494"/>
      <c r="W670" s="494"/>
      <c r="X670" s="494"/>
      <c r="Y670" s="494"/>
      <c r="Z670" s="494"/>
    </row>
    <row r="671" spans="1:26">
      <c r="A671" s="494"/>
      <c r="B671" s="504"/>
      <c r="C671" s="504"/>
      <c r="D671" s="494"/>
      <c r="E671" s="494"/>
      <c r="F671" s="494"/>
      <c r="G671" s="494"/>
      <c r="H671" s="494"/>
      <c r="I671" s="494"/>
      <c r="J671" s="494"/>
      <c r="K671" s="494"/>
      <c r="L671" s="494"/>
      <c r="M671" s="494"/>
      <c r="N671" s="494"/>
      <c r="O671" s="494"/>
      <c r="P671" s="494"/>
      <c r="Q671" s="494"/>
      <c r="R671" s="494"/>
      <c r="S671" s="494"/>
      <c r="T671" s="494"/>
      <c r="U671" s="494"/>
      <c r="V671" s="494"/>
      <c r="W671" s="494"/>
      <c r="X671" s="494"/>
      <c r="Y671" s="494"/>
      <c r="Z671" s="494"/>
    </row>
    <row r="672" spans="1:26">
      <c r="A672" s="494"/>
      <c r="B672" s="504"/>
      <c r="C672" s="504"/>
      <c r="D672" s="494"/>
      <c r="E672" s="494"/>
      <c r="F672" s="494"/>
      <c r="G672" s="494"/>
      <c r="H672" s="494"/>
      <c r="I672" s="494"/>
      <c r="J672" s="494"/>
      <c r="K672" s="494"/>
      <c r="L672" s="494"/>
      <c r="M672" s="494"/>
      <c r="N672" s="494"/>
      <c r="O672" s="494"/>
      <c r="P672" s="494"/>
      <c r="Q672" s="494"/>
      <c r="R672" s="494"/>
      <c r="S672" s="494"/>
      <c r="T672" s="494"/>
      <c r="U672" s="494"/>
      <c r="V672" s="494"/>
      <c r="W672" s="494"/>
      <c r="X672" s="494"/>
      <c r="Y672" s="494"/>
      <c r="Z672" s="494"/>
    </row>
    <row r="673" spans="1:26">
      <c r="A673" s="494"/>
      <c r="B673" s="504"/>
      <c r="C673" s="504"/>
      <c r="D673" s="494"/>
      <c r="E673" s="494"/>
      <c r="F673" s="494"/>
      <c r="G673" s="494"/>
      <c r="H673" s="494"/>
      <c r="I673" s="494"/>
      <c r="J673" s="494"/>
      <c r="K673" s="494"/>
      <c r="L673" s="494"/>
      <c r="M673" s="494"/>
      <c r="N673" s="494"/>
      <c r="O673" s="494"/>
      <c r="P673" s="494"/>
      <c r="Q673" s="494"/>
      <c r="R673" s="494"/>
      <c r="S673" s="494"/>
      <c r="T673" s="494"/>
      <c r="U673" s="494"/>
      <c r="V673" s="494"/>
      <c r="W673" s="494"/>
      <c r="X673" s="494"/>
      <c r="Y673" s="494"/>
      <c r="Z673" s="494"/>
    </row>
    <row r="674" spans="1:26">
      <c r="A674" s="494"/>
      <c r="B674" s="504"/>
      <c r="C674" s="504"/>
      <c r="D674" s="494"/>
      <c r="E674" s="494"/>
      <c r="F674" s="494"/>
      <c r="G674" s="494"/>
      <c r="H674" s="494"/>
      <c r="I674" s="494"/>
      <c r="J674" s="494"/>
      <c r="K674" s="494"/>
      <c r="L674" s="494"/>
      <c r="M674" s="494"/>
      <c r="N674" s="494"/>
      <c r="O674" s="494"/>
      <c r="P674" s="494"/>
      <c r="Q674" s="494"/>
      <c r="R674" s="494"/>
      <c r="S674" s="494"/>
      <c r="T674" s="494"/>
      <c r="U674" s="494"/>
      <c r="V674" s="494"/>
      <c r="W674" s="494"/>
      <c r="X674" s="494"/>
      <c r="Y674" s="494"/>
      <c r="Z674" s="494"/>
    </row>
    <row r="675" spans="1:26">
      <c r="A675" s="494"/>
      <c r="B675" s="504"/>
      <c r="C675" s="504"/>
      <c r="D675" s="494"/>
      <c r="E675" s="494"/>
      <c r="F675" s="494"/>
      <c r="G675" s="494"/>
      <c r="H675" s="494"/>
      <c r="I675" s="494"/>
      <c r="J675" s="494"/>
      <c r="K675" s="494"/>
      <c r="L675" s="494"/>
      <c r="M675" s="494"/>
      <c r="N675" s="494"/>
      <c r="O675" s="494"/>
      <c r="P675" s="494"/>
      <c r="Q675" s="494"/>
      <c r="R675" s="494"/>
      <c r="S675" s="494"/>
      <c r="T675" s="494"/>
      <c r="U675" s="494"/>
      <c r="V675" s="494"/>
      <c r="W675" s="494"/>
      <c r="X675" s="494"/>
      <c r="Y675" s="494"/>
      <c r="Z675" s="494"/>
    </row>
    <row r="676" spans="1:26">
      <c r="A676" s="494"/>
      <c r="B676" s="504"/>
      <c r="C676" s="504"/>
      <c r="D676" s="494"/>
      <c r="E676" s="494"/>
      <c r="F676" s="494"/>
      <c r="G676" s="494"/>
      <c r="H676" s="494"/>
      <c r="I676" s="494"/>
      <c r="J676" s="494"/>
      <c r="K676" s="494"/>
      <c r="L676" s="494"/>
      <c r="M676" s="494"/>
      <c r="N676" s="494"/>
      <c r="O676" s="494"/>
      <c r="P676" s="494"/>
      <c r="Q676" s="494"/>
      <c r="R676" s="494"/>
      <c r="S676" s="494"/>
      <c r="T676" s="494"/>
      <c r="U676" s="494"/>
      <c r="V676" s="494"/>
      <c r="W676" s="494"/>
      <c r="X676" s="494"/>
      <c r="Y676" s="494"/>
      <c r="Z676" s="494"/>
    </row>
    <row r="677" spans="1:26">
      <c r="A677" s="494"/>
      <c r="B677" s="504"/>
      <c r="C677" s="504"/>
      <c r="D677" s="494"/>
      <c r="E677" s="494"/>
      <c r="F677" s="494"/>
      <c r="G677" s="494"/>
      <c r="H677" s="494"/>
      <c r="I677" s="494"/>
      <c r="J677" s="494"/>
      <c r="K677" s="494"/>
      <c r="L677" s="494"/>
      <c r="M677" s="494"/>
      <c r="N677" s="494"/>
      <c r="O677" s="494"/>
      <c r="P677" s="494"/>
      <c r="Q677" s="494"/>
      <c r="R677" s="494"/>
      <c r="S677" s="494"/>
      <c r="T677" s="494"/>
      <c r="U677" s="494"/>
      <c r="V677" s="494"/>
      <c r="W677" s="494"/>
      <c r="X677" s="494"/>
      <c r="Y677" s="494"/>
      <c r="Z677" s="494"/>
    </row>
    <row r="678" spans="1:26">
      <c r="A678" s="494"/>
      <c r="B678" s="504"/>
      <c r="C678" s="504"/>
      <c r="D678" s="494"/>
      <c r="E678" s="494"/>
      <c r="F678" s="494"/>
      <c r="G678" s="494"/>
      <c r="H678" s="494"/>
      <c r="I678" s="494"/>
      <c r="J678" s="494"/>
      <c r="K678" s="494"/>
      <c r="L678" s="494"/>
      <c r="M678" s="494"/>
      <c r="N678" s="494"/>
      <c r="O678" s="494"/>
      <c r="P678" s="494"/>
      <c r="Q678" s="494"/>
      <c r="R678" s="494"/>
      <c r="S678" s="494"/>
      <c r="T678" s="494"/>
      <c r="U678" s="494"/>
      <c r="V678" s="494"/>
      <c r="W678" s="494"/>
      <c r="X678" s="494"/>
      <c r="Y678" s="494"/>
      <c r="Z678" s="494"/>
    </row>
    <row r="679" spans="1:26">
      <c r="A679" s="494"/>
      <c r="B679" s="504"/>
      <c r="C679" s="504"/>
      <c r="D679" s="494"/>
      <c r="E679" s="494"/>
      <c r="F679" s="494"/>
      <c r="G679" s="494"/>
      <c r="H679" s="494"/>
      <c r="I679" s="494"/>
      <c r="J679" s="494"/>
      <c r="K679" s="494"/>
      <c r="L679" s="494"/>
      <c r="M679" s="494"/>
      <c r="N679" s="494"/>
      <c r="O679" s="494"/>
      <c r="P679" s="494"/>
      <c r="Q679" s="494"/>
      <c r="R679" s="494"/>
      <c r="S679" s="494"/>
      <c r="T679" s="494"/>
      <c r="U679" s="494"/>
      <c r="V679" s="494"/>
      <c r="W679" s="494"/>
      <c r="X679" s="494"/>
      <c r="Y679" s="494"/>
      <c r="Z679" s="494"/>
    </row>
    <row r="680" spans="1:26">
      <c r="A680" s="494"/>
      <c r="B680" s="504"/>
      <c r="C680" s="504"/>
      <c r="D680" s="494"/>
      <c r="E680" s="494"/>
      <c r="F680" s="494"/>
      <c r="G680" s="494"/>
      <c r="H680" s="494"/>
      <c r="I680" s="494"/>
      <c r="J680" s="494"/>
      <c r="K680" s="494"/>
      <c r="L680" s="494"/>
      <c r="M680" s="494"/>
      <c r="N680" s="494"/>
      <c r="O680" s="494"/>
      <c r="P680" s="494"/>
      <c r="Q680" s="494"/>
      <c r="R680" s="494"/>
      <c r="S680" s="494"/>
      <c r="T680" s="494"/>
      <c r="U680" s="494"/>
      <c r="V680" s="494"/>
      <c r="W680" s="494"/>
      <c r="X680" s="494"/>
      <c r="Y680" s="494"/>
      <c r="Z680" s="494"/>
    </row>
    <row r="681" spans="1:26">
      <c r="A681" s="494"/>
      <c r="B681" s="504"/>
      <c r="C681" s="504"/>
      <c r="D681" s="494"/>
      <c r="E681" s="494"/>
      <c r="F681" s="494"/>
      <c r="G681" s="494"/>
      <c r="H681" s="494"/>
      <c r="I681" s="494"/>
      <c r="J681" s="494"/>
      <c r="K681" s="494"/>
      <c r="L681" s="494"/>
      <c r="M681" s="494"/>
      <c r="N681" s="494"/>
      <c r="O681" s="494"/>
      <c r="P681" s="494"/>
      <c r="Q681" s="494"/>
      <c r="R681" s="494"/>
      <c r="S681" s="494"/>
      <c r="T681" s="494"/>
      <c r="U681" s="494"/>
      <c r="V681" s="494"/>
      <c r="W681" s="494"/>
      <c r="X681" s="494"/>
      <c r="Y681" s="494"/>
      <c r="Z681" s="494"/>
    </row>
    <row r="682" spans="1:26">
      <c r="A682" s="494"/>
      <c r="B682" s="504"/>
      <c r="C682" s="504"/>
      <c r="D682" s="494"/>
      <c r="E682" s="494"/>
      <c r="F682" s="494"/>
      <c r="G682" s="494"/>
      <c r="H682" s="494"/>
      <c r="I682" s="494"/>
      <c r="J682" s="494"/>
      <c r="K682" s="494"/>
      <c r="L682" s="494"/>
      <c r="M682" s="494"/>
      <c r="N682" s="494"/>
      <c r="O682" s="494"/>
      <c r="P682" s="494"/>
      <c r="Q682" s="494"/>
      <c r="R682" s="494"/>
      <c r="S682" s="494"/>
      <c r="T682" s="494"/>
      <c r="U682" s="494"/>
      <c r="V682" s="494"/>
      <c r="W682" s="494"/>
      <c r="X682" s="494"/>
      <c r="Y682" s="494"/>
      <c r="Z682" s="494"/>
    </row>
    <row r="683" spans="1:26">
      <c r="A683" s="494"/>
      <c r="B683" s="504"/>
      <c r="C683" s="504"/>
      <c r="D683" s="494"/>
      <c r="E683" s="494"/>
      <c r="F683" s="494"/>
      <c r="G683" s="494"/>
      <c r="H683" s="494"/>
      <c r="I683" s="494"/>
      <c r="J683" s="494"/>
      <c r="K683" s="494"/>
      <c r="L683" s="494"/>
      <c r="M683" s="494"/>
      <c r="N683" s="494"/>
      <c r="O683" s="494"/>
      <c r="P683" s="494"/>
      <c r="Q683" s="494"/>
      <c r="R683" s="494"/>
      <c r="S683" s="494"/>
      <c r="T683" s="494"/>
      <c r="U683" s="494"/>
      <c r="V683" s="494"/>
      <c r="W683" s="494"/>
      <c r="X683" s="494"/>
      <c r="Y683" s="494"/>
      <c r="Z683" s="494"/>
    </row>
    <row r="684" spans="1:26">
      <c r="A684" s="494"/>
      <c r="B684" s="504"/>
      <c r="C684" s="504"/>
      <c r="D684" s="494"/>
      <c r="E684" s="494"/>
      <c r="F684" s="494"/>
      <c r="G684" s="494"/>
      <c r="H684" s="494"/>
      <c r="I684" s="494"/>
      <c r="J684" s="494"/>
      <c r="K684" s="494"/>
      <c r="L684" s="494"/>
      <c r="M684" s="494"/>
      <c r="N684" s="494"/>
      <c r="O684" s="494"/>
      <c r="P684" s="494"/>
      <c r="Q684" s="494"/>
      <c r="R684" s="494"/>
      <c r="S684" s="494"/>
      <c r="T684" s="494"/>
      <c r="U684" s="494"/>
      <c r="V684" s="494"/>
      <c r="W684" s="494"/>
      <c r="X684" s="494"/>
      <c r="Y684" s="494"/>
      <c r="Z684" s="494"/>
    </row>
    <row r="685" spans="1:26">
      <c r="A685" s="494"/>
      <c r="B685" s="504"/>
      <c r="C685" s="504"/>
      <c r="D685" s="494"/>
      <c r="E685" s="494"/>
      <c r="F685" s="494"/>
      <c r="G685" s="494"/>
      <c r="H685" s="494"/>
      <c r="I685" s="494"/>
      <c r="J685" s="494"/>
      <c r="K685" s="494"/>
      <c r="L685" s="494"/>
      <c r="M685" s="494"/>
      <c r="N685" s="494"/>
      <c r="O685" s="494"/>
      <c r="P685" s="494"/>
      <c r="Q685" s="494"/>
      <c r="R685" s="494"/>
      <c r="S685" s="494"/>
      <c r="T685" s="494"/>
      <c r="U685" s="494"/>
      <c r="V685" s="494"/>
      <c r="W685" s="494"/>
      <c r="X685" s="494"/>
      <c r="Y685" s="494"/>
      <c r="Z685" s="494"/>
    </row>
    <row r="686" spans="1:26">
      <c r="A686" s="494"/>
      <c r="B686" s="504"/>
      <c r="C686" s="504"/>
      <c r="D686" s="494"/>
      <c r="E686" s="494"/>
      <c r="F686" s="494"/>
      <c r="G686" s="494"/>
      <c r="H686" s="494"/>
      <c r="I686" s="494"/>
      <c r="J686" s="494"/>
      <c r="K686" s="494"/>
      <c r="L686" s="494"/>
      <c r="M686" s="494"/>
      <c r="N686" s="494"/>
      <c r="O686" s="494"/>
      <c r="P686" s="494"/>
      <c r="Q686" s="494"/>
      <c r="R686" s="494"/>
      <c r="S686" s="494"/>
      <c r="T686" s="494"/>
      <c r="U686" s="494"/>
      <c r="V686" s="494"/>
      <c r="W686" s="494"/>
      <c r="X686" s="494"/>
      <c r="Y686" s="494"/>
      <c r="Z686" s="494"/>
    </row>
    <row r="687" spans="1:26">
      <c r="A687" s="494"/>
      <c r="B687" s="504"/>
      <c r="C687" s="504"/>
      <c r="D687" s="494"/>
      <c r="E687" s="494"/>
      <c r="F687" s="494"/>
      <c r="G687" s="494"/>
      <c r="H687" s="494"/>
      <c r="I687" s="494"/>
      <c r="J687" s="494"/>
      <c r="K687" s="494"/>
      <c r="L687" s="494"/>
      <c r="M687" s="494"/>
      <c r="N687" s="494"/>
      <c r="O687" s="494"/>
      <c r="P687" s="494"/>
      <c r="Q687" s="494"/>
      <c r="R687" s="494"/>
      <c r="S687" s="494"/>
      <c r="T687" s="494"/>
      <c r="U687" s="494"/>
      <c r="V687" s="494"/>
      <c r="W687" s="494"/>
      <c r="X687" s="494"/>
      <c r="Y687" s="494"/>
      <c r="Z687" s="494"/>
    </row>
    <row r="688" spans="1:26">
      <c r="A688" s="494"/>
      <c r="B688" s="504"/>
      <c r="C688" s="504"/>
      <c r="D688" s="494"/>
      <c r="E688" s="494"/>
      <c r="F688" s="494"/>
      <c r="G688" s="494"/>
      <c r="H688" s="494"/>
      <c r="I688" s="494"/>
      <c r="J688" s="494"/>
      <c r="K688" s="494"/>
      <c r="L688" s="494"/>
      <c r="M688" s="494"/>
      <c r="N688" s="494"/>
      <c r="O688" s="494"/>
      <c r="P688" s="494"/>
      <c r="Q688" s="494"/>
      <c r="R688" s="494"/>
      <c r="S688" s="494"/>
      <c r="T688" s="494"/>
      <c r="U688" s="494"/>
      <c r="V688" s="494"/>
      <c r="W688" s="494"/>
      <c r="X688" s="494"/>
      <c r="Y688" s="494"/>
      <c r="Z688" s="494"/>
    </row>
    <row r="689" spans="1:26">
      <c r="A689" s="494"/>
      <c r="B689" s="504"/>
      <c r="C689" s="504"/>
      <c r="D689" s="494"/>
      <c r="E689" s="494"/>
      <c r="F689" s="494"/>
      <c r="G689" s="494"/>
      <c r="H689" s="494"/>
      <c r="I689" s="494"/>
      <c r="J689" s="494"/>
      <c r="K689" s="494"/>
      <c r="L689" s="494"/>
      <c r="M689" s="494"/>
      <c r="N689" s="494"/>
      <c r="O689" s="494"/>
      <c r="P689" s="494"/>
      <c r="Q689" s="494"/>
      <c r="R689" s="494"/>
      <c r="S689" s="494"/>
      <c r="T689" s="494"/>
      <c r="U689" s="494"/>
      <c r="V689" s="494"/>
      <c r="W689" s="494"/>
      <c r="X689" s="494"/>
      <c r="Y689" s="494"/>
      <c r="Z689" s="494"/>
    </row>
    <row r="690" spans="1:26">
      <c r="A690" s="494"/>
      <c r="B690" s="504"/>
      <c r="C690" s="504"/>
      <c r="D690" s="494"/>
      <c r="E690" s="494"/>
      <c r="F690" s="494"/>
      <c r="G690" s="494"/>
      <c r="H690" s="494"/>
      <c r="I690" s="494"/>
      <c r="J690" s="494"/>
      <c r="K690" s="494"/>
      <c r="L690" s="494"/>
      <c r="M690" s="494"/>
      <c r="N690" s="494"/>
      <c r="O690" s="494"/>
      <c r="P690" s="494"/>
      <c r="Q690" s="494"/>
      <c r="R690" s="494"/>
      <c r="S690" s="494"/>
      <c r="T690" s="494"/>
      <c r="U690" s="494"/>
      <c r="V690" s="494"/>
      <c r="W690" s="494"/>
      <c r="X690" s="494"/>
      <c r="Y690" s="494"/>
      <c r="Z690" s="494"/>
    </row>
    <row r="691" spans="1:26">
      <c r="A691" s="494"/>
      <c r="B691" s="504"/>
      <c r="C691" s="504"/>
      <c r="D691" s="494"/>
      <c r="E691" s="494"/>
      <c r="F691" s="494"/>
      <c r="G691" s="494"/>
      <c r="H691" s="494"/>
      <c r="I691" s="494"/>
      <c r="J691" s="494"/>
      <c r="K691" s="494"/>
      <c r="L691" s="494"/>
      <c r="M691" s="494"/>
      <c r="N691" s="494"/>
      <c r="O691" s="494"/>
      <c r="P691" s="494"/>
      <c r="Q691" s="494"/>
      <c r="R691" s="494"/>
      <c r="S691" s="494"/>
      <c r="T691" s="494"/>
      <c r="U691" s="494"/>
      <c r="V691" s="494"/>
      <c r="W691" s="494"/>
      <c r="X691" s="494"/>
      <c r="Y691" s="494"/>
      <c r="Z691" s="494"/>
    </row>
    <row r="692" spans="1:26">
      <c r="A692" s="494"/>
      <c r="B692" s="504"/>
      <c r="C692" s="504"/>
      <c r="D692" s="494"/>
      <c r="E692" s="494"/>
      <c r="F692" s="494"/>
      <c r="G692" s="494"/>
      <c r="H692" s="494"/>
      <c r="I692" s="494"/>
      <c r="J692" s="494"/>
      <c r="K692" s="494"/>
      <c r="L692" s="494"/>
      <c r="M692" s="494"/>
      <c r="N692" s="494"/>
      <c r="O692" s="494"/>
      <c r="P692" s="494"/>
      <c r="Q692" s="494"/>
      <c r="R692" s="494"/>
      <c r="S692" s="494"/>
      <c r="T692" s="494"/>
      <c r="U692" s="494"/>
      <c r="V692" s="494"/>
      <c r="W692" s="494"/>
      <c r="X692" s="494"/>
      <c r="Y692" s="494"/>
      <c r="Z692" s="494"/>
    </row>
    <row r="693" spans="1:26">
      <c r="A693" s="494"/>
      <c r="B693" s="504"/>
      <c r="C693" s="504"/>
      <c r="D693" s="494"/>
      <c r="E693" s="494"/>
      <c r="F693" s="494"/>
      <c r="G693" s="494"/>
      <c r="H693" s="494"/>
      <c r="I693" s="494"/>
      <c r="J693" s="494"/>
      <c r="K693" s="494"/>
      <c r="L693" s="494"/>
      <c r="M693" s="494"/>
      <c r="N693" s="494"/>
      <c r="O693" s="494"/>
      <c r="P693" s="494"/>
      <c r="Q693" s="494"/>
      <c r="R693" s="494"/>
      <c r="S693" s="494"/>
      <c r="T693" s="494"/>
      <c r="U693" s="494"/>
      <c r="V693" s="494"/>
      <c r="W693" s="494"/>
      <c r="X693" s="494"/>
      <c r="Y693" s="494"/>
      <c r="Z693" s="494"/>
    </row>
    <row r="694" spans="1:26">
      <c r="A694" s="494"/>
      <c r="B694" s="504"/>
      <c r="C694" s="504"/>
      <c r="D694" s="494"/>
      <c r="E694" s="494"/>
      <c r="F694" s="494"/>
      <c r="G694" s="494"/>
      <c r="H694" s="494"/>
      <c r="I694" s="494"/>
      <c r="J694" s="494"/>
      <c r="K694" s="494"/>
      <c r="L694" s="494"/>
      <c r="M694" s="494"/>
      <c r="N694" s="494"/>
      <c r="O694" s="494"/>
      <c r="P694" s="494"/>
      <c r="Q694" s="494"/>
      <c r="R694" s="494"/>
      <c r="S694" s="494"/>
      <c r="T694" s="494"/>
      <c r="U694" s="494"/>
      <c r="V694" s="494"/>
      <c r="W694" s="494"/>
      <c r="X694" s="494"/>
      <c r="Y694" s="494"/>
      <c r="Z694" s="494"/>
    </row>
    <row r="695" spans="1:26">
      <c r="A695" s="494"/>
      <c r="B695" s="504"/>
      <c r="C695" s="504"/>
      <c r="D695" s="494"/>
      <c r="E695" s="494"/>
      <c r="F695" s="494"/>
      <c r="G695" s="494"/>
      <c r="H695" s="494"/>
      <c r="I695" s="494"/>
      <c r="J695" s="494"/>
      <c r="K695" s="494"/>
      <c r="L695" s="494"/>
      <c r="M695" s="494"/>
      <c r="N695" s="494"/>
      <c r="O695" s="494"/>
      <c r="P695" s="494"/>
      <c r="Q695" s="494"/>
      <c r="R695" s="494"/>
      <c r="S695" s="494"/>
      <c r="T695" s="494"/>
      <c r="U695" s="494"/>
      <c r="V695" s="494"/>
      <c r="W695" s="494"/>
      <c r="X695" s="494"/>
      <c r="Y695" s="494"/>
      <c r="Z695" s="494"/>
    </row>
    <row r="696" spans="1:26">
      <c r="A696" s="494"/>
      <c r="B696" s="504"/>
      <c r="C696" s="504"/>
      <c r="D696" s="494"/>
      <c r="E696" s="494"/>
      <c r="F696" s="494"/>
      <c r="G696" s="494"/>
      <c r="H696" s="494"/>
      <c r="I696" s="494"/>
      <c r="J696" s="494"/>
      <c r="K696" s="494"/>
      <c r="L696" s="494"/>
      <c r="M696" s="494"/>
      <c r="N696" s="494"/>
      <c r="O696" s="494"/>
      <c r="P696" s="494"/>
      <c r="Q696" s="494"/>
      <c r="R696" s="494"/>
      <c r="S696" s="494"/>
      <c r="T696" s="494"/>
      <c r="U696" s="494"/>
      <c r="V696" s="494"/>
      <c r="W696" s="494"/>
      <c r="X696" s="494"/>
      <c r="Y696" s="494"/>
      <c r="Z696" s="494"/>
    </row>
    <row r="697" spans="1:26">
      <c r="A697" s="494"/>
      <c r="B697" s="504"/>
      <c r="C697" s="504"/>
      <c r="D697" s="494"/>
      <c r="E697" s="494"/>
      <c r="F697" s="494"/>
      <c r="G697" s="494"/>
      <c r="H697" s="494"/>
      <c r="I697" s="494"/>
      <c r="J697" s="494"/>
      <c r="K697" s="494"/>
      <c r="L697" s="494"/>
      <c r="M697" s="494"/>
      <c r="N697" s="494"/>
      <c r="O697" s="494"/>
      <c r="P697" s="494"/>
      <c r="Q697" s="494"/>
      <c r="R697" s="494"/>
      <c r="S697" s="494"/>
      <c r="T697" s="494"/>
      <c r="U697" s="494"/>
      <c r="V697" s="494"/>
      <c r="W697" s="494"/>
      <c r="X697" s="494"/>
      <c r="Y697" s="494"/>
      <c r="Z697" s="494"/>
    </row>
    <row r="698" spans="1:26">
      <c r="A698" s="494"/>
      <c r="B698" s="504"/>
      <c r="C698" s="504"/>
      <c r="D698" s="494"/>
      <c r="E698" s="494"/>
      <c r="F698" s="494"/>
      <c r="G698" s="494"/>
      <c r="H698" s="494"/>
      <c r="I698" s="494"/>
      <c r="J698" s="494"/>
      <c r="K698" s="494"/>
      <c r="L698" s="494"/>
      <c r="M698" s="494"/>
      <c r="N698" s="494"/>
      <c r="O698" s="494"/>
      <c r="P698" s="494"/>
      <c r="Q698" s="494"/>
      <c r="R698" s="494"/>
      <c r="S698" s="494"/>
      <c r="T698" s="494"/>
      <c r="U698" s="494"/>
      <c r="V698" s="494"/>
      <c r="W698" s="494"/>
      <c r="X698" s="494"/>
      <c r="Y698" s="494"/>
      <c r="Z698" s="494"/>
    </row>
    <row r="699" spans="1:26">
      <c r="A699" s="494"/>
      <c r="B699" s="504"/>
      <c r="C699" s="504"/>
      <c r="D699" s="494"/>
      <c r="E699" s="494"/>
      <c r="F699" s="494"/>
      <c r="G699" s="494"/>
      <c r="H699" s="494"/>
      <c r="I699" s="494"/>
      <c r="J699" s="494"/>
      <c r="K699" s="494"/>
      <c r="L699" s="494"/>
      <c r="M699" s="494"/>
      <c r="N699" s="494"/>
      <c r="O699" s="494"/>
      <c r="P699" s="494"/>
      <c r="Q699" s="494"/>
      <c r="R699" s="494"/>
      <c r="S699" s="494"/>
      <c r="T699" s="494"/>
      <c r="U699" s="494"/>
      <c r="V699" s="494"/>
      <c r="W699" s="494"/>
      <c r="X699" s="494"/>
      <c r="Y699" s="494"/>
      <c r="Z699" s="494"/>
    </row>
    <row r="700" spans="1:26">
      <c r="A700" s="494"/>
      <c r="B700" s="504"/>
      <c r="C700" s="504"/>
      <c r="D700" s="494"/>
      <c r="E700" s="494"/>
      <c r="F700" s="494"/>
      <c r="G700" s="494"/>
      <c r="H700" s="494"/>
      <c r="I700" s="494"/>
      <c r="J700" s="494"/>
      <c r="K700" s="494"/>
      <c r="L700" s="494"/>
      <c r="M700" s="494"/>
      <c r="N700" s="494"/>
      <c r="O700" s="494"/>
      <c r="P700" s="494"/>
      <c r="Q700" s="494"/>
      <c r="R700" s="494"/>
      <c r="S700" s="494"/>
      <c r="T700" s="494"/>
      <c r="U700" s="494"/>
      <c r="V700" s="494"/>
      <c r="W700" s="494"/>
      <c r="X700" s="494"/>
      <c r="Y700" s="494"/>
      <c r="Z700" s="494"/>
    </row>
    <row r="701" spans="1:26">
      <c r="A701" s="494"/>
      <c r="B701" s="504"/>
      <c r="C701" s="504"/>
      <c r="D701" s="494"/>
      <c r="E701" s="494"/>
      <c r="F701" s="494"/>
      <c r="G701" s="494"/>
      <c r="H701" s="494"/>
      <c r="I701" s="494"/>
      <c r="J701" s="494"/>
      <c r="K701" s="494"/>
      <c r="L701" s="494"/>
      <c r="M701" s="494"/>
      <c r="N701" s="494"/>
      <c r="O701" s="494"/>
      <c r="P701" s="494"/>
      <c r="Q701" s="494"/>
      <c r="R701" s="494"/>
      <c r="S701" s="494"/>
      <c r="T701" s="494"/>
      <c r="U701" s="494"/>
      <c r="V701" s="494"/>
      <c r="W701" s="494"/>
      <c r="X701" s="494"/>
      <c r="Y701" s="494"/>
      <c r="Z701" s="494"/>
    </row>
    <row r="702" spans="1:26">
      <c r="A702" s="494"/>
      <c r="B702" s="504"/>
      <c r="C702" s="504"/>
      <c r="D702" s="494"/>
      <c r="E702" s="494"/>
      <c r="F702" s="494"/>
      <c r="G702" s="494"/>
      <c r="H702" s="494"/>
      <c r="I702" s="494"/>
      <c r="J702" s="494"/>
      <c r="K702" s="494"/>
      <c r="L702" s="494"/>
      <c r="M702" s="494"/>
      <c r="N702" s="494"/>
      <c r="O702" s="494"/>
      <c r="P702" s="494"/>
      <c r="Q702" s="494"/>
      <c r="R702" s="494"/>
      <c r="S702" s="494"/>
      <c r="T702" s="494"/>
      <c r="U702" s="494"/>
      <c r="V702" s="494"/>
      <c r="W702" s="494"/>
      <c r="X702" s="494"/>
      <c r="Y702" s="494"/>
      <c r="Z702" s="494"/>
    </row>
    <row r="703" spans="1:26">
      <c r="A703" s="494"/>
      <c r="B703" s="504"/>
      <c r="C703" s="504"/>
      <c r="D703" s="494"/>
      <c r="E703" s="494"/>
      <c r="F703" s="494"/>
      <c r="G703" s="494"/>
      <c r="H703" s="494"/>
      <c r="I703" s="494"/>
      <c r="J703" s="494"/>
      <c r="K703" s="494"/>
      <c r="L703" s="494"/>
      <c r="M703" s="494"/>
      <c r="N703" s="494"/>
      <c r="O703" s="494"/>
      <c r="P703" s="494"/>
      <c r="Q703" s="494"/>
      <c r="R703" s="494"/>
      <c r="S703" s="494"/>
      <c r="T703" s="494"/>
      <c r="U703" s="494"/>
      <c r="V703" s="494"/>
      <c r="W703" s="494"/>
      <c r="X703" s="494"/>
      <c r="Y703" s="494"/>
      <c r="Z703" s="494"/>
    </row>
    <row r="704" spans="1:26">
      <c r="A704" s="494"/>
      <c r="B704" s="504"/>
      <c r="C704" s="504"/>
      <c r="D704" s="494"/>
      <c r="E704" s="494"/>
      <c r="F704" s="494"/>
      <c r="G704" s="494"/>
      <c r="H704" s="494"/>
      <c r="I704" s="494"/>
      <c r="J704" s="494"/>
      <c r="K704" s="494"/>
      <c r="L704" s="494"/>
      <c r="M704" s="494"/>
      <c r="N704" s="494"/>
      <c r="O704" s="494"/>
      <c r="P704" s="494"/>
      <c r="Q704" s="494"/>
      <c r="R704" s="494"/>
      <c r="S704" s="494"/>
      <c r="T704" s="494"/>
      <c r="U704" s="494"/>
      <c r="V704" s="494"/>
      <c r="W704" s="494"/>
      <c r="X704" s="494"/>
      <c r="Y704" s="494"/>
      <c r="Z704" s="494"/>
    </row>
    <row r="705" spans="1:26">
      <c r="A705" s="494"/>
      <c r="B705" s="504"/>
      <c r="C705" s="504"/>
      <c r="D705" s="494"/>
      <c r="E705" s="494"/>
      <c r="F705" s="494"/>
      <c r="G705" s="494"/>
      <c r="H705" s="494"/>
      <c r="I705" s="494"/>
      <c r="J705" s="494"/>
      <c r="K705" s="494"/>
      <c r="L705" s="494"/>
      <c r="M705" s="494"/>
      <c r="N705" s="494"/>
      <c r="O705" s="494"/>
      <c r="P705" s="494"/>
      <c r="Q705" s="494"/>
      <c r="R705" s="494"/>
      <c r="S705" s="494"/>
      <c r="T705" s="494"/>
      <c r="U705" s="494"/>
      <c r="V705" s="494"/>
      <c r="W705" s="494"/>
      <c r="X705" s="494"/>
      <c r="Y705" s="494"/>
      <c r="Z705" s="494"/>
    </row>
    <row r="706" spans="1:26">
      <c r="A706" s="494"/>
      <c r="B706" s="504"/>
      <c r="C706" s="504"/>
      <c r="D706" s="494"/>
      <c r="E706" s="494"/>
      <c r="F706" s="494"/>
      <c r="G706" s="494"/>
      <c r="H706" s="494"/>
      <c r="I706" s="494"/>
      <c r="J706" s="494"/>
      <c r="K706" s="494"/>
      <c r="L706" s="494"/>
      <c r="M706" s="494"/>
      <c r="N706" s="494"/>
      <c r="O706" s="494"/>
      <c r="P706" s="494"/>
      <c r="Q706" s="494"/>
      <c r="R706" s="494"/>
      <c r="S706" s="494"/>
      <c r="T706" s="494"/>
      <c r="U706" s="494"/>
      <c r="V706" s="494"/>
      <c r="W706" s="494"/>
      <c r="X706" s="494"/>
      <c r="Y706" s="494"/>
      <c r="Z706" s="494"/>
    </row>
    <row r="707" spans="1:26">
      <c r="A707" s="494"/>
      <c r="B707" s="504"/>
      <c r="C707" s="504"/>
      <c r="D707" s="494"/>
      <c r="E707" s="494"/>
      <c r="F707" s="494"/>
      <c r="G707" s="494"/>
      <c r="H707" s="494"/>
      <c r="I707" s="494"/>
      <c r="J707" s="494"/>
      <c r="K707" s="494"/>
      <c r="L707" s="494"/>
      <c r="M707" s="494"/>
      <c r="N707" s="494"/>
      <c r="O707" s="494"/>
      <c r="P707" s="494"/>
      <c r="Q707" s="494"/>
      <c r="R707" s="494"/>
      <c r="S707" s="494"/>
      <c r="T707" s="494"/>
      <c r="U707" s="494"/>
      <c r="V707" s="494"/>
      <c r="W707" s="494"/>
      <c r="X707" s="494"/>
      <c r="Y707" s="494"/>
      <c r="Z707" s="494"/>
    </row>
    <row r="708" spans="1:26">
      <c r="A708" s="494"/>
      <c r="B708" s="504"/>
      <c r="C708" s="504"/>
      <c r="D708" s="494"/>
      <c r="E708" s="494"/>
      <c r="F708" s="494"/>
      <c r="G708" s="494"/>
      <c r="H708" s="494"/>
      <c r="I708" s="494"/>
      <c r="J708" s="494"/>
      <c r="K708" s="494"/>
      <c r="L708" s="494"/>
      <c r="M708" s="494"/>
      <c r="N708" s="494"/>
      <c r="O708" s="494"/>
      <c r="P708" s="494"/>
      <c r="Q708" s="494"/>
      <c r="R708" s="494"/>
      <c r="S708" s="494"/>
      <c r="T708" s="494"/>
      <c r="U708" s="494"/>
      <c r="V708" s="494"/>
      <c r="W708" s="494"/>
      <c r="X708" s="494"/>
      <c r="Y708" s="494"/>
      <c r="Z708" s="494"/>
    </row>
    <row r="709" spans="1:26">
      <c r="A709" s="494"/>
      <c r="B709" s="504"/>
      <c r="C709" s="504"/>
      <c r="D709" s="494"/>
      <c r="E709" s="494"/>
      <c r="F709" s="494"/>
      <c r="G709" s="494"/>
      <c r="H709" s="494"/>
      <c r="I709" s="494"/>
      <c r="J709" s="494"/>
      <c r="K709" s="494"/>
      <c r="L709" s="494"/>
      <c r="M709" s="494"/>
      <c r="N709" s="494"/>
      <c r="O709" s="494"/>
      <c r="P709" s="494"/>
      <c r="Q709" s="494"/>
      <c r="R709" s="494"/>
      <c r="S709" s="494"/>
      <c r="T709" s="494"/>
      <c r="U709" s="494"/>
      <c r="V709" s="494"/>
      <c r="W709" s="494"/>
      <c r="X709" s="494"/>
      <c r="Y709" s="494"/>
      <c r="Z709" s="494"/>
    </row>
    <row r="710" spans="1:26">
      <c r="A710" s="494"/>
      <c r="B710" s="504"/>
      <c r="C710" s="504"/>
      <c r="D710" s="494"/>
      <c r="E710" s="494"/>
      <c r="F710" s="494"/>
      <c r="G710" s="494"/>
      <c r="H710" s="494"/>
      <c r="I710" s="494"/>
      <c r="J710" s="494"/>
      <c r="K710" s="494"/>
      <c r="L710" s="494"/>
      <c r="M710" s="494"/>
      <c r="N710" s="494"/>
      <c r="O710" s="494"/>
      <c r="P710" s="494"/>
      <c r="Q710" s="494"/>
      <c r="R710" s="494"/>
      <c r="S710" s="494"/>
      <c r="T710" s="494"/>
      <c r="U710" s="494"/>
      <c r="V710" s="494"/>
      <c r="W710" s="494"/>
      <c r="X710" s="494"/>
      <c r="Y710" s="494"/>
      <c r="Z710" s="494"/>
    </row>
    <row r="711" spans="1:26">
      <c r="A711" s="494"/>
      <c r="B711" s="504"/>
      <c r="C711" s="504"/>
      <c r="D711" s="494"/>
      <c r="E711" s="494"/>
      <c r="F711" s="494"/>
      <c r="G711" s="494"/>
      <c r="H711" s="494"/>
      <c r="I711" s="494"/>
      <c r="J711" s="494"/>
      <c r="K711" s="494"/>
      <c r="L711" s="494"/>
      <c r="M711" s="494"/>
      <c r="N711" s="494"/>
      <c r="O711" s="494"/>
      <c r="P711" s="494"/>
      <c r="Q711" s="494"/>
      <c r="R711" s="494"/>
      <c r="S711" s="494"/>
      <c r="T711" s="494"/>
      <c r="U711" s="494"/>
      <c r="V711" s="494"/>
      <c r="W711" s="494"/>
      <c r="X711" s="494"/>
      <c r="Y711" s="494"/>
      <c r="Z711" s="494"/>
    </row>
    <row r="712" spans="1:26">
      <c r="A712" s="494"/>
      <c r="B712" s="504"/>
      <c r="C712" s="504"/>
      <c r="D712" s="494"/>
      <c r="E712" s="494"/>
      <c r="F712" s="494"/>
      <c r="G712" s="494"/>
      <c r="H712" s="494"/>
      <c r="I712" s="494"/>
      <c r="J712" s="494"/>
      <c r="K712" s="494"/>
      <c r="L712" s="494"/>
      <c r="M712" s="494"/>
      <c r="N712" s="494"/>
      <c r="O712" s="494"/>
      <c r="P712" s="494"/>
      <c r="Q712" s="494"/>
      <c r="R712" s="494"/>
      <c r="S712" s="494"/>
      <c r="T712" s="494"/>
      <c r="U712" s="494"/>
      <c r="V712" s="494"/>
      <c r="W712" s="494"/>
      <c r="X712" s="494"/>
      <c r="Y712" s="494"/>
      <c r="Z712" s="494"/>
    </row>
    <row r="713" spans="1:26">
      <c r="A713" s="494"/>
      <c r="B713" s="504"/>
      <c r="C713" s="504"/>
      <c r="D713" s="494"/>
      <c r="E713" s="494"/>
      <c r="F713" s="494"/>
      <c r="G713" s="494"/>
      <c r="H713" s="494"/>
      <c r="I713" s="494"/>
      <c r="J713" s="494"/>
      <c r="K713" s="494"/>
      <c r="L713" s="494"/>
      <c r="M713" s="494"/>
      <c r="N713" s="494"/>
      <c r="O713" s="494"/>
      <c r="P713" s="494"/>
      <c r="Q713" s="494"/>
      <c r="R713" s="494"/>
      <c r="S713" s="494"/>
      <c r="T713" s="494"/>
      <c r="U713" s="494"/>
      <c r="V713" s="494"/>
      <c r="W713" s="494"/>
      <c r="X713" s="494"/>
      <c r="Y713" s="494"/>
      <c r="Z713" s="494"/>
    </row>
    <row r="714" spans="1:26">
      <c r="A714" s="494"/>
      <c r="B714" s="504"/>
      <c r="C714" s="504"/>
      <c r="D714" s="494"/>
      <c r="E714" s="494"/>
      <c r="F714" s="494"/>
      <c r="G714" s="494"/>
      <c r="H714" s="494"/>
      <c r="I714" s="494"/>
      <c r="J714" s="494"/>
      <c r="K714" s="494"/>
      <c r="L714" s="494"/>
      <c r="M714" s="494"/>
      <c r="N714" s="494"/>
      <c r="O714" s="494"/>
      <c r="P714" s="494"/>
      <c r="Q714" s="494"/>
      <c r="R714" s="494"/>
      <c r="S714" s="494"/>
      <c r="T714" s="494"/>
      <c r="U714" s="494"/>
      <c r="V714" s="494"/>
      <c r="W714" s="494"/>
      <c r="X714" s="494"/>
      <c r="Y714" s="494"/>
      <c r="Z714" s="494"/>
    </row>
    <row r="715" spans="1:26">
      <c r="A715" s="494"/>
      <c r="B715" s="504"/>
      <c r="C715" s="504"/>
      <c r="D715" s="494"/>
      <c r="E715" s="494"/>
      <c r="F715" s="494"/>
      <c r="G715" s="494"/>
      <c r="H715" s="494"/>
      <c r="I715" s="494"/>
      <c r="J715" s="494"/>
      <c r="K715" s="494"/>
      <c r="L715" s="494"/>
      <c r="M715" s="494"/>
      <c r="N715" s="494"/>
      <c r="O715" s="494"/>
      <c r="P715" s="494"/>
      <c r="Q715" s="494"/>
      <c r="R715" s="494"/>
      <c r="S715" s="494"/>
      <c r="T715" s="494"/>
      <c r="U715" s="494"/>
      <c r="V715" s="494"/>
      <c r="W715" s="494"/>
      <c r="X715" s="494"/>
      <c r="Y715" s="494"/>
      <c r="Z715" s="494"/>
    </row>
    <row r="716" spans="1:26">
      <c r="A716" s="494"/>
      <c r="B716" s="504"/>
      <c r="C716" s="504"/>
      <c r="D716" s="494"/>
      <c r="E716" s="494"/>
      <c r="F716" s="494"/>
      <c r="G716" s="494"/>
      <c r="H716" s="494"/>
      <c r="I716" s="494"/>
      <c r="J716" s="494"/>
      <c r="K716" s="494"/>
      <c r="L716" s="494"/>
      <c r="M716" s="494"/>
      <c r="N716" s="494"/>
      <c r="O716" s="494"/>
      <c r="P716" s="494"/>
      <c r="Q716" s="494"/>
      <c r="R716" s="494"/>
      <c r="S716" s="494"/>
      <c r="T716" s="494"/>
      <c r="U716" s="494"/>
      <c r="V716" s="494"/>
      <c r="W716" s="494"/>
      <c r="X716" s="494"/>
      <c r="Y716" s="494"/>
      <c r="Z716" s="494"/>
    </row>
    <row r="717" spans="1:26">
      <c r="A717" s="494"/>
      <c r="B717" s="504"/>
      <c r="C717" s="504"/>
      <c r="D717" s="494"/>
      <c r="E717" s="494"/>
      <c r="F717" s="494"/>
      <c r="G717" s="494"/>
      <c r="H717" s="494"/>
      <c r="I717" s="494"/>
      <c r="J717" s="494"/>
      <c r="K717" s="494"/>
      <c r="L717" s="494"/>
      <c r="M717" s="494"/>
      <c r="N717" s="494"/>
      <c r="O717" s="494"/>
      <c r="P717" s="494"/>
      <c r="Q717" s="494"/>
      <c r="R717" s="494"/>
      <c r="S717" s="494"/>
      <c r="T717" s="494"/>
      <c r="U717" s="494"/>
      <c r="V717" s="494"/>
      <c r="W717" s="494"/>
      <c r="X717" s="494"/>
      <c r="Y717" s="494"/>
      <c r="Z717" s="494"/>
    </row>
    <row r="718" spans="1:26">
      <c r="A718" s="494"/>
      <c r="B718" s="504"/>
      <c r="C718" s="504"/>
      <c r="D718" s="494"/>
      <c r="E718" s="494"/>
      <c r="F718" s="494"/>
      <c r="G718" s="494"/>
      <c r="H718" s="494"/>
      <c r="I718" s="494"/>
      <c r="J718" s="494"/>
      <c r="K718" s="494"/>
      <c r="L718" s="494"/>
      <c r="M718" s="494"/>
      <c r="N718" s="494"/>
      <c r="O718" s="494"/>
      <c r="P718" s="494"/>
      <c r="Q718" s="494"/>
      <c r="R718" s="494"/>
      <c r="S718" s="494"/>
      <c r="T718" s="494"/>
      <c r="U718" s="494"/>
      <c r="V718" s="494"/>
      <c r="W718" s="494"/>
      <c r="X718" s="494"/>
      <c r="Y718" s="494"/>
      <c r="Z718" s="494"/>
    </row>
    <row r="719" spans="1:26">
      <c r="A719" s="494"/>
      <c r="B719" s="504"/>
      <c r="C719" s="504"/>
      <c r="D719" s="494"/>
      <c r="E719" s="494"/>
      <c r="F719" s="494"/>
      <c r="G719" s="494"/>
      <c r="H719" s="494"/>
      <c r="I719" s="494"/>
      <c r="J719" s="494"/>
      <c r="K719" s="494"/>
      <c r="L719" s="494"/>
      <c r="M719" s="494"/>
      <c r="N719" s="494"/>
      <c r="O719" s="494"/>
      <c r="P719" s="494"/>
      <c r="Q719" s="494"/>
      <c r="R719" s="494"/>
      <c r="S719" s="494"/>
      <c r="T719" s="494"/>
      <c r="U719" s="494"/>
      <c r="V719" s="494"/>
      <c r="W719" s="494"/>
      <c r="X719" s="494"/>
      <c r="Y719" s="494"/>
      <c r="Z719" s="494"/>
    </row>
    <row r="720" spans="1:26">
      <c r="A720" s="494"/>
      <c r="B720" s="504"/>
      <c r="C720" s="504"/>
      <c r="D720" s="494"/>
      <c r="E720" s="494"/>
      <c r="F720" s="494"/>
      <c r="G720" s="494"/>
      <c r="H720" s="494"/>
      <c r="I720" s="494"/>
      <c r="J720" s="494"/>
      <c r="K720" s="494"/>
      <c r="L720" s="494"/>
      <c r="M720" s="494"/>
      <c r="N720" s="494"/>
      <c r="O720" s="494"/>
      <c r="P720" s="494"/>
      <c r="Q720" s="494"/>
      <c r="R720" s="494"/>
      <c r="S720" s="494"/>
      <c r="T720" s="494"/>
      <c r="U720" s="494"/>
      <c r="V720" s="494"/>
      <c r="W720" s="494"/>
      <c r="X720" s="494"/>
      <c r="Y720" s="494"/>
      <c r="Z720" s="494"/>
    </row>
    <row r="721" spans="1:26">
      <c r="A721" s="494"/>
      <c r="B721" s="504"/>
      <c r="C721" s="504"/>
      <c r="D721" s="494"/>
      <c r="E721" s="494"/>
      <c r="F721" s="494"/>
      <c r="G721" s="494"/>
      <c r="H721" s="494"/>
      <c r="I721" s="494"/>
      <c r="J721" s="494"/>
      <c r="K721" s="494"/>
      <c r="L721" s="494"/>
      <c r="M721" s="494"/>
      <c r="N721" s="494"/>
      <c r="O721" s="494"/>
      <c r="P721" s="494"/>
      <c r="Q721" s="494"/>
      <c r="R721" s="494"/>
      <c r="S721" s="494"/>
      <c r="T721" s="494"/>
      <c r="U721" s="494"/>
      <c r="V721" s="494"/>
      <c r="W721" s="494"/>
      <c r="X721" s="494"/>
      <c r="Y721" s="494"/>
      <c r="Z721" s="494"/>
    </row>
    <row r="722" spans="1:26">
      <c r="A722" s="494"/>
      <c r="B722" s="504"/>
      <c r="C722" s="504"/>
      <c r="D722" s="494"/>
      <c r="E722" s="494"/>
      <c r="F722" s="494"/>
      <c r="G722" s="494"/>
      <c r="H722" s="494"/>
      <c r="I722" s="494"/>
      <c r="J722" s="494"/>
      <c r="K722" s="494"/>
      <c r="L722" s="494"/>
      <c r="M722" s="494"/>
      <c r="N722" s="494"/>
      <c r="O722" s="494"/>
      <c r="P722" s="494"/>
      <c r="Q722" s="494"/>
      <c r="R722" s="494"/>
      <c r="S722" s="494"/>
      <c r="T722" s="494"/>
      <c r="U722" s="494"/>
      <c r="V722" s="494"/>
      <c r="W722" s="494"/>
      <c r="X722" s="494"/>
      <c r="Y722" s="494"/>
      <c r="Z722" s="494"/>
    </row>
    <row r="723" spans="1:26">
      <c r="A723" s="494"/>
      <c r="B723" s="504"/>
      <c r="C723" s="504"/>
      <c r="D723" s="494"/>
      <c r="E723" s="494"/>
      <c r="F723" s="494"/>
      <c r="G723" s="494"/>
      <c r="H723" s="494"/>
      <c r="I723" s="494"/>
      <c r="J723" s="494"/>
      <c r="K723" s="494"/>
      <c r="L723" s="494"/>
      <c r="M723" s="494"/>
      <c r="N723" s="494"/>
      <c r="O723" s="494"/>
      <c r="P723" s="494"/>
      <c r="Q723" s="494"/>
      <c r="R723" s="494"/>
      <c r="S723" s="494"/>
      <c r="T723" s="494"/>
      <c r="U723" s="494"/>
      <c r="V723" s="494"/>
      <c r="W723" s="494"/>
      <c r="X723" s="494"/>
      <c r="Y723" s="494"/>
      <c r="Z723" s="494"/>
    </row>
    <row r="724" spans="1:26">
      <c r="A724" s="494"/>
      <c r="B724" s="504"/>
      <c r="C724" s="504"/>
      <c r="D724" s="494"/>
      <c r="E724" s="494"/>
      <c r="F724" s="494"/>
      <c r="G724" s="494"/>
      <c r="H724" s="494"/>
      <c r="I724" s="494"/>
      <c r="J724" s="494"/>
      <c r="K724" s="494"/>
      <c r="L724" s="494"/>
      <c r="M724" s="494"/>
      <c r="N724" s="494"/>
      <c r="O724" s="494"/>
      <c r="P724" s="494"/>
      <c r="Q724" s="494"/>
      <c r="R724" s="494"/>
      <c r="S724" s="494"/>
      <c r="T724" s="494"/>
      <c r="U724" s="494"/>
      <c r="V724" s="494"/>
      <c r="W724" s="494"/>
      <c r="X724" s="494"/>
      <c r="Y724" s="494"/>
      <c r="Z724" s="494"/>
    </row>
    <row r="725" spans="1:26">
      <c r="A725" s="494"/>
      <c r="B725" s="504"/>
      <c r="C725" s="504"/>
      <c r="D725" s="494"/>
      <c r="E725" s="494"/>
      <c r="F725" s="494"/>
      <c r="G725" s="494"/>
      <c r="H725" s="494"/>
      <c r="I725" s="494"/>
      <c r="J725" s="494"/>
      <c r="K725" s="494"/>
      <c r="L725" s="494"/>
      <c r="M725" s="494"/>
      <c r="N725" s="494"/>
      <c r="O725" s="494"/>
      <c r="P725" s="494"/>
      <c r="Q725" s="494"/>
      <c r="R725" s="494"/>
      <c r="S725" s="494"/>
      <c r="T725" s="494"/>
      <c r="U725" s="494"/>
      <c r="V725" s="494"/>
      <c r="W725" s="494"/>
      <c r="X725" s="494"/>
      <c r="Y725" s="494"/>
      <c r="Z725" s="494"/>
    </row>
    <row r="726" spans="1:26">
      <c r="A726" s="494"/>
      <c r="B726" s="504"/>
      <c r="C726" s="504"/>
      <c r="D726" s="494"/>
      <c r="E726" s="494"/>
      <c r="F726" s="494"/>
      <c r="G726" s="494"/>
      <c r="H726" s="494"/>
      <c r="I726" s="494"/>
      <c r="J726" s="494"/>
      <c r="K726" s="494"/>
      <c r="L726" s="494"/>
      <c r="M726" s="494"/>
      <c r="N726" s="494"/>
      <c r="O726" s="494"/>
      <c r="P726" s="494"/>
      <c r="Q726" s="494"/>
      <c r="R726" s="494"/>
      <c r="S726" s="494"/>
      <c r="T726" s="494"/>
      <c r="U726" s="494"/>
      <c r="V726" s="494"/>
      <c r="W726" s="494"/>
      <c r="X726" s="494"/>
      <c r="Y726" s="494"/>
      <c r="Z726" s="494"/>
    </row>
    <row r="727" spans="1:26">
      <c r="A727" s="494"/>
      <c r="B727" s="504"/>
      <c r="C727" s="504"/>
      <c r="D727" s="494"/>
      <c r="E727" s="494"/>
      <c r="F727" s="494"/>
      <c r="G727" s="494"/>
      <c r="H727" s="494"/>
      <c r="I727" s="494"/>
      <c r="J727" s="494"/>
      <c r="K727" s="494"/>
      <c r="L727" s="494"/>
      <c r="M727" s="494"/>
      <c r="N727" s="494"/>
      <c r="O727" s="494"/>
      <c r="P727" s="494"/>
      <c r="Q727" s="494"/>
      <c r="R727" s="494"/>
      <c r="S727" s="494"/>
      <c r="T727" s="494"/>
      <c r="U727" s="494"/>
      <c r="V727" s="494"/>
      <c r="W727" s="494"/>
      <c r="X727" s="494"/>
      <c r="Y727" s="494"/>
      <c r="Z727" s="494"/>
    </row>
    <row r="728" spans="1:26">
      <c r="A728" s="494"/>
      <c r="B728" s="504"/>
      <c r="C728" s="504"/>
      <c r="D728" s="494"/>
      <c r="E728" s="494"/>
      <c r="F728" s="494"/>
      <c r="G728" s="494"/>
      <c r="H728" s="494"/>
      <c r="I728" s="494"/>
      <c r="J728" s="494"/>
      <c r="K728" s="494"/>
      <c r="L728" s="494"/>
      <c r="M728" s="494"/>
      <c r="N728" s="494"/>
      <c r="O728" s="494"/>
      <c r="P728" s="494"/>
      <c r="Q728" s="494"/>
      <c r="R728" s="494"/>
      <c r="S728" s="494"/>
      <c r="T728" s="494"/>
      <c r="U728" s="494"/>
      <c r="V728" s="494"/>
      <c r="W728" s="494"/>
      <c r="X728" s="494"/>
      <c r="Y728" s="494"/>
      <c r="Z728" s="494"/>
    </row>
    <row r="729" spans="1:26">
      <c r="A729" s="494"/>
      <c r="B729" s="504"/>
      <c r="C729" s="504"/>
      <c r="D729" s="494"/>
      <c r="E729" s="494"/>
      <c r="F729" s="494"/>
      <c r="G729" s="494"/>
      <c r="H729" s="494"/>
      <c r="I729" s="494"/>
      <c r="J729" s="494"/>
      <c r="K729" s="494"/>
      <c r="L729" s="494"/>
      <c r="M729" s="494"/>
      <c r="N729" s="494"/>
      <c r="O729" s="494"/>
      <c r="P729" s="494"/>
      <c r="Q729" s="494"/>
      <c r="R729" s="494"/>
      <c r="S729" s="494"/>
      <c r="T729" s="494"/>
      <c r="U729" s="494"/>
      <c r="V729" s="494"/>
      <c r="W729" s="494"/>
      <c r="X729" s="494"/>
      <c r="Y729" s="494"/>
      <c r="Z729" s="494"/>
    </row>
    <row r="730" spans="1:26">
      <c r="A730" s="494"/>
      <c r="B730" s="504"/>
      <c r="C730" s="504"/>
      <c r="D730" s="494"/>
      <c r="E730" s="494"/>
      <c r="F730" s="494"/>
      <c r="G730" s="494"/>
      <c r="H730" s="494"/>
      <c r="I730" s="494"/>
      <c r="J730" s="494"/>
      <c r="K730" s="494"/>
      <c r="L730" s="494"/>
      <c r="M730" s="494"/>
      <c r="N730" s="494"/>
      <c r="O730" s="494"/>
      <c r="P730" s="494"/>
      <c r="Q730" s="494"/>
      <c r="R730" s="494"/>
      <c r="S730" s="494"/>
      <c r="T730" s="494"/>
      <c r="U730" s="494"/>
      <c r="V730" s="494"/>
      <c r="W730" s="494"/>
      <c r="X730" s="494"/>
      <c r="Y730" s="494"/>
      <c r="Z730" s="494"/>
    </row>
    <row r="731" spans="1:26">
      <c r="A731" s="494"/>
      <c r="B731" s="504"/>
      <c r="C731" s="504"/>
      <c r="D731" s="494"/>
      <c r="E731" s="494"/>
      <c r="F731" s="494"/>
      <c r="G731" s="494"/>
      <c r="H731" s="494"/>
      <c r="I731" s="494"/>
      <c r="J731" s="494"/>
      <c r="K731" s="494"/>
      <c r="L731" s="494"/>
      <c r="M731" s="494"/>
      <c r="N731" s="494"/>
      <c r="O731" s="494"/>
      <c r="P731" s="494"/>
      <c r="Q731" s="494"/>
      <c r="R731" s="494"/>
      <c r="S731" s="494"/>
      <c r="T731" s="494"/>
      <c r="U731" s="494"/>
      <c r="V731" s="494"/>
      <c r="W731" s="494"/>
      <c r="X731" s="494"/>
      <c r="Y731" s="494"/>
      <c r="Z731" s="494"/>
    </row>
    <row r="732" spans="1:26">
      <c r="A732" s="494"/>
      <c r="B732" s="504"/>
      <c r="C732" s="504"/>
      <c r="D732" s="494"/>
      <c r="E732" s="494"/>
      <c r="F732" s="494"/>
      <c r="G732" s="494"/>
      <c r="H732" s="494"/>
      <c r="I732" s="494"/>
      <c r="J732" s="494"/>
      <c r="K732" s="494"/>
      <c r="L732" s="494"/>
      <c r="M732" s="494"/>
      <c r="N732" s="494"/>
      <c r="O732" s="494"/>
      <c r="P732" s="494"/>
      <c r="Q732" s="494"/>
      <c r="R732" s="494"/>
      <c r="S732" s="494"/>
      <c r="T732" s="494"/>
      <c r="U732" s="494"/>
      <c r="V732" s="494"/>
      <c r="W732" s="494"/>
      <c r="X732" s="494"/>
      <c r="Y732" s="494"/>
      <c r="Z732" s="494"/>
    </row>
    <row r="733" spans="1:26">
      <c r="A733" s="494"/>
      <c r="B733" s="504"/>
      <c r="C733" s="504"/>
      <c r="D733" s="494"/>
      <c r="E733" s="494"/>
      <c r="F733" s="494"/>
      <c r="G733" s="494"/>
      <c r="H733" s="494"/>
      <c r="I733" s="494"/>
      <c r="J733" s="494"/>
      <c r="K733" s="494"/>
      <c r="L733" s="494"/>
      <c r="M733" s="494"/>
      <c r="N733" s="494"/>
      <c r="O733" s="494"/>
      <c r="P733" s="494"/>
      <c r="Q733" s="494"/>
      <c r="R733" s="494"/>
      <c r="S733" s="494"/>
      <c r="T733" s="494"/>
      <c r="U733" s="494"/>
      <c r="V733" s="494"/>
      <c r="W733" s="494"/>
      <c r="X733" s="494"/>
      <c r="Y733" s="494"/>
      <c r="Z733" s="494"/>
    </row>
    <row r="734" spans="1:26">
      <c r="A734" s="494"/>
      <c r="B734" s="504"/>
      <c r="C734" s="504"/>
      <c r="D734" s="494"/>
      <c r="E734" s="494"/>
      <c r="F734" s="494"/>
      <c r="G734" s="494"/>
      <c r="H734" s="494"/>
      <c r="I734" s="494"/>
      <c r="J734" s="494"/>
      <c r="K734" s="494"/>
      <c r="L734" s="494"/>
      <c r="M734" s="494"/>
      <c r="N734" s="494"/>
      <c r="O734" s="494"/>
      <c r="P734" s="494"/>
      <c r="Q734" s="494"/>
      <c r="R734" s="494"/>
      <c r="S734" s="494"/>
      <c r="T734" s="494"/>
      <c r="U734" s="494"/>
      <c r="V734" s="494"/>
      <c r="W734" s="494"/>
      <c r="X734" s="494"/>
      <c r="Y734" s="494"/>
      <c r="Z734" s="494"/>
    </row>
    <row r="735" spans="1:26">
      <c r="A735" s="494"/>
      <c r="B735" s="504"/>
      <c r="C735" s="504"/>
      <c r="D735" s="494"/>
      <c r="E735" s="494"/>
      <c r="F735" s="494"/>
      <c r="G735" s="494"/>
      <c r="H735" s="494"/>
      <c r="I735" s="494"/>
      <c r="J735" s="494"/>
      <c r="K735" s="494"/>
      <c r="L735" s="494"/>
      <c r="M735" s="494"/>
      <c r="N735" s="494"/>
      <c r="O735" s="494"/>
      <c r="P735" s="494"/>
      <c r="Q735" s="494"/>
      <c r="R735" s="494"/>
      <c r="S735" s="494"/>
      <c r="T735" s="494"/>
      <c r="U735" s="494"/>
      <c r="V735" s="494"/>
      <c r="W735" s="494"/>
      <c r="X735" s="494"/>
      <c r="Y735" s="494"/>
      <c r="Z735" s="494"/>
    </row>
    <row r="736" spans="1:26">
      <c r="A736" s="494"/>
      <c r="B736" s="504"/>
      <c r="C736" s="504"/>
      <c r="D736" s="494"/>
      <c r="E736" s="494"/>
      <c r="F736" s="494"/>
      <c r="G736" s="494"/>
      <c r="H736" s="494"/>
      <c r="I736" s="494"/>
      <c r="J736" s="494"/>
      <c r="K736" s="494"/>
      <c r="L736" s="494"/>
      <c r="M736" s="494"/>
      <c r="N736" s="494"/>
      <c r="O736" s="494"/>
      <c r="P736" s="494"/>
      <c r="Q736" s="494"/>
      <c r="R736" s="494"/>
      <c r="S736" s="494"/>
      <c r="T736" s="494"/>
      <c r="U736" s="494"/>
      <c r="V736" s="494"/>
      <c r="W736" s="494"/>
      <c r="X736" s="494"/>
      <c r="Y736" s="494"/>
      <c r="Z736" s="494"/>
    </row>
    <row r="737" spans="1:26">
      <c r="A737" s="494"/>
      <c r="B737" s="504"/>
      <c r="C737" s="504"/>
      <c r="D737" s="494"/>
      <c r="E737" s="494"/>
      <c r="F737" s="494"/>
      <c r="G737" s="494"/>
      <c r="H737" s="494"/>
      <c r="I737" s="494"/>
      <c r="J737" s="494"/>
      <c r="K737" s="494"/>
      <c r="L737" s="494"/>
      <c r="M737" s="494"/>
      <c r="N737" s="494"/>
      <c r="O737" s="494"/>
      <c r="P737" s="494"/>
      <c r="Q737" s="494"/>
      <c r="R737" s="494"/>
      <c r="S737" s="494"/>
      <c r="T737" s="494"/>
      <c r="U737" s="494"/>
      <c r="V737" s="494"/>
      <c r="W737" s="494"/>
      <c r="X737" s="494"/>
      <c r="Y737" s="494"/>
      <c r="Z737" s="494"/>
    </row>
    <row r="738" spans="1:26">
      <c r="A738" s="494"/>
      <c r="B738" s="504"/>
      <c r="C738" s="504"/>
      <c r="D738" s="494"/>
      <c r="E738" s="494"/>
      <c r="F738" s="494"/>
      <c r="G738" s="494"/>
      <c r="H738" s="494"/>
      <c r="I738" s="494"/>
      <c r="J738" s="494"/>
      <c r="K738" s="494"/>
      <c r="L738" s="494"/>
      <c r="M738" s="494"/>
      <c r="N738" s="494"/>
      <c r="O738" s="494"/>
      <c r="P738" s="494"/>
      <c r="Q738" s="494"/>
      <c r="R738" s="494"/>
      <c r="S738" s="494"/>
      <c r="T738" s="494"/>
      <c r="U738" s="494"/>
      <c r="V738" s="494"/>
      <c r="W738" s="494"/>
      <c r="X738" s="494"/>
      <c r="Y738" s="494"/>
      <c r="Z738" s="494"/>
    </row>
    <row r="739" spans="1:26">
      <c r="A739" s="494"/>
      <c r="B739" s="504"/>
      <c r="C739" s="504"/>
      <c r="D739" s="494"/>
      <c r="E739" s="494"/>
      <c r="F739" s="494"/>
      <c r="G739" s="494"/>
      <c r="H739" s="494"/>
      <c r="I739" s="494"/>
      <c r="J739" s="494"/>
      <c r="K739" s="494"/>
      <c r="L739" s="494"/>
      <c r="M739" s="494"/>
      <c r="N739" s="494"/>
      <c r="O739" s="494"/>
      <c r="P739" s="494"/>
      <c r="Q739" s="494"/>
      <c r="R739" s="494"/>
      <c r="S739" s="494"/>
      <c r="T739" s="494"/>
      <c r="U739" s="494"/>
      <c r="V739" s="494"/>
      <c r="W739" s="494"/>
      <c r="X739" s="494"/>
      <c r="Y739" s="494"/>
      <c r="Z739" s="494"/>
    </row>
    <row r="740" spans="1:26">
      <c r="A740" s="494"/>
      <c r="B740" s="504"/>
      <c r="C740" s="504"/>
      <c r="D740" s="494"/>
      <c r="E740" s="494"/>
      <c r="F740" s="494"/>
      <c r="G740" s="494"/>
      <c r="H740" s="494"/>
      <c r="I740" s="494"/>
      <c r="J740" s="494"/>
      <c r="K740" s="494"/>
      <c r="L740" s="494"/>
      <c r="M740" s="494"/>
      <c r="N740" s="494"/>
      <c r="O740" s="494"/>
      <c r="P740" s="494"/>
      <c r="Q740" s="494"/>
      <c r="R740" s="494"/>
      <c r="S740" s="494"/>
      <c r="T740" s="494"/>
      <c r="U740" s="494"/>
      <c r="V740" s="494"/>
      <c r="W740" s="494"/>
      <c r="X740" s="494"/>
      <c r="Y740" s="494"/>
      <c r="Z740" s="494"/>
    </row>
    <row r="741" spans="1:26">
      <c r="A741" s="494"/>
      <c r="B741" s="504"/>
      <c r="C741" s="504"/>
      <c r="D741" s="494"/>
      <c r="E741" s="494"/>
      <c r="F741" s="494"/>
      <c r="G741" s="494"/>
      <c r="H741" s="494"/>
      <c r="I741" s="494"/>
      <c r="J741" s="494"/>
      <c r="K741" s="494"/>
      <c r="L741" s="494"/>
      <c r="M741" s="494"/>
      <c r="N741" s="494"/>
      <c r="O741" s="494"/>
      <c r="P741" s="494"/>
      <c r="Q741" s="494"/>
      <c r="R741" s="494"/>
      <c r="S741" s="494"/>
      <c r="T741" s="494"/>
      <c r="U741" s="494"/>
      <c r="V741" s="494"/>
      <c r="W741" s="494"/>
      <c r="X741" s="494"/>
      <c r="Y741" s="494"/>
      <c r="Z741" s="494"/>
    </row>
    <row r="742" spans="1:26">
      <c r="A742" s="494"/>
      <c r="B742" s="504"/>
      <c r="C742" s="504"/>
      <c r="D742" s="494"/>
      <c r="E742" s="494"/>
      <c r="F742" s="494"/>
      <c r="G742" s="494"/>
      <c r="H742" s="494"/>
      <c r="I742" s="494"/>
      <c r="J742" s="494"/>
      <c r="K742" s="494"/>
      <c r="L742" s="494"/>
      <c r="M742" s="494"/>
      <c r="N742" s="494"/>
      <c r="O742" s="494"/>
      <c r="P742" s="494"/>
      <c r="Q742" s="494"/>
      <c r="R742" s="494"/>
      <c r="S742" s="494"/>
      <c r="T742" s="494"/>
      <c r="U742" s="494"/>
      <c r="V742" s="494"/>
      <c r="W742" s="494"/>
      <c r="X742" s="494"/>
      <c r="Y742" s="494"/>
      <c r="Z742" s="494"/>
    </row>
    <row r="743" spans="1:26">
      <c r="A743" s="494"/>
      <c r="B743" s="504"/>
      <c r="C743" s="504"/>
      <c r="D743" s="494"/>
      <c r="E743" s="494"/>
      <c r="F743" s="494"/>
      <c r="G743" s="494"/>
      <c r="H743" s="494"/>
      <c r="I743" s="494"/>
      <c r="J743" s="494"/>
      <c r="K743" s="494"/>
      <c r="L743" s="494"/>
      <c r="M743" s="494"/>
      <c r="N743" s="494"/>
      <c r="O743" s="494"/>
      <c r="P743" s="494"/>
      <c r="Q743" s="494"/>
      <c r="R743" s="494"/>
      <c r="S743" s="494"/>
      <c r="T743" s="494"/>
      <c r="U743" s="494"/>
      <c r="V743" s="494"/>
      <c r="W743" s="494"/>
      <c r="X743" s="494"/>
      <c r="Y743" s="494"/>
      <c r="Z743" s="494"/>
    </row>
    <row r="744" spans="1:26">
      <c r="A744" s="494"/>
      <c r="B744" s="504"/>
      <c r="C744" s="504"/>
      <c r="D744" s="494"/>
      <c r="E744" s="494"/>
      <c r="F744" s="494"/>
      <c r="G744" s="494"/>
      <c r="H744" s="494"/>
      <c r="I744" s="494"/>
      <c r="J744" s="494"/>
      <c r="K744" s="494"/>
      <c r="L744" s="494"/>
      <c r="M744" s="494"/>
      <c r="N744" s="494"/>
      <c r="O744" s="494"/>
      <c r="P744" s="494"/>
      <c r="Q744" s="494"/>
      <c r="R744" s="494"/>
      <c r="S744" s="494"/>
      <c r="T744" s="494"/>
      <c r="U744" s="494"/>
      <c r="V744" s="494"/>
      <c r="W744" s="494"/>
      <c r="X744" s="494"/>
      <c r="Y744" s="494"/>
      <c r="Z744" s="494"/>
    </row>
    <row r="745" spans="1:26">
      <c r="A745" s="494"/>
      <c r="B745" s="504"/>
      <c r="C745" s="504"/>
      <c r="D745" s="494"/>
      <c r="E745" s="494"/>
      <c r="F745" s="494"/>
      <c r="G745" s="494"/>
      <c r="H745" s="494"/>
      <c r="I745" s="494"/>
      <c r="J745" s="494"/>
      <c r="K745" s="494"/>
      <c r="L745" s="494"/>
      <c r="M745" s="494"/>
      <c r="N745" s="494"/>
      <c r="O745" s="494"/>
      <c r="P745" s="494"/>
      <c r="Q745" s="494"/>
      <c r="R745" s="494"/>
      <c r="S745" s="494"/>
      <c r="T745" s="494"/>
      <c r="U745" s="494"/>
      <c r="V745" s="494"/>
      <c r="W745" s="494"/>
      <c r="X745" s="494"/>
      <c r="Y745" s="494"/>
      <c r="Z745" s="494"/>
    </row>
    <row r="746" spans="1:26">
      <c r="A746" s="494"/>
      <c r="B746" s="504"/>
      <c r="C746" s="504"/>
      <c r="D746" s="494"/>
      <c r="E746" s="494"/>
      <c r="F746" s="494"/>
      <c r="G746" s="494"/>
      <c r="H746" s="494"/>
      <c r="I746" s="494"/>
      <c r="J746" s="494"/>
      <c r="K746" s="494"/>
      <c r="L746" s="494"/>
      <c r="M746" s="494"/>
      <c r="N746" s="494"/>
      <c r="O746" s="494"/>
      <c r="P746" s="494"/>
      <c r="Q746" s="494"/>
      <c r="R746" s="494"/>
      <c r="S746" s="494"/>
      <c r="T746" s="494"/>
      <c r="U746" s="494"/>
      <c r="V746" s="494"/>
      <c r="W746" s="494"/>
      <c r="X746" s="494"/>
      <c r="Y746" s="494"/>
      <c r="Z746" s="494"/>
    </row>
    <row r="747" spans="1:26">
      <c r="A747" s="494"/>
      <c r="B747" s="504"/>
      <c r="C747" s="504"/>
      <c r="D747" s="494"/>
      <c r="E747" s="494"/>
      <c r="F747" s="494"/>
      <c r="G747" s="494"/>
      <c r="H747" s="494"/>
      <c r="I747" s="494"/>
      <c r="J747" s="494"/>
      <c r="K747" s="494"/>
      <c r="L747" s="494"/>
      <c r="M747" s="494"/>
      <c r="N747" s="494"/>
      <c r="O747" s="494"/>
      <c r="P747" s="494"/>
      <c r="Q747" s="494"/>
      <c r="R747" s="494"/>
      <c r="S747" s="494"/>
      <c r="T747" s="494"/>
      <c r="U747" s="494"/>
      <c r="V747" s="494"/>
      <c r="W747" s="494"/>
      <c r="X747" s="494"/>
      <c r="Y747" s="494"/>
      <c r="Z747" s="494"/>
    </row>
    <row r="748" spans="1:26">
      <c r="A748" s="494"/>
      <c r="B748" s="504"/>
      <c r="C748" s="504"/>
      <c r="D748" s="494"/>
      <c r="E748" s="494"/>
      <c r="F748" s="494"/>
      <c r="G748" s="494"/>
      <c r="H748" s="494"/>
      <c r="I748" s="494"/>
      <c r="J748" s="494"/>
      <c r="K748" s="494"/>
      <c r="L748" s="494"/>
      <c r="M748" s="494"/>
      <c r="N748" s="494"/>
      <c r="O748" s="494"/>
      <c r="P748" s="494"/>
      <c r="Q748" s="494"/>
      <c r="R748" s="494"/>
      <c r="S748" s="494"/>
      <c r="T748" s="494"/>
      <c r="U748" s="494"/>
      <c r="V748" s="494"/>
      <c r="W748" s="494"/>
      <c r="X748" s="494"/>
      <c r="Y748" s="494"/>
      <c r="Z748" s="494"/>
    </row>
    <row r="749" spans="1:26">
      <c r="A749" s="494"/>
      <c r="B749" s="504"/>
      <c r="C749" s="504"/>
      <c r="D749" s="494"/>
      <c r="E749" s="494"/>
      <c r="F749" s="494"/>
      <c r="G749" s="494"/>
      <c r="H749" s="494"/>
      <c r="I749" s="494"/>
      <c r="J749" s="494"/>
      <c r="K749" s="494"/>
      <c r="L749" s="494"/>
      <c r="M749" s="494"/>
      <c r="N749" s="494"/>
      <c r="O749" s="494"/>
      <c r="P749" s="494"/>
      <c r="Q749" s="494"/>
      <c r="R749" s="494"/>
      <c r="S749" s="494"/>
      <c r="T749" s="494"/>
      <c r="U749" s="494"/>
      <c r="V749" s="494"/>
      <c r="W749" s="494"/>
      <c r="X749" s="494"/>
      <c r="Y749" s="494"/>
      <c r="Z749" s="494"/>
    </row>
    <row r="750" spans="1:26">
      <c r="A750" s="494"/>
      <c r="B750" s="504"/>
      <c r="C750" s="504"/>
      <c r="D750" s="494"/>
      <c r="E750" s="494"/>
      <c r="F750" s="494"/>
      <c r="G750" s="494"/>
      <c r="H750" s="494"/>
      <c r="I750" s="494"/>
      <c r="J750" s="494"/>
      <c r="K750" s="494"/>
      <c r="L750" s="494"/>
      <c r="M750" s="494"/>
      <c r="N750" s="494"/>
      <c r="O750" s="494"/>
      <c r="P750" s="494"/>
      <c r="Q750" s="494"/>
      <c r="R750" s="494"/>
      <c r="S750" s="494"/>
      <c r="T750" s="494"/>
      <c r="U750" s="494"/>
      <c r="V750" s="494"/>
      <c r="W750" s="494"/>
      <c r="X750" s="494"/>
      <c r="Y750" s="494"/>
      <c r="Z750" s="494"/>
    </row>
    <row r="751" spans="1:26">
      <c r="A751" s="494"/>
      <c r="B751" s="504"/>
      <c r="C751" s="504"/>
      <c r="D751" s="494"/>
      <c r="E751" s="494"/>
      <c r="F751" s="494"/>
      <c r="G751" s="494"/>
      <c r="H751" s="494"/>
      <c r="I751" s="494"/>
      <c r="J751" s="494"/>
      <c r="K751" s="494"/>
      <c r="L751" s="494"/>
      <c r="M751" s="494"/>
      <c r="N751" s="494"/>
      <c r="O751" s="494"/>
      <c r="P751" s="494"/>
      <c r="Q751" s="494"/>
      <c r="R751" s="494"/>
      <c r="S751" s="494"/>
      <c r="T751" s="494"/>
      <c r="U751" s="494"/>
      <c r="V751" s="494"/>
      <c r="W751" s="494"/>
      <c r="X751" s="494"/>
      <c r="Y751" s="494"/>
      <c r="Z751" s="494"/>
    </row>
    <row r="752" spans="1:26">
      <c r="A752" s="494"/>
      <c r="B752" s="504"/>
      <c r="C752" s="504"/>
      <c r="D752" s="494"/>
      <c r="E752" s="494"/>
      <c r="F752" s="494"/>
      <c r="G752" s="494"/>
      <c r="H752" s="494"/>
      <c r="I752" s="494"/>
      <c r="J752" s="494"/>
      <c r="K752" s="494"/>
      <c r="L752" s="494"/>
      <c r="M752" s="494"/>
      <c r="N752" s="494"/>
      <c r="O752" s="494"/>
      <c r="P752" s="494"/>
      <c r="Q752" s="494"/>
      <c r="R752" s="494"/>
      <c r="S752" s="494"/>
      <c r="T752" s="494"/>
      <c r="U752" s="494"/>
      <c r="V752" s="494"/>
      <c r="W752" s="494"/>
      <c r="X752" s="494"/>
      <c r="Y752" s="494"/>
      <c r="Z752" s="494"/>
    </row>
    <row r="753" spans="1:26">
      <c r="A753" s="494"/>
      <c r="B753" s="504"/>
      <c r="C753" s="504"/>
      <c r="D753" s="494"/>
      <c r="E753" s="494"/>
      <c r="F753" s="494"/>
      <c r="G753" s="494"/>
      <c r="H753" s="494"/>
      <c r="I753" s="494"/>
      <c r="J753" s="494"/>
      <c r="K753" s="494"/>
      <c r="L753" s="494"/>
      <c r="M753" s="494"/>
      <c r="N753" s="494"/>
      <c r="O753" s="494"/>
      <c r="P753" s="494"/>
      <c r="Q753" s="494"/>
      <c r="R753" s="494"/>
      <c r="S753" s="494"/>
      <c r="T753" s="494"/>
      <c r="U753" s="494"/>
      <c r="V753" s="494"/>
      <c r="W753" s="494"/>
      <c r="X753" s="494"/>
      <c r="Y753" s="494"/>
      <c r="Z753" s="494"/>
    </row>
    <row r="754" spans="1:26">
      <c r="A754" s="494"/>
      <c r="B754" s="504"/>
      <c r="C754" s="504"/>
      <c r="D754" s="494"/>
      <c r="E754" s="494"/>
      <c r="F754" s="494"/>
      <c r="G754" s="494"/>
      <c r="H754" s="494"/>
      <c r="I754" s="494"/>
      <c r="J754" s="494"/>
      <c r="K754" s="494"/>
      <c r="L754" s="494"/>
      <c r="M754" s="494"/>
      <c r="N754" s="494"/>
      <c r="O754" s="494"/>
      <c r="P754" s="494"/>
      <c r="Q754" s="494"/>
      <c r="R754" s="494"/>
      <c r="S754" s="494"/>
      <c r="T754" s="494"/>
      <c r="U754" s="494"/>
      <c r="V754" s="494"/>
      <c r="W754" s="494"/>
      <c r="X754" s="494"/>
      <c r="Y754" s="494"/>
      <c r="Z754" s="494"/>
    </row>
    <row r="755" spans="1:26">
      <c r="A755" s="494"/>
      <c r="B755" s="504"/>
      <c r="C755" s="504"/>
      <c r="D755" s="494"/>
      <c r="E755" s="494"/>
      <c r="F755" s="494"/>
      <c r="G755" s="494"/>
      <c r="H755" s="494"/>
      <c r="I755" s="494"/>
      <c r="J755" s="494"/>
      <c r="K755" s="494"/>
      <c r="L755" s="494"/>
      <c r="M755" s="494"/>
      <c r="N755" s="494"/>
      <c r="O755" s="494"/>
      <c r="P755" s="494"/>
      <c r="Q755" s="494"/>
      <c r="R755" s="494"/>
      <c r="S755" s="494"/>
      <c r="T755" s="494"/>
      <c r="U755" s="494"/>
      <c r="V755" s="494"/>
      <c r="W755" s="494"/>
      <c r="X755" s="494"/>
      <c r="Y755" s="494"/>
      <c r="Z755" s="494"/>
    </row>
    <row r="756" spans="1:26">
      <c r="A756" s="494"/>
      <c r="B756" s="504"/>
      <c r="C756" s="504"/>
      <c r="D756" s="494"/>
      <c r="E756" s="494"/>
      <c r="F756" s="494"/>
      <c r="G756" s="494"/>
      <c r="H756" s="494"/>
      <c r="I756" s="494"/>
      <c r="J756" s="494"/>
      <c r="K756" s="494"/>
      <c r="L756" s="494"/>
      <c r="M756" s="494"/>
      <c r="N756" s="494"/>
      <c r="O756" s="494"/>
      <c r="P756" s="494"/>
      <c r="Q756" s="494"/>
      <c r="R756" s="494"/>
      <c r="S756" s="494"/>
      <c r="T756" s="494"/>
      <c r="U756" s="494"/>
      <c r="V756" s="494"/>
      <c r="W756" s="494"/>
      <c r="X756" s="494"/>
      <c r="Y756" s="494"/>
      <c r="Z756" s="494"/>
    </row>
    <row r="757" spans="1:26">
      <c r="A757" s="494"/>
      <c r="B757" s="504"/>
      <c r="C757" s="504"/>
      <c r="D757" s="494"/>
      <c r="E757" s="494"/>
      <c r="F757" s="494"/>
      <c r="G757" s="494"/>
      <c r="H757" s="494"/>
      <c r="I757" s="494"/>
      <c r="J757" s="494"/>
      <c r="K757" s="494"/>
      <c r="L757" s="494"/>
      <c r="M757" s="494"/>
      <c r="N757" s="494"/>
      <c r="O757" s="494"/>
      <c r="P757" s="494"/>
      <c r="Q757" s="494"/>
      <c r="R757" s="494"/>
      <c r="S757" s="494"/>
      <c r="T757" s="494"/>
      <c r="U757" s="494"/>
      <c r="V757" s="494"/>
      <c r="W757" s="494"/>
      <c r="X757" s="494"/>
      <c r="Y757" s="494"/>
      <c r="Z757" s="494"/>
    </row>
    <row r="758" spans="1:26">
      <c r="A758" s="494"/>
      <c r="B758" s="504"/>
      <c r="C758" s="504"/>
      <c r="D758" s="494"/>
      <c r="E758" s="494"/>
      <c r="F758" s="494"/>
      <c r="G758" s="494"/>
      <c r="H758" s="494"/>
      <c r="I758" s="494"/>
      <c r="J758" s="494"/>
      <c r="K758" s="494"/>
      <c r="L758" s="494"/>
      <c r="M758" s="494"/>
      <c r="N758" s="494"/>
      <c r="O758" s="494"/>
      <c r="P758" s="494"/>
      <c r="Q758" s="494"/>
      <c r="R758" s="494"/>
      <c r="S758" s="494"/>
      <c r="T758" s="494"/>
      <c r="U758" s="494"/>
      <c r="V758" s="494"/>
      <c r="W758" s="494"/>
      <c r="X758" s="494"/>
      <c r="Y758" s="494"/>
      <c r="Z758" s="494"/>
    </row>
    <row r="759" spans="1:26">
      <c r="A759" s="494"/>
      <c r="B759" s="504"/>
      <c r="C759" s="504"/>
      <c r="D759" s="494"/>
      <c r="E759" s="494"/>
      <c r="F759" s="494"/>
      <c r="G759" s="494"/>
      <c r="H759" s="494"/>
      <c r="I759" s="494"/>
      <c r="J759" s="494"/>
      <c r="K759" s="494"/>
      <c r="L759" s="494"/>
      <c r="M759" s="494"/>
      <c r="N759" s="494"/>
      <c r="O759" s="494"/>
      <c r="P759" s="494"/>
      <c r="Q759" s="494"/>
      <c r="R759" s="494"/>
      <c r="S759" s="494"/>
      <c r="T759" s="494"/>
      <c r="U759" s="494"/>
      <c r="V759" s="494"/>
      <c r="W759" s="494"/>
      <c r="X759" s="494"/>
      <c r="Y759" s="494"/>
      <c r="Z759" s="494"/>
    </row>
    <row r="760" spans="1:26">
      <c r="A760" s="494"/>
      <c r="B760" s="504"/>
      <c r="C760" s="504"/>
      <c r="D760" s="494"/>
      <c r="E760" s="494"/>
      <c r="F760" s="494"/>
      <c r="G760" s="494"/>
      <c r="H760" s="494"/>
      <c r="I760" s="494"/>
      <c r="J760" s="494"/>
      <c r="K760" s="494"/>
      <c r="L760" s="494"/>
      <c r="M760" s="494"/>
      <c r="N760" s="494"/>
      <c r="O760" s="494"/>
      <c r="P760" s="494"/>
      <c r="Q760" s="494"/>
      <c r="R760" s="494"/>
      <c r="S760" s="494"/>
      <c r="T760" s="494"/>
      <c r="U760" s="494"/>
      <c r="V760" s="494"/>
      <c r="W760" s="494"/>
      <c r="X760" s="494"/>
      <c r="Y760" s="494"/>
      <c r="Z760" s="494"/>
    </row>
    <row r="761" spans="1:26">
      <c r="A761" s="494"/>
      <c r="B761" s="504"/>
      <c r="C761" s="504"/>
      <c r="D761" s="494"/>
      <c r="E761" s="494"/>
      <c r="F761" s="494"/>
      <c r="G761" s="494"/>
      <c r="H761" s="494"/>
      <c r="I761" s="494"/>
      <c r="J761" s="494"/>
      <c r="K761" s="494"/>
      <c r="L761" s="494"/>
      <c r="M761" s="494"/>
      <c r="N761" s="494"/>
      <c r="O761" s="494"/>
      <c r="P761" s="494"/>
      <c r="Q761" s="494"/>
      <c r="R761" s="494"/>
      <c r="S761" s="494"/>
      <c r="T761" s="494"/>
      <c r="U761" s="494"/>
      <c r="V761" s="494"/>
      <c r="W761" s="494"/>
      <c r="X761" s="494"/>
      <c r="Y761" s="494"/>
      <c r="Z761" s="494"/>
    </row>
    <row r="762" spans="1:26">
      <c r="A762" s="494"/>
      <c r="B762" s="504"/>
      <c r="C762" s="504"/>
      <c r="D762" s="494"/>
      <c r="E762" s="494"/>
      <c r="F762" s="494"/>
      <c r="G762" s="494"/>
      <c r="H762" s="494"/>
      <c r="I762" s="494"/>
      <c r="J762" s="494"/>
      <c r="K762" s="494"/>
      <c r="L762" s="494"/>
      <c r="M762" s="494"/>
      <c r="N762" s="494"/>
      <c r="O762" s="494"/>
      <c r="P762" s="494"/>
      <c r="Q762" s="494"/>
      <c r="R762" s="494"/>
      <c r="S762" s="494"/>
      <c r="T762" s="494"/>
      <c r="U762" s="494"/>
      <c r="V762" s="494"/>
      <c r="W762" s="494"/>
      <c r="X762" s="494"/>
      <c r="Y762" s="494"/>
      <c r="Z762" s="494"/>
    </row>
    <row r="763" spans="1:26">
      <c r="A763" s="494"/>
      <c r="B763" s="504"/>
      <c r="C763" s="504"/>
      <c r="D763" s="494"/>
      <c r="E763" s="494"/>
      <c r="F763" s="494"/>
      <c r="G763" s="494"/>
      <c r="H763" s="494"/>
      <c r="I763" s="494"/>
      <c r="J763" s="494"/>
      <c r="K763" s="494"/>
      <c r="L763" s="494"/>
      <c r="M763" s="494"/>
      <c r="N763" s="494"/>
      <c r="O763" s="494"/>
      <c r="P763" s="494"/>
      <c r="Q763" s="494"/>
      <c r="R763" s="494"/>
      <c r="S763" s="494"/>
      <c r="T763" s="494"/>
      <c r="U763" s="494"/>
      <c r="V763" s="494"/>
      <c r="W763" s="494"/>
      <c r="X763" s="494"/>
      <c r="Y763" s="494"/>
      <c r="Z763" s="494"/>
    </row>
    <row r="764" spans="1:26">
      <c r="A764" s="494"/>
      <c r="B764" s="504"/>
      <c r="C764" s="504"/>
      <c r="D764" s="494"/>
      <c r="E764" s="494"/>
      <c r="F764" s="494"/>
      <c r="G764" s="494"/>
      <c r="H764" s="494"/>
      <c r="I764" s="494"/>
      <c r="J764" s="494"/>
      <c r="K764" s="494"/>
      <c r="L764" s="494"/>
      <c r="M764" s="494"/>
      <c r="N764" s="494"/>
      <c r="O764" s="494"/>
      <c r="P764" s="494"/>
      <c r="Q764" s="494"/>
      <c r="R764" s="494"/>
      <c r="S764" s="494"/>
      <c r="T764" s="494"/>
      <c r="U764" s="494"/>
      <c r="V764" s="494"/>
      <c r="W764" s="494"/>
      <c r="X764" s="494"/>
      <c r="Y764" s="494"/>
      <c r="Z764" s="494"/>
    </row>
    <row r="765" spans="1:26">
      <c r="A765" s="494"/>
      <c r="B765" s="504"/>
      <c r="C765" s="504"/>
      <c r="D765" s="494"/>
      <c r="E765" s="494"/>
      <c r="F765" s="494"/>
      <c r="G765" s="494"/>
      <c r="H765" s="494"/>
      <c r="I765" s="494"/>
      <c r="J765" s="494"/>
      <c r="K765" s="494"/>
      <c r="L765" s="494"/>
      <c r="M765" s="494"/>
      <c r="N765" s="494"/>
      <c r="O765" s="494"/>
      <c r="P765" s="494"/>
      <c r="Q765" s="494"/>
      <c r="R765" s="494"/>
      <c r="S765" s="494"/>
      <c r="T765" s="494"/>
      <c r="U765" s="494"/>
      <c r="V765" s="494"/>
      <c r="W765" s="494"/>
      <c r="X765" s="494"/>
      <c r="Y765" s="494"/>
      <c r="Z765" s="494"/>
    </row>
    <row r="766" spans="1:26">
      <c r="A766" s="494"/>
      <c r="B766" s="504"/>
      <c r="C766" s="504"/>
      <c r="D766" s="494"/>
      <c r="E766" s="494"/>
      <c r="F766" s="494"/>
      <c r="G766" s="494"/>
      <c r="H766" s="494"/>
      <c r="I766" s="494"/>
      <c r="J766" s="494"/>
      <c r="K766" s="494"/>
      <c r="L766" s="494"/>
      <c r="M766" s="494"/>
      <c r="N766" s="494"/>
      <c r="O766" s="494"/>
      <c r="P766" s="494"/>
      <c r="Q766" s="494"/>
      <c r="R766" s="494"/>
      <c r="S766" s="494"/>
      <c r="T766" s="494"/>
      <c r="U766" s="494"/>
      <c r="V766" s="494"/>
      <c r="W766" s="494"/>
      <c r="X766" s="494"/>
      <c r="Y766" s="494"/>
      <c r="Z766" s="494"/>
    </row>
    <row r="767" spans="1:26">
      <c r="A767" s="494"/>
      <c r="B767" s="504"/>
      <c r="C767" s="504"/>
      <c r="D767" s="494"/>
      <c r="E767" s="494"/>
      <c r="F767" s="494"/>
      <c r="G767" s="494"/>
      <c r="H767" s="494"/>
      <c r="I767" s="494"/>
      <c r="J767" s="494"/>
      <c r="K767" s="494"/>
      <c r="L767" s="494"/>
      <c r="M767" s="494"/>
      <c r="N767" s="494"/>
      <c r="O767" s="494"/>
      <c r="P767" s="494"/>
      <c r="Q767" s="494"/>
      <c r="R767" s="494"/>
      <c r="S767" s="494"/>
      <c r="T767" s="494"/>
      <c r="U767" s="494"/>
      <c r="V767" s="494"/>
      <c r="W767" s="494"/>
      <c r="X767" s="494"/>
      <c r="Y767" s="494"/>
      <c r="Z767" s="494"/>
    </row>
    <row r="768" spans="1:26">
      <c r="A768" s="494"/>
      <c r="B768" s="504"/>
      <c r="C768" s="504"/>
      <c r="D768" s="494"/>
      <c r="E768" s="494"/>
      <c r="F768" s="494"/>
      <c r="G768" s="494"/>
      <c r="H768" s="494"/>
      <c r="I768" s="494"/>
      <c r="J768" s="494"/>
      <c r="K768" s="494"/>
      <c r="L768" s="494"/>
      <c r="M768" s="494"/>
      <c r="N768" s="494"/>
      <c r="O768" s="494"/>
      <c r="P768" s="494"/>
      <c r="Q768" s="494"/>
      <c r="R768" s="494"/>
      <c r="S768" s="494"/>
      <c r="T768" s="494"/>
      <c r="U768" s="494"/>
      <c r="V768" s="494"/>
      <c r="W768" s="494"/>
      <c r="X768" s="494"/>
      <c r="Y768" s="494"/>
      <c r="Z768" s="494"/>
    </row>
    <row r="769" spans="1:26">
      <c r="A769" s="494"/>
      <c r="B769" s="504"/>
      <c r="C769" s="504"/>
      <c r="D769" s="494"/>
      <c r="E769" s="494"/>
      <c r="F769" s="494"/>
      <c r="G769" s="494"/>
      <c r="H769" s="494"/>
      <c r="I769" s="494"/>
      <c r="J769" s="494"/>
      <c r="K769" s="494"/>
      <c r="L769" s="494"/>
      <c r="M769" s="494"/>
      <c r="N769" s="494"/>
      <c r="O769" s="494"/>
      <c r="P769" s="494"/>
      <c r="Q769" s="494"/>
      <c r="R769" s="494"/>
      <c r="S769" s="494"/>
      <c r="T769" s="494"/>
      <c r="U769" s="494"/>
      <c r="V769" s="494"/>
      <c r="W769" s="494"/>
      <c r="X769" s="494"/>
      <c r="Y769" s="494"/>
      <c r="Z769" s="494"/>
    </row>
    <row r="770" spans="1:26">
      <c r="A770" s="494"/>
      <c r="B770" s="504"/>
      <c r="C770" s="504"/>
      <c r="D770" s="494"/>
      <c r="E770" s="494"/>
      <c r="F770" s="494"/>
      <c r="G770" s="494"/>
      <c r="H770" s="494"/>
      <c r="I770" s="494"/>
      <c r="J770" s="494"/>
      <c r="K770" s="494"/>
      <c r="L770" s="494"/>
      <c r="M770" s="494"/>
      <c r="N770" s="494"/>
      <c r="O770" s="494"/>
      <c r="P770" s="494"/>
      <c r="Q770" s="494"/>
      <c r="R770" s="494"/>
      <c r="S770" s="494"/>
      <c r="T770" s="494"/>
      <c r="U770" s="494"/>
      <c r="V770" s="494"/>
      <c r="W770" s="494"/>
      <c r="X770" s="494"/>
      <c r="Y770" s="494"/>
      <c r="Z770" s="494"/>
    </row>
    <row r="771" spans="1:26">
      <c r="A771" s="494"/>
      <c r="B771" s="504"/>
      <c r="C771" s="504"/>
      <c r="D771" s="494"/>
      <c r="E771" s="494"/>
      <c r="F771" s="494"/>
      <c r="G771" s="494"/>
      <c r="H771" s="494"/>
      <c r="I771" s="494"/>
      <c r="J771" s="494"/>
      <c r="K771" s="494"/>
      <c r="L771" s="494"/>
      <c r="M771" s="494"/>
      <c r="N771" s="494"/>
      <c r="O771" s="494"/>
      <c r="P771" s="494"/>
      <c r="Q771" s="494"/>
      <c r="R771" s="494"/>
      <c r="S771" s="494"/>
      <c r="T771" s="494"/>
      <c r="U771" s="494"/>
      <c r="V771" s="494"/>
      <c r="W771" s="494"/>
      <c r="X771" s="494"/>
      <c r="Y771" s="494"/>
      <c r="Z771" s="494"/>
    </row>
    <row r="772" spans="1:26">
      <c r="A772" s="494"/>
      <c r="B772" s="504"/>
      <c r="C772" s="504"/>
      <c r="D772" s="494"/>
      <c r="E772" s="494"/>
      <c r="F772" s="494"/>
      <c r="G772" s="494"/>
      <c r="H772" s="494"/>
      <c r="I772" s="494"/>
      <c r="J772" s="494"/>
      <c r="K772" s="494"/>
      <c r="L772" s="494"/>
      <c r="M772" s="494"/>
      <c r="N772" s="494"/>
      <c r="O772" s="494"/>
      <c r="P772" s="494"/>
      <c r="Q772" s="494"/>
      <c r="R772" s="494"/>
      <c r="S772" s="494"/>
      <c r="T772" s="494"/>
      <c r="U772" s="494"/>
      <c r="V772" s="494"/>
      <c r="W772" s="494"/>
      <c r="X772" s="494"/>
      <c r="Y772" s="494"/>
      <c r="Z772" s="494"/>
    </row>
    <row r="773" spans="1:26">
      <c r="A773" s="494"/>
      <c r="B773" s="504"/>
      <c r="C773" s="504"/>
      <c r="D773" s="494"/>
      <c r="E773" s="494"/>
      <c r="F773" s="494"/>
      <c r="G773" s="494"/>
      <c r="H773" s="494"/>
      <c r="I773" s="494"/>
      <c r="J773" s="494"/>
      <c r="K773" s="494"/>
      <c r="L773" s="494"/>
      <c r="M773" s="494"/>
      <c r="N773" s="494"/>
      <c r="O773" s="494"/>
      <c r="P773" s="494"/>
      <c r="Q773" s="494"/>
      <c r="R773" s="494"/>
      <c r="S773" s="494"/>
      <c r="T773" s="494"/>
      <c r="U773" s="494"/>
      <c r="V773" s="494"/>
      <c r="W773" s="494"/>
      <c r="X773" s="494"/>
      <c r="Y773" s="494"/>
      <c r="Z773" s="494"/>
    </row>
    <row r="774" spans="1:26">
      <c r="A774" s="494"/>
      <c r="B774" s="504"/>
      <c r="C774" s="504"/>
      <c r="D774" s="494"/>
      <c r="E774" s="494"/>
      <c r="F774" s="494"/>
      <c r="G774" s="494"/>
      <c r="H774" s="494"/>
      <c r="I774" s="494"/>
      <c r="J774" s="494"/>
      <c r="K774" s="494"/>
      <c r="L774" s="494"/>
      <c r="M774" s="494"/>
      <c r="N774" s="494"/>
      <c r="O774" s="494"/>
      <c r="P774" s="494"/>
      <c r="Q774" s="494"/>
      <c r="R774" s="494"/>
      <c r="S774" s="494"/>
      <c r="T774" s="494"/>
      <c r="U774" s="494"/>
      <c r="V774" s="494"/>
      <c r="W774" s="494"/>
      <c r="X774" s="494"/>
      <c r="Y774" s="494"/>
      <c r="Z774" s="494"/>
    </row>
    <row r="775" spans="1:26">
      <c r="A775" s="494"/>
      <c r="B775" s="504"/>
      <c r="C775" s="504"/>
      <c r="D775" s="494"/>
      <c r="E775" s="494"/>
      <c r="F775" s="494"/>
      <c r="G775" s="494"/>
      <c r="H775" s="494"/>
      <c r="I775" s="494"/>
      <c r="J775" s="494"/>
      <c r="K775" s="494"/>
      <c r="L775" s="494"/>
      <c r="M775" s="494"/>
      <c r="N775" s="494"/>
      <c r="O775" s="494"/>
      <c r="P775" s="494"/>
      <c r="Q775" s="494"/>
      <c r="R775" s="494"/>
      <c r="S775" s="494"/>
      <c r="T775" s="494"/>
      <c r="U775" s="494"/>
      <c r="V775" s="494"/>
      <c r="W775" s="494"/>
      <c r="X775" s="494"/>
      <c r="Y775" s="494"/>
      <c r="Z775" s="494"/>
    </row>
    <row r="776" spans="1:26">
      <c r="A776" s="494"/>
      <c r="B776" s="504"/>
      <c r="C776" s="504"/>
      <c r="D776" s="494"/>
      <c r="E776" s="494"/>
      <c r="F776" s="494"/>
      <c r="G776" s="494"/>
      <c r="H776" s="494"/>
      <c r="I776" s="494"/>
      <c r="J776" s="494"/>
      <c r="K776" s="494"/>
      <c r="L776" s="494"/>
      <c r="M776" s="494"/>
      <c r="N776" s="494"/>
      <c r="O776" s="494"/>
      <c r="P776" s="494"/>
      <c r="Q776" s="494"/>
      <c r="R776" s="494"/>
      <c r="S776" s="494"/>
      <c r="T776" s="494"/>
      <c r="U776" s="494"/>
      <c r="V776" s="494"/>
      <c r="W776" s="494"/>
      <c r="X776" s="494"/>
      <c r="Y776" s="494"/>
      <c r="Z776" s="494"/>
    </row>
    <row r="777" spans="1:26">
      <c r="A777" s="494"/>
      <c r="B777" s="504"/>
      <c r="C777" s="504"/>
      <c r="D777" s="494"/>
      <c r="E777" s="494"/>
      <c r="F777" s="494"/>
      <c r="G777" s="494"/>
      <c r="H777" s="494"/>
      <c r="I777" s="494"/>
      <c r="J777" s="494"/>
      <c r="K777" s="494"/>
      <c r="L777" s="494"/>
      <c r="M777" s="494"/>
      <c r="N777" s="494"/>
      <c r="O777" s="494"/>
      <c r="P777" s="494"/>
      <c r="Q777" s="494"/>
      <c r="R777" s="494"/>
      <c r="S777" s="494"/>
      <c r="T777" s="494"/>
      <c r="U777" s="494"/>
      <c r="V777" s="494"/>
      <c r="W777" s="494"/>
      <c r="X777" s="494"/>
      <c r="Y777" s="494"/>
      <c r="Z777" s="494"/>
    </row>
    <row r="778" spans="1:26">
      <c r="A778" s="494"/>
      <c r="B778" s="504"/>
      <c r="C778" s="504"/>
      <c r="D778" s="494"/>
      <c r="E778" s="494"/>
      <c r="F778" s="494"/>
      <c r="G778" s="494"/>
      <c r="H778" s="494"/>
      <c r="I778" s="494"/>
      <c r="J778" s="494"/>
      <c r="K778" s="494"/>
      <c r="L778" s="494"/>
      <c r="M778" s="494"/>
      <c r="N778" s="494"/>
      <c r="O778" s="494"/>
      <c r="P778" s="494"/>
      <c r="Q778" s="494"/>
      <c r="R778" s="494"/>
      <c r="S778" s="494"/>
      <c r="T778" s="494"/>
      <c r="U778" s="494"/>
      <c r="V778" s="494"/>
      <c r="W778" s="494"/>
      <c r="X778" s="494"/>
      <c r="Y778" s="494"/>
      <c r="Z778" s="494"/>
    </row>
    <row r="779" spans="1:26">
      <c r="A779" s="494"/>
      <c r="B779" s="504"/>
      <c r="C779" s="504"/>
      <c r="D779" s="494"/>
      <c r="E779" s="494"/>
      <c r="F779" s="494"/>
      <c r="G779" s="494"/>
      <c r="H779" s="494"/>
      <c r="I779" s="494"/>
      <c r="J779" s="494"/>
      <c r="K779" s="494"/>
      <c r="L779" s="494"/>
      <c r="M779" s="494"/>
      <c r="N779" s="494"/>
      <c r="O779" s="494"/>
      <c r="P779" s="494"/>
      <c r="Q779" s="494"/>
      <c r="R779" s="494"/>
      <c r="S779" s="494"/>
      <c r="T779" s="494"/>
      <c r="U779" s="494"/>
      <c r="V779" s="494"/>
      <c r="W779" s="494"/>
      <c r="X779" s="494"/>
      <c r="Y779" s="494"/>
      <c r="Z779" s="494"/>
    </row>
    <row r="780" spans="1:26">
      <c r="A780" s="494"/>
      <c r="B780" s="504"/>
      <c r="C780" s="504"/>
      <c r="D780" s="494"/>
      <c r="E780" s="494"/>
      <c r="F780" s="494"/>
      <c r="G780" s="494"/>
      <c r="H780" s="494"/>
      <c r="I780" s="494"/>
      <c r="J780" s="494"/>
      <c r="K780" s="494"/>
      <c r="L780" s="494"/>
      <c r="M780" s="494"/>
      <c r="N780" s="494"/>
      <c r="O780" s="494"/>
      <c r="P780" s="494"/>
      <c r="Q780" s="494"/>
      <c r="R780" s="494"/>
      <c r="S780" s="494"/>
      <c r="T780" s="494"/>
      <c r="U780" s="494"/>
      <c r="V780" s="494"/>
      <c r="W780" s="494"/>
      <c r="X780" s="494"/>
      <c r="Y780" s="494"/>
      <c r="Z780" s="494"/>
    </row>
    <row r="781" spans="1:26">
      <c r="A781" s="494"/>
      <c r="B781" s="504"/>
      <c r="C781" s="504"/>
      <c r="D781" s="494"/>
      <c r="E781" s="494"/>
      <c r="F781" s="494"/>
      <c r="G781" s="494"/>
      <c r="H781" s="494"/>
      <c r="I781" s="494"/>
      <c r="J781" s="494"/>
      <c r="K781" s="494"/>
      <c r="L781" s="494"/>
      <c r="M781" s="494"/>
      <c r="N781" s="494"/>
      <c r="O781" s="494"/>
      <c r="P781" s="494"/>
      <c r="Q781" s="494"/>
      <c r="R781" s="494"/>
      <c r="S781" s="494"/>
      <c r="T781" s="494"/>
      <c r="U781" s="494"/>
      <c r="V781" s="494"/>
      <c r="W781" s="494"/>
      <c r="X781" s="494"/>
      <c r="Y781" s="494"/>
      <c r="Z781" s="494"/>
    </row>
    <row r="782" spans="1:26">
      <c r="A782" s="494"/>
      <c r="B782" s="504"/>
      <c r="C782" s="504"/>
      <c r="D782" s="494"/>
      <c r="E782" s="494"/>
      <c r="F782" s="494"/>
      <c r="G782" s="494"/>
      <c r="H782" s="494"/>
      <c r="I782" s="494"/>
      <c r="J782" s="494"/>
      <c r="K782" s="494"/>
      <c r="L782" s="494"/>
      <c r="M782" s="494"/>
      <c r="N782" s="494"/>
      <c r="O782" s="494"/>
      <c r="P782" s="494"/>
      <c r="Q782" s="494"/>
      <c r="R782" s="494"/>
      <c r="S782" s="494"/>
      <c r="T782" s="494"/>
      <c r="U782" s="494"/>
      <c r="V782" s="494"/>
      <c r="W782" s="494"/>
      <c r="X782" s="494"/>
      <c r="Y782" s="494"/>
      <c r="Z782" s="494"/>
    </row>
    <row r="783" spans="1:26">
      <c r="A783" s="494"/>
      <c r="B783" s="504"/>
      <c r="C783" s="504"/>
      <c r="D783" s="494"/>
      <c r="E783" s="494"/>
      <c r="F783" s="494"/>
      <c r="G783" s="494"/>
      <c r="H783" s="494"/>
      <c r="I783" s="494"/>
      <c r="J783" s="494"/>
      <c r="K783" s="494"/>
      <c r="L783" s="494"/>
      <c r="M783" s="494"/>
      <c r="N783" s="494"/>
      <c r="O783" s="494"/>
      <c r="P783" s="494"/>
      <c r="Q783" s="494"/>
      <c r="R783" s="494"/>
      <c r="S783" s="494"/>
      <c r="T783" s="494"/>
      <c r="U783" s="494"/>
      <c r="V783" s="494"/>
      <c r="W783" s="494"/>
      <c r="X783" s="494"/>
      <c r="Y783" s="494"/>
      <c r="Z783" s="494"/>
    </row>
    <row r="784" spans="1:26">
      <c r="A784" s="494"/>
      <c r="B784" s="504"/>
      <c r="C784" s="504"/>
      <c r="D784" s="494"/>
      <c r="E784" s="494"/>
      <c r="F784" s="494"/>
      <c r="G784" s="494"/>
      <c r="H784" s="494"/>
      <c r="I784" s="494"/>
      <c r="J784" s="494"/>
      <c r="K784" s="494"/>
      <c r="L784" s="494"/>
      <c r="M784" s="494"/>
      <c r="N784" s="494"/>
      <c r="O784" s="494"/>
      <c r="P784" s="494"/>
      <c r="Q784" s="494"/>
      <c r="R784" s="494"/>
      <c r="S784" s="494"/>
      <c r="T784" s="494"/>
      <c r="U784" s="494"/>
      <c r="V784" s="494"/>
      <c r="W784" s="494"/>
      <c r="X784" s="494"/>
      <c r="Y784" s="494"/>
      <c r="Z784" s="494"/>
    </row>
    <row r="785" spans="1:26">
      <c r="A785" s="494"/>
      <c r="B785" s="504"/>
      <c r="C785" s="504"/>
      <c r="D785" s="494"/>
      <c r="E785" s="494"/>
      <c r="F785" s="494"/>
      <c r="G785" s="494"/>
      <c r="H785" s="494"/>
      <c r="I785" s="494"/>
      <c r="J785" s="494"/>
      <c r="K785" s="494"/>
      <c r="L785" s="494"/>
      <c r="M785" s="494"/>
      <c r="N785" s="494"/>
      <c r="O785" s="494"/>
      <c r="P785" s="494"/>
      <c r="Q785" s="494"/>
      <c r="R785" s="494"/>
      <c r="S785" s="494"/>
      <c r="T785" s="494"/>
      <c r="U785" s="494"/>
      <c r="V785" s="494"/>
      <c r="W785" s="494"/>
      <c r="X785" s="494"/>
      <c r="Y785" s="494"/>
      <c r="Z785" s="494"/>
    </row>
    <row r="786" spans="1:26">
      <c r="A786" s="494"/>
      <c r="B786" s="504"/>
      <c r="C786" s="504"/>
      <c r="D786" s="494"/>
      <c r="E786" s="494"/>
      <c r="F786" s="494"/>
      <c r="G786" s="494"/>
      <c r="H786" s="494"/>
      <c r="I786" s="494"/>
      <c r="J786" s="494"/>
      <c r="K786" s="494"/>
      <c r="L786" s="494"/>
      <c r="M786" s="494"/>
      <c r="N786" s="494"/>
      <c r="O786" s="494"/>
      <c r="P786" s="494"/>
      <c r="Q786" s="494"/>
      <c r="R786" s="494"/>
      <c r="S786" s="494"/>
      <c r="T786" s="494"/>
      <c r="U786" s="494"/>
      <c r="V786" s="494"/>
      <c r="W786" s="494"/>
      <c r="X786" s="494"/>
      <c r="Y786" s="494"/>
      <c r="Z786" s="494"/>
    </row>
    <row r="787" spans="1:26">
      <c r="A787" s="494"/>
      <c r="B787" s="504"/>
      <c r="C787" s="504"/>
      <c r="D787" s="494"/>
      <c r="E787" s="494"/>
      <c r="F787" s="494"/>
      <c r="G787" s="494"/>
      <c r="H787" s="494"/>
      <c r="I787" s="494"/>
      <c r="J787" s="494"/>
      <c r="K787" s="494"/>
      <c r="L787" s="494"/>
      <c r="M787" s="494"/>
      <c r="N787" s="494"/>
      <c r="O787" s="494"/>
      <c r="P787" s="494"/>
      <c r="Q787" s="494"/>
      <c r="R787" s="494"/>
      <c r="S787" s="494"/>
      <c r="T787" s="494"/>
      <c r="U787" s="494"/>
      <c r="V787" s="494"/>
      <c r="W787" s="494"/>
      <c r="X787" s="494"/>
      <c r="Y787" s="494"/>
      <c r="Z787" s="494"/>
    </row>
    <row r="788" spans="1:26">
      <c r="A788" s="494"/>
      <c r="B788" s="504"/>
      <c r="C788" s="504"/>
      <c r="D788" s="494"/>
      <c r="E788" s="494"/>
      <c r="F788" s="494"/>
      <c r="G788" s="494"/>
      <c r="H788" s="494"/>
      <c r="I788" s="494"/>
      <c r="J788" s="494"/>
      <c r="K788" s="494"/>
      <c r="L788" s="494"/>
      <c r="M788" s="494"/>
      <c r="N788" s="494"/>
      <c r="O788" s="494"/>
      <c r="P788" s="494"/>
      <c r="Q788" s="494"/>
      <c r="R788" s="494"/>
      <c r="S788" s="494"/>
      <c r="T788" s="494"/>
      <c r="U788" s="494"/>
      <c r="V788" s="494"/>
      <c r="W788" s="494"/>
      <c r="X788" s="494"/>
      <c r="Y788" s="494"/>
      <c r="Z788" s="494"/>
    </row>
    <row r="789" spans="1:26">
      <c r="A789" s="494"/>
      <c r="B789" s="504"/>
      <c r="C789" s="504"/>
      <c r="D789" s="494"/>
      <c r="E789" s="494"/>
      <c r="F789" s="494"/>
      <c r="G789" s="494"/>
      <c r="H789" s="494"/>
      <c r="I789" s="494"/>
      <c r="J789" s="494"/>
      <c r="K789" s="494"/>
      <c r="L789" s="494"/>
      <c r="M789" s="494"/>
      <c r="N789" s="494"/>
      <c r="O789" s="494"/>
      <c r="P789" s="494"/>
      <c r="Q789" s="494"/>
      <c r="R789" s="494"/>
      <c r="S789" s="494"/>
      <c r="T789" s="494"/>
      <c r="U789" s="494"/>
      <c r="V789" s="494"/>
      <c r="W789" s="494"/>
      <c r="X789" s="494"/>
      <c r="Y789" s="494"/>
      <c r="Z789" s="494"/>
    </row>
    <row r="790" spans="1:26">
      <c r="A790" s="494"/>
      <c r="B790" s="504"/>
      <c r="C790" s="504"/>
      <c r="D790" s="494"/>
      <c r="E790" s="494"/>
      <c r="F790" s="494"/>
      <c r="G790" s="494"/>
      <c r="H790" s="494"/>
      <c r="I790" s="494"/>
      <c r="J790" s="494"/>
      <c r="K790" s="494"/>
      <c r="L790" s="494"/>
      <c r="M790" s="494"/>
      <c r="N790" s="494"/>
      <c r="O790" s="494"/>
      <c r="P790" s="494"/>
      <c r="Q790" s="494"/>
      <c r="R790" s="494"/>
      <c r="S790" s="494"/>
      <c r="T790" s="494"/>
      <c r="U790" s="494"/>
      <c r="V790" s="494"/>
      <c r="W790" s="494"/>
      <c r="X790" s="494"/>
      <c r="Y790" s="494"/>
      <c r="Z790" s="494"/>
    </row>
    <row r="791" spans="1:26">
      <c r="A791" s="494"/>
      <c r="B791" s="504"/>
      <c r="C791" s="504"/>
      <c r="D791" s="494"/>
      <c r="E791" s="494"/>
      <c r="F791" s="494"/>
      <c r="G791" s="494"/>
      <c r="H791" s="494"/>
      <c r="I791" s="494"/>
      <c r="J791" s="494"/>
      <c r="K791" s="494"/>
      <c r="L791" s="494"/>
      <c r="M791" s="494"/>
      <c r="N791" s="494"/>
      <c r="O791" s="494"/>
      <c r="P791" s="494"/>
      <c r="Q791" s="494"/>
      <c r="R791" s="494"/>
      <c r="S791" s="494"/>
      <c r="T791" s="494"/>
      <c r="U791" s="494"/>
      <c r="V791" s="494"/>
      <c r="W791" s="494"/>
      <c r="X791" s="494"/>
      <c r="Y791" s="494"/>
      <c r="Z791" s="494"/>
    </row>
    <row r="792" spans="1:26">
      <c r="A792" s="494"/>
      <c r="B792" s="504"/>
      <c r="C792" s="504"/>
      <c r="D792" s="494"/>
      <c r="E792" s="494"/>
      <c r="F792" s="494"/>
      <c r="G792" s="494"/>
      <c r="H792" s="494"/>
      <c r="I792" s="494"/>
      <c r="J792" s="494"/>
      <c r="K792" s="494"/>
      <c r="L792" s="494"/>
      <c r="M792" s="494"/>
      <c r="N792" s="494"/>
      <c r="O792" s="494"/>
      <c r="P792" s="494"/>
      <c r="Q792" s="494"/>
      <c r="R792" s="494"/>
      <c r="S792" s="494"/>
      <c r="T792" s="494"/>
      <c r="U792" s="494"/>
      <c r="V792" s="494"/>
      <c r="W792" s="494"/>
      <c r="X792" s="494"/>
      <c r="Y792" s="494"/>
      <c r="Z792" s="494"/>
    </row>
    <row r="793" spans="1:26">
      <c r="A793" s="494"/>
      <c r="B793" s="504"/>
      <c r="C793" s="504"/>
      <c r="D793" s="494"/>
      <c r="E793" s="494"/>
      <c r="F793" s="494"/>
      <c r="G793" s="494"/>
      <c r="H793" s="494"/>
      <c r="I793" s="494"/>
      <c r="J793" s="494"/>
      <c r="K793" s="494"/>
      <c r="L793" s="494"/>
      <c r="M793" s="494"/>
      <c r="N793" s="494"/>
      <c r="O793" s="494"/>
      <c r="P793" s="494"/>
      <c r="Q793" s="494"/>
      <c r="R793" s="494"/>
      <c r="S793" s="494"/>
      <c r="T793" s="494"/>
      <c r="U793" s="494"/>
      <c r="V793" s="494"/>
      <c r="W793" s="494"/>
      <c r="X793" s="494"/>
      <c r="Y793" s="494"/>
      <c r="Z793" s="494"/>
    </row>
    <row r="794" spans="1:26">
      <c r="A794" s="494"/>
      <c r="B794" s="504"/>
      <c r="C794" s="504"/>
      <c r="D794" s="494"/>
      <c r="E794" s="494"/>
      <c r="F794" s="494"/>
      <c r="G794" s="494"/>
      <c r="H794" s="494"/>
      <c r="I794" s="494"/>
      <c r="J794" s="494"/>
      <c r="K794" s="494"/>
      <c r="L794" s="494"/>
      <c r="M794" s="494"/>
      <c r="N794" s="494"/>
      <c r="O794" s="494"/>
      <c r="P794" s="494"/>
      <c r="Q794" s="494"/>
      <c r="R794" s="494"/>
      <c r="S794" s="494"/>
      <c r="T794" s="494"/>
      <c r="U794" s="494"/>
      <c r="V794" s="494"/>
      <c r="W794" s="494"/>
      <c r="X794" s="494"/>
      <c r="Y794" s="494"/>
      <c r="Z794" s="494"/>
    </row>
    <row r="795" spans="1:26">
      <c r="A795" s="494"/>
      <c r="B795" s="504"/>
      <c r="C795" s="504"/>
      <c r="D795" s="494"/>
      <c r="E795" s="494"/>
      <c r="F795" s="494"/>
      <c r="G795" s="494"/>
      <c r="H795" s="494"/>
      <c r="I795" s="494"/>
      <c r="J795" s="494"/>
      <c r="K795" s="494"/>
      <c r="L795" s="494"/>
      <c r="M795" s="494"/>
      <c r="N795" s="494"/>
      <c r="O795" s="494"/>
      <c r="P795" s="494"/>
      <c r="Q795" s="494"/>
      <c r="R795" s="494"/>
      <c r="S795" s="494"/>
      <c r="T795" s="494"/>
      <c r="U795" s="494"/>
      <c r="V795" s="494"/>
      <c r="W795" s="494"/>
      <c r="X795" s="494"/>
      <c r="Y795" s="494"/>
      <c r="Z795" s="494"/>
    </row>
    <row r="796" spans="1:26">
      <c r="A796" s="494"/>
      <c r="B796" s="504"/>
      <c r="C796" s="504"/>
      <c r="D796" s="494"/>
      <c r="E796" s="494"/>
      <c r="F796" s="494"/>
      <c r="G796" s="494"/>
      <c r="H796" s="494"/>
      <c r="I796" s="494"/>
      <c r="J796" s="494"/>
      <c r="K796" s="494"/>
      <c r="L796" s="494"/>
      <c r="M796" s="494"/>
      <c r="N796" s="494"/>
      <c r="O796" s="494"/>
      <c r="P796" s="494"/>
      <c r="Q796" s="494"/>
      <c r="R796" s="494"/>
      <c r="S796" s="494"/>
      <c r="T796" s="494"/>
      <c r="U796" s="494"/>
      <c r="V796" s="494"/>
      <c r="W796" s="494"/>
      <c r="X796" s="494"/>
      <c r="Y796" s="494"/>
      <c r="Z796" s="494"/>
    </row>
    <row r="797" spans="1:26">
      <c r="A797" s="494"/>
      <c r="B797" s="504"/>
      <c r="C797" s="504"/>
      <c r="D797" s="494"/>
      <c r="E797" s="494"/>
      <c r="F797" s="494"/>
      <c r="G797" s="494"/>
      <c r="H797" s="494"/>
      <c r="I797" s="494"/>
      <c r="J797" s="494"/>
      <c r="K797" s="494"/>
      <c r="L797" s="494"/>
      <c r="M797" s="494"/>
      <c r="N797" s="494"/>
      <c r="O797" s="494"/>
      <c r="P797" s="494"/>
      <c r="Q797" s="494"/>
      <c r="R797" s="494"/>
      <c r="S797" s="494"/>
      <c r="T797" s="494"/>
      <c r="U797" s="494"/>
      <c r="V797" s="494"/>
      <c r="W797" s="494"/>
      <c r="X797" s="494"/>
      <c r="Y797" s="494"/>
      <c r="Z797" s="494"/>
    </row>
    <row r="798" spans="1:26">
      <c r="A798" s="494"/>
      <c r="B798" s="504"/>
      <c r="C798" s="504"/>
      <c r="D798" s="494"/>
      <c r="E798" s="494"/>
      <c r="F798" s="494"/>
      <c r="G798" s="494"/>
      <c r="H798" s="494"/>
      <c r="I798" s="494"/>
      <c r="J798" s="494"/>
      <c r="K798" s="494"/>
      <c r="L798" s="494"/>
      <c r="M798" s="494"/>
      <c r="N798" s="494"/>
      <c r="O798" s="494"/>
      <c r="P798" s="494"/>
      <c r="Q798" s="494"/>
      <c r="R798" s="494"/>
      <c r="S798" s="494"/>
      <c r="T798" s="494"/>
      <c r="U798" s="494"/>
      <c r="V798" s="494"/>
      <c r="W798" s="494"/>
      <c r="X798" s="494"/>
      <c r="Y798" s="494"/>
      <c r="Z798" s="494"/>
    </row>
    <row r="799" spans="1:26">
      <c r="A799" s="494"/>
      <c r="B799" s="504"/>
      <c r="C799" s="504"/>
      <c r="D799" s="494"/>
      <c r="E799" s="494"/>
      <c r="F799" s="494"/>
      <c r="G799" s="494"/>
      <c r="H799" s="494"/>
      <c r="I799" s="494"/>
      <c r="J799" s="494"/>
      <c r="K799" s="494"/>
      <c r="L799" s="494"/>
      <c r="M799" s="494"/>
      <c r="N799" s="494"/>
      <c r="O799" s="494"/>
      <c r="P799" s="494"/>
      <c r="Q799" s="494"/>
      <c r="R799" s="494"/>
      <c r="S799" s="494"/>
      <c r="T799" s="494"/>
      <c r="U799" s="494"/>
      <c r="V799" s="494"/>
      <c r="W799" s="494"/>
      <c r="X799" s="494"/>
      <c r="Y799" s="494"/>
      <c r="Z799" s="494"/>
    </row>
    <row r="800" spans="1:26">
      <c r="A800" s="494"/>
      <c r="B800" s="504"/>
      <c r="C800" s="504"/>
      <c r="D800" s="494"/>
      <c r="E800" s="494"/>
      <c r="F800" s="494"/>
      <c r="G800" s="494"/>
      <c r="H800" s="494"/>
      <c r="I800" s="494"/>
      <c r="J800" s="494"/>
      <c r="K800" s="494"/>
      <c r="L800" s="494"/>
      <c r="M800" s="494"/>
      <c r="N800" s="494"/>
      <c r="O800" s="494"/>
      <c r="P800" s="494"/>
      <c r="Q800" s="494"/>
      <c r="R800" s="494"/>
      <c r="S800" s="494"/>
      <c r="T800" s="494"/>
      <c r="U800" s="494"/>
      <c r="V800" s="494"/>
      <c r="W800" s="494"/>
      <c r="X800" s="494"/>
      <c r="Y800" s="494"/>
      <c r="Z800" s="494"/>
    </row>
    <row r="801" spans="1:26">
      <c r="A801" s="494"/>
      <c r="B801" s="504"/>
      <c r="C801" s="504"/>
      <c r="D801" s="494"/>
      <c r="E801" s="494"/>
      <c r="F801" s="494"/>
      <c r="G801" s="494"/>
      <c r="H801" s="494"/>
      <c r="I801" s="494"/>
      <c r="J801" s="494"/>
      <c r="K801" s="494"/>
      <c r="L801" s="494"/>
      <c r="M801" s="494"/>
      <c r="N801" s="494"/>
      <c r="O801" s="494"/>
      <c r="P801" s="494"/>
      <c r="Q801" s="494"/>
      <c r="R801" s="494"/>
      <c r="S801" s="494"/>
      <c r="T801" s="494"/>
      <c r="U801" s="494"/>
      <c r="V801" s="494"/>
      <c r="W801" s="494"/>
      <c r="X801" s="494"/>
      <c r="Y801" s="494"/>
      <c r="Z801" s="494"/>
    </row>
    <row r="802" spans="1:26">
      <c r="A802" s="494"/>
      <c r="B802" s="504"/>
      <c r="C802" s="504"/>
      <c r="D802" s="494"/>
      <c r="E802" s="494"/>
      <c r="F802" s="494"/>
      <c r="G802" s="494"/>
      <c r="H802" s="494"/>
      <c r="I802" s="494"/>
      <c r="J802" s="494"/>
      <c r="K802" s="494"/>
      <c r="L802" s="494"/>
      <c r="M802" s="494"/>
      <c r="N802" s="494"/>
      <c r="O802" s="494"/>
      <c r="P802" s="494"/>
      <c r="Q802" s="494"/>
      <c r="R802" s="494"/>
      <c r="S802" s="494"/>
      <c r="T802" s="494"/>
      <c r="U802" s="494"/>
      <c r="V802" s="494"/>
      <c r="W802" s="494"/>
      <c r="X802" s="494"/>
      <c r="Y802" s="494"/>
      <c r="Z802" s="494"/>
    </row>
    <row r="803" spans="1:26">
      <c r="A803" s="494"/>
      <c r="B803" s="504"/>
      <c r="C803" s="504"/>
      <c r="D803" s="494"/>
      <c r="E803" s="494"/>
      <c r="F803" s="494"/>
      <c r="G803" s="494"/>
      <c r="H803" s="494"/>
      <c r="I803" s="494"/>
      <c r="J803" s="494"/>
      <c r="K803" s="494"/>
      <c r="L803" s="494"/>
      <c r="M803" s="494"/>
      <c r="N803" s="494"/>
      <c r="O803" s="494"/>
      <c r="P803" s="494"/>
      <c r="Q803" s="494"/>
      <c r="R803" s="494"/>
      <c r="S803" s="494"/>
      <c r="T803" s="494"/>
      <c r="U803" s="494"/>
      <c r="V803" s="494"/>
      <c r="W803" s="494"/>
      <c r="X803" s="494"/>
      <c r="Y803" s="494"/>
      <c r="Z803" s="494"/>
    </row>
    <row r="804" spans="1:26">
      <c r="A804" s="494"/>
      <c r="B804" s="504"/>
      <c r="C804" s="504"/>
      <c r="D804" s="494"/>
      <c r="E804" s="494"/>
      <c r="F804" s="494"/>
      <c r="G804" s="494"/>
      <c r="H804" s="494"/>
      <c r="I804" s="494"/>
      <c r="J804" s="494"/>
      <c r="K804" s="494"/>
      <c r="L804" s="494"/>
      <c r="M804" s="494"/>
      <c r="N804" s="494"/>
      <c r="O804" s="494"/>
      <c r="P804" s="494"/>
      <c r="Q804" s="494"/>
      <c r="R804" s="494"/>
      <c r="S804" s="494"/>
      <c r="T804" s="494"/>
      <c r="U804" s="494"/>
      <c r="V804" s="494"/>
      <c r="W804" s="494"/>
      <c r="X804" s="494"/>
      <c r="Y804" s="494"/>
      <c r="Z804" s="494"/>
    </row>
    <row r="805" spans="1:26">
      <c r="A805" s="494"/>
      <c r="B805" s="504"/>
      <c r="C805" s="504"/>
      <c r="D805" s="494"/>
      <c r="E805" s="494"/>
      <c r="F805" s="494"/>
      <c r="G805" s="494"/>
      <c r="H805" s="494"/>
      <c r="I805" s="494"/>
      <c r="J805" s="494"/>
      <c r="K805" s="494"/>
      <c r="L805" s="494"/>
      <c r="M805" s="494"/>
      <c r="N805" s="494"/>
      <c r="O805" s="494"/>
      <c r="P805" s="494"/>
      <c r="Q805" s="494"/>
      <c r="R805" s="494"/>
      <c r="S805" s="494"/>
      <c r="T805" s="494"/>
      <c r="U805" s="494"/>
      <c r="V805" s="494"/>
      <c r="W805" s="494"/>
      <c r="X805" s="494"/>
      <c r="Y805" s="494"/>
      <c r="Z805" s="494"/>
    </row>
    <row r="806" spans="1:26">
      <c r="A806" s="494"/>
      <c r="B806" s="504"/>
      <c r="C806" s="504"/>
      <c r="D806" s="494"/>
      <c r="E806" s="494"/>
      <c r="F806" s="494"/>
      <c r="G806" s="494"/>
      <c r="H806" s="494"/>
      <c r="I806" s="494"/>
      <c r="J806" s="494"/>
      <c r="K806" s="494"/>
      <c r="L806" s="494"/>
      <c r="M806" s="494"/>
      <c r="N806" s="494"/>
      <c r="O806" s="494"/>
      <c r="P806" s="494"/>
      <c r="Q806" s="494"/>
      <c r="R806" s="494"/>
      <c r="S806" s="494"/>
      <c r="T806" s="494"/>
      <c r="U806" s="494"/>
      <c r="V806" s="494"/>
      <c r="W806" s="494"/>
      <c r="X806" s="494"/>
      <c r="Y806" s="494"/>
      <c r="Z806" s="494"/>
    </row>
    <row r="807" spans="1:26">
      <c r="A807" s="494"/>
      <c r="B807" s="504"/>
      <c r="C807" s="504"/>
      <c r="D807" s="494"/>
      <c r="E807" s="494"/>
      <c r="F807" s="494"/>
      <c r="G807" s="494"/>
      <c r="H807" s="494"/>
      <c r="I807" s="494"/>
      <c r="J807" s="494"/>
      <c r="K807" s="494"/>
      <c r="L807" s="494"/>
      <c r="M807" s="494"/>
      <c r="N807" s="494"/>
      <c r="O807" s="494"/>
      <c r="P807" s="494"/>
      <c r="Q807" s="494"/>
      <c r="R807" s="494"/>
      <c r="S807" s="494"/>
      <c r="T807" s="494"/>
      <c r="U807" s="494"/>
      <c r="V807" s="494"/>
      <c r="W807" s="494"/>
      <c r="X807" s="494"/>
      <c r="Y807" s="494"/>
      <c r="Z807" s="494"/>
    </row>
    <row r="808" spans="1:26">
      <c r="A808" s="494"/>
      <c r="B808" s="504"/>
      <c r="C808" s="504"/>
      <c r="D808" s="494"/>
      <c r="E808" s="494"/>
      <c r="F808" s="494"/>
      <c r="G808" s="494"/>
      <c r="H808" s="494"/>
      <c r="I808" s="494"/>
      <c r="J808" s="494"/>
      <c r="K808" s="494"/>
      <c r="L808" s="494"/>
      <c r="M808" s="494"/>
      <c r="N808" s="494"/>
      <c r="O808" s="494"/>
      <c r="P808" s="494"/>
      <c r="Q808" s="494"/>
      <c r="R808" s="494"/>
      <c r="S808" s="494"/>
      <c r="T808" s="494"/>
      <c r="U808" s="494"/>
      <c r="V808" s="494"/>
      <c r="W808" s="494"/>
      <c r="X808" s="494"/>
      <c r="Y808" s="494"/>
      <c r="Z808" s="494"/>
    </row>
    <row r="809" spans="1:26">
      <c r="A809" s="494"/>
      <c r="B809" s="504"/>
      <c r="C809" s="504"/>
      <c r="D809" s="494"/>
      <c r="E809" s="494"/>
      <c r="F809" s="494"/>
      <c r="G809" s="494"/>
      <c r="H809" s="494"/>
      <c r="I809" s="494"/>
      <c r="J809" s="494"/>
      <c r="K809" s="494"/>
      <c r="L809" s="494"/>
      <c r="M809" s="494"/>
      <c r="N809" s="494"/>
      <c r="O809" s="494"/>
      <c r="P809" s="494"/>
      <c r="Q809" s="494"/>
      <c r="R809" s="494"/>
      <c r="S809" s="494"/>
      <c r="T809" s="494"/>
      <c r="U809" s="494"/>
      <c r="V809" s="494"/>
      <c r="W809" s="494"/>
      <c r="X809" s="494"/>
      <c r="Y809" s="494"/>
      <c r="Z809" s="494"/>
    </row>
    <row r="810" spans="1:26">
      <c r="A810" s="494"/>
      <c r="B810" s="504"/>
      <c r="C810" s="504"/>
      <c r="D810" s="494"/>
      <c r="E810" s="494"/>
      <c r="F810" s="494"/>
      <c r="G810" s="494"/>
      <c r="H810" s="494"/>
      <c r="I810" s="494"/>
      <c r="J810" s="494"/>
      <c r="K810" s="494"/>
      <c r="L810" s="494"/>
      <c r="M810" s="494"/>
      <c r="N810" s="494"/>
      <c r="O810" s="494"/>
      <c r="P810" s="494"/>
      <c r="Q810" s="494"/>
      <c r="R810" s="494"/>
      <c r="S810" s="494"/>
      <c r="T810" s="494"/>
      <c r="U810" s="494"/>
      <c r="V810" s="494"/>
      <c r="W810" s="494"/>
      <c r="X810" s="494"/>
      <c r="Y810" s="494"/>
      <c r="Z810" s="494"/>
    </row>
    <row r="811" spans="1:26">
      <c r="A811" s="494"/>
      <c r="B811" s="504"/>
      <c r="C811" s="504"/>
      <c r="D811" s="494"/>
      <c r="E811" s="494"/>
      <c r="F811" s="494"/>
      <c r="G811" s="494"/>
      <c r="H811" s="494"/>
      <c r="I811" s="494"/>
      <c r="J811" s="494"/>
      <c r="K811" s="494"/>
      <c r="L811" s="494"/>
      <c r="M811" s="494"/>
      <c r="N811" s="494"/>
      <c r="O811" s="494"/>
      <c r="P811" s="494"/>
      <c r="Q811" s="494"/>
      <c r="R811" s="494"/>
      <c r="S811" s="494"/>
      <c r="T811" s="494"/>
      <c r="U811" s="494"/>
      <c r="V811" s="494"/>
      <c r="W811" s="494"/>
      <c r="X811" s="494"/>
      <c r="Y811" s="494"/>
      <c r="Z811" s="494"/>
    </row>
    <row r="812" spans="1:26">
      <c r="A812" s="494"/>
      <c r="B812" s="504"/>
      <c r="C812" s="504"/>
      <c r="D812" s="494"/>
      <c r="E812" s="494"/>
      <c r="F812" s="494"/>
      <c r="G812" s="494"/>
      <c r="H812" s="494"/>
      <c r="I812" s="494"/>
      <c r="J812" s="494"/>
      <c r="K812" s="494"/>
      <c r="L812" s="494"/>
      <c r="M812" s="494"/>
      <c r="N812" s="494"/>
      <c r="O812" s="494"/>
      <c r="P812" s="494"/>
      <c r="Q812" s="494"/>
      <c r="R812" s="494"/>
      <c r="S812" s="494"/>
      <c r="T812" s="494"/>
      <c r="U812" s="494"/>
      <c r="V812" s="494"/>
      <c r="W812" s="494"/>
      <c r="X812" s="494"/>
      <c r="Y812" s="494"/>
      <c r="Z812" s="494"/>
    </row>
    <row r="813" spans="1:26">
      <c r="A813" s="494"/>
      <c r="B813" s="504"/>
      <c r="C813" s="504"/>
      <c r="D813" s="494"/>
      <c r="E813" s="494"/>
      <c r="F813" s="494"/>
      <c r="G813" s="494"/>
      <c r="H813" s="494"/>
      <c r="I813" s="494"/>
      <c r="J813" s="494"/>
      <c r="K813" s="494"/>
      <c r="L813" s="494"/>
      <c r="M813" s="494"/>
      <c r="N813" s="494"/>
      <c r="O813" s="494"/>
      <c r="P813" s="494"/>
      <c r="Q813" s="494"/>
      <c r="R813" s="494"/>
      <c r="S813" s="494"/>
      <c r="T813" s="494"/>
      <c r="U813" s="494"/>
      <c r="V813" s="494"/>
      <c r="W813" s="494"/>
      <c r="X813" s="494"/>
      <c r="Y813" s="494"/>
      <c r="Z813" s="494"/>
    </row>
    <row r="814" spans="1:26">
      <c r="A814" s="494"/>
      <c r="B814" s="504"/>
      <c r="C814" s="504"/>
      <c r="D814" s="494"/>
      <c r="E814" s="494"/>
      <c r="F814" s="494"/>
      <c r="G814" s="494"/>
      <c r="H814" s="494"/>
      <c r="I814" s="494"/>
      <c r="J814" s="494"/>
      <c r="K814" s="494"/>
      <c r="L814" s="494"/>
      <c r="M814" s="494"/>
      <c r="N814" s="494"/>
      <c r="O814" s="494"/>
      <c r="P814" s="494"/>
      <c r="Q814" s="494"/>
      <c r="R814" s="494"/>
      <c r="S814" s="494"/>
      <c r="T814" s="494"/>
      <c r="U814" s="494"/>
      <c r="V814" s="494"/>
      <c r="W814" s="494"/>
      <c r="X814" s="494"/>
      <c r="Y814" s="494"/>
      <c r="Z814" s="494"/>
    </row>
    <row r="815" spans="1:26">
      <c r="A815" s="494"/>
      <c r="B815" s="504"/>
      <c r="C815" s="504"/>
      <c r="D815" s="494"/>
      <c r="E815" s="494"/>
      <c r="F815" s="494"/>
      <c r="G815" s="494"/>
      <c r="H815" s="494"/>
      <c r="I815" s="494"/>
      <c r="J815" s="494"/>
      <c r="K815" s="494"/>
      <c r="L815" s="494"/>
      <c r="M815" s="494"/>
      <c r="N815" s="494"/>
      <c r="O815" s="494"/>
      <c r="P815" s="494"/>
      <c r="Q815" s="494"/>
      <c r="R815" s="494"/>
      <c r="S815" s="494"/>
      <c r="T815" s="494"/>
      <c r="U815" s="494"/>
      <c r="V815" s="494"/>
      <c r="W815" s="494"/>
      <c r="X815" s="494"/>
      <c r="Y815" s="494"/>
      <c r="Z815" s="494"/>
    </row>
    <row r="816" spans="1:26">
      <c r="A816" s="494"/>
      <c r="B816" s="504"/>
      <c r="C816" s="504"/>
      <c r="D816" s="494"/>
      <c r="E816" s="494"/>
      <c r="F816" s="494"/>
      <c r="G816" s="494"/>
      <c r="H816" s="494"/>
      <c r="I816" s="494"/>
      <c r="J816" s="494"/>
      <c r="K816" s="494"/>
      <c r="L816" s="494"/>
      <c r="M816" s="494"/>
      <c r="N816" s="494"/>
      <c r="O816" s="494"/>
      <c r="P816" s="494"/>
      <c r="Q816" s="494"/>
      <c r="R816" s="494"/>
      <c r="S816" s="494"/>
      <c r="T816" s="494"/>
      <c r="U816" s="494"/>
      <c r="V816" s="494"/>
      <c r="W816" s="494"/>
      <c r="X816" s="494"/>
      <c r="Y816" s="494"/>
      <c r="Z816" s="494"/>
    </row>
    <row r="817" spans="1:26">
      <c r="A817" s="494"/>
      <c r="B817" s="504"/>
      <c r="C817" s="504"/>
      <c r="D817" s="494"/>
      <c r="E817" s="494"/>
      <c r="F817" s="494"/>
      <c r="G817" s="494"/>
      <c r="H817" s="494"/>
      <c r="I817" s="494"/>
      <c r="J817" s="494"/>
      <c r="K817" s="494"/>
      <c r="L817" s="494"/>
      <c r="M817" s="494"/>
      <c r="N817" s="494"/>
      <c r="O817" s="494"/>
      <c r="P817" s="494"/>
      <c r="Q817" s="494"/>
      <c r="R817" s="494"/>
      <c r="S817" s="494"/>
      <c r="T817" s="494"/>
      <c r="U817" s="494"/>
      <c r="V817" s="494"/>
      <c r="W817" s="494"/>
      <c r="X817" s="494"/>
      <c r="Y817" s="494"/>
      <c r="Z817" s="494"/>
    </row>
    <row r="818" spans="1:26">
      <c r="A818" s="494"/>
      <c r="B818" s="504"/>
      <c r="C818" s="504"/>
      <c r="D818" s="494"/>
      <c r="E818" s="494"/>
      <c r="F818" s="494"/>
      <c r="G818" s="494"/>
      <c r="H818" s="494"/>
      <c r="I818" s="494"/>
      <c r="J818" s="494"/>
      <c r="K818" s="494"/>
      <c r="L818" s="494"/>
      <c r="M818" s="494"/>
      <c r="N818" s="494"/>
      <c r="O818" s="494"/>
      <c r="P818" s="494"/>
      <c r="Q818" s="494"/>
      <c r="R818" s="494"/>
      <c r="S818" s="494"/>
      <c r="T818" s="494"/>
      <c r="U818" s="494"/>
      <c r="V818" s="494"/>
      <c r="W818" s="494"/>
      <c r="X818" s="494"/>
      <c r="Y818" s="494"/>
      <c r="Z818" s="494"/>
    </row>
    <row r="819" spans="1:26">
      <c r="A819" s="494"/>
      <c r="B819" s="504"/>
      <c r="C819" s="504"/>
      <c r="D819" s="494"/>
      <c r="E819" s="494"/>
      <c r="F819" s="494"/>
      <c r="G819" s="494"/>
      <c r="H819" s="494"/>
      <c r="I819" s="494"/>
      <c r="J819" s="494"/>
      <c r="K819" s="494"/>
      <c r="L819" s="494"/>
      <c r="M819" s="494"/>
      <c r="N819" s="494"/>
      <c r="O819" s="494"/>
      <c r="P819" s="494"/>
      <c r="Q819" s="494"/>
      <c r="R819" s="494"/>
      <c r="S819" s="494"/>
      <c r="T819" s="494"/>
      <c r="U819" s="494"/>
      <c r="V819" s="494"/>
      <c r="W819" s="494"/>
      <c r="X819" s="494"/>
      <c r="Y819" s="494"/>
      <c r="Z819" s="494"/>
    </row>
    <row r="820" spans="1:26">
      <c r="A820" s="494"/>
      <c r="B820" s="504"/>
      <c r="C820" s="504"/>
      <c r="D820" s="494"/>
      <c r="E820" s="494"/>
      <c r="F820" s="494"/>
      <c r="G820" s="494"/>
      <c r="H820" s="494"/>
      <c r="I820" s="494"/>
      <c r="J820" s="494"/>
      <c r="K820" s="494"/>
      <c r="L820" s="494"/>
      <c r="M820" s="494"/>
      <c r="N820" s="494"/>
      <c r="O820" s="494"/>
      <c r="P820" s="494"/>
      <c r="Q820" s="494"/>
      <c r="R820" s="494"/>
      <c r="S820" s="494"/>
      <c r="T820" s="494"/>
      <c r="U820" s="494"/>
      <c r="V820" s="494"/>
      <c r="W820" s="494"/>
      <c r="X820" s="494"/>
      <c r="Y820" s="494"/>
      <c r="Z820" s="494"/>
    </row>
    <row r="821" spans="1:26">
      <c r="A821" s="494"/>
      <c r="B821" s="504"/>
      <c r="C821" s="504"/>
      <c r="D821" s="494"/>
      <c r="E821" s="494"/>
      <c r="F821" s="494"/>
      <c r="G821" s="494"/>
      <c r="H821" s="494"/>
      <c r="I821" s="494"/>
      <c r="J821" s="494"/>
      <c r="K821" s="494"/>
      <c r="L821" s="494"/>
      <c r="M821" s="494"/>
      <c r="N821" s="494"/>
      <c r="O821" s="494"/>
      <c r="P821" s="494"/>
      <c r="Q821" s="494"/>
      <c r="R821" s="494"/>
      <c r="S821" s="494"/>
      <c r="T821" s="494"/>
      <c r="U821" s="494"/>
      <c r="V821" s="494"/>
      <c r="W821" s="494"/>
      <c r="X821" s="494"/>
      <c r="Y821" s="494"/>
      <c r="Z821" s="494"/>
    </row>
    <row r="822" spans="1:26">
      <c r="A822" s="494"/>
      <c r="B822" s="504"/>
      <c r="C822" s="504"/>
      <c r="D822" s="494"/>
      <c r="E822" s="494"/>
      <c r="F822" s="494"/>
      <c r="G822" s="494"/>
      <c r="H822" s="494"/>
      <c r="I822" s="494"/>
      <c r="J822" s="494"/>
      <c r="K822" s="494"/>
      <c r="L822" s="494"/>
      <c r="M822" s="494"/>
      <c r="N822" s="494"/>
      <c r="O822" s="494"/>
      <c r="P822" s="494"/>
      <c r="Q822" s="494"/>
      <c r="R822" s="494"/>
      <c r="S822" s="494"/>
      <c r="T822" s="494"/>
      <c r="U822" s="494"/>
      <c r="V822" s="494"/>
      <c r="W822" s="494"/>
      <c r="X822" s="494"/>
      <c r="Y822" s="494"/>
      <c r="Z822" s="494"/>
    </row>
    <row r="823" spans="1:26">
      <c r="A823" s="494"/>
      <c r="B823" s="504"/>
      <c r="C823" s="504"/>
      <c r="D823" s="494"/>
      <c r="E823" s="494"/>
      <c r="F823" s="494"/>
      <c r="G823" s="494"/>
      <c r="H823" s="494"/>
      <c r="I823" s="494"/>
      <c r="J823" s="494"/>
      <c r="K823" s="494"/>
      <c r="L823" s="494"/>
      <c r="M823" s="494"/>
      <c r="N823" s="494"/>
      <c r="O823" s="494"/>
      <c r="P823" s="494"/>
      <c r="Q823" s="494"/>
      <c r="R823" s="494"/>
      <c r="S823" s="494"/>
      <c r="T823" s="494"/>
      <c r="U823" s="494"/>
      <c r="V823" s="494"/>
      <c r="W823" s="494"/>
      <c r="X823" s="494"/>
      <c r="Y823" s="494"/>
      <c r="Z823" s="494"/>
    </row>
    <row r="824" spans="1:26">
      <c r="A824" s="494"/>
      <c r="B824" s="504"/>
      <c r="C824" s="504"/>
      <c r="D824" s="494"/>
      <c r="E824" s="494"/>
      <c r="F824" s="494"/>
      <c r="G824" s="494"/>
      <c r="H824" s="494"/>
      <c r="I824" s="494"/>
      <c r="J824" s="494"/>
      <c r="K824" s="494"/>
      <c r="L824" s="494"/>
      <c r="M824" s="494"/>
      <c r="N824" s="494"/>
      <c r="O824" s="494"/>
      <c r="P824" s="494"/>
      <c r="Q824" s="494"/>
      <c r="R824" s="494"/>
      <c r="S824" s="494"/>
      <c r="T824" s="494"/>
      <c r="U824" s="494"/>
      <c r="V824" s="494"/>
      <c r="W824" s="494"/>
      <c r="X824" s="494"/>
      <c r="Y824" s="494"/>
      <c r="Z824" s="494"/>
    </row>
    <row r="825" spans="1:26">
      <c r="A825" s="494"/>
      <c r="B825" s="504"/>
      <c r="C825" s="504"/>
      <c r="D825" s="494"/>
      <c r="E825" s="494"/>
      <c r="F825" s="494"/>
      <c r="G825" s="494"/>
      <c r="H825" s="494"/>
      <c r="I825" s="494"/>
      <c r="J825" s="494"/>
      <c r="K825" s="494"/>
      <c r="L825" s="494"/>
      <c r="M825" s="494"/>
      <c r="N825" s="494"/>
      <c r="O825" s="494"/>
      <c r="P825" s="494"/>
      <c r="Q825" s="494"/>
      <c r="R825" s="494"/>
      <c r="S825" s="494"/>
      <c r="T825" s="494"/>
      <c r="U825" s="494"/>
      <c r="V825" s="494"/>
      <c r="W825" s="494"/>
      <c r="X825" s="494"/>
      <c r="Y825" s="494"/>
      <c r="Z825" s="494"/>
    </row>
    <row r="826" spans="1:26">
      <c r="A826" s="494"/>
      <c r="B826" s="504"/>
      <c r="C826" s="504"/>
      <c r="D826" s="494"/>
      <c r="E826" s="494"/>
      <c r="F826" s="494"/>
      <c r="G826" s="494"/>
      <c r="H826" s="494"/>
      <c r="I826" s="494"/>
      <c r="J826" s="494"/>
      <c r="K826" s="494"/>
      <c r="L826" s="494"/>
      <c r="M826" s="494"/>
      <c r="N826" s="494"/>
      <c r="O826" s="494"/>
      <c r="P826" s="494"/>
      <c r="Q826" s="494"/>
      <c r="R826" s="494"/>
      <c r="S826" s="494"/>
      <c r="T826" s="494"/>
      <c r="U826" s="494"/>
      <c r="V826" s="494"/>
      <c r="W826" s="494"/>
      <c r="X826" s="494"/>
      <c r="Y826" s="494"/>
      <c r="Z826" s="494"/>
    </row>
    <row r="827" spans="1:26">
      <c r="A827" s="494"/>
      <c r="B827" s="504"/>
      <c r="C827" s="504"/>
      <c r="D827" s="494"/>
      <c r="E827" s="494"/>
      <c r="F827" s="494"/>
      <c r="G827" s="494"/>
      <c r="H827" s="494"/>
      <c r="I827" s="494"/>
      <c r="J827" s="494"/>
      <c r="K827" s="494"/>
      <c r="L827" s="494"/>
      <c r="M827" s="494"/>
      <c r="N827" s="494"/>
      <c r="O827" s="494"/>
      <c r="P827" s="494"/>
      <c r="Q827" s="494"/>
      <c r="R827" s="494"/>
      <c r="S827" s="494"/>
      <c r="T827" s="494"/>
      <c r="U827" s="494"/>
      <c r="V827" s="494"/>
      <c r="W827" s="494"/>
      <c r="X827" s="494"/>
      <c r="Y827" s="494"/>
      <c r="Z827" s="494"/>
    </row>
    <row r="828" spans="1:26">
      <c r="A828" s="494"/>
      <c r="B828" s="504"/>
      <c r="C828" s="504"/>
      <c r="D828" s="494"/>
      <c r="E828" s="494"/>
      <c r="F828" s="494"/>
      <c r="G828" s="494"/>
      <c r="H828" s="494"/>
      <c r="I828" s="494"/>
      <c r="J828" s="494"/>
      <c r="K828" s="494"/>
      <c r="L828" s="494"/>
      <c r="M828" s="494"/>
      <c r="N828" s="494"/>
      <c r="O828" s="494"/>
      <c r="P828" s="494"/>
      <c r="Q828" s="494"/>
      <c r="R828" s="494"/>
      <c r="S828" s="494"/>
      <c r="T828" s="494"/>
      <c r="U828" s="494"/>
      <c r="V828" s="494"/>
      <c r="W828" s="494"/>
      <c r="X828" s="494"/>
      <c r="Y828" s="494"/>
      <c r="Z828" s="494"/>
    </row>
    <row r="829" spans="1:26">
      <c r="A829" s="494"/>
      <c r="B829" s="504"/>
      <c r="C829" s="504"/>
      <c r="D829" s="494"/>
      <c r="E829" s="494"/>
      <c r="F829" s="494"/>
      <c r="G829" s="494"/>
      <c r="H829" s="494"/>
      <c r="I829" s="494"/>
      <c r="J829" s="494"/>
      <c r="K829" s="494"/>
      <c r="L829" s="494"/>
      <c r="M829" s="494"/>
      <c r="N829" s="494"/>
      <c r="O829" s="494"/>
      <c r="P829" s="494"/>
      <c r="Q829" s="494"/>
      <c r="R829" s="494"/>
      <c r="S829" s="494"/>
      <c r="T829" s="494"/>
      <c r="U829" s="494"/>
      <c r="V829" s="494"/>
      <c r="W829" s="494"/>
      <c r="X829" s="494"/>
      <c r="Y829" s="494"/>
      <c r="Z829" s="494"/>
    </row>
    <row r="830" spans="1:26">
      <c r="A830" s="494"/>
      <c r="B830" s="504"/>
      <c r="C830" s="504"/>
      <c r="D830" s="494"/>
      <c r="E830" s="494"/>
      <c r="F830" s="494"/>
      <c r="G830" s="494"/>
      <c r="H830" s="494"/>
      <c r="I830" s="494"/>
      <c r="J830" s="494"/>
      <c r="K830" s="494"/>
      <c r="L830" s="494"/>
      <c r="M830" s="494"/>
      <c r="N830" s="494"/>
      <c r="O830" s="494"/>
      <c r="P830" s="494"/>
      <c r="Q830" s="494"/>
      <c r="R830" s="494"/>
      <c r="S830" s="494"/>
      <c r="T830" s="494"/>
      <c r="U830" s="494"/>
      <c r="V830" s="494"/>
      <c r="W830" s="494"/>
      <c r="X830" s="494"/>
      <c r="Y830" s="494"/>
      <c r="Z830" s="494"/>
    </row>
    <row r="831" spans="1:26">
      <c r="A831" s="494"/>
      <c r="B831" s="504"/>
      <c r="C831" s="504"/>
      <c r="D831" s="494"/>
      <c r="E831" s="494"/>
      <c r="F831" s="494"/>
      <c r="G831" s="494"/>
      <c r="H831" s="494"/>
      <c r="I831" s="494"/>
      <c r="J831" s="494"/>
      <c r="K831" s="494"/>
      <c r="L831" s="494"/>
      <c r="M831" s="494"/>
      <c r="N831" s="494"/>
      <c r="O831" s="494"/>
      <c r="P831" s="494"/>
      <c r="Q831" s="494"/>
      <c r="R831" s="494"/>
      <c r="S831" s="494"/>
      <c r="T831" s="494"/>
      <c r="U831" s="494"/>
      <c r="V831" s="494"/>
      <c r="W831" s="494"/>
      <c r="X831" s="494"/>
      <c r="Y831" s="494"/>
      <c r="Z831" s="494"/>
    </row>
    <row r="832" spans="1:26">
      <c r="A832" s="494"/>
      <c r="B832" s="504"/>
      <c r="C832" s="504"/>
      <c r="D832" s="494"/>
      <c r="E832" s="494"/>
      <c r="F832" s="494"/>
      <c r="G832" s="494"/>
      <c r="H832" s="494"/>
      <c r="I832" s="494"/>
      <c r="J832" s="494"/>
      <c r="K832" s="494"/>
      <c r="L832" s="494"/>
      <c r="M832" s="494"/>
      <c r="N832" s="494"/>
      <c r="O832" s="494"/>
      <c r="P832" s="494"/>
      <c r="Q832" s="494"/>
      <c r="R832" s="494"/>
      <c r="S832" s="494"/>
      <c r="T832" s="494"/>
      <c r="U832" s="494"/>
      <c r="V832" s="494"/>
      <c r="W832" s="494"/>
      <c r="X832" s="494"/>
      <c r="Y832" s="494"/>
      <c r="Z832" s="494"/>
    </row>
    <row r="833" spans="1:26">
      <c r="A833" s="494"/>
      <c r="B833" s="504"/>
      <c r="C833" s="504"/>
      <c r="D833" s="494"/>
      <c r="E833" s="494"/>
      <c r="F833" s="494"/>
      <c r="G833" s="494"/>
      <c r="H833" s="494"/>
      <c r="I833" s="494"/>
      <c r="J833" s="494"/>
      <c r="K833" s="494"/>
      <c r="L833" s="494"/>
      <c r="M833" s="494"/>
      <c r="N833" s="494"/>
      <c r="O833" s="494"/>
      <c r="P833" s="494"/>
      <c r="Q833" s="494"/>
      <c r="R833" s="494"/>
      <c r="S833" s="494"/>
      <c r="T833" s="494"/>
      <c r="U833" s="494"/>
      <c r="V833" s="494"/>
      <c r="W833" s="494"/>
      <c r="X833" s="494"/>
      <c r="Y833" s="494"/>
      <c r="Z833" s="494"/>
    </row>
    <row r="834" spans="1:26">
      <c r="A834" s="494"/>
      <c r="B834" s="504"/>
      <c r="C834" s="504"/>
      <c r="D834" s="494"/>
      <c r="E834" s="494"/>
      <c r="F834" s="494"/>
      <c r="G834" s="494"/>
      <c r="H834" s="494"/>
      <c r="I834" s="494"/>
      <c r="J834" s="494"/>
      <c r="K834" s="494"/>
      <c r="L834" s="494"/>
      <c r="M834" s="494"/>
      <c r="N834" s="494"/>
      <c r="O834" s="494"/>
      <c r="P834" s="494"/>
      <c r="Q834" s="494"/>
      <c r="R834" s="494"/>
      <c r="S834" s="494"/>
      <c r="T834" s="494"/>
      <c r="U834" s="494"/>
      <c r="V834" s="494"/>
      <c r="W834" s="494"/>
      <c r="X834" s="494"/>
      <c r="Y834" s="494"/>
      <c r="Z834" s="494"/>
    </row>
    <row r="835" spans="1:26">
      <c r="A835" s="494"/>
      <c r="B835" s="504"/>
      <c r="C835" s="504"/>
      <c r="D835" s="494"/>
      <c r="E835" s="494"/>
      <c r="F835" s="494"/>
      <c r="G835" s="494"/>
      <c r="H835" s="494"/>
      <c r="I835" s="494"/>
      <c r="J835" s="494"/>
      <c r="K835" s="494"/>
      <c r="L835" s="494"/>
      <c r="M835" s="494"/>
      <c r="N835" s="494"/>
      <c r="O835" s="494"/>
      <c r="P835" s="494"/>
      <c r="Q835" s="494"/>
      <c r="R835" s="494"/>
      <c r="S835" s="494"/>
      <c r="T835" s="494"/>
      <c r="U835" s="494"/>
      <c r="V835" s="494"/>
      <c r="W835" s="494"/>
      <c r="X835" s="494"/>
      <c r="Y835" s="494"/>
      <c r="Z835" s="494"/>
    </row>
    <row r="836" spans="1:26">
      <c r="A836" s="494"/>
      <c r="B836" s="504"/>
      <c r="C836" s="504"/>
      <c r="D836" s="494"/>
      <c r="E836" s="494"/>
      <c r="F836" s="494"/>
      <c r="G836" s="494"/>
      <c r="H836" s="494"/>
      <c r="I836" s="494"/>
      <c r="J836" s="494"/>
      <c r="K836" s="494"/>
      <c r="L836" s="494"/>
      <c r="M836" s="494"/>
      <c r="N836" s="494"/>
      <c r="O836" s="494"/>
      <c r="P836" s="494"/>
      <c r="Q836" s="494"/>
      <c r="R836" s="494"/>
      <c r="S836" s="494"/>
      <c r="T836" s="494"/>
      <c r="U836" s="494"/>
      <c r="V836" s="494"/>
      <c r="W836" s="494"/>
      <c r="X836" s="494"/>
      <c r="Y836" s="494"/>
      <c r="Z836" s="494"/>
    </row>
    <row r="837" spans="1:26">
      <c r="A837" s="494"/>
      <c r="B837" s="504"/>
      <c r="C837" s="504"/>
      <c r="D837" s="494"/>
      <c r="E837" s="494"/>
      <c r="F837" s="494"/>
      <c r="G837" s="494"/>
      <c r="H837" s="494"/>
      <c r="I837" s="494"/>
      <c r="J837" s="494"/>
      <c r="K837" s="494"/>
      <c r="L837" s="494"/>
      <c r="M837" s="494"/>
      <c r="N837" s="494"/>
      <c r="O837" s="494"/>
      <c r="P837" s="494"/>
      <c r="Q837" s="494"/>
      <c r="R837" s="494"/>
      <c r="S837" s="494"/>
      <c r="T837" s="494"/>
      <c r="U837" s="494"/>
      <c r="V837" s="494"/>
      <c r="W837" s="494"/>
      <c r="X837" s="494"/>
      <c r="Y837" s="494"/>
      <c r="Z837" s="494"/>
    </row>
    <row r="838" spans="1:26">
      <c r="A838" s="494"/>
      <c r="B838" s="504"/>
      <c r="C838" s="504"/>
      <c r="D838" s="494"/>
      <c r="E838" s="494"/>
      <c r="F838" s="494"/>
      <c r="G838" s="494"/>
      <c r="H838" s="494"/>
      <c r="I838" s="494"/>
      <c r="J838" s="494"/>
      <c r="K838" s="494"/>
      <c r="L838" s="494"/>
      <c r="M838" s="494"/>
      <c r="N838" s="494"/>
      <c r="O838" s="494"/>
      <c r="P838" s="494"/>
      <c r="Q838" s="494"/>
      <c r="R838" s="494"/>
      <c r="S838" s="494"/>
      <c r="T838" s="494"/>
      <c r="U838" s="494"/>
      <c r="V838" s="494"/>
      <c r="W838" s="494"/>
      <c r="X838" s="494"/>
      <c r="Y838" s="494"/>
      <c r="Z838" s="494"/>
    </row>
    <row r="839" spans="1:26">
      <c r="A839" s="494"/>
      <c r="B839" s="504"/>
      <c r="C839" s="504"/>
      <c r="D839" s="494"/>
      <c r="E839" s="494"/>
      <c r="F839" s="494"/>
      <c r="G839" s="494"/>
      <c r="H839" s="494"/>
      <c r="I839" s="494"/>
      <c r="J839" s="494"/>
      <c r="K839" s="494"/>
      <c r="L839" s="494"/>
      <c r="M839" s="494"/>
      <c r="N839" s="494"/>
      <c r="O839" s="494"/>
      <c r="P839" s="494"/>
      <c r="Q839" s="494"/>
      <c r="R839" s="494"/>
      <c r="S839" s="494"/>
      <c r="T839" s="494"/>
      <c r="U839" s="494"/>
      <c r="V839" s="494"/>
      <c r="W839" s="494"/>
      <c r="X839" s="494"/>
      <c r="Y839" s="494"/>
      <c r="Z839" s="494"/>
    </row>
    <row r="840" spans="1:26">
      <c r="A840" s="494"/>
      <c r="B840" s="504"/>
      <c r="C840" s="504"/>
      <c r="D840" s="494"/>
      <c r="E840" s="494"/>
      <c r="F840" s="494"/>
      <c r="G840" s="494"/>
      <c r="H840" s="494"/>
      <c r="I840" s="494"/>
      <c r="J840" s="494"/>
      <c r="K840" s="494"/>
      <c r="L840" s="494"/>
      <c r="M840" s="494"/>
      <c r="N840" s="494"/>
      <c r="O840" s="494"/>
      <c r="P840" s="494"/>
      <c r="Q840" s="494"/>
      <c r="R840" s="494"/>
      <c r="S840" s="494"/>
      <c r="T840" s="494"/>
      <c r="U840" s="494"/>
      <c r="V840" s="494"/>
      <c r="W840" s="494"/>
      <c r="X840" s="494"/>
      <c r="Y840" s="494"/>
      <c r="Z840" s="494"/>
    </row>
    <row r="841" spans="1:26">
      <c r="A841" s="494"/>
      <c r="B841" s="504"/>
      <c r="C841" s="504"/>
      <c r="D841" s="494"/>
      <c r="E841" s="494"/>
      <c r="F841" s="494"/>
      <c r="G841" s="494"/>
      <c r="H841" s="494"/>
      <c r="I841" s="494"/>
      <c r="J841" s="494"/>
      <c r="K841" s="494"/>
      <c r="L841" s="494"/>
      <c r="M841" s="494"/>
      <c r="N841" s="494"/>
      <c r="O841" s="494"/>
      <c r="P841" s="494"/>
      <c r="Q841" s="494"/>
      <c r="R841" s="494"/>
      <c r="S841" s="494"/>
      <c r="T841" s="494"/>
      <c r="U841" s="494"/>
      <c r="V841" s="494"/>
      <c r="W841" s="494"/>
      <c r="X841" s="494"/>
      <c r="Y841" s="494"/>
      <c r="Z841" s="494"/>
    </row>
    <row r="842" spans="1:26">
      <c r="A842" s="494"/>
      <c r="B842" s="504"/>
      <c r="C842" s="504"/>
      <c r="D842" s="494"/>
      <c r="E842" s="494"/>
      <c r="F842" s="494"/>
      <c r="G842" s="494"/>
      <c r="H842" s="494"/>
      <c r="I842" s="494"/>
      <c r="J842" s="494"/>
      <c r="K842" s="494"/>
      <c r="L842" s="494"/>
      <c r="M842" s="494"/>
      <c r="N842" s="494"/>
      <c r="O842" s="494"/>
      <c r="P842" s="494"/>
      <c r="Q842" s="494"/>
      <c r="R842" s="494"/>
      <c r="S842" s="494"/>
      <c r="T842" s="494"/>
      <c r="U842" s="494"/>
      <c r="V842" s="494"/>
      <c r="W842" s="494"/>
      <c r="X842" s="494"/>
      <c r="Y842" s="494"/>
      <c r="Z842" s="494"/>
    </row>
    <row r="843" spans="1:26">
      <c r="A843" s="494"/>
      <c r="B843" s="504"/>
      <c r="C843" s="504"/>
      <c r="D843" s="494"/>
      <c r="E843" s="494"/>
      <c r="F843" s="494"/>
      <c r="G843" s="494"/>
      <c r="H843" s="494"/>
      <c r="I843" s="494"/>
      <c r="J843" s="494"/>
      <c r="K843" s="494"/>
      <c r="L843" s="494"/>
      <c r="M843" s="494"/>
      <c r="N843" s="494"/>
      <c r="O843" s="494"/>
      <c r="P843" s="494"/>
      <c r="Q843" s="494"/>
      <c r="R843" s="494"/>
      <c r="S843" s="494"/>
      <c r="T843" s="494"/>
      <c r="U843" s="494"/>
      <c r="V843" s="494"/>
      <c r="W843" s="494"/>
      <c r="X843" s="494"/>
      <c r="Y843" s="494"/>
      <c r="Z843" s="494"/>
    </row>
    <row r="844" spans="1:26">
      <c r="A844" s="494"/>
      <c r="B844" s="504"/>
      <c r="C844" s="504"/>
      <c r="D844" s="494"/>
      <c r="E844" s="494"/>
      <c r="F844" s="494"/>
      <c r="G844" s="494"/>
      <c r="H844" s="494"/>
      <c r="I844" s="494"/>
      <c r="J844" s="494"/>
      <c r="K844" s="494"/>
      <c r="L844" s="494"/>
      <c r="M844" s="494"/>
      <c r="N844" s="494"/>
      <c r="O844" s="494"/>
      <c r="P844" s="494"/>
      <c r="Q844" s="494"/>
      <c r="R844" s="494"/>
      <c r="S844" s="494"/>
      <c r="T844" s="494"/>
      <c r="U844" s="494"/>
      <c r="V844" s="494"/>
      <c r="W844" s="494"/>
      <c r="X844" s="494"/>
      <c r="Y844" s="494"/>
      <c r="Z844" s="494"/>
    </row>
    <row r="845" spans="1:26">
      <c r="A845" s="494"/>
      <c r="B845" s="504"/>
      <c r="C845" s="504"/>
      <c r="D845" s="494"/>
      <c r="E845" s="494"/>
      <c r="F845" s="494"/>
      <c r="G845" s="494"/>
      <c r="H845" s="494"/>
      <c r="I845" s="494"/>
      <c r="J845" s="494"/>
      <c r="K845" s="494"/>
      <c r="L845" s="494"/>
      <c r="M845" s="494"/>
      <c r="N845" s="494"/>
      <c r="O845" s="494"/>
      <c r="P845" s="494"/>
      <c r="Q845" s="494"/>
      <c r="R845" s="494"/>
      <c r="S845" s="494"/>
      <c r="T845" s="494"/>
      <c r="U845" s="494"/>
      <c r="V845" s="494"/>
      <c r="W845" s="494"/>
      <c r="X845" s="494"/>
      <c r="Y845" s="494"/>
      <c r="Z845" s="494"/>
    </row>
    <row r="846" spans="1:26">
      <c r="A846" s="494"/>
      <c r="B846" s="504"/>
      <c r="C846" s="504"/>
      <c r="D846" s="494"/>
      <c r="E846" s="494"/>
      <c r="F846" s="494"/>
      <c r="G846" s="494"/>
      <c r="H846" s="494"/>
      <c r="I846" s="494"/>
      <c r="J846" s="494"/>
      <c r="K846" s="494"/>
      <c r="L846" s="494"/>
      <c r="M846" s="494"/>
      <c r="N846" s="494"/>
      <c r="O846" s="494"/>
      <c r="P846" s="494"/>
      <c r="Q846" s="494"/>
      <c r="R846" s="494"/>
      <c r="S846" s="494"/>
      <c r="T846" s="494"/>
      <c r="U846" s="494"/>
      <c r="V846" s="494"/>
      <c r="W846" s="494"/>
      <c r="X846" s="494"/>
      <c r="Y846" s="494"/>
      <c r="Z846" s="494"/>
    </row>
    <row r="847" spans="1:26">
      <c r="A847" s="494"/>
      <c r="B847" s="504"/>
      <c r="C847" s="504"/>
      <c r="D847" s="494"/>
      <c r="E847" s="494"/>
      <c r="F847" s="494"/>
      <c r="G847" s="494"/>
      <c r="H847" s="494"/>
      <c r="I847" s="494"/>
      <c r="J847" s="494"/>
      <c r="K847" s="494"/>
      <c r="L847" s="494"/>
      <c r="M847" s="494"/>
      <c r="N847" s="494"/>
      <c r="O847" s="494"/>
      <c r="P847" s="494"/>
      <c r="Q847" s="494"/>
      <c r="R847" s="494"/>
      <c r="S847" s="494"/>
      <c r="T847" s="494"/>
      <c r="U847" s="494"/>
      <c r="V847" s="494"/>
      <c r="W847" s="494"/>
      <c r="X847" s="494"/>
      <c r="Y847" s="494"/>
      <c r="Z847" s="494"/>
    </row>
    <row r="848" spans="1:26">
      <c r="A848" s="494"/>
      <c r="B848" s="504"/>
      <c r="C848" s="504"/>
      <c r="D848" s="494"/>
      <c r="E848" s="494"/>
      <c r="F848" s="494"/>
      <c r="G848" s="494"/>
      <c r="H848" s="494"/>
      <c r="I848" s="494"/>
      <c r="J848" s="494"/>
      <c r="K848" s="494"/>
      <c r="L848" s="494"/>
      <c r="M848" s="494"/>
      <c r="N848" s="494"/>
      <c r="O848" s="494"/>
      <c r="P848" s="494"/>
      <c r="Q848" s="494"/>
      <c r="R848" s="494"/>
      <c r="S848" s="494"/>
      <c r="T848" s="494"/>
      <c r="U848" s="494"/>
      <c r="V848" s="494"/>
      <c r="W848" s="494"/>
      <c r="X848" s="494"/>
      <c r="Y848" s="494"/>
      <c r="Z848" s="494"/>
    </row>
    <row r="849" spans="1:26">
      <c r="A849" s="494"/>
      <c r="B849" s="504"/>
      <c r="C849" s="504"/>
      <c r="D849" s="494"/>
      <c r="E849" s="494"/>
      <c r="F849" s="494"/>
      <c r="G849" s="494"/>
      <c r="H849" s="494"/>
      <c r="I849" s="494"/>
      <c r="J849" s="494"/>
      <c r="K849" s="494"/>
      <c r="L849" s="494"/>
      <c r="M849" s="494"/>
      <c r="N849" s="494"/>
      <c r="O849" s="494"/>
      <c r="P849" s="494"/>
      <c r="Q849" s="494"/>
      <c r="R849" s="494"/>
      <c r="S849" s="494"/>
      <c r="T849" s="494"/>
      <c r="U849" s="494"/>
      <c r="V849" s="494"/>
      <c r="W849" s="494"/>
      <c r="X849" s="494"/>
      <c r="Y849" s="494"/>
      <c r="Z849" s="494"/>
    </row>
    <row r="850" spans="1:26">
      <c r="A850" s="494"/>
      <c r="B850" s="504"/>
      <c r="C850" s="504"/>
      <c r="D850" s="494"/>
      <c r="E850" s="494"/>
      <c r="F850" s="494"/>
      <c r="G850" s="494"/>
      <c r="H850" s="494"/>
      <c r="I850" s="494"/>
      <c r="J850" s="494"/>
      <c r="K850" s="494"/>
      <c r="L850" s="494"/>
      <c r="M850" s="494"/>
      <c r="N850" s="494"/>
      <c r="O850" s="494"/>
      <c r="P850" s="494"/>
      <c r="Q850" s="494"/>
      <c r="R850" s="494"/>
      <c r="S850" s="494"/>
      <c r="T850" s="494"/>
      <c r="U850" s="494"/>
      <c r="V850" s="494"/>
      <c r="W850" s="494"/>
      <c r="X850" s="494"/>
      <c r="Y850" s="494"/>
      <c r="Z850" s="494"/>
    </row>
    <row r="851" spans="1:26">
      <c r="A851" s="494"/>
      <c r="B851" s="504"/>
      <c r="C851" s="504"/>
      <c r="D851" s="494"/>
      <c r="E851" s="494"/>
      <c r="F851" s="494"/>
      <c r="G851" s="494"/>
      <c r="H851" s="494"/>
      <c r="I851" s="494"/>
      <c r="J851" s="494"/>
      <c r="K851" s="494"/>
      <c r="L851" s="494"/>
      <c r="M851" s="494"/>
      <c r="N851" s="494"/>
      <c r="O851" s="494"/>
      <c r="P851" s="494"/>
      <c r="Q851" s="494"/>
      <c r="R851" s="494"/>
      <c r="S851" s="494"/>
      <c r="T851" s="494"/>
      <c r="U851" s="494"/>
      <c r="V851" s="494"/>
      <c r="W851" s="494"/>
      <c r="X851" s="494"/>
      <c r="Y851" s="494"/>
      <c r="Z851" s="494"/>
    </row>
    <row r="852" spans="1:26">
      <c r="A852" s="494"/>
      <c r="B852" s="504"/>
      <c r="C852" s="504"/>
      <c r="D852" s="494"/>
      <c r="E852" s="494"/>
      <c r="F852" s="494"/>
      <c r="G852" s="494"/>
      <c r="H852" s="494"/>
      <c r="I852" s="494"/>
      <c r="J852" s="494"/>
      <c r="K852" s="494"/>
      <c r="L852" s="494"/>
      <c r="M852" s="494"/>
      <c r="N852" s="494"/>
      <c r="O852" s="494"/>
      <c r="P852" s="494"/>
      <c r="Q852" s="494"/>
      <c r="R852" s="494"/>
      <c r="S852" s="494"/>
      <c r="T852" s="494"/>
      <c r="U852" s="494"/>
      <c r="V852" s="494"/>
      <c r="W852" s="494"/>
      <c r="X852" s="494"/>
      <c r="Y852" s="494"/>
      <c r="Z852" s="494"/>
    </row>
    <row r="853" spans="1:26">
      <c r="A853" s="494"/>
      <c r="B853" s="504"/>
      <c r="C853" s="504"/>
      <c r="D853" s="494"/>
      <c r="E853" s="494"/>
      <c r="F853" s="494"/>
      <c r="G853" s="494"/>
      <c r="H853" s="494"/>
      <c r="I853" s="494"/>
      <c r="J853" s="494"/>
      <c r="K853" s="494"/>
      <c r="L853" s="494"/>
      <c r="M853" s="494"/>
      <c r="N853" s="494"/>
      <c r="O853" s="494"/>
      <c r="P853" s="494"/>
      <c r="Q853" s="494"/>
      <c r="R853" s="494"/>
      <c r="S853" s="494"/>
      <c r="T853" s="494"/>
      <c r="U853" s="494"/>
      <c r="V853" s="494"/>
      <c r="W853" s="494"/>
      <c r="X853" s="494"/>
      <c r="Y853" s="494"/>
      <c r="Z853" s="494"/>
    </row>
    <row r="854" spans="1:26">
      <c r="A854" s="494"/>
      <c r="B854" s="504"/>
      <c r="C854" s="504"/>
      <c r="D854" s="494"/>
      <c r="E854" s="494"/>
      <c r="F854" s="494"/>
      <c r="G854" s="494"/>
      <c r="H854" s="494"/>
      <c r="I854" s="494"/>
      <c r="J854" s="494"/>
      <c r="K854" s="494"/>
      <c r="L854" s="494"/>
      <c r="M854" s="494"/>
      <c r="N854" s="494"/>
      <c r="O854" s="494"/>
      <c r="P854" s="494"/>
      <c r="Q854" s="494"/>
      <c r="R854" s="494"/>
      <c r="S854" s="494"/>
      <c r="T854" s="494"/>
      <c r="U854" s="494"/>
      <c r="V854" s="494"/>
      <c r="W854" s="494"/>
      <c r="X854" s="494"/>
      <c r="Y854" s="494"/>
      <c r="Z854" s="494"/>
    </row>
    <row r="855" spans="1:26">
      <c r="A855" s="494"/>
      <c r="B855" s="504"/>
      <c r="C855" s="504"/>
      <c r="D855" s="494"/>
      <c r="E855" s="494"/>
      <c r="F855" s="494"/>
      <c r="G855" s="494"/>
      <c r="H855" s="494"/>
      <c r="I855" s="494"/>
      <c r="J855" s="494"/>
      <c r="K855" s="494"/>
      <c r="L855" s="494"/>
      <c r="M855" s="494"/>
      <c r="N855" s="494"/>
      <c r="O855" s="494"/>
      <c r="P855" s="494"/>
      <c r="Q855" s="494"/>
      <c r="R855" s="494"/>
      <c r="S855" s="494"/>
      <c r="T855" s="494"/>
      <c r="U855" s="494"/>
      <c r="V855" s="494"/>
      <c r="W855" s="494"/>
      <c r="X855" s="494"/>
      <c r="Y855" s="494"/>
      <c r="Z855" s="494"/>
    </row>
    <row r="856" spans="1:26">
      <c r="A856" s="494"/>
      <c r="B856" s="504"/>
      <c r="C856" s="504"/>
      <c r="D856" s="494"/>
      <c r="E856" s="494"/>
      <c r="F856" s="494"/>
      <c r="G856" s="494"/>
      <c r="H856" s="494"/>
      <c r="I856" s="494"/>
      <c r="J856" s="494"/>
      <c r="K856" s="494"/>
      <c r="L856" s="494"/>
      <c r="M856" s="494"/>
      <c r="N856" s="494"/>
      <c r="O856" s="494"/>
      <c r="P856" s="494"/>
      <c r="Q856" s="494"/>
      <c r="R856" s="494"/>
      <c r="S856" s="494"/>
      <c r="T856" s="494"/>
      <c r="U856" s="494"/>
      <c r="V856" s="494"/>
      <c r="W856" s="494"/>
      <c r="X856" s="494"/>
      <c r="Y856" s="494"/>
      <c r="Z856" s="494"/>
    </row>
    <row r="857" spans="1:26">
      <c r="A857" s="494"/>
      <c r="B857" s="504"/>
      <c r="C857" s="504"/>
      <c r="D857" s="494"/>
      <c r="E857" s="494"/>
      <c r="F857" s="494"/>
      <c r="G857" s="494"/>
      <c r="H857" s="494"/>
      <c r="I857" s="494"/>
      <c r="J857" s="494"/>
      <c r="K857" s="494"/>
      <c r="L857" s="494"/>
      <c r="M857" s="494"/>
      <c r="N857" s="494"/>
      <c r="O857" s="494"/>
      <c r="P857" s="494"/>
      <c r="Q857" s="494"/>
      <c r="R857" s="494"/>
      <c r="S857" s="494"/>
      <c r="T857" s="494"/>
      <c r="U857" s="494"/>
      <c r="V857" s="494"/>
      <c r="W857" s="494"/>
      <c r="X857" s="494"/>
      <c r="Y857" s="494"/>
      <c r="Z857" s="494"/>
    </row>
    <row r="858" spans="1:26">
      <c r="A858" s="494"/>
      <c r="B858" s="504"/>
      <c r="C858" s="504"/>
      <c r="D858" s="494"/>
      <c r="E858" s="494"/>
      <c r="F858" s="494"/>
      <c r="G858" s="494"/>
      <c r="H858" s="494"/>
      <c r="I858" s="494"/>
      <c r="J858" s="494"/>
      <c r="K858" s="494"/>
      <c r="L858" s="494"/>
      <c r="M858" s="494"/>
      <c r="N858" s="494"/>
      <c r="O858" s="494"/>
      <c r="P858" s="494"/>
      <c r="Q858" s="494"/>
      <c r="R858" s="494"/>
      <c r="S858" s="494"/>
      <c r="T858" s="494"/>
      <c r="U858" s="494"/>
      <c r="V858" s="494"/>
      <c r="W858" s="494"/>
      <c r="X858" s="494"/>
      <c r="Y858" s="494"/>
      <c r="Z858" s="494"/>
    </row>
    <row r="859" spans="1:26">
      <c r="A859" s="494"/>
      <c r="B859" s="504"/>
      <c r="C859" s="504"/>
      <c r="D859" s="494"/>
      <c r="E859" s="494"/>
      <c r="F859" s="494"/>
      <c r="G859" s="494"/>
      <c r="H859" s="494"/>
      <c r="I859" s="494"/>
      <c r="J859" s="494"/>
      <c r="K859" s="494"/>
      <c r="L859" s="494"/>
      <c r="M859" s="494"/>
      <c r="N859" s="494"/>
      <c r="O859" s="494"/>
      <c r="P859" s="494"/>
      <c r="Q859" s="494"/>
      <c r="R859" s="494"/>
      <c r="S859" s="494"/>
      <c r="T859" s="494"/>
      <c r="U859" s="494"/>
      <c r="V859" s="494"/>
      <c r="W859" s="494"/>
      <c r="X859" s="494"/>
      <c r="Y859" s="494"/>
      <c r="Z859" s="494"/>
    </row>
    <row r="860" spans="1:26">
      <c r="A860" s="494"/>
      <c r="B860" s="504"/>
      <c r="C860" s="504"/>
      <c r="D860" s="494"/>
      <c r="E860" s="494"/>
      <c r="F860" s="494"/>
      <c r="G860" s="494"/>
      <c r="H860" s="494"/>
      <c r="I860" s="494"/>
      <c r="J860" s="494"/>
      <c r="K860" s="494"/>
      <c r="L860" s="494"/>
      <c r="M860" s="494"/>
      <c r="N860" s="494"/>
      <c r="O860" s="494"/>
      <c r="P860" s="494"/>
      <c r="Q860" s="494"/>
      <c r="R860" s="494"/>
      <c r="S860" s="494"/>
      <c r="T860" s="494"/>
      <c r="U860" s="494"/>
      <c r="V860" s="494"/>
      <c r="W860" s="494"/>
      <c r="X860" s="494"/>
      <c r="Y860" s="494"/>
      <c r="Z860" s="494"/>
    </row>
    <row r="861" spans="1:26">
      <c r="A861" s="494"/>
      <c r="B861" s="504"/>
      <c r="C861" s="504"/>
      <c r="D861" s="494"/>
      <c r="E861" s="494"/>
      <c r="F861" s="494"/>
      <c r="G861" s="494"/>
      <c r="H861" s="494"/>
      <c r="I861" s="494"/>
      <c r="J861" s="494"/>
      <c r="K861" s="494"/>
      <c r="L861" s="494"/>
      <c r="M861" s="494"/>
      <c r="N861" s="494"/>
      <c r="O861" s="494"/>
      <c r="P861" s="494"/>
      <c r="Q861" s="494"/>
      <c r="R861" s="494"/>
      <c r="S861" s="494"/>
      <c r="T861" s="494"/>
      <c r="U861" s="494"/>
      <c r="V861" s="494"/>
      <c r="W861" s="494"/>
      <c r="X861" s="494"/>
      <c r="Y861" s="494"/>
      <c r="Z861" s="494"/>
    </row>
    <row r="862" spans="1:26">
      <c r="A862" s="494"/>
      <c r="B862" s="504"/>
      <c r="C862" s="504"/>
      <c r="D862" s="494"/>
      <c r="E862" s="494"/>
      <c r="F862" s="494"/>
      <c r="G862" s="494"/>
      <c r="H862" s="494"/>
      <c r="I862" s="494"/>
      <c r="J862" s="494"/>
      <c r="K862" s="494"/>
      <c r="L862" s="494"/>
      <c r="M862" s="494"/>
      <c r="N862" s="494"/>
      <c r="O862" s="494"/>
      <c r="P862" s="494"/>
      <c r="Q862" s="494"/>
      <c r="R862" s="494"/>
      <c r="S862" s="494"/>
      <c r="T862" s="494"/>
      <c r="U862" s="494"/>
      <c r="V862" s="494"/>
      <c r="W862" s="494"/>
      <c r="X862" s="494"/>
      <c r="Y862" s="494"/>
      <c r="Z862" s="494"/>
    </row>
    <row r="863" spans="1:26">
      <c r="A863" s="494"/>
      <c r="B863" s="504"/>
      <c r="C863" s="504"/>
      <c r="D863" s="494"/>
      <c r="E863" s="494"/>
      <c r="F863" s="494"/>
      <c r="G863" s="494"/>
      <c r="H863" s="494"/>
      <c r="I863" s="494"/>
      <c r="J863" s="494"/>
      <c r="K863" s="494"/>
      <c r="L863" s="494"/>
      <c r="M863" s="494"/>
      <c r="N863" s="494"/>
      <c r="O863" s="494"/>
      <c r="P863" s="494"/>
      <c r="Q863" s="494"/>
      <c r="R863" s="494"/>
      <c r="S863" s="494"/>
      <c r="T863" s="494"/>
      <c r="U863" s="494"/>
      <c r="V863" s="494"/>
      <c r="W863" s="494"/>
      <c r="X863" s="494"/>
      <c r="Y863" s="494"/>
      <c r="Z863" s="494"/>
    </row>
    <row r="864" spans="1:26">
      <c r="A864" s="494"/>
      <c r="B864" s="504"/>
      <c r="C864" s="504"/>
      <c r="D864" s="494"/>
      <c r="E864" s="494"/>
      <c r="F864" s="494"/>
      <c r="G864" s="494"/>
      <c r="H864" s="494"/>
      <c r="I864" s="494"/>
      <c r="J864" s="494"/>
      <c r="K864" s="494"/>
      <c r="L864" s="494"/>
      <c r="M864" s="494"/>
      <c r="N864" s="494"/>
      <c r="O864" s="494"/>
      <c r="P864" s="494"/>
      <c r="Q864" s="494"/>
      <c r="R864" s="494"/>
      <c r="S864" s="494"/>
      <c r="T864" s="494"/>
      <c r="U864" s="494"/>
      <c r="V864" s="494"/>
      <c r="W864" s="494"/>
      <c r="X864" s="494"/>
      <c r="Y864" s="494"/>
      <c r="Z864" s="494"/>
    </row>
    <row r="865" spans="1:26">
      <c r="A865" s="494"/>
      <c r="B865" s="504"/>
      <c r="C865" s="504"/>
      <c r="D865" s="494"/>
      <c r="E865" s="494"/>
      <c r="F865" s="494"/>
      <c r="G865" s="494"/>
      <c r="H865" s="494"/>
      <c r="I865" s="494"/>
      <c r="J865" s="494"/>
      <c r="K865" s="494"/>
      <c r="L865" s="494"/>
      <c r="M865" s="494"/>
      <c r="N865" s="494"/>
      <c r="O865" s="494"/>
      <c r="P865" s="494"/>
      <c r="Q865" s="494"/>
      <c r="R865" s="494"/>
      <c r="S865" s="494"/>
      <c r="T865" s="494"/>
      <c r="U865" s="494"/>
      <c r="V865" s="494"/>
      <c r="W865" s="494"/>
      <c r="X865" s="494"/>
      <c r="Y865" s="494"/>
      <c r="Z865" s="494"/>
    </row>
    <row r="866" spans="1:26">
      <c r="A866" s="494"/>
      <c r="B866" s="504"/>
      <c r="C866" s="504"/>
      <c r="D866" s="494"/>
      <c r="E866" s="494"/>
      <c r="F866" s="494"/>
      <c r="G866" s="494"/>
      <c r="H866" s="494"/>
      <c r="I866" s="494"/>
      <c r="J866" s="494"/>
      <c r="K866" s="494"/>
      <c r="L866" s="494"/>
      <c r="M866" s="494"/>
      <c r="N866" s="494"/>
      <c r="O866" s="494"/>
      <c r="P866" s="494"/>
      <c r="Q866" s="494"/>
      <c r="R866" s="494"/>
      <c r="S866" s="494"/>
      <c r="T866" s="494"/>
      <c r="U866" s="494"/>
      <c r="V866" s="494"/>
      <c r="W866" s="494"/>
      <c r="X866" s="494"/>
      <c r="Y866" s="494"/>
      <c r="Z866" s="494"/>
    </row>
    <row r="867" spans="1:26">
      <c r="A867" s="494"/>
      <c r="B867" s="504"/>
      <c r="C867" s="504"/>
      <c r="D867" s="494"/>
      <c r="E867" s="494"/>
      <c r="F867" s="494"/>
      <c r="G867" s="494"/>
      <c r="H867" s="494"/>
      <c r="I867" s="494"/>
      <c r="J867" s="494"/>
      <c r="K867" s="494"/>
      <c r="L867" s="494"/>
      <c r="M867" s="494"/>
      <c r="N867" s="494"/>
      <c r="O867" s="494"/>
      <c r="P867" s="494"/>
      <c r="Q867" s="494"/>
      <c r="R867" s="494"/>
      <c r="S867" s="494"/>
      <c r="T867" s="494"/>
      <c r="U867" s="494"/>
      <c r="V867" s="494"/>
      <c r="W867" s="494"/>
      <c r="X867" s="494"/>
      <c r="Y867" s="494"/>
      <c r="Z867" s="494"/>
    </row>
    <row r="868" spans="1:26">
      <c r="A868" s="494"/>
      <c r="B868" s="504"/>
      <c r="C868" s="504"/>
      <c r="D868" s="494"/>
      <c r="E868" s="494"/>
      <c r="F868" s="494"/>
      <c r="G868" s="494"/>
      <c r="H868" s="494"/>
      <c r="I868" s="494"/>
      <c r="J868" s="494"/>
      <c r="K868" s="494"/>
      <c r="L868" s="494"/>
      <c r="M868" s="494"/>
      <c r="N868" s="494"/>
      <c r="O868" s="494"/>
      <c r="P868" s="494"/>
      <c r="Q868" s="494"/>
      <c r="R868" s="494"/>
      <c r="S868" s="494"/>
      <c r="T868" s="494"/>
      <c r="U868" s="494"/>
      <c r="V868" s="494"/>
      <c r="W868" s="494"/>
      <c r="X868" s="494"/>
      <c r="Y868" s="494"/>
      <c r="Z868" s="494"/>
    </row>
    <row r="869" spans="1:26">
      <c r="A869" s="494"/>
      <c r="B869" s="504"/>
      <c r="C869" s="504"/>
      <c r="D869" s="494"/>
      <c r="E869" s="494"/>
      <c r="F869" s="494"/>
      <c r="G869" s="494"/>
      <c r="H869" s="494"/>
      <c r="I869" s="494"/>
      <c r="J869" s="494"/>
      <c r="K869" s="494"/>
      <c r="L869" s="494"/>
      <c r="M869" s="494"/>
      <c r="N869" s="494"/>
      <c r="O869" s="494"/>
      <c r="P869" s="494"/>
      <c r="Q869" s="494"/>
      <c r="R869" s="494"/>
      <c r="S869" s="494"/>
      <c r="T869" s="494"/>
      <c r="U869" s="494"/>
      <c r="V869" s="494"/>
      <c r="W869" s="494"/>
      <c r="X869" s="494"/>
      <c r="Y869" s="494"/>
      <c r="Z869" s="494"/>
    </row>
    <row r="870" spans="1:26">
      <c r="A870" s="494"/>
      <c r="B870" s="504"/>
      <c r="C870" s="504"/>
      <c r="D870" s="494"/>
      <c r="E870" s="494"/>
      <c r="F870" s="494"/>
      <c r="G870" s="494"/>
      <c r="H870" s="494"/>
      <c r="I870" s="494"/>
      <c r="J870" s="494"/>
      <c r="K870" s="494"/>
      <c r="L870" s="494"/>
      <c r="M870" s="494"/>
      <c r="N870" s="494"/>
      <c r="O870" s="494"/>
      <c r="P870" s="494"/>
      <c r="Q870" s="494"/>
      <c r="R870" s="494"/>
      <c r="S870" s="494"/>
      <c r="T870" s="494"/>
      <c r="U870" s="494"/>
      <c r="V870" s="494"/>
      <c r="W870" s="494"/>
      <c r="X870" s="494"/>
      <c r="Y870" s="494"/>
      <c r="Z870" s="494"/>
    </row>
    <row r="871" spans="1:26">
      <c r="A871" s="494"/>
      <c r="B871" s="504"/>
      <c r="C871" s="504"/>
      <c r="D871" s="494"/>
      <c r="E871" s="494"/>
      <c r="F871" s="494"/>
      <c r="G871" s="494"/>
      <c r="H871" s="494"/>
      <c r="I871" s="494"/>
      <c r="J871" s="494"/>
      <c r="K871" s="494"/>
      <c r="L871" s="494"/>
      <c r="M871" s="494"/>
      <c r="N871" s="494"/>
      <c r="O871" s="494"/>
      <c r="P871" s="494"/>
      <c r="Q871" s="494"/>
      <c r="R871" s="494"/>
      <c r="S871" s="494"/>
      <c r="T871" s="494"/>
      <c r="U871" s="494"/>
      <c r="V871" s="494"/>
      <c r="W871" s="494"/>
      <c r="X871" s="494"/>
      <c r="Y871" s="494"/>
      <c r="Z871" s="494"/>
    </row>
    <row r="872" spans="1:26">
      <c r="A872" s="494"/>
      <c r="B872" s="504"/>
      <c r="C872" s="504"/>
      <c r="D872" s="494"/>
      <c r="E872" s="494"/>
      <c r="F872" s="494"/>
      <c r="G872" s="494"/>
      <c r="H872" s="494"/>
      <c r="I872" s="494"/>
      <c r="J872" s="494"/>
      <c r="K872" s="494"/>
      <c r="L872" s="494"/>
      <c r="M872" s="494"/>
      <c r="N872" s="494"/>
      <c r="O872" s="494"/>
      <c r="P872" s="494"/>
      <c r="Q872" s="494"/>
      <c r="R872" s="494"/>
      <c r="S872" s="494"/>
      <c r="T872" s="494"/>
      <c r="U872" s="494"/>
      <c r="V872" s="494"/>
      <c r="W872" s="494"/>
      <c r="X872" s="494"/>
      <c r="Y872" s="494"/>
      <c r="Z872" s="494"/>
    </row>
    <row r="873" spans="1:26">
      <c r="A873" s="494"/>
      <c r="B873" s="504"/>
      <c r="C873" s="504"/>
      <c r="D873" s="494"/>
      <c r="E873" s="494"/>
      <c r="F873" s="494"/>
      <c r="G873" s="494"/>
      <c r="H873" s="494"/>
      <c r="I873" s="494"/>
      <c r="J873" s="494"/>
      <c r="K873" s="494"/>
      <c r="L873" s="494"/>
      <c r="M873" s="494"/>
      <c r="N873" s="494"/>
      <c r="O873" s="494"/>
      <c r="P873" s="494"/>
      <c r="Q873" s="494"/>
      <c r="R873" s="494"/>
      <c r="S873" s="494"/>
      <c r="T873" s="494"/>
      <c r="U873" s="494"/>
      <c r="V873" s="494"/>
      <c r="W873" s="494"/>
      <c r="X873" s="494"/>
      <c r="Y873" s="494"/>
      <c r="Z873" s="494"/>
    </row>
    <row r="874" spans="1:26">
      <c r="A874" s="494"/>
      <c r="B874" s="504"/>
      <c r="C874" s="504"/>
      <c r="D874" s="494"/>
      <c r="E874" s="494"/>
      <c r="F874" s="494"/>
      <c r="G874" s="494"/>
      <c r="H874" s="494"/>
      <c r="I874" s="494"/>
      <c r="J874" s="494"/>
      <c r="K874" s="494"/>
      <c r="L874" s="494"/>
      <c r="M874" s="494"/>
      <c r="N874" s="494"/>
      <c r="O874" s="494"/>
      <c r="P874" s="494"/>
      <c r="Q874" s="494"/>
      <c r="R874" s="494"/>
      <c r="S874" s="494"/>
      <c r="T874" s="494"/>
      <c r="U874" s="494"/>
      <c r="V874" s="494"/>
      <c r="W874" s="494"/>
      <c r="X874" s="494"/>
      <c r="Y874" s="494"/>
      <c r="Z874" s="494"/>
    </row>
    <row r="875" spans="1:26">
      <c r="A875" s="494"/>
      <c r="B875" s="504"/>
      <c r="C875" s="504"/>
      <c r="D875" s="494"/>
      <c r="E875" s="494"/>
      <c r="F875" s="494"/>
      <c r="G875" s="494"/>
      <c r="H875" s="494"/>
      <c r="I875" s="494"/>
      <c r="J875" s="494"/>
      <c r="K875" s="494"/>
      <c r="L875" s="494"/>
      <c r="M875" s="494"/>
      <c r="N875" s="494"/>
      <c r="O875" s="494"/>
      <c r="P875" s="494"/>
      <c r="Q875" s="494"/>
      <c r="R875" s="494"/>
      <c r="S875" s="494"/>
      <c r="T875" s="494"/>
      <c r="U875" s="494"/>
      <c r="V875" s="494"/>
      <c r="W875" s="494"/>
      <c r="X875" s="494"/>
      <c r="Y875" s="494"/>
      <c r="Z875" s="494"/>
    </row>
    <row r="876" spans="1:26">
      <c r="A876" s="494"/>
      <c r="B876" s="504"/>
      <c r="C876" s="504"/>
      <c r="D876" s="494"/>
      <c r="E876" s="494"/>
      <c r="F876" s="494"/>
      <c r="G876" s="494"/>
      <c r="H876" s="494"/>
      <c r="I876" s="494"/>
      <c r="J876" s="494"/>
      <c r="K876" s="494"/>
      <c r="L876" s="494"/>
      <c r="M876" s="494"/>
      <c r="N876" s="494"/>
      <c r="O876" s="494"/>
      <c r="P876" s="494"/>
      <c r="Q876" s="494"/>
      <c r="R876" s="494"/>
      <c r="S876" s="494"/>
      <c r="T876" s="494"/>
      <c r="U876" s="494"/>
      <c r="V876" s="494"/>
      <c r="W876" s="494"/>
      <c r="X876" s="494"/>
      <c r="Y876" s="494"/>
      <c r="Z876" s="494"/>
    </row>
    <row r="877" spans="1:26">
      <c r="A877" s="494"/>
      <c r="B877" s="504"/>
      <c r="C877" s="504"/>
      <c r="D877" s="494"/>
      <c r="E877" s="494"/>
      <c r="F877" s="494"/>
      <c r="G877" s="494"/>
      <c r="H877" s="494"/>
      <c r="I877" s="494"/>
      <c r="J877" s="494"/>
      <c r="K877" s="494"/>
      <c r="L877" s="494"/>
      <c r="M877" s="494"/>
      <c r="N877" s="494"/>
      <c r="O877" s="494"/>
      <c r="P877" s="494"/>
      <c r="Q877" s="494"/>
      <c r="R877" s="494"/>
      <c r="S877" s="494"/>
      <c r="T877" s="494"/>
      <c r="U877" s="494"/>
      <c r="V877" s="494"/>
      <c r="W877" s="494"/>
      <c r="X877" s="494"/>
      <c r="Y877" s="494"/>
      <c r="Z877" s="494"/>
    </row>
    <row r="878" spans="1:26">
      <c r="A878" s="494"/>
      <c r="B878" s="504"/>
      <c r="C878" s="504"/>
      <c r="D878" s="494"/>
      <c r="E878" s="494"/>
      <c r="F878" s="494"/>
      <c r="G878" s="494"/>
      <c r="H878" s="494"/>
      <c r="I878" s="494"/>
      <c r="J878" s="494"/>
      <c r="K878" s="494"/>
      <c r="L878" s="494"/>
      <c r="M878" s="494"/>
      <c r="N878" s="494"/>
      <c r="O878" s="494"/>
      <c r="P878" s="494"/>
      <c r="Q878" s="494"/>
      <c r="R878" s="494"/>
      <c r="S878" s="494"/>
      <c r="T878" s="494"/>
      <c r="U878" s="494"/>
      <c r="V878" s="494"/>
      <c r="W878" s="494"/>
      <c r="X878" s="494"/>
      <c r="Y878" s="494"/>
      <c r="Z878" s="494"/>
    </row>
    <row r="879" spans="1:26">
      <c r="A879" s="494"/>
      <c r="B879" s="504"/>
      <c r="C879" s="504"/>
      <c r="D879" s="494"/>
      <c r="E879" s="494"/>
      <c r="F879" s="494"/>
      <c r="G879" s="494"/>
      <c r="H879" s="494"/>
      <c r="I879" s="494"/>
      <c r="J879" s="494"/>
      <c r="K879" s="494"/>
      <c r="L879" s="494"/>
      <c r="M879" s="494"/>
      <c r="N879" s="494"/>
      <c r="O879" s="494"/>
      <c r="P879" s="494"/>
      <c r="Q879" s="494"/>
      <c r="R879" s="494"/>
      <c r="S879" s="494"/>
      <c r="T879" s="494"/>
      <c r="U879" s="494"/>
      <c r="V879" s="494"/>
      <c r="W879" s="494"/>
      <c r="X879" s="494"/>
      <c r="Y879" s="494"/>
      <c r="Z879" s="494"/>
    </row>
    <row r="880" spans="1:26">
      <c r="A880" s="494"/>
      <c r="B880" s="504"/>
      <c r="C880" s="504"/>
      <c r="D880" s="494"/>
      <c r="E880" s="494"/>
      <c r="F880" s="494"/>
      <c r="G880" s="494"/>
      <c r="H880" s="494"/>
      <c r="I880" s="494"/>
      <c r="J880" s="494"/>
      <c r="K880" s="494"/>
      <c r="L880" s="494"/>
      <c r="M880" s="494"/>
      <c r="N880" s="494"/>
      <c r="O880" s="494"/>
      <c r="P880" s="494"/>
      <c r="Q880" s="494"/>
      <c r="R880" s="494"/>
      <c r="S880" s="494"/>
      <c r="T880" s="494"/>
      <c r="U880" s="494"/>
      <c r="V880" s="494"/>
      <c r="W880" s="494"/>
      <c r="X880" s="494"/>
      <c r="Y880" s="494"/>
      <c r="Z880" s="494"/>
    </row>
    <row r="881" spans="1:26">
      <c r="A881" s="494"/>
      <c r="B881" s="504"/>
      <c r="C881" s="504"/>
      <c r="D881" s="494"/>
      <c r="E881" s="494"/>
      <c r="F881" s="494"/>
      <c r="G881" s="494"/>
      <c r="H881" s="494"/>
      <c r="I881" s="494"/>
      <c r="J881" s="494"/>
      <c r="K881" s="494"/>
      <c r="L881" s="494"/>
      <c r="M881" s="494"/>
      <c r="N881" s="494"/>
      <c r="O881" s="494"/>
      <c r="P881" s="494"/>
      <c r="Q881" s="494"/>
      <c r="R881" s="494"/>
      <c r="S881" s="494"/>
      <c r="T881" s="494"/>
      <c r="U881" s="494"/>
      <c r="V881" s="494"/>
      <c r="W881" s="494"/>
      <c r="X881" s="494"/>
      <c r="Y881" s="494"/>
      <c r="Z881" s="494"/>
    </row>
    <row r="882" spans="1:26">
      <c r="A882" s="494"/>
      <c r="B882" s="504"/>
      <c r="C882" s="504"/>
      <c r="D882" s="494"/>
      <c r="E882" s="494"/>
      <c r="F882" s="494"/>
      <c r="G882" s="494"/>
      <c r="H882" s="494"/>
      <c r="I882" s="494"/>
      <c r="J882" s="494"/>
      <c r="K882" s="494"/>
      <c r="L882" s="494"/>
      <c r="M882" s="494"/>
      <c r="N882" s="494"/>
      <c r="O882" s="494"/>
      <c r="P882" s="494"/>
      <c r="Q882" s="494"/>
      <c r="R882" s="494"/>
      <c r="S882" s="494"/>
      <c r="T882" s="494"/>
      <c r="U882" s="494"/>
      <c r="V882" s="494"/>
      <c r="W882" s="494"/>
      <c r="X882" s="494"/>
      <c r="Y882" s="494"/>
      <c r="Z882" s="494"/>
    </row>
    <row r="883" spans="1:26">
      <c r="A883" s="494"/>
      <c r="B883" s="504"/>
      <c r="C883" s="504"/>
      <c r="D883" s="494"/>
      <c r="E883" s="494"/>
      <c r="F883" s="494"/>
      <c r="G883" s="494"/>
      <c r="H883" s="494"/>
      <c r="I883" s="494"/>
      <c r="J883" s="494"/>
      <c r="K883" s="494"/>
      <c r="L883" s="494"/>
      <c r="M883" s="494"/>
      <c r="N883" s="494"/>
      <c r="O883" s="494"/>
      <c r="P883" s="494"/>
      <c r="Q883" s="494"/>
      <c r="R883" s="494"/>
      <c r="S883" s="494"/>
      <c r="T883" s="494"/>
      <c r="U883" s="494"/>
      <c r="V883" s="494"/>
      <c r="W883" s="494"/>
      <c r="X883" s="494"/>
      <c r="Y883" s="494"/>
      <c r="Z883" s="494"/>
    </row>
    <row r="884" spans="1:26">
      <c r="A884" s="494"/>
      <c r="B884" s="504"/>
      <c r="C884" s="504"/>
      <c r="D884" s="494"/>
      <c r="E884" s="494"/>
      <c r="F884" s="494"/>
      <c r="G884" s="494"/>
      <c r="H884" s="494"/>
      <c r="I884" s="494"/>
      <c r="J884" s="494"/>
      <c r="K884" s="494"/>
      <c r="L884" s="494"/>
      <c r="M884" s="494"/>
      <c r="N884" s="494"/>
      <c r="O884" s="494"/>
      <c r="P884" s="494"/>
      <c r="Q884" s="494"/>
      <c r="R884" s="494"/>
      <c r="S884" s="494"/>
      <c r="T884" s="494"/>
      <c r="U884" s="494"/>
      <c r="V884" s="494"/>
      <c r="W884" s="494"/>
      <c r="X884" s="494"/>
      <c r="Y884" s="494"/>
      <c r="Z884" s="494"/>
    </row>
    <row r="885" spans="1:26">
      <c r="A885" s="494"/>
      <c r="B885" s="504"/>
      <c r="C885" s="504"/>
      <c r="D885" s="494"/>
      <c r="E885" s="494"/>
      <c r="F885" s="494"/>
      <c r="G885" s="494"/>
      <c r="H885" s="494"/>
      <c r="I885" s="494"/>
      <c r="J885" s="494"/>
      <c r="K885" s="494"/>
      <c r="L885" s="494"/>
      <c r="M885" s="494"/>
      <c r="N885" s="494"/>
      <c r="O885" s="494"/>
      <c r="P885" s="494"/>
      <c r="Q885" s="494"/>
      <c r="R885" s="494"/>
      <c r="S885" s="494"/>
      <c r="T885" s="494"/>
      <c r="U885" s="494"/>
      <c r="V885" s="494"/>
      <c r="W885" s="494"/>
      <c r="X885" s="494"/>
      <c r="Y885" s="494"/>
      <c r="Z885" s="494"/>
    </row>
    <row r="886" spans="1:26">
      <c r="A886" s="494"/>
      <c r="B886" s="504"/>
      <c r="C886" s="504"/>
      <c r="D886" s="494"/>
      <c r="E886" s="494"/>
      <c r="F886" s="494"/>
      <c r="G886" s="494"/>
      <c r="H886" s="494"/>
      <c r="I886" s="494"/>
      <c r="J886" s="494"/>
      <c r="K886" s="494"/>
      <c r="L886" s="494"/>
      <c r="M886" s="494"/>
      <c r="N886" s="494"/>
      <c r="O886" s="494"/>
      <c r="P886" s="494"/>
      <c r="Q886" s="494"/>
      <c r="R886" s="494"/>
      <c r="S886" s="494"/>
      <c r="T886" s="494"/>
      <c r="U886" s="494"/>
      <c r="V886" s="494"/>
      <c r="W886" s="494"/>
      <c r="X886" s="494"/>
      <c r="Y886" s="494"/>
      <c r="Z886" s="494"/>
    </row>
    <row r="887" spans="1:26">
      <c r="A887" s="494"/>
      <c r="B887" s="504"/>
      <c r="C887" s="504"/>
      <c r="D887" s="494"/>
      <c r="E887" s="494"/>
      <c r="F887" s="494"/>
      <c r="G887" s="494"/>
      <c r="H887" s="494"/>
      <c r="I887" s="494"/>
      <c r="J887" s="494"/>
      <c r="K887" s="494"/>
      <c r="L887" s="494"/>
      <c r="M887" s="494"/>
      <c r="N887" s="494"/>
      <c r="O887" s="494"/>
      <c r="P887" s="494"/>
      <c r="Q887" s="494"/>
      <c r="R887" s="494"/>
      <c r="S887" s="494"/>
      <c r="T887" s="494"/>
      <c r="U887" s="494"/>
      <c r="V887" s="494"/>
      <c r="W887" s="494"/>
      <c r="X887" s="494"/>
      <c r="Y887" s="494"/>
      <c r="Z887" s="494"/>
    </row>
    <row r="888" spans="1:26">
      <c r="A888" s="494"/>
      <c r="B888" s="504"/>
      <c r="C888" s="504"/>
      <c r="D888" s="494"/>
      <c r="E888" s="494"/>
      <c r="F888" s="494"/>
      <c r="G888" s="494"/>
      <c r="H888" s="494"/>
      <c r="I888" s="494"/>
      <c r="J888" s="494"/>
      <c r="K888" s="494"/>
      <c r="L888" s="494"/>
      <c r="M888" s="494"/>
      <c r="N888" s="494"/>
      <c r="O888" s="494"/>
      <c r="P888" s="494"/>
      <c r="Q888" s="494"/>
      <c r="R888" s="494"/>
      <c r="S888" s="494"/>
      <c r="T888" s="494"/>
      <c r="U888" s="494"/>
      <c r="V888" s="494"/>
      <c r="W888" s="494"/>
      <c r="X888" s="494"/>
      <c r="Y888" s="494"/>
      <c r="Z888" s="494"/>
    </row>
    <row r="889" spans="1:26">
      <c r="A889" s="494"/>
      <c r="B889" s="504"/>
      <c r="C889" s="504"/>
      <c r="D889" s="494"/>
      <c r="E889" s="494"/>
      <c r="F889" s="494"/>
      <c r="G889" s="494"/>
      <c r="H889" s="494"/>
      <c r="I889" s="494"/>
      <c r="J889" s="494"/>
      <c r="K889" s="494"/>
      <c r="L889" s="494"/>
      <c r="M889" s="494"/>
      <c r="N889" s="494"/>
      <c r="O889" s="494"/>
      <c r="P889" s="494"/>
      <c r="Q889" s="494"/>
      <c r="R889" s="494"/>
      <c r="S889" s="494"/>
      <c r="T889" s="494"/>
      <c r="U889" s="494"/>
      <c r="V889" s="494"/>
      <c r="W889" s="494"/>
      <c r="X889" s="494"/>
      <c r="Y889" s="494"/>
      <c r="Z889" s="494"/>
    </row>
    <row r="890" spans="1:26">
      <c r="A890" s="494"/>
      <c r="B890" s="504"/>
      <c r="C890" s="504"/>
      <c r="D890" s="494"/>
      <c r="E890" s="494"/>
      <c r="F890" s="494"/>
      <c r="G890" s="494"/>
      <c r="H890" s="494"/>
      <c r="I890" s="494"/>
      <c r="J890" s="494"/>
      <c r="K890" s="494"/>
      <c r="L890" s="494"/>
      <c r="M890" s="494"/>
      <c r="N890" s="494"/>
      <c r="O890" s="494"/>
      <c r="P890" s="494"/>
      <c r="Q890" s="494"/>
      <c r="R890" s="494"/>
      <c r="S890" s="494"/>
      <c r="T890" s="494"/>
      <c r="U890" s="494"/>
      <c r="V890" s="494"/>
      <c r="W890" s="494"/>
      <c r="X890" s="494"/>
      <c r="Y890" s="494"/>
      <c r="Z890" s="494"/>
    </row>
    <row r="891" spans="1:26">
      <c r="A891" s="494"/>
      <c r="B891" s="504"/>
      <c r="C891" s="504"/>
      <c r="D891" s="494"/>
      <c r="E891" s="494"/>
      <c r="F891" s="494"/>
      <c r="G891" s="494"/>
      <c r="H891" s="494"/>
      <c r="I891" s="494"/>
      <c r="J891" s="494"/>
      <c r="K891" s="494"/>
      <c r="L891" s="494"/>
      <c r="M891" s="494"/>
      <c r="N891" s="494"/>
      <c r="O891" s="494"/>
      <c r="P891" s="494"/>
      <c r="Q891" s="494"/>
      <c r="R891" s="494"/>
      <c r="S891" s="494"/>
      <c r="T891" s="494"/>
      <c r="U891" s="494"/>
      <c r="V891" s="494"/>
      <c r="W891" s="494"/>
      <c r="X891" s="494"/>
      <c r="Y891" s="494"/>
      <c r="Z891" s="494"/>
    </row>
    <row r="892" spans="1:26">
      <c r="A892" s="494"/>
      <c r="B892" s="504"/>
      <c r="C892" s="504"/>
      <c r="D892" s="494"/>
      <c r="E892" s="494"/>
      <c r="F892" s="494"/>
      <c r="G892" s="494"/>
      <c r="H892" s="494"/>
      <c r="I892" s="494"/>
      <c r="J892" s="494"/>
      <c r="K892" s="494"/>
      <c r="L892" s="494"/>
      <c r="M892" s="494"/>
      <c r="N892" s="494"/>
      <c r="O892" s="494"/>
      <c r="P892" s="494"/>
      <c r="Q892" s="494"/>
      <c r="R892" s="494"/>
      <c r="S892" s="494"/>
      <c r="T892" s="494"/>
      <c r="U892" s="494"/>
      <c r="V892" s="494"/>
      <c r="W892" s="494"/>
      <c r="X892" s="494"/>
      <c r="Y892" s="494"/>
      <c r="Z892" s="494"/>
    </row>
    <row r="893" spans="1:26">
      <c r="A893" s="494"/>
      <c r="B893" s="504"/>
      <c r="C893" s="504"/>
      <c r="D893" s="494"/>
      <c r="E893" s="494"/>
      <c r="F893" s="494"/>
      <c r="G893" s="494"/>
      <c r="H893" s="494"/>
      <c r="I893" s="494"/>
      <c r="J893" s="494"/>
      <c r="K893" s="494"/>
      <c r="L893" s="494"/>
      <c r="M893" s="494"/>
      <c r="N893" s="494"/>
      <c r="O893" s="494"/>
      <c r="P893" s="494"/>
      <c r="Q893" s="494"/>
      <c r="R893" s="494"/>
      <c r="S893" s="494"/>
      <c r="T893" s="494"/>
      <c r="U893" s="494"/>
      <c r="V893" s="494"/>
      <c r="W893" s="494"/>
      <c r="X893" s="494"/>
      <c r="Y893" s="494"/>
      <c r="Z893" s="494"/>
    </row>
    <row r="894" spans="1:26">
      <c r="A894" s="494"/>
      <c r="B894" s="504"/>
      <c r="C894" s="504"/>
      <c r="D894" s="494"/>
      <c r="E894" s="494"/>
      <c r="F894" s="494"/>
      <c r="G894" s="494"/>
      <c r="H894" s="494"/>
      <c r="I894" s="494"/>
      <c r="J894" s="494"/>
      <c r="K894" s="494"/>
      <c r="L894" s="494"/>
      <c r="M894" s="494"/>
      <c r="N894" s="494"/>
      <c r="O894" s="494"/>
      <c r="P894" s="494"/>
      <c r="Q894" s="494"/>
      <c r="R894" s="494"/>
      <c r="S894" s="494"/>
      <c r="T894" s="494"/>
      <c r="U894" s="494"/>
      <c r="V894" s="494"/>
      <c r="W894" s="494"/>
      <c r="X894" s="494"/>
      <c r="Y894" s="494"/>
      <c r="Z894" s="494"/>
    </row>
    <row r="895" spans="1:26">
      <c r="A895" s="494"/>
      <c r="B895" s="504"/>
      <c r="C895" s="504"/>
      <c r="D895" s="494"/>
      <c r="E895" s="494"/>
      <c r="F895" s="494"/>
      <c r="G895" s="494"/>
      <c r="H895" s="494"/>
      <c r="I895" s="494"/>
      <c r="J895" s="494"/>
      <c r="K895" s="494"/>
      <c r="L895" s="494"/>
      <c r="M895" s="494"/>
      <c r="N895" s="494"/>
      <c r="O895" s="494"/>
      <c r="P895" s="494"/>
      <c r="Q895" s="494"/>
      <c r="R895" s="494"/>
      <c r="S895" s="494"/>
      <c r="T895" s="494"/>
      <c r="U895" s="494"/>
      <c r="V895" s="494"/>
      <c r="W895" s="494"/>
      <c r="X895" s="494"/>
      <c r="Y895" s="494"/>
      <c r="Z895" s="494"/>
    </row>
    <row r="896" spans="1:26">
      <c r="A896" s="494"/>
      <c r="B896" s="504"/>
      <c r="C896" s="504"/>
      <c r="D896" s="494"/>
      <c r="E896" s="494"/>
      <c r="F896" s="494"/>
      <c r="G896" s="494"/>
      <c r="H896" s="494"/>
      <c r="I896" s="494"/>
      <c r="J896" s="494"/>
      <c r="K896" s="494"/>
      <c r="L896" s="494"/>
      <c r="M896" s="494"/>
      <c r="N896" s="494"/>
      <c r="O896" s="494"/>
      <c r="P896" s="494"/>
      <c r="Q896" s="494"/>
      <c r="R896" s="494"/>
      <c r="S896" s="494"/>
      <c r="T896" s="494"/>
      <c r="U896" s="494"/>
      <c r="V896" s="494"/>
      <c r="W896" s="494"/>
      <c r="X896" s="494"/>
      <c r="Y896" s="494"/>
      <c r="Z896" s="494"/>
    </row>
    <row r="897" spans="1:26">
      <c r="A897" s="494"/>
      <c r="B897" s="504"/>
      <c r="C897" s="504"/>
      <c r="D897" s="494"/>
      <c r="E897" s="494"/>
      <c r="F897" s="494"/>
      <c r="G897" s="494"/>
      <c r="H897" s="494"/>
      <c r="I897" s="494"/>
      <c r="J897" s="494"/>
      <c r="K897" s="494"/>
      <c r="L897" s="494"/>
      <c r="M897" s="494"/>
      <c r="N897" s="494"/>
      <c r="O897" s="494"/>
      <c r="P897" s="494"/>
      <c r="Q897" s="494"/>
      <c r="R897" s="494"/>
      <c r="S897" s="494"/>
      <c r="T897" s="494"/>
      <c r="U897" s="494"/>
      <c r="V897" s="494"/>
      <c r="W897" s="494"/>
      <c r="X897" s="494"/>
      <c r="Y897" s="494"/>
      <c r="Z897" s="494"/>
    </row>
    <row r="898" spans="1:26">
      <c r="A898" s="494"/>
      <c r="B898" s="504"/>
      <c r="C898" s="504"/>
      <c r="D898" s="494"/>
      <c r="E898" s="494"/>
      <c r="F898" s="494"/>
      <c r="G898" s="494"/>
      <c r="H898" s="494"/>
      <c r="I898" s="494"/>
      <c r="J898" s="494"/>
      <c r="K898" s="494"/>
      <c r="L898" s="494"/>
      <c r="M898" s="494"/>
      <c r="N898" s="494"/>
      <c r="O898" s="494"/>
      <c r="P898" s="494"/>
      <c r="Q898" s="494"/>
      <c r="R898" s="494"/>
      <c r="S898" s="494"/>
      <c r="T898" s="494"/>
      <c r="U898" s="494"/>
      <c r="V898" s="494"/>
      <c r="W898" s="494"/>
      <c r="X898" s="494"/>
      <c r="Y898" s="494"/>
      <c r="Z898" s="494"/>
    </row>
    <row r="899" spans="1:26">
      <c r="A899" s="494"/>
      <c r="B899" s="504"/>
      <c r="C899" s="504"/>
      <c r="D899" s="494"/>
      <c r="E899" s="494"/>
      <c r="F899" s="494"/>
      <c r="G899" s="494"/>
      <c r="H899" s="494"/>
      <c r="I899" s="494"/>
      <c r="J899" s="494"/>
      <c r="K899" s="494"/>
      <c r="L899" s="494"/>
      <c r="M899" s="494"/>
      <c r="N899" s="494"/>
      <c r="O899" s="494"/>
      <c r="P899" s="494"/>
      <c r="Q899" s="494"/>
      <c r="R899" s="494"/>
      <c r="S899" s="494"/>
      <c r="T899" s="494"/>
      <c r="U899" s="494"/>
      <c r="V899" s="494"/>
      <c r="W899" s="494"/>
      <c r="X899" s="494"/>
      <c r="Y899" s="494"/>
      <c r="Z899" s="494"/>
    </row>
    <row r="900" spans="1:26">
      <c r="A900" s="494"/>
      <c r="B900" s="504"/>
      <c r="C900" s="504"/>
      <c r="D900" s="494"/>
      <c r="E900" s="494"/>
      <c r="F900" s="494"/>
      <c r="G900" s="494"/>
      <c r="H900" s="494"/>
      <c r="I900" s="494"/>
      <c r="J900" s="494"/>
      <c r="K900" s="494"/>
      <c r="L900" s="494"/>
      <c r="M900" s="494"/>
      <c r="N900" s="494"/>
      <c r="O900" s="494"/>
      <c r="P900" s="494"/>
      <c r="Q900" s="494"/>
      <c r="R900" s="494"/>
      <c r="S900" s="494"/>
      <c r="T900" s="494"/>
      <c r="U900" s="494"/>
      <c r="V900" s="494"/>
      <c r="W900" s="494"/>
      <c r="X900" s="494"/>
      <c r="Y900" s="494"/>
      <c r="Z900" s="494"/>
    </row>
    <row r="901" spans="1:26">
      <c r="A901" s="494"/>
      <c r="B901" s="504"/>
      <c r="C901" s="504"/>
      <c r="D901" s="494"/>
      <c r="E901" s="494"/>
      <c r="F901" s="494"/>
      <c r="G901" s="494"/>
      <c r="H901" s="494"/>
      <c r="I901" s="494"/>
      <c r="J901" s="494"/>
      <c r="K901" s="494"/>
      <c r="L901" s="494"/>
      <c r="M901" s="494"/>
      <c r="N901" s="494"/>
      <c r="O901" s="494"/>
      <c r="P901" s="494"/>
      <c r="Q901" s="494"/>
      <c r="R901" s="494"/>
      <c r="S901" s="494"/>
      <c r="T901" s="494"/>
      <c r="U901" s="494"/>
      <c r="V901" s="494"/>
      <c r="W901" s="494"/>
      <c r="X901" s="494"/>
      <c r="Y901" s="494"/>
      <c r="Z901" s="494"/>
    </row>
    <row r="902" spans="1:26">
      <c r="A902" s="494"/>
      <c r="B902" s="504"/>
      <c r="C902" s="504"/>
      <c r="D902" s="494"/>
      <c r="E902" s="494"/>
      <c r="F902" s="494"/>
      <c r="G902" s="494"/>
      <c r="H902" s="494"/>
      <c r="I902" s="494"/>
      <c r="J902" s="494"/>
      <c r="K902" s="494"/>
      <c r="L902" s="494"/>
      <c r="M902" s="494"/>
      <c r="N902" s="494"/>
      <c r="O902" s="494"/>
      <c r="P902" s="494"/>
      <c r="Q902" s="494"/>
      <c r="R902" s="494"/>
      <c r="S902" s="494"/>
      <c r="T902" s="494"/>
      <c r="U902" s="494"/>
      <c r="V902" s="494"/>
      <c r="W902" s="494"/>
      <c r="X902" s="494"/>
      <c r="Y902" s="494"/>
      <c r="Z902" s="494"/>
    </row>
    <row r="903" spans="1:26">
      <c r="A903" s="494"/>
      <c r="B903" s="504"/>
      <c r="C903" s="504"/>
      <c r="D903" s="494"/>
      <c r="E903" s="494"/>
      <c r="F903" s="494"/>
      <c r="G903" s="494"/>
      <c r="H903" s="494"/>
      <c r="I903" s="494"/>
      <c r="J903" s="494"/>
      <c r="K903" s="494"/>
      <c r="L903" s="494"/>
      <c r="M903" s="494"/>
      <c r="N903" s="494"/>
      <c r="O903" s="494"/>
      <c r="P903" s="494"/>
      <c r="Q903" s="494"/>
      <c r="R903" s="494"/>
      <c r="S903" s="494"/>
      <c r="T903" s="494"/>
      <c r="U903" s="494"/>
      <c r="V903" s="494"/>
      <c r="W903" s="494"/>
      <c r="X903" s="494"/>
      <c r="Y903" s="494"/>
      <c r="Z903" s="494"/>
    </row>
    <row r="904" spans="1:26">
      <c r="A904" s="494"/>
      <c r="B904" s="504"/>
      <c r="C904" s="504"/>
      <c r="D904" s="494"/>
      <c r="E904" s="494"/>
      <c r="F904" s="494"/>
      <c r="G904" s="494"/>
      <c r="H904" s="494"/>
      <c r="I904" s="494"/>
      <c r="J904" s="494"/>
      <c r="K904" s="494"/>
      <c r="L904" s="494"/>
      <c r="M904" s="494"/>
      <c r="N904" s="494"/>
      <c r="O904" s="494"/>
      <c r="P904" s="494"/>
      <c r="Q904" s="494"/>
      <c r="R904" s="494"/>
      <c r="S904" s="494"/>
      <c r="T904" s="494"/>
      <c r="U904" s="494"/>
      <c r="V904" s="494"/>
      <c r="W904" s="494"/>
      <c r="X904" s="494"/>
      <c r="Y904" s="494"/>
      <c r="Z904" s="494"/>
    </row>
    <row r="905" spans="1:26">
      <c r="A905" s="494"/>
      <c r="B905" s="504"/>
      <c r="C905" s="504"/>
      <c r="D905" s="494"/>
      <c r="E905" s="494"/>
      <c r="F905" s="494"/>
      <c r="G905" s="494"/>
      <c r="H905" s="494"/>
      <c r="I905" s="494"/>
      <c r="J905" s="494"/>
      <c r="K905" s="494"/>
      <c r="L905" s="494"/>
      <c r="M905" s="494"/>
      <c r="N905" s="494"/>
      <c r="O905" s="494"/>
      <c r="P905" s="494"/>
      <c r="Q905" s="494"/>
      <c r="R905" s="494"/>
      <c r="S905" s="494"/>
      <c r="T905" s="494"/>
      <c r="U905" s="494"/>
      <c r="V905" s="494"/>
      <c r="W905" s="494"/>
      <c r="X905" s="494"/>
      <c r="Y905" s="494"/>
      <c r="Z905" s="494"/>
    </row>
    <row r="906" spans="1:26">
      <c r="A906" s="494"/>
      <c r="B906" s="504"/>
      <c r="C906" s="504"/>
      <c r="D906" s="494"/>
      <c r="E906" s="494"/>
      <c r="F906" s="494"/>
      <c r="G906" s="494"/>
      <c r="H906" s="494"/>
      <c r="I906" s="494"/>
      <c r="J906" s="494"/>
      <c r="K906" s="494"/>
      <c r="L906" s="494"/>
      <c r="M906" s="494"/>
      <c r="N906" s="494"/>
      <c r="O906" s="494"/>
      <c r="P906" s="494"/>
      <c r="Q906" s="494"/>
      <c r="R906" s="494"/>
      <c r="S906" s="494"/>
      <c r="T906" s="494"/>
      <c r="U906" s="494"/>
      <c r="V906" s="494"/>
      <c r="W906" s="494"/>
      <c r="X906" s="494"/>
      <c r="Y906" s="494"/>
      <c r="Z906" s="494"/>
    </row>
    <row r="907" spans="1:26">
      <c r="A907" s="494"/>
      <c r="B907" s="504"/>
      <c r="C907" s="504"/>
      <c r="D907" s="494"/>
      <c r="E907" s="494"/>
      <c r="F907" s="494"/>
      <c r="G907" s="494"/>
      <c r="H907" s="494"/>
      <c r="I907" s="494"/>
      <c r="J907" s="494"/>
      <c r="K907" s="494"/>
      <c r="L907" s="494"/>
      <c r="M907" s="494"/>
      <c r="N907" s="494"/>
      <c r="O907" s="494"/>
      <c r="P907" s="494"/>
      <c r="Q907" s="494"/>
      <c r="R907" s="494"/>
      <c r="S907" s="494"/>
      <c r="T907" s="494"/>
      <c r="U907" s="494"/>
      <c r="V907" s="494"/>
      <c r="W907" s="494"/>
      <c r="X907" s="494"/>
      <c r="Y907" s="494"/>
      <c r="Z907" s="494"/>
    </row>
    <row r="908" spans="1:26">
      <c r="A908" s="494"/>
      <c r="B908" s="504"/>
      <c r="C908" s="504"/>
      <c r="D908" s="494"/>
      <c r="E908" s="494"/>
      <c r="F908" s="494"/>
      <c r="G908" s="494"/>
      <c r="H908" s="494"/>
      <c r="I908" s="494"/>
      <c r="J908" s="494"/>
      <c r="K908" s="494"/>
      <c r="L908" s="494"/>
      <c r="M908" s="494"/>
      <c r="N908" s="494"/>
      <c r="O908" s="494"/>
      <c r="P908" s="494"/>
      <c r="Q908" s="494"/>
      <c r="R908" s="494"/>
      <c r="S908" s="494"/>
      <c r="T908" s="494"/>
      <c r="U908" s="494"/>
      <c r="V908" s="494"/>
      <c r="W908" s="494"/>
      <c r="X908" s="494"/>
      <c r="Y908" s="494"/>
      <c r="Z908" s="494"/>
    </row>
    <row r="909" spans="1:26">
      <c r="A909" s="494"/>
      <c r="B909" s="504"/>
      <c r="C909" s="504"/>
      <c r="D909" s="494"/>
      <c r="E909" s="494"/>
      <c r="F909" s="494"/>
      <c r="G909" s="494"/>
      <c r="H909" s="494"/>
      <c r="I909" s="494"/>
      <c r="J909" s="494"/>
      <c r="K909" s="494"/>
      <c r="L909" s="494"/>
      <c r="M909" s="494"/>
      <c r="N909" s="494"/>
      <c r="O909" s="494"/>
      <c r="P909" s="494"/>
      <c r="Q909" s="494"/>
      <c r="R909" s="494"/>
      <c r="S909" s="494"/>
      <c r="T909" s="494"/>
      <c r="U909" s="494"/>
      <c r="V909" s="494"/>
      <c r="W909" s="494"/>
      <c r="X909" s="494"/>
      <c r="Y909" s="494"/>
      <c r="Z909" s="494"/>
    </row>
    <row r="910" spans="1:26">
      <c r="A910" s="494"/>
      <c r="B910" s="504"/>
      <c r="C910" s="504"/>
      <c r="D910" s="494"/>
      <c r="E910" s="494"/>
      <c r="F910" s="494"/>
      <c r="G910" s="494"/>
      <c r="H910" s="494"/>
      <c r="I910" s="494"/>
      <c r="J910" s="494"/>
      <c r="K910" s="494"/>
      <c r="L910" s="494"/>
      <c r="M910" s="494"/>
      <c r="N910" s="494"/>
      <c r="O910" s="494"/>
      <c r="P910" s="494"/>
      <c r="Q910" s="494"/>
      <c r="R910" s="494"/>
      <c r="S910" s="494"/>
      <c r="T910" s="494"/>
      <c r="U910" s="494"/>
      <c r="V910" s="494"/>
      <c r="W910" s="494"/>
      <c r="X910" s="494"/>
      <c r="Y910" s="494"/>
      <c r="Z910" s="494"/>
    </row>
    <row r="911" spans="1:26">
      <c r="A911" s="494"/>
      <c r="B911" s="504"/>
      <c r="C911" s="504"/>
      <c r="D911" s="494"/>
      <c r="E911" s="494"/>
      <c r="F911" s="494"/>
      <c r="G911" s="494"/>
      <c r="H911" s="494"/>
      <c r="I911" s="494"/>
      <c r="J911" s="494"/>
      <c r="K911" s="494"/>
      <c r="L911" s="494"/>
      <c r="M911" s="494"/>
      <c r="N911" s="494"/>
      <c r="O911" s="494"/>
      <c r="P911" s="494"/>
      <c r="Q911" s="494"/>
      <c r="R911" s="494"/>
      <c r="S911" s="494"/>
      <c r="T911" s="494"/>
      <c r="U911" s="494"/>
      <c r="V911" s="494"/>
      <c r="W911" s="494"/>
      <c r="X911" s="494"/>
      <c r="Y911" s="494"/>
      <c r="Z911" s="494"/>
    </row>
    <row r="912" spans="1:26">
      <c r="A912" s="494"/>
      <c r="B912" s="504"/>
      <c r="C912" s="504"/>
      <c r="D912" s="494"/>
      <c r="E912" s="494"/>
      <c r="F912" s="494"/>
      <c r="G912" s="494"/>
      <c r="H912" s="494"/>
      <c r="I912" s="494"/>
      <c r="J912" s="494"/>
      <c r="K912" s="494"/>
      <c r="L912" s="494"/>
      <c r="M912" s="494"/>
      <c r="N912" s="494"/>
      <c r="O912" s="494"/>
      <c r="P912" s="494"/>
      <c r="Q912" s="494"/>
      <c r="R912" s="494"/>
      <c r="S912" s="494"/>
      <c r="T912" s="494"/>
      <c r="U912" s="494"/>
      <c r="V912" s="494"/>
      <c r="W912" s="494"/>
      <c r="X912" s="494"/>
      <c r="Y912" s="494"/>
      <c r="Z912" s="494"/>
    </row>
    <row r="913" spans="1:26">
      <c r="A913" s="494"/>
      <c r="B913" s="504"/>
      <c r="C913" s="504"/>
      <c r="D913" s="494"/>
      <c r="E913" s="494"/>
      <c r="F913" s="494"/>
      <c r="G913" s="494"/>
      <c r="H913" s="494"/>
      <c r="I913" s="494"/>
      <c r="J913" s="494"/>
      <c r="K913" s="494"/>
      <c r="L913" s="494"/>
      <c r="M913" s="494"/>
      <c r="N913" s="494"/>
      <c r="O913" s="494"/>
      <c r="P913" s="494"/>
      <c r="Q913" s="494"/>
      <c r="R913" s="494"/>
      <c r="S913" s="494"/>
      <c r="T913" s="494"/>
      <c r="U913" s="494"/>
      <c r="V913" s="494"/>
      <c r="W913" s="494"/>
      <c r="X913" s="494"/>
      <c r="Y913" s="494"/>
      <c r="Z913" s="494"/>
    </row>
    <row r="914" spans="1:26">
      <c r="A914" s="494"/>
      <c r="B914" s="504"/>
      <c r="C914" s="504"/>
      <c r="D914" s="494"/>
      <c r="E914" s="494"/>
      <c r="F914" s="494"/>
      <c r="G914" s="494"/>
      <c r="H914" s="494"/>
      <c r="I914" s="494"/>
      <c r="J914" s="494"/>
      <c r="K914" s="494"/>
      <c r="L914" s="494"/>
      <c r="M914" s="494"/>
      <c r="N914" s="494"/>
      <c r="O914" s="494"/>
      <c r="P914" s="494"/>
      <c r="Q914" s="494"/>
      <c r="R914" s="494"/>
      <c r="S914" s="494"/>
      <c r="T914" s="494"/>
      <c r="U914" s="494"/>
      <c r="V914" s="494"/>
      <c r="W914" s="494"/>
      <c r="X914" s="494"/>
      <c r="Y914" s="494"/>
      <c r="Z914" s="494"/>
    </row>
    <row r="915" spans="1:26">
      <c r="A915" s="494"/>
      <c r="B915" s="504"/>
      <c r="C915" s="504"/>
      <c r="D915" s="494"/>
      <c r="E915" s="494"/>
      <c r="F915" s="494"/>
      <c r="G915" s="494"/>
      <c r="H915" s="494"/>
      <c r="I915" s="494"/>
      <c r="J915" s="494"/>
      <c r="K915" s="494"/>
      <c r="L915" s="494"/>
      <c r="M915" s="494"/>
      <c r="N915" s="494"/>
      <c r="O915" s="494"/>
      <c r="P915" s="494"/>
      <c r="Q915" s="494"/>
      <c r="R915" s="494"/>
      <c r="S915" s="494"/>
      <c r="T915" s="494"/>
      <c r="U915" s="494"/>
      <c r="V915" s="494"/>
      <c r="W915" s="494"/>
      <c r="X915" s="494"/>
      <c r="Y915" s="494"/>
      <c r="Z915" s="494"/>
    </row>
    <row r="916" spans="1:26">
      <c r="A916" s="494"/>
      <c r="B916" s="504"/>
      <c r="C916" s="504"/>
      <c r="D916" s="494"/>
      <c r="E916" s="494"/>
      <c r="F916" s="494"/>
      <c r="G916" s="494"/>
      <c r="H916" s="494"/>
      <c r="I916" s="494"/>
      <c r="J916" s="494"/>
      <c r="K916" s="494"/>
      <c r="L916" s="494"/>
      <c r="M916" s="494"/>
      <c r="N916" s="494"/>
      <c r="O916" s="494"/>
      <c r="P916" s="494"/>
      <c r="Q916" s="494"/>
      <c r="R916" s="494"/>
      <c r="S916" s="494"/>
      <c r="T916" s="494"/>
      <c r="U916" s="494"/>
      <c r="V916" s="494"/>
      <c r="W916" s="494"/>
      <c r="X916" s="494"/>
      <c r="Y916" s="494"/>
      <c r="Z916" s="494"/>
    </row>
    <row r="917" spans="1:26">
      <c r="A917" s="494"/>
      <c r="B917" s="504"/>
      <c r="C917" s="504"/>
      <c r="D917" s="494"/>
      <c r="E917" s="494"/>
      <c r="F917" s="494"/>
      <c r="G917" s="494"/>
      <c r="H917" s="494"/>
      <c r="I917" s="494"/>
      <c r="J917" s="494"/>
      <c r="K917" s="494"/>
      <c r="L917" s="494"/>
      <c r="M917" s="494"/>
      <c r="N917" s="494"/>
      <c r="O917" s="494"/>
      <c r="P917" s="494"/>
      <c r="Q917" s="494"/>
      <c r="R917" s="494"/>
      <c r="S917" s="494"/>
      <c r="T917" s="494"/>
      <c r="U917" s="494"/>
      <c r="V917" s="494"/>
      <c r="W917" s="494"/>
      <c r="X917" s="494"/>
      <c r="Y917" s="494"/>
      <c r="Z917" s="494"/>
    </row>
    <row r="918" spans="1:26">
      <c r="A918" s="494"/>
      <c r="B918" s="504"/>
      <c r="C918" s="504"/>
      <c r="D918" s="494"/>
      <c r="E918" s="494"/>
      <c r="F918" s="494"/>
      <c r="G918" s="494"/>
      <c r="H918" s="494"/>
      <c r="I918" s="494"/>
      <c r="J918" s="494"/>
      <c r="K918" s="494"/>
      <c r="L918" s="494"/>
      <c r="M918" s="494"/>
      <c r="N918" s="494"/>
      <c r="O918" s="494"/>
      <c r="P918" s="494"/>
      <c r="Q918" s="494"/>
      <c r="R918" s="494"/>
      <c r="S918" s="494"/>
      <c r="T918" s="494"/>
      <c r="U918" s="494"/>
      <c r="V918" s="494"/>
      <c r="W918" s="494"/>
      <c r="X918" s="494"/>
      <c r="Y918" s="494"/>
      <c r="Z918" s="494"/>
    </row>
    <row r="919" spans="1:26">
      <c r="A919" s="494"/>
      <c r="B919" s="504"/>
      <c r="C919" s="504"/>
      <c r="D919" s="494"/>
      <c r="E919" s="494"/>
      <c r="F919" s="494"/>
      <c r="G919" s="494"/>
      <c r="H919" s="494"/>
      <c r="I919" s="494"/>
      <c r="J919" s="494"/>
      <c r="K919" s="494"/>
      <c r="L919" s="494"/>
      <c r="M919" s="494"/>
      <c r="N919" s="494"/>
      <c r="O919" s="494"/>
      <c r="P919" s="494"/>
      <c r="Q919" s="494"/>
      <c r="R919" s="494"/>
      <c r="S919" s="494"/>
      <c r="T919" s="494"/>
      <c r="U919" s="494"/>
      <c r="V919" s="494"/>
      <c r="W919" s="494"/>
      <c r="X919" s="494"/>
      <c r="Y919" s="494"/>
      <c r="Z919" s="494"/>
    </row>
    <row r="920" spans="1:26">
      <c r="A920" s="494"/>
      <c r="B920" s="504"/>
      <c r="C920" s="504"/>
      <c r="D920" s="494"/>
      <c r="E920" s="494"/>
      <c r="F920" s="494"/>
      <c r="G920" s="494"/>
      <c r="H920" s="494"/>
      <c r="I920" s="494"/>
      <c r="J920" s="494"/>
      <c r="K920" s="494"/>
      <c r="L920" s="494"/>
      <c r="M920" s="494"/>
      <c r="N920" s="494"/>
      <c r="O920" s="494"/>
      <c r="P920" s="494"/>
      <c r="Q920" s="494"/>
      <c r="R920" s="494"/>
      <c r="S920" s="494"/>
      <c r="T920" s="494"/>
      <c r="U920" s="494"/>
      <c r="V920" s="494"/>
      <c r="W920" s="494"/>
      <c r="X920" s="494"/>
      <c r="Y920" s="494"/>
      <c r="Z920" s="494"/>
    </row>
    <row r="921" spans="1:26">
      <c r="A921" s="494"/>
      <c r="B921" s="504"/>
      <c r="C921" s="504"/>
      <c r="D921" s="494"/>
      <c r="E921" s="494"/>
      <c r="F921" s="494"/>
      <c r="G921" s="494"/>
      <c r="H921" s="494"/>
      <c r="I921" s="494"/>
      <c r="J921" s="494"/>
      <c r="K921" s="494"/>
      <c r="L921" s="494"/>
      <c r="M921" s="494"/>
      <c r="N921" s="494"/>
      <c r="O921" s="494"/>
      <c r="P921" s="494"/>
      <c r="Q921" s="494"/>
      <c r="R921" s="494"/>
      <c r="S921" s="494"/>
      <c r="T921" s="494"/>
      <c r="U921" s="494"/>
      <c r="V921" s="494"/>
      <c r="W921" s="494"/>
      <c r="X921" s="494"/>
      <c r="Y921" s="494"/>
      <c r="Z921" s="494"/>
    </row>
    <row r="922" spans="1:26">
      <c r="A922" s="494"/>
      <c r="B922" s="504"/>
      <c r="C922" s="504"/>
      <c r="D922" s="494"/>
      <c r="E922" s="494"/>
      <c r="F922" s="494"/>
      <c r="G922" s="494"/>
      <c r="H922" s="494"/>
      <c r="I922" s="494"/>
      <c r="J922" s="494"/>
      <c r="K922" s="494"/>
      <c r="L922" s="494"/>
      <c r="M922" s="494"/>
      <c r="N922" s="494"/>
      <c r="O922" s="494"/>
      <c r="P922" s="494"/>
      <c r="Q922" s="494"/>
      <c r="R922" s="494"/>
      <c r="S922" s="494"/>
      <c r="T922" s="494"/>
      <c r="U922" s="494"/>
      <c r="V922" s="494"/>
      <c r="W922" s="494"/>
      <c r="X922" s="494"/>
      <c r="Y922" s="494"/>
      <c r="Z922" s="494"/>
    </row>
    <row r="923" spans="1:26">
      <c r="A923" s="494"/>
      <c r="B923" s="504"/>
      <c r="C923" s="504"/>
      <c r="D923" s="494"/>
      <c r="E923" s="494"/>
      <c r="F923" s="494"/>
      <c r="G923" s="494"/>
      <c r="H923" s="494"/>
      <c r="I923" s="494"/>
      <c r="J923" s="494"/>
      <c r="K923" s="494"/>
      <c r="L923" s="494"/>
      <c r="M923" s="494"/>
      <c r="N923" s="494"/>
      <c r="O923" s="494"/>
      <c r="P923" s="494"/>
      <c r="Q923" s="494"/>
      <c r="R923" s="494"/>
      <c r="S923" s="494"/>
      <c r="T923" s="494"/>
      <c r="U923" s="494"/>
      <c r="V923" s="494"/>
      <c r="W923" s="494"/>
      <c r="X923" s="494"/>
      <c r="Y923" s="494"/>
      <c r="Z923" s="494"/>
    </row>
    <row r="924" spans="1:26">
      <c r="A924" s="494"/>
      <c r="B924" s="504"/>
      <c r="C924" s="504"/>
      <c r="D924" s="494"/>
      <c r="E924" s="494"/>
      <c r="F924" s="494"/>
      <c r="G924" s="494"/>
      <c r="H924" s="494"/>
      <c r="I924" s="494"/>
      <c r="J924" s="494"/>
      <c r="K924" s="494"/>
      <c r="L924" s="494"/>
      <c r="M924" s="494"/>
      <c r="N924" s="494"/>
      <c r="O924" s="494"/>
      <c r="P924" s="494"/>
      <c r="Q924" s="494"/>
      <c r="R924" s="494"/>
      <c r="S924" s="494"/>
      <c r="T924" s="494"/>
      <c r="U924" s="494"/>
      <c r="V924" s="494"/>
      <c r="W924" s="494"/>
      <c r="X924" s="494"/>
      <c r="Y924" s="494"/>
      <c r="Z924" s="494"/>
    </row>
    <row r="925" spans="1:26">
      <c r="A925" s="494"/>
      <c r="B925" s="504"/>
      <c r="C925" s="504"/>
      <c r="D925" s="494"/>
      <c r="E925" s="494"/>
      <c r="F925" s="494"/>
      <c r="G925" s="494"/>
      <c r="H925" s="494"/>
      <c r="I925" s="494"/>
      <c r="J925" s="494"/>
      <c r="K925" s="494"/>
      <c r="L925" s="494"/>
      <c r="M925" s="494"/>
      <c r="N925" s="494"/>
      <c r="O925" s="494"/>
      <c r="P925" s="494"/>
      <c r="Q925" s="494"/>
      <c r="R925" s="494"/>
      <c r="S925" s="494"/>
      <c r="T925" s="494"/>
      <c r="U925" s="494"/>
      <c r="V925" s="494"/>
      <c r="W925" s="494"/>
      <c r="X925" s="494"/>
      <c r="Y925" s="494"/>
      <c r="Z925" s="494"/>
    </row>
    <row r="926" spans="1:26">
      <c r="A926" s="494"/>
      <c r="B926" s="504"/>
      <c r="C926" s="504"/>
      <c r="D926" s="494"/>
      <c r="E926" s="494"/>
      <c r="F926" s="494"/>
      <c r="G926" s="494"/>
      <c r="H926" s="494"/>
      <c r="I926" s="494"/>
      <c r="J926" s="494"/>
      <c r="K926" s="494"/>
      <c r="L926" s="494"/>
      <c r="M926" s="494"/>
      <c r="N926" s="494"/>
      <c r="O926" s="494"/>
      <c r="P926" s="494"/>
      <c r="Q926" s="494"/>
      <c r="R926" s="494"/>
      <c r="S926" s="494"/>
      <c r="T926" s="494"/>
      <c r="U926" s="494"/>
      <c r="V926" s="494"/>
      <c r="W926" s="494"/>
      <c r="X926" s="494"/>
      <c r="Y926" s="494"/>
      <c r="Z926" s="494"/>
    </row>
    <row r="927" spans="1:26">
      <c r="A927" s="494"/>
      <c r="B927" s="504"/>
      <c r="C927" s="504"/>
      <c r="D927" s="494"/>
      <c r="E927" s="494"/>
      <c r="F927" s="494"/>
      <c r="G927" s="494"/>
      <c r="H927" s="494"/>
      <c r="I927" s="494"/>
      <c r="J927" s="494"/>
      <c r="K927" s="494"/>
      <c r="L927" s="494"/>
      <c r="M927" s="494"/>
      <c r="N927" s="494"/>
      <c r="O927" s="494"/>
      <c r="P927" s="494"/>
      <c r="Q927" s="494"/>
      <c r="R927" s="494"/>
      <c r="S927" s="494"/>
      <c r="T927" s="494"/>
      <c r="U927" s="494"/>
      <c r="V927" s="494"/>
      <c r="W927" s="494"/>
      <c r="X927" s="494"/>
      <c r="Y927" s="494"/>
      <c r="Z927" s="494"/>
    </row>
    <row r="928" spans="1:26">
      <c r="A928" s="494"/>
      <c r="B928" s="504"/>
      <c r="C928" s="504"/>
      <c r="D928" s="494"/>
      <c r="E928" s="494"/>
      <c r="F928" s="494"/>
      <c r="G928" s="494"/>
      <c r="H928" s="494"/>
      <c r="I928" s="494"/>
      <c r="J928" s="494"/>
      <c r="K928" s="494"/>
      <c r="L928" s="494"/>
      <c r="M928" s="494"/>
      <c r="N928" s="494"/>
      <c r="O928" s="494"/>
      <c r="P928" s="494"/>
      <c r="Q928" s="494"/>
      <c r="R928" s="494"/>
      <c r="S928" s="494"/>
      <c r="T928" s="494"/>
      <c r="U928" s="494"/>
      <c r="V928" s="494"/>
      <c r="W928" s="494"/>
      <c r="X928" s="494"/>
      <c r="Y928" s="494"/>
      <c r="Z928" s="494"/>
    </row>
    <row r="929" spans="1:26">
      <c r="A929" s="494"/>
      <c r="B929" s="504"/>
      <c r="C929" s="504"/>
      <c r="D929" s="494"/>
      <c r="E929" s="494"/>
      <c r="F929" s="494"/>
      <c r="G929" s="494"/>
      <c r="H929" s="494"/>
      <c r="I929" s="494"/>
      <c r="J929" s="494"/>
      <c r="K929" s="494"/>
      <c r="L929" s="494"/>
      <c r="M929" s="494"/>
      <c r="N929" s="494"/>
      <c r="O929" s="494"/>
      <c r="P929" s="494"/>
      <c r="Q929" s="494"/>
      <c r="R929" s="494"/>
      <c r="S929" s="494"/>
      <c r="T929" s="494"/>
      <c r="U929" s="494"/>
      <c r="V929" s="494"/>
      <c r="W929" s="494"/>
      <c r="X929" s="494"/>
      <c r="Y929" s="494"/>
      <c r="Z929" s="494"/>
    </row>
    <row r="930" spans="1:26">
      <c r="A930" s="494"/>
      <c r="B930" s="504"/>
      <c r="C930" s="504"/>
      <c r="D930" s="494"/>
      <c r="E930" s="494"/>
      <c r="F930" s="494"/>
      <c r="G930" s="494"/>
      <c r="H930" s="494"/>
      <c r="I930" s="494"/>
      <c r="J930" s="494"/>
      <c r="K930" s="494"/>
      <c r="L930" s="494"/>
      <c r="M930" s="494"/>
      <c r="N930" s="494"/>
      <c r="O930" s="494"/>
      <c r="P930" s="494"/>
      <c r="Q930" s="494"/>
      <c r="R930" s="494"/>
      <c r="S930" s="494"/>
      <c r="T930" s="494"/>
      <c r="U930" s="494"/>
      <c r="V930" s="494"/>
      <c r="W930" s="494"/>
      <c r="X930" s="494"/>
      <c r="Y930" s="494"/>
      <c r="Z930" s="494"/>
    </row>
    <row r="931" spans="1:26">
      <c r="A931" s="494"/>
      <c r="B931" s="504"/>
      <c r="C931" s="504"/>
      <c r="D931" s="494"/>
      <c r="E931" s="494"/>
      <c r="F931" s="494"/>
      <c r="G931" s="494"/>
      <c r="H931" s="494"/>
      <c r="I931" s="494"/>
      <c r="J931" s="494"/>
      <c r="K931" s="494"/>
      <c r="L931" s="494"/>
      <c r="M931" s="494"/>
      <c r="N931" s="494"/>
      <c r="O931" s="494"/>
      <c r="P931" s="494"/>
      <c r="Q931" s="494"/>
      <c r="R931" s="494"/>
      <c r="S931" s="494"/>
      <c r="T931" s="494"/>
      <c r="U931" s="494"/>
      <c r="V931" s="494"/>
      <c r="W931" s="494"/>
      <c r="X931" s="494"/>
      <c r="Y931" s="494"/>
      <c r="Z931" s="494"/>
    </row>
    <row r="932" spans="1:26">
      <c r="A932" s="494"/>
      <c r="B932" s="504"/>
      <c r="C932" s="504"/>
      <c r="D932" s="494"/>
      <c r="E932" s="494"/>
      <c r="F932" s="494"/>
      <c r="G932" s="494"/>
      <c r="H932" s="494"/>
      <c r="I932" s="494"/>
      <c r="J932" s="494"/>
      <c r="K932" s="494"/>
      <c r="L932" s="494"/>
      <c r="M932" s="494"/>
      <c r="N932" s="494"/>
      <c r="O932" s="494"/>
      <c r="P932" s="494"/>
      <c r="Q932" s="494"/>
      <c r="R932" s="494"/>
      <c r="S932" s="494"/>
      <c r="T932" s="494"/>
      <c r="U932" s="494"/>
      <c r="V932" s="494"/>
      <c r="W932" s="494"/>
      <c r="X932" s="494"/>
      <c r="Y932" s="494"/>
      <c r="Z932" s="494"/>
    </row>
    <row r="933" spans="1:26">
      <c r="A933" s="494"/>
      <c r="B933" s="504"/>
      <c r="C933" s="504"/>
      <c r="D933" s="494"/>
      <c r="E933" s="494"/>
      <c r="F933" s="494"/>
      <c r="G933" s="494"/>
      <c r="H933" s="494"/>
      <c r="I933" s="494"/>
      <c r="J933" s="494"/>
      <c r="K933" s="494"/>
      <c r="L933" s="494"/>
      <c r="M933" s="494"/>
      <c r="N933" s="494"/>
      <c r="O933" s="494"/>
      <c r="P933" s="494"/>
      <c r="Q933" s="494"/>
      <c r="R933" s="494"/>
      <c r="S933" s="494"/>
      <c r="T933" s="494"/>
      <c r="U933" s="494"/>
      <c r="V933" s="494"/>
      <c r="W933" s="494"/>
      <c r="X933" s="494"/>
      <c r="Y933" s="494"/>
      <c r="Z933" s="494"/>
    </row>
    <row r="934" spans="1:26">
      <c r="A934" s="494"/>
      <c r="B934" s="504"/>
      <c r="C934" s="504"/>
      <c r="D934" s="494"/>
      <c r="E934" s="494"/>
      <c r="F934" s="494"/>
      <c r="G934" s="494"/>
      <c r="H934" s="494"/>
      <c r="I934" s="494"/>
      <c r="J934" s="494"/>
      <c r="K934" s="494"/>
      <c r="L934" s="494"/>
      <c r="M934" s="494"/>
      <c r="N934" s="494"/>
      <c r="O934" s="494"/>
      <c r="P934" s="494"/>
      <c r="Q934" s="494"/>
      <c r="R934" s="494"/>
      <c r="S934" s="494"/>
      <c r="T934" s="494"/>
      <c r="U934" s="494"/>
      <c r="V934" s="494"/>
      <c r="W934" s="494"/>
      <c r="X934" s="494"/>
      <c r="Y934" s="494"/>
      <c r="Z934" s="494"/>
    </row>
    <row r="935" spans="1:26">
      <c r="A935" s="494"/>
      <c r="B935" s="504"/>
      <c r="C935" s="504"/>
      <c r="D935" s="494"/>
      <c r="E935" s="494"/>
      <c r="F935" s="494"/>
      <c r="G935" s="494"/>
      <c r="H935" s="494"/>
      <c r="I935" s="494"/>
      <c r="J935" s="494"/>
      <c r="K935" s="494"/>
      <c r="L935" s="494"/>
      <c r="M935" s="494"/>
      <c r="N935" s="494"/>
      <c r="O935" s="494"/>
      <c r="P935" s="494"/>
      <c r="Q935" s="494"/>
      <c r="R935" s="494"/>
      <c r="S935" s="494"/>
      <c r="T935" s="494"/>
      <c r="U935" s="494"/>
      <c r="V935" s="494"/>
      <c r="W935" s="494"/>
      <c r="X935" s="494"/>
      <c r="Y935" s="494"/>
      <c r="Z935" s="494"/>
    </row>
    <row r="936" spans="1:26">
      <c r="A936" s="494"/>
      <c r="B936" s="504"/>
      <c r="C936" s="504"/>
      <c r="D936" s="494"/>
      <c r="E936" s="494"/>
      <c r="F936" s="494"/>
      <c r="G936" s="494"/>
      <c r="H936" s="494"/>
      <c r="I936" s="494"/>
      <c r="J936" s="494"/>
      <c r="K936" s="494"/>
      <c r="L936" s="494"/>
      <c r="M936" s="494"/>
      <c r="N936" s="494"/>
      <c r="O936" s="494"/>
      <c r="P936" s="494"/>
      <c r="Q936" s="494"/>
      <c r="R936" s="494"/>
      <c r="S936" s="494"/>
      <c r="T936" s="494"/>
      <c r="U936" s="494"/>
      <c r="V936" s="494"/>
      <c r="W936" s="494"/>
      <c r="X936" s="494"/>
      <c r="Y936" s="494"/>
      <c r="Z936" s="494"/>
    </row>
    <row r="937" spans="1:26">
      <c r="A937" s="494"/>
      <c r="B937" s="504"/>
      <c r="C937" s="504"/>
      <c r="D937" s="494"/>
      <c r="E937" s="494"/>
      <c r="F937" s="494"/>
      <c r="G937" s="494"/>
      <c r="H937" s="494"/>
      <c r="I937" s="494"/>
      <c r="J937" s="494"/>
      <c r="K937" s="494"/>
      <c r="L937" s="494"/>
      <c r="M937" s="494"/>
      <c r="N937" s="494"/>
      <c r="O937" s="494"/>
      <c r="P937" s="494"/>
      <c r="Q937" s="494"/>
      <c r="R937" s="494"/>
      <c r="S937" s="494"/>
      <c r="T937" s="494"/>
      <c r="U937" s="494"/>
      <c r="V937" s="494"/>
      <c r="W937" s="494"/>
      <c r="X937" s="494"/>
      <c r="Y937" s="494"/>
      <c r="Z937" s="494"/>
    </row>
    <row r="938" spans="1:26">
      <c r="A938" s="494"/>
      <c r="B938" s="504"/>
      <c r="C938" s="504"/>
      <c r="D938" s="494"/>
      <c r="E938" s="494"/>
      <c r="F938" s="494"/>
      <c r="G938" s="494"/>
      <c r="H938" s="494"/>
      <c r="I938" s="494"/>
      <c r="J938" s="494"/>
      <c r="K938" s="494"/>
      <c r="L938" s="494"/>
      <c r="M938" s="494"/>
      <c r="N938" s="494"/>
      <c r="O938" s="494"/>
      <c r="P938" s="494"/>
      <c r="Q938" s="494"/>
      <c r="R938" s="494"/>
      <c r="S938" s="494"/>
      <c r="T938" s="494"/>
      <c r="U938" s="494"/>
      <c r="V938" s="494"/>
      <c r="W938" s="494"/>
      <c r="X938" s="494"/>
      <c r="Y938" s="494"/>
      <c r="Z938" s="494"/>
    </row>
    <row r="939" spans="1:26">
      <c r="A939" s="494"/>
      <c r="B939" s="504"/>
      <c r="C939" s="504"/>
      <c r="D939" s="494"/>
      <c r="E939" s="494"/>
      <c r="F939" s="494"/>
      <c r="G939" s="494"/>
      <c r="H939" s="494"/>
      <c r="I939" s="494"/>
      <c r="J939" s="494"/>
      <c r="K939" s="494"/>
      <c r="L939" s="494"/>
      <c r="M939" s="494"/>
      <c r="N939" s="494"/>
      <c r="O939" s="494"/>
      <c r="P939" s="494"/>
      <c r="Q939" s="494"/>
      <c r="R939" s="494"/>
      <c r="S939" s="494"/>
      <c r="T939" s="494"/>
      <c r="U939" s="494"/>
      <c r="V939" s="494"/>
      <c r="W939" s="494"/>
      <c r="X939" s="494"/>
      <c r="Y939" s="494"/>
      <c r="Z939" s="494"/>
    </row>
    <row r="940" spans="1:26">
      <c r="A940" s="494"/>
      <c r="B940" s="504"/>
      <c r="C940" s="504"/>
      <c r="D940" s="494"/>
      <c r="E940" s="494"/>
      <c r="F940" s="494"/>
      <c r="G940" s="494"/>
      <c r="H940" s="494"/>
      <c r="I940" s="494"/>
      <c r="J940" s="494"/>
      <c r="K940" s="494"/>
      <c r="L940" s="494"/>
      <c r="M940" s="494"/>
      <c r="N940" s="494"/>
      <c r="O940" s="494"/>
      <c r="P940" s="494"/>
      <c r="Q940" s="494"/>
      <c r="R940" s="494"/>
      <c r="S940" s="494"/>
      <c r="T940" s="494"/>
      <c r="U940" s="494"/>
      <c r="V940" s="494"/>
      <c r="W940" s="494"/>
      <c r="X940" s="494"/>
      <c r="Y940" s="494"/>
      <c r="Z940" s="494"/>
    </row>
    <row r="941" spans="1:26">
      <c r="A941" s="494"/>
      <c r="B941" s="504"/>
      <c r="C941" s="504"/>
      <c r="D941" s="494"/>
      <c r="E941" s="494"/>
      <c r="F941" s="494"/>
      <c r="G941" s="494"/>
      <c r="H941" s="494"/>
      <c r="I941" s="494"/>
      <c r="J941" s="494"/>
      <c r="K941" s="494"/>
      <c r="L941" s="494"/>
      <c r="M941" s="494"/>
      <c r="N941" s="494"/>
      <c r="O941" s="494"/>
      <c r="P941" s="494"/>
      <c r="Q941" s="494"/>
      <c r="R941" s="494"/>
      <c r="S941" s="494"/>
      <c r="T941" s="494"/>
      <c r="U941" s="494"/>
      <c r="V941" s="494"/>
      <c r="W941" s="494"/>
      <c r="X941" s="494"/>
      <c r="Y941" s="494"/>
      <c r="Z941" s="494"/>
    </row>
    <row r="942" spans="1:26">
      <c r="A942" s="494"/>
      <c r="B942" s="504"/>
      <c r="C942" s="504"/>
      <c r="D942" s="494"/>
      <c r="E942" s="494"/>
      <c r="F942" s="494"/>
      <c r="G942" s="494"/>
      <c r="H942" s="494"/>
      <c r="I942" s="494"/>
      <c r="J942" s="494"/>
      <c r="K942" s="494"/>
      <c r="L942" s="494"/>
      <c r="M942" s="494"/>
      <c r="N942" s="494"/>
      <c r="O942" s="494"/>
      <c r="P942" s="494"/>
      <c r="Q942" s="494"/>
      <c r="R942" s="494"/>
      <c r="S942" s="494"/>
      <c r="T942" s="494"/>
      <c r="U942" s="494"/>
      <c r="V942" s="494"/>
      <c r="W942" s="494"/>
      <c r="X942" s="494"/>
      <c r="Y942" s="494"/>
      <c r="Z942" s="494"/>
    </row>
    <row r="943" spans="1:26">
      <c r="A943" s="494"/>
      <c r="B943" s="504"/>
      <c r="C943" s="504"/>
      <c r="D943" s="494"/>
      <c r="E943" s="494"/>
      <c r="F943" s="494"/>
      <c r="G943" s="494"/>
      <c r="H943" s="494"/>
      <c r="I943" s="494"/>
      <c r="J943" s="494"/>
      <c r="K943" s="494"/>
      <c r="L943" s="494"/>
      <c r="M943" s="494"/>
      <c r="N943" s="494"/>
      <c r="O943" s="494"/>
      <c r="P943" s="494"/>
      <c r="Q943" s="494"/>
      <c r="R943" s="494"/>
      <c r="S943" s="494"/>
      <c r="T943" s="494"/>
      <c r="U943" s="494"/>
      <c r="V943" s="494"/>
      <c r="W943" s="494"/>
      <c r="X943" s="494"/>
      <c r="Y943" s="494"/>
      <c r="Z943" s="494"/>
    </row>
    <row r="944" spans="1:26">
      <c r="A944" s="494"/>
      <c r="B944" s="504"/>
      <c r="C944" s="504"/>
      <c r="D944" s="494"/>
      <c r="E944" s="494"/>
      <c r="F944" s="494"/>
      <c r="G944" s="494"/>
      <c r="H944" s="494"/>
      <c r="I944" s="494"/>
      <c r="J944" s="494"/>
      <c r="K944" s="494"/>
      <c r="L944" s="494"/>
      <c r="M944" s="494"/>
      <c r="N944" s="494"/>
      <c r="O944" s="494"/>
      <c r="P944" s="494"/>
      <c r="Q944" s="494"/>
      <c r="R944" s="494"/>
      <c r="S944" s="494"/>
      <c r="T944" s="494"/>
      <c r="U944" s="494"/>
      <c r="V944" s="494"/>
      <c r="W944" s="494"/>
      <c r="X944" s="494"/>
      <c r="Y944" s="494"/>
      <c r="Z944" s="494"/>
    </row>
    <row r="945" spans="1:26">
      <c r="A945" s="494"/>
      <c r="B945" s="504"/>
      <c r="C945" s="504"/>
      <c r="D945" s="494"/>
      <c r="E945" s="494"/>
      <c r="F945" s="494"/>
      <c r="G945" s="494"/>
      <c r="H945" s="494"/>
      <c r="I945" s="494"/>
      <c r="J945" s="494"/>
      <c r="K945" s="494"/>
      <c r="L945" s="494"/>
      <c r="M945" s="494"/>
      <c r="N945" s="494"/>
      <c r="O945" s="494"/>
      <c r="P945" s="494"/>
      <c r="Q945" s="494"/>
      <c r="R945" s="494"/>
      <c r="S945" s="494"/>
      <c r="T945" s="494"/>
      <c r="U945" s="494"/>
      <c r="V945" s="494"/>
      <c r="W945" s="494"/>
      <c r="X945" s="494"/>
      <c r="Y945" s="494"/>
      <c r="Z945" s="494"/>
    </row>
    <row r="946" spans="1:26">
      <c r="A946" s="494"/>
      <c r="B946" s="504"/>
      <c r="C946" s="504"/>
      <c r="D946" s="494"/>
      <c r="E946" s="494"/>
      <c r="F946" s="494"/>
      <c r="G946" s="494"/>
      <c r="H946" s="494"/>
      <c r="I946" s="494"/>
      <c r="J946" s="494"/>
      <c r="K946" s="494"/>
      <c r="L946" s="494"/>
      <c r="M946" s="494"/>
      <c r="N946" s="494"/>
      <c r="O946" s="494"/>
      <c r="P946" s="494"/>
      <c r="Q946" s="494"/>
      <c r="R946" s="494"/>
      <c r="S946" s="494"/>
      <c r="T946" s="494"/>
      <c r="U946" s="494"/>
      <c r="V946" s="494"/>
      <c r="W946" s="494"/>
      <c r="X946" s="494"/>
      <c r="Y946" s="494"/>
      <c r="Z946" s="494"/>
    </row>
    <row r="947" spans="1:26">
      <c r="A947" s="494"/>
      <c r="B947" s="504"/>
      <c r="C947" s="504"/>
      <c r="D947" s="494"/>
      <c r="E947" s="494"/>
      <c r="F947" s="494"/>
      <c r="G947" s="494"/>
      <c r="H947" s="494"/>
      <c r="I947" s="494"/>
      <c r="J947" s="494"/>
      <c r="K947" s="494"/>
      <c r="L947" s="494"/>
      <c r="M947" s="494"/>
      <c r="N947" s="494"/>
      <c r="O947" s="494"/>
      <c r="P947" s="494"/>
      <c r="Q947" s="494"/>
      <c r="R947" s="494"/>
      <c r="S947" s="494"/>
      <c r="T947" s="494"/>
      <c r="U947" s="494"/>
      <c r="V947" s="494"/>
      <c r="W947" s="494"/>
      <c r="X947" s="494"/>
      <c r="Y947" s="494"/>
      <c r="Z947" s="494"/>
    </row>
    <row r="948" spans="1:26">
      <c r="A948" s="494"/>
      <c r="B948" s="504"/>
      <c r="C948" s="504"/>
      <c r="D948" s="494"/>
      <c r="E948" s="494"/>
      <c r="F948" s="494"/>
      <c r="G948" s="494"/>
      <c r="H948" s="494"/>
      <c r="I948" s="494"/>
      <c r="J948" s="494"/>
      <c r="K948" s="494"/>
      <c r="L948" s="494"/>
      <c r="M948" s="494"/>
      <c r="N948" s="494"/>
      <c r="O948" s="494"/>
      <c r="P948" s="494"/>
      <c r="Q948" s="494"/>
      <c r="R948" s="494"/>
      <c r="S948" s="494"/>
      <c r="T948" s="494"/>
      <c r="U948" s="494"/>
      <c r="V948" s="494"/>
      <c r="W948" s="494"/>
      <c r="X948" s="494"/>
      <c r="Y948" s="494"/>
      <c r="Z948" s="494"/>
    </row>
    <row r="949" spans="1:26">
      <c r="A949" s="494"/>
      <c r="B949" s="504"/>
      <c r="C949" s="504"/>
      <c r="D949" s="494"/>
      <c r="E949" s="494"/>
      <c r="F949" s="494"/>
      <c r="G949" s="494"/>
      <c r="H949" s="494"/>
      <c r="I949" s="494"/>
      <c r="J949" s="494"/>
      <c r="K949" s="494"/>
      <c r="L949" s="494"/>
      <c r="M949" s="494"/>
      <c r="N949" s="494"/>
      <c r="O949" s="494"/>
      <c r="P949" s="494"/>
      <c r="Q949" s="494"/>
      <c r="R949" s="494"/>
      <c r="S949" s="494"/>
      <c r="T949" s="494"/>
      <c r="U949" s="494"/>
      <c r="V949" s="494"/>
      <c r="W949" s="494"/>
      <c r="X949" s="494"/>
      <c r="Y949" s="494"/>
      <c r="Z949" s="494"/>
    </row>
    <row r="950" spans="1:26">
      <c r="A950" s="494"/>
      <c r="B950" s="504"/>
      <c r="C950" s="504"/>
      <c r="D950" s="494"/>
      <c r="E950" s="494"/>
      <c r="F950" s="494"/>
      <c r="G950" s="494"/>
      <c r="H950" s="494"/>
      <c r="I950" s="494"/>
      <c r="J950" s="494"/>
      <c r="K950" s="494"/>
      <c r="L950" s="494"/>
      <c r="M950" s="494"/>
      <c r="N950" s="494"/>
      <c r="O950" s="494"/>
      <c r="P950" s="494"/>
      <c r="Q950" s="494"/>
      <c r="R950" s="494"/>
      <c r="S950" s="494"/>
      <c r="T950" s="494"/>
      <c r="U950" s="494"/>
      <c r="V950" s="494"/>
      <c r="W950" s="494"/>
      <c r="X950" s="494"/>
      <c r="Y950" s="494"/>
      <c r="Z950" s="494"/>
    </row>
    <row r="951" spans="1:26">
      <c r="A951" s="494"/>
      <c r="B951" s="504"/>
      <c r="C951" s="504"/>
      <c r="D951" s="494"/>
      <c r="E951" s="494"/>
      <c r="F951" s="494"/>
      <c r="G951" s="494"/>
      <c r="H951" s="494"/>
      <c r="I951" s="494"/>
      <c r="J951" s="494"/>
      <c r="K951" s="494"/>
      <c r="L951" s="494"/>
      <c r="M951" s="494"/>
      <c r="N951" s="494"/>
      <c r="O951" s="494"/>
      <c r="P951" s="494"/>
      <c r="Q951" s="494"/>
      <c r="R951" s="494"/>
      <c r="S951" s="494"/>
      <c r="T951" s="494"/>
      <c r="U951" s="494"/>
      <c r="V951" s="494"/>
      <c r="W951" s="494"/>
      <c r="X951" s="494"/>
      <c r="Y951" s="494"/>
      <c r="Z951" s="494"/>
    </row>
    <row r="952" spans="1:26">
      <c r="A952" s="494"/>
      <c r="B952" s="504"/>
      <c r="C952" s="504"/>
      <c r="D952" s="494"/>
      <c r="E952" s="494"/>
      <c r="F952" s="494"/>
      <c r="G952" s="494"/>
      <c r="H952" s="494"/>
      <c r="I952" s="494"/>
      <c r="J952" s="494"/>
      <c r="K952" s="494"/>
      <c r="L952" s="494"/>
      <c r="M952" s="494"/>
      <c r="N952" s="494"/>
      <c r="O952" s="494"/>
      <c r="P952" s="494"/>
      <c r="Q952" s="494"/>
      <c r="R952" s="494"/>
      <c r="S952" s="494"/>
      <c r="T952" s="494"/>
      <c r="U952" s="494"/>
      <c r="V952" s="494"/>
      <c r="W952" s="494"/>
      <c r="X952" s="494"/>
      <c r="Y952" s="494"/>
      <c r="Z952" s="494"/>
    </row>
    <row r="953" spans="1:26">
      <c r="A953" s="494"/>
      <c r="B953" s="504"/>
      <c r="C953" s="504"/>
      <c r="D953" s="494"/>
      <c r="E953" s="494"/>
      <c r="F953" s="494"/>
      <c r="G953" s="494"/>
      <c r="H953" s="494"/>
      <c r="I953" s="494"/>
      <c r="J953" s="494"/>
      <c r="K953" s="494"/>
      <c r="L953" s="494"/>
      <c r="M953" s="494"/>
      <c r="N953" s="494"/>
      <c r="O953" s="494"/>
      <c r="P953" s="494"/>
      <c r="Q953" s="494"/>
      <c r="R953" s="494"/>
      <c r="S953" s="494"/>
      <c r="T953" s="494"/>
      <c r="U953" s="494"/>
      <c r="V953" s="494"/>
      <c r="W953" s="494"/>
      <c r="X953" s="494"/>
      <c r="Y953" s="494"/>
      <c r="Z953" s="494"/>
    </row>
    <row r="954" spans="1:26">
      <c r="A954" s="494"/>
      <c r="B954" s="504"/>
      <c r="C954" s="504"/>
      <c r="D954" s="494"/>
      <c r="E954" s="494"/>
      <c r="F954" s="494"/>
      <c r="G954" s="494"/>
      <c r="H954" s="494"/>
      <c r="I954" s="494"/>
      <c r="J954" s="494"/>
      <c r="K954" s="494"/>
      <c r="L954" s="494"/>
      <c r="M954" s="494"/>
      <c r="N954" s="494"/>
      <c r="O954" s="494"/>
      <c r="P954" s="494"/>
      <c r="Q954" s="494"/>
      <c r="R954" s="494"/>
      <c r="S954" s="494"/>
      <c r="T954" s="494"/>
      <c r="U954" s="494"/>
      <c r="V954" s="494"/>
      <c r="W954" s="494"/>
      <c r="X954" s="494"/>
      <c r="Y954" s="494"/>
      <c r="Z954" s="494"/>
    </row>
    <row r="955" spans="1:26">
      <c r="A955" s="494"/>
      <c r="B955" s="504"/>
      <c r="C955" s="504"/>
      <c r="D955" s="494"/>
      <c r="E955" s="494"/>
      <c r="F955" s="494"/>
      <c r="G955" s="494"/>
      <c r="H955" s="494"/>
      <c r="I955" s="494"/>
      <c r="J955" s="494"/>
      <c r="K955" s="494"/>
      <c r="L955" s="494"/>
      <c r="M955" s="494"/>
      <c r="N955" s="494"/>
      <c r="O955" s="494"/>
      <c r="P955" s="494"/>
      <c r="Q955" s="494"/>
      <c r="R955" s="494"/>
      <c r="S955" s="494"/>
      <c r="T955" s="494"/>
      <c r="U955" s="494"/>
      <c r="V955" s="494"/>
      <c r="W955" s="494"/>
      <c r="X955" s="494"/>
      <c r="Y955" s="494"/>
      <c r="Z955" s="494"/>
    </row>
    <row r="956" spans="1:26">
      <c r="A956" s="494"/>
      <c r="B956" s="504"/>
      <c r="C956" s="504"/>
      <c r="D956" s="494"/>
      <c r="E956" s="494"/>
      <c r="F956" s="494"/>
      <c r="G956" s="494"/>
      <c r="H956" s="494"/>
      <c r="I956" s="494"/>
      <c r="J956" s="494"/>
      <c r="K956" s="494"/>
      <c r="L956" s="494"/>
      <c r="M956" s="494"/>
      <c r="N956" s="494"/>
      <c r="O956" s="494"/>
      <c r="P956" s="494"/>
      <c r="Q956" s="494"/>
      <c r="R956" s="494"/>
      <c r="S956" s="494"/>
      <c r="T956" s="494"/>
      <c r="U956" s="494"/>
      <c r="V956" s="494"/>
      <c r="W956" s="494"/>
      <c r="X956" s="494"/>
      <c r="Y956" s="494"/>
      <c r="Z956" s="494"/>
    </row>
    <row r="957" spans="1:26">
      <c r="A957" s="494"/>
      <c r="B957" s="504"/>
      <c r="C957" s="504"/>
      <c r="D957" s="494"/>
      <c r="E957" s="494"/>
      <c r="F957" s="494"/>
      <c r="G957" s="494"/>
      <c r="H957" s="494"/>
      <c r="I957" s="494"/>
      <c r="J957" s="494"/>
      <c r="K957" s="494"/>
      <c r="L957" s="494"/>
      <c r="M957" s="494"/>
      <c r="N957" s="494"/>
      <c r="O957" s="494"/>
      <c r="P957" s="494"/>
      <c r="Q957" s="494"/>
      <c r="R957" s="494"/>
      <c r="S957" s="494"/>
      <c r="T957" s="494"/>
      <c r="U957" s="494"/>
      <c r="V957" s="494"/>
      <c r="W957" s="494"/>
      <c r="X957" s="494"/>
      <c r="Y957" s="494"/>
      <c r="Z957" s="494"/>
    </row>
    <row r="958" spans="1:26">
      <c r="A958" s="494"/>
      <c r="B958" s="504"/>
      <c r="C958" s="504"/>
      <c r="D958" s="494"/>
      <c r="E958" s="494"/>
      <c r="F958" s="494"/>
      <c r="G958" s="494"/>
      <c r="H958" s="494"/>
      <c r="I958" s="494"/>
      <c r="J958" s="494"/>
      <c r="K958" s="494"/>
      <c r="L958" s="494"/>
      <c r="M958" s="494"/>
      <c r="N958" s="494"/>
      <c r="O958" s="494"/>
      <c r="P958" s="494"/>
      <c r="Q958" s="494"/>
      <c r="R958" s="494"/>
      <c r="S958" s="494"/>
      <c r="T958" s="494"/>
      <c r="U958" s="494"/>
      <c r="V958" s="494"/>
      <c r="W958" s="494"/>
      <c r="X958" s="494"/>
      <c r="Y958" s="494"/>
      <c r="Z958" s="494"/>
    </row>
    <row r="959" spans="1:26">
      <c r="A959" s="494"/>
      <c r="B959" s="504"/>
      <c r="C959" s="504"/>
      <c r="D959" s="494"/>
      <c r="E959" s="494"/>
      <c r="F959" s="494"/>
      <c r="G959" s="494"/>
      <c r="H959" s="494"/>
      <c r="I959" s="494"/>
      <c r="J959" s="494"/>
      <c r="K959" s="494"/>
      <c r="L959" s="494"/>
      <c r="M959" s="494"/>
      <c r="N959" s="494"/>
      <c r="O959" s="494"/>
      <c r="P959" s="494"/>
      <c r="Q959" s="494"/>
      <c r="R959" s="494"/>
      <c r="S959" s="494"/>
      <c r="T959" s="494"/>
      <c r="U959" s="494"/>
      <c r="V959" s="494"/>
      <c r="W959" s="494"/>
      <c r="X959" s="494"/>
      <c r="Y959" s="494"/>
      <c r="Z959" s="494"/>
    </row>
    <row r="960" spans="1:26">
      <c r="A960" s="494"/>
      <c r="B960" s="504"/>
      <c r="C960" s="504"/>
      <c r="D960" s="494"/>
      <c r="E960" s="494"/>
      <c r="F960" s="494"/>
      <c r="G960" s="494"/>
      <c r="H960" s="494"/>
      <c r="I960" s="494"/>
      <c r="J960" s="494"/>
      <c r="K960" s="494"/>
      <c r="L960" s="494"/>
      <c r="M960" s="494"/>
      <c r="N960" s="494"/>
      <c r="O960" s="494"/>
      <c r="P960" s="494"/>
      <c r="Q960" s="494"/>
      <c r="R960" s="494"/>
      <c r="S960" s="494"/>
      <c r="T960" s="494"/>
      <c r="U960" s="494"/>
      <c r="V960" s="494"/>
      <c r="W960" s="494"/>
      <c r="X960" s="494"/>
      <c r="Y960" s="494"/>
      <c r="Z960" s="494"/>
    </row>
    <row r="961" spans="1:26">
      <c r="A961" s="494"/>
      <c r="B961" s="504"/>
      <c r="C961" s="504"/>
      <c r="D961" s="494"/>
      <c r="E961" s="494"/>
      <c r="F961" s="494"/>
      <c r="G961" s="494"/>
      <c r="H961" s="494"/>
      <c r="I961" s="494"/>
      <c r="J961" s="494"/>
      <c r="K961" s="494"/>
      <c r="L961" s="494"/>
      <c r="M961" s="494"/>
      <c r="N961" s="494"/>
      <c r="O961" s="494"/>
      <c r="P961" s="494"/>
      <c r="Q961" s="494"/>
      <c r="R961" s="494"/>
      <c r="S961" s="494"/>
      <c r="T961" s="494"/>
      <c r="U961" s="494"/>
      <c r="V961" s="494"/>
      <c r="W961" s="494"/>
      <c r="X961" s="494"/>
      <c r="Y961" s="494"/>
      <c r="Z961" s="494"/>
    </row>
    <row r="962" spans="1:26">
      <c r="A962" s="494"/>
      <c r="B962" s="504"/>
      <c r="C962" s="504"/>
      <c r="D962" s="494"/>
      <c r="E962" s="494"/>
      <c r="F962" s="494"/>
      <c r="G962" s="494"/>
      <c r="H962" s="494"/>
      <c r="I962" s="494"/>
      <c r="J962" s="494"/>
      <c r="K962" s="494"/>
      <c r="L962" s="494"/>
      <c r="M962" s="494"/>
      <c r="N962" s="494"/>
      <c r="O962" s="494"/>
      <c r="P962" s="494"/>
      <c r="Q962" s="494"/>
      <c r="R962" s="494"/>
      <c r="S962" s="494"/>
      <c r="T962" s="494"/>
      <c r="U962" s="494"/>
      <c r="V962" s="494"/>
      <c r="W962" s="494"/>
      <c r="X962" s="494"/>
      <c r="Y962" s="494"/>
      <c r="Z962" s="494"/>
    </row>
    <row r="963" spans="1:26">
      <c r="A963" s="494"/>
      <c r="B963" s="504"/>
      <c r="C963" s="504"/>
      <c r="D963" s="494"/>
      <c r="E963" s="494"/>
      <c r="F963" s="494"/>
      <c r="G963" s="494"/>
      <c r="H963" s="494"/>
      <c r="I963" s="494"/>
      <c r="J963" s="494"/>
      <c r="K963" s="494"/>
      <c r="L963" s="494"/>
      <c r="M963" s="494"/>
      <c r="N963" s="494"/>
      <c r="O963" s="494"/>
      <c r="P963" s="494"/>
      <c r="Q963" s="494"/>
      <c r="R963" s="494"/>
      <c r="S963" s="494"/>
      <c r="T963" s="494"/>
      <c r="U963" s="494"/>
      <c r="V963" s="494"/>
      <c r="W963" s="494"/>
      <c r="X963" s="494"/>
      <c r="Y963" s="494"/>
      <c r="Z963" s="494"/>
    </row>
    <row r="964" spans="1:26">
      <c r="A964" s="494"/>
      <c r="B964" s="504"/>
      <c r="C964" s="504"/>
      <c r="D964" s="494"/>
      <c r="E964" s="494"/>
      <c r="F964" s="494"/>
      <c r="G964" s="494"/>
      <c r="H964" s="494"/>
      <c r="I964" s="494"/>
      <c r="J964" s="494"/>
      <c r="K964" s="494"/>
      <c r="L964" s="494"/>
      <c r="M964" s="494"/>
      <c r="N964" s="494"/>
      <c r="O964" s="494"/>
      <c r="P964" s="494"/>
      <c r="Q964" s="494"/>
      <c r="R964" s="494"/>
      <c r="S964" s="494"/>
      <c r="T964" s="494"/>
      <c r="U964" s="494"/>
      <c r="V964" s="494"/>
      <c r="W964" s="494"/>
      <c r="X964" s="494"/>
      <c r="Y964" s="494"/>
      <c r="Z964" s="494"/>
    </row>
    <row r="965" spans="1:26">
      <c r="A965" s="494"/>
      <c r="B965" s="504"/>
      <c r="C965" s="504"/>
      <c r="D965" s="494"/>
      <c r="E965" s="494"/>
      <c r="F965" s="494"/>
      <c r="G965" s="494"/>
      <c r="H965" s="494"/>
      <c r="I965" s="494"/>
      <c r="J965" s="494"/>
      <c r="K965" s="494"/>
      <c r="L965" s="494"/>
      <c r="M965" s="494"/>
      <c r="N965" s="494"/>
      <c r="O965" s="494"/>
      <c r="P965" s="494"/>
      <c r="Q965" s="494"/>
      <c r="R965" s="494"/>
      <c r="S965" s="494"/>
      <c r="T965" s="494"/>
      <c r="U965" s="494"/>
      <c r="V965" s="494"/>
      <c r="W965" s="494"/>
      <c r="X965" s="494"/>
      <c r="Y965" s="494"/>
      <c r="Z965" s="494"/>
    </row>
    <row r="966" spans="1:26">
      <c r="A966" s="494"/>
      <c r="B966" s="504"/>
      <c r="C966" s="504"/>
      <c r="D966" s="494"/>
      <c r="E966" s="494"/>
      <c r="F966" s="494"/>
      <c r="G966" s="494"/>
      <c r="H966" s="494"/>
      <c r="I966" s="494"/>
      <c r="J966" s="494"/>
      <c r="K966" s="494"/>
      <c r="L966" s="494"/>
      <c r="M966" s="494"/>
      <c r="N966" s="494"/>
      <c r="O966" s="494"/>
      <c r="P966" s="494"/>
      <c r="Q966" s="494"/>
      <c r="R966" s="494"/>
      <c r="S966" s="494"/>
      <c r="T966" s="494"/>
      <c r="U966" s="494"/>
      <c r="V966" s="494"/>
      <c r="W966" s="494"/>
      <c r="X966" s="494"/>
      <c r="Y966" s="494"/>
      <c r="Z966" s="494"/>
    </row>
    <row r="967" spans="1:26">
      <c r="A967" s="494"/>
      <c r="B967" s="504"/>
      <c r="C967" s="504"/>
      <c r="D967" s="494"/>
      <c r="E967" s="494"/>
      <c r="F967" s="494"/>
      <c r="G967" s="494"/>
      <c r="H967" s="494"/>
      <c r="I967" s="494"/>
      <c r="J967" s="494"/>
      <c r="K967" s="494"/>
      <c r="L967" s="494"/>
      <c r="M967" s="494"/>
      <c r="N967" s="494"/>
      <c r="O967" s="494"/>
      <c r="P967" s="494"/>
      <c r="Q967" s="494"/>
      <c r="R967" s="494"/>
      <c r="S967" s="494"/>
      <c r="T967" s="494"/>
      <c r="U967" s="494"/>
      <c r="V967" s="494"/>
      <c r="W967" s="494"/>
      <c r="X967" s="494"/>
      <c r="Y967" s="494"/>
      <c r="Z967" s="494"/>
    </row>
    <row r="968" spans="1:26">
      <c r="A968" s="494"/>
      <c r="B968" s="504"/>
      <c r="C968" s="504"/>
      <c r="D968" s="494"/>
      <c r="E968" s="494"/>
      <c r="F968" s="494"/>
      <c r="G968" s="494"/>
      <c r="H968" s="494"/>
      <c r="I968" s="494"/>
      <c r="J968" s="494"/>
      <c r="K968" s="494"/>
      <c r="L968" s="494"/>
      <c r="M968" s="494"/>
      <c r="N968" s="494"/>
      <c r="O968" s="494"/>
      <c r="P968" s="494"/>
      <c r="Q968" s="494"/>
      <c r="R968" s="494"/>
      <c r="S968" s="494"/>
      <c r="T968" s="494"/>
      <c r="U968" s="494"/>
      <c r="V968" s="494"/>
      <c r="W968" s="494"/>
      <c r="X968" s="494"/>
      <c r="Y968" s="494"/>
      <c r="Z968" s="494"/>
    </row>
    <row r="969" spans="1:26">
      <c r="A969" s="494"/>
      <c r="B969" s="504"/>
      <c r="C969" s="504"/>
      <c r="D969" s="494"/>
      <c r="E969" s="494"/>
      <c r="F969" s="494"/>
      <c r="G969" s="494"/>
      <c r="H969" s="494"/>
      <c r="I969" s="494"/>
      <c r="J969" s="494"/>
      <c r="K969" s="494"/>
      <c r="L969" s="494"/>
      <c r="M969" s="494"/>
      <c r="N969" s="494"/>
      <c r="O969" s="494"/>
      <c r="P969" s="494"/>
      <c r="Q969" s="494"/>
      <c r="R969" s="494"/>
      <c r="S969" s="494"/>
      <c r="T969" s="494"/>
      <c r="U969" s="494"/>
      <c r="V969" s="494"/>
      <c r="W969" s="494"/>
      <c r="X969" s="494"/>
      <c r="Y969" s="494"/>
      <c r="Z969" s="494"/>
    </row>
    <row r="970" spans="1:26">
      <c r="A970" s="494"/>
      <c r="B970" s="504"/>
      <c r="C970" s="504"/>
      <c r="D970" s="494"/>
      <c r="E970" s="494"/>
      <c r="F970" s="494"/>
      <c r="G970" s="494"/>
      <c r="H970" s="494"/>
      <c r="I970" s="494"/>
      <c r="J970" s="494"/>
      <c r="K970" s="494"/>
      <c r="L970" s="494"/>
      <c r="M970" s="494"/>
      <c r="N970" s="494"/>
      <c r="O970" s="494"/>
      <c r="P970" s="494"/>
      <c r="Q970" s="494"/>
      <c r="R970" s="494"/>
      <c r="S970" s="494"/>
      <c r="T970" s="494"/>
      <c r="U970" s="494"/>
      <c r="V970" s="494"/>
      <c r="W970" s="494"/>
      <c r="X970" s="494"/>
      <c r="Y970" s="494"/>
      <c r="Z970" s="494"/>
    </row>
    <row r="971" spans="1:26">
      <c r="A971" s="494"/>
      <c r="B971" s="504"/>
      <c r="C971" s="504"/>
      <c r="D971" s="494"/>
      <c r="E971" s="494"/>
      <c r="F971" s="494"/>
      <c r="G971" s="494"/>
      <c r="H971" s="494"/>
      <c r="I971" s="494"/>
      <c r="J971" s="494"/>
      <c r="K971" s="494"/>
      <c r="L971" s="494"/>
      <c r="M971" s="494"/>
      <c r="N971" s="494"/>
      <c r="O971" s="494"/>
      <c r="P971" s="494"/>
      <c r="Q971" s="494"/>
      <c r="R971" s="494"/>
      <c r="S971" s="494"/>
      <c r="T971" s="494"/>
      <c r="U971" s="494"/>
      <c r="V971" s="494"/>
      <c r="W971" s="494"/>
      <c r="X971" s="494"/>
      <c r="Y971" s="494"/>
      <c r="Z971" s="494"/>
    </row>
    <row r="972" spans="1:26">
      <c r="A972" s="494"/>
      <c r="B972" s="504"/>
      <c r="C972" s="504"/>
      <c r="D972" s="494"/>
      <c r="E972" s="494"/>
      <c r="F972" s="494"/>
      <c r="G972" s="494"/>
      <c r="H972" s="494"/>
      <c r="I972" s="494"/>
      <c r="J972" s="494"/>
      <c r="K972" s="494"/>
      <c r="L972" s="494"/>
      <c r="M972" s="494"/>
      <c r="N972" s="494"/>
      <c r="O972" s="494"/>
      <c r="P972" s="494"/>
      <c r="Q972" s="494"/>
      <c r="R972" s="494"/>
      <c r="S972" s="494"/>
      <c r="T972" s="494"/>
      <c r="U972" s="494"/>
      <c r="V972" s="494"/>
      <c r="W972" s="494"/>
      <c r="X972" s="494"/>
      <c r="Y972" s="494"/>
      <c r="Z972" s="494"/>
    </row>
    <row r="973" spans="1:26">
      <c r="A973" s="494"/>
      <c r="B973" s="504"/>
      <c r="C973" s="504"/>
      <c r="D973" s="494"/>
      <c r="E973" s="494"/>
      <c r="F973" s="494"/>
      <c r="G973" s="494"/>
      <c r="H973" s="494"/>
      <c r="I973" s="494"/>
      <c r="J973" s="494"/>
      <c r="K973" s="494"/>
      <c r="L973" s="494"/>
      <c r="M973" s="494"/>
      <c r="N973" s="494"/>
      <c r="O973" s="494"/>
      <c r="P973" s="494"/>
      <c r="Q973" s="494"/>
      <c r="R973" s="494"/>
      <c r="S973" s="494"/>
      <c r="T973" s="494"/>
      <c r="U973" s="494"/>
      <c r="V973" s="494"/>
      <c r="W973" s="494"/>
      <c r="X973" s="494"/>
      <c r="Y973" s="494"/>
      <c r="Z973" s="494"/>
    </row>
    <row r="974" spans="1:26">
      <c r="A974" s="494"/>
      <c r="B974" s="504"/>
      <c r="C974" s="504"/>
      <c r="D974" s="494"/>
      <c r="E974" s="494"/>
      <c r="F974" s="494"/>
      <c r="G974" s="494"/>
      <c r="H974" s="494"/>
      <c r="I974" s="494"/>
      <c r="J974" s="494"/>
      <c r="K974" s="494"/>
      <c r="L974" s="494"/>
      <c r="M974" s="494"/>
      <c r="N974" s="494"/>
      <c r="O974" s="494"/>
      <c r="P974" s="494"/>
      <c r="Q974" s="494"/>
      <c r="R974" s="494"/>
      <c r="S974" s="494"/>
      <c r="T974" s="494"/>
      <c r="U974" s="494"/>
      <c r="V974" s="494"/>
      <c r="W974" s="494"/>
      <c r="X974" s="494"/>
      <c r="Y974" s="494"/>
      <c r="Z974" s="494"/>
    </row>
    <row r="975" spans="1:26">
      <c r="A975" s="494"/>
      <c r="B975" s="504"/>
      <c r="C975" s="504"/>
      <c r="D975" s="494"/>
      <c r="E975" s="494"/>
      <c r="F975" s="494"/>
      <c r="G975" s="494"/>
      <c r="H975" s="494"/>
      <c r="I975" s="494"/>
      <c r="J975" s="494"/>
      <c r="K975" s="494"/>
      <c r="L975" s="494"/>
      <c r="M975" s="494"/>
      <c r="N975" s="494"/>
      <c r="O975" s="494"/>
      <c r="P975" s="494"/>
      <c r="Q975" s="494"/>
      <c r="R975" s="494"/>
      <c r="S975" s="494"/>
      <c r="T975" s="494"/>
      <c r="U975" s="494"/>
      <c r="V975" s="494"/>
      <c r="W975" s="494"/>
      <c r="X975" s="494"/>
      <c r="Y975" s="494"/>
      <c r="Z975" s="494"/>
    </row>
    <row r="976" spans="1:26">
      <c r="A976" s="494"/>
      <c r="B976" s="504"/>
      <c r="C976" s="504"/>
      <c r="D976" s="494"/>
      <c r="E976" s="494"/>
      <c r="F976" s="494"/>
      <c r="G976" s="494"/>
      <c r="H976" s="494"/>
      <c r="I976" s="494"/>
      <c r="J976" s="494"/>
      <c r="K976" s="494"/>
      <c r="L976" s="494"/>
      <c r="M976" s="494"/>
      <c r="N976" s="494"/>
      <c r="O976" s="494"/>
      <c r="P976" s="494"/>
      <c r="Q976" s="494"/>
      <c r="R976" s="494"/>
      <c r="S976" s="494"/>
      <c r="T976" s="494"/>
      <c r="U976" s="494"/>
      <c r="V976" s="494"/>
      <c r="W976" s="494"/>
      <c r="X976" s="494"/>
      <c r="Y976" s="494"/>
      <c r="Z976" s="494"/>
    </row>
    <row r="977" spans="1:26">
      <c r="A977" s="494"/>
      <c r="B977" s="504"/>
      <c r="C977" s="504"/>
      <c r="D977" s="494"/>
      <c r="E977" s="494"/>
      <c r="F977" s="494"/>
      <c r="G977" s="494"/>
      <c r="H977" s="494"/>
      <c r="I977" s="494"/>
      <c r="J977" s="494"/>
      <c r="K977" s="494"/>
      <c r="L977" s="494"/>
      <c r="M977" s="494"/>
      <c r="N977" s="494"/>
      <c r="O977" s="494"/>
      <c r="P977" s="494"/>
      <c r="Q977" s="494"/>
      <c r="R977" s="494"/>
      <c r="S977" s="494"/>
      <c r="T977" s="494"/>
      <c r="U977" s="494"/>
      <c r="V977" s="494"/>
      <c r="W977" s="494"/>
      <c r="X977" s="494"/>
      <c r="Y977" s="494"/>
      <c r="Z977" s="494"/>
    </row>
    <row r="978" spans="1:26">
      <c r="A978" s="494"/>
      <c r="B978" s="504"/>
      <c r="C978" s="504"/>
      <c r="D978" s="494"/>
      <c r="E978" s="494"/>
      <c r="F978" s="494"/>
      <c r="G978" s="494"/>
      <c r="H978" s="494"/>
      <c r="I978" s="494"/>
      <c r="J978" s="494"/>
      <c r="K978" s="494"/>
      <c r="L978" s="494"/>
      <c r="M978" s="494"/>
      <c r="N978" s="494"/>
      <c r="O978" s="494"/>
      <c r="P978" s="494"/>
      <c r="Q978" s="494"/>
      <c r="R978" s="494"/>
      <c r="S978" s="494"/>
      <c r="T978" s="494"/>
      <c r="U978" s="494"/>
      <c r="V978" s="494"/>
      <c r="W978" s="494"/>
      <c r="X978" s="494"/>
      <c r="Y978" s="494"/>
      <c r="Z978" s="494"/>
    </row>
    <row r="979" spans="1:26">
      <c r="A979" s="494"/>
      <c r="B979" s="504"/>
      <c r="C979" s="504"/>
      <c r="D979" s="494"/>
      <c r="E979" s="494"/>
      <c r="F979" s="494"/>
      <c r="G979" s="494"/>
      <c r="H979" s="494"/>
      <c r="I979" s="494"/>
      <c r="J979" s="494"/>
      <c r="K979" s="494"/>
      <c r="L979" s="494"/>
      <c r="M979" s="494"/>
      <c r="N979" s="494"/>
      <c r="O979" s="494"/>
      <c r="P979" s="494"/>
      <c r="Q979" s="494"/>
      <c r="R979" s="494"/>
      <c r="S979" s="494"/>
      <c r="T979" s="494"/>
      <c r="U979" s="494"/>
      <c r="V979" s="494"/>
      <c r="W979" s="494"/>
      <c r="X979" s="494"/>
      <c r="Y979" s="494"/>
      <c r="Z979" s="494"/>
    </row>
    <row r="980" spans="1:26">
      <c r="A980" s="494"/>
      <c r="B980" s="504"/>
      <c r="C980" s="504"/>
      <c r="D980" s="494"/>
      <c r="E980" s="494"/>
      <c r="F980" s="494"/>
      <c r="G980" s="494"/>
      <c r="H980" s="494"/>
      <c r="I980" s="494"/>
      <c r="J980" s="494"/>
      <c r="K980" s="494"/>
      <c r="L980" s="494"/>
      <c r="M980" s="494"/>
      <c r="N980" s="494"/>
      <c r="O980" s="494"/>
      <c r="P980" s="494"/>
      <c r="Q980" s="494"/>
      <c r="R980" s="494"/>
      <c r="S980" s="494"/>
      <c r="T980" s="494"/>
      <c r="U980" s="494"/>
      <c r="V980" s="494"/>
      <c r="W980" s="494"/>
      <c r="X980" s="494"/>
      <c r="Y980" s="494"/>
      <c r="Z980" s="494"/>
    </row>
    <row r="981" spans="1:26">
      <c r="A981" s="494"/>
      <c r="B981" s="504"/>
      <c r="C981" s="504"/>
      <c r="D981" s="494"/>
      <c r="E981" s="494"/>
      <c r="F981" s="494"/>
      <c r="G981" s="494"/>
      <c r="H981" s="494"/>
      <c r="I981" s="494"/>
      <c r="J981" s="494"/>
      <c r="K981" s="494"/>
      <c r="L981" s="494"/>
      <c r="M981" s="494"/>
      <c r="N981" s="494"/>
      <c r="O981" s="494"/>
      <c r="P981" s="494"/>
      <c r="Q981" s="494"/>
      <c r="R981" s="494"/>
      <c r="S981" s="494"/>
      <c r="T981" s="494"/>
      <c r="U981" s="494"/>
      <c r="V981" s="494"/>
      <c r="W981" s="494"/>
      <c r="X981" s="494"/>
      <c r="Y981" s="494"/>
      <c r="Z981" s="494"/>
    </row>
    <row r="982" spans="1:26">
      <c r="A982" s="494"/>
      <c r="B982" s="504"/>
      <c r="C982" s="504"/>
      <c r="D982" s="494"/>
      <c r="E982" s="494"/>
      <c r="F982" s="494"/>
      <c r="G982" s="494"/>
      <c r="H982" s="494"/>
      <c r="I982" s="494"/>
      <c r="J982" s="494"/>
      <c r="K982" s="494"/>
      <c r="L982" s="494"/>
      <c r="M982" s="494"/>
      <c r="N982" s="494"/>
      <c r="O982" s="494"/>
      <c r="P982" s="494"/>
      <c r="Q982" s="494"/>
      <c r="R982" s="494"/>
      <c r="S982" s="494"/>
      <c r="T982" s="494"/>
      <c r="U982" s="494"/>
      <c r="V982" s="494"/>
      <c r="W982" s="494"/>
      <c r="X982" s="494"/>
      <c r="Y982" s="494"/>
      <c r="Z982" s="494"/>
    </row>
    <row r="983" spans="1:26">
      <c r="A983" s="494"/>
      <c r="B983" s="504"/>
      <c r="C983" s="504"/>
      <c r="D983" s="494"/>
      <c r="E983" s="494"/>
      <c r="F983" s="494"/>
      <c r="G983" s="494"/>
      <c r="H983" s="494"/>
      <c r="I983" s="494"/>
      <c r="J983" s="494"/>
      <c r="K983" s="494"/>
      <c r="L983" s="494"/>
      <c r="M983" s="494"/>
      <c r="N983" s="494"/>
      <c r="O983" s="494"/>
      <c r="P983" s="494"/>
      <c r="Q983" s="494"/>
      <c r="R983" s="494"/>
      <c r="S983" s="494"/>
      <c r="T983" s="494"/>
      <c r="U983" s="494"/>
      <c r="V983" s="494"/>
      <c r="W983" s="494"/>
      <c r="X983" s="494"/>
      <c r="Y983" s="494"/>
      <c r="Z983" s="494"/>
    </row>
    <row r="984" spans="1:26">
      <c r="A984" s="494"/>
      <c r="B984" s="504"/>
      <c r="C984" s="504"/>
      <c r="D984" s="494"/>
      <c r="E984" s="494"/>
      <c r="F984" s="494"/>
      <c r="G984" s="494"/>
      <c r="H984" s="494"/>
      <c r="I984" s="494"/>
      <c r="J984" s="494"/>
      <c r="K984" s="494"/>
      <c r="L984" s="494"/>
      <c r="M984" s="494"/>
      <c r="N984" s="494"/>
      <c r="O984" s="494"/>
      <c r="P984" s="494"/>
      <c r="Q984" s="494"/>
      <c r="R984" s="494"/>
      <c r="S984" s="494"/>
      <c r="T984" s="494"/>
      <c r="U984" s="494"/>
      <c r="V984" s="494"/>
      <c r="W984" s="494"/>
      <c r="X984" s="494"/>
      <c r="Y984" s="494"/>
      <c r="Z984" s="494"/>
    </row>
    <row r="985" spans="1:26">
      <c r="A985" s="494"/>
      <c r="B985" s="504"/>
      <c r="C985" s="504"/>
      <c r="D985" s="494"/>
      <c r="E985" s="494"/>
      <c r="F985" s="494"/>
      <c r="G985" s="494"/>
      <c r="H985" s="494"/>
      <c r="I985" s="494"/>
      <c r="J985" s="494"/>
      <c r="K985" s="494"/>
      <c r="L985" s="494"/>
      <c r="M985" s="494"/>
      <c r="N985" s="494"/>
      <c r="O985" s="494"/>
      <c r="P985" s="494"/>
      <c r="Q985" s="494"/>
      <c r="R985" s="494"/>
      <c r="S985" s="494"/>
      <c r="T985" s="494"/>
      <c r="U985" s="494"/>
      <c r="V985" s="494"/>
      <c r="W985" s="494"/>
      <c r="X985" s="494"/>
      <c r="Y985" s="494"/>
      <c r="Z985" s="494"/>
    </row>
    <row r="986" spans="1:26">
      <c r="A986" s="494"/>
      <c r="B986" s="504"/>
      <c r="C986" s="504"/>
      <c r="D986" s="494"/>
      <c r="E986" s="494"/>
      <c r="F986" s="494"/>
      <c r="G986" s="494"/>
      <c r="H986" s="494"/>
      <c r="I986" s="494"/>
      <c r="J986" s="494"/>
      <c r="K986" s="494"/>
      <c r="L986" s="494"/>
      <c r="M986" s="494"/>
      <c r="N986" s="494"/>
      <c r="O986" s="494"/>
      <c r="P986" s="494"/>
      <c r="Q986" s="494"/>
      <c r="R986" s="494"/>
      <c r="S986" s="494"/>
      <c r="T986" s="494"/>
      <c r="U986" s="494"/>
      <c r="V986" s="494"/>
      <c r="W986" s="494"/>
      <c r="X986" s="494"/>
      <c r="Y986" s="494"/>
      <c r="Z986" s="494"/>
    </row>
    <row r="987" spans="1:26">
      <c r="A987" s="494"/>
      <c r="B987" s="504"/>
      <c r="C987" s="504"/>
      <c r="D987" s="494"/>
      <c r="E987" s="494"/>
      <c r="F987" s="494"/>
      <c r="G987" s="494"/>
      <c r="H987" s="494"/>
      <c r="I987" s="494"/>
      <c r="J987" s="494"/>
      <c r="K987" s="494"/>
      <c r="L987" s="494"/>
      <c r="M987" s="494"/>
      <c r="N987" s="494"/>
      <c r="O987" s="494"/>
      <c r="P987" s="494"/>
      <c r="Q987" s="494"/>
      <c r="R987" s="494"/>
      <c r="S987" s="494"/>
      <c r="T987" s="494"/>
      <c r="U987" s="494"/>
      <c r="V987" s="494"/>
      <c r="W987" s="494"/>
      <c r="X987" s="494"/>
      <c r="Y987" s="494"/>
      <c r="Z987" s="494"/>
    </row>
    <row r="988" spans="1:26">
      <c r="A988" s="494"/>
      <c r="B988" s="504"/>
      <c r="C988" s="504"/>
      <c r="D988" s="494"/>
      <c r="E988" s="494"/>
      <c r="F988" s="494"/>
      <c r="G988" s="494"/>
      <c r="H988" s="494"/>
      <c r="I988" s="494"/>
      <c r="J988" s="494"/>
      <c r="K988" s="494"/>
      <c r="L988" s="494"/>
      <c r="M988" s="494"/>
      <c r="N988" s="494"/>
      <c r="O988" s="494"/>
      <c r="P988" s="494"/>
      <c r="Q988" s="494"/>
      <c r="R988" s="494"/>
      <c r="S988" s="494"/>
      <c r="T988" s="494"/>
      <c r="U988" s="494"/>
      <c r="V988" s="494"/>
      <c r="W988" s="494"/>
      <c r="X988" s="494"/>
      <c r="Y988" s="494"/>
      <c r="Z988" s="494"/>
    </row>
    <row r="989" spans="1:26">
      <c r="A989" s="494"/>
      <c r="B989" s="504"/>
      <c r="C989" s="504"/>
      <c r="D989" s="494"/>
      <c r="E989" s="494"/>
      <c r="F989" s="494"/>
      <c r="G989" s="494"/>
      <c r="H989" s="494"/>
      <c r="I989" s="494"/>
      <c r="J989" s="494"/>
      <c r="K989" s="494"/>
      <c r="L989" s="494"/>
      <c r="M989" s="494"/>
      <c r="N989" s="494"/>
      <c r="O989" s="494"/>
      <c r="P989" s="494"/>
      <c r="Q989" s="494"/>
      <c r="R989" s="494"/>
      <c r="S989" s="494"/>
      <c r="T989" s="494"/>
      <c r="U989" s="494"/>
      <c r="V989" s="494"/>
      <c r="W989" s="494"/>
      <c r="X989" s="494"/>
      <c r="Y989" s="494"/>
      <c r="Z989" s="494"/>
    </row>
    <row r="990" spans="1:26">
      <c r="A990" s="494"/>
      <c r="B990" s="504"/>
      <c r="C990" s="504"/>
      <c r="D990" s="494"/>
      <c r="E990" s="494"/>
      <c r="F990" s="494"/>
      <c r="G990" s="494"/>
      <c r="H990" s="494"/>
      <c r="I990" s="494"/>
      <c r="J990" s="494"/>
      <c r="K990" s="494"/>
      <c r="L990" s="494"/>
      <c r="M990" s="494"/>
      <c r="N990" s="494"/>
      <c r="O990" s="494"/>
      <c r="P990" s="494"/>
      <c r="Q990" s="494"/>
      <c r="R990" s="494"/>
      <c r="S990" s="494"/>
      <c r="T990" s="494"/>
      <c r="U990" s="494"/>
      <c r="V990" s="494"/>
      <c r="W990" s="494"/>
      <c r="X990" s="494"/>
      <c r="Y990" s="494"/>
      <c r="Z990" s="494"/>
    </row>
  </sheetData>
  <mergeCells count="3">
    <mergeCell ref="D8:N8"/>
    <mergeCell ref="A8:A9"/>
    <mergeCell ref="A18:A20"/>
  </mergeCells>
  <hyperlinks>
    <hyperlink ref="C19" r:id="rId1" display="lquispec@minam.gob.pe"/>
  </hyperlinks>
  <pageMargins left="0.7" right="0.7" top="0.75" bottom="0.75" header="0" footer="0"/>
  <pageSetup paperSize="9" scale="39" orientation="portrait"/>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83"/>
  <sheetViews>
    <sheetView showGridLines="0" workbookViewId="0">
      <selection activeCell="Z18" sqref="Z18"/>
    </sheetView>
  </sheetViews>
  <sheetFormatPr defaultColWidth="14.4444444444444" defaultRowHeight="12"/>
  <cols>
    <col min="1" max="1" width="27.8888888888889" style="494" customWidth="1"/>
    <col min="2" max="2" width="8.66666666666667" style="494" customWidth="1"/>
    <col min="3" max="3" width="10.4444444444444" style="494" customWidth="1"/>
    <col min="4" max="5" width="8.66666666666667" style="494" customWidth="1"/>
    <col min="6" max="6" width="10.4444444444444" style="494" customWidth="1"/>
    <col min="7" max="8" width="8.66666666666667" style="494" customWidth="1"/>
    <col min="9" max="9" width="10.4444444444444" style="494" customWidth="1"/>
    <col min="10" max="11" width="8.66666666666667" style="494" customWidth="1"/>
    <col min="12" max="12" width="10.4444444444444" style="494" customWidth="1"/>
    <col min="13" max="14" width="8.66666666666667" style="494" customWidth="1"/>
    <col min="15" max="15" width="10.4444444444444" style="494" customWidth="1"/>
    <col min="16" max="17" width="8.66666666666667" style="494" customWidth="1"/>
    <col min="18" max="18" width="10.4444444444444" style="494" customWidth="1"/>
    <col min="19" max="20" width="8.66666666666667" style="494" customWidth="1"/>
    <col min="21" max="21" width="10.4444444444444" style="494" customWidth="1"/>
    <col min="22" max="23" width="8.66666666666667" style="494" customWidth="1"/>
    <col min="24" max="24" width="10.4444444444444" style="494" customWidth="1"/>
    <col min="25" max="25" width="8.66666666666667" style="494" customWidth="1"/>
    <col min="26" max="36" width="10.6666666666667" style="494" customWidth="1"/>
    <col min="37" max="37" width="14.4444444444444" style="494" customWidth="1"/>
    <col min="38" max="16384" width="14.4444444444444" style="494"/>
  </cols>
  <sheetData>
    <row r="1" spans="1:3">
      <c r="A1" s="560" t="s">
        <v>958</v>
      </c>
      <c r="B1" s="561"/>
      <c r="C1" s="561"/>
    </row>
    <row r="3" ht="10.5" customHeight="1" spans="1:25">
      <c r="A3" s="553" t="s">
        <v>959</v>
      </c>
      <c r="B3" s="562">
        <v>2015</v>
      </c>
      <c r="C3" s="562"/>
      <c r="D3" s="562"/>
      <c r="E3" s="562">
        <v>2016</v>
      </c>
      <c r="F3" s="562"/>
      <c r="G3" s="562"/>
      <c r="H3" s="562">
        <v>2017</v>
      </c>
      <c r="I3" s="562"/>
      <c r="J3" s="562"/>
      <c r="K3" s="573">
        <v>2018</v>
      </c>
      <c r="L3" s="574"/>
      <c r="M3" s="575"/>
      <c r="N3" s="573">
        <v>2019</v>
      </c>
      <c r="O3" s="574"/>
      <c r="P3" s="575"/>
      <c r="Q3" s="573">
        <v>2020</v>
      </c>
      <c r="R3" s="574"/>
      <c r="S3" s="575"/>
      <c r="T3" s="573">
        <v>2021</v>
      </c>
      <c r="U3" s="574"/>
      <c r="V3" s="575"/>
      <c r="W3" s="573">
        <v>2022</v>
      </c>
      <c r="X3" s="574"/>
      <c r="Y3" s="575"/>
    </row>
    <row r="4" spans="1:25">
      <c r="A4" s="563"/>
      <c r="B4" s="564" t="s">
        <v>14</v>
      </c>
      <c r="C4" s="564" t="s">
        <v>960</v>
      </c>
      <c r="D4" s="562" t="s">
        <v>961</v>
      </c>
      <c r="E4" s="564" t="s">
        <v>14</v>
      </c>
      <c r="F4" s="564" t="s">
        <v>960</v>
      </c>
      <c r="G4" s="562" t="s">
        <v>961</v>
      </c>
      <c r="H4" s="564" t="s">
        <v>14</v>
      </c>
      <c r="I4" s="564" t="s">
        <v>960</v>
      </c>
      <c r="J4" s="562" t="s">
        <v>961</v>
      </c>
      <c r="K4" s="564" t="s">
        <v>14</v>
      </c>
      <c r="L4" s="564" t="s">
        <v>960</v>
      </c>
      <c r="M4" s="562" t="s">
        <v>961</v>
      </c>
      <c r="N4" s="564" t="s">
        <v>14</v>
      </c>
      <c r="O4" s="564" t="s">
        <v>960</v>
      </c>
      <c r="P4" s="562" t="s">
        <v>961</v>
      </c>
      <c r="Q4" s="564" t="s">
        <v>14</v>
      </c>
      <c r="R4" s="564" t="s">
        <v>960</v>
      </c>
      <c r="S4" s="562" t="s">
        <v>961</v>
      </c>
      <c r="T4" s="564" t="s">
        <v>14</v>
      </c>
      <c r="U4" s="564" t="s">
        <v>960</v>
      </c>
      <c r="V4" s="562" t="s">
        <v>961</v>
      </c>
      <c r="W4" s="564" t="s">
        <v>14</v>
      </c>
      <c r="X4" s="564" t="s">
        <v>960</v>
      </c>
      <c r="Y4" s="562" t="s">
        <v>961</v>
      </c>
    </row>
    <row r="5" ht="24" spans="1:25">
      <c r="A5" s="565" t="s">
        <v>962</v>
      </c>
      <c r="B5" s="566">
        <f t="shared" ref="B5:B16" si="0">+SUM(C5:D5)</f>
        <v>2008887.21</v>
      </c>
      <c r="C5" s="566">
        <v>1340207.73</v>
      </c>
      <c r="D5" s="566">
        <v>668679.48</v>
      </c>
      <c r="E5" s="566">
        <f t="shared" ref="E5:E16" si="1">+F5+G5</f>
        <v>2016372.33</v>
      </c>
      <c r="F5" s="566">
        <v>1475052.3</v>
      </c>
      <c r="G5" s="566">
        <v>541320.03</v>
      </c>
      <c r="H5" s="566">
        <f t="shared" ref="H5:H16" si="2">+I5+J5</f>
        <v>1565653.77</v>
      </c>
      <c r="I5" s="566">
        <v>929509.38</v>
      </c>
      <c r="J5" s="566">
        <v>636144.39</v>
      </c>
      <c r="K5" s="566">
        <f t="shared" ref="K5:K16" si="3">+L5+M5</f>
        <v>1250414.28</v>
      </c>
      <c r="L5" s="566">
        <v>538346.16</v>
      </c>
      <c r="M5" s="566">
        <v>712068.12</v>
      </c>
      <c r="N5" s="566">
        <v>1293472.17</v>
      </c>
      <c r="O5" s="566">
        <v>538442.82</v>
      </c>
      <c r="P5" s="566">
        <v>755029.35</v>
      </c>
      <c r="Q5" s="566">
        <f t="shared" ref="Q5:Q16" si="4">R5+S5</f>
        <v>1221839.1</v>
      </c>
      <c r="R5" s="566">
        <v>466553.88</v>
      </c>
      <c r="S5" s="566">
        <v>755285.22</v>
      </c>
      <c r="T5" s="566">
        <v>1176119.1</v>
      </c>
      <c r="U5" s="566">
        <v>443791.53</v>
      </c>
      <c r="V5" s="566">
        <v>732327.569999997</v>
      </c>
      <c r="W5" s="576">
        <v>1271072.43</v>
      </c>
      <c r="X5" s="566">
        <v>472541.85</v>
      </c>
      <c r="Y5" s="566">
        <v>798530.58</v>
      </c>
    </row>
    <row r="6" spans="1:25">
      <c r="A6" s="567" t="s">
        <v>963</v>
      </c>
      <c r="B6" s="566">
        <f t="shared" si="0"/>
        <v>263023.83</v>
      </c>
      <c r="C6" s="566">
        <v>86472.81</v>
      </c>
      <c r="D6" s="566">
        <v>176551.02</v>
      </c>
      <c r="E6" s="566">
        <f t="shared" si="1"/>
        <v>300095.01</v>
      </c>
      <c r="F6" s="566">
        <v>93304.53</v>
      </c>
      <c r="G6" s="566">
        <v>206790.48</v>
      </c>
      <c r="H6" s="566">
        <f t="shared" si="2"/>
        <v>442958.94</v>
      </c>
      <c r="I6" s="566">
        <v>198817.83</v>
      </c>
      <c r="J6" s="566">
        <v>244141.11</v>
      </c>
      <c r="K6" s="566">
        <f t="shared" si="3"/>
        <v>467444.79</v>
      </c>
      <c r="L6" s="566">
        <v>212028.3</v>
      </c>
      <c r="M6" s="566">
        <v>255416.49</v>
      </c>
      <c r="N6" s="566">
        <v>216424.26</v>
      </c>
      <c r="O6" s="566">
        <v>216424.26</v>
      </c>
      <c r="P6" s="566">
        <v>0</v>
      </c>
      <c r="Q6" s="566">
        <f t="shared" si="4"/>
        <v>81454.14</v>
      </c>
      <c r="R6" s="566">
        <v>81454.14</v>
      </c>
      <c r="S6" s="566">
        <v>0</v>
      </c>
      <c r="T6" s="566">
        <v>330955.739999997</v>
      </c>
      <c r="U6" s="566">
        <v>84589.7399999999</v>
      </c>
      <c r="V6" s="566">
        <v>246365.999999997</v>
      </c>
      <c r="W6" s="576">
        <v>87994.35</v>
      </c>
      <c r="X6" s="566">
        <v>87994.35</v>
      </c>
      <c r="Y6" s="566">
        <v>0</v>
      </c>
    </row>
    <row r="7" ht="36" spans="1:25">
      <c r="A7" s="565" t="s">
        <v>964</v>
      </c>
      <c r="B7" s="566">
        <f t="shared" si="0"/>
        <v>34981.47</v>
      </c>
      <c r="C7" s="566">
        <v>2088.72</v>
      </c>
      <c r="D7" s="566">
        <v>32892.75</v>
      </c>
      <c r="E7" s="566">
        <f t="shared" si="1"/>
        <v>41823.9</v>
      </c>
      <c r="F7" s="566">
        <v>5182.11</v>
      </c>
      <c r="G7" s="566">
        <v>36641.79</v>
      </c>
      <c r="H7" s="566">
        <f t="shared" si="2"/>
        <v>56840.31</v>
      </c>
      <c r="I7" s="566">
        <v>13956.3</v>
      </c>
      <c r="J7" s="566">
        <v>42884.01</v>
      </c>
      <c r="K7" s="566">
        <f t="shared" si="3"/>
        <v>56302.2</v>
      </c>
      <c r="L7" s="566">
        <v>7926.57</v>
      </c>
      <c r="M7" s="566">
        <v>48375.63</v>
      </c>
      <c r="N7" s="566">
        <v>7828.56</v>
      </c>
      <c r="O7" s="566">
        <v>7828.56</v>
      </c>
      <c r="P7" s="566">
        <v>0</v>
      </c>
      <c r="Q7" s="566">
        <f t="shared" si="4"/>
        <v>4522.95</v>
      </c>
      <c r="R7" s="566">
        <v>4522.95</v>
      </c>
      <c r="S7" s="566">
        <v>0</v>
      </c>
      <c r="T7" s="566">
        <v>91371.9599999996</v>
      </c>
      <c r="U7" s="566">
        <v>3188.43</v>
      </c>
      <c r="V7" s="566">
        <v>88183.5299999996</v>
      </c>
      <c r="W7" s="566">
        <v>4732.47</v>
      </c>
      <c r="X7" s="566">
        <v>4732.47</v>
      </c>
      <c r="Y7" s="566">
        <v>0</v>
      </c>
    </row>
    <row r="8" spans="1:25">
      <c r="A8" s="565" t="s">
        <v>965</v>
      </c>
      <c r="B8" s="566">
        <f t="shared" si="0"/>
        <v>1150009.83</v>
      </c>
      <c r="C8" s="566">
        <v>0</v>
      </c>
      <c r="D8" s="566">
        <v>1150009.83</v>
      </c>
      <c r="E8" s="566">
        <f t="shared" si="1"/>
        <v>1147827.6</v>
      </c>
      <c r="F8" s="566">
        <v>0</v>
      </c>
      <c r="G8" s="566">
        <v>1147827.6</v>
      </c>
      <c r="H8" s="566">
        <f t="shared" si="2"/>
        <v>1128756.87</v>
      </c>
      <c r="I8" s="566">
        <v>0</v>
      </c>
      <c r="J8" s="566">
        <v>1128756.87</v>
      </c>
      <c r="K8" s="566">
        <f t="shared" si="3"/>
        <v>1107626.94</v>
      </c>
      <c r="L8" s="566">
        <v>0</v>
      </c>
      <c r="M8" s="566">
        <v>1107626.94</v>
      </c>
      <c r="N8" s="566">
        <v>1353486.33</v>
      </c>
      <c r="O8" s="566">
        <v>0</v>
      </c>
      <c r="P8" s="566">
        <v>1353486.33</v>
      </c>
      <c r="Q8" s="566">
        <f t="shared" si="4"/>
        <v>1311097.14</v>
      </c>
      <c r="R8" s="566">
        <v>0</v>
      </c>
      <c r="S8" s="566">
        <v>1311097.14</v>
      </c>
      <c r="T8" s="566">
        <v>1405175.76000006</v>
      </c>
      <c r="U8" s="566">
        <v>0</v>
      </c>
      <c r="V8" s="566">
        <v>1405175.76000006</v>
      </c>
      <c r="W8" s="566">
        <v>1536331.5</v>
      </c>
      <c r="X8" s="566">
        <v>0</v>
      </c>
      <c r="Y8" s="566">
        <v>1536331.5</v>
      </c>
    </row>
    <row r="9" spans="1:25">
      <c r="A9" s="565" t="s">
        <v>966</v>
      </c>
      <c r="B9" s="566">
        <f t="shared" si="0"/>
        <v>11287232.28</v>
      </c>
      <c r="C9" s="566">
        <v>0</v>
      </c>
      <c r="D9" s="566">
        <v>11287232.28</v>
      </c>
      <c r="E9" s="566">
        <f t="shared" si="1"/>
        <v>11722851</v>
      </c>
      <c r="F9" s="566">
        <v>0</v>
      </c>
      <c r="G9" s="566">
        <v>11722851</v>
      </c>
      <c r="H9" s="566">
        <f t="shared" si="2"/>
        <v>12123272.88</v>
      </c>
      <c r="I9" s="566">
        <v>0</v>
      </c>
      <c r="J9" s="566">
        <v>12123272.88</v>
      </c>
      <c r="K9" s="566">
        <f t="shared" si="3"/>
        <v>12393118.44</v>
      </c>
      <c r="L9" s="566">
        <v>0</v>
      </c>
      <c r="M9" s="566">
        <v>12393118.44</v>
      </c>
      <c r="N9" s="566">
        <v>12836184.12</v>
      </c>
      <c r="O9" s="566">
        <v>0</v>
      </c>
      <c r="P9" s="566">
        <v>12836184.12</v>
      </c>
      <c r="Q9" s="566">
        <f t="shared" si="4"/>
        <v>12687617.25</v>
      </c>
      <c r="R9" s="566">
        <v>0</v>
      </c>
      <c r="S9" s="566">
        <v>12687617.25</v>
      </c>
      <c r="T9" s="566">
        <v>12584746.2599994</v>
      </c>
      <c r="U9" s="566"/>
      <c r="V9" s="566">
        <v>12584746.2599994</v>
      </c>
      <c r="W9" s="577">
        <v>13063436.64</v>
      </c>
      <c r="X9" s="566">
        <v>0</v>
      </c>
      <c r="Y9" s="566">
        <v>13063436.64</v>
      </c>
    </row>
    <row r="10" ht="24" spans="1:25">
      <c r="A10" s="565" t="s">
        <v>967</v>
      </c>
      <c r="B10" s="566">
        <f t="shared" si="0"/>
        <v>44470.17</v>
      </c>
      <c r="C10" s="566">
        <v>0</v>
      </c>
      <c r="D10" s="566">
        <v>44470.17</v>
      </c>
      <c r="E10" s="566">
        <f t="shared" si="1"/>
        <v>54080.82</v>
      </c>
      <c r="F10" s="566">
        <v>0</v>
      </c>
      <c r="G10" s="566">
        <v>54080.82</v>
      </c>
      <c r="H10" s="566">
        <f t="shared" si="2"/>
        <v>66528.18</v>
      </c>
      <c r="I10" s="566">
        <v>0</v>
      </c>
      <c r="J10" s="566">
        <v>66528.18</v>
      </c>
      <c r="K10" s="566">
        <f t="shared" si="3"/>
        <v>75033.99</v>
      </c>
      <c r="L10" s="566">
        <v>0</v>
      </c>
      <c r="M10" s="566">
        <v>75033.99</v>
      </c>
      <c r="N10" s="566">
        <v>0</v>
      </c>
      <c r="O10" s="566">
        <v>0</v>
      </c>
      <c r="P10" s="566">
        <v>0</v>
      </c>
      <c r="Q10" s="566">
        <f t="shared" si="4"/>
        <v>0</v>
      </c>
      <c r="R10" s="566">
        <v>0</v>
      </c>
      <c r="S10" s="566">
        <v>0</v>
      </c>
      <c r="T10" s="566">
        <v>0</v>
      </c>
      <c r="U10" s="566">
        <v>0</v>
      </c>
      <c r="V10" s="566">
        <v>0</v>
      </c>
      <c r="W10" s="566">
        <v>0</v>
      </c>
      <c r="X10" s="566">
        <v>0</v>
      </c>
      <c r="Y10" s="566">
        <v>0</v>
      </c>
    </row>
    <row r="11" ht="24" spans="1:25">
      <c r="A11" s="565" t="s">
        <v>968</v>
      </c>
      <c r="B11" s="566">
        <f t="shared" si="0"/>
        <v>104140.89</v>
      </c>
      <c r="C11" s="566">
        <v>0</v>
      </c>
      <c r="D11" s="566">
        <v>104140.89</v>
      </c>
      <c r="E11" s="566">
        <f t="shared" si="1"/>
        <v>149126.85</v>
      </c>
      <c r="F11" s="566">
        <v>0</v>
      </c>
      <c r="G11" s="566">
        <v>149126.85</v>
      </c>
      <c r="H11" s="566">
        <f t="shared" si="2"/>
        <v>203616</v>
      </c>
      <c r="I11" s="566">
        <v>0</v>
      </c>
      <c r="J11" s="566">
        <v>203616</v>
      </c>
      <c r="K11" s="566">
        <f t="shared" si="3"/>
        <v>231490.53</v>
      </c>
      <c r="L11" s="566">
        <v>0</v>
      </c>
      <c r="M11" s="566">
        <v>231490.53</v>
      </c>
      <c r="N11" s="566">
        <v>0</v>
      </c>
      <c r="O11" s="566">
        <v>0</v>
      </c>
      <c r="P11" s="566">
        <v>0</v>
      </c>
      <c r="Q11" s="566">
        <f t="shared" si="4"/>
        <v>0</v>
      </c>
      <c r="R11" s="566">
        <v>0</v>
      </c>
      <c r="S11" s="566">
        <v>0</v>
      </c>
      <c r="T11" s="566">
        <v>0</v>
      </c>
      <c r="U11" s="566">
        <v>0</v>
      </c>
      <c r="V11" s="566">
        <v>0</v>
      </c>
      <c r="W11" s="566">
        <v>0</v>
      </c>
      <c r="X11" s="566">
        <v>0</v>
      </c>
      <c r="Y11" s="566">
        <v>0</v>
      </c>
    </row>
    <row r="12" ht="36" spans="1:25">
      <c r="A12" s="568" t="s">
        <v>969</v>
      </c>
      <c r="B12" s="566">
        <f t="shared" si="0"/>
        <v>26739.36</v>
      </c>
      <c r="C12" s="566">
        <v>0</v>
      </c>
      <c r="D12" s="566">
        <v>26739.36</v>
      </c>
      <c r="E12" s="566">
        <f t="shared" si="1"/>
        <v>18362.7</v>
      </c>
      <c r="F12" s="566">
        <v>0</v>
      </c>
      <c r="G12" s="566">
        <v>18362.7</v>
      </c>
      <c r="H12" s="566">
        <f t="shared" si="2"/>
        <v>22202.55</v>
      </c>
      <c r="I12" s="566">
        <v>0</v>
      </c>
      <c r="J12" s="566">
        <v>22202.55</v>
      </c>
      <c r="K12" s="566">
        <f t="shared" si="3"/>
        <v>31168.98</v>
      </c>
      <c r="L12" s="566">
        <v>0</v>
      </c>
      <c r="M12" s="566">
        <v>31168.98</v>
      </c>
      <c r="N12" s="566">
        <v>0</v>
      </c>
      <c r="O12" s="566">
        <v>0</v>
      </c>
      <c r="P12" s="566">
        <v>0</v>
      </c>
      <c r="Q12" s="566">
        <f t="shared" si="4"/>
        <v>0</v>
      </c>
      <c r="R12" s="566">
        <v>0</v>
      </c>
      <c r="S12" s="566">
        <v>0</v>
      </c>
      <c r="T12" s="566">
        <v>0</v>
      </c>
      <c r="U12" s="566">
        <v>0</v>
      </c>
      <c r="V12" s="566">
        <v>0</v>
      </c>
      <c r="W12" s="566">
        <v>0</v>
      </c>
      <c r="X12" s="566">
        <v>0</v>
      </c>
      <c r="Y12" s="566">
        <v>0</v>
      </c>
    </row>
    <row r="13" ht="36" spans="1:25">
      <c r="A13" s="565" t="s">
        <v>970</v>
      </c>
      <c r="B13" s="566">
        <f t="shared" si="0"/>
        <v>169348.5</v>
      </c>
      <c r="C13" s="566">
        <v>0</v>
      </c>
      <c r="D13" s="566">
        <v>169348.5</v>
      </c>
      <c r="E13" s="566">
        <f t="shared" si="1"/>
        <v>117081.63</v>
      </c>
      <c r="F13" s="566">
        <v>0</v>
      </c>
      <c r="G13" s="566">
        <v>117081.63</v>
      </c>
      <c r="H13" s="566">
        <f t="shared" si="2"/>
        <v>143568.63</v>
      </c>
      <c r="I13" s="566">
        <v>0</v>
      </c>
      <c r="J13" s="566">
        <v>143568.63</v>
      </c>
      <c r="K13" s="566">
        <f t="shared" si="3"/>
        <v>203616.81</v>
      </c>
      <c r="L13" s="566">
        <v>0</v>
      </c>
      <c r="M13" s="566">
        <v>203616.81</v>
      </c>
      <c r="N13" s="566">
        <v>236334.96</v>
      </c>
      <c r="O13" s="566">
        <v>0</v>
      </c>
      <c r="P13" s="566">
        <v>236334.96</v>
      </c>
      <c r="Q13" s="566">
        <f t="shared" si="4"/>
        <v>579981.15</v>
      </c>
      <c r="R13" s="566">
        <v>0</v>
      </c>
      <c r="S13" s="566">
        <v>579981.15</v>
      </c>
      <c r="T13" s="566">
        <v>573561.540000007</v>
      </c>
      <c r="U13" s="566">
        <v>0</v>
      </c>
      <c r="V13" s="566">
        <v>573561.540000007</v>
      </c>
      <c r="W13" s="566">
        <v>562118.49</v>
      </c>
      <c r="X13" s="566">
        <v>0</v>
      </c>
      <c r="Y13" s="566">
        <v>562118.49</v>
      </c>
    </row>
    <row r="14" ht="36" spans="1:25">
      <c r="A14" s="565" t="s">
        <v>971</v>
      </c>
      <c r="B14" s="566">
        <f t="shared" si="0"/>
        <v>7839.18</v>
      </c>
      <c r="C14" s="566">
        <v>0</v>
      </c>
      <c r="D14" s="566">
        <v>7839.18</v>
      </c>
      <c r="E14" s="566">
        <f t="shared" si="1"/>
        <v>8787.42</v>
      </c>
      <c r="F14" s="566">
        <v>0</v>
      </c>
      <c r="G14" s="566">
        <v>8787.42</v>
      </c>
      <c r="H14" s="566">
        <f t="shared" si="2"/>
        <v>11570.94</v>
      </c>
      <c r="I14" s="566">
        <v>0</v>
      </c>
      <c r="J14" s="566">
        <v>11570.94</v>
      </c>
      <c r="K14" s="566">
        <f t="shared" si="3"/>
        <v>15228.63</v>
      </c>
      <c r="L14" s="566">
        <v>0</v>
      </c>
      <c r="M14" s="566">
        <v>15228.63</v>
      </c>
      <c r="N14" s="566">
        <v>0</v>
      </c>
      <c r="O14" s="566">
        <v>0</v>
      </c>
      <c r="P14" s="566">
        <v>0</v>
      </c>
      <c r="Q14" s="566">
        <f t="shared" si="4"/>
        <v>0</v>
      </c>
      <c r="R14" s="566">
        <v>0</v>
      </c>
      <c r="S14" s="566">
        <v>0</v>
      </c>
      <c r="T14" s="566">
        <f>U14+V14</f>
        <v>0</v>
      </c>
      <c r="U14" s="566">
        <v>0</v>
      </c>
      <c r="V14" s="566">
        <v>0</v>
      </c>
      <c r="W14" s="566">
        <f>X14+Y14</f>
        <v>0</v>
      </c>
      <c r="X14" s="566">
        <v>0</v>
      </c>
      <c r="Y14" s="566">
        <v>0</v>
      </c>
    </row>
    <row r="15" ht="48" spans="1:25">
      <c r="A15" s="565" t="s">
        <v>972</v>
      </c>
      <c r="B15" s="566">
        <f t="shared" si="0"/>
        <v>13560.93</v>
      </c>
      <c r="C15" s="566">
        <v>0</v>
      </c>
      <c r="D15" s="566">
        <v>13560.93</v>
      </c>
      <c r="E15" s="566">
        <f t="shared" si="1"/>
        <v>14578.65</v>
      </c>
      <c r="F15" s="566">
        <v>0</v>
      </c>
      <c r="G15" s="566">
        <v>14578.65</v>
      </c>
      <c r="H15" s="566">
        <f t="shared" si="2"/>
        <v>20854.08</v>
      </c>
      <c r="I15" s="566">
        <v>0</v>
      </c>
      <c r="J15" s="566">
        <v>20854.08</v>
      </c>
      <c r="K15" s="566">
        <f t="shared" si="3"/>
        <v>29340.72</v>
      </c>
      <c r="L15" s="566">
        <v>0</v>
      </c>
      <c r="M15" s="566">
        <v>29340.72</v>
      </c>
      <c r="N15" s="566">
        <v>0</v>
      </c>
      <c r="O15" s="566">
        <v>0</v>
      </c>
      <c r="P15" s="566">
        <v>0</v>
      </c>
      <c r="Q15" s="566">
        <f t="shared" si="4"/>
        <v>0</v>
      </c>
      <c r="R15" s="566">
        <v>0</v>
      </c>
      <c r="S15" s="566">
        <v>0</v>
      </c>
      <c r="T15" s="566">
        <f>U15+V15</f>
        <v>0</v>
      </c>
      <c r="U15" s="566">
        <v>0</v>
      </c>
      <c r="V15" s="566">
        <v>0</v>
      </c>
      <c r="W15" s="566">
        <f>X15+Y15</f>
        <v>0</v>
      </c>
      <c r="X15" s="566">
        <v>0</v>
      </c>
      <c r="Y15" s="566">
        <v>0</v>
      </c>
    </row>
    <row r="16" ht="24" spans="1:25">
      <c r="A16" s="565" t="s">
        <v>973</v>
      </c>
      <c r="B16" s="566">
        <f t="shared" si="0"/>
        <v>0</v>
      </c>
      <c r="C16" s="566">
        <v>0</v>
      </c>
      <c r="D16" s="566">
        <v>0</v>
      </c>
      <c r="E16" s="566">
        <f t="shared" si="1"/>
        <v>0</v>
      </c>
      <c r="F16" s="566">
        <v>0</v>
      </c>
      <c r="G16" s="566">
        <v>0</v>
      </c>
      <c r="H16" s="566">
        <f t="shared" si="2"/>
        <v>0</v>
      </c>
      <c r="I16" s="566">
        <v>0</v>
      </c>
      <c r="J16" s="566">
        <v>0</v>
      </c>
      <c r="K16" s="566">
        <f t="shared" si="3"/>
        <v>0</v>
      </c>
      <c r="L16" s="566">
        <v>0</v>
      </c>
      <c r="M16" s="566">
        <v>0</v>
      </c>
      <c r="N16" s="566">
        <v>51102</v>
      </c>
      <c r="O16" s="566">
        <v>0</v>
      </c>
      <c r="P16" s="566">
        <v>51102</v>
      </c>
      <c r="Q16" s="566">
        <f t="shared" si="4"/>
        <v>285868.89</v>
      </c>
      <c r="R16" s="566">
        <v>0</v>
      </c>
      <c r="S16" s="566">
        <v>285868.89</v>
      </c>
      <c r="T16" s="566">
        <v>322336.530000004</v>
      </c>
      <c r="U16" s="566">
        <v>0</v>
      </c>
      <c r="V16" s="566">
        <v>322336.530000004</v>
      </c>
      <c r="W16" s="576">
        <v>308555.73</v>
      </c>
      <c r="X16" s="566">
        <v>0</v>
      </c>
      <c r="Y16" s="566">
        <v>308555.73</v>
      </c>
    </row>
    <row r="17" ht="15.75" customHeight="1" spans="1:25">
      <c r="A17" s="569" t="s">
        <v>14</v>
      </c>
      <c r="B17" s="570">
        <f t="shared" ref="B17:Y17" si="5">SUM(B5:B16)</f>
        <v>15110233.65</v>
      </c>
      <c r="C17" s="570">
        <f t="shared" si="5"/>
        <v>1428769.26</v>
      </c>
      <c r="D17" s="570">
        <f t="shared" si="5"/>
        <v>13681464.39</v>
      </c>
      <c r="E17" s="570">
        <f t="shared" si="5"/>
        <v>15590987.91</v>
      </c>
      <c r="F17" s="570">
        <f t="shared" si="5"/>
        <v>1573538.94</v>
      </c>
      <c r="G17" s="570">
        <f t="shared" si="5"/>
        <v>14017448.97</v>
      </c>
      <c r="H17" s="570">
        <f t="shared" si="5"/>
        <v>15785823.15</v>
      </c>
      <c r="I17" s="570">
        <f t="shared" si="5"/>
        <v>1142283.51</v>
      </c>
      <c r="J17" s="570">
        <f t="shared" si="5"/>
        <v>14643539.64</v>
      </c>
      <c r="K17" s="570">
        <f t="shared" si="5"/>
        <v>15860786.31</v>
      </c>
      <c r="L17" s="570">
        <f t="shared" si="5"/>
        <v>758301.03</v>
      </c>
      <c r="M17" s="570">
        <f t="shared" si="5"/>
        <v>15102485.28</v>
      </c>
      <c r="N17" s="570">
        <f t="shared" si="5"/>
        <v>15994832.4</v>
      </c>
      <c r="O17" s="570">
        <f t="shared" si="5"/>
        <v>762695.64</v>
      </c>
      <c r="P17" s="570">
        <f t="shared" si="5"/>
        <v>15232136.76</v>
      </c>
      <c r="Q17" s="570">
        <f t="shared" si="5"/>
        <v>16172380.62</v>
      </c>
      <c r="R17" s="570">
        <f t="shared" si="5"/>
        <v>552530.97</v>
      </c>
      <c r="S17" s="570">
        <f t="shared" si="5"/>
        <v>15619849.65</v>
      </c>
      <c r="T17" s="570">
        <f t="shared" si="5"/>
        <v>16484266.8899995</v>
      </c>
      <c r="U17" s="570">
        <f t="shared" si="5"/>
        <v>531569.7</v>
      </c>
      <c r="V17" s="570">
        <f t="shared" si="5"/>
        <v>15952697.1899995</v>
      </c>
      <c r="W17" s="570">
        <f t="shared" si="5"/>
        <v>16834241.61</v>
      </c>
      <c r="X17" s="570">
        <f t="shared" si="5"/>
        <v>565268.67</v>
      </c>
      <c r="Y17" s="570">
        <f t="shared" si="5"/>
        <v>16268972.94</v>
      </c>
    </row>
    <row r="18" customHeight="1" spans="1:22">
      <c r="A18" s="494" t="s">
        <v>563</v>
      </c>
      <c r="D18" s="571"/>
      <c r="E18" s="571"/>
      <c r="F18" s="571"/>
      <c r="G18" s="571"/>
      <c r="H18" s="571"/>
      <c r="I18" s="571"/>
      <c r="J18" s="571"/>
      <c r="K18" s="571"/>
      <c r="L18" s="571"/>
      <c r="M18" s="571"/>
      <c r="N18" s="571"/>
      <c r="O18" s="571"/>
      <c r="P18" s="571"/>
      <c r="Q18" s="571"/>
      <c r="R18" s="571"/>
      <c r="S18" s="571"/>
      <c r="T18" s="571"/>
      <c r="U18" s="571"/>
      <c r="V18" s="571"/>
    </row>
    <row r="19" customHeight="1" spans="1:22">
      <c r="A19" s="504" t="s">
        <v>974</v>
      </c>
      <c r="B19" s="504"/>
      <c r="C19" s="504"/>
      <c r="D19" s="504"/>
      <c r="E19" s="504"/>
      <c r="F19" s="504"/>
      <c r="G19" s="504"/>
      <c r="H19" s="504"/>
      <c r="I19" s="504"/>
      <c r="J19" s="504"/>
      <c r="K19" s="504"/>
      <c r="L19" s="504"/>
      <c r="M19" s="504"/>
      <c r="N19" s="571"/>
      <c r="O19" s="571"/>
      <c r="P19" s="571"/>
      <c r="Q19" s="571"/>
      <c r="R19" s="571"/>
      <c r="S19" s="571"/>
      <c r="T19" s="571"/>
      <c r="U19" s="571"/>
      <c r="V19" s="571"/>
    </row>
    <row r="20" ht="29.4" customHeight="1" spans="1:22">
      <c r="A20" s="518" t="s">
        <v>879</v>
      </c>
      <c r="B20" s="518"/>
      <c r="C20" s="518"/>
      <c r="D20" s="518"/>
      <c r="E20" s="518"/>
      <c r="F20" s="518"/>
      <c r="G20" s="518"/>
      <c r="H20" s="518"/>
      <c r="I20" s="518"/>
      <c r="J20" s="518"/>
      <c r="K20" s="518"/>
      <c r="L20" s="518"/>
      <c r="M20" s="518"/>
      <c r="N20" s="518"/>
      <c r="O20" s="518"/>
      <c r="P20" s="518"/>
      <c r="Q20" s="518"/>
      <c r="R20" s="518"/>
      <c r="S20" s="518"/>
      <c r="T20" s="518"/>
      <c r="U20" s="518"/>
      <c r="V20" s="518"/>
    </row>
    <row r="21" customHeight="1" spans="1:1">
      <c r="A21" s="572" t="s">
        <v>880</v>
      </c>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sheetData>
  <mergeCells count="11">
    <mergeCell ref="B3:D3"/>
    <mergeCell ref="E3:G3"/>
    <mergeCell ref="H3:J3"/>
    <mergeCell ref="K3:M3"/>
    <mergeCell ref="N3:P3"/>
    <mergeCell ref="Q3:S3"/>
    <mergeCell ref="T3:V3"/>
    <mergeCell ref="W3:Y3"/>
    <mergeCell ref="A19:M19"/>
    <mergeCell ref="A20:V20"/>
    <mergeCell ref="A3:A4"/>
  </mergeCells>
  <pageMargins left="0.7" right="0.7" top="0.75" bottom="0.75" header="0" footer="0"/>
  <pageSetup paperSize="9" scale="28" orientation="portrait"/>
  <headerFooter/>
  <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topLeftCell="A7" workbookViewId="0">
      <selection activeCell="A22" sqref="A22"/>
    </sheetView>
  </sheetViews>
  <sheetFormatPr defaultColWidth="7.44444444444444" defaultRowHeight="14.4"/>
  <cols>
    <col min="1" max="1" width="2.66666666666667" style="493" customWidth="1"/>
    <col min="2" max="2" width="47.5555555555556" style="493" customWidth="1"/>
    <col min="3" max="3" width="138.333333333333" style="493" customWidth="1"/>
    <col min="4" max="16384" width="7.44444444444444" style="493"/>
  </cols>
  <sheetData>
    <row r="1" ht="13.2" spans="1:26">
      <c r="A1" s="494"/>
      <c r="B1" s="504"/>
      <c r="C1" s="505"/>
      <c r="D1" s="494"/>
      <c r="E1" s="494"/>
      <c r="F1" s="494"/>
      <c r="G1" s="494"/>
      <c r="H1" s="494"/>
      <c r="I1" s="494"/>
      <c r="J1" s="494"/>
      <c r="K1" s="494"/>
      <c r="L1" s="494"/>
      <c r="M1" s="494"/>
      <c r="N1" s="494"/>
      <c r="O1" s="494"/>
      <c r="P1" s="494"/>
      <c r="Q1" s="494"/>
      <c r="R1" s="494"/>
      <c r="S1" s="494"/>
      <c r="T1" s="494"/>
      <c r="U1" s="494"/>
      <c r="V1" s="494"/>
      <c r="W1" s="494"/>
      <c r="X1" s="494"/>
      <c r="Y1" s="494"/>
      <c r="Z1" s="494"/>
    </row>
    <row r="2" ht="13.2" spans="1:26">
      <c r="A2" s="506">
        <v>1</v>
      </c>
      <c r="B2" s="507" t="s">
        <v>616</v>
      </c>
      <c r="C2" s="508" t="s">
        <v>975</v>
      </c>
      <c r="D2" s="494"/>
      <c r="E2" s="494"/>
      <c r="F2" s="494"/>
      <c r="G2" s="494"/>
      <c r="H2" s="494"/>
      <c r="I2" s="494"/>
      <c r="J2" s="494"/>
      <c r="K2" s="494"/>
      <c r="L2" s="494"/>
      <c r="M2" s="494"/>
      <c r="N2" s="494"/>
      <c r="O2" s="494"/>
      <c r="P2" s="494"/>
      <c r="Q2" s="494"/>
      <c r="R2" s="494"/>
      <c r="S2" s="494"/>
      <c r="T2" s="494"/>
      <c r="U2" s="494"/>
      <c r="V2" s="494"/>
      <c r="W2" s="494"/>
      <c r="X2" s="494"/>
      <c r="Y2" s="494"/>
      <c r="Z2" s="494"/>
    </row>
    <row r="3" ht="24" spans="1:26">
      <c r="A3" s="153">
        <v>2</v>
      </c>
      <c r="B3" s="509" t="s">
        <v>617</v>
      </c>
      <c r="C3" s="510" t="s">
        <v>976</v>
      </c>
      <c r="D3" s="494"/>
      <c r="E3" s="494"/>
      <c r="F3" s="494"/>
      <c r="G3" s="494"/>
      <c r="H3" s="494"/>
      <c r="I3" s="494"/>
      <c r="J3" s="494"/>
      <c r="K3" s="494"/>
      <c r="L3" s="494"/>
      <c r="M3" s="494"/>
      <c r="N3" s="494"/>
      <c r="O3" s="494"/>
      <c r="P3" s="494"/>
      <c r="Q3" s="494"/>
      <c r="R3" s="494"/>
      <c r="S3" s="494"/>
      <c r="T3" s="494"/>
      <c r="U3" s="494"/>
      <c r="V3" s="494"/>
      <c r="W3" s="494"/>
      <c r="X3" s="494"/>
      <c r="Y3" s="494"/>
      <c r="Z3" s="494"/>
    </row>
    <row r="4" ht="36" spans="1:26">
      <c r="A4" s="506">
        <v>3</v>
      </c>
      <c r="B4" s="509" t="s">
        <v>619</v>
      </c>
      <c r="C4" s="510" t="s">
        <v>883</v>
      </c>
      <c r="D4" s="494"/>
      <c r="E4" s="494"/>
      <c r="F4" s="494"/>
      <c r="G4" s="494"/>
      <c r="H4" s="494"/>
      <c r="I4" s="494"/>
      <c r="J4" s="494"/>
      <c r="K4" s="494"/>
      <c r="L4" s="494"/>
      <c r="M4" s="494"/>
      <c r="N4" s="494"/>
      <c r="O4" s="494"/>
      <c r="P4" s="494"/>
      <c r="Q4" s="494"/>
      <c r="R4" s="494"/>
      <c r="S4" s="494"/>
      <c r="T4" s="494"/>
      <c r="U4" s="494"/>
      <c r="V4" s="494"/>
      <c r="W4" s="494"/>
      <c r="X4" s="494"/>
      <c r="Y4" s="494"/>
      <c r="Z4" s="494"/>
    </row>
    <row r="5" ht="24" spans="1:26">
      <c r="A5" s="506">
        <v>4</v>
      </c>
      <c r="B5" s="509" t="s">
        <v>621</v>
      </c>
      <c r="C5" s="510" t="s">
        <v>899</v>
      </c>
      <c r="D5" s="494"/>
      <c r="E5" s="494"/>
      <c r="F5" s="494"/>
      <c r="G5" s="494"/>
      <c r="H5" s="494"/>
      <c r="I5" s="494"/>
      <c r="J5" s="494"/>
      <c r="K5" s="494"/>
      <c r="L5" s="494"/>
      <c r="M5" s="494"/>
      <c r="N5" s="494"/>
      <c r="O5" s="494"/>
      <c r="P5" s="494"/>
      <c r="Q5" s="494"/>
      <c r="R5" s="494"/>
      <c r="S5" s="494"/>
      <c r="T5" s="494"/>
      <c r="U5" s="494"/>
      <c r="V5" s="494"/>
      <c r="W5" s="494"/>
      <c r="X5" s="494"/>
      <c r="Y5" s="494"/>
      <c r="Z5" s="494"/>
    </row>
    <row r="6" ht="96" spans="1:26">
      <c r="A6" s="512">
        <v>5</v>
      </c>
      <c r="B6" s="507" t="s">
        <v>623</v>
      </c>
      <c r="C6" s="510" t="s">
        <v>900</v>
      </c>
      <c r="D6" s="494"/>
      <c r="E6" s="494"/>
      <c r="F6" s="494"/>
      <c r="G6" s="494"/>
      <c r="H6" s="494"/>
      <c r="I6" s="494"/>
      <c r="J6" s="494"/>
      <c r="K6" s="494"/>
      <c r="L6" s="494"/>
      <c r="M6" s="494"/>
      <c r="N6" s="494"/>
      <c r="O6" s="494"/>
      <c r="P6" s="494"/>
      <c r="Q6" s="494"/>
      <c r="R6" s="494"/>
      <c r="S6" s="494"/>
      <c r="T6" s="494"/>
      <c r="U6" s="494"/>
      <c r="V6" s="494"/>
      <c r="W6" s="494"/>
      <c r="X6" s="494"/>
      <c r="Y6" s="494"/>
      <c r="Z6" s="494"/>
    </row>
    <row r="7" ht="24" spans="1:26">
      <c r="A7" s="513">
        <v>6</v>
      </c>
      <c r="B7" s="514" t="s">
        <v>625</v>
      </c>
      <c r="C7" s="510" t="s">
        <v>886</v>
      </c>
      <c r="D7" s="494"/>
      <c r="E7" s="494"/>
      <c r="F7" s="494"/>
      <c r="G7" s="494"/>
      <c r="H7" s="494"/>
      <c r="I7" s="494"/>
      <c r="J7" s="494"/>
      <c r="K7" s="494"/>
      <c r="L7" s="494"/>
      <c r="M7" s="494"/>
      <c r="N7" s="494"/>
      <c r="O7" s="494"/>
      <c r="P7" s="494"/>
      <c r="Q7" s="494"/>
      <c r="R7" s="494"/>
      <c r="S7" s="494"/>
      <c r="T7" s="494"/>
      <c r="U7" s="494"/>
      <c r="V7" s="494"/>
      <c r="W7" s="494"/>
      <c r="X7" s="494"/>
      <c r="Y7" s="494"/>
      <c r="Z7" s="494"/>
    </row>
    <row r="8" ht="36" spans="1:26">
      <c r="A8" s="515">
        <v>7</v>
      </c>
      <c r="B8" s="516" t="s">
        <v>627</v>
      </c>
      <c r="C8" s="510" t="s">
        <v>887</v>
      </c>
      <c r="D8" s="518"/>
      <c r="O8" s="494"/>
      <c r="P8" s="494"/>
      <c r="Q8" s="494"/>
      <c r="R8" s="494"/>
      <c r="S8" s="494"/>
      <c r="T8" s="494"/>
      <c r="U8" s="494"/>
      <c r="V8" s="494"/>
      <c r="W8" s="494"/>
      <c r="X8" s="494"/>
      <c r="Y8" s="494"/>
      <c r="Z8" s="494"/>
    </row>
    <row r="9" ht="13.2" spans="1:26">
      <c r="A9" s="519"/>
      <c r="B9" s="520" t="s">
        <v>629</v>
      </c>
      <c r="C9" s="510" t="s">
        <v>888</v>
      </c>
      <c r="D9" s="518"/>
      <c r="E9" s="518"/>
      <c r="F9" s="518"/>
      <c r="G9" s="518"/>
      <c r="H9" s="518"/>
      <c r="I9" s="518"/>
      <c r="J9" s="518"/>
      <c r="K9" s="518"/>
      <c r="L9" s="518"/>
      <c r="M9" s="518"/>
      <c r="N9" s="518"/>
      <c r="O9" s="494"/>
      <c r="P9" s="494"/>
      <c r="Q9" s="494"/>
      <c r="R9" s="494"/>
      <c r="S9" s="494"/>
      <c r="T9" s="494"/>
      <c r="U9" s="494"/>
      <c r="V9" s="494"/>
      <c r="W9" s="494"/>
      <c r="X9" s="494"/>
      <c r="Y9" s="494"/>
      <c r="Z9" s="494"/>
    </row>
    <row r="10" ht="13.2" spans="1:26">
      <c r="A10" s="521">
        <v>8</v>
      </c>
      <c r="B10" s="507" t="s">
        <v>631</v>
      </c>
      <c r="C10" s="551" t="s">
        <v>889</v>
      </c>
      <c r="D10" s="518"/>
      <c r="E10" s="518"/>
      <c r="F10" s="518"/>
      <c r="G10" s="518"/>
      <c r="H10" s="518"/>
      <c r="I10" s="518"/>
      <c r="J10" s="518"/>
      <c r="K10" s="518"/>
      <c r="L10" s="518"/>
      <c r="M10" s="518"/>
      <c r="N10" s="518"/>
      <c r="O10" s="494"/>
      <c r="P10" s="494"/>
      <c r="Q10" s="494"/>
      <c r="R10" s="494"/>
      <c r="S10" s="494"/>
      <c r="T10" s="494"/>
      <c r="U10" s="494"/>
      <c r="V10" s="494"/>
      <c r="W10" s="494"/>
      <c r="X10" s="494"/>
      <c r="Y10" s="494"/>
      <c r="Z10" s="494"/>
    </row>
    <row r="11" ht="13.2" spans="1:26">
      <c r="A11" s="525">
        <v>9</v>
      </c>
      <c r="B11" s="523" t="s">
        <v>633</v>
      </c>
      <c r="C11" s="524" t="s">
        <v>636</v>
      </c>
      <c r="D11" s="518"/>
      <c r="E11" s="518"/>
      <c r="F11" s="518"/>
      <c r="G11" s="518"/>
      <c r="H11" s="518"/>
      <c r="I11" s="518"/>
      <c r="J11" s="518"/>
      <c r="K11" s="518"/>
      <c r="L11" s="518"/>
      <c r="M11" s="518"/>
      <c r="N11" s="518"/>
      <c r="O11" s="494"/>
      <c r="P11" s="494"/>
      <c r="Q11" s="494"/>
      <c r="R11" s="494"/>
      <c r="S11" s="494"/>
      <c r="T11" s="494"/>
      <c r="U11" s="494"/>
      <c r="V11" s="494"/>
      <c r="W11" s="494"/>
      <c r="X11" s="494"/>
      <c r="Y11" s="494"/>
      <c r="Z11" s="494"/>
    </row>
    <row r="12" ht="13.2" spans="1:26">
      <c r="A12" s="525">
        <v>10</v>
      </c>
      <c r="B12" s="523" t="s">
        <v>635</v>
      </c>
      <c r="C12" s="524" t="s">
        <v>636</v>
      </c>
      <c r="D12" s="518"/>
      <c r="E12" s="518"/>
      <c r="F12" s="518"/>
      <c r="G12" s="518"/>
      <c r="H12" s="518"/>
      <c r="I12" s="518"/>
      <c r="J12" s="518"/>
      <c r="K12" s="518"/>
      <c r="L12" s="518"/>
      <c r="M12" s="518"/>
      <c r="N12" s="518"/>
      <c r="O12" s="494"/>
      <c r="P12" s="494"/>
      <c r="Q12" s="494"/>
      <c r="R12" s="494"/>
      <c r="S12" s="494"/>
      <c r="T12" s="494"/>
      <c r="U12" s="494"/>
      <c r="V12" s="494"/>
      <c r="W12" s="494"/>
      <c r="X12" s="494"/>
      <c r="Y12" s="494"/>
      <c r="Z12" s="494"/>
    </row>
    <row r="13" ht="13.2" spans="1:26">
      <c r="A13" s="512">
        <v>11</v>
      </c>
      <c r="B13" s="507" t="s">
        <v>637</v>
      </c>
      <c r="C13" s="510" t="s">
        <v>901</v>
      </c>
      <c r="D13" s="518"/>
      <c r="E13" s="518"/>
      <c r="F13" s="518"/>
      <c r="G13" s="518"/>
      <c r="H13" s="518"/>
      <c r="I13" s="518"/>
      <c r="J13" s="518"/>
      <c r="K13" s="518"/>
      <c r="L13" s="518"/>
      <c r="M13" s="518"/>
      <c r="N13" s="518"/>
      <c r="O13" s="494"/>
      <c r="P13" s="494"/>
      <c r="Q13" s="494"/>
      <c r="R13" s="494"/>
      <c r="S13" s="494"/>
      <c r="T13" s="494"/>
      <c r="U13" s="494"/>
      <c r="V13" s="494"/>
      <c r="W13" s="494"/>
      <c r="X13" s="494"/>
      <c r="Y13" s="494"/>
      <c r="Z13" s="494"/>
    </row>
    <row r="14" ht="13.2" spans="1:26">
      <c r="A14" s="525">
        <v>12</v>
      </c>
      <c r="B14" s="523" t="s">
        <v>639</v>
      </c>
      <c r="C14" s="524" t="s">
        <v>239</v>
      </c>
      <c r="D14" s="518"/>
      <c r="E14" s="518"/>
      <c r="F14" s="518"/>
      <c r="G14" s="518"/>
      <c r="H14" s="518"/>
      <c r="I14" s="518"/>
      <c r="J14" s="518"/>
      <c r="K14" s="518"/>
      <c r="L14" s="518"/>
      <c r="M14" s="518"/>
      <c r="N14" s="518"/>
      <c r="O14" s="494"/>
      <c r="P14" s="494"/>
      <c r="Q14" s="494"/>
      <c r="R14" s="494"/>
      <c r="S14" s="494"/>
      <c r="T14" s="494"/>
      <c r="U14" s="494"/>
      <c r="V14" s="494"/>
      <c r="W14" s="494"/>
      <c r="X14" s="494"/>
      <c r="Y14" s="494"/>
      <c r="Z14" s="494"/>
    </row>
    <row r="15" ht="24" spans="1:26">
      <c r="A15" s="512">
        <v>13</v>
      </c>
      <c r="B15" s="526" t="s">
        <v>641</v>
      </c>
      <c r="C15" s="510" t="s">
        <v>902</v>
      </c>
      <c r="D15" s="518"/>
      <c r="E15" s="518"/>
      <c r="F15" s="518"/>
      <c r="G15" s="518"/>
      <c r="H15" s="518"/>
      <c r="I15" s="518"/>
      <c r="J15" s="518"/>
      <c r="K15" s="518"/>
      <c r="L15" s="518"/>
      <c r="M15" s="518"/>
      <c r="N15" s="518"/>
      <c r="O15" s="494"/>
      <c r="P15" s="494"/>
      <c r="Q15" s="494"/>
      <c r="R15" s="494"/>
      <c r="S15" s="494"/>
      <c r="T15" s="494"/>
      <c r="U15" s="494"/>
      <c r="V15" s="494"/>
      <c r="W15" s="494"/>
      <c r="X15" s="494"/>
      <c r="Y15" s="494"/>
      <c r="Z15" s="494"/>
    </row>
    <row r="16" ht="24" spans="1:26">
      <c r="A16" s="512">
        <v>14</v>
      </c>
      <c r="B16" s="507" t="s">
        <v>643</v>
      </c>
      <c r="C16" s="527" t="s">
        <v>892</v>
      </c>
      <c r="D16" s="518"/>
      <c r="E16" s="518"/>
      <c r="F16" s="518"/>
      <c r="G16" s="518"/>
      <c r="H16" s="518"/>
      <c r="I16" s="518"/>
      <c r="J16" s="518"/>
      <c r="K16" s="518"/>
      <c r="L16" s="518"/>
      <c r="M16" s="518"/>
      <c r="N16" s="518"/>
      <c r="O16" s="494"/>
      <c r="P16" s="494"/>
      <c r="Q16" s="494"/>
      <c r="R16" s="494"/>
      <c r="S16" s="494"/>
      <c r="T16" s="494"/>
      <c r="U16" s="494"/>
      <c r="V16" s="494"/>
      <c r="W16" s="494"/>
      <c r="X16" s="494"/>
      <c r="Y16" s="494"/>
      <c r="Z16" s="494"/>
    </row>
    <row r="17" ht="13.2" spans="1:26">
      <c r="A17" s="525">
        <v>15</v>
      </c>
      <c r="B17" s="528" t="s">
        <v>645</v>
      </c>
      <c r="C17" s="529" t="s">
        <v>893</v>
      </c>
      <c r="D17" s="518"/>
      <c r="E17" s="518"/>
      <c r="F17" s="518"/>
      <c r="G17" s="518"/>
      <c r="H17" s="518"/>
      <c r="I17" s="518"/>
      <c r="J17" s="518"/>
      <c r="K17" s="518"/>
      <c r="L17" s="518"/>
      <c r="M17" s="518"/>
      <c r="N17" s="518"/>
      <c r="O17" s="494"/>
      <c r="P17" s="494"/>
      <c r="Q17" s="494"/>
      <c r="R17" s="494"/>
      <c r="S17" s="494"/>
      <c r="T17" s="494"/>
      <c r="U17" s="494"/>
      <c r="V17" s="494"/>
      <c r="W17" s="494"/>
      <c r="X17" s="494"/>
      <c r="Y17" s="494"/>
      <c r="Z17" s="494"/>
    </row>
    <row r="18" ht="13.2" spans="1:26">
      <c r="A18" s="530">
        <v>16</v>
      </c>
      <c r="B18" s="507" t="s">
        <v>647</v>
      </c>
      <c r="C18" s="529" t="s">
        <v>894</v>
      </c>
      <c r="D18" s="518"/>
      <c r="E18" s="518"/>
      <c r="F18" s="518"/>
      <c r="G18" s="518"/>
      <c r="H18" s="518"/>
      <c r="I18" s="518"/>
      <c r="J18" s="518"/>
      <c r="K18" s="518"/>
      <c r="L18" s="518"/>
      <c r="M18" s="518"/>
      <c r="N18" s="518"/>
      <c r="O18" s="494"/>
      <c r="P18" s="494"/>
      <c r="Q18" s="494"/>
      <c r="R18" s="494"/>
      <c r="S18" s="494"/>
      <c r="T18" s="494"/>
      <c r="U18" s="494"/>
      <c r="V18" s="494"/>
      <c r="W18" s="494"/>
      <c r="X18" s="494"/>
      <c r="Y18" s="494"/>
      <c r="Z18" s="494"/>
    </row>
    <row r="19" ht="13.2" spans="1:26">
      <c r="A19" s="531"/>
      <c r="B19" s="528" t="s">
        <v>649</v>
      </c>
      <c r="C19" s="552" t="s">
        <v>895</v>
      </c>
      <c r="D19" s="518"/>
      <c r="E19" s="518"/>
      <c r="F19" s="518"/>
      <c r="G19" s="518"/>
      <c r="H19" s="518"/>
      <c r="I19" s="518"/>
      <c r="J19" s="518"/>
      <c r="K19" s="518"/>
      <c r="L19" s="518"/>
      <c r="M19" s="518"/>
      <c r="N19" s="518"/>
      <c r="O19" s="494"/>
      <c r="P19" s="494"/>
      <c r="Q19" s="494"/>
      <c r="R19" s="494"/>
      <c r="S19" s="494"/>
      <c r="T19" s="494"/>
      <c r="U19" s="494"/>
      <c r="V19" s="494"/>
      <c r="W19" s="494"/>
      <c r="X19" s="494"/>
      <c r="Y19" s="494"/>
      <c r="Z19" s="494"/>
    </row>
    <row r="20" ht="13.2" spans="1:26">
      <c r="A20" s="531"/>
      <c r="B20" s="507" t="s">
        <v>651</v>
      </c>
      <c r="C20" s="529">
        <v>993484505</v>
      </c>
      <c r="D20" s="518"/>
      <c r="E20" s="518"/>
      <c r="F20" s="518"/>
      <c r="G20" s="518"/>
      <c r="H20" s="518"/>
      <c r="I20" s="518"/>
      <c r="J20" s="518"/>
      <c r="K20" s="518"/>
      <c r="L20" s="518"/>
      <c r="M20" s="518"/>
      <c r="N20" s="518"/>
      <c r="O20" s="494"/>
      <c r="P20" s="494"/>
      <c r="Q20" s="494"/>
      <c r="R20" s="494"/>
      <c r="S20" s="494"/>
      <c r="T20" s="494"/>
      <c r="U20" s="494"/>
      <c r="V20" s="494"/>
      <c r="W20" s="494"/>
      <c r="X20" s="494"/>
      <c r="Y20" s="494"/>
      <c r="Z20" s="494"/>
    </row>
    <row r="21" ht="13.2" spans="1:26">
      <c r="A21" s="26">
        <v>17</v>
      </c>
      <c r="B21" s="27" t="s">
        <v>653</v>
      </c>
      <c r="C21" s="28" t="s">
        <v>125</v>
      </c>
      <c r="D21" s="494"/>
      <c r="E21" s="494"/>
      <c r="F21" s="494"/>
      <c r="G21" s="494"/>
      <c r="H21" s="494"/>
      <c r="I21" s="494"/>
      <c r="J21" s="494"/>
      <c r="K21" s="494"/>
      <c r="L21" s="494"/>
      <c r="M21" s="494"/>
      <c r="N21" s="494"/>
      <c r="O21" s="494"/>
      <c r="P21" s="494"/>
      <c r="Q21" s="494"/>
      <c r="R21" s="494"/>
      <c r="S21" s="494"/>
      <c r="T21" s="494"/>
      <c r="U21" s="494"/>
      <c r="V21" s="494"/>
      <c r="W21" s="494"/>
      <c r="X21" s="494"/>
      <c r="Y21" s="494"/>
      <c r="Z21" s="494"/>
    </row>
    <row r="22" ht="13.2" spans="1:26">
      <c r="A22" s="26">
        <v>21</v>
      </c>
      <c r="B22" s="27" t="s">
        <v>654</v>
      </c>
      <c r="C22" s="28" t="s">
        <v>977</v>
      </c>
      <c r="D22" s="494"/>
      <c r="E22" s="494"/>
      <c r="F22" s="494"/>
      <c r="G22" s="494"/>
      <c r="H22" s="494"/>
      <c r="I22" s="494"/>
      <c r="J22" s="494"/>
      <c r="K22" s="494"/>
      <c r="L22" s="494"/>
      <c r="M22" s="494"/>
      <c r="N22" s="494"/>
      <c r="O22" s="494"/>
      <c r="P22" s="494"/>
      <c r="Q22" s="494"/>
      <c r="R22" s="494"/>
      <c r="S22" s="494"/>
      <c r="T22" s="494"/>
      <c r="U22" s="494"/>
      <c r="V22" s="494"/>
      <c r="W22" s="494"/>
      <c r="X22" s="494"/>
      <c r="Y22" s="494"/>
      <c r="Z22" s="494"/>
    </row>
    <row r="23" ht="13.2" spans="1:26">
      <c r="A23" s="494"/>
      <c r="B23" s="504"/>
      <c r="C23" s="504"/>
      <c r="D23" s="494"/>
      <c r="E23" s="494"/>
      <c r="F23" s="494"/>
      <c r="G23" s="494"/>
      <c r="H23" s="494"/>
      <c r="I23" s="494"/>
      <c r="J23" s="494"/>
      <c r="K23" s="494"/>
      <c r="L23" s="494"/>
      <c r="M23" s="494"/>
      <c r="N23" s="494"/>
      <c r="O23" s="494"/>
      <c r="P23" s="494"/>
      <c r="Q23" s="494"/>
      <c r="R23" s="494"/>
      <c r="S23" s="494"/>
      <c r="T23" s="494"/>
      <c r="U23" s="494"/>
      <c r="V23" s="494"/>
      <c r="W23" s="494"/>
      <c r="X23" s="494"/>
      <c r="Y23" s="494"/>
      <c r="Z23" s="494"/>
    </row>
    <row r="24" ht="13.2" spans="1:26">
      <c r="A24" s="494"/>
      <c r="B24" s="504"/>
      <c r="C24" s="504"/>
      <c r="D24" s="494"/>
      <c r="E24" s="494"/>
      <c r="F24" s="494"/>
      <c r="G24" s="494"/>
      <c r="H24" s="494"/>
      <c r="I24" s="494"/>
      <c r="J24" s="494"/>
      <c r="K24" s="494"/>
      <c r="L24" s="494"/>
      <c r="M24" s="494"/>
      <c r="N24" s="494"/>
      <c r="O24" s="494"/>
      <c r="P24" s="494"/>
      <c r="Q24" s="494"/>
      <c r="R24" s="494"/>
      <c r="S24" s="494"/>
      <c r="T24" s="494"/>
      <c r="U24" s="494"/>
      <c r="V24" s="494"/>
      <c r="W24" s="494"/>
      <c r="X24" s="494"/>
      <c r="Y24" s="494"/>
      <c r="Z24" s="494"/>
    </row>
    <row r="25" ht="13.2" spans="1:26">
      <c r="A25" s="494"/>
      <c r="B25" s="504"/>
      <c r="C25" s="504"/>
      <c r="D25" s="494"/>
      <c r="E25" s="494"/>
      <c r="F25" s="494"/>
      <c r="G25" s="494"/>
      <c r="H25" s="494"/>
      <c r="I25" s="494"/>
      <c r="J25" s="494"/>
      <c r="K25" s="494"/>
      <c r="L25" s="494"/>
      <c r="M25" s="494"/>
      <c r="N25" s="494"/>
      <c r="O25" s="494"/>
      <c r="P25" s="494"/>
      <c r="Q25" s="494"/>
      <c r="R25" s="494"/>
      <c r="S25" s="494"/>
      <c r="T25" s="494"/>
      <c r="U25" s="494"/>
      <c r="V25" s="494"/>
      <c r="W25" s="494"/>
      <c r="X25" s="494"/>
      <c r="Y25" s="494"/>
      <c r="Z25" s="494"/>
    </row>
    <row r="26" ht="13.2" spans="1:26">
      <c r="A26" s="494"/>
      <c r="B26" s="504"/>
      <c r="C26" s="504"/>
      <c r="D26" s="494"/>
      <c r="E26" s="494"/>
      <c r="F26" s="494"/>
      <c r="G26" s="494"/>
      <c r="H26" s="494"/>
      <c r="I26" s="494"/>
      <c r="J26" s="494"/>
      <c r="K26" s="494"/>
      <c r="L26" s="494"/>
      <c r="M26" s="494"/>
      <c r="N26" s="494"/>
      <c r="O26" s="494"/>
      <c r="P26" s="494"/>
      <c r="Q26" s="494"/>
      <c r="R26" s="494"/>
      <c r="S26" s="494"/>
      <c r="T26" s="494"/>
      <c r="U26" s="494"/>
      <c r="V26" s="494"/>
      <c r="W26" s="494"/>
      <c r="X26" s="494"/>
      <c r="Y26" s="494"/>
      <c r="Z26" s="494"/>
    </row>
    <row r="27" ht="13.2" spans="1:26">
      <c r="A27" s="494"/>
      <c r="B27" s="504"/>
      <c r="C27" s="504"/>
      <c r="D27" s="494"/>
      <c r="E27" s="494"/>
      <c r="F27" s="494"/>
      <c r="G27" s="494"/>
      <c r="H27" s="494"/>
      <c r="I27" s="494"/>
      <c r="J27" s="494"/>
      <c r="K27" s="494"/>
      <c r="L27" s="494"/>
      <c r="M27" s="494"/>
      <c r="N27" s="494"/>
      <c r="O27" s="494"/>
      <c r="P27" s="494"/>
      <c r="Q27" s="494"/>
      <c r="R27" s="494"/>
      <c r="S27" s="494"/>
      <c r="T27" s="494"/>
      <c r="U27" s="494"/>
      <c r="V27" s="494"/>
      <c r="W27" s="494"/>
      <c r="X27" s="494"/>
      <c r="Y27" s="494"/>
      <c r="Z27" s="494"/>
    </row>
    <row r="28" ht="13.2" spans="1:26">
      <c r="A28" s="494"/>
      <c r="B28" s="504"/>
      <c r="C28" s="504"/>
      <c r="D28" s="494"/>
      <c r="E28" s="494"/>
      <c r="F28" s="494"/>
      <c r="G28" s="494"/>
      <c r="H28" s="494"/>
      <c r="I28" s="494"/>
      <c r="J28" s="494"/>
      <c r="K28" s="494"/>
      <c r="L28" s="494"/>
      <c r="M28" s="494"/>
      <c r="N28" s="494"/>
      <c r="O28" s="494"/>
      <c r="P28" s="494"/>
      <c r="Q28" s="494"/>
      <c r="R28" s="494"/>
      <c r="S28" s="494"/>
      <c r="T28" s="494"/>
      <c r="U28" s="494"/>
      <c r="V28" s="494"/>
      <c r="W28" s="494"/>
      <c r="X28" s="494"/>
      <c r="Y28" s="494"/>
      <c r="Z28" s="494"/>
    </row>
    <row r="29" ht="13.2" spans="1:26">
      <c r="A29" s="494"/>
      <c r="B29" s="504"/>
      <c r="C29" s="504"/>
      <c r="D29" s="494"/>
      <c r="E29" s="494"/>
      <c r="F29" s="494"/>
      <c r="G29" s="494"/>
      <c r="H29" s="494"/>
      <c r="I29" s="494"/>
      <c r="J29" s="494"/>
      <c r="K29" s="494"/>
      <c r="L29" s="494"/>
      <c r="M29" s="494"/>
      <c r="N29" s="494"/>
      <c r="O29" s="494"/>
      <c r="P29" s="494"/>
      <c r="Q29" s="494"/>
      <c r="R29" s="494"/>
      <c r="S29" s="494"/>
      <c r="T29" s="494"/>
      <c r="U29" s="494"/>
      <c r="V29" s="494"/>
      <c r="W29" s="494"/>
      <c r="X29" s="494"/>
      <c r="Y29" s="494"/>
      <c r="Z29" s="494"/>
    </row>
    <row r="30" ht="13.2" spans="1:26">
      <c r="A30" s="494"/>
      <c r="B30" s="504"/>
      <c r="C30" s="504"/>
      <c r="D30" s="494"/>
      <c r="E30" s="494"/>
      <c r="F30" s="494"/>
      <c r="G30" s="494"/>
      <c r="H30" s="494"/>
      <c r="I30" s="494"/>
      <c r="J30" s="494"/>
      <c r="K30" s="494"/>
      <c r="L30" s="494"/>
      <c r="M30" s="494"/>
      <c r="N30" s="494"/>
      <c r="O30" s="494"/>
      <c r="P30" s="494"/>
      <c r="Q30" s="494"/>
      <c r="R30" s="494"/>
      <c r="S30" s="494"/>
      <c r="T30" s="494"/>
      <c r="U30" s="494"/>
      <c r="V30" s="494"/>
      <c r="W30" s="494"/>
      <c r="X30" s="494"/>
      <c r="Y30" s="494"/>
      <c r="Z30" s="494"/>
    </row>
    <row r="31" ht="13.2" spans="1:26">
      <c r="A31" s="494"/>
      <c r="B31" s="504"/>
      <c r="C31" s="504"/>
      <c r="D31" s="494"/>
      <c r="E31" s="494"/>
      <c r="F31" s="494"/>
      <c r="G31" s="494"/>
      <c r="H31" s="494"/>
      <c r="I31" s="494"/>
      <c r="J31" s="494"/>
      <c r="K31" s="494"/>
      <c r="L31" s="494"/>
      <c r="M31" s="494"/>
      <c r="N31" s="494"/>
      <c r="O31" s="494"/>
      <c r="P31" s="494"/>
      <c r="Q31" s="494"/>
      <c r="R31" s="494"/>
      <c r="S31" s="494"/>
      <c r="T31" s="494"/>
      <c r="U31" s="494"/>
      <c r="V31" s="494"/>
      <c r="W31" s="494"/>
      <c r="X31" s="494"/>
      <c r="Y31" s="494"/>
      <c r="Z31" s="494"/>
    </row>
    <row r="32" ht="13.2" spans="1:26">
      <c r="A32" s="494"/>
      <c r="B32" s="504"/>
      <c r="C32" s="504"/>
      <c r="D32" s="494"/>
      <c r="E32" s="494"/>
      <c r="F32" s="494"/>
      <c r="G32" s="494"/>
      <c r="H32" s="494"/>
      <c r="I32" s="494"/>
      <c r="J32" s="494"/>
      <c r="K32" s="494"/>
      <c r="L32" s="494"/>
      <c r="M32" s="494"/>
      <c r="N32" s="494"/>
      <c r="O32" s="494"/>
      <c r="P32" s="494"/>
      <c r="Q32" s="494"/>
      <c r="R32" s="494"/>
      <c r="S32" s="494"/>
      <c r="T32" s="494"/>
      <c r="U32" s="494"/>
      <c r="V32" s="494"/>
      <c r="W32" s="494"/>
      <c r="X32" s="494"/>
      <c r="Y32" s="494"/>
      <c r="Z32" s="494"/>
    </row>
    <row r="33" ht="13.2" spans="1:26">
      <c r="A33" s="494"/>
      <c r="B33" s="504"/>
      <c r="C33" s="504"/>
      <c r="D33" s="494"/>
      <c r="E33" s="494"/>
      <c r="F33" s="494"/>
      <c r="G33" s="494"/>
      <c r="H33" s="494"/>
      <c r="I33" s="494"/>
      <c r="J33" s="494"/>
      <c r="K33" s="494"/>
      <c r="L33" s="494"/>
      <c r="M33" s="494"/>
      <c r="N33" s="494"/>
      <c r="O33" s="494"/>
      <c r="P33" s="494"/>
      <c r="Q33" s="494"/>
      <c r="R33" s="494"/>
      <c r="S33" s="494"/>
      <c r="T33" s="494"/>
      <c r="U33" s="494"/>
      <c r="V33" s="494"/>
      <c r="W33" s="494"/>
      <c r="X33" s="494"/>
      <c r="Y33" s="494"/>
      <c r="Z33" s="494"/>
    </row>
    <row r="34" ht="13.2" spans="1:26">
      <c r="A34" s="494"/>
      <c r="B34" s="504"/>
      <c r="C34" s="504"/>
      <c r="D34" s="494"/>
      <c r="E34" s="494"/>
      <c r="F34" s="494"/>
      <c r="G34" s="494"/>
      <c r="H34" s="494"/>
      <c r="I34" s="494"/>
      <c r="J34" s="494"/>
      <c r="K34" s="494"/>
      <c r="L34" s="494"/>
      <c r="M34" s="494"/>
      <c r="N34" s="494"/>
      <c r="O34" s="494"/>
      <c r="P34" s="494"/>
      <c r="Q34" s="494"/>
      <c r="R34" s="494"/>
      <c r="S34" s="494"/>
      <c r="T34" s="494"/>
      <c r="U34" s="494"/>
      <c r="V34" s="494"/>
      <c r="W34" s="494"/>
      <c r="X34" s="494"/>
      <c r="Y34" s="494"/>
      <c r="Z34" s="494"/>
    </row>
    <row r="35" ht="13.2" spans="1:26">
      <c r="A35" s="494"/>
      <c r="B35" s="504"/>
      <c r="C35" s="504"/>
      <c r="D35" s="494"/>
      <c r="E35" s="494"/>
      <c r="F35" s="494"/>
      <c r="G35" s="494"/>
      <c r="H35" s="494"/>
      <c r="I35" s="494"/>
      <c r="J35" s="494"/>
      <c r="K35" s="494"/>
      <c r="L35" s="494"/>
      <c r="M35" s="494"/>
      <c r="N35" s="494"/>
      <c r="O35" s="494"/>
      <c r="P35" s="494"/>
      <c r="Q35" s="494"/>
      <c r="R35" s="494"/>
      <c r="S35" s="494"/>
      <c r="T35" s="494"/>
      <c r="U35" s="494"/>
      <c r="V35" s="494"/>
      <c r="W35" s="494"/>
      <c r="X35" s="494"/>
      <c r="Y35" s="494"/>
      <c r="Z35" s="494"/>
    </row>
    <row r="36" ht="13.2" spans="1:26">
      <c r="A36" s="494"/>
      <c r="B36" s="504"/>
      <c r="C36" s="504"/>
      <c r="D36" s="494"/>
      <c r="E36" s="494"/>
      <c r="F36" s="494"/>
      <c r="G36" s="494"/>
      <c r="H36" s="494"/>
      <c r="I36" s="494"/>
      <c r="J36" s="494"/>
      <c r="K36" s="494"/>
      <c r="L36" s="494"/>
      <c r="M36" s="494"/>
      <c r="N36" s="494"/>
      <c r="O36" s="494"/>
      <c r="P36" s="494"/>
      <c r="Q36" s="494"/>
      <c r="R36" s="494"/>
      <c r="S36" s="494"/>
      <c r="T36" s="494"/>
      <c r="U36" s="494"/>
      <c r="V36" s="494"/>
      <c r="W36" s="494"/>
      <c r="X36" s="494"/>
      <c r="Y36" s="494"/>
      <c r="Z36" s="494"/>
    </row>
    <row r="37" ht="13.2" spans="1:26">
      <c r="A37" s="494"/>
      <c r="B37" s="504"/>
      <c r="C37" s="504"/>
      <c r="D37" s="494"/>
      <c r="E37" s="494"/>
      <c r="F37" s="494"/>
      <c r="G37" s="494"/>
      <c r="H37" s="494"/>
      <c r="I37" s="494"/>
      <c r="J37" s="494"/>
      <c r="K37" s="494"/>
      <c r="L37" s="494"/>
      <c r="M37" s="494"/>
      <c r="N37" s="494"/>
      <c r="O37" s="494"/>
      <c r="P37" s="494"/>
      <c r="Q37" s="494"/>
      <c r="R37" s="494"/>
      <c r="S37" s="494"/>
      <c r="T37" s="494"/>
      <c r="U37" s="494"/>
      <c r="V37" s="494"/>
      <c r="W37" s="494"/>
      <c r="X37" s="494"/>
      <c r="Y37" s="494"/>
      <c r="Z37" s="494"/>
    </row>
    <row r="38" ht="13.2" spans="1:26">
      <c r="A38" s="494"/>
      <c r="B38" s="504"/>
      <c r="C38" s="504"/>
      <c r="D38" s="494"/>
      <c r="E38" s="494"/>
      <c r="F38" s="494"/>
      <c r="G38" s="494"/>
      <c r="H38" s="494"/>
      <c r="I38" s="494"/>
      <c r="J38" s="494"/>
      <c r="K38" s="494"/>
      <c r="L38" s="494"/>
      <c r="M38" s="494"/>
      <c r="N38" s="494"/>
      <c r="O38" s="494"/>
      <c r="P38" s="494"/>
      <c r="Q38" s="494"/>
      <c r="R38" s="494"/>
      <c r="S38" s="494"/>
      <c r="T38" s="494"/>
      <c r="U38" s="494"/>
      <c r="V38" s="494"/>
      <c r="W38" s="494"/>
      <c r="X38" s="494"/>
      <c r="Y38" s="494"/>
      <c r="Z38" s="494"/>
    </row>
    <row r="39" ht="13.2" spans="1:26">
      <c r="A39" s="494"/>
      <c r="B39" s="504"/>
      <c r="C39" s="504"/>
      <c r="D39" s="494"/>
      <c r="E39" s="494"/>
      <c r="F39" s="494"/>
      <c r="G39" s="494"/>
      <c r="H39" s="494"/>
      <c r="I39" s="494"/>
      <c r="J39" s="494"/>
      <c r="K39" s="494"/>
      <c r="L39" s="494"/>
      <c r="M39" s="494"/>
      <c r="N39" s="494"/>
      <c r="O39" s="494"/>
      <c r="P39" s="494"/>
      <c r="Q39" s="494"/>
      <c r="R39" s="494"/>
      <c r="S39" s="494"/>
      <c r="T39" s="494"/>
      <c r="U39" s="494"/>
      <c r="V39" s="494"/>
      <c r="W39" s="494"/>
      <c r="X39" s="494"/>
      <c r="Y39" s="494"/>
      <c r="Z39" s="494"/>
    </row>
    <row r="40" ht="13.2" spans="1:26">
      <c r="A40" s="494"/>
      <c r="B40" s="504"/>
      <c r="C40" s="504"/>
      <c r="D40" s="494"/>
      <c r="E40" s="494"/>
      <c r="F40" s="494"/>
      <c r="G40" s="494"/>
      <c r="H40" s="494"/>
      <c r="I40" s="494"/>
      <c r="J40" s="494"/>
      <c r="K40" s="494"/>
      <c r="L40" s="494"/>
      <c r="M40" s="494"/>
      <c r="N40" s="494"/>
      <c r="O40" s="494"/>
      <c r="P40" s="494"/>
      <c r="Q40" s="494"/>
      <c r="R40" s="494"/>
      <c r="S40" s="494"/>
      <c r="T40" s="494"/>
      <c r="U40" s="494"/>
      <c r="V40" s="494"/>
      <c r="W40" s="494"/>
      <c r="X40" s="494"/>
      <c r="Y40" s="494"/>
      <c r="Z40" s="494"/>
    </row>
    <row r="41" ht="13.2" spans="1:26">
      <c r="A41" s="494"/>
      <c r="B41" s="504"/>
      <c r="C41" s="504"/>
      <c r="D41" s="494"/>
      <c r="E41" s="494"/>
      <c r="F41" s="494"/>
      <c r="G41" s="494"/>
      <c r="H41" s="494"/>
      <c r="I41" s="494"/>
      <c r="J41" s="494"/>
      <c r="K41" s="494"/>
      <c r="L41" s="494"/>
      <c r="M41" s="494"/>
      <c r="N41" s="494"/>
      <c r="O41" s="494"/>
      <c r="P41" s="494"/>
      <c r="Q41" s="494"/>
      <c r="R41" s="494"/>
      <c r="S41" s="494"/>
      <c r="T41" s="494"/>
      <c r="U41" s="494"/>
      <c r="V41" s="494"/>
      <c r="W41" s="494"/>
      <c r="X41" s="494"/>
      <c r="Y41" s="494"/>
      <c r="Z41" s="494"/>
    </row>
    <row r="42" ht="13.2" spans="1:26">
      <c r="A42" s="494"/>
      <c r="B42" s="504"/>
      <c r="C42" s="504"/>
      <c r="D42" s="494"/>
      <c r="E42" s="494"/>
      <c r="F42" s="494"/>
      <c r="G42" s="494"/>
      <c r="H42" s="494"/>
      <c r="I42" s="494"/>
      <c r="J42" s="494"/>
      <c r="K42" s="494"/>
      <c r="L42" s="494"/>
      <c r="M42" s="494"/>
      <c r="N42" s="494"/>
      <c r="O42" s="494"/>
      <c r="P42" s="494"/>
      <c r="Q42" s="494"/>
      <c r="R42" s="494"/>
      <c r="S42" s="494"/>
      <c r="T42" s="494"/>
      <c r="U42" s="494"/>
      <c r="V42" s="494"/>
      <c r="W42" s="494"/>
      <c r="X42" s="494"/>
      <c r="Y42" s="494"/>
      <c r="Z42" s="494"/>
    </row>
    <row r="43" ht="13.2" spans="1:26">
      <c r="A43" s="494"/>
      <c r="B43" s="504"/>
      <c r="C43" s="504"/>
      <c r="D43" s="494"/>
      <c r="E43" s="494"/>
      <c r="F43" s="494"/>
      <c r="G43" s="494"/>
      <c r="H43" s="494"/>
      <c r="I43" s="494"/>
      <c r="J43" s="494"/>
      <c r="K43" s="494"/>
      <c r="L43" s="494"/>
      <c r="M43" s="494"/>
      <c r="N43" s="494"/>
      <c r="O43" s="494"/>
      <c r="P43" s="494"/>
      <c r="Q43" s="494"/>
      <c r="R43" s="494"/>
      <c r="S43" s="494"/>
      <c r="T43" s="494"/>
      <c r="U43" s="494"/>
      <c r="V43" s="494"/>
      <c r="W43" s="494"/>
      <c r="X43" s="494"/>
      <c r="Y43" s="494"/>
      <c r="Z43" s="494"/>
    </row>
    <row r="44" ht="13.2" spans="1:26">
      <c r="A44" s="494"/>
      <c r="B44" s="504"/>
      <c r="C44" s="504"/>
      <c r="D44" s="494"/>
      <c r="E44" s="494"/>
      <c r="F44" s="494"/>
      <c r="G44" s="494"/>
      <c r="H44" s="494"/>
      <c r="I44" s="494"/>
      <c r="J44" s="494"/>
      <c r="K44" s="494"/>
      <c r="L44" s="494"/>
      <c r="M44" s="494"/>
      <c r="N44" s="494"/>
      <c r="O44" s="494"/>
      <c r="P44" s="494"/>
      <c r="Q44" s="494"/>
      <c r="R44" s="494"/>
      <c r="S44" s="494"/>
      <c r="T44" s="494"/>
      <c r="U44" s="494"/>
      <c r="V44" s="494"/>
      <c r="W44" s="494"/>
      <c r="X44" s="494"/>
      <c r="Y44" s="494"/>
      <c r="Z44" s="494"/>
    </row>
    <row r="45" ht="13.2" spans="1:26">
      <c r="A45" s="494"/>
      <c r="B45" s="504"/>
      <c r="C45" s="504"/>
      <c r="D45" s="494"/>
      <c r="E45" s="494"/>
      <c r="F45" s="494"/>
      <c r="G45" s="494"/>
      <c r="H45" s="494"/>
      <c r="I45" s="494"/>
      <c r="J45" s="494"/>
      <c r="K45" s="494"/>
      <c r="L45" s="494"/>
      <c r="M45" s="494"/>
      <c r="N45" s="494"/>
      <c r="O45" s="494"/>
      <c r="P45" s="494"/>
      <c r="Q45" s="494"/>
      <c r="R45" s="494"/>
      <c r="S45" s="494"/>
      <c r="T45" s="494"/>
      <c r="U45" s="494"/>
      <c r="V45" s="494"/>
      <c r="W45" s="494"/>
      <c r="X45" s="494"/>
      <c r="Y45" s="494"/>
      <c r="Z45" s="494"/>
    </row>
    <row r="46" ht="13.2" spans="1:26">
      <c r="A46" s="494"/>
      <c r="B46" s="504"/>
      <c r="C46" s="504"/>
      <c r="D46" s="494"/>
      <c r="E46" s="494"/>
      <c r="F46" s="494"/>
      <c r="G46" s="494"/>
      <c r="H46" s="494"/>
      <c r="I46" s="494"/>
      <c r="J46" s="494"/>
      <c r="K46" s="494"/>
      <c r="L46" s="494"/>
      <c r="M46" s="494"/>
      <c r="N46" s="494"/>
      <c r="O46" s="494"/>
      <c r="P46" s="494"/>
      <c r="Q46" s="494"/>
      <c r="R46" s="494"/>
      <c r="S46" s="494"/>
      <c r="T46" s="494"/>
      <c r="U46" s="494"/>
      <c r="V46" s="494"/>
      <c r="W46" s="494"/>
      <c r="X46" s="494"/>
      <c r="Y46" s="494"/>
      <c r="Z46" s="494"/>
    </row>
    <row r="47" ht="13.2" spans="1:26">
      <c r="A47" s="494"/>
      <c r="B47" s="504"/>
      <c r="C47" s="504"/>
      <c r="D47" s="494"/>
      <c r="E47" s="494"/>
      <c r="F47" s="494"/>
      <c r="G47" s="494"/>
      <c r="H47" s="494"/>
      <c r="I47" s="494"/>
      <c r="J47" s="494"/>
      <c r="K47" s="494"/>
      <c r="L47" s="494"/>
      <c r="M47" s="494"/>
      <c r="N47" s="494"/>
      <c r="O47" s="494"/>
      <c r="P47" s="494"/>
      <c r="Q47" s="494"/>
      <c r="R47" s="494"/>
      <c r="S47" s="494"/>
      <c r="T47" s="494"/>
      <c r="U47" s="494"/>
      <c r="V47" s="494"/>
      <c r="W47" s="494"/>
      <c r="X47" s="494"/>
      <c r="Y47" s="494"/>
      <c r="Z47" s="494"/>
    </row>
    <row r="48" ht="13.2" spans="1:26">
      <c r="A48" s="494"/>
      <c r="B48" s="504"/>
      <c r="C48" s="504"/>
      <c r="D48" s="494"/>
      <c r="E48" s="494"/>
      <c r="F48" s="494"/>
      <c r="G48" s="494"/>
      <c r="H48" s="494"/>
      <c r="I48" s="494"/>
      <c r="J48" s="494"/>
      <c r="K48" s="494"/>
      <c r="L48" s="494"/>
      <c r="M48" s="494"/>
      <c r="N48" s="494"/>
      <c r="O48" s="494"/>
      <c r="P48" s="494"/>
      <c r="Q48" s="494"/>
      <c r="R48" s="494"/>
      <c r="S48" s="494"/>
      <c r="T48" s="494"/>
      <c r="U48" s="494"/>
      <c r="V48" s="494"/>
      <c r="W48" s="494"/>
      <c r="X48" s="494"/>
      <c r="Y48" s="494"/>
      <c r="Z48" s="494"/>
    </row>
    <row r="49" ht="13.2" spans="1:26">
      <c r="A49" s="494"/>
      <c r="B49" s="504"/>
      <c r="C49" s="504"/>
      <c r="D49" s="494"/>
      <c r="E49" s="494"/>
      <c r="F49" s="494"/>
      <c r="G49" s="494"/>
      <c r="H49" s="494"/>
      <c r="I49" s="494"/>
      <c r="J49" s="494"/>
      <c r="K49" s="494"/>
      <c r="L49" s="494"/>
      <c r="M49" s="494"/>
      <c r="N49" s="494"/>
      <c r="O49" s="494"/>
      <c r="P49" s="494"/>
      <c r="Q49" s="494"/>
      <c r="R49" s="494"/>
      <c r="S49" s="494"/>
      <c r="T49" s="494"/>
      <c r="U49" s="494"/>
      <c r="V49" s="494"/>
      <c r="W49" s="494"/>
      <c r="X49" s="494"/>
      <c r="Y49" s="494"/>
      <c r="Z49" s="494"/>
    </row>
    <row r="50" ht="13.2" spans="1:26">
      <c r="A50" s="494"/>
      <c r="B50" s="504"/>
      <c r="C50" s="504"/>
      <c r="D50" s="494"/>
      <c r="E50" s="494"/>
      <c r="F50" s="494"/>
      <c r="G50" s="494"/>
      <c r="H50" s="494"/>
      <c r="I50" s="494"/>
      <c r="J50" s="494"/>
      <c r="K50" s="494"/>
      <c r="L50" s="494"/>
      <c r="M50" s="494"/>
      <c r="N50" s="494"/>
      <c r="O50" s="494"/>
      <c r="P50" s="494"/>
      <c r="Q50" s="494"/>
      <c r="R50" s="494"/>
      <c r="S50" s="494"/>
      <c r="T50" s="494"/>
      <c r="U50" s="494"/>
      <c r="V50" s="494"/>
      <c r="W50" s="494"/>
      <c r="X50" s="494"/>
      <c r="Y50" s="494"/>
      <c r="Z50" s="494"/>
    </row>
    <row r="51" ht="13.2" spans="1:26">
      <c r="A51" s="494"/>
      <c r="B51" s="504"/>
      <c r="C51" s="504"/>
      <c r="D51" s="494"/>
      <c r="E51" s="494"/>
      <c r="F51" s="494"/>
      <c r="G51" s="494"/>
      <c r="H51" s="494"/>
      <c r="I51" s="494"/>
      <c r="J51" s="494"/>
      <c r="K51" s="494"/>
      <c r="L51" s="494"/>
      <c r="M51" s="494"/>
      <c r="N51" s="494"/>
      <c r="O51" s="494"/>
      <c r="P51" s="494"/>
      <c r="Q51" s="494"/>
      <c r="R51" s="494"/>
      <c r="S51" s="494"/>
      <c r="T51" s="494"/>
      <c r="U51" s="494"/>
      <c r="V51" s="494"/>
      <c r="W51" s="494"/>
      <c r="X51" s="494"/>
      <c r="Y51" s="494"/>
      <c r="Z51" s="494"/>
    </row>
    <row r="52" ht="13.2" spans="1:26">
      <c r="A52" s="494"/>
      <c r="B52" s="504"/>
      <c r="C52" s="504"/>
      <c r="D52" s="494"/>
      <c r="E52" s="494"/>
      <c r="F52" s="494"/>
      <c r="G52" s="494"/>
      <c r="H52" s="494"/>
      <c r="I52" s="494"/>
      <c r="J52" s="494"/>
      <c r="K52" s="494"/>
      <c r="L52" s="494"/>
      <c r="M52" s="494"/>
      <c r="N52" s="494"/>
      <c r="O52" s="494"/>
      <c r="P52" s="494"/>
      <c r="Q52" s="494"/>
      <c r="R52" s="494"/>
      <c r="S52" s="494"/>
      <c r="T52" s="494"/>
      <c r="U52" s="494"/>
      <c r="V52" s="494"/>
      <c r="W52" s="494"/>
      <c r="X52" s="494"/>
      <c r="Y52" s="494"/>
      <c r="Z52" s="494"/>
    </row>
    <row r="53" ht="13.2" spans="1:26">
      <c r="A53" s="494"/>
      <c r="B53" s="504"/>
      <c r="C53" s="504"/>
      <c r="D53" s="494"/>
      <c r="E53" s="494"/>
      <c r="F53" s="494"/>
      <c r="G53" s="494"/>
      <c r="H53" s="494"/>
      <c r="I53" s="494"/>
      <c r="J53" s="494"/>
      <c r="K53" s="494"/>
      <c r="L53" s="494"/>
      <c r="M53" s="494"/>
      <c r="N53" s="494"/>
      <c r="O53" s="494"/>
      <c r="P53" s="494"/>
      <c r="Q53" s="494"/>
      <c r="R53" s="494"/>
      <c r="S53" s="494"/>
      <c r="T53" s="494"/>
      <c r="U53" s="494"/>
      <c r="V53" s="494"/>
      <c r="W53" s="494"/>
      <c r="X53" s="494"/>
      <c r="Y53" s="494"/>
      <c r="Z53" s="494"/>
    </row>
    <row r="54" ht="13.2" spans="1:26">
      <c r="A54" s="494"/>
      <c r="B54" s="504"/>
      <c r="C54" s="504"/>
      <c r="D54" s="494"/>
      <c r="E54" s="494"/>
      <c r="F54" s="494"/>
      <c r="G54" s="494"/>
      <c r="H54" s="494"/>
      <c r="I54" s="494"/>
      <c r="J54" s="494"/>
      <c r="K54" s="494"/>
      <c r="L54" s="494"/>
      <c r="M54" s="494"/>
      <c r="N54" s="494"/>
      <c r="O54" s="494"/>
      <c r="P54" s="494"/>
      <c r="Q54" s="494"/>
      <c r="R54" s="494"/>
      <c r="S54" s="494"/>
      <c r="T54" s="494"/>
      <c r="U54" s="494"/>
      <c r="V54" s="494"/>
      <c r="W54" s="494"/>
      <c r="X54" s="494"/>
      <c r="Y54" s="494"/>
      <c r="Z54" s="494"/>
    </row>
    <row r="55" ht="13.2" spans="1:26">
      <c r="A55" s="494"/>
      <c r="B55" s="504"/>
      <c r="C55" s="504"/>
      <c r="D55" s="494"/>
      <c r="E55" s="494"/>
      <c r="F55" s="494"/>
      <c r="G55" s="494"/>
      <c r="H55" s="494"/>
      <c r="I55" s="494"/>
      <c r="J55" s="494"/>
      <c r="K55" s="494"/>
      <c r="L55" s="494"/>
      <c r="M55" s="494"/>
      <c r="N55" s="494"/>
      <c r="O55" s="494"/>
      <c r="P55" s="494"/>
      <c r="Q55" s="494"/>
      <c r="R55" s="494"/>
      <c r="S55" s="494"/>
      <c r="T55" s="494"/>
      <c r="U55" s="494"/>
      <c r="V55" s="494"/>
      <c r="W55" s="494"/>
      <c r="X55" s="494"/>
      <c r="Y55" s="494"/>
      <c r="Z55" s="494"/>
    </row>
    <row r="56" ht="13.2" spans="1:26">
      <c r="A56" s="494"/>
      <c r="B56" s="504"/>
      <c r="C56" s="504"/>
      <c r="D56" s="494"/>
      <c r="E56" s="494"/>
      <c r="F56" s="494"/>
      <c r="G56" s="494"/>
      <c r="H56" s="494"/>
      <c r="I56" s="494"/>
      <c r="J56" s="494"/>
      <c r="K56" s="494"/>
      <c r="L56" s="494"/>
      <c r="M56" s="494"/>
      <c r="N56" s="494"/>
      <c r="O56" s="494"/>
      <c r="P56" s="494"/>
      <c r="Q56" s="494"/>
      <c r="R56" s="494"/>
      <c r="S56" s="494"/>
      <c r="T56" s="494"/>
      <c r="U56" s="494"/>
      <c r="V56" s="494"/>
      <c r="W56" s="494"/>
      <c r="X56" s="494"/>
      <c r="Y56" s="494"/>
      <c r="Z56" s="494"/>
    </row>
    <row r="57" ht="13.2" spans="1:26">
      <c r="A57" s="494"/>
      <c r="B57" s="504"/>
      <c r="C57" s="504"/>
      <c r="D57" s="494"/>
      <c r="E57" s="494"/>
      <c r="F57" s="494"/>
      <c r="G57" s="494"/>
      <c r="H57" s="494"/>
      <c r="I57" s="494"/>
      <c r="J57" s="494"/>
      <c r="K57" s="494"/>
      <c r="L57" s="494"/>
      <c r="M57" s="494"/>
      <c r="N57" s="494"/>
      <c r="O57" s="494"/>
      <c r="P57" s="494"/>
      <c r="Q57" s="494"/>
      <c r="R57" s="494"/>
      <c r="S57" s="494"/>
      <c r="T57" s="494"/>
      <c r="U57" s="494"/>
      <c r="V57" s="494"/>
      <c r="W57" s="494"/>
      <c r="X57" s="494"/>
      <c r="Y57" s="494"/>
      <c r="Z57" s="494"/>
    </row>
    <row r="58" ht="13.2" spans="1:26">
      <c r="A58" s="494"/>
      <c r="B58" s="504"/>
      <c r="C58" s="504"/>
      <c r="D58" s="494"/>
      <c r="E58" s="494"/>
      <c r="F58" s="494"/>
      <c r="G58" s="494"/>
      <c r="H58" s="494"/>
      <c r="I58" s="494"/>
      <c r="J58" s="494"/>
      <c r="K58" s="494"/>
      <c r="L58" s="494"/>
      <c r="M58" s="494"/>
      <c r="N58" s="494"/>
      <c r="O58" s="494"/>
      <c r="P58" s="494"/>
      <c r="Q58" s="494"/>
      <c r="R58" s="494"/>
      <c r="S58" s="494"/>
      <c r="T58" s="494"/>
      <c r="U58" s="494"/>
      <c r="V58" s="494"/>
      <c r="W58" s="494"/>
      <c r="X58" s="494"/>
      <c r="Y58" s="494"/>
      <c r="Z58" s="494"/>
    </row>
    <row r="59" ht="13.2" spans="1:26">
      <c r="A59" s="494"/>
      <c r="B59" s="504"/>
      <c r="C59" s="504"/>
      <c r="D59" s="494"/>
      <c r="E59" s="494"/>
      <c r="F59" s="494"/>
      <c r="G59" s="494"/>
      <c r="H59" s="494"/>
      <c r="I59" s="494"/>
      <c r="J59" s="494"/>
      <c r="K59" s="494"/>
      <c r="L59" s="494"/>
      <c r="M59" s="494"/>
      <c r="N59" s="494"/>
      <c r="O59" s="494"/>
      <c r="P59" s="494"/>
      <c r="Q59" s="494"/>
      <c r="R59" s="494"/>
      <c r="S59" s="494"/>
      <c r="T59" s="494"/>
      <c r="U59" s="494"/>
      <c r="V59" s="494"/>
      <c r="W59" s="494"/>
      <c r="X59" s="494"/>
      <c r="Y59" s="494"/>
      <c r="Z59" s="494"/>
    </row>
    <row r="60" ht="13.2" spans="1:26">
      <c r="A60" s="494"/>
      <c r="B60" s="504"/>
      <c r="C60" s="504"/>
      <c r="D60" s="494"/>
      <c r="E60" s="494"/>
      <c r="F60" s="494"/>
      <c r="G60" s="494"/>
      <c r="H60" s="494"/>
      <c r="I60" s="494"/>
      <c r="J60" s="494"/>
      <c r="K60" s="494"/>
      <c r="L60" s="494"/>
      <c r="M60" s="494"/>
      <c r="N60" s="494"/>
      <c r="O60" s="494"/>
      <c r="P60" s="494"/>
      <c r="Q60" s="494"/>
      <c r="R60" s="494"/>
      <c r="S60" s="494"/>
      <c r="T60" s="494"/>
      <c r="U60" s="494"/>
      <c r="V60" s="494"/>
      <c r="W60" s="494"/>
      <c r="X60" s="494"/>
      <c r="Y60" s="494"/>
      <c r="Z60" s="494"/>
    </row>
    <row r="61" ht="13.2" spans="1:26">
      <c r="A61" s="494"/>
      <c r="B61" s="504"/>
      <c r="C61" s="504"/>
      <c r="D61" s="494"/>
      <c r="E61" s="494"/>
      <c r="F61" s="494"/>
      <c r="G61" s="494"/>
      <c r="H61" s="494"/>
      <c r="I61" s="494"/>
      <c r="J61" s="494"/>
      <c r="K61" s="494"/>
      <c r="L61" s="494"/>
      <c r="M61" s="494"/>
      <c r="N61" s="494"/>
      <c r="O61" s="494"/>
      <c r="P61" s="494"/>
      <c r="Q61" s="494"/>
      <c r="R61" s="494"/>
      <c r="S61" s="494"/>
      <c r="T61" s="494"/>
      <c r="U61" s="494"/>
      <c r="V61" s="494"/>
      <c r="W61" s="494"/>
      <c r="X61" s="494"/>
      <c r="Y61" s="494"/>
      <c r="Z61" s="494"/>
    </row>
    <row r="62" ht="13.2" spans="1:26">
      <c r="A62" s="494"/>
      <c r="B62" s="504"/>
      <c r="C62" s="504"/>
      <c r="D62" s="494"/>
      <c r="E62" s="494"/>
      <c r="F62" s="494"/>
      <c r="G62" s="494"/>
      <c r="H62" s="494"/>
      <c r="I62" s="494"/>
      <c r="J62" s="494"/>
      <c r="K62" s="494"/>
      <c r="L62" s="494"/>
      <c r="M62" s="494"/>
      <c r="N62" s="494"/>
      <c r="O62" s="494"/>
      <c r="P62" s="494"/>
      <c r="Q62" s="494"/>
      <c r="R62" s="494"/>
      <c r="S62" s="494"/>
      <c r="T62" s="494"/>
      <c r="U62" s="494"/>
      <c r="V62" s="494"/>
      <c r="W62" s="494"/>
      <c r="X62" s="494"/>
      <c r="Y62" s="494"/>
      <c r="Z62" s="494"/>
    </row>
    <row r="63" ht="13.2" spans="1:26">
      <c r="A63" s="494"/>
      <c r="B63" s="504"/>
      <c r="C63" s="504"/>
      <c r="D63" s="494"/>
      <c r="E63" s="494"/>
      <c r="F63" s="494"/>
      <c r="G63" s="494"/>
      <c r="H63" s="494"/>
      <c r="I63" s="494"/>
      <c r="J63" s="494"/>
      <c r="K63" s="494"/>
      <c r="L63" s="494"/>
      <c r="M63" s="494"/>
      <c r="N63" s="494"/>
      <c r="O63" s="494"/>
      <c r="P63" s="494"/>
      <c r="Q63" s="494"/>
      <c r="R63" s="494"/>
      <c r="S63" s="494"/>
      <c r="T63" s="494"/>
      <c r="U63" s="494"/>
      <c r="V63" s="494"/>
      <c r="W63" s="494"/>
      <c r="X63" s="494"/>
      <c r="Y63" s="494"/>
      <c r="Z63" s="494"/>
    </row>
    <row r="64" ht="13.2" spans="1:26">
      <c r="A64" s="494"/>
      <c r="B64" s="504"/>
      <c r="C64" s="504"/>
      <c r="D64" s="494"/>
      <c r="E64" s="494"/>
      <c r="F64" s="494"/>
      <c r="G64" s="494"/>
      <c r="H64" s="494"/>
      <c r="I64" s="494"/>
      <c r="J64" s="494"/>
      <c r="K64" s="494"/>
      <c r="L64" s="494"/>
      <c r="M64" s="494"/>
      <c r="N64" s="494"/>
      <c r="O64" s="494"/>
      <c r="P64" s="494"/>
      <c r="Q64" s="494"/>
      <c r="R64" s="494"/>
      <c r="S64" s="494"/>
      <c r="T64" s="494"/>
      <c r="U64" s="494"/>
      <c r="V64" s="494"/>
      <c r="W64" s="494"/>
      <c r="X64" s="494"/>
      <c r="Y64" s="494"/>
      <c r="Z64" s="494"/>
    </row>
    <row r="65" ht="13.2" spans="1:26">
      <c r="A65" s="494"/>
      <c r="B65" s="504"/>
      <c r="C65" s="504"/>
      <c r="D65" s="494"/>
      <c r="E65" s="494"/>
      <c r="F65" s="494"/>
      <c r="G65" s="494"/>
      <c r="H65" s="494"/>
      <c r="I65" s="494"/>
      <c r="J65" s="494"/>
      <c r="K65" s="494"/>
      <c r="L65" s="494"/>
      <c r="M65" s="494"/>
      <c r="N65" s="494"/>
      <c r="O65" s="494"/>
      <c r="P65" s="494"/>
      <c r="Q65" s="494"/>
      <c r="R65" s="494"/>
      <c r="S65" s="494"/>
      <c r="T65" s="494"/>
      <c r="U65" s="494"/>
      <c r="V65" s="494"/>
      <c r="W65" s="494"/>
      <c r="X65" s="494"/>
      <c r="Y65" s="494"/>
      <c r="Z65" s="494"/>
    </row>
    <row r="66" ht="13.2" spans="1:26">
      <c r="A66" s="494"/>
      <c r="B66" s="504"/>
      <c r="C66" s="504"/>
      <c r="D66" s="494"/>
      <c r="E66" s="494"/>
      <c r="F66" s="494"/>
      <c r="G66" s="494"/>
      <c r="H66" s="494"/>
      <c r="I66" s="494"/>
      <c r="J66" s="494"/>
      <c r="K66" s="494"/>
      <c r="L66" s="494"/>
      <c r="M66" s="494"/>
      <c r="N66" s="494"/>
      <c r="O66" s="494"/>
      <c r="P66" s="494"/>
      <c r="Q66" s="494"/>
      <c r="R66" s="494"/>
      <c r="S66" s="494"/>
      <c r="T66" s="494"/>
      <c r="U66" s="494"/>
      <c r="V66" s="494"/>
      <c r="W66" s="494"/>
      <c r="X66" s="494"/>
      <c r="Y66" s="494"/>
      <c r="Z66" s="494"/>
    </row>
    <row r="67" ht="13.2" spans="1:26">
      <c r="A67" s="494"/>
      <c r="B67" s="504"/>
      <c r="C67" s="504"/>
      <c r="D67" s="494"/>
      <c r="E67" s="494"/>
      <c r="F67" s="494"/>
      <c r="G67" s="494"/>
      <c r="H67" s="494"/>
      <c r="I67" s="494"/>
      <c r="J67" s="494"/>
      <c r="K67" s="494"/>
      <c r="L67" s="494"/>
      <c r="M67" s="494"/>
      <c r="N67" s="494"/>
      <c r="O67" s="494"/>
      <c r="P67" s="494"/>
      <c r="Q67" s="494"/>
      <c r="R67" s="494"/>
      <c r="S67" s="494"/>
      <c r="T67" s="494"/>
      <c r="U67" s="494"/>
      <c r="V67" s="494"/>
      <c r="W67" s="494"/>
      <c r="X67" s="494"/>
      <c r="Y67" s="494"/>
      <c r="Z67" s="494"/>
    </row>
    <row r="68" ht="13.2" spans="1:26">
      <c r="A68" s="494"/>
      <c r="B68" s="504"/>
      <c r="C68" s="504"/>
      <c r="D68" s="494"/>
      <c r="E68" s="494"/>
      <c r="F68" s="494"/>
      <c r="G68" s="494"/>
      <c r="H68" s="494"/>
      <c r="I68" s="494"/>
      <c r="J68" s="494"/>
      <c r="K68" s="494"/>
      <c r="L68" s="494"/>
      <c r="M68" s="494"/>
      <c r="N68" s="494"/>
      <c r="O68" s="494"/>
      <c r="P68" s="494"/>
      <c r="Q68" s="494"/>
      <c r="R68" s="494"/>
      <c r="S68" s="494"/>
      <c r="T68" s="494"/>
      <c r="U68" s="494"/>
      <c r="V68" s="494"/>
      <c r="W68" s="494"/>
      <c r="X68" s="494"/>
      <c r="Y68" s="494"/>
      <c r="Z68" s="494"/>
    </row>
    <row r="69" ht="13.2" spans="1:26">
      <c r="A69" s="494"/>
      <c r="B69" s="504"/>
      <c r="C69" s="504"/>
      <c r="D69" s="494"/>
      <c r="E69" s="494"/>
      <c r="F69" s="494"/>
      <c r="G69" s="494"/>
      <c r="H69" s="494"/>
      <c r="I69" s="494"/>
      <c r="J69" s="494"/>
      <c r="K69" s="494"/>
      <c r="L69" s="494"/>
      <c r="M69" s="494"/>
      <c r="N69" s="494"/>
      <c r="O69" s="494"/>
      <c r="P69" s="494"/>
      <c r="Q69" s="494"/>
      <c r="R69" s="494"/>
      <c r="S69" s="494"/>
      <c r="T69" s="494"/>
      <c r="U69" s="494"/>
      <c r="V69" s="494"/>
      <c r="W69" s="494"/>
      <c r="X69" s="494"/>
      <c r="Y69" s="494"/>
      <c r="Z69" s="494"/>
    </row>
    <row r="70" ht="13.2" spans="1:26">
      <c r="A70" s="494"/>
      <c r="B70" s="504"/>
      <c r="C70" s="504"/>
      <c r="D70" s="494"/>
      <c r="E70" s="494"/>
      <c r="F70" s="494"/>
      <c r="G70" s="494"/>
      <c r="H70" s="494"/>
      <c r="I70" s="494"/>
      <c r="J70" s="494"/>
      <c r="K70" s="494"/>
      <c r="L70" s="494"/>
      <c r="M70" s="494"/>
      <c r="N70" s="494"/>
      <c r="O70" s="494"/>
      <c r="P70" s="494"/>
      <c r="Q70" s="494"/>
      <c r="R70" s="494"/>
      <c r="S70" s="494"/>
      <c r="T70" s="494"/>
      <c r="U70" s="494"/>
      <c r="V70" s="494"/>
      <c r="W70" s="494"/>
      <c r="X70" s="494"/>
      <c r="Y70" s="494"/>
      <c r="Z70" s="494"/>
    </row>
    <row r="71" ht="13.2" spans="1:26">
      <c r="A71" s="494"/>
      <c r="B71" s="504"/>
      <c r="C71" s="504"/>
      <c r="D71" s="494"/>
      <c r="E71" s="494"/>
      <c r="F71" s="494"/>
      <c r="G71" s="494"/>
      <c r="H71" s="494"/>
      <c r="I71" s="494"/>
      <c r="J71" s="494"/>
      <c r="K71" s="494"/>
      <c r="L71" s="494"/>
      <c r="M71" s="494"/>
      <c r="N71" s="494"/>
      <c r="O71" s="494"/>
      <c r="P71" s="494"/>
      <c r="Q71" s="494"/>
      <c r="R71" s="494"/>
      <c r="S71" s="494"/>
      <c r="T71" s="494"/>
      <c r="U71" s="494"/>
      <c r="V71" s="494"/>
      <c r="W71" s="494"/>
      <c r="X71" s="494"/>
      <c r="Y71" s="494"/>
      <c r="Z71" s="494"/>
    </row>
    <row r="72" ht="13.2" spans="1:26">
      <c r="A72" s="494"/>
      <c r="B72" s="504"/>
      <c r="C72" s="504"/>
      <c r="D72" s="494"/>
      <c r="E72" s="494"/>
      <c r="F72" s="494"/>
      <c r="G72" s="494"/>
      <c r="H72" s="494"/>
      <c r="I72" s="494"/>
      <c r="J72" s="494"/>
      <c r="K72" s="494"/>
      <c r="L72" s="494"/>
      <c r="M72" s="494"/>
      <c r="N72" s="494"/>
      <c r="O72" s="494"/>
      <c r="P72" s="494"/>
      <c r="Q72" s="494"/>
      <c r="R72" s="494"/>
      <c r="S72" s="494"/>
      <c r="T72" s="494"/>
      <c r="U72" s="494"/>
      <c r="V72" s="494"/>
      <c r="W72" s="494"/>
      <c r="X72" s="494"/>
      <c r="Y72" s="494"/>
      <c r="Z72" s="494"/>
    </row>
    <row r="73" ht="13.2" spans="1:26">
      <c r="A73" s="494"/>
      <c r="B73" s="504"/>
      <c r="C73" s="504"/>
      <c r="D73" s="494"/>
      <c r="E73" s="494"/>
      <c r="F73" s="494"/>
      <c r="G73" s="494"/>
      <c r="H73" s="494"/>
      <c r="I73" s="494"/>
      <c r="J73" s="494"/>
      <c r="K73" s="494"/>
      <c r="L73" s="494"/>
      <c r="M73" s="494"/>
      <c r="N73" s="494"/>
      <c r="O73" s="494"/>
      <c r="P73" s="494"/>
      <c r="Q73" s="494"/>
      <c r="R73" s="494"/>
      <c r="S73" s="494"/>
      <c r="T73" s="494"/>
      <c r="U73" s="494"/>
      <c r="V73" s="494"/>
      <c r="W73" s="494"/>
      <c r="X73" s="494"/>
      <c r="Y73" s="494"/>
      <c r="Z73" s="494"/>
    </row>
    <row r="74" ht="13.2" spans="1:26">
      <c r="A74" s="494"/>
      <c r="B74" s="504"/>
      <c r="C74" s="504"/>
      <c r="D74" s="494"/>
      <c r="E74" s="494"/>
      <c r="F74" s="494"/>
      <c r="G74" s="494"/>
      <c r="H74" s="494"/>
      <c r="I74" s="494"/>
      <c r="J74" s="494"/>
      <c r="K74" s="494"/>
      <c r="L74" s="494"/>
      <c r="M74" s="494"/>
      <c r="N74" s="494"/>
      <c r="O74" s="494"/>
      <c r="P74" s="494"/>
      <c r="Q74" s="494"/>
      <c r="R74" s="494"/>
      <c r="S74" s="494"/>
      <c r="T74" s="494"/>
      <c r="U74" s="494"/>
      <c r="V74" s="494"/>
      <c r="W74" s="494"/>
      <c r="X74" s="494"/>
      <c r="Y74" s="494"/>
      <c r="Z74" s="494"/>
    </row>
    <row r="75" ht="13.2" spans="1:26">
      <c r="A75" s="494"/>
      <c r="B75" s="504"/>
      <c r="C75" s="504"/>
      <c r="D75" s="494"/>
      <c r="E75" s="494"/>
      <c r="F75" s="494"/>
      <c r="G75" s="494"/>
      <c r="H75" s="494"/>
      <c r="I75" s="494"/>
      <c r="J75" s="494"/>
      <c r="K75" s="494"/>
      <c r="L75" s="494"/>
      <c r="M75" s="494"/>
      <c r="N75" s="494"/>
      <c r="O75" s="494"/>
      <c r="P75" s="494"/>
      <c r="Q75" s="494"/>
      <c r="R75" s="494"/>
      <c r="S75" s="494"/>
      <c r="T75" s="494"/>
      <c r="U75" s="494"/>
      <c r="V75" s="494"/>
      <c r="W75" s="494"/>
      <c r="X75" s="494"/>
      <c r="Y75" s="494"/>
      <c r="Z75" s="494"/>
    </row>
    <row r="76" ht="13.2" spans="1:26">
      <c r="A76" s="494"/>
      <c r="B76" s="504"/>
      <c r="C76" s="504"/>
      <c r="D76" s="494"/>
      <c r="E76" s="494"/>
      <c r="F76" s="494"/>
      <c r="G76" s="494"/>
      <c r="H76" s="494"/>
      <c r="I76" s="494"/>
      <c r="J76" s="494"/>
      <c r="K76" s="494"/>
      <c r="L76" s="494"/>
      <c r="M76" s="494"/>
      <c r="N76" s="494"/>
      <c r="O76" s="494"/>
      <c r="P76" s="494"/>
      <c r="Q76" s="494"/>
      <c r="R76" s="494"/>
      <c r="S76" s="494"/>
      <c r="T76" s="494"/>
      <c r="U76" s="494"/>
      <c r="V76" s="494"/>
      <c r="W76" s="494"/>
      <c r="X76" s="494"/>
      <c r="Y76" s="494"/>
      <c r="Z76" s="494"/>
    </row>
    <row r="77" ht="13.2" spans="1:26">
      <c r="A77" s="494"/>
      <c r="B77" s="504"/>
      <c r="C77" s="504"/>
      <c r="D77" s="494"/>
      <c r="E77" s="494"/>
      <c r="F77" s="494"/>
      <c r="G77" s="494"/>
      <c r="H77" s="494"/>
      <c r="I77" s="494"/>
      <c r="J77" s="494"/>
      <c r="K77" s="494"/>
      <c r="L77" s="494"/>
      <c r="M77" s="494"/>
      <c r="N77" s="494"/>
      <c r="O77" s="494"/>
      <c r="P77" s="494"/>
      <c r="Q77" s="494"/>
      <c r="R77" s="494"/>
      <c r="S77" s="494"/>
      <c r="T77" s="494"/>
      <c r="U77" s="494"/>
      <c r="V77" s="494"/>
      <c r="W77" s="494"/>
      <c r="X77" s="494"/>
      <c r="Y77" s="494"/>
      <c r="Z77" s="494"/>
    </row>
    <row r="78" ht="13.2" spans="1:26">
      <c r="A78" s="494"/>
      <c r="B78" s="504"/>
      <c r="C78" s="504"/>
      <c r="D78" s="494"/>
      <c r="E78" s="494"/>
      <c r="F78" s="494"/>
      <c r="G78" s="494"/>
      <c r="H78" s="494"/>
      <c r="I78" s="494"/>
      <c r="J78" s="494"/>
      <c r="K78" s="494"/>
      <c r="L78" s="494"/>
      <c r="M78" s="494"/>
      <c r="N78" s="494"/>
      <c r="O78" s="494"/>
      <c r="P78" s="494"/>
      <c r="Q78" s="494"/>
      <c r="R78" s="494"/>
      <c r="S78" s="494"/>
      <c r="T78" s="494"/>
      <c r="U78" s="494"/>
      <c r="V78" s="494"/>
      <c r="W78" s="494"/>
      <c r="X78" s="494"/>
      <c r="Y78" s="494"/>
      <c r="Z78" s="494"/>
    </row>
    <row r="79" ht="13.2" spans="1:26">
      <c r="A79" s="494"/>
      <c r="B79" s="504"/>
      <c r="C79" s="504"/>
      <c r="D79" s="494"/>
      <c r="E79" s="494"/>
      <c r="F79" s="494"/>
      <c r="G79" s="494"/>
      <c r="H79" s="494"/>
      <c r="I79" s="494"/>
      <c r="J79" s="494"/>
      <c r="K79" s="494"/>
      <c r="L79" s="494"/>
      <c r="M79" s="494"/>
      <c r="N79" s="494"/>
      <c r="O79" s="494"/>
      <c r="P79" s="494"/>
      <c r="Q79" s="494"/>
      <c r="R79" s="494"/>
      <c r="S79" s="494"/>
      <c r="T79" s="494"/>
      <c r="U79" s="494"/>
      <c r="V79" s="494"/>
      <c r="W79" s="494"/>
      <c r="X79" s="494"/>
      <c r="Y79" s="494"/>
      <c r="Z79" s="494"/>
    </row>
    <row r="80" ht="13.2" spans="1:26">
      <c r="A80" s="494"/>
      <c r="B80" s="504"/>
      <c r="C80" s="504"/>
      <c r="D80" s="494"/>
      <c r="E80" s="494"/>
      <c r="F80" s="494"/>
      <c r="G80" s="494"/>
      <c r="H80" s="494"/>
      <c r="I80" s="494"/>
      <c r="J80" s="494"/>
      <c r="K80" s="494"/>
      <c r="L80" s="494"/>
      <c r="M80" s="494"/>
      <c r="N80" s="494"/>
      <c r="O80" s="494"/>
      <c r="P80" s="494"/>
      <c r="Q80" s="494"/>
      <c r="R80" s="494"/>
      <c r="S80" s="494"/>
      <c r="T80" s="494"/>
      <c r="U80" s="494"/>
      <c r="V80" s="494"/>
      <c r="W80" s="494"/>
      <c r="X80" s="494"/>
      <c r="Y80" s="494"/>
      <c r="Z80" s="494"/>
    </row>
    <row r="81" ht="13.2" spans="1:26">
      <c r="A81" s="494"/>
      <c r="B81" s="504"/>
      <c r="C81" s="504"/>
      <c r="D81" s="494"/>
      <c r="E81" s="494"/>
      <c r="F81" s="494"/>
      <c r="G81" s="494"/>
      <c r="H81" s="494"/>
      <c r="I81" s="494"/>
      <c r="J81" s="494"/>
      <c r="K81" s="494"/>
      <c r="L81" s="494"/>
      <c r="M81" s="494"/>
      <c r="N81" s="494"/>
      <c r="O81" s="494"/>
      <c r="P81" s="494"/>
      <c r="Q81" s="494"/>
      <c r="R81" s="494"/>
      <c r="S81" s="494"/>
      <c r="T81" s="494"/>
      <c r="U81" s="494"/>
      <c r="V81" s="494"/>
      <c r="W81" s="494"/>
      <c r="X81" s="494"/>
      <c r="Y81" s="494"/>
      <c r="Z81" s="494"/>
    </row>
    <row r="82" ht="13.2" spans="1:26">
      <c r="A82" s="494"/>
      <c r="B82" s="504"/>
      <c r="C82" s="504"/>
      <c r="D82" s="494"/>
      <c r="E82" s="494"/>
      <c r="F82" s="494"/>
      <c r="G82" s="494"/>
      <c r="H82" s="494"/>
      <c r="I82" s="494"/>
      <c r="J82" s="494"/>
      <c r="K82" s="494"/>
      <c r="L82" s="494"/>
      <c r="M82" s="494"/>
      <c r="N82" s="494"/>
      <c r="O82" s="494"/>
      <c r="P82" s="494"/>
      <c r="Q82" s="494"/>
      <c r="R82" s="494"/>
      <c r="S82" s="494"/>
      <c r="T82" s="494"/>
      <c r="U82" s="494"/>
      <c r="V82" s="494"/>
      <c r="W82" s="494"/>
      <c r="X82" s="494"/>
      <c r="Y82" s="494"/>
      <c r="Z82" s="494"/>
    </row>
    <row r="83" ht="13.2" spans="1:26">
      <c r="A83" s="494"/>
      <c r="B83" s="504"/>
      <c r="C83" s="504"/>
      <c r="D83" s="494"/>
      <c r="E83" s="494"/>
      <c r="F83" s="494"/>
      <c r="G83" s="494"/>
      <c r="H83" s="494"/>
      <c r="I83" s="494"/>
      <c r="J83" s="494"/>
      <c r="K83" s="494"/>
      <c r="L83" s="494"/>
      <c r="M83" s="494"/>
      <c r="N83" s="494"/>
      <c r="O83" s="494"/>
      <c r="P83" s="494"/>
      <c r="Q83" s="494"/>
      <c r="R83" s="494"/>
      <c r="S83" s="494"/>
      <c r="T83" s="494"/>
      <c r="U83" s="494"/>
      <c r="V83" s="494"/>
      <c r="W83" s="494"/>
      <c r="X83" s="494"/>
      <c r="Y83" s="494"/>
      <c r="Z83" s="494"/>
    </row>
    <row r="84" ht="13.2" spans="1:26">
      <c r="A84" s="494"/>
      <c r="B84" s="504"/>
      <c r="C84" s="504"/>
      <c r="D84" s="494"/>
      <c r="E84" s="494"/>
      <c r="F84" s="494"/>
      <c r="G84" s="494"/>
      <c r="H84" s="494"/>
      <c r="I84" s="494"/>
      <c r="J84" s="494"/>
      <c r="K84" s="494"/>
      <c r="L84" s="494"/>
      <c r="M84" s="494"/>
      <c r="N84" s="494"/>
      <c r="O84" s="494"/>
      <c r="P84" s="494"/>
      <c r="Q84" s="494"/>
      <c r="R84" s="494"/>
      <c r="S84" s="494"/>
      <c r="T84" s="494"/>
      <c r="U84" s="494"/>
      <c r="V84" s="494"/>
      <c r="W84" s="494"/>
      <c r="X84" s="494"/>
      <c r="Y84" s="494"/>
      <c r="Z84" s="494"/>
    </row>
    <row r="85" ht="13.2" spans="1:26">
      <c r="A85" s="494"/>
      <c r="B85" s="504"/>
      <c r="C85" s="504"/>
      <c r="D85" s="494"/>
      <c r="E85" s="494"/>
      <c r="F85" s="494"/>
      <c r="G85" s="494"/>
      <c r="H85" s="494"/>
      <c r="I85" s="494"/>
      <c r="J85" s="494"/>
      <c r="K85" s="494"/>
      <c r="L85" s="494"/>
      <c r="M85" s="494"/>
      <c r="N85" s="494"/>
      <c r="O85" s="494"/>
      <c r="P85" s="494"/>
      <c r="Q85" s="494"/>
      <c r="R85" s="494"/>
      <c r="S85" s="494"/>
      <c r="T85" s="494"/>
      <c r="U85" s="494"/>
      <c r="V85" s="494"/>
      <c r="W85" s="494"/>
      <c r="X85" s="494"/>
      <c r="Y85" s="494"/>
      <c r="Z85" s="494"/>
    </row>
    <row r="86" ht="13.2" spans="1:26">
      <c r="A86" s="494"/>
      <c r="B86" s="504"/>
      <c r="C86" s="504"/>
      <c r="D86" s="494"/>
      <c r="E86" s="494"/>
      <c r="F86" s="494"/>
      <c r="G86" s="494"/>
      <c r="H86" s="494"/>
      <c r="I86" s="494"/>
      <c r="J86" s="494"/>
      <c r="K86" s="494"/>
      <c r="L86" s="494"/>
      <c r="M86" s="494"/>
      <c r="N86" s="494"/>
      <c r="O86" s="494"/>
      <c r="P86" s="494"/>
      <c r="Q86" s="494"/>
      <c r="R86" s="494"/>
      <c r="S86" s="494"/>
      <c r="T86" s="494"/>
      <c r="U86" s="494"/>
      <c r="V86" s="494"/>
      <c r="W86" s="494"/>
      <c r="X86" s="494"/>
      <c r="Y86" s="494"/>
      <c r="Z86" s="494"/>
    </row>
    <row r="87" ht="13.2" spans="1:26">
      <c r="A87" s="494"/>
      <c r="B87" s="504"/>
      <c r="C87" s="504"/>
      <c r="D87" s="494"/>
      <c r="E87" s="494"/>
      <c r="F87" s="494"/>
      <c r="G87" s="494"/>
      <c r="H87" s="494"/>
      <c r="I87" s="494"/>
      <c r="J87" s="494"/>
      <c r="K87" s="494"/>
      <c r="L87" s="494"/>
      <c r="M87" s="494"/>
      <c r="N87" s="494"/>
      <c r="O87" s="494"/>
      <c r="P87" s="494"/>
      <c r="Q87" s="494"/>
      <c r="R87" s="494"/>
      <c r="S87" s="494"/>
      <c r="T87" s="494"/>
      <c r="U87" s="494"/>
      <c r="V87" s="494"/>
      <c r="W87" s="494"/>
      <c r="X87" s="494"/>
      <c r="Y87" s="494"/>
      <c r="Z87" s="494"/>
    </row>
    <row r="88" ht="13.2" spans="1:26">
      <c r="A88" s="494"/>
      <c r="B88" s="504"/>
      <c r="C88" s="504"/>
      <c r="D88" s="494"/>
      <c r="E88" s="494"/>
      <c r="F88" s="494"/>
      <c r="G88" s="494"/>
      <c r="H88" s="494"/>
      <c r="I88" s="494"/>
      <c r="J88" s="494"/>
      <c r="K88" s="494"/>
      <c r="L88" s="494"/>
      <c r="M88" s="494"/>
      <c r="N88" s="494"/>
      <c r="O88" s="494"/>
      <c r="P88" s="494"/>
      <c r="Q88" s="494"/>
      <c r="R88" s="494"/>
      <c r="S88" s="494"/>
      <c r="T88" s="494"/>
      <c r="U88" s="494"/>
      <c r="V88" s="494"/>
      <c r="W88" s="494"/>
      <c r="X88" s="494"/>
      <c r="Y88" s="494"/>
      <c r="Z88" s="494"/>
    </row>
    <row r="89" ht="13.2" spans="1:26">
      <c r="A89" s="494"/>
      <c r="B89" s="504"/>
      <c r="C89" s="504"/>
      <c r="D89" s="494"/>
      <c r="E89" s="494"/>
      <c r="F89" s="494"/>
      <c r="G89" s="494"/>
      <c r="H89" s="494"/>
      <c r="I89" s="494"/>
      <c r="J89" s="494"/>
      <c r="K89" s="494"/>
      <c r="L89" s="494"/>
      <c r="M89" s="494"/>
      <c r="N89" s="494"/>
      <c r="O89" s="494"/>
      <c r="P89" s="494"/>
      <c r="Q89" s="494"/>
      <c r="R89" s="494"/>
      <c r="S89" s="494"/>
      <c r="T89" s="494"/>
      <c r="U89" s="494"/>
      <c r="V89" s="494"/>
      <c r="W89" s="494"/>
      <c r="X89" s="494"/>
      <c r="Y89" s="494"/>
      <c r="Z89" s="494"/>
    </row>
    <row r="90" ht="13.2" spans="1:26">
      <c r="A90" s="494"/>
      <c r="B90" s="504"/>
      <c r="C90" s="504"/>
      <c r="D90" s="494"/>
      <c r="E90" s="494"/>
      <c r="F90" s="494"/>
      <c r="G90" s="494"/>
      <c r="H90" s="494"/>
      <c r="I90" s="494"/>
      <c r="J90" s="494"/>
      <c r="K90" s="494"/>
      <c r="L90" s="494"/>
      <c r="M90" s="494"/>
      <c r="N90" s="494"/>
      <c r="O90" s="494"/>
      <c r="P90" s="494"/>
      <c r="Q90" s="494"/>
      <c r="R90" s="494"/>
      <c r="S90" s="494"/>
      <c r="T90" s="494"/>
      <c r="U90" s="494"/>
      <c r="V90" s="494"/>
      <c r="W90" s="494"/>
      <c r="X90" s="494"/>
      <c r="Y90" s="494"/>
      <c r="Z90" s="494"/>
    </row>
    <row r="91" ht="13.2" spans="1:26">
      <c r="A91" s="494"/>
      <c r="B91" s="504"/>
      <c r="C91" s="504"/>
      <c r="D91" s="494"/>
      <c r="E91" s="494"/>
      <c r="F91" s="494"/>
      <c r="G91" s="494"/>
      <c r="H91" s="494"/>
      <c r="I91" s="494"/>
      <c r="J91" s="494"/>
      <c r="K91" s="494"/>
      <c r="L91" s="494"/>
      <c r="M91" s="494"/>
      <c r="N91" s="494"/>
      <c r="O91" s="494"/>
      <c r="P91" s="494"/>
      <c r="Q91" s="494"/>
      <c r="R91" s="494"/>
      <c r="S91" s="494"/>
      <c r="T91" s="494"/>
      <c r="U91" s="494"/>
      <c r="V91" s="494"/>
      <c r="W91" s="494"/>
      <c r="X91" s="494"/>
      <c r="Y91" s="494"/>
      <c r="Z91" s="494"/>
    </row>
    <row r="92" ht="13.2" spans="1:26">
      <c r="A92" s="494"/>
      <c r="B92" s="504"/>
      <c r="C92" s="504"/>
      <c r="D92" s="494"/>
      <c r="E92" s="494"/>
      <c r="F92" s="494"/>
      <c r="G92" s="494"/>
      <c r="H92" s="494"/>
      <c r="I92" s="494"/>
      <c r="J92" s="494"/>
      <c r="K92" s="494"/>
      <c r="L92" s="494"/>
      <c r="M92" s="494"/>
      <c r="N92" s="494"/>
      <c r="O92" s="494"/>
      <c r="P92" s="494"/>
      <c r="Q92" s="494"/>
      <c r="R92" s="494"/>
      <c r="S92" s="494"/>
      <c r="T92" s="494"/>
      <c r="U92" s="494"/>
      <c r="V92" s="494"/>
      <c r="W92" s="494"/>
      <c r="X92" s="494"/>
      <c r="Y92" s="494"/>
      <c r="Z92" s="494"/>
    </row>
    <row r="93" ht="13.2" spans="1:26">
      <c r="A93" s="494"/>
      <c r="B93" s="504"/>
      <c r="C93" s="504"/>
      <c r="D93" s="494"/>
      <c r="E93" s="494"/>
      <c r="F93" s="494"/>
      <c r="G93" s="494"/>
      <c r="H93" s="494"/>
      <c r="I93" s="494"/>
      <c r="J93" s="494"/>
      <c r="K93" s="494"/>
      <c r="L93" s="494"/>
      <c r="M93" s="494"/>
      <c r="N93" s="494"/>
      <c r="O93" s="494"/>
      <c r="P93" s="494"/>
      <c r="Q93" s="494"/>
      <c r="R93" s="494"/>
      <c r="S93" s="494"/>
      <c r="T93" s="494"/>
      <c r="U93" s="494"/>
      <c r="V93" s="494"/>
      <c r="W93" s="494"/>
      <c r="X93" s="494"/>
      <c r="Y93" s="494"/>
      <c r="Z93" s="494"/>
    </row>
    <row r="94" ht="13.2" spans="1:26">
      <c r="A94" s="494"/>
      <c r="B94" s="504"/>
      <c r="C94" s="504"/>
      <c r="D94" s="494"/>
      <c r="E94" s="494"/>
      <c r="F94" s="494"/>
      <c r="G94" s="494"/>
      <c r="H94" s="494"/>
      <c r="I94" s="494"/>
      <c r="J94" s="494"/>
      <c r="K94" s="494"/>
      <c r="L94" s="494"/>
      <c r="M94" s="494"/>
      <c r="N94" s="494"/>
      <c r="O94" s="494"/>
      <c r="P94" s="494"/>
      <c r="Q94" s="494"/>
      <c r="R94" s="494"/>
      <c r="S94" s="494"/>
      <c r="T94" s="494"/>
      <c r="U94" s="494"/>
      <c r="V94" s="494"/>
      <c r="W94" s="494"/>
      <c r="X94" s="494"/>
      <c r="Y94" s="494"/>
      <c r="Z94" s="494"/>
    </row>
    <row r="95" ht="13.2" spans="1:26">
      <c r="A95" s="494"/>
      <c r="B95" s="504"/>
      <c r="C95" s="504"/>
      <c r="D95" s="494"/>
      <c r="E95" s="494"/>
      <c r="F95" s="494"/>
      <c r="G95" s="494"/>
      <c r="H95" s="494"/>
      <c r="I95" s="494"/>
      <c r="J95" s="494"/>
      <c r="K95" s="494"/>
      <c r="L95" s="494"/>
      <c r="M95" s="494"/>
      <c r="N95" s="494"/>
      <c r="O95" s="494"/>
      <c r="P95" s="494"/>
      <c r="Q95" s="494"/>
      <c r="R95" s="494"/>
      <c r="S95" s="494"/>
      <c r="T95" s="494"/>
      <c r="U95" s="494"/>
      <c r="V95" s="494"/>
      <c r="W95" s="494"/>
      <c r="X95" s="494"/>
      <c r="Y95" s="494"/>
      <c r="Z95" s="494"/>
    </row>
    <row r="96" ht="13.2" spans="1:26">
      <c r="A96" s="494"/>
      <c r="B96" s="504"/>
      <c r="C96" s="504"/>
      <c r="D96" s="494"/>
      <c r="E96" s="494"/>
      <c r="F96" s="494"/>
      <c r="G96" s="494"/>
      <c r="H96" s="494"/>
      <c r="I96" s="494"/>
      <c r="J96" s="494"/>
      <c r="K96" s="494"/>
      <c r="L96" s="494"/>
      <c r="M96" s="494"/>
      <c r="N96" s="494"/>
      <c r="O96" s="494"/>
      <c r="P96" s="494"/>
      <c r="Q96" s="494"/>
      <c r="R96" s="494"/>
      <c r="S96" s="494"/>
      <c r="T96" s="494"/>
      <c r="U96" s="494"/>
      <c r="V96" s="494"/>
      <c r="W96" s="494"/>
      <c r="X96" s="494"/>
      <c r="Y96" s="494"/>
      <c r="Z96" s="494"/>
    </row>
    <row r="97" ht="13.2" spans="1:26">
      <c r="A97" s="494"/>
      <c r="B97" s="504"/>
      <c r="C97" s="504"/>
      <c r="D97" s="494"/>
      <c r="E97" s="494"/>
      <c r="F97" s="494"/>
      <c r="G97" s="494"/>
      <c r="H97" s="494"/>
      <c r="I97" s="494"/>
      <c r="J97" s="494"/>
      <c r="K97" s="494"/>
      <c r="L97" s="494"/>
      <c r="M97" s="494"/>
      <c r="N97" s="494"/>
      <c r="O97" s="494"/>
      <c r="P97" s="494"/>
      <c r="Q97" s="494"/>
      <c r="R97" s="494"/>
      <c r="S97" s="494"/>
      <c r="T97" s="494"/>
      <c r="U97" s="494"/>
      <c r="V97" s="494"/>
      <c r="W97" s="494"/>
      <c r="X97" s="494"/>
      <c r="Y97" s="494"/>
      <c r="Z97" s="494"/>
    </row>
    <row r="98" ht="13.2" spans="1:26">
      <c r="A98" s="494"/>
      <c r="B98" s="504"/>
      <c r="C98" s="504"/>
      <c r="D98" s="494"/>
      <c r="E98" s="494"/>
      <c r="F98" s="494"/>
      <c r="G98" s="494"/>
      <c r="H98" s="494"/>
      <c r="I98" s="494"/>
      <c r="J98" s="494"/>
      <c r="K98" s="494"/>
      <c r="L98" s="494"/>
      <c r="M98" s="494"/>
      <c r="N98" s="494"/>
      <c r="O98" s="494"/>
      <c r="P98" s="494"/>
      <c r="Q98" s="494"/>
      <c r="R98" s="494"/>
      <c r="S98" s="494"/>
      <c r="T98" s="494"/>
      <c r="U98" s="494"/>
      <c r="V98" s="494"/>
      <c r="W98" s="494"/>
      <c r="X98" s="494"/>
      <c r="Y98" s="494"/>
      <c r="Z98" s="494"/>
    </row>
    <row r="99" ht="13.2" spans="1:26">
      <c r="A99" s="494"/>
      <c r="B99" s="504"/>
      <c r="C99" s="504"/>
      <c r="D99" s="494"/>
      <c r="E99" s="494"/>
      <c r="F99" s="494"/>
      <c r="G99" s="494"/>
      <c r="H99" s="494"/>
      <c r="I99" s="494"/>
      <c r="J99" s="494"/>
      <c r="K99" s="494"/>
      <c r="L99" s="494"/>
      <c r="M99" s="494"/>
      <c r="N99" s="494"/>
      <c r="O99" s="494"/>
      <c r="P99" s="494"/>
      <c r="Q99" s="494"/>
      <c r="R99" s="494"/>
      <c r="S99" s="494"/>
      <c r="T99" s="494"/>
      <c r="U99" s="494"/>
      <c r="V99" s="494"/>
      <c r="W99" s="494"/>
      <c r="X99" s="494"/>
      <c r="Y99" s="494"/>
      <c r="Z99" s="494"/>
    </row>
    <row r="100" ht="13.2" spans="1:26">
      <c r="A100" s="494"/>
      <c r="B100" s="504"/>
      <c r="C100" s="504"/>
      <c r="D100" s="494"/>
      <c r="E100" s="494"/>
      <c r="F100" s="494"/>
      <c r="G100" s="494"/>
      <c r="H100" s="494"/>
      <c r="I100" s="494"/>
      <c r="J100" s="494"/>
      <c r="K100" s="494"/>
      <c r="L100" s="494"/>
      <c r="M100" s="494"/>
      <c r="N100" s="494"/>
      <c r="O100" s="494"/>
      <c r="P100" s="494"/>
      <c r="Q100" s="494"/>
      <c r="R100" s="494"/>
      <c r="S100" s="494"/>
      <c r="T100" s="494"/>
      <c r="U100" s="494"/>
      <c r="V100" s="494"/>
      <c r="W100" s="494"/>
      <c r="X100" s="494"/>
      <c r="Y100" s="494"/>
      <c r="Z100" s="494"/>
    </row>
    <row r="101" ht="13.2" spans="1:26">
      <c r="A101" s="494"/>
      <c r="B101" s="504"/>
      <c r="C101" s="504"/>
      <c r="D101" s="494"/>
      <c r="E101" s="494"/>
      <c r="F101" s="494"/>
      <c r="G101" s="494"/>
      <c r="H101" s="494"/>
      <c r="I101" s="494"/>
      <c r="J101" s="494"/>
      <c r="K101" s="494"/>
      <c r="L101" s="494"/>
      <c r="M101" s="494"/>
      <c r="N101" s="494"/>
      <c r="O101" s="494"/>
      <c r="P101" s="494"/>
      <c r="Q101" s="494"/>
      <c r="R101" s="494"/>
      <c r="S101" s="494"/>
      <c r="T101" s="494"/>
      <c r="U101" s="494"/>
      <c r="V101" s="494"/>
      <c r="W101" s="494"/>
      <c r="X101" s="494"/>
      <c r="Y101" s="494"/>
      <c r="Z101" s="494"/>
    </row>
    <row r="102" ht="13.2" spans="1:26">
      <c r="A102" s="494"/>
      <c r="B102" s="504"/>
      <c r="C102" s="504"/>
      <c r="D102" s="494"/>
      <c r="E102" s="494"/>
      <c r="F102" s="494"/>
      <c r="G102" s="494"/>
      <c r="H102" s="494"/>
      <c r="I102" s="494"/>
      <c r="J102" s="494"/>
      <c r="K102" s="494"/>
      <c r="L102" s="494"/>
      <c r="M102" s="494"/>
      <c r="N102" s="494"/>
      <c r="O102" s="494"/>
      <c r="P102" s="494"/>
      <c r="Q102" s="494"/>
      <c r="R102" s="494"/>
      <c r="S102" s="494"/>
      <c r="T102" s="494"/>
      <c r="U102" s="494"/>
      <c r="V102" s="494"/>
      <c r="W102" s="494"/>
      <c r="X102" s="494"/>
      <c r="Y102" s="494"/>
      <c r="Z102" s="494"/>
    </row>
    <row r="103" ht="13.2" spans="1:26">
      <c r="A103" s="494"/>
      <c r="B103" s="504"/>
      <c r="C103" s="504"/>
      <c r="D103" s="494"/>
      <c r="E103" s="494"/>
      <c r="F103" s="494"/>
      <c r="G103" s="494"/>
      <c r="H103" s="494"/>
      <c r="I103" s="494"/>
      <c r="J103" s="494"/>
      <c r="K103" s="494"/>
      <c r="L103" s="494"/>
      <c r="M103" s="494"/>
      <c r="N103" s="494"/>
      <c r="O103" s="494"/>
      <c r="P103" s="494"/>
      <c r="Q103" s="494"/>
      <c r="R103" s="494"/>
      <c r="S103" s="494"/>
      <c r="T103" s="494"/>
      <c r="U103" s="494"/>
      <c r="V103" s="494"/>
      <c r="W103" s="494"/>
      <c r="X103" s="494"/>
      <c r="Y103" s="494"/>
      <c r="Z103" s="494"/>
    </row>
    <row r="104" ht="13.2" spans="1:26">
      <c r="A104" s="494"/>
      <c r="B104" s="504"/>
      <c r="C104" s="504"/>
      <c r="D104" s="494"/>
      <c r="E104" s="494"/>
      <c r="F104" s="494"/>
      <c r="G104" s="494"/>
      <c r="H104" s="494"/>
      <c r="I104" s="494"/>
      <c r="J104" s="494"/>
      <c r="K104" s="494"/>
      <c r="L104" s="494"/>
      <c r="M104" s="494"/>
      <c r="N104" s="494"/>
      <c r="O104" s="494"/>
      <c r="P104" s="494"/>
      <c r="Q104" s="494"/>
      <c r="R104" s="494"/>
      <c r="S104" s="494"/>
      <c r="T104" s="494"/>
      <c r="U104" s="494"/>
      <c r="V104" s="494"/>
      <c r="W104" s="494"/>
      <c r="X104" s="494"/>
      <c r="Y104" s="494"/>
      <c r="Z104" s="494"/>
    </row>
    <row r="105" ht="13.2" spans="1:26">
      <c r="A105" s="494"/>
      <c r="B105" s="504"/>
      <c r="C105" s="504"/>
      <c r="D105" s="494"/>
      <c r="E105" s="494"/>
      <c r="F105" s="494"/>
      <c r="G105" s="494"/>
      <c r="H105" s="494"/>
      <c r="I105" s="494"/>
      <c r="J105" s="494"/>
      <c r="K105" s="494"/>
      <c r="L105" s="494"/>
      <c r="M105" s="494"/>
      <c r="N105" s="494"/>
      <c r="O105" s="494"/>
      <c r="P105" s="494"/>
      <c r="Q105" s="494"/>
      <c r="R105" s="494"/>
      <c r="S105" s="494"/>
      <c r="T105" s="494"/>
      <c r="U105" s="494"/>
      <c r="V105" s="494"/>
      <c r="W105" s="494"/>
      <c r="X105" s="494"/>
      <c r="Y105" s="494"/>
      <c r="Z105" s="494"/>
    </row>
    <row r="106" ht="13.2" spans="1:26">
      <c r="A106" s="494"/>
      <c r="B106" s="504"/>
      <c r="C106" s="504"/>
      <c r="D106" s="494"/>
      <c r="E106" s="494"/>
      <c r="F106" s="494"/>
      <c r="G106" s="494"/>
      <c r="H106" s="494"/>
      <c r="I106" s="494"/>
      <c r="J106" s="494"/>
      <c r="K106" s="494"/>
      <c r="L106" s="494"/>
      <c r="M106" s="494"/>
      <c r="N106" s="494"/>
      <c r="O106" s="494"/>
      <c r="P106" s="494"/>
      <c r="Q106" s="494"/>
      <c r="R106" s="494"/>
      <c r="S106" s="494"/>
      <c r="T106" s="494"/>
      <c r="U106" s="494"/>
      <c r="V106" s="494"/>
      <c r="W106" s="494"/>
      <c r="X106" s="494"/>
      <c r="Y106" s="494"/>
      <c r="Z106" s="494"/>
    </row>
    <row r="107" ht="13.2" spans="1:26">
      <c r="A107" s="494"/>
      <c r="B107" s="504"/>
      <c r="C107" s="504"/>
      <c r="D107" s="494"/>
      <c r="E107" s="494"/>
      <c r="F107" s="494"/>
      <c r="G107" s="494"/>
      <c r="H107" s="494"/>
      <c r="I107" s="494"/>
      <c r="J107" s="494"/>
      <c r="K107" s="494"/>
      <c r="L107" s="494"/>
      <c r="M107" s="494"/>
      <c r="N107" s="494"/>
      <c r="O107" s="494"/>
      <c r="P107" s="494"/>
      <c r="Q107" s="494"/>
      <c r="R107" s="494"/>
      <c r="S107" s="494"/>
      <c r="T107" s="494"/>
      <c r="U107" s="494"/>
      <c r="V107" s="494"/>
      <c r="W107" s="494"/>
      <c r="X107" s="494"/>
      <c r="Y107" s="494"/>
      <c r="Z107" s="494"/>
    </row>
    <row r="108" ht="13.2" spans="1:26">
      <c r="A108" s="494"/>
      <c r="B108" s="504"/>
      <c r="C108" s="504"/>
      <c r="D108" s="494"/>
      <c r="E108" s="494"/>
      <c r="F108" s="494"/>
      <c r="G108" s="494"/>
      <c r="H108" s="494"/>
      <c r="I108" s="494"/>
      <c r="J108" s="494"/>
      <c r="K108" s="494"/>
      <c r="L108" s="494"/>
      <c r="M108" s="494"/>
      <c r="N108" s="494"/>
      <c r="O108" s="494"/>
      <c r="P108" s="494"/>
      <c r="Q108" s="494"/>
      <c r="R108" s="494"/>
      <c r="S108" s="494"/>
      <c r="T108" s="494"/>
      <c r="U108" s="494"/>
      <c r="V108" s="494"/>
      <c r="W108" s="494"/>
      <c r="X108" s="494"/>
      <c r="Y108" s="494"/>
      <c r="Z108" s="494"/>
    </row>
    <row r="109" ht="13.2" spans="1:26">
      <c r="A109" s="494"/>
      <c r="B109" s="504"/>
      <c r="C109" s="504"/>
      <c r="D109" s="494"/>
      <c r="E109" s="494"/>
      <c r="F109" s="494"/>
      <c r="G109" s="494"/>
      <c r="H109" s="494"/>
      <c r="I109" s="494"/>
      <c r="J109" s="494"/>
      <c r="K109" s="494"/>
      <c r="L109" s="494"/>
      <c r="M109" s="494"/>
      <c r="N109" s="494"/>
      <c r="O109" s="494"/>
      <c r="P109" s="494"/>
      <c r="Q109" s="494"/>
      <c r="R109" s="494"/>
      <c r="S109" s="494"/>
      <c r="T109" s="494"/>
      <c r="U109" s="494"/>
      <c r="V109" s="494"/>
      <c r="W109" s="494"/>
      <c r="X109" s="494"/>
      <c r="Y109" s="494"/>
      <c r="Z109" s="494"/>
    </row>
    <row r="110" ht="13.2" spans="1:26">
      <c r="A110" s="494"/>
      <c r="B110" s="504"/>
      <c r="C110" s="504"/>
      <c r="D110" s="494"/>
      <c r="E110" s="494"/>
      <c r="F110" s="494"/>
      <c r="G110" s="494"/>
      <c r="H110" s="494"/>
      <c r="I110" s="494"/>
      <c r="J110" s="494"/>
      <c r="K110" s="494"/>
      <c r="L110" s="494"/>
      <c r="M110" s="494"/>
      <c r="N110" s="494"/>
      <c r="O110" s="494"/>
      <c r="P110" s="494"/>
      <c r="Q110" s="494"/>
      <c r="R110" s="494"/>
      <c r="S110" s="494"/>
      <c r="T110" s="494"/>
      <c r="U110" s="494"/>
      <c r="V110" s="494"/>
      <c r="W110" s="494"/>
      <c r="X110" s="494"/>
      <c r="Y110" s="494"/>
      <c r="Z110" s="494"/>
    </row>
    <row r="111" ht="13.2" spans="1:26">
      <c r="A111" s="494"/>
      <c r="B111" s="504"/>
      <c r="C111" s="504"/>
      <c r="D111" s="494"/>
      <c r="E111" s="494"/>
      <c r="F111" s="494"/>
      <c r="G111" s="494"/>
      <c r="H111" s="494"/>
      <c r="I111" s="494"/>
      <c r="J111" s="494"/>
      <c r="K111" s="494"/>
      <c r="L111" s="494"/>
      <c r="M111" s="494"/>
      <c r="N111" s="494"/>
      <c r="O111" s="494"/>
      <c r="P111" s="494"/>
      <c r="Q111" s="494"/>
      <c r="R111" s="494"/>
      <c r="S111" s="494"/>
      <c r="T111" s="494"/>
      <c r="U111" s="494"/>
      <c r="V111" s="494"/>
      <c r="W111" s="494"/>
      <c r="X111" s="494"/>
      <c r="Y111" s="494"/>
      <c r="Z111" s="494"/>
    </row>
    <row r="112" ht="13.2" spans="1:26">
      <c r="A112" s="494"/>
      <c r="B112" s="504"/>
      <c r="C112" s="504"/>
      <c r="D112" s="494"/>
      <c r="E112" s="494"/>
      <c r="F112" s="494"/>
      <c r="G112" s="494"/>
      <c r="H112" s="494"/>
      <c r="I112" s="494"/>
      <c r="J112" s="494"/>
      <c r="K112" s="494"/>
      <c r="L112" s="494"/>
      <c r="M112" s="494"/>
      <c r="N112" s="494"/>
      <c r="O112" s="494"/>
      <c r="P112" s="494"/>
      <c r="Q112" s="494"/>
      <c r="R112" s="494"/>
      <c r="S112" s="494"/>
      <c r="T112" s="494"/>
      <c r="U112" s="494"/>
      <c r="V112" s="494"/>
      <c r="W112" s="494"/>
      <c r="X112" s="494"/>
      <c r="Y112" s="494"/>
      <c r="Z112" s="494"/>
    </row>
    <row r="113" ht="13.2" spans="1:26">
      <c r="A113" s="494"/>
      <c r="B113" s="504"/>
      <c r="C113" s="504"/>
      <c r="D113" s="494"/>
      <c r="E113" s="494"/>
      <c r="F113" s="494"/>
      <c r="G113" s="494"/>
      <c r="H113" s="494"/>
      <c r="I113" s="494"/>
      <c r="J113" s="494"/>
      <c r="K113" s="494"/>
      <c r="L113" s="494"/>
      <c r="M113" s="494"/>
      <c r="N113" s="494"/>
      <c r="O113" s="494"/>
      <c r="P113" s="494"/>
      <c r="Q113" s="494"/>
      <c r="R113" s="494"/>
      <c r="S113" s="494"/>
      <c r="T113" s="494"/>
      <c r="U113" s="494"/>
      <c r="V113" s="494"/>
      <c r="W113" s="494"/>
      <c r="X113" s="494"/>
      <c r="Y113" s="494"/>
      <c r="Z113" s="494"/>
    </row>
    <row r="114" ht="13.2" spans="1:26">
      <c r="A114" s="494"/>
      <c r="B114" s="504"/>
      <c r="C114" s="504"/>
      <c r="D114" s="494"/>
      <c r="E114" s="494"/>
      <c r="F114" s="494"/>
      <c r="G114" s="494"/>
      <c r="H114" s="494"/>
      <c r="I114" s="494"/>
      <c r="J114" s="494"/>
      <c r="K114" s="494"/>
      <c r="L114" s="494"/>
      <c r="M114" s="494"/>
      <c r="N114" s="494"/>
      <c r="O114" s="494"/>
      <c r="P114" s="494"/>
      <c r="Q114" s="494"/>
      <c r="R114" s="494"/>
      <c r="S114" s="494"/>
      <c r="T114" s="494"/>
      <c r="U114" s="494"/>
      <c r="V114" s="494"/>
      <c r="W114" s="494"/>
      <c r="X114" s="494"/>
      <c r="Y114" s="494"/>
      <c r="Z114" s="494"/>
    </row>
    <row r="115" ht="13.2" spans="1:26">
      <c r="A115" s="494"/>
      <c r="B115" s="504"/>
      <c r="C115" s="504"/>
      <c r="D115" s="494"/>
      <c r="E115" s="494"/>
      <c r="F115" s="494"/>
      <c r="G115" s="494"/>
      <c r="H115" s="494"/>
      <c r="I115" s="494"/>
      <c r="J115" s="494"/>
      <c r="K115" s="494"/>
      <c r="L115" s="494"/>
      <c r="M115" s="494"/>
      <c r="N115" s="494"/>
      <c r="O115" s="494"/>
      <c r="P115" s="494"/>
      <c r="Q115" s="494"/>
      <c r="R115" s="494"/>
      <c r="S115" s="494"/>
      <c r="T115" s="494"/>
      <c r="U115" s="494"/>
      <c r="V115" s="494"/>
      <c r="W115" s="494"/>
      <c r="X115" s="494"/>
      <c r="Y115" s="494"/>
      <c r="Z115" s="494"/>
    </row>
    <row r="116" ht="13.2" spans="1:26">
      <c r="A116" s="494"/>
      <c r="B116" s="504"/>
      <c r="C116" s="504"/>
      <c r="D116" s="494"/>
      <c r="E116" s="494"/>
      <c r="F116" s="494"/>
      <c r="G116" s="494"/>
      <c r="H116" s="494"/>
      <c r="I116" s="494"/>
      <c r="J116" s="494"/>
      <c r="K116" s="494"/>
      <c r="L116" s="494"/>
      <c r="M116" s="494"/>
      <c r="N116" s="494"/>
      <c r="O116" s="494"/>
      <c r="P116" s="494"/>
      <c r="Q116" s="494"/>
      <c r="R116" s="494"/>
      <c r="S116" s="494"/>
      <c r="T116" s="494"/>
      <c r="U116" s="494"/>
      <c r="V116" s="494"/>
      <c r="W116" s="494"/>
      <c r="X116" s="494"/>
      <c r="Y116" s="494"/>
      <c r="Z116" s="494"/>
    </row>
    <row r="117" ht="13.2" spans="1:26">
      <c r="A117" s="494"/>
      <c r="B117" s="504"/>
      <c r="C117" s="504"/>
      <c r="D117" s="494"/>
      <c r="E117" s="494"/>
      <c r="F117" s="494"/>
      <c r="G117" s="494"/>
      <c r="H117" s="494"/>
      <c r="I117" s="494"/>
      <c r="J117" s="494"/>
      <c r="K117" s="494"/>
      <c r="L117" s="494"/>
      <c r="M117" s="494"/>
      <c r="N117" s="494"/>
      <c r="O117" s="494"/>
      <c r="P117" s="494"/>
      <c r="Q117" s="494"/>
      <c r="R117" s="494"/>
      <c r="S117" s="494"/>
      <c r="T117" s="494"/>
      <c r="U117" s="494"/>
      <c r="V117" s="494"/>
      <c r="W117" s="494"/>
      <c r="X117" s="494"/>
      <c r="Y117" s="494"/>
      <c r="Z117" s="494"/>
    </row>
    <row r="118" ht="13.2" spans="1:26">
      <c r="A118" s="494"/>
      <c r="B118" s="504"/>
      <c r="C118" s="504"/>
      <c r="D118" s="494"/>
      <c r="E118" s="494"/>
      <c r="F118" s="494"/>
      <c r="G118" s="494"/>
      <c r="H118" s="494"/>
      <c r="I118" s="494"/>
      <c r="J118" s="494"/>
      <c r="K118" s="494"/>
      <c r="L118" s="494"/>
      <c r="M118" s="494"/>
      <c r="N118" s="494"/>
      <c r="O118" s="494"/>
      <c r="P118" s="494"/>
      <c r="Q118" s="494"/>
      <c r="R118" s="494"/>
      <c r="S118" s="494"/>
      <c r="T118" s="494"/>
      <c r="U118" s="494"/>
      <c r="V118" s="494"/>
      <c r="W118" s="494"/>
      <c r="X118" s="494"/>
      <c r="Y118" s="494"/>
      <c r="Z118" s="494"/>
    </row>
    <row r="119" ht="13.2" spans="1:26">
      <c r="A119" s="494"/>
      <c r="B119" s="504"/>
      <c r="C119" s="504"/>
      <c r="D119" s="494"/>
      <c r="E119" s="494"/>
      <c r="F119" s="494"/>
      <c r="G119" s="494"/>
      <c r="H119" s="494"/>
      <c r="I119" s="494"/>
      <c r="J119" s="494"/>
      <c r="K119" s="494"/>
      <c r="L119" s="494"/>
      <c r="M119" s="494"/>
      <c r="N119" s="494"/>
      <c r="O119" s="494"/>
      <c r="P119" s="494"/>
      <c r="Q119" s="494"/>
      <c r="R119" s="494"/>
      <c r="S119" s="494"/>
      <c r="T119" s="494"/>
      <c r="U119" s="494"/>
      <c r="V119" s="494"/>
      <c r="W119" s="494"/>
      <c r="X119" s="494"/>
      <c r="Y119" s="494"/>
      <c r="Z119" s="494"/>
    </row>
    <row r="120" ht="13.2" spans="1:26">
      <c r="A120" s="494"/>
      <c r="B120" s="504"/>
      <c r="C120" s="504"/>
      <c r="D120" s="494"/>
      <c r="E120" s="494"/>
      <c r="F120" s="494"/>
      <c r="G120" s="494"/>
      <c r="H120" s="494"/>
      <c r="I120" s="494"/>
      <c r="J120" s="494"/>
      <c r="K120" s="494"/>
      <c r="L120" s="494"/>
      <c r="M120" s="494"/>
      <c r="N120" s="494"/>
      <c r="O120" s="494"/>
      <c r="P120" s="494"/>
      <c r="Q120" s="494"/>
      <c r="R120" s="494"/>
      <c r="S120" s="494"/>
      <c r="T120" s="494"/>
      <c r="U120" s="494"/>
      <c r="V120" s="494"/>
      <c r="W120" s="494"/>
      <c r="X120" s="494"/>
      <c r="Y120" s="494"/>
      <c r="Z120" s="494"/>
    </row>
    <row r="121" ht="13.2" spans="1:26">
      <c r="A121" s="494"/>
      <c r="B121" s="504"/>
      <c r="C121" s="504"/>
      <c r="D121" s="494"/>
      <c r="E121" s="494"/>
      <c r="F121" s="494"/>
      <c r="G121" s="494"/>
      <c r="H121" s="494"/>
      <c r="I121" s="494"/>
      <c r="J121" s="494"/>
      <c r="K121" s="494"/>
      <c r="L121" s="494"/>
      <c r="M121" s="494"/>
      <c r="N121" s="494"/>
      <c r="O121" s="494"/>
      <c r="P121" s="494"/>
      <c r="Q121" s="494"/>
      <c r="R121" s="494"/>
      <c r="S121" s="494"/>
      <c r="T121" s="494"/>
      <c r="U121" s="494"/>
      <c r="V121" s="494"/>
      <c r="W121" s="494"/>
      <c r="X121" s="494"/>
      <c r="Y121" s="494"/>
      <c r="Z121" s="494"/>
    </row>
    <row r="122" ht="13.2" spans="1:26">
      <c r="A122" s="494"/>
      <c r="B122" s="504"/>
      <c r="C122" s="504"/>
      <c r="D122" s="494"/>
      <c r="E122" s="494"/>
      <c r="F122" s="494"/>
      <c r="G122" s="494"/>
      <c r="H122" s="494"/>
      <c r="I122" s="494"/>
      <c r="J122" s="494"/>
      <c r="K122" s="494"/>
      <c r="L122" s="494"/>
      <c r="M122" s="494"/>
      <c r="N122" s="494"/>
      <c r="O122" s="494"/>
      <c r="P122" s="494"/>
      <c r="Q122" s="494"/>
      <c r="R122" s="494"/>
      <c r="S122" s="494"/>
      <c r="T122" s="494"/>
      <c r="U122" s="494"/>
      <c r="V122" s="494"/>
      <c r="W122" s="494"/>
      <c r="X122" s="494"/>
      <c r="Y122" s="494"/>
      <c r="Z122" s="494"/>
    </row>
    <row r="123" ht="13.2" spans="1:26">
      <c r="A123" s="494"/>
      <c r="B123" s="504"/>
      <c r="C123" s="504"/>
      <c r="D123" s="494"/>
      <c r="E123" s="494"/>
      <c r="F123" s="494"/>
      <c r="G123" s="494"/>
      <c r="H123" s="494"/>
      <c r="I123" s="494"/>
      <c r="J123" s="494"/>
      <c r="K123" s="494"/>
      <c r="L123" s="494"/>
      <c r="M123" s="494"/>
      <c r="N123" s="494"/>
      <c r="O123" s="494"/>
      <c r="P123" s="494"/>
      <c r="Q123" s="494"/>
      <c r="R123" s="494"/>
      <c r="S123" s="494"/>
      <c r="T123" s="494"/>
      <c r="U123" s="494"/>
      <c r="V123" s="494"/>
      <c r="W123" s="494"/>
      <c r="X123" s="494"/>
      <c r="Y123" s="494"/>
      <c r="Z123" s="494"/>
    </row>
    <row r="124" ht="13.2" spans="1:26">
      <c r="A124" s="494"/>
      <c r="B124" s="504"/>
      <c r="C124" s="504"/>
      <c r="D124" s="494"/>
      <c r="E124" s="494"/>
      <c r="F124" s="494"/>
      <c r="G124" s="494"/>
      <c r="H124" s="494"/>
      <c r="I124" s="494"/>
      <c r="J124" s="494"/>
      <c r="K124" s="494"/>
      <c r="L124" s="494"/>
      <c r="M124" s="494"/>
      <c r="N124" s="494"/>
      <c r="O124" s="494"/>
      <c r="P124" s="494"/>
      <c r="Q124" s="494"/>
      <c r="R124" s="494"/>
      <c r="S124" s="494"/>
      <c r="T124" s="494"/>
      <c r="U124" s="494"/>
      <c r="V124" s="494"/>
      <c r="W124" s="494"/>
      <c r="X124" s="494"/>
      <c r="Y124" s="494"/>
      <c r="Z124" s="494"/>
    </row>
    <row r="125" ht="13.2" spans="1:26">
      <c r="A125" s="494"/>
      <c r="B125" s="504"/>
      <c r="C125" s="504"/>
      <c r="D125" s="494"/>
      <c r="E125" s="494"/>
      <c r="F125" s="494"/>
      <c r="G125" s="494"/>
      <c r="H125" s="494"/>
      <c r="I125" s="494"/>
      <c r="J125" s="494"/>
      <c r="K125" s="494"/>
      <c r="L125" s="494"/>
      <c r="M125" s="494"/>
      <c r="N125" s="494"/>
      <c r="O125" s="494"/>
      <c r="P125" s="494"/>
      <c r="Q125" s="494"/>
      <c r="R125" s="494"/>
      <c r="S125" s="494"/>
      <c r="T125" s="494"/>
      <c r="U125" s="494"/>
      <c r="V125" s="494"/>
      <c r="W125" s="494"/>
      <c r="X125" s="494"/>
      <c r="Y125" s="494"/>
      <c r="Z125" s="494"/>
    </row>
    <row r="126" ht="13.2" spans="1:26">
      <c r="A126" s="494"/>
      <c r="B126" s="504"/>
      <c r="C126" s="504"/>
      <c r="D126" s="494"/>
      <c r="E126" s="494"/>
      <c r="F126" s="494"/>
      <c r="G126" s="494"/>
      <c r="H126" s="494"/>
      <c r="I126" s="494"/>
      <c r="J126" s="494"/>
      <c r="K126" s="494"/>
      <c r="L126" s="494"/>
      <c r="M126" s="494"/>
      <c r="N126" s="494"/>
      <c r="O126" s="494"/>
      <c r="P126" s="494"/>
      <c r="Q126" s="494"/>
      <c r="R126" s="494"/>
      <c r="S126" s="494"/>
      <c r="T126" s="494"/>
      <c r="U126" s="494"/>
      <c r="V126" s="494"/>
      <c r="W126" s="494"/>
      <c r="X126" s="494"/>
      <c r="Y126" s="494"/>
      <c r="Z126" s="494"/>
    </row>
    <row r="127" ht="13.2" spans="1:26">
      <c r="A127" s="494"/>
      <c r="B127" s="504"/>
      <c r="C127" s="504"/>
      <c r="D127" s="494"/>
      <c r="E127" s="494"/>
      <c r="F127" s="494"/>
      <c r="G127" s="494"/>
      <c r="H127" s="494"/>
      <c r="I127" s="494"/>
      <c r="J127" s="494"/>
      <c r="K127" s="494"/>
      <c r="L127" s="494"/>
      <c r="M127" s="494"/>
      <c r="N127" s="494"/>
      <c r="O127" s="494"/>
      <c r="P127" s="494"/>
      <c r="Q127" s="494"/>
      <c r="R127" s="494"/>
      <c r="S127" s="494"/>
      <c r="T127" s="494"/>
      <c r="U127" s="494"/>
      <c r="V127" s="494"/>
      <c r="W127" s="494"/>
      <c r="X127" s="494"/>
      <c r="Y127" s="494"/>
      <c r="Z127" s="494"/>
    </row>
    <row r="128" ht="13.2" spans="1:26">
      <c r="A128" s="494"/>
      <c r="B128" s="504"/>
      <c r="C128" s="504"/>
      <c r="D128" s="494"/>
      <c r="E128" s="494"/>
      <c r="F128" s="494"/>
      <c r="G128" s="494"/>
      <c r="H128" s="494"/>
      <c r="I128" s="494"/>
      <c r="J128" s="494"/>
      <c r="K128" s="494"/>
      <c r="L128" s="494"/>
      <c r="M128" s="494"/>
      <c r="N128" s="494"/>
      <c r="O128" s="494"/>
      <c r="P128" s="494"/>
      <c r="Q128" s="494"/>
      <c r="R128" s="494"/>
      <c r="S128" s="494"/>
      <c r="T128" s="494"/>
      <c r="U128" s="494"/>
      <c r="V128" s="494"/>
      <c r="W128" s="494"/>
      <c r="X128" s="494"/>
      <c r="Y128" s="494"/>
      <c r="Z128" s="494"/>
    </row>
    <row r="129" ht="13.2" spans="1:26">
      <c r="A129" s="494"/>
      <c r="B129" s="504"/>
      <c r="C129" s="504"/>
      <c r="D129" s="494"/>
      <c r="E129" s="494"/>
      <c r="F129" s="494"/>
      <c r="G129" s="494"/>
      <c r="H129" s="494"/>
      <c r="I129" s="494"/>
      <c r="J129" s="494"/>
      <c r="K129" s="494"/>
      <c r="L129" s="494"/>
      <c r="M129" s="494"/>
      <c r="N129" s="494"/>
      <c r="O129" s="494"/>
      <c r="P129" s="494"/>
      <c r="Q129" s="494"/>
      <c r="R129" s="494"/>
      <c r="S129" s="494"/>
      <c r="T129" s="494"/>
      <c r="U129" s="494"/>
      <c r="V129" s="494"/>
      <c r="W129" s="494"/>
      <c r="X129" s="494"/>
      <c r="Y129" s="494"/>
      <c r="Z129" s="494"/>
    </row>
    <row r="130" ht="13.2" spans="1:26">
      <c r="A130" s="494"/>
      <c r="B130" s="504"/>
      <c r="C130" s="504"/>
      <c r="D130" s="494"/>
      <c r="E130" s="494"/>
      <c r="F130" s="494"/>
      <c r="G130" s="494"/>
      <c r="H130" s="494"/>
      <c r="I130" s="494"/>
      <c r="J130" s="494"/>
      <c r="K130" s="494"/>
      <c r="L130" s="494"/>
      <c r="M130" s="494"/>
      <c r="N130" s="494"/>
      <c r="O130" s="494"/>
      <c r="P130" s="494"/>
      <c r="Q130" s="494"/>
      <c r="R130" s="494"/>
      <c r="S130" s="494"/>
      <c r="T130" s="494"/>
      <c r="U130" s="494"/>
      <c r="V130" s="494"/>
      <c r="W130" s="494"/>
      <c r="X130" s="494"/>
      <c r="Y130" s="494"/>
      <c r="Z130" s="494"/>
    </row>
    <row r="131" ht="13.2" spans="1:26">
      <c r="A131" s="494"/>
      <c r="B131" s="504"/>
      <c r="C131" s="504"/>
      <c r="D131" s="494"/>
      <c r="E131" s="494"/>
      <c r="F131" s="494"/>
      <c r="G131" s="494"/>
      <c r="H131" s="494"/>
      <c r="I131" s="494"/>
      <c r="J131" s="494"/>
      <c r="K131" s="494"/>
      <c r="L131" s="494"/>
      <c r="M131" s="494"/>
      <c r="N131" s="494"/>
      <c r="O131" s="494"/>
      <c r="P131" s="494"/>
      <c r="Q131" s="494"/>
      <c r="R131" s="494"/>
      <c r="S131" s="494"/>
      <c r="T131" s="494"/>
      <c r="U131" s="494"/>
      <c r="V131" s="494"/>
      <c r="W131" s="494"/>
      <c r="X131" s="494"/>
      <c r="Y131" s="494"/>
      <c r="Z131" s="494"/>
    </row>
    <row r="132" ht="13.2" spans="1:26">
      <c r="A132" s="494"/>
      <c r="B132" s="504"/>
      <c r="C132" s="504"/>
      <c r="D132" s="494"/>
      <c r="E132" s="494"/>
      <c r="F132" s="494"/>
      <c r="G132" s="494"/>
      <c r="H132" s="494"/>
      <c r="I132" s="494"/>
      <c r="J132" s="494"/>
      <c r="K132" s="494"/>
      <c r="L132" s="494"/>
      <c r="M132" s="494"/>
      <c r="N132" s="494"/>
      <c r="O132" s="494"/>
      <c r="P132" s="494"/>
      <c r="Q132" s="494"/>
      <c r="R132" s="494"/>
      <c r="S132" s="494"/>
      <c r="T132" s="494"/>
      <c r="U132" s="494"/>
      <c r="V132" s="494"/>
      <c r="W132" s="494"/>
      <c r="X132" s="494"/>
      <c r="Y132" s="494"/>
      <c r="Z132" s="494"/>
    </row>
    <row r="133" ht="13.2" spans="1:26">
      <c r="A133" s="494"/>
      <c r="B133" s="504"/>
      <c r="C133" s="504"/>
      <c r="D133" s="494"/>
      <c r="E133" s="494"/>
      <c r="F133" s="494"/>
      <c r="G133" s="494"/>
      <c r="H133" s="494"/>
      <c r="I133" s="494"/>
      <c r="J133" s="494"/>
      <c r="K133" s="494"/>
      <c r="L133" s="494"/>
      <c r="M133" s="494"/>
      <c r="N133" s="494"/>
      <c r="O133" s="494"/>
      <c r="P133" s="494"/>
      <c r="Q133" s="494"/>
      <c r="R133" s="494"/>
      <c r="S133" s="494"/>
      <c r="T133" s="494"/>
      <c r="U133" s="494"/>
      <c r="V133" s="494"/>
      <c r="W133" s="494"/>
      <c r="X133" s="494"/>
      <c r="Y133" s="494"/>
      <c r="Z133" s="494"/>
    </row>
    <row r="134" ht="13.2" spans="1:26">
      <c r="A134" s="494"/>
      <c r="B134" s="504"/>
      <c r="C134" s="504"/>
      <c r="D134" s="494"/>
      <c r="E134" s="494"/>
      <c r="F134" s="494"/>
      <c r="G134" s="494"/>
      <c r="H134" s="494"/>
      <c r="I134" s="494"/>
      <c r="J134" s="494"/>
      <c r="K134" s="494"/>
      <c r="L134" s="494"/>
      <c r="M134" s="494"/>
      <c r="N134" s="494"/>
      <c r="O134" s="494"/>
      <c r="P134" s="494"/>
      <c r="Q134" s="494"/>
      <c r="R134" s="494"/>
      <c r="S134" s="494"/>
      <c r="T134" s="494"/>
      <c r="U134" s="494"/>
      <c r="V134" s="494"/>
      <c r="W134" s="494"/>
      <c r="X134" s="494"/>
      <c r="Y134" s="494"/>
      <c r="Z134" s="494"/>
    </row>
    <row r="135" ht="13.2" spans="1:26">
      <c r="A135" s="494"/>
      <c r="B135" s="504"/>
      <c r="C135" s="504"/>
      <c r="D135" s="494"/>
      <c r="E135" s="494"/>
      <c r="F135" s="494"/>
      <c r="G135" s="494"/>
      <c r="H135" s="494"/>
      <c r="I135" s="494"/>
      <c r="J135" s="494"/>
      <c r="K135" s="494"/>
      <c r="L135" s="494"/>
      <c r="M135" s="494"/>
      <c r="N135" s="494"/>
      <c r="O135" s="494"/>
      <c r="P135" s="494"/>
      <c r="Q135" s="494"/>
      <c r="R135" s="494"/>
      <c r="S135" s="494"/>
      <c r="T135" s="494"/>
      <c r="U135" s="494"/>
      <c r="V135" s="494"/>
      <c r="W135" s="494"/>
      <c r="X135" s="494"/>
      <c r="Y135" s="494"/>
      <c r="Z135" s="494"/>
    </row>
    <row r="136" ht="13.2" spans="1:26">
      <c r="A136" s="494"/>
      <c r="B136" s="504"/>
      <c r="C136" s="504"/>
      <c r="D136" s="494"/>
      <c r="E136" s="494"/>
      <c r="F136" s="494"/>
      <c r="G136" s="494"/>
      <c r="H136" s="494"/>
      <c r="I136" s="494"/>
      <c r="J136" s="494"/>
      <c r="K136" s="494"/>
      <c r="L136" s="494"/>
      <c r="M136" s="494"/>
      <c r="N136" s="494"/>
      <c r="O136" s="494"/>
      <c r="P136" s="494"/>
      <c r="Q136" s="494"/>
      <c r="R136" s="494"/>
      <c r="S136" s="494"/>
      <c r="T136" s="494"/>
      <c r="U136" s="494"/>
      <c r="V136" s="494"/>
      <c r="W136" s="494"/>
      <c r="X136" s="494"/>
      <c r="Y136" s="494"/>
      <c r="Z136" s="494"/>
    </row>
    <row r="137" ht="13.2" spans="1:26">
      <c r="A137" s="494"/>
      <c r="B137" s="504"/>
      <c r="C137" s="504"/>
      <c r="D137" s="494"/>
      <c r="E137" s="494"/>
      <c r="F137" s="494"/>
      <c r="G137" s="494"/>
      <c r="H137" s="494"/>
      <c r="I137" s="494"/>
      <c r="J137" s="494"/>
      <c r="K137" s="494"/>
      <c r="L137" s="494"/>
      <c r="M137" s="494"/>
      <c r="N137" s="494"/>
      <c r="O137" s="494"/>
      <c r="P137" s="494"/>
      <c r="Q137" s="494"/>
      <c r="R137" s="494"/>
      <c r="S137" s="494"/>
      <c r="T137" s="494"/>
      <c r="U137" s="494"/>
      <c r="V137" s="494"/>
      <c r="W137" s="494"/>
      <c r="X137" s="494"/>
      <c r="Y137" s="494"/>
      <c r="Z137" s="494"/>
    </row>
    <row r="138" ht="13.2" spans="1:26">
      <c r="A138" s="494"/>
      <c r="B138" s="504"/>
      <c r="C138" s="504"/>
      <c r="D138" s="494"/>
      <c r="E138" s="494"/>
      <c r="F138" s="494"/>
      <c r="G138" s="494"/>
      <c r="H138" s="494"/>
      <c r="I138" s="494"/>
      <c r="J138" s="494"/>
      <c r="K138" s="494"/>
      <c r="L138" s="494"/>
      <c r="M138" s="494"/>
      <c r="N138" s="494"/>
      <c r="O138" s="494"/>
      <c r="P138" s="494"/>
      <c r="Q138" s="494"/>
      <c r="R138" s="494"/>
      <c r="S138" s="494"/>
      <c r="T138" s="494"/>
      <c r="U138" s="494"/>
      <c r="V138" s="494"/>
      <c r="W138" s="494"/>
      <c r="X138" s="494"/>
      <c r="Y138" s="494"/>
      <c r="Z138" s="494"/>
    </row>
    <row r="139" ht="13.2" spans="1:26">
      <c r="A139" s="494"/>
      <c r="B139" s="504"/>
      <c r="C139" s="504"/>
      <c r="D139" s="494"/>
      <c r="E139" s="494"/>
      <c r="F139" s="494"/>
      <c r="G139" s="494"/>
      <c r="H139" s="494"/>
      <c r="I139" s="494"/>
      <c r="J139" s="494"/>
      <c r="K139" s="494"/>
      <c r="L139" s="494"/>
      <c r="M139" s="494"/>
      <c r="N139" s="494"/>
      <c r="O139" s="494"/>
      <c r="P139" s="494"/>
      <c r="Q139" s="494"/>
      <c r="R139" s="494"/>
      <c r="S139" s="494"/>
      <c r="T139" s="494"/>
      <c r="U139" s="494"/>
      <c r="V139" s="494"/>
      <c r="W139" s="494"/>
      <c r="X139" s="494"/>
      <c r="Y139" s="494"/>
      <c r="Z139" s="494"/>
    </row>
    <row r="140" ht="13.2" spans="1:26">
      <c r="A140" s="494"/>
      <c r="B140" s="504"/>
      <c r="C140" s="504"/>
      <c r="D140" s="494"/>
      <c r="E140" s="494"/>
      <c r="F140" s="494"/>
      <c r="G140" s="494"/>
      <c r="H140" s="494"/>
      <c r="I140" s="494"/>
      <c r="J140" s="494"/>
      <c r="K140" s="494"/>
      <c r="L140" s="494"/>
      <c r="M140" s="494"/>
      <c r="N140" s="494"/>
      <c r="O140" s="494"/>
      <c r="P140" s="494"/>
      <c r="Q140" s="494"/>
      <c r="R140" s="494"/>
      <c r="S140" s="494"/>
      <c r="T140" s="494"/>
      <c r="U140" s="494"/>
      <c r="V140" s="494"/>
      <c r="W140" s="494"/>
      <c r="X140" s="494"/>
      <c r="Y140" s="494"/>
      <c r="Z140" s="494"/>
    </row>
    <row r="141" ht="13.2" spans="1:26">
      <c r="A141" s="494"/>
      <c r="B141" s="504"/>
      <c r="C141" s="504"/>
      <c r="D141" s="494"/>
      <c r="E141" s="494"/>
      <c r="F141" s="494"/>
      <c r="G141" s="494"/>
      <c r="H141" s="494"/>
      <c r="I141" s="494"/>
      <c r="J141" s="494"/>
      <c r="K141" s="494"/>
      <c r="L141" s="494"/>
      <c r="M141" s="494"/>
      <c r="N141" s="494"/>
      <c r="O141" s="494"/>
      <c r="P141" s="494"/>
      <c r="Q141" s="494"/>
      <c r="R141" s="494"/>
      <c r="S141" s="494"/>
      <c r="T141" s="494"/>
      <c r="U141" s="494"/>
      <c r="V141" s="494"/>
      <c r="W141" s="494"/>
      <c r="X141" s="494"/>
      <c r="Y141" s="494"/>
      <c r="Z141" s="494"/>
    </row>
    <row r="142" ht="13.2" spans="1:26">
      <c r="A142" s="494"/>
      <c r="B142" s="504"/>
      <c r="C142" s="504"/>
      <c r="D142" s="494"/>
      <c r="E142" s="494"/>
      <c r="F142" s="494"/>
      <c r="G142" s="494"/>
      <c r="H142" s="494"/>
      <c r="I142" s="494"/>
      <c r="J142" s="494"/>
      <c r="K142" s="494"/>
      <c r="L142" s="494"/>
      <c r="M142" s="494"/>
      <c r="N142" s="494"/>
      <c r="O142" s="494"/>
      <c r="P142" s="494"/>
      <c r="Q142" s="494"/>
      <c r="R142" s="494"/>
      <c r="S142" s="494"/>
      <c r="T142" s="494"/>
      <c r="U142" s="494"/>
      <c r="V142" s="494"/>
      <c r="W142" s="494"/>
      <c r="X142" s="494"/>
      <c r="Y142" s="494"/>
      <c r="Z142" s="494"/>
    </row>
    <row r="143" ht="13.2" spans="1:26">
      <c r="A143" s="494"/>
      <c r="B143" s="504"/>
      <c r="C143" s="504"/>
      <c r="D143" s="494"/>
      <c r="E143" s="494"/>
      <c r="F143" s="494"/>
      <c r="G143" s="494"/>
      <c r="H143" s="494"/>
      <c r="I143" s="494"/>
      <c r="J143" s="494"/>
      <c r="K143" s="494"/>
      <c r="L143" s="494"/>
      <c r="M143" s="494"/>
      <c r="N143" s="494"/>
      <c r="O143" s="494"/>
      <c r="P143" s="494"/>
      <c r="Q143" s="494"/>
      <c r="R143" s="494"/>
      <c r="S143" s="494"/>
      <c r="T143" s="494"/>
      <c r="U143" s="494"/>
      <c r="V143" s="494"/>
      <c r="W143" s="494"/>
      <c r="X143" s="494"/>
      <c r="Y143" s="494"/>
      <c r="Z143" s="494"/>
    </row>
    <row r="144" ht="13.2" spans="1:26">
      <c r="A144" s="494"/>
      <c r="B144" s="504"/>
      <c r="C144" s="504"/>
      <c r="D144" s="494"/>
      <c r="E144" s="494"/>
      <c r="F144" s="494"/>
      <c r="G144" s="494"/>
      <c r="H144" s="494"/>
      <c r="I144" s="494"/>
      <c r="J144" s="494"/>
      <c r="K144" s="494"/>
      <c r="L144" s="494"/>
      <c r="M144" s="494"/>
      <c r="N144" s="494"/>
      <c r="O144" s="494"/>
      <c r="P144" s="494"/>
      <c r="Q144" s="494"/>
      <c r="R144" s="494"/>
      <c r="S144" s="494"/>
      <c r="T144" s="494"/>
      <c r="U144" s="494"/>
      <c r="V144" s="494"/>
      <c r="W144" s="494"/>
      <c r="X144" s="494"/>
      <c r="Y144" s="494"/>
      <c r="Z144" s="494"/>
    </row>
    <row r="145" ht="13.2" spans="1:26">
      <c r="A145" s="494"/>
      <c r="B145" s="504"/>
      <c r="C145" s="504"/>
      <c r="D145" s="494"/>
      <c r="E145" s="494"/>
      <c r="F145" s="494"/>
      <c r="G145" s="494"/>
      <c r="H145" s="494"/>
      <c r="I145" s="494"/>
      <c r="J145" s="494"/>
      <c r="K145" s="494"/>
      <c r="L145" s="494"/>
      <c r="M145" s="494"/>
      <c r="N145" s="494"/>
      <c r="O145" s="494"/>
      <c r="P145" s="494"/>
      <c r="Q145" s="494"/>
      <c r="R145" s="494"/>
      <c r="S145" s="494"/>
      <c r="T145" s="494"/>
      <c r="U145" s="494"/>
      <c r="V145" s="494"/>
      <c r="W145" s="494"/>
      <c r="X145" s="494"/>
      <c r="Y145" s="494"/>
      <c r="Z145" s="494"/>
    </row>
    <row r="146" ht="13.2" spans="1:26">
      <c r="A146" s="494"/>
      <c r="B146" s="504"/>
      <c r="C146" s="504"/>
      <c r="D146" s="494"/>
      <c r="E146" s="494"/>
      <c r="F146" s="494"/>
      <c r="G146" s="494"/>
      <c r="H146" s="494"/>
      <c r="I146" s="494"/>
      <c r="J146" s="494"/>
      <c r="K146" s="494"/>
      <c r="L146" s="494"/>
      <c r="M146" s="494"/>
      <c r="N146" s="494"/>
      <c r="O146" s="494"/>
      <c r="P146" s="494"/>
      <c r="Q146" s="494"/>
      <c r="R146" s="494"/>
      <c r="S146" s="494"/>
      <c r="T146" s="494"/>
      <c r="U146" s="494"/>
      <c r="V146" s="494"/>
      <c r="W146" s="494"/>
      <c r="X146" s="494"/>
      <c r="Y146" s="494"/>
      <c r="Z146" s="494"/>
    </row>
    <row r="147" ht="13.2" spans="1:26">
      <c r="A147" s="494"/>
      <c r="B147" s="504"/>
      <c r="C147" s="504"/>
      <c r="D147" s="494"/>
      <c r="E147" s="494"/>
      <c r="F147" s="494"/>
      <c r="G147" s="494"/>
      <c r="H147" s="494"/>
      <c r="I147" s="494"/>
      <c r="J147" s="494"/>
      <c r="K147" s="494"/>
      <c r="L147" s="494"/>
      <c r="M147" s="494"/>
      <c r="N147" s="494"/>
      <c r="O147" s="494"/>
      <c r="P147" s="494"/>
      <c r="Q147" s="494"/>
      <c r="R147" s="494"/>
      <c r="S147" s="494"/>
      <c r="T147" s="494"/>
      <c r="U147" s="494"/>
      <c r="V147" s="494"/>
      <c r="W147" s="494"/>
      <c r="X147" s="494"/>
      <c r="Y147" s="494"/>
      <c r="Z147" s="494"/>
    </row>
    <row r="148" ht="13.2" spans="1:26">
      <c r="A148" s="494"/>
      <c r="B148" s="504"/>
      <c r="C148" s="504"/>
      <c r="D148" s="494"/>
      <c r="E148" s="494"/>
      <c r="F148" s="494"/>
      <c r="G148" s="494"/>
      <c r="H148" s="494"/>
      <c r="I148" s="494"/>
      <c r="J148" s="494"/>
      <c r="K148" s="494"/>
      <c r="L148" s="494"/>
      <c r="M148" s="494"/>
      <c r="N148" s="494"/>
      <c r="O148" s="494"/>
      <c r="P148" s="494"/>
      <c r="Q148" s="494"/>
      <c r="R148" s="494"/>
      <c r="S148" s="494"/>
      <c r="T148" s="494"/>
      <c r="U148" s="494"/>
      <c r="V148" s="494"/>
      <c r="W148" s="494"/>
      <c r="X148" s="494"/>
      <c r="Y148" s="494"/>
      <c r="Z148" s="494"/>
    </row>
    <row r="149" ht="13.2" spans="1:26">
      <c r="A149" s="494"/>
      <c r="B149" s="504"/>
      <c r="C149" s="504"/>
      <c r="D149" s="494"/>
      <c r="E149" s="494"/>
      <c r="F149" s="494"/>
      <c r="G149" s="494"/>
      <c r="H149" s="494"/>
      <c r="I149" s="494"/>
      <c r="J149" s="494"/>
      <c r="K149" s="494"/>
      <c r="L149" s="494"/>
      <c r="M149" s="494"/>
      <c r="N149" s="494"/>
      <c r="O149" s="494"/>
      <c r="P149" s="494"/>
      <c r="Q149" s="494"/>
      <c r="R149" s="494"/>
      <c r="S149" s="494"/>
      <c r="T149" s="494"/>
      <c r="U149" s="494"/>
      <c r="V149" s="494"/>
      <c r="W149" s="494"/>
      <c r="X149" s="494"/>
      <c r="Y149" s="494"/>
      <c r="Z149" s="494"/>
    </row>
    <row r="150" ht="13.2" spans="1:26">
      <c r="A150" s="494"/>
      <c r="B150" s="504"/>
      <c r="C150" s="504"/>
      <c r="D150" s="494"/>
      <c r="E150" s="494"/>
      <c r="F150" s="494"/>
      <c r="G150" s="494"/>
      <c r="H150" s="494"/>
      <c r="I150" s="494"/>
      <c r="J150" s="494"/>
      <c r="K150" s="494"/>
      <c r="L150" s="494"/>
      <c r="M150" s="494"/>
      <c r="N150" s="494"/>
      <c r="O150" s="494"/>
      <c r="P150" s="494"/>
      <c r="Q150" s="494"/>
      <c r="R150" s="494"/>
      <c r="S150" s="494"/>
      <c r="T150" s="494"/>
      <c r="U150" s="494"/>
      <c r="V150" s="494"/>
      <c r="W150" s="494"/>
      <c r="X150" s="494"/>
      <c r="Y150" s="494"/>
      <c r="Z150" s="494"/>
    </row>
    <row r="151" ht="13.2" spans="1:26">
      <c r="A151" s="494"/>
      <c r="B151" s="504"/>
      <c r="C151" s="504"/>
      <c r="D151" s="494"/>
      <c r="E151" s="494"/>
      <c r="F151" s="494"/>
      <c r="G151" s="494"/>
      <c r="H151" s="494"/>
      <c r="I151" s="494"/>
      <c r="J151" s="494"/>
      <c r="K151" s="494"/>
      <c r="L151" s="494"/>
      <c r="M151" s="494"/>
      <c r="N151" s="494"/>
      <c r="O151" s="494"/>
      <c r="P151" s="494"/>
      <c r="Q151" s="494"/>
      <c r="R151" s="494"/>
      <c r="S151" s="494"/>
      <c r="T151" s="494"/>
      <c r="U151" s="494"/>
      <c r="V151" s="494"/>
      <c r="W151" s="494"/>
      <c r="X151" s="494"/>
      <c r="Y151" s="494"/>
      <c r="Z151" s="494"/>
    </row>
    <row r="152" ht="13.2" spans="1:26">
      <c r="A152" s="494"/>
      <c r="B152" s="504"/>
      <c r="C152" s="504"/>
      <c r="D152" s="494"/>
      <c r="E152" s="494"/>
      <c r="F152" s="494"/>
      <c r="G152" s="494"/>
      <c r="H152" s="494"/>
      <c r="I152" s="494"/>
      <c r="J152" s="494"/>
      <c r="K152" s="494"/>
      <c r="L152" s="494"/>
      <c r="M152" s="494"/>
      <c r="N152" s="494"/>
      <c r="O152" s="494"/>
      <c r="P152" s="494"/>
      <c r="Q152" s="494"/>
      <c r="R152" s="494"/>
      <c r="S152" s="494"/>
      <c r="T152" s="494"/>
      <c r="U152" s="494"/>
      <c r="V152" s="494"/>
      <c r="W152" s="494"/>
      <c r="X152" s="494"/>
      <c r="Y152" s="494"/>
      <c r="Z152" s="494"/>
    </row>
    <row r="153" ht="13.2" spans="1:26">
      <c r="A153" s="494"/>
      <c r="B153" s="504"/>
      <c r="C153" s="504"/>
      <c r="D153" s="494"/>
      <c r="E153" s="494"/>
      <c r="F153" s="494"/>
      <c r="G153" s="494"/>
      <c r="H153" s="494"/>
      <c r="I153" s="494"/>
      <c r="J153" s="494"/>
      <c r="K153" s="494"/>
      <c r="L153" s="494"/>
      <c r="M153" s="494"/>
      <c r="N153" s="494"/>
      <c r="O153" s="494"/>
      <c r="P153" s="494"/>
      <c r="Q153" s="494"/>
      <c r="R153" s="494"/>
      <c r="S153" s="494"/>
      <c r="T153" s="494"/>
      <c r="U153" s="494"/>
      <c r="V153" s="494"/>
      <c r="W153" s="494"/>
      <c r="X153" s="494"/>
      <c r="Y153" s="494"/>
      <c r="Z153" s="494"/>
    </row>
    <row r="154" ht="13.2" spans="1:26">
      <c r="A154" s="494"/>
      <c r="B154" s="504"/>
      <c r="C154" s="504"/>
      <c r="D154" s="494"/>
      <c r="E154" s="494"/>
      <c r="F154" s="494"/>
      <c r="G154" s="494"/>
      <c r="H154" s="494"/>
      <c r="I154" s="494"/>
      <c r="J154" s="494"/>
      <c r="K154" s="494"/>
      <c r="L154" s="494"/>
      <c r="M154" s="494"/>
      <c r="N154" s="494"/>
      <c r="O154" s="494"/>
      <c r="P154" s="494"/>
      <c r="Q154" s="494"/>
      <c r="R154" s="494"/>
      <c r="S154" s="494"/>
      <c r="T154" s="494"/>
      <c r="U154" s="494"/>
      <c r="V154" s="494"/>
      <c r="W154" s="494"/>
      <c r="X154" s="494"/>
      <c r="Y154" s="494"/>
      <c r="Z154" s="494"/>
    </row>
    <row r="155" ht="13.2" spans="1:26">
      <c r="A155" s="494"/>
      <c r="B155" s="504"/>
      <c r="C155" s="504"/>
      <c r="D155" s="494"/>
      <c r="E155" s="494"/>
      <c r="F155" s="494"/>
      <c r="G155" s="494"/>
      <c r="H155" s="494"/>
      <c r="I155" s="494"/>
      <c r="J155" s="494"/>
      <c r="K155" s="494"/>
      <c r="L155" s="494"/>
      <c r="M155" s="494"/>
      <c r="N155" s="494"/>
      <c r="O155" s="494"/>
      <c r="P155" s="494"/>
      <c r="Q155" s="494"/>
      <c r="R155" s="494"/>
      <c r="S155" s="494"/>
      <c r="T155" s="494"/>
      <c r="U155" s="494"/>
      <c r="V155" s="494"/>
      <c r="W155" s="494"/>
      <c r="X155" s="494"/>
      <c r="Y155" s="494"/>
      <c r="Z155" s="494"/>
    </row>
    <row r="156" ht="13.2" spans="1:26">
      <c r="A156" s="494"/>
      <c r="B156" s="504"/>
      <c r="C156" s="504"/>
      <c r="D156" s="494"/>
      <c r="E156" s="494"/>
      <c r="F156" s="494"/>
      <c r="G156" s="494"/>
      <c r="H156" s="494"/>
      <c r="I156" s="494"/>
      <c r="J156" s="494"/>
      <c r="K156" s="494"/>
      <c r="L156" s="494"/>
      <c r="M156" s="494"/>
      <c r="N156" s="494"/>
      <c r="O156" s="494"/>
      <c r="P156" s="494"/>
      <c r="Q156" s="494"/>
      <c r="R156" s="494"/>
      <c r="S156" s="494"/>
      <c r="T156" s="494"/>
      <c r="U156" s="494"/>
      <c r="V156" s="494"/>
      <c r="W156" s="494"/>
      <c r="X156" s="494"/>
      <c r="Y156" s="494"/>
      <c r="Z156" s="494"/>
    </row>
    <row r="157" ht="13.2" spans="1:26">
      <c r="A157" s="494"/>
      <c r="B157" s="504"/>
      <c r="C157" s="504"/>
      <c r="D157" s="494"/>
      <c r="E157" s="494"/>
      <c r="F157" s="494"/>
      <c r="G157" s="494"/>
      <c r="H157" s="494"/>
      <c r="I157" s="494"/>
      <c r="J157" s="494"/>
      <c r="K157" s="494"/>
      <c r="L157" s="494"/>
      <c r="M157" s="494"/>
      <c r="N157" s="494"/>
      <c r="O157" s="494"/>
      <c r="P157" s="494"/>
      <c r="Q157" s="494"/>
      <c r="R157" s="494"/>
      <c r="S157" s="494"/>
      <c r="T157" s="494"/>
      <c r="U157" s="494"/>
      <c r="V157" s="494"/>
      <c r="W157" s="494"/>
      <c r="X157" s="494"/>
      <c r="Y157" s="494"/>
      <c r="Z157" s="494"/>
    </row>
    <row r="158" ht="13.2" spans="1:26">
      <c r="A158" s="494"/>
      <c r="B158" s="504"/>
      <c r="C158" s="504"/>
      <c r="D158" s="494"/>
      <c r="E158" s="494"/>
      <c r="F158" s="494"/>
      <c r="G158" s="494"/>
      <c r="H158" s="494"/>
      <c r="I158" s="494"/>
      <c r="J158" s="494"/>
      <c r="K158" s="494"/>
      <c r="L158" s="494"/>
      <c r="M158" s="494"/>
      <c r="N158" s="494"/>
      <c r="O158" s="494"/>
      <c r="P158" s="494"/>
      <c r="Q158" s="494"/>
      <c r="R158" s="494"/>
      <c r="S158" s="494"/>
      <c r="T158" s="494"/>
      <c r="U158" s="494"/>
      <c r="V158" s="494"/>
      <c r="W158" s="494"/>
      <c r="X158" s="494"/>
      <c r="Y158" s="494"/>
      <c r="Z158" s="494"/>
    </row>
    <row r="159" ht="13.2" spans="1:26">
      <c r="A159" s="494"/>
      <c r="B159" s="504"/>
      <c r="C159" s="504"/>
      <c r="D159" s="494"/>
      <c r="E159" s="494"/>
      <c r="F159" s="494"/>
      <c r="G159" s="494"/>
      <c r="H159" s="494"/>
      <c r="I159" s="494"/>
      <c r="J159" s="494"/>
      <c r="K159" s="494"/>
      <c r="L159" s="494"/>
      <c r="M159" s="494"/>
      <c r="N159" s="494"/>
      <c r="O159" s="494"/>
      <c r="P159" s="494"/>
      <c r="Q159" s="494"/>
      <c r="R159" s="494"/>
      <c r="S159" s="494"/>
      <c r="T159" s="494"/>
      <c r="U159" s="494"/>
      <c r="V159" s="494"/>
      <c r="W159" s="494"/>
      <c r="X159" s="494"/>
      <c r="Y159" s="494"/>
      <c r="Z159" s="494"/>
    </row>
    <row r="160" ht="13.2" spans="1:26">
      <c r="A160" s="494"/>
      <c r="B160" s="504"/>
      <c r="C160" s="504"/>
      <c r="D160" s="494"/>
      <c r="E160" s="494"/>
      <c r="F160" s="494"/>
      <c r="G160" s="494"/>
      <c r="H160" s="494"/>
      <c r="I160" s="494"/>
      <c r="J160" s="494"/>
      <c r="K160" s="494"/>
      <c r="L160" s="494"/>
      <c r="M160" s="494"/>
      <c r="N160" s="494"/>
      <c r="O160" s="494"/>
      <c r="P160" s="494"/>
      <c r="Q160" s="494"/>
      <c r="R160" s="494"/>
      <c r="S160" s="494"/>
      <c r="T160" s="494"/>
      <c r="U160" s="494"/>
      <c r="V160" s="494"/>
      <c r="W160" s="494"/>
      <c r="X160" s="494"/>
      <c r="Y160" s="494"/>
      <c r="Z160" s="494"/>
    </row>
    <row r="161" ht="13.2" spans="1:26">
      <c r="A161" s="494"/>
      <c r="B161" s="504"/>
      <c r="C161" s="504"/>
      <c r="D161" s="494"/>
      <c r="E161" s="494"/>
      <c r="F161" s="494"/>
      <c r="G161" s="494"/>
      <c r="H161" s="494"/>
      <c r="I161" s="494"/>
      <c r="J161" s="494"/>
      <c r="K161" s="494"/>
      <c r="L161" s="494"/>
      <c r="M161" s="494"/>
      <c r="N161" s="494"/>
      <c r="O161" s="494"/>
      <c r="P161" s="494"/>
      <c r="Q161" s="494"/>
      <c r="R161" s="494"/>
      <c r="S161" s="494"/>
      <c r="T161" s="494"/>
      <c r="U161" s="494"/>
      <c r="V161" s="494"/>
      <c r="W161" s="494"/>
      <c r="X161" s="494"/>
      <c r="Y161" s="494"/>
      <c r="Z161" s="494"/>
    </row>
    <row r="162" ht="13.2" spans="1:26">
      <c r="A162" s="494"/>
      <c r="B162" s="504"/>
      <c r="C162" s="504"/>
      <c r="D162" s="494"/>
      <c r="E162" s="494"/>
      <c r="F162" s="494"/>
      <c r="G162" s="494"/>
      <c r="H162" s="494"/>
      <c r="I162" s="494"/>
      <c r="J162" s="494"/>
      <c r="K162" s="494"/>
      <c r="L162" s="494"/>
      <c r="M162" s="494"/>
      <c r="N162" s="494"/>
      <c r="O162" s="494"/>
      <c r="P162" s="494"/>
      <c r="Q162" s="494"/>
      <c r="R162" s="494"/>
      <c r="S162" s="494"/>
      <c r="T162" s="494"/>
      <c r="U162" s="494"/>
      <c r="V162" s="494"/>
      <c r="W162" s="494"/>
      <c r="X162" s="494"/>
      <c r="Y162" s="494"/>
      <c r="Z162" s="494"/>
    </row>
    <row r="163" ht="13.2" spans="1:26">
      <c r="A163" s="494"/>
      <c r="B163" s="504"/>
      <c r="C163" s="504"/>
      <c r="D163" s="494"/>
      <c r="E163" s="494"/>
      <c r="F163" s="494"/>
      <c r="G163" s="494"/>
      <c r="H163" s="494"/>
      <c r="I163" s="494"/>
      <c r="J163" s="494"/>
      <c r="K163" s="494"/>
      <c r="L163" s="494"/>
      <c r="M163" s="494"/>
      <c r="N163" s="494"/>
      <c r="O163" s="494"/>
      <c r="P163" s="494"/>
      <c r="Q163" s="494"/>
      <c r="R163" s="494"/>
      <c r="S163" s="494"/>
      <c r="T163" s="494"/>
      <c r="U163" s="494"/>
      <c r="V163" s="494"/>
      <c r="W163" s="494"/>
      <c r="X163" s="494"/>
      <c r="Y163" s="494"/>
      <c r="Z163" s="494"/>
    </row>
    <row r="164" ht="13.2" spans="1:26">
      <c r="A164" s="494"/>
      <c r="B164" s="504"/>
      <c r="C164" s="504"/>
      <c r="D164" s="494"/>
      <c r="E164" s="494"/>
      <c r="F164" s="494"/>
      <c r="G164" s="494"/>
      <c r="H164" s="494"/>
      <c r="I164" s="494"/>
      <c r="J164" s="494"/>
      <c r="K164" s="494"/>
      <c r="L164" s="494"/>
      <c r="M164" s="494"/>
      <c r="N164" s="494"/>
      <c r="O164" s="494"/>
      <c r="P164" s="494"/>
      <c r="Q164" s="494"/>
      <c r="R164" s="494"/>
      <c r="S164" s="494"/>
      <c r="T164" s="494"/>
      <c r="U164" s="494"/>
      <c r="V164" s="494"/>
      <c r="W164" s="494"/>
      <c r="X164" s="494"/>
      <c r="Y164" s="494"/>
      <c r="Z164" s="494"/>
    </row>
    <row r="165" ht="13.2" spans="1:26">
      <c r="A165" s="494"/>
      <c r="B165" s="504"/>
      <c r="C165" s="504"/>
      <c r="D165" s="494"/>
      <c r="E165" s="494"/>
      <c r="F165" s="494"/>
      <c r="G165" s="494"/>
      <c r="H165" s="494"/>
      <c r="I165" s="494"/>
      <c r="J165" s="494"/>
      <c r="K165" s="494"/>
      <c r="L165" s="494"/>
      <c r="M165" s="494"/>
      <c r="N165" s="494"/>
      <c r="O165" s="494"/>
      <c r="P165" s="494"/>
      <c r="Q165" s="494"/>
      <c r="R165" s="494"/>
      <c r="S165" s="494"/>
      <c r="T165" s="494"/>
      <c r="U165" s="494"/>
      <c r="V165" s="494"/>
      <c r="W165" s="494"/>
      <c r="X165" s="494"/>
      <c r="Y165" s="494"/>
      <c r="Z165" s="494"/>
    </row>
    <row r="166" ht="13.2" spans="1:26">
      <c r="A166" s="494"/>
      <c r="B166" s="504"/>
      <c r="C166" s="504"/>
      <c r="D166" s="494"/>
      <c r="E166" s="494"/>
      <c r="F166" s="494"/>
      <c r="G166" s="494"/>
      <c r="H166" s="494"/>
      <c r="I166" s="494"/>
      <c r="J166" s="494"/>
      <c r="K166" s="494"/>
      <c r="L166" s="494"/>
      <c r="M166" s="494"/>
      <c r="N166" s="494"/>
      <c r="O166" s="494"/>
      <c r="P166" s="494"/>
      <c r="Q166" s="494"/>
      <c r="R166" s="494"/>
      <c r="S166" s="494"/>
      <c r="T166" s="494"/>
      <c r="U166" s="494"/>
      <c r="V166" s="494"/>
      <c r="W166" s="494"/>
      <c r="X166" s="494"/>
      <c r="Y166" s="494"/>
      <c r="Z166" s="494"/>
    </row>
    <row r="167" ht="13.2" spans="1:26">
      <c r="A167" s="494"/>
      <c r="B167" s="504"/>
      <c r="C167" s="504"/>
      <c r="D167" s="494"/>
      <c r="E167" s="494"/>
      <c r="F167" s="494"/>
      <c r="G167" s="494"/>
      <c r="H167" s="494"/>
      <c r="I167" s="494"/>
      <c r="J167" s="494"/>
      <c r="K167" s="494"/>
      <c r="L167" s="494"/>
      <c r="M167" s="494"/>
      <c r="N167" s="494"/>
      <c r="O167" s="494"/>
      <c r="P167" s="494"/>
      <c r="Q167" s="494"/>
      <c r="R167" s="494"/>
      <c r="S167" s="494"/>
      <c r="T167" s="494"/>
      <c r="U167" s="494"/>
      <c r="V167" s="494"/>
      <c r="W167" s="494"/>
      <c r="X167" s="494"/>
      <c r="Y167" s="494"/>
      <c r="Z167" s="494"/>
    </row>
    <row r="168" ht="13.2" spans="1:26">
      <c r="A168" s="494"/>
      <c r="B168" s="504"/>
      <c r="C168" s="504"/>
      <c r="D168" s="494"/>
      <c r="E168" s="494"/>
      <c r="F168" s="494"/>
      <c r="G168" s="494"/>
      <c r="H168" s="494"/>
      <c r="I168" s="494"/>
      <c r="J168" s="494"/>
      <c r="K168" s="494"/>
      <c r="L168" s="494"/>
      <c r="M168" s="494"/>
      <c r="N168" s="494"/>
      <c r="O168" s="494"/>
      <c r="P168" s="494"/>
      <c r="Q168" s="494"/>
      <c r="R168" s="494"/>
      <c r="S168" s="494"/>
      <c r="T168" s="494"/>
      <c r="U168" s="494"/>
      <c r="V168" s="494"/>
      <c r="W168" s="494"/>
      <c r="X168" s="494"/>
      <c r="Y168" s="494"/>
      <c r="Z168" s="494"/>
    </row>
    <row r="169" ht="13.2" spans="1:26">
      <c r="A169" s="494"/>
      <c r="B169" s="504"/>
      <c r="C169" s="504"/>
      <c r="D169" s="494"/>
      <c r="E169" s="494"/>
      <c r="F169" s="494"/>
      <c r="G169" s="494"/>
      <c r="H169" s="494"/>
      <c r="I169" s="494"/>
      <c r="J169" s="494"/>
      <c r="K169" s="494"/>
      <c r="L169" s="494"/>
      <c r="M169" s="494"/>
      <c r="N169" s="494"/>
      <c r="O169" s="494"/>
      <c r="P169" s="494"/>
      <c r="Q169" s="494"/>
      <c r="R169" s="494"/>
      <c r="S169" s="494"/>
      <c r="T169" s="494"/>
      <c r="U169" s="494"/>
      <c r="V169" s="494"/>
      <c r="W169" s="494"/>
      <c r="X169" s="494"/>
      <c r="Y169" s="494"/>
      <c r="Z169" s="494"/>
    </row>
    <row r="170" ht="13.2" spans="1:26">
      <c r="A170" s="494"/>
      <c r="B170" s="504"/>
      <c r="C170" s="504"/>
      <c r="D170" s="494"/>
      <c r="E170" s="494"/>
      <c r="F170" s="494"/>
      <c r="G170" s="494"/>
      <c r="H170" s="494"/>
      <c r="I170" s="494"/>
      <c r="J170" s="494"/>
      <c r="K170" s="494"/>
      <c r="L170" s="494"/>
      <c r="M170" s="494"/>
      <c r="N170" s="494"/>
      <c r="O170" s="494"/>
      <c r="P170" s="494"/>
      <c r="Q170" s="494"/>
      <c r="R170" s="494"/>
      <c r="S170" s="494"/>
      <c r="T170" s="494"/>
      <c r="U170" s="494"/>
      <c r="V170" s="494"/>
      <c r="W170" s="494"/>
      <c r="X170" s="494"/>
      <c r="Y170" s="494"/>
      <c r="Z170" s="494"/>
    </row>
    <row r="171" ht="13.2" spans="1:26">
      <c r="A171" s="494"/>
      <c r="B171" s="504"/>
      <c r="C171" s="504"/>
      <c r="D171" s="494"/>
      <c r="E171" s="494"/>
      <c r="F171" s="494"/>
      <c r="G171" s="494"/>
      <c r="H171" s="494"/>
      <c r="I171" s="494"/>
      <c r="J171" s="494"/>
      <c r="K171" s="494"/>
      <c r="L171" s="494"/>
      <c r="M171" s="494"/>
      <c r="N171" s="494"/>
      <c r="O171" s="494"/>
      <c r="P171" s="494"/>
      <c r="Q171" s="494"/>
      <c r="R171" s="494"/>
      <c r="S171" s="494"/>
      <c r="T171" s="494"/>
      <c r="U171" s="494"/>
      <c r="V171" s="494"/>
      <c r="W171" s="494"/>
      <c r="X171" s="494"/>
      <c r="Y171" s="494"/>
      <c r="Z171" s="494"/>
    </row>
    <row r="172" ht="13.2" spans="1:26">
      <c r="A172" s="494"/>
      <c r="B172" s="504"/>
      <c r="C172" s="504"/>
      <c r="D172" s="494"/>
      <c r="E172" s="494"/>
      <c r="F172" s="494"/>
      <c r="G172" s="494"/>
      <c r="H172" s="494"/>
      <c r="I172" s="494"/>
      <c r="J172" s="494"/>
      <c r="K172" s="494"/>
      <c r="L172" s="494"/>
      <c r="M172" s="494"/>
      <c r="N172" s="494"/>
      <c r="O172" s="494"/>
      <c r="P172" s="494"/>
      <c r="Q172" s="494"/>
      <c r="R172" s="494"/>
      <c r="S172" s="494"/>
      <c r="T172" s="494"/>
      <c r="U172" s="494"/>
      <c r="V172" s="494"/>
      <c r="W172" s="494"/>
      <c r="X172" s="494"/>
      <c r="Y172" s="494"/>
      <c r="Z172" s="494"/>
    </row>
    <row r="173" ht="13.2" spans="1:26">
      <c r="A173" s="494"/>
      <c r="B173" s="504"/>
      <c r="C173" s="504"/>
      <c r="D173" s="494"/>
      <c r="E173" s="494"/>
      <c r="F173" s="494"/>
      <c r="G173" s="494"/>
      <c r="H173" s="494"/>
      <c r="I173" s="494"/>
      <c r="J173" s="494"/>
      <c r="K173" s="494"/>
      <c r="L173" s="494"/>
      <c r="M173" s="494"/>
      <c r="N173" s="494"/>
      <c r="O173" s="494"/>
      <c r="P173" s="494"/>
      <c r="Q173" s="494"/>
      <c r="R173" s="494"/>
      <c r="S173" s="494"/>
      <c r="T173" s="494"/>
      <c r="U173" s="494"/>
      <c r="V173" s="494"/>
      <c r="W173" s="494"/>
      <c r="X173" s="494"/>
      <c r="Y173" s="494"/>
      <c r="Z173" s="494"/>
    </row>
    <row r="174" ht="13.2" spans="1:26">
      <c r="A174" s="494"/>
      <c r="B174" s="504"/>
      <c r="C174" s="504"/>
      <c r="D174" s="494"/>
      <c r="E174" s="494"/>
      <c r="F174" s="494"/>
      <c r="G174" s="494"/>
      <c r="H174" s="494"/>
      <c r="I174" s="494"/>
      <c r="J174" s="494"/>
      <c r="K174" s="494"/>
      <c r="L174" s="494"/>
      <c r="M174" s="494"/>
      <c r="N174" s="494"/>
      <c r="O174" s="494"/>
      <c r="P174" s="494"/>
      <c r="Q174" s="494"/>
      <c r="R174" s="494"/>
      <c r="S174" s="494"/>
      <c r="T174" s="494"/>
      <c r="U174" s="494"/>
      <c r="V174" s="494"/>
      <c r="W174" s="494"/>
      <c r="X174" s="494"/>
      <c r="Y174" s="494"/>
      <c r="Z174" s="494"/>
    </row>
    <row r="175" ht="13.2" spans="1:26">
      <c r="A175" s="494"/>
      <c r="B175" s="504"/>
      <c r="C175" s="504"/>
      <c r="D175" s="494"/>
      <c r="E175" s="494"/>
      <c r="F175" s="494"/>
      <c r="G175" s="494"/>
      <c r="H175" s="494"/>
      <c r="I175" s="494"/>
      <c r="J175" s="494"/>
      <c r="K175" s="494"/>
      <c r="L175" s="494"/>
      <c r="M175" s="494"/>
      <c r="N175" s="494"/>
      <c r="O175" s="494"/>
      <c r="P175" s="494"/>
      <c r="Q175" s="494"/>
      <c r="R175" s="494"/>
      <c r="S175" s="494"/>
      <c r="T175" s="494"/>
      <c r="U175" s="494"/>
      <c r="V175" s="494"/>
      <c r="W175" s="494"/>
      <c r="X175" s="494"/>
      <c r="Y175" s="494"/>
      <c r="Z175" s="494"/>
    </row>
    <row r="176" ht="13.2" spans="1:26">
      <c r="A176" s="494"/>
      <c r="B176" s="504"/>
      <c r="C176" s="504"/>
      <c r="D176" s="494"/>
      <c r="E176" s="494"/>
      <c r="F176" s="494"/>
      <c r="G176" s="494"/>
      <c r="H176" s="494"/>
      <c r="I176" s="494"/>
      <c r="J176" s="494"/>
      <c r="K176" s="494"/>
      <c r="L176" s="494"/>
      <c r="M176" s="494"/>
      <c r="N176" s="494"/>
      <c r="O176" s="494"/>
      <c r="P176" s="494"/>
      <c r="Q176" s="494"/>
      <c r="R176" s="494"/>
      <c r="S176" s="494"/>
      <c r="T176" s="494"/>
      <c r="U176" s="494"/>
      <c r="V176" s="494"/>
      <c r="W176" s="494"/>
      <c r="X176" s="494"/>
      <c r="Y176" s="494"/>
      <c r="Z176" s="494"/>
    </row>
    <row r="177" ht="13.2" spans="1:26">
      <c r="A177" s="494"/>
      <c r="B177" s="504"/>
      <c r="C177" s="504"/>
      <c r="D177" s="494"/>
      <c r="E177" s="494"/>
      <c r="F177" s="494"/>
      <c r="G177" s="494"/>
      <c r="H177" s="494"/>
      <c r="I177" s="494"/>
      <c r="J177" s="494"/>
      <c r="K177" s="494"/>
      <c r="L177" s="494"/>
      <c r="M177" s="494"/>
      <c r="N177" s="494"/>
      <c r="O177" s="494"/>
      <c r="P177" s="494"/>
      <c r="Q177" s="494"/>
      <c r="R177" s="494"/>
      <c r="S177" s="494"/>
      <c r="T177" s="494"/>
      <c r="U177" s="494"/>
      <c r="V177" s="494"/>
      <c r="W177" s="494"/>
      <c r="X177" s="494"/>
      <c r="Y177" s="494"/>
      <c r="Z177" s="494"/>
    </row>
    <row r="178" ht="13.2" spans="1:26">
      <c r="A178" s="494"/>
      <c r="B178" s="504"/>
      <c r="C178" s="504"/>
      <c r="D178" s="494"/>
      <c r="E178" s="494"/>
      <c r="F178" s="494"/>
      <c r="G178" s="494"/>
      <c r="H178" s="494"/>
      <c r="I178" s="494"/>
      <c r="J178" s="494"/>
      <c r="K178" s="494"/>
      <c r="L178" s="494"/>
      <c r="M178" s="494"/>
      <c r="N178" s="494"/>
      <c r="O178" s="494"/>
      <c r="P178" s="494"/>
      <c r="Q178" s="494"/>
      <c r="R178" s="494"/>
      <c r="S178" s="494"/>
      <c r="T178" s="494"/>
      <c r="U178" s="494"/>
      <c r="V178" s="494"/>
      <c r="W178" s="494"/>
      <c r="X178" s="494"/>
      <c r="Y178" s="494"/>
      <c r="Z178" s="494"/>
    </row>
    <row r="179" ht="13.2" spans="1:26">
      <c r="A179" s="494"/>
      <c r="B179" s="504"/>
      <c r="C179" s="504"/>
      <c r="D179" s="494"/>
      <c r="E179" s="494"/>
      <c r="F179" s="494"/>
      <c r="G179" s="494"/>
      <c r="H179" s="494"/>
      <c r="I179" s="494"/>
      <c r="J179" s="494"/>
      <c r="K179" s="494"/>
      <c r="L179" s="494"/>
      <c r="M179" s="494"/>
      <c r="N179" s="494"/>
      <c r="O179" s="494"/>
      <c r="P179" s="494"/>
      <c r="Q179" s="494"/>
      <c r="R179" s="494"/>
      <c r="S179" s="494"/>
      <c r="T179" s="494"/>
      <c r="U179" s="494"/>
      <c r="V179" s="494"/>
      <c r="W179" s="494"/>
      <c r="X179" s="494"/>
      <c r="Y179" s="494"/>
      <c r="Z179" s="494"/>
    </row>
    <row r="180" ht="13.2" spans="1:26">
      <c r="A180" s="494"/>
      <c r="B180" s="504"/>
      <c r="C180" s="504"/>
      <c r="D180" s="494"/>
      <c r="E180" s="494"/>
      <c r="F180" s="494"/>
      <c r="G180" s="494"/>
      <c r="H180" s="494"/>
      <c r="I180" s="494"/>
      <c r="J180" s="494"/>
      <c r="K180" s="494"/>
      <c r="L180" s="494"/>
      <c r="M180" s="494"/>
      <c r="N180" s="494"/>
      <c r="O180" s="494"/>
      <c r="P180" s="494"/>
      <c r="Q180" s="494"/>
      <c r="R180" s="494"/>
      <c r="S180" s="494"/>
      <c r="T180" s="494"/>
      <c r="U180" s="494"/>
      <c r="V180" s="494"/>
      <c r="W180" s="494"/>
      <c r="X180" s="494"/>
      <c r="Y180" s="494"/>
      <c r="Z180" s="494"/>
    </row>
    <row r="181" ht="13.2" spans="1:26">
      <c r="A181" s="494"/>
      <c r="B181" s="504"/>
      <c r="C181" s="504"/>
      <c r="D181" s="494"/>
      <c r="E181" s="494"/>
      <c r="F181" s="494"/>
      <c r="G181" s="494"/>
      <c r="H181" s="494"/>
      <c r="I181" s="494"/>
      <c r="J181" s="494"/>
      <c r="K181" s="494"/>
      <c r="L181" s="494"/>
      <c r="M181" s="494"/>
      <c r="N181" s="494"/>
      <c r="O181" s="494"/>
      <c r="P181" s="494"/>
      <c r="Q181" s="494"/>
      <c r="R181" s="494"/>
      <c r="S181" s="494"/>
      <c r="T181" s="494"/>
      <c r="U181" s="494"/>
      <c r="V181" s="494"/>
      <c r="W181" s="494"/>
      <c r="X181" s="494"/>
      <c r="Y181" s="494"/>
      <c r="Z181" s="494"/>
    </row>
    <row r="182" ht="13.2" spans="1:26">
      <c r="A182" s="494"/>
      <c r="B182" s="504"/>
      <c r="C182" s="504"/>
      <c r="D182" s="494"/>
      <c r="E182" s="494"/>
      <c r="F182" s="494"/>
      <c r="G182" s="494"/>
      <c r="H182" s="494"/>
      <c r="I182" s="494"/>
      <c r="J182" s="494"/>
      <c r="K182" s="494"/>
      <c r="L182" s="494"/>
      <c r="M182" s="494"/>
      <c r="N182" s="494"/>
      <c r="O182" s="494"/>
      <c r="P182" s="494"/>
      <c r="Q182" s="494"/>
      <c r="R182" s="494"/>
      <c r="S182" s="494"/>
      <c r="T182" s="494"/>
      <c r="U182" s="494"/>
      <c r="V182" s="494"/>
      <c r="W182" s="494"/>
      <c r="X182" s="494"/>
      <c r="Y182" s="494"/>
      <c r="Z182" s="494"/>
    </row>
    <row r="183" ht="13.2" spans="1:26">
      <c r="A183" s="494"/>
      <c r="B183" s="504"/>
      <c r="C183" s="504"/>
      <c r="D183" s="494"/>
      <c r="E183" s="494"/>
      <c r="F183" s="494"/>
      <c r="G183" s="494"/>
      <c r="H183" s="494"/>
      <c r="I183" s="494"/>
      <c r="J183" s="494"/>
      <c r="K183" s="494"/>
      <c r="L183" s="494"/>
      <c r="M183" s="494"/>
      <c r="N183" s="494"/>
      <c r="O183" s="494"/>
      <c r="P183" s="494"/>
      <c r="Q183" s="494"/>
      <c r="R183" s="494"/>
      <c r="S183" s="494"/>
      <c r="T183" s="494"/>
      <c r="U183" s="494"/>
      <c r="V183" s="494"/>
      <c r="W183" s="494"/>
      <c r="X183" s="494"/>
      <c r="Y183" s="494"/>
      <c r="Z183" s="494"/>
    </row>
    <row r="184" ht="13.2" spans="1:26">
      <c r="A184" s="494"/>
      <c r="B184" s="504"/>
      <c r="C184" s="504"/>
      <c r="D184" s="494"/>
      <c r="E184" s="494"/>
      <c r="F184" s="494"/>
      <c r="G184" s="494"/>
      <c r="H184" s="494"/>
      <c r="I184" s="494"/>
      <c r="J184" s="494"/>
      <c r="K184" s="494"/>
      <c r="L184" s="494"/>
      <c r="M184" s="494"/>
      <c r="N184" s="494"/>
      <c r="O184" s="494"/>
      <c r="P184" s="494"/>
      <c r="Q184" s="494"/>
      <c r="R184" s="494"/>
      <c r="S184" s="494"/>
      <c r="T184" s="494"/>
      <c r="U184" s="494"/>
      <c r="V184" s="494"/>
      <c r="W184" s="494"/>
      <c r="X184" s="494"/>
      <c r="Y184" s="494"/>
      <c r="Z184" s="494"/>
    </row>
    <row r="185" ht="13.2" spans="1:26">
      <c r="A185" s="494"/>
      <c r="B185" s="504"/>
      <c r="C185" s="504"/>
      <c r="D185" s="494"/>
      <c r="E185" s="494"/>
      <c r="F185" s="494"/>
      <c r="G185" s="494"/>
      <c r="H185" s="494"/>
      <c r="I185" s="494"/>
      <c r="J185" s="494"/>
      <c r="K185" s="494"/>
      <c r="L185" s="494"/>
      <c r="M185" s="494"/>
      <c r="N185" s="494"/>
      <c r="O185" s="494"/>
      <c r="P185" s="494"/>
      <c r="Q185" s="494"/>
      <c r="R185" s="494"/>
      <c r="S185" s="494"/>
      <c r="T185" s="494"/>
      <c r="U185" s="494"/>
      <c r="V185" s="494"/>
      <c r="W185" s="494"/>
      <c r="X185" s="494"/>
      <c r="Y185" s="494"/>
      <c r="Z185" s="494"/>
    </row>
    <row r="186" ht="13.2" spans="1:26">
      <c r="A186" s="494"/>
      <c r="B186" s="504"/>
      <c r="C186" s="504"/>
      <c r="D186" s="494"/>
      <c r="E186" s="494"/>
      <c r="F186" s="494"/>
      <c r="G186" s="494"/>
      <c r="H186" s="494"/>
      <c r="I186" s="494"/>
      <c r="J186" s="494"/>
      <c r="K186" s="494"/>
      <c r="L186" s="494"/>
      <c r="M186" s="494"/>
      <c r="N186" s="494"/>
      <c r="O186" s="494"/>
      <c r="P186" s="494"/>
      <c r="Q186" s="494"/>
      <c r="R186" s="494"/>
      <c r="S186" s="494"/>
      <c r="T186" s="494"/>
      <c r="U186" s="494"/>
      <c r="V186" s="494"/>
      <c r="W186" s="494"/>
      <c r="X186" s="494"/>
      <c r="Y186" s="494"/>
      <c r="Z186" s="494"/>
    </row>
    <row r="187" ht="13.2" spans="1:26">
      <c r="A187" s="494"/>
      <c r="B187" s="504"/>
      <c r="C187" s="504"/>
      <c r="D187" s="494"/>
      <c r="E187" s="494"/>
      <c r="F187" s="494"/>
      <c r="G187" s="494"/>
      <c r="H187" s="494"/>
      <c r="I187" s="494"/>
      <c r="J187" s="494"/>
      <c r="K187" s="494"/>
      <c r="L187" s="494"/>
      <c r="M187" s="494"/>
      <c r="N187" s="494"/>
      <c r="O187" s="494"/>
      <c r="P187" s="494"/>
      <c r="Q187" s="494"/>
      <c r="R187" s="494"/>
      <c r="S187" s="494"/>
      <c r="T187" s="494"/>
      <c r="U187" s="494"/>
      <c r="V187" s="494"/>
      <c r="W187" s="494"/>
      <c r="X187" s="494"/>
      <c r="Y187" s="494"/>
      <c r="Z187" s="494"/>
    </row>
    <row r="188" ht="13.2" spans="1:26">
      <c r="A188" s="494"/>
      <c r="B188" s="504"/>
      <c r="C188" s="504"/>
      <c r="D188" s="494"/>
      <c r="E188" s="494"/>
      <c r="F188" s="494"/>
      <c r="G188" s="494"/>
      <c r="H188" s="494"/>
      <c r="I188" s="494"/>
      <c r="J188" s="494"/>
      <c r="K188" s="494"/>
      <c r="L188" s="494"/>
      <c r="M188" s="494"/>
      <c r="N188" s="494"/>
      <c r="O188" s="494"/>
      <c r="P188" s="494"/>
      <c r="Q188" s="494"/>
      <c r="R188" s="494"/>
      <c r="S188" s="494"/>
      <c r="T188" s="494"/>
      <c r="U188" s="494"/>
      <c r="V188" s="494"/>
      <c r="W188" s="494"/>
      <c r="X188" s="494"/>
      <c r="Y188" s="494"/>
      <c r="Z188" s="494"/>
    </row>
    <row r="189" ht="13.2" spans="1:26">
      <c r="A189" s="494"/>
      <c r="B189" s="504"/>
      <c r="C189" s="504"/>
      <c r="D189" s="494"/>
      <c r="E189" s="494"/>
      <c r="F189" s="494"/>
      <c r="G189" s="494"/>
      <c r="H189" s="494"/>
      <c r="I189" s="494"/>
      <c r="J189" s="494"/>
      <c r="K189" s="494"/>
      <c r="L189" s="494"/>
      <c r="M189" s="494"/>
      <c r="N189" s="494"/>
      <c r="O189" s="494"/>
      <c r="P189" s="494"/>
      <c r="Q189" s="494"/>
      <c r="R189" s="494"/>
      <c r="S189" s="494"/>
      <c r="T189" s="494"/>
      <c r="U189" s="494"/>
      <c r="V189" s="494"/>
      <c r="W189" s="494"/>
      <c r="X189" s="494"/>
      <c r="Y189" s="494"/>
      <c r="Z189" s="494"/>
    </row>
    <row r="190" ht="13.2" spans="1:26">
      <c r="A190" s="494"/>
      <c r="B190" s="504"/>
      <c r="C190" s="504"/>
      <c r="D190" s="494"/>
      <c r="E190" s="494"/>
      <c r="F190" s="494"/>
      <c r="G190" s="494"/>
      <c r="H190" s="494"/>
      <c r="I190" s="494"/>
      <c r="J190" s="494"/>
      <c r="K190" s="494"/>
      <c r="L190" s="494"/>
      <c r="M190" s="494"/>
      <c r="N190" s="494"/>
      <c r="O190" s="494"/>
      <c r="P190" s="494"/>
      <c r="Q190" s="494"/>
      <c r="R190" s="494"/>
      <c r="S190" s="494"/>
      <c r="T190" s="494"/>
      <c r="U190" s="494"/>
      <c r="V190" s="494"/>
      <c r="W190" s="494"/>
      <c r="X190" s="494"/>
      <c r="Y190" s="494"/>
      <c r="Z190" s="494"/>
    </row>
    <row r="191" ht="13.2" spans="1:26">
      <c r="A191" s="494"/>
      <c r="B191" s="504"/>
      <c r="C191" s="504"/>
      <c r="D191" s="494"/>
      <c r="E191" s="494"/>
      <c r="F191" s="494"/>
      <c r="G191" s="494"/>
      <c r="H191" s="494"/>
      <c r="I191" s="494"/>
      <c r="J191" s="494"/>
      <c r="K191" s="494"/>
      <c r="L191" s="494"/>
      <c r="M191" s="494"/>
      <c r="N191" s="494"/>
      <c r="O191" s="494"/>
      <c r="P191" s="494"/>
      <c r="Q191" s="494"/>
      <c r="R191" s="494"/>
      <c r="S191" s="494"/>
      <c r="T191" s="494"/>
      <c r="U191" s="494"/>
      <c r="V191" s="494"/>
      <c r="W191" s="494"/>
      <c r="X191" s="494"/>
      <c r="Y191" s="494"/>
      <c r="Z191" s="494"/>
    </row>
    <row r="192" ht="13.2" spans="1:26">
      <c r="A192" s="494"/>
      <c r="B192" s="504"/>
      <c r="C192" s="504"/>
      <c r="D192" s="494"/>
      <c r="E192" s="494"/>
      <c r="F192" s="494"/>
      <c r="G192" s="494"/>
      <c r="H192" s="494"/>
      <c r="I192" s="494"/>
      <c r="J192" s="494"/>
      <c r="K192" s="494"/>
      <c r="L192" s="494"/>
      <c r="M192" s="494"/>
      <c r="N192" s="494"/>
      <c r="O192" s="494"/>
      <c r="P192" s="494"/>
      <c r="Q192" s="494"/>
      <c r="R192" s="494"/>
      <c r="S192" s="494"/>
      <c r="T192" s="494"/>
      <c r="U192" s="494"/>
      <c r="V192" s="494"/>
      <c r="W192" s="494"/>
      <c r="X192" s="494"/>
      <c r="Y192" s="494"/>
      <c r="Z192" s="494"/>
    </row>
    <row r="193" ht="13.2" spans="1:26">
      <c r="A193" s="494"/>
      <c r="B193" s="504"/>
      <c r="C193" s="504"/>
      <c r="D193" s="494"/>
      <c r="E193" s="494"/>
      <c r="F193" s="494"/>
      <c r="G193" s="494"/>
      <c r="H193" s="494"/>
      <c r="I193" s="494"/>
      <c r="J193" s="494"/>
      <c r="K193" s="494"/>
      <c r="L193" s="494"/>
      <c r="M193" s="494"/>
      <c r="N193" s="494"/>
      <c r="O193" s="494"/>
      <c r="P193" s="494"/>
      <c r="Q193" s="494"/>
      <c r="R193" s="494"/>
      <c r="S193" s="494"/>
      <c r="T193" s="494"/>
      <c r="U193" s="494"/>
      <c r="V193" s="494"/>
      <c r="W193" s="494"/>
      <c r="X193" s="494"/>
      <c r="Y193" s="494"/>
      <c r="Z193" s="494"/>
    </row>
    <row r="194" ht="13.2" spans="1:26">
      <c r="A194" s="494"/>
      <c r="B194" s="504"/>
      <c r="C194" s="504"/>
      <c r="D194" s="494"/>
      <c r="E194" s="494"/>
      <c r="F194" s="494"/>
      <c r="G194" s="494"/>
      <c r="H194" s="494"/>
      <c r="I194" s="494"/>
      <c r="J194" s="494"/>
      <c r="K194" s="494"/>
      <c r="L194" s="494"/>
      <c r="M194" s="494"/>
      <c r="N194" s="494"/>
      <c r="O194" s="494"/>
      <c r="P194" s="494"/>
      <c r="Q194" s="494"/>
      <c r="R194" s="494"/>
      <c r="S194" s="494"/>
      <c r="T194" s="494"/>
      <c r="U194" s="494"/>
      <c r="V194" s="494"/>
      <c r="W194" s="494"/>
      <c r="X194" s="494"/>
      <c r="Y194" s="494"/>
      <c r="Z194" s="494"/>
    </row>
    <row r="195" ht="13.2" spans="1:26">
      <c r="A195" s="494"/>
      <c r="B195" s="504"/>
      <c r="C195" s="504"/>
      <c r="D195" s="494"/>
      <c r="E195" s="494"/>
      <c r="F195" s="494"/>
      <c r="G195" s="494"/>
      <c r="H195" s="494"/>
      <c r="I195" s="494"/>
      <c r="J195" s="494"/>
      <c r="K195" s="494"/>
      <c r="L195" s="494"/>
      <c r="M195" s="494"/>
      <c r="N195" s="494"/>
      <c r="O195" s="494"/>
      <c r="P195" s="494"/>
      <c r="Q195" s="494"/>
      <c r="R195" s="494"/>
      <c r="S195" s="494"/>
      <c r="T195" s="494"/>
      <c r="U195" s="494"/>
      <c r="V195" s="494"/>
      <c r="W195" s="494"/>
      <c r="X195" s="494"/>
      <c r="Y195" s="494"/>
      <c r="Z195" s="494"/>
    </row>
    <row r="196" ht="13.2" spans="1:26">
      <c r="A196" s="494"/>
      <c r="B196" s="504"/>
      <c r="C196" s="504"/>
      <c r="D196" s="494"/>
      <c r="E196" s="494"/>
      <c r="F196" s="494"/>
      <c r="G196" s="494"/>
      <c r="H196" s="494"/>
      <c r="I196" s="494"/>
      <c r="J196" s="494"/>
      <c r="K196" s="494"/>
      <c r="L196" s="494"/>
      <c r="M196" s="494"/>
      <c r="N196" s="494"/>
      <c r="O196" s="494"/>
      <c r="P196" s="494"/>
      <c r="Q196" s="494"/>
      <c r="R196" s="494"/>
      <c r="S196" s="494"/>
      <c r="T196" s="494"/>
      <c r="U196" s="494"/>
      <c r="V196" s="494"/>
      <c r="W196" s="494"/>
      <c r="X196" s="494"/>
      <c r="Y196" s="494"/>
      <c r="Z196" s="494"/>
    </row>
    <row r="197" ht="13.2" spans="1:26">
      <c r="A197" s="494"/>
      <c r="B197" s="504"/>
      <c r="C197" s="504"/>
      <c r="D197" s="494"/>
      <c r="E197" s="494"/>
      <c r="F197" s="494"/>
      <c r="G197" s="494"/>
      <c r="H197" s="494"/>
      <c r="I197" s="494"/>
      <c r="J197" s="494"/>
      <c r="K197" s="494"/>
      <c r="L197" s="494"/>
      <c r="M197" s="494"/>
      <c r="N197" s="494"/>
      <c r="O197" s="494"/>
      <c r="P197" s="494"/>
      <c r="Q197" s="494"/>
      <c r="R197" s="494"/>
      <c r="S197" s="494"/>
      <c r="T197" s="494"/>
      <c r="U197" s="494"/>
      <c r="V197" s="494"/>
      <c r="W197" s="494"/>
      <c r="X197" s="494"/>
      <c r="Y197" s="494"/>
      <c r="Z197" s="494"/>
    </row>
    <row r="198" ht="13.2" spans="1:26">
      <c r="A198" s="494"/>
      <c r="B198" s="504"/>
      <c r="C198" s="504"/>
      <c r="D198" s="494"/>
      <c r="E198" s="494"/>
      <c r="F198" s="494"/>
      <c r="G198" s="494"/>
      <c r="H198" s="494"/>
      <c r="I198" s="494"/>
      <c r="J198" s="494"/>
      <c r="K198" s="494"/>
      <c r="L198" s="494"/>
      <c r="M198" s="494"/>
      <c r="N198" s="494"/>
      <c r="O198" s="494"/>
      <c r="P198" s="494"/>
      <c r="Q198" s="494"/>
      <c r="R198" s="494"/>
      <c r="S198" s="494"/>
      <c r="T198" s="494"/>
      <c r="U198" s="494"/>
      <c r="V198" s="494"/>
      <c r="W198" s="494"/>
      <c r="X198" s="494"/>
      <c r="Y198" s="494"/>
      <c r="Z198" s="494"/>
    </row>
    <row r="199" ht="13.2" spans="1:26">
      <c r="A199" s="494"/>
      <c r="B199" s="504"/>
      <c r="C199" s="504"/>
      <c r="D199" s="494"/>
      <c r="E199" s="494"/>
      <c r="F199" s="494"/>
      <c r="G199" s="494"/>
      <c r="H199" s="494"/>
      <c r="I199" s="494"/>
      <c r="J199" s="494"/>
      <c r="K199" s="494"/>
      <c r="L199" s="494"/>
      <c r="M199" s="494"/>
      <c r="N199" s="494"/>
      <c r="O199" s="494"/>
      <c r="P199" s="494"/>
      <c r="Q199" s="494"/>
      <c r="R199" s="494"/>
      <c r="S199" s="494"/>
      <c r="T199" s="494"/>
      <c r="U199" s="494"/>
      <c r="V199" s="494"/>
      <c r="W199" s="494"/>
      <c r="X199" s="494"/>
      <c r="Y199" s="494"/>
      <c r="Z199" s="494"/>
    </row>
    <row r="200" ht="13.2" spans="1:26">
      <c r="A200" s="494"/>
      <c r="B200" s="504"/>
      <c r="C200" s="504"/>
      <c r="D200" s="494"/>
      <c r="E200" s="494"/>
      <c r="F200" s="494"/>
      <c r="G200" s="494"/>
      <c r="H200" s="494"/>
      <c r="I200" s="494"/>
      <c r="J200" s="494"/>
      <c r="K200" s="494"/>
      <c r="L200" s="494"/>
      <c r="M200" s="494"/>
      <c r="N200" s="494"/>
      <c r="O200" s="494"/>
      <c r="P200" s="494"/>
      <c r="Q200" s="494"/>
      <c r="R200" s="494"/>
      <c r="S200" s="494"/>
      <c r="T200" s="494"/>
      <c r="U200" s="494"/>
      <c r="V200" s="494"/>
      <c r="W200" s="494"/>
      <c r="X200" s="494"/>
      <c r="Y200" s="494"/>
      <c r="Z200" s="494"/>
    </row>
    <row r="201" ht="13.2" spans="1:26">
      <c r="A201" s="494"/>
      <c r="B201" s="504"/>
      <c r="C201" s="504"/>
      <c r="D201" s="494"/>
      <c r="E201" s="494"/>
      <c r="F201" s="494"/>
      <c r="G201" s="494"/>
      <c r="H201" s="494"/>
      <c r="I201" s="494"/>
      <c r="J201" s="494"/>
      <c r="K201" s="494"/>
      <c r="L201" s="494"/>
      <c r="M201" s="494"/>
      <c r="N201" s="494"/>
      <c r="O201" s="494"/>
      <c r="P201" s="494"/>
      <c r="Q201" s="494"/>
      <c r="R201" s="494"/>
      <c r="S201" s="494"/>
      <c r="T201" s="494"/>
      <c r="U201" s="494"/>
      <c r="V201" s="494"/>
      <c r="W201" s="494"/>
      <c r="X201" s="494"/>
      <c r="Y201" s="494"/>
      <c r="Z201" s="494"/>
    </row>
    <row r="202" ht="13.2" spans="1:26">
      <c r="A202" s="494"/>
      <c r="B202" s="504"/>
      <c r="C202" s="504"/>
      <c r="D202" s="494"/>
      <c r="E202" s="494"/>
      <c r="F202" s="494"/>
      <c r="G202" s="494"/>
      <c r="H202" s="494"/>
      <c r="I202" s="494"/>
      <c r="J202" s="494"/>
      <c r="K202" s="494"/>
      <c r="L202" s="494"/>
      <c r="M202" s="494"/>
      <c r="N202" s="494"/>
      <c r="O202" s="494"/>
      <c r="P202" s="494"/>
      <c r="Q202" s="494"/>
      <c r="R202" s="494"/>
      <c r="S202" s="494"/>
      <c r="T202" s="494"/>
      <c r="U202" s="494"/>
      <c r="V202" s="494"/>
      <c r="W202" s="494"/>
      <c r="X202" s="494"/>
      <c r="Y202" s="494"/>
      <c r="Z202" s="494"/>
    </row>
    <row r="203" ht="13.2" spans="1:26">
      <c r="A203" s="494"/>
      <c r="B203" s="504"/>
      <c r="C203" s="504"/>
      <c r="D203" s="494"/>
      <c r="E203" s="494"/>
      <c r="F203" s="494"/>
      <c r="G203" s="494"/>
      <c r="H203" s="494"/>
      <c r="I203" s="494"/>
      <c r="J203" s="494"/>
      <c r="K203" s="494"/>
      <c r="L203" s="494"/>
      <c r="M203" s="494"/>
      <c r="N203" s="494"/>
      <c r="O203" s="494"/>
      <c r="P203" s="494"/>
      <c r="Q203" s="494"/>
      <c r="R203" s="494"/>
      <c r="S203" s="494"/>
      <c r="T203" s="494"/>
      <c r="U203" s="494"/>
      <c r="V203" s="494"/>
      <c r="W203" s="494"/>
      <c r="X203" s="494"/>
      <c r="Y203" s="494"/>
      <c r="Z203" s="494"/>
    </row>
    <row r="204" ht="13.2" spans="1:26">
      <c r="A204" s="494"/>
      <c r="B204" s="504"/>
      <c r="C204" s="504"/>
      <c r="D204" s="494"/>
      <c r="E204" s="494"/>
      <c r="F204" s="494"/>
      <c r="G204" s="494"/>
      <c r="H204" s="494"/>
      <c r="I204" s="494"/>
      <c r="J204" s="494"/>
      <c r="K204" s="494"/>
      <c r="L204" s="494"/>
      <c r="M204" s="494"/>
      <c r="N204" s="494"/>
      <c r="O204" s="494"/>
      <c r="P204" s="494"/>
      <c r="Q204" s="494"/>
      <c r="R204" s="494"/>
      <c r="S204" s="494"/>
      <c r="T204" s="494"/>
      <c r="U204" s="494"/>
      <c r="V204" s="494"/>
      <c r="W204" s="494"/>
      <c r="X204" s="494"/>
      <c r="Y204" s="494"/>
      <c r="Z204" s="494"/>
    </row>
    <row r="205" ht="13.2" spans="1:26">
      <c r="A205" s="494"/>
      <c r="B205" s="504"/>
      <c r="C205" s="504"/>
      <c r="D205" s="494"/>
      <c r="E205" s="494"/>
      <c r="F205" s="494"/>
      <c r="G205" s="494"/>
      <c r="H205" s="494"/>
      <c r="I205" s="494"/>
      <c r="J205" s="494"/>
      <c r="K205" s="494"/>
      <c r="L205" s="494"/>
      <c r="M205" s="494"/>
      <c r="N205" s="494"/>
      <c r="O205" s="494"/>
      <c r="P205" s="494"/>
      <c r="Q205" s="494"/>
      <c r="R205" s="494"/>
      <c r="S205" s="494"/>
      <c r="T205" s="494"/>
      <c r="U205" s="494"/>
      <c r="V205" s="494"/>
      <c r="W205" s="494"/>
      <c r="X205" s="494"/>
      <c r="Y205" s="494"/>
      <c r="Z205" s="494"/>
    </row>
    <row r="206" ht="13.2" spans="1:26">
      <c r="A206" s="494"/>
      <c r="B206" s="504"/>
      <c r="C206" s="504"/>
      <c r="D206" s="494"/>
      <c r="E206" s="494"/>
      <c r="F206" s="494"/>
      <c r="G206" s="494"/>
      <c r="H206" s="494"/>
      <c r="I206" s="494"/>
      <c r="J206" s="494"/>
      <c r="K206" s="494"/>
      <c r="L206" s="494"/>
      <c r="M206" s="494"/>
      <c r="N206" s="494"/>
      <c r="O206" s="494"/>
      <c r="P206" s="494"/>
      <c r="Q206" s="494"/>
      <c r="R206" s="494"/>
      <c r="S206" s="494"/>
      <c r="T206" s="494"/>
      <c r="U206" s="494"/>
      <c r="V206" s="494"/>
      <c r="W206" s="494"/>
      <c r="X206" s="494"/>
      <c r="Y206" s="494"/>
      <c r="Z206" s="494"/>
    </row>
    <row r="207" ht="13.2" spans="1:26">
      <c r="A207" s="494"/>
      <c r="B207" s="504"/>
      <c r="C207" s="504"/>
      <c r="D207" s="494"/>
      <c r="E207" s="494"/>
      <c r="F207" s="494"/>
      <c r="G207" s="494"/>
      <c r="H207" s="494"/>
      <c r="I207" s="494"/>
      <c r="J207" s="494"/>
      <c r="K207" s="494"/>
      <c r="L207" s="494"/>
      <c r="M207" s="494"/>
      <c r="N207" s="494"/>
      <c r="O207" s="494"/>
      <c r="P207" s="494"/>
      <c r="Q207" s="494"/>
      <c r="R207" s="494"/>
      <c r="S207" s="494"/>
      <c r="T207" s="494"/>
      <c r="U207" s="494"/>
      <c r="V207" s="494"/>
      <c r="W207" s="494"/>
      <c r="X207" s="494"/>
      <c r="Y207" s="494"/>
      <c r="Z207" s="494"/>
    </row>
    <row r="208" ht="13.2" spans="1:26">
      <c r="A208" s="494"/>
      <c r="B208" s="504"/>
      <c r="C208" s="504"/>
      <c r="D208" s="494"/>
      <c r="E208" s="494"/>
      <c r="F208" s="494"/>
      <c r="G208" s="494"/>
      <c r="H208" s="494"/>
      <c r="I208" s="494"/>
      <c r="J208" s="494"/>
      <c r="K208" s="494"/>
      <c r="L208" s="494"/>
      <c r="M208" s="494"/>
      <c r="N208" s="494"/>
      <c r="O208" s="494"/>
      <c r="P208" s="494"/>
      <c r="Q208" s="494"/>
      <c r="R208" s="494"/>
      <c r="S208" s="494"/>
      <c r="T208" s="494"/>
      <c r="U208" s="494"/>
      <c r="V208" s="494"/>
      <c r="W208" s="494"/>
      <c r="X208" s="494"/>
      <c r="Y208" s="494"/>
      <c r="Z208" s="494"/>
    </row>
    <row r="209" ht="13.2" spans="1:26">
      <c r="A209" s="494"/>
      <c r="B209" s="504"/>
      <c r="C209" s="504"/>
      <c r="D209" s="494"/>
      <c r="E209" s="494"/>
      <c r="F209" s="494"/>
      <c r="G209" s="494"/>
      <c r="H209" s="494"/>
      <c r="I209" s="494"/>
      <c r="J209" s="494"/>
      <c r="K209" s="494"/>
      <c r="L209" s="494"/>
      <c r="M209" s="494"/>
      <c r="N209" s="494"/>
      <c r="O209" s="494"/>
      <c r="P209" s="494"/>
      <c r="Q209" s="494"/>
      <c r="R209" s="494"/>
      <c r="S209" s="494"/>
      <c r="T209" s="494"/>
      <c r="U209" s="494"/>
      <c r="V209" s="494"/>
      <c r="W209" s="494"/>
      <c r="X209" s="494"/>
      <c r="Y209" s="494"/>
      <c r="Z209" s="494"/>
    </row>
    <row r="210" ht="13.2" spans="1:26">
      <c r="A210" s="494"/>
      <c r="B210" s="504"/>
      <c r="C210" s="504"/>
      <c r="D210" s="494"/>
      <c r="E210" s="494"/>
      <c r="F210" s="494"/>
      <c r="G210" s="494"/>
      <c r="H210" s="494"/>
      <c r="I210" s="494"/>
      <c r="J210" s="494"/>
      <c r="K210" s="494"/>
      <c r="L210" s="494"/>
      <c r="M210" s="494"/>
      <c r="N210" s="494"/>
      <c r="O210" s="494"/>
      <c r="P210" s="494"/>
      <c r="Q210" s="494"/>
      <c r="R210" s="494"/>
      <c r="S210" s="494"/>
      <c r="T210" s="494"/>
      <c r="U210" s="494"/>
      <c r="V210" s="494"/>
      <c r="W210" s="494"/>
      <c r="X210" s="494"/>
      <c r="Y210" s="494"/>
      <c r="Z210" s="494"/>
    </row>
    <row r="211" ht="13.2" spans="1:26">
      <c r="A211" s="494"/>
      <c r="B211" s="504"/>
      <c r="C211" s="504"/>
      <c r="D211" s="494"/>
      <c r="E211" s="494"/>
      <c r="F211" s="494"/>
      <c r="G211" s="494"/>
      <c r="H211" s="494"/>
      <c r="I211" s="494"/>
      <c r="J211" s="494"/>
      <c r="K211" s="494"/>
      <c r="L211" s="494"/>
      <c r="M211" s="494"/>
      <c r="N211" s="494"/>
      <c r="O211" s="494"/>
      <c r="P211" s="494"/>
      <c r="Q211" s="494"/>
      <c r="R211" s="494"/>
      <c r="S211" s="494"/>
      <c r="T211" s="494"/>
      <c r="U211" s="494"/>
      <c r="V211" s="494"/>
      <c r="W211" s="494"/>
      <c r="X211" s="494"/>
      <c r="Y211" s="494"/>
      <c r="Z211" s="494"/>
    </row>
    <row r="212" ht="13.2" spans="1:26">
      <c r="A212" s="494"/>
      <c r="B212" s="504"/>
      <c r="C212" s="504"/>
      <c r="D212" s="494"/>
      <c r="E212" s="494"/>
      <c r="F212" s="494"/>
      <c r="G212" s="494"/>
      <c r="H212" s="494"/>
      <c r="I212" s="494"/>
      <c r="J212" s="494"/>
      <c r="K212" s="494"/>
      <c r="L212" s="494"/>
      <c r="M212" s="494"/>
      <c r="N212" s="494"/>
      <c r="O212" s="494"/>
      <c r="P212" s="494"/>
      <c r="Q212" s="494"/>
      <c r="R212" s="494"/>
      <c r="S212" s="494"/>
      <c r="T212" s="494"/>
      <c r="U212" s="494"/>
      <c r="V212" s="494"/>
      <c r="W212" s="494"/>
      <c r="X212" s="494"/>
      <c r="Y212" s="494"/>
      <c r="Z212" s="494"/>
    </row>
    <row r="213" ht="13.2" spans="1:26">
      <c r="A213" s="494"/>
      <c r="B213" s="504"/>
      <c r="C213" s="504"/>
      <c r="D213" s="494"/>
      <c r="E213" s="494"/>
      <c r="F213" s="494"/>
      <c r="G213" s="494"/>
      <c r="H213" s="494"/>
      <c r="I213" s="494"/>
      <c r="J213" s="494"/>
      <c r="K213" s="494"/>
      <c r="L213" s="494"/>
      <c r="M213" s="494"/>
      <c r="N213" s="494"/>
      <c r="O213" s="494"/>
      <c r="P213" s="494"/>
      <c r="Q213" s="494"/>
      <c r="R213" s="494"/>
      <c r="S213" s="494"/>
      <c r="T213" s="494"/>
      <c r="U213" s="494"/>
      <c r="V213" s="494"/>
      <c r="W213" s="494"/>
      <c r="X213" s="494"/>
      <c r="Y213" s="494"/>
      <c r="Z213" s="494"/>
    </row>
    <row r="214" ht="13.2" spans="1:26">
      <c r="A214" s="494"/>
      <c r="B214" s="504"/>
      <c r="C214" s="504"/>
      <c r="D214" s="494"/>
      <c r="E214" s="494"/>
      <c r="F214" s="494"/>
      <c r="G214" s="494"/>
      <c r="H214" s="494"/>
      <c r="I214" s="494"/>
      <c r="J214" s="494"/>
      <c r="K214" s="494"/>
      <c r="L214" s="494"/>
      <c r="M214" s="494"/>
      <c r="N214" s="494"/>
      <c r="O214" s="494"/>
      <c r="P214" s="494"/>
      <c r="Q214" s="494"/>
      <c r="R214" s="494"/>
      <c r="S214" s="494"/>
      <c r="T214" s="494"/>
      <c r="U214" s="494"/>
      <c r="V214" s="494"/>
      <c r="W214" s="494"/>
      <c r="X214" s="494"/>
      <c r="Y214" s="494"/>
      <c r="Z214" s="494"/>
    </row>
    <row r="215" ht="13.2" spans="1:26">
      <c r="A215" s="494"/>
      <c r="B215" s="504"/>
      <c r="C215" s="504"/>
      <c r="D215" s="494"/>
      <c r="E215" s="494"/>
      <c r="F215" s="494"/>
      <c r="G215" s="494"/>
      <c r="H215" s="494"/>
      <c r="I215" s="494"/>
      <c r="J215" s="494"/>
      <c r="K215" s="494"/>
      <c r="L215" s="494"/>
      <c r="M215" s="494"/>
      <c r="N215" s="494"/>
      <c r="O215" s="494"/>
      <c r="P215" s="494"/>
      <c r="Q215" s="494"/>
      <c r="R215" s="494"/>
      <c r="S215" s="494"/>
      <c r="T215" s="494"/>
      <c r="U215" s="494"/>
      <c r="V215" s="494"/>
      <c r="W215" s="494"/>
      <c r="X215" s="494"/>
      <c r="Y215" s="494"/>
      <c r="Z215" s="494"/>
    </row>
    <row r="216" ht="13.2" spans="1:26">
      <c r="A216" s="494"/>
      <c r="B216" s="504"/>
      <c r="C216" s="504"/>
      <c r="D216" s="494"/>
      <c r="E216" s="494"/>
      <c r="F216" s="494"/>
      <c r="G216" s="494"/>
      <c r="H216" s="494"/>
      <c r="I216" s="494"/>
      <c r="J216" s="494"/>
      <c r="K216" s="494"/>
      <c r="L216" s="494"/>
      <c r="M216" s="494"/>
      <c r="N216" s="494"/>
      <c r="O216" s="494"/>
      <c r="P216" s="494"/>
      <c r="Q216" s="494"/>
      <c r="R216" s="494"/>
      <c r="S216" s="494"/>
      <c r="T216" s="494"/>
      <c r="U216" s="494"/>
      <c r="V216" s="494"/>
      <c r="W216" s="494"/>
      <c r="X216" s="494"/>
      <c r="Y216" s="494"/>
      <c r="Z216" s="494"/>
    </row>
    <row r="217" ht="13.2" spans="1:26">
      <c r="A217" s="494"/>
      <c r="B217" s="504"/>
      <c r="C217" s="504"/>
      <c r="D217" s="494"/>
      <c r="E217" s="494"/>
      <c r="F217" s="494"/>
      <c r="G217" s="494"/>
      <c r="H217" s="494"/>
      <c r="I217" s="494"/>
      <c r="J217" s="494"/>
      <c r="K217" s="494"/>
      <c r="L217" s="494"/>
      <c r="M217" s="494"/>
      <c r="N217" s="494"/>
      <c r="O217" s="494"/>
      <c r="P217" s="494"/>
      <c r="Q217" s="494"/>
      <c r="R217" s="494"/>
      <c r="S217" s="494"/>
      <c r="T217" s="494"/>
      <c r="U217" s="494"/>
      <c r="V217" s="494"/>
      <c r="W217" s="494"/>
      <c r="X217" s="494"/>
      <c r="Y217" s="494"/>
      <c r="Z217" s="494"/>
    </row>
    <row r="218" ht="13.2" spans="1:26">
      <c r="A218" s="494"/>
      <c r="B218" s="504"/>
      <c r="C218" s="504"/>
      <c r="D218" s="494"/>
      <c r="E218" s="494"/>
      <c r="F218" s="494"/>
      <c r="G218" s="494"/>
      <c r="H218" s="494"/>
      <c r="I218" s="494"/>
      <c r="J218" s="494"/>
      <c r="K218" s="494"/>
      <c r="L218" s="494"/>
      <c r="M218" s="494"/>
      <c r="N218" s="494"/>
      <c r="O218" s="494"/>
      <c r="P218" s="494"/>
      <c r="Q218" s="494"/>
      <c r="R218" s="494"/>
      <c r="S218" s="494"/>
      <c r="T218" s="494"/>
      <c r="U218" s="494"/>
      <c r="V218" s="494"/>
      <c r="W218" s="494"/>
      <c r="X218" s="494"/>
      <c r="Y218" s="494"/>
      <c r="Z218" s="494"/>
    </row>
    <row r="219" ht="13.2" spans="1:26">
      <c r="A219" s="494"/>
      <c r="B219" s="504"/>
      <c r="C219" s="504"/>
      <c r="D219" s="494"/>
      <c r="E219" s="494"/>
      <c r="F219" s="494"/>
      <c r="G219" s="494"/>
      <c r="H219" s="494"/>
      <c r="I219" s="494"/>
      <c r="J219" s="494"/>
      <c r="K219" s="494"/>
      <c r="L219" s="494"/>
      <c r="M219" s="494"/>
      <c r="N219" s="494"/>
      <c r="O219" s="494"/>
      <c r="P219" s="494"/>
      <c r="Q219" s="494"/>
      <c r="R219" s="494"/>
      <c r="S219" s="494"/>
      <c r="T219" s="494"/>
      <c r="U219" s="494"/>
      <c r="V219" s="494"/>
      <c r="W219" s="494"/>
      <c r="X219" s="494"/>
      <c r="Y219" s="494"/>
      <c r="Z219" s="494"/>
    </row>
    <row r="220" ht="13.2" spans="1:26">
      <c r="A220" s="494"/>
      <c r="B220" s="504"/>
      <c r="C220" s="504"/>
      <c r="D220" s="494"/>
      <c r="E220" s="494"/>
      <c r="F220" s="494"/>
      <c r="G220" s="494"/>
      <c r="H220" s="494"/>
      <c r="I220" s="494"/>
      <c r="J220" s="494"/>
      <c r="K220" s="494"/>
      <c r="L220" s="494"/>
      <c r="M220" s="494"/>
      <c r="N220" s="494"/>
      <c r="O220" s="494"/>
      <c r="P220" s="494"/>
      <c r="Q220" s="494"/>
      <c r="R220" s="494"/>
      <c r="S220" s="494"/>
      <c r="T220" s="494"/>
      <c r="U220" s="494"/>
      <c r="V220" s="494"/>
      <c r="W220" s="494"/>
      <c r="X220" s="494"/>
      <c r="Y220" s="494"/>
      <c r="Z220" s="494"/>
    </row>
    <row r="221" ht="13.2" spans="1:26">
      <c r="A221" s="494"/>
      <c r="B221" s="504"/>
      <c r="C221" s="504"/>
      <c r="D221" s="494"/>
      <c r="E221" s="494"/>
      <c r="F221" s="494"/>
      <c r="G221" s="494"/>
      <c r="H221" s="494"/>
      <c r="I221" s="494"/>
      <c r="J221" s="494"/>
      <c r="K221" s="494"/>
      <c r="L221" s="494"/>
      <c r="M221" s="494"/>
      <c r="N221" s="494"/>
      <c r="O221" s="494"/>
      <c r="P221" s="494"/>
      <c r="Q221" s="494"/>
      <c r="R221" s="494"/>
      <c r="S221" s="494"/>
      <c r="T221" s="494"/>
      <c r="U221" s="494"/>
      <c r="V221" s="494"/>
      <c r="W221" s="494"/>
      <c r="X221" s="494"/>
      <c r="Y221" s="494"/>
      <c r="Z221" s="494"/>
    </row>
    <row r="222" ht="13.2" spans="1:26">
      <c r="A222" s="494"/>
      <c r="B222" s="504"/>
      <c r="C222" s="504"/>
      <c r="D222" s="494"/>
      <c r="E222" s="494"/>
      <c r="F222" s="494"/>
      <c r="G222" s="494"/>
      <c r="H222" s="494"/>
      <c r="I222" s="494"/>
      <c r="J222" s="494"/>
      <c r="K222" s="494"/>
      <c r="L222" s="494"/>
      <c r="M222" s="494"/>
      <c r="N222" s="494"/>
      <c r="O222" s="494"/>
      <c r="P222" s="494"/>
      <c r="Q222" s="494"/>
      <c r="R222" s="494"/>
      <c r="S222" s="494"/>
      <c r="T222" s="494"/>
      <c r="U222" s="494"/>
      <c r="V222" s="494"/>
      <c r="W222" s="494"/>
      <c r="X222" s="494"/>
      <c r="Y222" s="494"/>
      <c r="Z222" s="494"/>
    </row>
    <row r="223" ht="13.2" spans="1:26">
      <c r="A223" s="494"/>
      <c r="B223" s="504"/>
      <c r="C223" s="504"/>
      <c r="D223" s="494"/>
      <c r="E223" s="494"/>
      <c r="F223" s="494"/>
      <c r="G223" s="494"/>
      <c r="H223" s="494"/>
      <c r="I223" s="494"/>
      <c r="J223" s="494"/>
      <c r="K223" s="494"/>
      <c r="L223" s="494"/>
      <c r="M223" s="494"/>
      <c r="N223" s="494"/>
      <c r="O223" s="494"/>
      <c r="P223" s="494"/>
      <c r="Q223" s="494"/>
      <c r="R223" s="494"/>
      <c r="S223" s="494"/>
      <c r="T223" s="494"/>
      <c r="U223" s="494"/>
      <c r="V223" s="494"/>
      <c r="W223" s="494"/>
      <c r="X223" s="494"/>
      <c r="Y223" s="494"/>
      <c r="Z223" s="494"/>
    </row>
    <row r="224" ht="13.2" spans="1:26">
      <c r="A224" s="494"/>
      <c r="B224" s="504"/>
      <c r="C224" s="504"/>
      <c r="D224" s="494"/>
      <c r="E224" s="494"/>
      <c r="F224" s="494"/>
      <c r="G224" s="494"/>
      <c r="H224" s="494"/>
      <c r="I224" s="494"/>
      <c r="J224" s="494"/>
      <c r="K224" s="494"/>
      <c r="L224" s="494"/>
      <c r="M224" s="494"/>
      <c r="N224" s="494"/>
      <c r="O224" s="494"/>
      <c r="P224" s="494"/>
      <c r="Q224" s="494"/>
      <c r="R224" s="494"/>
      <c r="S224" s="494"/>
      <c r="T224" s="494"/>
      <c r="U224" s="494"/>
      <c r="V224" s="494"/>
      <c r="W224" s="494"/>
      <c r="X224" s="494"/>
      <c r="Y224" s="494"/>
      <c r="Z224" s="494"/>
    </row>
    <row r="225" ht="13.2" spans="1:26">
      <c r="A225" s="494"/>
      <c r="B225" s="504"/>
      <c r="C225" s="504"/>
      <c r="D225" s="494"/>
      <c r="E225" s="494"/>
      <c r="F225" s="494"/>
      <c r="G225" s="494"/>
      <c r="H225" s="494"/>
      <c r="I225" s="494"/>
      <c r="J225" s="494"/>
      <c r="K225" s="494"/>
      <c r="L225" s="494"/>
      <c r="M225" s="494"/>
      <c r="N225" s="494"/>
      <c r="O225" s="494"/>
      <c r="P225" s="494"/>
      <c r="Q225" s="494"/>
      <c r="R225" s="494"/>
      <c r="S225" s="494"/>
      <c r="T225" s="494"/>
      <c r="U225" s="494"/>
      <c r="V225" s="494"/>
      <c r="W225" s="494"/>
      <c r="X225" s="494"/>
      <c r="Y225" s="494"/>
      <c r="Z225" s="494"/>
    </row>
    <row r="226" ht="13.2" spans="1:26">
      <c r="A226" s="494"/>
      <c r="B226" s="504"/>
      <c r="C226" s="504"/>
      <c r="D226" s="494"/>
      <c r="E226" s="494"/>
      <c r="F226" s="494"/>
      <c r="G226" s="494"/>
      <c r="H226" s="494"/>
      <c r="I226" s="494"/>
      <c r="J226" s="494"/>
      <c r="K226" s="494"/>
      <c r="L226" s="494"/>
      <c r="M226" s="494"/>
      <c r="N226" s="494"/>
      <c r="O226" s="494"/>
      <c r="P226" s="494"/>
      <c r="Q226" s="494"/>
      <c r="R226" s="494"/>
      <c r="S226" s="494"/>
      <c r="T226" s="494"/>
      <c r="U226" s="494"/>
      <c r="V226" s="494"/>
      <c r="W226" s="494"/>
      <c r="X226" s="494"/>
      <c r="Y226" s="494"/>
      <c r="Z226" s="494"/>
    </row>
    <row r="227" ht="13.2" spans="1:26">
      <c r="A227" s="494"/>
      <c r="B227" s="504"/>
      <c r="C227" s="504"/>
      <c r="D227" s="494"/>
      <c r="E227" s="494"/>
      <c r="F227" s="494"/>
      <c r="G227" s="494"/>
      <c r="H227" s="494"/>
      <c r="I227" s="494"/>
      <c r="J227" s="494"/>
      <c r="K227" s="494"/>
      <c r="L227" s="494"/>
      <c r="M227" s="494"/>
      <c r="N227" s="494"/>
      <c r="O227" s="494"/>
      <c r="P227" s="494"/>
      <c r="Q227" s="494"/>
      <c r="R227" s="494"/>
      <c r="S227" s="494"/>
      <c r="T227" s="494"/>
      <c r="U227" s="494"/>
      <c r="V227" s="494"/>
      <c r="W227" s="494"/>
      <c r="X227" s="494"/>
      <c r="Y227" s="494"/>
      <c r="Z227" s="494"/>
    </row>
    <row r="228" ht="13.2" spans="1:26">
      <c r="A228" s="494"/>
      <c r="B228" s="504"/>
      <c r="C228" s="504"/>
      <c r="D228" s="494"/>
      <c r="E228" s="494"/>
      <c r="F228" s="494"/>
      <c r="G228" s="494"/>
      <c r="H228" s="494"/>
      <c r="I228" s="494"/>
      <c r="J228" s="494"/>
      <c r="K228" s="494"/>
      <c r="L228" s="494"/>
      <c r="M228" s="494"/>
      <c r="N228" s="494"/>
      <c r="O228" s="494"/>
      <c r="P228" s="494"/>
      <c r="Q228" s="494"/>
      <c r="R228" s="494"/>
      <c r="S228" s="494"/>
      <c r="T228" s="494"/>
      <c r="U228" s="494"/>
      <c r="V228" s="494"/>
      <c r="W228" s="494"/>
      <c r="X228" s="494"/>
      <c r="Y228" s="494"/>
      <c r="Z228" s="494"/>
    </row>
    <row r="229" ht="13.2" spans="1:26">
      <c r="A229" s="494"/>
      <c r="B229" s="504"/>
      <c r="C229" s="504"/>
      <c r="D229" s="494"/>
      <c r="E229" s="494"/>
      <c r="F229" s="494"/>
      <c r="G229" s="494"/>
      <c r="H229" s="494"/>
      <c r="I229" s="494"/>
      <c r="J229" s="494"/>
      <c r="K229" s="494"/>
      <c r="L229" s="494"/>
      <c r="M229" s="494"/>
      <c r="N229" s="494"/>
      <c r="O229" s="494"/>
      <c r="P229" s="494"/>
      <c r="Q229" s="494"/>
      <c r="R229" s="494"/>
      <c r="S229" s="494"/>
      <c r="T229" s="494"/>
      <c r="U229" s="494"/>
      <c r="V229" s="494"/>
      <c r="W229" s="494"/>
      <c r="X229" s="494"/>
      <c r="Y229" s="494"/>
      <c r="Z229" s="494"/>
    </row>
    <row r="230" ht="13.2" spans="1:26">
      <c r="A230" s="494"/>
      <c r="B230" s="504"/>
      <c r="C230" s="504"/>
      <c r="D230" s="494"/>
      <c r="E230" s="494"/>
      <c r="F230" s="494"/>
      <c r="G230" s="494"/>
      <c r="H230" s="494"/>
      <c r="I230" s="494"/>
      <c r="J230" s="494"/>
      <c r="K230" s="494"/>
      <c r="L230" s="494"/>
      <c r="M230" s="494"/>
      <c r="N230" s="494"/>
      <c r="O230" s="494"/>
      <c r="P230" s="494"/>
      <c r="Q230" s="494"/>
      <c r="R230" s="494"/>
      <c r="S230" s="494"/>
      <c r="T230" s="494"/>
      <c r="U230" s="494"/>
      <c r="V230" s="494"/>
      <c r="W230" s="494"/>
      <c r="X230" s="494"/>
      <c r="Y230" s="494"/>
      <c r="Z230" s="494"/>
    </row>
    <row r="231" ht="13.2" spans="1:26">
      <c r="A231" s="494"/>
      <c r="B231" s="504"/>
      <c r="C231" s="504"/>
      <c r="D231" s="494"/>
      <c r="E231" s="494"/>
      <c r="F231" s="494"/>
      <c r="G231" s="494"/>
      <c r="H231" s="494"/>
      <c r="I231" s="494"/>
      <c r="J231" s="494"/>
      <c r="K231" s="494"/>
      <c r="L231" s="494"/>
      <c r="M231" s="494"/>
      <c r="N231" s="494"/>
      <c r="O231" s="494"/>
      <c r="P231" s="494"/>
      <c r="Q231" s="494"/>
      <c r="R231" s="494"/>
      <c r="S231" s="494"/>
      <c r="T231" s="494"/>
      <c r="U231" s="494"/>
      <c r="V231" s="494"/>
      <c r="W231" s="494"/>
      <c r="X231" s="494"/>
      <c r="Y231" s="494"/>
      <c r="Z231" s="494"/>
    </row>
    <row r="232" ht="13.2" spans="1:26">
      <c r="A232" s="494"/>
      <c r="B232" s="504"/>
      <c r="C232" s="504"/>
      <c r="D232" s="494"/>
      <c r="E232" s="494"/>
      <c r="F232" s="494"/>
      <c r="G232" s="494"/>
      <c r="H232" s="494"/>
      <c r="I232" s="494"/>
      <c r="J232" s="494"/>
      <c r="K232" s="494"/>
      <c r="L232" s="494"/>
      <c r="M232" s="494"/>
      <c r="N232" s="494"/>
      <c r="O232" s="494"/>
      <c r="P232" s="494"/>
      <c r="Q232" s="494"/>
      <c r="R232" s="494"/>
      <c r="S232" s="494"/>
      <c r="T232" s="494"/>
      <c r="U232" s="494"/>
      <c r="V232" s="494"/>
      <c r="W232" s="494"/>
      <c r="X232" s="494"/>
      <c r="Y232" s="494"/>
      <c r="Z232" s="494"/>
    </row>
    <row r="233" ht="13.2" spans="1:26">
      <c r="A233" s="494"/>
      <c r="B233" s="504"/>
      <c r="C233" s="504"/>
      <c r="D233" s="494"/>
      <c r="E233" s="494"/>
      <c r="F233" s="494"/>
      <c r="G233" s="494"/>
      <c r="H233" s="494"/>
      <c r="I233" s="494"/>
      <c r="J233" s="494"/>
      <c r="K233" s="494"/>
      <c r="L233" s="494"/>
      <c r="M233" s="494"/>
      <c r="N233" s="494"/>
      <c r="O233" s="494"/>
      <c r="P233" s="494"/>
      <c r="Q233" s="494"/>
      <c r="R233" s="494"/>
      <c r="S233" s="494"/>
      <c r="T233" s="494"/>
      <c r="U233" s="494"/>
      <c r="V233" s="494"/>
      <c r="W233" s="494"/>
      <c r="X233" s="494"/>
      <c r="Y233" s="494"/>
      <c r="Z233" s="494"/>
    </row>
    <row r="234" ht="13.2" spans="1:26">
      <c r="A234" s="494"/>
      <c r="B234" s="504"/>
      <c r="C234" s="504"/>
      <c r="D234" s="494"/>
      <c r="E234" s="494"/>
      <c r="F234" s="494"/>
      <c r="G234" s="494"/>
      <c r="H234" s="494"/>
      <c r="I234" s="494"/>
      <c r="J234" s="494"/>
      <c r="K234" s="494"/>
      <c r="L234" s="494"/>
      <c r="M234" s="494"/>
      <c r="N234" s="494"/>
      <c r="O234" s="494"/>
      <c r="P234" s="494"/>
      <c r="Q234" s="494"/>
      <c r="R234" s="494"/>
      <c r="S234" s="494"/>
      <c r="T234" s="494"/>
      <c r="U234" s="494"/>
      <c r="V234" s="494"/>
      <c r="W234" s="494"/>
      <c r="X234" s="494"/>
      <c r="Y234" s="494"/>
      <c r="Z234" s="494"/>
    </row>
    <row r="235" ht="13.2" spans="1:26">
      <c r="A235" s="494"/>
      <c r="B235" s="504"/>
      <c r="C235" s="504"/>
      <c r="D235" s="494"/>
      <c r="E235" s="494"/>
      <c r="F235" s="494"/>
      <c r="G235" s="494"/>
      <c r="H235" s="494"/>
      <c r="I235" s="494"/>
      <c r="J235" s="494"/>
      <c r="K235" s="494"/>
      <c r="L235" s="494"/>
      <c r="M235" s="494"/>
      <c r="N235" s="494"/>
      <c r="O235" s="494"/>
      <c r="P235" s="494"/>
      <c r="Q235" s="494"/>
      <c r="R235" s="494"/>
      <c r="S235" s="494"/>
      <c r="T235" s="494"/>
      <c r="U235" s="494"/>
      <c r="V235" s="494"/>
      <c r="W235" s="494"/>
      <c r="X235" s="494"/>
      <c r="Y235" s="494"/>
      <c r="Z235" s="494"/>
    </row>
    <row r="236" ht="13.2" spans="1:26">
      <c r="A236" s="494"/>
      <c r="B236" s="504"/>
      <c r="C236" s="504"/>
      <c r="D236" s="494"/>
      <c r="E236" s="494"/>
      <c r="F236" s="494"/>
      <c r="G236" s="494"/>
      <c r="H236" s="494"/>
      <c r="I236" s="494"/>
      <c r="J236" s="494"/>
      <c r="K236" s="494"/>
      <c r="L236" s="494"/>
      <c r="M236" s="494"/>
      <c r="N236" s="494"/>
      <c r="O236" s="494"/>
      <c r="P236" s="494"/>
      <c r="Q236" s="494"/>
      <c r="R236" s="494"/>
      <c r="S236" s="494"/>
      <c r="T236" s="494"/>
      <c r="U236" s="494"/>
      <c r="V236" s="494"/>
      <c r="W236" s="494"/>
      <c r="X236" s="494"/>
      <c r="Y236" s="494"/>
      <c r="Z236" s="494"/>
    </row>
    <row r="237" ht="13.2" spans="1:26">
      <c r="A237" s="494"/>
      <c r="B237" s="504"/>
      <c r="C237" s="504"/>
      <c r="D237" s="494"/>
      <c r="E237" s="494"/>
      <c r="F237" s="494"/>
      <c r="G237" s="494"/>
      <c r="H237" s="494"/>
      <c r="I237" s="494"/>
      <c r="J237" s="494"/>
      <c r="K237" s="494"/>
      <c r="L237" s="494"/>
      <c r="M237" s="494"/>
      <c r="N237" s="494"/>
      <c r="O237" s="494"/>
      <c r="P237" s="494"/>
      <c r="Q237" s="494"/>
      <c r="R237" s="494"/>
      <c r="S237" s="494"/>
      <c r="T237" s="494"/>
      <c r="U237" s="494"/>
      <c r="V237" s="494"/>
      <c r="W237" s="494"/>
      <c r="X237" s="494"/>
      <c r="Y237" s="494"/>
      <c r="Z237" s="494"/>
    </row>
    <row r="238" ht="13.2" spans="1:26">
      <c r="A238" s="494"/>
      <c r="B238" s="504"/>
      <c r="C238" s="504"/>
      <c r="D238" s="494"/>
      <c r="E238" s="494"/>
      <c r="F238" s="494"/>
      <c r="G238" s="494"/>
      <c r="H238" s="494"/>
      <c r="I238" s="494"/>
      <c r="J238" s="494"/>
      <c r="K238" s="494"/>
      <c r="L238" s="494"/>
      <c r="M238" s="494"/>
      <c r="N238" s="494"/>
      <c r="O238" s="494"/>
      <c r="P238" s="494"/>
      <c r="Q238" s="494"/>
      <c r="R238" s="494"/>
      <c r="S238" s="494"/>
      <c r="T238" s="494"/>
      <c r="U238" s="494"/>
      <c r="V238" s="494"/>
      <c r="W238" s="494"/>
      <c r="X238" s="494"/>
      <c r="Y238" s="494"/>
      <c r="Z238" s="494"/>
    </row>
    <row r="239" ht="13.2" spans="1:26">
      <c r="A239" s="494"/>
      <c r="B239" s="504"/>
      <c r="C239" s="504"/>
      <c r="D239" s="494"/>
      <c r="E239" s="494"/>
      <c r="F239" s="494"/>
      <c r="G239" s="494"/>
      <c r="H239" s="494"/>
      <c r="I239" s="494"/>
      <c r="J239" s="494"/>
      <c r="K239" s="494"/>
      <c r="L239" s="494"/>
      <c r="M239" s="494"/>
      <c r="N239" s="494"/>
      <c r="O239" s="494"/>
      <c r="P239" s="494"/>
      <c r="Q239" s="494"/>
      <c r="R239" s="494"/>
      <c r="S239" s="494"/>
      <c r="T239" s="494"/>
      <c r="U239" s="494"/>
      <c r="V239" s="494"/>
      <c r="W239" s="494"/>
      <c r="X239" s="494"/>
      <c r="Y239" s="494"/>
      <c r="Z239" s="494"/>
    </row>
    <row r="240" ht="13.2" spans="1:26">
      <c r="A240" s="494"/>
      <c r="B240" s="504"/>
      <c r="C240" s="504"/>
      <c r="D240" s="494"/>
      <c r="E240" s="494"/>
      <c r="F240" s="494"/>
      <c r="G240" s="494"/>
      <c r="H240" s="494"/>
      <c r="I240" s="494"/>
      <c r="J240" s="494"/>
      <c r="K240" s="494"/>
      <c r="L240" s="494"/>
      <c r="M240" s="494"/>
      <c r="N240" s="494"/>
      <c r="O240" s="494"/>
      <c r="P240" s="494"/>
      <c r="Q240" s="494"/>
      <c r="R240" s="494"/>
      <c r="S240" s="494"/>
      <c r="T240" s="494"/>
      <c r="U240" s="494"/>
      <c r="V240" s="494"/>
      <c r="W240" s="494"/>
      <c r="X240" s="494"/>
      <c r="Y240" s="494"/>
      <c r="Z240" s="494"/>
    </row>
    <row r="241" ht="13.2" spans="1:26">
      <c r="A241" s="494"/>
      <c r="B241" s="504"/>
      <c r="C241" s="504"/>
      <c r="D241" s="494"/>
      <c r="E241" s="494"/>
      <c r="F241" s="494"/>
      <c r="G241" s="494"/>
      <c r="H241" s="494"/>
      <c r="I241" s="494"/>
      <c r="J241" s="494"/>
      <c r="K241" s="494"/>
      <c r="L241" s="494"/>
      <c r="M241" s="494"/>
      <c r="N241" s="494"/>
      <c r="O241" s="494"/>
      <c r="P241" s="494"/>
      <c r="Q241" s="494"/>
      <c r="R241" s="494"/>
      <c r="S241" s="494"/>
      <c r="T241" s="494"/>
      <c r="U241" s="494"/>
      <c r="V241" s="494"/>
      <c r="W241" s="494"/>
      <c r="X241" s="494"/>
      <c r="Y241" s="494"/>
      <c r="Z241" s="494"/>
    </row>
    <row r="242" ht="13.2" spans="1:26">
      <c r="A242" s="494"/>
      <c r="B242" s="504"/>
      <c r="C242" s="504"/>
      <c r="D242" s="494"/>
      <c r="E242" s="494"/>
      <c r="F242" s="494"/>
      <c r="G242" s="494"/>
      <c r="H242" s="494"/>
      <c r="I242" s="494"/>
      <c r="J242" s="494"/>
      <c r="K242" s="494"/>
      <c r="L242" s="494"/>
      <c r="M242" s="494"/>
      <c r="N242" s="494"/>
      <c r="O242" s="494"/>
      <c r="P242" s="494"/>
      <c r="Q242" s="494"/>
      <c r="R242" s="494"/>
      <c r="S242" s="494"/>
      <c r="T242" s="494"/>
      <c r="U242" s="494"/>
      <c r="V242" s="494"/>
      <c r="W242" s="494"/>
      <c r="X242" s="494"/>
      <c r="Y242" s="494"/>
      <c r="Z242" s="494"/>
    </row>
    <row r="243" ht="13.2" spans="1:26">
      <c r="A243" s="494"/>
      <c r="B243" s="504"/>
      <c r="C243" s="504"/>
      <c r="D243" s="494"/>
      <c r="E243" s="494"/>
      <c r="F243" s="494"/>
      <c r="G243" s="494"/>
      <c r="H243" s="494"/>
      <c r="I243" s="494"/>
      <c r="J243" s="494"/>
      <c r="K243" s="494"/>
      <c r="L243" s="494"/>
      <c r="M243" s="494"/>
      <c r="N243" s="494"/>
      <c r="O243" s="494"/>
      <c r="P243" s="494"/>
      <c r="Q243" s="494"/>
      <c r="R243" s="494"/>
      <c r="S243" s="494"/>
      <c r="T243" s="494"/>
      <c r="U243" s="494"/>
      <c r="V243" s="494"/>
      <c r="W243" s="494"/>
      <c r="X243" s="494"/>
      <c r="Y243" s="494"/>
      <c r="Z243" s="494"/>
    </row>
    <row r="244" ht="13.2" spans="1:26">
      <c r="A244" s="494"/>
      <c r="B244" s="504"/>
      <c r="C244" s="504"/>
      <c r="D244" s="494"/>
      <c r="E244" s="494"/>
      <c r="F244" s="494"/>
      <c r="G244" s="494"/>
      <c r="H244" s="494"/>
      <c r="I244" s="494"/>
      <c r="J244" s="494"/>
      <c r="K244" s="494"/>
      <c r="L244" s="494"/>
      <c r="M244" s="494"/>
      <c r="N244" s="494"/>
      <c r="O244" s="494"/>
      <c r="P244" s="494"/>
      <c r="Q244" s="494"/>
      <c r="R244" s="494"/>
      <c r="S244" s="494"/>
      <c r="T244" s="494"/>
      <c r="U244" s="494"/>
      <c r="V244" s="494"/>
      <c r="W244" s="494"/>
      <c r="X244" s="494"/>
      <c r="Y244" s="494"/>
      <c r="Z244" s="494"/>
    </row>
    <row r="245" ht="13.2" spans="1:26">
      <c r="A245" s="494"/>
      <c r="B245" s="504"/>
      <c r="C245" s="504"/>
      <c r="D245" s="494"/>
      <c r="E245" s="494"/>
      <c r="F245" s="494"/>
      <c r="G245" s="494"/>
      <c r="H245" s="494"/>
      <c r="I245" s="494"/>
      <c r="J245" s="494"/>
      <c r="K245" s="494"/>
      <c r="L245" s="494"/>
      <c r="M245" s="494"/>
      <c r="N245" s="494"/>
      <c r="O245" s="494"/>
      <c r="P245" s="494"/>
      <c r="Q245" s="494"/>
      <c r="R245" s="494"/>
      <c r="S245" s="494"/>
      <c r="T245" s="494"/>
      <c r="U245" s="494"/>
      <c r="V245" s="494"/>
      <c r="W245" s="494"/>
      <c r="X245" s="494"/>
      <c r="Y245" s="494"/>
      <c r="Z245" s="494"/>
    </row>
    <row r="246" ht="13.2" spans="1:26">
      <c r="A246" s="494"/>
      <c r="B246" s="504"/>
      <c r="C246" s="504"/>
      <c r="D246" s="494"/>
      <c r="E246" s="494"/>
      <c r="F246" s="494"/>
      <c r="G246" s="494"/>
      <c r="H246" s="494"/>
      <c r="I246" s="494"/>
      <c r="J246" s="494"/>
      <c r="K246" s="494"/>
      <c r="L246" s="494"/>
      <c r="M246" s="494"/>
      <c r="N246" s="494"/>
      <c r="O246" s="494"/>
      <c r="P246" s="494"/>
      <c r="Q246" s="494"/>
      <c r="R246" s="494"/>
      <c r="S246" s="494"/>
      <c r="T246" s="494"/>
      <c r="U246" s="494"/>
      <c r="V246" s="494"/>
      <c r="W246" s="494"/>
      <c r="X246" s="494"/>
      <c r="Y246" s="494"/>
      <c r="Z246" s="494"/>
    </row>
    <row r="247" ht="13.2" spans="1:26">
      <c r="A247" s="494"/>
      <c r="B247" s="504"/>
      <c r="C247" s="504"/>
      <c r="D247" s="494"/>
      <c r="E247" s="494"/>
      <c r="F247" s="494"/>
      <c r="G247" s="494"/>
      <c r="H247" s="494"/>
      <c r="I247" s="494"/>
      <c r="J247" s="494"/>
      <c r="K247" s="494"/>
      <c r="L247" s="494"/>
      <c r="M247" s="494"/>
      <c r="N247" s="494"/>
      <c r="O247" s="494"/>
      <c r="P247" s="494"/>
      <c r="Q247" s="494"/>
      <c r="R247" s="494"/>
      <c r="S247" s="494"/>
      <c r="T247" s="494"/>
      <c r="U247" s="494"/>
      <c r="V247" s="494"/>
      <c r="W247" s="494"/>
      <c r="X247" s="494"/>
      <c r="Y247" s="494"/>
      <c r="Z247" s="494"/>
    </row>
    <row r="248" ht="13.2" spans="1:26">
      <c r="A248" s="494"/>
      <c r="B248" s="504"/>
      <c r="C248" s="504"/>
      <c r="D248" s="494"/>
      <c r="E248" s="494"/>
      <c r="F248" s="494"/>
      <c r="G248" s="494"/>
      <c r="H248" s="494"/>
      <c r="I248" s="494"/>
      <c r="J248" s="494"/>
      <c r="K248" s="494"/>
      <c r="L248" s="494"/>
      <c r="M248" s="494"/>
      <c r="N248" s="494"/>
      <c r="O248" s="494"/>
      <c r="P248" s="494"/>
      <c r="Q248" s="494"/>
      <c r="R248" s="494"/>
      <c r="S248" s="494"/>
      <c r="T248" s="494"/>
      <c r="U248" s="494"/>
      <c r="V248" s="494"/>
      <c r="W248" s="494"/>
      <c r="X248" s="494"/>
      <c r="Y248" s="494"/>
      <c r="Z248" s="494"/>
    </row>
    <row r="249" ht="13.2" spans="1:26">
      <c r="A249" s="494"/>
      <c r="B249" s="504"/>
      <c r="C249" s="504"/>
      <c r="D249" s="494"/>
      <c r="E249" s="494"/>
      <c r="F249" s="494"/>
      <c r="G249" s="494"/>
      <c r="H249" s="494"/>
      <c r="I249" s="494"/>
      <c r="J249" s="494"/>
      <c r="K249" s="494"/>
      <c r="L249" s="494"/>
      <c r="M249" s="494"/>
      <c r="N249" s="494"/>
      <c r="O249" s="494"/>
      <c r="P249" s="494"/>
      <c r="Q249" s="494"/>
      <c r="R249" s="494"/>
      <c r="S249" s="494"/>
      <c r="T249" s="494"/>
      <c r="U249" s="494"/>
      <c r="V249" s="494"/>
      <c r="W249" s="494"/>
      <c r="X249" s="494"/>
      <c r="Y249" s="494"/>
      <c r="Z249" s="494"/>
    </row>
    <row r="250" ht="13.2" spans="1:26">
      <c r="A250" s="494"/>
      <c r="B250" s="504"/>
      <c r="C250" s="504"/>
      <c r="D250" s="494"/>
      <c r="E250" s="494"/>
      <c r="F250" s="494"/>
      <c r="G250" s="494"/>
      <c r="H250" s="494"/>
      <c r="I250" s="494"/>
      <c r="J250" s="494"/>
      <c r="K250" s="494"/>
      <c r="L250" s="494"/>
      <c r="M250" s="494"/>
      <c r="N250" s="494"/>
      <c r="O250" s="494"/>
      <c r="P250" s="494"/>
      <c r="Q250" s="494"/>
      <c r="R250" s="494"/>
      <c r="S250" s="494"/>
      <c r="T250" s="494"/>
      <c r="U250" s="494"/>
      <c r="V250" s="494"/>
      <c r="W250" s="494"/>
      <c r="X250" s="494"/>
      <c r="Y250" s="494"/>
      <c r="Z250" s="494"/>
    </row>
    <row r="251" ht="13.2" spans="1:26">
      <c r="A251" s="494"/>
      <c r="B251" s="504"/>
      <c r="C251" s="504"/>
      <c r="D251" s="494"/>
      <c r="E251" s="494"/>
      <c r="F251" s="494"/>
      <c r="G251" s="494"/>
      <c r="H251" s="494"/>
      <c r="I251" s="494"/>
      <c r="J251" s="494"/>
      <c r="K251" s="494"/>
      <c r="L251" s="494"/>
      <c r="M251" s="494"/>
      <c r="N251" s="494"/>
      <c r="O251" s="494"/>
      <c r="P251" s="494"/>
      <c r="Q251" s="494"/>
      <c r="R251" s="494"/>
      <c r="S251" s="494"/>
      <c r="T251" s="494"/>
      <c r="U251" s="494"/>
      <c r="V251" s="494"/>
      <c r="W251" s="494"/>
      <c r="X251" s="494"/>
      <c r="Y251" s="494"/>
      <c r="Z251" s="494"/>
    </row>
    <row r="252" ht="13.2" spans="1:26">
      <c r="A252" s="494"/>
      <c r="B252" s="504"/>
      <c r="C252" s="504"/>
      <c r="D252" s="494"/>
      <c r="E252" s="494"/>
      <c r="F252" s="494"/>
      <c r="G252" s="494"/>
      <c r="H252" s="494"/>
      <c r="I252" s="494"/>
      <c r="J252" s="494"/>
      <c r="K252" s="494"/>
      <c r="L252" s="494"/>
      <c r="M252" s="494"/>
      <c r="N252" s="494"/>
      <c r="O252" s="494"/>
      <c r="P252" s="494"/>
      <c r="Q252" s="494"/>
      <c r="R252" s="494"/>
      <c r="S252" s="494"/>
      <c r="T252" s="494"/>
      <c r="U252" s="494"/>
      <c r="V252" s="494"/>
      <c r="W252" s="494"/>
      <c r="X252" s="494"/>
      <c r="Y252" s="494"/>
      <c r="Z252" s="494"/>
    </row>
    <row r="253" ht="13.2" spans="1:26">
      <c r="A253" s="494"/>
      <c r="B253" s="504"/>
      <c r="C253" s="504"/>
      <c r="D253" s="494"/>
      <c r="E253" s="494"/>
      <c r="F253" s="494"/>
      <c r="G253" s="494"/>
      <c r="H253" s="494"/>
      <c r="I253" s="494"/>
      <c r="J253" s="494"/>
      <c r="K253" s="494"/>
      <c r="L253" s="494"/>
      <c r="M253" s="494"/>
      <c r="N253" s="494"/>
      <c r="O253" s="494"/>
      <c r="P253" s="494"/>
      <c r="Q253" s="494"/>
      <c r="R253" s="494"/>
      <c r="S253" s="494"/>
      <c r="T253" s="494"/>
      <c r="U253" s="494"/>
      <c r="V253" s="494"/>
      <c r="W253" s="494"/>
      <c r="X253" s="494"/>
      <c r="Y253" s="494"/>
      <c r="Z253" s="494"/>
    </row>
    <row r="254" ht="13.2" spans="1:26">
      <c r="A254" s="494"/>
      <c r="B254" s="504"/>
      <c r="C254" s="504"/>
      <c r="D254" s="494"/>
      <c r="E254" s="494"/>
      <c r="F254" s="494"/>
      <c r="G254" s="494"/>
      <c r="H254" s="494"/>
      <c r="I254" s="494"/>
      <c r="J254" s="494"/>
      <c r="K254" s="494"/>
      <c r="L254" s="494"/>
      <c r="M254" s="494"/>
      <c r="N254" s="494"/>
      <c r="O254" s="494"/>
      <c r="P254" s="494"/>
      <c r="Q254" s="494"/>
      <c r="R254" s="494"/>
      <c r="S254" s="494"/>
      <c r="T254" s="494"/>
      <c r="U254" s="494"/>
      <c r="V254" s="494"/>
      <c r="W254" s="494"/>
      <c r="X254" s="494"/>
      <c r="Y254" s="494"/>
      <c r="Z254" s="494"/>
    </row>
    <row r="255" ht="13.2" spans="1:26">
      <c r="A255" s="494"/>
      <c r="B255" s="504"/>
      <c r="C255" s="504"/>
      <c r="D255" s="494"/>
      <c r="E255" s="494"/>
      <c r="F255" s="494"/>
      <c r="G255" s="494"/>
      <c r="H255" s="494"/>
      <c r="I255" s="494"/>
      <c r="J255" s="494"/>
      <c r="K255" s="494"/>
      <c r="L255" s="494"/>
      <c r="M255" s="494"/>
      <c r="N255" s="494"/>
      <c r="O255" s="494"/>
      <c r="P255" s="494"/>
      <c r="Q255" s="494"/>
      <c r="R255" s="494"/>
      <c r="S255" s="494"/>
      <c r="T255" s="494"/>
      <c r="U255" s="494"/>
      <c r="V255" s="494"/>
      <c r="W255" s="494"/>
      <c r="X255" s="494"/>
      <c r="Y255" s="494"/>
      <c r="Z255" s="494"/>
    </row>
    <row r="256" ht="13.2" spans="1:26">
      <c r="A256" s="494"/>
      <c r="B256" s="504"/>
      <c r="C256" s="504"/>
      <c r="D256" s="494"/>
      <c r="E256" s="494"/>
      <c r="F256" s="494"/>
      <c r="G256" s="494"/>
      <c r="H256" s="494"/>
      <c r="I256" s="494"/>
      <c r="J256" s="494"/>
      <c r="K256" s="494"/>
      <c r="L256" s="494"/>
      <c r="M256" s="494"/>
      <c r="N256" s="494"/>
      <c r="O256" s="494"/>
      <c r="P256" s="494"/>
      <c r="Q256" s="494"/>
      <c r="R256" s="494"/>
      <c r="S256" s="494"/>
      <c r="T256" s="494"/>
      <c r="U256" s="494"/>
      <c r="V256" s="494"/>
      <c r="W256" s="494"/>
      <c r="X256" s="494"/>
      <c r="Y256" s="494"/>
      <c r="Z256" s="494"/>
    </row>
    <row r="257" ht="13.2" spans="1:26">
      <c r="A257" s="494"/>
      <c r="B257" s="504"/>
      <c r="C257" s="504"/>
      <c r="D257" s="494"/>
      <c r="E257" s="494"/>
      <c r="F257" s="494"/>
      <c r="G257" s="494"/>
      <c r="H257" s="494"/>
      <c r="I257" s="494"/>
      <c r="J257" s="494"/>
      <c r="K257" s="494"/>
      <c r="L257" s="494"/>
      <c r="M257" s="494"/>
      <c r="N257" s="494"/>
      <c r="O257" s="494"/>
      <c r="P257" s="494"/>
      <c r="Q257" s="494"/>
      <c r="R257" s="494"/>
      <c r="S257" s="494"/>
      <c r="T257" s="494"/>
      <c r="U257" s="494"/>
      <c r="V257" s="494"/>
      <c r="W257" s="494"/>
      <c r="X257" s="494"/>
      <c r="Y257" s="494"/>
      <c r="Z257" s="494"/>
    </row>
    <row r="258" ht="13.2" spans="1:26">
      <c r="A258" s="494"/>
      <c r="B258" s="504"/>
      <c r="C258" s="504"/>
      <c r="D258" s="494"/>
      <c r="E258" s="494"/>
      <c r="F258" s="494"/>
      <c r="G258" s="494"/>
      <c r="H258" s="494"/>
      <c r="I258" s="494"/>
      <c r="J258" s="494"/>
      <c r="K258" s="494"/>
      <c r="L258" s="494"/>
      <c r="M258" s="494"/>
      <c r="N258" s="494"/>
      <c r="O258" s="494"/>
      <c r="P258" s="494"/>
      <c r="Q258" s="494"/>
      <c r="R258" s="494"/>
      <c r="S258" s="494"/>
      <c r="T258" s="494"/>
      <c r="U258" s="494"/>
      <c r="V258" s="494"/>
      <c r="W258" s="494"/>
      <c r="X258" s="494"/>
      <c r="Y258" s="494"/>
      <c r="Z258" s="494"/>
    </row>
    <row r="259" ht="13.2" spans="1:26">
      <c r="A259" s="494"/>
      <c r="B259" s="504"/>
      <c r="C259" s="504"/>
      <c r="D259" s="494"/>
      <c r="E259" s="494"/>
      <c r="F259" s="494"/>
      <c r="G259" s="494"/>
      <c r="H259" s="494"/>
      <c r="I259" s="494"/>
      <c r="J259" s="494"/>
      <c r="K259" s="494"/>
      <c r="L259" s="494"/>
      <c r="M259" s="494"/>
      <c r="N259" s="494"/>
      <c r="O259" s="494"/>
      <c r="P259" s="494"/>
      <c r="Q259" s="494"/>
      <c r="R259" s="494"/>
      <c r="S259" s="494"/>
      <c r="T259" s="494"/>
      <c r="U259" s="494"/>
      <c r="V259" s="494"/>
      <c r="W259" s="494"/>
      <c r="X259" s="494"/>
      <c r="Y259" s="494"/>
      <c r="Z259" s="494"/>
    </row>
    <row r="260" ht="13.2" spans="1:26">
      <c r="A260" s="494"/>
      <c r="B260" s="504"/>
      <c r="C260" s="504"/>
      <c r="D260" s="494"/>
      <c r="E260" s="494"/>
      <c r="F260" s="494"/>
      <c r="G260" s="494"/>
      <c r="H260" s="494"/>
      <c r="I260" s="494"/>
      <c r="J260" s="494"/>
      <c r="K260" s="494"/>
      <c r="L260" s="494"/>
      <c r="M260" s="494"/>
      <c r="N260" s="494"/>
      <c r="O260" s="494"/>
      <c r="P260" s="494"/>
      <c r="Q260" s="494"/>
      <c r="R260" s="494"/>
      <c r="S260" s="494"/>
      <c r="T260" s="494"/>
      <c r="U260" s="494"/>
      <c r="V260" s="494"/>
      <c r="W260" s="494"/>
      <c r="X260" s="494"/>
      <c r="Y260" s="494"/>
      <c r="Z260" s="494"/>
    </row>
    <row r="261" ht="13.2" spans="1:26">
      <c r="A261" s="494"/>
      <c r="B261" s="504"/>
      <c r="C261" s="504"/>
      <c r="D261" s="494"/>
      <c r="E261" s="494"/>
      <c r="F261" s="494"/>
      <c r="G261" s="494"/>
      <c r="H261" s="494"/>
      <c r="I261" s="494"/>
      <c r="J261" s="494"/>
      <c r="K261" s="494"/>
      <c r="L261" s="494"/>
      <c r="M261" s="494"/>
      <c r="N261" s="494"/>
      <c r="O261" s="494"/>
      <c r="P261" s="494"/>
      <c r="Q261" s="494"/>
      <c r="R261" s="494"/>
      <c r="S261" s="494"/>
      <c r="T261" s="494"/>
      <c r="U261" s="494"/>
      <c r="V261" s="494"/>
      <c r="W261" s="494"/>
      <c r="X261" s="494"/>
      <c r="Y261" s="494"/>
      <c r="Z261" s="494"/>
    </row>
    <row r="262" ht="13.2" spans="1:26">
      <c r="A262" s="494"/>
      <c r="B262" s="504"/>
      <c r="C262" s="504"/>
      <c r="D262" s="494"/>
      <c r="E262" s="494"/>
      <c r="F262" s="494"/>
      <c r="G262" s="494"/>
      <c r="H262" s="494"/>
      <c r="I262" s="494"/>
      <c r="J262" s="494"/>
      <c r="K262" s="494"/>
      <c r="L262" s="494"/>
      <c r="M262" s="494"/>
      <c r="N262" s="494"/>
      <c r="O262" s="494"/>
      <c r="P262" s="494"/>
      <c r="Q262" s="494"/>
      <c r="R262" s="494"/>
      <c r="S262" s="494"/>
      <c r="T262" s="494"/>
      <c r="U262" s="494"/>
      <c r="V262" s="494"/>
      <c r="W262" s="494"/>
      <c r="X262" s="494"/>
      <c r="Y262" s="494"/>
      <c r="Z262" s="494"/>
    </row>
    <row r="263" ht="13.2" spans="1:26">
      <c r="A263" s="494"/>
      <c r="B263" s="504"/>
      <c r="C263" s="504"/>
      <c r="D263" s="494"/>
      <c r="E263" s="494"/>
      <c r="F263" s="494"/>
      <c r="G263" s="494"/>
      <c r="H263" s="494"/>
      <c r="I263" s="494"/>
      <c r="J263" s="494"/>
      <c r="K263" s="494"/>
      <c r="L263" s="494"/>
      <c r="M263" s="494"/>
      <c r="N263" s="494"/>
      <c r="O263" s="494"/>
      <c r="P263" s="494"/>
      <c r="Q263" s="494"/>
      <c r="R263" s="494"/>
      <c r="S263" s="494"/>
      <c r="T263" s="494"/>
      <c r="U263" s="494"/>
      <c r="V263" s="494"/>
      <c r="W263" s="494"/>
      <c r="X263" s="494"/>
      <c r="Y263" s="494"/>
      <c r="Z263" s="494"/>
    </row>
    <row r="264" ht="13.2" spans="1:26">
      <c r="A264" s="494"/>
      <c r="B264" s="504"/>
      <c r="C264" s="504"/>
      <c r="D264" s="494"/>
      <c r="E264" s="494"/>
      <c r="F264" s="494"/>
      <c r="G264" s="494"/>
      <c r="H264" s="494"/>
      <c r="I264" s="494"/>
      <c r="J264" s="494"/>
      <c r="K264" s="494"/>
      <c r="L264" s="494"/>
      <c r="M264" s="494"/>
      <c r="N264" s="494"/>
      <c r="O264" s="494"/>
      <c r="P264" s="494"/>
      <c r="Q264" s="494"/>
      <c r="R264" s="494"/>
      <c r="S264" s="494"/>
      <c r="T264" s="494"/>
      <c r="U264" s="494"/>
      <c r="V264" s="494"/>
      <c r="W264" s="494"/>
      <c r="X264" s="494"/>
      <c r="Y264" s="494"/>
      <c r="Z264" s="494"/>
    </row>
    <row r="265" ht="13.2" spans="1:26">
      <c r="A265" s="494"/>
      <c r="B265" s="504"/>
      <c r="C265" s="504"/>
      <c r="D265" s="494"/>
      <c r="E265" s="494"/>
      <c r="F265" s="494"/>
      <c r="G265" s="494"/>
      <c r="H265" s="494"/>
      <c r="I265" s="494"/>
      <c r="J265" s="494"/>
      <c r="K265" s="494"/>
      <c r="L265" s="494"/>
      <c r="M265" s="494"/>
      <c r="N265" s="494"/>
      <c r="O265" s="494"/>
      <c r="P265" s="494"/>
      <c r="Q265" s="494"/>
      <c r="R265" s="494"/>
      <c r="S265" s="494"/>
      <c r="T265" s="494"/>
      <c r="U265" s="494"/>
      <c r="V265" s="494"/>
      <c r="W265" s="494"/>
      <c r="X265" s="494"/>
      <c r="Y265" s="494"/>
      <c r="Z265" s="494"/>
    </row>
    <row r="266" ht="13.2" spans="1:26">
      <c r="A266" s="494"/>
      <c r="B266" s="504"/>
      <c r="C266" s="504"/>
      <c r="D266" s="494"/>
      <c r="E266" s="494"/>
      <c r="F266" s="494"/>
      <c r="G266" s="494"/>
      <c r="H266" s="494"/>
      <c r="I266" s="494"/>
      <c r="J266" s="494"/>
      <c r="K266" s="494"/>
      <c r="L266" s="494"/>
      <c r="M266" s="494"/>
      <c r="N266" s="494"/>
      <c r="O266" s="494"/>
      <c r="P266" s="494"/>
      <c r="Q266" s="494"/>
      <c r="R266" s="494"/>
      <c r="S266" s="494"/>
      <c r="T266" s="494"/>
      <c r="U266" s="494"/>
      <c r="V266" s="494"/>
      <c r="W266" s="494"/>
      <c r="X266" s="494"/>
      <c r="Y266" s="494"/>
      <c r="Z266" s="494"/>
    </row>
    <row r="267" ht="13.2" spans="1:26">
      <c r="A267" s="494"/>
      <c r="B267" s="504"/>
      <c r="C267" s="504"/>
      <c r="D267" s="494"/>
      <c r="E267" s="494"/>
      <c r="F267" s="494"/>
      <c r="G267" s="494"/>
      <c r="H267" s="494"/>
      <c r="I267" s="494"/>
      <c r="J267" s="494"/>
      <c r="K267" s="494"/>
      <c r="L267" s="494"/>
      <c r="M267" s="494"/>
      <c r="N267" s="494"/>
      <c r="O267" s="494"/>
      <c r="P267" s="494"/>
      <c r="Q267" s="494"/>
      <c r="R267" s="494"/>
      <c r="S267" s="494"/>
      <c r="T267" s="494"/>
      <c r="U267" s="494"/>
      <c r="V267" s="494"/>
      <c r="W267" s="494"/>
      <c r="X267" s="494"/>
      <c r="Y267" s="494"/>
      <c r="Z267" s="494"/>
    </row>
    <row r="268" ht="13.2" spans="1:26">
      <c r="A268" s="494"/>
      <c r="B268" s="504"/>
      <c r="C268" s="504"/>
      <c r="D268" s="494"/>
      <c r="E268" s="494"/>
      <c r="F268" s="494"/>
      <c r="G268" s="494"/>
      <c r="H268" s="494"/>
      <c r="I268" s="494"/>
      <c r="J268" s="494"/>
      <c r="K268" s="494"/>
      <c r="L268" s="494"/>
      <c r="M268" s="494"/>
      <c r="N268" s="494"/>
      <c r="O268" s="494"/>
      <c r="P268" s="494"/>
      <c r="Q268" s="494"/>
      <c r="R268" s="494"/>
      <c r="S268" s="494"/>
      <c r="T268" s="494"/>
      <c r="U268" s="494"/>
      <c r="V268" s="494"/>
      <c r="W268" s="494"/>
      <c r="X268" s="494"/>
      <c r="Y268" s="494"/>
      <c r="Z268" s="494"/>
    </row>
    <row r="269" ht="13.2" spans="1:26">
      <c r="A269" s="494"/>
      <c r="B269" s="504"/>
      <c r="C269" s="504"/>
      <c r="D269" s="494"/>
      <c r="E269" s="494"/>
      <c r="F269" s="494"/>
      <c r="G269" s="494"/>
      <c r="H269" s="494"/>
      <c r="I269" s="494"/>
      <c r="J269" s="494"/>
      <c r="K269" s="494"/>
      <c r="L269" s="494"/>
      <c r="M269" s="494"/>
      <c r="N269" s="494"/>
      <c r="O269" s="494"/>
      <c r="P269" s="494"/>
      <c r="Q269" s="494"/>
      <c r="R269" s="494"/>
      <c r="S269" s="494"/>
      <c r="T269" s="494"/>
      <c r="U269" s="494"/>
      <c r="V269" s="494"/>
      <c r="W269" s="494"/>
      <c r="X269" s="494"/>
      <c r="Y269" s="494"/>
      <c r="Z269" s="494"/>
    </row>
    <row r="270" ht="13.2" spans="1:26">
      <c r="A270" s="494"/>
      <c r="B270" s="504"/>
      <c r="C270" s="504"/>
      <c r="D270" s="494"/>
      <c r="E270" s="494"/>
      <c r="F270" s="494"/>
      <c r="G270" s="494"/>
      <c r="H270" s="494"/>
      <c r="I270" s="494"/>
      <c r="J270" s="494"/>
      <c r="K270" s="494"/>
      <c r="L270" s="494"/>
      <c r="M270" s="494"/>
      <c r="N270" s="494"/>
      <c r="O270" s="494"/>
      <c r="P270" s="494"/>
      <c r="Q270" s="494"/>
      <c r="R270" s="494"/>
      <c r="S270" s="494"/>
      <c r="T270" s="494"/>
      <c r="U270" s="494"/>
      <c r="V270" s="494"/>
      <c r="W270" s="494"/>
      <c r="X270" s="494"/>
      <c r="Y270" s="494"/>
      <c r="Z270" s="494"/>
    </row>
    <row r="271" ht="13.2" spans="1:26">
      <c r="A271" s="494"/>
      <c r="B271" s="504"/>
      <c r="C271" s="504"/>
      <c r="D271" s="494"/>
      <c r="E271" s="494"/>
      <c r="F271" s="494"/>
      <c r="G271" s="494"/>
      <c r="H271" s="494"/>
      <c r="I271" s="494"/>
      <c r="J271" s="494"/>
      <c r="K271" s="494"/>
      <c r="L271" s="494"/>
      <c r="M271" s="494"/>
      <c r="N271" s="494"/>
      <c r="O271" s="494"/>
      <c r="P271" s="494"/>
      <c r="Q271" s="494"/>
      <c r="R271" s="494"/>
      <c r="S271" s="494"/>
      <c r="T271" s="494"/>
      <c r="U271" s="494"/>
      <c r="V271" s="494"/>
      <c r="W271" s="494"/>
      <c r="X271" s="494"/>
      <c r="Y271" s="494"/>
      <c r="Z271" s="494"/>
    </row>
    <row r="272" ht="13.2" spans="1:26">
      <c r="A272" s="494"/>
      <c r="B272" s="504"/>
      <c r="C272" s="504"/>
      <c r="D272" s="494"/>
      <c r="E272" s="494"/>
      <c r="F272" s="494"/>
      <c r="G272" s="494"/>
      <c r="H272" s="494"/>
      <c r="I272" s="494"/>
      <c r="J272" s="494"/>
      <c r="K272" s="494"/>
      <c r="L272" s="494"/>
      <c r="M272" s="494"/>
      <c r="N272" s="494"/>
      <c r="O272" s="494"/>
      <c r="P272" s="494"/>
      <c r="Q272" s="494"/>
      <c r="R272" s="494"/>
      <c r="S272" s="494"/>
      <c r="T272" s="494"/>
      <c r="U272" s="494"/>
      <c r="V272" s="494"/>
      <c r="W272" s="494"/>
      <c r="X272" s="494"/>
      <c r="Y272" s="494"/>
      <c r="Z272" s="494"/>
    </row>
    <row r="273" ht="13.2" spans="1:26">
      <c r="A273" s="494"/>
      <c r="B273" s="504"/>
      <c r="C273" s="504"/>
      <c r="D273" s="494"/>
      <c r="E273" s="494"/>
      <c r="F273" s="494"/>
      <c r="G273" s="494"/>
      <c r="H273" s="494"/>
      <c r="I273" s="494"/>
      <c r="J273" s="494"/>
      <c r="K273" s="494"/>
      <c r="L273" s="494"/>
      <c r="M273" s="494"/>
      <c r="N273" s="494"/>
      <c r="O273" s="494"/>
      <c r="P273" s="494"/>
      <c r="Q273" s="494"/>
      <c r="R273" s="494"/>
      <c r="S273" s="494"/>
      <c r="T273" s="494"/>
      <c r="U273" s="494"/>
      <c r="V273" s="494"/>
      <c r="W273" s="494"/>
      <c r="X273" s="494"/>
      <c r="Y273" s="494"/>
      <c r="Z273" s="494"/>
    </row>
    <row r="274" ht="13.2" spans="1:26">
      <c r="A274" s="494"/>
      <c r="B274" s="504"/>
      <c r="C274" s="504"/>
      <c r="D274" s="494"/>
      <c r="E274" s="494"/>
      <c r="F274" s="494"/>
      <c r="G274" s="494"/>
      <c r="H274" s="494"/>
      <c r="I274" s="494"/>
      <c r="J274" s="494"/>
      <c r="K274" s="494"/>
      <c r="L274" s="494"/>
      <c r="M274" s="494"/>
      <c r="N274" s="494"/>
      <c r="O274" s="494"/>
      <c r="P274" s="494"/>
      <c r="Q274" s="494"/>
      <c r="R274" s="494"/>
      <c r="S274" s="494"/>
      <c r="T274" s="494"/>
      <c r="U274" s="494"/>
      <c r="V274" s="494"/>
      <c r="W274" s="494"/>
      <c r="X274" s="494"/>
      <c r="Y274" s="494"/>
      <c r="Z274" s="494"/>
    </row>
    <row r="275" ht="13.2" spans="1:26">
      <c r="A275" s="494"/>
      <c r="B275" s="504"/>
      <c r="C275" s="504"/>
      <c r="D275" s="494"/>
      <c r="E275" s="494"/>
      <c r="F275" s="494"/>
      <c r="G275" s="494"/>
      <c r="H275" s="494"/>
      <c r="I275" s="494"/>
      <c r="J275" s="494"/>
      <c r="K275" s="494"/>
      <c r="L275" s="494"/>
      <c r="M275" s="494"/>
      <c r="N275" s="494"/>
      <c r="O275" s="494"/>
      <c r="P275" s="494"/>
      <c r="Q275" s="494"/>
      <c r="R275" s="494"/>
      <c r="S275" s="494"/>
      <c r="T275" s="494"/>
      <c r="U275" s="494"/>
      <c r="V275" s="494"/>
      <c r="W275" s="494"/>
      <c r="X275" s="494"/>
      <c r="Y275" s="494"/>
      <c r="Z275" s="494"/>
    </row>
    <row r="276" ht="13.2" spans="1:26">
      <c r="A276" s="494"/>
      <c r="B276" s="504"/>
      <c r="C276" s="504"/>
      <c r="D276" s="494"/>
      <c r="E276" s="494"/>
      <c r="F276" s="494"/>
      <c r="G276" s="494"/>
      <c r="H276" s="494"/>
      <c r="I276" s="494"/>
      <c r="J276" s="494"/>
      <c r="K276" s="494"/>
      <c r="L276" s="494"/>
      <c r="M276" s="494"/>
      <c r="N276" s="494"/>
      <c r="O276" s="494"/>
      <c r="P276" s="494"/>
      <c r="Q276" s="494"/>
      <c r="R276" s="494"/>
      <c r="S276" s="494"/>
      <c r="T276" s="494"/>
      <c r="U276" s="494"/>
      <c r="V276" s="494"/>
      <c r="W276" s="494"/>
      <c r="X276" s="494"/>
      <c r="Y276" s="494"/>
      <c r="Z276" s="494"/>
    </row>
    <row r="277" ht="13.2" spans="1:26">
      <c r="A277" s="494"/>
      <c r="B277" s="504"/>
      <c r="C277" s="504"/>
      <c r="D277" s="494"/>
      <c r="E277" s="494"/>
      <c r="F277" s="494"/>
      <c r="G277" s="494"/>
      <c r="H277" s="494"/>
      <c r="I277" s="494"/>
      <c r="J277" s="494"/>
      <c r="K277" s="494"/>
      <c r="L277" s="494"/>
      <c r="M277" s="494"/>
      <c r="N277" s="494"/>
      <c r="O277" s="494"/>
      <c r="P277" s="494"/>
      <c r="Q277" s="494"/>
      <c r="R277" s="494"/>
      <c r="S277" s="494"/>
      <c r="T277" s="494"/>
      <c r="U277" s="494"/>
      <c r="V277" s="494"/>
      <c r="W277" s="494"/>
      <c r="X277" s="494"/>
      <c r="Y277" s="494"/>
      <c r="Z277" s="494"/>
    </row>
    <row r="278" ht="13.2" spans="1:26">
      <c r="A278" s="494"/>
      <c r="B278" s="504"/>
      <c r="C278" s="504"/>
      <c r="D278" s="494"/>
      <c r="E278" s="494"/>
      <c r="F278" s="494"/>
      <c r="G278" s="494"/>
      <c r="H278" s="494"/>
      <c r="I278" s="494"/>
      <c r="J278" s="494"/>
      <c r="K278" s="494"/>
      <c r="L278" s="494"/>
      <c r="M278" s="494"/>
      <c r="N278" s="494"/>
      <c r="O278" s="494"/>
      <c r="P278" s="494"/>
      <c r="Q278" s="494"/>
      <c r="R278" s="494"/>
      <c r="S278" s="494"/>
      <c r="T278" s="494"/>
      <c r="U278" s="494"/>
      <c r="V278" s="494"/>
      <c r="W278" s="494"/>
      <c r="X278" s="494"/>
      <c r="Y278" s="494"/>
      <c r="Z278" s="494"/>
    </row>
    <row r="279" ht="13.2" spans="1:26">
      <c r="A279" s="494"/>
      <c r="B279" s="504"/>
      <c r="C279" s="504"/>
      <c r="D279" s="494"/>
      <c r="E279" s="494"/>
      <c r="F279" s="494"/>
      <c r="G279" s="494"/>
      <c r="H279" s="494"/>
      <c r="I279" s="494"/>
      <c r="J279" s="494"/>
      <c r="K279" s="494"/>
      <c r="L279" s="494"/>
      <c r="M279" s="494"/>
      <c r="N279" s="494"/>
      <c r="O279" s="494"/>
      <c r="P279" s="494"/>
      <c r="Q279" s="494"/>
      <c r="R279" s="494"/>
      <c r="S279" s="494"/>
      <c r="T279" s="494"/>
      <c r="U279" s="494"/>
      <c r="V279" s="494"/>
      <c r="W279" s="494"/>
      <c r="X279" s="494"/>
      <c r="Y279" s="494"/>
      <c r="Z279" s="494"/>
    </row>
    <row r="280" ht="13.2" spans="1:26">
      <c r="A280" s="494"/>
      <c r="B280" s="504"/>
      <c r="C280" s="504"/>
      <c r="D280" s="494"/>
      <c r="E280" s="494"/>
      <c r="F280" s="494"/>
      <c r="G280" s="494"/>
      <c r="H280" s="494"/>
      <c r="I280" s="494"/>
      <c r="J280" s="494"/>
      <c r="K280" s="494"/>
      <c r="L280" s="494"/>
      <c r="M280" s="494"/>
      <c r="N280" s="494"/>
      <c r="O280" s="494"/>
      <c r="P280" s="494"/>
      <c r="Q280" s="494"/>
      <c r="R280" s="494"/>
      <c r="S280" s="494"/>
      <c r="T280" s="494"/>
      <c r="U280" s="494"/>
      <c r="V280" s="494"/>
      <c r="W280" s="494"/>
      <c r="X280" s="494"/>
      <c r="Y280" s="494"/>
      <c r="Z280" s="494"/>
    </row>
    <row r="281" ht="13.2" spans="1:26">
      <c r="A281" s="494"/>
      <c r="B281" s="504"/>
      <c r="C281" s="504"/>
      <c r="D281" s="494"/>
      <c r="E281" s="494"/>
      <c r="F281" s="494"/>
      <c r="G281" s="494"/>
      <c r="H281" s="494"/>
      <c r="I281" s="494"/>
      <c r="J281" s="494"/>
      <c r="K281" s="494"/>
      <c r="L281" s="494"/>
      <c r="M281" s="494"/>
      <c r="N281" s="494"/>
      <c r="O281" s="494"/>
      <c r="P281" s="494"/>
      <c r="Q281" s="494"/>
      <c r="R281" s="494"/>
      <c r="S281" s="494"/>
      <c r="T281" s="494"/>
      <c r="U281" s="494"/>
      <c r="V281" s="494"/>
      <c r="W281" s="494"/>
      <c r="X281" s="494"/>
      <c r="Y281" s="494"/>
      <c r="Z281" s="494"/>
    </row>
    <row r="282" ht="13.2" spans="1:26">
      <c r="A282" s="494"/>
      <c r="B282" s="504"/>
      <c r="C282" s="504"/>
      <c r="D282" s="494"/>
      <c r="E282" s="494"/>
      <c r="F282" s="494"/>
      <c r="G282" s="494"/>
      <c r="H282" s="494"/>
      <c r="I282" s="494"/>
      <c r="J282" s="494"/>
      <c r="K282" s="494"/>
      <c r="L282" s="494"/>
      <c r="M282" s="494"/>
      <c r="N282" s="494"/>
      <c r="O282" s="494"/>
      <c r="P282" s="494"/>
      <c r="Q282" s="494"/>
      <c r="R282" s="494"/>
      <c r="S282" s="494"/>
      <c r="T282" s="494"/>
      <c r="U282" s="494"/>
      <c r="V282" s="494"/>
      <c r="W282" s="494"/>
      <c r="X282" s="494"/>
      <c r="Y282" s="494"/>
      <c r="Z282" s="494"/>
    </row>
    <row r="283" ht="13.2" spans="1:26">
      <c r="A283" s="494"/>
      <c r="B283" s="504"/>
      <c r="C283" s="504"/>
      <c r="D283" s="494"/>
      <c r="E283" s="494"/>
      <c r="F283" s="494"/>
      <c r="G283" s="494"/>
      <c r="H283" s="494"/>
      <c r="I283" s="494"/>
      <c r="J283" s="494"/>
      <c r="K283" s="494"/>
      <c r="L283" s="494"/>
      <c r="M283" s="494"/>
      <c r="N283" s="494"/>
      <c r="O283" s="494"/>
      <c r="P283" s="494"/>
      <c r="Q283" s="494"/>
      <c r="R283" s="494"/>
      <c r="S283" s="494"/>
      <c r="T283" s="494"/>
      <c r="U283" s="494"/>
      <c r="V283" s="494"/>
      <c r="W283" s="494"/>
      <c r="X283" s="494"/>
      <c r="Y283" s="494"/>
      <c r="Z283" s="494"/>
    </row>
    <row r="284" ht="13.2" spans="1:26">
      <c r="A284" s="494"/>
      <c r="B284" s="504"/>
      <c r="C284" s="504"/>
      <c r="D284" s="494"/>
      <c r="E284" s="494"/>
      <c r="F284" s="494"/>
      <c r="G284" s="494"/>
      <c r="H284" s="494"/>
      <c r="I284" s="494"/>
      <c r="J284" s="494"/>
      <c r="K284" s="494"/>
      <c r="L284" s="494"/>
      <c r="M284" s="494"/>
      <c r="N284" s="494"/>
      <c r="O284" s="494"/>
      <c r="P284" s="494"/>
      <c r="Q284" s="494"/>
      <c r="R284" s="494"/>
      <c r="S284" s="494"/>
      <c r="T284" s="494"/>
      <c r="U284" s="494"/>
      <c r="V284" s="494"/>
      <c r="W284" s="494"/>
      <c r="X284" s="494"/>
      <c r="Y284" s="494"/>
      <c r="Z284" s="494"/>
    </row>
    <row r="285" ht="13.2" spans="1:26">
      <c r="A285" s="494"/>
      <c r="B285" s="504"/>
      <c r="C285" s="504"/>
      <c r="D285" s="494"/>
      <c r="E285" s="494"/>
      <c r="F285" s="494"/>
      <c r="G285" s="494"/>
      <c r="H285" s="494"/>
      <c r="I285" s="494"/>
      <c r="J285" s="494"/>
      <c r="K285" s="494"/>
      <c r="L285" s="494"/>
      <c r="M285" s="494"/>
      <c r="N285" s="494"/>
      <c r="O285" s="494"/>
      <c r="P285" s="494"/>
      <c r="Q285" s="494"/>
      <c r="R285" s="494"/>
      <c r="S285" s="494"/>
      <c r="T285" s="494"/>
      <c r="U285" s="494"/>
      <c r="V285" s="494"/>
      <c r="W285" s="494"/>
      <c r="X285" s="494"/>
      <c r="Y285" s="494"/>
      <c r="Z285" s="494"/>
    </row>
    <row r="286" ht="13.2" spans="1:26">
      <c r="A286" s="494"/>
      <c r="B286" s="504"/>
      <c r="C286" s="504"/>
      <c r="D286" s="494"/>
      <c r="E286" s="494"/>
      <c r="F286" s="494"/>
      <c r="G286" s="494"/>
      <c r="H286" s="494"/>
      <c r="I286" s="494"/>
      <c r="J286" s="494"/>
      <c r="K286" s="494"/>
      <c r="L286" s="494"/>
      <c r="M286" s="494"/>
      <c r="N286" s="494"/>
      <c r="O286" s="494"/>
      <c r="P286" s="494"/>
      <c r="Q286" s="494"/>
      <c r="R286" s="494"/>
      <c r="S286" s="494"/>
      <c r="T286" s="494"/>
      <c r="U286" s="494"/>
      <c r="V286" s="494"/>
      <c r="W286" s="494"/>
      <c r="X286" s="494"/>
      <c r="Y286" s="494"/>
      <c r="Z286" s="494"/>
    </row>
    <row r="287" ht="13.2" spans="1:26">
      <c r="A287" s="494"/>
      <c r="B287" s="504"/>
      <c r="C287" s="504"/>
      <c r="D287" s="494"/>
      <c r="E287" s="494"/>
      <c r="F287" s="494"/>
      <c r="G287" s="494"/>
      <c r="H287" s="494"/>
      <c r="I287" s="494"/>
      <c r="J287" s="494"/>
      <c r="K287" s="494"/>
      <c r="L287" s="494"/>
      <c r="M287" s="494"/>
      <c r="N287" s="494"/>
      <c r="O287" s="494"/>
      <c r="P287" s="494"/>
      <c r="Q287" s="494"/>
      <c r="R287" s="494"/>
      <c r="S287" s="494"/>
      <c r="T287" s="494"/>
      <c r="U287" s="494"/>
      <c r="V287" s="494"/>
      <c r="W287" s="494"/>
      <c r="X287" s="494"/>
      <c r="Y287" s="494"/>
      <c r="Z287" s="494"/>
    </row>
    <row r="288" ht="13.2" spans="1:26">
      <c r="A288" s="494"/>
      <c r="B288" s="504"/>
      <c r="C288" s="504"/>
      <c r="D288" s="494"/>
      <c r="E288" s="494"/>
      <c r="F288" s="494"/>
      <c r="G288" s="494"/>
      <c r="H288" s="494"/>
      <c r="I288" s="494"/>
      <c r="J288" s="494"/>
      <c r="K288" s="494"/>
      <c r="L288" s="494"/>
      <c r="M288" s="494"/>
      <c r="N288" s="494"/>
      <c r="O288" s="494"/>
      <c r="P288" s="494"/>
      <c r="Q288" s="494"/>
      <c r="R288" s="494"/>
      <c r="S288" s="494"/>
      <c r="T288" s="494"/>
      <c r="U288" s="494"/>
      <c r="V288" s="494"/>
      <c r="W288" s="494"/>
      <c r="X288" s="494"/>
      <c r="Y288" s="494"/>
      <c r="Z288" s="494"/>
    </row>
    <row r="289" ht="13.2" spans="1:26">
      <c r="A289" s="494"/>
      <c r="B289" s="504"/>
      <c r="C289" s="504"/>
      <c r="D289" s="494"/>
      <c r="E289" s="494"/>
      <c r="F289" s="494"/>
      <c r="G289" s="494"/>
      <c r="H289" s="494"/>
      <c r="I289" s="494"/>
      <c r="J289" s="494"/>
      <c r="K289" s="494"/>
      <c r="L289" s="494"/>
      <c r="M289" s="494"/>
      <c r="N289" s="494"/>
      <c r="O289" s="494"/>
      <c r="P289" s="494"/>
      <c r="Q289" s="494"/>
      <c r="R289" s="494"/>
      <c r="S289" s="494"/>
      <c r="T289" s="494"/>
      <c r="U289" s="494"/>
      <c r="V289" s="494"/>
      <c r="W289" s="494"/>
      <c r="X289" s="494"/>
      <c r="Y289" s="494"/>
      <c r="Z289" s="494"/>
    </row>
    <row r="290" ht="13.2" spans="1:26">
      <c r="A290" s="494"/>
      <c r="B290" s="504"/>
      <c r="C290" s="504"/>
      <c r="D290" s="494"/>
      <c r="E290" s="494"/>
      <c r="F290" s="494"/>
      <c r="G290" s="494"/>
      <c r="H290" s="494"/>
      <c r="I290" s="494"/>
      <c r="J290" s="494"/>
      <c r="K290" s="494"/>
      <c r="L290" s="494"/>
      <c r="M290" s="494"/>
      <c r="N290" s="494"/>
      <c r="O290" s="494"/>
      <c r="P290" s="494"/>
      <c r="Q290" s="494"/>
      <c r="R290" s="494"/>
      <c r="S290" s="494"/>
      <c r="T290" s="494"/>
      <c r="U290" s="494"/>
      <c r="V290" s="494"/>
      <c r="W290" s="494"/>
      <c r="X290" s="494"/>
      <c r="Y290" s="494"/>
      <c r="Z290" s="494"/>
    </row>
    <row r="291" ht="13.2" spans="1:26">
      <c r="A291" s="494"/>
      <c r="B291" s="504"/>
      <c r="C291" s="504"/>
      <c r="D291" s="494"/>
      <c r="E291" s="494"/>
      <c r="F291" s="494"/>
      <c r="G291" s="494"/>
      <c r="H291" s="494"/>
      <c r="I291" s="494"/>
      <c r="J291" s="494"/>
      <c r="K291" s="494"/>
      <c r="L291" s="494"/>
      <c r="M291" s="494"/>
      <c r="N291" s="494"/>
      <c r="O291" s="494"/>
      <c r="P291" s="494"/>
      <c r="Q291" s="494"/>
      <c r="R291" s="494"/>
      <c r="S291" s="494"/>
      <c r="T291" s="494"/>
      <c r="U291" s="494"/>
      <c r="V291" s="494"/>
      <c r="W291" s="494"/>
      <c r="X291" s="494"/>
      <c r="Y291" s="494"/>
      <c r="Z291" s="494"/>
    </row>
    <row r="292" ht="13.2" spans="1:26">
      <c r="A292" s="494"/>
      <c r="B292" s="504"/>
      <c r="C292" s="504"/>
      <c r="D292" s="494"/>
      <c r="E292" s="494"/>
      <c r="F292" s="494"/>
      <c r="G292" s="494"/>
      <c r="H292" s="494"/>
      <c r="I292" s="494"/>
      <c r="J292" s="494"/>
      <c r="K292" s="494"/>
      <c r="L292" s="494"/>
      <c r="M292" s="494"/>
      <c r="N292" s="494"/>
      <c r="O292" s="494"/>
      <c r="P292" s="494"/>
      <c r="Q292" s="494"/>
      <c r="R292" s="494"/>
      <c r="S292" s="494"/>
      <c r="T292" s="494"/>
      <c r="U292" s="494"/>
      <c r="V292" s="494"/>
      <c r="W292" s="494"/>
      <c r="X292" s="494"/>
      <c r="Y292" s="494"/>
      <c r="Z292" s="494"/>
    </row>
    <row r="293" ht="13.2" spans="1:26">
      <c r="A293" s="494"/>
      <c r="B293" s="504"/>
      <c r="C293" s="504"/>
      <c r="D293" s="494"/>
      <c r="E293" s="494"/>
      <c r="F293" s="494"/>
      <c r="G293" s="494"/>
      <c r="H293" s="494"/>
      <c r="I293" s="494"/>
      <c r="J293" s="494"/>
      <c r="K293" s="494"/>
      <c r="L293" s="494"/>
      <c r="M293" s="494"/>
      <c r="N293" s="494"/>
      <c r="O293" s="494"/>
      <c r="P293" s="494"/>
      <c r="Q293" s="494"/>
      <c r="R293" s="494"/>
      <c r="S293" s="494"/>
      <c r="T293" s="494"/>
      <c r="U293" s="494"/>
      <c r="V293" s="494"/>
      <c r="W293" s="494"/>
      <c r="X293" s="494"/>
      <c r="Y293" s="494"/>
      <c r="Z293" s="494"/>
    </row>
    <row r="294" ht="13.2" spans="1:26">
      <c r="A294" s="494"/>
      <c r="B294" s="504"/>
      <c r="C294" s="504"/>
      <c r="D294" s="494"/>
      <c r="E294" s="494"/>
      <c r="F294" s="494"/>
      <c r="G294" s="494"/>
      <c r="H294" s="494"/>
      <c r="I294" s="494"/>
      <c r="J294" s="494"/>
      <c r="K294" s="494"/>
      <c r="L294" s="494"/>
      <c r="M294" s="494"/>
      <c r="N294" s="494"/>
      <c r="O294" s="494"/>
      <c r="P294" s="494"/>
      <c r="Q294" s="494"/>
      <c r="R294" s="494"/>
      <c r="S294" s="494"/>
      <c r="T294" s="494"/>
      <c r="U294" s="494"/>
      <c r="V294" s="494"/>
      <c r="W294" s="494"/>
      <c r="X294" s="494"/>
      <c r="Y294" s="494"/>
      <c r="Z294" s="494"/>
    </row>
    <row r="295" ht="13.2" spans="1:26">
      <c r="A295" s="494"/>
      <c r="B295" s="504"/>
      <c r="C295" s="504"/>
      <c r="D295" s="494"/>
      <c r="E295" s="494"/>
      <c r="F295" s="494"/>
      <c r="G295" s="494"/>
      <c r="H295" s="494"/>
      <c r="I295" s="494"/>
      <c r="J295" s="494"/>
      <c r="K295" s="494"/>
      <c r="L295" s="494"/>
      <c r="M295" s="494"/>
      <c r="N295" s="494"/>
      <c r="O295" s="494"/>
      <c r="P295" s="494"/>
      <c r="Q295" s="494"/>
      <c r="R295" s="494"/>
      <c r="S295" s="494"/>
      <c r="T295" s="494"/>
      <c r="U295" s="494"/>
      <c r="V295" s="494"/>
      <c r="W295" s="494"/>
      <c r="X295" s="494"/>
      <c r="Y295" s="494"/>
      <c r="Z295" s="494"/>
    </row>
    <row r="296" ht="13.2" spans="1:26">
      <c r="A296" s="494"/>
      <c r="B296" s="504"/>
      <c r="C296" s="504"/>
      <c r="D296" s="494"/>
      <c r="E296" s="494"/>
      <c r="F296" s="494"/>
      <c r="G296" s="494"/>
      <c r="H296" s="494"/>
      <c r="I296" s="494"/>
      <c r="J296" s="494"/>
      <c r="K296" s="494"/>
      <c r="L296" s="494"/>
      <c r="M296" s="494"/>
      <c r="N296" s="494"/>
      <c r="O296" s="494"/>
      <c r="P296" s="494"/>
      <c r="Q296" s="494"/>
      <c r="R296" s="494"/>
      <c r="S296" s="494"/>
      <c r="T296" s="494"/>
      <c r="U296" s="494"/>
      <c r="V296" s="494"/>
      <c r="W296" s="494"/>
      <c r="X296" s="494"/>
      <c r="Y296" s="494"/>
      <c r="Z296" s="494"/>
    </row>
    <row r="297" ht="13.2" spans="1:26">
      <c r="A297" s="494"/>
      <c r="B297" s="504"/>
      <c r="C297" s="504"/>
      <c r="D297" s="494"/>
      <c r="E297" s="494"/>
      <c r="F297" s="494"/>
      <c r="G297" s="494"/>
      <c r="H297" s="494"/>
      <c r="I297" s="494"/>
      <c r="J297" s="494"/>
      <c r="K297" s="494"/>
      <c r="L297" s="494"/>
      <c r="M297" s="494"/>
      <c r="N297" s="494"/>
      <c r="O297" s="494"/>
      <c r="P297" s="494"/>
      <c r="Q297" s="494"/>
      <c r="R297" s="494"/>
      <c r="S297" s="494"/>
      <c r="T297" s="494"/>
      <c r="U297" s="494"/>
      <c r="V297" s="494"/>
      <c r="W297" s="494"/>
      <c r="X297" s="494"/>
      <c r="Y297" s="494"/>
      <c r="Z297" s="494"/>
    </row>
    <row r="298" ht="13.2" spans="1:26">
      <c r="A298" s="494"/>
      <c r="B298" s="504"/>
      <c r="C298" s="504"/>
      <c r="D298" s="494"/>
      <c r="E298" s="494"/>
      <c r="F298" s="494"/>
      <c r="G298" s="494"/>
      <c r="H298" s="494"/>
      <c r="I298" s="494"/>
      <c r="J298" s="494"/>
      <c r="K298" s="494"/>
      <c r="L298" s="494"/>
      <c r="M298" s="494"/>
      <c r="N298" s="494"/>
      <c r="O298" s="494"/>
      <c r="P298" s="494"/>
      <c r="Q298" s="494"/>
      <c r="R298" s="494"/>
      <c r="S298" s="494"/>
      <c r="T298" s="494"/>
      <c r="U298" s="494"/>
      <c r="V298" s="494"/>
      <c r="W298" s="494"/>
      <c r="X298" s="494"/>
      <c r="Y298" s="494"/>
      <c r="Z298" s="494"/>
    </row>
    <row r="299" ht="13.2" spans="1:26">
      <c r="A299" s="494"/>
      <c r="B299" s="504"/>
      <c r="C299" s="504"/>
      <c r="D299" s="494"/>
      <c r="E299" s="494"/>
      <c r="F299" s="494"/>
      <c r="G299" s="494"/>
      <c r="H299" s="494"/>
      <c r="I299" s="494"/>
      <c r="J299" s="494"/>
      <c r="K299" s="494"/>
      <c r="L299" s="494"/>
      <c r="M299" s="494"/>
      <c r="N299" s="494"/>
      <c r="O299" s="494"/>
      <c r="P299" s="494"/>
      <c r="Q299" s="494"/>
      <c r="R299" s="494"/>
      <c r="S299" s="494"/>
      <c r="T299" s="494"/>
      <c r="U299" s="494"/>
      <c r="V299" s="494"/>
      <c r="W299" s="494"/>
      <c r="X299" s="494"/>
      <c r="Y299" s="494"/>
      <c r="Z299" s="494"/>
    </row>
    <row r="300" ht="13.2" spans="1:26">
      <c r="A300" s="494"/>
      <c r="B300" s="504"/>
      <c r="C300" s="504"/>
      <c r="D300" s="494"/>
      <c r="E300" s="494"/>
      <c r="F300" s="494"/>
      <c r="G300" s="494"/>
      <c r="H300" s="494"/>
      <c r="I300" s="494"/>
      <c r="J300" s="494"/>
      <c r="K300" s="494"/>
      <c r="L300" s="494"/>
      <c r="M300" s="494"/>
      <c r="N300" s="494"/>
      <c r="O300" s="494"/>
      <c r="P300" s="494"/>
      <c r="Q300" s="494"/>
      <c r="R300" s="494"/>
      <c r="S300" s="494"/>
      <c r="T300" s="494"/>
      <c r="U300" s="494"/>
      <c r="V300" s="494"/>
      <c r="W300" s="494"/>
      <c r="X300" s="494"/>
      <c r="Y300" s="494"/>
      <c r="Z300" s="494"/>
    </row>
    <row r="301" ht="13.2" spans="1:26">
      <c r="A301" s="494"/>
      <c r="B301" s="504"/>
      <c r="C301" s="504"/>
      <c r="D301" s="494"/>
      <c r="E301" s="494"/>
      <c r="F301" s="494"/>
      <c r="G301" s="494"/>
      <c r="H301" s="494"/>
      <c r="I301" s="494"/>
      <c r="J301" s="494"/>
      <c r="K301" s="494"/>
      <c r="L301" s="494"/>
      <c r="M301" s="494"/>
      <c r="N301" s="494"/>
      <c r="O301" s="494"/>
      <c r="P301" s="494"/>
      <c r="Q301" s="494"/>
      <c r="R301" s="494"/>
      <c r="S301" s="494"/>
      <c r="T301" s="494"/>
      <c r="U301" s="494"/>
      <c r="V301" s="494"/>
      <c r="W301" s="494"/>
      <c r="X301" s="494"/>
      <c r="Y301" s="494"/>
      <c r="Z301" s="494"/>
    </row>
    <row r="302" ht="13.2" spans="1:26">
      <c r="A302" s="494"/>
      <c r="B302" s="504"/>
      <c r="C302" s="504"/>
      <c r="D302" s="494"/>
      <c r="E302" s="494"/>
      <c r="F302" s="494"/>
      <c r="G302" s="494"/>
      <c r="H302" s="494"/>
      <c r="I302" s="494"/>
      <c r="J302" s="494"/>
      <c r="K302" s="494"/>
      <c r="L302" s="494"/>
      <c r="M302" s="494"/>
      <c r="N302" s="494"/>
      <c r="O302" s="494"/>
      <c r="P302" s="494"/>
      <c r="Q302" s="494"/>
      <c r="R302" s="494"/>
      <c r="S302" s="494"/>
      <c r="T302" s="494"/>
      <c r="U302" s="494"/>
      <c r="V302" s="494"/>
      <c r="W302" s="494"/>
      <c r="X302" s="494"/>
      <c r="Y302" s="494"/>
      <c r="Z302" s="494"/>
    </row>
    <row r="303" ht="13.2" spans="1:26">
      <c r="A303" s="494"/>
      <c r="B303" s="504"/>
      <c r="C303" s="504"/>
      <c r="D303" s="494"/>
      <c r="E303" s="494"/>
      <c r="F303" s="494"/>
      <c r="G303" s="494"/>
      <c r="H303" s="494"/>
      <c r="I303" s="494"/>
      <c r="J303" s="494"/>
      <c r="K303" s="494"/>
      <c r="L303" s="494"/>
      <c r="M303" s="494"/>
      <c r="N303" s="494"/>
      <c r="O303" s="494"/>
      <c r="P303" s="494"/>
      <c r="Q303" s="494"/>
      <c r="R303" s="494"/>
      <c r="S303" s="494"/>
      <c r="T303" s="494"/>
      <c r="U303" s="494"/>
      <c r="V303" s="494"/>
      <c r="W303" s="494"/>
      <c r="X303" s="494"/>
      <c r="Y303" s="494"/>
      <c r="Z303" s="494"/>
    </row>
    <row r="304" ht="13.2" spans="1:26">
      <c r="A304" s="494"/>
      <c r="B304" s="504"/>
      <c r="C304" s="504"/>
      <c r="D304" s="494"/>
      <c r="E304" s="494"/>
      <c r="F304" s="494"/>
      <c r="G304" s="494"/>
      <c r="H304" s="494"/>
      <c r="I304" s="494"/>
      <c r="J304" s="494"/>
      <c r="K304" s="494"/>
      <c r="L304" s="494"/>
      <c r="M304" s="494"/>
      <c r="N304" s="494"/>
      <c r="O304" s="494"/>
      <c r="P304" s="494"/>
      <c r="Q304" s="494"/>
      <c r="R304" s="494"/>
      <c r="S304" s="494"/>
      <c r="T304" s="494"/>
      <c r="U304" s="494"/>
      <c r="V304" s="494"/>
      <c r="W304" s="494"/>
      <c r="X304" s="494"/>
      <c r="Y304" s="494"/>
      <c r="Z304" s="494"/>
    </row>
    <row r="305" ht="13.2" spans="1:26">
      <c r="A305" s="494"/>
      <c r="B305" s="504"/>
      <c r="C305" s="504"/>
      <c r="D305" s="494"/>
      <c r="E305" s="494"/>
      <c r="F305" s="494"/>
      <c r="G305" s="494"/>
      <c r="H305" s="494"/>
      <c r="I305" s="494"/>
      <c r="J305" s="494"/>
      <c r="K305" s="494"/>
      <c r="L305" s="494"/>
      <c r="M305" s="494"/>
      <c r="N305" s="494"/>
      <c r="O305" s="494"/>
      <c r="P305" s="494"/>
      <c r="Q305" s="494"/>
      <c r="R305" s="494"/>
      <c r="S305" s="494"/>
      <c r="T305" s="494"/>
      <c r="U305" s="494"/>
      <c r="V305" s="494"/>
      <c r="W305" s="494"/>
      <c r="X305" s="494"/>
      <c r="Y305" s="494"/>
      <c r="Z305" s="494"/>
    </row>
    <row r="306" ht="13.2" spans="1:26">
      <c r="A306" s="494"/>
      <c r="B306" s="504"/>
      <c r="C306" s="504"/>
      <c r="D306" s="494"/>
      <c r="E306" s="494"/>
      <c r="F306" s="494"/>
      <c r="G306" s="494"/>
      <c r="H306" s="494"/>
      <c r="I306" s="494"/>
      <c r="J306" s="494"/>
      <c r="K306" s="494"/>
      <c r="L306" s="494"/>
      <c r="M306" s="494"/>
      <c r="N306" s="494"/>
      <c r="O306" s="494"/>
      <c r="P306" s="494"/>
      <c r="Q306" s="494"/>
      <c r="R306" s="494"/>
      <c r="S306" s="494"/>
      <c r="T306" s="494"/>
      <c r="U306" s="494"/>
      <c r="V306" s="494"/>
      <c r="W306" s="494"/>
      <c r="X306" s="494"/>
      <c r="Y306" s="494"/>
      <c r="Z306" s="494"/>
    </row>
    <row r="307" ht="13.2" spans="1:26">
      <c r="A307" s="494"/>
      <c r="B307" s="504"/>
      <c r="C307" s="504"/>
      <c r="D307" s="494"/>
      <c r="E307" s="494"/>
      <c r="F307" s="494"/>
      <c r="G307" s="494"/>
      <c r="H307" s="494"/>
      <c r="I307" s="494"/>
      <c r="J307" s="494"/>
      <c r="K307" s="494"/>
      <c r="L307" s="494"/>
      <c r="M307" s="494"/>
      <c r="N307" s="494"/>
      <c r="O307" s="494"/>
      <c r="P307" s="494"/>
      <c r="Q307" s="494"/>
      <c r="R307" s="494"/>
      <c r="S307" s="494"/>
      <c r="T307" s="494"/>
      <c r="U307" s="494"/>
      <c r="V307" s="494"/>
      <c r="W307" s="494"/>
      <c r="X307" s="494"/>
      <c r="Y307" s="494"/>
      <c r="Z307" s="494"/>
    </row>
    <row r="308" ht="13.2" spans="1:26">
      <c r="A308" s="494"/>
      <c r="B308" s="504"/>
      <c r="C308" s="504"/>
      <c r="D308" s="494"/>
      <c r="E308" s="494"/>
      <c r="F308" s="494"/>
      <c r="G308" s="494"/>
      <c r="H308" s="494"/>
      <c r="I308" s="494"/>
      <c r="J308" s="494"/>
      <c r="K308" s="494"/>
      <c r="L308" s="494"/>
      <c r="M308" s="494"/>
      <c r="N308" s="494"/>
      <c r="O308" s="494"/>
      <c r="P308" s="494"/>
      <c r="Q308" s="494"/>
      <c r="R308" s="494"/>
      <c r="S308" s="494"/>
      <c r="T308" s="494"/>
      <c r="U308" s="494"/>
      <c r="V308" s="494"/>
      <c r="W308" s="494"/>
      <c r="X308" s="494"/>
      <c r="Y308" s="494"/>
      <c r="Z308" s="494"/>
    </row>
    <row r="309" ht="13.2" spans="1:26">
      <c r="A309" s="494"/>
      <c r="B309" s="504"/>
      <c r="C309" s="504"/>
      <c r="D309" s="494"/>
      <c r="E309" s="494"/>
      <c r="F309" s="494"/>
      <c r="G309" s="494"/>
      <c r="H309" s="494"/>
      <c r="I309" s="494"/>
      <c r="J309" s="494"/>
      <c r="K309" s="494"/>
      <c r="L309" s="494"/>
      <c r="M309" s="494"/>
      <c r="N309" s="494"/>
      <c r="O309" s="494"/>
      <c r="P309" s="494"/>
      <c r="Q309" s="494"/>
      <c r="R309" s="494"/>
      <c r="S309" s="494"/>
      <c r="T309" s="494"/>
      <c r="U309" s="494"/>
      <c r="V309" s="494"/>
      <c r="W309" s="494"/>
      <c r="X309" s="494"/>
      <c r="Y309" s="494"/>
      <c r="Z309" s="494"/>
    </row>
    <row r="310" ht="13.2" spans="1:26">
      <c r="A310" s="494"/>
      <c r="B310" s="504"/>
      <c r="C310" s="504"/>
      <c r="D310" s="494"/>
      <c r="E310" s="494"/>
      <c r="F310" s="494"/>
      <c r="G310" s="494"/>
      <c r="H310" s="494"/>
      <c r="I310" s="494"/>
      <c r="J310" s="494"/>
      <c r="K310" s="494"/>
      <c r="L310" s="494"/>
      <c r="M310" s="494"/>
      <c r="N310" s="494"/>
      <c r="O310" s="494"/>
      <c r="P310" s="494"/>
      <c r="Q310" s="494"/>
      <c r="R310" s="494"/>
      <c r="S310" s="494"/>
      <c r="T310" s="494"/>
      <c r="U310" s="494"/>
      <c r="V310" s="494"/>
      <c r="W310" s="494"/>
      <c r="X310" s="494"/>
      <c r="Y310" s="494"/>
      <c r="Z310" s="494"/>
    </row>
    <row r="311" ht="13.2" spans="1:26">
      <c r="A311" s="494"/>
      <c r="B311" s="504"/>
      <c r="C311" s="504"/>
      <c r="D311" s="494"/>
      <c r="E311" s="494"/>
      <c r="F311" s="494"/>
      <c r="G311" s="494"/>
      <c r="H311" s="494"/>
      <c r="I311" s="494"/>
      <c r="J311" s="494"/>
      <c r="K311" s="494"/>
      <c r="L311" s="494"/>
      <c r="M311" s="494"/>
      <c r="N311" s="494"/>
      <c r="O311" s="494"/>
      <c r="P311" s="494"/>
      <c r="Q311" s="494"/>
      <c r="R311" s="494"/>
      <c r="S311" s="494"/>
      <c r="T311" s="494"/>
      <c r="U311" s="494"/>
      <c r="V311" s="494"/>
      <c r="W311" s="494"/>
      <c r="X311" s="494"/>
      <c r="Y311" s="494"/>
      <c r="Z311" s="494"/>
    </row>
    <row r="312" ht="13.2" spans="1:26">
      <c r="A312" s="494"/>
      <c r="B312" s="504"/>
      <c r="C312" s="504"/>
      <c r="D312" s="494"/>
      <c r="E312" s="494"/>
      <c r="F312" s="494"/>
      <c r="G312" s="494"/>
      <c r="H312" s="494"/>
      <c r="I312" s="494"/>
      <c r="J312" s="494"/>
      <c r="K312" s="494"/>
      <c r="L312" s="494"/>
      <c r="M312" s="494"/>
      <c r="N312" s="494"/>
      <c r="O312" s="494"/>
      <c r="P312" s="494"/>
      <c r="Q312" s="494"/>
      <c r="R312" s="494"/>
      <c r="S312" s="494"/>
      <c r="T312" s="494"/>
      <c r="U312" s="494"/>
      <c r="V312" s="494"/>
      <c r="W312" s="494"/>
      <c r="X312" s="494"/>
      <c r="Y312" s="494"/>
      <c r="Z312" s="494"/>
    </row>
    <row r="313" ht="13.2" spans="1:26">
      <c r="A313" s="494"/>
      <c r="B313" s="504"/>
      <c r="C313" s="504"/>
      <c r="D313" s="494"/>
      <c r="E313" s="494"/>
      <c r="F313" s="494"/>
      <c r="G313" s="494"/>
      <c r="H313" s="494"/>
      <c r="I313" s="494"/>
      <c r="J313" s="494"/>
      <c r="K313" s="494"/>
      <c r="L313" s="494"/>
      <c r="M313" s="494"/>
      <c r="N313" s="494"/>
      <c r="O313" s="494"/>
      <c r="P313" s="494"/>
      <c r="Q313" s="494"/>
      <c r="R313" s="494"/>
      <c r="S313" s="494"/>
      <c r="T313" s="494"/>
      <c r="U313" s="494"/>
      <c r="V313" s="494"/>
      <c r="W313" s="494"/>
      <c r="X313" s="494"/>
      <c r="Y313" s="494"/>
      <c r="Z313" s="494"/>
    </row>
    <row r="314" ht="13.2" spans="1:26">
      <c r="A314" s="494"/>
      <c r="B314" s="504"/>
      <c r="C314" s="504"/>
      <c r="D314" s="494"/>
      <c r="E314" s="494"/>
      <c r="F314" s="494"/>
      <c r="G314" s="494"/>
      <c r="H314" s="494"/>
      <c r="I314" s="494"/>
      <c r="J314" s="494"/>
      <c r="K314" s="494"/>
      <c r="L314" s="494"/>
      <c r="M314" s="494"/>
      <c r="N314" s="494"/>
      <c r="O314" s="494"/>
      <c r="P314" s="494"/>
      <c r="Q314" s="494"/>
      <c r="R314" s="494"/>
      <c r="S314" s="494"/>
      <c r="T314" s="494"/>
      <c r="U314" s="494"/>
      <c r="V314" s="494"/>
      <c r="W314" s="494"/>
      <c r="X314" s="494"/>
      <c r="Y314" s="494"/>
      <c r="Z314" s="494"/>
    </row>
    <row r="315" ht="13.2" spans="1:26">
      <c r="A315" s="494"/>
      <c r="B315" s="504"/>
      <c r="C315" s="504"/>
      <c r="D315" s="494"/>
      <c r="E315" s="494"/>
      <c r="F315" s="494"/>
      <c r="G315" s="494"/>
      <c r="H315" s="494"/>
      <c r="I315" s="494"/>
      <c r="J315" s="494"/>
      <c r="K315" s="494"/>
      <c r="L315" s="494"/>
      <c r="M315" s="494"/>
      <c r="N315" s="494"/>
      <c r="O315" s="494"/>
      <c r="P315" s="494"/>
      <c r="Q315" s="494"/>
      <c r="R315" s="494"/>
      <c r="S315" s="494"/>
      <c r="T315" s="494"/>
      <c r="U315" s="494"/>
      <c r="V315" s="494"/>
      <c r="W315" s="494"/>
      <c r="X315" s="494"/>
      <c r="Y315" s="494"/>
      <c r="Z315" s="494"/>
    </row>
    <row r="316" ht="13.2" spans="1:26">
      <c r="A316" s="494"/>
      <c r="B316" s="504"/>
      <c r="C316" s="504"/>
      <c r="D316" s="494"/>
      <c r="E316" s="494"/>
      <c r="F316" s="494"/>
      <c r="G316" s="494"/>
      <c r="H316" s="494"/>
      <c r="I316" s="494"/>
      <c r="J316" s="494"/>
      <c r="K316" s="494"/>
      <c r="L316" s="494"/>
      <c r="M316" s="494"/>
      <c r="N316" s="494"/>
      <c r="O316" s="494"/>
      <c r="P316" s="494"/>
      <c r="Q316" s="494"/>
      <c r="R316" s="494"/>
      <c r="S316" s="494"/>
      <c r="T316" s="494"/>
      <c r="U316" s="494"/>
      <c r="V316" s="494"/>
      <c r="W316" s="494"/>
      <c r="X316" s="494"/>
      <c r="Y316" s="494"/>
      <c r="Z316" s="494"/>
    </row>
    <row r="317" ht="13.2" spans="1:26">
      <c r="A317" s="494"/>
      <c r="B317" s="504"/>
      <c r="C317" s="504"/>
      <c r="D317" s="494"/>
      <c r="E317" s="494"/>
      <c r="F317" s="494"/>
      <c r="G317" s="494"/>
      <c r="H317" s="494"/>
      <c r="I317" s="494"/>
      <c r="J317" s="494"/>
      <c r="K317" s="494"/>
      <c r="L317" s="494"/>
      <c r="M317" s="494"/>
      <c r="N317" s="494"/>
      <c r="O317" s="494"/>
      <c r="P317" s="494"/>
      <c r="Q317" s="494"/>
      <c r="R317" s="494"/>
      <c r="S317" s="494"/>
      <c r="T317" s="494"/>
      <c r="U317" s="494"/>
      <c r="V317" s="494"/>
      <c r="W317" s="494"/>
      <c r="X317" s="494"/>
      <c r="Y317" s="494"/>
      <c r="Z317" s="494"/>
    </row>
    <row r="318" ht="13.2" spans="1:26">
      <c r="A318" s="494"/>
      <c r="B318" s="504"/>
      <c r="C318" s="504"/>
      <c r="D318" s="494"/>
      <c r="E318" s="494"/>
      <c r="F318" s="494"/>
      <c r="G318" s="494"/>
      <c r="H318" s="494"/>
      <c r="I318" s="494"/>
      <c r="J318" s="494"/>
      <c r="K318" s="494"/>
      <c r="L318" s="494"/>
      <c r="M318" s="494"/>
      <c r="N318" s="494"/>
      <c r="O318" s="494"/>
      <c r="P318" s="494"/>
      <c r="Q318" s="494"/>
      <c r="R318" s="494"/>
      <c r="S318" s="494"/>
      <c r="T318" s="494"/>
      <c r="U318" s="494"/>
      <c r="V318" s="494"/>
      <c r="W318" s="494"/>
      <c r="X318" s="494"/>
      <c r="Y318" s="494"/>
      <c r="Z318" s="494"/>
    </row>
    <row r="319" ht="13.2" spans="1:26">
      <c r="A319" s="494"/>
      <c r="B319" s="504"/>
      <c r="C319" s="504"/>
      <c r="D319" s="494"/>
      <c r="E319" s="494"/>
      <c r="F319" s="494"/>
      <c r="G319" s="494"/>
      <c r="H319" s="494"/>
      <c r="I319" s="494"/>
      <c r="J319" s="494"/>
      <c r="K319" s="494"/>
      <c r="L319" s="494"/>
      <c r="M319" s="494"/>
      <c r="N319" s="494"/>
      <c r="O319" s="494"/>
      <c r="P319" s="494"/>
      <c r="Q319" s="494"/>
      <c r="R319" s="494"/>
      <c r="S319" s="494"/>
      <c r="T319" s="494"/>
      <c r="U319" s="494"/>
      <c r="V319" s="494"/>
      <c r="W319" s="494"/>
      <c r="X319" s="494"/>
      <c r="Y319" s="494"/>
      <c r="Z319" s="494"/>
    </row>
    <row r="320" ht="13.2" spans="1:26">
      <c r="A320" s="494"/>
      <c r="B320" s="504"/>
      <c r="C320" s="504"/>
      <c r="D320" s="494"/>
      <c r="E320" s="494"/>
      <c r="F320" s="494"/>
      <c r="G320" s="494"/>
      <c r="H320" s="494"/>
      <c r="I320" s="494"/>
      <c r="J320" s="494"/>
      <c r="K320" s="494"/>
      <c r="L320" s="494"/>
      <c r="M320" s="494"/>
      <c r="N320" s="494"/>
      <c r="O320" s="494"/>
      <c r="P320" s="494"/>
      <c r="Q320" s="494"/>
      <c r="R320" s="494"/>
      <c r="S320" s="494"/>
      <c r="T320" s="494"/>
      <c r="U320" s="494"/>
      <c r="V320" s="494"/>
      <c r="W320" s="494"/>
      <c r="X320" s="494"/>
      <c r="Y320" s="494"/>
      <c r="Z320" s="494"/>
    </row>
    <row r="321" ht="13.2" spans="1:26">
      <c r="A321" s="494"/>
      <c r="B321" s="504"/>
      <c r="C321" s="504"/>
      <c r="D321" s="494"/>
      <c r="E321" s="494"/>
      <c r="F321" s="494"/>
      <c r="G321" s="494"/>
      <c r="H321" s="494"/>
      <c r="I321" s="494"/>
      <c r="J321" s="494"/>
      <c r="K321" s="494"/>
      <c r="L321" s="494"/>
      <c r="M321" s="494"/>
      <c r="N321" s="494"/>
      <c r="O321" s="494"/>
      <c r="P321" s="494"/>
      <c r="Q321" s="494"/>
      <c r="R321" s="494"/>
      <c r="S321" s="494"/>
      <c r="T321" s="494"/>
      <c r="U321" s="494"/>
      <c r="V321" s="494"/>
      <c r="W321" s="494"/>
      <c r="X321" s="494"/>
      <c r="Y321" s="494"/>
      <c r="Z321" s="494"/>
    </row>
    <row r="322" ht="13.2" spans="1:26">
      <c r="A322" s="494"/>
      <c r="B322" s="504"/>
      <c r="C322" s="504"/>
      <c r="D322" s="494"/>
      <c r="E322" s="494"/>
      <c r="F322" s="494"/>
      <c r="G322" s="494"/>
      <c r="H322" s="494"/>
      <c r="I322" s="494"/>
      <c r="J322" s="494"/>
      <c r="K322" s="494"/>
      <c r="L322" s="494"/>
      <c r="M322" s="494"/>
      <c r="N322" s="494"/>
      <c r="O322" s="494"/>
      <c r="P322" s="494"/>
      <c r="Q322" s="494"/>
      <c r="R322" s="494"/>
      <c r="S322" s="494"/>
      <c r="T322" s="494"/>
      <c r="U322" s="494"/>
      <c r="V322" s="494"/>
      <c r="W322" s="494"/>
      <c r="X322" s="494"/>
      <c r="Y322" s="494"/>
      <c r="Z322" s="494"/>
    </row>
    <row r="323" ht="13.2" spans="1:26">
      <c r="A323" s="494"/>
      <c r="B323" s="504"/>
      <c r="C323" s="504"/>
      <c r="D323" s="494"/>
      <c r="E323" s="494"/>
      <c r="F323" s="494"/>
      <c r="G323" s="494"/>
      <c r="H323" s="494"/>
      <c r="I323" s="494"/>
      <c r="J323" s="494"/>
      <c r="K323" s="494"/>
      <c r="L323" s="494"/>
      <c r="M323" s="494"/>
      <c r="N323" s="494"/>
      <c r="O323" s="494"/>
      <c r="P323" s="494"/>
      <c r="Q323" s="494"/>
      <c r="R323" s="494"/>
      <c r="S323" s="494"/>
      <c r="T323" s="494"/>
      <c r="U323" s="494"/>
      <c r="V323" s="494"/>
      <c r="W323" s="494"/>
      <c r="X323" s="494"/>
      <c r="Y323" s="494"/>
      <c r="Z323" s="494"/>
    </row>
    <row r="324" ht="13.2" spans="1:26">
      <c r="A324" s="494"/>
      <c r="B324" s="504"/>
      <c r="C324" s="504"/>
      <c r="D324" s="494"/>
      <c r="E324" s="494"/>
      <c r="F324" s="494"/>
      <c r="G324" s="494"/>
      <c r="H324" s="494"/>
      <c r="I324" s="494"/>
      <c r="J324" s="494"/>
      <c r="K324" s="494"/>
      <c r="L324" s="494"/>
      <c r="M324" s="494"/>
      <c r="N324" s="494"/>
      <c r="O324" s="494"/>
      <c r="P324" s="494"/>
      <c r="Q324" s="494"/>
      <c r="R324" s="494"/>
      <c r="S324" s="494"/>
      <c r="T324" s="494"/>
      <c r="U324" s="494"/>
      <c r="V324" s="494"/>
      <c r="W324" s="494"/>
      <c r="X324" s="494"/>
      <c r="Y324" s="494"/>
      <c r="Z324" s="494"/>
    </row>
    <row r="325" ht="13.2" spans="1:26">
      <c r="A325" s="494"/>
      <c r="B325" s="504"/>
      <c r="C325" s="504"/>
      <c r="D325" s="494"/>
      <c r="E325" s="494"/>
      <c r="F325" s="494"/>
      <c r="G325" s="494"/>
      <c r="H325" s="494"/>
      <c r="I325" s="494"/>
      <c r="J325" s="494"/>
      <c r="K325" s="494"/>
      <c r="L325" s="494"/>
      <c r="M325" s="494"/>
      <c r="N325" s="494"/>
      <c r="O325" s="494"/>
      <c r="P325" s="494"/>
      <c r="Q325" s="494"/>
      <c r="R325" s="494"/>
      <c r="S325" s="494"/>
      <c r="T325" s="494"/>
      <c r="U325" s="494"/>
      <c r="V325" s="494"/>
      <c r="W325" s="494"/>
      <c r="X325" s="494"/>
      <c r="Y325" s="494"/>
      <c r="Z325" s="494"/>
    </row>
    <row r="326" ht="13.2" spans="1:26">
      <c r="A326" s="494"/>
      <c r="B326" s="504"/>
      <c r="C326" s="504"/>
      <c r="D326" s="494"/>
      <c r="E326" s="494"/>
      <c r="F326" s="494"/>
      <c r="G326" s="494"/>
      <c r="H326" s="494"/>
      <c r="I326" s="494"/>
      <c r="J326" s="494"/>
      <c r="K326" s="494"/>
      <c r="L326" s="494"/>
      <c r="M326" s="494"/>
      <c r="N326" s="494"/>
      <c r="O326" s="494"/>
      <c r="P326" s="494"/>
      <c r="Q326" s="494"/>
      <c r="R326" s="494"/>
      <c r="S326" s="494"/>
      <c r="T326" s="494"/>
      <c r="U326" s="494"/>
      <c r="V326" s="494"/>
      <c r="W326" s="494"/>
      <c r="X326" s="494"/>
      <c r="Y326" s="494"/>
      <c r="Z326" s="494"/>
    </row>
    <row r="327" ht="13.2" spans="1:26">
      <c r="A327" s="494"/>
      <c r="B327" s="504"/>
      <c r="C327" s="504"/>
      <c r="D327" s="494"/>
      <c r="E327" s="494"/>
      <c r="F327" s="494"/>
      <c r="G327" s="494"/>
      <c r="H327" s="494"/>
      <c r="I327" s="494"/>
      <c r="J327" s="494"/>
      <c r="K327" s="494"/>
      <c r="L327" s="494"/>
      <c r="M327" s="494"/>
      <c r="N327" s="494"/>
      <c r="O327" s="494"/>
      <c r="P327" s="494"/>
      <c r="Q327" s="494"/>
      <c r="R327" s="494"/>
      <c r="S327" s="494"/>
      <c r="T327" s="494"/>
      <c r="U327" s="494"/>
      <c r="V327" s="494"/>
      <c r="W327" s="494"/>
      <c r="X327" s="494"/>
      <c r="Y327" s="494"/>
      <c r="Z327" s="494"/>
    </row>
    <row r="328" ht="13.2" spans="1:26">
      <c r="A328" s="494"/>
      <c r="B328" s="504"/>
      <c r="C328" s="504"/>
      <c r="D328" s="494"/>
      <c r="E328" s="494"/>
      <c r="F328" s="494"/>
      <c r="G328" s="494"/>
      <c r="H328" s="494"/>
      <c r="I328" s="494"/>
      <c r="J328" s="494"/>
      <c r="K328" s="494"/>
      <c r="L328" s="494"/>
      <c r="M328" s="494"/>
      <c r="N328" s="494"/>
      <c r="O328" s="494"/>
      <c r="P328" s="494"/>
      <c r="Q328" s="494"/>
      <c r="R328" s="494"/>
      <c r="S328" s="494"/>
      <c r="T328" s="494"/>
      <c r="U328" s="494"/>
      <c r="V328" s="494"/>
      <c r="W328" s="494"/>
      <c r="X328" s="494"/>
      <c r="Y328" s="494"/>
      <c r="Z328" s="494"/>
    </row>
    <row r="329" ht="13.2" spans="1:26">
      <c r="A329" s="494"/>
      <c r="B329" s="504"/>
      <c r="C329" s="504"/>
      <c r="D329" s="494"/>
      <c r="E329" s="494"/>
      <c r="F329" s="494"/>
      <c r="G329" s="494"/>
      <c r="H329" s="494"/>
      <c r="I329" s="494"/>
      <c r="J329" s="494"/>
      <c r="K329" s="494"/>
      <c r="L329" s="494"/>
      <c r="M329" s="494"/>
      <c r="N329" s="494"/>
      <c r="O329" s="494"/>
      <c r="P329" s="494"/>
      <c r="Q329" s="494"/>
      <c r="R329" s="494"/>
      <c r="S329" s="494"/>
      <c r="T329" s="494"/>
      <c r="U329" s="494"/>
      <c r="V329" s="494"/>
      <c r="W329" s="494"/>
      <c r="X329" s="494"/>
      <c r="Y329" s="494"/>
      <c r="Z329" s="494"/>
    </row>
    <row r="330" ht="13.2" spans="1:26">
      <c r="A330" s="494"/>
      <c r="B330" s="504"/>
      <c r="C330" s="504"/>
      <c r="D330" s="494"/>
      <c r="E330" s="494"/>
      <c r="F330" s="494"/>
      <c r="G330" s="494"/>
      <c r="H330" s="494"/>
      <c r="I330" s="494"/>
      <c r="J330" s="494"/>
      <c r="K330" s="494"/>
      <c r="L330" s="494"/>
      <c r="M330" s="494"/>
      <c r="N330" s="494"/>
      <c r="O330" s="494"/>
      <c r="P330" s="494"/>
      <c r="Q330" s="494"/>
      <c r="R330" s="494"/>
      <c r="S330" s="494"/>
      <c r="T330" s="494"/>
      <c r="U330" s="494"/>
      <c r="V330" s="494"/>
      <c r="W330" s="494"/>
      <c r="X330" s="494"/>
      <c r="Y330" s="494"/>
      <c r="Z330" s="494"/>
    </row>
    <row r="331" ht="13.2" spans="1:26">
      <c r="A331" s="494"/>
      <c r="B331" s="504"/>
      <c r="C331" s="504"/>
      <c r="D331" s="494"/>
      <c r="E331" s="494"/>
      <c r="F331" s="494"/>
      <c r="G331" s="494"/>
      <c r="H331" s="494"/>
      <c r="I331" s="494"/>
      <c r="J331" s="494"/>
      <c r="K331" s="494"/>
      <c r="L331" s="494"/>
      <c r="M331" s="494"/>
      <c r="N331" s="494"/>
      <c r="O331" s="494"/>
      <c r="P331" s="494"/>
      <c r="Q331" s="494"/>
      <c r="R331" s="494"/>
      <c r="S331" s="494"/>
      <c r="T331" s="494"/>
      <c r="U331" s="494"/>
      <c r="V331" s="494"/>
      <c r="W331" s="494"/>
      <c r="X331" s="494"/>
      <c r="Y331" s="494"/>
      <c r="Z331" s="494"/>
    </row>
    <row r="332" ht="13.2" spans="1:26">
      <c r="A332" s="494"/>
      <c r="B332" s="504"/>
      <c r="C332" s="504"/>
      <c r="D332" s="494"/>
      <c r="E332" s="494"/>
      <c r="F332" s="494"/>
      <c r="G332" s="494"/>
      <c r="H332" s="494"/>
      <c r="I332" s="494"/>
      <c r="J332" s="494"/>
      <c r="K332" s="494"/>
      <c r="L332" s="494"/>
      <c r="M332" s="494"/>
      <c r="N332" s="494"/>
      <c r="O332" s="494"/>
      <c r="P332" s="494"/>
      <c r="Q332" s="494"/>
      <c r="R332" s="494"/>
      <c r="S332" s="494"/>
      <c r="T332" s="494"/>
      <c r="U332" s="494"/>
      <c r="V332" s="494"/>
      <c r="W332" s="494"/>
      <c r="X332" s="494"/>
      <c r="Y332" s="494"/>
      <c r="Z332" s="494"/>
    </row>
    <row r="333" ht="13.2" spans="1:26">
      <c r="A333" s="494"/>
      <c r="B333" s="504"/>
      <c r="C333" s="504"/>
      <c r="D333" s="494"/>
      <c r="E333" s="494"/>
      <c r="F333" s="494"/>
      <c r="G333" s="494"/>
      <c r="H333" s="494"/>
      <c r="I333" s="494"/>
      <c r="J333" s="494"/>
      <c r="K333" s="494"/>
      <c r="L333" s="494"/>
      <c r="M333" s="494"/>
      <c r="N333" s="494"/>
      <c r="O333" s="494"/>
      <c r="P333" s="494"/>
      <c r="Q333" s="494"/>
      <c r="R333" s="494"/>
      <c r="S333" s="494"/>
      <c r="T333" s="494"/>
      <c r="U333" s="494"/>
      <c r="V333" s="494"/>
      <c r="W333" s="494"/>
      <c r="X333" s="494"/>
      <c r="Y333" s="494"/>
      <c r="Z333" s="494"/>
    </row>
    <row r="334" ht="13.2" spans="1:26">
      <c r="A334" s="494"/>
      <c r="B334" s="504"/>
      <c r="C334" s="504"/>
      <c r="D334" s="494"/>
      <c r="E334" s="494"/>
      <c r="F334" s="494"/>
      <c r="G334" s="494"/>
      <c r="H334" s="494"/>
      <c r="I334" s="494"/>
      <c r="J334" s="494"/>
      <c r="K334" s="494"/>
      <c r="L334" s="494"/>
      <c r="M334" s="494"/>
      <c r="N334" s="494"/>
      <c r="O334" s="494"/>
      <c r="P334" s="494"/>
      <c r="Q334" s="494"/>
      <c r="R334" s="494"/>
      <c r="S334" s="494"/>
      <c r="T334" s="494"/>
      <c r="U334" s="494"/>
      <c r="V334" s="494"/>
      <c r="W334" s="494"/>
      <c r="X334" s="494"/>
      <c r="Y334" s="494"/>
      <c r="Z334" s="494"/>
    </row>
    <row r="335" ht="13.2" spans="1:26">
      <c r="A335" s="494"/>
      <c r="B335" s="504"/>
      <c r="C335" s="504"/>
      <c r="D335" s="494"/>
      <c r="E335" s="494"/>
      <c r="F335" s="494"/>
      <c r="G335" s="494"/>
      <c r="H335" s="494"/>
      <c r="I335" s="494"/>
      <c r="J335" s="494"/>
      <c r="K335" s="494"/>
      <c r="L335" s="494"/>
      <c r="M335" s="494"/>
      <c r="N335" s="494"/>
      <c r="O335" s="494"/>
      <c r="P335" s="494"/>
      <c r="Q335" s="494"/>
      <c r="R335" s="494"/>
      <c r="S335" s="494"/>
      <c r="T335" s="494"/>
      <c r="U335" s="494"/>
      <c r="V335" s="494"/>
      <c r="W335" s="494"/>
      <c r="X335" s="494"/>
      <c r="Y335" s="494"/>
      <c r="Z335" s="494"/>
    </row>
    <row r="336" ht="13.2" spans="1:26">
      <c r="A336" s="494"/>
      <c r="B336" s="504"/>
      <c r="C336" s="504"/>
      <c r="D336" s="494"/>
      <c r="E336" s="494"/>
      <c r="F336" s="494"/>
      <c r="G336" s="494"/>
      <c r="H336" s="494"/>
      <c r="I336" s="494"/>
      <c r="J336" s="494"/>
      <c r="K336" s="494"/>
      <c r="L336" s="494"/>
      <c r="M336" s="494"/>
      <c r="N336" s="494"/>
      <c r="O336" s="494"/>
      <c r="P336" s="494"/>
      <c r="Q336" s="494"/>
      <c r="R336" s="494"/>
      <c r="S336" s="494"/>
      <c r="T336" s="494"/>
      <c r="U336" s="494"/>
      <c r="V336" s="494"/>
      <c r="W336" s="494"/>
      <c r="X336" s="494"/>
      <c r="Y336" s="494"/>
      <c r="Z336" s="494"/>
    </row>
    <row r="337" ht="13.2" spans="1:26">
      <c r="A337" s="494"/>
      <c r="B337" s="504"/>
      <c r="C337" s="504"/>
      <c r="D337" s="494"/>
      <c r="E337" s="494"/>
      <c r="F337" s="494"/>
      <c r="G337" s="494"/>
      <c r="H337" s="494"/>
      <c r="I337" s="494"/>
      <c r="J337" s="494"/>
      <c r="K337" s="494"/>
      <c r="L337" s="494"/>
      <c r="M337" s="494"/>
      <c r="N337" s="494"/>
      <c r="O337" s="494"/>
      <c r="P337" s="494"/>
      <c r="Q337" s="494"/>
      <c r="R337" s="494"/>
      <c r="S337" s="494"/>
      <c r="T337" s="494"/>
      <c r="U337" s="494"/>
      <c r="V337" s="494"/>
      <c r="W337" s="494"/>
      <c r="X337" s="494"/>
      <c r="Y337" s="494"/>
      <c r="Z337" s="494"/>
    </row>
    <row r="338" ht="13.2" spans="1:26">
      <c r="A338" s="494"/>
      <c r="B338" s="504"/>
      <c r="C338" s="504"/>
      <c r="D338" s="494"/>
      <c r="E338" s="494"/>
      <c r="F338" s="494"/>
      <c r="G338" s="494"/>
      <c r="H338" s="494"/>
      <c r="I338" s="494"/>
      <c r="J338" s="494"/>
      <c r="K338" s="494"/>
      <c r="L338" s="494"/>
      <c r="M338" s="494"/>
      <c r="N338" s="494"/>
      <c r="O338" s="494"/>
      <c r="P338" s="494"/>
      <c r="Q338" s="494"/>
      <c r="R338" s="494"/>
      <c r="S338" s="494"/>
      <c r="T338" s="494"/>
      <c r="U338" s="494"/>
      <c r="V338" s="494"/>
      <c r="W338" s="494"/>
      <c r="X338" s="494"/>
      <c r="Y338" s="494"/>
      <c r="Z338" s="494"/>
    </row>
    <row r="339" ht="13.2" spans="1:26">
      <c r="A339" s="494"/>
      <c r="B339" s="504"/>
      <c r="C339" s="504"/>
      <c r="D339" s="494"/>
      <c r="E339" s="494"/>
      <c r="F339" s="494"/>
      <c r="G339" s="494"/>
      <c r="H339" s="494"/>
      <c r="I339" s="494"/>
      <c r="J339" s="494"/>
      <c r="K339" s="494"/>
      <c r="L339" s="494"/>
      <c r="M339" s="494"/>
      <c r="N339" s="494"/>
      <c r="O339" s="494"/>
      <c r="P339" s="494"/>
      <c r="Q339" s="494"/>
      <c r="R339" s="494"/>
      <c r="S339" s="494"/>
      <c r="T339" s="494"/>
      <c r="U339" s="494"/>
      <c r="V339" s="494"/>
      <c r="W339" s="494"/>
      <c r="X339" s="494"/>
      <c r="Y339" s="494"/>
      <c r="Z339" s="494"/>
    </row>
    <row r="340" ht="13.2" spans="1:26">
      <c r="A340" s="494"/>
      <c r="B340" s="504"/>
      <c r="C340" s="504"/>
      <c r="D340" s="494"/>
      <c r="E340" s="494"/>
      <c r="F340" s="494"/>
      <c r="G340" s="494"/>
      <c r="H340" s="494"/>
      <c r="I340" s="494"/>
      <c r="J340" s="494"/>
      <c r="K340" s="494"/>
      <c r="L340" s="494"/>
      <c r="M340" s="494"/>
      <c r="N340" s="494"/>
      <c r="O340" s="494"/>
      <c r="P340" s="494"/>
      <c r="Q340" s="494"/>
      <c r="R340" s="494"/>
      <c r="S340" s="494"/>
      <c r="T340" s="494"/>
      <c r="U340" s="494"/>
      <c r="V340" s="494"/>
      <c r="W340" s="494"/>
      <c r="X340" s="494"/>
      <c r="Y340" s="494"/>
      <c r="Z340" s="494"/>
    </row>
    <row r="341" ht="13.2" spans="1:26">
      <c r="A341" s="494"/>
      <c r="B341" s="504"/>
      <c r="C341" s="504"/>
      <c r="D341" s="494"/>
      <c r="E341" s="494"/>
      <c r="F341" s="494"/>
      <c r="G341" s="494"/>
      <c r="H341" s="494"/>
      <c r="I341" s="494"/>
      <c r="J341" s="494"/>
      <c r="K341" s="494"/>
      <c r="L341" s="494"/>
      <c r="M341" s="494"/>
      <c r="N341" s="494"/>
      <c r="O341" s="494"/>
      <c r="P341" s="494"/>
      <c r="Q341" s="494"/>
      <c r="R341" s="494"/>
      <c r="S341" s="494"/>
      <c r="T341" s="494"/>
      <c r="U341" s="494"/>
      <c r="V341" s="494"/>
      <c r="W341" s="494"/>
      <c r="X341" s="494"/>
      <c r="Y341" s="494"/>
      <c r="Z341" s="494"/>
    </row>
    <row r="342" ht="13.2" spans="1:26">
      <c r="A342" s="494"/>
      <c r="B342" s="504"/>
      <c r="C342" s="504"/>
      <c r="D342" s="494"/>
      <c r="E342" s="494"/>
      <c r="F342" s="494"/>
      <c r="G342" s="494"/>
      <c r="H342" s="494"/>
      <c r="I342" s="494"/>
      <c r="J342" s="494"/>
      <c r="K342" s="494"/>
      <c r="L342" s="494"/>
      <c r="M342" s="494"/>
      <c r="N342" s="494"/>
      <c r="O342" s="494"/>
      <c r="P342" s="494"/>
      <c r="Q342" s="494"/>
      <c r="R342" s="494"/>
      <c r="S342" s="494"/>
      <c r="T342" s="494"/>
      <c r="U342" s="494"/>
      <c r="V342" s="494"/>
      <c r="W342" s="494"/>
      <c r="X342" s="494"/>
      <c r="Y342" s="494"/>
      <c r="Z342" s="494"/>
    </row>
    <row r="343" ht="13.2" spans="1:26">
      <c r="A343" s="494"/>
      <c r="B343" s="504"/>
      <c r="C343" s="504"/>
      <c r="D343" s="494"/>
      <c r="E343" s="494"/>
      <c r="F343" s="494"/>
      <c r="G343" s="494"/>
      <c r="H343" s="494"/>
      <c r="I343" s="494"/>
      <c r="J343" s="494"/>
      <c r="K343" s="494"/>
      <c r="L343" s="494"/>
      <c r="M343" s="494"/>
      <c r="N343" s="494"/>
      <c r="O343" s="494"/>
      <c r="P343" s="494"/>
      <c r="Q343" s="494"/>
      <c r="R343" s="494"/>
      <c r="S343" s="494"/>
      <c r="T343" s="494"/>
      <c r="U343" s="494"/>
      <c r="V343" s="494"/>
      <c r="W343" s="494"/>
      <c r="X343" s="494"/>
      <c r="Y343" s="494"/>
      <c r="Z343" s="494"/>
    </row>
    <row r="344" ht="13.2" spans="1:26">
      <c r="A344" s="494"/>
      <c r="B344" s="504"/>
      <c r="C344" s="504"/>
      <c r="D344" s="494"/>
      <c r="E344" s="494"/>
      <c r="F344" s="494"/>
      <c r="G344" s="494"/>
      <c r="H344" s="494"/>
      <c r="I344" s="494"/>
      <c r="J344" s="494"/>
      <c r="K344" s="494"/>
      <c r="L344" s="494"/>
      <c r="M344" s="494"/>
      <c r="N344" s="494"/>
      <c r="O344" s="494"/>
      <c r="P344" s="494"/>
      <c r="Q344" s="494"/>
      <c r="R344" s="494"/>
      <c r="S344" s="494"/>
      <c r="T344" s="494"/>
      <c r="U344" s="494"/>
      <c r="V344" s="494"/>
      <c r="W344" s="494"/>
      <c r="X344" s="494"/>
      <c r="Y344" s="494"/>
      <c r="Z344" s="494"/>
    </row>
    <row r="345" ht="13.2" spans="1:26">
      <c r="A345" s="494"/>
      <c r="B345" s="504"/>
      <c r="C345" s="504"/>
      <c r="D345" s="494"/>
      <c r="E345" s="494"/>
      <c r="F345" s="494"/>
      <c r="G345" s="494"/>
      <c r="H345" s="494"/>
      <c r="I345" s="494"/>
      <c r="J345" s="494"/>
      <c r="K345" s="494"/>
      <c r="L345" s="494"/>
      <c r="M345" s="494"/>
      <c r="N345" s="494"/>
      <c r="O345" s="494"/>
      <c r="P345" s="494"/>
      <c r="Q345" s="494"/>
      <c r="R345" s="494"/>
      <c r="S345" s="494"/>
      <c r="T345" s="494"/>
      <c r="U345" s="494"/>
      <c r="V345" s="494"/>
      <c r="W345" s="494"/>
      <c r="X345" s="494"/>
      <c r="Y345" s="494"/>
      <c r="Z345" s="494"/>
    </row>
    <row r="346" ht="13.2" spans="1:26">
      <c r="A346" s="494"/>
      <c r="B346" s="504"/>
      <c r="C346" s="504"/>
      <c r="D346" s="494"/>
      <c r="E346" s="494"/>
      <c r="F346" s="494"/>
      <c r="G346" s="494"/>
      <c r="H346" s="494"/>
      <c r="I346" s="494"/>
      <c r="J346" s="494"/>
      <c r="K346" s="494"/>
      <c r="L346" s="494"/>
      <c r="M346" s="494"/>
      <c r="N346" s="494"/>
      <c r="O346" s="494"/>
      <c r="P346" s="494"/>
      <c r="Q346" s="494"/>
      <c r="R346" s="494"/>
      <c r="S346" s="494"/>
      <c r="T346" s="494"/>
      <c r="U346" s="494"/>
      <c r="V346" s="494"/>
      <c r="W346" s="494"/>
      <c r="X346" s="494"/>
      <c r="Y346" s="494"/>
      <c r="Z346" s="494"/>
    </row>
    <row r="347" ht="13.2" spans="1:26">
      <c r="A347" s="494"/>
      <c r="B347" s="504"/>
      <c r="C347" s="504"/>
      <c r="D347" s="494"/>
      <c r="E347" s="494"/>
      <c r="F347" s="494"/>
      <c r="G347" s="494"/>
      <c r="H347" s="494"/>
      <c r="I347" s="494"/>
      <c r="J347" s="494"/>
      <c r="K347" s="494"/>
      <c r="L347" s="494"/>
      <c r="M347" s="494"/>
      <c r="N347" s="494"/>
      <c r="O347" s="494"/>
      <c r="P347" s="494"/>
      <c r="Q347" s="494"/>
      <c r="R347" s="494"/>
      <c r="S347" s="494"/>
      <c r="T347" s="494"/>
      <c r="U347" s="494"/>
      <c r="V347" s="494"/>
      <c r="W347" s="494"/>
      <c r="X347" s="494"/>
      <c r="Y347" s="494"/>
      <c r="Z347" s="494"/>
    </row>
    <row r="348" ht="13.2" spans="1:26">
      <c r="A348" s="494"/>
      <c r="B348" s="504"/>
      <c r="C348" s="504"/>
      <c r="D348" s="494"/>
      <c r="E348" s="494"/>
      <c r="F348" s="494"/>
      <c r="G348" s="494"/>
      <c r="H348" s="494"/>
      <c r="I348" s="494"/>
      <c r="J348" s="494"/>
      <c r="K348" s="494"/>
      <c r="L348" s="494"/>
      <c r="M348" s="494"/>
      <c r="N348" s="494"/>
      <c r="O348" s="494"/>
      <c r="P348" s="494"/>
      <c r="Q348" s="494"/>
      <c r="R348" s="494"/>
      <c r="S348" s="494"/>
      <c r="T348" s="494"/>
      <c r="U348" s="494"/>
      <c r="V348" s="494"/>
      <c r="W348" s="494"/>
      <c r="X348" s="494"/>
      <c r="Y348" s="494"/>
      <c r="Z348" s="494"/>
    </row>
    <row r="349" ht="13.2" spans="1:26">
      <c r="A349" s="494"/>
      <c r="B349" s="504"/>
      <c r="C349" s="504"/>
      <c r="D349" s="494"/>
      <c r="E349" s="494"/>
      <c r="F349" s="494"/>
      <c r="G349" s="494"/>
      <c r="H349" s="494"/>
      <c r="I349" s="494"/>
      <c r="J349" s="494"/>
      <c r="K349" s="494"/>
      <c r="L349" s="494"/>
      <c r="M349" s="494"/>
      <c r="N349" s="494"/>
      <c r="O349" s="494"/>
      <c r="P349" s="494"/>
      <c r="Q349" s="494"/>
      <c r="R349" s="494"/>
      <c r="S349" s="494"/>
      <c r="T349" s="494"/>
      <c r="U349" s="494"/>
      <c r="V349" s="494"/>
      <c r="W349" s="494"/>
      <c r="X349" s="494"/>
      <c r="Y349" s="494"/>
      <c r="Z349" s="494"/>
    </row>
    <row r="350" ht="13.2" spans="1:26">
      <c r="A350" s="494"/>
      <c r="B350" s="504"/>
      <c r="C350" s="504"/>
      <c r="D350" s="494"/>
      <c r="E350" s="494"/>
      <c r="F350" s="494"/>
      <c r="G350" s="494"/>
      <c r="H350" s="494"/>
      <c r="I350" s="494"/>
      <c r="J350" s="494"/>
      <c r="K350" s="494"/>
      <c r="L350" s="494"/>
      <c r="M350" s="494"/>
      <c r="N350" s="494"/>
      <c r="O350" s="494"/>
      <c r="P350" s="494"/>
      <c r="Q350" s="494"/>
      <c r="R350" s="494"/>
      <c r="S350" s="494"/>
      <c r="T350" s="494"/>
      <c r="U350" s="494"/>
      <c r="V350" s="494"/>
      <c r="W350" s="494"/>
      <c r="X350" s="494"/>
      <c r="Y350" s="494"/>
      <c r="Z350" s="494"/>
    </row>
    <row r="351" ht="13.2" spans="1:26">
      <c r="A351" s="494"/>
      <c r="B351" s="504"/>
      <c r="C351" s="504"/>
      <c r="D351" s="494"/>
      <c r="E351" s="494"/>
      <c r="F351" s="494"/>
      <c r="G351" s="494"/>
      <c r="H351" s="494"/>
      <c r="I351" s="494"/>
      <c r="J351" s="494"/>
      <c r="K351" s="494"/>
      <c r="L351" s="494"/>
      <c r="M351" s="494"/>
      <c r="N351" s="494"/>
      <c r="O351" s="494"/>
      <c r="P351" s="494"/>
      <c r="Q351" s="494"/>
      <c r="R351" s="494"/>
      <c r="S351" s="494"/>
      <c r="T351" s="494"/>
      <c r="U351" s="494"/>
      <c r="V351" s="494"/>
      <c r="W351" s="494"/>
      <c r="X351" s="494"/>
      <c r="Y351" s="494"/>
      <c r="Z351" s="494"/>
    </row>
    <row r="352" ht="13.2" spans="1:26">
      <c r="A352" s="494"/>
      <c r="B352" s="504"/>
      <c r="C352" s="504"/>
      <c r="D352" s="494"/>
      <c r="E352" s="494"/>
      <c r="F352" s="494"/>
      <c r="G352" s="494"/>
      <c r="H352" s="494"/>
      <c r="I352" s="494"/>
      <c r="J352" s="494"/>
      <c r="K352" s="494"/>
      <c r="L352" s="494"/>
      <c r="M352" s="494"/>
      <c r="N352" s="494"/>
      <c r="O352" s="494"/>
      <c r="P352" s="494"/>
      <c r="Q352" s="494"/>
      <c r="R352" s="494"/>
      <c r="S352" s="494"/>
      <c r="T352" s="494"/>
      <c r="U352" s="494"/>
      <c r="V352" s="494"/>
      <c r="W352" s="494"/>
      <c r="X352" s="494"/>
      <c r="Y352" s="494"/>
      <c r="Z352" s="494"/>
    </row>
    <row r="353" ht="13.2" spans="1:26">
      <c r="A353" s="494"/>
      <c r="B353" s="504"/>
      <c r="C353" s="504"/>
      <c r="D353" s="494"/>
      <c r="E353" s="494"/>
      <c r="F353" s="494"/>
      <c r="G353" s="494"/>
      <c r="H353" s="494"/>
      <c r="I353" s="494"/>
      <c r="J353" s="494"/>
      <c r="K353" s="494"/>
      <c r="L353" s="494"/>
      <c r="M353" s="494"/>
      <c r="N353" s="494"/>
      <c r="O353" s="494"/>
      <c r="P353" s="494"/>
      <c r="Q353" s="494"/>
      <c r="R353" s="494"/>
      <c r="S353" s="494"/>
      <c r="T353" s="494"/>
      <c r="U353" s="494"/>
      <c r="V353" s="494"/>
      <c r="W353" s="494"/>
      <c r="X353" s="494"/>
      <c r="Y353" s="494"/>
      <c r="Z353" s="494"/>
    </row>
    <row r="354" ht="13.2" spans="1:26">
      <c r="A354" s="494"/>
      <c r="B354" s="504"/>
      <c r="C354" s="504"/>
      <c r="D354" s="494"/>
      <c r="E354" s="494"/>
      <c r="F354" s="494"/>
      <c r="G354" s="494"/>
      <c r="H354" s="494"/>
      <c r="I354" s="494"/>
      <c r="J354" s="494"/>
      <c r="K354" s="494"/>
      <c r="L354" s="494"/>
      <c r="M354" s="494"/>
      <c r="N354" s="494"/>
      <c r="O354" s="494"/>
      <c r="P354" s="494"/>
      <c r="Q354" s="494"/>
      <c r="R354" s="494"/>
      <c r="S354" s="494"/>
      <c r="T354" s="494"/>
      <c r="U354" s="494"/>
      <c r="V354" s="494"/>
      <c r="W354" s="494"/>
      <c r="X354" s="494"/>
      <c r="Y354" s="494"/>
      <c r="Z354" s="494"/>
    </row>
    <row r="355" ht="13.2" spans="1:26">
      <c r="A355" s="494"/>
      <c r="B355" s="504"/>
      <c r="C355" s="504"/>
      <c r="D355" s="494"/>
      <c r="E355" s="494"/>
      <c r="F355" s="494"/>
      <c r="G355" s="494"/>
      <c r="H355" s="494"/>
      <c r="I355" s="494"/>
      <c r="J355" s="494"/>
      <c r="K355" s="494"/>
      <c r="L355" s="494"/>
      <c r="M355" s="494"/>
      <c r="N355" s="494"/>
      <c r="O355" s="494"/>
      <c r="P355" s="494"/>
      <c r="Q355" s="494"/>
      <c r="R355" s="494"/>
      <c r="S355" s="494"/>
      <c r="T355" s="494"/>
      <c r="U355" s="494"/>
      <c r="V355" s="494"/>
      <c r="W355" s="494"/>
      <c r="X355" s="494"/>
      <c r="Y355" s="494"/>
      <c r="Z355" s="494"/>
    </row>
    <row r="356" ht="13.2" spans="1:26">
      <c r="A356" s="494"/>
      <c r="B356" s="504"/>
      <c r="C356" s="504"/>
      <c r="D356" s="494"/>
      <c r="E356" s="494"/>
      <c r="F356" s="494"/>
      <c r="G356" s="494"/>
      <c r="H356" s="494"/>
      <c r="I356" s="494"/>
      <c r="J356" s="494"/>
      <c r="K356" s="494"/>
      <c r="L356" s="494"/>
      <c r="M356" s="494"/>
      <c r="N356" s="494"/>
      <c r="O356" s="494"/>
      <c r="P356" s="494"/>
      <c r="Q356" s="494"/>
      <c r="R356" s="494"/>
      <c r="S356" s="494"/>
      <c r="T356" s="494"/>
      <c r="U356" s="494"/>
      <c r="V356" s="494"/>
      <c r="W356" s="494"/>
      <c r="X356" s="494"/>
      <c r="Y356" s="494"/>
      <c r="Z356" s="494"/>
    </row>
    <row r="357" ht="13.2" spans="1:26">
      <c r="A357" s="494"/>
      <c r="B357" s="504"/>
      <c r="C357" s="504"/>
      <c r="D357" s="494"/>
      <c r="E357" s="494"/>
      <c r="F357" s="494"/>
      <c r="G357" s="494"/>
      <c r="H357" s="494"/>
      <c r="I357" s="494"/>
      <c r="J357" s="494"/>
      <c r="K357" s="494"/>
      <c r="L357" s="494"/>
      <c r="M357" s="494"/>
      <c r="N357" s="494"/>
      <c r="O357" s="494"/>
      <c r="P357" s="494"/>
      <c r="Q357" s="494"/>
      <c r="R357" s="494"/>
      <c r="S357" s="494"/>
      <c r="T357" s="494"/>
      <c r="U357" s="494"/>
      <c r="V357" s="494"/>
      <c r="W357" s="494"/>
      <c r="X357" s="494"/>
      <c r="Y357" s="494"/>
      <c r="Z357" s="494"/>
    </row>
    <row r="358" ht="13.2" spans="1:26">
      <c r="A358" s="494"/>
      <c r="B358" s="504"/>
      <c r="C358" s="504"/>
      <c r="D358" s="494"/>
      <c r="E358" s="494"/>
      <c r="F358" s="494"/>
      <c r="G358" s="494"/>
      <c r="H358" s="494"/>
      <c r="I358" s="494"/>
      <c r="J358" s="494"/>
      <c r="K358" s="494"/>
      <c r="L358" s="494"/>
      <c r="M358" s="494"/>
      <c r="N358" s="494"/>
      <c r="O358" s="494"/>
      <c r="P358" s="494"/>
      <c r="Q358" s="494"/>
      <c r="R358" s="494"/>
      <c r="S358" s="494"/>
      <c r="T358" s="494"/>
      <c r="U358" s="494"/>
      <c r="V358" s="494"/>
      <c r="W358" s="494"/>
      <c r="X358" s="494"/>
      <c r="Y358" s="494"/>
      <c r="Z358" s="494"/>
    </row>
    <row r="359" ht="13.2" spans="1:26">
      <c r="A359" s="494"/>
      <c r="B359" s="504"/>
      <c r="C359" s="504"/>
      <c r="D359" s="494"/>
      <c r="E359" s="494"/>
      <c r="F359" s="494"/>
      <c r="G359" s="494"/>
      <c r="H359" s="494"/>
      <c r="I359" s="494"/>
      <c r="J359" s="494"/>
      <c r="K359" s="494"/>
      <c r="L359" s="494"/>
      <c r="M359" s="494"/>
      <c r="N359" s="494"/>
      <c r="O359" s="494"/>
      <c r="P359" s="494"/>
      <c r="Q359" s="494"/>
      <c r="R359" s="494"/>
      <c r="S359" s="494"/>
      <c r="T359" s="494"/>
      <c r="U359" s="494"/>
      <c r="V359" s="494"/>
      <c r="W359" s="494"/>
      <c r="X359" s="494"/>
      <c r="Y359" s="494"/>
      <c r="Z359" s="494"/>
    </row>
    <row r="360" ht="13.2" spans="1:26">
      <c r="A360" s="494"/>
      <c r="B360" s="504"/>
      <c r="C360" s="504"/>
      <c r="D360" s="494"/>
      <c r="E360" s="494"/>
      <c r="F360" s="494"/>
      <c r="G360" s="494"/>
      <c r="H360" s="494"/>
      <c r="I360" s="494"/>
      <c r="J360" s="494"/>
      <c r="K360" s="494"/>
      <c r="L360" s="494"/>
      <c r="M360" s="494"/>
      <c r="N360" s="494"/>
      <c r="O360" s="494"/>
      <c r="P360" s="494"/>
      <c r="Q360" s="494"/>
      <c r="R360" s="494"/>
      <c r="S360" s="494"/>
      <c r="T360" s="494"/>
      <c r="U360" s="494"/>
      <c r="V360" s="494"/>
      <c r="W360" s="494"/>
      <c r="X360" s="494"/>
      <c r="Y360" s="494"/>
      <c r="Z360" s="494"/>
    </row>
    <row r="361" ht="13.2" spans="1:26">
      <c r="A361" s="494"/>
      <c r="B361" s="504"/>
      <c r="C361" s="504"/>
      <c r="D361" s="494"/>
      <c r="E361" s="494"/>
      <c r="F361" s="494"/>
      <c r="G361" s="494"/>
      <c r="H361" s="494"/>
      <c r="I361" s="494"/>
      <c r="J361" s="494"/>
      <c r="K361" s="494"/>
      <c r="L361" s="494"/>
      <c r="M361" s="494"/>
      <c r="N361" s="494"/>
      <c r="O361" s="494"/>
      <c r="P361" s="494"/>
      <c r="Q361" s="494"/>
      <c r="R361" s="494"/>
      <c r="S361" s="494"/>
      <c r="T361" s="494"/>
      <c r="U361" s="494"/>
      <c r="V361" s="494"/>
      <c r="W361" s="494"/>
      <c r="X361" s="494"/>
      <c r="Y361" s="494"/>
      <c r="Z361" s="494"/>
    </row>
    <row r="362" ht="13.2" spans="1:26">
      <c r="A362" s="494"/>
      <c r="B362" s="504"/>
      <c r="C362" s="504"/>
      <c r="D362" s="494"/>
      <c r="E362" s="494"/>
      <c r="F362" s="494"/>
      <c r="G362" s="494"/>
      <c r="H362" s="494"/>
      <c r="I362" s="494"/>
      <c r="J362" s="494"/>
      <c r="K362" s="494"/>
      <c r="L362" s="494"/>
      <c r="M362" s="494"/>
      <c r="N362" s="494"/>
      <c r="O362" s="494"/>
      <c r="P362" s="494"/>
      <c r="Q362" s="494"/>
      <c r="R362" s="494"/>
      <c r="S362" s="494"/>
      <c r="T362" s="494"/>
      <c r="U362" s="494"/>
      <c r="V362" s="494"/>
      <c r="W362" s="494"/>
      <c r="X362" s="494"/>
      <c r="Y362" s="494"/>
      <c r="Z362" s="494"/>
    </row>
    <row r="363" ht="13.2" spans="1:26">
      <c r="A363" s="494"/>
      <c r="B363" s="504"/>
      <c r="C363" s="504"/>
      <c r="D363" s="494"/>
      <c r="E363" s="494"/>
      <c r="F363" s="494"/>
      <c r="G363" s="494"/>
      <c r="H363" s="494"/>
      <c r="I363" s="494"/>
      <c r="J363" s="494"/>
      <c r="K363" s="494"/>
      <c r="L363" s="494"/>
      <c r="M363" s="494"/>
      <c r="N363" s="494"/>
      <c r="O363" s="494"/>
      <c r="P363" s="494"/>
      <c r="Q363" s="494"/>
      <c r="R363" s="494"/>
      <c r="S363" s="494"/>
      <c r="T363" s="494"/>
      <c r="U363" s="494"/>
      <c r="V363" s="494"/>
      <c r="W363" s="494"/>
      <c r="X363" s="494"/>
      <c r="Y363" s="494"/>
      <c r="Z363" s="494"/>
    </row>
    <row r="364" ht="13.2" spans="1:26">
      <c r="A364" s="494"/>
      <c r="B364" s="504"/>
      <c r="C364" s="504"/>
      <c r="D364" s="494"/>
      <c r="E364" s="494"/>
      <c r="F364" s="494"/>
      <c r="G364" s="494"/>
      <c r="H364" s="494"/>
      <c r="I364" s="494"/>
      <c r="J364" s="494"/>
      <c r="K364" s="494"/>
      <c r="L364" s="494"/>
      <c r="M364" s="494"/>
      <c r="N364" s="494"/>
      <c r="O364" s="494"/>
      <c r="P364" s="494"/>
      <c r="Q364" s="494"/>
      <c r="R364" s="494"/>
      <c r="S364" s="494"/>
      <c r="T364" s="494"/>
      <c r="U364" s="494"/>
      <c r="V364" s="494"/>
      <c r="W364" s="494"/>
      <c r="X364" s="494"/>
      <c r="Y364" s="494"/>
      <c r="Z364" s="494"/>
    </row>
    <row r="365" ht="13.2" spans="1:26">
      <c r="A365" s="494"/>
      <c r="B365" s="504"/>
      <c r="C365" s="504"/>
      <c r="D365" s="494"/>
      <c r="E365" s="494"/>
      <c r="F365" s="494"/>
      <c r="G365" s="494"/>
      <c r="H365" s="494"/>
      <c r="I365" s="494"/>
      <c r="J365" s="494"/>
      <c r="K365" s="494"/>
      <c r="L365" s="494"/>
      <c r="M365" s="494"/>
      <c r="N365" s="494"/>
      <c r="O365" s="494"/>
      <c r="P365" s="494"/>
      <c r="Q365" s="494"/>
      <c r="R365" s="494"/>
      <c r="S365" s="494"/>
      <c r="T365" s="494"/>
      <c r="U365" s="494"/>
      <c r="V365" s="494"/>
      <c r="W365" s="494"/>
      <c r="X365" s="494"/>
      <c r="Y365" s="494"/>
      <c r="Z365" s="494"/>
    </row>
    <row r="366" ht="13.2" spans="1:26">
      <c r="A366" s="494"/>
      <c r="B366" s="504"/>
      <c r="C366" s="504"/>
      <c r="D366" s="494"/>
      <c r="E366" s="494"/>
      <c r="F366" s="494"/>
      <c r="G366" s="494"/>
      <c r="H366" s="494"/>
      <c r="I366" s="494"/>
      <c r="J366" s="494"/>
      <c r="K366" s="494"/>
      <c r="L366" s="494"/>
      <c r="M366" s="494"/>
      <c r="N366" s="494"/>
      <c r="O366" s="494"/>
      <c r="P366" s="494"/>
      <c r="Q366" s="494"/>
      <c r="R366" s="494"/>
      <c r="S366" s="494"/>
      <c r="T366" s="494"/>
      <c r="U366" s="494"/>
      <c r="V366" s="494"/>
      <c r="W366" s="494"/>
      <c r="X366" s="494"/>
      <c r="Y366" s="494"/>
      <c r="Z366" s="494"/>
    </row>
    <row r="367" ht="13.2" spans="1:26">
      <c r="A367" s="494"/>
      <c r="B367" s="504"/>
      <c r="C367" s="504"/>
      <c r="D367" s="494"/>
      <c r="E367" s="494"/>
      <c r="F367" s="494"/>
      <c r="G367" s="494"/>
      <c r="H367" s="494"/>
      <c r="I367" s="494"/>
      <c r="J367" s="494"/>
      <c r="K367" s="494"/>
      <c r="L367" s="494"/>
      <c r="M367" s="494"/>
      <c r="N367" s="494"/>
      <c r="O367" s="494"/>
      <c r="P367" s="494"/>
      <c r="Q367" s="494"/>
      <c r="R367" s="494"/>
      <c r="S367" s="494"/>
      <c r="T367" s="494"/>
      <c r="U367" s="494"/>
      <c r="V367" s="494"/>
      <c r="W367" s="494"/>
      <c r="X367" s="494"/>
      <c r="Y367" s="494"/>
      <c r="Z367" s="494"/>
    </row>
    <row r="368" ht="13.2" spans="1:26">
      <c r="A368" s="494"/>
      <c r="B368" s="504"/>
      <c r="C368" s="504"/>
      <c r="D368" s="494"/>
      <c r="E368" s="494"/>
      <c r="F368" s="494"/>
      <c r="G368" s="494"/>
      <c r="H368" s="494"/>
      <c r="I368" s="494"/>
      <c r="J368" s="494"/>
      <c r="K368" s="494"/>
      <c r="L368" s="494"/>
      <c r="M368" s="494"/>
      <c r="N368" s="494"/>
      <c r="O368" s="494"/>
      <c r="P368" s="494"/>
      <c r="Q368" s="494"/>
      <c r="R368" s="494"/>
      <c r="S368" s="494"/>
      <c r="T368" s="494"/>
      <c r="U368" s="494"/>
      <c r="V368" s="494"/>
      <c r="W368" s="494"/>
      <c r="X368" s="494"/>
      <c r="Y368" s="494"/>
      <c r="Z368" s="494"/>
    </row>
    <row r="369" ht="13.2" spans="1:26">
      <c r="A369" s="494"/>
      <c r="B369" s="504"/>
      <c r="C369" s="504"/>
      <c r="D369" s="494"/>
      <c r="E369" s="494"/>
      <c r="F369" s="494"/>
      <c r="G369" s="494"/>
      <c r="H369" s="494"/>
      <c r="I369" s="494"/>
      <c r="J369" s="494"/>
      <c r="K369" s="494"/>
      <c r="L369" s="494"/>
      <c r="M369" s="494"/>
      <c r="N369" s="494"/>
      <c r="O369" s="494"/>
      <c r="P369" s="494"/>
      <c r="Q369" s="494"/>
      <c r="R369" s="494"/>
      <c r="S369" s="494"/>
      <c r="T369" s="494"/>
      <c r="U369" s="494"/>
      <c r="V369" s="494"/>
      <c r="W369" s="494"/>
      <c r="X369" s="494"/>
      <c r="Y369" s="494"/>
      <c r="Z369" s="494"/>
    </row>
    <row r="370" ht="13.2" spans="1:26">
      <c r="A370" s="494"/>
      <c r="B370" s="504"/>
      <c r="C370" s="504"/>
      <c r="D370" s="494"/>
      <c r="E370" s="494"/>
      <c r="F370" s="494"/>
      <c r="G370" s="494"/>
      <c r="H370" s="494"/>
      <c r="I370" s="494"/>
      <c r="J370" s="494"/>
      <c r="K370" s="494"/>
      <c r="L370" s="494"/>
      <c r="M370" s="494"/>
      <c r="N370" s="494"/>
      <c r="O370" s="494"/>
      <c r="P370" s="494"/>
      <c r="Q370" s="494"/>
      <c r="R370" s="494"/>
      <c r="S370" s="494"/>
      <c r="T370" s="494"/>
      <c r="U370" s="494"/>
      <c r="V370" s="494"/>
      <c r="W370" s="494"/>
      <c r="X370" s="494"/>
      <c r="Y370" s="494"/>
      <c r="Z370" s="494"/>
    </row>
    <row r="371" ht="13.2" spans="1:26">
      <c r="A371" s="494"/>
      <c r="B371" s="504"/>
      <c r="C371" s="504"/>
      <c r="D371" s="494"/>
      <c r="E371" s="494"/>
      <c r="F371" s="494"/>
      <c r="G371" s="494"/>
      <c r="H371" s="494"/>
      <c r="I371" s="494"/>
      <c r="J371" s="494"/>
      <c r="K371" s="494"/>
      <c r="L371" s="494"/>
      <c r="M371" s="494"/>
      <c r="N371" s="494"/>
      <c r="O371" s="494"/>
      <c r="P371" s="494"/>
      <c r="Q371" s="494"/>
      <c r="R371" s="494"/>
      <c r="S371" s="494"/>
      <c r="T371" s="494"/>
      <c r="U371" s="494"/>
      <c r="V371" s="494"/>
      <c r="W371" s="494"/>
      <c r="X371" s="494"/>
      <c r="Y371" s="494"/>
      <c r="Z371" s="494"/>
    </row>
    <row r="372" ht="13.2" spans="1:26">
      <c r="A372" s="494"/>
      <c r="B372" s="504"/>
      <c r="C372" s="504"/>
      <c r="D372" s="494"/>
      <c r="E372" s="494"/>
      <c r="F372" s="494"/>
      <c r="G372" s="494"/>
      <c r="H372" s="494"/>
      <c r="I372" s="494"/>
      <c r="J372" s="494"/>
      <c r="K372" s="494"/>
      <c r="L372" s="494"/>
      <c r="M372" s="494"/>
      <c r="N372" s="494"/>
      <c r="O372" s="494"/>
      <c r="P372" s="494"/>
      <c r="Q372" s="494"/>
      <c r="R372" s="494"/>
      <c r="S372" s="494"/>
      <c r="T372" s="494"/>
      <c r="U372" s="494"/>
      <c r="V372" s="494"/>
      <c r="W372" s="494"/>
      <c r="X372" s="494"/>
      <c r="Y372" s="494"/>
      <c r="Z372" s="494"/>
    </row>
    <row r="373" ht="13.2" spans="1:26">
      <c r="A373" s="494"/>
      <c r="B373" s="504"/>
      <c r="C373" s="504"/>
      <c r="D373" s="494"/>
      <c r="E373" s="494"/>
      <c r="F373" s="494"/>
      <c r="G373" s="494"/>
      <c r="H373" s="494"/>
      <c r="I373" s="494"/>
      <c r="J373" s="494"/>
      <c r="K373" s="494"/>
      <c r="L373" s="494"/>
      <c r="M373" s="494"/>
      <c r="N373" s="494"/>
      <c r="O373" s="494"/>
      <c r="P373" s="494"/>
      <c r="Q373" s="494"/>
      <c r="R373" s="494"/>
      <c r="S373" s="494"/>
      <c r="T373" s="494"/>
      <c r="U373" s="494"/>
      <c r="V373" s="494"/>
      <c r="W373" s="494"/>
      <c r="X373" s="494"/>
      <c r="Y373" s="494"/>
      <c r="Z373" s="494"/>
    </row>
    <row r="374" ht="13.2" spans="1:26">
      <c r="A374" s="494"/>
      <c r="B374" s="504"/>
      <c r="C374" s="504"/>
      <c r="D374" s="494"/>
      <c r="E374" s="494"/>
      <c r="F374" s="494"/>
      <c r="G374" s="494"/>
      <c r="H374" s="494"/>
      <c r="I374" s="494"/>
      <c r="J374" s="494"/>
      <c r="K374" s="494"/>
      <c r="L374" s="494"/>
      <c r="M374" s="494"/>
      <c r="N374" s="494"/>
      <c r="O374" s="494"/>
      <c r="P374" s="494"/>
      <c r="Q374" s="494"/>
      <c r="R374" s="494"/>
      <c r="S374" s="494"/>
      <c r="T374" s="494"/>
      <c r="U374" s="494"/>
      <c r="V374" s="494"/>
      <c r="W374" s="494"/>
      <c r="X374" s="494"/>
      <c r="Y374" s="494"/>
      <c r="Z374" s="494"/>
    </row>
    <row r="375" ht="13.2" spans="1:26">
      <c r="A375" s="494"/>
      <c r="B375" s="504"/>
      <c r="C375" s="504"/>
      <c r="D375" s="494"/>
      <c r="E375" s="494"/>
      <c r="F375" s="494"/>
      <c r="G375" s="494"/>
      <c r="H375" s="494"/>
      <c r="I375" s="494"/>
      <c r="J375" s="494"/>
      <c r="K375" s="494"/>
      <c r="L375" s="494"/>
      <c r="M375" s="494"/>
      <c r="N375" s="494"/>
      <c r="O375" s="494"/>
      <c r="P375" s="494"/>
      <c r="Q375" s="494"/>
      <c r="R375" s="494"/>
      <c r="S375" s="494"/>
      <c r="T375" s="494"/>
      <c r="U375" s="494"/>
      <c r="V375" s="494"/>
      <c r="W375" s="494"/>
      <c r="X375" s="494"/>
      <c r="Y375" s="494"/>
      <c r="Z375" s="494"/>
    </row>
    <row r="376" ht="13.2" spans="1:26">
      <c r="A376" s="494"/>
      <c r="B376" s="504"/>
      <c r="C376" s="504"/>
      <c r="D376" s="494"/>
      <c r="E376" s="494"/>
      <c r="F376" s="494"/>
      <c r="G376" s="494"/>
      <c r="H376" s="494"/>
      <c r="I376" s="494"/>
      <c r="J376" s="494"/>
      <c r="K376" s="494"/>
      <c r="L376" s="494"/>
      <c r="M376" s="494"/>
      <c r="N376" s="494"/>
      <c r="O376" s="494"/>
      <c r="P376" s="494"/>
      <c r="Q376" s="494"/>
      <c r="R376" s="494"/>
      <c r="S376" s="494"/>
      <c r="T376" s="494"/>
      <c r="U376" s="494"/>
      <c r="V376" s="494"/>
      <c r="W376" s="494"/>
      <c r="X376" s="494"/>
      <c r="Y376" s="494"/>
      <c r="Z376" s="494"/>
    </row>
    <row r="377" ht="13.2" spans="1:26">
      <c r="A377" s="494"/>
      <c r="B377" s="504"/>
      <c r="C377" s="504"/>
      <c r="D377" s="494"/>
      <c r="E377" s="494"/>
      <c r="F377" s="494"/>
      <c r="G377" s="494"/>
      <c r="H377" s="494"/>
      <c r="I377" s="494"/>
      <c r="J377" s="494"/>
      <c r="K377" s="494"/>
      <c r="L377" s="494"/>
      <c r="M377" s="494"/>
      <c r="N377" s="494"/>
      <c r="O377" s="494"/>
      <c r="P377" s="494"/>
      <c r="Q377" s="494"/>
      <c r="R377" s="494"/>
      <c r="S377" s="494"/>
      <c r="T377" s="494"/>
      <c r="U377" s="494"/>
      <c r="V377" s="494"/>
      <c r="W377" s="494"/>
      <c r="X377" s="494"/>
      <c r="Y377" s="494"/>
      <c r="Z377" s="494"/>
    </row>
    <row r="378" ht="13.2" spans="1:26">
      <c r="A378" s="494"/>
      <c r="B378" s="504"/>
      <c r="C378" s="504"/>
      <c r="D378" s="494"/>
      <c r="E378" s="494"/>
      <c r="F378" s="494"/>
      <c r="G378" s="494"/>
      <c r="H378" s="494"/>
      <c r="I378" s="494"/>
      <c r="J378" s="494"/>
      <c r="K378" s="494"/>
      <c r="L378" s="494"/>
      <c r="M378" s="494"/>
      <c r="N378" s="494"/>
      <c r="O378" s="494"/>
      <c r="P378" s="494"/>
      <c r="Q378" s="494"/>
      <c r="R378" s="494"/>
      <c r="S378" s="494"/>
      <c r="T378" s="494"/>
      <c r="U378" s="494"/>
      <c r="V378" s="494"/>
      <c r="W378" s="494"/>
      <c r="X378" s="494"/>
      <c r="Y378" s="494"/>
      <c r="Z378" s="494"/>
    </row>
    <row r="379" ht="13.2" spans="1:26">
      <c r="A379" s="494"/>
      <c r="B379" s="504"/>
      <c r="C379" s="504"/>
      <c r="D379" s="494"/>
      <c r="E379" s="494"/>
      <c r="F379" s="494"/>
      <c r="G379" s="494"/>
      <c r="H379" s="494"/>
      <c r="I379" s="494"/>
      <c r="J379" s="494"/>
      <c r="K379" s="494"/>
      <c r="L379" s="494"/>
      <c r="M379" s="494"/>
      <c r="N379" s="494"/>
      <c r="O379" s="494"/>
      <c r="P379" s="494"/>
      <c r="Q379" s="494"/>
      <c r="R379" s="494"/>
      <c r="S379" s="494"/>
      <c r="T379" s="494"/>
      <c r="U379" s="494"/>
      <c r="V379" s="494"/>
      <c r="W379" s="494"/>
      <c r="X379" s="494"/>
      <c r="Y379" s="494"/>
      <c r="Z379" s="494"/>
    </row>
    <row r="380" ht="13.2" spans="1:26">
      <c r="A380" s="494"/>
      <c r="B380" s="504"/>
      <c r="C380" s="504"/>
      <c r="D380" s="494"/>
      <c r="E380" s="494"/>
      <c r="F380" s="494"/>
      <c r="G380" s="494"/>
      <c r="H380" s="494"/>
      <c r="I380" s="494"/>
      <c r="J380" s="494"/>
      <c r="K380" s="494"/>
      <c r="L380" s="494"/>
      <c r="M380" s="494"/>
      <c r="N380" s="494"/>
      <c r="O380" s="494"/>
      <c r="P380" s="494"/>
      <c r="Q380" s="494"/>
      <c r="R380" s="494"/>
      <c r="S380" s="494"/>
      <c r="T380" s="494"/>
      <c r="U380" s="494"/>
      <c r="V380" s="494"/>
      <c r="W380" s="494"/>
      <c r="X380" s="494"/>
      <c r="Y380" s="494"/>
      <c r="Z380" s="494"/>
    </row>
    <row r="381" ht="13.2" spans="1:26">
      <c r="A381" s="494"/>
      <c r="B381" s="504"/>
      <c r="C381" s="504"/>
      <c r="D381" s="494"/>
      <c r="E381" s="494"/>
      <c r="F381" s="494"/>
      <c r="G381" s="494"/>
      <c r="H381" s="494"/>
      <c r="I381" s="494"/>
      <c r="J381" s="494"/>
      <c r="K381" s="494"/>
      <c r="L381" s="494"/>
      <c r="M381" s="494"/>
      <c r="N381" s="494"/>
      <c r="O381" s="494"/>
      <c r="P381" s="494"/>
      <c r="Q381" s="494"/>
      <c r="R381" s="494"/>
      <c r="S381" s="494"/>
      <c r="T381" s="494"/>
      <c r="U381" s="494"/>
      <c r="V381" s="494"/>
      <c r="W381" s="494"/>
      <c r="X381" s="494"/>
      <c r="Y381" s="494"/>
      <c r="Z381" s="494"/>
    </row>
    <row r="382" ht="13.2" spans="1:26">
      <c r="A382" s="494"/>
      <c r="B382" s="504"/>
      <c r="C382" s="504"/>
      <c r="D382" s="494"/>
      <c r="E382" s="494"/>
      <c r="F382" s="494"/>
      <c r="G382" s="494"/>
      <c r="H382" s="494"/>
      <c r="I382" s="494"/>
      <c r="J382" s="494"/>
      <c r="K382" s="494"/>
      <c r="L382" s="494"/>
      <c r="M382" s="494"/>
      <c r="N382" s="494"/>
      <c r="O382" s="494"/>
      <c r="P382" s="494"/>
      <c r="Q382" s="494"/>
      <c r="R382" s="494"/>
      <c r="S382" s="494"/>
      <c r="T382" s="494"/>
      <c r="U382" s="494"/>
      <c r="V382" s="494"/>
      <c r="W382" s="494"/>
      <c r="X382" s="494"/>
      <c r="Y382" s="494"/>
      <c r="Z382" s="494"/>
    </row>
    <row r="383" ht="13.2" spans="1:26">
      <c r="A383" s="494"/>
      <c r="B383" s="504"/>
      <c r="C383" s="504"/>
      <c r="D383" s="494"/>
      <c r="E383" s="494"/>
      <c r="F383" s="494"/>
      <c r="G383" s="494"/>
      <c r="H383" s="494"/>
      <c r="I383" s="494"/>
      <c r="J383" s="494"/>
      <c r="K383" s="494"/>
      <c r="L383" s="494"/>
      <c r="M383" s="494"/>
      <c r="N383" s="494"/>
      <c r="O383" s="494"/>
      <c r="P383" s="494"/>
      <c r="Q383" s="494"/>
      <c r="R383" s="494"/>
      <c r="S383" s="494"/>
      <c r="T383" s="494"/>
      <c r="U383" s="494"/>
      <c r="V383" s="494"/>
      <c r="W383" s="494"/>
      <c r="X383" s="494"/>
      <c r="Y383" s="494"/>
      <c r="Z383" s="494"/>
    </row>
    <row r="384" ht="13.2" spans="1:26">
      <c r="A384" s="494"/>
      <c r="B384" s="504"/>
      <c r="C384" s="504"/>
      <c r="D384" s="494"/>
      <c r="E384" s="494"/>
      <c r="F384" s="494"/>
      <c r="G384" s="494"/>
      <c r="H384" s="494"/>
      <c r="I384" s="494"/>
      <c r="J384" s="494"/>
      <c r="K384" s="494"/>
      <c r="L384" s="494"/>
      <c r="M384" s="494"/>
      <c r="N384" s="494"/>
      <c r="O384" s="494"/>
      <c r="P384" s="494"/>
      <c r="Q384" s="494"/>
      <c r="R384" s="494"/>
      <c r="S384" s="494"/>
      <c r="T384" s="494"/>
      <c r="U384" s="494"/>
      <c r="V384" s="494"/>
      <c r="W384" s="494"/>
      <c r="X384" s="494"/>
      <c r="Y384" s="494"/>
      <c r="Z384" s="494"/>
    </row>
    <row r="385" ht="13.2" spans="1:26">
      <c r="A385" s="494"/>
      <c r="B385" s="504"/>
      <c r="C385" s="504"/>
      <c r="D385" s="494"/>
      <c r="E385" s="494"/>
      <c r="F385" s="494"/>
      <c r="G385" s="494"/>
      <c r="H385" s="494"/>
      <c r="I385" s="494"/>
      <c r="J385" s="494"/>
      <c r="K385" s="494"/>
      <c r="L385" s="494"/>
      <c r="M385" s="494"/>
      <c r="N385" s="494"/>
      <c r="O385" s="494"/>
      <c r="P385" s="494"/>
      <c r="Q385" s="494"/>
      <c r="R385" s="494"/>
      <c r="S385" s="494"/>
      <c r="T385" s="494"/>
      <c r="U385" s="494"/>
      <c r="V385" s="494"/>
      <c r="W385" s="494"/>
      <c r="X385" s="494"/>
      <c r="Y385" s="494"/>
      <c r="Z385" s="494"/>
    </row>
    <row r="386" ht="13.2" spans="1:26">
      <c r="A386" s="494"/>
      <c r="B386" s="504"/>
      <c r="C386" s="504"/>
      <c r="D386" s="494"/>
      <c r="E386" s="494"/>
      <c r="F386" s="494"/>
      <c r="G386" s="494"/>
      <c r="H386" s="494"/>
      <c r="I386" s="494"/>
      <c r="J386" s="494"/>
      <c r="K386" s="494"/>
      <c r="L386" s="494"/>
      <c r="M386" s="494"/>
      <c r="N386" s="494"/>
      <c r="O386" s="494"/>
      <c r="P386" s="494"/>
      <c r="Q386" s="494"/>
      <c r="R386" s="494"/>
      <c r="S386" s="494"/>
      <c r="T386" s="494"/>
      <c r="U386" s="494"/>
      <c r="V386" s="494"/>
      <c r="W386" s="494"/>
      <c r="X386" s="494"/>
      <c r="Y386" s="494"/>
      <c r="Z386" s="494"/>
    </row>
    <row r="387" ht="13.2" spans="1:26">
      <c r="A387" s="494"/>
      <c r="B387" s="504"/>
      <c r="C387" s="504"/>
      <c r="D387" s="494"/>
      <c r="E387" s="494"/>
      <c r="F387" s="494"/>
      <c r="G387" s="494"/>
      <c r="H387" s="494"/>
      <c r="I387" s="494"/>
      <c r="J387" s="494"/>
      <c r="K387" s="494"/>
      <c r="L387" s="494"/>
      <c r="M387" s="494"/>
      <c r="N387" s="494"/>
      <c r="O387" s="494"/>
      <c r="P387" s="494"/>
      <c r="Q387" s="494"/>
      <c r="R387" s="494"/>
      <c r="S387" s="494"/>
      <c r="T387" s="494"/>
      <c r="U387" s="494"/>
      <c r="V387" s="494"/>
      <c r="W387" s="494"/>
      <c r="X387" s="494"/>
      <c r="Y387" s="494"/>
      <c r="Z387" s="494"/>
    </row>
    <row r="388" ht="13.2" spans="1:26">
      <c r="A388" s="494"/>
      <c r="B388" s="504"/>
      <c r="C388" s="504"/>
      <c r="D388" s="494"/>
      <c r="E388" s="494"/>
      <c r="F388" s="494"/>
      <c r="G388" s="494"/>
      <c r="H388" s="494"/>
      <c r="I388" s="494"/>
      <c r="J388" s="494"/>
      <c r="K388" s="494"/>
      <c r="L388" s="494"/>
      <c r="M388" s="494"/>
      <c r="N388" s="494"/>
      <c r="O388" s="494"/>
      <c r="P388" s="494"/>
      <c r="Q388" s="494"/>
      <c r="R388" s="494"/>
      <c r="S388" s="494"/>
      <c r="T388" s="494"/>
      <c r="U388" s="494"/>
      <c r="V388" s="494"/>
      <c r="W388" s="494"/>
      <c r="X388" s="494"/>
      <c r="Y388" s="494"/>
      <c r="Z388" s="494"/>
    </row>
    <row r="389" ht="13.2" spans="1:26">
      <c r="A389" s="494"/>
      <c r="B389" s="504"/>
      <c r="C389" s="504"/>
      <c r="D389" s="494"/>
      <c r="E389" s="494"/>
      <c r="F389" s="494"/>
      <c r="G389" s="494"/>
      <c r="H389" s="494"/>
      <c r="I389" s="494"/>
      <c r="J389" s="494"/>
      <c r="K389" s="494"/>
      <c r="L389" s="494"/>
      <c r="M389" s="494"/>
      <c r="N389" s="494"/>
      <c r="O389" s="494"/>
      <c r="P389" s="494"/>
      <c r="Q389" s="494"/>
      <c r="R389" s="494"/>
      <c r="S389" s="494"/>
      <c r="T389" s="494"/>
      <c r="U389" s="494"/>
      <c r="V389" s="494"/>
      <c r="W389" s="494"/>
      <c r="X389" s="494"/>
      <c r="Y389" s="494"/>
      <c r="Z389" s="494"/>
    </row>
    <row r="390" ht="13.2" spans="1:26">
      <c r="A390" s="494"/>
      <c r="B390" s="504"/>
      <c r="C390" s="504"/>
      <c r="D390" s="494"/>
      <c r="E390" s="494"/>
      <c r="F390" s="494"/>
      <c r="G390" s="494"/>
      <c r="H390" s="494"/>
      <c r="I390" s="494"/>
      <c r="J390" s="494"/>
      <c r="K390" s="494"/>
      <c r="L390" s="494"/>
      <c r="M390" s="494"/>
      <c r="N390" s="494"/>
      <c r="O390" s="494"/>
      <c r="P390" s="494"/>
      <c r="Q390" s="494"/>
      <c r="R390" s="494"/>
      <c r="S390" s="494"/>
      <c r="T390" s="494"/>
      <c r="U390" s="494"/>
      <c r="V390" s="494"/>
      <c r="W390" s="494"/>
      <c r="X390" s="494"/>
      <c r="Y390" s="494"/>
      <c r="Z390" s="494"/>
    </row>
    <row r="391" ht="13.2" spans="1:26">
      <c r="A391" s="494"/>
      <c r="B391" s="504"/>
      <c r="C391" s="504"/>
      <c r="D391" s="494"/>
      <c r="E391" s="494"/>
      <c r="F391" s="494"/>
      <c r="G391" s="494"/>
      <c r="H391" s="494"/>
      <c r="I391" s="494"/>
      <c r="J391" s="494"/>
      <c r="K391" s="494"/>
      <c r="L391" s="494"/>
      <c r="M391" s="494"/>
      <c r="N391" s="494"/>
      <c r="O391" s="494"/>
      <c r="P391" s="494"/>
      <c r="Q391" s="494"/>
      <c r="R391" s="494"/>
      <c r="S391" s="494"/>
      <c r="T391" s="494"/>
      <c r="U391" s="494"/>
      <c r="V391" s="494"/>
      <c r="W391" s="494"/>
      <c r="X391" s="494"/>
      <c r="Y391" s="494"/>
      <c r="Z391" s="494"/>
    </row>
    <row r="392" ht="13.2" spans="1:26">
      <c r="A392" s="494"/>
      <c r="B392" s="504"/>
      <c r="C392" s="504"/>
      <c r="D392" s="494"/>
      <c r="E392" s="494"/>
      <c r="F392" s="494"/>
      <c r="G392" s="494"/>
      <c r="H392" s="494"/>
      <c r="I392" s="494"/>
      <c r="J392" s="494"/>
      <c r="K392" s="494"/>
      <c r="L392" s="494"/>
      <c r="M392" s="494"/>
      <c r="N392" s="494"/>
      <c r="O392" s="494"/>
      <c r="P392" s="494"/>
      <c r="Q392" s="494"/>
      <c r="R392" s="494"/>
      <c r="S392" s="494"/>
      <c r="T392" s="494"/>
      <c r="U392" s="494"/>
      <c r="V392" s="494"/>
      <c r="W392" s="494"/>
      <c r="X392" s="494"/>
      <c r="Y392" s="494"/>
      <c r="Z392" s="494"/>
    </row>
    <row r="393" ht="13.2" spans="1:26">
      <c r="A393" s="494"/>
      <c r="B393" s="504"/>
      <c r="C393" s="504"/>
      <c r="D393" s="494"/>
      <c r="E393" s="494"/>
      <c r="F393" s="494"/>
      <c r="G393" s="494"/>
      <c r="H393" s="494"/>
      <c r="I393" s="494"/>
      <c r="J393" s="494"/>
      <c r="K393" s="494"/>
      <c r="L393" s="494"/>
      <c r="M393" s="494"/>
      <c r="N393" s="494"/>
      <c r="O393" s="494"/>
      <c r="P393" s="494"/>
      <c r="Q393" s="494"/>
      <c r="R393" s="494"/>
      <c r="S393" s="494"/>
      <c r="T393" s="494"/>
      <c r="U393" s="494"/>
      <c r="V393" s="494"/>
      <c r="W393" s="494"/>
      <c r="X393" s="494"/>
      <c r="Y393" s="494"/>
      <c r="Z393" s="494"/>
    </row>
    <row r="394" ht="13.2" spans="1:26">
      <c r="A394" s="494"/>
      <c r="B394" s="504"/>
      <c r="C394" s="504"/>
      <c r="D394" s="494"/>
      <c r="E394" s="494"/>
      <c r="F394" s="494"/>
      <c r="G394" s="494"/>
      <c r="H394" s="494"/>
      <c r="I394" s="494"/>
      <c r="J394" s="494"/>
      <c r="K394" s="494"/>
      <c r="L394" s="494"/>
      <c r="M394" s="494"/>
      <c r="N394" s="494"/>
      <c r="O394" s="494"/>
      <c r="P394" s="494"/>
      <c r="Q394" s="494"/>
      <c r="R394" s="494"/>
      <c r="S394" s="494"/>
      <c r="T394" s="494"/>
      <c r="U394" s="494"/>
      <c r="V394" s="494"/>
      <c r="W394" s="494"/>
      <c r="X394" s="494"/>
      <c r="Y394" s="494"/>
      <c r="Z394" s="494"/>
    </row>
    <row r="395" ht="13.2" spans="1:26">
      <c r="A395" s="494"/>
      <c r="B395" s="504"/>
      <c r="C395" s="504"/>
      <c r="D395" s="494"/>
      <c r="E395" s="494"/>
      <c r="F395" s="494"/>
      <c r="G395" s="494"/>
      <c r="H395" s="494"/>
      <c r="I395" s="494"/>
      <c r="J395" s="494"/>
      <c r="K395" s="494"/>
      <c r="L395" s="494"/>
      <c r="M395" s="494"/>
      <c r="N395" s="494"/>
      <c r="O395" s="494"/>
      <c r="P395" s="494"/>
      <c r="Q395" s="494"/>
      <c r="R395" s="494"/>
      <c r="S395" s="494"/>
      <c r="T395" s="494"/>
      <c r="U395" s="494"/>
      <c r="V395" s="494"/>
      <c r="W395" s="494"/>
      <c r="X395" s="494"/>
      <c r="Y395" s="494"/>
      <c r="Z395" s="494"/>
    </row>
    <row r="396" ht="13.2" spans="1:26">
      <c r="A396" s="494"/>
      <c r="B396" s="504"/>
      <c r="C396" s="504"/>
      <c r="D396" s="494"/>
      <c r="E396" s="494"/>
      <c r="F396" s="494"/>
      <c r="G396" s="494"/>
      <c r="H396" s="494"/>
      <c r="I396" s="494"/>
      <c r="J396" s="494"/>
      <c r="K396" s="494"/>
      <c r="L396" s="494"/>
      <c r="M396" s="494"/>
      <c r="N396" s="494"/>
      <c r="O396" s="494"/>
      <c r="P396" s="494"/>
      <c r="Q396" s="494"/>
      <c r="R396" s="494"/>
      <c r="S396" s="494"/>
      <c r="T396" s="494"/>
      <c r="U396" s="494"/>
      <c r="V396" s="494"/>
      <c r="W396" s="494"/>
      <c r="X396" s="494"/>
      <c r="Y396" s="494"/>
      <c r="Z396" s="494"/>
    </row>
    <row r="397" ht="13.2" spans="1:26">
      <c r="A397" s="494"/>
      <c r="B397" s="504"/>
      <c r="C397" s="504"/>
      <c r="D397" s="494"/>
      <c r="E397" s="494"/>
      <c r="F397" s="494"/>
      <c r="G397" s="494"/>
      <c r="H397" s="494"/>
      <c r="I397" s="494"/>
      <c r="J397" s="494"/>
      <c r="K397" s="494"/>
      <c r="L397" s="494"/>
      <c r="M397" s="494"/>
      <c r="N397" s="494"/>
      <c r="O397" s="494"/>
      <c r="P397" s="494"/>
      <c r="Q397" s="494"/>
      <c r="R397" s="494"/>
      <c r="S397" s="494"/>
      <c r="T397" s="494"/>
      <c r="U397" s="494"/>
      <c r="V397" s="494"/>
      <c r="W397" s="494"/>
      <c r="X397" s="494"/>
      <c r="Y397" s="494"/>
      <c r="Z397" s="494"/>
    </row>
    <row r="398" ht="13.2" spans="1:26">
      <c r="A398" s="494"/>
      <c r="B398" s="504"/>
      <c r="C398" s="504"/>
      <c r="D398" s="494"/>
      <c r="E398" s="494"/>
      <c r="F398" s="494"/>
      <c r="G398" s="494"/>
      <c r="H398" s="494"/>
      <c r="I398" s="494"/>
      <c r="J398" s="494"/>
      <c r="K398" s="494"/>
      <c r="L398" s="494"/>
      <c r="M398" s="494"/>
      <c r="N398" s="494"/>
      <c r="O398" s="494"/>
      <c r="P398" s="494"/>
      <c r="Q398" s="494"/>
      <c r="R398" s="494"/>
      <c r="S398" s="494"/>
      <c r="T398" s="494"/>
      <c r="U398" s="494"/>
      <c r="V398" s="494"/>
      <c r="W398" s="494"/>
      <c r="X398" s="494"/>
      <c r="Y398" s="494"/>
      <c r="Z398" s="494"/>
    </row>
    <row r="399" ht="13.2" spans="1:26">
      <c r="A399" s="494"/>
      <c r="B399" s="504"/>
      <c r="C399" s="504"/>
      <c r="D399" s="494"/>
      <c r="E399" s="494"/>
      <c r="F399" s="494"/>
      <c r="G399" s="494"/>
      <c r="H399" s="494"/>
      <c r="I399" s="494"/>
      <c r="J399" s="494"/>
      <c r="K399" s="494"/>
      <c r="L399" s="494"/>
      <c r="M399" s="494"/>
      <c r="N399" s="494"/>
      <c r="O399" s="494"/>
      <c r="P399" s="494"/>
      <c r="Q399" s="494"/>
      <c r="R399" s="494"/>
      <c r="S399" s="494"/>
      <c r="T399" s="494"/>
      <c r="U399" s="494"/>
      <c r="V399" s="494"/>
      <c r="W399" s="494"/>
      <c r="X399" s="494"/>
      <c r="Y399" s="494"/>
      <c r="Z399" s="494"/>
    </row>
    <row r="400" ht="13.2" spans="1:26">
      <c r="A400" s="494"/>
      <c r="B400" s="504"/>
      <c r="C400" s="504"/>
      <c r="D400" s="494"/>
      <c r="E400" s="494"/>
      <c r="F400" s="494"/>
      <c r="G400" s="494"/>
      <c r="H400" s="494"/>
      <c r="I400" s="494"/>
      <c r="J400" s="494"/>
      <c r="K400" s="494"/>
      <c r="L400" s="494"/>
      <c r="M400" s="494"/>
      <c r="N400" s="494"/>
      <c r="O400" s="494"/>
      <c r="P400" s="494"/>
      <c r="Q400" s="494"/>
      <c r="R400" s="494"/>
      <c r="S400" s="494"/>
      <c r="T400" s="494"/>
      <c r="U400" s="494"/>
      <c r="V400" s="494"/>
      <c r="W400" s="494"/>
      <c r="X400" s="494"/>
      <c r="Y400" s="494"/>
      <c r="Z400" s="494"/>
    </row>
    <row r="401" ht="13.2" spans="1:26">
      <c r="A401" s="494"/>
      <c r="B401" s="504"/>
      <c r="C401" s="504"/>
      <c r="D401" s="494"/>
      <c r="E401" s="494"/>
      <c r="F401" s="494"/>
      <c r="G401" s="494"/>
      <c r="H401" s="494"/>
      <c r="I401" s="494"/>
      <c r="J401" s="494"/>
      <c r="K401" s="494"/>
      <c r="L401" s="494"/>
      <c r="M401" s="494"/>
      <c r="N401" s="494"/>
      <c r="O401" s="494"/>
      <c r="P401" s="494"/>
      <c r="Q401" s="494"/>
      <c r="R401" s="494"/>
      <c r="S401" s="494"/>
      <c r="T401" s="494"/>
      <c r="U401" s="494"/>
      <c r="V401" s="494"/>
      <c r="W401" s="494"/>
      <c r="X401" s="494"/>
      <c r="Y401" s="494"/>
      <c r="Z401" s="494"/>
    </row>
    <row r="402" ht="13.2" spans="1:26">
      <c r="A402" s="494"/>
      <c r="B402" s="504"/>
      <c r="C402" s="504"/>
      <c r="D402" s="494"/>
      <c r="E402" s="494"/>
      <c r="F402" s="494"/>
      <c r="G402" s="494"/>
      <c r="H402" s="494"/>
      <c r="I402" s="494"/>
      <c r="J402" s="494"/>
      <c r="K402" s="494"/>
      <c r="L402" s="494"/>
      <c r="M402" s="494"/>
      <c r="N402" s="494"/>
      <c r="O402" s="494"/>
      <c r="P402" s="494"/>
      <c r="Q402" s="494"/>
      <c r="R402" s="494"/>
      <c r="S402" s="494"/>
      <c r="T402" s="494"/>
      <c r="U402" s="494"/>
      <c r="V402" s="494"/>
      <c r="W402" s="494"/>
      <c r="X402" s="494"/>
      <c r="Y402" s="494"/>
      <c r="Z402" s="494"/>
    </row>
    <row r="403" ht="13.2" spans="1:26">
      <c r="A403" s="494"/>
      <c r="B403" s="504"/>
      <c r="C403" s="504"/>
      <c r="D403" s="494"/>
      <c r="E403" s="494"/>
      <c r="F403" s="494"/>
      <c r="G403" s="494"/>
      <c r="H403" s="494"/>
      <c r="I403" s="494"/>
      <c r="J403" s="494"/>
      <c r="K403" s="494"/>
      <c r="L403" s="494"/>
      <c r="M403" s="494"/>
      <c r="N403" s="494"/>
      <c r="O403" s="494"/>
      <c r="P403" s="494"/>
      <c r="Q403" s="494"/>
      <c r="R403" s="494"/>
      <c r="S403" s="494"/>
      <c r="T403" s="494"/>
      <c r="U403" s="494"/>
      <c r="V403" s="494"/>
      <c r="W403" s="494"/>
      <c r="X403" s="494"/>
      <c r="Y403" s="494"/>
      <c r="Z403" s="494"/>
    </row>
    <row r="404" ht="13.2" spans="1:26">
      <c r="A404" s="494"/>
      <c r="B404" s="504"/>
      <c r="C404" s="504"/>
      <c r="D404" s="494"/>
      <c r="E404" s="494"/>
      <c r="F404" s="494"/>
      <c r="G404" s="494"/>
      <c r="H404" s="494"/>
      <c r="I404" s="494"/>
      <c r="J404" s="494"/>
      <c r="K404" s="494"/>
      <c r="L404" s="494"/>
      <c r="M404" s="494"/>
      <c r="N404" s="494"/>
      <c r="O404" s="494"/>
      <c r="P404" s="494"/>
      <c r="Q404" s="494"/>
      <c r="R404" s="494"/>
      <c r="S404" s="494"/>
      <c r="T404" s="494"/>
      <c r="U404" s="494"/>
      <c r="V404" s="494"/>
      <c r="W404" s="494"/>
      <c r="X404" s="494"/>
      <c r="Y404" s="494"/>
      <c r="Z404" s="494"/>
    </row>
    <row r="405" ht="13.2" spans="1:26">
      <c r="A405" s="494"/>
      <c r="B405" s="504"/>
      <c r="C405" s="504"/>
      <c r="D405" s="494"/>
      <c r="E405" s="494"/>
      <c r="F405" s="494"/>
      <c r="G405" s="494"/>
      <c r="H405" s="494"/>
      <c r="I405" s="494"/>
      <c r="J405" s="494"/>
      <c r="K405" s="494"/>
      <c r="L405" s="494"/>
      <c r="M405" s="494"/>
      <c r="N405" s="494"/>
      <c r="O405" s="494"/>
      <c r="P405" s="494"/>
      <c r="Q405" s="494"/>
      <c r="R405" s="494"/>
      <c r="S405" s="494"/>
      <c r="T405" s="494"/>
      <c r="U405" s="494"/>
      <c r="V405" s="494"/>
      <c r="W405" s="494"/>
      <c r="X405" s="494"/>
      <c r="Y405" s="494"/>
      <c r="Z405" s="494"/>
    </row>
    <row r="406" ht="13.2" spans="1:26">
      <c r="A406" s="494"/>
      <c r="B406" s="504"/>
      <c r="C406" s="504"/>
      <c r="D406" s="494"/>
      <c r="E406" s="494"/>
      <c r="F406" s="494"/>
      <c r="G406" s="494"/>
      <c r="H406" s="494"/>
      <c r="I406" s="494"/>
      <c r="J406" s="494"/>
      <c r="K406" s="494"/>
      <c r="L406" s="494"/>
      <c r="M406" s="494"/>
      <c r="N406" s="494"/>
      <c r="O406" s="494"/>
      <c r="P406" s="494"/>
      <c r="Q406" s="494"/>
      <c r="R406" s="494"/>
      <c r="S406" s="494"/>
      <c r="T406" s="494"/>
      <c r="U406" s="494"/>
      <c r="V406" s="494"/>
      <c r="W406" s="494"/>
      <c r="X406" s="494"/>
      <c r="Y406" s="494"/>
      <c r="Z406" s="494"/>
    </row>
    <row r="407" ht="13.2" spans="1:26">
      <c r="A407" s="494"/>
      <c r="B407" s="504"/>
      <c r="C407" s="504"/>
      <c r="D407" s="494"/>
      <c r="E407" s="494"/>
      <c r="F407" s="494"/>
      <c r="G407" s="494"/>
      <c r="H407" s="494"/>
      <c r="I407" s="494"/>
      <c r="J407" s="494"/>
      <c r="K407" s="494"/>
      <c r="L407" s="494"/>
      <c r="M407" s="494"/>
      <c r="N407" s="494"/>
      <c r="O407" s="494"/>
      <c r="P407" s="494"/>
      <c r="Q407" s="494"/>
      <c r="R407" s="494"/>
      <c r="S407" s="494"/>
      <c r="T407" s="494"/>
      <c r="U407" s="494"/>
      <c r="V407" s="494"/>
      <c r="W407" s="494"/>
      <c r="X407" s="494"/>
      <c r="Y407" s="494"/>
      <c r="Z407" s="494"/>
    </row>
    <row r="408" ht="13.2" spans="1:26">
      <c r="A408" s="494"/>
      <c r="B408" s="504"/>
      <c r="C408" s="504"/>
      <c r="D408" s="494"/>
      <c r="E408" s="494"/>
      <c r="F408" s="494"/>
      <c r="G408" s="494"/>
      <c r="H408" s="494"/>
      <c r="I408" s="494"/>
      <c r="J408" s="494"/>
      <c r="K408" s="494"/>
      <c r="L408" s="494"/>
      <c r="M408" s="494"/>
      <c r="N408" s="494"/>
      <c r="O408" s="494"/>
      <c r="P408" s="494"/>
      <c r="Q408" s="494"/>
      <c r="R408" s="494"/>
      <c r="S408" s="494"/>
      <c r="T408" s="494"/>
      <c r="U408" s="494"/>
      <c r="V408" s="494"/>
      <c r="W408" s="494"/>
      <c r="X408" s="494"/>
      <c r="Y408" s="494"/>
      <c r="Z408" s="494"/>
    </row>
    <row r="409" ht="13.2" spans="1:26">
      <c r="A409" s="494"/>
      <c r="B409" s="504"/>
      <c r="C409" s="504"/>
      <c r="D409" s="494"/>
      <c r="E409" s="494"/>
      <c r="F409" s="494"/>
      <c r="G409" s="494"/>
      <c r="H409" s="494"/>
      <c r="I409" s="494"/>
      <c r="J409" s="494"/>
      <c r="K409" s="494"/>
      <c r="L409" s="494"/>
      <c r="M409" s="494"/>
      <c r="N409" s="494"/>
      <c r="O409" s="494"/>
      <c r="P409" s="494"/>
      <c r="Q409" s="494"/>
      <c r="R409" s="494"/>
      <c r="S409" s="494"/>
      <c r="T409" s="494"/>
      <c r="U409" s="494"/>
      <c r="V409" s="494"/>
      <c r="W409" s="494"/>
      <c r="X409" s="494"/>
      <c r="Y409" s="494"/>
      <c r="Z409" s="494"/>
    </row>
    <row r="410" ht="13.2" spans="1:26">
      <c r="A410" s="494"/>
      <c r="B410" s="504"/>
      <c r="C410" s="504"/>
      <c r="D410" s="494"/>
      <c r="E410" s="494"/>
      <c r="F410" s="494"/>
      <c r="G410" s="494"/>
      <c r="H410" s="494"/>
      <c r="I410" s="494"/>
      <c r="J410" s="494"/>
      <c r="K410" s="494"/>
      <c r="L410" s="494"/>
      <c r="M410" s="494"/>
      <c r="N410" s="494"/>
      <c r="O410" s="494"/>
      <c r="P410" s="494"/>
      <c r="Q410" s="494"/>
      <c r="R410" s="494"/>
      <c r="S410" s="494"/>
      <c r="T410" s="494"/>
      <c r="U410" s="494"/>
      <c r="V410" s="494"/>
      <c r="W410" s="494"/>
      <c r="X410" s="494"/>
      <c r="Y410" s="494"/>
      <c r="Z410" s="494"/>
    </row>
    <row r="411" ht="13.2" spans="1:26">
      <c r="A411" s="494"/>
      <c r="B411" s="504"/>
      <c r="C411" s="504"/>
      <c r="D411" s="494"/>
      <c r="E411" s="494"/>
      <c r="F411" s="494"/>
      <c r="G411" s="494"/>
      <c r="H411" s="494"/>
      <c r="I411" s="494"/>
      <c r="J411" s="494"/>
      <c r="K411" s="494"/>
      <c r="L411" s="494"/>
      <c r="M411" s="494"/>
      <c r="N411" s="494"/>
      <c r="O411" s="494"/>
      <c r="P411" s="494"/>
      <c r="Q411" s="494"/>
      <c r="R411" s="494"/>
      <c r="S411" s="494"/>
      <c r="T411" s="494"/>
      <c r="U411" s="494"/>
      <c r="V411" s="494"/>
      <c r="W411" s="494"/>
      <c r="X411" s="494"/>
      <c r="Y411" s="494"/>
      <c r="Z411" s="494"/>
    </row>
    <row r="412" ht="13.2" spans="1:26">
      <c r="A412" s="494"/>
      <c r="B412" s="504"/>
      <c r="C412" s="504"/>
      <c r="D412" s="494"/>
      <c r="E412" s="494"/>
      <c r="F412" s="494"/>
      <c r="G412" s="494"/>
      <c r="H412" s="494"/>
      <c r="I412" s="494"/>
      <c r="J412" s="494"/>
      <c r="K412" s="494"/>
      <c r="L412" s="494"/>
      <c r="M412" s="494"/>
      <c r="N412" s="494"/>
      <c r="O412" s="494"/>
      <c r="P412" s="494"/>
      <c r="Q412" s="494"/>
      <c r="R412" s="494"/>
      <c r="S412" s="494"/>
      <c r="T412" s="494"/>
      <c r="U412" s="494"/>
      <c r="V412" s="494"/>
      <c r="W412" s="494"/>
      <c r="X412" s="494"/>
      <c r="Y412" s="494"/>
      <c r="Z412" s="494"/>
    </row>
    <row r="413" ht="13.2" spans="1:26">
      <c r="A413" s="494"/>
      <c r="B413" s="504"/>
      <c r="C413" s="504"/>
      <c r="D413" s="494"/>
      <c r="E413" s="494"/>
      <c r="F413" s="494"/>
      <c r="G413" s="494"/>
      <c r="H413" s="494"/>
      <c r="I413" s="494"/>
      <c r="J413" s="494"/>
      <c r="K413" s="494"/>
      <c r="L413" s="494"/>
      <c r="M413" s="494"/>
      <c r="N413" s="494"/>
      <c r="O413" s="494"/>
      <c r="P413" s="494"/>
      <c r="Q413" s="494"/>
      <c r="R413" s="494"/>
      <c r="S413" s="494"/>
      <c r="T413" s="494"/>
      <c r="U413" s="494"/>
      <c r="V413" s="494"/>
      <c r="W413" s="494"/>
      <c r="X413" s="494"/>
      <c r="Y413" s="494"/>
      <c r="Z413" s="494"/>
    </row>
    <row r="414" ht="13.2" spans="1:26">
      <c r="A414" s="494"/>
      <c r="B414" s="504"/>
      <c r="C414" s="504"/>
      <c r="D414" s="494"/>
      <c r="E414" s="494"/>
      <c r="F414" s="494"/>
      <c r="G414" s="494"/>
      <c r="H414" s="494"/>
      <c r="I414" s="494"/>
      <c r="J414" s="494"/>
      <c r="K414" s="494"/>
      <c r="L414" s="494"/>
      <c r="M414" s="494"/>
      <c r="N414" s="494"/>
      <c r="O414" s="494"/>
      <c r="P414" s="494"/>
      <c r="Q414" s="494"/>
      <c r="R414" s="494"/>
      <c r="S414" s="494"/>
      <c r="T414" s="494"/>
      <c r="U414" s="494"/>
      <c r="V414" s="494"/>
      <c r="W414" s="494"/>
      <c r="X414" s="494"/>
      <c r="Y414" s="494"/>
      <c r="Z414" s="494"/>
    </row>
    <row r="415" ht="13.2" spans="1:26">
      <c r="A415" s="494"/>
      <c r="B415" s="504"/>
      <c r="C415" s="504"/>
      <c r="D415" s="494"/>
      <c r="E415" s="494"/>
      <c r="F415" s="494"/>
      <c r="G415" s="494"/>
      <c r="H415" s="494"/>
      <c r="I415" s="494"/>
      <c r="J415" s="494"/>
      <c r="K415" s="494"/>
      <c r="L415" s="494"/>
      <c r="M415" s="494"/>
      <c r="N415" s="494"/>
      <c r="O415" s="494"/>
      <c r="P415" s="494"/>
      <c r="Q415" s="494"/>
      <c r="R415" s="494"/>
      <c r="S415" s="494"/>
      <c r="T415" s="494"/>
      <c r="U415" s="494"/>
      <c r="V415" s="494"/>
      <c r="W415" s="494"/>
      <c r="X415" s="494"/>
      <c r="Y415" s="494"/>
      <c r="Z415" s="494"/>
    </row>
    <row r="416" ht="13.2" spans="1:26">
      <c r="A416" s="494"/>
      <c r="B416" s="504"/>
      <c r="C416" s="504"/>
      <c r="D416" s="494"/>
      <c r="E416" s="494"/>
      <c r="F416" s="494"/>
      <c r="G416" s="494"/>
      <c r="H416" s="494"/>
      <c r="I416" s="494"/>
      <c r="J416" s="494"/>
      <c r="K416" s="494"/>
      <c r="L416" s="494"/>
      <c r="M416" s="494"/>
      <c r="N416" s="494"/>
      <c r="O416" s="494"/>
      <c r="P416" s="494"/>
      <c r="Q416" s="494"/>
      <c r="R416" s="494"/>
      <c r="S416" s="494"/>
      <c r="T416" s="494"/>
      <c r="U416" s="494"/>
      <c r="V416" s="494"/>
      <c r="W416" s="494"/>
      <c r="X416" s="494"/>
      <c r="Y416" s="494"/>
      <c r="Z416" s="494"/>
    </row>
    <row r="417" ht="13.2" spans="1:26">
      <c r="A417" s="494"/>
      <c r="B417" s="504"/>
      <c r="C417" s="504"/>
      <c r="D417" s="494"/>
      <c r="E417" s="494"/>
      <c r="F417" s="494"/>
      <c r="G417" s="494"/>
      <c r="H417" s="494"/>
      <c r="I417" s="494"/>
      <c r="J417" s="494"/>
      <c r="K417" s="494"/>
      <c r="L417" s="494"/>
      <c r="M417" s="494"/>
      <c r="N417" s="494"/>
      <c r="O417" s="494"/>
      <c r="P417" s="494"/>
      <c r="Q417" s="494"/>
      <c r="R417" s="494"/>
      <c r="S417" s="494"/>
      <c r="T417" s="494"/>
      <c r="U417" s="494"/>
      <c r="V417" s="494"/>
      <c r="W417" s="494"/>
      <c r="X417" s="494"/>
      <c r="Y417" s="494"/>
      <c r="Z417" s="494"/>
    </row>
    <row r="418" ht="13.2" spans="1:26">
      <c r="A418" s="494"/>
      <c r="B418" s="504"/>
      <c r="C418" s="504"/>
      <c r="D418" s="494"/>
      <c r="E418" s="494"/>
      <c r="F418" s="494"/>
      <c r="G418" s="494"/>
      <c r="H418" s="494"/>
      <c r="I418" s="494"/>
      <c r="J418" s="494"/>
      <c r="K418" s="494"/>
      <c r="L418" s="494"/>
      <c r="M418" s="494"/>
      <c r="N418" s="494"/>
      <c r="O418" s="494"/>
      <c r="P418" s="494"/>
      <c r="Q418" s="494"/>
      <c r="R418" s="494"/>
      <c r="S418" s="494"/>
      <c r="T418" s="494"/>
      <c r="U418" s="494"/>
      <c r="V418" s="494"/>
      <c r="W418" s="494"/>
      <c r="X418" s="494"/>
      <c r="Y418" s="494"/>
      <c r="Z418" s="494"/>
    </row>
    <row r="419" ht="13.2" spans="1:26">
      <c r="A419" s="494"/>
      <c r="B419" s="504"/>
      <c r="C419" s="504"/>
      <c r="D419" s="494"/>
      <c r="E419" s="494"/>
      <c r="F419" s="494"/>
      <c r="G419" s="494"/>
      <c r="H419" s="494"/>
      <c r="I419" s="494"/>
      <c r="J419" s="494"/>
      <c r="K419" s="494"/>
      <c r="L419" s="494"/>
      <c r="M419" s="494"/>
      <c r="N419" s="494"/>
      <c r="O419" s="494"/>
      <c r="P419" s="494"/>
      <c r="Q419" s="494"/>
      <c r="R419" s="494"/>
      <c r="S419" s="494"/>
      <c r="T419" s="494"/>
      <c r="U419" s="494"/>
      <c r="V419" s="494"/>
      <c r="W419" s="494"/>
      <c r="X419" s="494"/>
      <c r="Y419" s="494"/>
      <c r="Z419" s="494"/>
    </row>
    <row r="420" ht="13.2" spans="1:26">
      <c r="A420" s="494"/>
      <c r="B420" s="504"/>
      <c r="C420" s="504"/>
      <c r="D420" s="494"/>
      <c r="E420" s="494"/>
      <c r="F420" s="494"/>
      <c r="G420" s="494"/>
      <c r="H420" s="494"/>
      <c r="I420" s="494"/>
      <c r="J420" s="494"/>
      <c r="K420" s="494"/>
      <c r="L420" s="494"/>
      <c r="M420" s="494"/>
      <c r="N420" s="494"/>
      <c r="O420" s="494"/>
      <c r="P420" s="494"/>
      <c r="Q420" s="494"/>
      <c r="R420" s="494"/>
      <c r="S420" s="494"/>
      <c r="T420" s="494"/>
      <c r="U420" s="494"/>
      <c r="V420" s="494"/>
      <c r="W420" s="494"/>
      <c r="X420" s="494"/>
      <c r="Y420" s="494"/>
      <c r="Z420" s="494"/>
    </row>
    <row r="421" ht="13.2" spans="1:26">
      <c r="A421" s="494"/>
      <c r="B421" s="504"/>
      <c r="C421" s="504"/>
      <c r="D421" s="494"/>
      <c r="E421" s="494"/>
      <c r="F421" s="494"/>
      <c r="G421" s="494"/>
      <c r="H421" s="494"/>
      <c r="I421" s="494"/>
      <c r="J421" s="494"/>
      <c r="K421" s="494"/>
      <c r="L421" s="494"/>
      <c r="M421" s="494"/>
      <c r="N421" s="494"/>
      <c r="O421" s="494"/>
      <c r="P421" s="494"/>
      <c r="Q421" s="494"/>
      <c r="R421" s="494"/>
      <c r="S421" s="494"/>
      <c r="T421" s="494"/>
      <c r="U421" s="494"/>
      <c r="V421" s="494"/>
      <c r="W421" s="494"/>
      <c r="X421" s="494"/>
      <c r="Y421" s="494"/>
      <c r="Z421" s="494"/>
    </row>
    <row r="422" ht="13.2" spans="1:26">
      <c r="A422" s="494"/>
      <c r="B422" s="504"/>
      <c r="C422" s="504"/>
      <c r="D422" s="494"/>
      <c r="E422" s="494"/>
      <c r="F422" s="494"/>
      <c r="G422" s="494"/>
      <c r="H422" s="494"/>
      <c r="I422" s="494"/>
      <c r="J422" s="494"/>
      <c r="K422" s="494"/>
      <c r="L422" s="494"/>
      <c r="M422" s="494"/>
      <c r="N422" s="494"/>
      <c r="O422" s="494"/>
      <c r="P422" s="494"/>
      <c r="Q422" s="494"/>
      <c r="R422" s="494"/>
      <c r="S422" s="494"/>
      <c r="T422" s="494"/>
      <c r="U422" s="494"/>
      <c r="V422" s="494"/>
      <c r="W422" s="494"/>
      <c r="X422" s="494"/>
      <c r="Y422" s="494"/>
      <c r="Z422" s="494"/>
    </row>
    <row r="423" ht="13.2" spans="1:26">
      <c r="A423" s="494"/>
      <c r="B423" s="504"/>
      <c r="C423" s="504"/>
      <c r="D423" s="494"/>
      <c r="E423" s="494"/>
      <c r="F423" s="494"/>
      <c r="G423" s="494"/>
      <c r="H423" s="494"/>
      <c r="I423" s="494"/>
      <c r="J423" s="494"/>
      <c r="K423" s="494"/>
      <c r="L423" s="494"/>
      <c r="M423" s="494"/>
      <c r="N423" s="494"/>
      <c r="O423" s="494"/>
      <c r="P423" s="494"/>
      <c r="Q423" s="494"/>
      <c r="R423" s="494"/>
      <c r="S423" s="494"/>
      <c r="T423" s="494"/>
      <c r="U423" s="494"/>
      <c r="V423" s="494"/>
      <c r="W423" s="494"/>
      <c r="X423" s="494"/>
      <c r="Y423" s="494"/>
      <c r="Z423" s="494"/>
    </row>
    <row r="424" ht="13.2" spans="1:26">
      <c r="A424" s="494"/>
      <c r="B424" s="504"/>
      <c r="C424" s="504"/>
      <c r="D424" s="494"/>
      <c r="E424" s="494"/>
      <c r="F424" s="494"/>
      <c r="G424" s="494"/>
      <c r="H424" s="494"/>
      <c r="I424" s="494"/>
      <c r="J424" s="494"/>
      <c r="K424" s="494"/>
      <c r="L424" s="494"/>
      <c r="M424" s="494"/>
      <c r="N424" s="494"/>
      <c r="O424" s="494"/>
      <c r="P424" s="494"/>
      <c r="Q424" s="494"/>
      <c r="R424" s="494"/>
      <c r="S424" s="494"/>
      <c r="T424" s="494"/>
      <c r="U424" s="494"/>
      <c r="V424" s="494"/>
      <c r="W424" s="494"/>
      <c r="X424" s="494"/>
      <c r="Y424" s="494"/>
      <c r="Z424" s="494"/>
    </row>
    <row r="425" ht="13.2" spans="1:26">
      <c r="A425" s="494"/>
      <c r="B425" s="504"/>
      <c r="C425" s="504"/>
      <c r="D425" s="494"/>
      <c r="E425" s="494"/>
      <c r="F425" s="494"/>
      <c r="G425" s="494"/>
      <c r="H425" s="494"/>
      <c r="I425" s="494"/>
      <c r="J425" s="494"/>
      <c r="K425" s="494"/>
      <c r="L425" s="494"/>
      <c r="M425" s="494"/>
      <c r="N425" s="494"/>
      <c r="O425" s="494"/>
      <c r="P425" s="494"/>
      <c r="Q425" s="494"/>
      <c r="R425" s="494"/>
      <c r="S425" s="494"/>
      <c r="T425" s="494"/>
      <c r="U425" s="494"/>
      <c r="V425" s="494"/>
      <c r="W425" s="494"/>
      <c r="X425" s="494"/>
      <c r="Y425" s="494"/>
      <c r="Z425" s="494"/>
    </row>
    <row r="426" ht="13.2" spans="1:26">
      <c r="A426" s="494"/>
      <c r="B426" s="504"/>
      <c r="C426" s="504"/>
      <c r="D426" s="494"/>
      <c r="E426" s="494"/>
      <c r="F426" s="494"/>
      <c r="G426" s="494"/>
      <c r="H426" s="494"/>
      <c r="I426" s="494"/>
      <c r="J426" s="494"/>
      <c r="K426" s="494"/>
      <c r="L426" s="494"/>
      <c r="M426" s="494"/>
      <c r="N426" s="494"/>
      <c r="O426" s="494"/>
      <c r="P426" s="494"/>
      <c r="Q426" s="494"/>
      <c r="R426" s="494"/>
      <c r="S426" s="494"/>
      <c r="T426" s="494"/>
      <c r="U426" s="494"/>
      <c r="V426" s="494"/>
      <c r="W426" s="494"/>
      <c r="X426" s="494"/>
      <c r="Y426" s="494"/>
      <c r="Z426" s="494"/>
    </row>
    <row r="427" ht="13.2" spans="1:26">
      <c r="A427" s="494"/>
      <c r="B427" s="504"/>
      <c r="C427" s="504"/>
      <c r="D427" s="494"/>
      <c r="E427" s="494"/>
      <c r="F427" s="494"/>
      <c r="G427" s="494"/>
      <c r="H427" s="494"/>
      <c r="I427" s="494"/>
      <c r="J427" s="494"/>
      <c r="K427" s="494"/>
      <c r="L427" s="494"/>
      <c r="M427" s="494"/>
      <c r="N427" s="494"/>
      <c r="O427" s="494"/>
      <c r="P427" s="494"/>
      <c r="Q427" s="494"/>
      <c r="R427" s="494"/>
      <c r="S427" s="494"/>
      <c r="T427" s="494"/>
      <c r="U427" s="494"/>
      <c r="V427" s="494"/>
      <c r="W427" s="494"/>
      <c r="X427" s="494"/>
      <c r="Y427" s="494"/>
      <c r="Z427" s="494"/>
    </row>
    <row r="428" ht="13.2" spans="1:26">
      <c r="A428" s="494"/>
      <c r="B428" s="504"/>
      <c r="C428" s="504"/>
      <c r="D428" s="494"/>
      <c r="E428" s="494"/>
      <c r="F428" s="494"/>
      <c r="G428" s="494"/>
      <c r="H428" s="494"/>
      <c r="I428" s="494"/>
      <c r="J428" s="494"/>
      <c r="K428" s="494"/>
      <c r="L428" s="494"/>
      <c r="M428" s="494"/>
      <c r="N428" s="494"/>
      <c r="O428" s="494"/>
      <c r="P428" s="494"/>
      <c r="Q428" s="494"/>
      <c r="R428" s="494"/>
      <c r="S428" s="494"/>
      <c r="T428" s="494"/>
      <c r="U428" s="494"/>
      <c r="V428" s="494"/>
      <c r="W428" s="494"/>
      <c r="X428" s="494"/>
      <c r="Y428" s="494"/>
      <c r="Z428" s="494"/>
    </row>
    <row r="429" ht="13.2" spans="1:26">
      <c r="A429" s="494"/>
      <c r="B429" s="504"/>
      <c r="C429" s="504"/>
      <c r="D429" s="494"/>
      <c r="E429" s="494"/>
      <c r="F429" s="494"/>
      <c r="G429" s="494"/>
      <c r="H429" s="494"/>
      <c r="I429" s="494"/>
      <c r="J429" s="494"/>
      <c r="K429" s="494"/>
      <c r="L429" s="494"/>
      <c r="M429" s="494"/>
      <c r="N429" s="494"/>
      <c r="O429" s="494"/>
      <c r="P429" s="494"/>
      <c r="Q429" s="494"/>
      <c r="R429" s="494"/>
      <c r="S429" s="494"/>
      <c r="T429" s="494"/>
      <c r="U429" s="494"/>
      <c r="V429" s="494"/>
      <c r="W429" s="494"/>
      <c r="X429" s="494"/>
      <c r="Y429" s="494"/>
      <c r="Z429" s="494"/>
    </row>
    <row r="430" ht="13.2" spans="1:26">
      <c r="A430" s="494"/>
      <c r="B430" s="504"/>
      <c r="C430" s="504"/>
      <c r="D430" s="494"/>
      <c r="E430" s="494"/>
      <c r="F430" s="494"/>
      <c r="G430" s="494"/>
      <c r="H430" s="494"/>
      <c r="I430" s="494"/>
      <c r="J430" s="494"/>
      <c r="K430" s="494"/>
      <c r="L430" s="494"/>
      <c r="M430" s="494"/>
      <c r="N430" s="494"/>
      <c r="O430" s="494"/>
      <c r="P430" s="494"/>
      <c r="Q430" s="494"/>
      <c r="R430" s="494"/>
      <c r="S430" s="494"/>
      <c r="T430" s="494"/>
      <c r="U430" s="494"/>
      <c r="V430" s="494"/>
      <c r="W430" s="494"/>
      <c r="X430" s="494"/>
      <c r="Y430" s="494"/>
      <c r="Z430" s="494"/>
    </row>
    <row r="431" ht="13.2" spans="1:26">
      <c r="A431" s="494"/>
      <c r="B431" s="504"/>
      <c r="C431" s="504"/>
      <c r="D431" s="494"/>
      <c r="E431" s="494"/>
      <c r="F431" s="494"/>
      <c r="G431" s="494"/>
      <c r="H431" s="494"/>
      <c r="I431" s="494"/>
      <c r="J431" s="494"/>
      <c r="K431" s="494"/>
      <c r="L431" s="494"/>
      <c r="M431" s="494"/>
      <c r="N431" s="494"/>
      <c r="O431" s="494"/>
      <c r="P431" s="494"/>
      <c r="Q431" s="494"/>
      <c r="R431" s="494"/>
      <c r="S431" s="494"/>
      <c r="T431" s="494"/>
      <c r="U431" s="494"/>
      <c r="V431" s="494"/>
      <c r="W431" s="494"/>
      <c r="X431" s="494"/>
      <c r="Y431" s="494"/>
      <c r="Z431" s="494"/>
    </row>
    <row r="432" ht="13.2" spans="1:26">
      <c r="A432" s="494"/>
      <c r="B432" s="504"/>
      <c r="C432" s="504"/>
      <c r="D432" s="494"/>
      <c r="E432" s="494"/>
      <c r="F432" s="494"/>
      <c r="G432" s="494"/>
      <c r="H432" s="494"/>
      <c r="I432" s="494"/>
      <c r="J432" s="494"/>
      <c r="K432" s="494"/>
      <c r="L432" s="494"/>
      <c r="M432" s="494"/>
      <c r="N432" s="494"/>
      <c r="O432" s="494"/>
      <c r="P432" s="494"/>
      <c r="Q432" s="494"/>
      <c r="R432" s="494"/>
      <c r="S432" s="494"/>
      <c r="T432" s="494"/>
      <c r="U432" s="494"/>
      <c r="V432" s="494"/>
      <c r="W432" s="494"/>
      <c r="X432" s="494"/>
      <c r="Y432" s="494"/>
      <c r="Z432" s="494"/>
    </row>
    <row r="433" ht="13.2" spans="1:26">
      <c r="A433" s="494"/>
      <c r="B433" s="504"/>
      <c r="C433" s="504"/>
      <c r="D433" s="494"/>
      <c r="E433" s="494"/>
      <c r="F433" s="494"/>
      <c r="G433" s="494"/>
      <c r="H433" s="494"/>
      <c r="I433" s="494"/>
      <c r="J433" s="494"/>
      <c r="K433" s="494"/>
      <c r="L433" s="494"/>
      <c r="M433" s="494"/>
      <c r="N433" s="494"/>
      <c r="O433" s="494"/>
      <c r="P433" s="494"/>
      <c r="Q433" s="494"/>
      <c r="R433" s="494"/>
      <c r="S433" s="494"/>
      <c r="T433" s="494"/>
      <c r="U433" s="494"/>
      <c r="V433" s="494"/>
      <c r="W433" s="494"/>
      <c r="X433" s="494"/>
      <c r="Y433" s="494"/>
      <c r="Z433" s="494"/>
    </row>
    <row r="434" ht="13.2" spans="1:26">
      <c r="A434" s="494"/>
      <c r="B434" s="504"/>
      <c r="C434" s="504"/>
      <c r="D434" s="494"/>
      <c r="E434" s="494"/>
      <c r="F434" s="494"/>
      <c r="G434" s="494"/>
      <c r="H434" s="494"/>
      <c r="I434" s="494"/>
      <c r="J434" s="494"/>
      <c r="K434" s="494"/>
      <c r="L434" s="494"/>
      <c r="M434" s="494"/>
      <c r="N434" s="494"/>
      <c r="O434" s="494"/>
      <c r="P434" s="494"/>
      <c r="Q434" s="494"/>
      <c r="R434" s="494"/>
      <c r="S434" s="494"/>
      <c r="T434" s="494"/>
      <c r="U434" s="494"/>
      <c r="V434" s="494"/>
      <c r="W434" s="494"/>
      <c r="X434" s="494"/>
      <c r="Y434" s="494"/>
      <c r="Z434" s="494"/>
    </row>
    <row r="435" ht="13.2" spans="1:26">
      <c r="A435" s="494"/>
      <c r="B435" s="504"/>
      <c r="C435" s="504"/>
      <c r="D435" s="494"/>
      <c r="E435" s="494"/>
      <c r="F435" s="494"/>
      <c r="G435" s="494"/>
      <c r="H435" s="494"/>
      <c r="I435" s="494"/>
      <c r="J435" s="494"/>
      <c r="K435" s="494"/>
      <c r="L435" s="494"/>
      <c r="M435" s="494"/>
      <c r="N435" s="494"/>
      <c r="O435" s="494"/>
      <c r="P435" s="494"/>
      <c r="Q435" s="494"/>
      <c r="R435" s="494"/>
      <c r="S435" s="494"/>
      <c r="T435" s="494"/>
      <c r="U435" s="494"/>
      <c r="V435" s="494"/>
      <c r="W435" s="494"/>
      <c r="X435" s="494"/>
      <c r="Y435" s="494"/>
      <c r="Z435" s="494"/>
    </row>
    <row r="436" ht="13.2" spans="1:26">
      <c r="A436" s="494"/>
      <c r="B436" s="504"/>
      <c r="C436" s="504"/>
      <c r="D436" s="494"/>
      <c r="E436" s="494"/>
      <c r="F436" s="494"/>
      <c r="G436" s="494"/>
      <c r="H436" s="494"/>
      <c r="I436" s="494"/>
      <c r="J436" s="494"/>
      <c r="K436" s="494"/>
      <c r="L436" s="494"/>
      <c r="M436" s="494"/>
      <c r="N436" s="494"/>
      <c r="O436" s="494"/>
      <c r="P436" s="494"/>
      <c r="Q436" s="494"/>
      <c r="R436" s="494"/>
      <c r="S436" s="494"/>
      <c r="T436" s="494"/>
      <c r="U436" s="494"/>
      <c r="V436" s="494"/>
      <c r="W436" s="494"/>
      <c r="X436" s="494"/>
      <c r="Y436" s="494"/>
      <c r="Z436" s="494"/>
    </row>
    <row r="437" ht="13.2" spans="1:26">
      <c r="A437" s="494"/>
      <c r="B437" s="504"/>
      <c r="C437" s="504"/>
      <c r="D437" s="494"/>
      <c r="E437" s="494"/>
      <c r="F437" s="494"/>
      <c r="G437" s="494"/>
      <c r="H437" s="494"/>
      <c r="I437" s="494"/>
      <c r="J437" s="494"/>
      <c r="K437" s="494"/>
      <c r="L437" s="494"/>
      <c r="M437" s="494"/>
      <c r="N437" s="494"/>
      <c r="O437" s="494"/>
      <c r="P437" s="494"/>
      <c r="Q437" s="494"/>
      <c r="R437" s="494"/>
      <c r="S437" s="494"/>
      <c r="T437" s="494"/>
      <c r="U437" s="494"/>
      <c r="V437" s="494"/>
      <c r="W437" s="494"/>
      <c r="X437" s="494"/>
      <c r="Y437" s="494"/>
      <c r="Z437" s="494"/>
    </row>
    <row r="438" ht="13.2" spans="1:26">
      <c r="A438" s="494"/>
      <c r="B438" s="504"/>
      <c r="C438" s="504"/>
      <c r="D438" s="494"/>
      <c r="E438" s="494"/>
      <c r="F438" s="494"/>
      <c r="G438" s="494"/>
      <c r="H438" s="494"/>
      <c r="I438" s="494"/>
      <c r="J438" s="494"/>
      <c r="K438" s="494"/>
      <c r="L438" s="494"/>
      <c r="M438" s="494"/>
      <c r="N438" s="494"/>
      <c r="O438" s="494"/>
      <c r="P438" s="494"/>
      <c r="Q438" s="494"/>
      <c r="R438" s="494"/>
      <c r="S438" s="494"/>
      <c r="T438" s="494"/>
      <c r="U438" s="494"/>
      <c r="V438" s="494"/>
      <c r="W438" s="494"/>
      <c r="X438" s="494"/>
      <c r="Y438" s="494"/>
      <c r="Z438" s="494"/>
    </row>
    <row r="439" ht="13.2" spans="1:26">
      <c r="A439" s="494"/>
      <c r="B439" s="504"/>
      <c r="C439" s="504"/>
      <c r="D439" s="494"/>
      <c r="E439" s="494"/>
      <c r="F439" s="494"/>
      <c r="G439" s="494"/>
      <c r="H439" s="494"/>
      <c r="I439" s="494"/>
      <c r="J439" s="494"/>
      <c r="K439" s="494"/>
      <c r="L439" s="494"/>
      <c r="M439" s="494"/>
      <c r="N439" s="494"/>
      <c r="O439" s="494"/>
      <c r="P439" s="494"/>
      <c r="Q439" s="494"/>
      <c r="R439" s="494"/>
      <c r="S439" s="494"/>
      <c r="T439" s="494"/>
      <c r="U439" s="494"/>
      <c r="V439" s="494"/>
      <c r="W439" s="494"/>
      <c r="X439" s="494"/>
      <c r="Y439" s="494"/>
      <c r="Z439" s="494"/>
    </row>
    <row r="440" ht="13.2" spans="1:26">
      <c r="A440" s="494"/>
      <c r="B440" s="504"/>
      <c r="C440" s="504"/>
      <c r="D440" s="494"/>
      <c r="E440" s="494"/>
      <c r="F440" s="494"/>
      <c r="G440" s="494"/>
      <c r="H440" s="494"/>
      <c r="I440" s="494"/>
      <c r="J440" s="494"/>
      <c r="K440" s="494"/>
      <c r="L440" s="494"/>
      <c r="M440" s="494"/>
      <c r="N440" s="494"/>
      <c r="O440" s="494"/>
      <c r="P440" s="494"/>
      <c r="Q440" s="494"/>
      <c r="R440" s="494"/>
      <c r="S440" s="494"/>
      <c r="T440" s="494"/>
      <c r="U440" s="494"/>
      <c r="V440" s="494"/>
      <c r="W440" s="494"/>
      <c r="X440" s="494"/>
      <c r="Y440" s="494"/>
      <c r="Z440" s="494"/>
    </row>
    <row r="441" ht="13.2" spans="1:26">
      <c r="A441" s="494"/>
      <c r="B441" s="504"/>
      <c r="C441" s="504"/>
      <c r="D441" s="494"/>
      <c r="E441" s="494"/>
      <c r="F441" s="494"/>
      <c r="G441" s="494"/>
      <c r="H441" s="494"/>
      <c r="I441" s="494"/>
      <c r="J441" s="494"/>
      <c r="K441" s="494"/>
      <c r="L441" s="494"/>
      <c r="M441" s="494"/>
      <c r="N441" s="494"/>
      <c r="O441" s="494"/>
      <c r="P441" s="494"/>
      <c r="Q441" s="494"/>
      <c r="R441" s="494"/>
      <c r="S441" s="494"/>
      <c r="T441" s="494"/>
      <c r="U441" s="494"/>
      <c r="V441" s="494"/>
      <c r="W441" s="494"/>
      <c r="X441" s="494"/>
      <c r="Y441" s="494"/>
      <c r="Z441" s="494"/>
    </row>
    <row r="442" ht="13.2" spans="1:26">
      <c r="A442" s="494"/>
      <c r="B442" s="504"/>
      <c r="C442" s="504"/>
      <c r="D442" s="494"/>
      <c r="E442" s="494"/>
      <c r="F442" s="494"/>
      <c r="G442" s="494"/>
      <c r="H442" s="494"/>
      <c r="I442" s="494"/>
      <c r="J442" s="494"/>
      <c r="K442" s="494"/>
      <c r="L442" s="494"/>
      <c r="M442" s="494"/>
      <c r="N442" s="494"/>
      <c r="O442" s="494"/>
      <c r="P442" s="494"/>
      <c r="Q442" s="494"/>
      <c r="R442" s="494"/>
      <c r="S442" s="494"/>
      <c r="T442" s="494"/>
      <c r="U442" s="494"/>
      <c r="V442" s="494"/>
      <c r="W442" s="494"/>
      <c r="X442" s="494"/>
      <c r="Y442" s="494"/>
      <c r="Z442" s="494"/>
    </row>
    <row r="443" ht="13.2" spans="1:26">
      <c r="A443" s="494"/>
      <c r="B443" s="504"/>
      <c r="C443" s="504"/>
      <c r="D443" s="494"/>
      <c r="E443" s="494"/>
      <c r="F443" s="494"/>
      <c r="G443" s="494"/>
      <c r="H443" s="494"/>
      <c r="I443" s="494"/>
      <c r="J443" s="494"/>
      <c r="K443" s="494"/>
      <c r="L443" s="494"/>
      <c r="M443" s="494"/>
      <c r="N443" s="494"/>
      <c r="O443" s="494"/>
      <c r="P443" s="494"/>
      <c r="Q443" s="494"/>
      <c r="R443" s="494"/>
      <c r="S443" s="494"/>
      <c r="T443" s="494"/>
      <c r="U443" s="494"/>
      <c r="V443" s="494"/>
      <c r="W443" s="494"/>
      <c r="X443" s="494"/>
      <c r="Y443" s="494"/>
      <c r="Z443" s="494"/>
    </row>
    <row r="444" ht="13.2" spans="1:26">
      <c r="A444" s="494"/>
      <c r="B444" s="504"/>
      <c r="C444" s="504"/>
      <c r="D444" s="494"/>
      <c r="E444" s="494"/>
      <c r="F444" s="494"/>
      <c r="G444" s="494"/>
      <c r="H444" s="494"/>
      <c r="I444" s="494"/>
      <c r="J444" s="494"/>
      <c r="K444" s="494"/>
      <c r="L444" s="494"/>
      <c r="M444" s="494"/>
      <c r="N444" s="494"/>
      <c r="O444" s="494"/>
      <c r="P444" s="494"/>
      <c r="Q444" s="494"/>
      <c r="R444" s="494"/>
      <c r="S444" s="494"/>
      <c r="T444" s="494"/>
      <c r="U444" s="494"/>
      <c r="V444" s="494"/>
      <c r="W444" s="494"/>
      <c r="X444" s="494"/>
      <c r="Y444" s="494"/>
      <c r="Z444" s="494"/>
    </row>
    <row r="445" ht="13.2" spans="1:26">
      <c r="A445" s="494"/>
      <c r="B445" s="504"/>
      <c r="C445" s="504"/>
      <c r="D445" s="494"/>
      <c r="E445" s="494"/>
      <c r="F445" s="494"/>
      <c r="G445" s="494"/>
      <c r="H445" s="494"/>
      <c r="I445" s="494"/>
      <c r="J445" s="494"/>
      <c r="K445" s="494"/>
      <c r="L445" s="494"/>
      <c r="M445" s="494"/>
      <c r="N445" s="494"/>
      <c r="O445" s="494"/>
      <c r="P445" s="494"/>
      <c r="Q445" s="494"/>
      <c r="R445" s="494"/>
      <c r="S445" s="494"/>
      <c r="T445" s="494"/>
      <c r="U445" s="494"/>
      <c r="V445" s="494"/>
      <c r="W445" s="494"/>
      <c r="X445" s="494"/>
      <c r="Y445" s="494"/>
      <c r="Z445" s="494"/>
    </row>
    <row r="446" ht="13.2" spans="1:26">
      <c r="A446" s="494"/>
      <c r="B446" s="504"/>
      <c r="C446" s="504"/>
      <c r="D446" s="494"/>
      <c r="E446" s="494"/>
      <c r="F446" s="494"/>
      <c r="G446" s="494"/>
      <c r="H446" s="494"/>
      <c r="I446" s="494"/>
      <c r="J446" s="494"/>
      <c r="K446" s="494"/>
      <c r="L446" s="494"/>
      <c r="M446" s="494"/>
      <c r="N446" s="494"/>
      <c r="O446" s="494"/>
      <c r="P446" s="494"/>
      <c r="Q446" s="494"/>
      <c r="R446" s="494"/>
      <c r="S446" s="494"/>
      <c r="T446" s="494"/>
      <c r="U446" s="494"/>
      <c r="V446" s="494"/>
      <c r="W446" s="494"/>
      <c r="X446" s="494"/>
      <c r="Y446" s="494"/>
      <c r="Z446" s="494"/>
    </row>
    <row r="447" ht="13.2" spans="1:26">
      <c r="A447" s="494"/>
      <c r="B447" s="504"/>
      <c r="C447" s="504"/>
      <c r="D447" s="494"/>
      <c r="E447" s="494"/>
      <c r="F447" s="494"/>
      <c r="G447" s="494"/>
      <c r="H447" s="494"/>
      <c r="I447" s="494"/>
      <c r="J447" s="494"/>
      <c r="K447" s="494"/>
      <c r="L447" s="494"/>
      <c r="M447" s="494"/>
      <c r="N447" s="494"/>
      <c r="O447" s="494"/>
      <c r="P447" s="494"/>
      <c r="Q447" s="494"/>
      <c r="R447" s="494"/>
      <c r="S447" s="494"/>
      <c r="T447" s="494"/>
      <c r="U447" s="494"/>
      <c r="V447" s="494"/>
      <c r="W447" s="494"/>
      <c r="X447" s="494"/>
      <c r="Y447" s="494"/>
      <c r="Z447" s="494"/>
    </row>
    <row r="448" ht="13.2" spans="1:26">
      <c r="A448" s="494"/>
      <c r="B448" s="504"/>
      <c r="C448" s="504"/>
      <c r="D448" s="494"/>
      <c r="E448" s="494"/>
      <c r="F448" s="494"/>
      <c r="G448" s="494"/>
      <c r="H448" s="494"/>
      <c r="I448" s="494"/>
      <c r="J448" s="494"/>
      <c r="K448" s="494"/>
      <c r="L448" s="494"/>
      <c r="M448" s="494"/>
      <c r="N448" s="494"/>
      <c r="O448" s="494"/>
      <c r="P448" s="494"/>
      <c r="Q448" s="494"/>
      <c r="R448" s="494"/>
      <c r="S448" s="494"/>
      <c r="T448" s="494"/>
      <c r="U448" s="494"/>
      <c r="V448" s="494"/>
      <c r="W448" s="494"/>
      <c r="X448" s="494"/>
      <c r="Y448" s="494"/>
      <c r="Z448" s="494"/>
    </row>
    <row r="449" ht="13.2" spans="1:26">
      <c r="A449" s="494"/>
      <c r="B449" s="504"/>
      <c r="C449" s="504"/>
      <c r="D449" s="494"/>
      <c r="E449" s="494"/>
      <c r="F449" s="494"/>
      <c r="G449" s="494"/>
      <c r="H449" s="494"/>
      <c r="I449" s="494"/>
      <c r="J449" s="494"/>
      <c r="K449" s="494"/>
      <c r="L449" s="494"/>
      <c r="M449" s="494"/>
      <c r="N449" s="494"/>
      <c r="O449" s="494"/>
      <c r="P449" s="494"/>
      <c r="Q449" s="494"/>
      <c r="R449" s="494"/>
      <c r="S449" s="494"/>
      <c r="T449" s="494"/>
      <c r="U449" s="494"/>
      <c r="V449" s="494"/>
      <c r="W449" s="494"/>
      <c r="X449" s="494"/>
      <c r="Y449" s="494"/>
      <c r="Z449" s="494"/>
    </row>
    <row r="450" ht="13.2" spans="1:26">
      <c r="A450" s="494"/>
      <c r="B450" s="504"/>
      <c r="C450" s="504"/>
      <c r="D450" s="494"/>
      <c r="E450" s="494"/>
      <c r="F450" s="494"/>
      <c r="G450" s="494"/>
      <c r="H450" s="494"/>
      <c r="I450" s="494"/>
      <c r="J450" s="494"/>
      <c r="K450" s="494"/>
      <c r="L450" s="494"/>
      <c r="M450" s="494"/>
      <c r="N450" s="494"/>
      <c r="O450" s="494"/>
      <c r="P450" s="494"/>
      <c r="Q450" s="494"/>
      <c r="R450" s="494"/>
      <c r="S450" s="494"/>
      <c r="T450" s="494"/>
      <c r="U450" s="494"/>
      <c r="V450" s="494"/>
      <c r="W450" s="494"/>
      <c r="X450" s="494"/>
      <c r="Y450" s="494"/>
      <c r="Z450" s="494"/>
    </row>
    <row r="451" ht="13.2" spans="1:26">
      <c r="A451" s="494"/>
      <c r="B451" s="504"/>
      <c r="C451" s="504"/>
      <c r="D451" s="494"/>
      <c r="E451" s="494"/>
      <c r="F451" s="494"/>
      <c r="G451" s="494"/>
      <c r="H451" s="494"/>
      <c r="I451" s="494"/>
      <c r="J451" s="494"/>
      <c r="K451" s="494"/>
      <c r="L451" s="494"/>
      <c r="M451" s="494"/>
      <c r="N451" s="494"/>
      <c r="O451" s="494"/>
      <c r="P451" s="494"/>
      <c r="Q451" s="494"/>
      <c r="R451" s="494"/>
      <c r="S451" s="494"/>
      <c r="T451" s="494"/>
      <c r="U451" s="494"/>
      <c r="V451" s="494"/>
      <c r="W451" s="494"/>
      <c r="X451" s="494"/>
      <c r="Y451" s="494"/>
      <c r="Z451" s="494"/>
    </row>
    <row r="452" ht="13.2" spans="1:26">
      <c r="A452" s="494"/>
      <c r="B452" s="504"/>
      <c r="C452" s="504"/>
      <c r="D452" s="494"/>
      <c r="E452" s="494"/>
      <c r="F452" s="494"/>
      <c r="G452" s="494"/>
      <c r="H452" s="494"/>
      <c r="I452" s="494"/>
      <c r="J452" s="494"/>
      <c r="K452" s="494"/>
      <c r="L452" s="494"/>
      <c r="M452" s="494"/>
      <c r="N452" s="494"/>
      <c r="O452" s="494"/>
      <c r="P452" s="494"/>
      <c r="Q452" s="494"/>
      <c r="R452" s="494"/>
      <c r="S452" s="494"/>
      <c r="T452" s="494"/>
      <c r="U452" s="494"/>
      <c r="V452" s="494"/>
      <c r="W452" s="494"/>
      <c r="X452" s="494"/>
      <c r="Y452" s="494"/>
      <c r="Z452" s="494"/>
    </row>
    <row r="453" ht="13.2" spans="1:26">
      <c r="A453" s="494"/>
      <c r="B453" s="504"/>
      <c r="C453" s="504"/>
      <c r="D453" s="494"/>
      <c r="E453" s="494"/>
      <c r="F453" s="494"/>
      <c r="G453" s="494"/>
      <c r="H453" s="494"/>
      <c r="I453" s="494"/>
      <c r="J453" s="494"/>
      <c r="K453" s="494"/>
      <c r="L453" s="494"/>
      <c r="M453" s="494"/>
      <c r="N453" s="494"/>
      <c r="O453" s="494"/>
      <c r="P453" s="494"/>
      <c r="Q453" s="494"/>
      <c r="R453" s="494"/>
      <c r="S453" s="494"/>
      <c r="T453" s="494"/>
      <c r="U453" s="494"/>
      <c r="V453" s="494"/>
      <c r="W453" s="494"/>
      <c r="X453" s="494"/>
      <c r="Y453" s="494"/>
      <c r="Z453" s="494"/>
    </row>
    <row r="454" ht="13.2" spans="1:26">
      <c r="A454" s="494"/>
      <c r="B454" s="504"/>
      <c r="C454" s="504"/>
      <c r="D454" s="494"/>
      <c r="E454" s="494"/>
      <c r="F454" s="494"/>
      <c r="G454" s="494"/>
      <c r="H454" s="494"/>
      <c r="I454" s="494"/>
      <c r="J454" s="494"/>
      <c r="K454" s="494"/>
      <c r="L454" s="494"/>
      <c r="M454" s="494"/>
      <c r="N454" s="494"/>
      <c r="O454" s="494"/>
      <c r="P454" s="494"/>
      <c r="Q454" s="494"/>
      <c r="R454" s="494"/>
      <c r="S454" s="494"/>
      <c r="T454" s="494"/>
      <c r="U454" s="494"/>
      <c r="V454" s="494"/>
      <c r="W454" s="494"/>
      <c r="X454" s="494"/>
      <c r="Y454" s="494"/>
      <c r="Z454" s="494"/>
    </row>
    <row r="455" ht="13.2" spans="1:26">
      <c r="A455" s="494"/>
      <c r="B455" s="504"/>
      <c r="C455" s="504"/>
      <c r="D455" s="494"/>
      <c r="E455" s="494"/>
      <c r="F455" s="494"/>
      <c r="G455" s="494"/>
      <c r="H455" s="494"/>
      <c r="I455" s="494"/>
      <c r="J455" s="494"/>
      <c r="K455" s="494"/>
      <c r="L455" s="494"/>
      <c r="M455" s="494"/>
      <c r="N455" s="494"/>
      <c r="O455" s="494"/>
      <c r="P455" s="494"/>
      <c r="Q455" s="494"/>
      <c r="R455" s="494"/>
      <c r="S455" s="494"/>
      <c r="T455" s="494"/>
      <c r="U455" s="494"/>
      <c r="V455" s="494"/>
      <c r="W455" s="494"/>
      <c r="X455" s="494"/>
      <c r="Y455" s="494"/>
      <c r="Z455" s="494"/>
    </row>
    <row r="456" ht="13.2" spans="1:26">
      <c r="A456" s="494"/>
      <c r="B456" s="504"/>
      <c r="C456" s="504"/>
      <c r="D456" s="494"/>
      <c r="E456" s="494"/>
      <c r="F456" s="494"/>
      <c r="G456" s="494"/>
      <c r="H456" s="494"/>
      <c r="I456" s="494"/>
      <c r="J456" s="494"/>
      <c r="K456" s="494"/>
      <c r="L456" s="494"/>
      <c r="M456" s="494"/>
      <c r="N456" s="494"/>
      <c r="O456" s="494"/>
      <c r="P456" s="494"/>
      <c r="Q456" s="494"/>
      <c r="R456" s="494"/>
      <c r="S456" s="494"/>
      <c r="T456" s="494"/>
      <c r="U456" s="494"/>
      <c r="V456" s="494"/>
      <c r="W456" s="494"/>
      <c r="X456" s="494"/>
      <c r="Y456" s="494"/>
      <c r="Z456" s="494"/>
    </row>
    <row r="457" ht="13.2" spans="1:26">
      <c r="A457" s="494"/>
      <c r="B457" s="504"/>
      <c r="C457" s="504"/>
      <c r="D457" s="494"/>
      <c r="E457" s="494"/>
      <c r="F457" s="494"/>
      <c r="G457" s="494"/>
      <c r="H457" s="494"/>
      <c r="I457" s="494"/>
      <c r="J457" s="494"/>
      <c r="K457" s="494"/>
      <c r="L457" s="494"/>
      <c r="M457" s="494"/>
      <c r="N457" s="494"/>
      <c r="O457" s="494"/>
      <c r="P457" s="494"/>
      <c r="Q457" s="494"/>
      <c r="R457" s="494"/>
      <c r="S457" s="494"/>
      <c r="T457" s="494"/>
      <c r="U457" s="494"/>
      <c r="V457" s="494"/>
      <c r="W457" s="494"/>
      <c r="X457" s="494"/>
      <c r="Y457" s="494"/>
      <c r="Z457" s="494"/>
    </row>
    <row r="458" ht="13.2" spans="1:26">
      <c r="A458" s="494"/>
      <c r="B458" s="504"/>
      <c r="C458" s="504"/>
      <c r="D458" s="494"/>
      <c r="E458" s="494"/>
      <c r="F458" s="494"/>
      <c r="G458" s="494"/>
      <c r="H458" s="494"/>
      <c r="I458" s="494"/>
      <c r="J458" s="494"/>
      <c r="K458" s="494"/>
      <c r="L458" s="494"/>
      <c r="M458" s="494"/>
      <c r="N458" s="494"/>
      <c r="O458" s="494"/>
      <c r="P458" s="494"/>
      <c r="Q458" s="494"/>
      <c r="R458" s="494"/>
      <c r="S458" s="494"/>
      <c r="T458" s="494"/>
      <c r="U458" s="494"/>
      <c r="V458" s="494"/>
      <c r="W458" s="494"/>
      <c r="X458" s="494"/>
      <c r="Y458" s="494"/>
      <c r="Z458" s="494"/>
    </row>
    <row r="459" ht="13.2" spans="1:26">
      <c r="A459" s="494"/>
      <c r="B459" s="504"/>
      <c r="C459" s="504"/>
      <c r="D459" s="494"/>
      <c r="E459" s="494"/>
      <c r="F459" s="494"/>
      <c r="G459" s="494"/>
      <c r="H459" s="494"/>
      <c r="I459" s="494"/>
      <c r="J459" s="494"/>
      <c r="K459" s="494"/>
      <c r="L459" s="494"/>
      <c r="M459" s="494"/>
      <c r="N459" s="494"/>
      <c r="O459" s="494"/>
      <c r="P459" s="494"/>
      <c r="Q459" s="494"/>
      <c r="R459" s="494"/>
      <c r="S459" s="494"/>
      <c r="T459" s="494"/>
      <c r="U459" s="494"/>
      <c r="V459" s="494"/>
      <c r="W459" s="494"/>
      <c r="X459" s="494"/>
      <c r="Y459" s="494"/>
      <c r="Z459" s="494"/>
    </row>
    <row r="460" ht="13.2" spans="1:26">
      <c r="A460" s="494"/>
      <c r="B460" s="504"/>
      <c r="C460" s="504"/>
      <c r="D460" s="494"/>
      <c r="E460" s="494"/>
      <c r="F460" s="494"/>
      <c r="G460" s="494"/>
      <c r="H460" s="494"/>
      <c r="I460" s="494"/>
      <c r="J460" s="494"/>
      <c r="K460" s="494"/>
      <c r="L460" s="494"/>
      <c r="M460" s="494"/>
      <c r="N460" s="494"/>
      <c r="O460" s="494"/>
      <c r="P460" s="494"/>
      <c r="Q460" s="494"/>
      <c r="R460" s="494"/>
      <c r="S460" s="494"/>
      <c r="T460" s="494"/>
      <c r="U460" s="494"/>
      <c r="V460" s="494"/>
      <c r="W460" s="494"/>
      <c r="X460" s="494"/>
      <c r="Y460" s="494"/>
      <c r="Z460" s="494"/>
    </row>
    <row r="461" ht="13.2" spans="1:26">
      <c r="A461" s="494"/>
      <c r="B461" s="504"/>
      <c r="C461" s="504"/>
      <c r="D461" s="494"/>
      <c r="E461" s="494"/>
      <c r="F461" s="494"/>
      <c r="G461" s="494"/>
      <c r="H461" s="494"/>
      <c r="I461" s="494"/>
      <c r="J461" s="494"/>
      <c r="K461" s="494"/>
      <c r="L461" s="494"/>
      <c r="M461" s="494"/>
      <c r="N461" s="494"/>
      <c r="O461" s="494"/>
      <c r="P461" s="494"/>
      <c r="Q461" s="494"/>
      <c r="R461" s="494"/>
      <c r="S461" s="494"/>
      <c r="T461" s="494"/>
      <c r="U461" s="494"/>
      <c r="V461" s="494"/>
      <c r="W461" s="494"/>
      <c r="X461" s="494"/>
      <c r="Y461" s="494"/>
      <c r="Z461" s="494"/>
    </row>
    <row r="462" ht="13.2" spans="1:26">
      <c r="A462" s="494"/>
      <c r="B462" s="504"/>
      <c r="C462" s="504"/>
      <c r="D462" s="494"/>
      <c r="E462" s="494"/>
      <c r="F462" s="494"/>
      <c r="G462" s="494"/>
      <c r="H462" s="494"/>
      <c r="I462" s="494"/>
      <c r="J462" s="494"/>
      <c r="K462" s="494"/>
      <c r="L462" s="494"/>
      <c r="M462" s="494"/>
      <c r="N462" s="494"/>
      <c r="O462" s="494"/>
      <c r="P462" s="494"/>
      <c r="Q462" s="494"/>
      <c r="R462" s="494"/>
      <c r="S462" s="494"/>
      <c r="T462" s="494"/>
      <c r="U462" s="494"/>
      <c r="V462" s="494"/>
      <c r="W462" s="494"/>
      <c r="X462" s="494"/>
      <c r="Y462" s="494"/>
      <c r="Z462" s="494"/>
    </row>
    <row r="463" ht="13.2" spans="1:26">
      <c r="A463" s="494"/>
      <c r="B463" s="504"/>
      <c r="C463" s="504"/>
      <c r="D463" s="494"/>
      <c r="E463" s="494"/>
      <c r="F463" s="494"/>
      <c r="G463" s="494"/>
      <c r="H463" s="494"/>
      <c r="I463" s="494"/>
      <c r="J463" s="494"/>
      <c r="K463" s="494"/>
      <c r="L463" s="494"/>
      <c r="M463" s="494"/>
      <c r="N463" s="494"/>
      <c r="O463" s="494"/>
      <c r="P463" s="494"/>
      <c r="Q463" s="494"/>
      <c r="R463" s="494"/>
      <c r="S463" s="494"/>
      <c r="T463" s="494"/>
      <c r="U463" s="494"/>
      <c r="V463" s="494"/>
      <c r="W463" s="494"/>
      <c r="X463" s="494"/>
      <c r="Y463" s="494"/>
      <c r="Z463" s="494"/>
    </row>
    <row r="464" ht="13.2" spans="1:26">
      <c r="A464" s="494"/>
      <c r="B464" s="504"/>
      <c r="C464" s="504"/>
      <c r="D464" s="494"/>
      <c r="E464" s="494"/>
      <c r="F464" s="494"/>
      <c r="G464" s="494"/>
      <c r="H464" s="494"/>
      <c r="I464" s="494"/>
      <c r="J464" s="494"/>
      <c r="K464" s="494"/>
      <c r="L464" s="494"/>
      <c r="M464" s="494"/>
      <c r="N464" s="494"/>
      <c r="O464" s="494"/>
      <c r="P464" s="494"/>
      <c r="Q464" s="494"/>
      <c r="R464" s="494"/>
      <c r="S464" s="494"/>
      <c r="T464" s="494"/>
      <c r="U464" s="494"/>
      <c r="V464" s="494"/>
      <c r="W464" s="494"/>
      <c r="X464" s="494"/>
      <c r="Y464" s="494"/>
      <c r="Z464" s="494"/>
    </row>
    <row r="465" ht="13.2" spans="1:26">
      <c r="A465" s="494"/>
      <c r="B465" s="504"/>
      <c r="C465" s="504"/>
      <c r="D465" s="494"/>
      <c r="E465" s="494"/>
      <c r="F465" s="494"/>
      <c r="G465" s="494"/>
      <c r="H465" s="494"/>
      <c r="I465" s="494"/>
      <c r="J465" s="494"/>
      <c r="K465" s="494"/>
      <c r="L465" s="494"/>
      <c r="M465" s="494"/>
      <c r="N465" s="494"/>
      <c r="O465" s="494"/>
      <c r="P465" s="494"/>
      <c r="Q465" s="494"/>
      <c r="R465" s="494"/>
      <c r="S465" s="494"/>
      <c r="T465" s="494"/>
      <c r="U465" s="494"/>
      <c r="V465" s="494"/>
      <c r="W465" s="494"/>
      <c r="X465" s="494"/>
      <c r="Y465" s="494"/>
      <c r="Z465" s="494"/>
    </row>
    <row r="466" ht="13.2" spans="1:26">
      <c r="A466" s="494"/>
      <c r="B466" s="504"/>
      <c r="C466" s="504"/>
      <c r="D466" s="494"/>
      <c r="E466" s="494"/>
      <c r="F466" s="494"/>
      <c r="G466" s="494"/>
      <c r="H466" s="494"/>
      <c r="I466" s="494"/>
      <c r="J466" s="494"/>
      <c r="K466" s="494"/>
      <c r="L466" s="494"/>
      <c r="M466" s="494"/>
      <c r="N466" s="494"/>
      <c r="O466" s="494"/>
      <c r="P466" s="494"/>
      <c r="Q466" s="494"/>
      <c r="R466" s="494"/>
      <c r="S466" s="494"/>
      <c r="T466" s="494"/>
      <c r="U466" s="494"/>
      <c r="V466" s="494"/>
      <c r="W466" s="494"/>
      <c r="X466" s="494"/>
      <c r="Y466" s="494"/>
      <c r="Z466" s="494"/>
    </row>
    <row r="467" ht="13.2" spans="1:26">
      <c r="A467" s="494"/>
      <c r="B467" s="504"/>
      <c r="C467" s="504"/>
      <c r="D467" s="494"/>
      <c r="E467" s="494"/>
      <c r="F467" s="494"/>
      <c r="G467" s="494"/>
      <c r="H467" s="494"/>
      <c r="I467" s="494"/>
      <c r="J467" s="494"/>
      <c r="K467" s="494"/>
      <c r="L467" s="494"/>
      <c r="M467" s="494"/>
      <c r="N467" s="494"/>
      <c r="O467" s="494"/>
      <c r="P467" s="494"/>
      <c r="Q467" s="494"/>
      <c r="R467" s="494"/>
      <c r="S467" s="494"/>
      <c r="T467" s="494"/>
      <c r="U467" s="494"/>
      <c r="V467" s="494"/>
      <c r="W467" s="494"/>
      <c r="X467" s="494"/>
      <c r="Y467" s="494"/>
      <c r="Z467" s="494"/>
    </row>
    <row r="468" ht="13.2" spans="1:26">
      <c r="A468" s="494"/>
      <c r="B468" s="504"/>
      <c r="C468" s="504"/>
      <c r="D468" s="494"/>
      <c r="E468" s="494"/>
      <c r="F468" s="494"/>
      <c r="G468" s="494"/>
      <c r="H468" s="494"/>
      <c r="I468" s="494"/>
      <c r="J468" s="494"/>
      <c r="K468" s="494"/>
      <c r="L468" s="494"/>
      <c r="M468" s="494"/>
      <c r="N468" s="494"/>
      <c r="O468" s="494"/>
      <c r="P468" s="494"/>
      <c r="Q468" s="494"/>
      <c r="R468" s="494"/>
      <c r="S468" s="494"/>
      <c r="T468" s="494"/>
      <c r="U468" s="494"/>
      <c r="V468" s="494"/>
      <c r="W468" s="494"/>
      <c r="X468" s="494"/>
      <c r="Y468" s="494"/>
      <c r="Z468" s="494"/>
    </row>
    <row r="469" ht="13.2" spans="1:26">
      <c r="A469" s="494"/>
      <c r="B469" s="504"/>
      <c r="C469" s="504"/>
      <c r="D469" s="494"/>
      <c r="E469" s="494"/>
      <c r="F469" s="494"/>
      <c r="G469" s="494"/>
      <c r="H469" s="494"/>
      <c r="I469" s="494"/>
      <c r="J469" s="494"/>
      <c r="K469" s="494"/>
      <c r="L469" s="494"/>
      <c r="M469" s="494"/>
      <c r="N469" s="494"/>
      <c r="O469" s="494"/>
      <c r="P469" s="494"/>
      <c r="Q469" s="494"/>
      <c r="R469" s="494"/>
      <c r="S469" s="494"/>
      <c r="T469" s="494"/>
      <c r="U469" s="494"/>
      <c r="V469" s="494"/>
      <c r="W469" s="494"/>
      <c r="X469" s="494"/>
      <c r="Y469" s="494"/>
      <c r="Z469" s="494"/>
    </row>
    <row r="470" ht="13.2" spans="1:26">
      <c r="A470" s="494"/>
      <c r="B470" s="504"/>
      <c r="C470" s="504"/>
      <c r="D470" s="494"/>
      <c r="E470" s="494"/>
      <c r="F470" s="494"/>
      <c r="G470" s="494"/>
      <c r="H470" s="494"/>
      <c r="I470" s="494"/>
      <c r="J470" s="494"/>
      <c r="K470" s="494"/>
      <c r="L470" s="494"/>
      <c r="M470" s="494"/>
      <c r="N470" s="494"/>
      <c r="O470" s="494"/>
      <c r="P470" s="494"/>
      <c r="Q470" s="494"/>
      <c r="R470" s="494"/>
      <c r="S470" s="494"/>
      <c r="T470" s="494"/>
      <c r="U470" s="494"/>
      <c r="V470" s="494"/>
      <c r="W470" s="494"/>
      <c r="X470" s="494"/>
      <c r="Y470" s="494"/>
      <c r="Z470" s="494"/>
    </row>
    <row r="471" ht="13.2" spans="1:26">
      <c r="A471" s="494"/>
      <c r="B471" s="504"/>
      <c r="C471" s="504"/>
      <c r="D471" s="494"/>
      <c r="E471" s="494"/>
      <c r="F471" s="494"/>
      <c r="G471" s="494"/>
      <c r="H471" s="494"/>
      <c r="I471" s="494"/>
      <c r="J471" s="494"/>
      <c r="K471" s="494"/>
      <c r="L471" s="494"/>
      <c r="M471" s="494"/>
      <c r="N471" s="494"/>
      <c r="O471" s="494"/>
      <c r="P471" s="494"/>
      <c r="Q471" s="494"/>
      <c r="R471" s="494"/>
      <c r="S471" s="494"/>
      <c r="T471" s="494"/>
      <c r="U471" s="494"/>
      <c r="V471" s="494"/>
      <c r="W471" s="494"/>
      <c r="X471" s="494"/>
      <c r="Y471" s="494"/>
      <c r="Z471" s="494"/>
    </row>
    <row r="472" ht="13.2" spans="1:26">
      <c r="A472" s="494"/>
      <c r="B472" s="504"/>
      <c r="C472" s="504"/>
      <c r="D472" s="494"/>
      <c r="E472" s="494"/>
      <c r="F472" s="494"/>
      <c r="G472" s="494"/>
      <c r="H472" s="494"/>
      <c r="I472" s="494"/>
      <c r="J472" s="494"/>
      <c r="K472" s="494"/>
      <c r="L472" s="494"/>
      <c r="M472" s="494"/>
      <c r="N472" s="494"/>
      <c r="O472" s="494"/>
      <c r="P472" s="494"/>
      <c r="Q472" s="494"/>
      <c r="R472" s="494"/>
      <c r="S472" s="494"/>
      <c r="T472" s="494"/>
      <c r="U472" s="494"/>
      <c r="V472" s="494"/>
      <c r="W472" s="494"/>
      <c r="X472" s="494"/>
      <c r="Y472" s="494"/>
      <c r="Z472" s="494"/>
    </row>
    <row r="473" ht="13.2" spans="1:26">
      <c r="A473" s="494"/>
      <c r="B473" s="504"/>
      <c r="C473" s="504"/>
      <c r="D473" s="494"/>
      <c r="E473" s="494"/>
      <c r="F473" s="494"/>
      <c r="G473" s="494"/>
      <c r="H473" s="494"/>
      <c r="I473" s="494"/>
      <c r="J473" s="494"/>
      <c r="K473" s="494"/>
      <c r="L473" s="494"/>
      <c r="M473" s="494"/>
      <c r="N473" s="494"/>
      <c r="O473" s="494"/>
      <c r="P473" s="494"/>
      <c r="Q473" s="494"/>
      <c r="R473" s="494"/>
      <c r="S473" s="494"/>
      <c r="T473" s="494"/>
      <c r="U473" s="494"/>
      <c r="V473" s="494"/>
      <c r="W473" s="494"/>
      <c r="X473" s="494"/>
      <c r="Y473" s="494"/>
      <c r="Z473" s="494"/>
    </row>
    <row r="474" ht="13.2" spans="1:26">
      <c r="A474" s="494"/>
      <c r="B474" s="504"/>
      <c r="C474" s="504"/>
      <c r="D474" s="494"/>
      <c r="E474" s="494"/>
      <c r="F474" s="494"/>
      <c r="G474" s="494"/>
      <c r="H474" s="494"/>
      <c r="I474" s="494"/>
      <c r="J474" s="494"/>
      <c r="K474" s="494"/>
      <c r="L474" s="494"/>
      <c r="M474" s="494"/>
      <c r="N474" s="494"/>
      <c r="O474" s="494"/>
      <c r="P474" s="494"/>
      <c r="Q474" s="494"/>
      <c r="R474" s="494"/>
      <c r="S474" s="494"/>
      <c r="T474" s="494"/>
      <c r="U474" s="494"/>
      <c r="V474" s="494"/>
      <c r="W474" s="494"/>
      <c r="X474" s="494"/>
      <c r="Y474" s="494"/>
      <c r="Z474" s="494"/>
    </row>
    <row r="475" ht="13.2" spans="1:26">
      <c r="A475" s="494"/>
      <c r="B475" s="504"/>
      <c r="C475" s="504"/>
      <c r="D475" s="494"/>
      <c r="E475" s="494"/>
      <c r="F475" s="494"/>
      <c r="G475" s="494"/>
      <c r="H475" s="494"/>
      <c r="I475" s="494"/>
      <c r="J475" s="494"/>
      <c r="K475" s="494"/>
      <c r="L475" s="494"/>
      <c r="M475" s="494"/>
      <c r="N475" s="494"/>
      <c r="O475" s="494"/>
      <c r="P475" s="494"/>
      <c r="Q475" s="494"/>
      <c r="R475" s="494"/>
      <c r="S475" s="494"/>
      <c r="T475" s="494"/>
      <c r="U475" s="494"/>
      <c r="V475" s="494"/>
      <c r="W475" s="494"/>
      <c r="X475" s="494"/>
      <c r="Y475" s="494"/>
      <c r="Z475" s="494"/>
    </row>
    <row r="476" ht="13.2" spans="1:26">
      <c r="A476" s="494"/>
      <c r="B476" s="504"/>
      <c r="C476" s="504"/>
      <c r="D476" s="494"/>
      <c r="E476" s="494"/>
      <c r="F476" s="494"/>
      <c r="G476" s="494"/>
      <c r="H476" s="494"/>
      <c r="I476" s="494"/>
      <c r="J476" s="494"/>
      <c r="K476" s="494"/>
      <c r="L476" s="494"/>
      <c r="M476" s="494"/>
      <c r="N476" s="494"/>
      <c r="O476" s="494"/>
      <c r="P476" s="494"/>
      <c r="Q476" s="494"/>
      <c r="R476" s="494"/>
      <c r="S476" s="494"/>
      <c r="T476" s="494"/>
      <c r="U476" s="494"/>
      <c r="V476" s="494"/>
      <c r="W476" s="494"/>
      <c r="X476" s="494"/>
      <c r="Y476" s="494"/>
      <c r="Z476" s="494"/>
    </row>
    <row r="477" ht="13.2" spans="1:26">
      <c r="A477" s="494"/>
      <c r="B477" s="504"/>
      <c r="C477" s="504"/>
      <c r="D477" s="494"/>
      <c r="E477" s="494"/>
      <c r="F477" s="494"/>
      <c r="G477" s="494"/>
      <c r="H477" s="494"/>
      <c r="I477" s="494"/>
      <c r="J477" s="494"/>
      <c r="K477" s="494"/>
      <c r="L477" s="494"/>
      <c r="M477" s="494"/>
      <c r="N477" s="494"/>
      <c r="O477" s="494"/>
      <c r="P477" s="494"/>
      <c r="Q477" s="494"/>
      <c r="R477" s="494"/>
      <c r="S477" s="494"/>
      <c r="T477" s="494"/>
      <c r="U477" s="494"/>
      <c r="V477" s="494"/>
      <c r="W477" s="494"/>
      <c r="X477" s="494"/>
      <c r="Y477" s="494"/>
      <c r="Z477" s="494"/>
    </row>
    <row r="478" ht="13.2" spans="1:26">
      <c r="A478" s="494"/>
      <c r="B478" s="504"/>
      <c r="C478" s="504"/>
      <c r="D478" s="494"/>
      <c r="E478" s="494"/>
      <c r="F478" s="494"/>
      <c r="G478" s="494"/>
      <c r="H478" s="494"/>
      <c r="I478" s="494"/>
      <c r="J478" s="494"/>
      <c r="K478" s="494"/>
      <c r="L478" s="494"/>
      <c r="M478" s="494"/>
      <c r="N478" s="494"/>
      <c r="O478" s="494"/>
      <c r="P478" s="494"/>
      <c r="Q478" s="494"/>
      <c r="R478" s="494"/>
      <c r="S478" s="494"/>
      <c r="T478" s="494"/>
      <c r="U478" s="494"/>
      <c r="V478" s="494"/>
      <c r="W478" s="494"/>
      <c r="X478" s="494"/>
      <c r="Y478" s="494"/>
      <c r="Z478" s="494"/>
    </row>
    <row r="479" ht="13.2" spans="1:26">
      <c r="A479" s="494"/>
      <c r="B479" s="504"/>
      <c r="C479" s="504"/>
      <c r="D479" s="494"/>
      <c r="E479" s="494"/>
      <c r="F479" s="494"/>
      <c r="G479" s="494"/>
      <c r="H479" s="494"/>
      <c r="I479" s="494"/>
      <c r="J479" s="494"/>
      <c r="K479" s="494"/>
      <c r="L479" s="494"/>
      <c r="M479" s="494"/>
      <c r="N479" s="494"/>
      <c r="O479" s="494"/>
      <c r="P479" s="494"/>
      <c r="Q479" s="494"/>
      <c r="R479" s="494"/>
      <c r="S479" s="494"/>
      <c r="T479" s="494"/>
      <c r="U479" s="494"/>
      <c r="V479" s="494"/>
      <c r="W479" s="494"/>
      <c r="X479" s="494"/>
      <c r="Y479" s="494"/>
      <c r="Z479" s="494"/>
    </row>
    <row r="480" ht="13.2" spans="1:26">
      <c r="A480" s="494"/>
      <c r="B480" s="504"/>
      <c r="C480" s="504"/>
      <c r="D480" s="494"/>
      <c r="E480" s="494"/>
      <c r="F480" s="494"/>
      <c r="G480" s="494"/>
      <c r="H480" s="494"/>
      <c r="I480" s="494"/>
      <c r="J480" s="494"/>
      <c r="K480" s="494"/>
      <c r="L480" s="494"/>
      <c r="M480" s="494"/>
      <c r="N480" s="494"/>
      <c r="O480" s="494"/>
      <c r="P480" s="494"/>
      <c r="Q480" s="494"/>
      <c r="R480" s="494"/>
      <c r="S480" s="494"/>
      <c r="T480" s="494"/>
      <c r="U480" s="494"/>
      <c r="V480" s="494"/>
      <c r="W480" s="494"/>
      <c r="X480" s="494"/>
      <c r="Y480" s="494"/>
      <c r="Z480" s="494"/>
    </row>
    <row r="481" ht="13.2" spans="1:26">
      <c r="A481" s="494"/>
      <c r="B481" s="504"/>
      <c r="C481" s="504"/>
      <c r="D481" s="494"/>
      <c r="E481" s="494"/>
      <c r="F481" s="494"/>
      <c r="G481" s="494"/>
      <c r="H481" s="494"/>
      <c r="I481" s="494"/>
      <c r="J481" s="494"/>
      <c r="K481" s="494"/>
      <c r="L481" s="494"/>
      <c r="M481" s="494"/>
      <c r="N481" s="494"/>
      <c r="O481" s="494"/>
      <c r="P481" s="494"/>
      <c r="Q481" s="494"/>
      <c r="R481" s="494"/>
      <c r="S481" s="494"/>
      <c r="T481" s="494"/>
      <c r="U481" s="494"/>
      <c r="V481" s="494"/>
      <c r="W481" s="494"/>
      <c r="X481" s="494"/>
      <c r="Y481" s="494"/>
      <c r="Z481" s="494"/>
    </row>
    <row r="482" ht="13.2" spans="1:26">
      <c r="A482" s="494"/>
      <c r="B482" s="504"/>
      <c r="C482" s="504"/>
      <c r="D482" s="494"/>
      <c r="E482" s="494"/>
      <c r="F482" s="494"/>
      <c r="G482" s="494"/>
      <c r="H482" s="494"/>
      <c r="I482" s="494"/>
      <c r="J482" s="494"/>
      <c r="K482" s="494"/>
      <c r="L482" s="494"/>
      <c r="M482" s="494"/>
      <c r="N482" s="494"/>
      <c r="O482" s="494"/>
      <c r="P482" s="494"/>
      <c r="Q482" s="494"/>
      <c r="R482" s="494"/>
      <c r="S482" s="494"/>
      <c r="T482" s="494"/>
      <c r="U482" s="494"/>
      <c r="V482" s="494"/>
      <c r="W482" s="494"/>
      <c r="X482" s="494"/>
      <c r="Y482" s="494"/>
      <c r="Z482" s="494"/>
    </row>
    <row r="483" ht="13.2" spans="1:26">
      <c r="A483" s="494"/>
      <c r="B483" s="504"/>
      <c r="C483" s="504"/>
      <c r="D483" s="494"/>
      <c r="E483" s="494"/>
      <c r="F483" s="494"/>
      <c r="G483" s="494"/>
      <c r="H483" s="494"/>
      <c r="I483" s="494"/>
      <c r="J483" s="494"/>
      <c r="K483" s="494"/>
      <c r="L483" s="494"/>
      <c r="M483" s="494"/>
      <c r="N483" s="494"/>
      <c r="O483" s="494"/>
      <c r="P483" s="494"/>
      <c r="Q483" s="494"/>
      <c r="R483" s="494"/>
      <c r="S483" s="494"/>
      <c r="T483" s="494"/>
      <c r="U483" s="494"/>
      <c r="V483" s="494"/>
      <c r="W483" s="494"/>
      <c r="X483" s="494"/>
      <c r="Y483" s="494"/>
      <c r="Z483" s="494"/>
    </row>
    <row r="484" ht="13.2" spans="1:26">
      <c r="A484" s="494"/>
      <c r="B484" s="504"/>
      <c r="C484" s="504"/>
      <c r="D484" s="494"/>
      <c r="E484" s="494"/>
      <c r="F484" s="494"/>
      <c r="G484" s="494"/>
      <c r="H484" s="494"/>
      <c r="I484" s="494"/>
      <c r="J484" s="494"/>
      <c r="K484" s="494"/>
      <c r="L484" s="494"/>
      <c r="M484" s="494"/>
      <c r="N484" s="494"/>
      <c r="O484" s="494"/>
      <c r="P484" s="494"/>
      <c r="Q484" s="494"/>
      <c r="R484" s="494"/>
      <c r="S484" s="494"/>
      <c r="T484" s="494"/>
      <c r="U484" s="494"/>
      <c r="V484" s="494"/>
      <c r="W484" s="494"/>
      <c r="X484" s="494"/>
      <c r="Y484" s="494"/>
      <c r="Z484" s="494"/>
    </row>
    <row r="485" ht="13.2" spans="1:26">
      <c r="A485" s="494"/>
      <c r="B485" s="504"/>
      <c r="C485" s="504"/>
      <c r="D485" s="494"/>
      <c r="E485" s="494"/>
      <c r="F485" s="494"/>
      <c r="G485" s="494"/>
      <c r="H485" s="494"/>
      <c r="I485" s="494"/>
      <c r="J485" s="494"/>
      <c r="K485" s="494"/>
      <c r="L485" s="494"/>
      <c r="M485" s="494"/>
      <c r="N485" s="494"/>
      <c r="O485" s="494"/>
      <c r="P485" s="494"/>
      <c r="Q485" s="494"/>
      <c r="R485" s="494"/>
      <c r="S485" s="494"/>
      <c r="T485" s="494"/>
      <c r="U485" s="494"/>
      <c r="V485" s="494"/>
      <c r="W485" s="494"/>
      <c r="X485" s="494"/>
      <c r="Y485" s="494"/>
      <c r="Z485" s="494"/>
    </row>
    <row r="486" ht="13.2" spans="1:26">
      <c r="A486" s="494"/>
      <c r="B486" s="504"/>
      <c r="C486" s="504"/>
      <c r="D486" s="494"/>
      <c r="E486" s="494"/>
      <c r="F486" s="494"/>
      <c r="G486" s="494"/>
      <c r="H486" s="494"/>
      <c r="I486" s="494"/>
      <c r="J486" s="494"/>
      <c r="K486" s="494"/>
      <c r="L486" s="494"/>
      <c r="M486" s="494"/>
      <c r="N486" s="494"/>
      <c r="O486" s="494"/>
      <c r="P486" s="494"/>
      <c r="Q486" s="494"/>
      <c r="R486" s="494"/>
      <c r="S486" s="494"/>
      <c r="T486" s="494"/>
      <c r="U486" s="494"/>
      <c r="V486" s="494"/>
      <c r="W486" s="494"/>
      <c r="X486" s="494"/>
      <c r="Y486" s="494"/>
      <c r="Z486" s="494"/>
    </row>
    <row r="487" ht="13.2" spans="1:26">
      <c r="A487" s="494"/>
      <c r="B487" s="504"/>
      <c r="C487" s="504"/>
      <c r="D487" s="494"/>
      <c r="E487" s="494"/>
      <c r="F487" s="494"/>
      <c r="G487" s="494"/>
      <c r="H487" s="494"/>
      <c r="I487" s="494"/>
      <c r="J487" s="494"/>
      <c r="K487" s="494"/>
      <c r="L487" s="494"/>
      <c r="M487" s="494"/>
      <c r="N487" s="494"/>
      <c r="O487" s="494"/>
      <c r="P487" s="494"/>
      <c r="Q487" s="494"/>
      <c r="R487" s="494"/>
      <c r="S487" s="494"/>
      <c r="T487" s="494"/>
      <c r="U487" s="494"/>
      <c r="V487" s="494"/>
      <c r="W487" s="494"/>
      <c r="X487" s="494"/>
      <c r="Y487" s="494"/>
      <c r="Z487" s="494"/>
    </row>
    <row r="488" ht="13.2" spans="1:26">
      <c r="A488" s="494"/>
      <c r="B488" s="504"/>
      <c r="C488" s="504"/>
      <c r="D488" s="494"/>
      <c r="E488" s="494"/>
      <c r="F488" s="494"/>
      <c r="G488" s="494"/>
      <c r="H488" s="494"/>
      <c r="I488" s="494"/>
      <c r="J488" s="494"/>
      <c r="K488" s="494"/>
      <c r="L488" s="494"/>
      <c r="M488" s="494"/>
      <c r="N488" s="494"/>
      <c r="O488" s="494"/>
      <c r="P488" s="494"/>
      <c r="Q488" s="494"/>
      <c r="R488" s="494"/>
      <c r="S488" s="494"/>
      <c r="T488" s="494"/>
      <c r="U488" s="494"/>
      <c r="V488" s="494"/>
      <c r="W488" s="494"/>
      <c r="X488" s="494"/>
      <c r="Y488" s="494"/>
      <c r="Z488" s="494"/>
    </row>
    <row r="489" ht="13.2" spans="1:26">
      <c r="A489" s="494"/>
      <c r="B489" s="504"/>
      <c r="C489" s="504"/>
      <c r="D489" s="494"/>
      <c r="E489" s="494"/>
      <c r="F489" s="494"/>
      <c r="G489" s="494"/>
      <c r="H489" s="494"/>
      <c r="I489" s="494"/>
      <c r="J489" s="494"/>
      <c r="K489" s="494"/>
      <c r="L489" s="494"/>
      <c r="M489" s="494"/>
      <c r="N489" s="494"/>
      <c r="O489" s="494"/>
      <c r="P489" s="494"/>
      <c r="Q489" s="494"/>
      <c r="R489" s="494"/>
      <c r="S489" s="494"/>
      <c r="T489" s="494"/>
      <c r="U489" s="494"/>
      <c r="V489" s="494"/>
      <c r="W489" s="494"/>
      <c r="X489" s="494"/>
      <c r="Y489" s="494"/>
      <c r="Z489" s="494"/>
    </row>
    <row r="490" ht="13.2" spans="1:26">
      <c r="A490" s="494"/>
      <c r="B490" s="504"/>
      <c r="C490" s="504"/>
      <c r="D490" s="494"/>
      <c r="E490" s="494"/>
      <c r="F490" s="494"/>
      <c r="G490" s="494"/>
      <c r="H490" s="494"/>
      <c r="I490" s="494"/>
      <c r="J490" s="494"/>
      <c r="K490" s="494"/>
      <c r="L490" s="494"/>
      <c r="M490" s="494"/>
      <c r="N490" s="494"/>
      <c r="O490" s="494"/>
      <c r="P490" s="494"/>
      <c r="Q490" s="494"/>
      <c r="R490" s="494"/>
      <c r="S490" s="494"/>
      <c r="T490" s="494"/>
      <c r="U490" s="494"/>
      <c r="V490" s="494"/>
      <c r="W490" s="494"/>
      <c r="X490" s="494"/>
      <c r="Y490" s="494"/>
      <c r="Z490" s="494"/>
    </row>
    <row r="491" ht="13.2" spans="1:26">
      <c r="A491" s="494"/>
      <c r="B491" s="504"/>
      <c r="C491" s="504"/>
      <c r="D491" s="494"/>
      <c r="E491" s="494"/>
      <c r="F491" s="494"/>
      <c r="G491" s="494"/>
      <c r="H491" s="494"/>
      <c r="I491" s="494"/>
      <c r="J491" s="494"/>
      <c r="K491" s="494"/>
      <c r="L491" s="494"/>
      <c r="M491" s="494"/>
      <c r="N491" s="494"/>
      <c r="O491" s="494"/>
      <c r="P491" s="494"/>
      <c r="Q491" s="494"/>
      <c r="R491" s="494"/>
      <c r="S491" s="494"/>
      <c r="T491" s="494"/>
      <c r="U491" s="494"/>
      <c r="V491" s="494"/>
      <c r="W491" s="494"/>
      <c r="X491" s="494"/>
      <c r="Y491" s="494"/>
      <c r="Z491" s="494"/>
    </row>
    <row r="492" ht="13.2" spans="1:26">
      <c r="A492" s="494"/>
      <c r="B492" s="504"/>
      <c r="C492" s="504"/>
      <c r="D492" s="494"/>
      <c r="E492" s="494"/>
      <c r="F492" s="494"/>
      <c r="G492" s="494"/>
      <c r="H492" s="494"/>
      <c r="I492" s="494"/>
      <c r="J492" s="494"/>
      <c r="K492" s="494"/>
      <c r="L492" s="494"/>
      <c r="M492" s="494"/>
      <c r="N492" s="494"/>
      <c r="O492" s="494"/>
      <c r="P492" s="494"/>
      <c r="Q492" s="494"/>
      <c r="R492" s="494"/>
      <c r="S492" s="494"/>
      <c r="T492" s="494"/>
      <c r="U492" s="494"/>
      <c r="V492" s="494"/>
      <c r="W492" s="494"/>
      <c r="X492" s="494"/>
      <c r="Y492" s="494"/>
      <c r="Z492" s="494"/>
    </row>
    <row r="493" ht="13.2" spans="1:26">
      <c r="A493" s="494"/>
      <c r="B493" s="504"/>
      <c r="C493" s="504"/>
      <c r="D493" s="494"/>
      <c r="E493" s="494"/>
      <c r="F493" s="494"/>
      <c r="G493" s="494"/>
      <c r="H493" s="494"/>
      <c r="I493" s="494"/>
      <c r="J493" s="494"/>
      <c r="K493" s="494"/>
      <c r="L493" s="494"/>
      <c r="M493" s="494"/>
      <c r="N493" s="494"/>
      <c r="O493" s="494"/>
      <c r="P493" s="494"/>
      <c r="Q493" s="494"/>
      <c r="R493" s="494"/>
      <c r="S493" s="494"/>
      <c r="T493" s="494"/>
      <c r="U493" s="494"/>
      <c r="V493" s="494"/>
      <c r="W493" s="494"/>
      <c r="X493" s="494"/>
      <c r="Y493" s="494"/>
      <c r="Z493" s="494"/>
    </row>
    <row r="494" ht="13.2" spans="1:26">
      <c r="A494" s="494"/>
      <c r="B494" s="504"/>
      <c r="C494" s="504"/>
      <c r="D494" s="494"/>
      <c r="E494" s="494"/>
      <c r="F494" s="494"/>
      <c r="G494" s="494"/>
      <c r="H494" s="494"/>
      <c r="I494" s="494"/>
      <c r="J494" s="494"/>
      <c r="K494" s="494"/>
      <c r="L494" s="494"/>
      <c r="M494" s="494"/>
      <c r="N494" s="494"/>
      <c r="O494" s="494"/>
      <c r="P494" s="494"/>
      <c r="Q494" s="494"/>
      <c r="R494" s="494"/>
      <c r="S494" s="494"/>
      <c r="T494" s="494"/>
      <c r="U494" s="494"/>
      <c r="V494" s="494"/>
      <c r="W494" s="494"/>
      <c r="X494" s="494"/>
      <c r="Y494" s="494"/>
      <c r="Z494" s="494"/>
    </row>
    <row r="495" ht="13.2" spans="1:26">
      <c r="A495" s="494"/>
      <c r="B495" s="504"/>
      <c r="C495" s="504"/>
      <c r="D495" s="494"/>
      <c r="E495" s="494"/>
      <c r="F495" s="494"/>
      <c r="G495" s="494"/>
      <c r="H495" s="494"/>
      <c r="I495" s="494"/>
      <c r="J495" s="494"/>
      <c r="K495" s="494"/>
      <c r="L495" s="494"/>
      <c r="M495" s="494"/>
      <c r="N495" s="494"/>
      <c r="O495" s="494"/>
      <c r="P495" s="494"/>
      <c r="Q495" s="494"/>
      <c r="R495" s="494"/>
      <c r="S495" s="494"/>
      <c r="T495" s="494"/>
      <c r="U495" s="494"/>
      <c r="V495" s="494"/>
      <c r="W495" s="494"/>
      <c r="X495" s="494"/>
      <c r="Y495" s="494"/>
      <c r="Z495" s="494"/>
    </row>
    <row r="496" ht="13.2" spans="1:26">
      <c r="A496" s="494"/>
      <c r="B496" s="504"/>
      <c r="C496" s="504"/>
      <c r="D496" s="494"/>
      <c r="E496" s="494"/>
      <c r="F496" s="494"/>
      <c r="G496" s="494"/>
      <c r="H496" s="494"/>
      <c r="I496" s="494"/>
      <c r="J496" s="494"/>
      <c r="K496" s="494"/>
      <c r="L496" s="494"/>
      <c r="M496" s="494"/>
      <c r="N496" s="494"/>
      <c r="O496" s="494"/>
      <c r="P496" s="494"/>
      <c r="Q496" s="494"/>
      <c r="R496" s="494"/>
      <c r="S496" s="494"/>
      <c r="T496" s="494"/>
      <c r="U496" s="494"/>
      <c r="V496" s="494"/>
      <c r="W496" s="494"/>
      <c r="X496" s="494"/>
      <c r="Y496" s="494"/>
      <c r="Z496" s="494"/>
    </row>
    <row r="497" ht="13.2" spans="1:26">
      <c r="A497" s="494"/>
      <c r="B497" s="504"/>
      <c r="C497" s="504"/>
      <c r="D497" s="494"/>
      <c r="E497" s="494"/>
      <c r="F497" s="494"/>
      <c r="G497" s="494"/>
      <c r="H497" s="494"/>
      <c r="I497" s="494"/>
      <c r="J497" s="494"/>
      <c r="K497" s="494"/>
      <c r="L497" s="494"/>
      <c r="M497" s="494"/>
      <c r="N497" s="494"/>
      <c r="O497" s="494"/>
      <c r="P497" s="494"/>
      <c r="Q497" s="494"/>
      <c r="R497" s="494"/>
      <c r="S497" s="494"/>
      <c r="T497" s="494"/>
      <c r="U497" s="494"/>
      <c r="V497" s="494"/>
      <c r="W497" s="494"/>
      <c r="X497" s="494"/>
      <c r="Y497" s="494"/>
      <c r="Z497" s="494"/>
    </row>
    <row r="498" ht="13.2" spans="1:26">
      <c r="A498" s="494"/>
      <c r="B498" s="504"/>
      <c r="C498" s="504"/>
      <c r="D498" s="494"/>
      <c r="E498" s="494"/>
      <c r="F498" s="494"/>
      <c r="G498" s="494"/>
      <c r="H498" s="494"/>
      <c r="I498" s="494"/>
      <c r="J498" s="494"/>
      <c r="K498" s="494"/>
      <c r="L498" s="494"/>
      <c r="M498" s="494"/>
      <c r="N498" s="494"/>
      <c r="O498" s="494"/>
      <c r="P498" s="494"/>
      <c r="Q498" s="494"/>
      <c r="R498" s="494"/>
      <c r="S498" s="494"/>
      <c r="T498" s="494"/>
      <c r="U498" s="494"/>
      <c r="V498" s="494"/>
      <c r="W498" s="494"/>
      <c r="X498" s="494"/>
      <c r="Y498" s="494"/>
      <c r="Z498" s="494"/>
    </row>
    <row r="499" ht="13.2" spans="1:26">
      <c r="A499" s="494"/>
      <c r="B499" s="504"/>
      <c r="C499" s="504"/>
      <c r="D499" s="494"/>
      <c r="E499" s="494"/>
      <c r="F499" s="494"/>
      <c r="G499" s="494"/>
      <c r="H499" s="494"/>
      <c r="I499" s="494"/>
      <c r="J499" s="494"/>
      <c r="K499" s="494"/>
      <c r="L499" s="494"/>
      <c r="M499" s="494"/>
      <c r="N499" s="494"/>
      <c r="O499" s="494"/>
      <c r="P499" s="494"/>
      <c r="Q499" s="494"/>
      <c r="R499" s="494"/>
      <c r="S499" s="494"/>
      <c r="T499" s="494"/>
      <c r="U499" s="494"/>
      <c r="V499" s="494"/>
      <c r="W499" s="494"/>
      <c r="X499" s="494"/>
      <c r="Y499" s="494"/>
      <c r="Z499" s="494"/>
    </row>
    <row r="500" ht="13.2" spans="1:26">
      <c r="A500" s="494"/>
      <c r="B500" s="504"/>
      <c r="C500" s="504"/>
      <c r="D500" s="494"/>
      <c r="E500" s="494"/>
      <c r="F500" s="494"/>
      <c r="G500" s="494"/>
      <c r="H500" s="494"/>
      <c r="I500" s="494"/>
      <c r="J500" s="494"/>
      <c r="K500" s="494"/>
      <c r="L500" s="494"/>
      <c r="M500" s="494"/>
      <c r="N500" s="494"/>
      <c r="O500" s="494"/>
      <c r="P500" s="494"/>
      <c r="Q500" s="494"/>
      <c r="R500" s="494"/>
      <c r="S500" s="494"/>
      <c r="T500" s="494"/>
      <c r="U500" s="494"/>
      <c r="V500" s="494"/>
      <c r="W500" s="494"/>
      <c r="X500" s="494"/>
      <c r="Y500" s="494"/>
      <c r="Z500" s="494"/>
    </row>
    <row r="501" ht="13.2" spans="1:26">
      <c r="A501" s="494"/>
      <c r="B501" s="504"/>
      <c r="C501" s="504"/>
      <c r="D501" s="494"/>
      <c r="E501" s="494"/>
      <c r="F501" s="494"/>
      <c r="G501" s="494"/>
      <c r="H501" s="494"/>
      <c r="I501" s="494"/>
      <c r="J501" s="494"/>
      <c r="K501" s="494"/>
      <c r="L501" s="494"/>
      <c r="M501" s="494"/>
      <c r="N501" s="494"/>
      <c r="O501" s="494"/>
      <c r="P501" s="494"/>
      <c r="Q501" s="494"/>
      <c r="R501" s="494"/>
      <c r="S501" s="494"/>
      <c r="T501" s="494"/>
      <c r="U501" s="494"/>
      <c r="V501" s="494"/>
      <c r="W501" s="494"/>
      <c r="X501" s="494"/>
      <c r="Y501" s="494"/>
      <c r="Z501" s="494"/>
    </row>
    <row r="502" ht="13.2" spans="1:26">
      <c r="A502" s="494"/>
      <c r="B502" s="504"/>
      <c r="C502" s="504"/>
      <c r="D502" s="494"/>
      <c r="E502" s="494"/>
      <c r="F502" s="494"/>
      <c r="G502" s="494"/>
      <c r="H502" s="494"/>
      <c r="I502" s="494"/>
      <c r="J502" s="494"/>
      <c r="K502" s="494"/>
      <c r="L502" s="494"/>
      <c r="M502" s="494"/>
      <c r="N502" s="494"/>
      <c r="O502" s="494"/>
      <c r="P502" s="494"/>
      <c r="Q502" s="494"/>
      <c r="R502" s="494"/>
      <c r="S502" s="494"/>
      <c r="T502" s="494"/>
      <c r="U502" s="494"/>
      <c r="V502" s="494"/>
      <c r="W502" s="494"/>
      <c r="X502" s="494"/>
      <c r="Y502" s="494"/>
      <c r="Z502" s="494"/>
    </row>
    <row r="503" ht="13.2" spans="1:26">
      <c r="A503" s="494"/>
      <c r="B503" s="504"/>
      <c r="C503" s="504"/>
      <c r="D503" s="494"/>
      <c r="E503" s="494"/>
      <c r="F503" s="494"/>
      <c r="G503" s="494"/>
      <c r="H503" s="494"/>
      <c r="I503" s="494"/>
      <c r="J503" s="494"/>
      <c r="K503" s="494"/>
      <c r="L503" s="494"/>
      <c r="M503" s="494"/>
      <c r="N503" s="494"/>
      <c r="O503" s="494"/>
      <c r="P503" s="494"/>
      <c r="Q503" s="494"/>
      <c r="R503" s="494"/>
      <c r="S503" s="494"/>
      <c r="T503" s="494"/>
      <c r="U503" s="494"/>
      <c r="V503" s="494"/>
      <c r="W503" s="494"/>
      <c r="X503" s="494"/>
      <c r="Y503" s="494"/>
      <c r="Z503" s="494"/>
    </row>
    <row r="504" ht="13.2" spans="1:26">
      <c r="A504" s="494"/>
      <c r="B504" s="504"/>
      <c r="C504" s="504"/>
      <c r="D504" s="494"/>
      <c r="E504" s="494"/>
      <c r="F504" s="494"/>
      <c r="G504" s="494"/>
      <c r="H504" s="494"/>
      <c r="I504" s="494"/>
      <c r="J504" s="494"/>
      <c r="K504" s="494"/>
      <c r="L504" s="494"/>
      <c r="M504" s="494"/>
      <c r="N504" s="494"/>
      <c r="O504" s="494"/>
      <c r="P504" s="494"/>
      <c r="Q504" s="494"/>
      <c r="R504" s="494"/>
      <c r="S504" s="494"/>
      <c r="T504" s="494"/>
      <c r="U504" s="494"/>
      <c r="V504" s="494"/>
      <c r="W504" s="494"/>
      <c r="X504" s="494"/>
      <c r="Y504" s="494"/>
      <c r="Z504" s="494"/>
    </row>
    <row r="505" ht="13.2" spans="1:26">
      <c r="A505" s="494"/>
      <c r="B505" s="504"/>
      <c r="C505" s="504"/>
      <c r="D505" s="494"/>
      <c r="E505" s="494"/>
      <c r="F505" s="494"/>
      <c r="G505" s="494"/>
      <c r="H505" s="494"/>
      <c r="I505" s="494"/>
      <c r="J505" s="494"/>
      <c r="K505" s="494"/>
      <c r="L505" s="494"/>
      <c r="M505" s="494"/>
      <c r="N505" s="494"/>
      <c r="O505" s="494"/>
      <c r="P505" s="494"/>
      <c r="Q505" s="494"/>
      <c r="R505" s="494"/>
      <c r="S505" s="494"/>
      <c r="T505" s="494"/>
      <c r="U505" s="494"/>
      <c r="V505" s="494"/>
      <c r="W505" s="494"/>
      <c r="X505" s="494"/>
      <c r="Y505" s="494"/>
      <c r="Z505" s="494"/>
    </row>
    <row r="506" ht="13.2" spans="1:26">
      <c r="A506" s="494"/>
      <c r="B506" s="504"/>
      <c r="C506" s="504"/>
      <c r="D506" s="494"/>
      <c r="E506" s="494"/>
      <c r="F506" s="494"/>
      <c r="G506" s="494"/>
      <c r="H506" s="494"/>
      <c r="I506" s="494"/>
      <c r="J506" s="494"/>
      <c r="K506" s="494"/>
      <c r="L506" s="494"/>
      <c r="M506" s="494"/>
      <c r="N506" s="494"/>
      <c r="O506" s="494"/>
      <c r="P506" s="494"/>
      <c r="Q506" s="494"/>
      <c r="R506" s="494"/>
      <c r="S506" s="494"/>
      <c r="T506" s="494"/>
      <c r="U506" s="494"/>
      <c r="V506" s="494"/>
      <c r="W506" s="494"/>
      <c r="X506" s="494"/>
      <c r="Y506" s="494"/>
      <c r="Z506" s="494"/>
    </row>
    <row r="507" ht="13.2" spans="1:26">
      <c r="A507" s="494"/>
      <c r="B507" s="504"/>
      <c r="C507" s="504"/>
      <c r="D507" s="494"/>
      <c r="E507" s="494"/>
      <c r="F507" s="494"/>
      <c r="G507" s="494"/>
      <c r="H507" s="494"/>
      <c r="I507" s="494"/>
      <c r="J507" s="494"/>
      <c r="K507" s="494"/>
      <c r="L507" s="494"/>
      <c r="M507" s="494"/>
      <c r="N507" s="494"/>
      <c r="O507" s="494"/>
      <c r="P507" s="494"/>
      <c r="Q507" s="494"/>
      <c r="R507" s="494"/>
      <c r="S507" s="494"/>
      <c r="T507" s="494"/>
      <c r="U507" s="494"/>
      <c r="V507" s="494"/>
      <c r="W507" s="494"/>
      <c r="X507" s="494"/>
      <c r="Y507" s="494"/>
      <c r="Z507" s="494"/>
    </row>
    <row r="508" ht="13.2" spans="1:26">
      <c r="A508" s="494"/>
      <c r="B508" s="504"/>
      <c r="C508" s="504"/>
      <c r="D508" s="494"/>
      <c r="E508" s="494"/>
      <c r="F508" s="494"/>
      <c r="G508" s="494"/>
      <c r="H508" s="494"/>
      <c r="I508" s="494"/>
      <c r="J508" s="494"/>
      <c r="K508" s="494"/>
      <c r="L508" s="494"/>
      <c r="M508" s="494"/>
      <c r="N508" s="494"/>
      <c r="O508" s="494"/>
      <c r="P508" s="494"/>
      <c r="Q508" s="494"/>
      <c r="R508" s="494"/>
      <c r="S508" s="494"/>
      <c r="T508" s="494"/>
      <c r="U508" s="494"/>
      <c r="V508" s="494"/>
      <c r="W508" s="494"/>
      <c r="X508" s="494"/>
      <c r="Y508" s="494"/>
      <c r="Z508" s="494"/>
    </row>
    <row r="509" ht="13.2" spans="1:26">
      <c r="A509" s="494"/>
      <c r="B509" s="504"/>
      <c r="C509" s="504"/>
      <c r="D509" s="494"/>
      <c r="E509" s="494"/>
      <c r="F509" s="494"/>
      <c r="G509" s="494"/>
      <c r="H509" s="494"/>
      <c r="I509" s="494"/>
      <c r="J509" s="494"/>
      <c r="K509" s="494"/>
      <c r="L509" s="494"/>
      <c r="M509" s="494"/>
      <c r="N509" s="494"/>
      <c r="O509" s="494"/>
      <c r="P509" s="494"/>
      <c r="Q509" s="494"/>
      <c r="R509" s="494"/>
      <c r="S509" s="494"/>
      <c r="T509" s="494"/>
      <c r="U509" s="494"/>
      <c r="V509" s="494"/>
      <c r="W509" s="494"/>
      <c r="X509" s="494"/>
      <c r="Y509" s="494"/>
      <c r="Z509" s="494"/>
    </row>
    <row r="510" ht="13.2" spans="1:26">
      <c r="A510" s="494"/>
      <c r="B510" s="504"/>
      <c r="C510" s="504"/>
      <c r="D510" s="494"/>
      <c r="E510" s="494"/>
      <c r="F510" s="494"/>
      <c r="G510" s="494"/>
      <c r="H510" s="494"/>
      <c r="I510" s="494"/>
      <c r="J510" s="494"/>
      <c r="K510" s="494"/>
      <c r="L510" s="494"/>
      <c r="M510" s="494"/>
      <c r="N510" s="494"/>
      <c r="O510" s="494"/>
      <c r="P510" s="494"/>
      <c r="Q510" s="494"/>
      <c r="R510" s="494"/>
      <c r="S510" s="494"/>
      <c r="T510" s="494"/>
      <c r="U510" s="494"/>
      <c r="V510" s="494"/>
      <c r="W510" s="494"/>
      <c r="X510" s="494"/>
      <c r="Y510" s="494"/>
      <c r="Z510" s="494"/>
    </row>
    <row r="511" ht="13.2" spans="1:26">
      <c r="A511" s="494"/>
      <c r="B511" s="504"/>
      <c r="C511" s="504"/>
      <c r="D511" s="494"/>
      <c r="E511" s="494"/>
      <c r="F511" s="494"/>
      <c r="G511" s="494"/>
      <c r="H511" s="494"/>
      <c r="I511" s="494"/>
      <c r="J511" s="494"/>
      <c r="K511" s="494"/>
      <c r="L511" s="494"/>
      <c r="M511" s="494"/>
      <c r="N511" s="494"/>
      <c r="O511" s="494"/>
      <c r="P511" s="494"/>
      <c r="Q511" s="494"/>
      <c r="R511" s="494"/>
      <c r="S511" s="494"/>
      <c r="T511" s="494"/>
      <c r="U511" s="494"/>
      <c r="V511" s="494"/>
      <c r="W511" s="494"/>
      <c r="X511" s="494"/>
      <c r="Y511" s="494"/>
      <c r="Z511" s="494"/>
    </row>
    <row r="512" ht="13.2" spans="1:26">
      <c r="A512" s="494"/>
      <c r="B512" s="504"/>
      <c r="C512" s="504"/>
      <c r="D512" s="494"/>
      <c r="E512" s="494"/>
      <c r="F512" s="494"/>
      <c r="G512" s="494"/>
      <c r="H512" s="494"/>
      <c r="I512" s="494"/>
      <c r="J512" s="494"/>
      <c r="K512" s="494"/>
      <c r="L512" s="494"/>
      <c r="M512" s="494"/>
      <c r="N512" s="494"/>
      <c r="O512" s="494"/>
      <c r="P512" s="494"/>
      <c r="Q512" s="494"/>
      <c r="R512" s="494"/>
      <c r="S512" s="494"/>
      <c r="T512" s="494"/>
      <c r="U512" s="494"/>
      <c r="V512" s="494"/>
      <c r="W512" s="494"/>
      <c r="X512" s="494"/>
      <c r="Y512" s="494"/>
      <c r="Z512" s="494"/>
    </row>
    <row r="513" ht="13.2" spans="1:26">
      <c r="A513" s="494"/>
      <c r="B513" s="504"/>
      <c r="C513" s="504"/>
      <c r="D513" s="494"/>
      <c r="E513" s="494"/>
      <c r="F513" s="494"/>
      <c r="G513" s="494"/>
      <c r="H513" s="494"/>
      <c r="I513" s="494"/>
      <c r="J513" s="494"/>
      <c r="K513" s="494"/>
      <c r="L513" s="494"/>
      <c r="M513" s="494"/>
      <c r="N513" s="494"/>
      <c r="O513" s="494"/>
      <c r="P513" s="494"/>
      <c r="Q513" s="494"/>
      <c r="R513" s="494"/>
      <c r="S513" s="494"/>
      <c r="T513" s="494"/>
      <c r="U513" s="494"/>
      <c r="V513" s="494"/>
      <c r="W513" s="494"/>
      <c r="X513" s="494"/>
      <c r="Y513" s="494"/>
      <c r="Z513" s="494"/>
    </row>
    <row r="514" ht="13.2" spans="1:26">
      <c r="A514" s="494"/>
      <c r="B514" s="504"/>
      <c r="C514" s="504"/>
      <c r="D514" s="494"/>
      <c r="E514" s="494"/>
      <c r="F514" s="494"/>
      <c r="G514" s="494"/>
      <c r="H514" s="494"/>
      <c r="I514" s="494"/>
      <c r="J514" s="494"/>
      <c r="K514" s="494"/>
      <c r="L514" s="494"/>
      <c r="M514" s="494"/>
      <c r="N514" s="494"/>
      <c r="O514" s="494"/>
      <c r="P514" s="494"/>
      <c r="Q514" s="494"/>
      <c r="R514" s="494"/>
      <c r="S514" s="494"/>
      <c r="T514" s="494"/>
      <c r="U514" s="494"/>
      <c r="V514" s="494"/>
      <c r="W514" s="494"/>
      <c r="X514" s="494"/>
      <c r="Y514" s="494"/>
      <c r="Z514" s="494"/>
    </row>
    <row r="515" ht="13.2" spans="1:26">
      <c r="A515" s="494"/>
      <c r="B515" s="504"/>
      <c r="C515" s="504"/>
      <c r="D515" s="494"/>
      <c r="E515" s="494"/>
      <c r="F515" s="494"/>
      <c r="G515" s="494"/>
      <c r="H515" s="494"/>
      <c r="I515" s="494"/>
      <c r="J515" s="494"/>
      <c r="K515" s="494"/>
      <c r="L515" s="494"/>
      <c r="M515" s="494"/>
      <c r="N515" s="494"/>
      <c r="O515" s="494"/>
      <c r="P515" s="494"/>
      <c r="Q515" s="494"/>
      <c r="R515" s="494"/>
      <c r="S515" s="494"/>
      <c r="T515" s="494"/>
      <c r="U515" s="494"/>
      <c r="V515" s="494"/>
      <c r="W515" s="494"/>
      <c r="X515" s="494"/>
      <c r="Y515" s="494"/>
      <c r="Z515" s="494"/>
    </row>
    <row r="516" ht="13.2" spans="1:26">
      <c r="A516" s="494"/>
      <c r="B516" s="504"/>
      <c r="C516" s="504"/>
      <c r="D516" s="494"/>
      <c r="E516" s="494"/>
      <c r="F516" s="494"/>
      <c r="G516" s="494"/>
      <c r="H516" s="494"/>
      <c r="I516" s="494"/>
      <c r="J516" s="494"/>
      <c r="K516" s="494"/>
      <c r="L516" s="494"/>
      <c r="M516" s="494"/>
      <c r="N516" s="494"/>
      <c r="O516" s="494"/>
      <c r="P516" s="494"/>
      <c r="Q516" s="494"/>
      <c r="R516" s="494"/>
      <c r="S516" s="494"/>
      <c r="T516" s="494"/>
      <c r="U516" s="494"/>
      <c r="V516" s="494"/>
      <c r="W516" s="494"/>
      <c r="X516" s="494"/>
      <c r="Y516" s="494"/>
      <c r="Z516" s="494"/>
    </row>
    <row r="517" ht="13.2" spans="1:26">
      <c r="A517" s="494"/>
      <c r="B517" s="504"/>
      <c r="C517" s="504"/>
      <c r="D517" s="494"/>
      <c r="E517" s="494"/>
      <c r="F517" s="494"/>
      <c r="G517" s="494"/>
      <c r="H517" s="494"/>
      <c r="I517" s="494"/>
      <c r="J517" s="494"/>
      <c r="K517" s="494"/>
      <c r="L517" s="494"/>
      <c r="M517" s="494"/>
      <c r="N517" s="494"/>
      <c r="O517" s="494"/>
      <c r="P517" s="494"/>
      <c r="Q517" s="494"/>
      <c r="R517" s="494"/>
      <c r="S517" s="494"/>
      <c r="T517" s="494"/>
      <c r="U517" s="494"/>
      <c r="V517" s="494"/>
      <c r="W517" s="494"/>
      <c r="X517" s="494"/>
      <c r="Y517" s="494"/>
      <c r="Z517" s="494"/>
    </row>
    <row r="518" ht="13.2" spans="1:26">
      <c r="A518" s="494"/>
      <c r="B518" s="504"/>
      <c r="C518" s="504"/>
      <c r="D518" s="494"/>
      <c r="E518" s="494"/>
      <c r="F518" s="494"/>
      <c r="G518" s="494"/>
      <c r="H518" s="494"/>
      <c r="I518" s="494"/>
      <c r="J518" s="494"/>
      <c r="K518" s="494"/>
      <c r="L518" s="494"/>
      <c r="M518" s="494"/>
      <c r="N518" s="494"/>
      <c r="O518" s="494"/>
      <c r="P518" s="494"/>
      <c r="Q518" s="494"/>
      <c r="R518" s="494"/>
      <c r="S518" s="494"/>
      <c r="T518" s="494"/>
      <c r="U518" s="494"/>
      <c r="V518" s="494"/>
      <c r="W518" s="494"/>
      <c r="X518" s="494"/>
      <c r="Y518" s="494"/>
      <c r="Z518" s="494"/>
    </row>
    <row r="519" ht="13.2" spans="1:26">
      <c r="A519" s="494"/>
      <c r="B519" s="504"/>
      <c r="C519" s="504"/>
      <c r="D519" s="494"/>
      <c r="E519" s="494"/>
      <c r="F519" s="494"/>
      <c r="G519" s="494"/>
      <c r="H519" s="494"/>
      <c r="I519" s="494"/>
      <c r="J519" s="494"/>
      <c r="K519" s="494"/>
      <c r="L519" s="494"/>
      <c r="M519" s="494"/>
      <c r="N519" s="494"/>
      <c r="O519" s="494"/>
      <c r="P519" s="494"/>
      <c r="Q519" s="494"/>
      <c r="R519" s="494"/>
      <c r="S519" s="494"/>
      <c r="T519" s="494"/>
      <c r="U519" s="494"/>
      <c r="V519" s="494"/>
      <c r="W519" s="494"/>
      <c r="X519" s="494"/>
      <c r="Y519" s="494"/>
      <c r="Z519" s="494"/>
    </row>
    <row r="520" ht="13.2" spans="1:26">
      <c r="A520" s="494"/>
      <c r="B520" s="504"/>
      <c r="C520" s="504"/>
      <c r="D520" s="494"/>
      <c r="E520" s="494"/>
      <c r="F520" s="494"/>
      <c r="G520" s="494"/>
      <c r="H520" s="494"/>
      <c r="I520" s="494"/>
      <c r="J520" s="494"/>
      <c r="K520" s="494"/>
      <c r="L520" s="494"/>
      <c r="M520" s="494"/>
      <c r="N520" s="494"/>
      <c r="O520" s="494"/>
      <c r="P520" s="494"/>
      <c r="Q520" s="494"/>
      <c r="R520" s="494"/>
      <c r="S520" s="494"/>
      <c r="T520" s="494"/>
      <c r="U520" s="494"/>
      <c r="V520" s="494"/>
      <c r="W520" s="494"/>
      <c r="X520" s="494"/>
      <c r="Y520" s="494"/>
      <c r="Z520" s="494"/>
    </row>
    <row r="521" ht="13.2" spans="1:26">
      <c r="A521" s="494"/>
      <c r="B521" s="504"/>
      <c r="C521" s="504"/>
      <c r="D521" s="494"/>
      <c r="E521" s="494"/>
      <c r="F521" s="494"/>
      <c r="G521" s="494"/>
      <c r="H521" s="494"/>
      <c r="I521" s="494"/>
      <c r="J521" s="494"/>
      <c r="K521" s="494"/>
      <c r="L521" s="494"/>
      <c r="M521" s="494"/>
      <c r="N521" s="494"/>
      <c r="O521" s="494"/>
      <c r="P521" s="494"/>
      <c r="Q521" s="494"/>
      <c r="R521" s="494"/>
      <c r="S521" s="494"/>
      <c r="T521" s="494"/>
      <c r="U521" s="494"/>
      <c r="V521" s="494"/>
      <c r="W521" s="494"/>
      <c r="X521" s="494"/>
      <c r="Y521" s="494"/>
      <c r="Z521" s="494"/>
    </row>
    <row r="522" ht="13.2" spans="1:26">
      <c r="A522" s="494"/>
      <c r="B522" s="504"/>
      <c r="C522" s="504"/>
      <c r="D522" s="494"/>
      <c r="E522" s="494"/>
      <c r="F522" s="494"/>
      <c r="G522" s="494"/>
      <c r="H522" s="494"/>
      <c r="I522" s="494"/>
      <c r="J522" s="494"/>
      <c r="K522" s="494"/>
      <c r="L522" s="494"/>
      <c r="M522" s="494"/>
      <c r="N522" s="494"/>
      <c r="O522" s="494"/>
      <c r="P522" s="494"/>
      <c r="Q522" s="494"/>
      <c r="R522" s="494"/>
      <c r="S522" s="494"/>
      <c r="T522" s="494"/>
      <c r="U522" s="494"/>
      <c r="V522" s="494"/>
      <c r="W522" s="494"/>
      <c r="X522" s="494"/>
      <c r="Y522" s="494"/>
      <c r="Z522" s="494"/>
    </row>
    <row r="523" ht="13.2" spans="1:26">
      <c r="A523" s="494"/>
      <c r="B523" s="504"/>
      <c r="C523" s="504"/>
      <c r="D523" s="494"/>
      <c r="E523" s="494"/>
      <c r="F523" s="494"/>
      <c r="G523" s="494"/>
      <c r="H523" s="494"/>
      <c r="I523" s="494"/>
      <c r="J523" s="494"/>
      <c r="K523" s="494"/>
      <c r="L523" s="494"/>
      <c r="M523" s="494"/>
      <c r="N523" s="494"/>
      <c r="O523" s="494"/>
      <c r="P523" s="494"/>
      <c r="Q523" s="494"/>
      <c r="R523" s="494"/>
      <c r="S523" s="494"/>
      <c r="T523" s="494"/>
      <c r="U523" s="494"/>
      <c r="V523" s="494"/>
      <c r="W523" s="494"/>
      <c r="X523" s="494"/>
      <c r="Y523" s="494"/>
      <c r="Z523" s="494"/>
    </row>
    <row r="524" ht="13.2" spans="1:26">
      <c r="A524" s="494"/>
      <c r="B524" s="504"/>
      <c r="C524" s="504"/>
      <c r="D524" s="494"/>
      <c r="E524" s="494"/>
      <c r="F524" s="494"/>
      <c r="G524" s="494"/>
      <c r="H524" s="494"/>
      <c r="I524" s="494"/>
      <c r="J524" s="494"/>
      <c r="K524" s="494"/>
      <c r="L524" s="494"/>
      <c r="M524" s="494"/>
      <c r="N524" s="494"/>
      <c r="O524" s="494"/>
      <c r="P524" s="494"/>
      <c r="Q524" s="494"/>
      <c r="R524" s="494"/>
      <c r="S524" s="494"/>
      <c r="T524" s="494"/>
      <c r="U524" s="494"/>
      <c r="V524" s="494"/>
      <c r="W524" s="494"/>
      <c r="X524" s="494"/>
      <c r="Y524" s="494"/>
      <c r="Z524" s="494"/>
    </row>
    <row r="525" ht="13.2" spans="1:26">
      <c r="A525" s="494"/>
      <c r="B525" s="504"/>
      <c r="C525" s="504"/>
      <c r="D525" s="494"/>
      <c r="E525" s="494"/>
      <c r="F525" s="494"/>
      <c r="G525" s="494"/>
      <c r="H525" s="494"/>
      <c r="I525" s="494"/>
      <c r="J525" s="494"/>
      <c r="K525" s="494"/>
      <c r="L525" s="494"/>
      <c r="M525" s="494"/>
      <c r="N525" s="494"/>
      <c r="O525" s="494"/>
      <c r="P525" s="494"/>
      <c r="Q525" s="494"/>
      <c r="R525" s="494"/>
      <c r="S525" s="494"/>
      <c r="T525" s="494"/>
      <c r="U525" s="494"/>
      <c r="V525" s="494"/>
      <c r="W525" s="494"/>
      <c r="X525" s="494"/>
      <c r="Y525" s="494"/>
      <c r="Z525" s="494"/>
    </row>
    <row r="526" ht="13.2" spans="1:26">
      <c r="A526" s="494"/>
      <c r="B526" s="504"/>
      <c r="C526" s="504"/>
      <c r="D526" s="494"/>
      <c r="E526" s="494"/>
      <c r="F526" s="494"/>
      <c r="G526" s="494"/>
      <c r="H526" s="494"/>
      <c r="I526" s="494"/>
      <c r="J526" s="494"/>
      <c r="K526" s="494"/>
      <c r="L526" s="494"/>
      <c r="M526" s="494"/>
      <c r="N526" s="494"/>
      <c r="O526" s="494"/>
      <c r="P526" s="494"/>
      <c r="Q526" s="494"/>
      <c r="R526" s="494"/>
      <c r="S526" s="494"/>
      <c r="T526" s="494"/>
      <c r="U526" s="494"/>
      <c r="V526" s="494"/>
      <c r="W526" s="494"/>
      <c r="X526" s="494"/>
      <c r="Y526" s="494"/>
      <c r="Z526" s="494"/>
    </row>
    <row r="527" ht="13.2" spans="1:26">
      <c r="A527" s="494"/>
      <c r="B527" s="504"/>
      <c r="C527" s="504"/>
      <c r="D527" s="494"/>
      <c r="E527" s="494"/>
      <c r="F527" s="494"/>
      <c r="G527" s="494"/>
      <c r="H527" s="494"/>
      <c r="I527" s="494"/>
      <c r="J527" s="494"/>
      <c r="K527" s="494"/>
      <c r="L527" s="494"/>
      <c r="M527" s="494"/>
      <c r="N527" s="494"/>
      <c r="O527" s="494"/>
      <c r="P527" s="494"/>
      <c r="Q527" s="494"/>
      <c r="R527" s="494"/>
      <c r="S527" s="494"/>
      <c r="T527" s="494"/>
      <c r="U527" s="494"/>
      <c r="V527" s="494"/>
      <c r="W527" s="494"/>
      <c r="X527" s="494"/>
      <c r="Y527" s="494"/>
      <c r="Z527" s="494"/>
    </row>
    <row r="528" ht="13.2" spans="1:26">
      <c r="A528" s="494"/>
      <c r="B528" s="504"/>
      <c r="C528" s="504"/>
      <c r="D528" s="494"/>
      <c r="E528" s="494"/>
      <c r="F528" s="494"/>
      <c r="G528" s="494"/>
      <c r="H528" s="494"/>
      <c r="I528" s="494"/>
      <c r="J528" s="494"/>
      <c r="K528" s="494"/>
      <c r="L528" s="494"/>
      <c r="M528" s="494"/>
      <c r="N528" s="494"/>
      <c r="O528" s="494"/>
      <c r="P528" s="494"/>
      <c r="Q528" s="494"/>
      <c r="R528" s="494"/>
      <c r="S528" s="494"/>
      <c r="T528" s="494"/>
      <c r="U528" s="494"/>
      <c r="V528" s="494"/>
      <c r="W528" s="494"/>
      <c r="X528" s="494"/>
      <c r="Y528" s="494"/>
      <c r="Z528" s="494"/>
    </row>
    <row r="529" ht="13.2" spans="1:26">
      <c r="A529" s="494"/>
      <c r="B529" s="504"/>
      <c r="C529" s="504"/>
      <c r="D529" s="494"/>
      <c r="E529" s="494"/>
      <c r="F529" s="494"/>
      <c r="G529" s="494"/>
      <c r="H529" s="494"/>
      <c r="I529" s="494"/>
      <c r="J529" s="494"/>
      <c r="K529" s="494"/>
      <c r="L529" s="494"/>
      <c r="M529" s="494"/>
      <c r="N529" s="494"/>
      <c r="O529" s="494"/>
      <c r="P529" s="494"/>
      <c r="Q529" s="494"/>
      <c r="R529" s="494"/>
      <c r="S529" s="494"/>
      <c r="T529" s="494"/>
      <c r="U529" s="494"/>
      <c r="V529" s="494"/>
      <c r="W529" s="494"/>
      <c r="X529" s="494"/>
      <c r="Y529" s="494"/>
      <c r="Z529" s="494"/>
    </row>
    <row r="530" ht="13.2" spans="1:26">
      <c r="A530" s="494"/>
      <c r="B530" s="504"/>
      <c r="C530" s="504"/>
      <c r="D530" s="494"/>
      <c r="E530" s="494"/>
      <c r="F530" s="494"/>
      <c r="G530" s="494"/>
      <c r="H530" s="494"/>
      <c r="I530" s="494"/>
      <c r="J530" s="494"/>
      <c r="K530" s="494"/>
      <c r="L530" s="494"/>
      <c r="M530" s="494"/>
      <c r="N530" s="494"/>
      <c r="O530" s="494"/>
      <c r="P530" s="494"/>
      <c r="Q530" s="494"/>
      <c r="R530" s="494"/>
      <c r="S530" s="494"/>
      <c r="T530" s="494"/>
      <c r="U530" s="494"/>
      <c r="V530" s="494"/>
      <c r="W530" s="494"/>
      <c r="X530" s="494"/>
      <c r="Y530" s="494"/>
      <c r="Z530" s="494"/>
    </row>
    <row r="531" ht="13.2" spans="1:26">
      <c r="A531" s="494"/>
      <c r="B531" s="504"/>
      <c r="C531" s="504"/>
      <c r="D531" s="494"/>
      <c r="E531" s="494"/>
      <c r="F531" s="494"/>
      <c r="G531" s="494"/>
      <c r="H531" s="494"/>
      <c r="I531" s="494"/>
      <c r="J531" s="494"/>
      <c r="K531" s="494"/>
      <c r="L531" s="494"/>
      <c r="M531" s="494"/>
      <c r="N531" s="494"/>
      <c r="O531" s="494"/>
      <c r="P531" s="494"/>
      <c r="Q531" s="494"/>
      <c r="R531" s="494"/>
      <c r="S531" s="494"/>
      <c r="T531" s="494"/>
      <c r="U531" s="494"/>
      <c r="V531" s="494"/>
      <c r="W531" s="494"/>
      <c r="X531" s="494"/>
      <c r="Y531" s="494"/>
      <c r="Z531" s="494"/>
    </row>
    <row r="532" ht="13.2" spans="1:26">
      <c r="A532" s="494"/>
      <c r="B532" s="504"/>
      <c r="C532" s="504"/>
      <c r="D532" s="494"/>
      <c r="E532" s="494"/>
      <c r="F532" s="494"/>
      <c r="G532" s="494"/>
      <c r="H532" s="494"/>
      <c r="I532" s="494"/>
      <c r="J532" s="494"/>
      <c r="K532" s="494"/>
      <c r="L532" s="494"/>
      <c r="M532" s="494"/>
      <c r="N532" s="494"/>
      <c r="O532" s="494"/>
      <c r="P532" s="494"/>
      <c r="Q532" s="494"/>
      <c r="R532" s="494"/>
      <c r="S532" s="494"/>
      <c r="T532" s="494"/>
      <c r="U532" s="494"/>
      <c r="V532" s="494"/>
      <c r="W532" s="494"/>
      <c r="X532" s="494"/>
      <c r="Y532" s="494"/>
      <c r="Z532" s="494"/>
    </row>
    <row r="533" ht="13.2" spans="1:26">
      <c r="A533" s="494"/>
      <c r="B533" s="504"/>
      <c r="C533" s="504"/>
      <c r="D533" s="494"/>
      <c r="E533" s="494"/>
      <c r="F533" s="494"/>
      <c r="G533" s="494"/>
      <c r="H533" s="494"/>
      <c r="I533" s="494"/>
      <c r="J533" s="494"/>
      <c r="K533" s="494"/>
      <c r="L533" s="494"/>
      <c r="M533" s="494"/>
      <c r="N533" s="494"/>
      <c r="O533" s="494"/>
      <c r="P533" s="494"/>
      <c r="Q533" s="494"/>
      <c r="R533" s="494"/>
      <c r="S533" s="494"/>
      <c r="T533" s="494"/>
      <c r="U533" s="494"/>
      <c r="V533" s="494"/>
      <c r="W533" s="494"/>
      <c r="X533" s="494"/>
      <c r="Y533" s="494"/>
      <c r="Z533" s="494"/>
    </row>
    <row r="534" ht="13.2" spans="1:26">
      <c r="A534" s="494"/>
      <c r="B534" s="504"/>
      <c r="C534" s="504"/>
      <c r="D534" s="494"/>
      <c r="E534" s="494"/>
      <c r="F534" s="494"/>
      <c r="G534" s="494"/>
      <c r="H534" s="494"/>
      <c r="I534" s="494"/>
      <c r="J534" s="494"/>
      <c r="K534" s="494"/>
      <c r="L534" s="494"/>
      <c r="M534" s="494"/>
      <c r="N534" s="494"/>
      <c r="O534" s="494"/>
      <c r="P534" s="494"/>
      <c r="Q534" s="494"/>
      <c r="R534" s="494"/>
      <c r="S534" s="494"/>
      <c r="T534" s="494"/>
      <c r="U534" s="494"/>
      <c r="V534" s="494"/>
      <c r="W534" s="494"/>
      <c r="X534" s="494"/>
      <c r="Y534" s="494"/>
      <c r="Z534" s="494"/>
    </row>
    <row r="535" ht="13.2" spans="1:26">
      <c r="A535" s="494"/>
      <c r="B535" s="504"/>
      <c r="C535" s="504"/>
      <c r="D535" s="494"/>
      <c r="E535" s="494"/>
      <c r="F535" s="494"/>
      <c r="G535" s="494"/>
      <c r="H535" s="494"/>
      <c r="I535" s="494"/>
      <c r="J535" s="494"/>
      <c r="K535" s="494"/>
      <c r="L535" s="494"/>
      <c r="M535" s="494"/>
      <c r="N535" s="494"/>
      <c r="O535" s="494"/>
      <c r="P535" s="494"/>
      <c r="Q535" s="494"/>
      <c r="R535" s="494"/>
      <c r="S535" s="494"/>
      <c r="T535" s="494"/>
      <c r="U535" s="494"/>
      <c r="V535" s="494"/>
      <c r="W535" s="494"/>
      <c r="X535" s="494"/>
      <c r="Y535" s="494"/>
      <c r="Z535" s="494"/>
    </row>
    <row r="536" ht="13.2" spans="1:26">
      <c r="A536" s="494"/>
      <c r="B536" s="504"/>
      <c r="C536" s="504"/>
      <c r="D536" s="494"/>
      <c r="E536" s="494"/>
      <c r="F536" s="494"/>
      <c r="G536" s="494"/>
      <c r="H536" s="494"/>
      <c r="I536" s="494"/>
      <c r="J536" s="494"/>
      <c r="K536" s="494"/>
      <c r="L536" s="494"/>
      <c r="M536" s="494"/>
      <c r="N536" s="494"/>
      <c r="O536" s="494"/>
      <c r="P536" s="494"/>
      <c r="Q536" s="494"/>
      <c r="R536" s="494"/>
      <c r="S536" s="494"/>
      <c r="T536" s="494"/>
      <c r="U536" s="494"/>
      <c r="V536" s="494"/>
      <c r="W536" s="494"/>
      <c r="X536" s="494"/>
      <c r="Y536" s="494"/>
      <c r="Z536" s="494"/>
    </row>
    <row r="537" ht="13.2" spans="1:26">
      <c r="A537" s="494"/>
      <c r="B537" s="504"/>
      <c r="C537" s="504"/>
      <c r="D537" s="494"/>
      <c r="E537" s="494"/>
      <c r="F537" s="494"/>
      <c r="G537" s="494"/>
      <c r="H537" s="494"/>
      <c r="I537" s="494"/>
      <c r="J537" s="494"/>
      <c r="K537" s="494"/>
      <c r="L537" s="494"/>
      <c r="M537" s="494"/>
      <c r="N537" s="494"/>
      <c r="O537" s="494"/>
      <c r="P537" s="494"/>
      <c r="Q537" s="494"/>
      <c r="R537" s="494"/>
      <c r="S537" s="494"/>
      <c r="T537" s="494"/>
      <c r="U537" s="494"/>
      <c r="V537" s="494"/>
      <c r="W537" s="494"/>
      <c r="X537" s="494"/>
      <c r="Y537" s="494"/>
      <c r="Z537" s="494"/>
    </row>
    <row r="538" ht="13.2" spans="1:26">
      <c r="A538" s="494"/>
      <c r="B538" s="504"/>
      <c r="C538" s="504"/>
      <c r="D538" s="494"/>
      <c r="E538" s="494"/>
      <c r="F538" s="494"/>
      <c r="G538" s="494"/>
      <c r="H538" s="494"/>
      <c r="I538" s="494"/>
      <c r="J538" s="494"/>
      <c r="K538" s="494"/>
      <c r="L538" s="494"/>
      <c r="M538" s="494"/>
      <c r="N538" s="494"/>
      <c r="O538" s="494"/>
      <c r="P538" s="494"/>
      <c r="Q538" s="494"/>
      <c r="R538" s="494"/>
      <c r="S538" s="494"/>
      <c r="T538" s="494"/>
      <c r="U538" s="494"/>
      <c r="V538" s="494"/>
      <c r="W538" s="494"/>
      <c r="X538" s="494"/>
      <c r="Y538" s="494"/>
      <c r="Z538" s="494"/>
    </row>
    <row r="539" ht="13.2" spans="1:26">
      <c r="A539" s="494"/>
      <c r="B539" s="504"/>
      <c r="C539" s="504"/>
      <c r="D539" s="494"/>
      <c r="E539" s="494"/>
      <c r="F539" s="494"/>
      <c r="G539" s="494"/>
      <c r="H539" s="494"/>
      <c r="I539" s="494"/>
      <c r="J539" s="494"/>
      <c r="K539" s="494"/>
      <c r="L539" s="494"/>
      <c r="M539" s="494"/>
      <c r="N539" s="494"/>
      <c r="O539" s="494"/>
      <c r="P539" s="494"/>
      <c r="Q539" s="494"/>
      <c r="R539" s="494"/>
      <c r="S539" s="494"/>
      <c r="T539" s="494"/>
      <c r="U539" s="494"/>
      <c r="V539" s="494"/>
      <c r="W539" s="494"/>
      <c r="X539" s="494"/>
      <c r="Y539" s="494"/>
      <c r="Z539" s="494"/>
    </row>
    <row r="540" ht="13.2" spans="1:26">
      <c r="A540" s="494"/>
      <c r="B540" s="504"/>
      <c r="C540" s="504"/>
      <c r="D540" s="494"/>
      <c r="E540" s="494"/>
      <c r="F540" s="494"/>
      <c r="G540" s="494"/>
      <c r="H540" s="494"/>
      <c r="I540" s="494"/>
      <c r="J540" s="494"/>
      <c r="K540" s="494"/>
      <c r="L540" s="494"/>
      <c r="M540" s="494"/>
      <c r="N540" s="494"/>
      <c r="O540" s="494"/>
      <c r="P540" s="494"/>
      <c r="Q540" s="494"/>
      <c r="R540" s="494"/>
      <c r="S540" s="494"/>
      <c r="T540" s="494"/>
      <c r="U540" s="494"/>
      <c r="V540" s="494"/>
      <c r="W540" s="494"/>
      <c r="X540" s="494"/>
      <c r="Y540" s="494"/>
      <c r="Z540" s="494"/>
    </row>
    <row r="541" ht="13.2" spans="1:26">
      <c r="A541" s="494"/>
      <c r="B541" s="504"/>
      <c r="C541" s="504"/>
      <c r="D541" s="494"/>
      <c r="E541" s="494"/>
      <c r="F541" s="494"/>
      <c r="G541" s="494"/>
      <c r="H541" s="494"/>
      <c r="I541" s="494"/>
      <c r="J541" s="494"/>
      <c r="K541" s="494"/>
      <c r="L541" s="494"/>
      <c r="M541" s="494"/>
      <c r="N541" s="494"/>
      <c r="O541" s="494"/>
      <c r="P541" s="494"/>
      <c r="Q541" s="494"/>
      <c r="R541" s="494"/>
      <c r="S541" s="494"/>
      <c r="T541" s="494"/>
      <c r="U541" s="494"/>
      <c r="V541" s="494"/>
      <c r="W541" s="494"/>
      <c r="X541" s="494"/>
      <c r="Y541" s="494"/>
      <c r="Z541" s="494"/>
    </row>
    <row r="542" ht="13.2" spans="1:26">
      <c r="A542" s="494"/>
      <c r="B542" s="504"/>
      <c r="C542" s="504"/>
      <c r="D542" s="494"/>
      <c r="E542" s="494"/>
      <c r="F542" s="494"/>
      <c r="G542" s="494"/>
      <c r="H542" s="494"/>
      <c r="I542" s="494"/>
      <c r="J542" s="494"/>
      <c r="K542" s="494"/>
      <c r="L542" s="494"/>
      <c r="M542" s="494"/>
      <c r="N542" s="494"/>
      <c r="O542" s="494"/>
      <c r="P542" s="494"/>
      <c r="Q542" s="494"/>
      <c r="R542" s="494"/>
      <c r="S542" s="494"/>
      <c r="T542" s="494"/>
      <c r="U542" s="494"/>
      <c r="V542" s="494"/>
      <c r="W542" s="494"/>
      <c r="X542" s="494"/>
      <c r="Y542" s="494"/>
      <c r="Z542" s="494"/>
    </row>
    <row r="543" ht="13.2" spans="1:26">
      <c r="A543" s="494"/>
      <c r="B543" s="504"/>
      <c r="C543" s="504"/>
      <c r="D543" s="494"/>
      <c r="E543" s="494"/>
      <c r="F543" s="494"/>
      <c r="G543" s="494"/>
      <c r="H543" s="494"/>
      <c r="I543" s="494"/>
      <c r="J543" s="494"/>
      <c r="K543" s="494"/>
      <c r="L543" s="494"/>
      <c r="M543" s="494"/>
      <c r="N543" s="494"/>
      <c r="O543" s="494"/>
      <c r="P543" s="494"/>
      <c r="Q543" s="494"/>
      <c r="R543" s="494"/>
      <c r="S543" s="494"/>
      <c r="T543" s="494"/>
      <c r="U543" s="494"/>
      <c r="V543" s="494"/>
      <c r="W543" s="494"/>
      <c r="X543" s="494"/>
      <c r="Y543" s="494"/>
      <c r="Z543" s="494"/>
    </row>
    <row r="544" ht="13.2" spans="1:26">
      <c r="A544" s="494"/>
      <c r="B544" s="504"/>
      <c r="C544" s="504"/>
      <c r="D544" s="494"/>
      <c r="E544" s="494"/>
      <c r="F544" s="494"/>
      <c r="G544" s="494"/>
      <c r="H544" s="494"/>
      <c r="I544" s="494"/>
      <c r="J544" s="494"/>
      <c r="K544" s="494"/>
      <c r="L544" s="494"/>
      <c r="M544" s="494"/>
      <c r="N544" s="494"/>
      <c r="O544" s="494"/>
      <c r="P544" s="494"/>
      <c r="Q544" s="494"/>
      <c r="R544" s="494"/>
      <c r="S544" s="494"/>
      <c r="T544" s="494"/>
      <c r="U544" s="494"/>
      <c r="V544" s="494"/>
      <c r="W544" s="494"/>
      <c r="X544" s="494"/>
      <c r="Y544" s="494"/>
      <c r="Z544" s="494"/>
    </row>
    <row r="545" ht="13.2" spans="1:26">
      <c r="A545" s="494"/>
      <c r="B545" s="504"/>
      <c r="C545" s="504"/>
      <c r="D545" s="494"/>
      <c r="E545" s="494"/>
      <c r="F545" s="494"/>
      <c r="G545" s="494"/>
      <c r="H545" s="494"/>
      <c r="I545" s="494"/>
      <c r="J545" s="494"/>
      <c r="K545" s="494"/>
      <c r="L545" s="494"/>
      <c r="M545" s="494"/>
      <c r="N545" s="494"/>
      <c r="O545" s="494"/>
      <c r="P545" s="494"/>
      <c r="Q545" s="494"/>
      <c r="R545" s="494"/>
      <c r="S545" s="494"/>
      <c r="T545" s="494"/>
      <c r="U545" s="494"/>
      <c r="V545" s="494"/>
      <c r="W545" s="494"/>
      <c r="X545" s="494"/>
      <c r="Y545" s="494"/>
      <c r="Z545" s="494"/>
    </row>
    <row r="546" ht="13.2" spans="1:26">
      <c r="A546" s="494"/>
      <c r="B546" s="504"/>
      <c r="C546" s="504"/>
      <c r="D546" s="494"/>
      <c r="E546" s="494"/>
      <c r="F546" s="494"/>
      <c r="G546" s="494"/>
      <c r="H546" s="494"/>
      <c r="I546" s="494"/>
      <c r="J546" s="494"/>
      <c r="K546" s="494"/>
      <c r="L546" s="494"/>
      <c r="M546" s="494"/>
      <c r="N546" s="494"/>
      <c r="O546" s="494"/>
      <c r="P546" s="494"/>
      <c r="Q546" s="494"/>
      <c r="R546" s="494"/>
      <c r="S546" s="494"/>
      <c r="T546" s="494"/>
      <c r="U546" s="494"/>
      <c r="V546" s="494"/>
      <c r="W546" s="494"/>
      <c r="X546" s="494"/>
      <c r="Y546" s="494"/>
      <c r="Z546" s="494"/>
    </row>
    <row r="547" ht="13.2" spans="1:26">
      <c r="A547" s="494"/>
      <c r="B547" s="504"/>
      <c r="C547" s="504"/>
      <c r="D547" s="494"/>
      <c r="E547" s="494"/>
      <c r="F547" s="494"/>
      <c r="G547" s="494"/>
      <c r="H547" s="494"/>
      <c r="I547" s="494"/>
      <c r="J547" s="494"/>
      <c r="K547" s="494"/>
      <c r="L547" s="494"/>
      <c r="M547" s="494"/>
      <c r="N547" s="494"/>
      <c r="O547" s="494"/>
      <c r="P547" s="494"/>
      <c r="Q547" s="494"/>
      <c r="R547" s="494"/>
      <c r="S547" s="494"/>
      <c r="T547" s="494"/>
      <c r="U547" s="494"/>
      <c r="V547" s="494"/>
      <c r="W547" s="494"/>
      <c r="X547" s="494"/>
      <c r="Y547" s="494"/>
      <c r="Z547" s="494"/>
    </row>
    <row r="548" ht="13.2" spans="1:26">
      <c r="A548" s="494"/>
      <c r="B548" s="504"/>
      <c r="C548" s="504"/>
      <c r="D548" s="494"/>
      <c r="E548" s="494"/>
      <c r="F548" s="494"/>
      <c r="G548" s="494"/>
      <c r="H548" s="494"/>
      <c r="I548" s="494"/>
      <c r="J548" s="494"/>
      <c r="K548" s="494"/>
      <c r="L548" s="494"/>
      <c r="M548" s="494"/>
      <c r="N548" s="494"/>
      <c r="O548" s="494"/>
      <c r="P548" s="494"/>
      <c r="Q548" s="494"/>
      <c r="R548" s="494"/>
      <c r="S548" s="494"/>
      <c r="T548" s="494"/>
      <c r="U548" s="494"/>
      <c r="V548" s="494"/>
      <c r="W548" s="494"/>
      <c r="X548" s="494"/>
      <c r="Y548" s="494"/>
      <c r="Z548" s="494"/>
    </row>
    <row r="549" ht="13.2" spans="1:26">
      <c r="A549" s="494"/>
      <c r="B549" s="504"/>
      <c r="C549" s="504"/>
      <c r="D549" s="494"/>
      <c r="E549" s="494"/>
      <c r="F549" s="494"/>
      <c r="G549" s="494"/>
      <c r="H549" s="494"/>
      <c r="I549" s="494"/>
      <c r="J549" s="494"/>
      <c r="K549" s="494"/>
      <c r="L549" s="494"/>
      <c r="M549" s="494"/>
      <c r="N549" s="494"/>
      <c r="O549" s="494"/>
      <c r="P549" s="494"/>
      <c r="Q549" s="494"/>
      <c r="R549" s="494"/>
      <c r="S549" s="494"/>
      <c r="T549" s="494"/>
      <c r="U549" s="494"/>
      <c r="V549" s="494"/>
      <c r="W549" s="494"/>
      <c r="X549" s="494"/>
      <c r="Y549" s="494"/>
      <c r="Z549" s="494"/>
    </row>
    <row r="550" ht="13.2" spans="1:26">
      <c r="A550" s="494"/>
      <c r="B550" s="504"/>
      <c r="C550" s="504"/>
      <c r="D550" s="494"/>
      <c r="E550" s="494"/>
      <c r="F550" s="494"/>
      <c r="G550" s="494"/>
      <c r="H550" s="494"/>
      <c r="I550" s="494"/>
      <c r="J550" s="494"/>
      <c r="K550" s="494"/>
      <c r="L550" s="494"/>
      <c r="M550" s="494"/>
      <c r="N550" s="494"/>
      <c r="O550" s="494"/>
      <c r="P550" s="494"/>
      <c r="Q550" s="494"/>
      <c r="R550" s="494"/>
      <c r="S550" s="494"/>
      <c r="T550" s="494"/>
      <c r="U550" s="494"/>
      <c r="V550" s="494"/>
      <c r="W550" s="494"/>
      <c r="X550" s="494"/>
      <c r="Y550" s="494"/>
      <c r="Z550" s="494"/>
    </row>
    <row r="551" ht="13.2" spans="1:26">
      <c r="A551" s="494"/>
      <c r="B551" s="504"/>
      <c r="C551" s="504"/>
      <c r="D551" s="494"/>
      <c r="E551" s="494"/>
      <c r="F551" s="494"/>
      <c r="G551" s="494"/>
      <c r="H551" s="494"/>
      <c r="I551" s="494"/>
      <c r="J551" s="494"/>
      <c r="K551" s="494"/>
      <c r="L551" s="494"/>
      <c r="M551" s="494"/>
      <c r="N551" s="494"/>
      <c r="O551" s="494"/>
      <c r="P551" s="494"/>
      <c r="Q551" s="494"/>
      <c r="R551" s="494"/>
      <c r="S551" s="494"/>
      <c r="T551" s="494"/>
      <c r="U551" s="494"/>
      <c r="V551" s="494"/>
      <c r="W551" s="494"/>
      <c r="X551" s="494"/>
      <c r="Y551" s="494"/>
      <c r="Z551" s="494"/>
    </row>
    <row r="552" ht="13.2" spans="1:26">
      <c r="A552" s="494"/>
      <c r="B552" s="504"/>
      <c r="C552" s="504"/>
      <c r="D552" s="494"/>
      <c r="E552" s="494"/>
      <c r="F552" s="494"/>
      <c r="G552" s="494"/>
      <c r="H552" s="494"/>
      <c r="I552" s="494"/>
      <c r="J552" s="494"/>
      <c r="K552" s="494"/>
      <c r="L552" s="494"/>
      <c r="M552" s="494"/>
      <c r="N552" s="494"/>
      <c r="O552" s="494"/>
      <c r="P552" s="494"/>
      <c r="Q552" s="494"/>
      <c r="R552" s="494"/>
      <c r="S552" s="494"/>
      <c r="T552" s="494"/>
      <c r="U552" s="494"/>
      <c r="V552" s="494"/>
      <c r="W552" s="494"/>
      <c r="X552" s="494"/>
      <c r="Y552" s="494"/>
      <c r="Z552" s="494"/>
    </row>
    <row r="553" ht="13.2" spans="1:26">
      <c r="A553" s="494"/>
      <c r="B553" s="504"/>
      <c r="C553" s="504"/>
      <c r="D553" s="494"/>
      <c r="E553" s="494"/>
      <c r="F553" s="494"/>
      <c r="G553" s="494"/>
      <c r="H553" s="494"/>
      <c r="I553" s="494"/>
      <c r="J553" s="494"/>
      <c r="K553" s="494"/>
      <c r="L553" s="494"/>
      <c r="M553" s="494"/>
      <c r="N553" s="494"/>
      <c r="O553" s="494"/>
      <c r="P553" s="494"/>
      <c r="Q553" s="494"/>
      <c r="R553" s="494"/>
      <c r="S553" s="494"/>
      <c r="T553" s="494"/>
      <c r="U553" s="494"/>
      <c r="V553" s="494"/>
      <c r="W553" s="494"/>
      <c r="X553" s="494"/>
      <c r="Y553" s="494"/>
      <c r="Z553" s="494"/>
    </row>
    <row r="554" ht="13.2" spans="1:26">
      <c r="A554" s="494"/>
      <c r="B554" s="504"/>
      <c r="C554" s="504"/>
      <c r="D554" s="494"/>
      <c r="E554" s="494"/>
      <c r="F554" s="494"/>
      <c r="G554" s="494"/>
      <c r="H554" s="494"/>
      <c r="I554" s="494"/>
      <c r="J554" s="494"/>
      <c r="K554" s="494"/>
      <c r="L554" s="494"/>
      <c r="M554" s="494"/>
      <c r="N554" s="494"/>
      <c r="O554" s="494"/>
      <c r="P554" s="494"/>
      <c r="Q554" s="494"/>
      <c r="R554" s="494"/>
      <c r="S554" s="494"/>
      <c r="T554" s="494"/>
      <c r="U554" s="494"/>
      <c r="V554" s="494"/>
      <c r="W554" s="494"/>
      <c r="X554" s="494"/>
      <c r="Y554" s="494"/>
      <c r="Z554" s="494"/>
    </row>
    <row r="555" ht="13.2" spans="1:26">
      <c r="A555" s="494"/>
      <c r="B555" s="504"/>
      <c r="C555" s="504"/>
      <c r="D555" s="494"/>
      <c r="E555" s="494"/>
      <c r="F555" s="494"/>
      <c r="G555" s="494"/>
      <c r="H555" s="494"/>
      <c r="I555" s="494"/>
      <c r="J555" s="494"/>
      <c r="K555" s="494"/>
      <c r="L555" s="494"/>
      <c r="M555" s="494"/>
      <c r="N555" s="494"/>
      <c r="O555" s="494"/>
      <c r="P555" s="494"/>
      <c r="Q555" s="494"/>
      <c r="R555" s="494"/>
      <c r="S555" s="494"/>
      <c r="T555" s="494"/>
      <c r="U555" s="494"/>
      <c r="V555" s="494"/>
      <c r="W555" s="494"/>
      <c r="X555" s="494"/>
      <c r="Y555" s="494"/>
      <c r="Z555" s="494"/>
    </row>
    <row r="556" ht="13.2" spans="1:26">
      <c r="A556" s="494"/>
      <c r="B556" s="504"/>
      <c r="C556" s="504"/>
      <c r="D556" s="494"/>
      <c r="E556" s="494"/>
      <c r="F556" s="494"/>
      <c r="G556" s="494"/>
      <c r="H556" s="494"/>
      <c r="I556" s="494"/>
      <c r="J556" s="494"/>
      <c r="K556" s="494"/>
      <c r="L556" s="494"/>
      <c r="M556" s="494"/>
      <c r="N556" s="494"/>
      <c r="O556" s="494"/>
      <c r="P556" s="494"/>
      <c r="Q556" s="494"/>
      <c r="R556" s="494"/>
      <c r="S556" s="494"/>
      <c r="T556" s="494"/>
      <c r="U556" s="494"/>
      <c r="V556" s="494"/>
      <c r="W556" s="494"/>
      <c r="X556" s="494"/>
      <c r="Y556" s="494"/>
      <c r="Z556" s="494"/>
    </row>
    <row r="557" ht="13.2" spans="1:26">
      <c r="A557" s="494"/>
      <c r="B557" s="504"/>
      <c r="C557" s="504"/>
      <c r="D557" s="494"/>
      <c r="E557" s="494"/>
      <c r="F557" s="494"/>
      <c r="G557" s="494"/>
      <c r="H557" s="494"/>
      <c r="I557" s="494"/>
      <c r="J557" s="494"/>
      <c r="K557" s="494"/>
      <c r="L557" s="494"/>
      <c r="M557" s="494"/>
      <c r="N557" s="494"/>
      <c r="O557" s="494"/>
      <c r="P557" s="494"/>
      <c r="Q557" s="494"/>
      <c r="R557" s="494"/>
      <c r="S557" s="494"/>
      <c r="T557" s="494"/>
      <c r="U557" s="494"/>
      <c r="V557" s="494"/>
      <c r="W557" s="494"/>
      <c r="X557" s="494"/>
      <c r="Y557" s="494"/>
      <c r="Z557" s="494"/>
    </row>
    <row r="558" ht="13.2" spans="1:26">
      <c r="A558" s="494"/>
      <c r="B558" s="504"/>
      <c r="C558" s="504"/>
      <c r="D558" s="494"/>
      <c r="E558" s="494"/>
      <c r="F558" s="494"/>
      <c r="G558" s="494"/>
      <c r="H558" s="494"/>
      <c r="I558" s="494"/>
      <c r="J558" s="494"/>
      <c r="K558" s="494"/>
      <c r="L558" s="494"/>
      <c r="M558" s="494"/>
      <c r="N558" s="494"/>
      <c r="O558" s="494"/>
      <c r="P558" s="494"/>
      <c r="Q558" s="494"/>
      <c r="R558" s="494"/>
      <c r="S558" s="494"/>
      <c r="T558" s="494"/>
      <c r="U558" s="494"/>
      <c r="V558" s="494"/>
      <c r="W558" s="494"/>
      <c r="X558" s="494"/>
      <c r="Y558" s="494"/>
      <c r="Z558" s="494"/>
    </row>
    <row r="559" ht="13.2" spans="1:26">
      <c r="A559" s="494"/>
      <c r="B559" s="504"/>
      <c r="C559" s="504"/>
      <c r="D559" s="494"/>
      <c r="E559" s="494"/>
      <c r="F559" s="494"/>
      <c r="G559" s="494"/>
      <c r="H559" s="494"/>
      <c r="I559" s="494"/>
      <c r="J559" s="494"/>
      <c r="K559" s="494"/>
      <c r="L559" s="494"/>
      <c r="M559" s="494"/>
      <c r="N559" s="494"/>
      <c r="O559" s="494"/>
      <c r="P559" s="494"/>
      <c r="Q559" s="494"/>
      <c r="R559" s="494"/>
      <c r="S559" s="494"/>
      <c r="T559" s="494"/>
      <c r="U559" s="494"/>
      <c r="V559" s="494"/>
      <c r="W559" s="494"/>
      <c r="X559" s="494"/>
      <c r="Y559" s="494"/>
      <c r="Z559" s="494"/>
    </row>
    <row r="560" ht="13.2" spans="1:26">
      <c r="A560" s="494"/>
      <c r="B560" s="504"/>
      <c r="C560" s="504"/>
      <c r="D560" s="494"/>
      <c r="E560" s="494"/>
      <c r="F560" s="494"/>
      <c r="G560" s="494"/>
      <c r="H560" s="494"/>
      <c r="I560" s="494"/>
      <c r="J560" s="494"/>
      <c r="K560" s="494"/>
      <c r="L560" s="494"/>
      <c r="M560" s="494"/>
      <c r="N560" s="494"/>
      <c r="O560" s="494"/>
      <c r="P560" s="494"/>
      <c r="Q560" s="494"/>
      <c r="R560" s="494"/>
      <c r="S560" s="494"/>
      <c r="T560" s="494"/>
      <c r="U560" s="494"/>
      <c r="V560" s="494"/>
      <c r="W560" s="494"/>
      <c r="X560" s="494"/>
      <c r="Y560" s="494"/>
      <c r="Z560" s="494"/>
    </row>
    <row r="561" ht="13.2" spans="1:26">
      <c r="A561" s="494"/>
      <c r="B561" s="504"/>
      <c r="C561" s="504"/>
      <c r="D561" s="494"/>
      <c r="E561" s="494"/>
      <c r="F561" s="494"/>
      <c r="G561" s="494"/>
      <c r="H561" s="494"/>
      <c r="I561" s="494"/>
      <c r="J561" s="494"/>
      <c r="K561" s="494"/>
      <c r="L561" s="494"/>
      <c r="M561" s="494"/>
      <c r="N561" s="494"/>
      <c r="O561" s="494"/>
      <c r="P561" s="494"/>
      <c r="Q561" s="494"/>
      <c r="R561" s="494"/>
      <c r="S561" s="494"/>
      <c r="T561" s="494"/>
      <c r="U561" s="494"/>
      <c r="V561" s="494"/>
      <c r="W561" s="494"/>
      <c r="X561" s="494"/>
      <c r="Y561" s="494"/>
      <c r="Z561" s="494"/>
    </row>
    <row r="562" ht="13.2" spans="1:26">
      <c r="A562" s="494"/>
      <c r="B562" s="504"/>
      <c r="C562" s="504"/>
      <c r="D562" s="494"/>
      <c r="E562" s="494"/>
      <c r="F562" s="494"/>
      <c r="G562" s="494"/>
      <c r="H562" s="494"/>
      <c r="I562" s="494"/>
      <c r="J562" s="494"/>
      <c r="K562" s="494"/>
      <c r="L562" s="494"/>
      <c r="M562" s="494"/>
      <c r="N562" s="494"/>
      <c r="O562" s="494"/>
      <c r="P562" s="494"/>
      <c r="Q562" s="494"/>
      <c r="R562" s="494"/>
      <c r="S562" s="494"/>
      <c r="T562" s="494"/>
      <c r="U562" s="494"/>
      <c r="V562" s="494"/>
      <c r="W562" s="494"/>
      <c r="X562" s="494"/>
      <c r="Y562" s="494"/>
      <c r="Z562" s="494"/>
    </row>
    <row r="563" ht="13.2" spans="1:26">
      <c r="A563" s="494"/>
      <c r="B563" s="504"/>
      <c r="C563" s="504"/>
      <c r="D563" s="494"/>
      <c r="E563" s="494"/>
      <c r="F563" s="494"/>
      <c r="G563" s="494"/>
      <c r="H563" s="494"/>
      <c r="I563" s="494"/>
      <c r="J563" s="494"/>
      <c r="K563" s="494"/>
      <c r="L563" s="494"/>
      <c r="M563" s="494"/>
      <c r="N563" s="494"/>
      <c r="O563" s="494"/>
      <c r="P563" s="494"/>
      <c r="Q563" s="494"/>
      <c r="R563" s="494"/>
      <c r="S563" s="494"/>
      <c r="T563" s="494"/>
      <c r="U563" s="494"/>
      <c r="V563" s="494"/>
      <c r="W563" s="494"/>
      <c r="X563" s="494"/>
      <c r="Y563" s="494"/>
      <c r="Z563" s="494"/>
    </row>
    <row r="564" ht="13.2" spans="1:26">
      <c r="A564" s="494"/>
      <c r="B564" s="504"/>
      <c r="C564" s="504"/>
      <c r="D564" s="494"/>
      <c r="E564" s="494"/>
      <c r="F564" s="494"/>
      <c r="G564" s="494"/>
      <c r="H564" s="494"/>
      <c r="I564" s="494"/>
      <c r="J564" s="494"/>
      <c r="K564" s="494"/>
      <c r="L564" s="494"/>
      <c r="M564" s="494"/>
      <c r="N564" s="494"/>
      <c r="O564" s="494"/>
      <c r="P564" s="494"/>
      <c r="Q564" s="494"/>
      <c r="R564" s="494"/>
      <c r="S564" s="494"/>
      <c r="T564" s="494"/>
      <c r="U564" s="494"/>
      <c r="V564" s="494"/>
      <c r="W564" s="494"/>
      <c r="X564" s="494"/>
      <c r="Y564" s="494"/>
      <c r="Z564" s="494"/>
    </row>
    <row r="565" ht="13.2" spans="1:26">
      <c r="A565" s="494"/>
      <c r="B565" s="504"/>
      <c r="C565" s="504"/>
      <c r="D565" s="494"/>
      <c r="E565" s="494"/>
      <c r="F565" s="494"/>
      <c r="G565" s="494"/>
      <c r="H565" s="494"/>
      <c r="I565" s="494"/>
      <c r="J565" s="494"/>
      <c r="K565" s="494"/>
      <c r="L565" s="494"/>
      <c r="M565" s="494"/>
      <c r="N565" s="494"/>
      <c r="O565" s="494"/>
      <c r="P565" s="494"/>
      <c r="Q565" s="494"/>
      <c r="R565" s="494"/>
      <c r="S565" s="494"/>
      <c r="T565" s="494"/>
      <c r="U565" s="494"/>
      <c r="V565" s="494"/>
      <c r="W565" s="494"/>
      <c r="X565" s="494"/>
      <c r="Y565" s="494"/>
      <c r="Z565" s="494"/>
    </row>
    <row r="566" ht="13.2" spans="1:26">
      <c r="A566" s="494"/>
      <c r="B566" s="504"/>
      <c r="C566" s="504"/>
      <c r="D566" s="494"/>
      <c r="E566" s="494"/>
      <c r="F566" s="494"/>
      <c r="G566" s="494"/>
      <c r="H566" s="494"/>
      <c r="I566" s="494"/>
      <c r="J566" s="494"/>
      <c r="K566" s="494"/>
      <c r="L566" s="494"/>
      <c r="M566" s="494"/>
      <c r="N566" s="494"/>
      <c r="O566" s="494"/>
      <c r="P566" s="494"/>
      <c r="Q566" s="494"/>
      <c r="R566" s="494"/>
      <c r="S566" s="494"/>
      <c r="T566" s="494"/>
      <c r="U566" s="494"/>
      <c r="V566" s="494"/>
      <c r="W566" s="494"/>
      <c r="X566" s="494"/>
      <c r="Y566" s="494"/>
      <c r="Z566" s="494"/>
    </row>
    <row r="567" ht="13.2" spans="1:26">
      <c r="A567" s="494"/>
      <c r="B567" s="504"/>
      <c r="C567" s="504"/>
      <c r="D567" s="494"/>
      <c r="E567" s="494"/>
      <c r="F567" s="494"/>
      <c r="G567" s="494"/>
      <c r="H567" s="494"/>
      <c r="I567" s="494"/>
      <c r="J567" s="494"/>
      <c r="K567" s="494"/>
      <c r="L567" s="494"/>
      <c r="M567" s="494"/>
      <c r="N567" s="494"/>
      <c r="O567" s="494"/>
      <c r="P567" s="494"/>
      <c r="Q567" s="494"/>
      <c r="R567" s="494"/>
      <c r="S567" s="494"/>
      <c r="T567" s="494"/>
      <c r="U567" s="494"/>
      <c r="V567" s="494"/>
      <c r="W567" s="494"/>
      <c r="X567" s="494"/>
      <c r="Y567" s="494"/>
      <c r="Z567" s="494"/>
    </row>
    <row r="568" ht="13.2" spans="1:26">
      <c r="A568" s="494"/>
      <c r="B568" s="504"/>
      <c r="C568" s="504"/>
      <c r="D568" s="494"/>
      <c r="E568" s="494"/>
      <c r="F568" s="494"/>
      <c r="G568" s="494"/>
      <c r="H568" s="494"/>
      <c r="I568" s="494"/>
      <c r="J568" s="494"/>
      <c r="K568" s="494"/>
      <c r="L568" s="494"/>
      <c r="M568" s="494"/>
      <c r="N568" s="494"/>
      <c r="O568" s="494"/>
      <c r="P568" s="494"/>
      <c r="Q568" s="494"/>
      <c r="R568" s="494"/>
      <c r="S568" s="494"/>
      <c r="T568" s="494"/>
      <c r="U568" s="494"/>
      <c r="V568" s="494"/>
      <c r="W568" s="494"/>
      <c r="X568" s="494"/>
      <c r="Y568" s="494"/>
      <c r="Z568" s="494"/>
    </row>
    <row r="569" ht="13.2" spans="1:26">
      <c r="A569" s="494"/>
      <c r="B569" s="504"/>
      <c r="C569" s="504"/>
      <c r="D569" s="494"/>
      <c r="E569" s="494"/>
      <c r="F569" s="494"/>
      <c r="G569" s="494"/>
      <c r="H569" s="494"/>
      <c r="I569" s="494"/>
      <c r="J569" s="494"/>
      <c r="K569" s="494"/>
      <c r="L569" s="494"/>
      <c r="M569" s="494"/>
      <c r="N569" s="494"/>
      <c r="O569" s="494"/>
      <c r="P569" s="494"/>
      <c r="Q569" s="494"/>
      <c r="R569" s="494"/>
      <c r="S569" s="494"/>
      <c r="T569" s="494"/>
      <c r="U569" s="494"/>
      <c r="V569" s="494"/>
      <c r="W569" s="494"/>
      <c r="X569" s="494"/>
      <c r="Y569" s="494"/>
      <c r="Z569" s="494"/>
    </row>
    <row r="570" ht="13.2" spans="1:26">
      <c r="A570" s="494"/>
      <c r="B570" s="504"/>
      <c r="C570" s="504"/>
      <c r="D570" s="494"/>
      <c r="E570" s="494"/>
      <c r="F570" s="494"/>
      <c r="G570" s="494"/>
      <c r="H570" s="494"/>
      <c r="I570" s="494"/>
      <c r="J570" s="494"/>
      <c r="K570" s="494"/>
      <c r="L570" s="494"/>
      <c r="M570" s="494"/>
      <c r="N570" s="494"/>
      <c r="O570" s="494"/>
      <c r="P570" s="494"/>
      <c r="Q570" s="494"/>
      <c r="R570" s="494"/>
      <c r="S570" s="494"/>
      <c r="T570" s="494"/>
      <c r="U570" s="494"/>
      <c r="V570" s="494"/>
      <c r="W570" s="494"/>
      <c r="X570" s="494"/>
      <c r="Y570" s="494"/>
      <c r="Z570" s="494"/>
    </row>
    <row r="571" ht="13.2" spans="1:26">
      <c r="A571" s="494"/>
      <c r="B571" s="504"/>
      <c r="C571" s="504"/>
      <c r="D571" s="494"/>
      <c r="E571" s="494"/>
      <c r="F571" s="494"/>
      <c r="G571" s="494"/>
      <c r="H571" s="494"/>
      <c r="I571" s="494"/>
      <c r="J571" s="494"/>
      <c r="K571" s="494"/>
      <c r="L571" s="494"/>
      <c r="M571" s="494"/>
      <c r="N571" s="494"/>
      <c r="O571" s="494"/>
      <c r="P571" s="494"/>
      <c r="Q571" s="494"/>
      <c r="R571" s="494"/>
      <c r="S571" s="494"/>
      <c r="T571" s="494"/>
      <c r="U571" s="494"/>
      <c r="V571" s="494"/>
      <c r="W571" s="494"/>
      <c r="X571" s="494"/>
      <c r="Y571" s="494"/>
      <c r="Z571" s="494"/>
    </row>
    <row r="572" ht="13.2" spans="1:26">
      <c r="A572" s="494"/>
      <c r="B572" s="504"/>
      <c r="C572" s="504"/>
      <c r="D572" s="494"/>
      <c r="E572" s="494"/>
      <c r="F572" s="494"/>
      <c r="G572" s="494"/>
      <c r="H572" s="494"/>
      <c r="I572" s="494"/>
      <c r="J572" s="494"/>
      <c r="K572" s="494"/>
      <c r="L572" s="494"/>
      <c r="M572" s="494"/>
      <c r="N572" s="494"/>
      <c r="O572" s="494"/>
      <c r="P572" s="494"/>
      <c r="Q572" s="494"/>
      <c r="R572" s="494"/>
      <c r="S572" s="494"/>
      <c r="T572" s="494"/>
      <c r="U572" s="494"/>
      <c r="V572" s="494"/>
      <c r="W572" s="494"/>
      <c r="X572" s="494"/>
      <c r="Y572" s="494"/>
      <c r="Z572" s="494"/>
    </row>
    <row r="573" ht="13.2" spans="1:26">
      <c r="A573" s="494"/>
      <c r="B573" s="504"/>
      <c r="C573" s="504"/>
      <c r="D573" s="494"/>
      <c r="E573" s="494"/>
      <c r="F573" s="494"/>
      <c r="G573" s="494"/>
      <c r="H573" s="494"/>
      <c r="I573" s="494"/>
      <c r="J573" s="494"/>
      <c r="K573" s="494"/>
      <c r="L573" s="494"/>
      <c r="M573" s="494"/>
      <c r="N573" s="494"/>
      <c r="O573" s="494"/>
      <c r="P573" s="494"/>
      <c r="Q573" s="494"/>
      <c r="R573" s="494"/>
      <c r="S573" s="494"/>
      <c r="T573" s="494"/>
      <c r="U573" s="494"/>
      <c r="V573" s="494"/>
      <c r="W573" s="494"/>
      <c r="X573" s="494"/>
      <c r="Y573" s="494"/>
      <c r="Z573" s="494"/>
    </row>
    <row r="574" ht="13.2" spans="1:26">
      <c r="A574" s="494"/>
      <c r="B574" s="504"/>
      <c r="C574" s="504"/>
      <c r="D574" s="494"/>
      <c r="E574" s="494"/>
      <c r="F574" s="494"/>
      <c r="G574" s="494"/>
      <c r="H574" s="494"/>
      <c r="I574" s="494"/>
      <c r="J574" s="494"/>
      <c r="K574" s="494"/>
      <c r="L574" s="494"/>
      <c r="M574" s="494"/>
      <c r="N574" s="494"/>
      <c r="O574" s="494"/>
      <c r="P574" s="494"/>
      <c r="Q574" s="494"/>
      <c r="R574" s="494"/>
      <c r="S574" s="494"/>
      <c r="T574" s="494"/>
      <c r="U574" s="494"/>
      <c r="V574" s="494"/>
      <c r="W574" s="494"/>
      <c r="X574" s="494"/>
      <c r="Y574" s="494"/>
      <c r="Z574" s="494"/>
    </row>
    <row r="575" ht="13.2" spans="1:26">
      <c r="A575" s="494"/>
      <c r="B575" s="504"/>
      <c r="C575" s="504"/>
      <c r="D575" s="494"/>
      <c r="E575" s="494"/>
      <c r="F575" s="494"/>
      <c r="G575" s="494"/>
      <c r="H575" s="494"/>
      <c r="I575" s="494"/>
      <c r="J575" s="494"/>
      <c r="K575" s="494"/>
      <c r="L575" s="494"/>
      <c r="M575" s="494"/>
      <c r="N575" s="494"/>
      <c r="O575" s="494"/>
      <c r="P575" s="494"/>
      <c r="Q575" s="494"/>
      <c r="R575" s="494"/>
      <c r="S575" s="494"/>
      <c r="T575" s="494"/>
      <c r="U575" s="494"/>
      <c r="V575" s="494"/>
      <c r="W575" s="494"/>
      <c r="X575" s="494"/>
      <c r="Y575" s="494"/>
      <c r="Z575" s="494"/>
    </row>
    <row r="576" ht="13.2" spans="1:26">
      <c r="A576" s="494"/>
      <c r="B576" s="504"/>
      <c r="C576" s="504"/>
      <c r="D576" s="494"/>
      <c r="E576" s="494"/>
      <c r="F576" s="494"/>
      <c r="G576" s="494"/>
      <c r="H576" s="494"/>
      <c r="I576" s="494"/>
      <c r="J576" s="494"/>
      <c r="K576" s="494"/>
      <c r="L576" s="494"/>
      <c r="M576" s="494"/>
      <c r="N576" s="494"/>
      <c r="O576" s="494"/>
      <c r="P576" s="494"/>
      <c r="Q576" s="494"/>
      <c r="R576" s="494"/>
      <c r="S576" s="494"/>
      <c r="T576" s="494"/>
      <c r="U576" s="494"/>
      <c r="V576" s="494"/>
      <c r="W576" s="494"/>
      <c r="X576" s="494"/>
      <c r="Y576" s="494"/>
      <c r="Z576" s="494"/>
    </row>
    <row r="577" ht="13.2" spans="1:26">
      <c r="A577" s="494"/>
      <c r="B577" s="504"/>
      <c r="C577" s="504"/>
      <c r="D577" s="494"/>
      <c r="E577" s="494"/>
      <c r="F577" s="494"/>
      <c r="G577" s="494"/>
      <c r="H577" s="494"/>
      <c r="I577" s="494"/>
      <c r="J577" s="494"/>
      <c r="K577" s="494"/>
      <c r="L577" s="494"/>
      <c r="M577" s="494"/>
      <c r="N577" s="494"/>
      <c r="O577" s="494"/>
      <c r="P577" s="494"/>
      <c r="Q577" s="494"/>
      <c r="R577" s="494"/>
      <c r="S577" s="494"/>
      <c r="T577" s="494"/>
      <c r="U577" s="494"/>
      <c r="V577" s="494"/>
      <c r="W577" s="494"/>
      <c r="X577" s="494"/>
      <c r="Y577" s="494"/>
      <c r="Z577" s="494"/>
    </row>
    <row r="578" ht="13.2" spans="1:26">
      <c r="A578" s="494"/>
      <c r="B578" s="504"/>
      <c r="C578" s="504"/>
      <c r="D578" s="494"/>
      <c r="E578" s="494"/>
      <c r="F578" s="494"/>
      <c r="G578" s="494"/>
      <c r="H578" s="494"/>
      <c r="I578" s="494"/>
      <c r="J578" s="494"/>
      <c r="K578" s="494"/>
      <c r="L578" s="494"/>
      <c r="M578" s="494"/>
      <c r="N578" s="494"/>
      <c r="O578" s="494"/>
      <c r="P578" s="494"/>
      <c r="Q578" s="494"/>
      <c r="R578" s="494"/>
      <c r="S578" s="494"/>
      <c r="T578" s="494"/>
      <c r="U578" s="494"/>
      <c r="V578" s="494"/>
      <c r="W578" s="494"/>
      <c r="X578" s="494"/>
      <c r="Y578" s="494"/>
      <c r="Z578" s="494"/>
    </row>
    <row r="579" ht="13.2" spans="1:26">
      <c r="A579" s="494"/>
      <c r="B579" s="504"/>
      <c r="C579" s="504"/>
      <c r="D579" s="494"/>
      <c r="E579" s="494"/>
      <c r="F579" s="494"/>
      <c r="G579" s="494"/>
      <c r="H579" s="494"/>
      <c r="I579" s="494"/>
      <c r="J579" s="494"/>
      <c r="K579" s="494"/>
      <c r="L579" s="494"/>
      <c r="M579" s="494"/>
      <c r="N579" s="494"/>
      <c r="O579" s="494"/>
      <c r="P579" s="494"/>
      <c r="Q579" s="494"/>
      <c r="R579" s="494"/>
      <c r="S579" s="494"/>
      <c r="T579" s="494"/>
      <c r="U579" s="494"/>
      <c r="V579" s="494"/>
      <c r="W579" s="494"/>
      <c r="X579" s="494"/>
      <c r="Y579" s="494"/>
      <c r="Z579" s="494"/>
    </row>
    <row r="580" ht="13.2" spans="1:26">
      <c r="A580" s="494"/>
      <c r="B580" s="504"/>
      <c r="C580" s="504"/>
      <c r="D580" s="494"/>
      <c r="E580" s="494"/>
      <c r="F580" s="494"/>
      <c r="G580" s="494"/>
      <c r="H580" s="494"/>
      <c r="I580" s="494"/>
      <c r="J580" s="494"/>
      <c r="K580" s="494"/>
      <c r="L580" s="494"/>
      <c r="M580" s="494"/>
      <c r="N580" s="494"/>
      <c r="O580" s="494"/>
      <c r="P580" s="494"/>
      <c r="Q580" s="494"/>
      <c r="R580" s="494"/>
      <c r="S580" s="494"/>
      <c r="T580" s="494"/>
      <c r="U580" s="494"/>
      <c r="V580" s="494"/>
      <c r="W580" s="494"/>
      <c r="X580" s="494"/>
      <c r="Y580" s="494"/>
      <c r="Z580" s="494"/>
    </row>
    <row r="581" ht="13.2" spans="1:26">
      <c r="A581" s="494"/>
      <c r="B581" s="504"/>
      <c r="C581" s="504"/>
      <c r="D581" s="494"/>
      <c r="E581" s="494"/>
      <c r="F581" s="494"/>
      <c r="G581" s="494"/>
      <c r="H581" s="494"/>
      <c r="I581" s="494"/>
      <c r="J581" s="494"/>
      <c r="K581" s="494"/>
      <c r="L581" s="494"/>
      <c r="M581" s="494"/>
      <c r="N581" s="494"/>
      <c r="O581" s="494"/>
      <c r="P581" s="494"/>
      <c r="Q581" s="494"/>
      <c r="R581" s="494"/>
      <c r="S581" s="494"/>
      <c r="T581" s="494"/>
      <c r="U581" s="494"/>
      <c r="V581" s="494"/>
      <c r="W581" s="494"/>
      <c r="X581" s="494"/>
      <c r="Y581" s="494"/>
      <c r="Z581" s="494"/>
    </row>
    <row r="582" ht="13.2" spans="1:26">
      <c r="A582" s="494"/>
      <c r="B582" s="504"/>
      <c r="C582" s="504"/>
      <c r="D582" s="494"/>
      <c r="E582" s="494"/>
      <c r="F582" s="494"/>
      <c r="G582" s="494"/>
      <c r="H582" s="494"/>
      <c r="I582" s="494"/>
      <c r="J582" s="494"/>
      <c r="K582" s="494"/>
      <c r="L582" s="494"/>
      <c r="M582" s="494"/>
      <c r="N582" s="494"/>
      <c r="O582" s="494"/>
      <c r="P582" s="494"/>
      <c r="Q582" s="494"/>
      <c r="R582" s="494"/>
      <c r="S582" s="494"/>
      <c r="T582" s="494"/>
      <c r="U582" s="494"/>
      <c r="V582" s="494"/>
      <c r="W582" s="494"/>
      <c r="X582" s="494"/>
      <c r="Y582" s="494"/>
      <c r="Z582" s="494"/>
    </row>
    <row r="583" ht="13.2" spans="1:26">
      <c r="A583" s="494"/>
      <c r="B583" s="504"/>
      <c r="C583" s="504"/>
      <c r="D583" s="494"/>
      <c r="E583" s="494"/>
      <c r="F583" s="494"/>
      <c r="G583" s="494"/>
      <c r="H583" s="494"/>
      <c r="I583" s="494"/>
      <c r="J583" s="494"/>
      <c r="K583" s="494"/>
      <c r="L583" s="494"/>
      <c r="M583" s="494"/>
      <c r="N583" s="494"/>
      <c r="O583" s="494"/>
      <c r="P583" s="494"/>
      <c r="Q583" s="494"/>
      <c r="R583" s="494"/>
      <c r="S583" s="494"/>
      <c r="T583" s="494"/>
      <c r="U583" s="494"/>
      <c r="V583" s="494"/>
      <c r="W583" s="494"/>
      <c r="X583" s="494"/>
      <c r="Y583" s="494"/>
      <c r="Z583" s="494"/>
    </row>
    <row r="584" ht="13.2" spans="1:26">
      <c r="A584" s="494"/>
      <c r="B584" s="504"/>
      <c r="C584" s="504"/>
      <c r="D584" s="494"/>
      <c r="E584" s="494"/>
      <c r="F584" s="494"/>
      <c r="G584" s="494"/>
      <c r="H584" s="494"/>
      <c r="I584" s="494"/>
      <c r="J584" s="494"/>
      <c r="K584" s="494"/>
      <c r="L584" s="494"/>
      <c r="M584" s="494"/>
      <c r="N584" s="494"/>
      <c r="O584" s="494"/>
      <c r="P584" s="494"/>
      <c r="Q584" s="494"/>
      <c r="R584" s="494"/>
      <c r="S584" s="494"/>
      <c r="T584" s="494"/>
      <c r="U584" s="494"/>
      <c r="V584" s="494"/>
      <c r="W584" s="494"/>
      <c r="X584" s="494"/>
      <c r="Y584" s="494"/>
      <c r="Z584" s="494"/>
    </row>
    <row r="585" ht="13.2" spans="1:26">
      <c r="A585" s="494"/>
      <c r="B585" s="504"/>
      <c r="C585" s="504"/>
      <c r="D585" s="494"/>
      <c r="E585" s="494"/>
      <c r="F585" s="494"/>
      <c r="G585" s="494"/>
      <c r="H585" s="494"/>
      <c r="I585" s="494"/>
      <c r="J585" s="494"/>
      <c r="K585" s="494"/>
      <c r="L585" s="494"/>
      <c r="M585" s="494"/>
      <c r="N585" s="494"/>
      <c r="O585" s="494"/>
      <c r="P585" s="494"/>
      <c r="Q585" s="494"/>
      <c r="R585" s="494"/>
      <c r="S585" s="494"/>
      <c r="T585" s="494"/>
      <c r="U585" s="494"/>
      <c r="V585" s="494"/>
      <c r="W585" s="494"/>
      <c r="X585" s="494"/>
      <c r="Y585" s="494"/>
      <c r="Z585" s="494"/>
    </row>
    <row r="586" ht="13.2" spans="1:26">
      <c r="A586" s="494"/>
      <c r="B586" s="504"/>
      <c r="C586" s="504"/>
      <c r="D586" s="494"/>
      <c r="E586" s="494"/>
      <c r="F586" s="494"/>
      <c r="G586" s="494"/>
      <c r="H586" s="494"/>
      <c r="I586" s="494"/>
      <c r="J586" s="494"/>
      <c r="K586" s="494"/>
      <c r="L586" s="494"/>
      <c r="M586" s="494"/>
      <c r="N586" s="494"/>
      <c r="O586" s="494"/>
      <c r="P586" s="494"/>
      <c r="Q586" s="494"/>
      <c r="R586" s="494"/>
      <c r="S586" s="494"/>
      <c r="T586" s="494"/>
      <c r="U586" s="494"/>
      <c r="V586" s="494"/>
      <c r="W586" s="494"/>
      <c r="X586" s="494"/>
      <c r="Y586" s="494"/>
      <c r="Z586" s="494"/>
    </row>
    <row r="587" ht="13.2" spans="1:26">
      <c r="A587" s="494"/>
      <c r="B587" s="504"/>
      <c r="C587" s="504"/>
      <c r="D587" s="494"/>
      <c r="E587" s="494"/>
      <c r="F587" s="494"/>
      <c r="G587" s="494"/>
      <c r="H587" s="494"/>
      <c r="I587" s="494"/>
      <c r="J587" s="494"/>
      <c r="K587" s="494"/>
      <c r="L587" s="494"/>
      <c r="M587" s="494"/>
      <c r="N587" s="494"/>
      <c r="O587" s="494"/>
      <c r="P587" s="494"/>
      <c r="Q587" s="494"/>
      <c r="R587" s="494"/>
      <c r="S587" s="494"/>
      <c r="T587" s="494"/>
      <c r="U587" s="494"/>
      <c r="V587" s="494"/>
      <c r="W587" s="494"/>
      <c r="X587" s="494"/>
      <c r="Y587" s="494"/>
      <c r="Z587" s="494"/>
    </row>
    <row r="588" ht="13.2" spans="1:26">
      <c r="A588" s="494"/>
      <c r="B588" s="504"/>
      <c r="C588" s="504"/>
      <c r="D588" s="494"/>
      <c r="E588" s="494"/>
      <c r="F588" s="494"/>
      <c r="G588" s="494"/>
      <c r="H588" s="494"/>
      <c r="I588" s="494"/>
      <c r="J588" s="494"/>
      <c r="K588" s="494"/>
      <c r="L588" s="494"/>
      <c r="M588" s="494"/>
      <c r="N588" s="494"/>
      <c r="O588" s="494"/>
      <c r="P588" s="494"/>
      <c r="Q588" s="494"/>
      <c r="R588" s="494"/>
      <c r="S588" s="494"/>
      <c r="T588" s="494"/>
      <c r="U588" s="494"/>
      <c r="V588" s="494"/>
      <c r="W588" s="494"/>
      <c r="X588" s="494"/>
      <c r="Y588" s="494"/>
      <c r="Z588" s="494"/>
    </row>
    <row r="589" ht="13.2" spans="1:26">
      <c r="A589" s="494"/>
      <c r="B589" s="504"/>
      <c r="C589" s="504"/>
      <c r="D589" s="494"/>
      <c r="E589" s="494"/>
      <c r="F589" s="494"/>
      <c r="G589" s="494"/>
      <c r="H589" s="494"/>
      <c r="I589" s="494"/>
      <c r="J589" s="494"/>
      <c r="K589" s="494"/>
      <c r="L589" s="494"/>
      <c r="M589" s="494"/>
      <c r="N589" s="494"/>
      <c r="O589" s="494"/>
      <c r="P589" s="494"/>
      <c r="Q589" s="494"/>
      <c r="R589" s="494"/>
      <c r="S589" s="494"/>
      <c r="T589" s="494"/>
      <c r="U589" s="494"/>
      <c r="V589" s="494"/>
      <c r="W589" s="494"/>
      <c r="X589" s="494"/>
      <c r="Y589" s="494"/>
      <c r="Z589" s="494"/>
    </row>
    <row r="590" ht="13.2" spans="1:26">
      <c r="A590" s="494"/>
      <c r="B590" s="504"/>
      <c r="C590" s="504"/>
      <c r="D590" s="494"/>
      <c r="E590" s="494"/>
      <c r="F590" s="494"/>
      <c r="G590" s="494"/>
      <c r="H590" s="494"/>
      <c r="I590" s="494"/>
      <c r="J590" s="494"/>
      <c r="K590" s="494"/>
      <c r="L590" s="494"/>
      <c r="M590" s="494"/>
      <c r="N590" s="494"/>
      <c r="O590" s="494"/>
      <c r="P590" s="494"/>
      <c r="Q590" s="494"/>
      <c r="R590" s="494"/>
      <c r="S590" s="494"/>
      <c r="T590" s="494"/>
      <c r="U590" s="494"/>
      <c r="V590" s="494"/>
      <c r="W590" s="494"/>
      <c r="X590" s="494"/>
      <c r="Y590" s="494"/>
      <c r="Z590" s="494"/>
    </row>
    <row r="591" ht="13.2" spans="1:26">
      <c r="A591" s="494"/>
      <c r="B591" s="504"/>
      <c r="C591" s="504"/>
      <c r="D591" s="494"/>
      <c r="E591" s="494"/>
      <c r="F591" s="494"/>
      <c r="G591" s="494"/>
      <c r="H591" s="494"/>
      <c r="I591" s="494"/>
      <c r="J591" s="494"/>
      <c r="K591" s="494"/>
      <c r="L591" s="494"/>
      <c r="M591" s="494"/>
      <c r="N591" s="494"/>
      <c r="O591" s="494"/>
      <c r="P591" s="494"/>
      <c r="Q591" s="494"/>
      <c r="R591" s="494"/>
      <c r="S591" s="494"/>
      <c r="T591" s="494"/>
      <c r="U591" s="494"/>
      <c r="V591" s="494"/>
      <c r="W591" s="494"/>
      <c r="X591" s="494"/>
      <c r="Y591" s="494"/>
      <c r="Z591" s="494"/>
    </row>
    <row r="592" ht="13.2" spans="1:26">
      <c r="A592" s="494"/>
      <c r="B592" s="504"/>
      <c r="C592" s="504"/>
      <c r="D592" s="494"/>
      <c r="E592" s="494"/>
      <c r="F592" s="494"/>
      <c r="G592" s="494"/>
      <c r="H592" s="494"/>
      <c r="I592" s="494"/>
      <c r="J592" s="494"/>
      <c r="K592" s="494"/>
      <c r="L592" s="494"/>
      <c r="M592" s="494"/>
      <c r="N592" s="494"/>
      <c r="O592" s="494"/>
      <c r="P592" s="494"/>
      <c r="Q592" s="494"/>
      <c r="R592" s="494"/>
      <c r="S592" s="494"/>
      <c r="T592" s="494"/>
      <c r="U592" s="494"/>
      <c r="V592" s="494"/>
      <c r="W592" s="494"/>
      <c r="X592" s="494"/>
      <c r="Y592" s="494"/>
      <c r="Z592" s="494"/>
    </row>
    <row r="593" ht="13.2" spans="1:26">
      <c r="A593" s="494"/>
      <c r="B593" s="504"/>
      <c r="C593" s="504"/>
      <c r="D593" s="494"/>
      <c r="E593" s="494"/>
      <c r="F593" s="494"/>
      <c r="G593" s="494"/>
      <c r="H593" s="494"/>
      <c r="I593" s="494"/>
      <c r="J593" s="494"/>
      <c r="K593" s="494"/>
      <c r="L593" s="494"/>
      <c r="M593" s="494"/>
      <c r="N593" s="494"/>
      <c r="O593" s="494"/>
      <c r="P593" s="494"/>
      <c r="Q593" s="494"/>
      <c r="R593" s="494"/>
      <c r="S593" s="494"/>
      <c r="T593" s="494"/>
      <c r="U593" s="494"/>
      <c r="V593" s="494"/>
      <c r="W593" s="494"/>
      <c r="X593" s="494"/>
      <c r="Y593" s="494"/>
      <c r="Z593" s="494"/>
    </row>
    <row r="594" ht="13.2" spans="1:26">
      <c r="A594" s="494"/>
      <c r="B594" s="504"/>
      <c r="C594" s="504"/>
      <c r="D594" s="494"/>
      <c r="E594" s="494"/>
      <c r="F594" s="494"/>
      <c r="G594" s="494"/>
      <c r="H594" s="494"/>
      <c r="I594" s="494"/>
      <c r="J594" s="494"/>
      <c r="K594" s="494"/>
      <c r="L594" s="494"/>
      <c r="M594" s="494"/>
      <c r="N594" s="494"/>
      <c r="O594" s="494"/>
      <c r="P594" s="494"/>
      <c r="Q594" s="494"/>
      <c r="R594" s="494"/>
      <c r="S594" s="494"/>
      <c r="T594" s="494"/>
      <c r="U594" s="494"/>
      <c r="V594" s="494"/>
      <c r="W594" s="494"/>
      <c r="X594" s="494"/>
      <c r="Y594" s="494"/>
      <c r="Z594" s="494"/>
    </row>
    <row r="595" ht="13.2" spans="1:26">
      <c r="A595" s="494"/>
      <c r="B595" s="504"/>
      <c r="C595" s="504"/>
      <c r="D595" s="494"/>
      <c r="E595" s="494"/>
      <c r="F595" s="494"/>
      <c r="G595" s="494"/>
      <c r="H595" s="494"/>
      <c r="I595" s="494"/>
      <c r="J595" s="494"/>
      <c r="K595" s="494"/>
      <c r="L595" s="494"/>
      <c r="M595" s="494"/>
      <c r="N595" s="494"/>
      <c r="O595" s="494"/>
      <c r="P595" s="494"/>
      <c r="Q595" s="494"/>
      <c r="R595" s="494"/>
      <c r="S595" s="494"/>
      <c r="T595" s="494"/>
      <c r="U595" s="494"/>
      <c r="V595" s="494"/>
      <c r="W595" s="494"/>
      <c r="X595" s="494"/>
      <c r="Y595" s="494"/>
      <c r="Z595" s="494"/>
    </row>
    <row r="596" ht="13.2" spans="1:26">
      <c r="A596" s="494"/>
      <c r="B596" s="504"/>
      <c r="C596" s="504"/>
      <c r="D596" s="494"/>
      <c r="E596" s="494"/>
      <c r="F596" s="494"/>
      <c r="G596" s="494"/>
      <c r="H596" s="494"/>
      <c r="I596" s="494"/>
      <c r="J596" s="494"/>
      <c r="K596" s="494"/>
      <c r="L596" s="494"/>
      <c r="M596" s="494"/>
      <c r="N596" s="494"/>
      <c r="O596" s="494"/>
      <c r="P596" s="494"/>
      <c r="Q596" s="494"/>
      <c r="R596" s="494"/>
      <c r="S596" s="494"/>
      <c r="T596" s="494"/>
      <c r="U596" s="494"/>
      <c r="V596" s="494"/>
      <c r="W596" s="494"/>
      <c r="X596" s="494"/>
      <c r="Y596" s="494"/>
      <c r="Z596" s="494"/>
    </row>
    <row r="597" ht="13.2" spans="1:26">
      <c r="A597" s="494"/>
      <c r="B597" s="504"/>
      <c r="C597" s="504"/>
      <c r="D597" s="494"/>
      <c r="E597" s="494"/>
      <c r="F597" s="494"/>
      <c r="G597" s="494"/>
      <c r="H597" s="494"/>
      <c r="I597" s="494"/>
      <c r="J597" s="494"/>
      <c r="K597" s="494"/>
      <c r="L597" s="494"/>
      <c r="M597" s="494"/>
      <c r="N597" s="494"/>
      <c r="O597" s="494"/>
      <c r="P597" s="494"/>
      <c r="Q597" s="494"/>
      <c r="R597" s="494"/>
      <c r="S597" s="494"/>
      <c r="T597" s="494"/>
      <c r="U597" s="494"/>
      <c r="V597" s="494"/>
      <c r="W597" s="494"/>
      <c r="X597" s="494"/>
      <c r="Y597" s="494"/>
      <c r="Z597" s="494"/>
    </row>
    <row r="598" ht="13.2" spans="1:26">
      <c r="A598" s="494"/>
      <c r="B598" s="504"/>
      <c r="C598" s="504"/>
      <c r="D598" s="494"/>
      <c r="E598" s="494"/>
      <c r="F598" s="494"/>
      <c r="G598" s="494"/>
      <c r="H598" s="494"/>
      <c r="I598" s="494"/>
      <c r="J598" s="494"/>
      <c r="K598" s="494"/>
      <c r="L598" s="494"/>
      <c r="M598" s="494"/>
      <c r="N598" s="494"/>
      <c r="O598" s="494"/>
      <c r="P598" s="494"/>
      <c r="Q598" s="494"/>
      <c r="R598" s="494"/>
      <c r="S598" s="494"/>
      <c r="T598" s="494"/>
      <c r="U598" s="494"/>
      <c r="V598" s="494"/>
      <c r="W598" s="494"/>
      <c r="X598" s="494"/>
      <c r="Y598" s="494"/>
      <c r="Z598" s="494"/>
    </row>
    <row r="599" ht="13.2" spans="1:26">
      <c r="A599" s="494"/>
      <c r="B599" s="504"/>
      <c r="C599" s="504"/>
      <c r="D599" s="494"/>
      <c r="E599" s="494"/>
      <c r="F599" s="494"/>
      <c r="G599" s="494"/>
      <c r="H599" s="494"/>
      <c r="I599" s="494"/>
      <c r="J599" s="494"/>
      <c r="K599" s="494"/>
      <c r="L599" s="494"/>
      <c r="M599" s="494"/>
      <c r="N599" s="494"/>
      <c r="O599" s="494"/>
      <c r="P599" s="494"/>
      <c r="Q599" s="494"/>
      <c r="R599" s="494"/>
      <c r="S599" s="494"/>
      <c r="T599" s="494"/>
      <c r="U599" s="494"/>
      <c r="V599" s="494"/>
      <c r="W599" s="494"/>
      <c r="X599" s="494"/>
      <c r="Y599" s="494"/>
      <c r="Z599" s="494"/>
    </row>
    <row r="600" ht="13.2" spans="1:26">
      <c r="A600" s="494"/>
      <c r="B600" s="504"/>
      <c r="C600" s="504"/>
      <c r="D600" s="494"/>
      <c r="E600" s="494"/>
      <c r="F600" s="494"/>
      <c r="G600" s="494"/>
      <c r="H600" s="494"/>
      <c r="I600" s="494"/>
      <c r="J600" s="494"/>
      <c r="K600" s="494"/>
      <c r="L600" s="494"/>
      <c r="M600" s="494"/>
      <c r="N600" s="494"/>
      <c r="O600" s="494"/>
      <c r="P600" s="494"/>
      <c r="Q600" s="494"/>
      <c r="R600" s="494"/>
      <c r="S600" s="494"/>
      <c r="T600" s="494"/>
      <c r="U600" s="494"/>
      <c r="V600" s="494"/>
      <c r="W600" s="494"/>
      <c r="X600" s="494"/>
      <c r="Y600" s="494"/>
      <c r="Z600" s="494"/>
    </row>
    <row r="601" ht="13.2" spans="1:26">
      <c r="A601" s="494"/>
      <c r="B601" s="504"/>
      <c r="C601" s="504"/>
      <c r="D601" s="494"/>
      <c r="E601" s="494"/>
      <c r="F601" s="494"/>
      <c r="G601" s="494"/>
      <c r="H601" s="494"/>
      <c r="I601" s="494"/>
      <c r="J601" s="494"/>
      <c r="K601" s="494"/>
      <c r="L601" s="494"/>
      <c r="M601" s="494"/>
      <c r="N601" s="494"/>
      <c r="O601" s="494"/>
      <c r="P601" s="494"/>
      <c r="Q601" s="494"/>
      <c r="R601" s="494"/>
      <c r="S601" s="494"/>
      <c r="T601" s="494"/>
      <c r="U601" s="494"/>
      <c r="V601" s="494"/>
      <c r="W601" s="494"/>
      <c r="X601" s="494"/>
      <c r="Y601" s="494"/>
      <c r="Z601" s="494"/>
    </row>
    <row r="602" ht="13.2" spans="1:26">
      <c r="A602" s="494"/>
      <c r="B602" s="504"/>
      <c r="C602" s="504"/>
      <c r="D602" s="494"/>
      <c r="E602" s="494"/>
      <c r="F602" s="494"/>
      <c r="G602" s="494"/>
      <c r="H602" s="494"/>
      <c r="I602" s="494"/>
      <c r="J602" s="494"/>
      <c r="K602" s="494"/>
      <c r="L602" s="494"/>
      <c r="M602" s="494"/>
      <c r="N602" s="494"/>
      <c r="O602" s="494"/>
      <c r="P602" s="494"/>
      <c r="Q602" s="494"/>
      <c r="R602" s="494"/>
      <c r="S602" s="494"/>
      <c r="T602" s="494"/>
      <c r="U602" s="494"/>
      <c r="V602" s="494"/>
      <c r="W602" s="494"/>
      <c r="X602" s="494"/>
      <c r="Y602" s="494"/>
      <c r="Z602" s="494"/>
    </row>
    <row r="603" ht="13.2" spans="1:26">
      <c r="A603" s="494"/>
      <c r="B603" s="504"/>
      <c r="C603" s="504"/>
      <c r="D603" s="494"/>
      <c r="E603" s="494"/>
      <c r="F603" s="494"/>
      <c r="G603" s="494"/>
      <c r="H603" s="494"/>
      <c r="I603" s="494"/>
      <c r="J603" s="494"/>
      <c r="K603" s="494"/>
      <c r="L603" s="494"/>
      <c r="M603" s="494"/>
      <c r="N603" s="494"/>
      <c r="O603" s="494"/>
      <c r="P603" s="494"/>
      <c r="Q603" s="494"/>
      <c r="R603" s="494"/>
      <c r="S603" s="494"/>
      <c r="T603" s="494"/>
      <c r="U603" s="494"/>
      <c r="V603" s="494"/>
      <c r="W603" s="494"/>
      <c r="X603" s="494"/>
      <c r="Y603" s="494"/>
      <c r="Z603" s="494"/>
    </row>
    <row r="604" ht="13.2" spans="1:26">
      <c r="A604" s="494"/>
      <c r="B604" s="504"/>
      <c r="C604" s="504"/>
      <c r="D604" s="494"/>
      <c r="E604" s="494"/>
      <c r="F604" s="494"/>
      <c r="G604" s="494"/>
      <c r="H604" s="494"/>
      <c r="I604" s="494"/>
      <c r="J604" s="494"/>
      <c r="K604" s="494"/>
      <c r="L604" s="494"/>
      <c r="M604" s="494"/>
      <c r="N604" s="494"/>
      <c r="O604" s="494"/>
      <c r="P604" s="494"/>
      <c r="Q604" s="494"/>
      <c r="R604" s="494"/>
      <c r="S604" s="494"/>
      <c r="T604" s="494"/>
      <c r="U604" s="494"/>
      <c r="V604" s="494"/>
      <c r="W604" s="494"/>
      <c r="X604" s="494"/>
      <c r="Y604" s="494"/>
      <c r="Z604" s="494"/>
    </row>
    <row r="605" ht="13.2" spans="1:26">
      <c r="A605" s="494"/>
      <c r="B605" s="504"/>
      <c r="C605" s="504"/>
      <c r="D605" s="494"/>
      <c r="E605" s="494"/>
      <c r="F605" s="494"/>
      <c r="G605" s="494"/>
      <c r="H605" s="494"/>
      <c r="I605" s="494"/>
      <c r="J605" s="494"/>
      <c r="K605" s="494"/>
      <c r="L605" s="494"/>
      <c r="M605" s="494"/>
      <c r="N605" s="494"/>
      <c r="O605" s="494"/>
      <c r="P605" s="494"/>
      <c r="Q605" s="494"/>
      <c r="R605" s="494"/>
      <c r="S605" s="494"/>
      <c r="T605" s="494"/>
      <c r="U605" s="494"/>
      <c r="V605" s="494"/>
      <c r="W605" s="494"/>
      <c r="X605" s="494"/>
      <c r="Y605" s="494"/>
      <c r="Z605" s="494"/>
    </row>
    <row r="606" ht="13.2" spans="1:26">
      <c r="A606" s="494"/>
      <c r="B606" s="504"/>
      <c r="C606" s="504"/>
      <c r="D606" s="494"/>
      <c r="E606" s="494"/>
      <c r="F606" s="494"/>
      <c r="G606" s="494"/>
      <c r="H606" s="494"/>
      <c r="I606" s="494"/>
      <c r="J606" s="494"/>
      <c r="K606" s="494"/>
      <c r="L606" s="494"/>
      <c r="M606" s="494"/>
      <c r="N606" s="494"/>
      <c r="O606" s="494"/>
      <c r="P606" s="494"/>
      <c r="Q606" s="494"/>
      <c r="R606" s="494"/>
      <c r="S606" s="494"/>
      <c r="T606" s="494"/>
      <c r="U606" s="494"/>
      <c r="V606" s="494"/>
      <c r="W606" s="494"/>
      <c r="X606" s="494"/>
      <c r="Y606" s="494"/>
      <c r="Z606" s="494"/>
    </row>
    <row r="607" ht="13.2" spans="1:26">
      <c r="A607" s="494"/>
      <c r="B607" s="504"/>
      <c r="C607" s="504"/>
      <c r="D607" s="494"/>
      <c r="E607" s="494"/>
      <c r="F607" s="494"/>
      <c r="G607" s="494"/>
      <c r="H607" s="494"/>
      <c r="I607" s="494"/>
      <c r="J607" s="494"/>
      <c r="K607" s="494"/>
      <c r="L607" s="494"/>
      <c r="M607" s="494"/>
      <c r="N607" s="494"/>
      <c r="O607" s="494"/>
      <c r="P607" s="494"/>
      <c r="Q607" s="494"/>
      <c r="R607" s="494"/>
      <c r="S607" s="494"/>
      <c r="T607" s="494"/>
      <c r="U607" s="494"/>
      <c r="V607" s="494"/>
      <c r="W607" s="494"/>
      <c r="X607" s="494"/>
      <c r="Y607" s="494"/>
      <c r="Z607" s="494"/>
    </row>
    <row r="608" ht="13.2" spans="1:26">
      <c r="A608" s="494"/>
      <c r="B608" s="504"/>
      <c r="C608" s="504"/>
      <c r="D608" s="494"/>
      <c r="E608" s="494"/>
      <c r="F608" s="494"/>
      <c r="G608" s="494"/>
      <c r="H608" s="494"/>
      <c r="I608" s="494"/>
      <c r="J608" s="494"/>
      <c r="K608" s="494"/>
      <c r="L608" s="494"/>
      <c r="M608" s="494"/>
      <c r="N608" s="494"/>
      <c r="O608" s="494"/>
      <c r="P608" s="494"/>
      <c r="Q608" s="494"/>
      <c r="R608" s="494"/>
      <c r="S608" s="494"/>
      <c r="T608" s="494"/>
      <c r="U608" s="494"/>
      <c r="V608" s="494"/>
      <c r="W608" s="494"/>
      <c r="X608" s="494"/>
      <c r="Y608" s="494"/>
      <c r="Z608" s="494"/>
    </row>
    <row r="609" ht="13.2" spans="1:26">
      <c r="A609" s="494"/>
      <c r="B609" s="504"/>
      <c r="C609" s="504"/>
      <c r="D609" s="494"/>
      <c r="E609" s="494"/>
      <c r="F609" s="494"/>
      <c r="G609" s="494"/>
      <c r="H609" s="494"/>
      <c r="I609" s="494"/>
      <c r="J609" s="494"/>
      <c r="K609" s="494"/>
      <c r="L609" s="494"/>
      <c r="M609" s="494"/>
      <c r="N609" s="494"/>
      <c r="O609" s="494"/>
      <c r="P609" s="494"/>
      <c r="Q609" s="494"/>
      <c r="R609" s="494"/>
      <c r="S609" s="494"/>
      <c r="T609" s="494"/>
      <c r="U609" s="494"/>
      <c r="V609" s="494"/>
      <c r="W609" s="494"/>
      <c r="X609" s="494"/>
      <c r="Y609" s="494"/>
      <c r="Z609" s="494"/>
    </row>
    <row r="610" ht="13.2" spans="1:26">
      <c r="A610" s="494"/>
      <c r="B610" s="504"/>
      <c r="C610" s="504"/>
      <c r="D610" s="494"/>
      <c r="E610" s="494"/>
      <c r="F610" s="494"/>
      <c r="G610" s="494"/>
      <c r="H610" s="494"/>
      <c r="I610" s="494"/>
      <c r="J610" s="494"/>
      <c r="K610" s="494"/>
      <c r="L610" s="494"/>
      <c r="M610" s="494"/>
      <c r="N610" s="494"/>
      <c r="O610" s="494"/>
      <c r="P610" s="494"/>
      <c r="Q610" s="494"/>
      <c r="R610" s="494"/>
      <c r="S610" s="494"/>
      <c r="T610" s="494"/>
      <c r="U610" s="494"/>
      <c r="V610" s="494"/>
      <c r="W610" s="494"/>
      <c r="X610" s="494"/>
      <c r="Y610" s="494"/>
      <c r="Z610" s="494"/>
    </row>
    <row r="611" ht="13.2" spans="1:26">
      <c r="A611" s="494"/>
      <c r="B611" s="504"/>
      <c r="C611" s="504"/>
      <c r="D611" s="494"/>
      <c r="E611" s="494"/>
      <c r="F611" s="494"/>
      <c r="G611" s="494"/>
      <c r="H611" s="494"/>
      <c r="I611" s="494"/>
      <c r="J611" s="494"/>
      <c r="K611" s="494"/>
      <c r="L611" s="494"/>
      <c r="M611" s="494"/>
      <c r="N611" s="494"/>
      <c r="O611" s="494"/>
      <c r="P611" s="494"/>
      <c r="Q611" s="494"/>
      <c r="R611" s="494"/>
      <c r="S611" s="494"/>
      <c r="T611" s="494"/>
      <c r="U611" s="494"/>
      <c r="V611" s="494"/>
      <c r="W611" s="494"/>
      <c r="X611" s="494"/>
      <c r="Y611" s="494"/>
      <c r="Z611" s="494"/>
    </row>
    <row r="612" ht="13.2" spans="1:26">
      <c r="A612" s="494"/>
      <c r="B612" s="504"/>
      <c r="C612" s="504"/>
      <c r="D612" s="494"/>
      <c r="E612" s="494"/>
      <c r="F612" s="494"/>
      <c r="G612" s="494"/>
      <c r="H612" s="494"/>
      <c r="I612" s="494"/>
      <c r="J612" s="494"/>
      <c r="K612" s="494"/>
      <c r="L612" s="494"/>
      <c r="M612" s="494"/>
      <c r="N612" s="494"/>
      <c r="O612" s="494"/>
      <c r="P612" s="494"/>
      <c r="Q612" s="494"/>
      <c r="R612" s="494"/>
      <c r="S612" s="494"/>
      <c r="T612" s="494"/>
      <c r="U612" s="494"/>
      <c r="V612" s="494"/>
      <c r="W612" s="494"/>
      <c r="X612" s="494"/>
      <c r="Y612" s="494"/>
      <c r="Z612" s="494"/>
    </row>
    <row r="613" ht="13.2" spans="1:26">
      <c r="A613" s="494"/>
      <c r="B613" s="504"/>
      <c r="C613" s="504"/>
      <c r="D613" s="494"/>
      <c r="E613" s="494"/>
      <c r="F613" s="494"/>
      <c r="G613" s="494"/>
      <c r="H613" s="494"/>
      <c r="I613" s="494"/>
      <c r="J613" s="494"/>
      <c r="K613" s="494"/>
      <c r="L613" s="494"/>
      <c r="M613" s="494"/>
      <c r="N613" s="494"/>
      <c r="O613" s="494"/>
      <c r="P613" s="494"/>
      <c r="Q613" s="494"/>
      <c r="R613" s="494"/>
      <c r="S613" s="494"/>
      <c r="T613" s="494"/>
      <c r="U613" s="494"/>
      <c r="V613" s="494"/>
      <c r="W613" s="494"/>
      <c r="X613" s="494"/>
      <c r="Y613" s="494"/>
      <c r="Z613" s="494"/>
    </row>
    <row r="614" ht="13.2" spans="1:26">
      <c r="A614" s="494"/>
      <c r="B614" s="504"/>
      <c r="C614" s="504"/>
      <c r="D614" s="494"/>
      <c r="E614" s="494"/>
      <c r="F614" s="494"/>
      <c r="G614" s="494"/>
      <c r="H614" s="494"/>
      <c r="I614" s="494"/>
      <c r="J614" s="494"/>
      <c r="K614" s="494"/>
      <c r="L614" s="494"/>
      <c r="M614" s="494"/>
      <c r="N614" s="494"/>
      <c r="O614" s="494"/>
      <c r="P614" s="494"/>
      <c r="Q614" s="494"/>
      <c r="R614" s="494"/>
      <c r="S614" s="494"/>
      <c r="T614" s="494"/>
      <c r="U614" s="494"/>
      <c r="V614" s="494"/>
      <c r="W614" s="494"/>
      <c r="X614" s="494"/>
      <c r="Y614" s="494"/>
      <c r="Z614" s="494"/>
    </row>
    <row r="615" ht="13.2" spans="1:26">
      <c r="A615" s="494"/>
      <c r="B615" s="504"/>
      <c r="C615" s="504"/>
      <c r="D615" s="494"/>
      <c r="E615" s="494"/>
      <c r="F615" s="494"/>
      <c r="G615" s="494"/>
      <c r="H615" s="494"/>
      <c r="I615" s="494"/>
      <c r="J615" s="494"/>
      <c r="K615" s="494"/>
      <c r="L615" s="494"/>
      <c r="M615" s="494"/>
      <c r="N615" s="494"/>
      <c r="O615" s="494"/>
      <c r="P615" s="494"/>
      <c r="Q615" s="494"/>
      <c r="R615" s="494"/>
      <c r="S615" s="494"/>
      <c r="T615" s="494"/>
      <c r="U615" s="494"/>
      <c r="V615" s="494"/>
      <c r="W615" s="494"/>
      <c r="X615" s="494"/>
      <c r="Y615" s="494"/>
      <c r="Z615" s="494"/>
    </row>
    <row r="616" ht="13.2" spans="1:26">
      <c r="A616" s="494"/>
      <c r="B616" s="504"/>
      <c r="C616" s="504"/>
      <c r="D616" s="494"/>
      <c r="E616" s="494"/>
      <c r="F616" s="494"/>
      <c r="G616" s="494"/>
      <c r="H616" s="494"/>
      <c r="I616" s="494"/>
      <c r="J616" s="494"/>
      <c r="K616" s="494"/>
      <c r="L616" s="494"/>
      <c r="M616" s="494"/>
      <c r="N616" s="494"/>
      <c r="O616" s="494"/>
      <c r="P616" s="494"/>
      <c r="Q616" s="494"/>
      <c r="R616" s="494"/>
      <c r="S616" s="494"/>
      <c r="T616" s="494"/>
      <c r="U616" s="494"/>
      <c r="V616" s="494"/>
      <c r="W616" s="494"/>
      <c r="X616" s="494"/>
      <c r="Y616" s="494"/>
      <c r="Z616" s="494"/>
    </row>
    <row r="617" ht="13.2" spans="1:26">
      <c r="A617" s="494"/>
      <c r="B617" s="504"/>
      <c r="C617" s="504"/>
      <c r="D617" s="494"/>
      <c r="E617" s="494"/>
      <c r="F617" s="494"/>
      <c r="G617" s="494"/>
      <c r="H617" s="494"/>
      <c r="I617" s="494"/>
      <c r="J617" s="494"/>
      <c r="K617" s="494"/>
      <c r="L617" s="494"/>
      <c r="M617" s="494"/>
      <c r="N617" s="494"/>
      <c r="O617" s="494"/>
      <c r="P617" s="494"/>
      <c r="Q617" s="494"/>
      <c r="R617" s="494"/>
      <c r="S617" s="494"/>
      <c r="T617" s="494"/>
      <c r="U617" s="494"/>
      <c r="V617" s="494"/>
      <c r="W617" s="494"/>
      <c r="X617" s="494"/>
      <c r="Y617" s="494"/>
      <c r="Z617" s="494"/>
    </row>
    <row r="618" ht="13.2" spans="1:26">
      <c r="A618" s="494"/>
      <c r="B618" s="504"/>
      <c r="C618" s="504"/>
      <c r="D618" s="494"/>
      <c r="E618" s="494"/>
      <c r="F618" s="494"/>
      <c r="G618" s="494"/>
      <c r="H618" s="494"/>
      <c r="I618" s="494"/>
      <c r="J618" s="494"/>
      <c r="K618" s="494"/>
      <c r="L618" s="494"/>
      <c r="M618" s="494"/>
      <c r="N618" s="494"/>
      <c r="O618" s="494"/>
      <c r="P618" s="494"/>
      <c r="Q618" s="494"/>
      <c r="R618" s="494"/>
      <c r="S618" s="494"/>
      <c r="T618" s="494"/>
      <c r="U618" s="494"/>
      <c r="V618" s="494"/>
      <c r="W618" s="494"/>
      <c r="X618" s="494"/>
      <c r="Y618" s="494"/>
      <c r="Z618" s="494"/>
    </row>
    <row r="619" ht="13.2" spans="1:26">
      <c r="A619" s="494"/>
      <c r="B619" s="504"/>
      <c r="C619" s="504"/>
      <c r="D619" s="494"/>
      <c r="E619" s="494"/>
      <c r="F619" s="494"/>
      <c r="G619" s="494"/>
      <c r="H619" s="494"/>
      <c r="I619" s="494"/>
      <c r="J619" s="494"/>
      <c r="K619" s="494"/>
      <c r="L619" s="494"/>
      <c r="M619" s="494"/>
      <c r="N619" s="494"/>
      <c r="O619" s="494"/>
      <c r="P619" s="494"/>
      <c r="Q619" s="494"/>
      <c r="R619" s="494"/>
      <c r="S619" s="494"/>
      <c r="T619" s="494"/>
      <c r="U619" s="494"/>
      <c r="V619" s="494"/>
      <c r="W619" s="494"/>
      <c r="X619" s="494"/>
      <c r="Y619" s="494"/>
      <c r="Z619" s="494"/>
    </row>
    <row r="620" ht="13.2" spans="1:26">
      <c r="A620" s="494"/>
      <c r="B620" s="504"/>
      <c r="C620" s="504"/>
      <c r="D620" s="494"/>
      <c r="E620" s="494"/>
      <c r="F620" s="494"/>
      <c r="G620" s="494"/>
      <c r="H620" s="494"/>
      <c r="I620" s="494"/>
      <c r="J620" s="494"/>
      <c r="K620" s="494"/>
      <c r="L620" s="494"/>
      <c r="M620" s="494"/>
      <c r="N620" s="494"/>
      <c r="O620" s="494"/>
      <c r="P620" s="494"/>
      <c r="Q620" s="494"/>
      <c r="R620" s="494"/>
      <c r="S620" s="494"/>
      <c r="T620" s="494"/>
      <c r="U620" s="494"/>
      <c r="V620" s="494"/>
      <c r="W620" s="494"/>
      <c r="X620" s="494"/>
      <c r="Y620" s="494"/>
      <c r="Z620" s="494"/>
    </row>
    <row r="621" ht="13.2" spans="1:26">
      <c r="A621" s="494"/>
      <c r="B621" s="504"/>
      <c r="C621" s="504"/>
      <c r="D621" s="494"/>
      <c r="E621" s="494"/>
      <c r="F621" s="494"/>
      <c r="G621" s="494"/>
      <c r="H621" s="494"/>
      <c r="I621" s="494"/>
      <c r="J621" s="494"/>
      <c r="K621" s="494"/>
      <c r="L621" s="494"/>
      <c r="M621" s="494"/>
      <c r="N621" s="494"/>
      <c r="O621" s="494"/>
      <c r="P621" s="494"/>
      <c r="Q621" s="494"/>
      <c r="R621" s="494"/>
      <c r="S621" s="494"/>
      <c r="T621" s="494"/>
      <c r="U621" s="494"/>
      <c r="V621" s="494"/>
      <c r="W621" s="494"/>
      <c r="X621" s="494"/>
      <c r="Y621" s="494"/>
      <c r="Z621" s="494"/>
    </row>
    <row r="622" ht="13.2" spans="1:26">
      <c r="A622" s="494"/>
      <c r="B622" s="504"/>
      <c r="C622" s="504"/>
      <c r="D622" s="494"/>
      <c r="E622" s="494"/>
      <c r="F622" s="494"/>
      <c r="G622" s="494"/>
      <c r="H622" s="494"/>
      <c r="I622" s="494"/>
      <c r="J622" s="494"/>
      <c r="K622" s="494"/>
      <c r="L622" s="494"/>
      <c r="M622" s="494"/>
      <c r="N622" s="494"/>
      <c r="O622" s="494"/>
      <c r="P622" s="494"/>
      <c r="Q622" s="494"/>
      <c r="R622" s="494"/>
      <c r="S622" s="494"/>
      <c r="T622" s="494"/>
      <c r="U622" s="494"/>
      <c r="V622" s="494"/>
      <c r="W622" s="494"/>
      <c r="X622" s="494"/>
      <c r="Y622" s="494"/>
      <c r="Z622" s="494"/>
    </row>
    <row r="623" ht="13.2" spans="1:26">
      <c r="A623" s="494"/>
      <c r="B623" s="504"/>
      <c r="C623" s="504"/>
      <c r="D623" s="494"/>
      <c r="E623" s="494"/>
      <c r="F623" s="494"/>
      <c r="G623" s="494"/>
      <c r="H623" s="494"/>
      <c r="I623" s="494"/>
      <c r="J623" s="494"/>
      <c r="K623" s="494"/>
      <c r="L623" s="494"/>
      <c r="M623" s="494"/>
      <c r="N623" s="494"/>
      <c r="O623" s="494"/>
      <c r="P623" s="494"/>
      <c r="Q623" s="494"/>
      <c r="R623" s="494"/>
      <c r="S623" s="494"/>
      <c r="T623" s="494"/>
      <c r="U623" s="494"/>
      <c r="V623" s="494"/>
      <c r="W623" s="494"/>
      <c r="X623" s="494"/>
      <c r="Y623" s="494"/>
      <c r="Z623" s="494"/>
    </row>
    <row r="624" ht="13.2" spans="1:26">
      <c r="A624" s="494"/>
      <c r="B624" s="504"/>
      <c r="C624" s="504"/>
      <c r="D624" s="494"/>
      <c r="E624" s="494"/>
      <c r="F624" s="494"/>
      <c r="G624" s="494"/>
      <c r="H624" s="494"/>
      <c r="I624" s="494"/>
      <c r="J624" s="494"/>
      <c r="K624" s="494"/>
      <c r="L624" s="494"/>
      <c r="M624" s="494"/>
      <c r="N624" s="494"/>
      <c r="O624" s="494"/>
      <c r="P624" s="494"/>
      <c r="Q624" s="494"/>
      <c r="R624" s="494"/>
      <c r="S624" s="494"/>
      <c r="T624" s="494"/>
      <c r="U624" s="494"/>
      <c r="V624" s="494"/>
      <c r="W624" s="494"/>
      <c r="X624" s="494"/>
      <c r="Y624" s="494"/>
      <c r="Z624" s="494"/>
    </row>
    <row r="625" ht="13.2" spans="1:26">
      <c r="A625" s="494"/>
      <c r="B625" s="504"/>
      <c r="C625" s="504"/>
      <c r="D625" s="494"/>
      <c r="E625" s="494"/>
      <c r="F625" s="494"/>
      <c r="G625" s="494"/>
      <c r="H625" s="494"/>
      <c r="I625" s="494"/>
      <c r="J625" s="494"/>
      <c r="K625" s="494"/>
      <c r="L625" s="494"/>
      <c r="M625" s="494"/>
      <c r="N625" s="494"/>
      <c r="O625" s="494"/>
      <c r="P625" s="494"/>
      <c r="Q625" s="494"/>
      <c r="R625" s="494"/>
      <c r="S625" s="494"/>
      <c r="T625" s="494"/>
      <c r="U625" s="494"/>
      <c r="V625" s="494"/>
      <c r="W625" s="494"/>
      <c r="X625" s="494"/>
      <c r="Y625" s="494"/>
      <c r="Z625" s="494"/>
    </row>
    <row r="626" ht="13.2" spans="1:26">
      <c r="A626" s="494"/>
      <c r="B626" s="504"/>
      <c r="C626" s="504"/>
      <c r="D626" s="494"/>
      <c r="E626" s="494"/>
      <c r="F626" s="494"/>
      <c r="G626" s="494"/>
      <c r="H626" s="494"/>
      <c r="I626" s="494"/>
      <c r="J626" s="494"/>
      <c r="K626" s="494"/>
      <c r="L626" s="494"/>
      <c r="M626" s="494"/>
      <c r="N626" s="494"/>
      <c r="O626" s="494"/>
      <c r="P626" s="494"/>
      <c r="Q626" s="494"/>
      <c r="R626" s="494"/>
      <c r="S626" s="494"/>
      <c r="T626" s="494"/>
      <c r="U626" s="494"/>
      <c r="V626" s="494"/>
      <c r="W626" s="494"/>
      <c r="X626" s="494"/>
      <c r="Y626" s="494"/>
      <c r="Z626" s="494"/>
    </row>
    <row r="627" ht="13.2" spans="1:26">
      <c r="A627" s="494"/>
      <c r="B627" s="504"/>
      <c r="C627" s="504"/>
      <c r="D627" s="494"/>
      <c r="E627" s="494"/>
      <c r="F627" s="494"/>
      <c r="G627" s="494"/>
      <c r="H627" s="494"/>
      <c r="I627" s="494"/>
      <c r="J627" s="494"/>
      <c r="K627" s="494"/>
      <c r="L627" s="494"/>
      <c r="M627" s="494"/>
      <c r="N627" s="494"/>
      <c r="O627" s="494"/>
      <c r="P627" s="494"/>
      <c r="Q627" s="494"/>
      <c r="R627" s="494"/>
      <c r="S627" s="494"/>
      <c r="T627" s="494"/>
      <c r="U627" s="494"/>
      <c r="V627" s="494"/>
      <c r="W627" s="494"/>
      <c r="X627" s="494"/>
      <c r="Y627" s="494"/>
      <c r="Z627" s="494"/>
    </row>
    <row r="628" ht="13.2" spans="1:26">
      <c r="A628" s="494"/>
      <c r="B628" s="504"/>
      <c r="C628" s="504"/>
      <c r="D628" s="494"/>
      <c r="E628" s="494"/>
      <c r="F628" s="494"/>
      <c r="G628" s="494"/>
      <c r="H628" s="494"/>
      <c r="I628" s="494"/>
      <c r="J628" s="494"/>
      <c r="K628" s="494"/>
      <c r="L628" s="494"/>
      <c r="M628" s="494"/>
      <c r="N628" s="494"/>
      <c r="O628" s="494"/>
      <c r="P628" s="494"/>
      <c r="Q628" s="494"/>
      <c r="R628" s="494"/>
      <c r="S628" s="494"/>
      <c r="T628" s="494"/>
      <c r="U628" s="494"/>
      <c r="V628" s="494"/>
      <c r="W628" s="494"/>
      <c r="X628" s="494"/>
      <c r="Y628" s="494"/>
      <c r="Z628" s="494"/>
    </row>
    <row r="629" ht="13.2" spans="1:26">
      <c r="A629" s="494"/>
      <c r="B629" s="504"/>
      <c r="C629" s="504"/>
      <c r="D629" s="494"/>
      <c r="E629" s="494"/>
      <c r="F629" s="494"/>
      <c r="G629" s="494"/>
      <c r="H629" s="494"/>
      <c r="I629" s="494"/>
      <c r="J629" s="494"/>
      <c r="K629" s="494"/>
      <c r="L629" s="494"/>
      <c r="M629" s="494"/>
      <c r="N629" s="494"/>
      <c r="O629" s="494"/>
      <c r="P629" s="494"/>
      <c r="Q629" s="494"/>
      <c r="R629" s="494"/>
      <c r="S629" s="494"/>
      <c r="T629" s="494"/>
      <c r="U629" s="494"/>
      <c r="V629" s="494"/>
      <c r="W629" s="494"/>
      <c r="X629" s="494"/>
      <c r="Y629" s="494"/>
      <c r="Z629" s="494"/>
    </row>
    <row r="630" ht="13.2" spans="1:26">
      <c r="A630" s="494"/>
      <c r="B630" s="504"/>
      <c r="C630" s="504"/>
      <c r="D630" s="494"/>
      <c r="E630" s="494"/>
      <c r="F630" s="494"/>
      <c r="G630" s="494"/>
      <c r="H630" s="494"/>
      <c r="I630" s="494"/>
      <c r="J630" s="494"/>
      <c r="K630" s="494"/>
      <c r="L630" s="494"/>
      <c r="M630" s="494"/>
      <c r="N630" s="494"/>
      <c r="O630" s="494"/>
      <c r="P630" s="494"/>
      <c r="Q630" s="494"/>
      <c r="R630" s="494"/>
      <c r="S630" s="494"/>
      <c r="T630" s="494"/>
      <c r="U630" s="494"/>
      <c r="V630" s="494"/>
      <c r="W630" s="494"/>
      <c r="X630" s="494"/>
      <c r="Y630" s="494"/>
      <c r="Z630" s="494"/>
    </row>
    <row r="631" ht="13.2" spans="1:26">
      <c r="A631" s="494"/>
      <c r="B631" s="504"/>
      <c r="C631" s="504"/>
      <c r="D631" s="494"/>
      <c r="E631" s="494"/>
      <c r="F631" s="494"/>
      <c r="G631" s="494"/>
      <c r="H631" s="494"/>
      <c r="I631" s="494"/>
      <c r="J631" s="494"/>
      <c r="K631" s="494"/>
      <c r="L631" s="494"/>
      <c r="M631" s="494"/>
      <c r="N631" s="494"/>
      <c r="O631" s="494"/>
      <c r="P631" s="494"/>
      <c r="Q631" s="494"/>
      <c r="R631" s="494"/>
      <c r="S631" s="494"/>
      <c r="T631" s="494"/>
      <c r="U631" s="494"/>
      <c r="V631" s="494"/>
      <c r="W631" s="494"/>
      <c r="X631" s="494"/>
      <c r="Y631" s="494"/>
      <c r="Z631" s="494"/>
    </row>
    <row r="632" ht="13.2" spans="1:26">
      <c r="A632" s="494"/>
      <c r="B632" s="504"/>
      <c r="C632" s="504"/>
      <c r="D632" s="494"/>
      <c r="E632" s="494"/>
      <c r="F632" s="494"/>
      <c r="G632" s="494"/>
      <c r="H632" s="494"/>
      <c r="I632" s="494"/>
      <c r="J632" s="494"/>
      <c r="K632" s="494"/>
      <c r="L632" s="494"/>
      <c r="M632" s="494"/>
      <c r="N632" s="494"/>
      <c r="O632" s="494"/>
      <c r="P632" s="494"/>
      <c r="Q632" s="494"/>
      <c r="R632" s="494"/>
      <c r="S632" s="494"/>
      <c r="T632" s="494"/>
      <c r="U632" s="494"/>
      <c r="V632" s="494"/>
      <c r="W632" s="494"/>
      <c r="X632" s="494"/>
      <c r="Y632" s="494"/>
      <c r="Z632" s="494"/>
    </row>
    <row r="633" ht="13.2" spans="1:26">
      <c r="A633" s="494"/>
      <c r="B633" s="504"/>
      <c r="C633" s="504"/>
      <c r="D633" s="494"/>
      <c r="E633" s="494"/>
      <c r="F633" s="494"/>
      <c r="G633" s="494"/>
      <c r="H633" s="494"/>
      <c r="I633" s="494"/>
      <c r="J633" s="494"/>
      <c r="K633" s="494"/>
      <c r="L633" s="494"/>
      <c r="M633" s="494"/>
      <c r="N633" s="494"/>
      <c r="O633" s="494"/>
      <c r="P633" s="494"/>
      <c r="Q633" s="494"/>
      <c r="R633" s="494"/>
      <c r="S633" s="494"/>
      <c r="T633" s="494"/>
      <c r="U633" s="494"/>
      <c r="V633" s="494"/>
      <c r="W633" s="494"/>
      <c r="X633" s="494"/>
      <c r="Y633" s="494"/>
      <c r="Z633" s="494"/>
    </row>
    <row r="634" ht="13.2" spans="1:26">
      <c r="A634" s="494"/>
      <c r="B634" s="504"/>
      <c r="C634" s="504"/>
      <c r="D634" s="494"/>
      <c r="E634" s="494"/>
      <c r="F634" s="494"/>
      <c r="G634" s="494"/>
      <c r="H634" s="494"/>
      <c r="I634" s="494"/>
      <c r="J634" s="494"/>
      <c r="K634" s="494"/>
      <c r="L634" s="494"/>
      <c r="M634" s="494"/>
      <c r="N634" s="494"/>
      <c r="O634" s="494"/>
      <c r="P634" s="494"/>
      <c r="Q634" s="494"/>
      <c r="R634" s="494"/>
      <c r="S634" s="494"/>
      <c r="T634" s="494"/>
      <c r="U634" s="494"/>
      <c r="V634" s="494"/>
      <c r="W634" s="494"/>
      <c r="X634" s="494"/>
      <c r="Y634" s="494"/>
      <c r="Z634" s="494"/>
    </row>
    <row r="635" ht="13.2" spans="1:26">
      <c r="A635" s="494"/>
      <c r="B635" s="504"/>
      <c r="C635" s="504"/>
      <c r="D635" s="494"/>
      <c r="E635" s="494"/>
      <c r="F635" s="494"/>
      <c r="G635" s="494"/>
      <c r="H635" s="494"/>
      <c r="I635" s="494"/>
      <c r="J635" s="494"/>
      <c r="K635" s="494"/>
      <c r="L635" s="494"/>
      <c r="M635" s="494"/>
      <c r="N635" s="494"/>
      <c r="O635" s="494"/>
      <c r="P635" s="494"/>
      <c r="Q635" s="494"/>
      <c r="R635" s="494"/>
      <c r="S635" s="494"/>
      <c r="T635" s="494"/>
      <c r="U635" s="494"/>
      <c r="V635" s="494"/>
      <c r="W635" s="494"/>
      <c r="X635" s="494"/>
      <c r="Y635" s="494"/>
      <c r="Z635" s="494"/>
    </row>
    <row r="636" ht="13.2" spans="1:26">
      <c r="A636" s="494"/>
      <c r="B636" s="504"/>
      <c r="C636" s="504"/>
      <c r="D636" s="494"/>
      <c r="E636" s="494"/>
      <c r="F636" s="494"/>
      <c r="G636" s="494"/>
      <c r="H636" s="494"/>
      <c r="I636" s="494"/>
      <c r="J636" s="494"/>
      <c r="K636" s="494"/>
      <c r="L636" s="494"/>
      <c r="M636" s="494"/>
      <c r="N636" s="494"/>
      <c r="O636" s="494"/>
      <c r="P636" s="494"/>
      <c r="Q636" s="494"/>
      <c r="R636" s="494"/>
      <c r="S636" s="494"/>
      <c r="T636" s="494"/>
      <c r="U636" s="494"/>
      <c r="V636" s="494"/>
      <c r="W636" s="494"/>
      <c r="X636" s="494"/>
      <c r="Y636" s="494"/>
      <c r="Z636" s="494"/>
    </row>
    <row r="637" ht="13.2" spans="1:26">
      <c r="A637" s="494"/>
      <c r="B637" s="504"/>
      <c r="C637" s="504"/>
      <c r="D637" s="494"/>
      <c r="E637" s="494"/>
      <c r="F637" s="494"/>
      <c r="G637" s="494"/>
      <c r="H637" s="494"/>
      <c r="I637" s="494"/>
      <c r="J637" s="494"/>
      <c r="K637" s="494"/>
      <c r="L637" s="494"/>
      <c r="M637" s="494"/>
      <c r="N637" s="494"/>
      <c r="O637" s="494"/>
      <c r="P637" s="494"/>
      <c r="Q637" s="494"/>
      <c r="R637" s="494"/>
      <c r="S637" s="494"/>
      <c r="T637" s="494"/>
      <c r="U637" s="494"/>
      <c r="V637" s="494"/>
      <c r="W637" s="494"/>
      <c r="X637" s="494"/>
      <c r="Y637" s="494"/>
      <c r="Z637" s="494"/>
    </row>
    <row r="638" ht="13.2" spans="1:26">
      <c r="A638" s="494"/>
      <c r="B638" s="504"/>
      <c r="C638" s="504"/>
      <c r="D638" s="494"/>
      <c r="E638" s="494"/>
      <c r="F638" s="494"/>
      <c r="G638" s="494"/>
      <c r="H638" s="494"/>
      <c r="I638" s="494"/>
      <c r="J638" s="494"/>
      <c r="K638" s="494"/>
      <c r="L638" s="494"/>
      <c r="M638" s="494"/>
      <c r="N638" s="494"/>
      <c r="O638" s="494"/>
      <c r="P638" s="494"/>
      <c r="Q638" s="494"/>
      <c r="R638" s="494"/>
      <c r="S638" s="494"/>
      <c r="T638" s="494"/>
      <c r="U638" s="494"/>
      <c r="V638" s="494"/>
      <c r="W638" s="494"/>
      <c r="X638" s="494"/>
      <c r="Y638" s="494"/>
      <c r="Z638" s="494"/>
    </row>
    <row r="639" ht="13.2" spans="1:26">
      <c r="A639" s="494"/>
      <c r="B639" s="504"/>
      <c r="C639" s="504"/>
      <c r="D639" s="494"/>
      <c r="E639" s="494"/>
      <c r="F639" s="494"/>
      <c r="G639" s="494"/>
      <c r="H639" s="494"/>
      <c r="I639" s="494"/>
      <c r="J639" s="494"/>
      <c r="K639" s="494"/>
      <c r="L639" s="494"/>
      <c r="M639" s="494"/>
      <c r="N639" s="494"/>
      <c r="O639" s="494"/>
      <c r="P639" s="494"/>
      <c r="Q639" s="494"/>
      <c r="R639" s="494"/>
      <c r="S639" s="494"/>
      <c r="T639" s="494"/>
      <c r="U639" s="494"/>
      <c r="V639" s="494"/>
      <c r="W639" s="494"/>
      <c r="X639" s="494"/>
      <c r="Y639" s="494"/>
      <c r="Z639" s="494"/>
    </row>
    <row r="640" ht="13.2" spans="1:26">
      <c r="A640" s="494"/>
      <c r="B640" s="504"/>
      <c r="C640" s="504"/>
      <c r="D640" s="494"/>
      <c r="E640" s="494"/>
      <c r="F640" s="494"/>
      <c r="G640" s="494"/>
      <c r="H640" s="494"/>
      <c r="I640" s="494"/>
      <c r="J640" s="494"/>
      <c r="K640" s="494"/>
      <c r="L640" s="494"/>
      <c r="M640" s="494"/>
      <c r="N640" s="494"/>
      <c r="O640" s="494"/>
      <c r="P640" s="494"/>
      <c r="Q640" s="494"/>
      <c r="R640" s="494"/>
      <c r="S640" s="494"/>
      <c r="T640" s="494"/>
      <c r="U640" s="494"/>
      <c r="V640" s="494"/>
      <c r="W640" s="494"/>
      <c r="X640" s="494"/>
      <c r="Y640" s="494"/>
      <c r="Z640" s="494"/>
    </row>
    <row r="641" ht="13.2" spans="1:26">
      <c r="A641" s="494"/>
      <c r="B641" s="504"/>
      <c r="C641" s="504"/>
      <c r="D641" s="494"/>
      <c r="E641" s="494"/>
      <c r="F641" s="494"/>
      <c r="G641" s="494"/>
      <c r="H641" s="494"/>
      <c r="I641" s="494"/>
      <c r="J641" s="494"/>
      <c r="K641" s="494"/>
      <c r="L641" s="494"/>
      <c r="M641" s="494"/>
      <c r="N641" s="494"/>
      <c r="O641" s="494"/>
      <c r="P641" s="494"/>
      <c r="Q641" s="494"/>
      <c r="R641" s="494"/>
      <c r="S641" s="494"/>
      <c r="T641" s="494"/>
      <c r="U641" s="494"/>
      <c r="V641" s="494"/>
      <c r="W641" s="494"/>
      <c r="X641" s="494"/>
      <c r="Y641" s="494"/>
      <c r="Z641" s="494"/>
    </row>
    <row r="642" ht="13.2" spans="1:26">
      <c r="A642" s="494"/>
      <c r="B642" s="504"/>
      <c r="C642" s="504"/>
      <c r="D642" s="494"/>
      <c r="E642" s="494"/>
      <c r="F642" s="494"/>
      <c r="G642" s="494"/>
      <c r="H642" s="494"/>
      <c r="I642" s="494"/>
      <c r="J642" s="494"/>
      <c r="K642" s="494"/>
      <c r="L642" s="494"/>
      <c r="M642" s="494"/>
      <c r="N642" s="494"/>
      <c r="O642" s="494"/>
      <c r="P642" s="494"/>
      <c r="Q642" s="494"/>
      <c r="R642" s="494"/>
      <c r="S642" s="494"/>
      <c r="T642" s="494"/>
      <c r="U642" s="494"/>
      <c r="V642" s="494"/>
      <c r="W642" s="494"/>
      <c r="X642" s="494"/>
      <c r="Y642" s="494"/>
      <c r="Z642" s="494"/>
    </row>
    <row r="643" ht="13.2" spans="1:26">
      <c r="A643" s="494"/>
      <c r="B643" s="504"/>
      <c r="C643" s="504"/>
      <c r="D643" s="494"/>
      <c r="E643" s="494"/>
      <c r="F643" s="494"/>
      <c r="G643" s="494"/>
      <c r="H643" s="494"/>
      <c r="I643" s="494"/>
      <c r="J643" s="494"/>
      <c r="K643" s="494"/>
      <c r="L643" s="494"/>
      <c r="M643" s="494"/>
      <c r="N643" s="494"/>
      <c r="O643" s="494"/>
      <c r="P643" s="494"/>
      <c r="Q643" s="494"/>
      <c r="R643" s="494"/>
      <c r="S643" s="494"/>
      <c r="T643" s="494"/>
      <c r="U643" s="494"/>
      <c r="V643" s="494"/>
      <c r="W643" s="494"/>
      <c r="X643" s="494"/>
      <c r="Y643" s="494"/>
      <c r="Z643" s="494"/>
    </row>
    <row r="644" ht="13.2" spans="1:26">
      <c r="A644" s="494"/>
      <c r="B644" s="504"/>
      <c r="C644" s="504"/>
      <c r="D644" s="494"/>
      <c r="E644" s="494"/>
      <c r="F644" s="494"/>
      <c r="G644" s="494"/>
      <c r="H644" s="494"/>
      <c r="I644" s="494"/>
      <c r="J644" s="494"/>
      <c r="K644" s="494"/>
      <c r="L644" s="494"/>
      <c r="M644" s="494"/>
      <c r="N644" s="494"/>
      <c r="O644" s="494"/>
      <c r="P644" s="494"/>
      <c r="Q644" s="494"/>
      <c r="R644" s="494"/>
      <c r="S644" s="494"/>
      <c r="T644" s="494"/>
      <c r="U644" s="494"/>
      <c r="V644" s="494"/>
      <c r="W644" s="494"/>
      <c r="X644" s="494"/>
      <c r="Y644" s="494"/>
      <c r="Z644" s="494"/>
    </row>
    <row r="645" ht="13.2" spans="1:26">
      <c r="A645" s="494"/>
      <c r="B645" s="504"/>
      <c r="C645" s="504"/>
      <c r="D645" s="494"/>
      <c r="E645" s="494"/>
      <c r="F645" s="494"/>
      <c r="G645" s="494"/>
      <c r="H645" s="494"/>
      <c r="I645" s="494"/>
      <c r="J645" s="494"/>
      <c r="K645" s="494"/>
      <c r="L645" s="494"/>
      <c r="M645" s="494"/>
      <c r="N645" s="494"/>
      <c r="O645" s="494"/>
      <c r="P645" s="494"/>
      <c r="Q645" s="494"/>
      <c r="R645" s="494"/>
      <c r="S645" s="494"/>
      <c r="T645" s="494"/>
      <c r="U645" s="494"/>
      <c r="V645" s="494"/>
      <c r="W645" s="494"/>
      <c r="X645" s="494"/>
      <c r="Y645" s="494"/>
      <c r="Z645" s="494"/>
    </row>
    <row r="646" ht="13.2" spans="1:26">
      <c r="A646" s="494"/>
      <c r="B646" s="504"/>
      <c r="C646" s="504"/>
      <c r="D646" s="494"/>
      <c r="E646" s="494"/>
      <c r="F646" s="494"/>
      <c r="G646" s="494"/>
      <c r="H646" s="494"/>
      <c r="I646" s="494"/>
      <c r="J646" s="494"/>
      <c r="K646" s="494"/>
      <c r="L646" s="494"/>
      <c r="M646" s="494"/>
      <c r="N646" s="494"/>
      <c r="O646" s="494"/>
      <c r="P646" s="494"/>
      <c r="Q646" s="494"/>
      <c r="R646" s="494"/>
      <c r="S646" s="494"/>
      <c r="T646" s="494"/>
      <c r="U646" s="494"/>
      <c r="V646" s="494"/>
      <c r="W646" s="494"/>
      <c r="X646" s="494"/>
      <c r="Y646" s="494"/>
      <c r="Z646" s="494"/>
    </row>
    <row r="647" ht="13.2" spans="1:26">
      <c r="A647" s="494"/>
      <c r="B647" s="504"/>
      <c r="C647" s="504"/>
      <c r="D647" s="494"/>
      <c r="E647" s="494"/>
      <c r="F647" s="494"/>
      <c r="G647" s="494"/>
      <c r="H647" s="494"/>
      <c r="I647" s="494"/>
      <c r="J647" s="494"/>
      <c r="K647" s="494"/>
      <c r="L647" s="494"/>
      <c r="M647" s="494"/>
      <c r="N647" s="494"/>
      <c r="O647" s="494"/>
      <c r="P647" s="494"/>
      <c r="Q647" s="494"/>
      <c r="R647" s="494"/>
      <c r="S647" s="494"/>
      <c r="T647" s="494"/>
      <c r="U647" s="494"/>
      <c r="V647" s="494"/>
      <c r="W647" s="494"/>
      <c r="X647" s="494"/>
      <c r="Y647" s="494"/>
      <c r="Z647" s="494"/>
    </row>
    <row r="648" ht="13.2" spans="1:26">
      <c r="A648" s="494"/>
      <c r="B648" s="504"/>
      <c r="C648" s="504"/>
      <c r="D648" s="494"/>
      <c r="E648" s="494"/>
      <c r="F648" s="494"/>
      <c r="G648" s="494"/>
      <c r="H648" s="494"/>
      <c r="I648" s="494"/>
      <c r="J648" s="494"/>
      <c r="K648" s="494"/>
      <c r="L648" s="494"/>
      <c r="M648" s="494"/>
      <c r="N648" s="494"/>
      <c r="O648" s="494"/>
      <c r="P648" s="494"/>
      <c r="Q648" s="494"/>
      <c r="R648" s="494"/>
      <c r="S648" s="494"/>
      <c r="T648" s="494"/>
      <c r="U648" s="494"/>
      <c r="V648" s="494"/>
      <c r="W648" s="494"/>
      <c r="X648" s="494"/>
      <c r="Y648" s="494"/>
      <c r="Z648" s="494"/>
    </row>
    <row r="649" ht="13.2" spans="1:26">
      <c r="A649" s="494"/>
      <c r="B649" s="504"/>
      <c r="C649" s="504"/>
      <c r="D649" s="494"/>
      <c r="E649" s="494"/>
      <c r="F649" s="494"/>
      <c r="G649" s="494"/>
      <c r="H649" s="494"/>
      <c r="I649" s="494"/>
      <c r="J649" s="494"/>
      <c r="K649" s="494"/>
      <c r="L649" s="494"/>
      <c r="M649" s="494"/>
      <c r="N649" s="494"/>
      <c r="O649" s="494"/>
      <c r="P649" s="494"/>
      <c r="Q649" s="494"/>
      <c r="R649" s="494"/>
      <c r="S649" s="494"/>
      <c r="T649" s="494"/>
      <c r="U649" s="494"/>
      <c r="V649" s="494"/>
      <c r="W649" s="494"/>
      <c r="X649" s="494"/>
      <c r="Y649" s="494"/>
      <c r="Z649" s="494"/>
    </row>
    <row r="650" ht="13.2" spans="1:26">
      <c r="A650" s="494"/>
      <c r="B650" s="504"/>
      <c r="C650" s="504"/>
      <c r="D650" s="494"/>
      <c r="E650" s="494"/>
      <c r="F650" s="494"/>
      <c r="G650" s="494"/>
      <c r="H650" s="494"/>
      <c r="I650" s="494"/>
      <c r="J650" s="494"/>
      <c r="K650" s="494"/>
      <c r="L650" s="494"/>
      <c r="M650" s="494"/>
      <c r="N650" s="494"/>
      <c r="O650" s="494"/>
      <c r="P650" s="494"/>
      <c r="Q650" s="494"/>
      <c r="R650" s="494"/>
      <c r="S650" s="494"/>
      <c r="T650" s="494"/>
      <c r="U650" s="494"/>
      <c r="V650" s="494"/>
      <c r="W650" s="494"/>
      <c r="X650" s="494"/>
      <c r="Y650" s="494"/>
      <c r="Z650" s="494"/>
    </row>
    <row r="651" ht="13.2" spans="1:26">
      <c r="A651" s="494"/>
      <c r="B651" s="504"/>
      <c r="C651" s="504"/>
      <c r="D651" s="494"/>
      <c r="E651" s="494"/>
      <c r="F651" s="494"/>
      <c r="G651" s="494"/>
      <c r="H651" s="494"/>
      <c r="I651" s="494"/>
      <c r="J651" s="494"/>
      <c r="K651" s="494"/>
      <c r="L651" s="494"/>
      <c r="M651" s="494"/>
      <c r="N651" s="494"/>
      <c r="O651" s="494"/>
      <c r="P651" s="494"/>
      <c r="Q651" s="494"/>
      <c r="R651" s="494"/>
      <c r="S651" s="494"/>
      <c r="T651" s="494"/>
      <c r="U651" s="494"/>
      <c r="V651" s="494"/>
      <c r="W651" s="494"/>
      <c r="X651" s="494"/>
      <c r="Y651" s="494"/>
      <c r="Z651" s="494"/>
    </row>
    <row r="652" ht="13.2" spans="1:26">
      <c r="A652" s="494"/>
      <c r="B652" s="504"/>
      <c r="C652" s="504"/>
      <c r="D652" s="494"/>
      <c r="E652" s="494"/>
      <c r="F652" s="494"/>
      <c r="G652" s="494"/>
      <c r="H652" s="494"/>
      <c r="I652" s="494"/>
      <c r="J652" s="494"/>
      <c r="K652" s="494"/>
      <c r="L652" s="494"/>
      <c r="M652" s="494"/>
      <c r="N652" s="494"/>
      <c r="O652" s="494"/>
      <c r="P652" s="494"/>
      <c r="Q652" s="494"/>
      <c r="R652" s="494"/>
      <c r="S652" s="494"/>
      <c r="T652" s="494"/>
      <c r="U652" s="494"/>
      <c r="V652" s="494"/>
      <c r="W652" s="494"/>
      <c r="X652" s="494"/>
      <c r="Y652" s="494"/>
      <c r="Z652" s="494"/>
    </row>
    <row r="653" ht="13.2" spans="1:26">
      <c r="A653" s="494"/>
      <c r="B653" s="504"/>
      <c r="C653" s="504"/>
      <c r="D653" s="494"/>
      <c r="E653" s="494"/>
      <c r="F653" s="494"/>
      <c r="G653" s="494"/>
      <c r="H653" s="494"/>
      <c r="I653" s="494"/>
      <c r="J653" s="494"/>
      <c r="K653" s="494"/>
      <c r="L653" s="494"/>
      <c r="M653" s="494"/>
      <c r="N653" s="494"/>
      <c r="O653" s="494"/>
      <c r="P653" s="494"/>
      <c r="Q653" s="494"/>
      <c r="R653" s="494"/>
      <c r="S653" s="494"/>
      <c r="T653" s="494"/>
      <c r="U653" s="494"/>
      <c r="V653" s="494"/>
      <c r="W653" s="494"/>
      <c r="X653" s="494"/>
      <c r="Y653" s="494"/>
      <c r="Z653" s="494"/>
    </row>
    <row r="654" ht="13.2" spans="1:26">
      <c r="A654" s="494"/>
      <c r="B654" s="504"/>
      <c r="C654" s="504"/>
      <c r="D654" s="494"/>
      <c r="E654" s="494"/>
      <c r="F654" s="494"/>
      <c r="G654" s="494"/>
      <c r="H654" s="494"/>
      <c r="I654" s="494"/>
      <c r="J654" s="494"/>
      <c r="K654" s="494"/>
      <c r="L654" s="494"/>
      <c r="M654" s="494"/>
      <c r="N654" s="494"/>
      <c r="O654" s="494"/>
      <c r="P654" s="494"/>
      <c r="Q654" s="494"/>
      <c r="R654" s="494"/>
      <c r="S654" s="494"/>
      <c r="T654" s="494"/>
      <c r="U654" s="494"/>
      <c r="V654" s="494"/>
      <c r="W654" s="494"/>
      <c r="X654" s="494"/>
      <c r="Y654" s="494"/>
      <c r="Z654" s="494"/>
    </row>
    <row r="655" ht="13.2" spans="1:26">
      <c r="A655" s="494"/>
      <c r="B655" s="504"/>
      <c r="C655" s="504"/>
      <c r="D655" s="494"/>
      <c r="E655" s="494"/>
      <c r="F655" s="494"/>
      <c r="G655" s="494"/>
      <c r="H655" s="494"/>
      <c r="I655" s="494"/>
      <c r="J655" s="494"/>
      <c r="K655" s="494"/>
      <c r="L655" s="494"/>
      <c r="M655" s="494"/>
      <c r="N655" s="494"/>
      <c r="O655" s="494"/>
      <c r="P655" s="494"/>
      <c r="Q655" s="494"/>
      <c r="R655" s="494"/>
      <c r="S655" s="494"/>
      <c r="T655" s="494"/>
      <c r="U655" s="494"/>
      <c r="V655" s="494"/>
      <c r="W655" s="494"/>
      <c r="X655" s="494"/>
      <c r="Y655" s="494"/>
      <c r="Z655" s="494"/>
    </row>
    <row r="656" ht="13.2" spans="1:26">
      <c r="A656" s="494"/>
      <c r="B656" s="504"/>
      <c r="C656" s="504"/>
      <c r="D656" s="494"/>
      <c r="E656" s="494"/>
      <c r="F656" s="494"/>
      <c r="G656" s="494"/>
      <c r="H656" s="494"/>
      <c r="I656" s="494"/>
      <c r="J656" s="494"/>
      <c r="K656" s="494"/>
      <c r="L656" s="494"/>
      <c r="M656" s="494"/>
      <c r="N656" s="494"/>
      <c r="O656" s="494"/>
      <c r="P656" s="494"/>
      <c r="Q656" s="494"/>
      <c r="R656" s="494"/>
      <c r="S656" s="494"/>
      <c r="T656" s="494"/>
      <c r="U656" s="494"/>
      <c r="V656" s="494"/>
      <c r="W656" s="494"/>
      <c r="X656" s="494"/>
      <c r="Y656" s="494"/>
      <c r="Z656" s="494"/>
    </row>
    <row r="657" ht="13.2" spans="1:26">
      <c r="A657" s="494"/>
      <c r="B657" s="504"/>
      <c r="C657" s="504"/>
      <c r="D657" s="494"/>
      <c r="E657" s="494"/>
      <c r="F657" s="494"/>
      <c r="G657" s="494"/>
      <c r="H657" s="494"/>
      <c r="I657" s="494"/>
      <c r="J657" s="494"/>
      <c r="K657" s="494"/>
      <c r="L657" s="494"/>
      <c r="M657" s="494"/>
      <c r="N657" s="494"/>
      <c r="O657" s="494"/>
      <c r="P657" s="494"/>
      <c r="Q657" s="494"/>
      <c r="R657" s="494"/>
      <c r="S657" s="494"/>
      <c r="T657" s="494"/>
      <c r="U657" s="494"/>
      <c r="V657" s="494"/>
      <c r="W657" s="494"/>
      <c r="X657" s="494"/>
      <c r="Y657" s="494"/>
      <c r="Z657" s="494"/>
    </row>
    <row r="658" ht="13.2" spans="1:26">
      <c r="A658" s="494"/>
      <c r="B658" s="504"/>
      <c r="C658" s="504"/>
      <c r="D658" s="494"/>
      <c r="E658" s="494"/>
      <c r="F658" s="494"/>
      <c r="G658" s="494"/>
      <c r="H658" s="494"/>
      <c r="I658" s="494"/>
      <c r="J658" s="494"/>
      <c r="K658" s="494"/>
      <c r="L658" s="494"/>
      <c r="M658" s="494"/>
      <c r="N658" s="494"/>
      <c r="O658" s="494"/>
      <c r="P658" s="494"/>
      <c r="Q658" s="494"/>
      <c r="R658" s="494"/>
      <c r="S658" s="494"/>
      <c r="T658" s="494"/>
      <c r="U658" s="494"/>
      <c r="V658" s="494"/>
      <c r="W658" s="494"/>
      <c r="X658" s="494"/>
      <c r="Y658" s="494"/>
      <c r="Z658" s="494"/>
    </row>
    <row r="659" ht="13.2" spans="1:26">
      <c r="A659" s="494"/>
      <c r="B659" s="504"/>
      <c r="C659" s="504"/>
      <c r="D659" s="494"/>
      <c r="E659" s="494"/>
      <c r="F659" s="494"/>
      <c r="G659" s="494"/>
      <c r="H659" s="494"/>
      <c r="I659" s="494"/>
      <c r="J659" s="494"/>
      <c r="K659" s="494"/>
      <c r="L659" s="494"/>
      <c r="M659" s="494"/>
      <c r="N659" s="494"/>
      <c r="O659" s="494"/>
      <c r="P659" s="494"/>
      <c r="Q659" s="494"/>
      <c r="R659" s="494"/>
      <c r="S659" s="494"/>
      <c r="T659" s="494"/>
      <c r="U659" s="494"/>
      <c r="V659" s="494"/>
      <c r="W659" s="494"/>
      <c r="X659" s="494"/>
      <c r="Y659" s="494"/>
      <c r="Z659" s="494"/>
    </row>
    <row r="660" ht="13.2" spans="1:26">
      <c r="A660" s="494"/>
      <c r="B660" s="504"/>
      <c r="C660" s="504"/>
      <c r="D660" s="494"/>
      <c r="E660" s="494"/>
      <c r="F660" s="494"/>
      <c r="G660" s="494"/>
      <c r="H660" s="494"/>
      <c r="I660" s="494"/>
      <c r="J660" s="494"/>
      <c r="K660" s="494"/>
      <c r="L660" s="494"/>
      <c r="M660" s="494"/>
      <c r="N660" s="494"/>
      <c r="O660" s="494"/>
      <c r="P660" s="494"/>
      <c r="Q660" s="494"/>
      <c r="R660" s="494"/>
      <c r="S660" s="494"/>
      <c r="T660" s="494"/>
      <c r="U660" s="494"/>
      <c r="V660" s="494"/>
      <c r="W660" s="494"/>
      <c r="X660" s="494"/>
      <c r="Y660" s="494"/>
      <c r="Z660" s="494"/>
    </row>
    <row r="661" ht="13.2" spans="1:26">
      <c r="A661" s="494"/>
      <c r="B661" s="504"/>
      <c r="C661" s="504"/>
      <c r="D661" s="494"/>
      <c r="E661" s="494"/>
      <c r="F661" s="494"/>
      <c r="G661" s="494"/>
      <c r="H661" s="494"/>
      <c r="I661" s="494"/>
      <c r="J661" s="494"/>
      <c r="K661" s="494"/>
      <c r="L661" s="494"/>
      <c r="M661" s="494"/>
      <c r="N661" s="494"/>
      <c r="O661" s="494"/>
      <c r="P661" s="494"/>
      <c r="Q661" s="494"/>
      <c r="R661" s="494"/>
      <c r="S661" s="494"/>
      <c r="T661" s="494"/>
      <c r="U661" s="494"/>
      <c r="V661" s="494"/>
      <c r="W661" s="494"/>
      <c r="X661" s="494"/>
      <c r="Y661" s="494"/>
      <c r="Z661" s="494"/>
    </row>
    <row r="662" ht="13.2" spans="1:26">
      <c r="A662" s="494"/>
      <c r="B662" s="504"/>
      <c r="C662" s="504"/>
      <c r="D662" s="494"/>
      <c r="E662" s="494"/>
      <c r="F662" s="494"/>
      <c r="G662" s="494"/>
      <c r="H662" s="494"/>
      <c r="I662" s="494"/>
      <c r="J662" s="494"/>
      <c r="K662" s="494"/>
      <c r="L662" s="494"/>
      <c r="M662" s="494"/>
      <c r="N662" s="494"/>
      <c r="O662" s="494"/>
      <c r="P662" s="494"/>
      <c r="Q662" s="494"/>
      <c r="R662" s="494"/>
      <c r="S662" s="494"/>
      <c r="T662" s="494"/>
      <c r="U662" s="494"/>
      <c r="V662" s="494"/>
      <c r="W662" s="494"/>
      <c r="X662" s="494"/>
      <c r="Y662" s="494"/>
      <c r="Z662" s="494"/>
    </row>
    <row r="663" ht="13.2" spans="1:26">
      <c r="A663" s="494"/>
      <c r="B663" s="504"/>
      <c r="C663" s="504"/>
      <c r="D663" s="494"/>
      <c r="E663" s="494"/>
      <c r="F663" s="494"/>
      <c r="G663" s="494"/>
      <c r="H663" s="494"/>
      <c r="I663" s="494"/>
      <c r="J663" s="494"/>
      <c r="K663" s="494"/>
      <c r="L663" s="494"/>
      <c r="M663" s="494"/>
      <c r="N663" s="494"/>
      <c r="O663" s="494"/>
      <c r="P663" s="494"/>
      <c r="Q663" s="494"/>
      <c r="R663" s="494"/>
      <c r="S663" s="494"/>
      <c r="T663" s="494"/>
      <c r="U663" s="494"/>
      <c r="V663" s="494"/>
      <c r="W663" s="494"/>
      <c r="X663" s="494"/>
      <c r="Y663" s="494"/>
      <c r="Z663" s="494"/>
    </row>
    <row r="664" ht="13.2" spans="1:26">
      <c r="A664" s="494"/>
      <c r="B664" s="504"/>
      <c r="C664" s="504"/>
      <c r="D664" s="494"/>
      <c r="E664" s="494"/>
      <c r="F664" s="494"/>
      <c r="G664" s="494"/>
      <c r="H664" s="494"/>
      <c r="I664" s="494"/>
      <c r="J664" s="494"/>
      <c r="K664" s="494"/>
      <c r="L664" s="494"/>
      <c r="M664" s="494"/>
      <c r="N664" s="494"/>
      <c r="O664" s="494"/>
      <c r="P664" s="494"/>
      <c r="Q664" s="494"/>
      <c r="R664" s="494"/>
      <c r="S664" s="494"/>
      <c r="T664" s="494"/>
      <c r="U664" s="494"/>
      <c r="V664" s="494"/>
      <c r="W664" s="494"/>
      <c r="X664" s="494"/>
      <c r="Y664" s="494"/>
      <c r="Z664" s="494"/>
    </row>
    <row r="665" ht="13.2" spans="1:26">
      <c r="A665" s="494"/>
      <c r="B665" s="504"/>
      <c r="C665" s="504"/>
      <c r="D665" s="494"/>
      <c r="E665" s="494"/>
      <c r="F665" s="494"/>
      <c r="G665" s="494"/>
      <c r="H665" s="494"/>
      <c r="I665" s="494"/>
      <c r="J665" s="494"/>
      <c r="K665" s="494"/>
      <c r="L665" s="494"/>
      <c r="M665" s="494"/>
      <c r="N665" s="494"/>
      <c r="O665" s="494"/>
      <c r="P665" s="494"/>
      <c r="Q665" s="494"/>
      <c r="R665" s="494"/>
      <c r="S665" s="494"/>
      <c r="T665" s="494"/>
      <c r="U665" s="494"/>
      <c r="V665" s="494"/>
      <c r="W665" s="494"/>
      <c r="X665" s="494"/>
      <c r="Y665" s="494"/>
      <c r="Z665" s="494"/>
    </row>
    <row r="666" ht="13.2" spans="1:26">
      <c r="A666" s="494"/>
      <c r="B666" s="504"/>
      <c r="C666" s="504"/>
      <c r="D666" s="494"/>
      <c r="E666" s="494"/>
      <c r="F666" s="494"/>
      <c r="G666" s="494"/>
      <c r="H666" s="494"/>
      <c r="I666" s="494"/>
      <c r="J666" s="494"/>
      <c r="K666" s="494"/>
      <c r="L666" s="494"/>
      <c r="M666" s="494"/>
      <c r="N666" s="494"/>
      <c r="O666" s="494"/>
      <c r="P666" s="494"/>
      <c r="Q666" s="494"/>
      <c r="R666" s="494"/>
      <c r="S666" s="494"/>
      <c r="T666" s="494"/>
      <c r="U666" s="494"/>
      <c r="V666" s="494"/>
      <c r="W666" s="494"/>
      <c r="X666" s="494"/>
      <c r="Y666" s="494"/>
      <c r="Z666" s="494"/>
    </row>
    <row r="667" ht="13.2" spans="1:26">
      <c r="A667" s="494"/>
      <c r="B667" s="504"/>
      <c r="C667" s="504"/>
      <c r="D667" s="494"/>
      <c r="E667" s="494"/>
      <c r="F667" s="494"/>
      <c r="G667" s="494"/>
      <c r="H667" s="494"/>
      <c r="I667" s="494"/>
      <c r="J667" s="494"/>
      <c r="K667" s="494"/>
      <c r="L667" s="494"/>
      <c r="M667" s="494"/>
      <c r="N667" s="494"/>
      <c r="O667" s="494"/>
      <c r="P667" s="494"/>
      <c r="Q667" s="494"/>
      <c r="R667" s="494"/>
      <c r="S667" s="494"/>
      <c r="T667" s="494"/>
      <c r="U667" s="494"/>
      <c r="V667" s="494"/>
      <c r="W667" s="494"/>
      <c r="X667" s="494"/>
      <c r="Y667" s="494"/>
      <c r="Z667" s="494"/>
    </row>
    <row r="668" ht="13.2" spans="1:26">
      <c r="A668" s="494"/>
      <c r="B668" s="504"/>
      <c r="C668" s="504"/>
      <c r="D668" s="494"/>
      <c r="E668" s="494"/>
      <c r="F668" s="494"/>
      <c r="G668" s="494"/>
      <c r="H668" s="494"/>
      <c r="I668" s="494"/>
      <c r="J668" s="494"/>
      <c r="K668" s="494"/>
      <c r="L668" s="494"/>
      <c r="M668" s="494"/>
      <c r="N668" s="494"/>
      <c r="O668" s="494"/>
      <c r="P668" s="494"/>
      <c r="Q668" s="494"/>
      <c r="R668" s="494"/>
      <c r="S668" s="494"/>
      <c r="T668" s="494"/>
      <c r="U668" s="494"/>
      <c r="V668" s="494"/>
      <c r="W668" s="494"/>
      <c r="X668" s="494"/>
      <c r="Y668" s="494"/>
      <c r="Z668" s="494"/>
    </row>
    <row r="669" ht="13.2" spans="1:26">
      <c r="A669" s="494"/>
      <c r="B669" s="504"/>
      <c r="C669" s="504"/>
      <c r="D669" s="494"/>
      <c r="E669" s="494"/>
      <c r="F669" s="494"/>
      <c r="G669" s="494"/>
      <c r="H669" s="494"/>
      <c r="I669" s="494"/>
      <c r="J669" s="494"/>
      <c r="K669" s="494"/>
      <c r="L669" s="494"/>
      <c r="M669" s="494"/>
      <c r="N669" s="494"/>
      <c r="O669" s="494"/>
      <c r="P669" s="494"/>
      <c r="Q669" s="494"/>
      <c r="R669" s="494"/>
      <c r="S669" s="494"/>
      <c r="T669" s="494"/>
      <c r="U669" s="494"/>
      <c r="V669" s="494"/>
      <c r="W669" s="494"/>
      <c r="X669" s="494"/>
      <c r="Y669" s="494"/>
      <c r="Z669" s="494"/>
    </row>
    <row r="670" ht="13.2" spans="1:26">
      <c r="A670" s="494"/>
      <c r="B670" s="504"/>
      <c r="C670" s="504"/>
      <c r="D670" s="494"/>
      <c r="E670" s="494"/>
      <c r="F670" s="494"/>
      <c r="G670" s="494"/>
      <c r="H670" s="494"/>
      <c r="I670" s="494"/>
      <c r="J670" s="494"/>
      <c r="K670" s="494"/>
      <c r="L670" s="494"/>
      <c r="M670" s="494"/>
      <c r="N670" s="494"/>
      <c r="O670" s="494"/>
      <c r="P670" s="494"/>
      <c r="Q670" s="494"/>
      <c r="R670" s="494"/>
      <c r="S670" s="494"/>
      <c r="T670" s="494"/>
      <c r="U670" s="494"/>
      <c r="V670" s="494"/>
      <c r="W670" s="494"/>
      <c r="X670" s="494"/>
      <c r="Y670" s="494"/>
      <c r="Z670" s="494"/>
    </row>
    <row r="671" ht="13.2" spans="1:26">
      <c r="A671" s="494"/>
      <c r="B671" s="504"/>
      <c r="C671" s="504"/>
      <c r="D671" s="494"/>
      <c r="E671" s="494"/>
      <c r="F671" s="494"/>
      <c r="G671" s="494"/>
      <c r="H671" s="494"/>
      <c r="I671" s="494"/>
      <c r="J671" s="494"/>
      <c r="K671" s="494"/>
      <c r="L671" s="494"/>
      <c r="M671" s="494"/>
      <c r="N671" s="494"/>
      <c r="O671" s="494"/>
      <c r="P671" s="494"/>
      <c r="Q671" s="494"/>
      <c r="R671" s="494"/>
      <c r="S671" s="494"/>
      <c r="T671" s="494"/>
      <c r="U671" s="494"/>
      <c r="V671" s="494"/>
      <c r="W671" s="494"/>
      <c r="X671" s="494"/>
      <c r="Y671" s="494"/>
      <c r="Z671" s="494"/>
    </row>
    <row r="672" ht="13.2" spans="1:26">
      <c r="A672" s="494"/>
      <c r="B672" s="504"/>
      <c r="C672" s="504"/>
      <c r="D672" s="494"/>
      <c r="E672" s="494"/>
      <c r="F672" s="494"/>
      <c r="G672" s="494"/>
      <c r="H672" s="494"/>
      <c r="I672" s="494"/>
      <c r="J672" s="494"/>
      <c r="K672" s="494"/>
      <c r="L672" s="494"/>
      <c r="M672" s="494"/>
      <c r="N672" s="494"/>
      <c r="O672" s="494"/>
      <c r="P672" s="494"/>
      <c r="Q672" s="494"/>
      <c r="R672" s="494"/>
      <c r="S672" s="494"/>
      <c r="T672" s="494"/>
      <c r="U672" s="494"/>
      <c r="V672" s="494"/>
      <c r="W672" s="494"/>
      <c r="X672" s="494"/>
      <c r="Y672" s="494"/>
      <c r="Z672" s="494"/>
    </row>
    <row r="673" ht="13.2" spans="1:26">
      <c r="A673" s="494"/>
      <c r="B673" s="504"/>
      <c r="C673" s="504"/>
      <c r="D673" s="494"/>
      <c r="E673" s="494"/>
      <c r="F673" s="494"/>
      <c r="G673" s="494"/>
      <c r="H673" s="494"/>
      <c r="I673" s="494"/>
      <c r="J673" s="494"/>
      <c r="K673" s="494"/>
      <c r="L673" s="494"/>
      <c r="M673" s="494"/>
      <c r="N673" s="494"/>
      <c r="O673" s="494"/>
      <c r="P673" s="494"/>
      <c r="Q673" s="494"/>
      <c r="R673" s="494"/>
      <c r="S673" s="494"/>
      <c r="T673" s="494"/>
      <c r="U673" s="494"/>
      <c r="V673" s="494"/>
      <c r="W673" s="494"/>
      <c r="X673" s="494"/>
      <c r="Y673" s="494"/>
      <c r="Z673" s="494"/>
    </row>
    <row r="674" ht="13.2" spans="1:26">
      <c r="A674" s="494"/>
      <c r="B674" s="504"/>
      <c r="C674" s="504"/>
      <c r="D674" s="494"/>
      <c r="E674" s="494"/>
      <c r="F674" s="494"/>
      <c r="G674" s="494"/>
      <c r="H674" s="494"/>
      <c r="I674" s="494"/>
      <c r="J674" s="494"/>
      <c r="K674" s="494"/>
      <c r="L674" s="494"/>
      <c r="M674" s="494"/>
      <c r="N674" s="494"/>
      <c r="O674" s="494"/>
      <c r="P674" s="494"/>
      <c r="Q674" s="494"/>
      <c r="R674" s="494"/>
      <c r="S674" s="494"/>
      <c r="T674" s="494"/>
      <c r="U674" s="494"/>
      <c r="V674" s="494"/>
      <c r="W674" s="494"/>
      <c r="X674" s="494"/>
      <c r="Y674" s="494"/>
      <c r="Z674" s="494"/>
    </row>
    <row r="675" ht="13.2" spans="1:26">
      <c r="A675" s="494"/>
      <c r="B675" s="504"/>
      <c r="C675" s="504"/>
      <c r="D675" s="494"/>
      <c r="E675" s="494"/>
      <c r="F675" s="494"/>
      <c r="G675" s="494"/>
      <c r="H675" s="494"/>
      <c r="I675" s="494"/>
      <c r="J675" s="494"/>
      <c r="K675" s="494"/>
      <c r="L675" s="494"/>
      <c r="M675" s="494"/>
      <c r="N675" s="494"/>
      <c r="O675" s="494"/>
      <c r="P675" s="494"/>
      <c r="Q675" s="494"/>
      <c r="R675" s="494"/>
      <c r="S675" s="494"/>
      <c r="T675" s="494"/>
      <c r="U675" s="494"/>
      <c r="V675" s="494"/>
      <c r="W675" s="494"/>
      <c r="X675" s="494"/>
      <c r="Y675" s="494"/>
      <c r="Z675" s="494"/>
    </row>
    <row r="676" ht="13.2" spans="1:26">
      <c r="A676" s="494"/>
      <c r="B676" s="504"/>
      <c r="C676" s="504"/>
      <c r="D676" s="494"/>
      <c r="E676" s="494"/>
      <c r="F676" s="494"/>
      <c r="G676" s="494"/>
      <c r="H676" s="494"/>
      <c r="I676" s="494"/>
      <c r="J676" s="494"/>
      <c r="K676" s="494"/>
      <c r="L676" s="494"/>
      <c r="M676" s="494"/>
      <c r="N676" s="494"/>
      <c r="O676" s="494"/>
      <c r="P676" s="494"/>
      <c r="Q676" s="494"/>
      <c r="R676" s="494"/>
      <c r="S676" s="494"/>
      <c r="T676" s="494"/>
      <c r="U676" s="494"/>
      <c r="V676" s="494"/>
      <c r="W676" s="494"/>
      <c r="X676" s="494"/>
      <c r="Y676" s="494"/>
      <c r="Z676" s="494"/>
    </row>
    <row r="677" ht="13.2" spans="1:26">
      <c r="A677" s="494"/>
      <c r="B677" s="504"/>
      <c r="C677" s="504"/>
      <c r="D677" s="494"/>
      <c r="E677" s="494"/>
      <c r="F677" s="494"/>
      <c r="G677" s="494"/>
      <c r="H677" s="494"/>
      <c r="I677" s="494"/>
      <c r="J677" s="494"/>
      <c r="K677" s="494"/>
      <c r="L677" s="494"/>
      <c r="M677" s="494"/>
      <c r="N677" s="494"/>
      <c r="O677" s="494"/>
      <c r="P677" s="494"/>
      <c r="Q677" s="494"/>
      <c r="R677" s="494"/>
      <c r="S677" s="494"/>
      <c r="T677" s="494"/>
      <c r="U677" s="494"/>
      <c r="V677" s="494"/>
      <c r="W677" s="494"/>
      <c r="X677" s="494"/>
      <c r="Y677" s="494"/>
      <c r="Z677" s="494"/>
    </row>
    <row r="678" ht="13.2" spans="1:26">
      <c r="A678" s="494"/>
      <c r="B678" s="504"/>
      <c r="C678" s="504"/>
      <c r="D678" s="494"/>
      <c r="E678" s="494"/>
      <c r="F678" s="494"/>
      <c r="G678" s="494"/>
      <c r="H678" s="494"/>
      <c r="I678" s="494"/>
      <c r="J678" s="494"/>
      <c r="K678" s="494"/>
      <c r="L678" s="494"/>
      <c r="M678" s="494"/>
      <c r="N678" s="494"/>
      <c r="O678" s="494"/>
      <c r="P678" s="494"/>
      <c r="Q678" s="494"/>
      <c r="R678" s="494"/>
      <c r="S678" s="494"/>
      <c r="T678" s="494"/>
      <c r="U678" s="494"/>
      <c r="V678" s="494"/>
      <c r="W678" s="494"/>
      <c r="X678" s="494"/>
      <c r="Y678" s="494"/>
      <c r="Z678" s="494"/>
    </row>
    <row r="679" ht="13.2" spans="1:26">
      <c r="A679" s="494"/>
      <c r="B679" s="504"/>
      <c r="C679" s="504"/>
      <c r="D679" s="494"/>
      <c r="E679" s="494"/>
      <c r="F679" s="494"/>
      <c r="G679" s="494"/>
      <c r="H679" s="494"/>
      <c r="I679" s="494"/>
      <c r="J679" s="494"/>
      <c r="K679" s="494"/>
      <c r="L679" s="494"/>
      <c r="M679" s="494"/>
      <c r="N679" s="494"/>
      <c r="O679" s="494"/>
      <c r="P679" s="494"/>
      <c r="Q679" s="494"/>
      <c r="R679" s="494"/>
      <c r="S679" s="494"/>
      <c r="T679" s="494"/>
      <c r="U679" s="494"/>
      <c r="V679" s="494"/>
      <c r="W679" s="494"/>
      <c r="X679" s="494"/>
      <c r="Y679" s="494"/>
      <c r="Z679" s="494"/>
    </row>
    <row r="680" ht="13.2" spans="1:26">
      <c r="A680" s="494"/>
      <c r="B680" s="504"/>
      <c r="C680" s="504"/>
      <c r="D680" s="494"/>
      <c r="E680" s="494"/>
      <c r="F680" s="494"/>
      <c r="G680" s="494"/>
      <c r="H680" s="494"/>
      <c r="I680" s="494"/>
      <c r="J680" s="494"/>
      <c r="K680" s="494"/>
      <c r="L680" s="494"/>
      <c r="M680" s="494"/>
      <c r="N680" s="494"/>
      <c r="O680" s="494"/>
      <c r="P680" s="494"/>
      <c r="Q680" s="494"/>
      <c r="R680" s="494"/>
      <c r="S680" s="494"/>
      <c r="T680" s="494"/>
      <c r="U680" s="494"/>
      <c r="V680" s="494"/>
      <c r="W680" s="494"/>
      <c r="X680" s="494"/>
      <c r="Y680" s="494"/>
      <c r="Z680" s="494"/>
    </row>
    <row r="681" ht="13.2" spans="1:26">
      <c r="A681" s="494"/>
      <c r="B681" s="504"/>
      <c r="C681" s="504"/>
      <c r="D681" s="494"/>
      <c r="E681" s="494"/>
      <c r="F681" s="494"/>
      <c r="G681" s="494"/>
      <c r="H681" s="494"/>
      <c r="I681" s="494"/>
      <c r="J681" s="494"/>
      <c r="K681" s="494"/>
      <c r="L681" s="494"/>
      <c r="M681" s="494"/>
      <c r="N681" s="494"/>
      <c r="O681" s="494"/>
      <c r="P681" s="494"/>
      <c r="Q681" s="494"/>
      <c r="R681" s="494"/>
      <c r="S681" s="494"/>
      <c r="T681" s="494"/>
      <c r="U681" s="494"/>
      <c r="V681" s="494"/>
      <c r="W681" s="494"/>
      <c r="X681" s="494"/>
      <c r="Y681" s="494"/>
      <c r="Z681" s="494"/>
    </row>
    <row r="682" ht="13.2" spans="1:26">
      <c r="A682" s="494"/>
      <c r="B682" s="504"/>
      <c r="C682" s="504"/>
      <c r="D682" s="494"/>
      <c r="E682" s="494"/>
      <c r="F682" s="494"/>
      <c r="G682" s="494"/>
      <c r="H682" s="494"/>
      <c r="I682" s="494"/>
      <c r="J682" s="494"/>
      <c r="K682" s="494"/>
      <c r="L682" s="494"/>
      <c r="M682" s="494"/>
      <c r="N682" s="494"/>
      <c r="O682" s="494"/>
      <c r="P682" s="494"/>
      <c r="Q682" s="494"/>
      <c r="R682" s="494"/>
      <c r="S682" s="494"/>
      <c r="T682" s="494"/>
      <c r="U682" s="494"/>
      <c r="V682" s="494"/>
      <c r="W682" s="494"/>
      <c r="X682" s="494"/>
      <c r="Y682" s="494"/>
      <c r="Z682" s="494"/>
    </row>
    <row r="683" ht="13.2" spans="1:26">
      <c r="A683" s="494"/>
      <c r="B683" s="504"/>
      <c r="C683" s="504"/>
      <c r="D683" s="494"/>
      <c r="E683" s="494"/>
      <c r="F683" s="494"/>
      <c r="G683" s="494"/>
      <c r="H683" s="494"/>
      <c r="I683" s="494"/>
      <c r="J683" s="494"/>
      <c r="K683" s="494"/>
      <c r="L683" s="494"/>
      <c r="M683" s="494"/>
      <c r="N683" s="494"/>
      <c r="O683" s="494"/>
      <c r="P683" s="494"/>
      <c r="Q683" s="494"/>
      <c r="R683" s="494"/>
      <c r="S683" s="494"/>
      <c r="T683" s="494"/>
      <c r="U683" s="494"/>
      <c r="V683" s="494"/>
      <c r="W683" s="494"/>
      <c r="X683" s="494"/>
      <c r="Y683" s="494"/>
      <c r="Z683" s="494"/>
    </row>
    <row r="684" ht="13.2" spans="1:26">
      <c r="A684" s="494"/>
      <c r="B684" s="504"/>
      <c r="C684" s="504"/>
      <c r="D684" s="494"/>
      <c r="E684" s="494"/>
      <c r="F684" s="494"/>
      <c r="G684" s="494"/>
      <c r="H684" s="494"/>
      <c r="I684" s="494"/>
      <c r="J684" s="494"/>
      <c r="K684" s="494"/>
      <c r="L684" s="494"/>
      <c r="M684" s="494"/>
      <c r="N684" s="494"/>
      <c r="O684" s="494"/>
      <c r="P684" s="494"/>
      <c r="Q684" s="494"/>
      <c r="R684" s="494"/>
      <c r="S684" s="494"/>
      <c r="T684" s="494"/>
      <c r="U684" s="494"/>
      <c r="V684" s="494"/>
      <c r="W684" s="494"/>
      <c r="X684" s="494"/>
      <c r="Y684" s="494"/>
      <c r="Z684" s="494"/>
    </row>
    <row r="685" ht="13.2" spans="1:26">
      <c r="A685" s="494"/>
      <c r="B685" s="504"/>
      <c r="C685" s="504"/>
      <c r="D685" s="494"/>
      <c r="E685" s="494"/>
      <c r="F685" s="494"/>
      <c r="G685" s="494"/>
      <c r="H685" s="494"/>
      <c r="I685" s="494"/>
      <c r="J685" s="494"/>
      <c r="K685" s="494"/>
      <c r="L685" s="494"/>
      <c r="M685" s="494"/>
      <c r="N685" s="494"/>
      <c r="O685" s="494"/>
      <c r="P685" s="494"/>
      <c r="Q685" s="494"/>
      <c r="R685" s="494"/>
      <c r="S685" s="494"/>
      <c r="T685" s="494"/>
      <c r="U685" s="494"/>
      <c r="V685" s="494"/>
      <c r="W685" s="494"/>
      <c r="X685" s="494"/>
      <c r="Y685" s="494"/>
      <c r="Z685" s="494"/>
    </row>
    <row r="686" ht="13.2" spans="1:26">
      <c r="A686" s="494"/>
      <c r="B686" s="504"/>
      <c r="C686" s="504"/>
      <c r="D686" s="494"/>
      <c r="E686" s="494"/>
      <c r="F686" s="494"/>
      <c r="G686" s="494"/>
      <c r="H686" s="494"/>
      <c r="I686" s="494"/>
      <c r="J686" s="494"/>
      <c r="K686" s="494"/>
      <c r="L686" s="494"/>
      <c r="M686" s="494"/>
      <c r="N686" s="494"/>
      <c r="O686" s="494"/>
      <c r="P686" s="494"/>
      <c r="Q686" s="494"/>
      <c r="R686" s="494"/>
      <c r="S686" s="494"/>
      <c r="T686" s="494"/>
      <c r="U686" s="494"/>
      <c r="V686" s="494"/>
      <c r="W686" s="494"/>
      <c r="X686" s="494"/>
      <c r="Y686" s="494"/>
      <c r="Z686" s="494"/>
    </row>
    <row r="687" ht="13.2" spans="1:26">
      <c r="A687" s="494"/>
      <c r="B687" s="504"/>
      <c r="C687" s="504"/>
      <c r="D687" s="494"/>
      <c r="E687" s="494"/>
      <c r="F687" s="494"/>
      <c r="G687" s="494"/>
      <c r="H687" s="494"/>
      <c r="I687" s="494"/>
      <c r="J687" s="494"/>
      <c r="K687" s="494"/>
      <c r="L687" s="494"/>
      <c r="M687" s="494"/>
      <c r="N687" s="494"/>
      <c r="O687" s="494"/>
      <c r="P687" s="494"/>
      <c r="Q687" s="494"/>
      <c r="R687" s="494"/>
      <c r="S687" s="494"/>
      <c r="T687" s="494"/>
      <c r="U687" s="494"/>
      <c r="V687" s="494"/>
      <c r="W687" s="494"/>
      <c r="X687" s="494"/>
      <c r="Y687" s="494"/>
      <c r="Z687" s="494"/>
    </row>
    <row r="688" ht="13.2" spans="1:26">
      <c r="A688" s="494"/>
      <c r="B688" s="504"/>
      <c r="C688" s="504"/>
      <c r="D688" s="494"/>
      <c r="E688" s="494"/>
      <c r="F688" s="494"/>
      <c r="G688" s="494"/>
      <c r="H688" s="494"/>
      <c r="I688" s="494"/>
      <c r="J688" s="494"/>
      <c r="K688" s="494"/>
      <c r="L688" s="494"/>
      <c r="M688" s="494"/>
      <c r="N688" s="494"/>
      <c r="O688" s="494"/>
      <c r="P688" s="494"/>
      <c r="Q688" s="494"/>
      <c r="R688" s="494"/>
      <c r="S688" s="494"/>
      <c r="T688" s="494"/>
      <c r="U688" s="494"/>
      <c r="V688" s="494"/>
      <c r="W688" s="494"/>
      <c r="X688" s="494"/>
      <c r="Y688" s="494"/>
      <c r="Z688" s="494"/>
    </row>
    <row r="689" ht="13.2" spans="1:26">
      <c r="A689" s="494"/>
      <c r="B689" s="504"/>
      <c r="C689" s="504"/>
      <c r="D689" s="494"/>
      <c r="E689" s="494"/>
      <c r="F689" s="494"/>
      <c r="G689" s="494"/>
      <c r="H689" s="494"/>
      <c r="I689" s="494"/>
      <c r="J689" s="494"/>
      <c r="K689" s="494"/>
      <c r="L689" s="494"/>
      <c r="M689" s="494"/>
      <c r="N689" s="494"/>
      <c r="O689" s="494"/>
      <c r="P689" s="494"/>
      <c r="Q689" s="494"/>
      <c r="R689" s="494"/>
      <c r="S689" s="494"/>
      <c r="T689" s="494"/>
      <c r="U689" s="494"/>
      <c r="V689" s="494"/>
      <c r="W689" s="494"/>
      <c r="X689" s="494"/>
      <c r="Y689" s="494"/>
      <c r="Z689" s="494"/>
    </row>
    <row r="690" ht="13.2" spans="1:26">
      <c r="A690" s="494"/>
      <c r="B690" s="504"/>
      <c r="C690" s="504"/>
      <c r="D690" s="494"/>
      <c r="E690" s="494"/>
      <c r="F690" s="494"/>
      <c r="G690" s="494"/>
      <c r="H690" s="494"/>
      <c r="I690" s="494"/>
      <c r="J690" s="494"/>
      <c r="K690" s="494"/>
      <c r="L690" s="494"/>
      <c r="M690" s="494"/>
      <c r="N690" s="494"/>
      <c r="O690" s="494"/>
      <c r="P690" s="494"/>
      <c r="Q690" s="494"/>
      <c r="R690" s="494"/>
      <c r="S690" s="494"/>
      <c r="T690" s="494"/>
      <c r="U690" s="494"/>
      <c r="V690" s="494"/>
      <c r="W690" s="494"/>
      <c r="X690" s="494"/>
      <c r="Y690" s="494"/>
      <c r="Z690" s="494"/>
    </row>
    <row r="691" ht="13.2" spans="1:26">
      <c r="A691" s="494"/>
      <c r="B691" s="504"/>
      <c r="C691" s="504"/>
      <c r="D691" s="494"/>
      <c r="E691" s="494"/>
      <c r="F691" s="494"/>
      <c r="G691" s="494"/>
      <c r="H691" s="494"/>
      <c r="I691" s="494"/>
      <c r="J691" s="494"/>
      <c r="K691" s="494"/>
      <c r="L691" s="494"/>
      <c r="M691" s="494"/>
      <c r="N691" s="494"/>
      <c r="O691" s="494"/>
      <c r="P691" s="494"/>
      <c r="Q691" s="494"/>
      <c r="R691" s="494"/>
      <c r="S691" s="494"/>
      <c r="T691" s="494"/>
      <c r="U691" s="494"/>
      <c r="V691" s="494"/>
      <c r="W691" s="494"/>
      <c r="X691" s="494"/>
      <c r="Y691" s="494"/>
      <c r="Z691" s="494"/>
    </row>
    <row r="692" ht="13.2" spans="1:26">
      <c r="A692" s="494"/>
      <c r="B692" s="504"/>
      <c r="C692" s="504"/>
      <c r="D692" s="494"/>
      <c r="E692" s="494"/>
      <c r="F692" s="494"/>
      <c r="G692" s="494"/>
      <c r="H692" s="494"/>
      <c r="I692" s="494"/>
      <c r="J692" s="494"/>
      <c r="K692" s="494"/>
      <c r="L692" s="494"/>
      <c r="M692" s="494"/>
      <c r="N692" s="494"/>
      <c r="O692" s="494"/>
      <c r="P692" s="494"/>
      <c r="Q692" s="494"/>
      <c r="R692" s="494"/>
      <c r="S692" s="494"/>
      <c r="T692" s="494"/>
      <c r="U692" s="494"/>
      <c r="V692" s="494"/>
      <c r="W692" s="494"/>
      <c r="X692" s="494"/>
      <c r="Y692" s="494"/>
      <c r="Z692" s="494"/>
    </row>
    <row r="693" ht="13.2" spans="1:26">
      <c r="A693" s="494"/>
      <c r="B693" s="504"/>
      <c r="C693" s="504"/>
      <c r="D693" s="494"/>
      <c r="E693" s="494"/>
      <c r="F693" s="494"/>
      <c r="G693" s="494"/>
      <c r="H693" s="494"/>
      <c r="I693" s="494"/>
      <c r="J693" s="494"/>
      <c r="K693" s="494"/>
      <c r="L693" s="494"/>
      <c r="M693" s="494"/>
      <c r="N693" s="494"/>
      <c r="O693" s="494"/>
      <c r="P693" s="494"/>
      <c r="Q693" s="494"/>
      <c r="R693" s="494"/>
      <c r="S693" s="494"/>
      <c r="T693" s="494"/>
      <c r="U693" s="494"/>
      <c r="V693" s="494"/>
      <c r="W693" s="494"/>
      <c r="X693" s="494"/>
      <c r="Y693" s="494"/>
      <c r="Z693" s="494"/>
    </row>
    <row r="694" ht="13.2" spans="1:26">
      <c r="A694" s="494"/>
      <c r="B694" s="504"/>
      <c r="C694" s="504"/>
      <c r="D694" s="494"/>
      <c r="E694" s="494"/>
      <c r="F694" s="494"/>
      <c r="G694" s="494"/>
      <c r="H694" s="494"/>
      <c r="I694" s="494"/>
      <c r="J694" s="494"/>
      <c r="K694" s="494"/>
      <c r="L694" s="494"/>
      <c r="M694" s="494"/>
      <c r="N694" s="494"/>
      <c r="O694" s="494"/>
      <c r="P694" s="494"/>
      <c r="Q694" s="494"/>
      <c r="R694" s="494"/>
      <c r="S694" s="494"/>
      <c r="T694" s="494"/>
      <c r="U694" s="494"/>
      <c r="V694" s="494"/>
      <c r="W694" s="494"/>
      <c r="X694" s="494"/>
      <c r="Y694" s="494"/>
      <c r="Z694" s="494"/>
    </row>
    <row r="695" ht="13.2" spans="1:26">
      <c r="A695" s="494"/>
      <c r="B695" s="504"/>
      <c r="C695" s="504"/>
      <c r="D695" s="494"/>
      <c r="E695" s="494"/>
      <c r="F695" s="494"/>
      <c r="G695" s="494"/>
      <c r="H695" s="494"/>
      <c r="I695" s="494"/>
      <c r="J695" s="494"/>
      <c r="K695" s="494"/>
      <c r="L695" s="494"/>
      <c r="M695" s="494"/>
      <c r="N695" s="494"/>
      <c r="O695" s="494"/>
      <c r="P695" s="494"/>
      <c r="Q695" s="494"/>
      <c r="R695" s="494"/>
      <c r="S695" s="494"/>
      <c r="T695" s="494"/>
      <c r="U695" s="494"/>
      <c r="V695" s="494"/>
      <c r="W695" s="494"/>
      <c r="X695" s="494"/>
      <c r="Y695" s="494"/>
      <c r="Z695" s="494"/>
    </row>
    <row r="696" ht="13.2" spans="1:26">
      <c r="A696" s="494"/>
      <c r="B696" s="504"/>
      <c r="C696" s="504"/>
      <c r="D696" s="494"/>
      <c r="E696" s="494"/>
      <c r="F696" s="494"/>
      <c r="G696" s="494"/>
      <c r="H696" s="494"/>
      <c r="I696" s="494"/>
      <c r="J696" s="494"/>
      <c r="K696" s="494"/>
      <c r="L696" s="494"/>
      <c r="M696" s="494"/>
      <c r="N696" s="494"/>
      <c r="O696" s="494"/>
      <c r="P696" s="494"/>
      <c r="Q696" s="494"/>
      <c r="R696" s="494"/>
      <c r="S696" s="494"/>
      <c r="T696" s="494"/>
      <c r="U696" s="494"/>
      <c r="V696" s="494"/>
      <c r="W696" s="494"/>
      <c r="X696" s="494"/>
      <c r="Y696" s="494"/>
      <c r="Z696" s="494"/>
    </row>
    <row r="697" ht="13.2" spans="1:26">
      <c r="A697" s="494"/>
      <c r="B697" s="504"/>
      <c r="C697" s="504"/>
      <c r="D697" s="494"/>
      <c r="E697" s="494"/>
      <c r="F697" s="494"/>
      <c r="G697" s="494"/>
      <c r="H697" s="494"/>
      <c r="I697" s="494"/>
      <c r="J697" s="494"/>
      <c r="K697" s="494"/>
      <c r="L697" s="494"/>
      <c r="M697" s="494"/>
      <c r="N697" s="494"/>
      <c r="O697" s="494"/>
      <c r="P697" s="494"/>
      <c r="Q697" s="494"/>
      <c r="R697" s="494"/>
      <c r="S697" s="494"/>
      <c r="T697" s="494"/>
      <c r="U697" s="494"/>
      <c r="V697" s="494"/>
      <c r="W697" s="494"/>
      <c r="X697" s="494"/>
      <c r="Y697" s="494"/>
      <c r="Z697" s="494"/>
    </row>
    <row r="698" ht="13.2" spans="1:26">
      <c r="A698" s="494"/>
      <c r="B698" s="504"/>
      <c r="C698" s="504"/>
      <c r="D698" s="494"/>
      <c r="E698" s="494"/>
      <c r="F698" s="494"/>
      <c r="G698" s="494"/>
      <c r="H698" s="494"/>
      <c r="I698" s="494"/>
      <c r="J698" s="494"/>
      <c r="K698" s="494"/>
      <c r="L698" s="494"/>
      <c r="M698" s="494"/>
      <c r="N698" s="494"/>
      <c r="O698" s="494"/>
      <c r="P698" s="494"/>
      <c r="Q698" s="494"/>
      <c r="R698" s="494"/>
      <c r="S698" s="494"/>
      <c r="T698" s="494"/>
      <c r="U698" s="494"/>
      <c r="V698" s="494"/>
      <c r="W698" s="494"/>
      <c r="X698" s="494"/>
      <c r="Y698" s="494"/>
      <c r="Z698" s="494"/>
    </row>
    <row r="699" ht="13.2" spans="1:26">
      <c r="A699" s="494"/>
      <c r="B699" s="504"/>
      <c r="C699" s="504"/>
      <c r="D699" s="494"/>
      <c r="E699" s="494"/>
      <c r="F699" s="494"/>
      <c r="G699" s="494"/>
      <c r="H699" s="494"/>
      <c r="I699" s="494"/>
      <c r="J699" s="494"/>
      <c r="K699" s="494"/>
      <c r="L699" s="494"/>
      <c r="M699" s="494"/>
      <c r="N699" s="494"/>
      <c r="O699" s="494"/>
      <c r="P699" s="494"/>
      <c r="Q699" s="494"/>
      <c r="R699" s="494"/>
      <c r="S699" s="494"/>
      <c r="T699" s="494"/>
      <c r="U699" s="494"/>
      <c r="V699" s="494"/>
      <c r="W699" s="494"/>
      <c r="X699" s="494"/>
      <c r="Y699" s="494"/>
      <c r="Z699" s="494"/>
    </row>
    <row r="700" ht="13.2" spans="1:26">
      <c r="A700" s="494"/>
      <c r="B700" s="504"/>
      <c r="C700" s="504"/>
      <c r="D700" s="494"/>
      <c r="E700" s="494"/>
      <c r="F700" s="494"/>
      <c r="G700" s="494"/>
      <c r="H700" s="494"/>
      <c r="I700" s="494"/>
      <c r="J700" s="494"/>
      <c r="K700" s="494"/>
      <c r="L700" s="494"/>
      <c r="M700" s="494"/>
      <c r="N700" s="494"/>
      <c r="O700" s="494"/>
      <c r="P700" s="494"/>
      <c r="Q700" s="494"/>
      <c r="R700" s="494"/>
      <c r="S700" s="494"/>
      <c r="T700" s="494"/>
      <c r="U700" s="494"/>
      <c r="V700" s="494"/>
      <c r="W700" s="494"/>
      <c r="X700" s="494"/>
      <c r="Y700" s="494"/>
      <c r="Z700" s="494"/>
    </row>
    <row r="701" ht="13.2" spans="1:26">
      <c r="A701" s="494"/>
      <c r="B701" s="504"/>
      <c r="C701" s="504"/>
      <c r="D701" s="494"/>
      <c r="E701" s="494"/>
      <c r="F701" s="494"/>
      <c r="G701" s="494"/>
      <c r="H701" s="494"/>
      <c r="I701" s="494"/>
      <c r="J701" s="494"/>
      <c r="K701" s="494"/>
      <c r="L701" s="494"/>
      <c r="M701" s="494"/>
      <c r="N701" s="494"/>
      <c r="O701" s="494"/>
      <c r="P701" s="494"/>
      <c r="Q701" s="494"/>
      <c r="R701" s="494"/>
      <c r="S701" s="494"/>
      <c r="T701" s="494"/>
      <c r="U701" s="494"/>
      <c r="V701" s="494"/>
      <c r="W701" s="494"/>
      <c r="X701" s="494"/>
      <c r="Y701" s="494"/>
      <c r="Z701" s="494"/>
    </row>
    <row r="702" ht="13.2" spans="1:26">
      <c r="A702" s="494"/>
      <c r="B702" s="504"/>
      <c r="C702" s="504"/>
      <c r="D702" s="494"/>
      <c r="E702" s="494"/>
      <c r="F702" s="494"/>
      <c r="G702" s="494"/>
      <c r="H702" s="494"/>
      <c r="I702" s="494"/>
      <c r="J702" s="494"/>
      <c r="K702" s="494"/>
      <c r="L702" s="494"/>
      <c r="M702" s="494"/>
      <c r="N702" s="494"/>
      <c r="O702" s="494"/>
      <c r="P702" s="494"/>
      <c r="Q702" s="494"/>
      <c r="R702" s="494"/>
      <c r="S702" s="494"/>
      <c r="T702" s="494"/>
      <c r="U702" s="494"/>
      <c r="V702" s="494"/>
      <c r="W702" s="494"/>
      <c r="X702" s="494"/>
      <c r="Y702" s="494"/>
      <c r="Z702" s="494"/>
    </row>
    <row r="703" ht="13.2" spans="1:26">
      <c r="A703" s="494"/>
      <c r="B703" s="504"/>
      <c r="C703" s="504"/>
      <c r="D703" s="494"/>
      <c r="E703" s="494"/>
      <c r="F703" s="494"/>
      <c r="G703" s="494"/>
      <c r="H703" s="494"/>
      <c r="I703" s="494"/>
      <c r="J703" s="494"/>
      <c r="K703" s="494"/>
      <c r="L703" s="494"/>
      <c r="M703" s="494"/>
      <c r="N703" s="494"/>
      <c r="O703" s="494"/>
      <c r="P703" s="494"/>
      <c r="Q703" s="494"/>
      <c r="R703" s="494"/>
      <c r="S703" s="494"/>
      <c r="T703" s="494"/>
      <c r="U703" s="494"/>
      <c r="V703" s="494"/>
      <c r="W703" s="494"/>
      <c r="X703" s="494"/>
      <c r="Y703" s="494"/>
      <c r="Z703" s="494"/>
    </row>
    <row r="704" ht="13.2" spans="1:26">
      <c r="A704" s="494"/>
      <c r="B704" s="504"/>
      <c r="C704" s="504"/>
      <c r="D704" s="494"/>
      <c r="E704" s="494"/>
      <c r="F704" s="494"/>
      <c r="G704" s="494"/>
      <c r="H704" s="494"/>
      <c r="I704" s="494"/>
      <c r="J704" s="494"/>
      <c r="K704" s="494"/>
      <c r="L704" s="494"/>
      <c r="M704" s="494"/>
      <c r="N704" s="494"/>
      <c r="O704" s="494"/>
      <c r="P704" s="494"/>
      <c r="Q704" s="494"/>
      <c r="R704" s="494"/>
      <c r="S704" s="494"/>
      <c r="T704" s="494"/>
      <c r="U704" s="494"/>
      <c r="V704" s="494"/>
      <c r="W704" s="494"/>
      <c r="X704" s="494"/>
      <c r="Y704" s="494"/>
      <c r="Z704" s="494"/>
    </row>
    <row r="705" ht="13.2" spans="1:26">
      <c r="A705" s="494"/>
      <c r="B705" s="504"/>
      <c r="C705" s="504"/>
      <c r="D705" s="494"/>
      <c r="E705" s="494"/>
      <c r="F705" s="494"/>
      <c r="G705" s="494"/>
      <c r="H705" s="494"/>
      <c r="I705" s="494"/>
      <c r="J705" s="494"/>
      <c r="K705" s="494"/>
      <c r="L705" s="494"/>
      <c r="M705" s="494"/>
      <c r="N705" s="494"/>
      <c r="O705" s="494"/>
      <c r="P705" s="494"/>
      <c r="Q705" s="494"/>
      <c r="R705" s="494"/>
      <c r="S705" s="494"/>
      <c r="T705" s="494"/>
      <c r="U705" s="494"/>
      <c r="V705" s="494"/>
      <c r="W705" s="494"/>
      <c r="X705" s="494"/>
      <c r="Y705" s="494"/>
      <c r="Z705" s="494"/>
    </row>
    <row r="706" ht="13.2" spans="1:26">
      <c r="A706" s="494"/>
      <c r="B706" s="504"/>
      <c r="C706" s="504"/>
      <c r="D706" s="494"/>
      <c r="E706" s="494"/>
      <c r="F706" s="494"/>
      <c r="G706" s="494"/>
      <c r="H706" s="494"/>
      <c r="I706" s="494"/>
      <c r="J706" s="494"/>
      <c r="K706" s="494"/>
      <c r="L706" s="494"/>
      <c r="M706" s="494"/>
      <c r="N706" s="494"/>
      <c r="O706" s="494"/>
      <c r="P706" s="494"/>
      <c r="Q706" s="494"/>
      <c r="R706" s="494"/>
      <c r="S706" s="494"/>
      <c r="T706" s="494"/>
      <c r="U706" s="494"/>
      <c r="V706" s="494"/>
      <c r="W706" s="494"/>
      <c r="X706" s="494"/>
      <c r="Y706" s="494"/>
      <c r="Z706" s="494"/>
    </row>
    <row r="707" ht="13.2" spans="1:26">
      <c r="A707" s="494"/>
      <c r="B707" s="504"/>
      <c r="C707" s="504"/>
      <c r="D707" s="494"/>
      <c r="E707" s="494"/>
      <c r="F707" s="494"/>
      <c r="G707" s="494"/>
      <c r="H707" s="494"/>
      <c r="I707" s="494"/>
      <c r="J707" s="494"/>
      <c r="K707" s="494"/>
      <c r="L707" s="494"/>
      <c r="M707" s="494"/>
      <c r="N707" s="494"/>
      <c r="O707" s="494"/>
      <c r="P707" s="494"/>
      <c r="Q707" s="494"/>
      <c r="R707" s="494"/>
      <c r="S707" s="494"/>
      <c r="T707" s="494"/>
      <c r="U707" s="494"/>
      <c r="V707" s="494"/>
      <c r="W707" s="494"/>
      <c r="X707" s="494"/>
      <c r="Y707" s="494"/>
      <c r="Z707" s="494"/>
    </row>
    <row r="708" ht="13.2" spans="1:26">
      <c r="A708" s="494"/>
      <c r="B708" s="504"/>
      <c r="C708" s="504"/>
      <c r="D708" s="494"/>
      <c r="E708" s="494"/>
      <c r="F708" s="494"/>
      <c r="G708" s="494"/>
      <c r="H708" s="494"/>
      <c r="I708" s="494"/>
      <c r="J708" s="494"/>
      <c r="K708" s="494"/>
      <c r="L708" s="494"/>
      <c r="M708" s="494"/>
      <c r="N708" s="494"/>
      <c r="O708" s="494"/>
      <c r="P708" s="494"/>
      <c r="Q708" s="494"/>
      <c r="R708" s="494"/>
      <c r="S708" s="494"/>
      <c r="T708" s="494"/>
      <c r="U708" s="494"/>
      <c r="V708" s="494"/>
      <c r="W708" s="494"/>
      <c r="X708" s="494"/>
      <c r="Y708" s="494"/>
      <c r="Z708" s="494"/>
    </row>
    <row r="709" ht="13.2" spans="1:26">
      <c r="A709" s="494"/>
      <c r="B709" s="504"/>
      <c r="C709" s="504"/>
      <c r="D709" s="494"/>
      <c r="E709" s="494"/>
      <c r="F709" s="494"/>
      <c r="G709" s="494"/>
      <c r="H709" s="494"/>
      <c r="I709" s="494"/>
      <c r="J709" s="494"/>
      <c r="K709" s="494"/>
      <c r="L709" s="494"/>
      <c r="M709" s="494"/>
      <c r="N709" s="494"/>
      <c r="O709" s="494"/>
      <c r="P709" s="494"/>
      <c r="Q709" s="494"/>
      <c r="R709" s="494"/>
      <c r="S709" s="494"/>
      <c r="T709" s="494"/>
      <c r="U709" s="494"/>
      <c r="V709" s="494"/>
      <c r="W709" s="494"/>
      <c r="X709" s="494"/>
      <c r="Y709" s="494"/>
      <c r="Z709" s="494"/>
    </row>
    <row r="710" ht="13.2" spans="1:26">
      <c r="A710" s="494"/>
      <c r="B710" s="504"/>
      <c r="C710" s="504"/>
      <c r="D710" s="494"/>
      <c r="E710" s="494"/>
      <c r="F710" s="494"/>
      <c r="G710" s="494"/>
      <c r="H710" s="494"/>
      <c r="I710" s="494"/>
      <c r="J710" s="494"/>
      <c r="K710" s="494"/>
      <c r="L710" s="494"/>
      <c r="M710" s="494"/>
      <c r="N710" s="494"/>
      <c r="O710" s="494"/>
      <c r="P710" s="494"/>
      <c r="Q710" s="494"/>
      <c r="R710" s="494"/>
      <c r="S710" s="494"/>
      <c r="T710" s="494"/>
      <c r="U710" s="494"/>
      <c r="V710" s="494"/>
      <c r="W710" s="494"/>
      <c r="X710" s="494"/>
      <c r="Y710" s="494"/>
      <c r="Z710" s="494"/>
    </row>
    <row r="711" ht="13.2" spans="1:26">
      <c r="A711" s="494"/>
      <c r="B711" s="504"/>
      <c r="C711" s="504"/>
      <c r="D711" s="494"/>
      <c r="E711" s="494"/>
      <c r="F711" s="494"/>
      <c r="G711" s="494"/>
      <c r="H711" s="494"/>
      <c r="I711" s="494"/>
      <c r="J711" s="494"/>
      <c r="K711" s="494"/>
      <c r="L711" s="494"/>
      <c r="M711" s="494"/>
      <c r="N711" s="494"/>
      <c r="O711" s="494"/>
      <c r="P711" s="494"/>
      <c r="Q711" s="494"/>
      <c r="R711" s="494"/>
      <c r="S711" s="494"/>
      <c r="T711" s="494"/>
      <c r="U711" s="494"/>
      <c r="V711" s="494"/>
      <c r="W711" s="494"/>
      <c r="X711" s="494"/>
      <c r="Y711" s="494"/>
      <c r="Z711" s="494"/>
    </row>
    <row r="712" ht="13.2" spans="1:26">
      <c r="A712" s="494"/>
      <c r="B712" s="504"/>
      <c r="C712" s="504"/>
      <c r="D712" s="494"/>
      <c r="E712" s="494"/>
      <c r="F712" s="494"/>
      <c r="G712" s="494"/>
      <c r="H712" s="494"/>
      <c r="I712" s="494"/>
      <c r="J712" s="494"/>
      <c r="K712" s="494"/>
      <c r="L712" s="494"/>
      <c r="M712" s="494"/>
      <c r="N712" s="494"/>
      <c r="O712" s="494"/>
      <c r="P712" s="494"/>
      <c r="Q712" s="494"/>
      <c r="R712" s="494"/>
      <c r="S712" s="494"/>
      <c r="T712" s="494"/>
      <c r="U712" s="494"/>
      <c r="V712" s="494"/>
      <c r="W712" s="494"/>
      <c r="X712" s="494"/>
      <c r="Y712" s="494"/>
      <c r="Z712" s="494"/>
    </row>
    <row r="713" ht="13.2" spans="1:26">
      <c r="A713" s="494"/>
      <c r="B713" s="504"/>
      <c r="C713" s="504"/>
      <c r="D713" s="494"/>
      <c r="E713" s="494"/>
      <c r="F713" s="494"/>
      <c r="G713" s="494"/>
      <c r="H713" s="494"/>
      <c r="I713" s="494"/>
      <c r="J713" s="494"/>
      <c r="K713" s="494"/>
      <c r="L713" s="494"/>
      <c r="M713" s="494"/>
      <c r="N713" s="494"/>
      <c r="O713" s="494"/>
      <c r="P713" s="494"/>
      <c r="Q713" s="494"/>
      <c r="R713" s="494"/>
      <c r="S713" s="494"/>
      <c r="T713" s="494"/>
      <c r="U713" s="494"/>
      <c r="V713" s="494"/>
      <c r="W713" s="494"/>
      <c r="X713" s="494"/>
      <c r="Y713" s="494"/>
      <c r="Z713" s="494"/>
    </row>
    <row r="714" ht="13.2" spans="1:26">
      <c r="A714" s="494"/>
      <c r="B714" s="504"/>
      <c r="C714" s="504"/>
      <c r="D714" s="494"/>
      <c r="E714" s="494"/>
      <c r="F714" s="494"/>
      <c r="G714" s="494"/>
      <c r="H714" s="494"/>
      <c r="I714" s="494"/>
      <c r="J714" s="494"/>
      <c r="K714" s="494"/>
      <c r="L714" s="494"/>
      <c r="M714" s="494"/>
      <c r="N714" s="494"/>
      <c r="O714" s="494"/>
      <c r="P714" s="494"/>
      <c r="Q714" s="494"/>
      <c r="R714" s="494"/>
      <c r="S714" s="494"/>
      <c r="T714" s="494"/>
      <c r="U714" s="494"/>
      <c r="V714" s="494"/>
      <c r="W714" s="494"/>
      <c r="X714" s="494"/>
      <c r="Y714" s="494"/>
      <c r="Z714" s="494"/>
    </row>
    <row r="715" ht="13.2" spans="1:26">
      <c r="A715" s="494"/>
      <c r="B715" s="504"/>
      <c r="C715" s="504"/>
      <c r="D715" s="494"/>
      <c r="E715" s="494"/>
      <c r="F715" s="494"/>
      <c r="G715" s="494"/>
      <c r="H715" s="494"/>
      <c r="I715" s="494"/>
      <c r="J715" s="494"/>
      <c r="K715" s="494"/>
      <c r="L715" s="494"/>
      <c r="M715" s="494"/>
      <c r="N715" s="494"/>
      <c r="O715" s="494"/>
      <c r="P715" s="494"/>
      <c r="Q715" s="494"/>
      <c r="R715" s="494"/>
      <c r="S715" s="494"/>
      <c r="T715" s="494"/>
      <c r="U715" s="494"/>
      <c r="V715" s="494"/>
      <c r="W715" s="494"/>
      <c r="X715" s="494"/>
      <c r="Y715" s="494"/>
      <c r="Z715" s="494"/>
    </row>
    <row r="716" ht="13.2" spans="1:26">
      <c r="A716" s="494"/>
      <c r="B716" s="504"/>
      <c r="C716" s="504"/>
      <c r="D716" s="494"/>
      <c r="E716" s="494"/>
      <c r="F716" s="494"/>
      <c r="G716" s="494"/>
      <c r="H716" s="494"/>
      <c r="I716" s="494"/>
      <c r="J716" s="494"/>
      <c r="K716" s="494"/>
      <c r="L716" s="494"/>
      <c r="M716" s="494"/>
      <c r="N716" s="494"/>
      <c r="O716" s="494"/>
      <c r="P716" s="494"/>
      <c r="Q716" s="494"/>
      <c r="R716" s="494"/>
      <c r="S716" s="494"/>
      <c r="T716" s="494"/>
      <c r="U716" s="494"/>
      <c r="V716" s="494"/>
      <c r="W716" s="494"/>
      <c r="X716" s="494"/>
      <c r="Y716" s="494"/>
      <c r="Z716" s="494"/>
    </row>
    <row r="717" ht="13.2" spans="1:26">
      <c r="A717" s="494"/>
      <c r="B717" s="504"/>
      <c r="C717" s="504"/>
      <c r="D717" s="494"/>
      <c r="E717" s="494"/>
      <c r="F717" s="494"/>
      <c r="G717" s="494"/>
      <c r="H717" s="494"/>
      <c r="I717" s="494"/>
      <c r="J717" s="494"/>
      <c r="K717" s="494"/>
      <c r="L717" s="494"/>
      <c r="M717" s="494"/>
      <c r="N717" s="494"/>
      <c r="O717" s="494"/>
      <c r="P717" s="494"/>
      <c r="Q717" s="494"/>
      <c r="R717" s="494"/>
      <c r="S717" s="494"/>
      <c r="T717" s="494"/>
      <c r="U717" s="494"/>
      <c r="V717" s="494"/>
      <c r="W717" s="494"/>
      <c r="X717" s="494"/>
      <c r="Y717" s="494"/>
      <c r="Z717" s="494"/>
    </row>
    <row r="718" ht="13.2" spans="1:26">
      <c r="A718" s="494"/>
      <c r="B718" s="504"/>
      <c r="C718" s="504"/>
      <c r="D718" s="494"/>
      <c r="E718" s="494"/>
      <c r="F718" s="494"/>
      <c r="G718" s="494"/>
      <c r="H718" s="494"/>
      <c r="I718" s="494"/>
      <c r="J718" s="494"/>
      <c r="K718" s="494"/>
      <c r="L718" s="494"/>
      <c r="M718" s="494"/>
      <c r="N718" s="494"/>
      <c r="O718" s="494"/>
      <c r="P718" s="494"/>
      <c r="Q718" s="494"/>
      <c r="R718" s="494"/>
      <c r="S718" s="494"/>
      <c r="T718" s="494"/>
      <c r="U718" s="494"/>
      <c r="V718" s="494"/>
      <c r="W718" s="494"/>
      <c r="X718" s="494"/>
      <c r="Y718" s="494"/>
      <c r="Z718" s="494"/>
    </row>
    <row r="719" ht="13.2" spans="1:26">
      <c r="A719" s="494"/>
      <c r="B719" s="504"/>
      <c r="C719" s="504"/>
      <c r="D719" s="494"/>
      <c r="E719" s="494"/>
      <c r="F719" s="494"/>
      <c r="G719" s="494"/>
      <c r="H719" s="494"/>
      <c r="I719" s="494"/>
      <c r="J719" s="494"/>
      <c r="K719" s="494"/>
      <c r="L719" s="494"/>
      <c r="M719" s="494"/>
      <c r="N719" s="494"/>
      <c r="O719" s="494"/>
      <c r="P719" s="494"/>
      <c r="Q719" s="494"/>
      <c r="R719" s="494"/>
      <c r="S719" s="494"/>
      <c r="T719" s="494"/>
      <c r="U719" s="494"/>
      <c r="V719" s="494"/>
      <c r="W719" s="494"/>
      <c r="X719" s="494"/>
      <c r="Y719" s="494"/>
      <c r="Z719" s="494"/>
    </row>
    <row r="720" ht="13.2" spans="1:26">
      <c r="A720" s="494"/>
      <c r="B720" s="504"/>
      <c r="C720" s="504"/>
      <c r="D720" s="494"/>
      <c r="E720" s="494"/>
      <c r="F720" s="494"/>
      <c r="G720" s="494"/>
      <c r="H720" s="494"/>
      <c r="I720" s="494"/>
      <c r="J720" s="494"/>
      <c r="K720" s="494"/>
      <c r="L720" s="494"/>
      <c r="M720" s="494"/>
      <c r="N720" s="494"/>
      <c r="O720" s="494"/>
      <c r="P720" s="494"/>
      <c r="Q720" s="494"/>
      <c r="R720" s="494"/>
      <c r="S720" s="494"/>
      <c r="T720" s="494"/>
      <c r="U720" s="494"/>
      <c r="V720" s="494"/>
      <c r="W720" s="494"/>
      <c r="X720" s="494"/>
      <c r="Y720" s="494"/>
      <c r="Z720" s="494"/>
    </row>
    <row r="721" ht="13.2" spans="1:26">
      <c r="A721" s="494"/>
      <c r="B721" s="504"/>
      <c r="C721" s="504"/>
      <c r="D721" s="494"/>
      <c r="E721" s="494"/>
      <c r="F721" s="494"/>
      <c r="G721" s="494"/>
      <c r="H721" s="494"/>
      <c r="I721" s="494"/>
      <c r="J721" s="494"/>
      <c r="K721" s="494"/>
      <c r="L721" s="494"/>
      <c r="M721" s="494"/>
      <c r="N721" s="494"/>
      <c r="O721" s="494"/>
      <c r="P721" s="494"/>
      <c r="Q721" s="494"/>
      <c r="R721" s="494"/>
      <c r="S721" s="494"/>
      <c r="T721" s="494"/>
      <c r="U721" s="494"/>
      <c r="V721" s="494"/>
      <c r="W721" s="494"/>
      <c r="X721" s="494"/>
      <c r="Y721" s="494"/>
      <c r="Z721" s="494"/>
    </row>
    <row r="722" ht="13.2" spans="1:26">
      <c r="A722" s="494"/>
      <c r="B722" s="504"/>
      <c r="C722" s="504"/>
      <c r="D722" s="494"/>
      <c r="E722" s="494"/>
      <c r="F722" s="494"/>
      <c r="G722" s="494"/>
      <c r="H722" s="494"/>
      <c r="I722" s="494"/>
      <c r="J722" s="494"/>
      <c r="K722" s="494"/>
      <c r="L722" s="494"/>
      <c r="M722" s="494"/>
      <c r="N722" s="494"/>
      <c r="O722" s="494"/>
      <c r="P722" s="494"/>
      <c r="Q722" s="494"/>
      <c r="R722" s="494"/>
      <c r="S722" s="494"/>
      <c r="T722" s="494"/>
      <c r="U722" s="494"/>
      <c r="V722" s="494"/>
      <c r="W722" s="494"/>
      <c r="X722" s="494"/>
      <c r="Y722" s="494"/>
      <c r="Z722" s="494"/>
    </row>
    <row r="723" ht="13.2" spans="1:26">
      <c r="A723" s="494"/>
      <c r="B723" s="504"/>
      <c r="C723" s="504"/>
      <c r="D723" s="494"/>
      <c r="E723" s="494"/>
      <c r="F723" s="494"/>
      <c r="G723" s="494"/>
      <c r="H723" s="494"/>
      <c r="I723" s="494"/>
      <c r="J723" s="494"/>
      <c r="K723" s="494"/>
      <c r="L723" s="494"/>
      <c r="M723" s="494"/>
      <c r="N723" s="494"/>
      <c r="O723" s="494"/>
      <c r="P723" s="494"/>
      <c r="Q723" s="494"/>
      <c r="R723" s="494"/>
      <c r="S723" s="494"/>
      <c r="T723" s="494"/>
      <c r="U723" s="494"/>
      <c r="V723" s="494"/>
      <c r="W723" s="494"/>
      <c r="X723" s="494"/>
      <c r="Y723" s="494"/>
      <c r="Z723" s="494"/>
    </row>
    <row r="724" ht="13.2" spans="1:26">
      <c r="A724" s="494"/>
      <c r="B724" s="504"/>
      <c r="C724" s="504"/>
      <c r="D724" s="494"/>
      <c r="E724" s="494"/>
      <c r="F724" s="494"/>
      <c r="G724" s="494"/>
      <c r="H724" s="494"/>
      <c r="I724" s="494"/>
      <c r="J724" s="494"/>
      <c r="K724" s="494"/>
      <c r="L724" s="494"/>
      <c r="M724" s="494"/>
      <c r="N724" s="494"/>
      <c r="O724" s="494"/>
      <c r="P724" s="494"/>
      <c r="Q724" s="494"/>
      <c r="R724" s="494"/>
      <c r="S724" s="494"/>
      <c r="T724" s="494"/>
      <c r="U724" s="494"/>
      <c r="V724" s="494"/>
      <c r="W724" s="494"/>
      <c r="X724" s="494"/>
      <c r="Y724" s="494"/>
      <c r="Z724" s="494"/>
    </row>
    <row r="725" ht="13.2" spans="1:26">
      <c r="A725" s="494"/>
      <c r="B725" s="504"/>
      <c r="C725" s="504"/>
      <c r="D725" s="494"/>
      <c r="E725" s="494"/>
      <c r="F725" s="494"/>
      <c r="G725" s="494"/>
      <c r="H725" s="494"/>
      <c r="I725" s="494"/>
      <c r="J725" s="494"/>
      <c r="K725" s="494"/>
      <c r="L725" s="494"/>
      <c r="M725" s="494"/>
      <c r="N725" s="494"/>
      <c r="O725" s="494"/>
      <c r="P725" s="494"/>
      <c r="Q725" s="494"/>
      <c r="R725" s="494"/>
      <c r="S725" s="494"/>
      <c r="T725" s="494"/>
      <c r="U725" s="494"/>
      <c r="V725" s="494"/>
      <c r="W725" s="494"/>
      <c r="X725" s="494"/>
      <c r="Y725" s="494"/>
      <c r="Z725" s="494"/>
    </row>
    <row r="726" ht="13.2" spans="1:26">
      <c r="A726" s="494"/>
      <c r="B726" s="504"/>
      <c r="C726" s="504"/>
      <c r="D726" s="494"/>
      <c r="E726" s="494"/>
      <c r="F726" s="494"/>
      <c r="G726" s="494"/>
      <c r="H726" s="494"/>
      <c r="I726" s="494"/>
      <c r="J726" s="494"/>
      <c r="K726" s="494"/>
      <c r="L726" s="494"/>
      <c r="M726" s="494"/>
      <c r="N726" s="494"/>
      <c r="O726" s="494"/>
      <c r="P726" s="494"/>
      <c r="Q726" s="494"/>
      <c r="R726" s="494"/>
      <c r="S726" s="494"/>
      <c r="T726" s="494"/>
      <c r="U726" s="494"/>
      <c r="V726" s="494"/>
      <c r="W726" s="494"/>
      <c r="X726" s="494"/>
      <c r="Y726" s="494"/>
      <c r="Z726" s="494"/>
    </row>
    <row r="727" ht="13.2" spans="1:26">
      <c r="A727" s="494"/>
      <c r="B727" s="504"/>
      <c r="C727" s="504"/>
      <c r="D727" s="494"/>
      <c r="E727" s="494"/>
      <c r="F727" s="494"/>
      <c r="G727" s="494"/>
      <c r="H727" s="494"/>
      <c r="I727" s="494"/>
      <c r="J727" s="494"/>
      <c r="K727" s="494"/>
      <c r="L727" s="494"/>
      <c r="M727" s="494"/>
      <c r="N727" s="494"/>
      <c r="O727" s="494"/>
      <c r="P727" s="494"/>
      <c r="Q727" s="494"/>
      <c r="R727" s="494"/>
      <c r="S727" s="494"/>
      <c r="T727" s="494"/>
      <c r="U727" s="494"/>
      <c r="V727" s="494"/>
      <c r="W727" s="494"/>
      <c r="X727" s="494"/>
      <c r="Y727" s="494"/>
      <c r="Z727" s="494"/>
    </row>
    <row r="728" ht="13.2" spans="1:26">
      <c r="A728" s="494"/>
      <c r="B728" s="504"/>
      <c r="C728" s="504"/>
      <c r="D728" s="494"/>
      <c r="E728" s="494"/>
      <c r="F728" s="494"/>
      <c r="G728" s="494"/>
      <c r="H728" s="494"/>
      <c r="I728" s="494"/>
      <c r="J728" s="494"/>
      <c r="K728" s="494"/>
      <c r="L728" s="494"/>
      <c r="M728" s="494"/>
      <c r="N728" s="494"/>
      <c r="O728" s="494"/>
      <c r="P728" s="494"/>
      <c r="Q728" s="494"/>
      <c r="R728" s="494"/>
      <c r="S728" s="494"/>
      <c r="T728" s="494"/>
      <c r="U728" s="494"/>
      <c r="V728" s="494"/>
      <c r="W728" s="494"/>
      <c r="X728" s="494"/>
      <c r="Y728" s="494"/>
      <c r="Z728" s="494"/>
    </row>
    <row r="729" ht="13.2" spans="1:26">
      <c r="A729" s="494"/>
      <c r="B729" s="504"/>
      <c r="C729" s="504"/>
      <c r="D729" s="494"/>
      <c r="E729" s="494"/>
      <c r="F729" s="494"/>
      <c r="G729" s="494"/>
      <c r="H729" s="494"/>
      <c r="I729" s="494"/>
      <c r="J729" s="494"/>
      <c r="K729" s="494"/>
      <c r="L729" s="494"/>
      <c r="M729" s="494"/>
      <c r="N729" s="494"/>
      <c r="O729" s="494"/>
      <c r="P729" s="494"/>
      <c r="Q729" s="494"/>
      <c r="R729" s="494"/>
      <c r="S729" s="494"/>
      <c r="T729" s="494"/>
      <c r="U729" s="494"/>
      <c r="V729" s="494"/>
      <c r="W729" s="494"/>
      <c r="X729" s="494"/>
      <c r="Y729" s="494"/>
      <c r="Z729" s="494"/>
    </row>
    <row r="730" ht="13.2" spans="1:26">
      <c r="A730" s="494"/>
      <c r="B730" s="504"/>
      <c r="C730" s="504"/>
      <c r="D730" s="494"/>
      <c r="E730" s="494"/>
      <c r="F730" s="494"/>
      <c r="G730" s="494"/>
      <c r="H730" s="494"/>
      <c r="I730" s="494"/>
      <c r="J730" s="494"/>
      <c r="K730" s="494"/>
      <c r="L730" s="494"/>
      <c r="M730" s="494"/>
      <c r="N730" s="494"/>
      <c r="O730" s="494"/>
      <c r="P730" s="494"/>
      <c r="Q730" s="494"/>
      <c r="R730" s="494"/>
      <c r="S730" s="494"/>
      <c r="T730" s="494"/>
      <c r="U730" s="494"/>
      <c r="V730" s="494"/>
      <c r="W730" s="494"/>
      <c r="X730" s="494"/>
      <c r="Y730" s="494"/>
      <c r="Z730" s="494"/>
    </row>
    <row r="731" ht="13.2" spans="1:26">
      <c r="A731" s="494"/>
      <c r="B731" s="504"/>
      <c r="C731" s="504"/>
      <c r="D731" s="494"/>
      <c r="E731" s="494"/>
      <c r="F731" s="494"/>
      <c r="G731" s="494"/>
      <c r="H731" s="494"/>
      <c r="I731" s="494"/>
      <c r="J731" s="494"/>
      <c r="K731" s="494"/>
      <c r="L731" s="494"/>
      <c r="M731" s="494"/>
      <c r="N731" s="494"/>
      <c r="O731" s="494"/>
      <c r="P731" s="494"/>
      <c r="Q731" s="494"/>
      <c r="R731" s="494"/>
      <c r="S731" s="494"/>
      <c r="T731" s="494"/>
      <c r="U731" s="494"/>
      <c r="V731" s="494"/>
      <c r="W731" s="494"/>
      <c r="X731" s="494"/>
      <c r="Y731" s="494"/>
      <c r="Z731" s="494"/>
    </row>
    <row r="732" ht="13.2" spans="1:26">
      <c r="A732" s="494"/>
      <c r="B732" s="504"/>
      <c r="C732" s="504"/>
      <c r="D732" s="494"/>
      <c r="E732" s="494"/>
      <c r="F732" s="494"/>
      <c r="G732" s="494"/>
      <c r="H732" s="494"/>
      <c r="I732" s="494"/>
      <c r="J732" s="494"/>
      <c r="K732" s="494"/>
      <c r="L732" s="494"/>
      <c r="M732" s="494"/>
      <c r="N732" s="494"/>
      <c r="O732" s="494"/>
      <c r="P732" s="494"/>
      <c r="Q732" s="494"/>
      <c r="R732" s="494"/>
      <c r="S732" s="494"/>
      <c r="T732" s="494"/>
      <c r="U732" s="494"/>
      <c r="V732" s="494"/>
      <c r="W732" s="494"/>
      <c r="X732" s="494"/>
      <c r="Y732" s="494"/>
      <c r="Z732" s="494"/>
    </row>
    <row r="733" ht="13.2" spans="1:26">
      <c r="A733" s="494"/>
      <c r="B733" s="504"/>
      <c r="C733" s="504"/>
      <c r="D733" s="494"/>
      <c r="E733" s="494"/>
      <c r="F733" s="494"/>
      <c r="G733" s="494"/>
      <c r="H733" s="494"/>
      <c r="I733" s="494"/>
      <c r="J733" s="494"/>
      <c r="K733" s="494"/>
      <c r="L733" s="494"/>
      <c r="M733" s="494"/>
      <c r="N733" s="494"/>
      <c r="O733" s="494"/>
      <c r="P733" s="494"/>
      <c r="Q733" s="494"/>
      <c r="R733" s="494"/>
      <c r="S733" s="494"/>
      <c r="T733" s="494"/>
      <c r="U733" s="494"/>
      <c r="V733" s="494"/>
      <c r="W733" s="494"/>
      <c r="X733" s="494"/>
      <c r="Y733" s="494"/>
      <c r="Z733" s="494"/>
    </row>
    <row r="734" ht="13.2" spans="1:26">
      <c r="A734" s="494"/>
      <c r="B734" s="504"/>
      <c r="C734" s="504"/>
      <c r="D734" s="494"/>
      <c r="E734" s="494"/>
      <c r="F734" s="494"/>
      <c r="G734" s="494"/>
      <c r="H734" s="494"/>
      <c r="I734" s="494"/>
      <c r="J734" s="494"/>
      <c r="K734" s="494"/>
      <c r="L734" s="494"/>
      <c r="M734" s="494"/>
      <c r="N734" s="494"/>
      <c r="O734" s="494"/>
      <c r="P734" s="494"/>
      <c r="Q734" s="494"/>
      <c r="R734" s="494"/>
      <c r="S734" s="494"/>
      <c r="T734" s="494"/>
      <c r="U734" s="494"/>
      <c r="V734" s="494"/>
      <c r="W734" s="494"/>
      <c r="X734" s="494"/>
      <c r="Y734" s="494"/>
      <c r="Z734" s="494"/>
    </row>
    <row r="735" ht="13.2" spans="1:26">
      <c r="A735" s="494"/>
      <c r="B735" s="504"/>
      <c r="C735" s="504"/>
      <c r="D735" s="494"/>
      <c r="E735" s="494"/>
      <c r="F735" s="494"/>
      <c r="G735" s="494"/>
      <c r="H735" s="494"/>
      <c r="I735" s="494"/>
      <c r="J735" s="494"/>
      <c r="K735" s="494"/>
      <c r="L735" s="494"/>
      <c r="M735" s="494"/>
      <c r="N735" s="494"/>
      <c r="O735" s="494"/>
      <c r="P735" s="494"/>
      <c r="Q735" s="494"/>
      <c r="R735" s="494"/>
      <c r="S735" s="494"/>
      <c r="T735" s="494"/>
      <c r="U735" s="494"/>
      <c r="V735" s="494"/>
      <c r="W735" s="494"/>
      <c r="X735" s="494"/>
      <c r="Y735" s="494"/>
      <c r="Z735" s="494"/>
    </row>
    <row r="736" ht="13.2" spans="1:26">
      <c r="A736" s="494"/>
      <c r="B736" s="504"/>
      <c r="C736" s="504"/>
      <c r="D736" s="494"/>
      <c r="E736" s="494"/>
      <c r="F736" s="494"/>
      <c r="G736" s="494"/>
      <c r="H736" s="494"/>
      <c r="I736" s="494"/>
      <c r="J736" s="494"/>
      <c r="K736" s="494"/>
      <c r="L736" s="494"/>
      <c r="M736" s="494"/>
      <c r="N736" s="494"/>
      <c r="O736" s="494"/>
      <c r="P736" s="494"/>
      <c r="Q736" s="494"/>
      <c r="R736" s="494"/>
      <c r="S736" s="494"/>
      <c r="T736" s="494"/>
      <c r="U736" s="494"/>
      <c r="V736" s="494"/>
      <c r="W736" s="494"/>
      <c r="X736" s="494"/>
      <c r="Y736" s="494"/>
      <c r="Z736" s="494"/>
    </row>
    <row r="737" ht="13.2" spans="1:26">
      <c r="A737" s="494"/>
      <c r="B737" s="504"/>
      <c r="C737" s="504"/>
      <c r="D737" s="494"/>
      <c r="E737" s="494"/>
      <c r="F737" s="494"/>
      <c r="G737" s="494"/>
      <c r="H737" s="494"/>
      <c r="I737" s="494"/>
      <c r="J737" s="494"/>
      <c r="K737" s="494"/>
      <c r="L737" s="494"/>
      <c r="M737" s="494"/>
      <c r="N737" s="494"/>
      <c r="O737" s="494"/>
      <c r="P737" s="494"/>
      <c r="Q737" s="494"/>
      <c r="R737" s="494"/>
      <c r="S737" s="494"/>
      <c r="T737" s="494"/>
      <c r="U737" s="494"/>
      <c r="V737" s="494"/>
      <c r="W737" s="494"/>
      <c r="X737" s="494"/>
      <c r="Y737" s="494"/>
      <c r="Z737" s="494"/>
    </row>
    <row r="738" ht="13.2" spans="1:26">
      <c r="A738" s="494"/>
      <c r="B738" s="504"/>
      <c r="C738" s="504"/>
      <c r="D738" s="494"/>
      <c r="E738" s="494"/>
      <c r="F738" s="494"/>
      <c r="G738" s="494"/>
      <c r="H738" s="494"/>
      <c r="I738" s="494"/>
      <c r="J738" s="494"/>
      <c r="K738" s="494"/>
      <c r="L738" s="494"/>
      <c r="M738" s="494"/>
      <c r="N738" s="494"/>
      <c r="O738" s="494"/>
      <c r="P738" s="494"/>
      <c r="Q738" s="494"/>
      <c r="R738" s="494"/>
      <c r="S738" s="494"/>
      <c r="T738" s="494"/>
      <c r="U738" s="494"/>
      <c r="V738" s="494"/>
      <c r="W738" s="494"/>
      <c r="X738" s="494"/>
      <c r="Y738" s="494"/>
      <c r="Z738" s="494"/>
    </row>
    <row r="739" ht="13.2" spans="1:26">
      <c r="A739" s="494"/>
      <c r="B739" s="504"/>
      <c r="C739" s="504"/>
      <c r="D739" s="494"/>
      <c r="E739" s="494"/>
      <c r="F739" s="494"/>
      <c r="G739" s="494"/>
      <c r="H739" s="494"/>
      <c r="I739" s="494"/>
      <c r="J739" s="494"/>
      <c r="K739" s="494"/>
      <c r="L739" s="494"/>
      <c r="M739" s="494"/>
      <c r="N739" s="494"/>
      <c r="O739" s="494"/>
      <c r="P739" s="494"/>
      <c r="Q739" s="494"/>
      <c r="R739" s="494"/>
      <c r="S739" s="494"/>
      <c r="T739" s="494"/>
      <c r="U739" s="494"/>
      <c r="V739" s="494"/>
      <c r="W739" s="494"/>
      <c r="X739" s="494"/>
      <c r="Y739" s="494"/>
      <c r="Z739" s="494"/>
    </row>
    <row r="740" ht="13.2" spans="1:26">
      <c r="A740" s="494"/>
      <c r="B740" s="504"/>
      <c r="C740" s="504"/>
      <c r="D740" s="494"/>
      <c r="E740" s="494"/>
      <c r="F740" s="494"/>
      <c r="G740" s="494"/>
      <c r="H740" s="494"/>
      <c r="I740" s="494"/>
      <c r="J740" s="494"/>
      <c r="K740" s="494"/>
      <c r="L740" s="494"/>
      <c r="M740" s="494"/>
      <c r="N740" s="494"/>
      <c r="O740" s="494"/>
      <c r="P740" s="494"/>
      <c r="Q740" s="494"/>
      <c r="R740" s="494"/>
      <c r="S740" s="494"/>
      <c r="T740" s="494"/>
      <c r="U740" s="494"/>
      <c r="V740" s="494"/>
      <c r="W740" s="494"/>
      <c r="X740" s="494"/>
      <c r="Y740" s="494"/>
      <c r="Z740" s="494"/>
    </row>
    <row r="741" ht="13.2" spans="1:26">
      <c r="A741" s="494"/>
      <c r="B741" s="504"/>
      <c r="C741" s="504"/>
      <c r="D741" s="494"/>
      <c r="E741" s="494"/>
      <c r="F741" s="494"/>
      <c r="G741" s="494"/>
      <c r="H741" s="494"/>
      <c r="I741" s="494"/>
      <c r="J741" s="494"/>
      <c r="K741" s="494"/>
      <c r="L741" s="494"/>
      <c r="M741" s="494"/>
      <c r="N741" s="494"/>
      <c r="O741" s="494"/>
      <c r="P741" s="494"/>
      <c r="Q741" s="494"/>
      <c r="R741" s="494"/>
      <c r="S741" s="494"/>
      <c r="T741" s="494"/>
      <c r="U741" s="494"/>
      <c r="V741" s="494"/>
      <c r="W741" s="494"/>
      <c r="X741" s="494"/>
      <c r="Y741" s="494"/>
      <c r="Z741" s="494"/>
    </row>
    <row r="742" ht="13.2" spans="1:26">
      <c r="A742" s="494"/>
      <c r="B742" s="504"/>
      <c r="C742" s="504"/>
      <c r="D742" s="494"/>
      <c r="E742" s="494"/>
      <c r="F742" s="494"/>
      <c r="G742" s="494"/>
      <c r="H742" s="494"/>
      <c r="I742" s="494"/>
      <c r="J742" s="494"/>
      <c r="K742" s="494"/>
      <c r="L742" s="494"/>
      <c r="M742" s="494"/>
      <c r="N742" s="494"/>
      <c r="O742" s="494"/>
      <c r="P742" s="494"/>
      <c r="Q742" s="494"/>
      <c r="R742" s="494"/>
      <c r="S742" s="494"/>
      <c r="T742" s="494"/>
      <c r="U742" s="494"/>
      <c r="V742" s="494"/>
      <c r="W742" s="494"/>
      <c r="X742" s="494"/>
      <c r="Y742" s="494"/>
      <c r="Z742" s="494"/>
    </row>
    <row r="743" ht="13.2" spans="1:26">
      <c r="A743" s="494"/>
      <c r="B743" s="504"/>
      <c r="C743" s="504"/>
      <c r="D743" s="494"/>
      <c r="E743" s="494"/>
      <c r="F743" s="494"/>
      <c r="G743" s="494"/>
      <c r="H743" s="494"/>
      <c r="I743" s="494"/>
      <c r="J743" s="494"/>
      <c r="K743" s="494"/>
      <c r="L743" s="494"/>
      <c r="M743" s="494"/>
      <c r="N743" s="494"/>
      <c r="O743" s="494"/>
      <c r="P743" s="494"/>
      <c r="Q743" s="494"/>
      <c r="R743" s="494"/>
      <c r="S743" s="494"/>
      <c r="T743" s="494"/>
      <c r="U743" s="494"/>
      <c r="V743" s="494"/>
      <c r="W743" s="494"/>
      <c r="X743" s="494"/>
      <c r="Y743" s="494"/>
      <c r="Z743" s="494"/>
    </row>
    <row r="744" ht="13.2" spans="1:26">
      <c r="A744" s="494"/>
      <c r="B744" s="504"/>
      <c r="C744" s="504"/>
      <c r="D744" s="494"/>
      <c r="E744" s="494"/>
      <c r="F744" s="494"/>
      <c r="G744" s="494"/>
      <c r="H744" s="494"/>
      <c r="I744" s="494"/>
      <c r="J744" s="494"/>
      <c r="K744" s="494"/>
      <c r="L744" s="494"/>
      <c r="M744" s="494"/>
      <c r="N744" s="494"/>
      <c r="O744" s="494"/>
      <c r="P744" s="494"/>
      <c r="Q744" s="494"/>
      <c r="R744" s="494"/>
      <c r="S744" s="494"/>
      <c r="T744" s="494"/>
      <c r="U744" s="494"/>
      <c r="V744" s="494"/>
      <c r="W744" s="494"/>
      <c r="X744" s="494"/>
      <c r="Y744" s="494"/>
      <c r="Z744" s="494"/>
    </row>
    <row r="745" ht="13.2" spans="1:26">
      <c r="A745" s="494"/>
      <c r="B745" s="504"/>
      <c r="C745" s="504"/>
      <c r="D745" s="494"/>
      <c r="E745" s="494"/>
      <c r="F745" s="494"/>
      <c r="G745" s="494"/>
      <c r="H745" s="494"/>
      <c r="I745" s="494"/>
      <c r="J745" s="494"/>
      <c r="K745" s="494"/>
      <c r="L745" s="494"/>
      <c r="M745" s="494"/>
      <c r="N745" s="494"/>
      <c r="O745" s="494"/>
      <c r="P745" s="494"/>
      <c r="Q745" s="494"/>
      <c r="R745" s="494"/>
      <c r="S745" s="494"/>
      <c r="T745" s="494"/>
      <c r="U745" s="494"/>
      <c r="V745" s="494"/>
      <c r="W745" s="494"/>
      <c r="X745" s="494"/>
      <c r="Y745" s="494"/>
      <c r="Z745" s="494"/>
    </row>
    <row r="746" ht="13.2" spans="1:26">
      <c r="A746" s="494"/>
      <c r="B746" s="504"/>
      <c r="C746" s="504"/>
      <c r="D746" s="494"/>
      <c r="E746" s="494"/>
      <c r="F746" s="494"/>
      <c r="G746" s="494"/>
      <c r="H746" s="494"/>
      <c r="I746" s="494"/>
      <c r="J746" s="494"/>
      <c r="K746" s="494"/>
      <c r="L746" s="494"/>
      <c r="M746" s="494"/>
      <c r="N746" s="494"/>
      <c r="O746" s="494"/>
      <c r="P746" s="494"/>
      <c r="Q746" s="494"/>
      <c r="R746" s="494"/>
      <c r="S746" s="494"/>
      <c r="T746" s="494"/>
      <c r="U746" s="494"/>
      <c r="V746" s="494"/>
      <c r="W746" s="494"/>
      <c r="X746" s="494"/>
      <c r="Y746" s="494"/>
      <c r="Z746" s="494"/>
    </row>
    <row r="747" ht="13.2" spans="1:26">
      <c r="A747" s="494"/>
      <c r="B747" s="504"/>
      <c r="C747" s="504"/>
      <c r="D747" s="494"/>
      <c r="E747" s="494"/>
      <c r="F747" s="494"/>
      <c r="G747" s="494"/>
      <c r="H747" s="494"/>
      <c r="I747" s="494"/>
      <c r="J747" s="494"/>
      <c r="K747" s="494"/>
      <c r="L747" s="494"/>
      <c r="M747" s="494"/>
      <c r="N747" s="494"/>
      <c r="O747" s="494"/>
      <c r="P747" s="494"/>
      <c r="Q747" s="494"/>
      <c r="R747" s="494"/>
      <c r="S747" s="494"/>
      <c r="T747" s="494"/>
      <c r="U747" s="494"/>
      <c r="V747" s="494"/>
      <c r="W747" s="494"/>
      <c r="X747" s="494"/>
      <c r="Y747" s="494"/>
      <c r="Z747" s="494"/>
    </row>
    <row r="748" ht="13.2" spans="1:26">
      <c r="A748" s="494"/>
      <c r="B748" s="504"/>
      <c r="C748" s="504"/>
      <c r="D748" s="494"/>
      <c r="E748" s="494"/>
      <c r="F748" s="494"/>
      <c r="G748" s="494"/>
      <c r="H748" s="494"/>
      <c r="I748" s="494"/>
      <c r="J748" s="494"/>
      <c r="K748" s="494"/>
      <c r="L748" s="494"/>
      <c r="M748" s="494"/>
      <c r="N748" s="494"/>
      <c r="O748" s="494"/>
      <c r="P748" s="494"/>
      <c r="Q748" s="494"/>
      <c r="R748" s="494"/>
      <c r="S748" s="494"/>
      <c r="T748" s="494"/>
      <c r="U748" s="494"/>
      <c r="V748" s="494"/>
      <c r="W748" s="494"/>
      <c r="X748" s="494"/>
      <c r="Y748" s="494"/>
      <c r="Z748" s="494"/>
    </row>
    <row r="749" ht="13.2" spans="1:26">
      <c r="A749" s="494"/>
      <c r="B749" s="504"/>
      <c r="C749" s="504"/>
      <c r="D749" s="494"/>
      <c r="E749" s="494"/>
      <c r="F749" s="494"/>
      <c r="G749" s="494"/>
      <c r="H749" s="494"/>
      <c r="I749" s="494"/>
      <c r="J749" s="494"/>
      <c r="K749" s="494"/>
      <c r="L749" s="494"/>
      <c r="M749" s="494"/>
      <c r="N749" s="494"/>
      <c r="O749" s="494"/>
      <c r="P749" s="494"/>
      <c r="Q749" s="494"/>
      <c r="R749" s="494"/>
      <c r="S749" s="494"/>
      <c r="T749" s="494"/>
      <c r="U749" s="494"/>
      <c r="V749" s="494"/>
      <c r="W749" s="494"/>
      <c r="X749" s="494"/>
      <c r="Y749" s="494"/>
      <c r="Z749" s="494"/>
    </row>
    <row r="750" ht="13.2" spans="1:26">
      <c r="A750" s="494"/>
      <c r="B750" s="504"/>
      <c r="C750" s="504"/>
      <c r="D750" s="494"/>
      <c r="E750" s="494"/>
      <c r="F750" s="494"/>
      <c r="G750" s="494"/>
      <c r="H750" s="494"/>
      <c r="I750" s="494"/>
      <c r="J750" s="494"/>
      <c r="K750" s="494"/>
      <c r="L750" s="494"/>
      <c r="M750" s="494"/>
      <c r="N750" s="494"/>
      <c r="O750" s="494"/>
      <c r="P750" s="494"/>
      <c r="Q750" s="494"/>
      <c r="R750" s="494"/>
      <c r="S750" s="494"/>
      <c r="T750" s="494"/>
      <c r="U750" s="494"/>
      <c r="V750" s="494"/>
      <c r="W750" s="494"/>
      <c r="X750" s="494"/>
      <c r="Y750" s="494"/>
      <c r="Z750" s="494"/>
    </row>
    <row r="751" ht="13.2" spans="1:26">
      <c r="A751" s="494"/>
      <c r="B751" s="504"/>
      <c r="C751" s="504"/>
      <c r="D751" s="494"/>
      <c r="E751" s="494"/>
      <c r="F751" s="494"/>
      <c r="G751" s="494"/>
      <c r="H751" s="494"/>
      <c r="I751" s="494"/>
      <c r="J751" s="494"/>
      <c r="K751" s="494"/>
      <c r="L751" s="494"/>
      <c r="M751" s="494"/>
      <c r="N751" s="494"/>
      <c r="O751" s="494"/>
      <c r="P751" s="494"/>
      <c r="Q751" s="494"/>
      <c r="R751" s="494"/>
      <c r="S751" s="494"/>
      <c r="T751" s="494"/>
      <c r="U751" s="494"/>
      <c r="V751" s="494"/>
      <c r="W751" s="494"/>
      <c r="X751" s="494"/>
      <c r="Y751" s="494"/>
      <c r="Z751" s="494"/>
    </row>
    <row r="752" ht="13.2" spans="1:26">
      <c r="A752" s="494"/>
      <c r="B752" s="504"/>
      <c r="C752" s="504"/>
      <c r="D752" s="494"/>
      <c r="E752" s="494"/>
      <c r="F752" s="494"/>
      <c r="G752" s="494"/>
      <c r="H752" s="494"/>
      <c r="I752" s="494"/>
      <c r="J752" s="494"/>
      <c r="K752" s="494"/>
      <c r="L752" s="494"/>
      <c r="M752" s="494"/>
      <c r="N752" s="494"/>
      <c r="O752" s="494"/>
      <c r="P752" s="494"/>
      <c r="Q752" s="494"/>
      <c r="R752" s="494"/>
      <c r="S752" s="494"/>
      <c r="T752" s="494"/>
      <c r="U752" s="494"/>
      <c r="V752" s="494"/>
      <c r="W752" s="494"/>
      <c r="X752" s="494"/>
      <c r="Y752" s="494"/>
      <c r="Z752" s="494"/>
    </row>
    <row r="753" ht="13.2" spans="1:26">
      <c r="A753" s="494"/>
      <c r="B753" s="504"/>
      <c r="C753" s="504"/>
      <c r="D753" s="494"/>
      <c r="E753" s="494"/>
      <c r="F753" s="494"/>
      <c r="G753" s="494"/>
      <c r="H753" s="494"/>
      <c r="I753" s="494"/>
      <c r="J753" s="494"/>
      <c r="K753" s="494"/>
      <c r="L753" s="494"/>
      <c r="M753" s="494"/>
      <c r="N753" s="494"/>
      <c r="O753" s="494"/>
      <c r="P753" s="494"/>
      <c r="Q753" s="494"/>
      <c r="R753" s="494"/>
      <c r="S753" s="494"/>
      <c r="T753" s="494"/>
      <c r="U753" s="494"/>
      <c r="V753" s="494"/>
      <c r="W753" s="494"/>
      <c r="X753" s="494"/>
      <c r="Y753" s="494"/>
      <c r="Z753" s="494"/>
    </row>
    <row r="754" ht="13.2" spans="1:26">
      <c r="A754" s="494"/>
      <c r="B754" s="504"/>
      <c r="C754" s="504"/>
      <c r="D754" s="494"/>
      <c r="E754" s="494"/>
      <c r="F754" s="494"/>
      <c r="G754" s="494"/>
      <c r="H754" s="494"/>
      <c r="I754" s="494"/>
      <c r="J754" s="494"/>
      <c r="K754" s="494"/>
      <c r="L754" s="494"/>
      <c r="M754" s="494"/>
      <c r="N754" s="494"/>
      <c r="O754" s="494"/>
      <c r="P754" s="494"/>
      <c r="Q754" s="494"/>
      <c r="R754" s="494"/>
      <c r="S754" s="494"/>
      <c r="T754" s="494"/>
      <c r="U754" s="494"/>
      <c r="V754" s="494"/>
      <c r="W754" s="494"/>
      <c r="X754" s="494"/>
      <c r="Y754" s="494"/>
      <c r="Z754" s="494"/>
    </row>
    <row r="755" ht="13.2" spans="1:26">
      <c r="A755" s="494"/>
      <c r="B755" s="504"/>
      <c r="C755" s="504"/>
      <c r="D755" s="494"/>
      <c r="E755" s="494"/>
      <c r="F755" s="494"/>
      <c r="G755" s="494"/>
      <c r="H755" s="494"/>
      <c r="I755" s="494"/>
      <c r="J755" s="494"/>
      <c r="K755" s="494"/>
      <c r="L755" s="494"/>
      <c r="M755" s="494"/>
      <c r="N755" s="494"/>
      <c r="O755" s="494"/>
      <c r="P755" s="494"/>
      <c r="Q755" s="494"/>
      <c r="R755" s="494"/>
      <c r="S755" s="494"/>
      <c r="T755" s="494"/>
      <c r="U755" s="494"/>
      <c r="V755" s="494"/>
      <c r="W755" s="494"/>
      <c r="X755" s="494"/>
      <c r="Y755" s="494"/>
      <c r="Z755" s="494"/>
    </row>
    <row r="756" ht="13.2" spans="1:26">
      <c r="A756" s="494"/>
      <c r="B756" s="504"/>
      <c r="C756" s="504"/>
      <c r="D756" s="494"/>
      <c r="E756" s="494"/>
      <c r="F756" s="494"/>
      <c r="G756" s="494"/>
      <c r="H756" s="494"/>
      <c r="I756" s="494"/>
      <c r="J756" s="494"/>
      <c r="K756" s="494"/>
      <c r="L756" s="494"/>
      <c r="M756" s="494"/>
      <c r="N756" s="494"/>
      <c r="O756" s="494"/>
      <c r="P756" s="494"/>
      <c r="Q756" s="494"/>
      <c r="R756" s="494"/>
      <c r="S756" s="494"/>
      <c r="T756" s="494"/>
      <c r="U756" s="494"/>
      <c r="V756" s="494"/>
      <c r="W756" s="494"/>
      <c r="X756" s="494"/>
      <c r="Y756" s="494"/>
      <c r="Z756" s="494"/>
    </row>
    <row r="757" ht="13.2" spans="1:26">
      <c r="A757" s="494"/>
      <c r="B757" s="504"/>
      <c r="C757" s="504"/>
      <c r="D757" s="494"/>
      <c r="E757" s="494"/>
      <c r="F757" s="494"/>
      <c r="G757" s="494"/>
      <c r="H757" s="494"/>
      <c r="I757" s="494"/>
      <c r="J757" s="494"/>
      <c r="K757" s="494"/>
      <c r="L757" s="494"/>
      <c r="M757" s="494"/>
      <c r="N757" s="494"/>
      <c r="O757" s="494"/>
      <c r="P757" s="494"/>
      <c r="Q757" s="494"/>
      <c r="R757" s="494"/>
      <c r="S757" s="494"/>
      <c r="T757" s="494"/>
      <c r="U757" s="494"/>
      <c r="V757" s="494"/>
      <c r="W757" s="494"/>
      <c r="X757" s="494"/>
      <c r="Y757" s="494"/>
      <c r="Z757" s="494"/>
    </row>
    <row r="758" ht="13.2" spans="1:26">
      <c r="A758" s="494"/>
      <c r="B758" s="504"/>
      <c r="C758" s="504"/>
      <c r="D758" s="494"/>
      <c r="E758" s="494"/>
      <c r="F758" s="494"/>
      <c r="G758" s="494"/>
      <c r="H758" s="494"/>
      <c r="I758" s="494"/>
      <c r="J758" s="494"/>
      <c r="K758" s="494"/>
      <c r="L758" s="494"/>
      <c r="M758" s="494"/>
      <c r="N758" s="494"/>
      <c r="O758" s="494"/>
      <c r="P758" s="494"/>
      <c r="Q758" s="494"/>
      <c r="R758" s="494"/>
      <c r="S758" s="494"/>
      <c r="T758" s="494"/>
      <c r="U758" s="494"/>
      <c r="V758" s="494"/>
      <c r="W758" s="494"/>
      <c r="X758" s="494"/>
      <c r="Y758" s="494"/>
      <c r="Z758" s="494"/>
    </row>
    <row r="759" ht="13.2" spans="1:26">
      <c r="A759" s="494"/>
      <c r="B759" s="504"/>
      <c r="C759" s="504"/>
      <c r="D759" s="494"/>
      <c r="E759" s="494"/>
      <c r="F759" s="494"/>
      <c r="G759" s="494"/>
      <c r="H759" s="494"/>
      <c r="I759" s="494"/>
      <c r="J759" s="494"/>
      <c r="K759" s="494"/>
      <c r="L759" s="494"/>
      <c r="M759" s="494"/>
      <c r="N759" s="494"/>
      <c r="O759" s="494"/>
      <c r="P759" s="494"/>
      <c r="Q759" s="494"/>
      <c r="R759" s="494"/>
      <c r="S759" s="494"/>
      <c r="T759" s="494"/>
      <c r="U759" s="494"/>
      <c r="V759" s="494"/>
      <c r="W759" s="494"/>
      <c r="X759" s="494"/>
      <c r="Y759" s="494"/>
      <c r="Z759" s="494"/>
    </row>
    <row r="760" ht="13.2" spans="1:26">
      <c r="A760" s="494"/>
      <c r="B760" s="504"/>
      <c r="C760" s="504"/>
      <c r="D760" s="494"/>
      <c r="E760" s="494"/>
      <c r="F760" s="494"/>
      <c r="G760" s="494"/>
      <c r="H760" s="494"/>
      <c r="I760" s="494"/>
      <c r="J760" s="494"/>
      <c r="K760" s="494"/>
      <c r="L760" s="494"/>
      <c r="M760" s="494"/>
      <c r="N760" s="494"/>
      <c r="O760" s="494"/>
      <c r="P760" s="494"/>
      <c r="Q760" s="494"/>
      <c r="R760" s="494"/>
      <c r="S760" s="494"/>
      <c r="T760" s="494"/>
      <c r="U760" s="494"/>
      <c r="V760" s="494"/>
      <c r="W760" s="494"/>
      <c r="X760" s="494"/>
      <c r="Y760" s="494"/>
      <c r="Z760" s="494"/>
    </row>
    <row r="761" ht="13.2" spans="1:26">
      <c r="A761" s="494"/>
      <c r="B761" s="504"/>
      <c r="C761" s="504"/>
      <c r="D761" s="494"/>
      <c r="E761" s="494"/>
      <c r="F761" s="494"/>
      <c r="G761" s="494"/>
      <c r="H761" s="494"/>
      <c r="I761" s="494"/>
      <c r="J761" s="494"/>
      <c r="K761" s="494"/>
      <c r="L761" s="494"/>
      <c r="M761" s="494"/>
      <c r="N761" s="494"/>
      <c r="O761" s="494"/>
      <c r="P761" s="494"/>
      <c r="Q761" s="494"/>
      <c r="R761" s="494"/>
      <c r="S761" s="494"/>
      <c r="T761" s="494"/>
      <c r="U761" s="494"/>
      <c r="V761" s="494"/>
      <c r="W761" s="494"/>
      <c r="X761" s="494"/>
      <c r="Y761" s="494"/>
      <c r="Z761" s="494"/>
    </row>
    <row r="762" ht="13.2" spans="1:26">
      <c r="A762" s="494"/>
      <c r="B762" s="504"/>
      <c r="C762" s="504"/>
      <c r="D762" s="494"/>
      <c r="E762" s="494"/>
      <c r="F762" s="494"/>
      <c r="G762" s="494"/>
      <c r="H762" s="494"/>
      <c r="I762" s="494"/>
      <c r="J762" s="494"/>
      <c r="K762" s="494"/>
      <c r="L762" s="494"/>
      <c r="M762" s="494"/>
      <c r="N762" s="494"/>
      <c r="O762" s="494"/>
      <c r="P762" s="494"/>
      <c r="Q762" s="494"/>
      <c r="R762" s="494"/>
      <c r="S762" s="494"/>
      <c r="T762" s="494"/>
      <c r="U762" s="494"/>
      <c r="V762" s="494"/>
      <c r="W762" s="494"/>
      <c r="X762" s="494"/>
      <c r="Y762" s="494"/>
      <c r="Z762" s="494"/>
    </row>
    <row r="763" ht="13.2" spans="1:26">
      <c r="A763" s="494"/>
      <c r="B763" s="504"/>
      <c r="C763" s="504"/>
      <c r="D763" s="494"/>
      <c r="E763" s="494"/>
      <c r="F763" s="494"/>
      <c r="G763" s="494"/>
      <c r="H763" s="494"/>
      <c r="I763" s="494"/>
      <c r="J763" s="494"/>
      <c r="K763" s="494"/>
      <c r="L763" s="494"/>
      <c r="M763" s="494"/>
      <c r="N763" s="494"/>
      <c r="O763" s="494"/>
      <c r="P763" s="494"/>
      <c r="Q763" s="494"/>
      <c r="R763" s="494"/>
      <c r="S763" s="494"/>
      <c r="T763" s="494"/>
      <c r="U763" s="494"/>
      <c r="V763" s="494"/>
      <c r="W763" s="494"/>
      <c r="X763" s="494"/>
      <c r="Y763" s="494"/>
      <c r="Z763" s="494"/>
    </row>
    <row r="764" ht="13.2" spans="1:26">
      <c r="A764" s="494"/>
      <c r="B764" s="504"/>
      <c r="C764" s="504"/>
      <c r="D764" s="494"/>
      <c r="E764" s="494"/>
      <c r="F764" s="494"/>
      <c r="G764" s="494"/>
      <c r="H764" s="494"/>
      <c r="I764" s="494"/>
      <c r="J764" s="494"/>
      <c r="K764" s="494"/>
      <c r="L764" s="494"/>
      <c r="M764" s="494"/>
      <c r="N764" s="494"/>
      <c r="O764" s="494"/>
      <c r="P764" s="494"/>
      <c r="Q764" s="494"/>
      <c r="R764" s="494"/>
      <c r="S764" s="494"/>
      <c r="T764" s="494"/>
      <c r="U764" s="494"/>
      <c r="V764" s="494"/>
      <c r="W764" s="494"/>
      <c r="X764" s="494"/>
      <c r="Y764" s="494"/>
      <c r="Z764" s="494"/>
    </row>
    <row r="765" ht="13.2" spans="1:26">
      <c r="A765" s="494"/>
      <c r="B765" s="504"/>
      <c r="C765" s="504"/>
      <c r="D765" s="494"/>
      <c r="E765" s="494"/>
      <c r="F765" s="494"/>
      <c r="G765" s="494"/>
      <c r="H765" s="494"/>
      <c r="I765" s="494"/>
      <c r="J765" s="494"/>
      <c r="K765" s="494"/>
      <c r="L765" s="494"/>
      <c r="M765" s="494"/>
      <c r="N765" s="494"/>
      <c r="O765" s="494"/>
      <c r="P765" s="494"/>
      <c r="Q765" s="494"/>
      <c r="R765" s="494"/>
      <c r="S765" s="494"/>
      <c r="T765" s="494"/>
      <c r="U765" s="494"/>
      <c r="V765" s="494"/>
      <c r="W765" s="494"/>
      <c r="X765" s="494"/>
      <c r="Y765" s="494"/>
      <c r="Z765" s="494"/>
    </row>
    <row r="766" ht="13.2" spans="1:26">
      <c r="A766" s="494"/>
      <c r="B766" s="504"/>
      <c r="C766" s="504"/>
      <c r="D766" s="494"/>
      <c r="E766" s="494"/>
      <c r="F766" s="494"/>
      <c r="G766" s="494"/>
      <c r="H766" s="494"/>
      <c r="I766" s="494"/>
      <c r="J766" s="494"/>
      <c r="K766" s="494"/>
      <c r="L766" s="494"/>
      <c r="M766" s="494"/>
      <c r="N766" s="494"/>
      <c r="O766" s="494"/>
      <c r="P766" s="494"/>
      <c r="Q766" s="494"/>
      <c r="R766" s="494"/>
      <c r="S766" s="494"/>
      <c r="T766" s="494"/>
      <c r="U766" s="494"/>
      <c r="V766" s="494"/>
      <c r="W766" s="494"/>
      <c r="X766" s="494"/>
      <c r="Y766" s="494"/>
      <c r="Z766" s="494"/>
    </row>
    <row r="767" ht="13.2" spans="1:26">
      <c r="A767" s="494"/>
      <c r="B767" s="504"/>
      <c r="C767" s="504"/>
      <c r="D767" s="494"/>
      <c r="E767" s="494"/>
      <c r="F767" s="494"/>
      <c r="G767" s="494"/>
      <c r="H767" s="494"/>
      <c r="I767" s="494"/>
      <c r="J767" s="494"/>
      <c r="K767" s="494"/>
      <c r="L767" s="494"/>
      <c r="M767" s="494"/>
      <c r="N767" s="494"/>
      <c r="O767" s="494"/>
      <c r="P767" s="494"/>
      <c r="Q767" s="494"/>
      <c r="R767" s="494"/>
      <c r="S767" s="494"/>
      <c r="T767" s="494"/>
      <c r="U767" s="494"/>
      <c r="V767" s="494"/>
      <c r="W767" s="494"/>
      <c r="X767" s="494"/>
      <c r="Y767" s="494"/>
      <c r="Z767" s="494"/>
    </row>
    <row r="768" ht="13.2" spans="1:26">
      <c r="A768" s="494"/>
      <c r="B768" s="504"/>
      <c r="C768" s="504"/>
      <c r="D768" s="494"/>
      <c r="E768" s="494"/>
      <c r="F768" s="494"/>
      <c r="G768" s="494"/>
      <c r="H768" s="494"/>
      <c r="I768" s="494"/>
      <c r="J768" s="494"/>
      <c r="K768" s="494"/>
      <c r="L768" s="494"/>
      <c r="M768" s="494"/>
      <c r="N768" s="494"/>
      <c r="O768" s="494"/>
      <c r="P768" s="494"/>
      <c r="Q768" s="494"/>
      <c r="R768" s="494"/>
      <c r="S768" s="494"/>
      <c r="T768" s="494"/>
      <c r="U768" s="494"/>
      <c r="V768" s="494"/>
      <c r="W768" s="494"/>
      <c r="X768" s="494"/>
      <c r="Y768" s="494"/>
      <c r="Z768" s="494"/>
    </row>
    <row r="769" ht="13.2" spans="1:26">
      <c r="A769" s="494"/>
      <c r="B769" s="504"/>
      <c r="C769" s="504"/>
      <c r="D769" s="494"/>
      <c r="E769" s="494"/>
      <c r="F769" s="494"/>
      <c r="G769" s="494"/>
      <c r="H769" s="494"/>
      <c r="I769" s="494"/>
      <c r="J769" s="494"/>
      <c r="K769" s="494"/>
      <c r="L769" s="494"/>
      <c r="M769" s="494"/>
      <c r="N769" s="494"/>
      <c r="O769" s="494"/>
      <c r="P769" s="494"/>
      <c r="Q769" s="494"/>
      <c r="R769" s="494"/>
      <c r="S769" s="494"/>
      <c r="T769" s="494"/>
      <c r="U769" s="494"/>
      <c r="V769" s="494"/>
      <c r="W769" s="494"/>
      <c r="X769" s="494"/>
      <c r="Y769" s="494"/>
      <c r="Z769" s="494"/>
    </row>
    <row r="770" ht="13.2" spans="1:26">
      <c r="A770" s="494"/>
      <c r="B770" s="504"/>
      <c r="C770" s="504"/>
      <c r="D770" s="494"/>
      <c r="E770" s="494"/>
      <c r="F770" s="494"/>
      <c r="G770" s="494"/>
      <c r="H770" s="494"/>
      <c r="I770" s="494"/>
      <c r="J770" s="494"/>
      <c r="K770" s="494"/>
      <c r="L770" s="494"/>
      <c r="M770" s="494"/>
      <c r="N770" s="494"/>
      <c r="O770" s="494"/>
      <c r="P770" s="494"/>
      <c r="Q770" s="494"/>
      <c r="R770" s="494"/>
      <c r="S770" s="494"/>
      <c r="T770" s="494"/>
      <c r="U770" s="494"/>
      <c r="V770" s="494"/>
      <c r="W770" s="494"/>
      <c r="X770" s="494"/>
      <c r="Y770" s="494"/>
      <c r="Z770" s="494"/>
    </row>
    <row r="771" ht="13.2" spans="1:26">
      <c r="A771" s="494"/>
      <c r="B771" s="504"/>
      <c r="C771" s="504"/>
      <c r="D771" s="494"/>
      <c r="E771" s="494"/>
      <c r="F771" s="494"/>
      <c r="G771" s="494"/>
      <c r="H771" s="494"/>
      <c r="I771" s="494"/>
      <c r="J771" s="494"/>
      <c r="K771" s="494"/>
      <c r="L771" s="494"/>
      <c r="M771" s="494"/>
      <c r="N771" s="494"/>
      <c r="O771" s="494"/>
      <c r="P771" s="494"/>
      <c r="Q771" s="494"/>
      <c r="R771" s="494"/>
      <c r="S771" s="494"/>
      <c r="T771" s="494"/>
      <c r="U771" s="494"/>
      <c r="V771" s="494"/>
      <c r="W771" s="494"/>
      <c r="X771" s="494"/>
      <c r="Y771" s="494"/>
      <c r="Z771" s="494"/>
    </row>
    <row r="772" ht="13.2" spans="1:26">
      <c r="A772" s="494"/>
      <c r="B772" s="504"/>
      <c r="C772" s="504"/>
      <c r="D772" s="494"/>
      <c r="E772" s="494"/>
      <c r="F772" s="494"/>
      <c r="G772" s="494"/>
      <c r="H772" s="494"/>
      <c r="I772" s="494"/>
      <c r="J772" s="494"/>
      <c r="K772" s="494"/>
      <c r="L772" s="494"/>
      <c r="M772" s="494"/>
      <c r="N772" s="494"/>
      <c r="O772" s="494"/>
      <c r="P772" s="494"/>
      <c r="Q772" s="494"/>
      <c r="R772" s="494"/>
      <c r="S772" s="494"/>
      <c r="T772" s="494"/>
      <c r="U772" s="494"/>
      <c r="V772" s="494"/>
      <c r="W772" s="494"/>
      <c r="X772" s="494"/>
      <c r="Y772" s="494"/>
      <c r="Z772" s="494"/>
    </row>
    <row r="773" ht="13.2" spans="1:26">
      <c r="A773" s="494"/>
      <c r="B773" s="504"/>
      <c r="C773" s="504"/>
      <c r="D773" s="494"/>
      <c r="E773" s="494"/>
      <c r="F773" s="494"/>
      <c r="G773" s="494"/>
      <c r="H773" s="494"/>
      <c r="I773" s="494"/>
      <c r="J773" s="494"/>
      <c r="K773" s="494"/>
      <c r="L773" s="494"/>
      <c r="M773" s="494"/>
      <c r="N773" s="494"/>
      <c r="O773" s="494"/>
      <c r="P773" s="494"/>
      <c r="Q773" s="494"/>
      <c r="R773" s="494"/>
      <c r="S773" s="494"/>
      <c r="T773" s="494"/>
      <c r="U773" s="494"/>
      <c r="V773" s="494"/>
      <c r="W773" s="494"/>
      <c r="X773" s="494"/>
      <c r="Y773" s="494"/>
      <c r="Z773" s="494"/>
    </row>
    <row r="774" ht="13.2" spans="1:26">
      <c r="A774" s="494"/>
      <c r="B774" s="504"/>
      <c r="C774" s="504"/>
      <c r="D774" s="494"/>
      <c r="E774" s="494"/>
      <c r="F774" s="494"/>
      <c r="G774" s="494"/>
      <c r="H774" s="494"/>
      <c r="I774" s="494"/>
      <c r="J774" s="494"/>
      <c r="K774" s="494"/>
      <c r="L774" s="494"/>
      <c r="M774" s="494"/>
      <c r="N774" s="494"/>
      <c r="O774" s="494"/>
      <c r="P774" s="494"/>
      <c r="Q774" s="494"/>
      <c r="R774" s="494"/>
      <c r="S774" s="494"/>
      <c r="T774" s="494"/>
      <c r="U774" s="494"/>
      <c r="V774" s="494"/>
      <c r="W774" s="494"/>
      <c r="X774" s="494"/>
      <c r="Y774" s="494"/>
      <c r="Z774" s="494"/>
    </row>
    <row r="775" ht="13.2" spans="1:26">
      <c r="A775" s="494"/>
      <c r="B775" s="504"/>
      <c r="C775" s="504"/>
      <c r="D775" s="494"/>
      <c r="E775" s="494"/>
      <c r="F775" s="494"/>
      <c r="G775" s="494"/>
      <c r="H775" s="494"/>
      <c r="I775" s="494"/>
      <c r="J775" s="494"/>
      <c r="K775" s="494"/>
      <c r="L775" s="494"/>
      <c r="M775" s="494"/>
      <c r="N775" s="494"/>
      <c r="O775" s="494"/>
      <c r="P775" s="494"/>
      <c r="Q775" s="494"/>
      <c r="R775" s="494"/>
      <c r="S775" s="494"/>
      <c r="T775" s="494"/>
      <c r="U775" s="494"/>
      <c r="V775" s="494"/>
      <c r="W775" s="494"/>
      <c r="X775" s="494"/>
      <c r="Y775" s="494"/>
      <c r="Z775" s="494"/>
    </row>
    <row r="776" ht="13.2" spans="1:26">
      <c r="A776" s="494"/>
      <c r="B776" s="504"/>
      <c r="C776" s="504"/>
      <c r="D776" s="494"/>
      <c r="E776" s="494"/>
      <c r="F776" s="494"/>
      <c r="G776" s="494"/>
      <c r="H776" s="494"/>
      <c r="I776" s="494"/>
      <c r="J776" s="494"/>
      <c r="K776" s="494"/>
      <c r="L776" s="494"/>
      <c r="M776" s="494"/>
      <c r="N776" s="494"/>
      <c r="O776" s="494"/>
      <c r="P776" s="494"/>
      <c r="Q776" s="494"/>
      <c r="R776" s="494"/>
      <c r="S776" s="494"/>
      <c r="T776" s="494"/>
      <c r="U776" s="494"/>
      <c r="V776" s="494"/>
      <c r="W776" s="494"/>
      <c r="X776" s="494"/>
      <c r="Y776" s="494"/>
      <c r="Z776" s="494"/>
    </row>
    <row r="777" ht="13.2" spans="1:26">
      <c r="A777" s="494"/>
      <c r="B777" s="504"/>
      <c r="C777" s="504"/>
      <c r="D777" s="494"/>
      <c r="E777" s="494"/>
      <c r="F777" s="494"/>
      <c r="G777" s="494"/>
      <c r="H777" s="494"/>
      <c r="I777" s="494"/>
      <c r="J777" s="494"/>
      <c r="K777" s="494"/>
      <c r="L777" s="494"/>
      <c r="M777" s="494"/>
      <c r="N777" s="494"/>
      <c r="O777" s="494"/>
      <c r="P777" s="494"/>
      <c r="Q777" s="494"/>
      <c r="R777" s="494"/>
      <c r="S777" s="494"/>
      <c r="T777" s="494"/>
      <c r="U777" s="494"/>
      <c r="V777" s="494"/>
      <c r="W777" s="494"/>
      <c r="X777" s="494"/>
      <c r="Y777" s="494"/>
      <c r="Z777" s="494"/>
    </row>
    <row r="778" ht="13.2" spans="1:26">
      <c r="A778" s="494"/>
      <c r="B778" s="504"/>
      <c r="C778" s="504"/>
      <c r="D778" s="494"/>
      <c r="E778" s="494"/>
      <c r="F778" s="494"/>
      <c r="G778" s="494"/>
      <c r="H778" s="494"/>
      <c r="I778" s="494"/>
      <c r="J778" s="494"/>
      <c r="K778" s="494"/>
      <c r="L778" s="494"/>
      <c r="M778" s="494"/>
      <c r="N778" s="494"/>
      <c r="O778" s="494"/>
      <c r="P778" s="494"/>
      <c r="Q778" s="494"/>
      <c r="R778" s="494"/>
      <c r="S778" s="494"/>
      <c r="T778" s="494"/>
      <c r="U778" s="494"/>
      <c r="V778" s="494"/>
      <c r="W778" s="494"/>
      <c r="X778" s="494"/>
      <c r="Y778" s="494"/>
      <c r="Z778" s="494"/>
    </row>
    <row r="779" ht="13.2" spans="1:26">
      <c r="A779" s="494"/>
      <c r="B779" s="504"/>
      <c r="C779" s="504"/>
      <c r="D779" s="494"/>
      <c r="E779" s="494"/>
      <c r="F779" s="494"/>
      <c r="G779" s="494"/>
      <c r="H779" s="494"/>
      <c r="I779" s="494"/>
      <c r="J779" s="494"/>
      <c r="K779" s="494"/>
      <c r="L779" s="494"/>
      <c r="M779" s="494"/>
      <c r="N779" s="494"/>
      <c r="O779" s="494"/>
      <c r="P779" s="494"/>
      <c r="Q779" s="494"/>
      <c r="R779" s="494"/>
      <c r="S779" s="494"/>
      <c r="T779" s="494"/>
      <c r="U779" s="494"/>
      <c r="V779" s="494"/>
      <c r="W779" s="494"/>
      <c r="X779" s="494"/>
      <c r="Y779" s="494"/>
      <c r="Z779" s="494"/>
    </row>
    <row r="780" ht="13.2" spans="1:26">
      <c r="A780" s="494"/>
      <c r="B780" s="504"/>
      <c r="C780" s="504"/>
      <c r="D780" s="494"/>
      <c r="E780" s="494"/>
      <c r="F780" s="494"/>
      <c r="G780" s="494"/>
      <c r="H780" s="494"/>
      <c r="I780" s="494"/>
      <c r="J780" s="494"/>
      <c r="K780" s="494"/>
      <c r="L780" s="494"/>
      <c r="M780" s="494"/>
      <c r="N780" s="494"/>
      <c r="O780" s="494"/>
      <c r="P780" s="494"/>
      <c r="Q780" s="494"/>
      <c r="R780" s="494"/>
      <c r="S780" s="494"/>
      <c r="T780" s="494"/>
      <c r="U780" s="494"/>
      <c r="V780" s="494"/>
      <c r="W780" s="494"/>
      <c r="X780" s="494"/>
      <c r="Y780" s="494"/>
      <c r="Z780" s="494"/>
    </row>
    <row r="781" ht="13.2" spans="1:26">
      <c r="A781" s="494"/>
      <c r="B781" s="504"/>
      <c r="C781" s="504"/>
      <c r="D781" s="494"/>
      <c r="E781" s="494"/>
      <c r="F781" s="494"/>
      <c r="G781" s="494"/>
      <c r="H781" s="494"/>
      <c r="I781" s="494"/>
      <c r="J781" s="494"/>
      <c r="K781" s="494"/>
      <c r="L781" s="494"/>
      <c r="M781" s="494"/>
      <c r="N781" s="494"/>
      <c r="O781" s="494"/>
      <c r="P781" s="494"/>
      <c r="Q781" s="494"/>
      <c r="R781" s="494"/>
      <c r="S781" s="494"/>
      <c r="T781" s="494"/>
      <c r="U781" s="494"/>
      <c r="V781" s="494"/>
      <c r="W781" s="494"/>
      <c r="X781" s="494"/>
      <c r="Y781" s="494"/>
      <c r="Z781" s="494"/>
    </row>
    <row r="782" ht="13.2" spans="1:26">
      <c r="A782" s="494"/>
      <c r="B782" s="504"/>
      <c r="C782" s="504"/>
      <c r="D782" s="494"/>
      <c r="E782" s="494"/>
      <c r="F782" s="494"/>
      <c r="G782" s="494"/>
      <c r="H782" s="494"/>
      <c r="I782" s="494"/>
      <c r="J782" s="494"/>
      <c r="K782" s="494"/>
      <c r="L782" s="494"/>
      <c r="M782" s="494"/>
      <c r="N782" s="494"/>
      <c r="O782" s="494"/>
      <c r="P782" s="494"/>
      <c r="Q782" s="494"/>
      <c r="R782" s="494"/>
      <c r="S782" s="494"/>
      <c r="T782" s="494"/>
      <c r="U782" s="494"/>
      <c r="V782" s="494"/>
      <c r="W782" s="494"/>
      <c r="X782" s="494"/>
      <c r="Y782" s="494"/>
      <c r="Z782" s="494"/>
    </row>
    <row r="783" ht="13.2" spans="1:26">
      <c r="A783" s="494"/>
      <c r="B783" s="504"/>
      <c r="C783" s="504"/>
      <c r="D783" s="494"/>
      <c r="E783" s="494"/>
      <c r="F783" s="494"/>
      <c r="G783" s="494"/>
      <c r="H783" s="494"/>
      <c r="I783" s="494"/>
      <c r="J783" s="494"/>
      <c r="K783" s="494"/>
      <c r="L783" s="494"/>
      <c r="M783" s="494"/>
      <c r="N783" s="494"/>
      <c r="O783" s="494"/>
      <c r="P783" s="494"/>
      <c r="Q783" s="494"/>
      <c r="R783" s="494"/>
      <c r="S783" s="494"/>
      <c r="T783" s="494"/>
      <c r="U783" s="494"/>
      <c r="V783" s="494"/>
      <c r="W783" s="494"/>
      <c r="X783" s="494"/>
      <c r="Y783" s="494"/>
      <c r="Z783" s="494"/>
    </row>
    <row r="784" ht="13.2" spans="1:26">
      <c r="A784" s="494"/>
      <c r="B784" s="504"/>
      <c r="C784" s="504"/>
      <c r="D784" s="494"/>
      <c r="E784" s="494"/>
      <c r="F784" s="494"/>
      <c r="G784" s="494"/>
      <c r="H784" s="494"/>
      <c r="I784" s="494"/>
      <c r="J784" s="494"/>
      <c r="K784" s="494"/>
      <c r="L784" s="494"/>
      <c r="M784" s="494"/>
      <c r="N784" s="494"/>
      <c r="O784" s="494"/>
      <c r="P784" s="494"/>
      <c r="Q784" s="494"/>
      <c r="R784" s="494"/>
      <c r="S784" s="494"/>
      <c r="T784" s="494"/>
      <c r="U784" s="494"/>
      <c r="V784" s="494"/>
      <c r="W784" s="494"/>
      <c r="X784" s="494"/>
      <c r="Y784" s="494"/>
      <c r="Z784" s="494"/>
    </row>
    <row r="785" ht="13.2" spans="1:26">
      <c r="A785" s="494"/>
      <c r="B785" s="504"/>
      <c r="C785" s="504"/>
      <c r="D785" s="494"/>
      <c r="E785" s="494"/>
      <c r="F785" s="494"/>
      <c r="G785" s="494"/>
      <c r="H785" s="494"/>
      <c r="I785" s="494"/>
      <c r="J785" s="494"/>
      <c r="K785" s="494"/>
      <c r="L785" s="494"/>
      <c r="M785" s="494"/>
      <c r="N785" s="494"/>
      <c r="O785" s="494"/>
      <c r="P785" s="494"/>
      <c r="Q785" s="494"/>
      <c r="R785" s="494"/>
      <c r="S785" s="494"/>
      <c r="T785" s="494"/>
      <c r="U785" s="494"/>
      <c r="V785" s="494"/>
      <c r="W785" s="494"/>
      <c r="X785" s="494"/>
      <c r="Y785" s="494"/>
      <c r="Z785" s="494"/>
    </row>
    <row r="786" ht="13.2" spans="1:26">
      <c r="A786" s="494"/>
      <c r="B786" s="504"/>
      <c r="C786" s="504"/>
      <c r="D786" s="494"/>
      <c r="E786" s="494"/>
      <c r="F786" s="494"/>
      <c r="G786" s="494"/>
      <c r="H786" s="494"/>
      <c r="I786" s="494"/>
      <c r="J786" s="494"/>
      <c r="K786" s="494"/>
      <c r="L786" s="494"/>
      <c r="M786" s="494"/>
      <c r="N786" s="494"/>
      <c r="O786" s="494"/>
      <c r="P786" s="494"/>
      <c r="Q786" s="494"/>
      <c r="R786" s="494"/>
      <c r="S786" s="494"/>
      <c r="T786" s="494"/>
      <c r="U786" s="494"/>
      <c r="V786" s="494"/>
      <c r="W786" s="494"/>
      <c r="X786" s="494"/>
      <c r="Y786" s="494"/>
      <c r="Z786" s="494"/>
    </row>
    <row r="787" ht="13.2" spans="1:26">
      <c r="A787" s="494"/>
      <c r="B787" s="504"/>
      <c r="C787" s="504"/>
      <c r="D787" s="494"/>
      <c r="E787" s="494"/>
      <c r="F787" s="494"/>
      <c r="G787" s="494"/>
      <c r="H787" s="494"/>
      <c r="I787" s="494"/>
      <c r="J787" s="494"/>
      <c r="K787" s="494"/>
      <c r="L787" s="494"/>
      <c r="M787" s="494"/>
      <c r="N787" s="494"/>
      <c r="O787" s="494"/>
      <c r="P787" s="494"/>
      <c r="Q787" s="494"/>
      <c r="R787" s="494"/>
      <c r="S787" s="494"/>
      <c r="T787" s="494"/>
      <c r="U787" s="494"/>
      <c r="V787" s="494"/>
      <c r="W787" s="494"/>
      <c r="X787" s="494"/>
      <c r="Y787" s="494"/>
      <c r="Z787" s="494"/>
    </row>
    <row r="788" ht="13.2" spans="1:26">
      <c r="A788" s="494"/>
      <c r="B788" s="504"/>
      <c r="C788" s="504"/>
      <c r="D788" s="494"/>
      <c r="E788" s="494"/>
      <c r="F788" s="494"/>
      <c r="G788" s="494"/>
      <c r="H788" s="494"/>
      <c r="I788" s="494"/>
      <c r="J788" s="494"/>
      <c r="K788" s="494"/>
      <c r="L788" s="494"/>
      <c r="M788" s="494"/>
      <c r="N788" s="494"/>
      <c r="O788" s="494"/>
      <c r="P788" s="494"/>
      <c r="Q788" s="494"/>
      <c r="R788" s="494"/>
      <c r="S788" s="494"/>
      <c r="T788" s="494"/>
      <c r="U788" s="494"/>
      <c r="V788" s="494"/>
      <c r="W788" s="494"/>
      <c r="X788" s="494"/>
      <c r="Y788" s="494"/>
      <c r="Z788" s="494"/>
    </row>
    <row r="789" ht="13.2" spans="1:26">
      <c r="A789" s="494"/>
      <c r="B789" s="504"/>
      <c r="C789" s="504"/>
      <c r="D789" s="494"/>
      <c r="E789" s="494"/>
      <c r="F789" s="494"/>
      <c r="G789" s="494"/>
      <c r="H789" s="494"/>
      <c r="I789" s="494"/>
      <c r="J789" s="494"/>
      <c r="K789" s="494"/>
      <c r="L789" s="494"/>
      <c r="M789" s="494"/>
      <c r="N789" s="494"/>
      <c r="O789" s="494"/>
      <c r="P789" s="494"/>
      <c r="Q789" s="494"/>
      <c r="R789" s="494"/>
      <c r="S789" s="494"/>
      <c r="T789" s="494"/>
      <c r="U789" s="494"/>
      <c r="V789" s="494"/>
      <c r="W789" s="494"/>
      <c r="X789" s="494"/>
      <c r="Y789" s="494"/>
      <c r="Z789" s="494"/>
    </row>
    <row r="790" ht="13.2" spans="1:26">
      <c r="A790" s="494"/>
      <c r="B790" s="504"/>
      <c r="C790" s="504"/>
      <c r="D790" s="494"/>
      <c r="E790" s="494"/>
      <c r="F790" s="494"/>
      <c r="G790" s="494"/>
      <c r="H790" s="494"/>
      <c r="I790" s="494"/>
      <c r="J790" s="494"/>
      <c r="K790" s="494"/>
      <c r="L790" s="494"/>
      <c r="M790" s="494"/>
      <c r="N790" s="494"/>
      <c r="O790" s="494"/>
      <c r="P790" s="494"/>
      <c r="Q790" s="494"/>
      <c r="R790" s="494"/>
      <c r="S790" s="494"/>
      <c r="T790" s="494"/>
      <c r="U790" s="494"/>
      <c r="V790" s="494"/>
      <c r="W790" s="494"/>
      <c r="X790" s="494"/>
      <c r="Y790" s="494"/>
      <c r="Z790" s="494"/>
    </row>
    <row r="791" ht="13.2" spans="1:26">
      <c r="A791" s="494"/>
      <c r="B791" s="504"/>
      <c r="C791" s="504"/>
      <c r="D791" s="494"/>
      <c r="E791" s="494"/>
      <c r="F791" s="494"/>
      <c r="G791" s="494"/>
      <c r="H791" s="494"/>
      <c r="I791" s="494"/>
      <c r="J791" s="494"/>
      <c r="K791" s="494"/>
      <c r="L791" s="494"/>
      <c r="M791" s="494"/>
      <c r="N791" s="494"/>
      <c r="O791" s="494"/>
      <c r="P791" s="494"/>
      <c r="Q791" s="494"/>
      <c r="R791" s="494"/>
      <c r="S791" s="494"/>
      <c r="T791" s="494"/>
      <c r="U791" s="494"/>
      <c r="V791" s="494"/>
      <c r="W791" s="494"/>
      <c r="X791" s="494"/>
      <c r="Y791" s="494"/>
      <c r="Z791" s="494"/>
    </row>
    <row r="792" ht="13.2" spans="1:26">
      <c r="A792" s="494"/>
      <c r="B792" s="504"/>
      <c r="C792" s="504"/>
      <c r="D792" s="494"/>
      <c r="E792" s="494"/>
      <c r="F792" s="494"/>
      <c r="G792" s="494"/>
      <c r="H792" s="494"/>
      <c r="I792" s="494"/>
      <c r="J792" s="494"/>
      <c r="K792" s="494"/>
      <c r="L792" s="494"/>
      <c r="M792" s="494"/>
      <c r="N792" s="494"/>
      <c r="O792" s="494"/>
      <c r="P792" s="494"/>
      <c r="Q792" s="494"/>
      <c r="R792" s="494"/>
      <c r="S792" s="494"/>
      <c r="T792" s="494"/>
      <c r="U792" s="494"/>
      <c r="V792" s="494"/>
      <c r="W792" s="494"/>
      <c r="X792" s="494"/>
      <c r="Y792" s="494"/>
      <c r="Z792" s="494"/>
    </row>
    <row r="793" ht="13.2" spans="1:26">
      <c r="A793" s="494"/>
      <c r="B793" s="504"/>
      <c r="C793" s="504"/>
      <c r="D793" s="494"/>
      <c r="E793" s="494"/>
      <c r="F793" s="494"/>
      <c r="G793" s="494"/>
      <c r="H793" s="494"/>
      <c r="I793" s="494"/>
      <c r="J793" s="494"/>
      <c r="K793" s="494"/>
      <c r="L793" s="494"/>
      <c r="M793" s="494"/>
      <c r="N793" s="494"/>
      <c r="O793" s="494"/>
      <c r="P793" s="494"/>
      <c r="Q793" s="494"/>
      <c r="R793" s="494"/>
      <c r="S793" s="494"/>
      <c r="T793" s="494"/>
      <c r="U793" s="494"/>
      <c r="V793" s="494"/>
      <c r="W793" s="494"/>
      <c r="X793" s="494"/>
      <c r="Y793" s="494"/>
      <c r="Z793" s="494"/>
    </row>
    <row r="794" ht="13.2" spans="1:26">
      <c r="A794" s="494"/>
      <c r="B794" s="504"/>
      <c r="C794" s="504"/>
      <c r="D794" s="494"/>
      <c r="E794" s="494"/>
      <c r="F794" s="494"/>
      <c r="G794" s="494"/>
      <c r="H794" s="494"/>
      <c r="I794" s="494"/>
      <c r="J794" s="494"/>
      <c r="K794" s="494"/>
      <c r="L794" s="494"/>
      <c r="M794" s="494"/>
      <c r="N794" s="494"/>
      <c r="O794" s="494"/>
      <c r="P794" s="494"/>
      <c r="Q794" s="494"/>
      <c r="R794" s="494"/>
      <c r="S794" s="494"/>
      <c r="T794" s="494"/>
      <c r="U794" s="494"/>
      <c r="V794" s="494"/>
      <c r="W794" s="494"/>
      <c r="X794" s="494"/>
      <c r="Y794" s="494"/>
      <c r="Z794" s="494"/>
    </row>
    <row r="795" ht="13.2" spans="1:26">
      <c r="A795" s="494"/>
      <c r="B795" s="504"/>
      <c r="C795" s="504"/>
      <c r="D795" s="494"/>
      <c r="E795" s="494"/>
      <c r="F795" s="494"/>
      <c r="G795" s="494"/>
      <c r="H795" s="494"/>
      <c r="I795" s="494"/>
      <c r="J795" s="494"/>
      <c r="K795" s="494"/>
      <c r="L795" s="494"/>
      <c r="M795" s="494"/>
      <c r="N795" s="494"/>
      <c r="O795" s="494"/>
      <c r="P795" s="494"/>
      <c r="Q795" s="494"/>
      <c r="R795" s="494"/>
      <c r="S795" s="494"/>
      <c r="T795" s="494"/>
      <c r="U795" s="494"/>
      <c r="V795" s="494"/>
      <c r="W795" s="494"/>
      <c r="X795" s="494"/>
      <c r="Y795" s="494"/>
      <c r="Z795" s="494"/>
    </row>
    <row r="796" ht="13.2" spans="1:26">
      <c r="A796" s="494"/>
      <c r="B796" s="504"/>
      <c r="C796" s="504"/>
      <c r="D796" s="494"/>
      <c r="E796" s="494"/>
      <c r="F796" s="494"/>
      <c r="G796" s="494"/>
      <c r="H796" s="494"/>
      <c r="I796" s="494"/>
      <c r="J796" s="494"/>
      <c r="K796" s="494"/>
      <c r="L796" s="494"/>
      <c r="M796" s="494"/>
      <c r="N796" s="494"/>
      <c r="O796" s="494"/>
      <c r="P796" s="494"/>
      <c r="Q796" s="494"/>
      <c r="R796" s="494"/>
      <c r="S796" s="494"/>
      <c r="T796" s="494"/>
      <c r="U796" s="494"/>
      <c r="V796" s="494"/>
      <c r="W796" s="494"/>
      <c r="X796" s="494"/>
      <c r="Y796" s="494"/>
      <c r="Z796" s="494"/>
    </row>
    <row r="797" ht="13.2" spans="1:26">
      <c r="A797" s="494"/>
      <c r="B797" s="504"/>
      <c r="C797" s="504"/>
      <c r="D797" s="494"/>
      <c r="E797" s="494"/>
      <c r="F797" s="494"/>
      <c r="G797" s="494"/>
      <c r="H797" s="494"/>
      <c r="I797" s="494"/>
      <c r="J797" s="494"/>
      <c r="K797" s="494"/>
      <c r="L797" s="494"/>
      <c r="M797" s="494"/>
      <c r="N797" s="494"/>
      <c r="O797" s="494"/>
      <c r="P797" s="494"/>
      <c r="Q797" s="494"/>
      <c r="R797" s="494"/>
      <c r="S797" s="494"/>
      <c r="T797" s="494"/>
      <c r="U797" s="494"/>
      <c r="V797" s="494"/>
      <c r="W797" s="494"/>
      <c r="X797" s="494"/>
      <c r="Y797" s="494"/>
      <c r="Z797" s="494"/>
    </row>
    <row r="798" ht="13.2" spans="1:26">
      <c r="A798" s="494"/>
      <c r="B798" s="504"/>
      <c r="C798" s="504"/>
      <c r="D798" s="494"/>
      <c r="E798" s="494"/>
      <c r="F798" s="494"/>
      <c r="G798" s="494"/>
      <c r="H798" s="494"/>
      <c r="I798" s="494"/>
      <c r="J798" s="494"/>
      <c r="K798" s="494"/>
      <c r="L798" s="494"/>
      <c r="M798" s="494"/>
      <c r="N798" s="494"/>
      <c r="O798" s="494"/>
      <c r="P798" s="494"/>
      <c r="Q798" s="494"/>
      <c r="R798" s="494"/>
      <c r="S798" s="494"/>
      <c r="T798" s="494"/>
      <c r="U798" s="494"/>
      <c r="V798" s="494"/>
      <c r="W798" s="494"/>
      <c r="X798" s="494"/>
      <c r="Y798" s="494"/>
      <c r="Z798" s="494"/>
    </row>
    <row r="799" ht="13.2" spans="1:26">
      <c r="A799" s="494"/>
      <c r="B799" s="504"/>
      <c r="C799" s="504"/>
      <c r="D799" s="494"/>
      <c r="E799" s="494"/>
      <c r="F799" s="494"/>
      <c r="G799" s="494"/>
      <c r="H799" s="494"/>
      <c r="I799" s="494"/>
      <c r="J799" s="494"/>
      <c r="K799" s="494"/>
      <c r="L799" s="494"/>
      <c r="M799" s="494"/>
      <c r="N799" s="494"/>
      <c r="O799" s="494"/>
      <c r="P799" s="494"/>
      <c r="Q799" s="494"/>
      <c r="R799" s="494"/>
      <c r="S799" s="494"/>
      <c r="T799" s="494"/>
      <c r="U799" s="494"/>
      <c r="V799" s="494"/>
      <c r="W799" s="494"/>
      <c r="X799" s="494"/>
      <c r="Y799" s="494"/>
      <c r="Z799" s="494"/>
    </row>
    <row r="800" ht="13.2" spans="1:26">
      <c r="A800" s="494"/>
      <c r="B800" s="504"/>
      <c r="C800" s="504"/>
      <c r="D800" s="494"/>
      <c r="E800" s="494"/>
      <c r="F800" s="494"/>
      <c r="G800" s="494"/>
      <c r="H800" s="494"/>
      <c r="I800" s="494"/>
      <c r="J800" s="494"/>
      <c r="K800" s="494"/>
      <c r="L800" s="494"/>
      <c r="M800" s="494"/>
      <c r="N800" s="494"/>
      <c r="O800" s="494"/>
      <c r="P800" s="494"/>
      <c r="Q800" s="494"/>
      <c r="R800" s="494"/>
      <c r="S800" s="494"/>
      <c r="T800" s="494"/>
      <c r="U800" s="494"/>
      <c r="V800" s="494"/>
      <c r="W800" s="494"/>
      <c r="X800" s="494"/>
      <c r="Y800" s="494"/>
      <c r="Z800" s="494"/>
    </row>
    <row r="801" ht="13.2" spans="1:26">
      <c r="A801" s="494"/>
      <c r="B801" s="504"/>
      <c r="C801" s="504"/>
      <c r="D801" s="494"/>
      <c r="E801" s="494"/>
      <c r="F801" s="494"/>
      <c r="G801" s="494"/>
      <c r="H801" s="494"/>
      <c r="I801" s="494"/>
      <c r="J801" s="494"/>
      <c r="K801" s="494"/>
      <c r="L801" s="494"/>
      <c r="M801" s="494"/>
      <c r="N801" s="494"/>
      <c r="O801" s="494"/>
      <c r="P801" s="494"/>
      <c r="Q801" s="494"/>
      <c r="R801" s="494"/>
      <c r="S801" s="494"/>
      <c r="T801" s="494"/>
      <c r="U801" s="494"/>
      <c r="V801" s="494"/>
      <c r="W801" s="494"/>
      <c r="X801" s="494"/>
      <c r="Y801" s="494"/>
      <c r="Z801" s="494"/>
    </row>
    <row r="802" ht="13.2" spans="1:26">
      <c r="A802" s="494"/>
      <c r="B802" s="504"/>
      <c r="C802" s="504"/>
      <c r="D802" s="494"/>
      <c r="E802" s="494"/>
      <c r="F802" s="494"/>
      <c r="G802" s="494"/>
      <c r="H802" s="494"/>
      <c r="I802" s="494"/>
      <c r="J802" s="494"/>
      <c r="K802" s="494"/>
      <c r="L802" s="494"/>
      <c r="M802" s="494"/>
      <c r="N802" s="494"/>
      <c r="O802" s="494"/>
      <c r="P802" s="494"/>
      <c r="Q802" s="494"/>
      <c r="R802" s="494"/>
      <c r="S802" s="494"/>
      <c r="T802" s="494"/>
      <c r="U802" s="494"/>
      <c r="V802" s="494"/>
      <c r="W802" s="494"/>
      <c r="X802" s="494"/>
      <c r="Y802" s="494"/>
      <c r="Z802" s="494"/>
    </row>
    <row r="803" ht="13.2" spans="1:26">
      <c r="A803" s="494"/>
      <c r="B803" s="504"/>
      <c r="C803" s="504"/>
      <c r="D803" s="494"/>
      <c r="E803" s="494"/>
      <c r="F803" s="494"/>
      <c r="G803" s="494"/>
      <c r="H803" s="494"/>
      <c r="I803" s="494"/>
      <c r="J803" s="494"/>
      <c r="K803" s="494"/>
      <c r="L803" s="494"/>
      <c r="M803" s="494"/>
      <c r="N803" s="494"/>
      <c r="O803" s="494"/>
      <c r="P803" s="494"/>
      <c r="Q803" s="494"/>
      <c r="R803" s="494"/>
      <c r="S803" s="494"/>
      <c r="T803" s="494"/>
      <c r="U803" s="494"/>
      <c r="V803" s="494"/>
      <c r="W803" s="494"/>
      <c r="X803" s="494"/>
      <c r="Y803" s="494"/>
      <c r="Z803" s="494"/>
    </row>
    <row r="804" ht="13.2" spans="1:26">
      <c r="A804" s="494"/>
      <c r="B804" s="504"/>
      <c r="C804" s="504"/>
      <c r="D804" s="494"/>
      <c r="E804" s="494"/>
      <c r="F804" s="494"/>
      <c r="G804" s="494"/>
      <c r="H804" s="494"/>
      <c r="I804" s="494"/>
      <c r="J804" s="494"/>
      <c r="K804" s="494"/>
      <c r="L804" s="494"/>
      <c r="M804" s="494"/>
      <c r="N804" s="494"/>
      <c r="O804" s="494"/>
      <c r="P804" s="494"/>
      <c r="Q804" s="494"/>
      <c r="R804" s="494"/>
      <c r="S804" s="494"/>
      <c r="T804" s="494"/>
      <c r="U804" s="494"/>
      <c r="V804" s="494"/>
      <c r="W804" s="494"/>
      <c r="X804" s="494"/>
      <c r="Y804" s="494"/>
      <c r="Z804" s="494"/>
    </row>
    <row r="805" ht="13.2" spans="1:26">
      <c r="A805" s="494"/>
      <c r="B805" s="504"/>
      <c r="C805" s="504"/>
      <c r="D805" s="494"/>
      <c r="E805" s="494"/>
      <c r="F805" s="494"/>
      <c r="G805" s="494"/>
      <c r="H805" s="494"/>
      <c r="I805" s="494"/>
      <c r="J805" s="494"/>
      <c r="K805" s="494"/>
      <c r="L805" s="494"/>
      <c r="M805" s="494"/>
      <c r="N805" s="494"/>
      <c r="O805" s="494"/>
      <c r="P805" s="494"/>
      <c r="Q805" s="494"/>
      <c r="R805" s="494"/>
      <c r="S805" s="494"/>
      <c r="T805" s="494"/>
      <c r="U805" s="494"/>
      <c r="V805" s="494"/>
      <c r="W805" s="494"/>
      <c r="X805" s="494"/>
      <c r="Y805" s="494"/>
      <c r="Z805" s="494"/>
    </row>
    <row r="806" ht="13.2" spans="1:26">
      <c r="A806" s="494"/>
      <c r="B806" s="504"/>
      <c r="C806" s="504"/>
      <c r="D806" s="494"/>
      <c r="E806" s="494"/>
      <c r="F806" s="494"/>
      <c r="G806" s="494"/>
      <c r="H806" s="494"/>
      <c r="I806" s="494"/>
      <c r="J806" s="494"/>
      <c r="K806" s="494"/>
      <c r="L806" s="494"/>
      <c r="M806" s="494"/>
      <c r="N806" s="494"/>
      <c r="O806" s="494"/>
      <c r="P806" s="494"/>
      <c r="Q806" s="494"/>
      <c r="R806" s="494"/>
      <c r="S806" s="494"/>
      <c r="T806" s="494"/>
      <c r="U806" s="494"/>
      <c r="V806" s="494"/>
      <c r="W806" s="494"/>
      <c r="X806" s="494"/>
      <c r="Y806" s="494"/>
      <c r="Z806" s="494"/>
    </row>
    <row r="807" ht="13.2" spans="1:26">
      <c r="A807" s="494"/>
      <c r="B807" s="504"/>
      <c r="C807" s="504"/>
      <c r="D807" s="494"/>
      <c r="E807" s="494"/>
      <c r="F807" s="494"/>
      <c r="G807" s="494"/>
      <c r="H807" s="494"/>
      <c r="I807" s="494"/>
      <c r="J807" s="494"/>
      <c r="K807" s="494"/>
      <c r="L807" s="494"/>
      <c r="M807" s="494"/>
      <c r="N807" s="494"/>
      <c r="O807" s="494"/>
      <c r="P807" s="494"/>
      <c r="Q807" s="494"/>
      <c r="R807" s="494"/>
      <c r="S807" s="494"/>
      <c r="T807" s="494"/>
      <c r="U807" s="494"/>
      <c r="V807" s="494"/>
      <c r="W807" s="494"/>
      <c r="X807" s="494"/>
      <c r="Y807" s="494"/>
      <c r="Z807" s="494"/>
    </row>
    <row r="808" ht="13.2" spans="1:26">
      <c r="A808" s="494"/>
      <c r="B808" s="504"/>
      <c r="C808" s="504"/>
      <c r="D808" s="494"/>
      <c r="E808" s="494"/>
      <c r="F808" s="494"/>
      <c r="G808" s="494"/>
      <c r="H808" s="494"/>
      <c r="I808" s="494"/>
      <c r="J808" s="494"/>
      <c r="K808" s="494"/>
      <c r="L808" s="494"/>
      <c r="M808" s="494"/>
      <c r="N808" s="494"/>
      <c r="O808" s="494"/>
      <c r="P808" s="494"/>
      <c r="Q808" s="494"/>
      <c r="R808" s="494"/>
      <c r="S808" s="494"/>
      <c r="T808" s="494"/>
      <c r="U808" s="494"/>
      <c r="V808" s="494"/>
      <c r="W808" s="494"/>
      <c r="X808" s="494"/>
      <c r="Y808" s="494"/>
      <c r="Z808" s="494"/>
    </row>
    <row r="809" ht="13.2" spans="1:26">
      <c r="A809" s="494"/>
      <c r="B809" s="504"/>
      <c r="C809" s="504"/>
      <c r="D809" s="494"/>
      <c r="E809" s="494"/>
      <c r="F809" s="494"/>
      <c r="G809" s="494"/>
      <c r="H809" s="494"/>
      <c r="I809" s="494"/>
      <c r="J809" s="494"/>
      <c r="K809" s="494"/>
      <c r="L809" s="494"/>
      <c r="M809" s="494"/>
      <c r="N809" s="494"/>
      <c r="O809" s="494"/>
      <c r="P809" s="494"/>
      <c r="Q809" s="494"/>
      <c r="R809" s="494"/>
      <c r="S809" s="494"/>
      <c r="T809" s="494"/>
      <c r="U809" s="494"/>
      <c r="V809" s="494"/>
      <c r="W809" s="494"/>
      <c r="X809" s="494"/>
      <c r="Y809" s="494"/>
      <c r="Z809" s="494"/>
    </row>
    <row r="810" ht="13.2" spans="1:26">
      <c r="A810" s="494"/>
      <c r="B810" s="504"/>
      <c r="C810" s="504"/>
      <c r="D810" s="494"/>
      <c r="E810" s="494"/>
      <c r="F810" s="494"/>
      <c r="G810" s="494"/>
      <c r="H810" s="494"/>
      <c r="I810" s="494"/>
      <c r="J810" s="494"/>
      <c r="K810" s="494"/>
      <c r="L810" s="494"/>
      <c r="M810" s="494"/>
      <c r="N810" s="494"/>
      <c r="O810" s="494"/>
      <c r="P810" s="494"/>
      <c r="Q810" s="494"/>
      <c r="R810" s="494"/>
      <c r="S810" s="494"/>
      <c r="T810" s="494"/>
      <c r="U810" s="494"/>
      <c r="V810" s="494"/>
      <c r="W810" s="494"/>
      <c r="X810" s="494"/>
      <c r="Y810" s="494"/>
      <c r="Z810" s="494"/>
    </row>
    <row r="811" ht="13.2" spans="1:26">
      <c r="A811" s="494"/>
      <c r="B811" s="504"/>
      <c r="C811" s="504"/>
      <c r="D811" s="494"/>
      <c r="E811" s="494"/>
      <c r="F811" s="494"/>
      <c r="G811" s="494"/>
      <c r="H811" s="494"/>
      <c r="I811" s="494"/>
      <c r="J811" s="494"/>
      <c r="K811" s="494"/>
      <c r="L811" s="494"/>
      <c r="M811" s="494"/>
      <c r="N811" s="494"/>
      <c r="O811" s="494"/>
      <c r="P811" s="494"/>
      <c r="Q811" s="494"/>
      <c r="R811" s="494"/>
      <c r="S811" s="494"/>
      <c r="T811" s="494"/>
      <c r="U811" s="494"/>
      <c r="V811" s="494"/>
      <c r="W811" s="494"/>
      <c r="X811" s="494"/>
      <c r="Y811" s="494"/>
      <c r="Z811" s="494"/>
    </row>
    <row r="812" ht="13.2" spans="1:26">
      <c r="A812" s="494"/>
      <c r="B812" s="504"/>
      <c r="C812" s="504"/>
      <c r="D812" s="494"/>
      <c r="E812" s="494"/>
      <c r="F812" s="494"/>
      <c r="G812" s="494"/>
      <c r="H812" s="494"/>
      <c r="I812" s="494"/>
      <c r="J812" s="494"/>
      <c r="K812" s="494"/>
      <c r="L812" s="494"/>
      <c r="M812" s="494"/>
      <c r="N812" s="494"/>
      <c r="O812" s="494"/>
      <c r="P812" s="494"/>
      <c r="Q812" s="494"/>
      <c r="R812" s="494"/>
      <c r="S812" s="494"/>
      <c r="T812" s="494"/>
      <c r="U812" s="494"/>
      <c r="V812" s="494"/>
      <c r="W812" s="494"/>
      <c r="X812" s="494"/>
      <c r="Y812" s="494"/>
      <c r="Z812" s="494"/>
    </row>
    <row r="813" ht="13.2" spans="1:26">
      <c r="A813" s="494"/>
      <c r="B813" s="504"/>
      <c r="C813" s="504"/>
      <c r="D813" s="494"/>
      <c r="E813" s="494"/>
      <c r="F813" s="494"/>
      <c r="G813" s="494"/>
      <c r="H813" s="494"/>
      <c r="I813" s="494"/>
      <c r="J813" s="494"/>
      <c r="K813" s="494"/>
      <c r="L813" s="494"/>
      <c r="M813" s="494"/>
      <c r="N813" s="494"/>
      <c r="O813" s="494"/>
      <c r="P813" s="494"/>
      <c r="Q813" s="494"/>
      <c r="R813" s="494"/>
      <c r="S813" s="494"/>
      <c r="T813" s="494"/>
      <c r="U813" s="494"/>
      <c r="V813" s="494"/>
      <c r="W813" s="494"/>
      <c r="X813" s="494"/>
      <c r="Y813" s="494"/>
      <c r="Z813" s="494"/>
    </row>
    <row r="814" ht="13.2" spans="1:26">
      <c r="A814" s="494"/>
      <c r="B814" s="504"/>
      <c r="C814" s="504"/>
      <c r="D814" s="494"/>
      <c r="E814" s="494"/>
      <c r="F814" s="494"/>
      <c r="G814" s="494"/>
      <c r="H814" s="494"/>
      <c r="I814" s="494"/>
      <c r="J814" s="494"/>
      <c r="K814" s="494"/>
      <c r="L814" s="494"/>
      <c r="M814" s="494"/>
      <c r="N814" s="494"/>
      <c r="O814" s="494"/>
      <c r="P814" s="494"/>
      <c r="Q814" s="494"/>
      <c r="R814" s="494"/>
      <c r="S814" s="494"/>
      <c r="T814" s="494"/>
      <c r="U814" s="494"/>
      <c r="V814" s="494"/>
      <c r="W814" s="494"/>
      <c r="X814" s="494"/>
      <c r="Y814" s="494"/>
      <c r="Z814" s="494"/>
    </row>
    <row r="815" ht="13.2" spans="1:26">
      <c r="A815" s="494"/>
      <c r="B815" s="504"/>
      <c r="C815" s="504"/>
      <c r="D815" s="494"/>
      <c r="E815" s="494"/>
      <c r="F815" s="494"/>
      <c r="G815" s="494"/>
      <c r="H815" s="494"/>
      <c r="I815" s="494"/>
      <c r="J815" s="494"/>
      <c r="K815" s="494"/>
      <c r="L815" s="494"/>
      <c r="M815" s="494"/>
      <c r="N815" s="494"/>
      <c r="O815" s="494"/>
      <c r="P815" s="494"/>
      <c r="Q815" s="494"/>
      <c r="R815" s="494"/>
      <c r="S815" s="494"/>
      <c r="T815" s="494"/>
      <c r="U815" s="494"/>
      <c r="V815" s="494"/>
      <c r="W815" s="494"/>
      <c r="X815" s="494"/>
      <c r="Y815" s="494"/>
      <c r="Z815" s="494"/>
    </row>
    <row r="816" ht="13.2" spans="1:26">
      <c r="A816" s="494"/>
      <c r="B816" s="504"/>
      <c r="C816" s="504"/>
      <c r="D816" s="494"/>
      <c r="E816" s="494"/>
      <c r="F816" s="494"/>
      <c r="G816" s="494"/>
      <c r="H816" s="494"/>
      <c r="I816" s="494"/>
      <c r="J816" s="494"/>
      <c r="K816" s="494"/>
      <c r="L816" s="494"/>
      <c r="M816" s="494"/>
      <c r="N816" s="494"/>
      <c r="O816" s="494"/>
      <c r="P816" s="494"/>
      <c r="Q816" s="494"/>
      <c r="R816" s="494"/>
      <c r="S816" s="494"/>
      <c r="T816" s="494"/>
      <c r="U816" s="494"/>
      <c r="V816" s="494"/>
      <c r="W816" s="494"/>
      <c r="X816" s="494"/>
      <c r="Y816" s="494"/>
      <c r="Z816" s="494"/>
    </row>
    <row r="817" ht="13.2" spans="1:26">
      <c r="A817" s="494"/>
      <c r="B817" s="504"/>
      <c r="C817" s="504"/>
      <c r="D817" s="494"/>
      <c r="E817" s="494"/>
      <c r="F817" s="494"/>
      <c r="G817" s="494"/>
      <c r="H817" s="494"/>
      <c r="I817" s="494"/>
      <c r="J817" s="494"/>
      <c r="K817" s="494"/>
      <c r="L817" s="494"/>
      <c r="M817" s="494"/>
      <c r="N817" s="494"/>
      <c r="O817" s="494"/>
      <c r="P817" s="494"/>
      <c r="Q817" s="494"/>
      <c r="R817" s="494"/>
      <c r="S817" s="494"/>
      <c r="T817" s="494"/>
      <c r="U817" s="494"/>
      <c r="V817" s="494"/>
      <c r="W817" s="494"/>
      <c r="X817" s="494"/>
      <c r="Y817" s="494"/>
      <c r="Z817" s="494"/>
    </row>
    <row r="818" ht="13.2" spans="1:26">
      <c r="A818" s="494"/>
      <c r="B818" s="504"/>
      <c r="C818" s="504"/>
      <c r="D818" s="494"/>
      <c r="E818" s="494"/>
      <c r="F818" s="494"/>
      <c r="G818" s="494"/>
      <c r="H818" s="494"/>
      <c r="I818" s="494"/>
      <c r="J818" s="494"/>
      <c r="K818" s="494"/>
      <c r="L818" s="494"/>
      <c r="M818" s="494"/>
      <c r="N818" s="494"/>
      <c r="O818" s="494"/>
      <c r="P818" s="494"/>
      <c r="Q818" s="494"/>
      <c r="R818" s="494"/>
      <c r="S818" s="494"/>
      <c r="T818" s="494"/>
      <c r="U818" s="494"/>
      <c r="V818" s="494"/>
      <c r="W818" s="494"/>
      <c r="X818" s="494"/>
      <c r="Y818" s="494"/>
      <c r="Z818" s="494"/>
    </row>
    <row r="819" ht="13.2" spans="1:26">
      <c r="A819" s="494"/>
      <c r="B819" s="504"/>
      <c r="C819" s="504"/>
      <c r="D819" s="494"/>
      <c r="E819" s="494"/>
      <c r="F819" s="494"/>
      <c r="G819" s="494"/>
      <c r="H819" s="494"/>
      <c r="I819" s="494"/>
      <c r="J819" s="494"/>
      <c r="K819" s="494"/>
      <c r="L819" s="494"/>
      <c r="M819" s="494"/>
      <c r="N819" s="494"/>
      <c r="O819" s="494"/>
      <c r="P819" s="494"/>
      <c r="Q819" s="494"/>
      <c r="R819" s="494"/>
      <c r="S819" s="494"/>
      <c r="T819" s="494"/>
      <c r="U819" s="494"/>
      <c r="V819" s="494"/>
      <c r="W819" s="494"/>
      <c r="X819" s="494"/>
      <c r="Y819" s="494"/>
      <c r="Z819" s="494"/>
    </row>
    <row r="820" ht="13.2" spans="1:26">
      <c r="A820" s="494"/>
      <c r="B820" s="504"/>
      <c r="C820" s="504"/>
      <c r="D820" s="494"/>
      <c r="E820" s="494"/>
      <c r="F820" s="494"/>
      <c r="G820" s="494"/>
      <c r="H820" s="494"/>
      <c r="I820" s="494"/>
      <c r="J820" s="494"/>
      <c r="K820" s="494"/>
      <c r="L820" s="494"/>
      <c r="M820" s="494"/>
      <c r="N820" s="494"/>
      <c r="O820" s="494"/>
      <c r="P820" s="494"/>
      <c r="Q820" s="494"/>
      <c r="R820" s="494"/>
      <c r="S820" s="494"/>
      <c r="T820" s="494"/>
      <c r="U820" s="494"/>
      <c r="V820" s="494"/>
      <c r="W820" s="494"/>
      <c r="X820" s="494"/>
      <c r="Y820" s="494"/>
      <c r="Z820" s="494"/>
    </row>
    <row r="821" ht="13.2" spans="1:26">
      <c r="A821" s="494"/>
      <c r="B821" s="504"/>
      <c r="C821" s="504"/>
      <c r="D821" s="494"/>
      <c r="E821" s="494"/>
      <c r="F821" s="494"/>
      <c r="G821" s="494"/>
      <c r="H821" s="494"/>
      <c r="I821" s="494"/>
      <c r="J821" s="494"/>
      <c r="K821" s="494"/>
      <c r="L821" s="494"/>
      <c r="M821" s="494"/>
      <c r="N821" s="494"/>
      <c r="O821" s="494"/>
      <c r="P821" s="494"/>
      <c r="Q821" s="494"/>
      <c r="R821" s="494"/>
      <c r="S821" s="494"/>
      <c r="T821" s="494"/>
      <c r="U821" s="494"/>
      <c r="V821" s="494"/>
      <c r="W821" s="494"/>
      <c r="X821" s="494"/>
      <c r="Y821" s="494"/>
      <c r="Z821" s="494"/>
    </row>
    <row r="822" ht="13.2" spans="1:26">
      <c r="A822" s="494"/>
      <c r="B822" s="504"/>
      <c r="C822" s="504"/>
      <c r="D822" s="494"/>
      <c r="E822" s="494"/>
      <c r="F822" s="494"/>
      <c r="G822" s="494"/>
      <c r="H822" s="494"/>
      <c r="I822" s="494"/>
      <c r="J822" s="494"/>
      <c r="K822" s="494"/>
      <c r="L822" s="494"/>
      <c r="M822" s="494"/>
      <c r="N822" s="494"/>
      <c r="O822" s="494"/>
      <c r="P822" s="494"/>
      <c r="Q822" s="494"/>
      <c r="R822" s="494"/>
      <c r="S822" s="494"/>
      <c r="T822" s="494"/>
      <c r="U822" s="494"/>
      <c r="V822" s="494"/>
      <c r="W822" s="494"/>
      <c r="X822" s="494"/>
      <c r="Y822" s="494"/>
      <c r="Z822" s="494"/>
    </row>
    <row r="823" ht="13.2" spans="1:26">
      <c r="A823" s="494"/>
      <c r="B823" s="504"/>
      <c r="C823" s="504"/>
      <c r="D823" s="494"/>
      <c r="E823" s="494"/>
      <c r="F823" s="494"/>
      <c r="G823" s="494"/>
      <c r="H823" s="494"/>
      <c r="I823" s="494"/>
      <c r="J823" s="494"/>
      <c r="K823" s="494"/>
      <c r="L823" s="494"/>
      <c r="M823" s="494"/>
      <c r="N823" s="494"/>
      <c r="O823" s="494"/>
      <c r="P823" s="494"/>
      <c r="Q823" s="494"/>
      <c r="R823" s="494"/>
      <c r="S823" s="494"/>
      <c r="T823" s="494"/>
      <c r="U823" s="494"/>
      <c r="V823" s="494"/>
      <c r="W823" s="494"/>
      <c r="X823" s="494"/>
      <c r="Y823" s="494"/>
      <c r="Z823" s="494"/>
    </row>
    <row r="824" ht="13.2" spans="1:26">
      <c r="A824" s="494"/>
      <c r="B824" s="504"/>
      <c r="C824" s="504"/>
      <c r="D824" s="494"/>
      <c r="E824" s="494"/>
      <c r="F824" s="494"/>
      <c r="G824" s="494"/>
      <c r="H824" s="494"/>
      <c r="I824" s="494"/>
      <c r="J824" s="494"/>
      <c r="K824" s="494"/>
      <c r="L824" s="494"/>
      <c r="M824" s="494"/>
      <c r="N824" s="494"/>
      <c r="O824" s="494"/>
      <c r="P824" s="494"/>
      <c r="Q824" s="494"/>
      <c r="R824" s="494"/>
      <c r="S824" s="494"/>
      <c r="T824" s="494"/>
      <c r="U824" s="494"/>
      <c r="V824" s="494"/>
      <c r="W824" s="494"/>
      <c r="X824" s="494"/>
      <c r="Y824" s="494"/>
      <c r="Z824" s="494"/>
    </row>
    <row r="825" ht="13.2" spans="1:26">
      <c r="A825" s="494"/>
      <c r="B825" s="504"/>
      <c r="C825" s="504"/>
      <c r="D825" s="494"/>
      <c r="E825" s="494"/>
      <c r="F825" s="494"/>
      <c r="G825" s="494"/>
      <c r="H825" s="494"/>
      <c r="I825" s="494"/>
      <c r="J825" s="494"/>
      <c r="K825" s="494"/>
      <c r="L825" s="494"/>
      <c r="M825" s="494"/>
      <c r="N825" s="494"/>
      <c r="O825" s="494"/>
      <c r="P825" s="494"/>
      <c r="Q825" s="494"/>
      <c r="R825" s="494"/>
      <c r="S825" s="494"/>
      <c r="T825" s="494"/>
      <c r="U825" s="494"/>
      <c r="V825" s="494"/>
      <c r="W825" s="494"/>
      <c r="X825" s="494"/>
      <c r="Y825" s="494"/>
      <c r="Z825" s="494"/>
    </row>
    <row r="826" ht="13.2" spans="1:26">
      <c r="A826" s="494"/>
      <c r="B826" s="504"/>
      <c r="C826" s="504"/>
      <c r="D826" s="494"/>
      <c r="E826" s="494"/>
      <c r="F826" s="494"/>
      <c r="G826" s="494"/>
      <c r="H826" s="494"/>
      <c r="I826" s="494"/>
      <c r="J826" s="494"/>
      <c r="K826" s="494"/>
      <c r="L826" s="494"/>
      <c r="M826" s="494"/>
      <c r="N826" s="494"/>
      <c r="O826" s="494"/>
      <c r="P826" s="494"/>
      <c r="Q826" s="494"/>
      <c r="R826" s="494"/>
      <c r="S826" s="494"/>
      <c r="T826" s="494"/>
      <c r="U826" s="494"/>
      <c r="V826" s="494"/>
      <c r="W826" s="494"/>
      <c r="X826" s="494"/>
      <c r="Y826" s="494"/>
      <c r="Z826" s="494"/>
    </row>
    <row r="827" ht="13.2" spans="1:26">
      <c r="A827" s="494"/>
      <c r="B827" s="504"/>
      <c r="C827" s="504"/>
      <c r="D827" s="494"/>
      <c r="E827" s="494"/>
      <c r="F827" s="494"/>
      <c r="G827" s="494"/>
      <c r="H827" s="494"/>
      <c r="I827" s="494"/>
      <c r="J827" s="494"/>
      <c r="K827" s="494"/>
      <c r="L827" s="494"/>
      <c r="M827" s="494"/>
      <c r="N827" s="494"/>
      <c r="O827" s="494"/>
      <c r="P827" s="494"/>
      <c r="Q827" s="494"/>
      <c r="R827" s="494"/>
      <c r="S827" s="494"/>
      <c r="T827" s="494"/>
      <c r="U827" s="494"/>
      <c r="V827" s="494"/>
      <c r="W827" s="494"/>
      <c r="X827" s="494"/>
      <c r="Y827" s="494"/>
      <c r="Z827" s="494"/>
    </row>
    <row r="828" ht="13.2" spans="1:26">
      <c r="A828" s="494"/>
      <c r="B828" s="504"/>
      <c r="C828" s="504"/>
      <c r="D828" s="494"/>
      <c r="E828" s="494"/>
      <c r="F828" s="494"/>
      <c r="G828" s="494"/>
      <c r="H828" s="494"/>
      <c r="I828" s="494"/>
      <c r="J828" s="494"/>
      <c r="K828" s="494"/>
      <c r="L828" s="494"/>
      <c r="M828" s="494"/>
      <c r="N828" s="494"/>
      <c r="O828" s="494"/>
      <c r="P828" s="494"/>
      <c r="Q828" s="494"/>
      <c r="R828" s="494"/>
      <c r="S828" s="494"/>
      <c r="T828" s="494"/>
      <c r="U828" s="494"/>
      <c r="V828" s="494"/>
      <c r="W828" s="494"/>
      <c r="X828" s="494"/>
      <c r="Y828" s="494"/>
      <c r="Z828" s="494"/>
    </row>
    <row r="829" ht="13.2" spans="1:26">
      <c r="A829" s="494"/>
      <c r="B829" s="504"/>
      <c r="C829" s="504"/>
      <c r="D829" s="494"/>
      <c r="E829" s="494"/>
      <c r="F829" s="494"/>
      <c r="G829" s="494"/>
      <c r="H829" s="494"/>
      <c r="I829" s="494"/>
      <c r="J829" s="494"/>
      <c r="K829" s="494"/>
      <c r="L829" s="494"/>
      <c r="M829" s="494"/>
      <c r="N829" s="494"/>
      <c r="O829" s="494"/>
      <c r="P829" s="494"/>
      <c r="Q829" s="494"/>
      <c r="R829" s="494"/>
      <c r="S829" s="494"/>
      <c r="T829" s="494"/>
      <c r="U829" s="494"/>
      <c r="V829" s="494"/>
      <c r="W829" s="494"/>
      <c r="X829" s="494"/>
      <c r="Y829" s="494"/>
      <c r="Z829" s="494"/>
    </row>
    <row r="830" ht="13.2" spans="1:26">
      <c r="A830" s="494"/>
      <c r="B830" s="504"/>
      <c r="C830" s="504"/>
      <c r="D830" s="494"/>
      <c r="E830" s="494"/>
      <c r="F830" s="494"/>
      <c r="G830" s="494"/>
      <c r="H830" s="494"/>
      <c r="I830" s="494"/>
      <c r="J830" s="494"/>
      <c r="K830" s="494"/>
      <c r="L830" s="494"/>
      <c r="M830" s="494"/>
      <c r="N830" s="494"/>
      <c r="O830" s="494"/>
      <c r="P830" s="494"/>
      <c r="Q830" s="494"/>
      <c r="R830" s="494"/>
      <c r="S830" s="494"/>
      <c r="T830" s="494"/>
      <c r="U830" s="494"/>
      <c r="V830" s="494"/>
      <c r="W830" s="494"/>
      <c r="X830" s="494"/>
      <c r="Y830" s="494"/>
      <c r="Z830" s="494"/>
    </row>
    <row r="831" ht="13.2" spans="1:26">
      <c r="A831" s="494"/>
      <c r="B831" s="504"/>
      <c r="C831" s="504"/>
      <c r="D831" s="494"/>
      <c r="E831" s="494"/>
      <c r="F831" s="494"/>
      <c r="G831" s="494"/>
      <c r="H831" s="494"/>
      <c r="I831" s="494"/>
      <c r="J831" s="494"/>
      <c r="K831" s="494"/>
      <c r="L831" s="494"/>
      <c r="M831" s="494"/>
      <c r="N831" s="494"/>
      <c r="O831" s="494"/>
      <c r="P831" s="494"/>
      <c r="Q831" s="494"/>
      <c r="R831" s="494"/>
      <c r="S831" s="494"/>
      <c r="T831" s="494"/>
      <c r="U831" s="494"/>
      <c r="V831" s="494"/>
      <c r="W831" s="494"/>
      <c r="X831" s="494"/>
      <c r="Y831" s="494"/>
      <c r="Z831" s="494"/>
    </row>
    <row r="832" ht="13.2" spans="1:26">
      <c r="A832" s="494"/>
      <c r="B832" s="504"/>
      <c r="C832" s="504"/>
      <c r="D832" s="494"/>
      <c r="E832" s="494"/>
      <c r="F832" s="494"/>
      <c r="G832" s="494"/>
      <c r="H832" s="494"/>
      <c r="I832" s="494"/>
      <c r="J832" s="494"/>
      <c r="K832" s="494"/>
      <c r="L832" s="494"/>
      <c r="M832" s="494"/>
      <c r="N832" s="494"/>
      <c r="O832" s="494"/>
      <c r="P832" s="494"/>
      <c r="Q832" s="494"/>
      <c r="R832" s="494"/>
      <c r="S832" s="494"/>
      <c r="T832" s="494"/>
      <c r="U832" s="494"/>
      <c r="V832" s="494"/>
      <c r="W832" s="494"/>
      <c r="X832" s="494"/>
      <c r="Y832" s="494"/>
      <c r="Z832" s="494"/>
    </row>
    <row r="833" ht="13.2" spans="1:26">
      <c r="A833" s="494"/>
      <c r="B833" s="504"/>
      <c r="C833" s="504"/>
      <c r="D833" s="494"/>
      <c r="E833" s="494"/>
      <c r="F833" s="494"/>
      <c r="G833" s="494"/>
      <c r="H833" s="494"/>
      <c r="I833" s="494"/>
      <c r="J833" s="494"/>
      <c r="K833" s="494"/>
      <c r="L833" s="494"/>
      <c r="M833" s="494"/>
      <c r="N833" s="494"/>
      <c r="O833" s="494"/>
      <c r="P833" s="494"/>
      <c r="Q833" s="494"/>
      <c r="R833" s="494"/>
      <c r="S833" s="494"/>
      <c r="T833" s="494"/>
      <c r="U833" s="494"/>
      <c r="V833" s="494"/>
      <c r="W833" s="494"/>
      <c r="X833" s="494"/>
      <c r="Y833" s="494"/>
      <c r="Z833" s="494"/>
    </row>
    <row r="834" ht="13.2" spans="1:26">
      <c r="A834" s="494"/>
      <c r="B834" s="504"/>
      <c r="C834" s="504"/>
      <c r="D834" s="494"/>
      <c r="E834" s="494"/>
      <c r="F834" s="494"/>
      <c r="G834" s="494"/>
      <c r="H834" s="494"/>
      <c r="I834" s="494"/>
      <c r="J834" s="494"/>
      <c r="K834" s="494"/>
      <c r="L834" s="494"/>
      <c r="M834" s="494"/>
      <c r="N834" s="494"/>
      <c r="O834" s="494"/>
      <c r="P834" s="494"/>
      <c r="Q834" s="494"/>
      <c r="R834" s="494"/>
      <c r="S834" s="494"/>
      <c r="T834" s="494"/>
      <c r="U834" s="494"/>
      <c r="V834" s="494"/>
      <c r="W834" s="494"/>
      <c r="X834" s="494"/>
      <c r="Y834" s="494"/>
      <c r="Z834" s="494"/>
    </row>
    <row r="835" ht="13.2" spans="1:26">
      <c r="A835" s="494"/>
      <c r="B835" s="504"/>
      <c r="C835" s="504"/>
      <c r="D835" s="494"/>
      <c r="E835" s="494"/>
      <c r="F835" s="494"/>
      <c r="G835" s="494"/>
      <c r="H835" s="494"/>
      <c r="I835" s="494"/>
      <c r="J835" s="494"/>
      <c r="K835" s="494"/>
      <c r="L835" s="494"/>
      <c r="M835" s="494"/>
      <c r="N835" s="494"/>
      <c r="O835" s="494"/>
      <c r="P835" s="494"/>
      <c r="Q835" s="494"/>
      <c r="R835" s="494"/>
      <c r="S835" s="494"/>
      <c r="T835" s="494"/>
      <c r="U835" s="494"/>
      <c r="V835" s="494"/>
      <c r="W835" s="494"/>
      <c r="X835" s="494"/>
      <c r="Y835" s="494"/>
      <c r="Z835" s="494"/>
    </row>
    <row r="836" ht="13.2" spans="1:26">
      <c r="A836" s="494"/>
      <c r="B836" s="504"/>
      <c r="C836" s="504"/>
      <c r="D836" s="494"/>
      <c r="E836" s="494"/>
      <c r="F836" s="494"/>
      <c r="G836" s="494"/>
      <c r="H836" s="494"/>
      <c r="I836" s="494"/>
      <c r="J836" s="494"/>
      <c r="K836" s="494"/>
      <c r="L836" s="494"/>
      <c r="M836" s="494"/>
      <c r="N836" s="494"/>
      <c r="O836" s="494"/>
      <c r="P836" s="494"/>
      <c r="Q836" s="494"/>
      <c r="R836" s="494"/>
      <c r="S836" s="494"/>
      <c r="T836" s="494"/>
      <c r="U836" s="494"/>
      <c r="V836" s="494"/>
      <c r="W836" s="494"/>
      <c r="X836" s="494"/>
      <c r="Y836" s="494"/>
      <c r="Z836" s="494"/>
    </row>
    <row r="837" ht="13.2" spans="1:26">
      <c r="A837" s="494"/>
      <c r="B837" s="504"/>
      <c r="C837" s="504"/>
      <c r="D837" s="494"/>
      <c r="E837" s="494"/>
      <c r="F837" s="494"/>
      <c r="G837" s="494"/>
      <c r="H837" s="494"/>
      <c r="I837" s="494"/>
      <c r="J837" s="494"/>
      <c r="K837" s="494"/>
      <c r="L837" s="494"/>
      <c r="M837" s="494"/>
      <c r="N837" s="494"/>
      <c r="O837" s="494"/>
      <c r="P837" s="494"/>
      <c r="Q837" s="494"/>
      <c r="R837" s="494"/>
      <c r="S837" s="494"/>
      <c r="T837" s="494"/>
      <c r="U837" s="494"/>
      <c r="V837" s="494"/>
      <c r="W837" s="494"/>
      <c r="X837" s="494"/>
      <c r="Y837" s="494"/>
      <c r="Z837" s="494"/>
    </row>
    <row r="838" ht="13.2" spans="1:26">
      <c r="A838" s="494"/>
      <c r="B838" s="504"/>
      <c r="C838" s="504"/>
      <c r="D838" s="494"/>
      <c r="E838" s="494"/>
      <c r="F838" s="494"/>
      <c r="G838" s="494"/>
      <c r="H838" s="494"/>
      <c r="I838" s="494"/>
      <c r="J838" s="494"/>
      <c r="K838" s="494"/>
      <c r="L838" s="494"/>
      <c r="M838" s="494"/>
      <c r="N838" s="494"/>
      <c r="O838" s="494"/>
      <c r="P838" s="494"/>
      <c r="Q838" s="494"/>
      <c r="R838" s="494"/>
      <c r="S838" s="494"/>
      <c r="T838" s="494"/>
      <c r="U838" s="494"/>
      <c r="V838" s="494"/>
      <c r="W838" s="494"/>
      <c r="X838" s="494"/>
      <c r="Y838" s="494"/>
      <c r="Z838" s="494"/>
    </row>
    <row r="839" ht="13.2" spans="1:26">
      <c r="A839" s="494"/>
      <c r="B839" s="504"/>
      <c r="C839" s="504"/>
      <c r="D839" s="494"/>
      <c r="E839" s="494"/>
      <c r="F839" s="494"/>
      <c r="G839" s="494"/>
      <c r="H839" s="494"/>
      <c r="I839" s="494"/>
      <c r="J839" s="494"/>
      <c r="K839" s="494"/>
      <c r="L839" s="494"/>
      <c r="M839" s="494"/>
      <c r="N839" s="494"/>
      <c r="O839" s="494"/>
      <c r="P839" s="494"/>
      <c r="Q839" s="494"/>
      <c r="R839" s="494"/>
      <c r="S839" s="494"/>
      <c r="T839" s="494"/>
      <c r="U839" s="494"/>
      <c r="V839" s="494"/>
      <c r="W839" s="494"/>
      <c r="X839" s="494"/>
      <c r="Y839" s="494"/>
      <c r="Z839" s="494"/>
    </row>
    <row r="840" ht="13.2" spans="1:26">
      <c r="A840" s="494"/>
      <c r="B840" s="504"/>
      <c r="C840" s="504"/>
      <c r="D840" s="494"/>
      <c r="E840" s="494"/>
      <c r="F840" s="494"/>
      <c r="G840" s="494"/>
      <c r="H840" s="494"/>
      <c r="I840" s="494"/>
      <c r="J840" s="494"/>
      <c r="K840" s="494"/>
      <c r="L840" s="494"/>
      <c r="M840" s="494"/>
      <c r="N840" s="494"/>
      <c r="O840" s="494"/>
      <c r="P840" s="494"/>
      <c r="Q840" s="494"/>
      <c r="R840" s="494"/>
      <c r="S840" s="494"/>
      <c r="T840" s="494"/>
      <c r="U840" s="494"/>
      <c r="V840" s="494"/>
      <c r="W840" s="494"/>
      <c r="X840" s="494"/>
      <c r="Y840" s="494"/>
      <c r="Z840" s="494"/>
    </row>
    <row r="841" ht="13.2" spans="1:26">
      <c r="A841" s="494"/>
      <c r="B841" s="504"/>
      <c r="C841" s="504"/>
      <c r="D841" s="494"/>
      <c r="E841" s="494"/>
      <c r="F841" s="494"/>
      <c r="G841" s="494"/>
      <c r="H841" s="494"/>
      <c r="I841" s="494"/>
      <c r="J841" s="494"/>
      <c r="K841" s="494"/>
      <c r="L841" s="494"/>
      <c r="M841" s="494"/>
      <c r="N841" s="494"/>
      <c r="O841" s="494"/>
      <c r="P841" s="494"/>
      <c r="Q841" s="494"/>
      <c r="R841" s="494"/>
      <c r="S841" s="494"/>
      <c r="T841" s="494"/>
      <c r="U841" s="494"/>
      <c r="V841" s="494"/>
      <c r="W841" s="494"/>
      <c r="X841" s="494"/>
      <c r="Y841" s="494"/>
      <c r="Z841" s="494"/>
    </row>
    <row r="842" ht="13.2" spans="1:26">
      <c r="A842" s="494"/>
      <c r="B842" s="504"/>
      <c r="C842" s="504"/>
      <c r="D842" s="494"/>
      <c r="E842" s="494"/>
      <c r="F842" s="494"/>
      <c r="G842" s="494"/>
      <c r="H842" s="494"/>
      <c r="I842" s="494"/>
      <c r="J842" s="494"/>
      <c r="K842" s="494"/>
      <c r="L842" s="494"/>
      <c r="M842" s="494"/>
      <c r="N842" s="494"/>
      <c r="O842" s="494"/>
      <c r="P842" s="494"/>
      <c r="Q842" s="494"/>
      <c r="R842" s="494"/>
      <c r="S842" s="494"/>
      <c r="T842" s="494"/>
      <c r="U842" s="494"/>
      <c r="V842" s="494"/>
      <c r="W842" s="494"/>
      <c r="X842" s="494"/>
      <c r="Y842" s="494"/>
      <c r="Z842" s="494"/>
    </row>
    <row r="843" ht="13.2" spans="1:26">
      <c r="A843" s="494"/>
      <c r="B843" s="504"/>
      <c r="C843" s="504"/>
      <c r="D843" s="494"/>
      <c r="E843" s="494"/>
      <c r="F843" s="494"/>
      <c r="G843" s="494"/>
      <c r="H843" s="494"/>
      <c r="I843" s="494"/>
      <c r="J843" s="494"/>
      <c r="K843" s="494"/>
      <c r="L843" s="494"/>
      <c r="M843" s="494"/>
      <c r="N843" s="494"/>
      <c r="O843" s="494"/>
      <c r="P843" s="494"/>
      <c r="Q843" s="494"/>
      <c r="R843" s="494"/>
      <c r="S843" s="494"/>
      <c r="T843" s="494"/>
      <c r="U843" s="494"/>
      <c r="V843" s="494"/>
      <c r="W843" s="494"/>
      <c r="X843" s="494"/>
      <c r="Y843" s="494"/>
      <c r="Z843" s="494"/>
    </row>
    <row r="844" ht="13.2" spans="1:26">
      <c r="A844" s="494"/>
      <c r="B844" s="504"/>
      <c r="C844" s="504"/>
      <c r="D844" s="494"/>
      <c r="E844" s="494"/>
      <c r="F844" s="494"/>
      <c r="G844" s="494"/>
      <c r="H844" s="494"/>
      <c r="I844" s="494"/>
      <c r="J844" s="494"/>
      <c r="K844" s="494"/>
      <c r="L844" s="494"/>
      <c r="M844" s="494"/>
      <c r="N844" s="494"/>
      <c r="O844" s="494"/>
      <c r="P844" s="494"/>
      <c r="Q844" s="494"/>
      <c r="R844" s="494"/>
      <c r="S844" s="494"/>
      <c r="T844" s="494"/>
      <c r="U844" s="494"/>
      <c r="V844" s="494"/>
      <c r="W844" s="494"/>
      <c r="X844" s="494"/>
      <c r="Y844" s="494"/>
      <c r="Z844" s="494"/>
    </row>
    <row r="845" ht="13.2" spans="1:26">
      <c r="A845" s="494"/>
      <c r="B845" s="504"/>
      <c r="C845" s="504"/>
      <c r="D845" s="494"/>
      <c r="E845" s="494"/>
      <c r="F845" s="494"/>
      <c r="G845" s="494"/>
      <c r="H845" s="494"/>
      <c r="I845" s="494"/>
      <c r="J845" s="494"/>
      <c r="K845" s="494"/>
      <c r="L845" s="494"/>
      <c r="M845" s="494"/>
      <c r="N845" s="494"/>
      <c r="O845" s="494"/>
      <c r="P845" s="494"/>
      <c r="Q845" s="494"/>
      <c r="R845" s="494"/>
      <c r="S845" s="494"/>
      <c r="T845" s="494"/>
      <c r="U845" s="494"/>
      <c r="V845" s="494"/>
      <c r="W845" s="494"/>
      <c r="X845" s="494"/>
      <c r="Y845" s="494"/>
      <c r="Z845" s="494"/>
    </row>
    <row r="846" ht="13.2" spans="1:26">
      <c r="A846" s="494"/>
      <c r="B846" s="504"/>
      <c r="C846" s="504"/>
      <c r="D846" s="494"/>
      <c r="E846" s="494"/>
      <c r="F846" s="494"/>
      <c r="G846" s="494"/>
      <c r="H846" s="494"/>
      <c r="I846" s="494"/>
      <c r="J846" s="494"/>
      <c r="K846" s="494"/>
      <c r="L846" s="494"/>
      <c r="M846" s="494"/>
      <c r="N846" s="494"/>
      <c r="O846" s="494"/>
      <c r="P846" s="494"/>
      <c r="Q846" s="494"/>
      <c r="R846" s="494"/>
      <c r="S846" s="494"/>
      <c r="T846" s="494"/>
      <c r="U846" s="494"/>
      <c r="V846" s="494"/>
      <c r="W846" s="494"/>
      <c r="X846" s="494"/>
      <c r="Y846" s="494"/>
      <c r="Z846" s="494"/>
    </row>
    <row r="847" ht="13.2" spans="1:26">
      <c r="A847" s="494"/>
      <c r="B847" s="504"/>
      <c r="C847" s="504"/>
      <c r="D847" s="494"/>
      <c r="E847" s="494"/>
      <c r="F847" s="494"/>
      <c r="G847" s="494"/>
      <c r="H847" s="494"/>
      <c r="I847" s="494"/>
      <c r="J847" s="494"/>
      <c r="K847" s="494"/>
      <c r="L847" s="494"/>
      <c r="M847" s="494"/>
      <c r="N847" s="494"/>
      <c r="O847" s="494"/>
      <c r="P847" s="494"/>
      <c r="Q847" s="494"/>
      <c r="R847" s="494"/>
      <c r="S847" s="494"/>
      <c r="T847" s="494"/>
      <c r="U847" s="494"/>
      <c r="V847" s="494"/>
      <c r="W847" s="494"/>
      <c r="X847" s="494"/>
      <c r="Y847" s="494"/>
      <c r="Z847" s="494"/>
    </row>
    <row r="848" ht="13.2" spans="1:26">
      <c r="A848" s="494"/>
      <c r="B848" s="504"/>
      <c r="C848" s="504"/>
      <c r="D848" s="494"/>
      <c r="E848" s="494"/>
      <c r="F848" s="494"/>
      <c r="G848" s="494"/>
      <c r="H848" s="494"/>
      <c r="I848" s="494"/>
      <c r="J848" s="494"/>
      <c r="K848" s="494"/>
      <c r="L848" s="494"/>
      <c r="M848" s="494"/>
      <c r="N848" s="494"/>
      <c r="O848" s="494"/>
      <c r="P848" s="494"/>
      <c r="Q848" s="494"/>
      <c r="R848" s="494"/>
      <c r="S848" s="494"/>
      <c r="T848" s="494"/>
      <c r="U848" s="494"/>
      <c r="V848" s="494"/>
      <c r="W848" s="494"/>
      <c r="X848" s="494"/>
      <c r="Y848" s="494"/>
      <c r="Z848" s="494"/>
    </row>
    <row r="849" ht="13.2" spans="1:26">
      <c r="A849" s="494"/>
      <c r="B849" s="504"/>
      <c r="C849" s="504"/>
      <c r="D849" s="494"/>
      <c r="E849" s="494"/>
      <c r="F849" s="494"/>
      <c r="G849" s="494"/>
      <c r="H849" s="494"/>
      <c r="I849" s="494"/>
      <c r="J849" s="494"/>
      <c r="K849" s="494"/>
      <c r="L849" s="494"/>
      <c r="M849" s="494"/>
      <c r="N849" s="494"/>
      <c r="O849" s="494"/>
      <c r="P849" s="494"/>
      <c r="Q849" s="494"/>
      <c r="R849" s="494"/>
      <c r="S849" s="494"/>
      <c r="T849" s="494"/>
      <c r="U849" s="494"/>
      <c r="V849" s="494"/>
      <c r="W849" s="494"/>
      <c r="X849" s="494"/>
      <c r="Y849" s="494"/>
      <c r="Z849" s="494"/>
    </row>
    <row r="850" ht="13.2" spans="1:26">
      <c r="A850" s="494"/>
      <c r="B850" s="504"/>
      <c r="C850" s="504"/>
      <c r="D850" s="494"/>
      <c r="E850" s="494"/>
      <c r="F850" s="494"/>
      <c r="G850" s="494"/>
      <c r="H850" s="494"/>
      <c r="I850" s="494"/>
      <c r="J850" s="494"/>
      <c r="K850" s="494"/>
      <c r="L850" s="494"/>
      <c r="M850" s="494"/>
      <c r="N850" s="494"/>
      <c r="O850" s="494"/>
      <c r="P850" s="494"/>
      <c r="Q850" s="494"/>
      <c r="R850" s="494"/>
      <c r="S850" s="494"/>
      <c r="T850" s="494"/>
      <c r="U850" s="494"/>
      <c r="V850" s="494"/>
      <c r="W850" s="494"/>
      <c r="X850" s="494"/>
      <c r="Y850" s="494"/>
      <c r="Z850" s="494"/>
    </row>
    <row r="851" ht="13.2" spans="1:26">
      <c r="A851" s="494"/>
      <c r="B851" s="504"/>
      <c r="C851" s="504"/>
      <c r="D851" s="494"/>
      <c r="E851" s="494"/>
      <c r="F851" s="494"/>
      <c r="G851" s="494"/>
      <c r="H851" s="494"/>
      <c r="I851" s="494"/>
      <c r="J851" s="494"/>
      <c r="K851" s="494"/>
      <c r="L851" s="494"/>
      <c r="M851" s="494"/>
      <c r="N851" s="494"/>
      <c r="O851" s="494"/>
      <c r="P851" s="494"/>
      <c r="Q851" s="494"/>
      <c r="R851" s="494"/>
      <c r="S851" s="494"/>
      <c r="T851" s="494"/>
      <c r="U851" s="494"/>
      <c r="V851" s="494"/>
      <c r="W851" s="494"/>
      <c r="X851" s="494"/>
      <c r="Y851" s="494"/>
      <c r="Z851" s="494"/>
    </row>
    <row r="852" ht="13.2" spans="1:26">
      <c r="A852" s="494"/>
      <c r="B852" s="504"/>
      <c r="C852" s="504"/>
      <c r="D852" s="494"/>
      <c r="E852" s="494"/>
      <c r="F852" s="494"/>
      <c r="G852" s="494"/>
      <c r="H852" s="494"/>
      <c r="I852" s="494"/>
      <c r="J852" s="494"/>
      <c r="K852" s="494"/>
      <c r="L852" s="494"/>
      <c r="M852" s="494"/>
      <c r="N852" s="494"/>
      <c r="O852" s="494"/>
      <c r="P852" s="494"/>
      <c r="Q852" s="494"/>
      <c r="R852" s="494"/>
      <c r="S852" s="494"/>
      <c r="T852" s="494"/>
      <c r="U852" s="494"/>
      <c r="V852" s="494"/>
      <c r="W852" s="494"/>
      <c r="X852" s="494"/>
      <c r="Y852" s="494"/>
      <c r="Z852" s="494"/>
    </row>
    <row r="853" ht="13.2" spans="1:26">
      <c r="A853" s="494"/>
      <c r="B853" s="504"/>
      <c r="C853" s="504"/>
      <c r="D853" s="494"/>
      <c r="E853" s="494"/>
      <c r="F853" s="494"/>
      <c r="G853" s="494"/>
      <c r="H853" s="494"/>
      <c r="I853" s="494"/>
      <c r="J853" s="494"/>
      <c r="K853" s="494"/>
      <c r="L853" s="494"/>
      <c r="M853" s="494"/>
      <c r="N853" s="494"/>
      <c r="O853" s="494"/>
      <c r="P853" s="494"/>
      <c r="Q853" s="494"/>
      <c r="R853" s="494"/>
      <c r="S853" s="494"/>
      <c r="T853" s="494"/>
      <c r="U853" s="494"/>
      <c r="V853" s="494"/>
      <c r="W853" s="494"/>
      <c r="X853" s="494"/>
      <c r="Y853" s="494"/>
      <c r="Z853" s="494"/>
    </row>
    <row r="854" ht="13.2" spans="1:26">
      <c r="A854" s="494"/>
      <c r="B854" s="504"/>
      <c r="C854" s="504"/>
      <c r="D854" s="494"/>
      <c r="E854" s="494"/>
      <c r="F854" s="494"/>
      <c r="G854" s="494"/>
      <c r="H854" s="494"/>
      <c r="I854" s="494"/>
      <c r="J854" s="494"/>
      <c r="K854" s="494"/>
      <c r="L854" s="494"/>
      <c r="M854" s="494"/>
      <c r="N854" s="494"/>
      <c r="O854" s="494"/>
      <c r="P854" s="494"/>
      <c r="Q854" s="494"/>
      <c r="R854" s="494"/>
      <c r="S854" s="494"/>
      <c r="T854" s="494"/>
      <c r="U854" s="494"/>
      <c r="V854" s="494"/>
      <c r="W854" s="494"/>
      <c r="X854" s="494"/>
      <c r="Y854" s="494"/>
      <c r="Z854" s="494"/>
    </row>
    <row r="855" ht="13.2" spans="1:26">
      <c r="A855" s="494"/>
      <c r="B855" s="504"/>
      <c r="C855" s="504"/>
      <c r="D855" s="494"/>
      <c r="E855" s="494"/>
      <c r="F855" s="494"/>
      <c r="G855" s="494"/>
      <c r="H855" s="494"/>
      <c r="I855" s="494"/>
      <c r="J855" s="494"/>
      <c r="K855" s="494"/>
      <c r="L855" s="494"/>
      <c r="M855" s="494"/>
      <c r="N855" s="494"/>
      <c r="O855" s="494"/>
      <c r="P855" s="494"/>
      <c r="Q855" s="494"/>
      <c r="R855" s="494"/>
      <c r="S855" s="494"/>
      <c r="T855" s="494"/>
      <c r="U855" s="494"/>
      <c r="V855" s="494"/>
      <c r="W855" s="494"/>
      <c r="X855" s="494"/>
      <c r="Y855" s="494"/>
      <c r="Z855" s="494"/>
    </row>
    <row r="856" ht="13.2" spans="1:26">
      <c r="A856" s="494"/>
      <c r="B856" s="504"/>
      <c r="C856" s="504"/>
      <c r="D856" s="494"/>
      <c r="E856" s="494"/>
      <c r="F856" s="494"/>
      <c r="G856" s="494"/>
      <c r="H856" s="494"/>
      <c r="I856" s="494"/>
      <c r="J856" s="494"/>
      <c r="K856" s="494"/>
      <c r="L856" s="494"/>
      <c r="M856" s="494"/>
      <c r="N856" s="494"/>
      <c r="O856" s="494"/>
      <c r="P856" s="494"/>
      <c r="Q856" s="494"/>
      <c r="R856" s="494"/>
      <c r="S856" s="494"/>
      <c r="T856" s="494"/>
      <c r="U856" s="494"/>
      <c r="V856" s="494"/>
      <c r="W856" s="494"/>
      <c r="X856" s="494"/>
      <c r="Y856" s="494"/>
      <c r="Z856" s="494"/>
    </row>
    <row r="857" ht="13.2" spans="1:26">
      <c r="A857" s="494"/>
      <c r="B857" s="504"/>
      <c r="C857" s="504"/>
      <c r="D857" s="494"/>
      <c r="E857" s="494"/>
      <c r="F857" s="494"/>
      <c r="G857" s="494"/>
      <c r="H857" s="494"/>
      <c r="I857" s="494"/>
      <c r="J857" s="494"/>
      <c r="K857" s="494"/>
      <c r="L857" s="494"/>
      <c r="M857" s="494"/>
      <c r="N857" s="494"/>
      <c r="O857" s="494"/>
      <c r="P857" s="494"/>
      <c r="Q857" s="494"/>
      <c r="R857" s="494"/>
      <c r="S857" s="494"/>
      <c r="T857" s="494"/>
      <c r="U857" s="494"/>
      <c r="V857" s="494"/>
      <c r="W857" s="494"/>
      <c r="X857" s="494"/>
      <c r="Y857" s="494"/>
      <c r="Z857" s="494"/>
    </row>
    <row r="858" ht="13.2" spans="1:26">
      <c r="A858" s="494"/>
      <c r="B858" s="504"/>
      <c r="C858" s="504"/>
      <c r="D858" s="494"/>
      <c r="E858" s="494"/>
      <c r="F858" s="494"/>
      <c r="G858" s="494"/>
      <c r="H858" s="494"/>
      <c r="I858" s="494"/>
      <c r="J858" s="494"/>
      <c r="K858" s="494"/>
      <c r="L858" s="494"/>
      <c r="M858" s="494"/>
      <c r="N858" s="494"/>
      <c r="O858" s="494"/>
      <c r="P858" s="494"/>
      <c r="Q858" s="494"/>
      <c r="R858" s="494"/>
      <c r="S858" s="494"/>
      <c r="T858" s="494"/>
      <c r="U858" s="494"/>
      <c r="V858" s="494"/>
      <c r="W858" s="494"/>
      <c r="X858" s="494"/>
      <c r="Y858" s="494"/>
      <c r="Z858" s="494"/>
    </row>
    <row r="859" ht="13.2" spans="1:26">
      <c r="A859" s="494"/>
      <c r="B859" s="504"/>
      <c r="C859" s="504"/>
      <c r="D859" s="494"/>
      <c r="E859" s="494"/>
      <c r="F859" s="494"/>
      <c r="G859" s="494"/>
      <c r="H859" s="494"/>
      <c r="I859" s="494"/>
      <c r="J859" s="494"/>
      <c r="K859" s="494"/>
      <c r="L859" s="494"/>
      <c r="M859" s="494"/>
      <c r="N859" s="494"/>
      <c r="O859" s="494"/>
      <c r="P859" s="494"/>
      <c r="Q859" s="494"/>
      <c r="R859" s="494"/>
      <c r="S859" s="494"/>
      <c r="T859" s="494"/>
      <c r="U859" s="494"/>
      <c r="V859" s="494"/>
      <c r="W859" s="494"/>
      <c r="X859" s="494"/>
      <c r="Y859" s="494"/>
      <c r="Z859" s="494"/>
    </row>
    <row r="860" ht="13.2" spans="1:26">
      <c r="A860" s="494"/>
      <c r="B860" s="504"/>
      <c r="C860" s="504"/>
      <c r="D860" s="494"/>
      <c r="E860" s="494"/>
      <c r="F860" s="494"/>
      <c r="G860" s="494"/>
      <c r="H860" s="494"/>
      <c r="I860" s="494"/>
      <c r="J860" s="494"/>
      <c r="K860" s="494"/>
      <c r="L860" s="494"/>
      <c r="M860" s="494"/>
      <c r="N860" s="494"/>
      <c r="O860" s="494"/>
      <c r="P860" s="494"/>
      <c r="Q860" s="494"/>
      <c r="R860" s="494"/>
      <c r="S860" s="494"/>
      <c r="T860" s="494"/>
      <c r="U860" s="494"/>
      <c r="V860" s="494"/>
      <c r="W860" s="494"/>
      <c r="X860" s="494"/>
      <c r="Y860" s="494"/>
      <c r="Z860" s="494"/>
    </row>
    <row r="861" ht="13.2" spans="1:26">
      <c r="A861" s="494"/>
      <c r="B861" s="504"/>
      <c r="C861" s="504"/>
      <c r="D861" s="494"/>
      <c r="E861" s="494"/>
      <c r="F861" s="494"/>
      <c r="G861" s="494"/>
      <c r="H861" s="494"/>
      <c r="I861" s="494"/>
      <c r="J861" s="494"/>
      <c r="K861" s="494"/>
      <c r="L861" s="494"/>
      <c r="M861" s="494"/>
      <c r="N861" s="494"/>
      <c r="O861" s="494"/>
      <c r="P861" s="494"/>
      <c r="Q861" s="494"/>
      <c r="R861" s="494"/>
      <c r="S861" s="494"/>
      <c r="T861" s="494"/>
      <c r="U861" s="494"/>
      <c r="V861" s="494"/>
      <c r="W861" s="494"/>
      <c r="X861" s="494"/>
      <c r="Y861" s="494"/>
      <c r="Z861" s="494"/>
    </row>
    <row r="862" ht="13.2" spans="1:26">
      <c r="A862" s="494"/>
      <c r="B862" s="504"/>
      <c r="C862" s="504"/>
      <c r="D862" s="494"/>
      <c r="E862" s="494"/>
      <c r="F862" s="494"/>
      <c r="G862" s="494"/>
      <c r="H862" s="494"/>
      <c r="I862" s="494"/>
      <c r="J862" s="494"/>
      <c r="K862" s="494"/>
      <c r="L862" s="494"/>
      <c r="M862" s="494"/>
      <c r="N862" s="494"/>
      <c r="O862" s="494"/>
      <c r="P862" s="494"/>
      <c r="Q862" s="494"/>
      <c r="R862" s="494"/>
      <c r="S862" s="494"/>
      <c r="T862" s="494"/>
      <c r="U862" s="494"/>
      <c r="V862" s="494"/>
      <c r="W862" s="494"/>
      <c r="X862" s="494"/>
      <c r="Y862" s="494"/>
      <c r="Z862" s="494"/>
    </row>
    <row r="863" ht="13.2" spans="1:26">
      <c r="A863" s="494"/>
      <c r="B863" s="504"/>
      <c r="C863" s="504"/>
      <c r="D863" s="494"/>
      <c r="E863" s="494"/>
      <c r="F863" s="494"/>
      <c r="G863" s="494"/>
      <c r="H863" s="494"/>
      <c r="I863" s="494"/>
      <c r="J863" s="494"/>
      <c r="K863" s="494"/>
      <c r="L863" s="494"/>
      <c r="M863" s="494"/>
      <c r="N863" s="494"/>
      <c r="O863" s="494"/>
      <c r="P863" s="494"/>
      <c r="Q863" s="494"/>
      <c r="R863" s="494"/>
      <c r="S863" s="494"/>
      <c r="T863" s="494"/>
      <c r="U863" s="494"/>
      <c r="V863" s="494"/>
      <c r="W863" s="494"/>
      <c r="X863" s="494"/>
      <c r="Y863" s="494"/>
      <c r="Z863" s="494"/>
    </row>
    <row r="864" ht="13.2" spans="1:26">
      <c r="A864" s="494"/>
      <c r="B864" s="504"/>
      <c r="C864" s="504"/>
      <c r="D864" s="494"/>
      <c r="E864" s="494"/>
      <c r="F864" s="494"/>
      <c r="G864" s="494"/>
      <c r="H864" s="494"/>
      <c r="I864" s="494"/>
      <c r="J864" s="494"/>
      <c r="K864" s="494"/>
      <c r="L864" s="494"/>
      <c r="M864" s="494"/>
      <c r="N864" s="494"/>
      <c r="O864" s="494"/>
      <c r="P864" s="494"/>
      <c r="Q864" s="494"/>
      <c r="R864" s="494"/>
      <c r="S864" s="494"/>
      <c r="T864" s="494"/>
      <c r="U864" s="494"/>
      <c r="V864" s="494"/>
      <c r="W864" s="494"/>
      <c r="X864" s="494"/>
      <c r="Y864" s="494"/>
      <c r="Z864" s="494"/>
    </row>
    <row r="865" ht="13.2" spans="1:26">
      <c r="A865" s="494"/>
      <c r="B865" s="504"/>
      <c r="C865" s="504"/>
      <c r="D865" s="494"/>
      <c r="E865" s="494"/>
      <c r="F865" s="494"/>
      <c r="G865" s="494"/>
      <c r="H865" s="494"/>
      <c r="I865" s="494"/>
      <c r="J865" s="494"/>
      <c r="K865" s="494"/>
      <c r="L865" s="494"/>
      <c r="M865" s="494"/>
      <c r="N865" s="494"/>
      <c r="O865" s="494"/>
      <c r="P865" s="494"/>
      <c r="Q865" s="494"/>
      <c r="R865" s="494"/>
      <c r="S865" s="494"/>
      <c r="T865" s="494"/>
      <c r="U865" s="494"/>
      <c r="V865" s="494"/>
      <c r="W865" s="494"/>
      <c r="X865" s="494"/>
      <c r="Y865" s="494"/>
      <c r="Z865" s="494"/>
    </row>
    <row r="866" ht="13.2" spans="1:26">
      <c r="A866" s="494"/>
      <c r="B866" s="504"/>
      <c r="C866" s="504"/>
      <c r="D866" s="494"/>
      <c r="E866" s="494"/>
      <c r="F866" s="494"/>
      <c r="G866" s="494"/>
      <c r="H866" s="494"/>
      <c r="I866" s="494"/>
      <c r="J866" s="494"/>
      <c r="K866" s="494"/>
      <c r="L866" s="494"/>
      <c r="M866" s="494"/>
      <c r="N866" s="494"/>
      <c r="O866" s="494"/>
      <c r="P866" s="494"/>
      <c r="Q866" s="494"/>
      <c r="R866" s="494"/>
      <c r="S866" s="494"/>
      <c r="T866" s="494"/>
      <c r="U866" s="494"/>
      <c r="V866" s="494"/>
      <c r="W866" s="494"/>
      <c r="X866" s="494"/>
      <c r="Y866" s="494"/>
      <c r="Z866" s="494"/>
    </row>
    <row r="867" ht="13.2" spans="1:26">
      <c r="A867" s="494"/>
      <c r="B867" s="504"/>
      <c r="C867" s="504"/>
      <c r="D867" s="494"/>
      <c r="E867" s="494"/>
      <c r="F867" s="494"/>
      <c r="G867" s="494"/>
      <c r="H867" s="494"/>
      <c r="I867" s="494"/>
      <c r="J867" s="494"/>
      <c r="K867" s="494"/>
      <c r="L867" s="494"/>
      <c r="M867" s="494"/>
      <c r="N867" s="494"/>
      <c r="O867" s="494"/>
      <c r="P867" s="494"/>
      <c r="Q867" s="494"/>
      <c r="R867" s="494"/>
      <c r="S867" s="494"/>
      <c r="T867" s="494"/>
      <c r="U867" s="494"/>
      <c r="V867" s="494"/>
      <c r="W867" s="494"/>
      <c r="X867" s="494"/>
      <c r="Y867" s="494"/>
      <c r="Z867" s="494"/>
    </row>
    <row r="868" ht="13.2" spans="1:26">
      <c r="A868" s="494"/>
      <c r="B868" s="504"/>
      <c r="C868" s="504"/>
      <c r="D868" s="494"/>
      <c r="E868" s="494"/>
      <c r="F868" s="494"/>
      <c r="G868" s="494"/>
      <c r="H868" s="494"/>
      <c r="I868" s="494"/>
      <c r="J868" s="494"/>
      <c r="K868" s="494"/>
      <c r="L868" s="494"/>
      <c r="M868" s="494"/>
      <c r="N868" s="494"/>
      <c r="O868" s="494"/>
      <c r="P868" s="494"/>
      <c r="Q868" s="494"/>
      <c r="R868" s="494"/>
      <c r="S868" s="494"/>
      <c r="T868" s="494"/>
      <c r="U868" s="494"/>
      <c r="V868" s="494"/>
      <c r="W868" s="494"/>
      <c r="X868" s="494"/>
      <c r="Y868" s="494"/>
      <c r="Z868" s="494"/>
    </row>
    <row r="869" ht="13.2" spans="1:26">
      <c r="A869" s="494"/>
      <c r="B869" s="504"/>
      <c r="C869" s="504"/>
      <c r="D869" s="494"/>
      <c r="E869" s="494"/>
      <c r="F869" s="494"/>
      <c r="G869" s="494"/>
      <c r="H869" s="494"/>
      <c r="I869" s="494"/>
      <c r="J869" s="494"/>
      <c r="K869" s="494"/>
      <c r="L869" s="494"/>
      <c r="M869" s="494"/>
      <c r="N869" s="494"/>
      <c r="O869" s="494"/>
      <c r="P869" s="494"/>
      <c r="Q869" s="494"/>
      <c r="R869" s="494"/>
      <c r="S869" s="494"/>
      <c r="T869" s="494"/>
      <c r="U869" s="494"/>
      <c r="V869" s="494"/>
      <c r="W869" s="494"/>
      <c r="X869" s="494"/>
      <c r="Y869" s="494"/>
      <c r="Z869" s="494"/>
    </row>
    <row r="870" ht="13.2" spans="1:26">
      <c r="A870" s="494"/>
      <c r="B870" s="504"/>
      <c r="C870" s="504"/>
      <c r="D870" s="494"/>
      <c r="E870" s="494"/>
      <c r="F870" s="494"/>
      <c r="G870" s="494"/>
      <c r="H870" s="494"/>
      <c r="I870" s="494"/>
      <c r="J870" s="494"/>
      <c r="K870" s="494"/>
      <c r="L870" s="494"/>
      <c r="M870" s="494"/>
      <c r="N870" s="494"/>
      <c r="O870" s="494"/>
      <c r="P870" s="494"/>
      <c r="Q870" s="494"/>
      <c r="R870" s="494"/>
      <c r="S870" s="494"/>
      <c r="T870" s="494"/>
      <c r="U870" s="494"/>
      <c r="V870" s="494"/>
      <c r="W870" s="494"/>
      <c r="X870" s="494"/>
      <c r="Y870" s="494"/>
      <c r="Z870" s="494"/>
    </row>
    <row r="871" ht="13.2" spans="1:26">
      <c r="A871" s="494"/>
      <c r="B871" s="504"/>
      <c r="C871" s="504"/>
      <c r="D871" s="494"/>
      <c r="E871" s="494"/>
      <c r="F871" s="494"/>
      <c r="G871" s="494"/>
      <c r="H871" s="494"/>
      <c r="I871" s="494"/>
      <c r="J871" s="494"/>
      <c r="K871" s="494"/>
      <c r="L871" s="494"/>
      <c r="M871" s="494"/>
      <c r="N871" s="494"/>
      <c r="O871" s="494"/>
      <c r="P871" s="494"/>
      <c r="Q871" s="494"/>
      <c r="R871" s="494"/>
      <c r="S871" s="494"/>
      <c r="T871" s="494"/>
      <c r="U871" s="494"/>
      <c r="V871" s="494"/>
      <c r="W871" s="494"/>
      <c r="X871" s="494"/>
      <c r="Y871" s="494"/>
      <c r="Z871" s="494"/>
    </row>
    <row r="872" ht="13.2" spans="1:26">
      <c r="A872" s="494"/>
      <c r="B872" s="504"/>
      <c r="C872" s="504"/>
      <c r="D872" s="494"/>
      <c r="E872" s="494"/>
      <c r="F872" s="494"/>
      <c r="G872" s="494"/>
      <c r="H872" s="494"/>
      <c r="I872" s="494"/>
      <c r="J872" s="494"/>
      <c r="K872" s="494"/>
      <c r="L872" s="494"/>
      <c r="M872" s="494"/>
      <c r="N872" s="494"/>
      <c r="O872" s="494"/>
      <c r="P872" s="494"/>
      <c r="Q872" s="494"/>
      <c r="R872" s="494"/>
      <c r="S872" s="494"/>
      <c r="T872" s="494"/>
      <c r="U872" s="494"/>
      <c r="V872" s="494"/>
      <c r="W872" s="494"/>
      <c r="X872" s="494"/>
      <c r="Y872" s="494"/>
      <c r="Z872" s="494"/>
    </row>
    <row r="873" ht="13.2" spans="1:26">
      <c r="A873" s="494"/>
      <c r="B873" s="504"/>
      <c r="C873" s="504"/>
      <c r="D873" s="494"/>
      <c r="E873" s="494"/>
      <c r="F873" s="494"/>
      <c r="G873" s="494"/>
      <c r="H873" s="494"/>
      <c r="I873" s="494"/>
      <c r="J873" s="494"/>
      <c r="K873" s="494"/>
      <c r="L873" s="494"/>
      <c r="M873" s="494"/>
      <c r="N873" s="494"/>
      <c r="O873" s="494"/>
      <c r="P873" s="494"/>
      <c r="Q873" s="494"/>
      <c r="R873" s="494"/>
      <c r="S873" s="494"/>
      <c r="T873" s="494"/>
      <c r="U873" s="494"/>
      <c r="V873" s="494"/>
      <c r="W873" s="494"/>
      <c r="X873" s="494"/>
      <c r="Y873" s="494"/>
      <c r="Z873" s="494"/>
    </row>
    <row r="874" ht="13.2" spans="1:26">
      <c r="A874" s="494"/>
      <c r="B874" s="504"/>
      <c r="C874" s="504"/>
      <c r="D874" s="494"/>
      <c r="E874" s="494"/>
      <c r="F874" s="494"/>
      <c r="G874" s="494"/>
      <c r="H874" s="494"/>
      <c r="I874" s="494"/>
      <c r="J874" s="494"/>
      <c r="K874" s="494"/>
      <c r="L874" s="494"/>
      <c r="M874" s="494"/>
      <c r="N874" s="494"/>
      <c r="O874" s="494"/>
      <c r="P874" s="494"/>
      <c r="Q874" s="494"/>
      <c r="R874" s="494"/>
      <c r="S874" s="494"/>
      <c r="T874" s="494"/>
      <c r="U874" s="494"/>
      <c r="V874" s="494"/>
      <c r="W874" s="494"/>
      <c r="X874" s="494"/>
      <c r="Y874" s="494"/>
      <c r="Z874" s="494"/>
    </row>
    <row r="875" ht="13.2" spans="1:26">
      <c r="A875" s="494"/>
      <c r="B875" s="504"/>
      <c r="C875" s="504"/>
      <c r="D875" s="494"/>
      <c r="E875" s="494"/>
      <c r="F875" s="494"/>
      <c r="G875" s="494"/>
      <c r="H875" s="494"/>
      <c r="I875" s="494"/>
      <c r="J875" s="494"/>
      <c r="K875" s="494"/>
      <c r="L875" s="494"/>
      <c r="M875" s="494"/>
      <c r="N875" s="494"/>
      <c r="O875" s="494"/>
      <c r="P875" s="494"/>
      <c r="Q875" s="494"/>
      <c r="R875" s="494"/>
      <c r="S875" s="494"/>
      <c r="T875" s="494"/>
      <c r="U875" s="494"/>
      <c r="V875" s="494"/>
      <c r="W875" s="494"/>
      <c r="X875" s="494"/>
      <c r="Y875" s="494"/>
      <c r="Z875" s="494"/>
    </row>
    <row r="876" ht="13.2" spans="1:26">
      <c r="A876" s="494"/>
      <c r="B876" s="504"/>
      <c r="C876" s="504"/>
      <c r="D876" s="494"/>
      <c r="E876" s="494"/>
      <c r="F876" s="494"/>
      <c r="G876" s="494"/>
      <c r="H876" s="494"/>
      <c r="I876" s="494"/>
      <c r="J876" s="494"/>
      <c r="K876" s="494"/>
      <c r="L876" s="494"/>
      <c r="M876" s="494"/>
      <c r="N876" s="494"/>
      <c r="O876" s="494"/>
      <c r="P876" s="494"/>
      <c r="Q876" s="494"/>
      <c r="R876" s="494"/>
      <c r="S876" s="494"/>
      <c r="T876" s="494"/>
      <c r="U876" s="494"/>
      <c r="V876" s="494"/>
      <c r="W876" s="494"/>
      <c r="X876" s="494"/>
      <c r="Y876" s="494"/>
      <c r="Z876" s="494"/>
    </row>
    <row r="877" ht="13.2" spans="1:26">
      <c r="A877" s="494"/>
      <c r="B877" s="504"/>
      <c r="C877" s="504"/>
      <c r="D877" s="494"/>
      <c r="E877" s="494"/>
      <c r="F877" s="494"/>
      <c r="G877" s="494"/>
      <c r="H877" s="494"/>
      <c r="I877" s="494"/>
      <c r="J877" s="494"/>
      <c r="K877" s="494"/>
      <c r="L877" s="494"/>
      <c r="M877" s="494"/>
      <c r="N877" s="494"/>
      <c r="O877" s="494"/>
      <c r="P877" s="494"/>
      <c r="Q877" s="494"/>
      <c r="R877" s="494"/>
      <c r="S877" s="494"/>
      <c r="T877" s="494"/>
      <c r="U877" s="494"/>
      <c r="V877" s="494"/>
      <c r="W877" s="494"/>
      <c r="X877" s="494"/>
      <c r="Y877" s="494"/>
      <c r="Z877" s="494"/>
    </row>
    <row r="878" ht="13.2" spans="1:26">
      <c r="A878" s="494"/>
      <c r="B878" s="504"/>
      <c r="C878" s="504"/>
      <c r="D878" s="494"/>
      <c r="E878" s="494"/>
      <c r="F878" s="494"/>
      <c r="G878" s="494"/>
      <c r="H878" s="494"/>
      <c r="I878" s="494"/>
      <c r="J878" s="494"/>
      <c r="K878" s="494"/>
      <c r="L878" s="494"/>
      <c r="M878" s="494"/>
      <c r="N878" s="494"/>
      <c r="O878" s="494"/>
      <c r="P878" s="494"/>
      <c r="Q878" s="494"/>
      <c r="R878" s="494"/>
      <c r="S878" s="494"/>
      <c r="T878" s="494"/>
      <c r="U878" s="494"/>
      <c r="V878" s="494"/>
      <c r="W878" s="494"/>
      <c r="X878" s="494"/>
      <c r="Y878" s="494"/>
      <c r="Z878" s="494"/>
    </row>
    <row r="879" ht="13.2" spans="1:26">
      <c r="A879" s="494"/>
      <c r="B879" s="504"/>
      <c r="C879" s="504"/>
      <c r="D879" s="494"/>
      <c r="E879" s="494"/>
      <c r="F879" s="494"/>
      <c r="G879" s="494"/>
      <c r="H879" s="494"/>
      <c r="I879" s="494"/>
      <c r="J879" s="494"/>
      <c r="K879" s="494"/>
      <c r="L879" s="494"/>
      <c r="M879" s="494"/>
      <c r="N879" s="494"/>
      <c r="O879" s="494"/>
      <c r="P879" s="494"/>
      <c r="Q879" s="494"/>
      <c r="R879" s="494"/>
      <c r="S879" s="494"/>
      <c r="T879" s="494"/>
      <c r="U879" s="494"/>
      <c r="V879" s="494"/>
      <c r="W879" s="494"/>
      <c r="X879" s="494"/>
      <c r="Y879" s="494"/>
      <c r="Z879" s="494"/>
    </row>
    <row r="880" ht="13.2" spans="1:26">
      <c r="A880" s="494"/>
      <c r="B880" s="504"/>
      <c r="C880" s="504"/>
      <c r="D880" s="494"/>
      <c r="E880" s="494"/>
      <c r="F880" s="494"/>
      <c r="G880" s="494"/>
      <c r="H880" s="494"/>
      <c r="I880" s="494"/>
      <c r="J880" s="494"/>
      <c r="K880" s="494"/>
      <c r="L880" s="494"/>
      <c r="M880" s="494"/>
      <c r="N880" s="494"/>
      <c r="O880" s="494"/>
      <c r="P880" s="494"/>
      <c r="Q880" s="494"/>
      <c r="R880" s="494"/>
      <c r="S880" s="494"/>
      <c r="T880" s="494"/>
      <c r="U880" s="494"/>
      <c r="V880" s="494"/>
      <c r="W880" s="494"/>
      <c r="X880" s="494"/>
      <c r="Y880" s="494"/>
      <c r="Z880" s="494"/>
    </row>
    <row r="881" ht="13.2" spans="1:26">
      <c r="A881" s="494"/>
      <c r="B881" s="504"/>
      <c r="C881" s="504"/>
      <c r="D881" s="494"/>
      <c r="E881" s="494"/>
      <c r="F881" s="494"/>
      <c r="G881" s="494"/>
      <c r="H881" s="494"/>
      <c r="I881" s="494"/>
      <c r="J881" s="494"/>
      <c r="K881" s="494"/>
      <c r="L881" s="494"/>
      <c r="M881" s="494"/>
      <c r="N881" s="494"/>
      <c r="O881" s="494"/>
      <c r="P881" s="494"/>
      <c r="Q881" s="494"/>
      <c r="R881" s="494"/>
      <c r="S881" s="494"/>
      <c r="T881" s="494"/>
      <c r="U881" s="494"/>
      <c r="V881" s="494"/>
      <c r="W881" s="494"/>
      <c r="X881" s="494"/>
      <c r="Y881" s="494"/>
      <c r="Z881" s="494"/>
    </row>
    <row r="882" ht="13.2" spans="1:26">
      <c r="A882" s="494"/>
      <c r="B882" s="504"/>
      <c r="C882" s="504"/>
      <c r="D882" s="494"/>
      <c r="E882" s="494"/>
      <c r="F882" s="494"/>
      <c r="G882" s="494"/>
      <c r="H882" s="494"/>
      <c r="I882" s="494"/>
      <c r="J882" s="494"/>
      <c r="K882" s="494"/>
      <c r="L882" s="494"/>
      <c r="M882" s="494"/>
      <c r="N882" s="494"/>
      <c r="O882" s="494"/>
      <c r="P882" s="494"/>
      <c r="Q882" s="494"/>
      <c r="R882" s="494"/>
      <c r="S882" s="494"/>
      <c r="T882" s="494"/>
      <c r="U882" s="494"/>
      <c r="V882" s="494"/>
      <c r="W882" s="494"/>
      <c r="X882" s="494"/>
      <c r="Y882" s="494"/>
      <c r="Z882" s="494"/>
    </row>
    <row r="883" ht="13.2" spans="1:26">
      <c r="A883" s="494"/>
      <c r="B883" s="504"/>
      <c r="C883" s="504"/>
      <c r="D883" s="494"/>
      <c r="E883" s="494"/>
      <c r="F883" s="494"/>
      <c r="G883" s="494"/>
      <c r="H883" s="494"/>
      <c r="I883" s="494"/>
      <c r="J883" s="494"/>
      <c r="K883" s="494"/>
      <c r="L883" s="494"/>
      <c r="M883" s="494"/>
      <c r="N883" s="494"/>
      <c r="O883" s="494"/>
      <c r="P883" s="494"/>
      <c r="Q883" s="494"/>
      <c r="R883" s="494"/>
      <c r="S883" s="494"/>
      <c r="T883" s="494"/>
      <c r="U883" s="494"/>
      <c r="V883" s="494"/>
      <c r="W883" s="494"/>
      <c r="X883" s="494"/>
      <c r="Y883" s="494"/>
      <c r="Z883" s="494"/>
    </row>
    <row r="884" ht="13.2" spans="1:26">
      <c r="A884" s="494"/>
      <c r="B884" s="504"/>
      <c r="C884" s="504"/>
      <c r="D884" s="494"/>
      <c r="E884" s="494"/>
      <c r="F884" s="494"/>
      <c r="G884" s="494"/>
      <c r="H884" s="494"/>
      <c r="I884" s="494"/>
      <c r="J884" s="494"/>
      <c r="K884" s="494"/>
      <c r="L884" s="494"/>
      <c r="M884" s="494"/>
      <c r="N884" s="494"/>
      <c r="O884" s="494"/>
      <c r="P884" s="494"/>
      <c r="Q884" s="494"/>
      <c r="R884" s="494"/>
      <c r="S884" s="494"/>
      <c r="T884" s="494"/>
      <c r="U884" s="494"/>
      <c r="V884" s="494"/>
      <c r="W884" s="494"/>
      <c r="X884" s="494"/>
      <c r="Y884" s="494"/>
      <c r="Z884" s="494"/>
    </row>
    <row r="885" ht="13.2" spans="1:26">
      <c r="A885" s="494"/>
      <c r="B885" s="504"/>
      <c r="C885" s="504"/>
      <c r="D885" s="494"/>
      <c r="E885" s="494"/>
      <c r="F885" s="494"/>
      <c r="G885" s="494"/>
      <c r="H885" s="494"/>
      <c r="I885" s="494"/>
      <c r="J885" s="494"/>
      <c r="K885" s="494"/>
      <c r="L885" s="494"/>
      <c r="M885" s="494"/>
      <c r="N885" s="494"/>
      <c r="O885" s="494"/>
      <c r="P885" s="494"/>
      <c r="Q885" s="494"/>
      <c r="R885" s="494"/>
      <c r="S885" s="494"/>
      <c r="T885" s="494"/>
      <c r="U885" s="494"/>
      <c r="V885" s="494"/>
      <c r="W885" s="494"/>
      <c r="X885" s="494"/>
      <c r="Y885" s="494"/>
      <c r="Z885" s="494"/>
    </row>
    <row r="886" ht="13.2" spans="1:26">
      <c r="A886" s="494"/>
      <c r="B886" s="504"/>
      <c r="C886" s="504"/>
      <c r="D886" s="494"/>
      <c r="E886" s="494"/>
      <c r="F886" s="494"/>
      <c r="G886" s="494"/>
      <c r="H886" s="494"/>
      <c r="I886" s="494"/>
      <c r="J886" s="494"/>
      <c r="K886" s="494"/>
      <c r="L886" s="494"/>
      <c r="M886" s="494"/>
      <c r="N886" s="494"/>
      <c r="O886" s="494"/>
      <c r="P886" s="494"/>
      <c r="Q886" s="494"/>
      <c r="R886" s="494"/>
      <c r="S886" s="494"/>
      <c r="T886" s="494"/>
      <c r="U886" s="494"/>
      <c r="V886" s="494"/>
      <c r="W886" s="494"/>
      <c r="X886" s="494"/>
      <c r="Y886" s="494"/>
      <c r="Z886" s="494"/>
    </row>
    <row r="887" ht="13.2" spans="1:26">
      <c r="A887" s="494"/>
      <c r="B887" s="504"/>
      <c r="C887" s="504"/>
      <c r="D887" s="494"/>
      <c r="E887" s="494"/>
      <c r="F887" s="494"/>
      <c r="G887" s="494"/>
      <c r="H887" s="494"/>
      <c r="I887" s="494"/>
      <c r="J887" s="494"/>
      <c r="K887" s="494"/>
      <c r="L887" s="494"/>
      <c r="M887" s="494"/>
      <c r="N887" s="494"/>
      <c r="O887" s="494"/>
      <c r="P887" s="494"/>
      <c r="Q887" s="494"/>
      <c r="R887" s="494"/>
      <c r="S887" s="494"/>
      <c r="T887" s="494"/>
      <c r="U887" s="494"/>
      <c r="V887" s="494"/>
      <c r="W887" s="494"/>
      <c r="X887" s="494"/>
      <c r="Y887" s="494"/>
      <c r="Z887" s="494"/>
    </row>
    <row r="888" ht="13.2" spans="1:26">
      <c r="A888" s="494"/>
      <c r="B888" s="504"/>
      <c r="C888" s="504"/>
      <c r="D888" s="494"/>
      <c r="E888" s="494"/>
      <c r="F888" s="494"/>
      <c r="G888" s="494"/>
      <c r="H888" s="494"/>
      <c r="I888" s="494"/>
      <c r="J888" s="494"/>
      <c r="K888" s="494"/>
      <c r="L888" s="494"/>
      <c r="M888" s="494"/>
      <c r="N888" s="494"/>
      <c r="O888" s="494"/>
      <c r="P888" s="494"/>
      <c r="Q888" s="494"/>
      <c r="R888" s="494"/>
      <c r="S888" s="494"/>
      <c r="T888" s="494"/>
      <c r="U888" s="494"/>
      <c r="V888" s="494"/>
      <c r="W888" s="494"/>
      <c r="X888" s="494"/>
      <c r="Y888" s="494"/>
      <c r="Z888" s="494"/>
    </row>
    <row r="889" ht="13.2" spans="1:26">
      <c r="A889" s="494"/>
      <c r="B889" s="504"/>
      <c r="C889" s="504"/>
      <c r="D889" s="494"/>
      <c r="E889" s="494"/>
      <c r="F889" s="494"/>
      <c r="G889" s="494"/>
      <c r="H889" s="494"/>
      <c r="I889" s="494"/>
      <c r="J889" s="494"/>
      <c r="K889" s="494"/>
      <c r="L889" s="494"/>
      <c r="M889" s="494"/>
      <c r="N889" s="494"/>
      <c r="O889" s="494"/>
      <c r="P889" s="494"/>
      <c r="Q889" s="494"/>
      <c r="R889" s="494"/>
      <c r="S889" s="494"/>
      <c r="T889" s="494"/>
      <c r="U889" s="494"/>
      <c r="V889" s="494"/>
      <c r="W889" s="494"/>
      <c r="X889" s="494"/>
      <c r="Y889" s="494"/>
      <c r="Z889" s="494"/>
    </row>
    <row r="890" ht="13.2" spans="1:26">
      <c r="A890" s="494"/>
      <c r="B890" s="504"/>
      <c r="C890" s="504"/>
      <c r="D890" s="494"/>
      <c r="E890" s="494"/>
      <c r="F890" s="494"/>
      <c r="G890" s="494"/>
      <c r="H890" s="494"/>
      <c r="I890" s="494"/>
      <c r="J890" s="494"/>
      <c r="K890" s="494"/>
      <c r="L890" s="494"/>
      <c r="M890" s="494"/>
      <c r="N890" s="494"/>
      <c r="O890" s="494"/>
      <c r="P890" s="494"/>
      <c r="Q890" s="494"/>
      <c r="R890" s="494"/>
      <c r="S890" s="494"/>
      <c r="T890" s="494"/>
      <c r="U890" s="494"/>
      <c r="V890" s="494"/>
      <c r="W890" s="494"/>
      <c r="X890" s="494"/>
      <c r="Y890" s="494"/>
      <c r="Z890" s="494"/>
    </row>
    <row r="891" ht="13.2" spans="1:26">
      <c r="A891" s="494"/>
      <c r="B891" s="504"/>
      <c r="C891" s="504"/>
      <c r="D891" s="494"/>
      <c r="E891" s="494"/>
      <c r="F891" s="494"/>
      <c r="G891" s="494"/>
      <c r="H891" s="494"/>
      <c r="I891" s="494"/>
      <c r="J891" s="494"/>
      <c r="K891" s="494"/>
      <c r="L891" s="494"/>
      <c r="M891" s="494"/>
      <c r="N891" s="494"/>
      <c r="O891" s="494"/>
      <c r="P891" s="494"/>
      <c r="Q891" s="494"/>
      <c r="R891" s="494"/>
      <c r="S891" s="494"/>
      <c r="T891" s="494"/>
      <c r="U891" s="494"/>
      <c r="V891" s="494"/>
      <c r="W891" s="494"/>
      <c r="X891" s="494"/>
      <c r="Y891" s="494"/>
      <c r="Z891" s="494"/>
    </row>
    <row r="892" ht="13.2" spans="1:26">
      <c r="A892" s="494"/>
      <c r="B892" s="504"/>
      <c r="C892" s="504"/>
      <c r="D892" s="494"/>
      <c r="E892" s="494"/>
      <c r="F892" s="494"/>
      <c r="G892" s="494"/>
      <c r="H892" s="494"/>
      <c r="I892" s="494"/>
      <c r="J892" s="494"/>
      <c r="K892" s="494"/>
      <c r="L892" s="494"/>
      <c r="M892" s="494"/>
      <c r="N892" s="494"/>
      <c r="O892" s="494"/>
      <c r="P892" s="494"/>
      <c r="Q892" s="494"/>
      <c r="R892" s="494"/>
      <c r="S892" s="494"/>
      <c r="T892" s="494"/>
      <c r="U892" s="494"/>
      <c r="V892" s="494"/>
      <c r="W892" s="494"/>
      <c r="X892" s="494"/>
      <c r="Y892" s="494"/>
      <c r="Z892" s="494"/>
    </row>
    <row r="893" ht="13.2" spans="1:26">
      <c r="A893" s="494"/>
      <c r="B893" s="504"/>
      <c r="C893" s="504"/>
      <c r="D893" s="494"/>
      <c r="E893" s="494"/>
      <c r="F893" s="494"/>
      <c r="G893" s="494"/>
      <c r="H893" s="494"/>
      <c r="I893" s="494"/>
      <c r="J893" s="494"/>
      <c r="K893" s="494"/>
      <c r="L893" s="494"/>
      <c r="M893" s="494"/>
      <c r="N893" s="494"/>
      <c r="O893" s="494"/>
      <c r="P893" s="494"/>
      <c r="Q893" s="494"/>
      <c r="R893" s="494"/>
      <c r="S893" s="494"/>
      <c r="T893" s="494"/>
      <c r="U893" s="494"/>
      <c r="V893" s="494"/>
      <c r="W893" s="494"/>
      <c r="X893" s="494"/>
      <c r="Y893" s="494"/>
      <c r="Z893" s="494"/>
    </row>
    <row r="894" ht="13.2" spans="1:26">
      <c r="A894" s="494"/>
      <c r="B894" s="504"/>
      <c r="C894" s="504"/>
      <c r="D894" s="494"/>
      <c r="E894" s="494"/>
      <c r="F894" s="494"/>
      <c r="G894" s="494"/>
      <c r="H894" s="494"/>
      <c r="I894" s="494"/>
      <c r="J894" s="494"/>
      <c r="K894" s="494"/>
      <c r="L894" s="494"/>
      <c r="M894" s="494"/>
      <c r="N894" s="494"/>
      <c r="O894" s="494"/>
      <c r="P894" s="494"/>
      <c r="Q894" s="494"/>
      <c r="R894" s="494"/>
      <c r="S894" s="494"/>
      <c r="T894" s="494"/>
      <c r="U894" s="494"/>
      <c r="V894" s="494"/>
      <c r="W894" s="494"/>
      <c r="X894" s="494"/>
      <c r="Y894" s="494"/>
      <c r="Z894" s="494"/>
    </row>
    <row r="895" ht="13.2" spans="1:26">
      <c r="A895" s="494"/>
      <c r="B895" s="504"/>
      <c r="C895" s="504"/>
      <c r="D895" s="494"/>
      <c r="E895" s="494"/>
      <c r="F895" s="494"/>
      <c r="G895" s="494"/>
      <c r="H895" s="494"/>
      <c r="I895" s="494"/>
      <c r="J895" s="494"/>
      <c r="K895" s="494"/>
      <c r="L895" s="494"/>
      <c r="M895" s="494"/>
      <c r="N895" s="494"/>
      <c r="O895" s="494"/>
      <c r="P895" s="494"/>
      <c r="Q895" s="494"/>
      <c r="R895" s="494"/>
      <c r="S895" s="494"/>
      <c r="T895" s="494"/>
      <c r="U895" s="494"/>
      <c r="V895" s="494"/>
      <c r="W895" s="494"/>
      <c r="X895" s="494"/>
      <c r="Y895" s="494"/>
      <c r="Z895" s="494"/>
    </row>
    <row r="896" ht="13.2" spans="1:26">
      <c r="A896" s="494"/>
      <c r="B896" s="504"/>
      <c r="C896" s="504"/>
      <c r="D896" s="494"/>
      <c r="E896" s="494"/>
      <c r="F896" s="494"/>
      <c r="G896" s="494"/>
      <c r="H896" s="494"/>
      <c r="I896" s="494"/>
      <c r="J896" s="494"/>
      <c r="K896" s="494"/>
      <c r="L896" s="494"/>
      <c r="M896" s="494"/>
      <c r="N896" s="494"/>
      <c r="O896" s="494"/>
      <c r="P896" s="494"/>
      <c r="Q896" s="494"/>
      <c r="R896" s="494"/>
      <c r="S896" s="494"/>
      <c r="T896" s="494"/>
      <c r="U896" s="494"/>
      <c r="V896" s="494"/>
      <c r="W896" s="494"/>
      <c r="X896" s="494"/>
      <c r="Y896" s="494"/>
      <c r="Z896" s="494"/>
    </row>
    <row r="897" ht="13.2" spans="1:26">
      <c r="A897" s="494"/>
      <c r="B897" s="504"/>
      <c r="C897" s="504"/>
      <c r="D897" s="494"/>
      <c r="E897" s="494"/>
      <c r="F897" s="494"/>
      <c r="G897" s="494"/>
      <c r="H897" s="494"/>
      <c r="I897" s="494"/>
      <c r="J897" s="494"/>
      <c r="K897" s="494"/>
      <c r="L897" s="494"/>
      <c r="M897" s="494"/>
      <c r="N897" s="494"/>
      <c r="O897" s="494"/>
      <c r="P897" s="494"/>
      <c r="Q897" s="494"/>
      <c r="R897" s="494"/>
      <c r="S897" s="494"/>
      <c r="T897" s="494"/>
      <c r="U897" s="494"/>
      <c r="V897" s="494"/>
      <c r="W897" s="494"/>
      <c r="X897" s="494"/>
      <c r="Y897" s="494"/>
      <c r="Z897" s="494"/>
    </row>
    <row r="898" ht="13.2" spans="1:26">
      <c r="A898" s="494"/>
      <c r="B898" s="504"/>
      <c r="C898" s="504"/>
      <c r="D898" s="494"/>
      <c r="E898" s="494"/>
      <c r="F898" s="494"/>
      <c r="G898" s="494"/>
      <c r="H898" s="494"/>
      <c r="I898" s="494"/>
      <c r="J898" s="494"/>
      <c r="K898" s="494"/>
      <c r="L898" s="494"/>
      <c r="M898" s="494"/>
      <c r="N898" s="494"/>
      <c r="O898" s="494"/>
      <c r="P898" s="494"/>
      <c r="Q898" s="494"/>
      <c r="R898" s="494"/>
      <c r="S898" s="494"/>
      <c r="T898" s="494"/>
      <c r="U898" s="494"/>
      <c r="V898" s="494"/>
      <c r="W898" s="494"/>
      <c r="X898" s="494"/>
      <c r="Y898" s="494"/>
      <c r="Z898" s="494"/>
    </row>
    <row r="899" ht="13.2" spans="1:26">
      <c r="A899" s="494"/>
      <c r="B899" s="504"/>
      <c r="C899" s="504"/>
      <c r="D899" s="494"/>
      <c r="E899" s="494"/>
      <c r="F899" s="494"/>
      <c r="G899" s="494"/>
      <c r="H899" s="494"/>
      <c r="I899" s="494"/>
      <c r="J899" s="494"/>
      <c r="K899" s="494"/>
      <c r="L899" s="494"/>
      <c r="M899" s="494"/>
      <c r="N899" s="494"/>
      <c r="O899" s="494"/>
      <c r="P899" s="494"/>
      <c r="Q899" s="494"/>
      <c r="R899" s="494"/>
      <c r="S899" s="494"/>
      <c r="T899" s="494"/>
      <c r="U899" s="494"/>
      <c r="V899" s="494"/>
      <c r="W899" s="494"/>
      <c r="X899" s="494"/>
      <c r="Y899" s="494"/>
      <c r="Z899" s="494"/>
    </row>
    <row r="900" ht="13.2" spans="1:26">
      <c r="A900" s="494"/>
      <c r="B900" s="504"/>
      <c r="C900" s="504"/>
      <c r="D900" s="494"/>
      <c r="E900" s="494"/>
      <c r="F900" s="494"/>
      <c r="G900" s="494"/>
      <c r="H900" s="494"/>
      <c r="I900" s="494"/>
      <c r="J900" s="494"/>
      <c r="K900" s="494"/>
      <c r="L900" s="494"/>
      <c r="M900" s="494"/>
      <c r="N900" s="494"/>
      <c r="O900" s="494"/>
      <c r="P900" s="494"/>
      <c r="Q900" s="494"/>
      <c r="R900" s="494"/>
      <c r="S900" s="494"/>
      <c r="T900" s="494"/>
      <c r="U900" s="494"/>
      <c r="V900" s="494"/>
      <c r="W900" s="494"/>
      <c r="X900" s="494"/>
      <c r="Y900" s="494"/>
      <c r="Z900" s="494"/>
    </row>
    <row r="901" ht="13.2" spans="1:26">
      <c r="A901" s="494"/>
      <c r="B901" s="504"/>
      <c r="C901" s="504"/>
      <c r="D901" s="494"/>
      <c r="E901" s="494"/>
      <c r="F901" s="494"/>
      <c r="G901" s="494"/>
      <c r="H901" s="494"/>
      <c r="I901" s="494"/>
      <c r="J901" s="494"/>
      <c r="K901" s="494"/>
      <c r="L901" s="494"/>
      <c r="M901" s="494"/>
      <c r="N901" s="494"/>
      <c r="O901" s="494"/>
      <c r="P901" s="494"/>
      <c r="Q901" s="494"/>
      <c r="R901" s="494"/>
      <c r="S901" s="494"/>
      <c r="T901" s="494"/>
      <c r="U901" s="494"/>
      <c r="V901" s="494"/>
      <c r="W901" s="494"/>
      <c r="X901" s="494"/>
      <c r="Y901" s="494"/>
      <c r="Z901" s="494"/>
    </row>
    <row r="902" ht="13.2" spans="1:26">
      <c r="A902" s="494"/>
      <c r="B902" s="504"/>
      <c r="C902" s="504"/>
      <c r="D902" s="494"/>
      <c r="E902" s="494"/>
      <c r="F902" s="494"/>
      <c r="G902" s="494"/>
      <c r="H902" s="494"/>
      <c r="I902" s="494"/>
      <c r="J902" s="494"/>
      <c r="K902" s="494"/>
      <c r="L902" s="494"/>
      <c r="M902" s="494"/>
      <c r="N902" s="494"/>
      <c r="O902" s="494"/>
      <c r="P902" s="494"/>
      <c r="Q902" s="494"/>
      <c r="R902" s="494"/>
      <c r="S902" s="494"/>
      <c r="T902" s="494"/>
      <c r="U902" s="494"/>
      <c r="V902" s="494"/>
      <c r="W902" s="494"/>
      <c r="X902" s="494"/>
      <c r="Y902" s="494"/>
      <c r="Z902" s="494"/>
    </row>
    <row r="903" ht="13.2" spans="1:26">
      <c r="A903" s="494"/>
      <c r="B903" s="504"/>
      <c r="C903" s="504"/>
      <c r="D903" s="494"/>
      <c r="E903" s="494"/>
      <c r="F903" s="494"/>
      <c r="G903" s="494"/>
      <c r="H903" s="494"/>
      <c r="I903" s="494"/>
      <c r="J903" s="494"/>
      <c r="K903" s="494"/>
      <c r="L903" s="494"/>
      <c r="M903" s="494"/>
      <c r="N903" s="494"/>
      <c r="O903" s="494"/>
      <c r="P903" s="494"/>
      <c r="Q903" s="494"/>
      <c r="R903" s="494"/>
      <c r="S903" s="494"/>
      <c r="T903" s="494"/>
      <c r="U903" s="494"/>
      <c r="V903" s="494"/>
      <c r="W903" s="494"/>
      <c r="X903" s="494"/>
      <c r="Y903" s="494"/>
      <c r="Z903" s="494"/>
    </row>
    <row r="904" ht="13.2" spans="1:26">
      <c r="A904" s="494"/>
      <c r="B904" s="504"/>
      <c r="C904" s="504"/>
      <c r="D904" s="494"/>
      <c r="E904" s="494"/>
      <c r="F904" s="494"/>
      <c r="G904" s="494"/>
      <c r="H904" s="494"/>
      <c r="I904" s="494"/>
      <c r="J904" s="494"/>
      <c r="K904" s="494"/>
      <c r="L904" s="494"/>
      <c r="M904" s="494"/>
      <c r="N904" s="494"/>
      <c r="O904" s="494"/>
      <c r="P904" s="494"/>
      <c r="Q904" s="494"/>
      <c r="R904" s="494"/>
      <c r="S904" s="494"/>
      <c r="T904" s="494"/>
      <c r="U904" s="494"/>
      <c r="V904" s="494"/>
      <c r="W904" s="494"/>
      <c r="X904" s="494"/>
      <c r="Y904" s="494"/>
      <c r="Z904" s="494"/>
    </row>
    <row r="905" ht="13.2" spans="1:26">
      <c r="A905" s="494"/>
      <c r="B905" s="504"/>
      <c r="C905" s="504"/>
      <c r="D905" s="494"/>
      <c r="E905" s="494"/>
      <c r="F905" s="494"/>
      <c r="G905" s="494"/>
      <c r="H905" s="494"/>
      <c r="I905" s="494"/>
      <c r="J905" s="494"/>
      <c r="K905" s="494"/>
      <c r="L905" s="494"/>
      <c r="M905" s="494"/>
      <c r="N905" s="494"/>
      <c r="O905" s="494"/>
      <c r="P905" s="494"/>
      <c r="Q905" s="494"/>
      <c r="R905" s="494"/>
      <c r="S905" s="494"/>
      <c r="T905" s="494"/>
      <c r="U905" s="494"/>
      <c r="V905" s="494"/>
      <c r="W905" s="494"/>
      <c r="X905" s="494"/>
      <c r="Y905" s="494"/>
      <c r="Z905" s="494"/>
    </row>
    <row r="906" ht="13.2" spans="1:26">
      <c r="A906" s="494"/>
      <c r="B906" s="504"/>
      <c r="C906" s="504"/>
      <c r="D906" s="494"/>
      <c r="E906" s="494"/>
      <c r="F906" s="494"/>
      <c r="G906" s="494"/>
      <c r="H906" s="494"/>
      <c r="I906" s="494"/>
      <c r="J906" s="494"/>
      <c r="K906" s="494"/>
      <c r="L906" s="494"/>
      <c r="M906" s="494"/>
      <c r="N906" s="494"/>
      <c r="O906" s="494"/>
      <c r="P906" s="494"/>
      <c r="Q906" s="494"/>
      <c r="R906" s="494"/>
      <c r="S906" s="494"/>
      <c r="T906" s="494"/>
      <c r="U906" s="494"/>
      <c r="V906" s="494"/>
      <c r="W906" s="494"/>
      <c r="X906" s="494"/>
      <c r="Y906" s="494"/>
      <c r="Z906" s="494"/>
    </row>
    <row r="907" ht="13.2" spans="1:26">
      <c r="A907" s="494"/>
      <c r="B907" s="504"/>
      <c r="C907" s="504"/>
      <c r="D907" s="494"/>
      <c r="E907" s="494"/>
      <c r="F907" s="494"/>
      <c r="G907" s="494"/>
      <c r="H907" s="494"/>
      <c r="I907" s="494"/>
      <c r="J907" s="494"/>
      <c r="K907" s="494"/>
      <c r="L907" s="494"/>
      <c r="M907" s="494"/>
      <c r="N907" s="494"/>
      <c r="O907" s="494"/>
      <c r="P907" s="494"/>
      <c r="Q907" s="494"/>
      <c r="R907" s="494"/>
      <c r="S907" s="494"/>
      <c r="T907" s="494"/>
      <c r="U907" s="494"/>
      <c r="V907" s="494"/>
      <c r="W907" s="494"/>
      <c r="X907" s="494"/>
      <c r="Y907" s="494"/>
      <c r="Z907" s="494"/>
    </row>
    <row r="908" ht="13.2" spans="1:26">
      <c r="A908" s="494"/>
      <c r="B908" s="504"/>
      <c r="C908" s="504"/>
      <c r="D908" s="494"/>
      <c r="E908" s="494"/>
      <c r="F908" s="494"/>
      <c r="G908" s="494"/>
      <c r="H908" s="494"/>
      <c r="I908" s="494"/>
      <c r="J908" s="494"/>
      <c r="K908" s="494"/>
      <c r="L908" s="494"/>
      <c r="M908" s="494"/>
      <c r="N908" s="494"/>
      <c r="O908" s="494"/>
      <c r="P908" s="494"/>
      <c r="Q908" s="494"/>
      <c r="R908" s="494"/>
      <c r="S908" s="494"/>
      <c r="T908" s="494"/>
      <c r="U908" s="494"/>
      <c r="V908" s="494"/>
      <c r="W908" s="494"/>
      <c r="X908" s="494"/>
      <c r="Y908" s="494"/>
      <c r="Z908" s="494"/>
    </row>
    <row r="909" ht="13.2" spans="1:26">
      <c r="A909" s="494"/>
      <c r="B909" s="504"/>
      <c r="C909" s="504"/>
      <c r="D909" s="494"/>
      <c r="E909" s="494"/>
      <c r="F909" s="494"/>
      <c r="G909" s="494"/>
      <c r="H909" s="494"/>
      <c r="I909" s="494"/>
      <c r="J909" s="494"/>
      <c r="K909" s="494"/>
      <c r="L909" s="494"/>
      <c r="M909" s="494"/>
      <c r="N909" s="494"/>
      <c r="O909" s="494"/>
      <c r="P909" s="494"/>
      <c r="Q909" s="494"/>
      <c r="R909" s="494"/>
      <c r="S909" s="494"/>
      <c r="T909" s="494"/>
      <c r="U909" s="494"/>
      <c r="V909" s="494"/>
      <c r="W909" s="494"/>
      <c r="X909" s="494"/>
      <c r="Y909" s="494"/>
      <c r="Z909" s="494"/>
    </row>
    <row r="910" ht="13.2" spans="1:26">
      <c r="A910" s="494"/>
      <c r="B910" s="504"/>
      <c r="C910" s="504"/>
      <c r="D910" s="494"/>
      <c r="E910" s="494"/>
      <c r="F910" s="494"/>
      <c r="G910" s="494"/>
      <c r="H910" s="494"/>
      <c r="I910" s="494"/>
      <c r="J910" s="494"/>
      <c r="K910" s="494"/>
      <c r="L910" s="494"/>
      <c r="M910" s="494"/>
      <c r="N910" s="494"/>
      <c r="O910" s="494"/>
      <c r="P910" s="494"/>
      <c r="Q910" s="494"/>
      <c r="R910" s="494"/>
      <c r="S910" s="494"/>
      <c r="T910" s="494"/>
      <c r="U910" s="494"/>
      <c r="V910" s="494"/>
      <c r="W910" s="494"/>
      <c r="X910" s="494"/>
      <c r="Y910" s="494"/>
      <c r="Z910" s="494"/>
    </row>
    <row r="911" ht="13.2" spans="1:26">
      <c r="A911" s="494"/>
      <c r="B911" s="504"/>
      <c r="C911" s="504"/>
      <c r="D911" s="494"/>
      <c r="E911" s="494"/>
      <c r="F911" s="494"/>
      <c r="G911" s="494"/>
      <c r="H911" s="494"/>
      <c r="I911" s="494"/>
      <c r="J911" s="494"/>
      <c r="K911" s="494"/>
      <c r="L911" s="494"/>
      <c r="M911" s="494"/>
      <c r="N911" s="494"/>
      <c r="O911" s="494"/>
      <c r="P911" s="494"/>
      <c r="Q911" s="494"/>
      <c r="R911" s="494"/>
      <c r="S911" s="494"/>
      <c r="T911" s="494"/>
      <c r="U911" s="494"/>
      <c r="V911" s="494"/>
      <c r="W911" s="494"/>
      <c r="X911" s="494"/>
      <c r="Y911" s="494"/>
      <c r="Z911" s="494"/>
    </row>
    <row r="912" ht="13.2" spans="1:26">
      <c r="A912" s="494"/>
      <c r="B912" s="504"/>
      <c r="C912" s="504"/>
      <c r="D912" s="494"/>
      <c r="E912" s="494"/>
      <c r="F912" s="494"/>
      <c r="G912" s="494"/>
      <c r="H912" s="494"/>
      <c r="I912" s="494"/>
      <c r="J912" s="494"/>
      <c r="K912" s="494"/>
      <c r="L912" s="494"/>
      <c r="M912" s="494"/>
      <c r="N912" s="494"/>
      <c r="O912" s="494"/>
      <c r="P912" s="494"/>
      <c r="Q912" s="494"/>
      <c r="R912" s="494"/>
      <c r="S912" s="494"/>
      <c r="T912" s="494"/>
      <c r="U912" s="494"/>
      <c r="V912" s="494"/>
      <c r="W912" s="494"/>
      <c r="X912" s="494"/>
      <c r="Y912" s="494"/>
      <c r="Z912" s="494"/>
    </row>
    <row r="913" ht="13.2" spans="1:26">
      <c r="A913" s="494"/>
      <c r="B913" s="504"/>
      <c r="C913" s="504"/>
      <c r="D913" s="494"/>
      <c r="E913" s="494"/>
      <c r="F913" s="494"/>
      <c r="G913" s="494"/>
      <c r="H913" s="494"/>
      <c r="I913" s="494"/>
      <c r="J913" s="494"/>
      <c r="K913" s="494"/>
      <c r="L913" s="494"/>
      <c r="M913" s="494"/>
      <c r="N913" s="494"/>
      <c r="O913" s="494"/>
      <c r="P913" s="494"/>
      <c r="Q913" s="494"/>
      <c r="R913" s="494"/>
      <c r="S913" s="494"/>
      <c r="T913" s="494"/>
      <c r="U913" s="494"/>
      <c r="V913" s="494"/>
      <c r="W913" s="494"/>
      <c r="X913" s="494"/>
      <c r="Y913" s="494"/>
      <c r="Z913" s="494"/>
    </row>
    <row r="914" ht="13.2" spans="1:26">
      <c r="A914" s="494"/>
      <c r="B914" s="504"/>
      <c r="C914" s="504"/>
      <c r="D914" s="494"/>
      <c r="E914" s="494"/>
      <c r="F914" s="494"/>
      <c r="G914" s="494"/>
      <c r="H914" s="494"/>
      <c r="I914" s="494"/>
      <c r="J914" s="494"/>
      <c r="K914" s="494"/>
      <c r="L914" s="494"/>
      <c r="M914" s="494"/>
      <c r="N914" s="494"/>
      <c r="O914" s="494"/>
      <c r="P914" s="494"/>
      <c r="Q914" s="494"/>
      <c r="R914" s="494"/>
      <c r="S914" s="494"/>
      <c r="T914" s="494"/>
      <c r="U914" s="494"/>
      <c r="V914" s="494"/>
      <c r="W914" s="494"/>
      <c r="X914" s="494"/>
      <c r="Y914" s="494"/>
      <c r="Z914" s="494"/>
    </row>
    <row r="915" ht="13.2" spans="1:26">
      <c r="A915" s="494"/>
      <c r="B915" s="504"/>
      <c r="C915" s="504"/>
      <c r="D915" s="494"/>
      <c r="E915" s="494"/>
      <c r="F915" s="494"/>
      <c r="G915" s="494"/>
      <c r="H915" s="494"/>
      <c r="I915" s="494"/>
      <c r="J915" s="494"/>
      <c r="K915" s="494"/>
      <c r="L915" s="494"/>
      <c r="M915" s="494"/>
      <c r="N915" s="494"/>
      <c r="O915" s="494"/>
      <c r="P915" s="494"/>
      <c r="Q915" s="494"/>
      <c r="R915" s="494"/>
      <c r="S915" s="494"/>
      <c r="T915" s="494"/>
      <c r="U915" s="494"/>
      <c r="V915" s="494"/>
      <c r="W915" s="494"/>
      <c r="X915" s="494"/>
      <c r="Y915" s="494"/>
      <c r="Z915" s="494"/>
    </row>
    <row r="916" ht="13.2" spans="1:26">
      <c r="A916" s="494"/>
      <c r="B916" s="504"/>
      <c r="C916" s="504"/>
      <c r="D916" s="494"/>
      <c r="E916" s="494"/>
      <c r="F916" s="494"/>
      <c r="G916" s="494"/>
      <c r="H916" s="494"/>
      <c r="I916" s="494"/>
      <c r="J916" s="494"/>
      <c r="K916" s="494"/>
      <c r="L916" s="494"/>
      <c r="M916" s="494"/>
      <c r="N916" s="494"/>
      <c r="O916" s="494"/>
      <c r="P916" s="494"/>
      <c r="Q916" s="494"/>
      <c r="R916" s="494"/>
      <c r="S916" s="494"/>
      <c r="T916" s="494"/>
      <c r="U916" s="494"/>
      <c r="V916" s="494"/>
      <c r="W916" s="494"/>
      <c r="X916" s="494"/>
      <c r="Y916" s="494"/>
      <c r="Z916" s="494"/>
    </row>
    <row r="917" ht="13.2" spans="1:26">
      <c r="A917" s="494"/>
      <c r="B917" s="504"/>
      <c r="C917" s="504"/>
      <c r="D917" s="494"/>
      <c r="E917" s="494"/>
      <c r="F917" s="494"/>
      <c r="G917" s="494"/>
      <c r="H917" s="494"/>
      <c r="I917" s="494"/>
      <c r="J917" s="494"/>
      <c r="K917" s="494"/>
      <c r="L917" s="494"/>
      <c r="M917" s="494"/>
      <c r="N917" s="494"/>
      <c r="O917" s="494"/>
      <c r="P917" s="494"/>
      <c r="Q917" s="494"/>
      <c r="R917" s="494"/>
      <c r="S917" s="494"/>
      <c r="T917" s="494"/>
      <c r="U917" s="494"/>
      <c r="V917" s="494"/>
      <c r="W917" s="494"/>
      <c r="X917" s="494"/>
      <c r="Y917" s="494"/>
      <c r="Z917" s="494"/>
    </row>
    <row r="918" ht="13.2" spans="1:26">
      <c r="A918" s="494"/>
      <c r="B918" s="504"/>
      <c r="C918" s="504"/>
      <c r="D918" s="494"/>
      <c r="E918" s="494"/>
      <c r="F918" s="494"/>
      <c r="G918" s="494"/>
      <c r="H918" s="494"/>
      <c r="I918" s="494"/>
      <c r="J918" s="494"/>
      <c r="K918" s="494"/>
      <c r="L918" s="494"/>
      <c r="M918" s="494"/>
      <c r="N918" s="494"/>
      <c r="O918" s="494"/>
      <c r="P918" s="494"/>
      <c r="Q918" s="494"/>
      <c r="R918" s="494"/>
      <c r="S918" s="494"/>
      <c r="T918" s="494"/>
      <c r="U918" s="494"/>
      <c r="V918" s="494"/>
      <c r="W918" s="494"/>
      <c r="X918" s="494"/>
      <c r="Y918" s="494"/>
      <c r="Z918" s="494"/>
    </row>
    <row r="919" ht="13.2" spans="1:26">
      <c r="A919" s="494"/>
      <c r="B919" s="504"/>
      <c r="C919" s="504"/>
      <c r="D919" s="494"/>
      <c r="E919" s="494"/>
      <c r="F919" s="494"/>
      <c r="G919" s="494"/>
      <c r="H919" s="494"/>
      <c r="I919" s="494"/>
      <c r="J919" s="494"/>
      <c r="K919" s="494"/>
      <c r="L919" s="494"/>
      <c r="M919" s="494"/>
      <c r="N919" s="494"/>
      <c r="O919" s="494"/>
      <c r="P919" s="494"/>
      <c r="Q919" s="494"/>
      <c r="R919" s="494"/>
      <c r="S919" s="494"/>
      <c r="T919" s="494"/>
      <c r="U919" s="494"/>
      <c r="V919" s="494"/>
      <c r="W919" s="494"/>
      <c r="X919" s="494"/>
      <c r="Y919" s="494"/>
      <c r="Z919" s="494"/>
    </row>
    <row r="920" ht="13.2" spans="1:26">
      <c r="A920" s="494"/>
      <c r="B920" s="504"/>
      <c r="C920" s="504"/>
      <c r="D920" s="494"/>
      <c r="E920" s="494"/>
      <c r="F920" s="494"/>
      <c r="G920" s="494"/>
      <c r="H920" s="494"/>
      <c r="I920" s="494"/>
      <c r="J920" s="494"/>
      <c r="K920" s="494"/>
      <c r="L920" s="494"/>
      <c r="M920" s="494"/>
      <c r="N920" s="494"/>
      <c r="O920" s="494"/>
      <c r="P920" s="494"/>
      <c r="Q920" s="494"/>
      <c r="R920" s="494"/>
      <c r="S920" s="494"/>
      <c r="T920" s="494"/>
      <c r="U920" s="494"/>
      <c r="V920" s="494"/>
      <c r="W920" s="494"/>
      <c r="X920" s="494"/>
      <c r="Y920" s="494"/>
      <c r="Z920" s="494"/>
    </row>
    <row r="921" ht="13.2" spans="1:26">
      <c r="A921" s="494"/>
      <c r="B921" s="504"/>
      <c r="C921" s="504"/>
      <c r="D921" s="494"/>
      <c r="E921" s="494"/>
      <c r="F921" s="494"/>
      <c r="G921" s="494"/>
      <c r="H921" s="494"/>
      <c r="I921" s="494"/>
      <c r="J921" s="494"/>
      <c r="K921" s="494"/>
      <c r="L921" s="494"/>
      <c r="M921" s="494"/>
      <c r="N921" s="494"/>
      <c r="O921" s="494"/>
      <c r="P921" s="494"/>
      <c r="Q921" s="494"/>
      <c r="R921" s="494"/>
      <c r="S921" s="494"/>
      <c r="T921" s="494"/>
      <c r="U921" s="494"/>
      <c r="V921" s="494"/>
      <c r="W921" s="494"/>
      <c r="X921" s="494"/>
      <c r="Y921" s="494"/>
      <c r="Z921" s="494"/>
    </row>
    <row r="922" ht="13.2" spans="1:26">
      <c r="A922" s="494"/>
      <c r="B922" s="504"/>
      <c r="C922" s="504"/>
      <c r="D922" s="494"/>
      <c r="E922" s="494"/>
      <c r="F922" s="494"/>
      <c r="G922" s="494"/>
      <c r="H922" s="494"/>
      <c r="I922" s="494"/>
      <c r="J922" s="494"/>
      <c r="K922" s="494"/>
      <c r="L922" s="494"/>
      <c r="M922" s="494"/>
      <c r="N922" s="494"/>
      <c r="O922" s="494"/>
      <c r="P922" s="494"/>
      <c r="Q922" s="494"/>
      <c r="R922" s="494"/>
      <c r="S922" s="494"/>
      <c r="T922" s="494"/>
      <c r="U922" s="494"/>
      <c r="V922" s="494"/>
      <c r="W922" s="494"/>
      <c r="X922" s="494"/>
      <c r="Y922" s="494"/>
      <c r="Z922" s="494"/>
    </row>
    <row r="923" ht="13.2" spans="1:26">
      <c r="A923" s="494"/>
      <c r="B923" s="504"/>
      <c r="C923" s="504"/>
      <c r="D923" s="494"/>
      <c r="E923" s="494"/>
      <c r="F923" s="494"/>
      <c r="G923" s="494"/>
      <c r="H923" s="494"/>
      <c r="I923" s="494"/>
      <c r="J923" s="494"/>
      <c r="K923" s="494"/>
      <c r="L923" s="494"/>
      <c r="M923" s="494"/>
      <c r="N923" s="494"/>
      <c r="O923" s="494"/>
      <c r="P923" s="494"/>
      <c r="Q923" s="494"/>
      <c r="R923" s="494"/>
      <c r="S923" s="494"/>
      <c r="T923" s="494"/>
      <c r="U923" s="494"/>
      <c r="V923" s="494"/>
      <c r="W923" s="494"/>
      <c r="X923" s="494"/>
      <c r="Y923" s="494"/>
      <c r="Z923" s="494"/>
    </row>
    <row r="924" ht="13.2" spans="1:26">
      <c r="A924" s="494"/>
      <c r="B924" s="504"/>
      <c r="C924" s="504"/>
      <c r="D924" s="494"/>
      <c r="E924" s="494"/>
      <c r="F924" s="494"/>
      <c r="G924" s="494"/>
      <c r="H924" s="494"/>
      <c r="I924" s="494"/>
      <c r="J924" s="494"/>
      <c r="K924" s="494"/>
      <c r="L924" s="494"/>
      <c r="M924" s="494"/>
      <c r="N924" s="494"/>
      <c r="O924" s="494"/>
      <c r="P924" s="494"/>
      <c r="Q924" s="494"/>
      <c r="R924" s="494"/>
      <c r="S924" s="494"/>
      <c r="T924" s="494"/>
      <c r="U924" s="494"/>
      <c r="V924" s="494"/>
      <c r="W924" s="494"/>
      <c r="X924" s="494"/>
      <c r="Y924" s="494"/>
      <c r="Z924" s="494"/>
    </row>
    <row r="925" ht="13.2" spans="1:26">
      <c r="A925" s="494"/>
      <c r="B925" s="504"/>
      <c r="C925" s="504"/>
      <c r="D925" s="494"/>
      <c r="E925" s="494"/>
      <c r="F925" s="494"/>
      <c r="G925" s="494"/>
      <c r="H925" s="494"/>
      <c r="I925" s="494"/>
      <c r="J925" s="494"/>
      <c r="K925" s="494"/>
      <c r="L925" s="494"/>
      <c r="M925" s="494"/>
      <c r="N925" s="494"/>
      <c r="O925" s="494"/>
      <c r="P925" s="494"/>
      <c r="Q925" s="494"/>
      <c r="R925" s="494"/>
      <c r="S925" s="494"/>
      <c r="T925" s="494"/>
      <c r="U925" s="494"/>
      <c r="V925" s="494"/>
      <c r="W925" s="494"/>
      <c r="X925" s="494"/>
      <c r="Y925" s="494"/>
      <c r="Z925" s="494"/>
    </row>
    <row r="926" ht="13.2" spans="1:26">
      <c r="A926" s="494"/>
      <c r="B926" s="504"/>
      <c r="C926" s="504"/>
      <c r="D926" s="494"/>
      <c r="E926" s="494"/>
      <c r="F926" s="494"/>
      <c r="G926" s="494"/>
      <c r="H926" s="494"/>
      <c r="I926" s="494"/>
      <c r="J926" s="494"/>
      <c r="K926" s="494"/>
      <c r="L926" s="494"/>
      <c r="M926" s="494"/>
      <c r="N926" s="494"/>
      <c r="O926" s="494"/>
      <c r="P926" s="494"/>
      <c r="Q926" s="494"/>
      <c r="R926" s="494"/>
      <c r="S926" s="494"/>
      <c r="T926" s="494"/>
      <c r="U926" s="494"/>
      <c r="V926" s="494"/>
      <c r="W926" s="494"/>
      <c r="X926" s="494"/>
      <c r="Y926" s="494"/>
      <c r="Z926" s="494"/>
    </row>
    <row r="927" ht="13.2" spans="1:26">
      <c r="A927" s="494"/>
      <c r="B927" s="504"/>
      <c r="C927" s="504"/>
      <c r="D927" s="494"/>
      <c r="E927" s="494"/>
      <c r="F927" s="494"/>
      <c r="G927" s="494"/>
      <c r="H927" s="494"/>
      <c r="I927" s="494"/>
      <c r="J927" s="494"/>
      <c r="K927" s="494"/>
      <c r="L927" s="494"/>
      <c r="M927" s="494"/>
      <c r="N927" s="494"/>
      <c r="O927" s="494"/>
      <c r="P927" s="494"/>
      <c r="Q927" s="494"/>
      <c r="R927" s="494"/>
      <c r="S927" s="494"/>
      <c r="T927" s="494"/>
      <c r="U927" s="494"/>
      <c r="V927" s="494"/>
      <c r="W927" s="494"/>
      <c r="X927" s="494"/>
      <c r="Y927" s="494"/>
      <c r="Z927" s="494"/>
    </row>
    <row r="928" ht="13.2" spans="1:26">
      <c r="A928" s="494"/>
      <c r="B928" s="504"/>
      <c r="C928" s="504"/>
      <c r="D928" s="494"/>
      <c r="E928" s="494"/>
      <c r="F928" s="494"/>
      <c r="G928" s="494"/>
      <c r="H928" s="494"/>
      <c r="I928" s="494"/>
      <c r="J928" s="494"/>
      <c r="K928" s="494"/>
      <c r="L928" s="494"/>
      <c r="M928" s="494"/>
      <c r="N928" s="494"/>
      <c r="O928" s="494"/>
      <c r="P928" s="494"/>
      <c r="Q928" s="494"/>
      <c r="R928" s="494"/>
      <c r="S928" s="494"/>
      <c r="T928" s="494"/>
      <c r="U928" s="494"/>
      <c r="V928" s="494"/>
      <c r="W928" s="494"/>
      <c r="X928" s="494"/>
      <c r="Y928" s="494"/>
      <c r="Z928" s="494"/>
    </row>
    <row r="929" ht="13.2" spans="1:26">
      <c r="A929" s="494"/>
      <c r="B929" s="504"/>
      <c r="C929" s="504"/>
      <c r="D929" s="494"/>
      <c r="E929" s="494"/>
      <c r="F929" s="494"/>
      <c r="G929" s="494"/>
      <c r="H929" s="494"/>
      <c r="I929" s="494"/>
      <c r="J929" s="494"/>
      <c r="K929" s="494"/>
      <c r="L929" s="494"/>
      <c r="M929" s="494"/>
      <c r="N929" s="494"/>
      <c r="O929" s="494"/>
      <c r="P929" s="494"/>
      <c r="Q929" s="494"/>
      <c r="R929" s="494"/>
      <c r="S929" s="494"/>
      <c r="T929" s="494"/>
      <c r="U929" s="494"/>
      <c r="V929" s="494"/>
      <c r="W929" s="494"/>
      <c r="X929" s="494"/>
      <c r="Y929" s="494"/>
      <c r="Z929" s="494"/>
    </row>
    <row r="930" ht="13.2" spans="1:26">
      <c r="A930" s="494"/>
      <c r="B930" s="504"/>
      <c r="C930" s="504"/>
      <c r="D930" s="494"/>
      <c r="E930" s="494"/>
      <c r="F930" s="494"/>
      <c r="G930" s="494"/>
      <c r="H930" s="494"/>
      <c r="I930" s="494"/>
      <c r="J930" s="494"/>
      <c r="K930" s="494"/>
      <c r="L930" s="494"/>
      <c r="M930" s="494"/>
      <c r="N930" s="494"/>
      <c r="O930" s="494"/>
      <c r="P930" s="494"/>
      <c r="Q930" s="494"/>
      <c r="R930" s="494"/>
      <c r="S930" s="494"/>
      <c r="T930" s="494"/>
      <c r="U930" s="494"/>
      <c r="V930" s="494"/>
      <c r="W930" s="494"/>
      <c r="X930" s="494"/>
      <c r="Y930" s="494"/>
      <c r="Z930" s="494"/>
    </row>
    <row r="931" ht="13.2" spans="1:26">
      <c r="A931" s="494"/>
      <c r="B931" s="504"/>
      <c r="C931" s="504"/>
      <c r="D931" s="494"/>
      <c r="E931" s="494"/>
      <c r="F931" s="494"/>
      <c r="G931" s="494"/>
      <c r="H931" s="494"/>
      <c r="I931" s="494"/>
      <c r="J931" s="494"/>
      <c r="K931" s="494"/>
      <c r="L931" s="494"/>
      <c r="M931" s="494"/>
      <c r="N931" s="494"/>
      <c r="O931" s="494"/>
      <c r="P931" s="494"/>
      <c r="Q931" s="494"/>
      <c r="R931" s="494"/>
      <c r="S931" s="494"/>
      <c r="T931" s="494"/>
      <c r="U931" s="494"/>
      <c r="V931" s="494"/>
      <c r="W931" s="494"/>
      <c r="X931" s="494"/>
      <c r="Y931" s="494"/>
      <c r="Z931" s="494"/>
    </row>
    <row r="932" ht="13.2" spans="1:26">
      <c r="A932" s="494"/>
      <c r="B932" s="504"/>
      <c r="C932" s="504"/>
      <c r="D932" s="494"/>
      <c r="E932" s="494"/>
      <c r="F932" s="494"/>
      <c r="G932" s="494"/>
      <c r="H932" s="494"/>
      <c r="I932" s="494"/>
      <c r="J932" s="494"/>
      <c r="K932" s="494"/>
      <c r="L932" s="494"/>
      <c r="M932" s="494"/>
      <c r="N932" s="494"/>
      <c r="O932" s="494"/>
      <c r="P932" s="494"/>
      <c r="Q932" s="494"/>
      <c r="R932" s="494"/>
      <c r="S932" s="494"/>
      <c r="T932" s="494"/>
      <c r="U932" s="494"/>
      <c r="V932" s="494"/>
      <c r="W932" s="494"/>
      <c r="X932" s="494"/>
      <c r="Y932" s="494"/>
      <c r="Z932" s="494"/>
    </row>
    <row r="933" ht="13.2" spans="1:26">
      <c r="A933" s="494"/>
      <c r="B933" s="504"/>
      <c r="C933" s="504"/>
      <c r="D933" s="494"/>
      <c r="E933" s="494"/>
      <c r="F933" s="494"/>
      <c r="G933" s="494"/>
      <c r="H933" s="494"/>
      <c r="I933" s="494"/>
      <c r="J933" s="494"/>
      <c r="K933" s="494"/>
      <c r="L933" s="494"/>
      <c r="M933" s="494"/>
      <c r="N933" s="494"/>
      <c r="O933" s="494"/>
      <c r="P933" s="494"/>
      <c r="Q933" s="494"/>
      <c r="R933" s="494"/>
      <c r="S933" s="494"/>
      <c r="T933" s="494"/>
      <c r="U933" s="494"/>
      <c r="V933" s="494"/>
      <c r="W933" s="494"/>
      <c r="X933" s="494"/>
      <c r="Y933" s="494"/>
      <c r="Z933" s="494"/>
    </row>
    <row r="934" ht="13.2" spans="1:26">
      <c r="A934" s="494"/>
      <c r="B934" s="504"/>
      <c r="C934" s="504"/>
      <c r="D934" s="494"/>
      <c r="E934" s="494"/>
      <c r="F934" s="494"/>
      <c r="G934" s="494"/>
      <c r="H934" s="494"/>
      <c r="I934" s="494"/>
      <c r="J934" s="494"/>
      <c r="K934" s="494"/>
      <c r="L934" s="494"/>
      <c r="M934" s="494"/>
      <c r="N934" s="494"/>
      <c r="O934" s="494"/>
      <c r="P934" s="494"/>
      <c r="Q934" s="494"/>
      <c r="R934" s="494"/>
      <c r="S934" s="494"/>
      <c r="T934" s="494"/>
      <c r="U934" s="494"/>
      <c r="V934" s="494"/>
      <c r="W934" s="494"/>
      <c r="X934" s="494"/>
      <c r="Y934" s="494"/>
      <c r="Z934" s="494"/>
    </row>
    <row r="935" ht="13.2" spans="1:26">
      <c r="A935" s="494"/>
      <c r="B935" s="504"/>
      <c r="C935" s="504"/>
      <c r="D935" s="494"/>
      <c r="E935" s="494"/>
      <c r="F935" s="494"/>
      <c r="G935" s="494"/>
      <c r="H935" s="494"/>
      <c r="I935" s="494"/>
      <c r="J935" s="494"/>
      <c r="K935" s="494"/>
      <c r="L935" s="494"/>
      <c r="M935" s="494"/>
      <c r="N935" s="494"/>
      <c r="O935" s="494"/>
      <c r="P935" s="494"/>
      <c r="Q935" s="494"/>
      <c r="R935" s="494"/>
      <c r="S935" s="494"/>
      <c r="T935" s="494"/>
      <c r="U935" s="494"/>
      <c r="V935" s="494"/>
      <c r="W935" s="494"/>
      <c r="X935" s="494"/>
      <c r="Y935" s="494"/>
      <c r="Z935" s="494"/>
    </row>
    <row r="936" ht="13.2" spans="1:26">
      <c r="A936" s="494"/>
      <c r="B936" s="504"/>
      <c r="C936" s="504"/>
      <c r="D936" s="494"/>
      <c r="E936" s="494"/>
      <c r="F936" s="494"/>
      <c r="G936" s="494"/>
      <c r="H936" s="494"/>
      <c r="I936" s="494"/>
      <c r="J936" s="494"/>
      <c r="K936" s="494"/>
      <c r="L936" s="494"/>
      <c r="M936" s="494"/>
      <c r="N936" s="494"/>
      <c r="O936" s="494"/>
      <c r="P936" s="494"/>
      <c r="Q936" s="494"/>
      <c r="R936" s="494"/>
      <c r="S936" s="494"/>
      <c r="T936" s="494"/>
      <c r="U936" s="494"/>
      <c r="V936" s="494"/>
      <c r="W936" s="494"/>
      <c r="X936" s="494"/>
      <c r="Y936" s="494"/>
      <c r="Z936" s="494"/>
    </row>
    <row r="937" ht="13.2" spans="1:26">
      <c r="A937" s="494"/>
      <c r="B937" s="504"/>
      <c r="C937" s="504"/>
      <c r="D937" s="494"/>
      <c r="E937" s="494"/>
      <c r="F937" s="494"/>
      <c r="G937" s="494"/>
      <c r="H937" s="494"/>
      <c r="I937" s="494"/>
      <c r="J937" s="494"/>
      <c r="K937" s="494"/>
      <c r="L937" s="494"/>
      <c r="M937" s="494"/>
      <c r="N937" s="494"/>
      <c r="O937" s="494"/>
      <c r="P937" s="494"/>
      <c r="Q937" s="494"/>
      <c r="R937" s="494"/>
      <c r="S937" s="494"/>
      <c r="T937" s="494"/>
      <c r="U937" s="494"/>
      <c r="V937" s="494"/>
      <c r="W937" s="494"/>
      <c r="X937" s="494"/>
      <c r="Y937" s="494"/>
      <c r="Z937" s="494"/>
    </row>
    <row r="938" ht="13.2" spans="1:26">
      <c r="A938" s="494"/>
      <c r="B938" s="504"/>
      <c r="C938" s="504"/>
      <c r="D938" s="494"/>
      <c r="E938" s="494"/>
      <c r="F938" s="494"/>
      <c r="G938" s="494"/>
      <c r="H938" s="494"/>
      <c r="I938" s="494"/>
      <c r="J938" s="494"/>
      <c r="K938" s="494"/>
      <c r="L938" s="494"/>
      <c r="M938" s="494"/>
      <c r="N938" s="494"/>
      <c r="O938" s="494"/>
      <c r="P938" s="494"/>
      <c r="Q938" s="494"/>
      <c r="R938" s="494"/>
      <c r="S938" s="494"/>
      <c r="T938" s="494"/>
      <c r="U938" s="494"/>
      <c r="V938" s="494"/>
      <c r="W938" s="494"/>
      <c r="X938" s="494"/>
      <c r="Y938" s="494"/>
      <c r="Z938" s="494"/>
    </row>
    <row r="939" ht="13.2" spans="1:26">
      <c r="A939" s="494"/>
      <c r="B939" s="504"/>
      <c r="C939" s="504"/>
      <c r="D939" s="494"/>
      <c r="E939" s="494"/>
      <c r="F939" s="494"/>
      <c r="G939" s="494"/>
      <c r="H939" s="494"/>
      <c r="I939" s="494"/>
      <c r="J939" s="494"/>
      <c r="K939" s="494"/>
      <c r="L939" s="494"/>
      <c r="M939" s="494"/>
      <c r="N939" s="494"/>
      <c r="O939" s="494"/>
      <c r="P939" s="494"/>
      <c r="Q939" s="494"/>
      <c r="R939" s="494"/>
      <c r="S939" s="494"/>
      <c r="T939" s="494"/>
      <c r="U939" s="494"/>
      <c r="V939" s="494"/>
      <c r="W939" s="494"/>
      <c r="X939" s="494"/>
      <c r="Y939" s="494"/>
      <c r="Z939" s="494"/>
    </row>
    <row r="940" ht="13.2" spans="1:26">
      <c r="A940" s="494"/>
      <c r="B940" s="504"/>
      <c r="C940" s="504"/>
      <c r="D940" s="494"/>
      <c r="E940" s="494"/>
      <c r="F940" s="494"/>
      <c r="G940" s="494"/>
      <c r="H940" s="494"/>
      <c r="I940" s="494"/>
      <c r="J940" s="494"/>
      <c r="K940" s="494"/>
      <c r="L940" s="494"/>
      <c r="M940" s="494"/>
      <c r="N940" s="494"/>
      <c r="O940" s="494"/>
      <c r="P940" s="494"/>
      <c r="Q940" s="494"/>
      <c r="R940" s="494"/>
      <c r="S940" s="494"/>
      <c r="T940" s="494"/>
      <c r="U940" s="494"/>
      <c r="V940" s="494"/>
      <c r="W940" s="494"/>
      <c r="X940" s="494"/>
      <c r="Y940" s="494"/>
      <c r="Z940" s="494"/>
    </row>
    <row r="941" ht="13.2" spans="1:26">
      <c r="A941" s="494"/>
      <c r="B941" s="504"/>
      <c r="C941" s="504"/>
      <c r="D941" s="494"/>
      <c r="E941" s="494"/>
      <c r="F941" s="494"/>
      <c r="G941" s="494"/>
      <c r="H941" s="494"/>
      <c r="I941" s="494"/>
      <c r="J941" s="494"/>
      <c r="K941" s="494"/>
      <c r="L941" s="494"/>
      <c r="M941" s="494"/>
      <c r="N941" s="494"/>
      <c r="O941" s="494"/>
      <c r="P941" s="494"/>
      <c r="Q941" s="494"/>
      <c r="R941" s="494"/>
      <c r="S941" s="494"/>
      <c r="T941" s="494"/>
      <c r="U941" s="494"/>
      <c r="V941" s="494"/>
      <c r="W941" s="494"/>
      <c r="X941" s="494"/>
      <c r="Y941" s="494"/>
      <c r="Z941" s="494"/>
    </row>
    <row r="942" ht="13.2" spans="1:26">
      <c r="A942" s="494"/>
      <c r="B942" s="504"/>
      <c r="C942" s="504"/>
      <c r="D942" s="494"/>
      <c r="E942" s="494"/>
      <c r="F942" s="494"/>
      <c r="G942" s="494"/>
      <c r="H942" s="494"/>
      <c r="I942" s="494"/>
      <c r="J942" s="494"/>
      <c r="K942" s="494"/>
      <c r="L942" s="494"/>
      <c r="M942" s="494"/>
      <c r="N942" s="494"/>
      <c r="O942" s="494"/>
      <c r="P942" s="494"/>
      <c r="Q942" s="494"/>
      <c r="R942" s="494"/>
      <c r="S942" s="494"/>
      <c r="T942" s="494"/>
      <c r="U942" s="494"/>
      <c r="V942" s="494"/>
      <c r="W942" s="494"/>
      <c r="X942" s="494"/>
      <c r="Y942" s="494"/>
      <c r="Z942" s="494"/>
    </row>
    <row r="943" ht="13.2" spans="1:26">
      <c r="A943" s="494"/>
      <c r="B943" s="504"/>
      <c r="C943" s="504"/>
      <c r="D943" s="494"/>
      <c r="E943" s="494"/>
      <c r="F943" s="494"/>
      <c r="G943" s="494"/>
      <c r="H943" s="494"/>
      <c r="I943" s="494"/>
      <c r="J943" s="494"/>
      <c r="K943" s="494"/>
      <c r="L943" s="494"/>
      <c r="M943" s="494"/>
      <c r="N943" s="494"/>
      <c r="O943" s="494"/>
      <c r="P943" s="494"/>
      <c r="Q943" s="494"/>
      <c r="R943" s="494"/>
      <c r="S943" s="494"/>
      <c r="T943" s="494"/>
      <c r="U943" s="494"/>
      <c r="V943" s="494"/>
      <c r="W943" s="494"/>
      <c r="X943" s="494"/>
      <c r="Y943" s="494"/>
      <c r="Z943" s="494"/>
    </row>
    <row r="944" ht="13.2" spans="1:26">
      <c r="A944" s="494"/>
      <c r="B944" s="504"/>
      <c r="C944" s="504"/>
      <c r="D944" s="494"/>
      <c r="E944" s="494"/>
      <c r="F944" s="494"/>
      <c r="G944" s="494"/>
      <c r="H944" s="494"/>
      <c r="I944" s="494"/>
      <c r="J944" s="494"/>
      <c r="K944" s="494"/>
      <c r="L944" s="494"/>
      <c r="M944" s="494"/>
      <c r="N944" s="494"/>
      <c r="O944" s="494"/>
      <c r="P944" s="494"/>
      <c r="Q944" s="494"/>
      <c r="R944" s="494"/>
      <c r="S944" s="494"/>
      <c r="T944" s="494"/>
      <c r="U944" s="494"/>
      <c r="V944" s="494"/>
      <c r="W944" s="494"/>
      <c r="X944" s="494"/>
      <c r="Y944" s="494"/>
      <c r="Z944" s="494"/>
    </row>
    <row r="945" ht="13.2" spans="1:26">
      <c r="A945" s="494"/>
      <c r="B945" s="504"/>
      <c r="C945" s="504"/>
      <c r="D945" s="494"/>
      <c r="E945" s="494"/>
      <c r="F945" s="494"/>
      <c r="G945" s="494"/>
      <c r="H945" s="494"/>
      <c r="I945" s="494"/>
      <c r="J945" s="494"/>
      <c r="K945" s="494"/>
      <c r="L945" s="494"/>
      <c r="M945" s="494"/>
      <c r="N945" s="494"/>
      <c r="O945" s="494"/>
      <c r="P945" s="494"/>
      <c r="Q945" s="494"/>
      <c r="R945" s="494"/>
      <c r="S945" s="494"/>
      <c r="T945" s="494"/>
      <c r="U945" s="494"/>
      <c r="V945" s="494"/>
      <c r="W945" s="494"/>
      <c r="X945" s="494"/>
      <c r="Y945" s="494"/>
      <c r="Z945" s="494"/>
    </row>
    <row r="946" ht="13.2" spans="1:26">
      <c r="A946" s="494"/>
      <c r="B946" s="504"/>
      <c r="C946" s="504"/>
      <c r="D946" s="494"/>
      <c r="E946" s="494"/>
      <c r="F946" s="494"/>
      <c r="G946" s="494"/>
      <c r="H946" s="494"/>
      <c r="I946" s="494"/>
      <c r="J946" s="494"/>
      <c r="K946" s="494"/>
      <c r="L946" s="494"/>
      <c r="M946" s="494"/>
      <c r="N946" s="494"/>
      <c r="O946" s="494"/>
      <c r="P946" s="494"/>
      <c r="Q946" s="494"/>
      <c r="R946" s="494"/>
      <c r="S946" s="494"/>
      <c r="T946" s="494"/>
      <c r="U946" s="494"/>
      <c r="V946" s="494"/>
      <c r="W946" s="494"/>
      <c r="X946" s="494"/>
      <c r="Y946" s="494"/>
      <c r="Z946" s="494"/>
    </row>
    <row r="947" ht="13.2" spans="1:26">
      <c r="A947" s="494"/>
      <c r="B947" s="504"/>
      <c r="C947" s="504"/>
      <c r="D947" s="494"/>
      <c r="E947" s="494"/>
      <c r="F947" s="494"/>
      <c r="G947" s="494"/>
      <c r="H947" s="494"/>
      <c r="I947" s="494"/>
      <c r="J947" s="494"/>
      <c r="K947" s="494"/>
      <c r="L947" s="494"/>
      <c r="M947" s="494"/>
      <c r="N947" s="494"/>
      <c r="O947" s="494"/>
      <c r="P947" s="494"/>
      <c r="Q947" s="494"/>
      <c r="R947" s="494"/>
      <c r="S947" s="494"/>
      <c r="T947" s="494"/>
      <c r="U947" s="494"/>
      <c r="V947" s="494"/>
      <c r="W947" s="494"/>
      <c r="X947" s="494"/>
      <c r="Y947" s="494"/>
      <c r="Z947" s="494"/>
    </row>
    <row r="948" ht="13.2" spans="1:26">
      <c r="A948" s="494"/>
      <c r="B948" s="504"/>
      <c r="C948" s="504"/>
      <c r="D948" s="494"/>
      <c r="E948" s="494"/>
      <c r="F948" s="494"/>
      <c r="G948" s="494"/>
      <c r="H948" s="494"/>
      <c r="I948" s="494"/>
      <c r="J948" s="494"/>
      <c r="K948" s="494"/>
      <c r="L948" s="494"/>
      <c r="M948" s="494"/>
      <c r="N948" s="494"/>
      <c r="O948" s="494"/>
      <c r="P948" s="494"/>
      <c r="Q948" s="494"/>
      <c r="R948" s="494"/>
      <c r="S948" s="494"/>
      <c r="T948" s="494"/>
      <c r="U948" s="494"/>
      <c r="V948" s="494"/>
      <c r="W948" s="494"/>
      <c r="X948" s="494"/>
      <c r="Y948" s="494"/>
      <c r="Z948" s="494"/>
    </row>
    <row r="949" ht="13.2" spans="1:26">
      <c r="A949" s="494"/>
      <c r="B949" s="504"/>
      <c r="C949" s="504"/>
      <c r="D949" s="494"/>
      <c r="E949" s="494"/>
      <c r="F949" s="494"/>
      <c r="G949" s="494"/>
      <c r="H949" s="494"/>
      <c r="I949" s="494"/>
      <c r="J949" s="494"/>
      <c r="K949" s="494"/>
      <c r="L949" s="494"/>
      <c r="M949" s="494"/>
      <c r="N949" s="494"/>
      <c r="O949" s="494"/>
      <c r="P949" s="494"/>
      <c r="Q949" s="494"/>
      <c r="R949" s="494"/>
      <c r="S949" s="494"/>
      <c r="T949" s="494"/>
      <c r="U949" s="494"/>
      <c r="V949" s="494"/>
      <c r="W949" s="494"/>
      <c r="X949" s="494"/>
      <c r="Y949" s="494"/>
      <c r="Z949" s="494"/>
    </row>
    <row r="950" ht="13.2" spans="1:26">
      <c r="A950" s="494"/>
      <c r="B950" s="504"/>
      <c r="C950" s="504"/>
      <c r="D950" s="494"/>
      <c r="E950" s="494"/>
      <c r="F950" s="494"/>
      <c r="G950" s="494"/>
      <c r="H950" s="494"/>
      <c r="I950" s="494"/>
      <c r="J950" s="494"/>
      <c r="K950" s="494"/>
      <c r="L950" s="494"/>
      <c r="M950" s="494"/>
      <c r="N950" s="494"/>
      <c r="O950" s="494"/>
      <c r="P950" s="494"/>
      <c r="Q950" s="494"/>
      <c r="R950" s="494"/>
      <c r="S950" s="494"/>
      <c r="T950" s="494"/>
      <c r="U950" s="494"/>
      <c r="V950" s="494"/>
      <c r="W950" s="494"/>
      <c r="X950" s="494"/>
      <c r="Y950" s="494"/>
      <c r="Z950" s="494"/>
    </row>
    <row r="951" ht="13.2" spans="1:26">
      <c r="A951" s="494"/>
      <c r="B951" s="504"/>
      <c r="C951" s="504"/>
      <c r="D951" s="494"/>
      <c r="E951" s="494"/>
      <c r="F951" s="494"/>
      <c r="G951" s="494"/>
      <c r="H951" s="494"/>
      <c r="I951" s="494"/>
      <c r="J951" s="494"/>
      <c r="K951" s="494"/>
      <c r="L951" s="494"/>
      <c r="M951" s="494"/>
      <c r="N951" s="494"/>
      <c r="O951" s="494"/>
      <c r="P951" s="494"/>
      <c r="Q951" s="494"/>
      <c r="R951" s="494"/>
      <c r="S951" s="494"/>
      <c r="T951" s="494"/>
      <c r="U951" s="494"/>
      <c r="V951" s="494"/>
      <c r="W951" s="494"/>
      <c r="X951" s="494"/>
      <c r="Y951" s="494"/>
      <c r="Z951" s="494"/>
    </row>
    <row r="952" ht="13.2" spans="1:26">
      <c r="A952" s="494"/>
      <c r="B952" s="504"/>
      <c r="C952" s="504"/>
      <c r="D952" s="494"/>
      <c r="E952" s="494"/>
      <c r="F952" s="494"/>
      <c r="G952" s="494"/>
      <c r="H952" s="494"/>
      <c r="I952" s="494"/>
      <c r="J952" s="494"/>
      <c r="K952" s="494"/>
      <c r="L952" s="494"/>
      <c r="M952" s="494"/>
      <c r="N952" s="494"/>
      <c r="O952" s="494"/>
      <c r="P952" s="494"/>
      <c r="Q952" s="494"/>
      <c r="R952" s="494"/>
      <c r="S952" s="494"/>
      <c r="T952" s="494"/>
      <c r="U952" s="494"/>
      <c r="V952" s="494"/>
      <c r="W952" s="494"/>
      <c r="X952" s="494"/>
      <c r="Y952" s="494"/>
      <c r="Z952" s="494"/>
    </row>
    <row r="953" ht="13.2" spans="1:26">
      <c r="A953" s="494"/>
      <c r="B953" s="504"/>
      <c r="C953" s="504"/>
      <c r="D953" s="494"/>
      <c r="E953" s="494"/>
      <c r="F953" s="494"/>
      <c r="G953" s="494"/>
      <c r="H953" s="494"/>
      <c r="I953" s="494"/>
      <c r="J953" s="494"/>
      <c r="K953" s="494"/>
      <c r="L953" s="494"/>
      <c r="M953" s="494"/>
      <c r="N953" s="494"/>
      <c r="O953" s="494"/>
      <c r="P953" s="494"/>
      <c r="Q953" s="494"/>
      <c r="R953" s="494"/>
      <c r="S953" s="494"/>
      <c r="T953" s="494"/>
      <c r="U953" s="494"/>
      <c r="V953" s="494"/>
      <c r="W953" s="494"/>
      <c r="X953" s="494"/>
      <c r="Y953" s="494"/>
      <c r="Z953" s="494"/>
    </row>
    <row r="954" ht="13.2" spans="1:26">
      <c r="A954" s="494"/>
      <c r="B954" s="504"/>
      <c r="C954" s="504"/>
      <c r="D954" s="494"/>
      <c r="E954" s="494"/>
      <c r="F954" s="494"/>
      <c r="G954" s="494"/>
      <c r="H954" s="494"/>
      <c r="I954" s="494"/>
      <c r="J954" s="494"/>
      <c r="K954" s="494"/>
      <c r="L954" s="494"/>
      <c r="M954" s="494"/>
      <c r="N954" s="494"/>
      <c r="O954" s="494"/>
      <c r="P954" s="494"/>
      <c r="Q954" s="494"/>
      <c r="R954" s="494"/>
      <c r="S954" s="494"/>
      <c r="T954" s="494"/>
      <c r="U954" s="494"/>
      <c r="V954" s="494"/>
      <c r="W954" s="494"/>
      <c r="X954" s="494"/>
      <c r="Y954" s="494"/>
      <c r="Z954" s="494"/>
    </row>
    <row r="955" ht="13.2" spans="1:26">
      <c r="A955" s="494"/>
      <c r="B955" s="504"/>
      <c r="C955" s="504"/>
      <c r="D955" s="494"/>
      <c r="E955" s="494"/>
      <c r="F955" s="494"/>
      <c r="G955" s="494"/>
      <c r="H955" s="494"/>
      <c r="I955" s="494"/>
      <c r="J955" s="494"/>
      <c r="K955" s="494"/>
      <c r="L955" s="494"/>
      <c r="M955" s="494"/>
      <c r="N955" s="494"/>
      <c r="O955" s="494"/>
      <c r="P955" s="494"/>
      <c r="Q955" s="494"/>
      <c r="R955" s="494"/>
      <c r="S955" s="494"/>
      <c r="T955" s="494"/>
      <c r="U955" s="494"/>
      <c r="V955" s="494"/>
      <c r="W955" s="494"/>
      <c r="X955" s="494"/>
      <c r="Y955" s="494"/>
      <c r="Z955" s="494"/>
    </row>
    <row r="956" ht="13.2" spans="1:26">
      <c r="A956" s="494"/>
      <c r="B956" s="504"/>
      <c r="C956" s="504"/>
      <c r="D956" s="494"/>
      <c r="E956" s="494"/>
      <c r="F956" s="494"/>
      <c r="G956" s="494"/>
      <c r="H956" s="494"/>
      <c r="I956" s="494"/>
      <c r="J956" s="494"/>
      <c r="K956" s="494"/>
      <c r="L956" s="494"/>
      <c r="M956" s="494"/>
      <c r="N956" s="494"/>
      <c r="O956" s="494"/>
      <c r="P956" s="494"/>
      <c r="Q956" s="494"/>
      <c r="R956" s="494"/>
      <c r="S956" s="494"/>
      <c r="T956" s="494"/>
      <c r="U956" s="494"/>
      <c r="V956" s="494"/>
      <c r="W956" s="494"/>
      <c r="X956" s="494"/>
      <c r="Y956" s="494"/>
      <c r="Z956" s="494"/>
    </row>
    <row r="957" ht="13.2" spans="1:26">
      <c r="A957" s="494"/>
      <c r="B957" s="504"/>
      <c r="C957" s="504"/>
      <c r="D957" s="494"/>
      <c r="E957" s="494"/>
      <c r="F957" s="494"/>
      <c r="G957" s="494"/>
      <c r="H957" s="494"/>
      <c r="I957" s="494"/>
      <c r="J957" s="494"/>
      <c r="K957" s="494"/>
      <c r="L957" s="494"/>
      <c r="M957" s="494"/>
      <c r="N957" s="494"/>
      <c r="O957" s="494"/>
      <c r="P957" s="494"/>
      <c r="Q957" s="494"/>
      <c r="R957" s="494"/>
      <c r="S957" s="494"/>
      <c r="T957" s="494"/>
      <c r="U957" s="494"/>
      <c r="V957" s="494"/>
      <c r="W957" s="494"/>
      <c r="X957" s="494"/>
      <c r="Y957" s="494"/>
      <c r="Z957" s="494"/>
    </row>
    <row r="958" ht="13.2" spans="1:26">
      <c r="A958" s="494"/>
      <c r="B958" s="504"/>
      <c r="C958" s="504"/>
      <c r="D958" s="494"/>
      <c r="E958" s="494"/>
      <c r="F958" s="494"/>
      <c r="G958" s="494"/>
      <c r="H958" s="494"/>
      <c r="I958" s="494"/>
      <c r="J958" s="494"/>
      <c r="K958" s="494"/>
      <c r="L958" s="494"/>
      <c r="M958" s="494"/>
      <c r="N958" s="494"/>
      <c r="O958" s="494"/>
      <c r="P958" s="494"/>
      <c r="Q958" s="494"/>
      <c r="R958" s="494"/>
      <c r="S958" s="494"/>
      <c r="T958" s="494"/>
      <c r="U958" s="494"/>
      <c r="V958" s="494"/>
      <c r="W958" s="494"/>
      <c r="X958" s="494"/>
      <c r="Y958" s="494"/>
      <c r="Z958" s="494"/>
    </row>
    <row r="959" ht="13.2" spans="1:26">
      <c r="A959" s="494"/>
      <c r="B959" s="504"/>
      <c r="C959" s="504"/>
      <c r="D959" s="494"/>
      <c r="E959" s="494"/>
      <c r="F959" s="494"/>
      <c r="G959" s="494"/>
      <c r="H959" s="494"/>
      <c r="I959" s="494"/>
      <c r="J959" s="494"/>
      <c r="K959" s="494"/>
      <c r="L959" s="494"/>
      <c r="M959" s="494"/>
      <c r="N959" s="494"/>
      <c r="O959" s="494"/>
      <c r="P959" s="494"/>
      <c r="Q959" s="494"/>
      <c r="R959" s="494"/>
      <c r="S959" s="494"/>
      <c r="T959" s="494"/>
      <c r="U959" s="494"/>
      <c r="V959" s="494"/>
      <c r="W959" s="494"/>
      <c r="X959" s="494"/>
      <c r="Y959" s="494"/>
      <c r="Z959" s="494"/>
    </row>
    <row r="960" ht="13.2" spans="1:26">
      <c r="A960" s="494"/>
      <c r="B960" s="504"/>
      <c r="C960" s="504"/>
      <c r="D960" s="494"/>
      <c r="E960" s="494"/>
      <c r="F960" s="494"/>
      <c r="G960" s="494"/>
      <c r="H960" s="494"/>
      <c r="I960" s="494"/>
      <c r="J960" s="494"/>
      <c r="K960" s="494"/>
      <c r="L960" s="494"/>
      <c r="M960" s="494"/>
      <c r="N960" s="494"/>
      <c r="O960" s="494"/>
      <c r="P960" s="494"/>
      <c r="Q960" s="494"/>
      <c r="R960" s="494"/>
      <c r="S960" s="494"/>
      <c r="T960" s="494"/>
      <c r="U960" s="494"/>
      <c r="V960" s="494"/>
      <c r="W960" s="494"/>
      <c r="X960" s="494"/>
      <c r="Y960" s="494"/>
      <c r="Z960" s="494"/>
    </row>
    <row r="961" ht="13.2" spans="1:26">
      <c r="A961" s="494"/>
      <c r="B961" s="504"/>
      <c r="C961" s="504"/>
      <c r="D961" s="494"/>
      <c r="E961" s="494"/>
      <c r="F961" s="494"/>
      <c r="G961" s="494"/>
      <c r="H961" s="494"/>
      <c r="I961" s="494"/>
      <c r="J961" s="494"/>
      <c r="K961" s="494"/>
      <c r="L961" s="494"/>
      <c r="M961" s="494"/>
      <c r="N961" s="494"/>
      <c r="O961" s="494"/>
      <c r="P961" s="494"/>
      <c r="Q961" s="494"/>
      <c r="R961" s="494"/>
      <c r="S961" s="494"/>
      <c r="T961" s="494"/>
      <c r="U961" s="494"/>
      <c r="V961" s="494"/>
      <c r="W961" s="494"/>
      <c r="X961" s="494"/>
      <c r="Y961" s="494"/>
      <c r="Z961" s="494"/>
    </row>
    <row r="962" ht="13.2" spans="1:26">
      <c r="A962" s="494"/>
      <c r="B962" s="504"/>
      <c r="C962" s="504"/>
      <c r="D962" s="494"/>
      <c r="E962" s="494"/>
      <c r="F962" s="494"/>
      <c r="G962" s="494"/>
      <c r="H962" s="494"/>
      <c r="I962" s="494"/>
      <c r="J962" s="494"/>
      <c r="K962" s="494"/>
      <c r="L962" s="494"/>
      <c r="M962" s="494"/>
      <c r="N962" s="494"/>
      <c r="O962" s="494"/>
      <c r="P962" s="494"/>
      <c r="Q962" s="494"/>
      <c r="R962" s="494"/>
      <c r="S962" s="494"/>
      <c r="T962" s="494"/>
      <c r="U962" s="494"/>
      <c r="V962" s="494"/>
      <c r="W962" s="494"/>
      <c r="X962" s="494"/>
      <c r="Y962" s="494"/>
      <c r="Z962" s="494"/>
    </row>
    <row r="963" ht="13.2" spans="1:26">
      <c r="A963" s="494"/>
      <c r="B963" s="504"/>
      <c r="C963" s="504"/>
      <c r="D963" s="494"/>
      <c r="E963" s="494"/>
      <c r="F963" s="494"/>
      <c r="G963" s="494"/>
      <c r="H963" s="494"/>
      <c r="I963" s="494"/>
      <c r="J963" s="494"/>
      <c r="K963" s="494"/>
      <c r="L963" s="494"/>
      <c r="M963" s="494"/>
      <c r="N963" s="494"/>
      <c r="O963" s="494"/>
      <c r="P963" s="494"/>
      <c r="Q963" s="494"/>
      <c r="R963" s="494"/>
      <c r="S963" s="494"/>
      <c r="T963" s="494"/>
      <c r="U963" s="494"/>
      <c r="V963" s="494"/>
      <c r="W963" s="494"/>
      <c r="X963" s="494"/>
      <c r="Y963" s="494"/>
      <c r="Z963" s="494"/>
    </row>
    <row r="964" ht="13.2" spans="1:26">
      <c r="A964" s="494"/>
      <c r="B964" s="504"/>
      <c r="C964" s="504"/>
      <c r="D964" s="494"/>
      <c r="E964" s="494"/>
      <c r="F964" s="494"/>
      <c r="G964" s="494"/>
      <c r="H964" s="494"/>
      <c r="I964" s="494"/>
      <c r="J964" s="494"/>
      <c r="K964" s="494"/>
      <c r="L964" s="494"/>
      <c r="M964" s="494"/>
      <c r="N964" s="494"/>
      <c r="O964" s="494"/>
      <c r="P964" s="494"/>
      <c r="Q964" s="494"/>
      <c r="R964" s="494"/>
      <c r="S964" s="494"/>
      <c r="T964" s="494"/>
      <c r="U964" s="494"/>
      <c r="V964" s="494"/>
      <c r="W964" s="494"/>
      <c r="X964" s="494"/>
      <c r="Y964" s="494"/>
      <c r="Z964" s="494"/>
    </row>
    <row r="965" ht="13.2" spans="1:26">
      <c r="A965" s="494"/>
      <c r="B965" s="504"/>
      <c r="C965" s="504"/>
      <c r="D965" s="494"/>
      <c r="E965" s="494"/>
      <c r="F965" s="494"/>
      <c r="G965" s="494"/>
      <c r="H965" s="494"/>
      <c r="I965" s="494"/>
      <c r="J965" s="494"/>
      <c r="K965" s="494"/>
      <c r="L965" s="494"/>
      <c r="M965" s="494"/>
      <c r="N965" s="494"/>
      <c r="O965" s="494"/>
      <c r="P965" s="494"/>
      <c r="Q965" s="494"/>
      <c r="R965" s="494"/>
      <c r="S965" s="494"/>
      <c r="T965" s="494"/>
      <c r="U965" s="494"/>
      <c r="V965" s="494"/>
      <c r="W965" s="494"/>
      <c r="X965" s="494"/>
      <c r="Y965" s="494"/>
      <c r="Z965" s="494"/>
    </row>
    <row r="966" ht="13.2" spans="1:26">
      <c r="A966" s="494"/>
      <c r="B966" s="504"/>
      <c r="C966" s="504"/>
      <c r="D966" s="494"/>
      <c r="E966" s="494"/>
      <c r="F966" s="494"/>
      <c r="G966" s="494"/>
      <c r="H966" s="494"/>
      <c r="I966" s="494"/>
      <c r="J966" s="494"/>
      <c r="K966" s="494"/>
      <c r="L966" s="494"/>
      <c r="M966" s="494"/>
      <c r="N966" s="494"/>
      <c r="O966" s="494"/>
      <c r="P966" s="494"/>
      <c r="Q966" s="494"/>
      <c r="R966" s="494"/>
      <c r="S966" s="494"/>
      <c r="T966" s="494"/>
      <c r="U966" s="494"/>
      <c r="V966" s="494"/>
      <c r="W966" s="494"/>
      <c r="X966" s="494"/>
      <c r="Y966" s="494"/>
      <c r="Z966" s="494"/>
    </row>
    <row r="967" ht="13.2" spans="1:26">
      <c r="A967" s="494"/>
      <c r="B967" s="504"/>
      <c r="C967" s="504"/>
      <c r="D967" s="494"/>
      <c r="E967" s="494"/>
      <c r="F967" s="494"/>
      <c r="G967" s="494"/>
      <c r="H967" s="494"/>
      <c r="I967" s="494"/>
      <c r="J967" s="494"/>
      <c r="K967" s="494"/>
      <c r="L967" s="494"/>
      <c r="M967" s="494"/>
      <c r="N967" s="494"/>
      <c r="O967" s="494"/>
      <c r="P967" s="494"/>
      <c r="Q967" s="494"/>
      <c r="R967" s="494"/>
      <c r="S967" s="494"/>
      <c r="T967" s="494"/>
      <c r="U967" s="494"/>
      <c r="V967" s="494"/>
      <c r="W967" s="494"/>
      <c r="X967" s="494"/>
      <c r="Y967" s="494"/>
      <c r="Z967" s="494"/>
    </row>
    <row r="968" ht="13.2" spans="1:26">
      <c r="A968" s="494"/>
      <c r="B968" s="504"/>
      <c r="C968" s="504"/>
      <c r="D968" s="494"/>
      <c r="E968" s="494"/>
      <c r="F968" s="494"/>
      <c r="G968" s="494"/>
      <c r="H968" s="494"/>
      <c r="I968" s="494"/>
      <c r="J968" s="494"/>
      <c r="K968" s="494"/>
      <c r="L968" s="494"/>
      <c r="M968" s="494"/>
      <c r="N968" s="494"/>
      <c r="O968" s="494"/>
      <c r="P968" s="494"/>
      <c r="Q968" s="494"/>
      <c r="R968" s="494"/>
      <c r="S968" s="494"/>
      <c r="T968" s="494"/>
      <c r="U968" s="494"/>
      <c r="V968" s="494"/>
      <c r="W968" s="494"/>
      <c r="X968" s="494"/>
      <c r="Y968" s="494"/>
      <c r="Z968" s="494"/>
    </row>
    <row r="969" ht="13.2" spans="1:26">
      <c r="A969" s="494"/>
      <c r="B969" s="504"/>
      <c r="C969" s="504"/>
      <c r="D969" s="494"/>
      <c r="E969" s="494"/>
      <c r="F969" s="494"/>
      <c r="G969" s="494"/>
      <c r="H969" s="494"/>
      <c r="I969" s="494"/>
      <c r="J969" s="494"/>
      <c r="K969" s="494"/>
      <c r="L969" s="494"/>
      <c r="M969" s="494"/>
      <c r="N969" s="494"/>
      <c r="O969" s="494"/>
      <c r="P969" s="494"/>
      <c r="Q969" s="494"/>
      <c r="R969" s="494"/>
      <c r="S969" s="494"/>
      <c r="T969" s="494"/>
      <c r="U969" s="494"/>
      <c r="V969" s="494"/>
      <c r="W969" s="494"/>
      <c r="X969" s="494"/>
      <c r="Y969" s="494"/>
      <c r="Z969" s="494"/>
    </row>
    <row r="970" ht="13.2" spans="1:26">
      <c r="A970" s="494"/>
      <c r="B970" s="504"/>
      <c r="C970" s="504"/>
      <c r="D970" s="494"/>
      <c r="E970" s="494"/>
      <c r="F970" s="494"/>
      <c r="G970" s="494"/>
      <c r="H970" s="494"/>
      <c r="I970" s="494"/>
      <c r="J970" s="494"/>
      <c r="K970" s="494"/>
      <c r="L970" s="494"/>
      <c r="M970" s="494"/>
      <c r="N970" s="494"/>
      <c r="O970" s="494"/>
      <c r="P970" s="494"/>
      <c r="Q970" s="494"/>
      <c r="R970" s="494"/>
      <c r="S970" s="494"/>
      <c r="T970" s="494"/>
      <c r="U970" s="494"/>
      <c r="V970" s="494"/>
      <c r="W970" s="494"/>
      <c r="X970" s="494"/>
      <c r="Y970" s="494"/>
      <c r="Z970" s="494"/>
    </row>
    <row r="971" ht="13.2" spans="1:26">
      <c r="A971" s="494"/>
      <c r="B971" s="504"/>
      <c r="C971" s="504"/>
      <c r="D971" s="494"/>
      <c r="E971" s="494"/>
      <c r="F971" s="494"/>
      <c r="G971" s="494"/>
      <c r="H971" s="494"/>
      <c r="I971" s="494"/>
      <c r="J971" s="494"/>
      <c r="K971" s="494"/>
      <c r="L971" s="494"/>
      <c r="M971" s="494"/>
      <c r="N971" s="494"/>
      <c r="O971" s="494"/>
      <c r="P971" s="494"/>
      <c r="Q971" s="494"/>
      <c r="R971" s="494"/>
      <c r="S971" s="494"/>
      <c r="T971" s="494"/>
      <c r="U971" s="494"/>
      <c r="V971" s="494"/>
      <c r="W971" s="494"/>
      <c r="X971" s="494"/>
      <c r="Y971" s="494"/>
      <c r="Z971" s="494"/>
    </row>
    <row r="972" ht="13.2" spans="1:26">
      <c r="A972" s="494"/>
      <c r="B972" s="504"/>
      <c r="C972" s="504"/>
      <c r="D972" s="494"/>
      <c r="E972" s="494"/>
      <c r="F972" s="494"/>
      <c r="G972" s="494"/>
      <c r="H972" s="494"/>
      <c r="I972" s="494"/>
      <c r="J972" s="494"/>
      <c r="K972" s="494"/>
      <c r="L972" s="494"/>
      <c r="M972" s="494"/>
      <c r="N972" s="494"/>
      <c r="O972" s="494"/>
      <c r="P972" s="494"/>
      <c r="Q972" s="494"/>
      <c r="R972" s="494"/>
      <c r="S972" s="494"/>
      <c r="T972" s="494"/>
      <c r="U972" s="494"/>
      <c r="V972" s="494"/>
      <c r="W972" s="494"/>
      <c r="X972" s="494"/>
      <c r="Y972" s="494"/>
      <c r="Z972" s="494"/>
    </row>
    <row r="973" ht="13.2" spans="1:26">
      <c r="A973" s="494"/>
      <c r="B973" s="504"/>
      <c r="C973" s="504"/>
      <c r="D973" s="494"/>
      <c r="E973" s="494"/>
      <c r="F973" s="494"/>
      <c r="G973" s="494"/>
      <c r="H973" s="494"/>
      <c r="I973" s="494"/>
      <c r="J973" s="494"/>
      <c r="K973" s="494"/>
      <c r="L973" s="494"/>
      <c r="M973" s="494"/>
      <c r="N973" s="494"/>
      <c r="O973" s="494"/>
      <c r="P973" s="494"/>
      <c r="Q973" s="494"/>
      <c r="R973" s="494"/>
      <c r="S973" s="494"/>
      <c r="T973" s="494"/>
      <c r="U973" s="494"/>
      <c r="V973" s="494"/>
      <c r="W973" s="494"/>
      <c r="X973" s="494"/>
      <c r="Y973" s="494"/>
      <c r="Z973" s="494"/>
    </row>
    <row r="974" ht="13.2" spans="1:26">
      <c r="A974" s="494"/>
      <c r="B974" s="504"/>
      <c r="C974" s="504"/>
      <c r="D974" s="494"/>
      <c r="E974" s="494"/>
      <c r="F974" s="494"/>
      <c r="G974" s="494"/>
      <c r="H974" s="494"/>
      <c r="I974" s="494"/>
      <c r="J974" s="494"/>
      <c r="K974" s="494"/>
      <c r="L974" s="494"/>
      <c r="M974" s="494"/>
      <c r="N974" s="494"/>
      <c r="O974" s="494"/>
      <c r="P974" s="494"/>
      <c r="Q974" s="494"/>
      <c r="R974" s="494"/>
      <c r="S974" s="494"/>
      <c r="T974" s="494"/>
      <c r="U974" s="494"/>
      <c r="V974" s="494"/>
      <c r="W974" s="494"/>
      <c r="X974" s="494"/>
      <c r="Y974" s="494"/>
      <c r="Z974" s="494"/>
    </row>
    <row r="975" ht="13.2" spans="1:26">
      <c r="A975" s="494"/>
      <c r="B975" s="504"/>
      <c r="C975" s="504"/>
      <c r="D975" s="494"/>
      <c r="E975" s="494"/>
      <c r="F975" s="494"/>
      <c r="G975" s="494"/>
      <c r="H975" s="494"/>
      <c r="I975" s="494"/>
      <c r="J975" s="494"/>
      <c r="K975" s="494"/>
      <c r="L975" s="494"/>
      <c r="M975" s="494"/>
      <c r="N975" s="494"/>
      <c r="O975" s="494"/>
      <c r="P975" s="494"/>
      <c r="Q975" s="494"/>
      <c r="R975" s="494"/>
      <c r="S975" s="494"/>
      <c r="T975" s="494"/>
      <c r="U975" s="494"/>
      <c r="V975" s="494"/>
      <c r="W975" s="494"/>
      <c r="X975" s="494"/>
      <c r="Y975" s="494"/>
      <c r="Z975" s="494"/>
    </row>
    <row r="976" ht="13.2" spans="1:26">
      <c r="A976" s="494"/>
      <c r="B976" s="504"/>
      <c r="C976" s="504"/>
      <c r="D976" s="494"/>
      <c r="E976" s="494"/>
      <c r="F976" s="494"/>
      <c r="G976" s="494"/>
      <c r="H976" s="494"/>
      <c r="I976" s="494"/>
      <c r="J976" s="494"/>
      <c r="K976" s="494"/>
      <c r="L976" s="494"/>
      <c r="M976" s="494"/>
      <c r="N976" s="494"/>
      <c r="O976" s="494"/>
      <c r="P976" s="494"/>
      <c r="Q976" s="494"/>
      <c r="R976" s="494"/>
      <c r="S976" s="494"/>
      <c r="T976" s="494"/>
      <c r="U976" s="494"/>
      <c r="V976" s="494"/>
      <c r="W976" s="494"/>
      <c r="X976" s="494"/>
      <c r="Y976" s="494"/>
      <c r="Z976" s="494"/>
    </row>
    <row r="977" ht="13.2" spans="1:26">
      <c r="A977" s="494"/>
      <c r="B977" s="504"/>
      <c r="C977" s="504"/>
      <c r="D977" s="494"/>
      <c r="E977" s="494"/>
      <c r="F977" s="494"/>
      <c r="G977" s="494"/>
      <c r="H977" s="494"/>
      <c r="I977" s="494"/>
      <c r="J977" s="494"/>
      <c r="K977" s="494"/>
      <c r="L977" s="494"/>
      <c r="M977" s="494"/>
      <c r="N977" s="494"/>
      <c r="O977" s="494"/>
      <c r="P977" s="494"/>
      <c r="Q977" s="494"/>
      <c r="R977" s="494"/>
      <c r="S977" s="494"/>
      <c r="T977" s="494"/>
      <c r="U977" s="494"/>
      <c r="V977" s="494"/>
      <c r="W977" s="494"/>
      <c r="X977" s="494"/>
      <c r="Y977" s="494"/>
      <c r="Z977" s="494"/>
    </row>
    <row r="978" ht="13.2" spans="1:26">
      <c r="A978" s="494"/>
      <c r="B978" s="504"/>
      <c r="C978" s="504"/>
      <c r="D978" s="494"/>
      <c r="E978" s="494"/>
      <c r="F978" s="494"/>
      <c r="G978" s="494"/>
      <c r="H978" s="494"/>
      <c r="I978" s="494"/>
      <c r="J978" s="494"/>
      <c r="K978" s="494"/>
      <c r="L978" s="494"/>
      <c r="M978" s="494"/>
      <c r="N978" s="494"/>
      <c r="O978" s="494"/>
      <c r="P978" s="494"/>
      <c r="Q978" s="494"/>
      <c r="R978" s="494"/>
      <c r="S978" s="494"/>
      <c r="T978" s="494"/>
      <c r="U978" s="494"/>
      <c r="V978" s="494"/>
      <c r="W978" s="494"/>
      <c r="X978" s="494"/>
      <c r="Y978" s="494"/>
      <c r="Z978" s="494"/>
    </row>
    <row r="979" ht="13.2" spans="1:26">
      <c r="A979" s="494"/>
      <c r="B979" s="504"/>
      <c r="C979" s="504"/>
      <c r="D979" s="494"/>
      <c r="E979" s="494"/>
      <c r="F979" s="494"/>
      <c r="G979" s="494"/>
      <c r="H979" s="494"/>
      <c r="I979" s="494"/>
      <c r="J979" s="494"/>
      <c r="K979" s="494"/>
      <c r="L979" s="494"/>
      <c r="M979" s="494"/>
      <c r="N979" s="494"/>
      <c r="O979" s="494"/>
      <c r="P979" s="494"/>
      <c r="Q979" s="494"/>
      <c r="R979" s="494"/>
      <c r="S979" s="494"/>
      <c r="T979" s="494"/>
      <c r="U979" s="494"/>
      <c r="V979" s="494"/>
      <c r="W979" s="494"/>
      <c r="X979" s="494"/>
      <c r="Y979" s="494"/>
      <c r="Z979" s="494"/>
    </row>
    <row r="980" ht="13.2" spans="1:26">
      <c r="A980" s="494"/>
      <c r="B980" s="504"/>
      <c r="C980" s="504"/>
      <c r="D980" s="494"/>
      <c r="E980" s="494"/>
      <c r="F980" s="494"/>
      <c r="G980" s="494"/>
      <c r="H980" s="494"/>
      <c r="I980" s="494"/>
      <c r="J980" s="494"/>
      <c r="K980" s="494"/>
      <c r="L980" s="494"/>
      <c r="M980" s="494"/>
      <c r="N980" s="494"/>
      <c r="O980" s="494"/>
      <c r="P980" s="494"/>
      <c r="Q980" s="494"/>
      <c r="R980" s="494"/>
      <c r="S980" s="494"/>
      <c r="T980" s="494"/>
      <c r="U980" s="494"/>
      <c r="V980" s="494"/>
      <c r="W980" s="494"/>
      <c r="X980" s="494"/>
      <c r="Y980" s="494"/>
      <c r="Z980" s="494"/>
    </row>
    <row r="981" ht="13.2" spans="1:26">
      <c r="A981" s="494"/>
      <c r="B981" s="504"/>
      <c r="C981" s="504"/>
      <c r="D981" s="494"/>
      <c r="E981" s="494"/>
      <c r="F981" s="494"/>
      <c r="G981" s="494"/>
      <c r="H981" s="494"/>
      <c r="I981" s="494"/>
      <c r="J981" s="494"/>
      <c r="K981" s="494"/>
      <c r="L981" s="494"/>
      <c r="M981" s="494"/>
      <c r="N981" s="494"/>
      <c r="O981" s="494"/>
      <c r="P981" s="494"/>
      <c r="Q981" s="494"/>
      <c r="R981" s="494"/>
      <c r="S981" s="494"/>
      <c r="T981" s="494"/>
      <c r="U981" s="494"/>
      <c r="V981" s="494"/>
      <c r="W981" s="494"/>
      <c r="X981" s="494"/>
      <c r="Y981" s="494"/>
      <c r="Z981" s="494"/>
    </row>
    <row r="982" ht="13.2" spans="1:26">
      <c r="A982" s="494"/>
      <c r="B982" s="504"/>
      <c r="C982" s="504"/>
      <c r="D982" s="494"/>
      <c r="E982" s="494"/>
      <c r="F982" s="494"/>
      <c r="G982" s="494"/>
      <c r="H982" s="494"/>
      <c r="I982" s="494"/>
      <c r="J982" s="494"/>
      <c r="K982" s="494"/>
      <c r="L982" s="494"/>
      <c r="M982" s="494"/>
      <c r="N982" s="494"/>
      <c r="O982" s="494"/>
      <c r="P982" s="494"/>
      <c r="Q982" s="494"/>
      <c r="R982" s="494"/>
      <c r="S982" s="494"/>
      <c r="T982" s="494"/>
      <c r="U982" s="494"/>
      <c r="V982" s="494"/>
      <c r="W982" s="494"/>
      <c r="X982" s="494"/>
      <c r="Y982" s="494"/>
      <c r="Z982" s="494"/>
    </row>
    <row r="983" ht="13.2" spans="1:26">
      <c r="A983" s="494"/>
      <c r="B983" s="504"/>
      <c r="C983" s="504"/>
      <c r="D983" s="494"/>
      <c r="E983" s="494"/>
      <c r="F983" s="494"/>
      <c r="G983" s="494"/>
      <c r="H983" s="494"/>
      <c r="I983" s="494"/>
      <c r="J983" s="494"/>
      <c r="K983" s="494"/>
      <c r="L983" s="494"/>
      <c r="M983" s="494"/>
      <c r="N983" s="494"/>
      <c r="O983" s="494"/>
      <c r="P983" s="494"/>
      <c r="Q983" s="494"/>
      <c r="R983" s="494"/>
      <c r="S983" s="494"/>
      <c r="T983" s="494"/>
      <c r="U983" s="494"/>
      <c r="V983" s="494"/>
      <c r="W983" s="494"/>
      <c r="X983" s="494"/>
      <c r="Y983" s="494"/>
      <c r="Z983" s="494"/>
    </row>
    <row r="984" ht="13.2" spans="1:26">
      <c r="A984" s="494"/>
      <c r="B984" s="504"/>
      <c r="C984" s="504"/>
      <c r="D984" s="494"/>
      <c r="E984" s="494"/>
      <c r="F984" s="494"/>
      <c r="G984" s="494"/>
      <c r="H984" s="494"/>
      <c r="I984" s="494"/>
      <c r="J984" s="494"/>
      <c r="K984" s="494"/>
      <c r="L984" s="494"/>
      <c r="M984" s="494"/>
      <c r="N984" s="494"/>
      <c r="O984" s="494"/>
      <c r="P984" s="494"/>
      <c r="Q984" s="494"/>
      <c r="R984" s="494"/>
      <c r="S984" s="494"/>
      <c r="T984" s="494"/>
      <c r="U984" s="494"/>
      <c r="V984" s="494"/>
      <c r="W984" s="494"/>
      <c r="X984" s="494"/>
      <c r="Y984" s="494"/>
      <c r="Z984" s="494"/>
    </row>
    <row r="985" ht="13.2" spans="1:26">
      <c r="A985" s="494"/>
      <c r="B985" s="504"/>
      <c r="C985" s="504"/>
      <c r="D985" s="494"/>
      <c r="E985" s="494"/>
      <c r="F985" s="494"/>
      <c r="G985" s="494"/>
      <c r="H985" s="494"/>
      <c r="I985" s="494"/>
      <c r="J985" s="494"/>
      <c r="K985" s="494"/>
      <c r="L985" s="494"/>
      <c r="M985" s="494"/>
      <c r="N985" s="494"/>
      <c r="O985" s="494"/>
      <c r="P985" s="494"/>
      <c r="Q985" s="494"/>
      <c r="R985" s="494"/>
      <c r="S985" s="494"/>
      <c r="T985" s="494"/>
      <c r="U985" s="494"/>
      <c r="V985" s="494"/>
      <c r="W985" s="494"/>
      <c r="X985" s="494"/>
      <c r="Y985" s="494"/>
      <c r="Z985" s="494"/>
    </row>
    <row r="986" ht="13.2" spans="1:26">
      <c r="A986" s="494"/>
      <c r="B986" s="504"/>
      <c r="C986" s="504"/>
      <c r="D986" s="494"/>
      <c r="E986" s="494"/>
      <c r="F986" s="494"/>
      <c r="G986" s="494"/>
      <c r="H986" s="494"/>
      <c r="I986" s="494"/>
      <c r="J986" s="494"/>
      <c r="K986" s="494"/>
      <c r="L986" s="494"/>
      <c r="M986" s="494"/>
      <c r="N986" s="494"/>
      <c r="O986" s="494"/>
      <c r="P986" s="494"/>
      <c r="Q986" s="494"/>
      <c r="R986" s="494"/>
      <c r="S986" s="494"/>
      <c r="T986" s="494"/>
      <c r="U986" s="494"/>
      <c r="V986" s="494"/>
      <c r="W986" s="494"/>
      <c r="X986" s="494"/>
      <c r="Y986" s="494"/>
      <c r="Z986" s="494"/>
    </row>
    <row r="987" ht="13.2" spans="1:26">
      <c r="A987" s="494"/>
      <c r="B987" s="504"/>
      <c r="C987" s="504"/>
      <c r="D987" s="494"/>
      <c r="E987" s="494"/>
      <c r="F987" s="494"/>
      <c r="G987" s="494"/>
      <c r="H987" s="494"/>
      <c r="I987" s="494"/>
      <c r="J987" s="494"/>
      <c r="K987" s="494"/>
      <c r="L987" s="494"/>
      <c r="M987" s="494"/>
      <c r="N987" s="494"/>
      <c r="O987" s="494"/>
      <c r="P987" s="494"/>
      <c r="Q987" s="494"/>
      <c r="R987" s="494"/>
      <c r="S987" s="494"/>
      <c r="T987" s="494"/>
      <c r="U987" s="494"/>
      <c r="V987" s="494"/>
      <c r="W987" s="494"/>
      <c r="X987" s="494"/>
      <c r="Y987" s="494"/>
      <c r="Z987" s="494"/>
    </row>
    <row r="988" ht="13.2" spans="1:26">
      <c r="A988" s="494"/>
      <c r="B988" s="504"/>
      <c r="C988" s="504"/>
      <c r="D988" s="494"/>
      <c r="E988" s="494"/>
      <c r="F988" s="494"/>
      <c r="G988" s="494"/>
      <c r="H988" s="494"/>
      <c r="I988" s="494"/>
      <c r="J988" s="494"/>
      <c r="K988" s="494"/>
      <c r="L988" s="494"/>
      <c r="M988" s="494"/>
      <c r="N988" s="494"/>
      <c r="O988" s="494"/>
      <c r="P988" s="494"/>
      <c r="Q988" s="494"/>
      <c r="R988" s="494"/>
      <c r="S988" s="494"/>
      <c r="T988" s="494"/>
      <c r="U988" s="494"/>
      <c r="V988" s="494"/>
      <c r="W988" s="494"/>
      <c r="X988" s="494"/>
      <c r="Y988" s="494"/>
      <c r="Z988" s="494"/>
    </row>
    <row r="989" ht="13.2" spans="1:26">
      <c r="A989" s="494"/>
      <c r="B989" s="504"/>
      <c r="C989" s="504"/>
      <c r="D989" s="494"/>
      <c r="E989" s="494"/>
      <c r="F989" s="494"/>
      <c r="G989" s="494"/>
      <c r="H989" s="494"/>
      <c r="I989" s="494"/>
      <c r="J989" s="494"/>
      <c r="K989" s="494"/>
      <c r="L989" s="494"/>
      <c r="M989" s="494"/>
      <c r="N989" s="494"/>
      <c r="O989" s="494"/>
      <c r="P989" s="494"/>
      <c r="Q989" s="494"/>
      <c r="R989" s="494"/>
      <c r="S989" s="494"/>
      <c r="T989" s="494"/>
      <c r="U989" s="494"/>
      <c r="V989" s="494"/>
      <c r="W989" s="494"/>
      <c r="X989" s="494"/>
      <c r="Y989" s="494"/>
      <c r="Z989" s="494"/>
    </row>
    <row r="990" ht="13.2" spans="1:26">
      <c r="A990" s="494"/>
      <c r="B990" s="504"/>
      <c r="C990" s="504"/>
      <c r="D990" s="494"/>
      <c r="E990" s="494"/>
      <c r="F990" s="494"/>
      <c r="G990" s="494"/>
      <c r="H990" s="494"/>
      <c r="I990" s="494"/>
      <c r="J990" s="494"/>
      <c r="K990" s="494"/>
      <c r="L990" s="494"/>
      <c r="M990" s="494"/>
      <c r="N990" s="494"/>
      <c r="O990" s="494"/>
      <c r="P990" s="494"/>
      <c r="Q990" s="494"/>
      <c r="R990" s="494"/>
      <c r="S990" s="494"/>
      <c r="T990" s="494"/>
      <c r="U990" s="494"/>
      <c r="V990" s="494"/>
      <c r="W990" s="494"/>
      <c r="X990" s="494"/>
      <c r="Y990" s="494"/>
      <c r="Z990" s="494"/>
    </row>
  </sheetData>
  <mergeCells count="3">
    <mergeCell ref="D8:N8"/>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011"/>
  <sheetViews>
    <sheetView showGridLines="0" workbookViewId="0">
      <selection activeCell="I43" sqref="I43"/>
    </sheetView>
  </sheetViews>
  <sheetFormatPr defaultColWidth="14.4444444444444" defaultRowHeight="12"/>
  <cols>
    <col min="1" max="1" width="57.8888888888889" style="533" customWidth="1"/>
    <col min="2" max="2" width="10.8888888888889" style="533" customWidth="1"/>
    <col min="3" max="3" width="11.5555555555556" style="533" customWidth="1"/>
    <col min="4" max="22" width="10.6666666666667" style="533" customWidth="1"/>
    <col min="23" max="23" width="14.4444444444444" style="533" customWidth="1"/>
    <col min="24" max="16384" width="14.4444444444444" style="533"/>
  </cols>
  <sheetData>
    <row r="1" spans="1:3">
      <c r="A1" s="438" t="s">
        <v>978</v>
      </c>
      <c r="B1" s="534"/>
      <c r="C1" s="534"/>
    </row>
    <row r="3" spans="1:9">
      <c r="A3" s="553" t="s">
        <v>979</v>
      </c>
      <c r="B3" s="536">
        <v>2015</v>
      </c>
      <c r="C3" s="536">
        <v>2016</v>
      </c>
      <c r="D3" s="536">
        <v>2017</v>
      </c>
      <c r="E3" s="536">
        <v>2018</v>
      </c>
      <c r="F3" s="536">
        <v>2019</v>
      </c>
      <c r="G3" s="536">
        <v>2020</v>
      </c>
      <c r="H3" s="536">
        <v>2021</v>
      </c>
      <c r="I3" s="536">
        <v>2022</v>
      </c>
    </row>
    <row r="4" ht="15" customHeight="1" spans="1:9">
      <c r="A4" s="554" t="s">
        <v>924</v>
      </c>
      <c r="B4" s="555">
        <v>9347.94000000002</v>
      </c>
      <c r="C4" s="555">
        <v>11044.08</v>
      </c>
      <c r="D4" s="555">
        <v>14462.19</v>
      </c>
      <c r="E4" s="555">
        <v>10474.38</v>
      </c>
      <c r="F4" s="555">
        <v>10532.43</v>
      </c>
      <c r="G4" s="555">
        <v>16002.45</v>
      </c>
      <c r="H4" s="555">
        <v>15150.06</v>
      </c>
      <c r="I4" s="559">
        <v>16180.38</v>
      </c>
    </row>
    <row r="5" spans="1:9">
      <c r="A5" s="556" t="s">
        <v>909</v>
      </c>
      <c r="B5" s="557">
        <v>1265160.42</v>
      </c>
      <c r="C5" s="557">
        <v>1273819.5</v>
      </c>
      <c r="D5" s="557">
        <v>1294437.78</v>
      </c>
      <c r="E5" s="557">
        <v>1303280.19</v>
      </c>
      <c r="F5" s="557">
        <v>1311041.25</v>
      </c>
      <c r="G5" s="557">
        <v>1330654.95</v>
      </c>
      <c r="H5" s="557">
        <v>1325250.36</v>
      </c>
      <c r="I5" s="557">
        <v>1346427.18</v>
      </c>
    </row>
    <row r="6" spans="1:9">
      <c r="A6" s="554" t="s">
        <v>913</v>
      </c>
      <c r="B6" s="555">
        <v>2372092.83000001</v>
      </c>
      <c r="C6" s="555">
        <v>2422220.85000001</v>
      </c>
      <c r="D6" s="555">
        <v>2487471.30000002</v>
      </c>
      <c r="E6" s="555">
        <v>2557987.02000001</v>
      </c>
      <c r="F6" s="555">
        <v>2598967.98000002</v>
      </c>
      <c r="G6" s="555">
        <v>2700284.22000002</v>
      </c>
      <c r="H6" s="555">
        <v>2814595.20000002</v>
      </c>
      <c r="I6" s="555">
        <v>2776452.48</v>
      </c>
    </row>
    <row r="7" spans="1:9">
      <c r="A7" s="556" t="s">
        <v>911</v>
      </c>
      <c r="B7" s="557">
        <v>2662191.18</v>
      </c>
      <c r="C7" s="557">
        <v>2701049.31</v>
      </c>
      <c r="D7" s="557">
        <v>2782937.88</v>
      </c>
      <c r="E7" s="557">
        <v>2876848.74</v>
      </c>
      <c r="F7" s="557">
        <v>2923804.17</v>
      </c>
      <c r="G7" s="557">
        <v>2895708.33</v>
      </c>
      <c r="H7" s="557">
        <v>2916405.09</v>
      </c>
      <c r="I7" s="557">
        <v>2970990</v>
      </c>
    </row>
    <row r="8" spans="1:9">
      <c r="A8" s="554" t="s">
        <v>914</v>
      </c>
      <c r="B8" s="555">
        <v>1157843.7</v>
      </c>
      <c r="C8" s="555">
        <v>1173537.27</v>
      </c>
      <c r="D8" s="555">
        <v>1213977.33</v>
      </c>
      <c r="E8" s="555">
        <v>1252685.25</v>
      </c>
      <c r="F8" s="555">
        <v>1290685.05</v>
      </c>
      <c r="G8" s="555">
        <v>1310951.07</v>
      </c>
      <c r="H8" s="555">
        <v>1322311.41</v>
      </c>
      <c r="I8" s="555">
        <v>1359584.82</v>
      </c>
    </row>
    <row r="9" spans="1:9">
      <c r="A9" s="556" t="s">
        <v>915</v>
      </c>
      <c r="B9" s="557">
        <v>2629258.74</v>
      </c>
      <c r="C9" s="557">
        <v>2776795.65</v>
      </c>
      <c r="D9" s="557">
        <v>3057598.35</v>
      </c>
      <c r="E9" s="557">
        <v>3166347.15</v>
      </c>
      <c r="F9" s="557">
        <v>3339931.41</v>
      </c>
      <c r="G9" s="557">
        <v>3275114.22</v>
      </c>
      <c r="H9" s="557">
        <v>3352762.98</v>
      </c>
      <c r="I9" s="557">
        <v>3550878.72</v>
      </c>
    </row>
    <row r="10" spans="1:9">
      <c r="A10" s="554" t="s">
        <v>916</v>
      </c>
      <c r="B10" s="555">
        <v>3383.55</v>
      </c>
      <c r="C10" s="555">
        <v>3655.17</v>
      </c>
      <c r="D10" s="555">
        <v>4849.74</v>
      </c>
      <c r="E10" s="555">
        <v>4821.48</v>
      </c>
      <c r="F10" s="555">
        <v>4796.37</v>
      </c>
      <c r="G10" s="555">
        <v>4733.19</v>
      </c>
      <c r="H10" s="555">
        <v>4991.4</v>
      </c>
      <c r="I10" s="555">
        <v>7094.07</v>
      </c>
    </row>
    <row r="11" spans="1:9">
      <c r="A11" s="556" t="s">
        <v>917</v>
      </c>
      <c r="B11" s="557">
        <v>898326.180000002</v>
      </c>
      <c r="C11" s="557">
        <v>931505.67</v>
      </c>
      <c r="D11" s="557">
        <v>972883.170000002</v>
      </c>
      <c r="E11" s="557">
        <v>1019088.09</v>
      </c>
      <c r="F11" s="557">
        <v>1070016.21</v>
      </c>
      <c r="G11" s="557">
        <v>1120517.46</v>
      </c>
      <c r="H11" s="557">
        <v>1144469.79</v>
      </c>
      <c r="I11" s="557">
        <v>1191166.02</v>
      </c>
    </row>
    <row r="12" spans="1:9">
      <c r="A12" s="554" t="s">
        <v>935</v>
      </c>
      <c r="B12" s="555">
        <v>168533.73</v>
      </c>
      <c r="C12" s="555">
        <v>112581.63</v>
      </c>
      <c r="D12" s="555">
        <v>62049.33</v>
      </c>
      <c r="E12" s="555">
        <v>49688.19</v>
      </c>
      <c r="F12" s="555">
        <v>48908.79</v>
      </c>
      <c r="G12" s="555">
        <v>37184.13</v>
      </c>
      <c r="H12" s="555">
        <v>37268.55</v>
      </c>
      <c r="I12" s="555">
        <v>42569.73</v>
      </c>
    </row>
    <row r="13" spans="1:9">
      <c r="A13" s="556" t="s">
        <v>936</v>
      </c>
      <c r="B13" s="557">
        <v>624241.17</v>
      </c>
      <c r="C13" s="557">
        <v>707089.14</v>
      </c>
      <c r="D13" s="557">
        <v>411459.21</v>
      </c>
      <c r="E13" s="557">
        <v>192300.39</v>
      </c>
      <c r="F13" s="557">
        <v>193815</v>
      </c>
      <c r="G13" s="557">
        <v>78452.37</v>
      </c>
      <c r="H13" s="557">
        <v>89703.54</v>
      </c>
      <c r="I13" s="557">
        <v>78460.65</v>
      </c>
    </row>
    <row r="14" spans="1:9">
      <c r="A14" s="554" t="s">
        <v>925</v>
      </c>
      <c r="B14" s="555">
        <v>21048.84</v>
      </c>
      <c r="C14" s="555">
        <v>32978.88</v>
      </c>
      <c r="D14" s="555">
        <v>35833.41</v>
      </c>
      <c r="E14" s="555">
        <v>38513.16</v>
      </c>
      <c r="F14" s="555">
        <v>37826.01</v>
      </c>
      <c r="G14" s="555">
        <v>39276.63</v>
      </c>
      <c r="H14" s="555">
        <v>34819.65</v>
      </c>
      <c r="I14" s="555">
        <v>41078.88</v>
      </c>
    </row>
    <row r="15" spans="1:9">
      <c r="A15" s="556" t="s">
        <v>918</v>
      </c>
      <c r="B15" s="557">
        <v>61054.65</v>
      </c>
      <c r="C15" s="557">
        <v>61268.67</v>
      </c>
      <c r="D15" s="557">
        <v>61531.38</v>
      </c>
      <c r="E15" s="557">
        <v>62014.59</v>
      </c>
      <c r="F15" s="557">
        <v>62535.5099999999</v>
      </c>
      <c r="G15" s="557">
        <v>63994.23</v>
      </c>
      <c r="H15" s="557">
        <v>65285.64</v>
      </c>
      <c r="I15" s="557">
        <v>65096.28</v>
      </c>
    </row>
    <row r="16" spans="1:9">
      <c r="A16" s="554" t="s">
        <v>937</v>
      </c>
      <c r="B16" s="555">
        <v>11459.7</v>
      </c>
      <c r="C16" s="555">
        <v>11293.74</v>
      </c>
      <c r="D16" s="555">
        <v>7304.22</v>
      </c>
      <c r="E16" s="555">
        <v>6055.74</v>
      </c>
      <c r="F16" s="555">
        <v>6095.34</v>
      </c>
      <c r="G16" s="555">
        <v>8045.01</v>
      </c>
      <c r="H16" s="555">
        <v>8011.17</v>
      </c>
      <c r="I16" s="555">
        <v>8120.16</v>
      </c>
    </row>
    <row r="17" spans="1:9">
      <c r="A17" s="556" t="s">
        <v>910</v>
      </c>
      <c r="B17" s="557">
        <v>1893401.19</v>
      </c>
      <c r="C17" s="557">
        <v>1927133.1</v>
      </c>
      <c r="D17" s="557">
        <v>1971285.3</v>
      </c>
      <c r="E17" s="557">
        <v>2007693.99</v>
      </c>
      <c r="F17" s="557">
        <v>2030074.29</v>
      </c>
      <c r="G17" s="557">
        <v>2050220.61</v>
      </c>
      <c r="H17" s="557">
        <v>2045429.64</v>
      </c>
      <c r="I17" s="557">
        <v>2097657.09</v>
      </c>
    </row>
    <row r="18" spans="1:9">
      <c r="A18" s="554" t="s">
        <v>926</v>
      </c>
      <c r="B18" s="555">
        <v>579.06</v>
      </c>
      <c r="C18" s="555">
        <v>582.75</v>
      </c>
      <c r="D18" s="555">
        <v>825.39</v>
      </c>
      <c r="E18" s="555">
        <v>572.85</v>
      </c>
      <c r="F18" s="555">
        <v>563.49</v>
      </c>
      <c r="G18" s="555">
        <v>651.87</v>
      </c>
      <c r="H18" s="555">
        <v>649.08</v>
      </c>
      <c r="I18" s="555">
        <v>640.98</v>
      </c>
    </row>
    <row r="19" spans="1:9">
      <c r="A19" s="556" t="s">
        <v>980</v>
      </c>
      <c r="B19" s="557">
        <v>17.01</v>
      </c>
      <c r="C19" s="557">
        <v>26.73</v>
      </c>
      <c r="D19" s="557">
        <v>23.76</v>
      </c>
      <c r="E19" s="557">
        <v>27</v>
      </c>
      <c r="F19" s="557">
        <v>27.81</v>
      </c>
      <c r="G19" s="557">
        <v>54.63</v>
      </c>
      <c r="H19" s="557">
        <v>56.25</v>
      </c>
      <c r="I19" s="557">
        <v>85.32</v>
      </c>
    </row>
    <row r="20" spans="1:9">
      <c r="A20" s="554" t="s">
        <v>927</v>
      </c>
      <c r="B20" s="555">
        <v>3261.24</v>
      </c>
      <c r="C20" s="555">
        <v>2917.26</v>
      </c>
      <c r="D20" s="555">
        <v>2734.74</v>
      </c>
      <c r="E20" s="555">
        <v>2374.29</v>
      </c>
      <c r="F20" s="555">
        <v>2088.36</v>
      </c>
      <c r="G20" s="555">
        <v>4995.63</v>
      </c>
      <c r="H20" s="555">
        <v>4367.61</v>
      </c>
      <c r="I20" s="555">
        <v>4805.91</v>
      </c>
    </row>
    <row r="21" spans="1:9">
      <c r="A21" s="556" t="s">
        <v>981</v>
      </c>
      <c r="B21" s="557">
        <v>3361.77</v>
      </c>
      <c r="C21" s="557">
        <v>3410.37</v>
      </c>
      <c r="D21" s="557">
        <v>3632.49</v>
      </c>
      <c r="E21" s="557">
        <v>3387.78</v>
      </c>
      <c r="F21" s="557">
        <v>3330.45</v>
      </c>
      <c r="G21" s="557">
        <v>3290.49</v>
      </c>
      <c r="H21" s="557">
        <v>3266.28</v>
      </c>
      <c r="I21" s="557">
        <v>3769.83</v>
      </c>
    </row>
    <row r="22" spans="1:9">
      <c r="A22" s="554" t="s">
        <v>939</v>
      </c>
      <c r="B22" s="555">
        <v>248804.91</v>
      </c>
      <c r="C22" s="555">
        <v>298439.01</v>
      </c>
      <c r="D22" s="555">
        <v>183803.85</v>
      </c>
      <c r="E22" s="555">
        <v>127831.23</v>
      </c>
      <c r="F22" s="555">
        <v>129278.97</v>
      </c>
      <c r="G22" s="555">
        <v>100763.64</v>
      </c>
      <c r="H22" s="555">
        <v>102880.26</v>
      </c>
      <c r="I22" s="555">
        <v>102027.15</v>
      </c>
    </row>
    <row r="23" spans="1:9">
      <c r="A23" s="556" t="s">
        <v>982</v>
      </c>
      <c r="B23" s="557">
        <v>1642.23</v>
      </c>
      <c r="C23" s="557">
        <v>1969.38</v>
      </c>
      <c r="D23" s="557">
        <v>2422.53</v>
      </c>
      <c r="E23" s="557">
        <v>2610.18</v>
      </c>
      <c r="F23" s="557">
        <v>2614.14</v>
      </c>
      <c r="G23" s="557">
        <v>1583.64</v>
      </c>
      <c r="H23" s="557">
        <v>1699.47</v>
      </c>
      <c r="I23" s="557">
        <v>1652.85</v>
      </c>
    </row>
    <row r="24" spans="1:9">
      <c r="A24" s="554" t="s">
        <v>928</v>
      </c>
      <c r="B24" s="555">
        <v>14732.73</v>
      </c>
      <c r="C24" s="555">
        <v>10655.55</v>
      </c>
      <c r="D24" s="555">
        <v>12227.76</v>
      </c>
      <c r="E24" s="555">
        <v>10098.36</v>
      </c>
      <c r="F24" s="555">
        <v>9566.46</v>
      </c>
      <c r="G24" s="555">
        <v>14182.11</v>
      </c>
      <c r="H24" s="555">
        <v>11236.05</v>
      </c>
      <c r="I24" s="555">
        <v>14733.18</v>
      </c>
    </row>
    <row r="25" spans="1:9">
      <c r="A25" s="185" t="s">
        <v>940</v>
      </c>
      <c r="B25" s="557">
        <v>20817.45</v>
      </c>
      <c r="C25" s="557">
        <v>20616.84</v>
      </c>
      <c r="D25" s="557">
        <v>21517.11</v>
      </c>
      <c r="E25" s="557">
        <v>21378.6</v>
      </c>
      <c r="F25" s="557">
        <v>21267.27</v>
      </c>
      <c r="G25" s="557">
        <v>14229.09</v>
      </c>
      <c r="H25" s="557">
        <v>14254.29</v>
      </c>
      <c r="I25" s="557">
        <v>14252.67</v>
      </c>
    </row>
    <row r="26" spans="1:9">
      <c r="A26" s="183" t="s">
        <v>941</v>
      </c>
      <c r="B26" s="555">
        <v>48.06</v>
      </c>
      <c r="C26" s="555">
        <v>89.01</v>
      </c>
      <c r="D26" s="555">
        <v>138.42</v>
      </c>
      <c r="E26" s="555">
        <v>191.61</v>
      </c>
      <c r="F26" s="555">
        <v>127.08</v>
      </c>
      <c r="G26" s="555">
        <v>232.74</v>
      </c>
      <c r="H26" s="555">
        <v>232.65</v>
      </c>
      <c r="I26" s="555">
        <v>242.19</v>
      </c>
    </row>
    <row r="27" spans="1:9">
      <c r="A27" s="185" t="s">
        <v>929</v>
      </c>
      <c r="B27" s="557">
        <v>117396.36</v>
      </c>
      <c r="C27" s="557">
        <v>168528.06</v>
      </c>
      <c r="D27" s="557">
        <v>164231.82</v>
      </c>
      <c r="E27" s="557">
        <v>138574.44</v>
      </c>
      <c r="F27" s="557">
        <v>139099.05</v>
      </c>
      <c r="G27" s="557">
        <v>85136.2199999999</v>
      </c>
      <c r="H27" s="557">
        <v>76582.35</v>
      </c>
      <c r="I27" s="557">
        <v>86768.19</v>
      </c>
    </row>
    <row r="28" spans="1:9">
      <c r="A28" s="183" t="s">
        <v>942</v>
      </c>
      <c r="B28" s="555">
        <v>27101.52</v>
      </c>
      <c r="C28" s="555">
        <v>24932.43</v>
      </c>
      <c r="D28" s="555">
        <v>14408.55</v>
      </c>
      <c r="E28" s="555">
        <v>9071.01</v>
      </c>
      <c r="F28" s="555">
        <v>9080.73</v>
      </c>
      <c r="G28" s="555">
        <v>6215.49</v>
      </c>
      <c r="H28" s="555">
        <v>3811.05</v>
      </c>
      <c r="I28" s="555">
        <v>6125.58</v>
      </c>
    </row>
    <row r="29" spans="1:9">
      <c r="A29" s="185" t="s">
        <v>919</v>
      </c>
      <c r="B29" s="557">
        <v>6629.04</v>
      </c>
      <c r="C29" s="557">
        <v>6777.09</v>
      </c>
      <c r="D29" s="557">
        <v>7096.86</v>
      </c>
      <c r="E29" s="557">
        <v>7250.4</v>
      </c>
      <c r="F29" s="557">
        <v>7618.59</v>
      </c>
      <c r="G29" s="557">
        <v>7717.86</v>
      </c>
      <c r="H29" s="557">
        <v>7736.31</v>
      </c>
      <c r="I29" s="557">
        <v>8032.95</v>
      </c>
    </row>
    <row r="30" spans="1:9">
      <c r="A30" s="183" t="s">
        <v>930</v>
      </c>
      <c r="B30" s="555">
        <v>123282</v>
      </c>
      <c r="C30" s="555">
        <v>111504.96</v>
      </c>
      <c r="D30" s="555">
        <v>148926.96</v>
      </c>
      <c r="E30" s="555">
        <v>109844.46</v>
      </c>
      <c r="F30" s="555">
        <v>109768.41</v>
      </c>
      <c r="G30" s="555">
        <v>111356.91</v>
      </c>
      <c r="H30" s="555">
        <v>100467.99</v>
      </c>
      <c r="I30" s="555">
        <v>112977.54</v>
      </c>
    </row>
    <row r="31" spans="1:9">
      <c r="A31" s="185" t="s">
        <v>931</v>
      </c>
      <c r="B31" s="557">
        <v>27933.75</v>
      </c>
      <c r="C31" s="557">
        <v>46980.54</v>
      </c>
      <c r="D31" s="557">
        <v>44576.64</v>
      </c>
      <c r="E31" s="557">
        <v>27493.92</v>
      </c>
      <c r="F31" s="557">
        <v>27741.42</v>
      </c>
      <c r="G31" s="557">
        <v>22095.81</v>
      </c>
      <c r="H31" s="557">
        <v>21227.04</v>
      </c>
      <c r="I31" s="557">
        <v>22747.86</v>
      </c>
    </row>
    <row r="32" spans="1:9">
      <c r="A32" s="183" t="s">
        <v>920</v>
      </c>
      <c r="B32" s="555">
        <v>335749.590000001</v>
      </c>
      <c r="C32" s="555">
        <v>315647.1</v>
      </c>
      <c r="D32" s="555">
        <v>325963.98</v>
      </c>
      <c r="E32" s="555">
        <v>364639.320000001</v>
      </c>
      <c r="F32" s="555">
        <v>368956.89</v>
      </c>
      <c r="G32" s="555">
        <v>604952.280000001</v>
      </c>
      <c r="H32" s="555">
        <v>682573.77</v>
      </c>
      <c r="I32" s="555">
        <v>635839.2</v>
      </c>
    </row>
    <row r="33" spans="1:9">
      <c r="A33" s="185" t="s">
        <v>921</v>
      </c>
      <c r="B33" s="557">
        <v>194087.7</v>
      </c>
      <c r="C33" s="557">
        <v>191895.75</v>
      </c>
      <c r="D33" s="557">
        <v>194061.87</v>
      </c>
      <c r="E33" s="557">
        <v>199086.21</v>
      </c>
      <c r="F33" s="557">
        <v>199695.78</v>
      </c>
      <c r="G33" s="557">
        <v>235035</v>
      </c>
      <c r="H33" s="557">
        <v>249329.79</v>
      </c>
      <c r="I33" s="557">
        <v>238542.12</v>
      </c>
    </row>
    <row r="34" spans="1:9">
      <c r="A34" s="183" t="s">
        <v>932</v>
      </c>
      <c r="B34" s="555">
        <v>2276.19</v>
      </c>
      <c r="C34" s="555">
        <v>1998.45</v>
      </c>
      <c r="D34" s="555">
        <v>1820.88</v>
      </c>
      <c r="E34" s="555">
        <v>1784.79</v>
      </c>
      <c r="F34" s="555">
        <v>1819.35</v>
      </c>
      <c r="G34" s="555">
        <v>1721.79</v>
      </c>
      <c r="H34" s="555">
        <v>1716.3</v>
      </c>
      <c r="I34" s="555">
        <v>1691.1</v>
      </c>
    </row>
    <row r="35" spans="1:9">
      <c r="A35" s="185" t="s">
        <v>983</v>
      </c>
      <c r="B35" s="557">
        <v>1442.88</v>
      </c>
      <c r="C35" s="557">
        <v>1221.57</v>
      </c>
      <c r="D35" s="557">
        <v>1271.61</v>
      </c>
      <c r="E35" s="557">
        <v>1170.45</v>
      </c>
      <c r="F35" s="557">
        <v>1098.45</v>
      </c>
      <c r="G35" s="557">
        <v>1100.25</v>
      </c>
      <c r="H35" s="557">
        <v>893.07</v>
      </c>
      <c r="I35" s="557">
        <v>1132.47</v>
      </c>
    </row>
    <row r="36" spans="1:9">
      <c r="A36" s="183" t="s">
        <v>984</v>
      </c>
      <c r="B36" s="555">
        <v>2230.65</v>
      </c>
      <c r="C36" s="555">
        <v>2241.54</v>
      </c>
      <c r="D36" s="555">
        <v>2241.54</v>
      </c>
      <c r="E36" s="555">
        <v>2245.86</v>
      </c>
      <c r="F36" s="555">
        <v>2243.88</v>
      </c>
      <c r="G36" s="555">
        <v>2248.11</v>
      </c>
      <c r="H36" s="555">
        <v>2252.97</v>
      </c>
      <c r="I36" s="555">
        <v>2261.34</v>
      </c>
    </row>
    <row r="37" spans="1:9">
      <c r="A37" s="185" t="s">
        <v>922</v>
      </c>
      <c r="B37" s="557">
        <v>5706.09</v>
      </c>
      <c r="C37" s="557">
        <v>5467.77</v>
      </c>
      <c r="D37" s="557">
        <v>5530.32</v>
      </c>
      <c r="E37" s="557">
        <v>5690.88</v>
      </c>
      <c r="F37" s="557">
        <v>5688.99</v>
      </c>
      <c r="G37" s="557">
        <v>5706</v>
      </c>
      <c r="H37" s="557">
        <v>5877.54</v>
      </c>
      <c r="I37" s="557">
        <v>5878.44</v>
      </c>
    </row>
    <row r="38" spans="1:9">
      <c r="A38" s="183" t="s">
        <v>985</v>
      </c>
      <c r="B38" s="555">
        <v>1021496.22000001</v>
      </c>
      <c r="C38" s="555">
        <v>1000190.61000001</v>
      </c>
      <c r="D38" s="555">
        <v>1005463.26000001</v>
      </c>
      <c r="E38" s="555">
        <v>1031614.38000001</v>
      </c>
      <c r="F38" s="555">
        <v>1068367.68000001</v>
      </c>
      <c r="G38" s="555">
        <v>1340335.62000003</v>
      </c>
      <c r="H38" s="555">
        <v>1437167.70000003</v>
      </c>
      <c r="I38" s="555">
        <v>1340045.73</v>
      </c>
    </row>
    <row r="39" spans="1:9">
      <c r="A39" s="185" t="s">
        <v>986</v>
      </c>
      <c r="B39" s="557">
        <v>772232.850000004</v>
      </c>
      <c r="C39" s="557">
        <v>802090.710000003</v>
      </c>
      <c r="D39" s="557">
        <v>785100.960000005</v>
      </c>
      <c r="E39" s="557">
        <v>788135.670000001</v>
      </c>
      <c r="F39" s="557">
        <v>798458.669999998</v>
      </c>
      <c r="G39" s="557">
        <v>960136.650000004</v>
      </c>
      <c r="H39" s="557">
        <v>1005656.67</v>
      </c>
      <c r="I39" s="557">
        <v>966254.49</v>
      </c>
    </row>
    <row r="40" spans="1:9">
      <c r="A40" s="183" t="s">
        <v>987</v>
      </c>
      <c r="B40" s="555">
        <v>54156.96</v>
      </c>
      <c r="C40" s="555">
        <v>54588.78</v>
      </c>
      <c r="D40" s="555">
        <v>55237.14</v>
      </c>
      <c r="E40" s="555">
        <v>55748.97</v>
      </c>
      <c r="F40" s="555">
        <v>55954.35</v>
      </c>
      <c r="G40" s="555">
        <v>55171.8</v>
      </c>
      <c r="H40" s="555">
        <v>55323.18</v>
      </c>
      <c r="I40" s="555">
        <v>55182.87</v>
      </c>
    </row>
    <row r="41" spans="1:9">
      <c r="A41" s="185" t="s">
        <v>933</v>
      </c>
      <c r="B41" s="557">
        <v>22178.7</v>
      </c>
      <c r="C41" s="557">
        <v>25098.48</v>
      </c>
      <c r="D41" s="557">
        <v>29055.51</v>
      </c>
      <c r="E41" s="557">
        <v>25179.3</v>
      </c>
      <c r="F41" s="557">
        <v>25225.47</v>
      </c>
      <c r="G41" s="557">
        <v>19072.44</v>
      </c>
      <c r="H41" s="557">
        <v>17595.36</v>
      </c>
      <c r="I41" s="557">
        <v>19410.75</v>
      </c>
    </row>
    <row r="42" spans="1:9">
      <c r="A42" s="183" t="s">
        <v>988</v>
      </c>
      <c r="B42" s="555">
        <v>71709.66</v>
      </c>
      <c r="C42" s="555">
        <v>80236.6199999999</v>
      </c>
      <c r="D42" s="555">
        <v>86712.7499999999</v>
      </c>
      <c r="E42" s="555">
        <v>93707.19</v>
      </c>
      <c r="F42" s="555">
        <v>93667.32</v>
      </c>
      <c r="G42" s="555">
        <v>86578.7399999999</v>
      </c>
      <c r="H42" s="555">
        <v>88058.88</v>
      </c>
      <c r="I42" s="555">
        <v>86832.99</v>
      </c>
    </row>
    <row r="43" spans="1:9">
      <c r="A43" s="547" t="s">
        <v>14</v>
      </c>
      <c r="B43" s="558">
        <f t="shared" ref="B43:I43" si="0">SUM(B4:B42)</f>
        <v>16856218.44</v>
      </c>
      <c r="C43" s="558">
        <f t="shared" si="0"/>
        <v>17324080.02</v>
      </c>
      <c r="D43" s="558">
        <f t="shared" si="0"/>
        <v>17477107.29</v>
      </c>
      <c r="E43" s="558">
        <f t="shared" si="0"/>
        <v>17577507.51</v>
      </c>
      <c r="F43" s="558">
        <f t="shared" si="0"/>
        <v>18012378.87</v>
      </c>
      <c r="G43" s="558">
        <f t="shared" si="0"/>
        <v>18615703.6800001</v>
      </c>
      <c r="H43" s="558">
        <f t="shared" si="0"/>
        <v>19071366.3900001</v>
      </c>
      <c r="I43" s="558">
        <f t="shared" si="0"/>
        <v>19283690.16</v>
      </c>
    </row>
    <row r="44" customHeight="1" spans="1:8">
      <c r="A44" s="533" t="s">
        <v>563</v>
      </c>
      <c r="D44" s="549"/>
      <c r="E44" s="549"/>
      <c r="F44" s="549"/>
      <c r="G44" s="549"/>
      <c r="H44" s="549"/>
    </row>
    <row r="45" ht="29.4" customHeight="1" spans="1:8">
      <c r="A45" s="518" t="s">
        <v>879</v>
      </c>
      <c r="B45" s="518"/>
      <c r="C45" s="518"/>
      <c r="D45" s="518"/>
      <c r="E45" s="518"/>
      <c r="F45" s="518"/>
      <c r="G45" s="518"/>
      <c r="H45" s="518"/>
    </row>
    <row r="46" customHeight="1" spans="1:1">
      <c r="A46" s="533" t="s">
        <v>880</v>
      </c>
    </row>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1">
    <mergeCell ref="A45:H45"/>
  </mergeCells>
  <pageMargins left="0.7" right="0.7" top="0.75" bottom="0.75" header="0" footer="0"/>
  <pageSetup paperSize="9" scale="30" orientation="portrait"/>
  <headerFooter/>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topLeftCell="A7" workbookViewId="0">
      <selection activeCell="A22" sqref="A22"/>
    </sheetView>
  </sheetViews>
  <sheetFormatPr defaultColWidth="14.4444444444444" defaultRowHeight="14.4"/>
  <cols>
    <col min="1" max="1" width="2.66666666666667" style="493" customWidth="1"/>
    <col min="2" max="2" width="47.5555555555556" style="493" customWidth="1"/>
    <col min="3" max="3" width="138.333333333333" style="493" customWidth="1"/>
    <col min="4" max="26" width="11.4444444444444" style="493" customWidth="1"/>
    <col min="27" max="27" width="14.4444444444444" style="493" customWidth="1"/>
    <col min="28" max="16384" width="14.4444444444444" style="493"/>
  </cols>
  <sheetData>
    <row r="1" ht="13.2" spans="1:26">
      <c r="A1" s="494"/>
      <c r="B1" s="504"/>
      <c r="C1" s="505"/>
      <c r="D1" s="494"/>
      <c r="E1" s="494"/>
      <c r="F1" s="494"/>
      <c r="G1" s="494"/>
      <c r="H1" s="494"/>
      <c r="I1" s="494"/>
      <c r="J1" s="494"/>
      <c r="K1" s="494"/>
      <c r="L1" s="494"/>
      <c r="M1" s="494"/>
      <c r="N1" s="494"/>
      <c r="O1" s="494"/>
      <c r="P1" s="494"/>
      <c r="Q1" s="494"/>
      <c r="R1" s="494"/>
      <c r="S1" s="494"/>
      <c r="T1" s="494"/>
      <c r="U1" s="494"/>
      <c r="V1" s="494"/>
      <c r="W1" s="494"/>
      <c r="X1" s="494"/>
      <c r="Y1" s="494"/>
      <c r="Z1" s="494"/>
    </row>
    <row r="2" ht="13.2" spans="1:26">
      <c r="A2" s="506">
        <v>1</v>
      </c>
      <c r="B2" s="507" t="s">
        <v>616</v>
      </c>
      <c r="C2" s="508" t="s">
        <v>126</v>
      </c>
      <c r="D2" s="494"/>
      <c r="E2" s="494"/>
      <c r="F2" s="494"/>
      <c r="G2" s="494"/>
      <c r="H2" s="494"/>
      <c r="I2" s="494"/>
      <c r="J2" s="494"/>
      <c r="K2" s="494"/>
      <c r="L2" s="494"/>
      <c r="M2" s="494"/>
      <c r="N2" s="494"/>
      <c r="O2" s="494"/>
      <c r="P2" s="494"/>
      <c r="Q2" s="494"/>
      <c r="R2" s="494"/>
      <c r="S2" s="494"/>
      <c r="T2" s="494"/>
      <c r="U2" s="494"/>
      <c r="V2" s="494"/>
      <c r="W2" s="494"/>
      <c r="X2" s="494"/>
      <c r="Y2" s="494"/>
      <c r="Z2" s="494"/>
    </row>
    <row r="3" ht="24" spans="1:26">
      <c r="A3" s="153">
        <v>2</v>
      </c>
      <c r="B3" s="509" t="s">
        <v>617</v>
      </c>
      <c r="C3" s="510" t="s">
        <v>989</v>
      </c>
      <c r="D3" s="494"/>
      <c r="E3" s="494"/>
      <c r="F3" s="494"/>
      <c r="G3" s="494"/>
      <c r="H3" s="494"/>
      <c r="I3" s="494"/>
      <c r="J3" s="494"/>
      <c r="K3" s="494"/>
      <c r="L3" s="494"/>
      <c r="M3" s="494"/>
      <c r="N3" s="494"/>
      <c r="O3" s="494"/>
      <c r="P3" s="494"/>
      <c r="Q3" s="494"/>
      <c r="R3" s="494"/>
      <c r="S3" s="494"/>
      <c r="T3" s="494"/>
      <c r="U3" s="494"/>
      <c r="V3" s="494"/>
      <c r="W3" s="494"/>
      <c r="X3" s="494"/>
      <c r="Y3" s="494"/>
      <c r="Z3" s="494"/>
    </row>
    <row r="4" ht="36" spans="1:26">
      <c r="A4" s="506">
        <v>3</v>
      </c>
      <c r="B4" s="509" t="s">
        <v>619</v>
      </c>
      <c r="C4" s="510" t="s">
        <v>883</v>
      </c>
      <c r="D4" s="494"/>
      <c r="E4" s="494"/>
      <c r="F4" s="494"/>
      <c r="G4" s="494"/>
      <c r="H4" s="494"/>
      <c r="I4" s="494"/>
      <c r="J4" s="494"/>
      <c r="K4" s="494"/>
      <c r="L4" s="494"/>
      <c r="M4" s="494"/>
      <c r="N4" s="494"/>
      <c r="O4" s="494"/>
      <c r="P4" s="494"/>
      <c r="Q4" s="494"/>
      <c r="R4" s="494"/>
      <c r="S4" s="494"/>
      <c r="T4" s="494"/>
      <c r="U4" s="494"/>
      <c r="V4" s="494"/>
      <c r="W4" s="494"/>
      <c r="X4" s="494"/>
      <c r="Y4" s="494"/>
      <c r="Z4" s="494"/>
    </row>
    <row r="5" ht="24" spans="1:26">
      <c r="A5" s="506">
        <v>4</v>
      </c>
      <c r="B5" s="509" t="s">
        <v>621</v>
      </c>
      <c r="C5" s="510" t="s">
        <v>899</v>
      </c>
      <c r="D5" s="494"/>
      <c r="E5" s="494"/>
      <c r="F5" s="494"/>
      <c r="G5" s="494"/>
      <c r="H5" s="494"/>
      <c r="I5" s="494"/>
      <c r="J5" s="494"/>
      <c r="K5" s="494"/>
      <c r="L5" s="494"/>
      <c r="M5" s="494"/>
      <c r="N5" s="494"/>
      <c r="O5" s="494"/>
      <c r="P5" s="494"/>
      <c r="Q5" s="494"/>
      <c r="R5" s="494"/>
      <c r="S5" s="494"/>
      <c r="T5" s="494"/>
      <c r="U5" s="494"/>
      <c r="V5" s="494"/>
      <c r="W5" s="494"/>
      <c r="X5" s="494"/>
      <c r="Y5" s="494"/>
      <c r="Z5" s="494"/>
    </row>
    <row r="6" ht="96" spans="1:26">
      <c r="A6" s="512">
        <v>5</v>
      </c>
      <c r="B6" s="507" t="s">
        <v>623</v>
      </c>
      <c r="C6" s="510" t="s">
        <v>900</v>
      </c>
      <c r="D6" s="494"/>
      <c r="E6" s="494"/>
      <c r="F6" s="494"/>
      <c r="G6" s="494"/>
      <c r="H6" s="494"/>
      <c r="I6" s="494"/>
      <c r="J6" s="494"/>
      <c r="K6" s="494"/>
      <c r="L6" s="494"/>
      <c r="M6" s="494"/>
      <c r="N6" s="494"/>
      <c r="O6" s="494"/>
      <c r="P6" s="494"/>
      <c r="Q6" s="494"/>
      <c r="R6" s="494"/>
      <c r="S6" s="494"/>
      <c r="T6" s="494"/>
      <c r="U6" s="494"/>
      <c r="V6" s="494"/>
      <c r="W6" s="494"/>
      <c r="X6" s="494"/>
      <c r="Y6" s="494"/>
      <c r="Z6" s="494"/>
    </row>
    <row r="7" ht="24" spans="1:26">
      <c r="A7" s="513">
        <v>6</v>
      </c>
      <c r="B7" s="514" t="s">
        <v>625</v>
      </c>
      <c r="C7" s="510" t="s">
        <v>886</v>
      </c>
      <c r="D7" s="494"/>
      <c r="E7" s="494"/>
      <c r="F7" s="494"/>
      <c r="G7" s="494"/>
      <c r="H7" s="494"/>
      <c r="I7" s="494"/>
      <c r="J7" s="494"/>
      <c r="K7" s="494"/>
      <c r="L7" s="494"/>
      <c r="M7" s="494"/>
      <c r="N7" s="494"/>
      <c r="O7" s="494"/>
      <c r="P7" s="494"/>
      <c r="Q7" s="494"/>
      <c r="R7" s="494"/>
      <c r="S7" s="494"/>
      <c r="T7" s="494"/>
      <c r="U7" s="494"/>
      <c r="V7" s="494"/>
      <c r="W7" s="494"/>
      <c r="X7" s="494"/>
      <c r="Y7" s="494"/>
      <c r="Z7" s="494"/>
    </row>
    <row r="8" ht="36" spans="1:26">
      <c r="A8" s="515">
        <v>7</v>
      </c>
      <c r="B8" s="516" t="s">
        <v>627</v>
      </c>
      <c r="C8" s="510" t="s">
        <v>887</v>
      </c>
      <c r="D8" s="518"/>
      <c r="O8" s="494"/>
      <c r="P8" s="494"/>
      <c r="Q8" s="494"/>
      <c r="R8" s="494"/>
      <c r="S8" s="494"/>
      <c r="T8" s="494"/>
      <c r="U8" s="494"/>
      <c r="V8" s="494"/>
      <c r="W8" s="494"/>
      <c r="X8" s="494"/>
      <c r="Y8" s="494"/>
      <c r="Z8" s="494"/>
    </row>
    <row r="9" ht="13.2" spans="1:26">
      <c r="A9" s="519"/>
      <c r="B9" s="520" t="s">
        <v>629</v>
      </c>
      <c r="C9" s="510" t="s">
        <v>888</v>
      </c>
      <c r="D9" s="518"/>
      <c r="E9" s="518"/>
      <c r="F9" s="518"/>
      <c r="G9" s="518"/>
      <c r="H9" s="518"/>
      <c r="I9" s="518"/>
      <c r="J9" s="518"/>
      <c r="K9" s="518"/>
      <c r="L9" s="518"/>
      <c r="M9" s="518"/>
      <c r="N9" s="518"/>
      <c r="O9" s="494"/>
      <c r="P9" s="494"/>
      <c r="Q9" s="494"/>
      <c r="R9" s="494"/>
      <c r="S9" s="494"/>
      <c r="T9" s="494"/>
      <c r="U9" s="494"/>
      <c r="V9" s="494"/>
      <c r="W9" s="494"/>
      <c r="X9" s="494"/>
      <c r="Y9" s="494"/>
      <c r="Z9" s="494"/>
    </row>
    <row r="10" ht="13.2" spans="1:26">
      <c r="A10" s="521">
        <v>8</v>
      </c>
      <c r="B10" s="507" t="s">
        <v>631</v>
      </c>
      <c r="C10" s="551" t="s">
        <v>889</v>
      </c>
      <c r="D10" s="518"/>
      <c r="E10" s="518"/>
      <c r="F10" s="518"/>
      <c r="G10" s="518"/>
      <c r="H10" s="518"/>
      <c r="I10" s="518"/>
      <c r="J10" s="518"/>
      <c r="K10" s="518"/>
      <c r="L10" s="518"/>
      <c r="M10" s="518"/>
      <c r="N10" s="518"/>
      <c r="O10" s="494"/>
      <c r="P10" s="494"/>
      <c r="Q10" s="494"/>
      <c r="R10" s="494"/>
      <c r="S10" s="494"/>
      <c r="T10" s="494"/>
      <c r="U10" s="494"/>
      <c r="V10" s="494"/>
      <c r="W10" s="494"/>
      <c r="X10" s="494"/>
      <c r="Y10" s="494"/>
      <c r="Z10" s="494"/>
    </row>
    <row r="11" ht="13.2" spans="1:26">
      <c r="A11" s="525">
        <v>9</v>
      </c>
      <c r="B11" s="523" t="s">
        <v>633</v>
      </c>
      <c r="C11" s="524" t="s">
        <v>636</v>
      </c>
      <c r="D11" s="518"/>
      <c r="E11" s="518"/>
      <c r="F11" s="518"/>
      <c r="G11" s="518"/>
      <c r="H11" s="518"/>
      <c r="I11" s="518"/>
      <c r="J11" s="518"/>
      <c r="K11" s="518"/>
      <c r="L11" s="518"/>
      <c r="M11" s="518"/>
      <c r="N11" s="518"/>
      <c r="O11" s="494"/>
      <c r="P11" s="494"/>
      <c r="Q11" s="494"/>
      <c r="R11" s="494"/>
      <c r="S11" s="494"/>
      <c r="T11" s="494"/>
      <c r="U11" s="494"/>
      <c r="V11" s="494"/>
      <c r="W11" s="494"/>
      <c r="X11" s="494"/>
      <c r="Y11" s="494"/>
      <c r="Z11" s="494"/>
    </row>
    <row r="12" ht="13.2" spans="1:26">
      <c r="A12" s="525">
        <v>10</v>
      </c>
      <c r="B12" s="523" t="s">
        <v>635</v>
      </c>
      <c r="C12" s="524" t="s">
        <v>636</v>
      </c>
      <c r="D12" s="518"/>
      <c r="E12" s="518"/>
      <c r="F12" s="518"/>
      <c r="G12" s="518"/>
      <c r="H12" s="518"/>
      <c r="I12" s="518"/>
      <c r="J12" s="518"/>
      <c r="K12" s="518"/>
      <c r="L12" s="518"/>
      <c r="M12" s="518"/>
      <c r="N12" s="518"/>
      <c r="O12" s="494"/>
      <c r="P12" s="494"/>
      <c r="Q12" s="494"/>
      <c r="R12" s="494"/>
      <c r="S12" s="494"/>
      <c r="T12" s="494"/>
      <c r="U12" s="494"/>
      <c r="V12" s="494"/>
      <c r="W12" s="494"/>
      <c r="X12" s="494"/>
      <c r="Y12" s="494"/>
      <c r="Z12" s="494"/>
    </row>
    <row r="13" ht="13.2" spans="1:26">
      <c r="A13" s="512">
        <v>11</v>
      </c>
      <c r="B13" s="507" t="s">
        <v>637</v>
      </c>
      <c r="C13" s="510" t="s">
        <v>901</v>
      </c>
      <c r="D13" s="518"/>
      <c r="E13" s="518"/>
      <c r="F13" s="518"/>
      <c r="G13" s="518"/>
      <c r="H13" s="518"/>
      <c r="I13" s="518"/>
      <c r="J13" s="518"/>
      <c r="K13" s="518"/>
      <c r="L13" s="518"/>
      <c r="M13" s="518"/>
      <c r="N13" s="518"/>
      <c r="O13" s="494"/>
      <c r="P13" s="494"/>
      <c r="Q13" s="494"/>
      <c r="R13" s="494"/>
      <c r="S13" s="494"/>
      <c r="T13" s="494"/>
      <c r="U13" s="494"/>
      <c r="V13" s="494"/>
      <c r="W13" s="494"/>
      <c r="X13" s="494"/>
      <c r="Y13" s="494"/>
      <c r="Z13" s="494"/>
    </row>
    <row r="14" ht="24" spans="1:26">
      <c r="A14" s="525">
        <v>12</v>
      </c>
      <c r="B14" s="523" t="s">
        <v>639</v>
      </c>
      <c r="C14" s="510" t="s">
        <v>990</v>
      </c>
      <c r="D14" s="518"/>
      <c r="E14" s="518"/>
      <c r="F14" s="518"/>
      <c r="G14" s="518"/>
      <c r="H14" s="518"/>
      <c r="I14" s="518"/>
      <c r="J14" s="518"/>
      <c r="K14" s="518"/>
      <c r="L14" s="518"/>
      <c r="M14" s="518"/>
      <c r="N14" s="518"/>
      <c r="O14" s="494"/>
      <c r="P14" s="494"/>
      <c r="Q14" s="494"/>
      <c r="R14" s="494"/>
      <c r="S14" s="494"/>
      <c r="T14" s="494"/>
      <c r="U14" s="494"/>
      <c r="V14" s="494"/>
      <c r="W14" s="494"/>
      <c r="X14" s="494"/>
      <c r="Y14" s="494"/>
      <c r="Z14" s="494"/>
    </row>
    <row r="15" ht="24" spans="1:26">
      <c r="A15" s="512">
        <v>13</v>
      </c>
      <c r="B15" s="526" t="s">
        <v>641</v>
      </c>
      <c r="C15" s="510" t="s">
        <v>902</v>
      </c>
      <c r="D15" s="518"/>
      <c r="E15" s="518"/>
      <c r="F15" s="518"/>
      <c r="G15" s="518"/>
      <c r="H15" s="518"/>
      <c r="I15" s="518"/>
      <c r="J15" s="518"/>
      <c r="K15" s="518"/>
      <c r="L15" s="518"/>
      <c r="M15" s="518"/>
      <c r="N15" s="518"/>
      <c r="O15" s="494"/>
      <c r="P15" s="494"/>
      <c r="Q15" s="494"/>
      <c r="R15" s="494"/>
      <c r="S15" s="494"/>
      <c r="T15" s="494"/>
      <c r="U15" s="494"/>
      <c r="V15" s="494"/>
      <c r="W15" s="494"/>
      <c r="X15" s="494"/>
      <c r="Y15" s="494"/>
      <c r="Z15" s="494"/>
    </row>
    <row r="16" ht="24" spans="1:26">
      <c r="A16" s="512">
        <v>14</v>
      </c>
      <c r="B16" s="507" t="s">
        <v>643</v>
      </c>
      <c r="C16" s="527" t="s">
        <v>892</v>
      </c>
      <c r="D16" s="518"/>
      <c r="E16" s="518"/>
      <c r="F16" s="518"/>
      <c r="G16" s="518"/>
      <c r="H16" s="518"/>
      <c r="I16" s="518"/>
      <c r="J16" s="518"/>
      <c r="K16" s="518"/>
      <c r="L16" s="518"/>
      <c r="M16" s="518"/>
      <c r="N16" s="518"/>
      <c r="O16" s="494"/>
      <c r="P16" s="494"/>
      <c r="Q16" s="494"/>
      <c r="R16" s="494"/>
      <c r="S16" s="494"/>
      <c r="T16" s="494"/>
      <c r="U16" s="494"/>
      <c r="V16" s="494"/>
      <c r="W16" s="494"/>
      <c r="X16" s="494"/>
      <c r="Y16" s="494"/>
      <c r="Z16" s="494"/>
    </row>
    <row r="17" ht="13.2" spans="1:26">
      <c r="A17" s="525">
        <v>15</v>
      </c>
      <c r="B17" s="528" t="s">
        <v>645</v>
      </c>
      <c r="C17" s="529" t="s">
        <v>893</v>
      </c>
      <c r="D17" s="518"/>
      <c r="E17" s="518"/>
      <c r="F17" s="518"/>
      <c r="G17" s="518"/>
      <c r="H17" s="518"/>
      <c r="I17" s="518"/>
      <c r="J17" s="518"/>
      <c r="K17" s="518"/>
      <c r="L17" s="518"/>
      <c r="M17" s="518"/>
      <c r="N17" s="518"/>
      <c r="O17" s="494"/>
      <c r="P17" s="494"/>
      <c r="Q17" s="494"/>
      <c r="R17" s="494"/>
      <c r="S17" s="494"/>
      <c r="T17" s="494"/>
      <c r="U17" s="494"/>
      <c r="V17" s="494"/>
      <c r="W17" s="494"/>
      <c r="X17" s="494"/>
      <c r="Y17" s="494"/>
      <c r="Z17" s="494"/>
    </row>
    <row r="18" ht="13.2" spans="1:26">
      <c r="A18" s="530">
        <v>16</v>
      </c>
      <c r="B18" s="507" t="s">
        <v>647</v>
      </c>
      <c r="C18" s="529" t="s">
        <v>894</v>
      </c>
      <c r="D18" s="518"/>
      <c r="E18" s="518"/>
      <c r="F18" s="518"/>
      <c r="G18" s="518"/>
      <c r="H18" s="518"/>
      <c r="I18" s="518"/>
      <c r="J18" s="518"/>
      <c r="K18" s="518"/>
      <c r="L18" s="518"/>
      <c r="M18" s="518"/>
      <c r="N18" s="518"/>
      <c r="O18" s="494"/>
      <c r="P18" s="494"/>
      <c r="Q18" s="494"/>
      <c r="R18" s="494"/>
      <c r="S18" s="494"/>
      <c r="T18" s="494"/>
      <c r="U18" s="494"/>
      <c r="V18" s="494"/>
      <c r="W18" s="494"/>
      <c r="X18" s="494"/>
      <c r="Y18" s="494"/>
      <c r="Z18" s="494"/>
    </row>
    <row r="19" ht="13.2" spans="1:26">
      <c r="A19" s="531"/>
      <c r="B19" s="528" t="s">
        <v>649</v>
      </c>
      <c r="C19" s="552" t="s">
        <v>895</v>
      </c>
      <c r="D19" s="518"/>
      <c r="E19" s="518"/>
      <c r="F19" s="518"/>
      <c r="G19" s="518"/>
      <c r="H19" s="518"/>
      <c r="I19" s="518"/>
      <c r="J19" s="518"/>
      <c r="K19" s="518"/>
      <c r="L19" s="518"/>
      <c r="M19" s="518"/>
      <c r="N19" s="518"/>
      <c r="O19" s="494"/>
      <c r="P19" s="494"/>
      <c r="Q19" s="494"/>
      <c r="R19" s="494"/>
      <c r="S19" s="494"/>
      <c r="T19" s="494"/>
      <c r="U19" s="494"/>
      <c r="V19" s="494"/>
      <c r="W19" s="494"/>
      <c r="X19" s="494"/>
      <c r="Y19" s="494"/>
      <c r="Z19" s="494"/>
    </row>
    <row r="20" ht="13.2" spans="1:26">
      <c r="A20" s="531"/>
      <c r="B20" s="507" t="s">
        <v>651</v>
      </c>
      <c r="C20" s="529">
        <v>993484505</v>
      </c>
      <c r="D20" s="518"/>
      <c r="E20" s="518"/>
      <c r="F20" s="518"/>
      <c r="G20" s="518"/>
      <c r="H20" s="518"/>
      <c r="I20" s="518"/>
      <c r="J20" s="518"/>
      <c r="K20" s="518"/>
      <c r="L20" s="518"/>
      <c r="M20" s="518"/>
      <c r="N20" s="518"/>
      <c r="O20" s="494"/>
      <c r="P20" s="494"/>
      <c r="Q20" s="494"/>
      <c r="R20" s="494"/>
      <c r="S20" s="494"/>
      <c r="T20" s="494"/>
      <c r="U20" s="494"/>
      <c r="V20" s="494"/>
      <c r="W20" s="494"/>
      <c r="X20" s="494"/>
      <c r="Y20" s="494"/>
      <c r="Z20" s="494"/>
    </row>
    <row r="21" ht="13.2" spans="1:26">
      <c r="A21" s="26">
        <v>17</v>
      </c>
      <c r="B21" s="27" t="s">
        <v>653</v>
      </c>
      <c r="C21" s="28" t="s">
        <v>128</v>
      </c>
      <c r="D21" s="494"/>
      <c r="E21" s="494"/>
      <c r="F21" s="494"/>
      <c r="G21" s="494"/>
      <c r="H21" s="494"/>
      <c r="I21" s="494"/>
      <c r="J21" s="494"/>
      <c r="K21" s="494"/>
      <c r="L21" s="494"/>
      <c r="M21" s="494"/>
      <c r="N21" s="494"/>
      <c r="O21" s="494"/>
      <c r="P21" s="494"/>
      <c r="Q21" s="494"/>
      <c r="R21" s="494"/>
      <c r="S21" s="494"/>
      <c r="T21" s="494"/>
      <c r="U21" s="494"/>
      <c r="V21" s="494"/>
      <c r="W21" s="494"/>
      <c r="X21" s="494"/>
      <c r="Y21" s="494"/>
      <c r="Z21" s="494"/>
    </row>
    <row r="22" ht="13.2" spans="1:26">
      <c r="A22" s="26">
        <v>21</v>
      </c>
      <c r="B22" s="27" t="s">
        <v>654</v>
      </c>
      <c r="C22" s="28" t="s">
        <v>991</v>
      </c>
      <c r="D22" s="494"/>
      <c r="E22" s="494"/>
      <c r="F22" s="494"/>
      <c r="G22" s="494"/>
      <c r="H22" s="494"/>
      <c r="I22" s="494"/>
      <c r="J22" s="494"/>
      <c r="K22" s="494"/>
      <c r="L22" s="494"/>
      <c r="M22" s="494"/>
      <c r="N22" s="494"/>
      <c r="O22" s="494"/>
      <c r="P22" s="494"/>
      <c r="Q22" s="494"/>
      <c r="R22" s="494"/>
      <c r="S22" s="494"/>
      <c r="T22" s="494"/>
      <c r="U22" s="494"/>
      <c r="V22" s="494"/>
      <c r="W22" s="494"/>
      <c r="X22" s="494"/>
      <c r="Y22" s="494"/>
      <c r="Z22" s="494"/>
    </row>
    <row r="23" ht="13.2" spans="1:26">
      <c r="A23" s="494"/>
      <c r="B23" s="504"/>
      <c r="C23" s="504"/>
      <c r="D23" s="494"/>
      <c r="E23" s="494"/>
      <c r="F23" s="494"/>
      <c r="G23" s="494"/>
      <c r="H23" s="494"/>
      <c r="I23" s="494"/>
      <c r="J23" s="494"/>
      <c r="K23" s="494"/>
      <c r="L23" s="494"/>
      <c r="M23" s="494"/>
      <c r="N23" s="494"/>
      <c r="O23" s="494"/>
      <c r="P23" s="494"/>
      <c r="Q23" s="494"/>
      <c r="R23" s="494"/>
      <c r="S23" s="494"/>
      <c r="T23" s="494"/>
      <c r="U23" s="494"/>
      <c r="V23" s="494"/>
      <c r="W23" s="494"/>
      <c r="X23" s="494"/>
      <c r="Y23" s="494"/>
      <c r="Z23" s="494"/>
    </row>
    <row r="24" ht="13.2" spans="1:26">
      <c r="A24" s="494"/>
      <c r="B24" s="504"/>
      <c r="C24" s="504"/>
      <c r="D24" s="494"/>
      <c r="E24" s="494"/>
      <c r="F24" s="494"/>
      <c r="G24" s="494"/>
      <c r="H24" s="494"/>
      <c r="I24" s="494"/>
      <c r="J24" s="494"/>
      <c r="K24" s="494"/>
      <c r="L24" s="494"/>
      <c r="M24" s="494"/>
      <c r="N24" s="494"/>
      <c r="O24" s="494"/>
      <c r="P24" s="494"/>
      <c r="Q24" s="494"/>
      <c r="R24" s="494"/>
      <c r="S24" s="494"/>
      <c r="T24" s="494"/>
      <c r="U24" s="494"/>
      <c r="V24" s="494"/>
      <c r="W24" s="494"/>
      <c r="X24" s="494"/>
      <c r="Y24" s="494"/>
      <c r="Z24" s="494"/>
    </row>
    <row r="25" ht="13.2" spans="1:26">
      <c r="A25" s="494"/>
      <c r="B25" s="504"/>
      <c r="C25" s="504"/>
      <c r="D25" s="494"/>
      <c r="E25" s="494"/>
      <c r="F25" s="494"/>
      <c r="G25" s="494"/>
      <c r="H25" s="494"/>
      <c r="I25" s="494"/>
      <c r="J25" s="494"/>
      <c r="K25" s="494"/>
      <c r="L25" s="494"/>
      <c r="M25" s="494"/>
      <c r="N25" s="494"/>
      <c r="O25" s="494"/>
      <c r="P25" s="494"/>
      <c r="Q25" s="494"/>
      <c r="R25" s="494"/>
      <c r="S25" s="494"/>
      <c r="T25" s="494"/>
      <c r="U25" s="494"/>
      <c r="V25" s="494"/>
      <c r="W25" s="494"/>
      <c r="X25" s="494"/>
      <c r="Y25" s="494"/>
      <c r="Z25" s="494"/>
    </row>
    <row r="26" ht="13.2" spans="1:26">
      <c r="A26" s="494"/>
      <c r="B26" s="504"/>
      <c r="C26" s="504"/>
      <c r="D26" s="494"/>
      <c r="E26" s="494"/>
      <c r="F26" s="494"/>
      <c r="G26" s="494"/>
      <c r="H26" s="494"/>
      <c r="I26" s="494"/>
      <c r="J26" s="494"/>
      <c r="K26" s="494"/>
      <c r="L26" s="494"/>
      <c r="M26" s="494"/>
      <c r="N26" s="494"/>
      <c r="O26" s="494"/>
      <c r="P26" s="494"/>
      <c r="Q26" s="494"/>
      <c r="R26" s="494"/>
      <c r="S26" s="494"/>
      <c r="T26" s="494"/>
      <c r="U26" s="494"/>
      <c r="V26" s="494"/>
      <c r="W26" s="494"/>
      <c r="X26" s="494"/>
      <c r="Y26" s="494"/>
      <c r="Z26" s="494"/>
    </row>
    <row r="27" ht="13.2" spans="1:26">
      <c r="A27" s="494"/>
      <c r="B27" s="504"/>
      <c r="C27" s="504"/>
      <c r="D27" s="494"/>
      <c r="E27" s="494"/>
      <c r="F27" s="494"/>
      <c r="G27" s="494"/>
      <c r="H27" s="494"/>
      <c r="I27" s="494"/>
      <c r="J27" s="494"/>
      <c r="K27" s="494"/>
      <c r="L27" s="494"/>
      <c r="M27" s="494"/>
      <c r="N27" s="494"/>
      <c r="O27" s="494"/>
      <c r="P27" s="494"/>
      <c r="Q27" s="494"/>
      <c r="R27" s="494"/>
      <c r="S27" s="494"/>
      <c r="T27" s="494"/>
      <c r="U27" s="494"/>
      <c r="V27" s="494"/>
      <c r="W27" s="494"/>
      <c r="X27" s="494"/>
      <c r="Y27" s="494"/>
      <c r="Z27" s="494"/>
    </row>
    <row r="28" ht="13.2" spans="1:26">
      <c r="A28" s="494"/>
      <c r="B28" s="504"/>
      <c r="C28" s="504"/>
      <c r="D28" s="494"/>
      <c r="E28" s="494"/>
      <c r="F28" s="494"/>
      <c r="G28" s="494"/>
      <c r="H28" s="494"/>
      <c r="I28" s="494"/>
      <c r="J28" s="494"/>
      <c r="K28" s="494"/>
      <c r="L28" s="494"/>
      <c r="M28" s="494"/>
      <c r="N28" s="494"/>
      <c r="O28" s="494"/>
      <c r="P28" s="494"/>
      <c r="Q28" s="494"/>
      <c r="R28" s="494"/>
      <c r="S28" s="494"/>
      <c r="T28" s="494"/>
      <c r="U28" s="494"/>
      <c r="V28" s="494"/>
      <c r="W28" s="494"/>
      <c r="X28" s="494"/>
      <c r="Y28" s="494"/>
      <c r="Z28" s="494"/>
    </row>
    <row r="29" ht="13.2" spans="1:26">
      <c r="A29" s="494"/>
      <c r="B29" s="504"/>
      <c r="C29" s="504"/>
      <c r="D29" s="494"/>
      <c r="E29" s="494"/>
      <c r="F29" s="494"/>
      <c r="G29" s="494"/>
      <c r="H29" s="494"/>
      <c r="I29" s="494"/>
      <c r="J29" s="494"/>
      <c r="K29" s="494"/>
      <c r="L29" s="494"/>
      <c r="M29" s="494"/>
      <c r="N29" s="494"/>
      <c r="O29" s="494"/>
      <c r="P29" s="494"/>
      <c r="Q29" s="494"/>
      <c r="R29" s="494"/>
      <c r="S29" s="494"/>
      <c r="T29" s="494"/>
      <c r="U29" s="494"/>
      <c r="V29" s="494"/>
      <c r="W29" s="494"/>
      <c r="X29" s="494"/>
      <c r="Y29" s="494"/>
      <c r="Z29" s="494"/>
    </row>
    <row r="30" ht="13.2" spans="1:26">
      <c r="A30" s="494"/>
      <c r="B30" s="504"/>
      <c r="C30" s="504"/>
      <c r="D30" s="494"/>
      <c r="E30" s="494"/>
      <c r="F30" s="494"/>
      <c r="G30" s="494"/>
      <c r="H30" s="494"/>
      <c r="I30" s="494"/>
      <c r="J30" s="494"/>
      <c r="K30" s="494"/>
      <c r="L30" s="494"/>
      <c r="M30" s="494"/>
      <c r="N30" s="494"/>
      <c r="O30" s="494"/>
      <c r="P30" s="494"/>
      <c r="Q30" s="494"/>
      <c r="R30" s="494"/>
      <c r="S30" s="494"/>
      <c r="T30" s="494"/>
      <c r="U30" s="494"/>
      <c r="V30" s="494"/>
      <c r="W30" s="494"/>
      <c r="X30" s="494"/>
      <c r="Y30" s="494"/>
      <c r="Z30" s="494"/>
    </row>
    <row r="31" ht="13.2" spans="1:26">
      <c r="A31" s="494"/>
      <c r="B31" s="504"/>
      <c r="C31" s="504"/>
      <c r="D31" s="494"/>
      <c r="E31" s="494"/>
      <c r="F31" s="494"/>
      <c r="G31" s="494"/>
      <c r="H31" s="494"/>
      <c r="I31" s="494"/>
      <c r="J31" s="494"/>
      <c r="K31" s="494"/>
      <c r="L31" s="494"/>
      <c r="M31" s="494"/>
      <c r="N31" s="494"/>
      <c r="O31" s="494"/>
      <c r="P31" s="494"/>
      <c r="Q31" s="494"/>
      <c r="R31" s="494"/>
      <c r="S31" s="494"/>
      <c r="T31" s="494"/>
      <c r="U31" s="494"/>
      <c r="V31" s="494"/>
      <c r="W31" s="494"/>
      <c r="X31" s="494"/>
      <c r="Y31" s="494"/>
      <c r="Z31" s="494"/>
    </row>
    <row r="32" ht="13.2" spans="1:26">
      <c r="A32" s="494"/>
      <c r="B32" s="504"/>
      <c r="C32" s="504"/>
      <c r="D32" s="494"/>
      <c r="E32" s="494"/>
      <c r="F32" s="494"/>
      <c r="G32" s="494"/>
      <c r="H32" s="494"/>
      <c r="I32" s="494"/>
      <c r="J32" s="494"/>
      <c r="K32" s="494"/>
      <c r="L32" s="494"/>
      <c r="M32" s="494"/>
      <c r="N32" s="494"/>
      <c r="O32" s="494"/>
      <c r="P32" s="494"/>
      <c r="Q32" s="494"/>
      <c r="R32" s="494"/>
      <c r="S32" s="494"/>
      <c r="T32" s="494"/>
      <c r="U32" s="494"/>
      <c r="V32" s="494"/>
      <c r="W32" s="494"/>
      <c r="X32" s="494"/>
      <c r="Y32" s="494"/>
      <c r="Z32" s="494"/>
    </row>
    <row r="33" ht="13.2" spans="1:26">
      <c r="A33" s="494"/>
      <c r="B33" s="504"/>
      <c r="C33" s="504"/>
      <c r="D33" s="494"/>
      <c r="E33" s="494"/>
      <c r="F33" s="494"/>
      <c r="G33" s="494"/>
      <c r="H33" s="494"/>
      <c r="I33" s="494"/>
      <c r="J33" s="494"/>
      <c r="K33" s="494"/>
      <c r="L33" s="494"/>
      <c r="M33" s="494"/>
      <c r="N33" s="494"/>
      <c r="O33" s="494"/>
      <c r="P33" s="494"/>
      <c r="Q33" s="494"/>
      <c r="R33" s="494"/>
      <c r="S33" s="494"/>
      <c r="T33" s="494"/>
      <c r="U33" s="494"/>
      <c r="V33" s="494"/>
      <c r="W33" s="494"/>
      <c r="X33" s="494"/>
      <c r="Y33" s="494"/>
      <c r="Z33" s="494"/>
    </row>
    <row r="34" ht="13.2" spans="1:26">
      <c r="A34" s="494"/>
      <c r="B34" s="504"/>
      <c r="C34" s="504"/>
      <c r="D34" s="494"/>
      <c r="E34" s="494"/>
      <c r="F34" s="494"/>
      <c r="G34" s="494"/>
      <c r="H34" s="494"/>
      <c r="I34" s="494"/>
      <c r="J34" s="494"/>
      <c r="K34" s="494"/>
      <c r="L34" s="494"/>
      <c r="M34" s="494"/>
      <c r="N34" s="494"/>
      <c r="O34" s="494"/>
      <c r="P34" s="494"/>
      <c r="Q34" s="494"/>
      <c r="R34" s="494"/>
      <c r="S34" s="494"/>
      <c r="T34" s="494"/>
      <c r="U34" s="494"/>
      <c r="V34" s="494"/>
      <c r="W34" s="494"/>
      <c r="X34" s="494"/>
      <c r="Y34" s="494"/>
      <c r="Z34" s="494"/>
    </row>
    <row r="35" ht="13.2" spans="1:26">
      <c r="A35" s="494"/>
      <c r="B35" s="504"/>
      <c r="C35" s="504"/>
      <c r="D35" s="494"/>
      <c r="E35" s="494"/>
      <c r="F35" s="494"/>
      <c r="G35" s="494"/>
      <c r="H35" s="494"/>
      <c r="I35" s="494"/>
      <c r="J35" s="494"/>
      <c r="K35" s="494"/>
      <c r="L35" s="494"/>
      <c r="M35" s="494"/>
      <c r="N35" s="494"/>
      <c r="O35" s="494"/>
      <c r="P35" s="494"/>
      <c r="Q35" s="494"/>
      <c r="R35" s="494"/>
      <c r="S35" s="494"/>
      <c r="T35" s="494"/>
      <c r="U35" s="494"/>
      <c r="V35" s="494"/>
      <c r="W35" s="494"/>
      <c r="X35" s="494"/>
      <c r="Y35" s="494"/>
      <c r="Z35" s="494"/>
    </row>
    <row r="36" ht="13.2" spans="1:26">
      <c r="A36" s="494"/>
      <c r="B36" s="504"/>
      <c r="C36" s="504"/>
      <c r="D36" s="494"/>
      <c r="E36" s="494"/>
      <c r="F36" s="494"/>
      <c r="G36" s="494"/>
      <c r="H36" s="494"/>
      <c r="I36" s="494"/>
      <c r="J36" s="494"/>
      <c r="K36" s="494"/>
      <c r="L36" s="494"/>
      <c r="M36" s="494"/>
      <c r="N36" s="494"/>
      <c r="O36" s="494"/>
      <c r="P36" s="494"/>
      <c r="Q36" s="494"/>
      <c r="R36" s="494"/>
      <c r="S36" s="494"/>
      <c r="T36" s="494"/>
      <c r="U36" s="494"/>
      <c r="V36" s="494"/>
      <c r="W36" s="494"/>
      <c r="X36" s="494"/>
      <c r="Y36" s="494"/>
      <c r="Z36" s="494"/>
    </row>
    <row r="37" ht="13.2" spans="1:26">
      <c r="A37" s="494"/>
      <c r="B37" s="504"/>
      <c r="C37" s="504"/>
      <c r="D37" s="494"/>
      <c r="E37" s="494"/>
      <c r="F37" s="494"/>
      <c r="G37" s="494"/>
      <c r="H37" s="494"/>
      <c r="I37" s="494"/>
      <c r="J37" s="494"/>
      <c r="K37" s="494"/>
      <c r="L37" s="494"/>
      <c r="M37" s="494"/>
      <c r="N37" s="494"/>
      <c r="O37" s="494"/>
      <c r="P37" s="494"/>
      <c r="Q37" s="494"/>
      <c r="R37" s="494"/>
      <c r="S37" s="494"/>
      <c r="T37" s="494"/>
      <c r="U37" s="494"/>
      <c r="V37" s="494"/>
      <c r="W37" s="494"/>
      <c r="X37" s="494"/>
      <c r="Y37" s="494"/>
      <c r="Z37" s="494"/>
    </row>
    <row r="38" ht="13.2" spans="1:26">
      <c r="A38" s="494"/>
      <c r="B38" s="504"/>
      <c r="C38" s="504"/>
      <c r="D38" s="494"/>
      <c r="E38" s="494"/>
      <c r="F38" s="494"/>
      <c r="G38" s="494"/>
      <c r="H38" s="494"/>
      <c r="I38" s="494"/>
      <c r="J38" s="494"/>
      <c r="K38" s="494"/>
      <c r="L38" s="494"/>
      <c r="M38" s="494"/>
      <c r="N38" s="494"/>
      <c r="O38" s="494"/>
      <c r="P38" s="494"/>
      <c r="Q38" s="494"/>
      <c r="R38" s="494"/>
      <c r="S38" s="494"/>
      <c r="T38" s="494"/>
      <c r="U38" s="494"/>
      <c r="V38" s="494"/>
      <c r="W38" s="494"/>
      <c r="X38" s="494"/>
      <c r="Y38" s="494"/>
      <c r="Z38" s="494"/>
    </row>
    <row r="39" ht="13.2" spans="1:26">
      <c r="A39" s="494"/>
      <c r="B39" s="504"/>
      <c r="C39" s="504"/>
      <c r="D39" s="494"/>
      <c r="E39" s="494"/>
      <c r="F39" s="494"/>
      <c r="G39" s="494"/>
      <c r="H39" s="494"/>
      <c r="I39" s="494"/>
      <c r="J39" s="494"/>
      <c r="K39" s="494"/>
      <c r="L39" s="494"/>
      <c r="M39" s="494"/>
      <c r="N39" s="494"/>
      <c r="O39" s="494"/>
      <c r="P39" s="494"/>
      <c r="Q39" s="494"/>
      <c r="R39" s="494"/>
      <c r="S39" s="494"/>
      <c r="T39" s="494"/>
      <c r="U39" s="494"/>
      <c r="V39" s="494"/>
      <c r="W39" s="494"/>
      <c r="X39" s="494"/>
      <c r="Y39" s="494"/>
      <c r="Z39" s="494"/>
    </row>
    <row r="40" ht="13.2" spans="1:26">
      <c r="A40" s="494"/>
      <c r="B40" s="504"/>
      <c r="C40" s="504"/>
      <c r="D40" s="494"/>
      <c r="E40" s="494"/>
      <c r="F40" s="494"/>
      <c r="G40" s="494"/>
      <c r="H40" s="494"/>
      <c r="I40" s="494"/>
      <c r="J40" s="494"/>
      <c r="K40" s="494"/>
      <c r="L40" s="494"/>
      <c r="M40" s="494"/>
      <c r="N40" s="494"/>
      <c r="O40" s="494"/>
      <c r="P40" s="494"/>
      <c r="Q40" s="494"/>
      <c r="R40" s="494"/>
      <c r="S40" s="494"/>
      <c r="T40" s="494"/>
      <c r="U40" s="494"/>
      <c r="V40" s="494"/>
      <c r="W40" s="494"/>
      <c r="X40" s="494"/>
      <c r="Y40" s="494"/>
      <c r="Z40" s="494"/>
    </row>
    <row r="41" ht="13.2" spans="1:26">
      <c r="A41" s="494"/>
      <c r="B41" s="504"/>
      <c r="C41" s="504"/>
      <c r="D41" s="494"/>
      <c r="E41" s="494"/>
      <c r="F41" s="494"/>
      <c r="G41" s="494"/>
      <c r="H41" s="494"/>
      <c r="I41" s="494"/>
      <c r="J41" s="494"/>
      <c r="K41" s="494"/>
      <c r="L41" s="494"/>
      <c r="M41" s="494"/>
      <c r="N41" s="494"/>
      <c r="O41" s="494"/>
      <c r="P41" s="494"/>
      <c r="Q41" s="494"/>
      <c r="R41" s="494"/>
      <c r="S41" s="494"/>
      <c r="T41" s="494"/>
      <c r="U41" s="494"/>
      <c r="V41" s="494"/>
      <c r="W41" s="494"/>
      <c r="X41" s="494"/>
      <c r="Y41" s="494"/>
      <c r="Z41" s="494"/>
    </row>
    <row r="42" ht="13.2" spans="1:26">
      <c r="A42" s="494"/>
      <c r="B42" s="504"/>
      <c r="C42" s="504"/>
      <c r="D42" s="494"/>
      <c r="E42" s="494"/>
      <c r="F42" s="494"/>
      <c r="G42" s="494"/>
      <c r="H42" s="494"/>
      <c r="I42" s="494"/>
      <c r="J42" s="494"/>
      <c r="K42" s="494"/>
      <c r="L42" s="494"/>
      <c r="M42" s="494"/>
      <c r="N42" s="494"/>
      <c r="O42" s="494"/>
      <c r="P42" s="494"/>
      <c r="Q42" s="494"/>
      <c r="R42" s="494"/>
      <c r="S42" s="494"/>
      <c r="T42" s="494"/>
      <c r="U42" s="494"/>
      <c r="V42" s="494"/>
      <c r="W42" s="494"/>
      <c r="X42" s="494"/>
      <c r="Y42" s="494"/>
      <c r="Z42" s="494"/>
    </row>
    <row r="43" ht="13.2" spans="1:26">
      <c r="A43" s="494"/>
      <c r="B43" s="504"/>
      <c r="C43" s="504"/>
      <c r="D43" s="494"/>
      <c r="E43" s="494"/>
      <c r="F43" s="494"/>
      <c r="G43" s="494"/>
      <c r="H43" s="494"/>
      <c r="I43" s="494"/>
      <c r="J43" s="494"/>
      <c r="K43" s="494"/>
      <c r="L43" s="494"/>
      <c r="M43" s="494"/>
      <c r="N43" s="494"/>
      <c r="O43" s="494"/>
      <c r="P43" s="494"/>
      <c r="Q43" s="494"/>
      <c r="R43" s="494"/>
      <c r="S43" s="494"/>
      <c r="T43" s="494"/>
      <c r="U43" s="494"/>
      <c r="V43" s="494"/>
      <c r="W43" s="494"/>
      <c r="X43" s="494"/>
      <c r="Y43" s="494"/>
      <c r="Z43" s="494"/>
    </row>
    <row r="44" ht="13.2" spans="1:26">
      <c r="A44" s="494"/>
      <c r="B44" s="504"/>
      <c r="C44" s="504"/>
      <c r="D44" s="494"/>
      <c r="E44" s="494"/>
      <c r="F44" s="494"/>
      <c r="G44" s="494"/>
      <c r="H44" s="494"/>
      <c r="I44" s="494"/>
      <c r="J44" s="494"/>
      <c r="K44" s="494"/>
      <c r="L44" s="494"/>
      <c r="M44" s="494"/>
      <c r="N44" s="494"/>
      <c r="O44" s="494"/>
      <c r="P44" s="494"/>
      <c r="Q44" s="494"/>
      <c r="R44" s="494"/>
      <c r="S44" s="494"/>
      <c r="T44" s="494"/>
      <c r="U44" s="494"/>
      <c r="V44" s="494"/>
      <c r="W44" s="494"/>
      <c r="X44" s="494"/>
      <c r="Y44" s="494"/>
      <c r="Z44" s="494"/>
    </row>
    <row r="45" ht="13.2" spans="1:26">
      <c r="A45" s="494"/>
      <c r="B45" s="504"/>
      <c r="C45" s="504"/>
      <c r="D45" s="494"/>
      <c r="E45" s="494"/>
      <c r="F45" s="494"/>
      <c r="G45" s="494"/>
      <c r="H45" s="494"/>
      <c r="I45" s="494"/>
      <c r="J45" s="494"/>
      <c r="K45" s="494"/>
      <c r="L45" s="494"/>
      <c r="M45" s="494"/>
      <c r="N45" s="494"/>
      <c r="O45" s="494"/>
      <c r="P45" s="494"/>
      <c r="Q45" s="494"/>
      <c r="R45" s="494"/>
      <c r="S45" s="494"/>
      <c r="T45" s="494"/>
      <c r="U45" s="494"/>
      <c r="V45" s="494"/>
      <c r="W45" s="494"/>
      <c r="X45" s="494"/>
      <c r="Y45" s="494"/>
      <c r="Z45" s="494"/>
    </row>
    <row r="46" ht="13.2" spans="1:26">
      <c r="A46" s="494"/>
      <c r="B46" s="504"/>
      <c r="C46" s="504"/>
      <c r="D46" s="494"/>
      <c r="E46" s="494"/>
      <c r="F46" s="494"/>
      <c r="G46" s="494"/>
      <c r="H46" s="494"/>
      <c r="I46" s="494"/>
      <c r="J46" s="494"/>
      <c r="K46" s="494"/>
      <c r="L46" s="494"/>
      <c r="M46" s="494"/>
      <c r="N46" s="494"/>
      <c r="O46" s="494"/>
      <c r="P46" s="494"/>
      <c r="Q46" s="494"/>
      <c r="R46" s="494"/>
      <c r="S46" s="494"/>
      <c r="T46" s="494"/>
      <c r="U46" s="494"/>
      <c r="V46" s="494"/>
      <c r="W46" s="494"/>
      <c r="X46" s="494"/>
      <c r="Y46" s="494"/>
      <c r="Z46" s="494"/>
    </row>
    <row r="47" ht="13.2" spans="1:26">
      <c r="A47" s="494"/>
      <c r="B47" s="504"/>
      <c r="C47" s="504"/>
      <c r="D47" s="494"/>
      <c r="E47" s="494"/>
      <c r="F47" s="494"/>
      <c r="G47" s="494"/>
      <c r="H47" s="494"/>
      <c r="I47" s="494"/>
      <c r="J47" s="494"/>
      <c r="K47" s="494"/>
      <c r="L47" s="494"/>
      <c r="M47" s="494"/>
      <c r="N47" s="494"/>
      <c r="O47" s="494"/>
      <c r="P47" s="494"/>
      <c r="Q47" s="494"/>
      <c r="R47" s="494"/>
      <c r="S47" s="494"/>
      <c r="T47" s="494"/>
      <c r="U47" s="494"/>
      <c r="V47" s="494"/>
      <c r="W47" s="494"/>
      <c r="X47" s="494"/>
      <c r="Y47" s="494"/>
      <c r="Z47" s="494"/>
    </row>
    <row r="48" ht="13.2" spans="1:26">
      <c r="A48" s="494"/>
      <c r="B48" s="504"/>
      <c r="C48" s="504"/>
      <c r="D48" s="494"/>
      <c r="E48" s="494"/>
      <c r="F48" s="494"/>
      <c r="G48" s="494"/>
      <c r="H48" s="494"/>
      <c r="I48" s="494"/>
      <c r="J48" s="494"/>
      <c r="K48" s="494"/>
      <c r="L48" s="494"/>
      <c r="M48" s="494"/>
      <c r="N48" s="494"/>
      <c r="O48" s="494"/>
      <c r="P48" s="494"/>
      <c r="Q48" s="494"/>
      <c r="R48" s="494"/>
      <c r="S48" s="494"/>
      <c r="T48" s="494"/>
      <c r="U48" s="494"/>
      <c r="V48" s="494"/>
      <c r="W48" s="494"/>
      <c r="X48" s="494"/>
      <c r="Y48" s="494"/>
      <c r="Z48" s="494"/>
    </row>
    <row r="49" ht="13.2" spans="1:26">
      <c r="A49" s="494"/>
      <c r="B49" s="504"/>
      <c r="C49" s="504"/>
      <c r="D49" s="494"/>
      <c r="E49" s="494"/>
      <c r="F49" s="494"/>
      <c r="G49" s="494"/>
      <c r="H49" s="494"/>
      <c r="I49" s="494"/>
      <c r="J49" s="494"/>
      <c r="K49" s="494"/>
      <c r="L49" s="494"/>
      <c r="M49" s="494"/>
      <c r="N49" s="494"/>
      <c r="O49" s="494"/>
      <c r="P49" s="494"/>
      <c r="Q49" s="494"/>
      <c r="R49" s="494"/>
      <c r="S49" s="494"/>
      <c r="T49" s="494"/>
      <c r="U49" s="494"/>
      <c r="V49" s="494"/>
      <c r="W49" s="494"/>
      <c r="X49" s="494"/>
      <c r="Y49" s="494"/>
      <c r="Z49" s="494"/>
    </row>
    <row r="50" ht="13.2" spans="1:26">
      <c r="A50" s="494"/>
      <c r="B50" s="504"/>
      <c r="C50" s="504"/>
      <c r="D50" s="494"/>
      <c r="E50" s="494"/>
      <c r="F50" s="494"/>
      <c r="G50" s="494"/>
      <c r="H50" s="494"/>
      <c r="I50" s="494"/>
      <c r="J50" s="494"/>
      <c r="K50" s="494"/>
      <c r="L50" s="494"/>
      <c r="M50" s="494"/>
      <c r="N50" s="494"/>
      <c r="O50" s="494"/>
      <c r="P50" s="494"/>
      <c r="Q50" s="494"/>
      <c r="R50" s="494"/>
      <c r="S50" s="494"/>
      <c r="T50" s="494"/>
      <c r="U50" s="494"/>
      <c r="V50" s="494"/>
      <c r="W50" s="494"/>
      <c r="X50" s="494"/>
      <c r="Y50" s="494"/>
      <c r="Z50" s="494"/>
    </row>
    <row r="51" ht="13.2" spans="1:26">
      <c r="A51" s="494"/>
      <c r="B51" s="504"/>
      <c r="C51" s="504"/>
      <c r="D51" s="494"/>
      <c r="E51" s="494"/>
      <c r="F51" s="494"/>
      <c r="G51" s="494"/>
      <c r="H51" s="494"/>
      <c r="I51" s="494"/>
      <c r="J51" s="494"/>
      <c r="K51" s="494"/>
      <c r="L51" s="494"/>
      <c r="M51" s="494"/>
      <c r="N51" s="494"/>
      <c r="O51" s="494"/>
      <c r="P51" s="494"/>
      <c r="Q51" s="494"/>
      <c r="R51" s="494"/>
      <c r="S51" s="494"/>
      <c r="T51" s="494"/>
      <c r="U51" s="494"/>
      <c r="V51" s="494"/>
      <c r="W51" s="494"/>
      <c r="X51" s="494"/>
      <c r="Y51" s="494"/>
      <c r="Z51" s="494"/>
    </row>
    <row r="52" ht="13.2" spans="1:26">
      <c r="A52" s="494"/>
      <c r="B52" s="504"/>
      <c r="C52" s="504"/>
      <c r="D52" s="494"/>
      <c r="E52" s="494"/>
      <c r="F52" s="494"/>
      <c r="G52" s="494"/>
      <c r="H52" s="494"/>
      <c r="I52" s="494"/>
      <c r="J52" s="494"/>
      <c r="K52" s="494"/>
      <c r="L52" s="494"/>
      <c r="M52" s="494"/>
      <c r="N52" s="494"/>
      <c r="O52" s="494"/>
      <c r="P52" s="494"/>
      <c r="Q52" s="494"/>
      <c r="R52" s="494"/>
      <c r="S52" s="494"/>
      <c r="T52" s="494"/>
      <c r="U52" s="494"/>
      <c r="V52" s="494"/>
      <c r="W52" s="494"/>
      <c r="X52" s="494"/>
      <c r="Y52" s="494"/>
      <c r="Z52" s="494"/>
    </row>
    <row r="53" ht="13.2" spans="1:26">
      <c r="A53" s="494"/>
      <c r="B53" s="504"/>
      <c r="C53" s="504"/>
      <c r="D53" s="494"/>
      <c r="E53" s="494"/>
      <c r="F53" s="494"/>
      <c r="G53" s="494"/>
      <c r="H53" s="494"/>
      <c r="I53" s="494"/>
      <c r="J53" s="494"/>
      <c r="K53" s="494"/>
      <c r="L53" s="494"/>
      <c r="M53" s="494"/>
      <c r="N53" s="494"/>
      <c r="O53" s="494"/>
      <c r="P53" s="494"/>
      <c r="Q53" s="494"/>
      <c r="R53" s="494"/>
      <c r="S53" s="494"/>
      <c r="T53" s="494"/>
      <c r="U53" s="494"/>
      <c r="V53" s="494"/>
      <c r="W53" s="494"/>
      <c r="X53" s="494"/>
      <c r="Y53" s="494"/>
      <c r="Z53" s="494"/>
    </row>
    <row r="54" ht="13.2" spans="1:26">
      <c r="A54" s="494"/>
      <c r="B54" s="504"/>
      <c r="C54" s="504"/>
      <c r="D54" s="494"/>
      <c r="E54" s="494"/>
      <c r="F54" s="494"/>
      <c r="G54" s="494"/>
      <c r="H54" s="494"/>
      <c r="I54" s="494"/>
      <c r="J54" s="494"/>
      <c r="K54" s="494"/>
      <c r="L54" s="494"/>
      <c r="M54" s="494"/>
      <c r="N54" s="494"/>
      <c r="O54" s="494"/>
      <c r="P54" s="494"/>
      <c r="Q54" s="494"/>
      <c r="R54" s="494"/>
      <c r="S54" s="494"/>
      <c r="T54" s="494"/>
      <c r="U54" s="494"/>
      <c r="V54" s="494"/>
      <c r="W54" s="494"/>
      <c r="X54" s="494"/>
      <c r="Y54" s="494"/>
      <c r="Z54" s="494"/>
    </row>
    <row r="55" ht="13.2" spans="1:26">
      <c r="A55" s="494"/>
      <c r="B55" s="504"/>
      <c r="C55" s="504"/>
      <c r="D55" s="494"/>
      <c r="E55" s="494"/>
      <c r="F55" s="494"/>
      <c r="G55" s="494"/>
      <c r="H55" s="494"/>
      <c r="I55" s="494"/>
      <c r="J55" s="494"/>
      <c r="K55" s="494"/>
      <c r="L55" s="494"/>
      <c r="M55" s="494"/>
      <c r="N55" s="494"/>
      <c r="O55" s="494"/>
      <c r="P55" s="494"/>
      <c r="Q55" s="494"/>
      <c r="R55" s="494"/>
      <c r="S55" s="494"/>
      <c r="T55" s="494"/>
      <c r="U55" s="494"/>
      <c r="V55" s="494"/>
      <c r="W55" s="494"/>
      <c r="X55" s="494"/>
      <c r="Y55" s="494"/>
      <c r="Z55" s="494"/>
    </row>
    <row r="56" ht="13.2" spans="1:26">
      <c r="A56" s="494"/>
      <c r="B56" s="504"/>
      <c r="C56" s="504"/>
      <c r="D56" s="494"/>
      <c r="E56" s="494"/>
      <c r="F56" s="494"/>
      <c r="G56" s="494"/>
      <c r="H56" s="494"/>
      <c r="I56" s="494"/>
      <c r="J56" s="494"/>
      <c r="K56" s="494"/>
      <c r="L56" s="494"/>
      <c r="M56" s="494"/>
      <c r="N56" s="494"/>
      <c r="O56" s="494"/>
      <c r="P56" s="494"/>
      <c r="Q56" s="494"/>
      <c r="R56" s="494"/>
      <c r="S56" s="494"/>
      <c r="T56" s="494"/>
      <c r="U56" s="494"/>
      <c r="V56" s="494"/>
      <c r="W56" s="494"/>
      <c r="X56" s="494"/>
      <c r="Y56" s="494"/>
      <c r="Z56" s="494"/>
    </row>
    <row r="57" ht="13.2" spans="1:26">
      <c r="A57" s="494"/>
      <c r="B57" s="504"/>
      <c r="C57" s="504"/>
      <c r="D57" s="494"/>
      <c r="E57" s="494"/>
      <c r="F57" s="494"/>
      <c r="G57" s="494"/>
      <c r="H57" s="494"/>
      <c r="I57" s="494"/>
      <c r="J57" s="494"/>
      <c r="K57" s="494"/>
      <c r="L57" s="494"/>
      <c r="M57" s="494"/>
      <c r="N57" s="494"/>
      <c r="O57" s="494"/>
      <c r="P57" s="494"/>
      <c r="Q57" s="494"/>
      <c r="R57" s="494"/>
      <c r="S57" s="494"/>
      <c r="T57" s="494"/>
      <c r="U57" s="494"/>
      <c r="V57" s="494"/>
      <c r="W57" s="494"/>
      <c r="X57" s="494"/>
      <c r="Y57" s="494"/>
      <c r="Z57" s="494"/>
    </row>
    <row r="58" ht="13.2" spans="1:26">
      <c r="A58" s="494"/>
      <c r="B58" s="504"/>
      <c r="C58" s="504"/>
      <c r="D58" s="494"/>
      <c r="E58" s="494"/>
      <c r="F58" s="494"/>
      <c r="G58" s="494"/>
      <c r="H58" s="494"/>
      <c r="I58" s="494"/>
      <c r="J58" s="494"/>
      <c r="K58" s="494"/>
      <c r="L58" s="494"/>
      <c r="M58" s="494"/>
      <c r="N58" s="494"/>
      <c r="O58" s="494"/>
      <c r="P58" s="494"/>
      <c r="Q58" s="494"/>
      <c r="R58" s="494"/>
      <c r="S58" s="494"/>
      <c r="T58" s="494"/>
      <c r="U58" s="494"/>
      <c r="V58" s="494"/>
      <c r="W58" s="494"/>
      <c r="X58" s="494"/>
      <c r="Y58" s="494"/>
      <c r="Z58" s="494"/>
    </row>
    <row r="59" ht="13.2" spans="1:26">
      <c r="A59" s="494"/>
      <c r="B59" s="504"/>
      <c r="C59" s="504"/>
      <c r="D59" s="494"/>
      <c r="E59" s="494"/>
      <c r="F59" s="494"/>
      <c r="G59" s="494"/>
      <c r="H59" s="494"/>
      <c r="I59" s="494"/>
      <c r="J59" s="494"/>
      <c r="K59" s="494"/>
      <c r="L59" s="494"/>
      <c r="M59" s="494"/>
      <c r="N59" s="494"/>
      <c r="O59" s="494"/>
      <c r="P59" s="494"/>
      <c r="Q59" s="494"/>
      <c r="R59" s="494"/>
      <c r="S59" s="494"/>
      <c r="T59" s="494"/>
      <c r="U59" s="494"/>
      <c r="V59" s="494"/>
      <c r="W59" s="494"/>
      <c r="X59" s="494"/>
      <c r="Y59" s="494"/>
      <c r="Z59" s="494"/>
    </row>
    <row r="60" ht="13.2" spans="1:26">
      <c r="A60" s="494"/>
      <c r="B60" s="504"/>
      <c r="C60" s="504"/>
      <c r="D60" s="494"/>
      <c r="E60" s="494"/>
      <c r="F60" s="494"/>
      <c r="G60" s="494"/>
      <c r="H60" s="494"/>
      <c r="I60" s="494"/>
      <c r="J60" s="494"/>
      <c r="K60" s="494"/>
      <c r="L60" s="494"/>
      <c r="M60" s="494"/>
      <c r="N60" s="494"/>
      <c r="O60" s="494"/>
      <c r="P60" s="494"/>
      <c r="Q60" s="494"/>
      <c r="R60" s="494"/>
      <c r="S60" s="494"/>
      <c r="T60" s="494"/>
      <c r="U60" s="494"/>
      <c r="V60" s="494"/>
      <c r="W60" s="494"/>
      <c r="X60" s="494"/>
      <c r="Y60" s="494"/>
      <c r="Z60" s="494"/>
    </row>
    <row r="61" ht="13.2" spans="1:26">
      <c r="A61" s="494"/>
      <c r="B61" s="504"/>
      <c r="C61" s="504"/>
      <c r="D61" s="494"/>
      <c r="E61" s="494"/>
      <c r="F61" s="494"/>
      <c r="G61" s="494"/>
      <c r="H61" s="494"/>
      <c r="I61" s="494"/>
      <c r="J61" s="494"/>
      <c r="K61" s="494"/>
      <c r="L61" s="494"/>
      <c r="M61" s="494"/>
      <c r="N61" s="494"/>
      <c r="O61" s="494"/>
      <c r="P61" s="494"/>
      <c r="Q61" s="494"/>
      <c r="R61" s="494"/>
      <c r="S61" s="494"/>
      <c r="T61" s="494"/>
      <c r="U61" s="494"/>
      <c r="V61" s="494"/>
      <c r="W61" s="494"/>
      <c r="X61" s="494"/>
      <c r="Y61" s="494"/>
      <c r="Z61" s="494"/>
    </row>
    <row r="62" ht="13.2" spans="1:26">
      <c r="A62" s="494"/>
      <c r="B62" s="504"/>
      <c r="C62" s="504"/>
      <c r="D62" s="494"/>
      <c r="E62" s="494"/>
      <c r="F62" s="494"/>
      <c r="G62" s="494"/>
      <c r="H62" s="494"/>
      <c r="I62" s="494"/>
      <c r="J62" s="494"/>
      <c r="K62" s="494"/>
      <c r="L62" s="494"/>
      <c r="M62" s="494"/>
      <c r="N62" s="494"/>
      <c r="O62" s="494"/>
      <c r="P62" s="494"/>
      <c r="Q62" s="494"/>
      <c r="R62" s="494"/>
      <c r="S62" s="494"/>
      <c r="T62" s="494"/>
      <c r="U62" s="494"/>
      <c r="V62" s="494"/>
      <c r="W62" s="494"/>
      <c r="X62" s="494"/>
      <c r="Y62" s="494"/>
      <c r="Z62" s="494"/>
    </row>
    <row r="63" ht="13.2" spans="1:26">
      <c r="A63" s="494"/>
      <c r="B63" s="504"/>
      <c r="C63" s="504"/>
      <c r="D63" s="494"/>
      <c r="E63" s="494"/>
      <c r="F63" s="494"/>
      <c r="G63" s="494"/>
      <c r="H63" s="494"/>
      <c r="I63" s="494"/>
      <c r="J63" s="494"/>
      <c r="K63" s="494"/>
      <c r="L63" s="494"/>
      <c r="M63" s="494"/>
      <c r="N63" s="494"/>
      <c r="O63" s="494"/>
      <c r="P63" s="494"/>
      <c r="Q63" s="494"/>
      <c r="R63" s="494"/>
      <c r="S63" s="494"/>
      <c r="T63" s="494"/>
      <c r="U63" s="494"/>
      <c r="V63" s="494"/>
      <c r="W63" s="494"/>
      <c r="X63" s="494"/>
      <c r="Y63" s="494"/>
      <c r="Z63" s="494"/>
    </row>
    <row r="64" ht="13.2" spans="1:26">
      <c r="A64" s="494"/>
      <c r="B64" s="504"/>
      <c r="C64" s="504"/>
      <c r="D64" s="494"/>
      <c r="E64" s="494"/>
      <c r="F64" s="494"/>
      <c r="G64" s="494"/>
      <c r="H64" s="494"/>
      <c r="I64" s="494"/>
      <c r="J64" s="494"/>
      <c r="K64" s="494"/>
      <c r="L64" s="494"/>
      <c r="M64" s="494"/>
      <c r="N64" s="494"/>
      <c r="O64" s="494"/>
      <c r="P64" s="494"/>
      <c r="Q64" s="494"/>
      <c r="R64" s="494"/>
      <c r="S64" s="494"/>
      <c r="T64" s="494"/>
      <c r="U64" s="494"/>
      <c r="V64" s="494"/>
      <c r="W64" s="494"/>
      <c r="X64" s="494"/>
      <c r="Y64" s="494"/>
      <c r="Z64" s="494"/>
    </row>
    <row r="65" ht="13.2" spans="1:26">
      <c r="A65" s="494"/>
      <c r="B65" s="504"/>
      <c r="C65" s="504"/>
      <c r="D65" s="494"/>
      <c r="E65" s="494"/>
      <c r="F65" s="494"/>
      <c r="G65" s="494"/>
      <c r="H65" s="494"/>
      <c r="I65" s="494"/>
      <c r="J65" s="494"/>
      <c r="K65" s="494"/>
      <c r="L65" s="494"/>
      <c r="M65" s="494"/>
      <c r="N65" s="494"/>
      <c r="O65" s="494"/>
      <c r="P65" s="494"/>
      <c r="Q65" s="494"/>
      <c r="R65" s="494"/>
      <c r="S65" s="494"/>
      <c r="T65" s="494"/>
      <c r="U65" s="494"/>
      <c r="V65" s="494"/>
      <c r="W65" s="494"/>
      <c r="X65" s="494"/>
      <c r="Y65" s="494"/>
      <c r="Z65" s="494"/>
    </row>
    <row r="66" ht="13.2" spans="1:26">
      <c r="A66" s="494"/>
      <c r="B66" s="504"/>
      <c r="C66" s="504"/>
      <c r="D66" s="494"/>
      <c r="E66" s="494"/>
      <c r="F66" s="494"/>
      <c r="G66" s="494"/>
      <c r="H66" s="494"/>
      <c r="I66" s="494"/>
      <c r="J66" s="494"/>
      <c r="K66" s="494"/>
      <c r="L66" s="494"/>
      <c r="M66" s="494"/>
      <c r="N66" s="494"/>
      <c r="O66" s="494"/>
      <c r="P66" s="494"/>
      <c r="Q66" s="494"/>
      <c r="R66" s="494"/>
      <c r="S66" s="494"/>
      <c r="T66" s="494"/>
      <c r="U66" s="494"/>
      <c r="V66" s="494"/>
      <c r="W66" s="494"/>
      <c r="X66" s="494"/>
      <c r="Y66" s="494"/>
      <c r="Z66" s="494"/>
    </row>
    <row r="67" ht="13.2" spans="1:26">
      <c r="A67" s="494"/>
      <c r="B67" s="504"/>
      <c r="C67" s="504"/>
      <c r="D67" s="494"/>
      <c r="E67" s="494"/>
      <c r="F67" s="494"/>
      <c r="G67" s="494"/>
      <c r="H67" s="494"/>
      <c r="I67" s="494"/>
      <c r="J67" s="494"/>
      <c r="K67" s="494"/>
      <c r="L67" s="494"/>
      <c r="M67" s="494"/>
      <c r="N67" s="494"/>
      <c r="O67" s="494"/>
      <c r="P67" s="494"/>
      <c r="Q67" s="494"/>
      <c r="R67" s="494"/>
      <c r="S67" s="494"/>
      <c r="T67" s="494"/>
      <c r="U67" s="494"/>
      <c r="V67" s="494"/>
      <c r="W67" s="494"/>
      <c r="X67" s="494"/>
      <c r="Y67" s="494"/>
      <c r="Z67" s="494"/>
    </row>
    <row r="68" ht="13.2" spans="1:26">
      <c r="A68" s="494"/>
      <c r="B68" s="504"/>
      <c r="C68" s="504"/>
      <c r="D68" s="494"/>
      <c r="E68" s="494"/>
      <c r="F68" s="494"/>
      <c r="G68" s="494"/>
      <c r="H68" s="494"/>
      <c r="I68" s="494"/>
      <c r="J68" s="494"/>
      <c r="K68" s="494"/>
      <c r="L68" s="494"/>
      <c r="M68" s="494"/>
      <c r="N68" s="494"/>
      <c r="O68" s="494"/>
      <c r="P68" s="494"/>
      <c r="Q68" s="494"/>
      <c r="R68" s="494"/>
      <c r="S68" s="494"/>
      <c r="T68" s="494"/>
      <c r="U68" s="494"/>
      <c r="V68" s="494"/>
      <c r="W68" s="494"/>
      <c r="X68" s="494"/>
      <c r="Y68" s="494"/>
      <c r="Z68" s="494"/>
    </row>
    <row r="69" ht="13.2" spans="1:26">
      <c r="A69" s="494"/>
      <c r="B69" s="504"/>
      <c r="C69" s="504"/>
      <c r="D69" s="494"/>
      <c r="E69" s="494"/>
      <c r="F69" s="494"/>
      <c r="G69" s="494"/>
      <c r="H69" s="494"/>
      <c r="I69" s="494"/>
      <c r="J69" s="494"/>
      <c r="K69" s="494"/>
      <c r="L69" s="494"/>
      <c r="M69" s="494"/>
      <c r="N69" s="494"/>
      <c r="O69" s="494"/>
      <c r="P69" s="494"/>
      <c r="Q69" s="494"/>
      <c r="R69" s="494"/>
      <c r="S69" s="494"/>
      <c r="T69" s="494"/>
      <c r="U69" s="494"/>
      <c r="V69" s="494"/>
      <c r="W69" s="494"/>
      <c r="X69" s="494"/>
      <c r="Y69" s="494"/>
      <c r="Z69" s="494"/>
    </row>
    <row r="70" ht="13.2" spans="1:26">
      <c r="A70" s="494"/>
      <c r="B70" s="504"/>
      <c r="C70" s="504"/>
      <c r="D70" s="494"/>
      <c r="E70" s="494"/>
      <c r="F70" s="494"/>
      <c r="G70" s="494"/>
      <c r="H70" s="494"/>
      <c r="I70" s="494"/>
      <c r="J70" s="494"/>
      <c r="K70" s="494"/>
      <c r="L70" s="494"/>
      <c r="M70" s="494"/>
      <c r="N70" s="494"/>
      <c r="O70" s="494"/>
      <c r="P70" s="494"/>
      <c r="Q70" s="494"/>
      <c r="R70" s="494"/>
      <c r="S70" s="494"/>
      <c r="T70" s="494"/>
      <c r="U70" s="494"/>
      <c r="V70" s="494"/>
      <c r="W70" s="494"/>
      <c r="X70" s="494"/>
      <c r="Y70" s="494"/>
      <c r="Z70" s="494"/>
    </row>
    <row r="71" ht="13.2" spans="1:26">
      <c r="A71" s="494"/>
      <c r="B71" s="504"/>
      <c r="C71" s="504"/>
      <c r="D71" s="494"/>
      <c r="E71" s="494"/>
      <c r="F71" s="494"/>
      <c r="G71" s="494"/>
      <c r="H71" s="494"/>
      <c r="I71" s="494"/>
      <c r="J71" s="494"/>
      <c r="K71" s="494"/>
      <c r="L71" s="494"/>
      <c r="M71" s="494"/>
      <c r="N71" s="494"/>
      <c r="O71" s="494"/>
      <c r="P71" s="494"/>
      <c r="Q71" s="494"/>
      <c r="R71" s="494"/>
      <c r="S71" s="494"/>
      <c r="T71" s="494"/>
      <c r="U71" s="494"/>
      <c r="V71" s="494"/>
      <c r="W71" s="494"/>
      <c r="X71" s="494"/>
      <c r="Y71" s="494"/>
      <c r="Z71" s="494"/>
    </row>
    <row r="72" ht="13.2" spans="1:26">
      <c r="A72" s="494"/>
      <c r="B72" s="504"/>
      <c r="C72" s="504"/>
      <c r="D72" s="494"/>
      <c r="E72" s="494"/>
      <c r="F72" s="494"/>
      <c r="G72" s="494"/>
      <c r="H72" s="494"/>
      <c r="I72" s="494"/>
      <c r="J72" s="494"/>
      <c r="K72" s="494"/>
      <c r="L72" s="494"/>
      <c r="M72" s="494"/>
      <c r="N72" s="494"/>
      <c r="O72" s="494"/>
      <c r="P72" s="494"/>
      <c r="Q72" s="494"/>
      <c r="R72" s="494"/>
      <c r="S72" s="494"/>
      <c r="T72" s="494"/>
      <c r="U72" s="494"/>
      <c r="V72" s="494"/>
      <c r="W72" s="494"/>
      <c r="X72" s="494"/>
      <c r="Y72" s="494"/>
      <c r="Z72" s="494"/>
    </row>
    <row r="73" ht="13.2" spans="1:26">
      <c r="A73" s="494"/>
      <c r="B73" s="504"/>
      <c r="C73" s="504"/>
      <c r="D73" s="494"/>
      <c r="E73" s="494"/>
      <c r="F73" s="494"/>
      <c r="G73" s="494"/>
      <c r="H73" s="494"/>
      <c r="I73" s="494"/>
      <c r="J73" s="494"/>
      <c r="K73" s="494"/>
      <c r="L73" s="494"/>
      <c r="M73" s="494"/>
      <c r="N73" s="494"/>
      <c r="O73" s="494"/>
      <c r="P73" s="494"/>
      <c r="Q73" s="494"/>
      <c r="R73" s="494"/>
      <c r="S73" s="494"/>
      <c r="T73" s="494"/>
      <c r="U73" s="494"/>
      <c r="V73" s="494"/>
      <c r="W73" s="494"/>
      <c r="X73" s="494"/>
      <c r="Y73" s="494"/>
      <c r="Z73" s="494"/>
    </row>
    <row r="74" ht="13.2" spans="1:26">
      <c r="A74" s="494"/>
      <c r="B74" s="504"/>
      <c r="C74" s="504"/>
      <c r="D74" s="494"/>
      <c r="E74" s="494"/>
      <c r="F74" s="494"/>
      <c r="G74" s="494"/>
      <c r="H74" s="494"/>
      <c r="I74" s="494"/>
      <c r="J74" s="494"/>
      <c r="K74" s="494"/>
      <c r="L74" s="494"/>
      <c r="M74" s="494"/>
      <c r="N74" s="494"/>
      <c r="O74" s="494"/>
      <c r="P74" s="494"/>
      <c r="Q74" s="494"/>
      <c r="R74" s="494"/>
      <c r="S74" s="494"/>
      <c r="T74" s="494"/>
      <c r="U74" s="494"/>
      <c r="V74" s="494"/>
      <c r="W74" s="494"/>
      <c r="X74" s="494"/>
      <c r="Y74" s="494"/>
      <c r="Z74" s="494"/>
    </row>
    <row r="75" ht="13.2" spans="1:26">
      <c r="A75" s="494"/>
      <c r="B75" s="504"/>
      <c r="C75" s="504"/>
      <c r="D75" s="494"/>
      <c r="E75" s="494"/>
      <c r="F75" s="494"/>
      <c r="G75" s="494"/>
      <c r="H75" s="494"/>
      <c r="I75" s="494"/>
      <c r="J75" s="494"/>
      <c r="K75" s="494"/>
      <c r="L75" s="494"/>
      <c r="M75" s="494"/>
      <c r="N75" s="494"/>
      <c r="O75" s="494"/>
      <c r="P75" s="494"/>
      <c r="Q75" s="494"/>
      <c r="R75" s="494"/>
      <c r="S75" s="494"/>
      <c r="T75" s="494"/>
      <c r="U75" s="494"/>
      <c r="V75" s="494"/>
      <c r="W75" s="494"/>
      <c r="X75" s="494"/>
      <c r="Y75" s="494"/>
      <c r="Z75" s="494"/>
    </row>
    <row r="76" ht="13.2" spans="1:26">
      <c r="A76" s="494"/>
      <c r="B76" s="504"/>
      <c r="C76" s="504"/>
      <c r="D76" s="494"/>
      <c r="E76" s="494"/>
      <c r="F76" s="494"/>
      <c r="G76" s="494"/>
      <c r="H76" s="494"/>
      <c r="I76" s="494"/>
      <c r="J76" s="494"/>
      <c r="K76" s="494"/>
      <c r="L76" s="494"/>
      <c r="M76" s="494"/>
      <c r="N76" s="494"/>
      <c r="O76" s="494"/>
      <c r="P76" s="494"/>
      <c r="Q76" s="494"/>
      <c r="R76" s="494"/>
      <c r="S76" s="494"/>
      <c r="T76" s="494"/>
      <c r="U76" s="494"/>
      <c r="V76" s="494"/>
      <c r="W76" s="494"/>
      <c r="X76" s="494"/>
      <c r="Y76" s="494"/>
      <c r="Z76" s="494"/>
    </row>
    <row r="77" ht="13.2" spans="1:26">
      <c r="A77" s="494"/>
      <c r="B77" s="504"/>
      <c r="C77" s="504"/>
      <c r="D77" s="494"/>
      <c r="E77" s="494"/>
      <c r="F77" s="494"/>
      <c r="G77" s="494"/>
      <c r="H77" s="494"/>
      <c r="I77" s="494"/>
      <c r="J77" s="494"/>
      <c r="K77" s="494"/>
      <c r="L77" s="494"/>
      <c r="M77" s="494"/>
      <c r="N77" s="494"/>
      <c r="O77" s="494"/>
      <c r="P77" s="494"/>
      <c r="Q77" s="494"/>
      <c r="R77" s="494"/>
      <c r="S77" s="494"/>
      <c r="T77" s="494"/>
      <c r="U77" s="494"/>
      <c r="V77" s="494"/>
      <c r="W77" s="494"/>
      <c r="X77" s="494"/>
      <c r="Y77" s="494"/>
      <c r="Z77" s="494"/>
    </row>
    <row r="78" ht="13.2" spans="1:26">
      <c r="A78" s="494"/>
      <c r="B78" s="504"/>
      <c r="C78" s="504"/>
      <c r="D78" s="494"/>
      <c r="E78" s="494"/>
      <c r="F78" s="494"/>
      <c r="G78" s="494"/>
      <c r="H78" s="494"/>
      <c r="I78" s="494"/>
      <c r="J78" s="494"/>
      <c r="K78" s="494"/>
      <c r="L78" s="494"/>
      <c r="M78" s="494"/>
      <c r="N78" s="494"/>
      <c r="O78" s="494"/>
      <c r="P78" s="494"/>
      <c r="Q78" s="494"/>
      <c r="R78" s="494"/>
      <c r="S78" s="494"/>
      <c r="T78" s="494"/>
      <c r="U78" s="494"/>
      <c r="V78" s="494"/>
      <c r="W78" s="494"/>
      <c r="X78" s="494"/>
      <c r="Y78" s="494"/>
      <c r="Z78" s="494"/>
    </row>
    <row r="79" ht="13.2" spans="1:26">
      <c r="A79" s="494"/>
      <c r="B79" s="504"/>
      <c r="C79" s="504"/>
      <c r="D79" s="494"/>
      <c r="E79" s="494"/>
      <c r="F79" s="494"/>
      <c r="G79" s="494"/>
      <c r="H79" s="494"/>
      <c r="I79" s="494"/>
      <c r="J79" s="494"/>
      <c r="K79" s="494"/>
      <c r="L79" s="494"/>
      <c r="M79" s="494"/>
      <c r="N79" s="494"/>
      <c r="O79" s="494"/>
      <c r="P79" s="494"/>
      <c r="Q79" s="494"/>
      <c r="R79" s="494"/>
      <c r="S79" s="494"/>
      <c r="T79" s="494"/>
      <c r="U79" s="494"/>
      <c r="V79" s="494"/>
      <c r="W79" s="494"/>
      <c r="X79" s="494"/>
      <c r="Y79" s="494"/>
      <c r="Z79" s="494"/>
    </row>
    <row r="80" ht="13.2" spans="1:26">
      <c r="A80" s="494"/>
      <c r="B80" s="504"/>
      <c r="C80" s="504"/>
      <c r="D80" s="494"/>
      <c r="E80" s="494"/>
      <c r="F80" s="494"/>
      <c r="G80" s="494"/>
      <c r="H80" s="494"/>
      <c r="I80" s="494"/>
      <c r="J80" s="494"/>
      <c r="K80" s="494"/>
      <c r="L80" s="494"/>
      <c r="M80" s="494"/>
      <c r="N80" s="494"/>
      <c r="O80" s="494"/>
      <c r="P80" s="494"/>
      <c r="Q80" s="494"/>
      <c r="R80" s="494"/>
      <c r="S80" s="494"/>
      <c r="T80" s="494"/>
      <c r="U80" s="494"/>
      <c r="V80" s="494"/>
      <c r="W80" s="494"/>
      <c r="X80" s="494"/>
      <c r="Y80" s="494"/>
      <c r="Z80" s="494"/>
    </row>
    <row r="81" ht="13.2" spans="1:26">
      <c r="A81" s="494"/>
      <c r="B81" s="504"/>
      <c r="C81" s="504"/>
      <c r="D81" s="494"/>
      <c r="E81" s="494"/>
      <c r="F81" s="494"/>
      <c r="G81" s="494"/>
      <c r="H81" s="494"/>
      <c r="I81" s="494"/>
      <c r="J81" s="494"/>
      <c r="K81" s="494"/>
      <c r="L81" s="494"/>
      <c r="M81" s="494"/>
      <c r="N81" s="494"/>
      <c r="O81" s="494"/>
      <c r="P81" s="494"/>
      <c r="Q81" s="494"/>
      <c r="R81" s="494"/>
      <c r="S81" s="494"/>
      <c r="T81" s="494"/>
      <c r="U81" s="494"/>
      <c r="V81" s="494"/>
      <c r="W81" s="494"/>
      <c r="X81" s="494"/>
      <c r="Y81" s="494"/>
      <c r="Z81" s="494"/>
    </row>
    <row r="82" ht="13.2" spans="1:26">
      <c r="A82" s="494"/>
      <c r="B82" s="504"/>
      <c r="C82" s="504"/>
      <c r="D82" s="494"/>
      <c r="E82" s="494"/>
      <c r="F82" s="494"/>
      <c r="G82" s="494"/>
      <c r="H82" s="494"/>
      <c r="I82" s="494"/>
      <c r="J82" s="494"/>
      <c r="K82" s="494"/>
      <c r="L82" s="494"/>
      <c r="M82" s="494"/>
      <c r="N82" s="494"/>
      <c r="O82" s="494"/>
      <c r="P82" s="494"/>
      <c r="Q82" s="494"/>
      <c r="R82" s="494"/>
      <c r="S82" s="494"/>
      <c r="T82" s="494"/>
      <c r="U82" s="494"/>
      <c r="V82" s="494"/>
      <c r="W82" s="494"/>
      <c r="X82" s="494"/>
      <c r="Y82" s="494"/>
      <c r="Z82" s="494"/>
    </row>
    <row r="83" ht="13.2" spans="1:26">
      <c r="A83" s="494"/>
      <c r="B83" s="504"/>
      <c r="C83" s="504"/>
      <c r="D83" s="494"/>
      <c r="E83" s="494"/>
      <c r="F83" s="494"/>
      <c r="G83" s="494"/>
      <c r="H83" s="494"/>
      <c r="I83" s="494"/>
      <c r="J83" s="494"/>
      <c r="K83" s="494"/>
      <c r="L83" s="494"/>
      <c r="M83" s="494"/>
      <c r="N83" s="494"/>
      <c r="O83" s="494"/>
      <c r="P83" s="494"/>
      <c r="Q83" s="494"/>
      <c r="R83" s="494"/>
      <c r="S83" s="494"/>
      <c r="T83" s="494"/>
      <c r="U83" s="494"/>
      <c r="V83" s="494"/>
      <c r="W83" s="494"/>
      <c r="X83" s="494"/>
      <c r="Y83" s="494"/>
      <c r="Z83" s="494"/>
    </row>
    <row r="84" ht="13.2" spans="1:26">
      <c r="A84" s="494"/>
      <c r="B84" s="504"/>
      <c r="C84" s="504"/>
      <c r="D84" s="494"/>
      <c r="E84" s="494"/>
      <c r="F84" s="494"/>
      <c r="G84" s="494"/>
      <c r="H84" s="494"/>
      <c r="I84" s="494"/>
      <c r="J84" s="494"/>
      <c r="K84" s="494"/>
      <c r="L84" s="494"/>
      <c r="M84" s="494"/>
      <c r="N84" s="494"/>
      <c r="O84" s="494"/>
      <c r="P84" s="494"/>
      <c r="Q84" s="494"/>
      <c r="R84" s="494"/>
      <c r="S84" s="494"/>
      <c r="T84" s="494"/>
      <c r="U84" s="494"/>
      <c r="V84" s="494"/>
      <c r="W84" s="494"/>
      <c r="X84" s="494"/>
      <c r="Y84" s="494"/>
      <c r="Z84" s="494"/>
    </row>
    <row r="85" ht="13.2" spans="1:26">
      <c r="A85" s="494"/>
      <c r="B85" s="504"/>
      <c r="C85" s="504"/>
      <c r="D85" s="494"/>
      <c r="E85" s="494"/>
      <c r="F85" s="494"/>
      <c r="G85" s="494"/>
      <c r="H85" s="494"/>
      <c r="I85" s="494"/>
      <c r="J85" s="494"/>
      <c r="K85" s="494"/>
      <c r="L85" s="494"/>
      <c r="M85" s="494"/>
      <c r="N85" s="494"/>
      <c r="O85" s="494"/>
      <c r="P85" s="494"/>
      <c r="Q85" s="494"/>
      <c r="R85" s="494"/>
      <c r="S85" s="494"/>
      <c r="T85" s="494"/>
      <c r="U85" s="494"/>
      <c r="V85" s="494"/>
      <c r="W85" s="494"/>
      <c r="X85" s="494"/>
      <c r="Y85" s="494"/>
      <c r="Z85" s="494"/>
    </row>
    <row r="86" ht="13.2" spans="1:26">
      <c r="A86" s="494"/>
      <c r="B86" s="504"/>
      <c r="C86" s="504"/>
      <c r="D86" s="494"/>
      <c r="E86" s="494"/>
      <c r="F86" s="494"/>
      <c r="G86" s="494"/>
      <c r="H86" s="494"/>
      <c r="I86" s="494"/>
      <c r="J86" s="494"/>
      <c r="K86" s="494"/>
      <c r="L86" s="494"/>
      <c r="M86" s="494"/>
      <c r="N86" s="494"/>
      <c r="O86" s="494"/>
      <c r="P86" s="494"/>
      <c r="Q86" s="494"/>
      <c r="R86" s="494"/>
      <c r="S86" s="494"/>
      <c r="T86" s="494"/>
      <c r="U86" s="494"/>
      <c r="V86" s="494"/>
      <c r="W86" s="494"/>
      <c r="X86" s="494"/>
      <c r="Y86" s="494"/>
      <c r="Z86" s="494"/>
    </row>
    <row r="87" ht="13.2" spans="1:26">
      <c r="A87" s="494"/>
      <c r="B87" s="504"/>
      <c r="C87" s="504"/>
      <c r="D87" s="494"/>
      <c r="E87" s="494"/>
      <c r="F87" s="494"/>
      <c r="G87" s="494"/>
      <c r="H87" s="494"/>
      <c r="I87" s="494"/>
      <c r="J87" s="494"/>
      <c r="K87" s="494"/>
      <c r="L87" s="494"/>
      <c r="M87" s="494"/>
      <c r="N87" s="494"/>
      <c r="O87" s="494"/>
      <c r="P87" s="494"/>
      <c r="Q87" s="494"/>
      <c r="R87" s="494"/>
      <c r="S87" s="494"/>
      <c r="T87" s="494"/>
      <c r="U87" s="494"/>
      <c r="V87" s="494"/>
      <c r="W87" s="494"/>
      <c r="X87" s="494"/>
      <c r="Y87" s="494"/>
      <c r="Z87" s="494"/>
    </row>
    <row r="88" ht="13.2" spans="1:26">
      <c r="A88" s="494"/>
      <c r="B88" s="504"/>
      <c r="C88" s="504"/>
      <c r="D88" s="494"/>
      <c r="E88" s="494"/>
      <c r="F88" s="494"/>
      <c r="G88" s="494"/>
      <c r="H88" s="494"/>
      <c r="I88" s="494"/>
      <c r="J88" s="494"/>
      <c r="K88" s="494"/>
      <c r="L88" s="494"/>
      <c r="M88" s="494"/>
      <c r="N88" s="494"/>
      <c r="O88" s="494"/>
      <c r="P88" s="494"/>
      <c r="Q88" s="494"/>
      <c r="R88" s="494"/>
      <c r="S88" s="494"/>
      <c r="T88" s="494"/>
      <c r="U88" s="494"/>
      <c r="V88" s="494"/>
      <c r="W88" s="494"/>
      <c r="X88" s="494"/>
      <c r="Y88" s="494"/>
      <c r="Z88" s="494"/>
    </row>
    <row r="89" ht="13.2" spans="1:26">
      <c r="A89" s="494"/>
      <c r="B89" s="504"/>
      <c r="C89" s="504"/>
      <c r="D89" s="494"/>
      <c r="E89" s="494"/>
      <c r="F89" s="494"/>
      <c r="G89" s="494"/>
      <c r="H89" s="494"/>
      <c r="I89" s="494"/>
      <c r="J89" s="494"/>
      <c r="K89" s="494"/>
      <c r="L89" s="494"/>
      <c r="M89" s="494"/>
      <c r="N89" s="494"/>
      <c r="O89" s="494"/>
      <c r="P89" s="494"/>
      <c r="Q89" s="494"/>
      <c r="R89" s="494"/>
      <c r="S89" s="494"/>
      <c r="T89" s="494"/>
      <c r="U89" s="494"/>
      <c r="V89" s="494"/>
      <c r="W89" s="494"/>
      <c r="X89" s="494"/>
      <c r="Y89" s="494"/>
      <c r="Z89" s="494"/>
    </row>
    <row r="90" ht="13.2" spans="1:26">
      <c r="A90" s="494"/>
      <c r="B90" s="504"/>
      <c r="C90" s="504"/>
      <c r="D90" s="494"/>
      <c r="E90" s="494"/>
      <c r="F90" s="494"/>
      <c r="G90" s="494"/>
      <c r="H90" s="494"/>
      <c r="I90" s="494"/>
      <c r="J90" s="494"/>
      <c r="K90" s="494"/>
      <c r="L90" s="494"/>
      <c r="M90" s="494"/>
      <c r="N90" s="494"/>
      <c r="O90" s="494"/>
      <c r="P90" s="494"/>
      <c r="Q90" s="494"/>
      <c r="R90" s="494"/>
      <c r="S90" s="494"/>
      <c r="T90" s="494"/>
      <c r="U90" s="494"/>
      <c r="V90" s="494"/>
      <c r="W90" s="494"/>
      <c r="X90" s="494"/>
      <c r="Y90" s="494"/>
      <c r="Z90" s="494"/>
    </row>
    <row r="91" ht="13.2" spans="1:26">
      <c r="A91" s="494"/>
      <c r="B91" s="504"/>
      <c r="C91" s="504"/>
      <c r="D91" s="494"/>
      <c r="E91" s="494"/>
      <c r="F91" s="494"/>
      <c r="G91" s="494"/>
      <c r="H91" s="494"/>
      <c r="I91" s="494"/>
      <c r="J91" s="494"/>
      <c r="K91" s="494"/>
      <c r="L91" s="494"/>
      <c r="M91" s="494"/>
      <c r="N91" s="494"/>
      <c r="O91" s="494"/>
      <c r="P91" s="494"/>
      <c r="Q91" s="494"/>
      <c r="R91" s="494"/>
      <c r="S91" s="494"/>
      <c r="T91" s="494"/>
      <c r="U91" s="494"/>
      <c r="V91" s="494"/>
      <c r="W91" s="494"/>
      <c r="X91" s="494"/>
      <c r="Y91" s="494"/>
      <c r="Z91" s="494"/>
    </row>
    <row r="92" ht="13.2" spans="1:26">
      <c r="A92" s="494"/>
      <c r="B92" s="504"/>
      <c r="C92" s="504"/>
      <c r="D92" s="494"/>
      <c r="E92" s="494"/>
      <c r="F92" s="494"/>
      <c r="G92" s="494"/>
      <c r="H92" s="494"/>
      <c r="I92" s="494"/>
      <c r="J92" s="494"/>
      <c r="K92" s="494"/>
      <c r="L92" s="494"/>
      <c r="M92" s="494"/>
      <c r="N92" s="494"/>
      <c r="O92" s="494"/>
      <c r="P92" s="494"/>
      <c r="Q92" s="494"/>
      <c r="R92" s="494"/>
      <c r="S92" s="494"/>
      <c r="T92" s="494"/>
      <c r="U92" s="494"/>
      <c r="V92" s="494"/>
      <c r="W92" s="494"/>
      <c r="X92" s="494"/>
      <c r="Y92" s="494"/>
      <c r="Z92" s="494"/>
    </row>
    <row r="93" ht="13.2" spans="1:26">
      <c r="A93" s="494"/>
      <c r="B93" s="504"/>
      <c r="C93" s="504"/>
      <c r="D93" s="494"/>
      <c r="E93" s="494"/>
      <c r="F93" s="494"/>
      <c r="G93" s="494"/>
      <c r="H93" s="494"/>
      <c r="I93" s="494"/>
      <c r="J93" s="494"/>
      <c r="K93" s="494"/>
      <c r="L93" s="494"/>
      <c r="M93" s="494"/>
      <c r="N93" s="494"/>
      <c r="O93" s="494"/>
      <c r="P93" s="494"/>
      <c r="Q93" s="494"/>
      <c r="R93" s="494"/>
      <c r="S93" s="494"/>
      <c r="T93" s="494"/>
      <c r="U93" s="494"/>
      <c r="V93" s="494"/>
      <c r="W93" s="494"/>
      <c r="X93" s="494"/>
      <c r="Y93" s="494"/>
      <c r="Z93" s="494"/>
    </row>
    <row r="94" ht="13.2" spans="1:26">
      <c r="A94" s="494"/>
      <c r="B94" s="504"/>
      <c r="C94" s="504"/>
      <c r="D94" s="494"/>
      <c r="E94" s="494"/>
      <c r="F94" s="494"/>
      <c r="G94" s="494"/>
      <c r="H94" s="494"/>
      <c r="I94" s="494"/>
      <c r="J94" s="494"/>
      <c r="K94" s="494"/>
      <c r="L94" s="494"/>
      <c r="M94" s="494"/>
      <c r="N94" s="494"/>
      <c r="O94" s="494"/>
      <c r="P94" s="494"/>
      <c r="Q94" s="494"/>
      <c r="R94" s="494"/>
      <c r="S94" s="494"/>
      <c r="T94" s="494"/>
      <c r="U94" s="494"/>
      <c r="V94" s="494"/>
      <c r="W94" s="494"/>
      <c r="X94" s="494"/>
      <c r="Y94" s="494"/>
      <c r="Z94" s="494"/>
    </row>
    <row r="95" ht="13.2" spans="1:26">
      <c r="A95" s="494"/>
      <c r="B95" s="504"/>
      <c r="C95" s="504"/>
      <c r="D95" s="494"/>
      <c r="E95" s="494"/>
      <c r="F95" s="494"/>
      <c r="G95" s="494"/>
      <c r="H95" s="494"/>
      <c r="I95" s="494"/>
      <c r="J95" s="494"/>
      <c r="K95" s="494"/>
      <c r="L95" s="494"/>
      <c r="M95" s="494"/>
      <c r="N95" s="494"/>
      <c r="O95" s="494"/>
      <c r="P95" s="494"/>
      <c r="Q95" s="494"/>
      <c r="R95" s="494"/>
      <c r="S95" s="494"/>
      <c r="T95" s="494"/>
      <c r="U95" s="494"/>
      <c r="V95" s="494"/>
      <c r="W95" s="494"/>
      <c r="X95" s="494"/>
      <c r="Y95" s="494"/>
      <c r="Z95" s="494"/>
    </row>
    <row r="96" ht="13.2" spans="1:26">
      <c r="A96" s="494"/>
      <c r="B96" s="504"/>
      <c r="C96" s="504"/>
      <c r="D96" s="494"/>
      <c r="E96" s="494"/>
      <c r="F96" s="494"/>
      <c r="G96" s="494"/>
      <c r="H96" s="494"/>
      <c r="I96" s="494"/>
      <c r="J96" s="494"/>
      <c r="K96" s="494"/>
      <c r="L96" s="494"/>
      <c r="M96" s="494"/>
      <c r="N96" s="494"/>
      <c r="O96" s="494"/>
      <c r="P96" s="494"/>
      <c r="Q96" s="494"/>
      <c r="R96" s="494"/>
      <c r="S96" s="494"/>
      <c r="T96" s="494"/>
      <c r="U96" s="494"/>
      <c r="V96" s="494"/>
      <c r="W96" s="494"/>
      <c r="X96" s="494"/>
      <c r="Y96" s="494"/>
      <c r="Z96" s="494"/>
    </row>
    <row r="97" ht="13.2" spans="1:26">
      <c r="A97" s="494"/>
      <c r="B97" s="504"/>
      <c r="C97" s="504"/>
      <c r="D97" s="494"/>
      <c r="E97" s="494"/>
      <c r="F97" s="494"/>
      <c r="G97" s="494"/>
      <c r="H97" s="494"/>
      <c r="I97" s="494"/>
      <c r="J97" s="494"/>
      <c r="K97" s="494"/>
      <c r="L97" s="494"/>
      <c r="M97" s="494"/>
      <c r="N97" s="494"/>
      <c r="O97" s="494"/>
      <c r="P97" s="494"/>
      <c r="Q97" s="494"/>
      <c r="R97" s="494"/>
      <c r="S97" s="494"/>
      <c r="T97" s="494"/>
      <c r="U97" s="494"/>
      <c r="V97" s="494"/>
      <c r="W97" s="494"/>
      <c r="X97" s="494"/>
      <c r="Y97" s="494"/>
      <c r="Z97" s="494"/>
    </row>
    <row r="98" ht="13.2" spans="1:26">
      <c r="A98" s="494"/>
      <c r="B98" s="504"/>
      <c r="C98" s="504"/>
      <c r="D98" s="494"/>
      <c r="E98" s="494"/>
      <c r="F98" s="494"/>
      <c r="G98" s="494"/>
      <c r="H98" s="494"/>
      <c r="I98" s="494"/>
      <c r="J98" s="494"/>
      <c r="K98" s="494"/>
      <c r="L98" s="494"/>
      <c r="M98" s="494"/>
      <c r="N98" s="494"/>
      <c r="O98" s="494"/>
      <c r="P98" s="494"/>
      <c r="Q98" s="494"/>
      <c r="R98" s="494"/>
      <c r="S98" s="494"/>
      <c r="T98" s="494"/>
      <c r="U98" s="494"/>
      <c r="V98" s="494"/>
      <c r="W98" s="494"/>
      <c r="X98" s="494"/>
      <c r="Y98" s="494"/>
      <c r="Z98" s="494"/>
    </row>
    <row r="99" ht="13.2" spans="1:26">
      <c r="A99" s="494"/>
      <c r="B99" s="504"/>
      <c r="C99" s="504"/>
      <c r="D99" s="494"/>
      <c r="E99" s="494"/>
      <c r="F99" s="494"/>
      <c r="G99" s="494"/>
      <c r="H99" s="494"/>
      <c r="I99" s="494"/>
      <c r="J99" s="494"/>
      <c r="K99" s="494"/>
      <c r="L99" s="494"/>
      <c r="M99" s="494"/>
      <c r="N99" s="494"/>
      <c r="O99" s="494"/>
      <c r="P99" s="494"/>
      <c r="Q99" s="494"/>
      <c r="R99" s="494"/>
      <c r="S99" s="494"/>
      <c r="T99" s="494"/>
      <c r="U99" s="494"/>
      <c r="V99" s="494"/>
      <c r="W99" s="494"/>
      <c r="X99" s="494"/>
      <c r="Y99" s="494"/>
      <c r="Z99" s="494"/>
    </row>
    <row r="100" ht="13.2" spans="1:26">
      <c r="A100" s="494"/>
      <c r="B100" s="504"/>
      <c r="C100" s="504"/>
      <c r="D100" s="494"/>
      <c r="E100" s="494"/>
      <c r="F100" s="494"/>
      <c r="G100" s="494"/>
      <c r="H100" s="494"/>
      <c r="I100" s="494"/>
      <c r="J100" s="494"/>
      <c r="K100" s="494"/>
      <c r="L100" s="494"/>
      <c r="M100" s="494"/>
      <c r="N100" s="494"/>
      <c r="O100" s="494"/>
      <c r="P100" s="494"/>
      <c r="Q100" s="494"/>
      <c r="R100" s="494"/>
      <c r="S100" s="494"/>
      <c r="T100" s="494"/>
      <c r="U100" s="494"/>
      <c r="V100" s="494"/>
      <c r="W100" s="494"/>
      <c r="X100" s="494"/>
      <c r="Y100" s="494"/>
      <c r="Z100" s="494"/>
    </row>
    <row r="101" ht="13.2" spans="1:26">
      <c r="A101" s="494"/>
      <c r="B101" s="504"/>
      <c r="C101" s="504"/>
      <c r="D101" s="494"/>
      <c r="E101" s="494"/>
      <c r="F101" s="494"/>
      <c r="G101" s="494"/>
      <c r="H101" s="494"/>
      <c r="I101" s="494"/>
      <c r="J101" s="494"/>
      <c r="K101" s="494"/>
      <c r="L101" s="494"/>
      <c r="M101" s="494"/>
      <c r="N101" s="494"/>
      <c r="O101" s="494"/>
      <c r="P101" s="494"/>
      <c r="Q101" s="494"/>
      <c r="R101" s="494"/>
      <c r="S101" s="494"/>
      <c r="T101" s="494"/>
      <c r="U101" s="494"/>
      <c r="V101" s="494"/>
      <c r="W101" s="494"/>
      <c r="X101" s="494"/>
      <c r="Y101" s="494"/>
      <c r="Z101" s="494"/>
    </row>
    <row r="102" ht="13.2" spans="1:26">
      <c r="A102" s="494"/>
      <c r="B102" s="504"/>
      <c r="C102" s="504"/>
      <c r="D102" s="494"/>
      <c r="E102" s="494"/>
      <c r="F102" s="494"/>
      <c r="G102" s="494"/>
      <c r="H102" s="494"/>
      <c r="I102" s="494"/>
      <c r="J102" s="494"/>
      <c r="K102" s="494"/>
      <c r="L102" s="494"/>
      <c r="M102" s="494"/>
      <c r="N102" s="494"/>
      <c r="O102" s="494"/>
      <c r="P102" s="494"/>
      <c r="Q102" s="494"/>
      <c r="R102" s="494"/>
      <c r="S102" s="494"/>
      <c r="T102" s="494"/>
      <c r="U102" s="494"/>
      <c r="V102" s="494"/>
      <c r="W102" s="494"/>
      <c r="X102" s="494"/>
      <c r="Y102" s="494"/>
      <c r="Z102" s="494"/>
    </row>
    <row r="103" ht="13.2" spans="1:26">
      <c r="A103" s="494"/>
      <c r="B103" s="504"/>
      <c r="C103" s="504"/>
      <c r="D103" s="494"/>
      <c r="E103" s="494"/>
      <c r="F103" s="494"/>
      <c r="G103" s="494"/>
      <c r="H103" s="494"/>
      <c r="I103" s="494"/>
      <c r="J103" s="494"/>
      <c r="K103" s="494"/>
      <c r="L103" s="494"/>
      <c r="M103" s="494"/>
      <c r="N103" s="494"/>
      <c r="O103" s="494"/>
      <c r="P103" s="494"/>
      <c r="Q103" s="494"/>
      <c r="R103" s="494"/>
      <c r="S103" s="494"/>
      <c r="T103" s="494"/>
      <c r="U103" s="494"/>
      <c r="V103" s="494"/>
      <c r="W103" s="494"/>
      <c r="X103" s="494"/>
      <c r="Y103" s="494"/>
      <c r="Z103" s="494"/>
    </row>
    <row r="104" ht="13.2" spans="1:26">
      <c r="A104" s="494"/>
      <c r="B104" s="504"/>
      <c r="C104" s="504"/>
      <c r="D104" s="494"/>
      <c r="E104" s="494"/>
      <c r="F104" s="494"/>
      <c r="G104" s="494"/>
      <c r="H104" s="494"/>
      <c r="I104" s="494"/>
      <c r="J104" s="494"/>
      <c r="K104" s="494"/>
      <c r="L104" s="494"/>
      <c r="M104" s="494"/>
      <c r="N104" s="494"/>
      <c r="O104" s="494"/>
      <c r="P104" s="494"/>
      <c r="Q104" s="494"/>
      <c r="R104" s="494"/>
      <c r="S104" s="494"/>
      <c r="T104" s="494"/>
      <c r="U104" s="494"/>
      <c r="V104" s="494"/>
      <c r="W104" s="494"/>
      <c r="X104" s="494"/>
      <c r="Y104" s="494"/>
      <c r="Z104" s="494"/>
    </row>
    <row r="105" ht="13.2" spans="1:26">
      <c r="A105" s="494"/>
      <c r="B105" s="504"/>
      <c r="C105" s="504"/>
      <c r="D105" s="494"/>
      <c r="E105" s="494"/>
      <c r="F105" s="494"/>
      <c r="G105" s="494"/>
      <c r="H105" s="494"/>
      <c r="I105" s="494"/>
      <c r="J105" s="494"/>
      <c r="K105" s="494"/>
      <c r="L105" s="494"/>
      <c r="M105" s="494"/>
      <c r="N105" s="494"/>
      <c r="O105" s="494"/>
      <c r="P105" s="494"/>
      <c r="Q105" s="494"/>
      <c r="R105" s="494"/>
      <c r="S105" s="494"/>
      <c r="T105" s="494"/>
      <c r="U105" s="494"/>
      <c r="V105" s="494"/>
      <c r="W105" s="494"/>
      <c r="X105" s="494"/>
      <c r="Y105" s="494"/>
      <c r="Z105" s="494"/>
    </row>
    <row r="106" ht="13.2" spans="1:26">
      <c r="A106" s="494"/>
      <c r="B106" s="504"/>
      <c r="C106" s="504"/>
      <c r="D106" s="494"/>
      <c r="E106" s="494"/>
      <c r="F106" s="494"/>
      <c r="G106" s="494"/>
      <c r="H106" s="494"/>
      <c r="I106" s="494"/>
      <c r="J106" s="494"/>
      <c r="K106" s="494"/>
      <c r="L106" s="494"/>
      <c r="M106" s="494"/>
      <c r="N106" s="494"/>
      <c r="O106" s="494"/>
      <c r="P106" s="494"/>
      <c r="Q106" s="494"/>
      <c r="R106" s="494"/>
      <c r="S106" s="494"/>
      <c r="T106" s="494"/>
      <c r="U106" s="494"/>
      <c r="V106" s="494"/>
      <c r="W106" s="494"/>
      <c r="X106" s="494"/>
      <c r="Y106" s="494"/>
      <c r="Z106" s="494"/>
    </row>
    <row r="107" ht="13.2" spans="1:26">
      <c r="A107" s="494"/>
      <c r="B107" s="504"/>
      <c r="C107" s="504"/>
      <c r="D107" s="494"/>
      <c r="E107" s="494"/>
      <c r="F107" s="494"/>
      <c r="G107" s="494"/>
      <c r="H107" s="494"/>
      <c r="I107" s="494"/>
      <c r="J107" s="494"/>
      <c r="K107" s="494"/>
      <c r="L107" s="494"/>
      <c r="M107" s="494"/>
      <c r="N107" s="494"/>
      <c r="O107" s="494"/>
      <c r="P107" s="494"/>
      <c r="Q107" s="494"/>
      <c r="R107" s="494"/>
      <c r="S107" s="494"/>
      <c r="T107" s="494"/>
      <c r="U107" s="494"/>
      <c r="V107" s="494"/>
      <c r="W107" s="494"/>
      <c r="X107" s="494"/>
      <c r="Y107" s="494"/>
      <c r="Z107" s="494"/>
    </row>
    <row r="108" ht="13.2" spans="1:26">
      <c r="A108" s="494"/>
      <c r="B108" s="504"/>
      <c r="C108" s="504"/>
      <c r="D108" s="494"/>
      <c r="E108" s="494"/>
      <c r="F108" s="494"/>
      <c r="G108" s="494"/>
      <c r="H108" s="494"/>
      <c r="I108" s="494"/>
      <c r="J108" s="494"/>
      <c r="K108" s="494"/>
      <c r="L108" s="494"/>
      <c r="M108" s="494"/>
      <c r="N108" s="494"/>
      <c r="O108" s="494"/>
      <c r="P108" s="494"/>
      <c r="Q108" s="494"/>
      <c r="R108" s="494"/>
      <c r="S108" s="494"/>
      <c r="T108" s="494"/>
      <c r="U108" s="494"/>
      <c r="V108" s="494"/>
      <c r="W108" s="494"/>
      <c r="X108" s="494"/>
      <c r="Y108" s="494"/>
      <c r="Z108" s="494"/>
    </row>
    <row r="109" ht="13.2" spans="1:26">
      <c r="A109" s="494"/>
      <c r="B109" s="504"/>
      <c r="C109" s="504"/>
      <c r="D109" s="494"/>
      <c r="E109" s="494"/>
      <c r="F109" s="494"/>
      <c r="G109" s="494"/>
      <c r="H109" s="494"/>
      <c r="I109" s="494"/>
      <c r="J109" s="494"/>
      <c r="K109" s="494"/>
      <c r="L109" s="494"/>
      <c r="M109" s="494"/>
      <c r="N109" s="494"/>
      <c r="O109" s="494"/>
      <c r="P109" s="494"/>
      <c r="Q109" s="494"/>
      <c r="R109" s="494"/>
      <c r="S109" s="494"/>
      <c r="T109" s="494"/>
      <c r="U109" s="494"/>
      <c r="V109" s="494"/>
      <c r="W109" s="494"/>
      <c r="X109" s="494"/>
      <c r="Y109" s="494"/>
      <c r="Z109" s="494"/>
    </row>
    <row r="110" ht="13.2" spans="1:26">
      <c r="A110" s="494"/>
      <c r="B110" s="504"/>
      <c r="C110" s="504"/>
      <c r="D110" s="494"/>
      <c r="E110" s="494"/>
      <c r="F110" s="494"/>
      <c r="G110" s="494"/>
      <c r="H110" s="494"/>
      <c r="I110" s="494"/>
      <c r="J110" s="494"/>
      <c r="K110" s="494"/>
      <c r="L110" s="494"/>
      <c r="M110" s="494"/>
      <c r="N110" s="494"/>
      <c r="O110" s="494"/>
      <c r="P110" s="494"/>
      <c r="Q110" s="494"/>
      <c r="R110" s="494"/>
      <c r="S110" s="494"/>
      <c r="T110" s="494"/>
      <c r="U110" s="494"/>
      <c r="V110" s="494"/>
      <c r="W110" s="494"/>
      <c r="X110" s="494"/>
      <c r="Y110" s="494"/>
      <c r="Z110" s="494"/>
    </row>
    <row r="111" ht="13.2" spans="1:26">
      <c r="A111" s="494"/>
      <c r="B111" s="504"/>
      <c r="C111" s="504"/>
      <c r="D111" s="494"/>
      <c r="E111" s="494"/>
      <c r="F111" s="494"/>
      <c r="G111" s="494"/>
      <c r="H111" s="494"/>
      <c r="I111" s="494"/>
      <c r="J111" s="494"/>
      <c r="K111" s="494"/>
      <c r="L111" s="494"/>
      <c r="M111" s="494"/>
      <c r="N111" s="494"/>
      <c r="O111" s="494"/>
      <c r="P111" s="494"/>
      <c r="Q111" s="494"/>
      <c r="R111" s="494"/>
      <c r="S111" s="494"/>
      <c r="T111" s="494"/>
      <c r="U111" s="494"/>
      <c r="V111" s="494"/>
      <c r="W111" s="494"/>
      <c r="X111" s="494"/>
      <c r="Y111" s="494"/>
      <c r="Z111" s="494"/>
    </row>
    <row r="112" ht="13.2" spans="1:26">
      <c r="A112" s="494"/>
      <c r="B112" s="504"/>
      <c r="C112" s="504"/>
      <c r="D112" s="494"/>
      <c r="E112" s="494"/>
      <c r="F112" s="494"/>
      <c r="G112" s="494"/>
      <c r="H112" s="494"/>
      <c r="I112" s="494"/>
      <c r="J112" s="494"/>
      <c r="K112" s="494"/>
      <c r="L112" s="494"/>
      <c r="M112" s="494"/>
      <c r="N112" s="494"/>
      <c r="O112" s="494"/>
      <c r="P112" s="494"/>
      <c r="Q112" s="494"/>
      <c r="R112" s="494"/>
      <c r="S112" s="494"/>
      <c r="T112" s="494"/>
      <c r="U112" s="494"/>
      <c r="V112" s="494"/>
      <c r="W112" s="494"/>
      <c r="X112" s="494"/>
      <c r="Y112" s="494"/>
      <c r="Z112" s="494"/>
    </row>
    <row r="113" ht="13.2" spans="1:26">
      <c r="A113" s="494"/>
      <c r="B113" s="504"/>
      <c r="C113" s="504"/>
      <c r="D113" s="494"/>
      <c r="E113" s="494"/>
      <c r="F113" s="494"/>
      <c r="G113" s="494"/>
      <c r="H113" s="494"/>
      <c r="I113" s="494"/>
      <c r="J113" s="494"/>
      <c r="K113" s="494"/>
      <c r="L113" s="494"/>
      <c r="M113" s="494"/>
      <c r="N113" s="494"/>
      <c r="O113" s="494"/>
      <c r="P113" s="494"/>
      <c r="Q113" s="494"/>
      <c r="R113" s="494"/>
      <c r="S113" s="494"/>
      <c r="T113" s="494"/>
      <c r="U113" s="494"/>
      <c r="V113" s="494"/>
      <c r="W113" s="494"/>
      <c r="X113" s="494"/>
      <c r="Y113" s="494"/>
      <c r="Z113" s="494"/>
    </row>
    <row r="114" ht="13.2" spans="1:26">
      <c r="A114" s="494"/>
      <c r="B114" s="504"/>
      <c r="C114" s="504"/>
      <c r="D114" s="494"/>
      <c r="E114" s="494"/>
      <c r="F114" s="494"/>
      <c r="G114" s="494"/>
      <c r="H114" s="494"/>
      <c r="I114" s="494"/>
      <c r="J114" s="494"/>
      <c r="K114" s="494"/>
      <c r="L114" s="494"/>
      <c r="M114" s="494"/>
      <c r="N114" s="494"/>
      <c r="O114" s="494"/>
      <c r="P114" s="494"/>
      <c r="Q114" s="494"/>
      <c r="R114" s="494"/>
      <c r="S114" s="494"/>
      <c r="T114" s="494"/>
      <c r="U114" s="494"/>
      <c r="V114" s="494"/>
      <c r="W114" s="494"/>
      <c r="X114" s="494"/>
      <c r="Y114" s="494"/>
      <c r="Z114" s="494"/>
    </row>
    <row r="115" ht="13.2" spans="1:26">
      <c r="A115" s="494"/>
      <c r="B115" s="504"/>
      <c r="C115" s="504"/>
      <c r="D115" s="494"/>
      <c r="E115" s="494"/>
      <c r="F115" s="494"/>
      <c r="G115" s="494"/>
      <c r="H115" s="494"/>
      <c r="I115" s="494"/>
      <c r="J115" s="494"/>
      <c r="K115" s="494"/>
      <c r="L115" s="494"/>
      <c r="M115" s="494"/>
      <c r="N115" s="494"/>
      <c r="O115" s="494"/>
      <c r="P115" s="494"/>
      <c r="Q115" s="494"/>
      <c r="R115" s="494"/>
      <c r="S115" s="494"/>
      <c r="T115" s="494"/>
      <c r="U115" s="494"/>
      <c r="V115" s="494"/>
      <c r="W115" s="494"/>
      <c r="X115" s="494"/>
      <c r="Y115" s="494"/>
      <c r="Z115" s="494"/>
    </row>
    <row r="116" ht="13.2" spans="1:26">
      <c r="A116" s="494"/>
      <c r="B116" s="504"/>
      <c r="C116" s="504"/>
      <c r="D116" s="494"/>
      <c r="E116" s="494"/>
      <c r="F116" s="494"/>
      <c r="G116" s="494"/>
      <c r="H116" s="494"/>
      <c r="I116" s="494"/>
      <c r="J116" s="494"/>
      <c r="K116" s="494"/>
      <c r="L116" s="494"/>
      <c r="M116" s="494"/>
      <c r="N116" s="494"/>
      <c r="O116" s="494"/>
      <c r="P116" s="494"/>
      <c r="Q116" s="494"/>
      <c r="R116" s="494"/>
      <c r="S116" s="494"/>
      <c r="T116" s="494"/>
      <c r="U116" s="494"/>
      <c r="V116" s="494"/>
      <c r="W116" s="494"/>
      <c r="X116" s="494"/>
      <c r="Y116" s="494"/>
      <c r="Z116" s="494"/>
    </row>
    <row r="117" ht="13.2" spans="1:26">
      <c r="A117" s="494"/>
      <c r="B117" s="504"/>
      <c r="C117" s="504"/>
      <c r="D117" s="494"/>
      <c r="E117" s="494"/>
      <c r="F117" s="494"/>
      <c r="G117" s="494"/>
      <c r="H117" s="494"/>
      <c r="I117" s="494"/>
      <c r="J117" s="494"/>
      <c r="K117" s="494"/>
      <c r="L117" s="494"/>
      <c r="M117" s="494"/>
      <c r="N117" s="494"/>
      <c r="O117" s="494"/>
      <c r="P117" s="494"/>
      <c r="Q117" s="494"/>
      <c r="R117" s="494"/>
      <c r="S117" s="494"/>
      <c r="T117" s="494"/>
      <c r="U117" s="494"/>
      <c r="V117" s="494"/>
      <c r="W117" s="494"/>
      <c r="X117" s="494"/>
      <c r="Y117" s="494"/>
      <c r="Z117" s="494"/>
    </row>
    <row r="118" ht="13.2" spans="1:26">
      <c r="A118" s="494"/>
      <c r="B118" s="504"/>
      <c r="C118" s="504"/>
      <c r="D118" s="494"/>
      <c r="E118" s="494"/>
      <c r="F118" s="494"/>
      <c r="G118" s="494"/>
      <c r="H118" s="494"/>
      <c r="I118" s="494"/>
      <c r="J118" s="494"/>
      <c r="K118" s="494"/>
      <c r="L118" s="494"/>
      <c r="M118" s="494"/>
      <c r="N118" s="494"/>
      <c r="O118" s="494"/>
      <c r="P118" s="494"/>
      <c r="Q118" s="494"/>
      <c r="R118" s="494"/>
      <c r="S118" s="494"/>
      <c r="T118" s="494"/>
      <c r="U118" s="494"/>
      <c r="V118" s="494"/>
      <c r="W118" s="494"/>
      <c r="X118" s="494"/>
      <c r="Y118" s="494"/>
      <c r="Z118" s="494"/>
    </row>
    <row r="119" ht="13.2" spans="1:26">
      <c r="A119" s="494"/>
      <c r="B119" s="504"/>
      <c r="C119" s="504"/>
      <c r="D119" s="494"/>
      <c r="E119" s="494"/>
      <c r="F119" s="494"/>
      <c r="G119" s="494"/>
      <c r="H119" s="494"/>
      <c r="I119" s="494"/>
      <c r="J119" s="494"/>
      <c r="K119" s="494"/>
      <c r="L119" s="494"/>
      <c r="M119" s="494"/>
      <c r="N119" s="494"/>
      <c r="O119" s="494"/>
      <c r="P119" s="494"/>
      <c r="Q119" s="494"/>
      <c r="R119" s="494"/>
      <c r="S119" s="494"/>
      <c r="T119" s="494"/>
      <c r="U119" s="494"/>
      <c r="V119" s="494"/>
      <c r="W119" s="494"/>
      <c r="X119" s="494"/>
      <c r="Y119" s="494"/>
      <c r="Z119" s="494"/>
    </row>
    <row r="120" ht="13.2" spans="1:26">
      <c r="A120" s="494"/>
      <c r="B120" s="504"/>
      <c r="C120" s="504"/>
      <c r="D120" s="494"/>
      <c r="E120" s="494"/>
      <c r="F120" s="494"/>
      <c r="G120" s="494"/>
      <c r="H120" s="494"/>
      <c r="I120" s="494"/>
      <c r="J120" s="494"/>
      <c r="K120" s="494"/>
      <c r="L120" s="494"/>
      <c r="M120" s="494"/>
      <c r="N120" s="494"/>
      <c r="O120" s="494"/>
      <c r="P120" s="494"/>
      <c r="Q120" s="494"/>
      <c r="R120" s="494"/>
      <c r="S120" s="494"/>
      <c r="T120" s="494"/>
      <c r="U120" s="494"/>
      <c r="V120" s="494"/>
      <c r="W120" s="494"/>
      <c r="X120" s="494"/>
      <c r="Y120" s="494"/>
      <c r="Z120" s="494"/>
    </row>
    <row r="121" ht="13.2" spans="1:26">
      <c r="A121" s="494"/>
      <c r="B121" s="504"/>
      <c r="C121" s="504"/>
      <c r="D121" s="494"/>
      <c r="E121" s="494"/>
      <c r="F121" s="494"/>
      <c r="G121" s="494"/>
      <c r="H121" s="494"/>
      <c r="I121" s="494"/>
      <c r="J121" s="494"/>
      <c r="K121" s="494"/>
      <c r="L121" s="494"/>
      <c r="M121" s="494"/>
      <c r="N121" s="494"/>
      <c r="O121" s="494"/>
      <c r="P121" s="494"/>
      <c r="Q121" s="494"/>
      <c r="R121" s="494"/>
      <c r="S121" s="494"/>
      <c r="T121" s="494"/>
      <c r="U121" s="494"/>
      <c r="V121" s="494"/>
      <c r="W121" s="494"/>
      <c r="X121" s="494"/>
      <c r="Y121" s="494"/>
      <c r="Z121" s="494"/>
    </row>
    <row r="122" ht="13.2" spans="1:26">
      <c r="A122" s="494"/>
      <c r="B122" s="504"/>
      <c r="C122" s="504"/>
      <c r="D122" s="494"/>
      <c r="E122" s="494"/>
      <c r="F122" s="494"/>
      <c r="G122" s="494"/>
      <c r="H122" s="494"/>
      <c r="I122" s="494"/>
      <c r="J122" s="494"/>
      <c r="K122" s="494"/>
      <c r="L122" s="494"/>
      <c r="M122" s="494"/>
      <c r="N122" s="494"/>
      <c r="O122" s="494"/>
      <c r="P122" s="494"/>
      <c r="Q122" s="494"/>
      <c r="R122" s="494"/>
      <c r="S122" s="494"/>
      <c r="T122" s="494"/>
      <c r="U122" s="494"/>
      <c r="V122" s="494"/>
      <c r="W122" s="494"/>
      <c r="X122" s="494"/>
      <c r="Y122" s="494"/>
      <c r="Z122" s="494"/>
    </row>
    <row r="123" ht="13.2" spans="1:26">
      <c r="A123" s="494"/>
      <c r="B123" s="504"/>
      <c r="C123" s="504"/>
      <c r="D123" s="494"/>
      <c r="E123" s="494"/>
      <c r="F123" s="494"/>
      <c r="G123" s="494"/>
      <c r="H123" s="494"/>
      <c r="I123" s="494"/>
      <c r="J123" s="494"/>
      <c r="K123" s="494"/>
      <c r="L123" s="494"/>
      <c r="M123" s="494"/>
      <c r="N123" s="494"/>
      <c r="O123" s="494"/>
      <c r="P123" s="494"/>
      <c r="Q123" s="494"/>
      <c r="R123" s="494"/>
      <c r="S123" s="494"/>
      <c r="T123" s="494"/>
      <c r="U123" s="494"/>
      <c r="V123" s="494"/>
      <c r="W123" s="494"/>
      <c r="X123" s="494"/>
      <c r="Y123" s="494"/>
      <c r="Z123" s="494"/>
    </row>
    <row r="124" ht="13.2" spans="1:26">
      <c r="A124" s="494"/>
      <c r="B124" s="504"/>
      <c r="C124" s="504"/>
      <c r="D124" s="494"/>
      <c r="E124" s="494"/>
      <c r="F124" s="494"/>
      <c r="G124" s="494"/>
      <c r="H124" s="494"/>
      <c r="I124" s="494"/>
      <c r="J124" s="494"/>
      <c r="K124" s="494"/>
      <c r="L124" s="494"/>
      <c r="M124" s="494"/>
      <c r="N124" s="494"/>
      <c r="O124" s="494"/>
      <c r="P124" s="494"/>
      <c r="Q124" s="494"/>
      <c r="R124" s="494"/>
      <c r="S124" s="494"/>
      <c r="T124" s="494"/>
      <c r="U124" s="494"/>
      <c r="V124" s="494"/>
      <c r="W124" s="494"/>
      <c r="X124" s="494"/>
      <c r="Y124" s="494"/>
      <c r="Z124" s="494"/>
    </row>
    <row r="125" ht="13.2" spans="1:26">
      <c r="A125" s="494"/>
      <c r="B125" s="504"/>
      <c r="C125" s="504"/>
      <c r="D125" s="494"/>
      <c r="E125" s="494"/>
      <c r="F125" s="494"/>
      <c r="G125" s="494"/>
      <c r="H125" s="494"/>
      <c r="I125" s="494"/>
      <c r="J125" s="494"/>
      <c r="K125" s="494"/>
      <c r="L125" s="494"/>
      <c r="M125" s="494"/>
      <c r="N125" s="494"/>
      <c r="O125" s="494"/>
      <c r="P125" s="494"/>
      <c r="Q125" s="494"/>
      <c r="R125" s="494"/>
      <c r="S125" s="494"/>
      <c r="T125" s="494"/>
      <c r="U125" s="494"/>
      <c r="V125" s="494"/>
      <c r="W125" s="494"/>
      <c r="X125" s="494"/>
      <c r="Y125" s="494"/>
      <c r="Z125" s="494"/>
    </row>
    <row r="126" ht="13.2" spans="1:26">
      <c r="A126" s="494"/>
      <c r="B126" s="504"/>
      <c r="C126" s="504"/>
      <c r="D126" s="494"/>
      <c r="E126" s="494"/>
      <c r="F126" s="494"/>
      <c r="G126" s="494"/>
      <c r="H126" s="494"/>
      <c r="I126" s="494"/>
      <c r="J126" s="494"/>
      <c r="K126" s="494"/>
      <c r="L126" s="494"/>
      <c r="M126" s="494"/>
      <c r="N126" s="494"/>
      <c r="O126" s="494"/>
      <c r="P126" s="494"/>
      <c r="Q126" s="494"/>
      <c r="R126" s="494"/>
      <c r="S126" s="494"/>
      <c r="T126" s="494"/>
      <c r="U126" s="494"/>
      <c r="V126" s="494"/>
      <c r="W126" s="494"/>
      <c r="X126" s="494"/>
      <c r="Y126" s="494"/>
      <c r="Z126" s="494"/>
    </row>
    <row r="127" ht="13.2" spans="1:26">
      <c r="A127" s="494"/>
      <c r="B127" s="504"/>
      <c r="C127" s="504"/>
      <c r="D127" s="494"/>
      <c r="E127" s="494"/>
      <c r="F127" s="494"/>
      <c r="G127" s="494"/>
      <c r="H127" s="494"/>
      <c r="I127" s="494"/>
      <c r="J127" s="494"/>
      <c r="K127" s="494"/>
      <c r="L127" s="494"/>
      <c r="M127" s="494"/>
      <c r="N127" s="494"/>
      <c r="O127" s="494"/>
      <c r="P127" s="494"/>
      <c r="Q127" s="494"/>
      <c r="R127" s="494"/>
      <c r="S127" s="494"/>
      <c r="T127" s="494"/>
      <c r="U127" s="494"/>
      <c r="V127" s="494"/>
      <c r="W127" s="494"/>
      <c r="X127" s="494"/>
      <c r="Y127" s="494"/>
      <c r="Z127" s="494"/>
    </row>
    <row r="128" ht="13.2" spans="1:26">
      <c r="A128" s="494"/>
      <c r="B128" s="504"/>
      <c r="C128" s="504"/>
      <c r="D128" s="494"/>
      <c r="E128" s="494"/>
      <c r="F128" s="494"/>
      <c r="G128" s="494"/>
      <c r="H128" s="494"/>
      <c r="I128" s="494"/>
      <c r="J128" s="494"/>
      <c r="K128" s="494"/>
      <c r="L128" s="494"/>
      <c r="M128" s="494"/>
      <c r="N128" s="494"/>
      <c r="O128" s="494"/>
      <c r="P128" s="494"/>
      <c r="Q128" s="494"/>
      <c r="R128" s="494"/>
      <c r="S128" s="494"/>
      <c r="T128" s="494"/>
      <c r="U128" s="494"/>
      <c r="V128" s="494"/>
      <c r="W128" s="494"/>
      <c r="X128" s="494"/>
      <c r="Y128" s="494"/>
      <c r="Z128" s="494"/>
    </row>
    <row r="129" ht="13.2" spans="1:26">
      <c r="A129" s="494"/>
      <c r="B129" s="504"/>
      <c r="C129" s="504"/>
      <c r="D129" s="494"/>
      <c r="E129" s="494"/>
      <c r="F129" s="494"/>
      <c r="G129" s="494"/>
      <c r="H129" s="494"/>
      <c r="I129" s="494"/>
      <c r="J129" s="494"/>
      <c r="K129" s="494"/>
      <c r="L129" s="494"/>
      <c r="M129" s="494"/>
      <c r="N129" s="494"/>
      <c r="O129" s="494"/>
      <c r="P129" s="494"/>
      <c r="Q129" s="494"/>
      <c r="R129" s="494"/>
      <c r="S129" s="494"/>
      <c r="T129" s="494"/>
      <c r="U129" s="494"/>
      <c r="V129" s="494"/>
      <c r="W129" s="494"/>
      <c r="X129" s="494"/>
      <c r="Y129" s="494"/>
      <c r="Z129" s="494"/>
    </row>
    <row r="130" ht="13.2" spans="1:26">
      <c r="A130" s="494"/>
      <c r="B130" s="504"/>
      <c r="C130" s="504"/>
      <c r="D130" s="494"/>
      <c r="E130" s="494"/>
      <c r="F130" s="494"/>
      <c r="G130" s="494"/>
      <c r="H130" s="494"/>
      <c r="I130" s="494"/>
      <c r="J130" s="494"/>
      <c r="K130" s="494"/>
      <c r="L130" s="494"/>
      <c r="M130" s="494"/>
      <c r="N130" s="494"/>
      <c r="O130" s="494"/>
      <c r="P130" s="494"/>
      <c r="Q130" s="494"/>
      <c r="R130" s="494"/>
      <c r="S130" s="494"/>
      <c r="T130" s="494"/>
      <c r="U130" s="494"/>
      <c r="V130" s="494"/>
      <c r="W130" s="494"/>
      <c r="X130" s="494"/>
      <c r="Y130" s="494"/>
      <c r="Z130" s="494"/>
    </row>
    <row r="131" ht="13.2" spans="1:26">
      <c r="A131" s="494"/>
      <c r="B131" s="504"/>
      <c r="C131" s="504"/>
      <c r="D131" s="494"/>
      <c r="E131" s="494"/>
      <c r="F131" s="494"/>
      <c r="G131" s="494"/>
      <c r="H131" s="494"/>
      <c r="I131" s="494"/>
      <c r="J131" s="494"/>
      <c r="K131" s="494"/>
      <c r="L131" s="494"/>
      <c r="M131" s="494"/>
      <c r="N131" s="494"/>
      <c r="O131" s="494"/>
      <c r="P131" s="494"/>
      <c r="Q131" s="494"/>
      <c r="R131" s="494"/>
      <c r="S131" s="494"/>
      <c r="T131" s="494"/>
      <c r="U131" s="494"/>
      <c r="V131" s="494"/>
      <c r="W131" s="494"/>
      <c r="X131" s="494"/>
      <c r="Y131" s="494"/>
      <c r="Z131" s="494"/>
    </row>
    <row r="132" ht="13.2" spans="1:26">
      <c r="A132" s="494"/>
      <c r="B132" s="504"/>
      <c r="C132" s="504"/>
      <c r="D132" s="494"/>
      <c r="E132" s="494"/>
      <c r="F132" s="494"/>
      <c r="G132" s="494"/>
      <c r="H132" s="494"/>
      <c r="I132" s="494"/>
      <c r="J132" s="494"/>
      <c r="K132" s="494"/>
      <c r="L132" s="494"/>
      <c r="M132" s="494"/>
      <c r="N132" s="494"/>
      <c r="O132" s="494"/>
      <c r="P132" s="494"/>
      <c r="Q132" s="494"/>
      <c r="R132" s="494"/>
      <c r="S132" s="494"/>
      <c r="T132" s="494"/>
      <c r="U132" s="494"/>
      <c r="V132" s="494"/>
      <c r="W132" s="494"/>
      <c r="X132" s="494"/>
      <c r="Y132" s="494"/>
      <c r="Z132" s="494"/>
    </row>
    <row r="133" ht="13.2" spans="1:26">
      <c r="A133" s="494"/>
      <c r="B133" s="504"/>
      <c r="C133" s="504"/>
      <c r="D133" s="494"/>
      <c r="E133" s="494"/>
      <c r="F133" s="494"/>
      <c r="G133" s="494"/>
      <c r="H133" s="494"/>
      <c r="I133" s="494"/>
      <c r="J133" s="494"/>
      <c r="K133" s="494"/>
      <c r="L133" s="494"/>
      <c r="M133" s="494"/>
      <c r="N133" s="494"/>
      <c r="O133" s="494"/>
      <c r="P133" s="494"/>
      <c r="Q133" s="494"/>
      <c r="R133" s="494"/>
      <c r="S133" s="494"/>
      <c r="T133" s="494"/>
      <c r="U133" s="494"/>
      <c r="V133" s="494"/>
      <c r="W133" s="494"/>
      <c r="X133" s="494"/>
      <c r="Y133" s="494"/>
      <c r="Z133" s="494"/>
    </row>
    <row r="134" ht="13.2" spans="1:26">
      <c r="A134" s="494"/>
      <c r="B134" s="504"/>
      <c r="C134" s="504"/>
      <c r="D134" s="494"/>
      <c r="E134" s="494"/>
      <c r="F134" s="494"/>
      <c r="G134" s="494"/>
      <c r="H134" s="494"/>
      <c r="I134" s="494"/>
      <c r="J134" s="494"/>
      <c r="K134" s="494"/>
      <c r="L134" s="494"/>
      <c r="M134" s="494"/>
      <c r="N134" s="494"/>
      <c r="O134" s="494"/>
      <c r="P134" s="494"/>
      <c r="Q134" s="494"/>
      <c r="R134" s="494"/>
      <c r="S134" s="494"/>
      <c r="T134" s="494"/>
      <c r="U134" s="494"/>
      <c r="V134" s="494"/>
      <c r="W134" s="494"/>
      <c r="X134" s="494"/>
      <c r="Y134" s="494"/>
      <c r="Z134" s="494"/>
    </row>
    <row r="135" ht="13.2" spans="1:26">
      <c r="A135" s="494"/>
      <c r="B135" s="504"/>
      <c r="C135" s="504"/>
      <c r="D135" s="494"/>
      <c r="E135" s="494"/>
      <c r="F135" s="494"/>
      <c r="G135" s="494"/>
      <c r="H135" s="494"/>
      <c r="I135" s="494"/>
      <c r="J135" s="494"/>
      <c r="K135" s="494"/>
      <c r="L135" s="494"/>
      <c r="M135" s="494"/>
      <c r="N135" s="494"/>
      <c r="O135" s="494"/>
      <c r="P135" s="494"/>
      <c r="Q135" s="494"/>
      <c r="R135" s="494"/>
      <c r="S135" s="494"/>
      <c r="T135" s="494"/>
      <c r="U135" s="494"/>
      <c r="V135" s="494"/>
      <c r="W135" s="494"/>
      <c r="X135" s="494"/>
      <c r="Y135" s="494"/>
      <c r="Z135" s="494"/>
    </row>
    <row r="136" ht="13.2" spans="1:26">
      <c r="A136" s="494"/>
      <c r="B136" s="504"/>
      <c r="C136" s="504"/>
      <c r="D136" s="494"/>
      <c r="E136" s="494"/>
      <c r="F136" s="494"/>
      <c r="G136" s="494"/>
      <c r="H136" s="494"/>
      <c r="I136" s="494"/>
      <c r="J136" s="494"/>
      <c r="K136" s="494"/>
      <c r="L136" s="494"/>
      <c r="M136" s="494"/>
      <c r="N136" s="494"/>
      <c r="O136" s="494"/>
      <c r="P136" s="494"/>
      <c r="Q136" s="494"/>
      <c r="R136" s="494"/>
      <c r="S136" s="494"/>
      <c r="T136" s="494"/>
      <c r="U136" s="494"/>
      <c r="V136" s="494"/>
      <c r="W136" s="494"/>
      <c r="X136" s="494"/>
      <c r="Y136" s="494"/>
      <c r="Z136" s="494"/>
    </row>
    <row r="137" ht="13.2" spans="1:26">
      <c r="A137" s="494"/>
      <c r="B137" s="504"/>
      <c r="C137" s="504"/>
      <c r="D137" s="494"/>
      <c r="E137" s="494"/>
      <c r="F137" s="494"/>
      <c r="G137" s="494"/>
      <c r="H137" s="494"/>
      <c r="I137" s="494"/>
      <c r="J137" s="494"/>
      <c r="K137" s="494"/>
      <c r="L137" s="494"/>
      <c r="M137" s="494"/>
      <c r="N137" s="494"/>
      <c r="O137" s="494"/>
      <c r="P137" s="494"/>
      <c r="Q137" s="494"/>
      <c r="R137" s="494"/>
      <c r="S137" s="494"/>
      <c r="T137" s="494"/>
      <c r="U137" s="494"/>
      <c r="V137" s="494"/>
      <c r="W137" s="494"/>
      <c r="X137" s="494"/>
      <c r="Y137" s="494"/>
      <c r="Z137" s="494"/>
    </row>
    <row r="138" ht="13.2" spans="1:26">
      <c r="A138" s="494"/>
      <c r="B138" s="504"/>
      <c r="C138" s="504"/>
      <c r="D138" s="494"/>
      <c r="E138" s="494"/>
      <c r="F138" s="494"/>
      <c r="G138" s="494"/>
      <c r="H138" s="494"/>
      <c r="I138" s="494"/>
      <c r="J138" s="494"/>
      <c r="K138" s="494"/>
      <c r="L138" s="494"/>
      <c r="M138" s="494"/>
      <c r="N138" s="494"/>
      <c r="O138" s="494"/>
      <c r="P138" s="494"/>
      <c r="Q138" s="494"/>
      <c r="R138" s="494"/>
      <c r="S138" s="494"/>
      <c r="T138" s="494"/>
      <c r="U138" s="494"/>
      <c r="V138" s="494"/>
      <c r="W138" s="494"/>
      <c r="X138" s="494"/>
      <c r="Y138" s="494"/>
      <c r="Z138" s="494"/>
    </row>
    <row r="139" ht="13.2" spans="1:26">
      <c r="A139" s="494"/>
      <c r="B139" s="504"/>
      <c r="C139" s="504"/>
      <c r="D139" s="494"/>
      <c r="E139" s="494"/>
      <c r="F139" s="494"/>
      <c r="G139" s="494"/>
      <c r="H139" s="494"/>
      <c r="I139" s="494"/>
      <c r="J139" s="494"/>
      <c r="K139" s="494"/>
      <c r="L139" s="494"/>
      <c r="M139" s="494"/>
      <c r="N139" s="494"/>
      <c r="O139" s="494"/>
      <c r="P139" s="494"/>
      <c r="Q139" s="494"/>
      <c r="R139" s="494"/>
      <c r="S139" s="494"/>
      <c r="T139" s="494"/>
      <c r="U139" s="494"/>
      <c r="V139" s="494"/>
      <c r="W139" s="494"/>
      <c r="X139" s="494"/>
      <c r="Y139" s="494"/>
      <c r="Z139" s="494"/>
    </row>
    <row r="140" ht="13.2" spans="1:26">
      <c r="A140" s="494"/>
      <c r="B140" s="504"/>
      <c r="C140" s="504"/>
      <c r="D140" s="494"/>
      <c r="E140" s="494"/>
      <c r="F140" s="494"/>
      <c r="G140" s="494"/>
      <c r="H140" s="494"/>
      <c r="I140" s="494"/>
      <c r="J140" s="494"/>
      <c r="K140" s="494"/>
      <c r="L140" s="494"/>
      <c r="M140" s="494"/>
      <c r="N140" s="494"/>
      <c r="O140" s="494"/>
      <c r="P140" s="494"/>
      <c r="Q140" s="494"/>
      <c r="R140" s="494"/>
      <c r="S140" s="494"/>
      <c r="T140" s="494"/>
      <c r="U140" s="494"/>
      <c r="V140" s="494"/>
      <c r="W140" s="494"/>
      <c r="X140" s="494"/>
      <c r="Y140" s="494"/>
      <c r="Z140" s="494"/>
    </row>
    <row r="141" ht="13.2" spans="1:26">
      <c r="A141" s="494"/>
      <c r="B141" s="504"/>
      <c r="C141" s="504"/>
      <c r="D141" s="494"/>
      <c r="E141" s="494"/>
      <c r="F141" s="494"/>
      <c r="G141" s="494"/>
      <c r="H141" s="494"/>
      <c r="I141" s="494"/>
      <c r="J141" s="494"/>
      <c r="K141" s="494"/>
      <c r="L141" s="494"/>
      <c r="M141" s="494"/>
      <c r="N141" s="494"/>
      <c r="O141" s="494"/>
      <c r="P141" s="494"/>
      <c r="Q141" s="494"/>
      <c r="R141" s="494"/>
      <c r="S141" s="494"/>
      <c r="T141" s="494"/>
      <c r="U141" s="494"/>
      <c r="V141" s="494"/>
      <c r="W141" s="494"/>
      <c r="X141" s="494"/>
      <c r="Y141" s="494"/>
      <c r="Z141" s="494"/>
    </row>
    <row r="142" ht="13.2" spans="1:26">
      <c r="A142" s="494"/>
      <c r="B142" s="504"/>
      <c r="C142" s="504"/>
      <c r="D142" s="494"/>
      <c r="E142" s="494"/>
      <c r="F142" s="494"/>
      <c r="G142" s="494"/>
      <c r="H142" s="494"/>
      <c r="I142" s="494"/>
      <c r="J142" s="494"/>
      <c r="K142" s="494"/>
      <c r="L142" s="494"/>
      <c r="M142" s="494"/>
      <c r="N142" s="494"/>
      <c r="O142" s="494"/>
      <c r="P142" s="494"/>
      <c r="Q142" s="494"/>
      <c r="R142" s="494"/>
      <c r="S142" s="494"/>
      <c r="T142" s="494"/>
      <c r="U142" s="494"/>
      <c r="V142" s="494"/>
      <c r="W142" s="494"/>
      <c r="X142" s="494"/>
      <c r="Y142" s="494"/>
      <c r="Z142" s="494"/>
    </row>
    <row r="143" ht="13.2" spans="1:26">
      <c r="A143" s="494"/>
      <c r="B143" s="504"/>
      <c r="C143" s="504"/>
      <c r="D143" s="494"/>
      <c r="E143" s="494"/>
      <c r="F143" s="494"/>
      <c r="G143" s="494"/>
      <c r="H143" s="494"/>
      <c r="I143" s="494"/>
      <c r="J143" s="494"/>
      <c r="K143" s="494"/>
      <c r="L143" s="494"/>
      <c r="M143" s="494"/>
      <c r="N143" s="494"/>
      <c r="O143" s="494"/>
      <c r="P143" s="494"/>
      <c r="Q143" s="494"/>
      <c r="R143" s="494"/>
      <c r="S143" s="494"/>
      <c r="T143" s="494"/>
      <c r="U143" s="494"/>
      <c r="V143" s="494"/>
      <c r="W143" s="494"/>
      <c r="X143" s="494"/>
      <c r="Y143" s="494"/>
      <c r="Z143" s="494"/>
    </row>
    <row r="144" ht="13.2" spans="1:26">
      <c r="A144" s="494"/>
      <c r="B144" s="504"/>
      <c r="C144" s="504"/>
      <c r="D144" s="494"/>
      <c r="E144" s="494"/>
      <c r="F144" s="494"/>
      <c r="G144" s="494"/>
      <c r="H144" s="494"/>
      <c r="I144" s="494"/>
      <c r="J144" s="494"/>
      <c r="K144" s="494"/>
      <c r="L144" s="494"/>
      <c r="M144" s="494"/>
      <c r="N144" s="494"/>
      <c r="O144" s="494"/>
      <c r="P144" s="494"/>
      <c r="Q144" s="494"/>
      <c r="R144" s="494"/>
      <c r="S144" s="494"/>
      <c r="T144" s="494"/>
      <c r="U144" s="494"/>
      <c r="V144" s="494"/>
      <c r="W144" s="494"/>
      <c r="X144" s="494"/>
      <c r="Y144" s="494"/>
      <c r="Z144" s="494"/>
    </row>
    <row r="145" ht="13.2" spans="1:26">
      <c r="A145" s="494"/>
      <c r="B145" s="504"/>
      <c r="C145" s="504"/>
      <c r="D145" s="494"/>
      <c r="E145" s="494"/>
      <c r="F145" s="494"/>
      <c r="G145" s="494"/>
      <c r="H145" s="494"/>
      <c r="I145" s="494"/>
      <c r="J145" s="494"/>
      <c r="K145" s="494"/>
      <c r="L145" s="494"/>
      <c r="M145" s="494"/>
      <c r="N145" s="494"/>
      <c r="O145" s="494"/>
      <c r="P145" s="494"/>
      <c r="Q145" s="494"/>
      <c r="R145" s="494"/>
      <c r="S145" s="494"/>
      <c r="T145" s="494"/>
      <c r="U145" s="494"/>
      <c r="V145" s="494"/>
      <c r="W145" s="494"/>
      <c r="X145" s="494"/>
      <c r="Y145" s="494"/>
      <c r="Z145" s="494"/>
    </row>
    <row r="146" ht="13.2" spans="1:26">
      <c r="A146" s="494"/>
      <c r="B146" s="504"/>
      <c r="C146" s="504"/>
      <c r="D146" s="494"/>
      <c r="E146" s="494"/>
      <c r="F146" s="494"/>
      <c r="G146" s="494"/>
      <c r="H146" s="494"/>
      <c r="I146" s="494"/>
      <c r="J146" s="494"/>
      <c r="K146" s="494"/>
      <c r="L146" s="494"/>
      <c r="M146" s="494"/>
      <c r="N146" s="494"/>
      <c r="O146" s="494"/>
      <c r="P146" s="494"/>
      <c r="Q146" s="494"/>
      <c r="R146" s="494"/>
      <c r="S146" s="494"/>
      <c r="T146" s="494"/>
      <c r="U146" s="494"/>
      <c r="V146" s="494"/>
      <c r="W146" s="494"/>
      <c r="X146" s="494"/>
      <c r="Y146" s="494"/>
      <c r="Z146" s="494"/>
    </row>
    <row r="147" ht="13.2" spans="1:26">
      <c r="A147" s="494"/>
      <c r="B147" s="504"/>
      <c r="C147" s="504"/>
      <c r="D147" s="494"/>
      <c r="E147" s="494"/>
      <c r="F147" s="494"/>
      <c r="G147" s="494"/>
      <c r="H147" s="494"/>
      <c r="I147" s="494"/>
      <c r="J147" s="494"/>
      <c r="K147" s="494"/>
      <c r="L147" s="494"/>
      <c r="M147" s="494"/>
      <c r="N147" s="494"/>
      <c r="O147" s="494"/>
      <c r="P147" s="494"/>
      <c r="Q147" s="494"/>
      <c r="R147" s="494"/>
      <c r="S147" s="494"/>
      <c r="T147" s="494"/>
      <c r="U147" s="494"/>
      <c r="V147" s="494"/>
      <c r="W147" s="494"/>
      <c r="X147" s="494"/>
      <c r="Y147" s="494"/>
      <c r="Z147" s="494"/>
    </row>
    <row r="148" ht="13.2" spans="1:26">
      <c r="A148" s="494"/>
      <c r="B148" s="504"/>
      <c r="C148" s="504"/>
      <c r="D148" s="494"/>
      <c r="E148" s="494"/>
      <c r="F148" s="494"/>
      <c r="G148" s="494"/>
      <c r="H148" s="494"/>
      <c r="I148" s="494"/>
      <c r="J148" s="494"/>
      <c r="K148" s="494"/>
      <c r="L148" s="494"/>
      <c r="M148" s="494"/>
      <c r="N148" s="494"/>
      <c r="O148" s="494"/>
      <c r="P148" s="494"/>
      <c r="Q148" s="494"/>
      <c r="R148" s="494"/>
      <c r="S148" s="494"/>
      <c r="T148" s="494"/>
      <c r="U148" s="494"/>
      <c r="V148" s="494"/>
      <c r="W148" s="494"/>
      <c r="X148" s="494"/>
      <c r="Y148" s="494"/>
      <c r="Z148" s="494"/>
    </row>
    <row r="149" ht="13.2" spans="1:26">
      <c r="A149" s="494"/>
      <c r="B149" s="504"/>
      <c r="C149" s="504"/>
      <c r="D149" s="494"/>
      <c r="E149" s="494"/>
      <c r="F149" s="494"/>
      <c r="G149" s="494"/>
      <c r="H149" s="494"/>
      <c r="I149" s="494"/>
      <c r="J149" s="494"/>
      <c r="K149" s="494"/>
      <c r="L149" s="494"/>
      <c r="M149" s="494"/>
      <c r="N149" s="494"/>
      <c r="O149" s="494"/>
      <c r="P149" s="494"/>
      <c r="Q149" s="494"/>
      <c r="R149" s="494"/>
      <c r="S149" s="494"/>
      <c r="T149" s="494"/>
      <c r="U149" s="494"/>
      <c r="V149" s="494"/>
      <c r="W149" s="494"/>
      <c r="X149" s="494"/>
      <c r="Y149" s="494"/>
      <c r="Z149" s="494"/>
    </row>
    <row r="150" ht="13.2" spans="1:26">
      <c r="A150" s="494"/>
      <c r="B150" s="504"/>
      <c r="C150" s="504"/>
      <c r="D150" s="494"/>
      <c r="E150" s="494"/>
      <c r="F150" s="494"/>
      <c r="G150" s="494"/>
      <c r="H150" s="494"/>
      <c r="I150" s="494"/>
      <c r="J150" s="494"/>
      <c r="K150" s="494"/>
      <c r="L150" s="494"/>
      <c r="M150" s="494"/>
      <c r="N150" s="494"/>
      <c r="O150" s="494"/>
      <c r="P150" s="494"/>
      <c r="Q150" s="494"/>
      <c r="R150" s="494"/>
      <c r="S150" s="494"/>
      <c r="T150" s="494"/>
      <c r="U150" s="494"/>
      <c r="V150" s="494"/>
      <c r="W150" s="494"/>
      <c r="X150" s="494"/>
      <c r="Y150" s="494"/>
      <c r="Z150" s="494"/>
    </row>
    <row r="151" ht="13.2" spans="1:26">
      <c r="A151" s="494"/>
      <c r="B151" s="504"/>
      <c r="C151" s="504"/>
      <c r="D151" s="494"/>
      <c r="E151" s="494"/>
      <c r="F151" s="494"/>
      <c r="G151" s="494"/>
      <c r="H151" s="494"/>
      <c r="I151" s="494"/>
      <c r="J151" s="494"/>
      <c r="K151" s="494"/>
      <c r="L151" s="494"/>
      <c r="M151" s="494"/>
      <c r="N151" s="494"/>
      <c r="O151" s="494"/>
      <c r="P151" s="494"/>
      <c r="Q151" s="494"/>
      <c r="R151" s="494"/>
      <c r="S151" s="494"/>
      <c r="T151" s="494"/>
      <c r="U151" s="494"/>
      <c r="V151" s="494"/>
      <c r="W151" s="494"/>
      <c r="X151" s="494"/>
      <c r="Y151" s="494"/>
      <c r="Z151" s="494"/>
    </row>
    <row r="152" ht="13.2" spans="1:26">
      <c r="A152" s="494"/>
      <c r="B152" s="504"/>
      <c r="C152" s="504"/>
      <c r="D152" s="494"/>
      <c r="E152" s="494"/>
      <c r="F152" s="494"/>
      <c r="G152" s="494"/>
      <c r="H152" s="494"/>
      <c r="I152" s="494"/>
      <c r="J152" s="494"/>
      <c r="K152" s="494"/>
      <c r="L152" s="494"/>
      <c r="M152" s="494"/>
      <c r="N152" s="494"/>
      <c r="O152" s="494"/>
      <c r="P152" s="494"/>
      <c r="Q152" s="494"/>
      <c r="R152" s="494"/>
      <c r="S152" s="494"/>
      <c r="T152" s="494"/>
      <c r="U152" s="494"/>
      <c r="V152" s="494"/>
      <c r="W152" s="494"/>
      <c r="X152" s="494"/>
      <c r="Y152" s="494"/>
      <c r="Z152" s="494"/>
    </row>
    <row r="153" ht="13.2" spans="1:26">
      <c r="A153" s="494"/>
      <c r="B153" s="504"/>
      <c r="C153" s="504"/>
      <c r="D153" s="494"/>
      <c r="E153" s="494"/>
      <c r="F153" s="494"/>
      <c r="G153" s="494"/>
      <c r="H153" s="494"/>
      <c r="I153" s="494"/>
      <c r="J153" s="494"/>
      <c r="K153" s="494"/>
      <c r="L153" s="494"/>
      <c r="M153" s="494"/>
      <c r="N153" s="494"/>
      <c r="O153" s="494"/>
      <c r="P153" s="494"/>
      <c r="Q153" s="494"/>
      <c r="R153" s="494"/>
      <c r="S153" s="494"/>
      <c r="T153" s="494"/>
      <c r="U153" s="494"/>
      <c r="V153" s="494"/>
      <c r="W153" s="494"/>
      <c r="X153" s="494"/>
      <c r="Y153" s="494"/>
      <c r="Z153" s="494"/>
    </row>
    <row r="154" ht="13.2" spans="1:26">
      <c r="A154" s="494"/>
      <c r="B154" s="504"/>
      <c r="C154" s="504"/>
      <c r="D154" s="494"/>
      <c r="E154" s="494"/>
      <c r="F154" s="494"/>
      <c r="G154" s="494"/>
      <c r="H154" s="494"/>
      <c r="I154" s="494"/>
      <c r="J154" s="494"/>
      <c r="K154" s="494"/>
      <c r="L154" s="494"/>
      <c r="M154" s="494"/>
      <c r="N154" s="494"/>
      <c r="O154" s="494"/>
      <c r="P154" s="494"/>
      <c r="Q154" s="494"/>
      <c r="R154" s="494"/>
      <c r="S154" s="494"/>
      <c r="T154" s="494"/>
      <c r="U154" s="494"/>
      <c r="V154" s="494"/>
      <c r="W154" s="494"/>
      <c r="X154" s="494"/>
      <c r="Y154" s="494"/>
      <c r="Z154" s="494"/>
    </row>
    <row r="155" ht="13.2" spans="1:26">
      <c r="A155" s="494"/>
      <c r="B155" s="504"/>
      <c r="C155" s="504"/>
      <c r="D155" s="494"/>
      <c r="E155" s="494"/>
      <c r="F155" s="494"/>
      <c r="G155" s="494"/>
      <c r="H155" s="494"/>
      <c r="I155" s="494"/>
      <c r="J155" s="494"/>
      <c r="K155" s="494"/>
      <c r="L155" s="494"/>
      <c r="M155" s="494"/>
      <c r="N155" s="494"/>
      <c r="O155" s="494"/>
      <c r="P155" s="494"/>
      <c r="Q155" s="494"/>
      <c r="R155" s="494"/>
      <c r="S155" s="494"/>
      <c r="T155" s="494"/>
      <c r="U155" s="494"/>
      <c r="V155" s="494"/>
      <c r="W155" s="494"/>
      <c r="X155" s="494"/>
      <c r="Y155" s="494"/>
      <c r="Z155" s="494"/>
    </row>
    <row r="156" ht="13.2" spans="1:26">
      <c r="A156" s="494"/>
      <c r="B156" s="504"/>
      <c r="C156" s="504"/>
      <c r="D156" s="494"/>
      <c r="E156" s="494"/>
      <c r="F156" s="494"/>
      <c r="G156" s="494"/>
      <c r="H156" s="494"/>
      <c r="I156" s="494"/>
      <c r="J156" s="494"/>
      <c r="K156" s="494"/>
      <c r="L156" s="494"/>
      <c r="M156" s="494"/>
      <c r="N156" s="494"/>
      <c r="O156" s="494"/>
      <c r="P156" s="494"/>
      <c r="Q156" s="494"/>
      <c r="R156" s="494"/>
      <c r="S156" s="494"/>
      <c r="T156" s="494"/>
      <c r="U156" s="494"/>
      <c r="V156" s="494"/>
      <c r="W156" s="494"/>
      <c r="X156" s="494"/>
      <c r="Y156" s="494"/>
      <c r="Z156" s="494"/>
    </row>
    <row r="157" ht="13.2" spans="1:26">
      <c r="A157" s="494"/>
      <c r="B157" s="504"/>
      <c r="C157" s="504"/>
      <c r="D157" s="494"/>
      <c r="E157" s="494"/>
      <c r="F157" s="494"/>
      <c r="G157" s="494"/>
      <c r="H157" s="494"/>
      <c r="I157" s="494"/>
      <c r="J157" s="494"/>
      <c r="K157" s="494"/>
      <c r="L157" s="494"/>
      <c r="M157" s="494"/>
      <c r="N157" s="494"/>
      <c r="O157" s="494"/>
      <c r="P157" s="494"/>
      <c r="Q157" s="494"/>
      <c r="R157" s="494"/>
      <c r="S157" s="494"/>
      <c r="T157" s="494"/>
      <c r="U157" s="494"/>
      <c r="V157" s="494"/>
      <c r="W157" s="494"/>
      <c r="X157" s="494"/>
      <c r="Y157" s="494"/>
      <c r="Z157" s="494"/>
    </row>
    <row r="158" ht="13.2" spans="1:26">
      <c r="A158" s="494"/>
      <c r="B158" s="504"/>
      <c r="C158" s="504"/>
      <c r="D158" s="494"/>
      <c r="E158" s="494"/>
      <c r="F158" s="494"/>
      <c r="G158" s="494"/>
      <c r="H158" s="494"/>
      <c r="I158" s="494"/>
      <c r="J158" s="494"/>
      <c r="K158" s="494"/>
      <c r="L158" s="494"/>
      <c r="M158" s="494"/>
      <c r="N158" s="494"/>
      <c r="O158" s="494"/>
      <c r="P158" s="494"/>
      <c r="Q158" s="494"/>
      <c r="R158" s="494"/>
      <c r="S158" s="494"/>
      <c r="T158" s="494"/>
      <c r="U158" s="494"/>
      <c r="V158" s="494"/>
      <c r="W158" s="494"/>
      <c r="X158" s="494"/>
      <c r="Y158" s="494"/>
      <c r="Z158" s="494"/>
    </row>
    <row r="159" ht="13.2" spans="1:26">
      <c r="A159" s="494"/>
      <c r="B159" s="504"/>
      <c r="C159" s="504"/>
      <c r="D159" s="494"/>
      <c r="E159" s="494"/>
      <c r="F159" s="494"/>
      <c r="G159" s="494"/>
      <c r="H159" s="494"/>
      <c r="I159" s="494"/>
      <c r="J159" s="494"/>
      <c r="K159" s="494"/>
      <c r="L159" s="494"/>
      <c r="M159" s="494"/>
      <c r="N159" s="494"/>
      <c r="O159" s="494"/>
      <c r="P159" s="494"/>
      <c r="Q159" s="494"/>
      <c r="R159" s="494"/>
      <c r="S159" s="494"/>
      <c r="T159" s="494"/>
      <c r="U159" s="494"/>
      <c r="V159" s="494"/>
      <c r="W159" s="494"/>
      <c r="X159" s="494"/>
      <c r="Y159" s="494"/>
      <c r="Z159" s="494"/>
    </row>
    <row r="160" ht="13.2" spans="1:26">
      <c r="A160" s="494"/>
      <c r="B160" s="504"/>
      <c r="C160" s="504"/>
      <c r="D160" s="494"/>
      <c r="E160" s="494"/>
      <c r="F160" s="494"/>
      <c r="G160" s="494"/>
      <c r="H160" s="494"/>
      <c r="I160" s="494"/>
      <c r="J160" s="494"/>
      <c r="K160" s="494"/>
      <c r="L160" s="494"/>
      <c r="M160" s="494"/>
      <c r="N160" s="494"/>
      <c r="O160" s="494"/>
      <c r="P160" s="494"/>
      <c r="Q160" s="494"/>
      <c r="R160" s="494"/>
      <c r="S160" s="494"/>
      <c r="T160" s="494"/>
      <c r="U160" s="494"/>
      <c r="V160" s="494"/>
      <c r="W160" s="494"/>
      <c r="X160" s="494"/>
      <c r="Y160" s="494"/>
      <c r="Z160" s="494"/>
    </row>
    <row r="161" ht="13.2" spans="1:26">
      <c r="A161" s="494"/>
      <c r="B161" s="504"/>
      <c r="C161" s="504"/>
      <c r="D161" s="494"/>
      <c r="E161" s="494"/>
      <c r="F161" s="494"/>
      <c r="G161" s="494"/>
      <c r="H161" s="494"/>
      <c r="I161" s="494"/>
      <c r="J161" s="494"/>
      <c r="K161" s="494"/>
      <c r="L161" s="494"/>
      <c r="M161" s="494"/>
      <c r="N161" s="494"/>
      <c r="O161" s="494"/>
      <c r="P161" s="494"/>
      <c r="Q161" s="494"/>
      <c r="R161" s="494"/>
      <c r="S161" s="494"/>
      <c r="T161" s="494"/>
      <c r="U161" s="494"/>
      <c r="V161" s="494"/>
      <c r="W161" s="494"/>
      <c r="X161" s="494"/>
      <c r="Y161" s="494"/>
      <c r="Z161" s="494"/>
    </row>
    <row r="162" ht="13.2" spans="1:26">
      <c r="A162" s="494"/>
      <c r="B162" s="504"/>
      <c r="C162" s="504"/>
      <c r="D162" s="494"/>
      <c r="E162" s="494"/>
      <c r="F162" s="494"/>
      <c r="G162" s="494"/>
      <c r="H162" s="494"/>
      <c r="I162" s="494"/>
      <c r="J162" s="494"/>
      <c r="K162" s="494"/>
      <c r="L162" s="494"/>
      <c r="M162" s="494"/>
      <c r="N162" s="494"/>
      <c r="O162" s="494"/>
      <c r="P162" s="494"/>
      <c r="Q162" s="494"/>
      <c r="R162" s="494"/>
      <c r="S162" s="494"/>
      <c r="T162" s="494"/>
      <c r="U162" s="494"/>
      <c r="V162" s="494"/>
      <c r="W162" s="494"/>
      <c r="X162" s="494"/>
      <c r="Y162" s="494"/>
      <c r="Z162" s="494"/>
    </row>
    <row r="163" ht="13.2" spans="1:26">
      <c r="A163" s="494"/>
      <c r="B163" s="504"/>
      <c r="C163" s="504"/>
      <c r="D163" s="494"/>
      <c r="E163" s="494"/>
      <c r="F163" s="494"/>
      <c r="G163" s="494"/>
      <c r="H163" s="494"/>
      <c r="I163" s="494"/>
      <c r="J163" s="494"/>
      <c r="K163" s="494"/>
      <c r="L163" s="494"/>
      <c r="M163" s="494"/>
      <c r="N163" s="494"/>
      <c r="O163" s="494"/>
      <c r="P163" s="494"/>
      <c r="Q163" s="494"/>
      <c r="R163" s="494"/>
      <c r="S163" s="494"/>
      <c r="T163" s="494"/>
      <c r="U163" s="494"/>
      <c r="V163" s="494"/>
      <c r="W163" s="494"/>
      <c r="X163" s="494"/>
      <c r="Y163" s="494"/>
      <c r="Z163" s="494"/>
    </row>
    <row r="164" ht="13.2" spans="1:26">
      <c r="A164" s="494"/>
      <c r="B164" s="504"/>
      <c r="C164" s="504"/>
      <c r="D164" s="494"/>
      <c r="E164" s="494"/>
      <c r="F164" s="494"/>
      <c r="G164" s="494"/>
      <c r="H164" s="494"/>
      <c r="I164" s="494"/>
      <c r="J164" s="494"/>
      <c r="K164" s="494"/>
      <c r="L164" s="494"/>
      <c r="M164" s="494"/>
      <c r="N164" s="494"/>
      <c r="O164" s="494"/>
      <c r="P164" s="494"/>
      <c r="Q164" s="494"/>
      <c r="R164" s="494"/>
      <c r="S164" s="494"/>
      <c r="T164" s="494"/>
      <c r="U164" s="494"/>
      <c r="V164" s="494"/>
      <c r="W164" s="494"/>
      <c r="X164" s="494"/>
      <c r="Y164" s="494"/>
      <c r="Z164" s="494"/>
    </row>
    <row r="165" ht="13.2" spans="1:26">
      <c r="A165" s="494"/>
      <c r="B165" s="504"/>
      <c r="C165" s="504"/>
      <c r="D165" s="494"/>
      <c r="E165" s="494"/>
      <c r="F165" s="494"/>
      <c r="G165" s="494"/>
      <c r="H165" s="494"/>
      <c r="I165" s="494"/>
      <c r="J165" s="494"/>
      <c r="K165" s="494"/>
      <c r="L165" s="494"/>
      <c r="M165" s="494"/>
      <c r="N165" s="494"/>
      <c r="O165" s="494"/>
      <c r="P165" s="494"/>
      <c r="Q165" s="494"/>
      <c r="R165" s="494"/>
      <c r="S165" s="494"/>
      <c r="T165" s="494"/>
      <c r="U165" s="494"/>
      <c r="V165" s="494"/>
      <c r="W165" s="494"/>
      <c r="X165" s="494"/>
      <c r="Y165" s="494"/>
      <c r="Z165" s="494"/>
    </row>
    <row r="166" ht="13.2" spans="1:26">
      <c r="A166" s="494"/>
      <c r="B166" s="504"/>
      <c r="C166" s="504"/>
      <c r="D166" s="494"/>
      <c r="E166" s="494"/>
      <c r="F166" s="494"/>
      <c r="G166" s="494"/>
      <c r="H166" s="494"/>
      <c r="I166" s="494"/>
      <c r="J166" s="494"/>
      <c r="K166" s="494"/>
      <c r="L166" s="494"/>
      <c r="M166" s="494"/>
      <c r="N166" s="494"/>
      <c r="O166" s="494"/>
      <c r="P166" s="494"/>
      <c r="Q166" s="494"/>
      <c r="R166" s="494"/>
      <c r="S166" s="494"/>
      <c r="T166" s="494"/>
      <c r="U166" s="494"/>
      <c r="V166" s="494"/>
      <c r="W166" s="494"/>
      <c r="X166" s="494"/>
      <c r="Y166" s="494"/>
      <c r="Z166" s="494"/>
    </row>
    <row r="167" ht="13.2" spans="1:26">
      <c r="A167" s="494"/>
      <c r="B167" s="504"/>
      <c r="C167" s="504"/>
      <c r="D167" s="494"/>
      <c r="E167" s="494"/>
      <c r="F167" s="494"/>
      <c r="G167" s="494"/>
      <c r="H167" s="494"/>
      <c r="I167" s="494"/>
      <c r="J167" s="494"/>
      <c r="K167" s="494"/>
      <c r="L167" s="494"/>
      <c r="M167" s="494"/>
      <c r="N167" s="494"/>
      <c r="O167" s="494"/>
      <c r="P167" s="494"/>
      <c r="Q167" s="494"/>
      <c r="R167" s="494"/>
      <c r="S167" s="494"/>
      <c r="T167" s="494"/>
      <c r="U167" s="494"/>
      <c r="V167" s="494"/>
      <c r="W167" s="494"/>
      <c r="X167" s="494"/>
      <c r="Y167" s="494"/>
      <c r="Z167" s="494"/>
    </row>
    <row r="168" ht="13.2" spans="1:26">
      <c r="A168" s="494"/>
      <c r="B168" s="504"/>
      <c r="C168" s="504"/>
      <c r="D168" s="494"/>
      <c r="E168" s="494"/>
      <c r="F168" s="494"/>
      <c r="G168" s="494"/>
      <c r="H168" s="494"/>
      <c r="I168" s="494"/>
      <c r="J168" s="494"/>
      <c r="K168" s="494"/>
      <c r="L168" s="494"/>
      <c r="M168" s="494"/>
      <c r="N168" s="494"/>
      <c r="O168" s="494"/>
      <c r="P168" s="494"/>
      <c r="Q168" s="494"/>
      <c r="R168" s="494"/>
      <c r="S168" s="494"/>
      <c r="T168" s="494"/>
      <c r="U168" s="494"/>
      <c r="V168" s="494"/>
      <c r="W168" s="494"/>
      <c r="X168" s="494"/>
      <c r="Y168" s="494"/>
      <c r="Z168" s="494"/>
    </row>
    <row r="169" ht="13.2" spans="1:26">
      <c r="A169" s="494"/>
      <c r="B169" s="504"/>
      <c r="C169" s="504"/>
      <c r="D169" s="494"/>
      <c r="E169" s="494"/>
      <c r="F169" s="494"/>
      <c r="G169" s="494"/>
      <c r="H169" s="494"/>
      <c r="I169" s="494"/>
      <c r="J169" s="494"/>
      <c r="K169" s="494"/>
      <c r="L169" s="494"/>
      <c r="M169" s="494"/>
      <c r="N169" s="494"/>
      <c r="O169" s="494"/>
      <c r="P169" s="494"/>
      <c r="Q169" s="494"/>
      <c r="R169" s="494"/>
      <c r="S169" s="494"/>
      <c r="T169" s="494"/>
      <c r="U169" s="494"/>
      <c r="V169" s="494"/>
      <c r="W169" s="494"/>
      <c r="X169" s="494"/>
      <c r="Y169" s="494"/>
      <c r="Z169" s="494"/>
    </row>
    <row r="170" ht="13.2" spans="1:26">
      <c r="A170" s="494"/>
      <c r="B170" s="504"/>
      <c r="C170" s="504"/>
      <c r="D170" s="494"/>
      <c r="E170" s="494"/>
      <c r="F170" s="494"/>
      <c r="G170" s="494"/>
      <c r="H170" s="494"/>
      <c r="I170" s="494"/>
      <c r="J170" s="494"/>
      <c r="K170" s="494"/>
      <c r="L170" s="494"/>
      <c r="M170" s="494"/>
      <c r="N170" s="494"/>
      <c r="O170" s="494"/>
      <c r="P170" s="494"/>
      <c r="Q170" s="494"/>
      <c r="R170" s="494"/>
      <c r="S170" s="494"/>
      <c r="T170" s="494"/>
      <c r="U170" s="494"/>
      <c r="V170" s="494"/>
      <c r="W170" s="494"/>
      <c r="X170" s="494"/>
      <c r="Y170" s="494"/>
      <c r="Z170" s="494"/>
    </row>
    <row r="171" ht="13.2" spans="1:26">
      <c r="A171" s="494"/>
      <c r="B171" s="504"/>
      <c r="C171" s="504"/>
      <c r="D171" s="494"/>
      <c r="E171" s="494"/>
      <c r="F171" s="494"/>
      <c r="G171" s="494"/>
      <c r="H171" s="494"/>
      <c r="I171" s="494"/>
      <c r="J171" s="494"/>
      <c r="K171" s="494"/>
      <c r="L171" s="494"/>
      <c r="M171" s="494"/>
      <c r="N171" s="494"/>
      <c r="O171" s="494"/>
      <c r="P171" s="494"/>
      <c r="Q171" s="494"/>
      <c r="R171" s="494"/>
      <c r="S171" s="494"/>
      <c r="T171" s="494"/>
      <c r="U171" s="494"/>
      <c r="V171" s="494"/>
      <c r="W171" s="494"/>
      <c r="X171" s="494"/>
      <c r="Y171" s="494"/>
      <c r="Z171" s="494"/>
    </row>
    <row r="172" ht="13.2" spans="1:26">
      <c r="A172" s="494"/>
      <c r="B172" s="504"/>
      <c r="C172" s="504"/>
      <c r="D172" s="494"/>
      <c r="E172" s="494"/>
      <c r="F172" s="494"/>
      <c r="G172" s="494"/>
      <c r="H172" s="494"/>
      <c r="I172" s="494"/>
      <c r="J172" s="494"/>
      <c r="K172" s="494"/>
      <c r="L172" s="494"/>
      <c r="M172" s="494"/>
      <c r="N172" s="494"/>
      <c r="O172" s="494"/>
      <c r="P172" s="494"/>
      <c r="Q172" s="494"/>
      <c r="R172" s="494"/>
      <c r="S172" s="494"/>
      <c r="T172" s="494"/>
      <c r="U172" s="494"/>
      <c r="V172" s="494"/>
      <c r="W172" s="494"/>
      <c r="X172" s="494"/>
      <c r="Y172" s="494"/>
      <c r="Z172" s="494"/>
    </row>
    <row r="173" ht="13.2" spans="1:26">
      <c r="A173" s="494"/>
      <c r="B173" s="504"/>
      <c r="C173" s="504"/>
      <c r="D173" s="494"/>
      <c r="E173" s="494"/>
      <c r="F173" s="494"/>
      <c r="G173" s="494"/>
      <c r="H173" s="494"/>
      <c r="I173" s="494"/>
      <c r="J173" s="494"/>
      <c r="K173" s="494"/>
      <c r="L173" s="494"/>
      <c r="M173" s="494"/>
      <c r="N173" s="494"/>
      <c r="O173" s="494"/>
      <c r="P173" s="494"/>
      <c r="Q173" s="494"/>
      <c r="R173" s="494"/>
      <c r="S173" s="494"/>
      <c r="T173" s="494"/>
      <c r="U173" s="494"/>
      <c r="V173" s="494"/>
      <c r="W173" s="494"/>
      <c r="X173" s="494"/>
      <c r="Y173" s="494"/>
      <c r="Z173" s="494"/>
    </row>
    <row r="174" ht="13.2" spans="1:26">
      <c r="A174" s="494"/>
      <c r="B174" s="504"/>
      <c r="C174" s="504"/>
      <c r="D174" s="494"/>
      <c r="E174" s="494"/>
      <c r="F174" s="494"/>
      <c r="G174" s="494"/>
      <c r="H174" s="494"/>
      <c r="I174" s="494"/>
      <c r="J174" s="494"/>
      <c r="K174" s="494"/>
      <c r="L174" s="494"/>
      <c r="M174" s="494"/>
      <c r="N174" s="494"/>
      <c r="O174" s="494"/>
      <c r="P174" s="494"/>
      <c r="Q174" s="494"/>
      <c r="R174" s="494"/>
      <c r="S174" s="494"/>
      <c r="T174" s="494"/>
      <c r="U174" s="494"/>
      <c r="V174" s="494"/>
      <c r="W174" s="494"/>
      <c r="X174" s="494"/>
      <c r="Y174" s="494"/>
      <c r="Z174" s="494"/>
    </row>
    <row r="175" ht="13.2" spans="1:26">
      <c r="A175" s="494"/>
      <c r="B175" s="504"/>
      <c r="C175" s="504"/>
      <c r="D175" s="494"/>
      <c r="E175" s="494"/>
      <c r="F175" s="494"/>
      <c r="G175" s="494"/>
      <c r="H175" s="494"/>
      <c r="I175" s="494"/>
      <c r="J175" s="494"/>
      <c r="K175" s="494"/>
      <c r="L175" s="494"/>
      <c r="M175" s="494"/>
      <c r="N175" s="494"/>
      <c r="O175" s="494"/>
      <c r="P175" s="494"/>
      <c r="Q175" s="494"/>
      <c r="R175" s="494"/>
      <c r="S175" s="494"/>
      <c r="T175" s="494"/>
      <c r="U175" s="494"/>
      <c r="V175" s="494"/>
      <c r="W175" s="494"/>
      <c r="X175" s="494"/>
      <c r="Y175" s="494"/>
      <c r="Z175" s="494"/>
    </row>
    <row r="176" ht="13.2" spans="1:26">
      <c r="A176" s="494"/>
      <c r="B176" s="504"/>
      <c r="C176" s="504"/>
      <c r="D176" s="494"/>
      <c r="E176" s="494"/>
      <c r="F176" s="494"/>
      <c r="G176" s="494"/>
      <c r="H176" s="494"/>
      <c r="I176" s="494"/>
      <c r="J176" s="494"/>
      <c r="K176" s="494"/>
      <c r="L176" s="494"/>
      <c r="M176" s="494"/>
      <c r="N176" s="494"/>
      <c r="O176" s="494"/>
      <c r="P176" s="494"/>
      <c r="Q176" s="494"/>
      <c r="R176" s="494"/>
      <c r="S176" s="494"/>
      <c r="T176" s="494"/>
      <c r="U176" s="494"/>
      <c r="V176" s="494"/>
      <c r="W176" s="494"/>
      <c r="X176" s="494"/>
      <c r="Y176" s="494"/>
      <c r="Z176" s="494"/>
    </row>
    <row r="177" ht="13.2" spans="1:26">
      <c r="A177" s="494"/>
      <c r="B177" s="504"/>
      <c r="C177" s="504"/>
      <c r="D177" s="494"/>
      <c r="E177" s="494"/>
      <c r="F177" s="494"/>
      <c r="G177" s="494"/>
      <c r="H177" s="494"/>
      <c r="I177" s="494"/>
      <c r="J177" s="494"/>
      <c r="K177" s="494"/>
      <c r="L177" s="494"/>
      <c r="M177" s="494"/>
      <c r="N177" s="494"/>
      <c r="O177" s="494"/>
      <c r="P177" s="494"/>
      <c r="Q177" s="494"/>
      <c r="R177" s="494"/>
      <c r="S177" s="494"/>
      <c r="T177" s="494"/>
      <c r="U177" s="494"/>
      <c r="V177" s="494"/>
      <c r="W177" s="494"/>
      <c r="X177" s="494"/>
      <c r="Y177" s="494"/>
      <c r="Z177" s="494"/>
    </row>
    <row r="178" ht="13.2" spans="1:26">
      <c r="A178" s="494"/>
      <c r="B178" s="504"/>
      <c r="C178" s="504"/>
      <c r="D178" s="494"/>
      <c r="E178" s="494"/>
      <c r="F178" s="494"/>
      <c r="G178" s="494"/>
      <c r="H178" s="494"/>
      <c r="I178" s="494"/>
      <c r="J178" s="494"/>
      <c r="K178" s="494"/>
      <c r="L178" s="494"/>
      <c r="M178" s="494"/>
      <c r="N178" s="494"/>
      <c r="O178" s="494"/>
      <c r="P178" s="494"/>
      <c r="Q178" s="494"/>
      <c r="R178" s="494"/>
      <c r="S178" s="494"/>
      <c r="T178" s="494"/>
      <c r="U178" s="494"/>
      <c r="V178" s="494"/>
      <c r="W178" s="494"/>
      <c r="X178" s="494"/>
      <c r="Y178" s="494"/>
      <c r="Z178" s="494"/>
    </row>
    <row r="179" ht="13.2" spans="1:26">
      <c r="A179" s="494"/>
      <c r="B179" s="504"/>
      <c r="C179" s="504"/>
      <c r="D179" s="494"/>
      <c r="E179" s="494"/>
      <c r="F179" s="494"/>
      <c r="G179" s="494"/>
      <c r="H179" s="494"/>
      <c r="I179" s="494"/>
      <c r="J179" s="494"/>
      <c r="K179" s="494"/>
      <c r="L179" s="494"/>
      <c r="M179" s="494"/>
      <c r="N179" s="494"/>
      <c r="O179" s="494"/>
      <c r="P179" s="494"/>
      <c r="Q179" s="494"/>
      <c r="R179" s="494"/>
      <c r="S179" s="494"/>
      <c r="T179" s="494"/>
      <c r="U179" s="494"/>
      <c r="V179" s="494"/>
      <c r="W179" s="494"/>
      <c r="X179" s="494"/>
      <c r="Y179" s="494"/>
      <c r="Z179" s="494"/>
    </row>
    <row r="180" ht="13.2" spans="1:26">
      <c r="A180" s="494"/>
      <c r="B180" s="504"/>
      <c r="C180" s="504"/>
      <c r="D180" s="494"/>
      <c r="E180" s="494"/>
      <c r="F180" s="494"/>
      <c r="G180" s="494"/>
      <c r="H180" s="494"/>
      <c r="I180" s="494"/>
      <c r="J180" s="494"/>
      <c r="K180" s="494"/>
      <c r="L180" s="494"/>
      <c r="M180" s="494"/>
      <c r="N180" s="494"/>
      <c r="O180" s="494"/>
      <c r="P180" s="494"/>
      <c r="Q180" s="494"/>
      <c r="R180" s="494"/>
      <c r="S180" s="494"/>
      <c r="T180" s="494"/>
      <c r="U180" s="494"/>
      <c r="V180" s="494"/>
      <c r="W180" s="494"/>
      <c r="X180" s="494"/>
      <c r="Y180" s="494"/>
      <c r="Z180" s="494"/>
    </row>
    <row r="181" ht="13.2" spans="1:26">
      <c r="A181" s="494"/>
      <c r="B181" s="504"/>
      <c r="C181" s="504"/>
      <c r="D181" s="494"/>
      <c r="E181" s="494"/>
      <c r="F181" s="494"/>
      <c r="G181" s="494"/>
      <c r="H181" s="494"/>
      <c r="I181" s="494"/>
      <c r="J181" s="494"/>
      <c r="K181" s="494"/>
      <c r="L181" s="494"/>
      <c r="M181" s="494"/>
      <c r="N181" s="494"/>
      <c r="O181" s="494"/>
      <c r="P181" s="494"/>
      <c r="Q181" s="494"/>
      <c r="R181" s="494"/>
      <c r="S181" s="494"/>
      <c r="T181" s="494"/>
      <c r="U181" s="494"/>
      <c r="V181" s="494"/>
      <c r="W181" s="494"/>
      <c r="X181" s="494"/>
      <c r="Y181" s="494"/>
      <c r="Z181" s="494"/>
    </row>
    <row r="182" ht="13.2" spans="1:26">
      <c r="A182" s="494"/>
      <c r="B182" s="504"/>
      <c r="C182" s="504"/>
      <c r="D182" s="494"/>
      <c r="E182" s="494"/>
      <c r="F182" s="494"/>
      <c r="G182" s="494"/>
      <c r="H182" s="494"/>
      <c r="I182" s="494"/>
      <c r="J182" s="494"/>
      <c r="K182" s="494"/>
      <c r="L182" s="494"/>
      <c r="M182" s="494"/>
      <c r="N182" s="494"/>
      <c r="O182" s="494"/>
      <c r="P182" s="494"/>
      <c r="Q182" s="494"/>
      <c r="R182" s="494"/>
      <c r="S182" s="494"/>
      <c r="T182" s="494"/>
      <c r="U182" s="494"/>
      <c r="V182" s="494"/>
      <c r="W182" s="494"/>
      <c r="X182" s="494"/>
      <c r="Y182" s="494"/>
      <c r="Z182" s="494"/>
    </row>
    <row r="183" ht="13.2" spans="1:26">
      <c r="A183" s="494"/>
      <c r="B183" s="504"/>
      <c r="C183" s="504"/>
      <c r="D183" s="494"/>
      <c r="E183" s="494"/>
      <c r="F183" s="494"/>
      <c r="G183" s="494"/>
      <c r="H183" s="494"/>
      <c r="I183" s="494"/>
      <c r="J183" s="494"/>
      <c r="K183" s="494"/>
      <c r="L183" s="494"/>
      <c r="M183" s="494"/>
      <c r="N183" s="494"/>
      <c r="O183" s="494"/>
      <c r="P183" s="494"/>
      <c r="Q183" s="494"/>
      <c r="R183" s="494"/>
      <c r="S183" s="494"/>
      <c r="T183" s="494"/>
      <c r="U183" s="494"/>
      <c r="V183" s="494"/>
      <c r="W183" s="494"/>
      <c r="X183" s="494"/>
      <c r="Y183" s="494"/>
      <c r="Z183" s="494"/>
    </row>
    <row r="184" ht="13.2" spans="1:26">
      <c r="A184" s="494"/>
      <c r="B184" s="504"/>
      <c r="C184" s="504"/>
      <c r="D184" s="494"/>
      <c r="E184" s="494"/>
      <c r="F184" s="494"/>
      <c r="G184" s="494"/>
      <c r="H184" s="494"/>
      <c r="I184" s="494"/>
      <c r="J184" s="494"/>
      <c r="K184" s="494"/>
      <c r="L184" s="494"/>
      <c r="M184" s="494"/>
      <c r="N184" s="494"/>
      <c r="O184" s="494"/>
      <c r="P184" s="494"/>
      <c r="Q184" s="494"/>
      <c r="R184" s="494"/>
      <c r="S184" s="494"/>
      <c r="T184" s="494"/>
      <c r="U184" s="494"/>
      <c r="V184" s="494"/>
      <c r="W184" s="494"/>
      <c r="X184" s="494"/>
      <c r="Y184" s="494"/>
      <c r="Z184" s="494"/>
    </row>
    <row r="185" ht="13.2" spans="1:26">
      <c r="A185" s="494"/>
      <c r="B185" s="504"/>
      <c r="C185" s="504"/>
      <c r="D185" s="494"/>
      <c r="E185" s="494"/>
      <c r="F185" s="494"/>
      <c r="G185" s="494"/>
      <c r="H185" s="494"/>
      <c r="I185" s="494"/>
      <c r="J185" s="494"/>
      <c r="K185" s="494"/>
      <c r="L185" s="494"/>
      <c r="M185" s="494"/>
      <c r="N185" s="494"/>
      <c r="O185" s="494"/>
      <c r="P185" s="494"/>
      <c r="Q185" s="494"/>
      <c r="R185" s="494"/>
      <c r="S185" s="494"/>
      <c r="T185" s="494"/>
      <c r="U185" s="494"/>
      <c r="V185" s="494"/>
      <c r="W185" s="494"/>
      <c r="X185" s="494"/>
      <c r="Y185" s="494"/>
      <c r="Z185" s="494"/>
    </row>
    <row r="186" ht="13.2" spans="1:26">
      <c r="A186" s="494"/>
      <c r="B186" s="504"/>
      <c r="C186" s="504"/>
      <c r="D186" s="494"/>
      <c r="E186" s="494"/>
      <c r="F186" s="494"/>
      <c r="G186" s="494"/>
      <c r="H186" s="494"/>
      <c r="I186" s="494"/>
      <c r="J186" s="494"/>
      <c r="K186" s="494"/>
      <c r="L186" s="494"/>
      <c r="M186" s="494"/>
      <c r="N186" s="494"/>
      <c r="O186" s="494"/>
      <c r="P186" s="494"/>
      <c r="Q186" s="494"/>
      <c r="R186" s="494"/>
      <c r="S186" s="494"/>
      <c r="T186" s="494"/>
      <c r="U186" s="494"/>
      <c r="V186" s="494"/>
      <c r="W186" s="494"/>
      <c r="X186" s="494"/>
      <c r="Y186" s="494"/>
      <c r="Z186" s="494"/>
    </row>
    <row r="187" ht="13.2" spans="1:26">
      <c r="A187" s="494"/>
      <c r="B187" s="504"/>
      <c r="C187" s="504"/>
      <c r="D187" s="494"/>
      <c r="E187" s="494"/>
      <c r="F187" s="494"/>
      <c r="G187" s="494"/>
      <c r="H187" s="494"/>
      <c r="I187" s="494"/>
      <c r="J187" s="494"/>
      <c r="K187" s="494"/>
      <c r="L187" s="494"/>
      <c r="M187" s="494"/>
      <c r="N187" s="494"/>
      <c r="O187" s="494"/>
      <c r="P187" s="494"/>
      <c r="Q187" s="494"/>
      <c r="R187" s="494"/>
      <c r="S187" s="494"/>
      <c r="T187" s="494"/>
      <c r="U187" s="494"/>
      <c r="V187" s="494"/>
      <c r="W187" s="494"/>
      <c r="X187" s="494"/>
      <c r="Y187" s="494"/>
      <c r="Z187" s="494"/>
    </row>
    <row r="188" ht="13.2" spans="1:26">
      <c r="A188" s="494"/>
      <c r="B188" s="504"/>
      <c r="C188" s="504"/>
      <c r="D188" s="494"/>
      <c r="E188" s="494"/>
      <c r="F188" s="494"/>
      <c r="G188" s="494"/>
      <c r="H188" s="494"/>
      <c r="I188" s="494"/>
      <c r="J188" s="494"/>
      <c r="K188" s="494"/>
      <c r="L188" s="494"/>
      <c r="M188" s="494"/>
      <c r="N188" s="494"/>
      <c r="O188" s="494"/>
      <c r="P188" s="494"/>
      <c r="Q188" s="494"/>
      <c r="R188" s="494"/>
      <c r="S188" s="494"/>
      <c r="T188" s="494"/>
      <c r="U188" s="494"/>
      <c r="V188" s="494"/>
      <c r="W188" s="494"/>
      <c r="X188" s="494"/>
      <c r="Y188" s="494"/>
      <c r="Z188" s="494"/>
    </row>
    <row r="189" ht="13.2" spans="1:26">
      <c r="A189" s="494"/>
      <c r="B189" s="504"/>
      <c r="C189" s="504"/>
      <c r="D189" s="494"/>
      <c r="E189" s="494"/>
      <c r="F189" s="494"/>
      <c r="G189" s="494"/>
      <c r="H189" s="494"/>
      <c r="I189" s="494"/>
      <c r="J189" s="494"/>
      <c r="K189" s="494"/>
      <c r="L189" s="494"/>
      <c r="M189" s="494"/>
      <c r="N189" s="494"/>
      <c r="O189" s="494"/>
      <c r="P189" s="494"/>
      <c r="Q189" s="494"/>
      <c r="R189" s="494"/>
      <c r="S189" s="494"/>
      <c r="T189" s="494"/>
      <c r="U189" s="494"/>
      <c r="V189" s="494"/>
      <c r="W189" s="494"/>
      <c r="X189" s="494"/>
      <c r="Y189" s="494"/>
      <c r="Z189" s="494"/>
    </row>
    <row r="190" ht="13.2" spans="1:26">
      <c r="A190" s="494"/>
      <c r="B190" s="504"/>
      <c r="C190" s="504"/>
      <c r="D190" s="494"/>
      <c r="E190" s="494"/>
      <c r="F190" s="494"/>
      <c r="G190" s="494"/>
      <c r="H190" s="494"/>
      <c r="I190" s="494"/>
      <c r="J190" s="494"/>
      <c r="K190" s="494"/>
      <c r="L190" s="494"/>
      <c r="M190" s="494"/>
      <c r="N190" s="494"/>
      <c r="O190" s="494"/>
      <c r="P190" s="494"/>
      <c r="Q190" s="494"/>
      <c r="R190" s="494"/>
      <c r="S190" s="494"/>
      <c r="T190" s="494"/>
      <c r="U190" s="494"/>
      <c r="V190" s="494"/>
      <c r="W190" s="494"/>
      <c r="X190" s="494"/>
      <c r="Y190" s="494"/>
      <c r="Z190" s="494"/>
    </row>
    <row r="191" ht="13.2" spans="1:26">
      <c r="A191" s="494"/>
      <c r="B191" s="504"/>
      <c r="C191" s="504"/>
      <c r="D191" s="494"/>
      <c r="E191" s="494"/>
      <c r="F191" s="494"/>
      <c r="G191" s="494"/>
      <c r="H191" s="494"/>
      <c r="I191" s="494"/>
      <c r="J191" s="494"/>
      <c r="K191" s="494"/>
      <c r="L191" s="494"/>
      <c r="M191" s="494"/>
      <c r="N191" s="494"/>
      <c r="O191" s="494"/>
      <c r="P191" s="494"/>
      <c r="Q191" s="494"/>
      <c r="R191" s="494"/>
      <c r="S191" s="494"/>
      <c r="T191" s="494"/>
      <c r="U191" s="494"/>
      <c r="V191" s="494"/>
      <c r="W191" s="494"/>
      <c r="X191" s="494"/>
      <c r="Y191" s="494"/>
      <c r="Z191" s="494"/>
    </row>
    <row r="192" ht="13.2" spans="1:26">
      <c r="A192" s="494"/>
      <c r="B192" s="504"/>
      <c r="C192" s="504"/>
      <c r="D192" s="494"/>
      <c r="E192" s="494"/>
      <c r="F192" s="494"/>
      <c r="G192" s="494"/>
      <c r="H192" s="494"/>
      <c r="I192" s="494"/>
      <c r="J192" s="494"/>
      <c r="K192" s="494"/>
      <c r="L192" s="494"/>
      <c r="M192" s="494"/>
      <c r="N192" s="494"/>
      <c r="O192" s="494"/>
      <c r="P192" s="494"/>
      <c r="Q192" s="494"/>
      <c r="R192" s="494"/>
      <c r="S192" s="494"/>
      <c r="T192" s="494"/>
      <c r="U192" s="494"/>
      <c r="V192" s="494"/>
      <c r="W192" s="494"/>
      <c r="X192" s="494"/>
      <c r="Y192" s="494"/>
      <c r="Z192" s="494"/>
    </row>
    <row r="193" ht="13.2" spans="1:26">
      <c r="A193" s="494"/>
      <c r="B193" s="504"/>
      <c r="C193" s="504"/>
      <c r="D193" s="494"/>
      <c r="E193" s="494"/>
      <c r="F193" s="494"/>
      <c r="G193" s="494"/>
      <c r="H193" s="494"/>
      <c r="I193" s="494"/>
      <c r="J193" s="494"/>
      <c r="K193" s="494"/>
      <c r="L193" s="494"/>
      <c r="M193" s="494"/>
      <c r="N193" s="494"/>
      <c r="O193" s="494"/>
      <c r="P193" s="494"/>
      <c r="Q193" s="494"/>
      <c r="R193" s="494"/>
      <c r="S193" s="494"/>
      <c r="T193" s="494"/>
      <c r="U193" s="494"/>
      <c r="V193" s="494"/>
      <c r="W193" s="494"/>
      <c r="X193" s="494"/>
      <c r="Y193" s="494"/>
      <c r="Z193" s="494"/>
    </row>
    <row r="194" ht="13.2" spans="1:26">
      <c r="A194" s="494"/>
      <c r="B194" s="504"/>
      <c r="C194" s="504"/>
      <c r="D194" s="494"/>
      <c r="E194" s="494"/>
      <c r="F194" s="494"/>
      <c r="G194" s="494"/>
      <c r="H194" s="494"/>
      <c r="I194" s="494"/>
      <c r="J194" s="494"/>
      <c r="K194" s="494"/>
      <c r="L194" s="494"/>
      <c r="M194" s="494"/>
      <c r="N194" s="494"/>
      <c r="O194" s="494"/>
      <c r="P194" s="494"/>
      <c r="Q194" s="494"/>
      <c r="R194" s="494"/>
      <c r="S194" s="494"/>
      <c r="T194" s="494"/>
      <c r="U194" s="494"/>
      <c r="V194" s="494"/>
      <c r="W194" s="494"/>
      <c r="X194" s="494"/>
      <c r="Y194" s="494"/>
      <c r="Z194" s="494"/>
    </row>
    <row r="195" ht="13.2" spans="1:26">
      <c r="A195" s="494"/>
      <c r="B195" s="504"/>
      <c r="C195" s="504"/>
      <c r="D195" s="494"/>
      <c r="E195" s="494"/>
      <c r="F195" s="494"/>
      <c r="G195" s="494"/>
      <c r="H195" s="494"/>
      <c r="I195" s="494"/>
      <c r="J195" s="494"/>
      <c r="K195" s="494"/>
      <c r="L195" s="494"/>
      <c r="M195" s="494"/>
      <c r="N195" s="494"/>
      <c r="O195" s="494"/>
      <c r="P195" s="494"/>
      <c r="Q195" s="494"/>
      <c r="R195" s="494"/>
      <c r="S195" s="494"/>
      <c r="T195" s="494"/>
      <c r="U195" s="494"/>
      <c r="V195" s="494"/>
      <c r="W195" s="494"/>
      <c r="X195" s="494"/>
      <c r="Y195" s="494"/>
      <c r="Z195" s="494"/>
    </row>
    <row r="196" ht="13.2" spans="1:26">
      <c r="A196" s="494"/>
      <c r="B196" s="504"/>
      <c r="C196" s="504"/>
      <c r="D196" s="494"/>
      <c r="E196" s="494"/>
      <c r="F196" s="494"/>
      <c r="G196" s="494"/>
      <c r="H196" s="494"/>
      <c r="I196" s="494"/>
      <c r="J196" s="494"/>
      <c r="K196" s="494"/>
      <c r="L196" s="494"/>
      <c r="M196" s="494"/>
      <c r="N196" s="494"/>
      <c r="O196" s="494"/>
      <c r="P196" s="494"/>
      <c r="Q196" s="494"/>
      <c r="R196" s="494"/>
      <c r="S196" s="494"/>
      <c r="T196" s="494"/>
      <c r="U196" s="494"/>
      <c r="V196" s="494"/>
      <c r="W196" s="494"/>
      <c r="X196" s="494"/>
      <c r="Y196" s="494"/>
      <c r="Z196" s="494"/>
    </row>
    <row r="197" ht="13.2" spans="1:26">
      <c r="A197" s="494"/>
      <c r="B197" s="504"/>
      <c r="C197" s="504"/>
      <c r="D197" s="494"/>
      <c r="E197" s="494"/>
      <c r="F197" s="494"/>
      <c r="G197" s="494"/>
      <c r="H197" s="494"/>
      <c r="I197" s="494"/>
      <c r="J197" s="494"/>
      <c r="K197" s="494"/>
      <c r="L197" s="494"/>
      <c r="M197" s="494"/>
      <c r="N197" s="494"/>
      <c r="O197" s="494"/>
      <c r="P197" s="494"/>
      <c r="Q197" s="494"/>
      <c r="R197" s="494"/>
      <c r="S197" s="494"/>
      <c r="T197" s="494"/>
      <c r="U197" s="494"/>
      <c r="V197" s="494"/>
      <c r="W197" s="494"/>
      <c r="X197" s="494"/>
      <c r="Y197" s="494"/>
      <c r="Z197" s="494"/>
    </row>
    <row r="198" ht="13.2" spans="1:26">
      <c r="A198" s="494"/>
      <c r="B198" s="504"/>
      <c r="C198" s="504"/>
      <c r="D198" s="494"/>
      <c r="E198" s="494"/>
      <c r="F198" s="494"/>
      <c r="G198" s="494"/>
      <c r="H198" s="494"/>
      <c r="I198" s="494"/>
      <c r="J198" s="494"/>
      <c r="K198" s="494"/>
      <c r="L198" s="494"/>
      <c r="M198" s="494"/>
      <c r="N198" s="494"/>
      <c r="O198" s="494"/>
      <c r="P198" s="494"/>
      <c r="Q198" s="494"/>
      <c r="R198" s="494"/>
      <c r="S198" s="494"/>
      <c r="T198" s="494"/>
      <c r="U198" s="494"/>
      <c r="V198" s="494"/>
      <c r="W198" s="494"/>
      <c r="X198" s="494"/>
      <c r="Y198" s="494"/>
      <c r="Z198" s="494"/>
    </row>
    <row r="199" ht="13.2" spans="1:26">
      <c r="A199" s="494"/>
      <c r="B199" s="504"/>
      <c r="C199" s="504"/>
      <c r="D199" s="494"/>
      <c r="E199" s="494"/>
      <c r="F199" s="494"/>
      <c r="G199" s="494"/>
      <c r="H199" s="494"/>
      <c r="I199" s="494"/>
      <c r="J199" s="494"/>
      <c r="K199" s="494"/>
      <c r="L199" s="494"/>
      <c r="M199" s="494"/>
      <c r="N199" s="494"/>
      <c r="O199" s="494"/>
      <c r="P199" s="494"/>
      <c r="Q199" s="494"/>
      <c r="R199" s="494"/>
      <c r="S199" s="494"/>
      <c r="T199" s="494"/>
      <c r="U199" s="494"/>
      <c r="V199" s="494"/>
      <c r="W199" s="494"/>
      <c r="X199" s="494"/>
      <c r="Y199" s="494"/>
      <c r="Z199" s="494"/>
    </row>
    <row r="200" ht="13.2" spans="1:26">
      <c r="A200" s="494"/>
      <c r="B200" s="504"/>
      <c r="C200" s="504"/>
      <c r="D200" s="494"/>
      <c r="E200" s="494"/>
      <c r="F200" s="494"/>
      <c r="G200" s="494"/>
      <c r="H200" s="494"/>
      <c r="I200" s="494"/>
      <c r="J200" s="494"/>
      <c r="K200" s="494"/>
      <c r="L200" s="494"/>
      <c r="M200" s="494"/>
      <c r="N200" s="494"/>
      <c r="O200" s="494"/>
      <c r="P200" s="494"/>
      <c r="Q200" s="494"/>
      <c r="R200" s="494"/>
      <c r="S200" s="494"/>
      <c r="T200" s="494"/>
      <c r="U200" s="494"/>
      <c r="V200" s="494"/>
      <c r="W200" s="494"/>
      <c r="X200" s="494"/>
      <c r="Y200" s="494"/>
      <c r="Z200" s="494"/>
    </row>
    <row r="201" ht="13.2" spans="1:26">
      <c r="A201" s="494"/>
      <c r="B201" s="504"/>
      <c r="C201" s="504"/>
      <c r="D201" s="494"/>
      <c r="E201" s="494"/>
      <c r="F201" s="494"/>
      <c r="G201" s="494"/>
      <c r="H201" s="494"/>
      <c r="I201" s="494"/>
      <c r="J201" s="494"/>
      <c r="K201" s="494"/>
      <c r="L201" s="494"/>
      <c r="M201" s="494"/>
      <c r="N201" s="494"/>
      <c r="O201" s="494"/>
      <c r="P201" s="494"/>
      <c r="Q201" s="494"/>
      <c r="R201" s="494"/>
      <c r="S201" s="494"/>
      <c r="T201" s="494"/>
      <c r="U201" s="494"/>
      <c r="V201" s="494"/>
      <c r="W201" s="494"/>
      <c r="X201" s="494"/>
      <c r="Y201" s="494"/>
      <c r="Z201" s="494"/>
    </row>
    <row r="202" ht="13.2" spans="1:26">
      <c r="A202" s="494"/>
      <c r="B202" s="504"/>
      <c r="C202" s="504"/>
      <c r="D202" s="494"/>
      <c r="E202" s="494"/>
      <c r="F202" s="494"/>
      <c r="G202" s="494"/>
      <c r="H202" s="494"/>
      <c r="I202" s="494"/>
      <c r="J202" s="494"/>
      <c r="K202" s="494"/>
      <c r="L202" s="494"/>
      <c r="M202" s="494"/>
      <c r="N202" s="494"/>
      <c r="O202" s="494"/>
      <c r="P202" s="494"/>
      <c r="Q202" s="494"/>
      <c r="R202" s="494"/>
      <c r="S202" s="494"/>
      <c r="T202" s="494"/>
      <c r="U202" s="494"/>
      <c r="V202" s="494"/>
      <c r="W202" s="494"/>
      <c r="X202" s="494"/>
      <c r="Y202" s="494"/>
      <c r="Z202" s="494"/>
    </row>
    <row r="203" ht="13.2" spans="1:26">
      <c r="A203" s="494"/>
      <c r="B203" s="504"/>
      <c r="C203" s="504"/>
      <c r="D203" s="494"/>
      <c r="E203" s="494"/>
      <c r="F203" s="494"/>
      <c r="G203" s="494"/>
      <c r="H203" s="494"/>
      <c r="I203" s="494"/>
      <c r="J203" s="494"/>
      <c r="K203" s="494"/>
      <c r="L203" s="494"/>
      <c r="M203" s="494"/>
      <c r="N203" s="494"/>
      <c r="O203" s="494"/>
      <c r="P203" s="494"/>
      <c r="Q203" s="494"/>
      <c r="R203" s="494"/>
      <c r="S203" s="494"/>
      <c r="T203" s="494"/>
      <c r="U203" s="494"/>
      <c r="V203" s="494"/>
      <c r="W203" s="494"/>
      <c r="X203" s="494"/>
      <c r="Y203" s="494"/>
      <c r="Z203" s="494"/>
    </row>
    <row r="204" ht="13.2" spans="1:26">
      <c r="A204" s="494"/>
      <c r="B204" s="504"/>
      <c r="C204" s="504"/>
      <c r="D204" s="494"/>
      <c r="E204" s="494"/>
      <c r="F204" s="494"/>
      <c r="G204" s="494"/>
      <c r="H204" s="494"/>
      <c r="I204" s="494"/>
      <c r="J204" s="494"/>
      <c r="K204" s="494"/>
      <c r="L204" s="494"/>
      <c r="M204" s="494"/>
      <c r="N204" s="494"/>
      <c r="O204" s="494"/>
      <c r="P204" s="494"/>
      <c r="Q204" s="494"/>
      <c r="R204" s="494"/>
      <c r="S204" s="494"/>
      <c r="T204" s="494"/>
      <c r="U204" s="494"/>
      <c r="V204" s="494"/>
      <c r="W204" s="494"/>
      <c r="X204" s="494"/>
      <c r="Y204" s="494"/>
      <c r="Z204" s="494"/>
    </row>
    <row r="205" ht="13.2" spans="1:26">
      <c r="A205" s="494"/>
      <c r="B205" s="504"/>
      <c r="C205" s="504"/>
      <c r="D205" s="494"/>
      <c r="E205" s="494"/>
      <c r="F205" s="494"/>
      <c r="G205" s="494"/>
      <c r="H205" s="494"/>
      <c r="I205" s="494"/>
      <c r="J205" s="494"/>
      <c r="K205" s="494"/>
      <c r="L205" s="494"/>
      <c r="M205" s="494"/>
      <c r="N205" s="494"/>
      <c r="O205" s="494"/>
      <c r="P205" s="494"/>
      <c r="Q205" s="494"/>
      <c r="R205" s="494"/>
      <c r="S205" s="494"/>
      <c r="T205" s="494"/>
      <c r="U205" s="494"/>
      <c r="V205" s="494"/>
      <c r="W205" s="494"/>
      <c r="X205" s="494"/>
      <c r="Y205" s="494"/>
      <c r="Z205" s="494"/>
    </row>
    <row r="206" ht="13.2" spans="1:26">
      <c r="A206" s="494"/>
      <c r="B206" s="504"/>
      <c r="C206" s="504"/>
      <c r="D206" s="494"/>
      <c r="E206" s="494"/>
      <c r="F206" s="494"/>
      <c r="G206" s="494"/>
      <c r="H206" s="494"/>
      <c r="I206" s="494"/>
      <c r="J206" s="494"/>
      <c r="K206" s="494"/>
      <c r="L206" s="494"/>
      <c r="M206" s="494"/>
      <c r="N206" s="494"/>
      <c r="O206" s="494"/>
      <c r="P206" s="494"/>
      <c r="Q206" s="494"/>
      <c r="R206" s="494"/>
      <c r="S206" s="494"/>
      <c r="T206" s="494"/>
      <c r="U206" s="494"/>
      <c r="V206" s="494"/>
      <c r="W206" s="494"/>
      <c r="X206" s="494"/>
      <c r="Y206" s="494"/>
      <c r="Z206" s="494"/>
    </row>
    <row r="207" ht="13.2" spans="1:26">
      <c r="A207" s="494"/>
      <c r="B207" s="504"/>
      <c r="C207" s="504"/>
      <c r="D207" s="494"/>
      <c r="E207" s="494"/>
      <c r="F207" s="494"/>
      <c r="G207" s="494"/>
      <c r="H207" s="494"/>
      <c r="I207" s="494"/>
      <c r="J207" s="494"/>
      <c r="K207" s="494"/>
      <c r="L207" s="494"/>
      <c r="M207" s="494"/>
      <c r="N207" s="494"/>
      <c r="O207" s="494"/>
      <c r="P207" s="494"/>
      <c r="Q207" s="494"/>
      <c r="R207" s="494"/>
      <c r="S207" s="494"/>
      <c r="T207" s="494"/>
      <c r="U207" s="494"/>
      <c r="V207" s="494"/>
      <c r="W207" s="494"/>
      <c r="X207" s="494"/>
      <c r="Y207" s="494"/>
      <c r="Z207" s="494"/>
    </row>
    <row r="208" ht="13.2" spans="1:26">
      <c r="A208" s="494"/>
      <c r="B208" s="504"/>
      <c r="C208" s="504"/>
      <c r="D208" s="494"/>
      <c r="E208" s="494"/>
      <c r="F208" s="494"/>
      <c r="G208" s="494"/>
      <c r="H208" s="494"/>
      <c r="I208" s="494"/>
      <c r="J208" s="494"/>
      <c r="K208" s="494"/>
      <c r="L208" s="494"/>
      <c r="M208" s="494"/>
      <c r="N208" s="494"/>
      <c r="O208" s="494"/>
      <c r="P208" s="494"/>
      <c r="Q208" s="494"/>
      <c r="R208" s="494"/>
      <c r="S208" s="494"/>
      <c r="T208" s="494"/>
      <c r="U208" s="494"/>
      <c r="V208" s="494"/>
      <c r="W208" s="494"/>
      <c r="X208" s="494"/>
      <c r="Y208" s="494"/>
      <c r="Z208" s="494"/>
    </row>
    <row r="209" ht="13.2" spans="1:26">
      <c r="A209" s="494"/>
      <c r="B209" s="504"/>
      <c r="C209" s="504"/>
      <c r="D209" s="494"/>
      <c r="E209" s="494"/>
      <c r="F209" s="494"/>
      <c r="G209" s="494"/>
      <c r="H209" s="494"/>
      <c r="I209" s="494"/>
      <c r="J209" s="494"/>
      <c r="K209" s="494"/>
      <c r="L209" s="494"/>
      <c r="M209" s="494"/>
      <c r="N209" s="494"/>
      <c r="O209" s="494"/>
      <c r="P209" s="494"/>
      <c r="Q209" s="494"/>
      <c r="R209" s="494"/>
      <c r="S209" s="494"/>
      <c r="T209" s="494"/>
      <c r="U209" s="494"/>
      <c r="V209" s="494"/>
      <c r="W209" s="494"/>
      <c r="X209" s="494"/>
      <c r="Y209" s="494"/>
      <c r="Z209" s="494"/>
    </row>
    <row r="210" ht="13.2" spans="1:26">
      <c r="A210" s="494"/>
      <c r="B210" s="504"/>
      <c r="C210" s="504"/>
      <c r="D210" s="494"/>
      <c r="E210" s="494"/>
      <c r="F210" s="494"/>
      <c r="G210" s="494"/>
      <c r="H210" s="494"/>
      <c r="I210" s="494"/>
      <c r="J210" s="494"/>
      <c r="K210" s="494"/>
      <c r="L210" s="494"/>
      <c r="M210" s="494"/>
      <c r="N210" s="494"/>
      <c r="O210" s="494"/>
      <c r="P210" s="494"/>
      <c r="Q210" s="494"/>
      <c r="R210" s="494"/>
      <c r="S210" s="494"/>
      <c r="T210" s="494"/>
      <c r="U210" s="494"/>
      <c r="V210" s="494"/>
      <c r="W210" s="494"/>
      <c r="X210" s="494"/>
      <c r="Y210" s="494"/>
      <c r="Z210" s="494"/>
    </row>
    <row r="211" ht="13.2" spans="1:26">
      <c r="A211" s="494"/>
      <c r="B211" s="504"/>
      <c r="C211" s="504"/>
      <c r="D211" s="494"/>
      <c r="E211" s="494"/>
      <c r="F211" s="494"/>
      <c r="G211" s="494"/>
      <c r="H211" s="494"/>
      <c r="I211" s="494"/>
      <c r="J211" s="494"/>
      <c r="K211" s="494"/>
      <c r="L211" s="494"/>
      <c r="M211" s="494"/>
      <c r="N211" s="494"/>
      <c r="O211" s="494"/>
      <c r="P211" s="494"/>
      <c r="Q211" s="494"/>
      <c r="R211" s="494"/>
      <c r="S211" s="494"/>
      <c r="T211" s="494"/>
      <c r="U211" s="494"/>
      <c r="V211" s="494"/>
      <c r="W211" s="494"/>
      <c r="X211" s="494"/>
      <c r="Y211" s="494"/>
      <c r="Z211" s="494"/>
    </row>
    <row r="212" ht="13.2" spans="1:26">
      <c r="A212" s="494"/>
      <c r="B212" s="504"/>
      <c r="C212" s="504"/>
      <c r="D212" s="494"/>
      <c r="E212" s="494"/>
      <c r="F212" s="494"/>
      <c r="G212" s="494"/>
      <c r="H212" s="494"/>
      <c r="I212" s="494"/>
      <c r="J212" s="494"/>
      <c r="K212" s="494"/>
      <c r="L212" s="494"/>
      <c r="M212" s="494"/>
      <c r="N212" s="494"/>
      <c r="O212" s="494"/>
      <c r="P212" s="494"/>
      <c r="Q212" s="494"/>
      <c r="R212" s="494"/>
      <c r="S212" s="494"/>
      <c r="T212" s="494"/>
      <c r="U212" s="494"/>
      <c r="V212" s="494"/>
      <c r="W212" s="494"/>
      <c r="X212" s="494"/>
      <c r="Y212" s="494"/>
      <c r="Z212" s="494"/>
    </row>
    <row r="213" ht="13.2" spans="1:26">
      <c r="A213" s="494"/>
      <c r="B213" s="504"/>
      <c r="C213" s="504"/>
      <c r="D213" s="494"/>
      <c r="E213" s="494"/>
      <c r="F213" s="494"/>
      <c r="G213" s="494"/>
      <c r="H213" s="494"/>
      <c r="I213" s="494"/>
      <c r="J213" s="494"/>
      <c r="K213" s="494"/>
      <c r="L213" s="494"/>
      <c r="M213" s="494"/>
      <c r="N213" s="494"/>
      <c r="O213" s="494"/>
      <c r="P213" s="494"/>
      <c r="Q213" s="494"/>
      <c r="R213" s="494"/>
      <c r="S213" s="494"/>
      <c r="T213" s="494"/>
      <c r="U213" s="494"/>
      <c r="V213" s="494"/>
      <c r="W213" s="494"/>
      <c r="X213" s="494"/>
      <c r="Y213" s="494"/>
      <c r="Z213" s="494"/>
    </row>
    <row r="214" ht="13.2" spans="1:26">
      <c r="A214" s="494"/>
      <c r="B214" s="504"/>
      <c r="C214" s="504"/>
      <c r="D214" s="494"/>
      <c r="E214" s="494"/>
      <c r="F214" s="494"/>
      <c r="G214" s="494"/>
      <c r="H214" s="494"/>
      <c r="I214" s="494"/>
      <c r="J214" s="494"/>
      <c r="K214" s="494"/>
      <c r="L214" s="494"/>
      <c r="M214" s="494"/>
      <c r="N214" s="494"/>
      <c r="O214" s="494"/>
      <c r="P214" s="494"/>
      <c r="Q214" s="494"/>
      <c r="R214" s="494"/>
      <c r="S214" s="494"/>
      <c r="T214" s="494"/>
      <c r="U214" s="494"/>
      <c r="V214" s="494"/>
      <c r="W214" s="494"/>
      <c r="X214" s="494"/>
      <c r="Y214" s="494"/>
      <c r="Z214" s="494"/>
    </row>
    <row r="215" ht="13.2" spans="1:26">
      <c r="A215" s="494"/>
      <c r="B215" s="504"/>
      <c r="C215" s="504"/>
      <c r="D215" s="494"/>
      <c r="E215" s="494"/>
      <c r="F215" s="494"/>
      <c r="G215" s="494"/>
      <c r="H215" s="494"/>
      <c r="I215" s="494"/>
      <c r="J215" s="494"/>
      <c r="K215" s="494"/>
      <c r="L215" s="494"/>
      <c r="M215" s="494"/>
      <c r="N215" s="494"/>
      <c r="O215" s="494"/>
      <c r="P215" s="494"/>
      <c r="Q215" s="494"/>
      <c r="R215" s="494"/>
      <c r="S215" s="494"/>
      <c r="T215" s="494"/>
      <c r="U215" s="494"/>
      <c r="V215" s="494"/>
      <c r="W215" s="494"/>
      <c r="X215" s="494"/>
      <c r="Y215" s="494"/>
      <c r="Z215" s="494"/>
    </row>
    <row r="216" ht="13.2" spans="1:26">
      <c r="A216" s="494"/>
      <c r="B216" s="504"/>
      <c r="C216" s="504"/>
      <c r="D216" s="494"/>
      <c r="E216" s="494"/>
      <c r="F216" s="494"/>
      <c r="G216" s="494"/>
      <c r="H216" s="494"/>
      <c r="I216" s="494"/>
      <c r="J216" s="494"/>
      <c r="K216" s="494"/>
      <c r="L216" s="494"/>
      <c r="M216" s="494"/>
      <c r="N216" s="494"/>
      <c r="O216" s="494"/>
      <c r="P216" s="494"/>
      <c r="Q216" s="494"/>
      <c r="R216" s="494"/>
      <c r="S216" s="494"/>
      <c r="T216" s="494"/>
      <c r="U216" s="494"/>
      <c r="V216" s="494"/>
      <c r="W216" s="494"/>
      <c r="X216" s="494"/>
      <c r="Y216" s="494"/>
      <c r="Z216" s="494"/>
    </row>
    <row r="217" ht="13.2" spans="1:26">
      <c r="A217" s="494"/>
      <c r="B217" s="504"/>
      <c r="C217" s="504"/>
      <c r="D217" s="494"/>
      <c r="E217" s="494"/>
      <c r="F217" s="494"/>
      <c r="G217" s="494"/>
      <c r="H217" s="494"/>
      <c r="I217" s="494"/>
      <c r="J217" s="494"/>
      <c r="K217" s="494"/>
      <c r="L217" s="494"/>
      <c r="M217" s="494"/>
      <c r="N217" s="494"/>
      <c r="O217" s="494"/>
      <c r="P217" s="494"/>
      <c r="Q217" s="494"/>
      <c r="R217" s="494"/>
      <c r="S217" s="494"/>
      <c r="T217" s="494"/>
      <c r="U217" s="494"/>
      <c r="V217" s="494"/>
      <c r="W217" s="494"/>
      <c r="X217" s="494"/>
      <c r="Y217" s="494"/>
      <c r="Z217" s="494"/>
    </row>
    <row r="218" ht="13.2" spans="1:26">
      <c r="A218" s="494"/>
      <c r="B218" s="504"/>
      <c r="C218" s="504"/>
      <c r="D218" s="494"/>
      <c r="E218" s="494"/>
      <c r="F218" s="494"/>
      <c r="G218" s="494"/>
      <c r="H218" s="494"/>
      <c r="I218" s="494"/>
      <c r="J218" s="494"/>
      <c r="K218" s="494"/>
      <c r="L218" s="494"/>
      <c r="M218" s="494"/>
      <c r="N218" s="494"/>
      <c r="O218" s="494"/>
      <c r="P218" s="494"/>
      <c r="Q218" s="494"/>
      <c r="R218" s="494"/>
      <c r="S218" s="494"/>
      <c r="T218" s="494"/>
      <c r="U218" s="494"/>
      <c r="V218" s="494"/>
      <c r="W218" s="494"/>
      <c r="X218" s="494"/>
      <c r="Y218" s="494"/>
      <c r="Z218" s="494"/>
    </row>
    <row r="219" ht="13.2" spans="1:26">
      <c r="A219" s="494"/>
      <c r="B219" s="504"/>
      <c r="C219" s="504"/>
      <c r="D219" s="494"/>
      <c r="E219" s="494"/>
      <c r="F219" s="494"/>
      <c r="G219" s="494"/>
      <c r="H219" s="494"/>
      <c r="I219" s="494"/>
      <c r="J219" s="494"/>
      <c r="K219" s="494"/>
      <c r="L219" s="494"/>
      <c r="M219" s="494"/>
      <c r="N219" s="494"/>
      <c r="O219" s="494"/>
      <c r="P219" s="494"/>
      <c r="Q219" s="494"/>
      <c r="R219" s="494"/>
      <c r="S219" s="494"/>
      <c r="T219" s="494"/>
      <c r="U219" s="494"/>
      <c r="V219" s="494"/>
      <c r="W219" s="494"/>
      <c r="X219" s="494"/>
      <c r="Y219" s="494"/>
      <c r="Z219" s="494"/>
    </row>
    <row r="220" ht="13.2" spans="1:26">
      <c r="A220" s="494"/>
      <c r="B220" s="504"/>
      <c r="C220" s="504"/>
      <c r="D220" s="494"/>
      <c r="E220" s="494"/>
      <c r="F220" s="494"/>
      <c r="G220" s="494"/>
      <c r="H220" s="494"/>
      <c r="I220" s="494"/>
      <c r="J220" s="494"/>
      <c r="K220" s="494"/>
      <c r="L220" s="494"/>
      <c r="M220" s="494"/>
      <c r="N220" s="494"/>
      <c r="O220" s="494"/>
      <c r="P220" s="494"/>
      <c r="Q220" s="494"/>
      <c r="R220" s="494"/>
      <c r="S220" s="494"/>
      <c r="T220" s="494"/>
      <c r="U220" s="494"/>
      <c r="V220" s="494"/>
      <c r="W220" s="494"/>
      <c r="X220" s="494"/>
      <c r="Y220" s="494"/>
      <c r="Z220" s="494"/>
    </row>
    <row r="221" ht="13.2" spans="1:26">
      <c r="A221" s="494"/>
      <c r="B221" s="504"/>
      <c r="C221" s="504"/>
      <c r="D221" s="494"/>
      <c r="E221" s="494"/>
      <c r="F221" s="494"/>
      <c r="G221" s="494"/>
      <c r="H221" s="494"/>
      <c r="I221" s="494"/>
      <c r="J221" s="494"/>
      <c r="K221" s="494"/>
      <c r="L221" s="494"/>
      <c r="M221" s="494"/>
      <c r="N221" s="494"/>
      <c r="O221" s="494"/>
      <c r="P221" s="494"/>
      <c r="Q221" s="494"/>
      <c r="R221" s="494"/>
      <c r="S221" s="494"/>
      <c r="T221" s="494"/>
      <c r="U221" s="494"/>
      <c r="V221" s="494"/>
      <c r="W221" s="494"/>
      <c r="X221" s="494"/>
      <c r="Y221" s="494"/>
      <c r="Z221" s="494"/>
    </row>
    <row r="222" ht="13.2" spans="1:26">
      <c r="A222" s="494"/>
      <c r="B222" s="504"/>
      <c r="C222" s="504"/>
      <c r="D222" s="494"/>
      <c r="E222" s="494"/>
      <c r="F222" s="494"/>
      <c r="G222" s="494"/>
      <c r="H222" s="494"/>
      <c r="I222" s="494"/>
      <c r="J222" s="494"/>
      <c r="K222" s="494"/>
      <c r="L222" s="494"/>
      <c r="M222" s="494"/>
      <c r="N222" s="494"/>
      <c r="O222" s="494"/>
      <c r="P222" s="494"/>
      <c r="Q222" s="494"/>
      <c r="R222" s="494"/>
      <c r="S222" s="494"/>
      <c r="T222" s="494"/>
      <c r="U222" s="494"/>
      <c r="V222" s="494"/>
      <c r="W222" s="494"/>
      <c r="X222" s="494"/>
      <c r="Y222" s="494"/>
      <c r="Z222" s="494"/>
    </row>
    <row r="223" ht="13.2" spans="1:26">
      <c r="A223" s="494"/>
      <c r="B223" s="504"/>
      <c r="C223" s="504"/>
      <c r="D223" s="494"/>
      <c r="E223" s="494"/>
      <c r="F223" s="494"/>
      <c r="G223" s="494"/>
      <c r="H223" s="494"/>
      <c r="I223" s="494"/>
      <c r="J223" s="494"/>
      <c r="K223" s="494"/>
      <c r="L223" s="494"/>
      <c r="M223" s="494"/>
      <c r="N223" s="494"/>
      <c r="O223" s="494"/>
      <c r="P223" s="494"/>
      <c r="Q223" s="494"/>
      <c r="R223" s="494"/>
      <c r="S223" s="494"/>
      <c r="T223" s="494"/>
      <c r="U223" s="494"/>
      <c r="V223" s="494"/>
      <c r="W223" s="494"/>
      <c r="X223" s="494"/>
      <c r="Y223" s="494"/>
      <c r="Z223" s="494"/>
    </row>
    <row r="224" ht="13.2" spans="1:26">
      <c r="A224" s="494"/>
      <c r="B224" s="504"/>
      <c r="C224" s="504"/>
      <c r="D224" s="494"/>
      <c r="E224" s="494"/>
      <c r="F224" s="494"/>
      <c r="G224" s="494"/>
      <c r="H224" s="494"/>
      <c r="I224" s="494"/>
      <c r="J224" s="494"/>
      <c r="K224" s="494"/>
      <c r="L224" s="494"/>
      <c r="M224" s="494"/>
      <c r="N224" s="494"/>
      <c r="O224" s="494"/>
      <c r="P224" s="494"/>
      <c r="Q224" s="494"/>
      <c r="R224" s="494"/>
      <c r="S224" s="494"/>
      <c r="T224" s="494"/>
      <c r="U224" s="494"/>
      <c r="V224" s="494"/>
      <c r="W224" s="494"/>
      <c r="X224" s="494"/>
      <c r="Y224" s="494"/>
      <c r="Z224" s="494"/>
    </row>
    <row r="225" ht="13.2" spans="1:26">
      <c r="A225" s="494"/>
      <c r="B225" s="504"/>
      <c r="C225" s="504"/>
      <c r="D225" s="494"/>
      <c r="E225" s="494"/>
      <c r="F225" s="494"/>
      <c r="G225" s="494"/>
      <c r="H225" s="494"/>
      <c r="I225" s="494"/>
      <c r="J225" s="494"/>
      <c r="K225" s="494"/>
      <c r="L225" s="494"/>
      <c r="M225" s="494"/>
      <c r="N225" s="494"/>
      <c r="O225" s="494"/>
      <c r="P225" s="494"/>
      <c r="Q225" s="494"/>
      <c r="R225" s="494"/>
      <c r="S225" s="494"/>
      <c r="T225" s="494"/>
      <c r="U225" s="494"/>
      <c r="V225" s="494"/>
      <c r="W225" s="494"/>
      <c r="X225" s="494"/>
      <c r="Y225" s="494"/>
      <c r="Z225" s="494"/>
    </row>
    <row r="226" ht="13.2" spans="1:26">
      <c r="A226" s="494"/>
      <c r="B226" s="504"/>
      <c r="C226" s="504"/>
      <c r="D226" s="494"/>
      <c r="E226" s="494"/>
      <c r="F226" s="494"/>
      <c r="G226" s="494"/>
      <c r="H226" s="494"/>
      <c r="I226" s="494"/>
      <c r="J226" s="494"/>
      <c r="K226" s="494"/>
      <c r="L226" s="494"/>
      <c r="M226" s="494"/>
      <c r="N226" s="494"/>
      <c r="O226" s="494"/>
      <c r="P226" s="494"/>
      <c r="Q226" s="494"/>
      <c r="R226" s="494"/>
      <c r="S226" s="494"/>
      <c r="T226" s="494"/>
      <c r="U226" s="494"/>
      <c r="V226" s="494"/>
      <c r="W226" s="494"/>
      <c r="X226" s="494"/>
      <c r="Y226" s="494"/>
      <c r="Z226" s="494"/>
    </row>
    <row r="227" ht="13.2" spans="1:26">
      <c r="A227" s="494"/>
      <c r="B227" s="504"/>
      <c r="C227" s="504"/>
      <c r="D227" s="494"/>
      <c r="E227" s="494"/>
      <c r="F227" s="494"/>
      <c r="G227" s="494"/>
      <c r="H227" s="494"/>
      <c r="I227" s="494"/>
      <c r="J227" s="494"/>
      <c r="K227" s="494"/>
      <c r="L227" s="494"/>
      <c r="M227" s="494"/>
      <c r="N227" s="494"/>
      <c r="O227" s="494"/>
      <c r="P227" s="494"/>
      <c r="Q227" s="494"/>
      <c r="R227" s="494"/>
      <c r="S227" s="494"/>
      <c r="T227" s="494"/>
      <c r="U227" s="494"/>
      <c r="V227" s="494"/>
      <c r="W227" s="494"/>
      <c r="X227" s="494"/>
      <c r="Y227" s="494"/>
      <c r="Z227" s="494"/>
    </row>
    <row r="228" ht="13.2" spans="1:26">
      <c r="A228" s="494"/>
      <c r="B228" s="504"/>
      <c r="C228" s="504"/>
      <c r="D228" s="494"/>
      <c r="E228" s="494"/>
      <c r="F228" s="494"/>
      <c r="G228" s="494"/>
      <c r="H228" s="494"/>
      <c r="I228" s="494"/>
      <c r="J228" s="494"/>
      <c r="K228" s="494"/>
      <c r="L228" s="494"/>
      <c r="M228" s="494"/>
      <c r="N228" s="494"/>
      <c r="O228" s="494"/>
      <c r="P228" s="494"/>
      <c r="Q228" s="494"/>
      <c r="R228" s="494"/>
      <c r="S228" s="494"/>
      <c r="T228" s="494"/>
      <c r="U228" s="494"/>
      <c r="V228" s="494"/>
      <c r="W228" s="494"/>
      <c r="X228" s="494"/>
      <c r="Y228" s="494"/>
      <c r="Z228" s="494"/>
    </row>
    <row r="229" ht="13.2" spans="1:26">
      <c r="A229" s="494"/>
      <c r="B229" s="504"/>
      <c r="C229" s="504"/>
      <c r="D229" s="494"/>
      <c r="E229" s="494"/>
      <c r="F229" s="494"/>
      <c r="G229" s="494"/>
      <c r="H229" s="494"/>
      <c r="I229" s="494"/>
      <c r="J229" s="494"/>
      <c r="K229" s="494"/>
      <c r="L229" s="494"/>
      <c r="M229" s="494"/>
      <c r="N229" s="494"/>
      <c r="O229" s="494"/>
      <c r="P229" s="494"/>
      <c r="Q229" s="494"/>
      <c r="R229" s="494"/>
      <c r="S229" s="494"/>
      <c r="T229" s="494"/>
      <c r="U229" s="494"/>
      <c r="V229" s="494"/>
      <c r="W229" s="494"/>
      <c r="X229" s="494"/>
      <c r="Y229" s="494"/>
      <c r="Z229" s="494"/>
    </row>
    <row r="230" ht="13.2" spans="1:26">
      <c r="A230" s="494"/>
      <c r="B230" s="504"/>
      <c r="C230" s="504"/>
      <c r="D230" s="494"/>
      <c r="E230" s="494"/>
      <c r="F230" s="494"/>
      <c r="G230" s="494"/>
      <c r="H230" s="494"/>
      <c r="I230" s="494"/>
      <c r="J230" s="494"/>
      <c r="K230" s="494"/>
      <c r="L230" s="494"/>
      <c r="M230" s="494"/>
      <c r="N230" s="494"/>
      <c r="O230" s="494"/>
      <c r="P230" s="494"/>
      <c r="Q230" s="494"/>
      <c r="R230" s="494"/>
      <c r="S230" s="494"/>
      <c r="T230" s="494"/>
      <c r="U230" s="494"/>
      <c r="V230" s="494"/>
      <c r="W230" s="494"/>
      <c r="X230" s="494"/>
      <c r="Y230" s="494"/>
      <c r="Z230" s="494"/>
    </row>
    <row r="231" ht="13.2" spans="1:26">
      <c r="A231" s="494"/>
      <c r="B231" s="504"/>
      <c r="C231" s="504"/>
      <c r="D231" s="494"/>
      <c r="E231" s="494"/>
      <c r="F231" s="494"/>
      <c r="G231" s="494"/>
      <c r="H231" s="494"/>
      <c r="I231" s="494"/>
      <c r="J231" s="494"/>
      <c r="K231" s="494"/>
      <c r="L231" s="494"/>
      <c r="M231" s="494"/>
      <c r="N231" s="494"/>
      <c r="O231" s="494"/>
      <c r="P231" s="494"/>
      <c r="Q231" s="494"/>
      <c r="R231" s="494"/>
      <c r="S231" s="494"/>
      <c r="T231" s="494"/>
      <c r="U231" s="494"/>
      <c r="V231" s="494"/>
      <c r="W231" s="494"/>
      <c r="X231" s="494"/>
      <c r="Y231" s="494"/>
      <c r="Z231" s="494"/>
    </row>
    <row r="232" ht="13.2" spans="1:26">
      <c r="A232" s="494"/>
      <c r="B232" s="504"/>
      <c r="C232" s="504"/>
      <c r="D232" s="494"/>
      <c r="E232" s="494"/>
      <c r="F232" s="494"/>
      <c r="G232" s="494"/>
      <c r="H232" s="494"/>
      <c r="I232" s="494"/>
      <c r="J232" s="494"/>
      <c r="K232" s="494"/>
      <c r="L232" s="494"/>
      <c r="M232" s="494"/>
      <c r="N232" s="494"/>
      <c r="O232" s="494"/>
      <c r="P232" s="494"/>
      <c r="Q232" s="494"/>
      <c r="R232" s="494"/>
      <c r="S232" s="494"/>
      <c r="T232" s="494"/>
      <c r="U232" s="494"/>
      <c r="V232" s="494"/>
      <c r="W232" s="494"/>
      <c r="X232" s="494"/>
      <c r="Y232" s="494"/>
      <c r="Z232" s="494"/>
    </row>
    <row r="233" ht="13.2" spans="1:26">
      <c r="A233" s="494"/>
      <c r="B233" s="504"/>
      <c r="C233" s="504"/>
      <c r="D233" s="494"/>
      <c r="E233" s="494"/>
      <c r="F233" s="494"/>
      <c r="G233" s="494"/>
      <c r="H233" s="494"/>
      <c r="I233" s="494"/>
      <c r="J233" s="494"/>
      <c r="K233" s="494"/>
      <c r="L233" s="494"/>
      <c r="M233" s="494"/>
      <c r="N233" s="494"/>
      <c r="O233" s="494"/>
      <c r="P233" s="494"/>
      <c r="Q233" s="494"/>
      <c r="R233" s="494"/>
      <c r="S233" s="494"/>
      <c r="T233" s="494"/>
      <c r="U233" s="494"/>
      <c r="V233" s="494"/>
      <c r="W233" s="494"/>
      <c r="X233" s="494"/>
      <c r="Y233" s="494"/>
      <c r="Z233" s="494"/>
    </row>
    <row r="234" ht="13.2" spans="1:26">
      <c r="A234" s="494"/>
      <c r="B234" s="504"/>
      <c r="C234" s="504"/>
      <c r="D234" s="494"/>
      <c r="E234" s="494"/>
      <c r="F234" s="494"/>
      <c r="G234" s="494"/>
      <c r="H234" s="494"/>
      <c r="I234" s="494"/>
      <c r="J234" s="494"/>
      <c r="K234" s="494"/>
      <c r="L234" s="494"/>
      <c r="M234" s="494"/>
      <c r="N234" s="494"/>
      <c r="O234" s="494"/>
      <c r="P234" s="494"/>
      <c r="Q234" s="494"/>
      <c r="R234" s="494"/>
      <c r="S234" s="494"/>
      <c r="T234" s="494"/>
      <c r="U234" s="494"/>
      <c r="V234" s="494"/>
      <c r="W234" s="494"/>
      <c r="X234" s="494"/>
      <c r="Y234" s="494"/>
      <c r="Z234" s="494"/>
    </row>
    <row r="235" ht="13.2" spans="1:26">
      <c r="A235" s="494"/>
      <c r="B235" s="504"/>
      <c r="C235" s="504"/>
      <c r="D235" s="494"/>
      <c r="E235" s="494"/>
      <c r="F235" s="494"/>
      <c r="G235" s="494"/>
      <c r="H235" s="494"/>
      <c r="I235" s="494"/>
      <c r="J235" s="494"/>
      <c r="K235" s="494"/>
      <c r="L235" s="494"/>
      <c r="M235" s="494"/>
      <c r="N235" s="494"/>
      <c r="O235" s="494"/>
      <c r="P235" s="494"/>
      <c r="Q235" s="494"/>
      <c r="R235" s="494"/>
      <c r="S235" s="494"/>
      <c r="T235" s="494"/>
      <c r="U235" s="494"/>
      <c r="V235" s="494"/>
      <c r="W235" s="494"/>
      <c r="X235" s="494"/>
      <c r="Y235" s="494"/>
      <c r="Z235" s="494"/>
    </row>
    <row r="236" ht="13.2" spans="1:26">
      <c r="A236" s="494"/>
      <c r="B236" s="504"/>
      <c r="C236" s="504"/>
      <c r="D236" s="494"/>
      <c r="E236" s="494"/>
      <c r="F236" s="494"/>
      <c r="G236" s="494"/>
      <c r="H236" s="494"/>
      <c r="I236" s="494"/>
      <c r="J236" s="494"/>
      <c r="K236" s="494"/>
      <c r="L236" s="494"/>
      <c r="M236" s="494"/>
      <c r="N236" s="494"/>
      <c r="O236" s="494"/>
      <c r="P236" s="494"/>
      <c r="Q236" s="494"/>
      <c r="R236" s="494"/>
      <c r="S236" s="494"/>
      <c r="T236" s="494"/>
      <c r="U236" s="494"/>
      <c r="V236" s="494"/>
      <c r="W236" s="494"/>
      <c r="X236" s="494"/>
      <c r="Y236" s="494"/>
      <c r="Z236" s="494"/>
    </row>
    <row r="237" ht="13.2" spans="1:26">
      <c r="A237" s="494"/>
      <c r="B237" s="504"/>
      <c r="C237" s="504"/>
      <c r="D237" s="494"/>
      <c r="E237" s="494"/>
      <c r="F237" s="494"/>
      <c r="G237" s="494"/>
      <c r="H237" s="494"/>
      <c r="I237" s="494"/>
      <c r="J237" s="494"/>
      <c r="K237" s="494"/>
      <c r="L237" s="494"/>
      <c r="M237" s="494"/>
      <c r="N237" s="494"/>
      <c r="O237" s="494"/>
      <c r="P237" s="494"/>
      <c r="Q237" s="494"/>
      <c r="R237" s="494"/>
      <c r="S237" s="494"/>
      <c r="T237" s="494"/>
      <c r="U237" s="494"/>
      <c r="V237" s="494"/>
      <c r="W237" s="494"/>
      <c r="X237" s="494"/>
      <c r="Y237" s="494"/>
      <c r="Z237" s="494"/>
    </row>
    <row r="238" ht="13.2" spans="1:26">
      <c r="A238" s="494"/>
      <c r="B238" s="504"/>
      <c r="C238" s="504"/>
      <c r="D238" s="494"/>
      <c r="E238" s="494"/>
      <c r="F238" s="494"/>
      <c r="G238" s="494"/>
      <c r="H238" s="494"/>
      <c r="I238" s="494"/>
      <c r="J238" s="494"/>
      <c r="K238" s="494"/>
      <c r="L238" s="494"/>
      <c r="M238" s="494"/>
      <c r="N238" s="494"/>
      <c r="O238" s="494"/>
      <c r="P238" s="494"/>
      <c r="Q238" s="494"/>
      <c r="R238" s="494"/>
      <c r="S238" s="494"/>
      <c r="T238" s="494"/>
      <c r="U238" s="494"/>
      <c r="V238" s="494"/>
      <c r="W238" s="494"/>
      <c r="X238" s="494"/>
      <c r="Y238" s="494"/>
      <c r="Z238" s="494"/>
    </row>
    <row r="239" ht="13.2" spans="1:26">
      <c r="A239" s="494"/>
      <c r="B239" s="504"/>
      <c r="C239" s="504"/>
      <c r="D239" s="494"/>
      <c r="E239" s="494"/>
      <c r="F239" s="494"/>
      <c r="G239" s="494"/>
      <c r="H239" s="494"/>
      <c r="I239" s="494"/>
      <c r="J239" s="494"/>
      <c r="K239" s="494"/>
      <c r="L239" s="494"/>
      <c r="M239" s="494"/>
      <c r="N239" s="494"/>
      <c r="O239" s="494"/>
      <c r="P239" s="494"/>
      <c r="Q239" s="494"/>
      <c r="R239" s="494"/>
      <c r="S239" s="494"/>
      <c r="T239" s="494"/>
      <c r="U239" s="494"/>
      <c r="V239" s="494"/>
      <c r="W239" s="494"/>
      <c r="X239" s="494"/>
      <c r="Y239" s="494"/>
      <c r="Z239" s="494"/>
    </row>
    <row r="240" ht="13.2" spans="1:26">
      <c r="A240" s="494"/>
      <c r="B240" s="504"/>
      <c r="C240" s="504"/>
      <c r="D240" s="494"/>
      <c r="E240" s="494"/>
      <c r="F240" s="494"/>
      <c r="G240" s="494"/>
      <c r="H240" s="494"/>
      <c r="I240" s="494"/>
      <c r="J240" s="494"/>
      <c r="K240" s="494"/>
      <c r="L240" s="494"/>
      <c r="M240" s="494"/>
      <c r="N240" s="494"/>
      <c r="O240" s="494"/>
      <c r="P240" s="494"/>
      <c r="Q240" s="494"/>
      <c r="R240" s="494"/>
      <c r="S240" s="494"/>
      <c r="T240" s="494"/>
      <c r="U240" s="494"/>
      <c r="V240" s="494"/>
      <c r="W240" s="494"/>
      <c r="X240" s="494"/>
      <c r="Y240" s="494"/>
      <c r="Z240" s="494"/>
    </row>
    <row r="241" ht="13.2" spans="1:26">
      <c r="A241" s="494"/>
      <c r="B241" s="504"/>
      <c r="C241" s="504"/>
      <c r="D241" s="494"/>
      <c r="E241" s="494"/>
      <c r="F241" s="494"/>
      <c r="G241" s="494"/>
      <c r="H241" s="494"/>
      <c r="I241" s="494"/>
      <c r="J241" s="494"/>
      <c r="K241" s="494"/>
      <c r="L241" s="494"/>
      <c r="M241" s="494"/>
      <c r="N241" s="494"/>
      <c r="O241" s="494"/>
      <c r="P241" s="494"/>
      <c r="Q241" s="494"/>
      <c r="R241" s="494"/>
      <c r="S241" s="494"/>
      <c r="T241" s="494"/>
      <c r="U241" s="494"/>
      <c r="V241" s="494"/>
      <c r="W241" s="494"/>
      <c r="X241" s="494"/>
      <c r="Y241" s="494"/>
      <c r="Z241" s="494"/>
    </row>
    <row r="242" ht="13.2" spans="1:26">
      <c r="A242" s="494"/>
      <c r="B242" s="504"/>
      <c r="C242" s="504"/>
      <c r="D242" s="494"/>
      <c r="E242" s="494"/>
      <c r="F242" s="494"/>
      <c r="G242" s="494"/>
      <c r="H242" s="494"/>
      <c r="I242" s="494"/>
      <c r="J242" s="494"/>
      <c r="K242" s="494"/>
      <c r="L242" s="494"/>
      <c r="M242" s="494"/>
      <c r="N242" s="494"/>
      <c r="O242" s="494"/>
      <c r="P242" s="494"/>
      <c r="Q242" s="494"/>
      <c r="R242" s="494"/>
      <c r="S242" s="494"/>
      <c r="T242" s="494"/>
      <c r="U242" s="494"/>
      <c r="V242" s="494"/>
      <c r="W242" s="494"/>
      <c r="X242" s="494"/>
      <c r="Y242" s="494"/>
      <c r="Z242" s="494"/>
    </row>
    <row r="243" ht="13.2" spans="1:26">
      <c r="A243" s="494"/>
      <c r="B243" s="504"/>
      <c r="C243" s="504"/>
      <c r="D243" s="494"/>
      <c r="E243" s="494"/>
      <c r="F243" s="494"/>
      <c r="G243" s="494"/>
      <c r="H243" s="494"/>
      <c r="I243" s="494"/>
      <c r="J243" s="494"/>
      <c r="K243" s="494"/>
      <c r="L243" s="494"/>
      <c r="M243" s="494"/>
      <c r="N243" s="494"/>
      <c r="O243" s="494"/>
      <c r="P243" s="494"/>
      <c r="Q243" s="494"/>
      <c r="R243" s="494"/>
      <c r="S243" s="494"/>
      <c r="T243" s="494"/>
      <c r="U243" s="494"/>
      <c r="V243" s="494"/>
      <c r="W243" s="494"/>
      <c r="X243" s="494"/>
      <c r="Y243" s="494"/>
      <c r="Z243" s="494"/>
    </row>
    <row r="244" ht="13.2" spans="1:26">
      <c r="A244" s="494"/>
      <c r="B244" s="504"/>
      <c r="C244" s="504"/>
      <c r="D244" s="494"/>
      <c r="E244" s="494"/>
      <c r="F244" s="494"/>
      <c r="G244" s="494"/>
      <c r="H244" s="494"/>
      <c r="I244" s="494"/>
      <c r="J244" s="494"/>
      <c r="K244" s="494"/>
      <c r="L244" s="494"/>
      <c r="M244" s="494"/>
      <c r="N244" s="494"/>
      <c r="O244" s="494"/>
      <c r="P244" s="494"/>
      <c r="Q244" s="494"/>
      <c r="R244" s="494"/>
      <c r="S244" s="494"/>
      <c r="T244" s="494"/>
      <c r="U244" s="494"/>
      <c r="V244" s="494"/>
      <c r="W244" s="494"/>
      <c r="X244" s="494"/>
      <c r="Y244" s="494"/>
      <c r="Z244" s="494"/>
    </row>
    <row r="245" ht="13.2" spans="1:26">
      <c r="A245" s="494"/>
      <c r="B245" s="504"/>
      <c r="C245" s="504"/>
      <c r="D245" s="494"/>
      <c r="E245" s="494"/>
      <c r="F245" s="494"/>
      <c r="G245" s="494"/>
      <c r="H245" s="494"/>
      <c r="I245" s="494"/>
      <c r="J245" s="494"/>
      <c r="K245" s="494"/>
      <c r="L245" s="494"/>
      <c r="M245" s="494"/>
      <c r="N245" s="494"/>
      <c r="O245" s="494"/>
      <c r="P245" s="494"/>
      <c r="Q245" s="494"/>
      <c r="R245" s="494"/>
      <c r="S245" s="494"/>
      <c r="T245" s="494"/>
      <c r="U245" s="494"/>
      <c r="V245" s="494"/>
      <c r="W245" s="494"/>
      <c r="X245" s="494"/>
      <c r="Y245" s="494"/>
      <c r="Z245" s="494"/>
    </row>
    <row r="246" ht="13.2" spans="1:26">
      <c r="A246" s="494"/>
      <c r="B246" s="504"/>
      <c r="C246" s="504"/>
      <c r="D246" s="494"/>
      <c r="E246" s="494"/>
      <c r="F246" s="494"/>
      <c r="G246" s="494"/>
      <c r="H246" s="494"/>
      <c r="I246" s="494"/>
      <c r="J246" s="494"/>
      <c r="K246" s="494"/>
      <c r="L246" s="494"/>
      <c r="M246" s="494"/>
      <c r="N246" s="494"/>
      <c r="O246" s="494"/>
      <c r="P246" s="494"/>
      <c r="Q246" s="494"/>
      <c r="R246" s="494"/>
      <c r="S246" s="494"/>
      <c r="T246" s="494"/>
      <c r="U246" s="494"/>
      <c r="V246" s="494"/>
      <c r="W246" s="494"/>
      <c r="X246" s="494"/>
      <c r="Y246" s="494"/>
      <c r="Z246" s="494"/>
    </row>
    <row r="247" ht="13.2" spans="1:26">
      <c r="A247" s="494"/>
      <c r="B247" s="504"/>
      <c r="C247" s="504"/>
      <c r="D247" s="494"/>
      <c r="E247" s="494"/>
      <c r="F247" s="494"/>
      <c r="G247" s="494"/>
      <c r="H247" s="494"/>
      <c r="I247" s="494"/>
      <c r="J247" s="494"/>
      <c r="K247" s="494"/>
      <c r="L247" s="494"/>
      <c r="M247" s="494"/>
      <c r="N247" s="494"/>
      <c r="O247" s="494"/>
      <c r="P247" s="494"/>
      <c r="Q247" s="494"/>
      <c r="R247" s="494"/>
      <c r="S247" s="494"/>
      <c r="T247" s="494"/>
      <c r="U247" s="494"/>
      <c r="V247" s="494"/>
      <c r="W247" s="494"/>
      <c r="X247" s="494"/>
      <c r="Y247" s="494"/>
      <c r="Z247" s="494"/>
    </row>
    <row r="248" ht="13.2" spans="1:26">
      <c r="A248" s="494"/>
      <c r="B248" s="504"/>
      <c r="C248" s="504"/>
      <c r="D248" s="494"/>
      <c r="E248" s="494"/>
      <c r="F248" s="494"/>
      <c r="G248" s="494"/>
      <c r="H248" s="494"/>
      <c r="I248" s="494"/>
      <c r="J248" s="494"/>
      <c r="K248" s="494"/>
      <c r="L248" s="494"/>
      <c r="M248" s="494"/>
      <c r="N248" s="494"/>
      <c r="O248" s="494"/>
      <c r="P248" s="494"/>
      <c r="Q248" s="494"/>
      <c r="R248" s="494"/>
      <c r="S248" s="494"/>
      <c r="T248" s="494"/>
      <c r="U248" s="494"/>
      <c r="V248" s="494"/>
      <c r="W248" s="494"/>
      <c r="X248" s="494"/>
      <c r="Y248" s="494"/>
      <c r="Z248" s="494"/>
    </row>
    <row r="249" ht="13.2" spans="1:26">
      <c r="A249" s="494"/>
      <c r="B249" s="504"/>
      <c r="C249" s="504"/>
      <c r="D249" s="494"/>
      <c r="E249" s="494"/>
      <c r="F249" s="494"/>
      <c r="G249" s="494"/>
      <c r="H249" s="494"/>
      <c r="I249" s="494"/>
      <c r="J249" s="494"/>
      <c r="K249" s="494"/>
      <c r="L249" s="494"/>
      <c r="M249" s="494"/>
      <c r="N249" s="494"/>
      <c r="O249" s="494"/>
      <c r="P249" s="494"/>
      <c r="Q249" s="494"/>
      <c r="R249" s="494"/>
      <c r="S249" s="494"/>
      <c r="T249" s="494"/>
      <c r="U249" s="494"/>
      <c r="V249" s="494"/>
      <c r="W249" s="494"/>
      <c r="X249" s="494"/>
      <c r="Y249" s="494"/>
      <c r="Z249" s="494"/>
    </row>
    <row r="250" ht="13.2" spans="1:26">
      <c r="A250" s="494"/>
      <c r="B250" s="504"/>
      <c r="C250" s="504"/>
      <c r="D250" s="494"/>
      <c r="E250" s="494"/>
      <c r="F250" s="494"/>
      <c r="G250" s="494"/>
      <c r="H250" s="494"/>
      <c r="I250" s="494"/>
      <c r="J250" s="494"/>
      <c r="K250" s="494"/>
      <c r="L250" s="494"/>
      <c r="M250" s="494"/>
      <c r="N250" s="494"/>
      <c r="O250" s="494"/>
      <c r="P250" s="494"/>
      <c r="Q250" s="494"/>
      <c r="R250" s="494"/>
      <c r="S250" s="494"/>
      <c r="T250" s="494"/>
      <c r="U250" s="494"/>
      <c r="V250" s="494"/>
      <c r="W250" s="494"/>
      <c r="X250" s="494"/>
      <c r="Y250" s="494"/>
      <c r="Z250" s="494"/>
    </row>
    <row r="251" ht="13.2" spans="1:26">
      <c r="A251" s="494"/>
      <c r="B251" s="504"/>
      <c r="C251" s="504"/>
      <c r="D251" s="494"/>
      <c r="E251" s="494"/>
      <c r="F251" s="494"/>
      <c r="G251" s="494"/>
      <c r="H251" s="494"/>
      <c r="I251" s="494"/>
      <c r="J251" s="494"/>
      <c r="K251" s="494"/>
      <c r="L251" s="494"/>
      <c r="M251" s="494"/>
      <c r="N251" s="494"/>
      <c r="O251" s="494"/>
      <c r="P251" s="494"/>
      <c r="Q251" s="494"/>
      <c r="R251" s="494"/>
      <c r="S251" s="494"/>
      <c r="T251" s="494"/>
      <c r="U251" s="494"/>
      <c r="V251" s="494"/>
      <c r="W251" s="494"/>
      <c r="X251" s="494"/>
      <c r="Y251" s="494"/>
      <c r="Z251" s="494"/>
    </row>
    <row r="252" ht="13.2" spans="1:26">
      <c r="A252" s="494"/>
      <c r="B252" s="504"/>
      <c r="C252" s="504"/>
      <c r="D252" s="494"/>
      <c r="E252" s="494"/>
      <c r="F252" s="494"/>
      <c r="G252" s="494"/>
      <c r="H252" s="494"/>
      <c r="I252" s="494"/>
      <c r="J252" s="494"/>
      <c r="K252" s="494"/>
      <c r="L252" s="494"/>
      <c r="M252" s="494"/>
      <c r="N252" s="494"/>
      <c r="O252" s="494"/>
      <c r="P252" s="494"/>
      <c r="Q252" s="494"/>
      <c r="R252" s="494"/>
      <c r="S252" s="494"/>
      <c r="T252" s="494"/>
      <c r="U252" s="494"/>
      <c r="V252" s="494"/>
      <c r="W252" s="494"/>
      <c r="X252" s="494"/>
      <c r="Y252" s="494"/>
      <c r="Z252" s="494"/>
    </row>
    <row r="253" ht="13.2" spans="1:26">
      <c r="A253" s="494"/>
      <c r="B253" s="504"/>
      <c r="C253" s="504"/>
      <c r="D253" s="494"/>
      <c r="E253" s="494"/>
      <c r="F253" s="494"/>
      <c r="G253" s="494"/>
      <c r="H253" s="494"/>
      <c r="I253" s="494"/>
      <c r="J253" s="494"/>
      <c r="K253" s="494"/>
      <c r="L253" s="494"/>
      <c r="M253" s="494"/>
      <c r="N253" s="494"/>
      <c r="O253" s="494"/>
      <c r="P253" s="494"/>
      <c r="Q253" s="494"/>
      <c r="R253" s="494"/>
      <c r="S253" s="494"/>
      <c r="T253" s="494"/>
      <c r="U253" s="494"/>
      <c r="V253" s="494"/>
      <c r="W253" s="494"/>
      <c r="X253" s="494"/>
      <c r="Y253" s="494"/>
      <c r="Z253" s="494"/>
    </row>
    <row r="254" ht="13.2" spans="1:26">
      <c r="A254" s="494"/>
      <c r="B254" s="504"/>
      <c r="C254" s="504"/>
      <c r="D254" s="494"/>
      <c r="E254" s="494"/>
      <c r="F254" s="494"/>
      <c r="G254" s="494"/>
      <c r="H254" s="494"/>
      <c r="I254" s="494"/>
      <c r="J254" s="494"/>
      <c r="K254" s="494"/>
      <c r="L254" s="494"/>
      <c r="M254" s="494"/>
      <c r="N254" s="494"/>
      <c r="O254" s="494"/>
      <c r="P254" s="494"/>
      <c r="Q254" s="494"/>
      <c r="R254" s="494"/>
      <c r="S254" s="494"/>
      <c r="T254" s="494"/>
      <c r="U254" s="494"/>
      <c r="V254" s="494"/>
      <c r="W254" s="494"/>
      <c r="X254" s="494"/>
      <c r="Y254" s="494"/>
      <c r="Z254" s="494"/>
    </row>
    <row r="255" ht="13.2" spans="1:26">
      <c r="A255" s="494"/>
      <c r="B255" s="504"/>
      <c r="C255" s="504"/>
      <c r="D255" s="494"/>
      <c r="E255" s="494"/>
      <c r="F255" s="494"/>
      <c r="G255" s="494"/>
      <c r="H255" s="494"/>
      <c r="I255" s="494"/>
      <c r="J255" s="494"/>
      <c r="K255" s="494"/>
      <c r="L255" s="494"/>
      <c r="M255" s="494"/>
      <c r="N255" s="494"/>
      <c r="O255" s="494"/>
      <c r="P255" s="494"/>
      <c r="Q255" s="494"/>
      <c r="R255" s="494"/>
      <c r="S255" s="494"/>
      <c r="T255" s="494"/>
      <c r="U255" s="494"/>
      <c r="V255" s="494"/>
      <c r="W255" s="494"/>
      <c r="X255" s="494"/>
      <c r="Y255" s="494"/>
      <c r="Z255" s="494"/>
    </row>
    <row r="256" ht="13.2" spans="1:26">
      <c r="A256" s="494"/>
      <c r="B256" s="504"/>
      <c r="C256" s="504"/>
      <c r="D256" s="494"/>
      <c r="E256" s="494"/>
      <c r="F256" s="494"/>
      <c r="G256" s="494"/>
      <c r="H256" s="494"/>
      <c r="I256" s="494"/>
      <c r="J256" s="494"/>
      <c r="K256" s="494"/>
      <c r="L256" s="494"/>
      <c r="M256" s="494"/>
      <c r="N256" s="494"/>
      <c r="O256" s="494"/>
      <c r="P256" s="494"/>
      <c r="Q256" s="494"/>
      <c r="R256" s="494"/>
      <c r="S256" s="494"/>
      <c r="T256" s="494"/>
      <c r="U256" s="494"/>
      <c r="V256" s="494"/>
      <c r="W256" s="494"/>
      <c r="X256" s="494"/>
      <c r="Y256" s="494"/>
      <c r="Z256" s="494"/>
    </row>
    <row r="257" ht="13.2" spans="1:26">
      <c r="A257" s="494"/>
      <c r="B257" s="504"/>
      <c r="C257" s="504"/>
      <c r="D257" s="494"/>
      <c r="E257" s="494"/>
      <c r="F257" s="494"/>
      <c r="G257" s="494"/>
      <c r="H257" s="494"/>
      <c r="I257" s="494"/>
      <c r="J257" s="494"/>
      <c r="K257" s="494"/>
      <c r="L257" s="494"/>
      <c r="M257" s="494"/>
      <c r="N257" s="494"/>
      <c r="O257" s="494"/>
      <c r="P257" s="494"/>
      <c r="Q257" s="494"/>
      <c r="R257" s="494"/>
      <c r="S257" s="494"/>
      <c r="T257" s="494"/>
      <c r="U257" s="494"/>
      <c r="V257" s="494"/>
      <c r="W257" s="494"/>
      <c r="X257" s="494"/>
      <c r="Y257" s="494"/>
      <c r="Z257" s="494"/>
    </row>
    <row r="258" ht="13.2" spans="1:26">
      <c r="A258" s="494"/>
      <c r="B258" s="504"/>
      <c r="C258" s="504"/>
      <c r="D258" s="494"/>
      <c r="E258" s="494"/>
      <c r="F258" s="494"/>
      <c r="G258" s="494"/>
      <c r="H258" s="494"/>
      <c r="I258" s="494"/>
      <c r="J258" s="494"/>
      <c r="K258" s="494"/>
      <c r="L258" s="494"/>
      <c r="M258" s="494"/>
      <c r="N258" s="494"/>
      <c r="O258" s="494"/>
      <c r="P258" s="494"/>
      <c r="Q258" s="494"/>
      <c r="R258" s="494"/>
      <c r="S258" s="494"/>
      <c r="T258" s="494"/>
      <c r="U258" s="494"/>
      <c r="V258" s="494"/>
      <c r="W258" s="494"/>
      <c r="X258" s="494"/>
      <c r="Y258" s="494"/>
      <c r="Z258" s="494"/>
    </row>
    <row r="259" ht="13.2" spans="1:26">
      <c r="A259" s="494"/>
      <c r="B259" s="504"/>
      <c r="C259" s="504"/>
      <c r="D259" s="494"/>
      <c r="E259" s="494"/>
      <c r="F259" s="494"/>
      <c r="G259" s="494"/>
      <c r="H259" s="494"/>
      <c r="I259" s="494"/>
      <c r="J259" s="494"/>
      <c r="K259" s="494"/>
      <c r="L259" s="494"/>
      <c r="M259" s="494"/>
      <c r="N259" s="494"/>
      <c r="O259" s="494"/>
      <c r="P259" s="494"/>
      <c r="Q259" s="494"/>
      <c r="R259" s="494"/>
      <c r="S259" s="494"/>
      <c r="T259" s="494"/>
      <c r="U259" s="494"/>
      <c r="V259" s="494"/>
      <c r="W259" s="494"/>
      <c r="X259" s="494"/>
      <c r="Y259" s="494"/>
      <c r="Z259" s="494"/>
    </row>
    <row r="260" ht="13.2" spans="1:26">
      <c r="A260" s="494"/>
      <c r="B260" s="504"/>
      <c r="C260" s="504"/>
      <c r="D260" s="494"/>
      <c r="E260" s="494"/>
      <c r="F260" s="494"/>
      <c r="G260" s="494"/>
      <c r="H260" s="494"/>
      <c r="I260" s="494"/>
      <c r="J260" s="494"/>
      <c r="K260" s="494"/>
      <c r="L260" s="494"/>
      <c r="M260" s="494"/>
      <c r="N260" s="494"/>
      <c r="O260" s="494"/>
      <c r="P260" s="494"/>
      <c r="Q260" s="494"/>
      <c r="R260" s="494"/>
      <c r="S260" s="494"/>
      <c r="T260" s="494"/>
      <c r="U260" s="494"/>
      <c r="V260" s="494"/>
      <c r="W260" s="494"/>
      <c r="X260" s="494"/>
      <c r="Y260" s="494"/>
      <c r="Z260" s="494"/>
    </row>
    <row r="261" ht="13.2" spans="1:26">
      <c r="A261" s="494"/>
      <c r="B261" s="504"/>
      <c r="C261" s="504"/>
      <c r="D261" s="494"/>
      <c r="E261" s="494"/>
      <c r="F261" s="494"/>
      <c r="G261" s="494"/>
      <c r="H261" s="494"/>
      <c r="I261" s="494"/>
      <c r="J261" s="494"/>
      <c r="K261" s="494"/>
      <c r="L261" s="494"/>
      <c r="M261" s="494"/>
      <c r="N261" s="494"/>
      <c r="O261" s="494"/>
      <c r="P261" s="494"/>
      <c r="Q261" s="494"/>
      <c r="R261" s="494"/>
      <c r="S261" s="494"/>
      <c r="T261" s="494"/>
      <c r="U261" s="494"/>
      <c r="V261" s="494"/>
      <c r="W261" s="494"/>
      <c r="X261" s="494"/>
      <c r="Y261" s="494"/>
      <c r="Z261" s="494"/>
    </row>
    <row r="262" ht="13.2" spans="1:26">
      <c r="A262" s="494"/>
      <c r="B262" s="504"/>
      <c r="C262" s="504"/>
      <c r="D262" s="494"/>
      <c r="E262" s="494"/>
      <c r="F262" s="494"/>
      <c r="G262" s="494"/>
      <c r="H262" s="494"/>
      <c r="I262" s="494"/>
      <c r="J262" s="494"/>
      <c r="K262" s="494"/>
      <c r="L262" s="494"/>
      <c r="M262" s="494"/>
      <c r="N262" s="494"/>
      <c r="O262" s="494"/>
      <c r="P262" s="494"/>
      <c r="Q262" s="494"/>
      <c r="R262" s="494"/>
      <c r="S262" s="494"/>
      <c r="T262" s="494"/>
      <c r="U262" s="494"/>
      <c r="V262" s="494"/>
      <c r="W262" s="494"/>
      <c r="X262" s="494"/>
      <c r="Y262" s="494"/>
      <c r="Z262" s="494"/>
    </row>
    <row r="263" ht="13.2" spans="1:26">
      <c r="A263" s="494"/>
      <c r="B263" s="504"/>
      <c r="C263" s="504"/>
      <c r="D263" s="494"/>
      <c r="E263" s="494"/>
      <c r="F263" s="494"/>
      <c r="G263" s="494"/>
      <c r="H263" s="494"/>
      <c r="I263" s="494"/>
      <c r="J263" s="494"/>
      <c r="K263" s="494"/>
      <c r="L263" s="494"/>
      <c r="M263" s="494"/>
      <c r="N263" s="494"/>
      <c r="O263" s="494"/>
      <c r="P263" s="494"/>
      <c r="Q263" s="494"/>
      <c r="R263" s="494"/>
      <c r="S263" s="494"/>
      <c r="T263" s="494"/>
      <c r="U263" s="494"/>
      <c r="V263" s="494"/>
      <c r="W263" s="494"/>
      <c r="X263" s="494"/>
      <c r="Y263" s="494"/>
      <c r="Z263" s="494"/>
    </row>
    <row r="264" ht="13.2" spans="1:26">
      <c r="A264" s="494"/>
      <c r="B264" s="504"/>
      <c r="C264" s="504"/>
      <c r="D264" s="494"/>
      <c r="E264" s="494"/>
      <c r="F264" s="494"/>
      <c r="G264" s="494"/>
      <c r="H264" s="494"/>
      <c r="I264" s="494"/>
      <c r="J264" s="494"/>
      <c r="K264" s="494"/>
      <c r="L264" s="494"/>
      <c r="M264" s="494"/>
      <c r="N264" s="494"/>
      <c r="O264" s="494"/>
      <c r="P264" s="494"/>
      <c r="Q264" s="494"/>
      <c r="R264" s="494"/>
      <c r="S264" s="494"/>
      <c r="T264" s="494"/>
      <c r="U264" s="494"/>
      <c r="V264" s="494"/>
      <c r="W264" s="494"/>
      <c r="X264" s="494"/>
      <c r="Y264" s="494"/>
      <c r="Z264" s="494"/>
    </row>
    <row r="265" ht="13.2" spans="1:26">
      <c r="A265" s="494"/>
      <c r="B265" s="504"/>
      <c r="C265" s="504"/>
      <c r="D265" s="494"/>
      <c r="E265" s="494"/>
      <c r="F265" s="494"/>
      <c r="G265" s="494"/>
      <c r="H265" s="494"/>
      <c r="I265" s="494"/>
      <c r="J265" s="494"/>
      <c r="K265" s="494"/>
      <c r="L265" s="494"/>
      <c r="M265" s="494"/>
      <c r="N265" s="494"/>
      <c r="O265" s="494"/>
      <c r="P265" s="494"/>
      <c r="Q265" s="494"/>
      <c r="R265" s="494"/>
      <c r="S265" s="494"/>
      <c r="T265" s="494"/>
      <c r="U265" s="494"/>
      <c r="V265" s="494"/>
      <c r="W265" s="494"/>
      <c r="X265" s="494"/>
      <c r="Y265" s="494"/>
      <c r="Z265" s="494"/>
    </row>
    <row r="266" ht="13.2" spans="1:26">
      <c r="A266" s="494"/>
      <c r="B266" s="504"/>
      <c r="C266" s="504"/>
      <c r="D266" s="494"/>
      <c r="E266" s="494"/>
      <c r="F266" s="494"/>
      <c r="G266" s="494"/>
      <c r="H266" s="494"/>
      <c r="I266" s="494"/>
      <c r="J266" s="494"/>
      <c r="K266" s="494"/>
      <c r="L266" s="494"/>
      <c r="M266" s="494"/>
      <c r="N266" s="494"/>
      <c r="O266" s="494"/>
      <c r="P266" s="494"/>
      <c r="Q266" s="494"/>
      <c r="R266" s="494"/>
      <c r="S266" s="494"/>
      <c r="T266" s="494"/>
      <c r="U266" s="494"/>
      <c r="V266" s="494"/>
      <c r="W266" s="494"/>
      <c r="X266" s="494"/>
      <c r="Y266" s="494"/>
      <c r="Z266" s="494"/>
    </row>
    <row r="267" ht="13.2" spans="1:26">
      <c r="A267" s="494"/>
      <c r="B267" s="504"/>
      <c r="C267" s="504"/>
      <c r="D267" s="494"/>
      <c r="E267" s="494"/>
      <c r="F267" s="494"/>
      <c r="G267" s="494"/>
      <c r="H267" s="494"/>
      <c r="I267" s="494"/>
      <c r="J267" s="494"/>
      <c r="K267" s="494"/>
      <c r="L267" s="494"/>
      <c r="M267" s="494"/>
      <c r="N267" s="494"/>
      <c r="O267" s="494"/>
      <c r="P267" s="494"/>
      <c r="Q267" s="494"/>
      <c r="R267" s="494"/>
      <c r="S267" s="494"/>
      <c r="T267" s="494"/>
      <c r="U267" s="494"/>
      <c r="V267" s="494"/>
      <c r="W267" s="494"/>
      <c r="X267" s="494"/>
      <c r="Y267" s="494"/>
      <c r="Z267" s="494"/>
    </row>
    <row r="268" ht="13.2" spans="1:26">
      <c r="A268" s="494"/>
      <c r="B268" s="504"/>
      <c r="C268" s="504"/>
      <c r="D268" s="494"/>
      <c r="E268" s="494"/>
      <c r="F268" s="494"/>
      <c r="G268" s="494"/>
      <c r="H268" s="494"/>
      <c r="I268" s="494"/>
      <c r="J268" s="494"/>
      <c r="K268" s="494"/>
      <c r="L268" s="494"/>
      <c r="M268" s="494"/>
      <c r="N268" s="494"/>
      <c r="O268" s="494"/>
      <c r="P268" s="494"/>
      <c r="Q268" s="494"/>
      <c r="R268" s="494"/>
      <c r="S268" s="494"/>
      <c r="T268" s="494"/>
      <c r="U268" s="494"/>
      <c r="V268" s="494"/>
      <c r="W268" s="494"/>
      <c r="X268" s="494"/>
      <c r="Y268" s="494"/>
      <c r="Z268" s="494"/>
    </row>
    <row r="269" ht="13.2" spans="1:26">
      <c r="A269" s="494"/>
      <c r="B269" s="504"/>
      <c r="C269" s="504"/>
      <c r="D269" s="494"/>
      <c r="E269" s="494"/>
      <c r="F269" s="494"/>
      <c r="G269" s="494"/>
      <c r="H269" s="494"/>
      <c r="I269" s="494"/>
      <c r="J269" s="494"/>
      <c r="K269" s="494"/>
      <c r="L269" s="494"/>
      <c r="M269" s="494"/>
      <c r="N269" s="494"/>
      <c r="O269" s="494"/>
      <c r="P269" s="494"/>
      <c r="Q269" s="494"/>
      <c r="R269" s="494"/>
      <c r="S269" s="494"/>
      <c r="T269" s="494"/>
      <c r="U269" s="494"/>
      <c r="V269" s="494"/>
      <c r="W269" s="494"/>
      <c r="X269" s="494"/>
      <c r="Y269" s="494"/>
      <c r="Z269" s="494"/>
    </row>
    <row r="270" ht="13.2" spans="1:26">
      <c r="A270" s="494"/>
      <c r="B270" s="504"/>
      <c r="C270" s="504"/>
      <c r="D270" s="494"/>
      <c r="E270" s="494"/>
      <c r="F270" s="494"/>
      <c r="G270" s="494"/>
      <c r="H270" s="494"/>
      <c r="I270" s="494"/>
      <c r="J270" s="494"/>
      <c r="K270" s="494"/>
      <c r="L270" s="494"/>
      <c r="M270" s="494"/>
      <c r="N270" s="494"/>
      <c r="O270" s="494"/>
      <c r="P270" s="494"/>
      <c r="Q270" s="494"/>
      <c r="R270" s="494"/>
      <c r="S270" s="494"/>
      <c r="T270" s="494"/>
      <c r="U270" s="494"/>
      <c r="V270" s="494"/>
      <c r="W270" s="494"/>
      <c r="X270" s="494"/>
      <c r="Y270" s="494"/>
      <c r="Z270" s="494"/>
    </row>
    <row r="271" ht="13.2" spans="1:26">
      <c r="A271" s="494"/>
      <c r="B271" s="504"/>
      <c r="C271" s="504"/>
      <c r="D271" s="494"/>
      <c r="E271" s="494"/>
      <c r="F271" s="494"/>
      <c r="G271" s="494"/>
      <c r="H271" s="494"/>
      <c r="I271" s="494"/>
      <c r="J271" s="494"/>
      <c r="K271" s="494"/>
      <c r="L271" s="494"/>
      <c r="M271" s="494"/>
      <c r="N271" s="494"/>
      <c r="O271" s="494"/>
      <c r="P271" s="494"/>
      <c r="Q271" s="494"/>
      <c r="R271" s="494"/>
      <c r="S271" s="494"/>
      <c r="T271" s="494"/>
      <c r="U271" s="494"/>
      <c r="V271" s="494"/>
      <c r="W271" s="494"/>
      <c r="X271" s="494"/>
      <c r="Y271" s="494"/>
      <c r="Z271" s="494"/>
    </row>
    <row r="272" ht="13.2" spans="1:26">
      <c r="A272" s="494"/>
      <c r="B272" s="504"/>
      <c r="C272" s="504"/>
      <c r="D272" s="494"/>
      <c r="E272" s="494"/>
      <c r="F272" s="494"/>
      <c r="G272" s="494"/>
      <c r="H272" s="494"/>
      <c r="I272" s="494"/>
      <c r="J272" s="494"/>
      <c r="K272" s="494"/>
      <c r="L272" s="494"/>
      <c r="M272" s="494"/>
      <c r="N272" s="494"/>
      <c r="O272" s="494"/>
      <c r="P272" s="494"/>
      <c r="Q272" s="494"/>
      <c r="R272" s="494"/>
      <c r="S272" s="494"/>
      <c r="T272" s="494"/>
      <c r="U272" s="494"/>
      <c r="V272" s="494"/>
      <c r="W272" s="494"/>
      <c r="X272" s="494"/>
      <c r="Y272" s="494"/>
      <c r="Z272" s="494"/>
    </row>
    <row r="273" ht="13.2" spans="1:26">
      <c r="A273" s="494"/>
      <c r="B273" s="504"/>
      <c r="C273" s="504"/>
      <c r="D273" s="494"/>
      <c r="E273" s="494"/>
      <c r="F273" s="494"/>
      <c r="G273" s="494"/>
      <c r="H273" s="494"/>
      <c r="I273" s="494"/>
      <c r="J273" s="494"/>
      <c r="K273" s="494"/>
      <c r="L273" s="494"/>
      <c r="M273" s="494"/>
      <c r="N273" s="494"/>
      <c r="O273" s="494"/>
      <c r="P273" s="494"/>
      <c r="Q273" s="494"/>
      <c r="R273" s="494"/>
      <c r="S273" s="494"/>
      <c r="T273" s="494"/>
      <c r="U273" s="494"/>
      <c r="V273" s="494"/>
      <c r="W273" s="494"/>
      <c r="X273" s="494"/>
      <c r="Y273" s="494"/>
      <c r="Z273" s="494"/>
    </row>
    <row r="274" ht="13.2" spans="1:26">
      <c r="A274" s="494"/>
      <c r="B274" s="504"/>
      <c r="C274" s="504"/>
      <c r="D274" s="494"/>
      <c r="E274" s="494"/>
      <c r="F274" s="494"/>
      <c r="G274" s="494"/>
      <c r="H274" s="494"/>
      <c r="I274" s="494"/>
      <c r="J274" s="494"/>
      <c r="K274" s="494"/>
      <c r="L274" s="494"/>
      <c r="M274" s="494"/>
      <c r="N274" s="494"/>
      <c r="O274" s="494"/>
      <c r="P274" s="494"/>
      <c r="Q274" s="494"/>
      <c r="R274" s="494"/>
      <c r="S274" s="494"/>
      <c r="T274" s="494"/>
      <c r="U274" s="494"/>
      <c r="V274" s="494"/>
      <c r="W274" s="494"/>
      <c r="X274" s="494"/>
      <c r="Y274" s="494"/>
      <c r="Z274" s="494"/>
    </row>
    <row r="275" ht="13.2" spans="1:26">
      <c r="A275" s="494"/>
      <c r="B275" s="504"/>
      <c r="C275" s="504"/>
      <c r="D275" s="494"/>
      <c r="E275" s="494"/>
      <c r="F275" s="494"/>
      <c r="G275" s="494"/>
      <c r="H275" s="494"/>
      <c r="I275" s="494"/>
      <c r="J275" s="494"/>
      <c r="K275" s="494"/>
      <c r="L275" s="494"/>
      <c r="M275" s="494"/>
      <c r="N275" s="494"/>
      <c r="O275" s="494"/>
      <c r="P275" s="494"/>
      <c r="Q275" s="494"/>
      <c r="R275" s="494"/>
      <c r="S275" s="494"/>
      <c r="T275" s="494"/>
      <c r="U275" s="494"/>
      <c r="V275" s="494"/>
      <c r="W275" s="494"/>
      <c r="X275" s="494"/>
      <c r="Y275" s="494"/>
      <c r="Z275" s="494"/>
    </row>
    <row r="276" ht="13.2" spans="1:26">
      <c r="A276" s="494"/>
      <c r="B276" s="504"/>
      <c r="C276" s="504"/>
      <c r="D276" s="494"/>
      <c r="E276" s="494"/>
      <c r="F276" s="494"/>
      <c r="G276" s="494"/>
      <c r="H276" s="494"/>
      <c r="I276" s="494"/>
      <c r="J276" s="494"/>
      <c r="K276" s="494"/>
      <c r="L276" s="494"/>
      <c r="M276" s="494"/>
      <c r="N276" s="494"/>
      <c r="O276" s="494"/>
      <c r="P276" s="494"/>
      <c r="Q276" s="494"/>
      <c r="R276" s="494"/>
      <c r="S276" s="494"/>
      <c r="T276" s="494"/>
      <c r="U276" s="494"/>
      <c r="V276" s="494"/>
      <c r="W276" s="494"/>
      <c r="X276" s="494"/>
      <c r="Y276" s="494"/>
      <c r="Z276" s="494"/>
    </row>
    <row r="277" ht="13.2" spans="1:26">
      <c r="A277" s="494"/>
      <c r="B277" s="504"/>
      <c r="C277" s="504"/>
      <c r="D277" s="494"/>
      <c r="E277" s="494"/>
      <c r="F277" s="494"/>
      <c r="G277" s="494"/>
      <c r="H277" s="494"/>
      <c r="I277" s="494"/>
      <c r="J277" s="494"/>
      <c r="K277" s="494"/>
      <c r="L277" s="494"/>
      <c r="M277" s="494"/>
      <c r="N277" s="494"/>
      <c r="O277" s="494"/>
      <c r="P277" s="494"/>
      <c r="Q277" s="494"/>
      <c r="R277" s="494"/>
      <c r="S277" s="494"/>
      <c r="T277" s="494"/>
      <c r="U277" s="494"/>
      <c r="V277" s="494"/>
      <c r="W277" s="494"/>
      <c r="X277" s="494"/>
      <c r="Y277" s="494"/>
      <c r="Z277" s="494"/>
    </row>
    <row r="278" ht="13.2" spans="1:26">
      <c r="A278" s="494"/>
      <c r="B278" s="504"/>
      <c r="C278" s="504"/>
      <c r="D278" s="494"/>
      <c r="E278" s="494"/>
      <c r="F278" s="494"/>
      <c r="G278" s="494"/>
      <c r="H278" s="494"/>
      <c r="I278" s="494"/>
      <c r="J278" s="494"/>
      <c r="K278" s="494"/>
      <c r="L278" s="494"/>
      <c r="M278" s="494"/>
      <c r="N278" s="494"/>
      <c r="O278" s="494"/>
      <c r="P278" s="494"/>
      <c r="Q278" s="494"/>
      <c r="R278" s="494"/>
      <c r="S278" s="494"/>
      <c r="T278" s="494"/>
      <c r="U278" s="494"/>
      <c r="V278" s="494"/>
      <c r="W278" s="494"/>
      <c r="X278" s="494"/>
      <c r="Y278" s="494"/>
      <c r="Z278" s="494"/>
    </row>
    <row r="279" ht="13.2" spans="1:26">
      <c r="A279" s="494"/>
      <c r="B279" s="504"/>
      <c r="C279" s="504"/>
      <c r="D279" s="494"/>
      <c r="E279" s="494"/>
      <c r="F279" s="494"/>
      <c r="G279" s="494"/>
      <c r="H279" s="494"/>
      <c r="I279" s="494"/>
      <c r="J279" s="494"/>
      <c r="K279" s="494"/>
      <c r="L279" s="494"/>
      <c r="M279" s="494"/>
      <c r="N279" s="494"/>
      <c r="O279" s="494"/>
      <c r="P279" s="494"/>
      <c r="Q279" s="494"/>
      <c r="R279" s="494"/>
      <c r="S279" s="494"/>
      <c r="T279" s="494"/>
      <c r="U279" s="494"/>
      <c r="V279" s="494"/>
      <c r="W279" s="494"/>
      <c r="X279" s="494"/>
      <c r="Y279" s="494"/>
      <c r="Z279" s="494"/>
    </row>
    <row r="280" ht="13.2" spans="1:26">
      <c r="A280" s="494"/>
      <c r="B280" s="504"/>
      <c r="C280" s="504"/>
      <c r="D280" s="494"/>
      <c r="E280" s="494"/>
      <c r="F280" s="494"/>
      <c r="G280" s="494"/>
      <c r="H280" s="494"/>
      <c r="I280" s="494"/>
      <c r="J280" s="494"/>
      <c r="K280" s="494"/>
      <c r="L280" s="494"/>
      <c r="M280" s="494"/>
      <c r="N280" s="494"/>
      <c r="O280" s="494"/>
      <c r="P280" s="494"/>
      <c r="Q280" s="494"/>
      <c r="R280" s="494"/>
      <c r="S280" s="494"/>
      <c r="T280" s="494"/>
      <c r="U280" s="494"/>
      <c r="V280" s="494"/>
      <c r="W280" s="494"/>
      <c r="X280" s="494"/>
      <c r="Y280" s="494"/>
      <c r="Z280" s="494"/>
    </row>
    <row r="281" ht="13.2" spans="1:26">
      <c r="A281" s="494"/>
      <c r="B281" s="504"/>
      <c r="C281" s="504"/>
      <c r="D281" s="494"/>
      <c r="E281" s="494"/>
      <c r="F281" s="494"/>
      <c r="G281" s="494"/>
      <c r="H281" s="494"/>
      <c r="I281" s="494"/>
      <c r="J281" s="494"/>
      <c r="K281" s="494"/>
      <c r="L281" s="494"/>
      <c r="M281" s="494"/>
      <c r="N281" s="494"/>
      <c r="O281" s="494"/>
      <c r="P281" s="494"/>
      <c r="Q281" s="494"/>
      <c r="R281" s="494"/>
      <c r="S281" s="494"/>
      <c r="T281" s="494"/>
      <c r="U281" s="494"/>
      <c r="V281" s="494"/>
      <c r="W281" s="494"/>
      <c r="X281" s="494"/>
      <c r="Y281" s="494"/>
      <c r="Z281" s="494"/>
    </row>
    <row r="282" ht="13.2" spans="1:26">
      <c r="A282" s="494"/>
      <c r="B282" s="504"/>
      <c r="C282" s="504"/>
      <c r="D282" s="494"/>
      <c r="E282" s="494"/>
      <c r="F282" s="494"/>
      <c r="G282" s="494"/>
      <c r="H282" s="494"/>
      <c r="I282" s="494"/>
      <c r="J282" s="494"/>
      <c r="K282" s="494"/>
      <c r="L282" s="494"/>
      <c r="M282" s="494"/>
      <c r="N282" s="494"/>
      <c r="O282" s="494"/>
      <c r="P282" s="494"/>
      <c r="Q282" s="494"/>
      <c r="R282" s="494"/>
      <c r="S282" s="494"/>
      <c r="T282" s="494"/>
      <c r="U282" s="494"/>
      <c r="V282" s="494"/>
      <c r="W282" s="494"/>
      <c r="X282" s="494"/>
      <c r="Y282" s="494"/>
      <c r="Z282" s="494"/>
    </row>
    <row r="283" ht="13.2" spans="1:26">
      <c r="A283" s="494"/>
      <c r="B283" s="504"/>
      <c r="C283" s="504"/>
      <c r="D283" s="494"/>
      <c r="E283" s="494"/>
      <c r="F283" s="494"/>
      <c r="G283" s="494"/>
      <c r="H283" s="494"/>
      <c r="I283" s="494"/>
      <c r="J283" s="494"/>
      <c r="K283" s="494"/>
      <c r="L283" s="494"/>
      <c r="M283" s="494"/>
      <c r="N283" s="494"/>
      <c r="O283" s="494"/>
      <c r="P283" s="494"/>
      <c r="Q283" s="494"/>
      <c r="R283" s="494"/>
      <c r="S283" s="494"/>
      <c r="T283" s="494"/>
      <c r="U283" s="494"/>
      <c r="V283" s="494"/>
      <c r="W283" s="494"/>
      <c r="X283" s="494"/>
      <c r="Y283" s="494"/>
      <c r="Z283" s="494"/>
    </row>
    <row r="284" ht="13.2" spans="1:26">
      <c r="A284" s="494"/>
      <c r="B284" s="504"/>
      <c r="C284" s="504"/>
      <c r="D284" s="494"/>
      <c r="E284" s="494"/>
      <c r="F284" s="494"/>
      <c r="G284" s="494"/>
      <c r="H284" s="494"/>
      <c r="I284" s="494"/>
      <c r="J284" s="494"/>
      <c r="K284" s="494"/>
      <c r="L284" s="494"/>
      <c r="M284" s="494"/>
      <c r="N284" s="494"/>
      <c r="O284" s="494"/>
      <c r="P284" s="494"/>
      <c r="Q284" s="494"/>
      <c r="R284" s="494"/>
      <c r="S284" s="494"/>
      <c r="T284" s="494"/>
      <c r="U284" s="494"/>
      <c r="V284" s="494"/>
      <c r="W284" s="494"/>
      <c r="X284" s="494"/>
      <c r="Y284" s="494"/>
      <c r="Z284" s="494"/>
    </row>
    <row r="285" ht="13.2" spans="1:26">
      <c r="A285" s="494"/>
      <c r="B285" s="504"/>
      <c r="C285" s="504"/>
      <c r="D285" s="494"/>
      <c r="E285" s="494"/>
      <c r="F285" s="494"/>
      <c r="G285" s="494"/>
      <c r="H285" s="494"/>
      <c r="I285" s="494"/>
      <c r="J285" s="494"/>
      <c r="K285" s="494"/>
      <c r="L285" s="494"/>
      <c r="M285" s="494"/>
      <c r="N285" s="494"/>
      <c r="O285" s="494"/>
      <c r="P285" s="494"/>
      <c r="Q285" s="494"/>
      <c r="R285" s="494"/>
      <c r="S285" s="494"/>
      <c r="T285" s="494"/>
      <c r="U285" s="494"/>
      <c r="V285" s="494"/>
      <c r="W285" s="494"/>
      <c r="X285" s="494"/>
      <c r="Y285" s="494"/>
      <c r="Z285" s="494"/>
    </row>
    <row r="286" ht="13.2" spans="1:26">
      <c r="A286" s="494"/>
      <c r="B286" s="504"/>
      <c r="C286" s="504"/>
      <c r="D286" s="494"/>
      <c r="E286" s="494"/>
      <c r="F286" s="494"/>
      <c r="G286" s="494"/>
      <c r="H286" s="494"/>
      <c r="I286" s="494"/>
      <c r="J286" s="494"/>
      <c r="K286" s="494"/>
      <c r="L286" s="494"/>
      <c r="M286" s="494"/>
      <c r="N286" s="494"/>
      <c r="O286" s="494"/>
      <c r="P286" s="494"/>
      <c r="Q286" s="494"/>
      <c r="R286" s="494"/>
      <c r="S286" s="494"/>
      <c r="T286" s="494"/>
      <c r="U286" s="494"/>
      <c r="V286" s="494"/>
      <c r="W286" s="494"/>
      <c r="X286" s="494"/>
      <c r="Y286" s="494"/>
      <c r="Z286" s="494"/>
    </row>
    <row r="287" ht="13.2" spans="1:26">
      <c r="A287" s="494"/>
      <c r="B287" s="504"/>
      <c r="C287" s="504"/>
      <c r="D287" s="494"/>
      <c r="E287" s="494"/>
      <c r="F287" s="494"/>
      <c r="G287" s="494"/>
      <c r="H287" s="494"/>
      <c r="I287" s="494"/>
      <c r="J287" s="494"/>
      <c r="K287" s="494"/>
      <c r="L287" s="494"/>
      <c r="M287" s="494"/>
      <c r="N287" s="494"/>
      <c r="O287" s="494"/>
      <c r="P287" s="494"/>
      <c r="Q287" s="494"/>
      <c r="R287" s="494"/>
      <c r="S287" s="494"/>
      <c r="T287" s="494"/>
      <c r="U287" s="494"/>
      <c r="V287" s="494"/>
      <c r="W287" s="494"/>
      <c r="X287" s="494"/>
      <c r="Y287" s="494"/>
      <c r="Z287" s="494"/>
    </row>
    <row r="288" ht="13.2" spans="1:26">
      <c r="A288" s="494"/>
      <c r="B288" s="504"/>
      <c r="C288" s="504"/>
      <c r="D288" s="494"/>
      <c r="E288" s="494"/>
      <c r="F288" s="494"/>
      <c r="G288" s="494"/>
      <c r="H288" s="494"/>
      <c r="I288" s="494"/>
      <c r="J288" s="494"/>
      <c r="K288" s="494"/>
      <c r="L288" s="494"/>
      <c r="M288" s="494"/>
      <c r="N288" s="494"/>
      <c r="O288" s="494"/>
      <c r="P288" s="494"/>
      <c r="Q288" s="494"/>
      <c r="R288" s="494"/>
      <c r="S288" s="494"/>
      <c r="T288" s="494"/>
      <c r="U288" s="494"/>
      <c r="V288" s="494"/>
      <c r="W288" s="494"/>
      <c r="X288" s="494"/>
      <c r="Y288" s="494"/>
      <c r="Z288" s="494"/>
    </row>
    <row r="289" ht="13.2" spans="1:26">
      <c r="A289" s="494"/>
      <c r="B289" s="504"/>
      <c r="C289" s="504"/>
      <c r="D289" s="494"/>
      <c r="E289" s="494"/>
      <c r="F289" s="494"/>
      <c r="G289" s="494"/>
      <c r="H289" s="494"/>
      <c r="I289" s="494"/>
      <c r="J289" s="494"/>
      <c r="K289" s="494"/>
      <c r="L289" s="494"/>
      <c r="M289" s="494"/>
      <c r="N289" s="494"/>
      <c r="O289" s="494"/>
      <c r="P289" s="494"/>
      <c r="Q289" s="494"/>
      <c r="R289" s="494"/>
      <c r="S289" s="494"/>
      <c r="T289" s="494"/>
      <c r="U289" s="494"/>
      <c r="V289" s="494"/>
      <c r="W289" s="494"/>
      <c r="X289" s="494"/>
      <c r="Y289" s="494"/>
      <c r="Z289" s="494"/>
    </row>
    <row r="290" ht="13.2" spans="1:26">
      <c r="A290" s="494"/>
      <c r="B290" s="504"/>
      <c r="C290" s="504"/>
      <c r="D290" s="494"/>
      <c r="E290" s="494"/>
      <c r="F290" s="494"/>
      <c r="G290" s="494"/>
      <c r="H290" s="494"/>
      <c r="I290" s="494"/>
      <c r="J290" s="494"/>
      <c r="K290" s="494"/>
      <c r="L290" s="494"/>
      <c r="M290" s="494"/>
      <c r="N290" s="494"/>
      <c r="O290" s="494"/>
      <c r="P290" s="494"/>
      <c r="Q290" s="494"/>
      <c r="R290" s="494"/>
      <c r="S290" s="494"/>
      <c r="T290" s="494"/>
      <c r="U290" s="494"/>
      <c r="V290" s="494"/>
      <c r="W290" s="494"/>
      <c r="X290" s="494"/>
      <c r="Y290" s="494"/>
      <c r="Z290" s="494"/>
    </row>
    <row r="291" ht="13.2" spans="1:26">
      <c r="A291" s="494"/>
      <c r="B291" s="504"/>
      <c r="C291" s="504"/>
      <c r="D291" s="494"/>
      <c r="E291" s="494"/>
      <c r="F291" s="494"/>
      <c r="G291" s="494"/>
      <c r="H291" s="494"/>
      <c r="I291" s="494"/>
      <c r="J291" s="494"/>
      <c r="K291" s="494"/>
      <c r="L291" s="494"/>
      <c r="M291" s="494"/>
      <c r="N291" s="494"/>
      <c r="O291" s="494"/>
      <c r="P291" s="494"/>
      <c r="Q291" s="494"/>
      <c r="R291" s="494"/>
      <c r="S291" s="494"/>
      <c r="T291" s="494"/>
      <c r="U291" s="494"/>
      <c r="V291" s="494"/>
      <c r="W291" s="494"/>
      <c r="X291" s="494"/>
      <c r="Y291" s="494"/>
      <c r="Z291" s="494"/>
    </row>
    <row r="292" ht="13.2" spans="1:26">
      <c r="A292" s="494"/>
      <c r="B292" s="504"/>
      <c r="C292" s="504"/>
      <c r="D292" s="494"/>
      <c r="E292" s="494"/>
      <c r="F292" s="494"/>
      <c r="G292" s="494"/>
      <c r="H292" s="494"/>
      <c r="I292" s="494"/>
      <c r="J292" s="494"/>
      <c r="K292" s="494"/>
      <c r="L292" s="494"/>
      <c r="M292" s="494"/>
      <c r="N292" s="494"/>
      <c r="O292" s="494"/>
      <c r="P292" s="494"/>
      <c r="Q292" s="494"/>
      <c r="R292" s="494"/>
      <c r="S292" s="494"/>
      <c r="T292" s="494"/>
      <c r="U292" s="494"/>
      <c r="V292" s="494"/>
      <c r="W292" s="494"/>
      <c r="X292" s="494"/>
      <c r="Y292" s="494"/>
      <c r="Z292" s="494"/>
    </row>
    <row r="293" ht="13.2" spans="1:26">
      <c r="A293" s="494"/>
      <c r="B293" s="504"/>
      <c r="C293" s="504"/>
      <c r="D293" s="494"/>
      <c r="E293" s="494"/>
      <c r="F293" s="494"/>
      <c r="G293" s="494"/>
      <c r="H293" s="494"/>
      <c r="I293" s="494"/>
      <c r="J293" s="494"/>
      <c r="K293" s="494"/>
      <c r="L293" s="494"/>
      <c r="M293" s="494"/>
      <c r="N293" s="494"/>
      <c r="O293" s="494"/>
      <c r="P293" s="494"/>
      <c r="Q293" s="494"/>
      <c r="R293" s="494"/>
      <c r="S293" s="494"/>
      <c r="T293" s="494"/>
      <c r="U293" s="494"/>
      <c r="V293" s="494"/>
      <c r="W293" s="494"/>
      <c r="X293" s="494"/>
      <c r="Y293" s="494"/>
      <c r="Z293" s="494"/>
    </row>
    <row r="294" ht="13.2" spans="1:26">
      <c r="A294" s="494"/>
      <c r="B294" s="504"/>
      <c r="C294" s="504"/>
      <c r="D294" s="494"/>
      <c r="E294" s="494"/>
      <c r="F294" s="494"/>
      <c r="G294" s="494"/>
      <c r="H294" s="494"/>
      <c r="I294" s="494"/>
      <c r="J294" s="494"/>
      <c r="K294" s="494"/>
      <c r="L294" s="494"/>
      <c r="M294" s="494"/>
      <c r="N294" s="494"/>
      <c r="O294" s="494"/>
      <c r="P294" s="494"/>
      <c r="Q294" s="494"/>
      <c r="R294" s="494"/>
      <c r="S294" s="494"/>
      <c r="T294" s="494"/>
      <c r="U294" s="494"/>
      <c r="V294" s="494"/>
      <c r="W294" s="494"/>
      <c r="X294" s="494"/>
      <c r="Y294" s="494"/>
      <c r="Z294" s="494"/>
    </row>
    <row r="295" ht="13.2" spans="1:26">
      <c r="A295" s="494"/>
      <c r="B295" s="504"/>
      <c r="C295" s="504"/>
      <c r="D295" s="494"/>
      <c r="E295" s="494"/>
      <c r="F295" s="494"/>
      <c r="G295" s="494"/>
      <c r="H295" s="494"/>
      <c r="I295" s="494"/>
      <c r="J295" s="494"/>
      <c r="K295" s="494"/>
      <c r="L295" s="494"/>
      <c r="M295" s="494"/>
      <c r="N295" s="494"/>
      <c r="O295" s="494"/>
      <c r="P295" s="494"/>
      <c r="Q295" s="494"/>
      <c r="R295" s="494"/>
      <c r="S295" s="494"/>
      <c r="T295" s="494"/>
      <c r="U295" s="494"/>
      <c r="V295" s="494"/>
      <c r="W295" s="494"/>
      <c r="X295" s="494"/>
      <c r="Y295" s="494"/>
      <c r="Z295" s="494"/>
    </row>
    <row r="296" ht="13.2" spans="1:26">
      <c r="A296" s="494"/>
      <c r="B296" s="504"/>
      <c r="C296" s="504"/>
      <c r="D296" s="494"/>
      <c r="E296" s="494"/>
      <c r="F296" s="494"/>
      <c r="G296" s="494"/>
      <c r="H296" s="494"/>
      <c r="I296" s="494"/>
      <c r="J296" s="494"/>
      <c r="K296" s="494"/>
      <c r="L296" s="494"/>
      <c r="M296" s="494"/>
      <c r="N296" s="494"/>
      <c r="O296" s="494"/>
      <c r="P296" s="494"/>
      <c r="Q296" s="494"/>
      <c r="R296" s="494"/>
      <c r="S296" s="494"/>
      <c r="T296" s="494"/>
      <c r="U296" s="494"/>
      <c r="V296" s="494"/>
      <c r="W296" s="494"/>
      <c r="X296" s="494"/>
      <c r="Y296" s="494"/>
      <c r="Z296" s="494"/>
    </row>
    <row r="297" ht="13.2" spans="1:26">
      <c r="A297" s="494"/>
      <c r="B297" s="504"/>
      <c r="C297" s="504"/>
      <c r="D297" s="494"/>
      <c r="E297" s="494"/>
      <c r="F297" s="494"/>
      <c r="G297" s="494"/>
      <c r="H297" s="494"/>
      <c r="I297" s="494"/>
      <c r="J297" s="494"/>
      <c r="K297" s="494"/>
      <c r="L297" s="494"/>
      <c r="M297" s="494"/>
      <c r="N297" s="494"/>
      <c r="O297" s="494"/>
      <c r="P297" s="494"/>
      <c r="Q297" s="494"/>
      <c r="R297" s="494"/>
      <c r="S297" s="494"/>
      <c r="T297" s="494"/>
      <c r="U297" s="494"/>
      <c r="V297" s="494"/>
      <c r="W297" s="494"/>
      <c r="X297" s="494"/>
      <c r="Y297" s="494"/>
      <c r="Z297" s="494"/>
    </row>
    <row r="298" ht="13.2" spans="1:26">
      <c r="A298" s="494"/>
      <c r="B298" s="504"/>
      <c r="C298" s="504"/>
      <c r="D298" s="494"/>
      <c r="E298" s="494"/>
      <c r="F298" s="494"/>
      <c r="G298" s="494"/>
      <c r="H298" s="494"/>
      <c r="I298" s="494"/>
      <c r="J298" s="494"/>
      <c r="K298" s="494"/>
      <c r="L298" s="494"/>
      <c r="M298" s="494"/>
      <c r="N298" s="494"/>
      <c r="O298" s="494"/>
      <c r="P298" s="494"/>
      <c r="Q298" s="494"/>
      <c r="R298" s="494"/>
      <c r="S298" s="494"/>
      <c r="T298" s="494"/>
      <c r="U298" s="494"/>
      <c r="V298" s="494"/>
      <c r="W298" s="494"/>
      <c r="X298" s="494"/>
      <c r="Y298" s="494"/>
      <c r="Z298" s="494"/>
    </row>
    <row r="299" ht="13.2" spans="1:26">
      <c r="A299" s="494"/>
      <c r="B299" s="504"/>
      <c r="C299" s="504"/>
      <c r="D299" s="494"/>
      <c r="E299" s="494"/>
      <c r="F299" s="494"/>
      <c r="G299" s="494"/>
      <c r="H299" s="494"/>
      <c r="I299" s="494"/>
      <c r="J299" s="494"/>
      <c r="K299" s="494"/>
      <c r="L299" s="494"/>
      <c r="M299" s="494"/>
      <c r="N299" s="494"/>
      <c r="O299" s="494"/>
      <c r="P299" s="494"/>
      <c r="Q299" s="494"/>
      <c r="R299" s="494"/>
      <c r="S299" s="494"/>
      <c r="T299" s="494"/>
      <c r="U299" s="494"/>
      <c r="V299" s="494"/>
      <c r="W299" s="494"/>
      <c r="X299" s="494"/>
      <c r="Y299" s="494"/>
      <c r="Z299" s="494"/>
    </row>
    <row r="300" ht="13.2" spans="1:26">
      <c r="A300" s="494"/>
      <c r="B300" s="504"/>
      <c r="C300" s="504"/>
      <c r="D300" s="494"/>
      <c r="E300" s="494"/>
      <c r="F300" s="494"/>
      <c r="G300" s="494"/>
      <c r="H300" s="494"/>
      <c r="I300" s="494"/>
      <c r="J300" s="494"/>
      <c r="K300" s="494"/>
      <c r="L300" s="494"/>
      <c r="M300" s="494"/>
      <c r="N300" s="494"/>
      <c r="O300" s="494"/>
      <c r="P300" s="494"/>
      <c r="Q300" s="494"/>
      <c r="R300" s="494"/>
      <c r="S300" s="494"/>
      <c r="T300" s="494"/>
      <c r="U300" s="494"/>
      <c r="V300" s="494"/>
      <c r="W300" s="494"/>
      <c r="X300" s="494"/>
      <c r="Y300" s="494"/>
      <c r="Z300" s="494"/>
    </row>
    <row r="301" ht="13.2" spans="1:26">
      <c r="A301" s="494"/>
      <c r="B301" s="504"/>
      <c r="C301" s="504"/>
      <c r="D301" s="494"/>
      <c r="E301" s="494"/>
      <c r="F301" s="494"/>
      <c r="G301" s="494"/>
      <c r="H301" s="494"/>
      <c r="I301" s="494"/>
      <c r="J301" s="494"/>
      <c r="K301" s="494"/>
      <c r="L301" s="494"/>
      <c r="M301" s="494"/>
      <c r="N301" s="494"/>
      <c r="O301" s="494"/>
      <c r="P301" s="494"/>
      <c r="Q301" s="494"/>
      <c r="R301" s="494"/>
      <c r="S301" s="494"/>
      <c r="T301" s="494"/>
      <c r="U301" s="494"/>
      <c r="V301" s="494"/>
      <c r="W301" s="494"/>
      <c r="X301" s="494"/>
      <c r="Y301" s="494"/>
      <c r="Z301" s="494"/>
    </row>
    <row r="302" ht="13.2" spans="1:26">
      <c r="A302" s="494"/>
      <c r="B302" s="504"/>
      <c r="C302" s="504"/>
      <c r="D302" s="494"/>
      <c r="E302" s="494"/>
      <c r="F302" s="494"/>
      <c r="G302" s="494"/>
      <c r="H302" s="494"/>
      <c r="I302" s="494"/>
      <c r="J302" s="494"/>
      <c r="K302" s="494"/>
      <c r="L302" s="494"/>
      <c r="M302" s="494"/>
      <c r="N302" s="494"/>
      <c r="O302" s="494"/>
      <c r="P302" s="494"/>
      <c r="Q302" s="494"/>
      <c r="R302" s="494"/>
      <c r="S302" s="494"/>
      <c r="T302" s="494"/>
      <c r="U302" s="494"/>
      <c r="V302" s="494"/>
      <c r="W302" s="494"/>
      <c r="X302" s="494"/>
      <c r="Y302" s="494"/>
      <c r="Z302" s="494"/>
    </row>
    <row r="303" ht="13.2" spans="1:26">
      <c r="A303" s="494"/>
      <c r="B303" s="504"/>
      <c r="C303" s="504"/>
      <c r="D303" s="494"/>
      <c r="E303" s="494"/>
      <c r="F303" s="494"/>
      <c r="G303" s="494"/>
      <c r="H303" s="494"/>
      <c r="I303" s="494"/>
      <c r="J303" s="494"/>
      <c r="K303" s="494"/>
      <c r="L303" s="494"/>
      <c r="M303" s="494"/>
      <c r="N303" s="494"/>
      <c r="O303" s="494"/>
      <c r="P303" s="494"/>
      <c r="Q303" s="494"/>
      <c r="R303" s="494"/>
      <c r="S303" s="494"/>
      <c r="T303" s="494"/>
      <c r="U303" s="494"/>
      <c r="V303" s="494"/>
      <c r="W303" s="494"/>
      <c r="X303" s="494"/>
      <c r="Y303" s="494"/>
      <c r="Z303" s="494"/>
    </row>
    <row r="304" ht="13.2" spans="1:26">
      <c r="A304" s="494"/>
      <c r="B304" s="504"/>
      <c r="C304" s="504"/>
      <c r="D304" s="494"/>
      <c r="E304" s="494"/>
      <c r="F304" s="494"/>
      <c r="G304" s="494"/>
      <c r="H304" s="494"/>
      <c r="I304" s="494"/>
      <c r="J304" s="494"/>
      <c r="K304" s="494"/>
      <c r="L304" s="494"/>
      <c r="M304" s="494"/>
      <c r="N304" s="494"/>
      <c r="O304" s="494"/>
      <c r="P304" s="494"/>
      <c r="Q304" s="494"/>
      <c r="R304" s="494"/>
      <c r="S304" s="494"/>
      <c r="T304" s="494"/>
      <c r="U304" s="494"/>
      <c r="V304" s="494"/>
      <c r="W304" s="494"/>
      <c r="X304" s="494"/>
      <c r="Y304" s="494"/>
      <c r="Z304" s="494"/>
    </row>
    <row r="305" ht="13.2" spans="1:26">
      <c r="A305" s="494"/>
      <c r="B305" s="504"/>
      <c r="C305" s="504"/>
      <c r="D305" s="494"/>
      <c r="E305" s="494"/>
      <c r="F305" s="494"/>
      <c r="G305" s="494"/>
      <c r="H305" s="494"/>
      <c r="I305" s="494"/>
      <c r="J305" s="494"/>
      <c r="K305" s="494"/>
      <c r="L305" s="494"/>
      <c r="M305" s="494"/>
      <c r="N305" s="494"/>
      <c r="O305" s="494"/>
      <c r="P305" s="494"/>
      <c r="Q305" s="494"/>
      <c r="R305" s="494"/>
      <c r="S305" s="494"/>
      <c r="T305" s="494"/>
      <c r="U305" s="494"/>
      <c r="V305" s="494"/>
      <c r="W305" s="494"/>
      <c r="X305" s="494"/>
      <c r="Y305" s="494"/>
      <c r="Z305" s="494"/>
    </row>
    <row r="306" ht="13.2" spans="1:26">
      <c r="A306" s="494"/>
      <c r="B306" s="504"/>
      <c r="C306" s="504"/>
      <c r="D306" s="494"/>
      <c r="E306" s="494"/>
      <c r="F306" s="494"/>
      <c r="G306" s="494"/>
      <c r="H306" s="494"/>
      <c r="I306" s="494"/>
      <c r="J306" s="494"/>
      <c r="K306" s="494"/>
      <c r="L306" s="494"/>
      <c r="M306" s="494"/>
      <c r="N306" s="494"/>
      <c r="O306" s="494"/>
      <c r="P306" s="494"/>
      <c r="Q306" s="494"/>
      <c r="R306" s="494"/>
      <c r="S306" s="494"/>
      <c r="T306" s="494"/>
      <c r="U306" s="494"/>
      <c r="V306" s="494"/>
      <c r="W306" s="494"/>
      <c r="X306" s="494"/>
      <c r="Y306" s="494"/>
      <c r="Z306" s="494"/>
    </row>
    <row r="307" ht="13.2" spans="1:26">
      <c r="A307" s="494"/>
      <c r="B307" s="504"/>
      <c r="C307" s="504"/>
      <c r="D307" s="494"/>
      <c r="E307" s="494"/>
      <c r="F307" s="494"/>
      <c r="G307" s="494"/>
      <c r="H307" s="494"/>
      <c r="I307" s="494"/>
      <c r="J307" s="494"/>
      <c r="K307" s="494"/>
      <c r="L307" s="494"/>
      <c r="M307" s="494"/>
      <c r="N307" s="494"/>
      <c r="O307" s="494"/>
      <c r="P307" s="494"/>
      <c r="Q307" s="494"/>
      <c r="R307" s="494"/>
      <c r="S307" s="494"/>
      <c r="T307" s="494"/>
      <c r="U307" s="494"/>
      <c r="V307" s="494"/>
      <c r="W307" s="494"/>
      <c r="X307" s="494"/>
      <c r="Y307" s="494"/>
      <c r="Z307" s="494"/>
    </row>
    <row r="308" ht="13.2" spans="1:26">
      <c r="A308" s="494"/>
      <c r="B308" s="504"/>
      <c r="C308" s="504"/>
      <c r="D308" s="494"/>
      <c r="E308" s="494"/>
      <c r="F308" s="494"/>
      <c r="G308" s="494"/>
      <c r="H308" s="494"/>
      <c r="I308" s="494"/>
      <c r="J308" s="494"/>
      <c r="K308" s="494"/>
      <c r="L308" s="494"/>
      <c r="M308" s="494"/>
      <c r="N308" s="494"/>
      <c r="O308" s="494"/>
      <c r="P308" s="494"/>
      <c r="Q308" s="494"/>
      <c r="R308" s="494"/>
      <c r="S308" s="494"/>
      <c r="T308" s="494"/>
      <c r="U308" s="494"/>
      <c r="V308" s="494"/>
      <c r="W308" s="494"/>
      <c r="X308" s="494"/>
      <c r="Y308" s="494"/>
      <c r="Z308" s="494"/>
    </row>
    <row r="309" ht="13.2" spans="1:26">
      <c r="A309" s="494"/>
      <c r="B309" s="504"/>
      <c r="C309" s="504"/>
      <c r="D309" s="494"/>
      <c r="E309" s="494"/>
      <c r="F309" s="494"/>
      <c r="G309" s="494"/>
      <c r="H309" s="494"/>
      <c r="I309" s="494"/>
      <c r="J309" s="494"/>
      <c r="K309" s="494"/>
      <c r="L309" s="494"/>
      <c r="M309" s="494"/>
      <c r="N309" s="494"/>
      <c r="O309" s="494"/>
      <c r="P309" s="494"/>
      <c r="Q309" s="494"/>
      <c r="R309" s="494"/>
      <c r="S309" s="494"/>
      <c r="T309" s="494"/>
      <c r="U309" s="494"/>
      <c r="V309" s="494"/>
      <c r="W309" s="494"/>
      <c r="X309" s="494"/>
      <c r="Y309" s="494"/>
      <c r="Z309" s="494"/>
    </row>
    <row r="310" ht="13.2" spans="1:26">
      <c r="A310" s="494"/>
      <c r="B310" s="504"/>
      <c r="C310" s="504"/>
      <c r="D310" s="494"/>
      <c r="E310" s="494"/>
      <c r="F310" s="494"/>
      <c r="G310" s="494"/>
      <c r="H310" s="494"/>
      <c r="I310" s="494"/>
      <c r="J310" s="494"/>
      <c r="K310" s="494"/>
      <c r="L310" s="494"/>
      <c r="M310" s="494"/>
      <c r="N310" s="494"/>
      <c r="O310" s="494"/>
      <c r="P310" s="494"/>
      <c r="Q310" s="494"/>
      <c r="R310" s="494"/>
      <c r="S310" s="494"/>
      <c r="T310" s="494"/>
      <c r="U310" s="494"/>
      <c r="V310" s="494"/>
      <c r="W310" s="494"/>
      <c r="X310" s="494"/>
      <c r="Y310" s="494"/>
      <c r="Z310" s="494"/>
    </row>
    <row r="311" ht="13.2" spans="1:26">
      <c r="A311" s="494"/>
      <c r="B311" s="504"/>
      <c r="C311" s="504"/>
      <c r="D311" s="494"/>
      <c r="E311" s="494"/>
      <c r="F311" s="494"/>
      <c r="G311" s="494"/>
      <c r="H311" s="494"/>
      <c r="I311" s="494"/>
      <c r="J311" s="494"/>
      <c r="K311" s="494"/>
      <c r="L311" s="494"/>
      <c r="M311" s="494"/>
      <c r="N311" s="494"/>
      <c r="O311" s="494"/>
      <c r="P311" s="494"/>
      <c r="Q311" s="494"/>
      <c r="R311" s="494"/>
      <c r="S311" s="494"/>
      <c r="T311" s="494"/>
      <c r="U311" s="494"/>
      <c r="V311" s="494"/>
      <c r="W311" s="494"/>
      <c r="X311" s="494"/>
      <c r="Y311" s="494"/>
      <c r="Z311" s="494"/>
    </row>
    <row r="312" ht="13.2" spans="1:26">
      <c r="A312" s="494"/>
      <c r="B312" s="504"/>
      <c r="C312" s="504"/>
      <c r="D312" s="494"/>
      <c r="E312" s="494"/>
      <c r="F312" s="494"/>
      <c r="G312" s="494"/>
      <c r="H312" s="494"/>
      <c r="I312" s="494"/>
      <c r="J312" s="494"/>
      <c r="K312" s="494"/>
      <c r="L312" s="494"/>
      <c r="M312" s="494"/>
      <c r="N312" s="494"/>
      <c r="O312" s="494"/>
      <c r="P312" s="494"/>
      <c r="Q312" s="494"/>
      <c r="R312" s="494"/>
      <c r="S312" s="494"/>
      <c r="T312" s="494"/>
      <c r="U312" s="494"/>
      <c r="V312" s="494"/>
      <c r="W312" s="494"/>
      <c r="X312" s="494"/>
      <c r="Y312" s="494"/>
      <c r="Z312" s="494"/>
    </row>
    <row r="313" ht="13.2" spans="1:26">
      <c r="A313" s="494"/>
      <c r="B313" s="504"/>
      <c r="C313" s="504"/>
      <c r="D313" s="494"/>
      <c r="E313" s="494"/>
      <c r="F313" s="494"/>
      <c r="G313" s="494"/>
      <c r="H313" s="494"/>
      <c r="I313" s="494"/>
      <c r="J313" s="494"/>
      <c r="K313" s="494"/>
      <c r="L313" s="494"/>
      <c r="M313" s="494"/>
      <c r="N313" s="494"/>
      <c r="O313" s="494"/>
      <c r="P313" s="494"/>
      <c r="Q313" s="494"/>
      <c r="R313" s="494"/>
      <c r="S313" s="494"/>
      <c r="T313" s="494"/>
      <c r="U313" s="494"/>
      <c r="V313" s="494"/>
      <c r="W313" s="494"/>
      <c r="X313" s="494"/>
      <c r="Y313" s="494"/>
      <c r="Z313" s="494"/>
    </row>
    <row r="314" ht="13.2" spans="1:26">
      <c r="A314" s="494"/>
      <c r="B314" s="504"/>
      <c r="C314" s="504"/>
      <c r="D314" s="494"/>
      <c r="E314" s="494"/>
      <c r="F314" s="494"/>
      <c r="G314" s="494"/>
      <c r="H314" s="494"/>
      <c r="I314" s="494"/>
      <c r="J314" s="494"/>
      <c r="K314" s="494"/>
      <c r="L314" s="494"/>
      <c r="M314" s="494"/>
      <c r="N314" s="494"/>
      <c r="O314" s="494"/>
      <c r="P314" s="494"/>
      <c r="Q314" s="494"/>
      <c r="R314" s="494"/>
      <c r="S314" s="494"/>
      <c r="T314" s="494"/>
      <c r="U314" s="494"/>
      <c r="V314" s="494"/>
      <c r="W314" s="494"/>
      <c r="X314" s="494"/>
      <c r="Y314" s="494"/>
      <c r="Z314" s="494"/>
    </row>
    <row r="315" ht="13.2" spans="1:26">
      <c r="A315" s="494"/>
      <c r="B315" s="504"/>
      <c r="C315" s="504"/>
      <c r="D315" s="494"/>
      <c r="E315" s="494"/>
      <c r="F315" s="494"/>
      <c r="G315" s="494"/>
      <c r="H315" s="494"/>
      <c r="I315" s="494"/>
      <c r="J315" s="494"/>
      <c r="K315" s="494"/>
      <c r="L315" s="494"/>
      <c r="M315" s="494"/>
      <c r="N315" s="494"/>
      <c r="O315" s="494"/>
      <c r="P315" s="494"/>
      <c r="Q315" s="494"/>
      <c r="R315" s="494"/>
      <c r="S315" s="494"/>
      <c r="T315" s="494"/>
      <c r="U315" s="494"/>
      <c r="V315" s="494"/>
      <c r="W315" s="494"/>
      <c r="X315" s="494"/>
      <c r="Y315" s="494"/>
      <c r="Z315" s="494"/>
    </row>
    <row r="316" ht="13.2" spans="1:26">
      <c r="A316" s="494"/>
      <c r="B316" s="504"/>
      <c r="C316" s="504"/>
      <c r="D316" s="494"/>
      <c r="E316" s="494"/>
      <c r="F316" s="494"/>
      <c r="G316" s="494"/>
      <c r="H316" s="494"/>
      <c r="I316" s="494"/>
      <c r="J316" s="494"/>
      <c r="K316" s="494"/>
      <c r="L316" s="494"/>
      <c r="M316" s="494"/>
      <c r="N316" s="494"/>
      <c r="O316" s="494"/>
      <c r="P316" s="494"/>
      <c r="Q316" s="494"/>
      <c r="R316" s="494"/>
      <c r="S316" s="494"/>
      <c r="T316" s="494"/>
      <c r="U316" s="494"/>
      <c r="V316" s="494"/>
      <c r="W316" s="494"/>
      <c r="X316" s="494"/>
      <c r="Y316" s="494"/>
      <c r="Z316" s="494"/>
    </row>
    <row r="317" ht="13.2" spans="1:26">
      <c r="A317" s="494"/>
      <c r="B317" s="504"/>
      <c r="C317" s="504"/>
      <c r="D317" s="494"/>
      <c r="E317" s="494"/>
      <c r="F317" s="494"/>
      <c r="G317" s="494"/>
      <c r="H317" s="494"/>
      <c r="I317" s="494"/>
      <c r="J317" s="494"/>
      <c r="K317" s="494"/>
      <c r="L317" s="494"/>
      <c r="M317" s="494"/>
      <c r="N317" s="494"/>
      <c r="O317" s="494"/>
      <c r="P317" s="494"/>
      <c r="Q317" s="494"/>
      <c r="R317" s="494"/>
      <c r="S317" s="494"/>
      <c r="T317" s="494"/>
      <c r="U317" s="494"/>
      <c r="V317" s="494"/>
      <c r="W317" s="494"/>
      <c r="X317" s="494"/>
      <c r="Y317" s="494"/>
      <c r="Z317" s="494"/>
    </row>
    <row r="318" ht="13.2" spans="1:26">
      <c r="A318" s="494"/>
      <c r="B318" s="504"/>
      <c r="C318" s="504"/>
      <c r="D318" s="494"/>
      <c r="E318" s="494"/>
      <c r="F318" s="494"/>
      <c r="G318" s="494"/>
      <c r="H318" s="494"/>
      <c r="I318" s="494"/>
      <c r="J318" s="494"/>
      <c r="K318" s="494"/>
      <c r="L318" s="494"/>
      <c r="M318" s="494"/>
      <c r="N318" s="494"/>
      <c r="O318" s="494"/>
      <c r="P318" s="494"/>
      <c r="Q318" s="494"/>
      <c r="R318" s="494"/>
      <c r="S318" s="494"/>
      <c r="T318" s="494"/>
      <c r="U318" s="494"/>
      <c r="V318" s="494"/>
      <c r="W318" s="494"/>
      <c r="X318" s="494"/>
      <c r="Y318" s="494"/>
      <c r="Z318" s="494"/>
    </row>
    <row r="319" ht="13.2" spans="1:26">
      <c r="A319" s="494"/>
      <c r="B319" s="504"/>
      <c r="C319" s="504"/>
      <c r="D319" s="494"/>
      <c r="E319" s="494"/>
      <c r="F319" s="494"/>
      <c r="G319" s="494"/>
      <c r="H319" s="494"/>
      <c r="I319" s="494"/>
      <c r="J319" s="494"/>
      <c r="K319" s="494"/>
      <c r="L319" s="494"/>
      <c r="M319" s="494"/>
      <c r="N319" s="494"/>
      <c r="O319" s="494"/>
      <c r="P319" s="494"/>
      <c r="Q319" s="494"/>
      <c r="R319" s="494"/>
      <c r="S319" s="494"/>
      <c r="T319" s="494"/>
      <c r="U319" s="494"/>
      <c r="V319" s="494"/>
      <c r="W319" s="494"/>
      <c r="X319" s="494"/>
      <c r="Y319" s="494"/>
      <c r="Z319" s="494"/>
    </row>
    <row r="320" ht="13.2" spans="1:26">
      <c r="A320" s="494"/>
      <c r="B320" s="504"/>
      <c r="C320" s="504"/>
      <c r="D320" s="494"/>
      <c r="E320" s="494"/>
      <c r="F320" s="494"/>
      <c r="G320" s="494"/>
      <c r="H320" s="494"/>
      <c r="I320" s="494"/>
      <c r="J320" s="494"/>
      <c r="K320" s="494"/>
      <c r="L320" s="494"/>
      <c r="M320" s="494"/>
      <c r="N320" s="494"/>
      <c r="O320" s="494"/>
      <c r="P320" s="494"/>
      <c r="Q320" s="494"/>
      <c r="R320" s="494"/>
      <c r="S320" s="494"/>
      <c r="T320" s="494"/>
      <c r="U320" s="494"/>
      <c r="V320" s="494"/>
      <c r="W320" s="494"/>
      <c r="X320" s="494"/>
      <c r="Y320" s="494"/>
      <c r="Z320" s="494"/>
    </row>
    <row r="321" ht="13.2" spans="1:26">
      <c r="A321" s="494"/>
      <c r="B321" s="504"/>
      <c r="C321" s="504"/>
      <c r="D321" s="494"/>
      <c r="E321" s="494"/>
      <c r="F321" s="494"/>
      <c r="G321" s="494"/>
      <c r="H321" s="494"/>
      <c r="I321" s="494"/>
      <c r="J321" s="494"/>
      <c r="K321" s="494"/>
      <c r="L321" s="494"/>
      <c r="M321" s="494"/>
      <c r="N321" s="494"/>
      <c r="O321" s="494"/>
      <c r="P321" s="494"/>
      <c r="Q321" s="494"/>
      <c r="R321" s="494"/>
      <c r="S321" s="494"/>
      <c r="T321" s="494"/>
      <c r="U321" s="494"/>
      <c r="V321" s="494"/>
      <c r="W321" s="494"/>
      <c r="X321" s="494"/>
      <c r="Y321" s="494"/>
      <c r="Z321" s="494"/>
    </row>
    <row r="322" ht="13.2" spans="1:26">
      <c r="A322" s="494"/>
      <c r="B322" s="504"/>
      <c r="C322" s="504"/>
      <c r="D322" s="494"/>
      <c r="E322" s="494"/>
      <c r="F322" s="494"/>
      <c r="G322" s="494"/>
      <c r="H322" s="494"/>
      <c r="I322" s="494"/>
      <c r="J322" s="494"/>
      <c r="K322" s="494"/>
      <c r="L322" s="494"/>
      <c r="M322" s="494"/>
      <c r="N322" s="494"/>
      <c r="O322" s="494"/>
      <c r="P322" s="494"/>
      <c r="Q322" s="494"/>
      <c r="R322" s="494"/>
      <c r="S322" s="494"/>
      <c r="T322" s="494"/>
      <c r="U322" s="494"/>
      <c r="V322" s="494"/>
      <c r="W322" s="494"/>
      <c r="X322" s="494"/>
      <c r="Y322" s="494"/>
      <c r="Z322" s="494"/>
    </row>
    <row r="323" ht="13.2" spans="1:26">
      <c r="A323" s="494"/>
      <c r="B323" s="504"/>
      <c r="C323" s="504"/>
      <c r="D323" s="494"/>
      <c r="E323" s="494"/>
      <c r="F323" s="494"/>
      <c r="G323" s="494"/>
      <c r="H323" s="494"/>
      <c r="I323" s="494"/>
      <c r="J323" s="494"/>
      <c r="K323" s="494"/>
      <c r="L323" s="494"/>
      <c r="M323" s="494"/>
      <c r="N323" s="494"/>
      <c r="O323" s="494"/>
      <c r="P323" s="494"/>
      <c r="Q323" s="494"/>
      <c r="R323" s="494"/>
      <c r="S323" s="494"/>
      <c r="T323" s="494"/>
      <c r="U323" s="494"/>
      <c r="V323" s="494"/>
      <c r="W323" s="494"/>
      <c r="X323" s="494"/>
      <c r="Y323" s="494"/>
      <c r="Z323" s="494"/>
    </row>
    <row r="324" ht="13.2" spans="1:26">
      <c r="A324" s="494"/>
      <c r="B324" s="504"/>
      <c r="C324" s="504"/>
      <c r="D324" s="494"/>
      <c r="E324" s="494"/>
      <c r="F324" s="494"/>
      <c r="G324" s="494"/>
      <c r="H324" s="494"/>
      <c r="I324" s="494"/>
      <c r="J324" s="494"/>
      <c r="K324" s="494"/>
      <c r="L324" s="494"/>
      <c r="M324" s="494"/>
      <c r="N324" s="494"/>
      <c r="O324" s="494"/>
      <c r="P324" s="494"/>
      <c r="Q324" s="494"/>
      <c r="R324" s="494"/>
      <c r="S324" s="494"/>
      <c r="T324" s="494"/>
      <c r="U324" s="494"/>
      <c r="V324" s="494"/>
      <c r="W324" s="494"/>
      <c r="X324" s="494"/>
      <c r="Y324" s="494"/>
      <c r="Z324" s="494"/>
    </row>
    <row r="325" ht="13.2" spans="1:26">
      <c r="A325" s="494"/>
      <c r="B325" s="504"/>
      <c r="C325" s="504"/>
      <c r="D325" s="494"/>
      <c r="E325" s="494"/>
      <c r="F325" s="494"/>
      <c r="G325" s="494"/>
      <c r="H325" s="494"/>
      <c r="I325" s="494"/>
      <c r="J325" s="494"/>
      <c r="K325" s="494"/>
      <c r="L325" s="494"/>
      <c r="M325" s="494"/>
      <c r="N325" s="494"/>
      <c r="O325" s="494"/>
      <c r="P325" s="494"/>
      <c r="Q325" s="494"/>
      <c r="R325" s="494"/>
      <c r="S325" s="494"/>
      <c r="T325" s="494"/>
      <c r="U325" s="494"/>
      <c r="V325" s="494"/>
      <c r="W325" s="494"/>
      <c r="X325" s="494"/>
      <c r="Y325" s="494"/>
      <c r="Z325" s="494"/>
    </row>
    <row r="326" ht="13.2" spans="1:26">
      <c r="A326" s="494"/>
      <c r="B326" s="504"/>
      <c r="C326" s="504"/>
      <c r="D326" s="494"/>
      <c r="E326" s="494"/>
      <c r="F326" s="494"/>
      <c r="G326" s="494"/>
      <c r="H326" s="494"/>
      <c r="I326" s="494"/>
      <c r="J326" s="494"/>
      <c r="K326" s="494"/>
      <c r="L326" s="494"/>
      <c r="M326" s="494"/>
      <c r="N326" s="494"/>
      <c r="O326" s="494"/>
      <c r="P326" s="494"/>
      <c r="Q326" s="494"/>
      <c r="R326" s="494"/>
      <c r="S326" s="494"/>
      <c r="T326" s="494"/>
      <c r="U326" s="494"/>
      <c r="V326" s="494"/>
      <c r="W326" s="494"/>
      <c r="X326" s="494"/>
      <c r="Y326" s="494"/>
      <c r="Z326" s="494"/>
    </row>
    <row r="327" ht="13.2" spans="1:26">
      <c r="A327" s="494"/>
      <c r="B327" s="504"/>
      <c r="C327" s="504"/>
      <c r="D327" s="494"/>
      <c r="E327" s="494"/>
      <c r="F327" s="494"/>
      <c r="G327" s="494"/>
      <c r="H327" s="494"/>
      <c r="I327" s="494"/>
      <c r="J327" s="494"/>
      <c r="K327" s="494"/>
      <c r="L327" s="494"/>
      <c r="M327" s="494"/>
      <c r="N327" s="494"/>
      <c r="O327" s="494"/>
      <c r="P327" s="494"/>
      <c r="Q327" s="494"/>
      <c r="R327" s="494"/>
      <c r="S327" s="494"/>
      <c r="T327" s="494"/>
      <c r="U327" s="494"/>
      <c r="V327" s="494"/>
      <c r="W327" s="494"/>
      <c r="X327" s="494"/>
      <c r="Y327" s="494"/>
      <c r="Z327" s="494"/>
    </row>
    <row r="328" ht="13.2" spans="1:26">
      <c r="A328" s="494"/>
      <c r="B328" s="504"/>
      <c r="C328" s="504"/>
      <c r="D328" s="494"/>
      <c r="E328" s="494"/>
      <c r="F328" s="494"/>
      <c r="G328" s="494"/>
      <c r="H328" s="494"/>
      <c r="I328" s="494"/>
      <c r="J328" s="494"/>
      <c r="K328" s="494"/>
      <c r="L328" s="494"/>
      <c r="M328" s="494"/>
      <c r="N328" s="494"/>
      <c r="O328" s="494"/>
      <c r="P328" s="494"/>
      <c r="Q328" s="494"/>
      <c r="R328" s="494"/>
      <c r="S328" s="494"/>
      <c r="T328" s="494"/>
      <c r="U328" s="494"/>
      <c r="V328" s="494"/>
      <c r="W328" s="494"/>
      <c r="X328" s="494"/>
      <c r="Y328" s="494"/>
      <c r="Z328" s="494"/>
    </row>
    <row r="329" ht="13.2" spans="1:26">
      <c r="A329" s="494"/>
      <c r="B329" s="504"/>
      <c r="C329" s="504"/>
      <c r="D329" s="494"/>
      <c r="E329" s="494"/>
      <c r="F329" s="494"/>
      <c r="G329" s="494"/>
      <c r="H329" s="494"/>
      <c r="I329" s="494"/>
      <c r="J329" s="494"/>
      <c r="K329" s="494"/>
      <c r="L329" s="494"/>
      <c r="M329" s="494"/>
      <c r="N329" s="494"/>
      <c r="O329" s="494"/>
      <c r="P329" s="494"/>
      <c r="Q329" s="494"/>
      <c r="R329" s="494"/>
      <c r="S329" s="494"/>
      <c r="T329" s="494"/>
      <c r="U329" s="494"/>
      <c r="V329" s="494"/>
      <c r="W329" s="494"/>
      <c r="X329" s="494"/>
      <c r="Y329" s="494"/>
      <c r="Z329" s="494"/>
    </row>
    <row r="330" ht="13.2" spans="1:26">
      <c r="A330" s="494"/>
      <c r="B330" s="504"/>
      <c r="C330" s="504"/>
      <c r="D330" s="494"/>
      <c r="E330" s="494"/>
      <c r="F330" s="494"/>
      <c r="G330" s="494"/>
      <c r="H330" s="494"/>
      <c r="I330" s="494"/>
      <c r="J330" s="494"/>
      <c r="K330" s="494"/>
      <c r="L330" s="494"/>
      <c r="M330" s="494"/>
      <c r="N330" s="494"/>
      <c r="O330" s="494"/>
      <c r="P330" s="494"/>
      <c r="Q330" s="494"/>
      <c r="R330" s="494"/>
      <c r="S330" s="494"/>
      <c r="T330" s="494"/>
      <c r="U330" s="494"/>
      <c r="V330" s="494"/>
      <c r="W330" s="494"/>
      <c r="X330" s="494"/>
      <c r="Y330" s="494"/>
      <c r="Z330" s="494"/>
    </row>
    <row r="331" ht="13.2" spans="1:26">
      <c r="A331" s="494"/>
      <c r="B331" s="504"/>
      <c r="C331" s="504"/>
      <c r="D331" s="494"/>
      <c r="E331" s="494"/>
      <c r="F331" s="494"/>
      <c r="G331" s="494"/>
      <c r="H331" s="494"/>
      <c r="I331" s="494"/>
      <c r="J331" s="494"/>
      <c r="K331" s="494"/>
      <c r="L331" s="494"/>
      <c r="M331" s="494"/>
      <c r="N331" s="494"/>
      <c r="O331" s="494"/>
      <c r="P331" s="494"/>
      <c r="Q331" s="494"/>
      <c r="R331" s="494"/>
      <c r="S331" s="494"/>
      <c r="T331" s="494"/>
      <c r="U331" s="494"/>
      <c r="V331" s="494"/>
      <c r="W331" s="494"/>
      <c r="X331" s="494"/>
      <c r="Y331" s="494"/>
      <c r="Z331" s="494"/>
    </row>
    <row r="332" ht="13.2" spans="1:26">
      <c r="A332" s="494"/>
      <c r="B332" s="504"/>
      <c r="C332" s="504"/>
      <c r="D332" s="494"/>
      <c r="E332" s="494"/>
      <c r="F332" s="494"/>
      <c r="G332" s="494"/>
      <c r="H332" s="494"/>
      <c r="I332" s="494"/>
      <c r="J332" s="494"/>
      <c r="K332" s="494"/>
      <c r="L332" s="494"/>
      <c r="M332" s="494"/>
      <c r="N332" s="494"/>
      <c r="O332" s="494"/>
      <c r="P332" s="494"/>
      <c r="Q332" s="494"/>
      <c r="R332" s="494"/>
      <c r="S332" s="494"/>
      <c r="T332" s="494"/>
      <c r="U332" s="494"/>
      <c r="V332" s="494"/>
      <c r="W332" s="494"/>
      <c r="X332" s="494"/>
      <c r="Y332" s="494"/>
      <c r="Z332" s="494"/>
    </row>
    <row r="333" ht="13.2" spans="1:26">
      <c r="A333" s="494"/>
      <c r="B333" s="504"/>
      <c r="C333" s="504"/>
      <c r="D333" s="494"/>
      <c r="E333" s="494"/>
      <c r="F333" s="494"/>
      <c r="G333" s="494"/>
      <c r="H333" s="494"/>
      <c r="I333" s="494"/>
      <c r="J333" s="494"/>
      <c r="K333" s="494"/>
      <c r="L333" s="494"/>
      <c r="M333" s="494"/>
      <c r="N333" s="494"/>
      <c r="O333" s="494"/>
      <c r="P333" s="494"/>
      <c r="Q333" s="494"/>
      <c r="R333" s="494"/>
      <c r="S333" s="494"/>
      <c r="T333" s="494"/>
      <c r="U333" s="494"/>
      <c r="V333" s="494"/>
      <c r="W333" s="494"/>
      <c r="X333" s="494"/>
      <c r="Y333" s="494"/>
      <c r="Z333" s="494"/>
    </row>
    <row r="334" ht="13.2" spans="1:26">
      <c r="A334" s="494"/>
      <c r="B334" s="504"/>
      <c r="C334" s="504"/>
      <c r="D334" s="494"/>
      <c r="E334" s="494"/>
      <c r="F334" s="494"/>
      <c r="G334" s="494"/>
      <c r="H334" s="494"/>
      <c r="I334" s="494"/>
      <c r="J334" s="494"/>
      <c r="K334" s="494"/>
      <c r="L334" s="494"/>
      <c r="M334" s="494"/>
      <c r="N334" s="494"/>
      <c r="O334" s="494"/>
      <c r="P334" s="494"/>
      <c r="Q334" s="494"/>
      <c r="R334" s="494"/>
      <c r="S334" s="494"/>
      <c r="T334" s="494"/>
      <c r="U334" s="494"/>
      <c r="V334" s="494"/>
      <c r="W334" s="494"/>
      <c r="X334" s="494"/>
      <c r="Y334" s="494"/>
      <c r="Z334" s="494"/>
    </row>
    <row r="335" ht="13.2" spans="1:26">
      <c r="A335" s="494"/>
      <c r="B335" s="504"/>
      <c r="C335" s="504"/>
      <c r="D335" s="494"/>
      <c r="E335" s="494"/>
      <c r="F335" s="494"/>
      <c r="G335" s="494"/>
      <c r="H335" s="494"/>
      <c r="I335" s="494"/>
      <c r="J335" s="494"/>
      <c r="K335" s="494"/>
      <c r="L335" s="494"/>
      <c r="M335" s="494"/>
      <c r="N335" s="494"/>
      <c r="O335" s="494"/>
      <c r="P335" s="494"/>
      <c r="Q335" s="494"/>
      <c r="R335" s="494"/>
      <c r="S335" s="494"/>
      <c r="T335" s="494"/>
      <c r="U335" s="494"/>
      <c r="V335" s="494"/>
      <c r="W335" s="494"/>
      <c r="X335" s="494"/>
      <c r="Y335" s="494"/>
      <c r="Z335" s="494"/>
    </row>
    <row r="336" ht="13.2" spans="1:26">
      <c r="A336" s="494"/>
      <c r="B336" s="504"/>
      <c r="C336" s="504"/>
      <c r="D336" s="494"/>
      <c r="E336" s="494"/>
      <c r="F336" s="494"/>
      <c r="G336" s="494"/>
      <c r="H336" s="494"/>
      <c r="I336" s="494"/>
      <c r="J336" s="494"/>
      <c r="K336" s="494"/>
      <c r="L336" s="494"/>
      <c r="M336" s="494"/>
      <c r="N336" s="494"/>
      <c r="O336" s="494"/>
      <c r="P336" s="494"/>
      <c r="Q336" s="494"/>
      <c r="R336" s="494"/>
      <c r="S336" s="494"/>
      <c r="T336" s="494"/>
      <c r="U336" s="494"/>
      <c r="V336" s="494"/>
      <c r="W336" s="494"/>
      <c r="X336" s="494"/>
      <c r="Y336" s="494"/>
      <c r="Z336" s="494"/>
    </row>
    <row r="337" ht="13.2" spans="1:26">
      <c r="A337" s="494"/>
      <c r="B337" s="504"/>
      <c r="C337" s="504"/>
      <c r="D337" s="494"/>
      <c r="E337" s="494"/>
      <c r="F337" s="494"/>
      <c r="G337" s="494"/>
      <c r="H337" s="494"/>
      <c r="I337" s="494"/>
      <c r="J337" s="494"/>
      <c r="K337" s="494"/>
      <c r="L337" s="494"/>
      <c r="M337" s="494"/>
      <c r="N337" s="494"/>
      <c r="O337" s="494"/>
      <c r="P337" s="494"/>
      <c r="Q337" s="494"/>
      <c r="R337" s="494"/>
      <c r="S337" s="494"/>
      <c r="T337" s="494"/>
      <c r="U337" s="494"/>
      <c r="V337" s="494"/>
      <c r="W337" s="494"/>
      <c r="X337" s="494"/>
      <c r="Y337" s="494"/>
      <c r="Z337" s="494"/>
    </row>
    <row r="338" ht="13.2" spans="1:26">
      <c r="A338" s="494"/>
      <c r="B338" s="504"/>
      <c r="C338" s="504"/>
      <c r="D338" s="494"/>
      <c r="E338" s="494"/>
      <c r="F338" s="494"/>
      <c r="G338" s="494"/>
      <c r="H338" s="494"/>
      <c r="I338" s="494"/>
      <c r="J338" s="494"/>
      <c r="K338" s="494"/>
      <c r="L338" s="494"/>
      <c r="M338" s="494"/>
      <c r="N338" s="494"/>
      <c r="O338" s="494"/>
      <c r="P338" s="494"/>
      <c r="Q338" s="494"/>
      <c r="R338" s="494"/>
      <c r="S338" s="494"/>
      <c r="T338" s="494"/>
      <c r="U338" s="494"/>
      <c r="V338" s="494"/>
      <c r="W338" s="494"/>
      <c r="X338" s="494"/>
      <c r="Y338" s="494"/>
      <c r="Z338" s="494"/>
    </row>
    <row r="339" ht="13.2" spans="1:26">
      <c r="A339" s="494"/>
      <c r="B339" s="504"/>
      <c r="C339" s="504"/>
      <c r="D339" s="494"/>
      <c r="E339" s="494"/>
      <c r="F339" s="494"/>
      <c r="G339" s="494"/>
      <c r="H339" s="494"/>
      <c r="I339" s="494"/>
      <c r="J339" s="494"/>
      <c r="K339" s="494"/>
      <c r="L339" s="494"/>
      <c r="M339" s="494"/>
      <c r="N339" s="494"/>
      <c r="O339" s="494"/>
      <c r="P339" s="494"/>
      <c r="Q339" s="494"/>
      <c r="R339" s="494"/>
      <c r="S339" s="494"/>
      <c r="T339" s="494"/>
      <c r="U339" s="494"/>
      <c r="V339" s="494"/>
      <c r="W339" s="494"/>
      <c r="X339" s="494"/>
      <c r="Y339" s="494"/>
      <c r="Z339" s="494"/>
    </row>
    <row r="340" ht="13.2" spans="1:26">
      <c r="A340" s="494"/>
      <c r="B340" s="504"/>
      <c r="C340" s="504"/>
      <c r="D340" s="494"/>
      <c r="E340" s="494"/>
      <c r="F340" s="494"/>
      <c r="G340" s="494"/>
      <c r="H340" s="494"/>
      <c r="I340" s="494"/>
      <c r="J340" s="494"/>
      <c r="K340" s="494"/>
      <c r="L340" s="494"/>
      <c r="M340" s="494"/>
      <c r="N340" s="494"/>
      <c r="O340" s="494"/>
      <c r="P340" s="494"/>
      <c r="Q340" s="494"/>
      <c r="R340" s="494"/>
      <c r="S340" s="494"/>
      <c r="T340" s="494"/>
      <c r="U340" s="494"/>
      <c r="V340" s="494"/>
      <c r="W340" s="494"/>
      <c r="X340" s="494"/>
      <c r="Y340" s="494"/>
      <c r="Z340" s="494"/>
    </row>
    <row r="341" ht="13.2" spans="1:26">
      <c r="A341" s="494"/>
      <c r="B341" s="504"/>
      <c r="C341" s="504"/>
      <c r="D341" s="494"/>
      <c r="E341" s="494"/>
      <c r="F341" s="494"/>
      <c r="G341" s="494"/>
      <c r="H341" s="494"/>
      <c r="I341" s="494"/>
      <c r="J341" s="494"/>
      <c r="K341" s="494"/>
      <c r="L341" s="494"/>
      <c r="M341" s="494"/>
      <c r="N341" s="494"/>
      <c r="O341" s="494"/>
      <c r="P341" s="494"/>
      <c r="Q341" s="494"/>
      <c r="R341" s="494"/>
      <c r="S341" s="494"/>
      <c r="T341" s="494"/>
      <c r="U341" s="494"/>
      <c r="V341" s="494"/>
      <c r="W341" s="494"/>
      <c r="X341" s="494"/>
      <c r="Y341" s="494"/>
      <c r="Z341" s="494"/>
    </row>
    <row r="342" ht="13.2" spans="1:26">
      <c r="A342" s="494"/>
      <c r="B342" s="504"/>
      <c r="C342" s="504"/>
      <c r="D342" s="494"/>
      <c r="E342" s="494"/>
      <c r="F342" s="494"/>
      <c r="G342" s="494"/>
      <c r="H342" s="494"/>
      <c r="I342" s="494"/>
      <c r="J342" s="494"/>
      <c r="K342" s="494"/>
      <c r="L342" s="494"/>
      <c r="M342" s="494"/>
      <c r="N342" s="494"/>
      <c r="O342" s="494"/>
      <c r="P342" s="494"/>
      <c r="Q342" s="494"/>
      <c r="R342" s="494"/>
      <c r="S342" s="494"/>
      <c r="T342" s="494"/>
      <c r="U342" s="494"/>
      <c r="V342" s="494"/>
      <c r="W342" s="494"/>
      <c r="X342" s="494"/>
      <c r="Y342" s="494"/>
      <c r="Z342" s="494"/>
    </row>
    <row r="343" ht="13.2" spans="1:26">
      <c r="A343" s="494"/>
      <c r="B343" s="504"/>
      <c r="C343" s="504"/>
      <c r="D343" s="494"/>
      <c r="E343" s="494"/>
      <c r="F343" s="494"/>
      <c r="G343" s="494"/>
      <c r="H343" s="494"/>
      <c r="I343" s="494"/>
      <c r="J343" s="494"/>
      <c r="K343" s="494"/>
      <c r="L343" s="494"/>
      <c r="M343" s="494"/>
      <c r="N343" s="494"/>
      <c r="O343" s="494"/>
      <c r="P343" s="494"/>
      <c r="Q343" s="494"/>
      <c r="R343" s="494"/>
      <c r="S343" s="494"/>
      <c r="T343" s="494"/>
      <c r="U343" s="494"/>
      <c r="V343" s="494"/>
      <c r="W343" s="494"/>
      <c r="X343" s="494"/>
      <c r="Y343" s="494"/>
      <c r="Z343" s="494"/>
    </row>
    <row r="344" ht="13.2" spans="1:26">
      <c r="A344" s="494"/>
      <c r="B344" s="504"/>
      <c r="C344" s="504"/>
      <c r="D344" s="494"/>
      <c r="E344" s="494"/>
      <c r="F344" s="494"/>
      <c r="G344" s="494"/>
      <c r="H344" s="494"/>
      <c r="I344" s="494"/>
      <c r="J344" s="494"/>
      <c r="K344" s="494"/>
      <c r="L344" s="494"/>
      <c r="M344" s="494"/>
      <c r="N344" s="494"/>
      <c r="O344" s="494"/>
      <c r="P344" s="494"/>
      <c r="Q344" s="494"/>
      <c r="R344" s="494"/>
      <c r="S344" s="494"/>
      <c r="T344" s="494"/>
      <c r="U344" s="494"/>
      <c r="V344" s="494"/>
      <c r="W344" s="494"/>
      <c r="X344" s="494"/>
      <c r="Y344" s="494"/>
      <c r="Z344" s="494"/>
    </row>
    <row r="345" ht="13.2" spans="1:26">
      <c r="A345" s="494"/>
      <c r="B345" s="504"/>
      <c r="C345" s="504"/>
      <c r="D345" s="494"/>
      <c r="E345" s="494"/>
      <c r="F345" s="494"/>
      <c r="G345" s="494"/>
      <c r="H345" s="494"/>
      <c r="I345" s="494"/>
      <c r="J345" s="494"/>
      <c r="K345" s="494"/>
      <c r="L345" s="494"/>
      <c r="M345" s="494"/>
      <c r="N345" s="494"/>
      <c r="O345" s="494"/>
      <c r="P345" s="494"/>
      <c r="Q345" s="494"/>
      <c r="R345" s="494"/>
      <c r="S345" s="494"/>
      <c r="T345" s="494"/>
      <c r="U345" s="494"/>
      <c r="V345" s="494"/>
      <c r="W345" s="494"/>
      <c r="X345" s="494"/>
      <c r="Y345" s="494"/>
      <c r="Z345" s="494"/>
    </row>
    <row r="346" ht="13.2" spans="1:26">
      <c r="A346" s="494"/>
      <c r="B346" s="504"/>
      <c r="C346" s="504"/>
      <c r="D346" s="494"/>
      <c r="E346" s="494"/>
      <c r="F346" s="494"/>
      <c r="G346" s="494"/>
      <c r="H346" s="494"/>
      <c r="I346" s="494"/>
      <c r="J346" s="494"/>
      <c r="K346" s="494"/>
      <c r="L346" s="494"/>
      <c r="M346" s="494"/>
      <c r="N346" s="494"/>
      <c r="O346" s="494"/>
      <c r="P346" s="494"/>
      <c r="Q346" s="494"/>
      <c r="R346" s="494"/>
      <c r="S346" s="494"/>
      <c r="T346" s="494"/>
      <c r="U346" s="494"/>
      <c r="V346" s="494"/>
      <c r="W346" s="494"/>
      <c r="X346" s="494"/>
      <c r="Y346" s="494"/>
      <c r="Z346" s="494"/>
    </row>
    <row r="347" ht="13.2" spans="1:26">
      <c r="A347" s="494"/>
      <c r="B347" s="504"/>
      <c r="C347" s="504"/>
      <c r="D347" s="494"/>
      <c r="E347" s="494"/>
      <c r="F347" s="494"/>
      <c r="G347" s="494"/>
      <c r="H347" s="494"/>
      <c r="I347" s="494"/>
      <c r="J347" s="494"/>
      <c r="K347" s="494"/>
      <c r="L347" s="494"/>
      <c r="M347" s="494"/>
      <c r="N347" s="494"/>
      <c r="O347" s="494"/>
      <c r="P347" s="494"/>
      <c r="Q347" s="494"/>
      <c r="R347" s="494"/>
      <c r="S347" s="494"/>
      <c r="T347" s="494"/>
      <c r="U347" s="494"/>
      <c r="V347" s="494"/>
      <c r="W347" s="494"/>
      <c r="X347" s="494"/>
      <c r="Y347" s="494"/>
      <c r="Z347" s="494"/>
    </row>
    <row r="348" ht="13.2" spans="1:26">
      <c r="A348" s="494"/>
      <c r="B348" s="504"/>
      <c r="C348" s="504"/>
      <c r="D348" s="494"/>
      <c r="E348" s="494"/>
      <c r="F348" s="494"/>
      <c r="G348" s="494"/>
      <c r="H348" s="494"/>
      <c r="I348" s="494"/>
      <c r="J348" s="494"/>
      <c r="K348" s="494"/>
      <c r="L348" s="494"/>
      <c r="M348" s="494"/>
      <c r="N348" s="494"/>
      <c r="O348" s="494"/>
      <c r="P348" s="494"/>
      <c r="Q348" s="494"/>
      <c r="R348" s="494"/>
      <c r="S348" s="494"/>
      <c r="T348" s="494"/>
      <c r="U348" s="494"/>
      <c r="V348" s="494"/>
      <c r="W348" s="494"/>
      <c r="X348" s="494"/>
      <c r="Y348" s="494"/>
      <c r="Z348" s="494"/>
    </row>
    <row r="349" ht="13.2" spans="1:26">
      <c r="A349" s="494"/>
      <c r="B349" s="504"/>
      <c r="C349" s="504"/>
      <c r="D349" s="494"/>
      <c r="E349" s="494"/>
      <c r="F349" s="494"/>
      <c r="G349" s="494"/>
      <c r="H349" s="494"/>
      <c r="I349" s="494"/>
      <c r="J349" s="494"/>
      <c r="K349" s="494"/>
      <c r="L349" s="494"/>
      <c r="M349" s="494"/>
      <c r="N349" s="494"/>
      <c r="O349" s="494"/>
      <c r="P349" s="494"/>
      <c r="Q349" s="494"/>
      <c r="R349" s="494"/>
      <c r="S349" s="494"/>
      <c r="T349" s="494"/>
      <c r="U349" s="494"/>
      <c r="V349" s="494"/>
      <c r="W349" s="494"/>
      <c r="X349" s="494"/>
      <c r="Y349" s="494"/>
      <c r="Z349" s="494"/>
    </row>
    <row r="350" ht="13.2" spans="1:26">
      <c r="A350" s="494"/>
      <c r="B350" s="504"/>
      <c r="C350" s="504"/>
      <c r="D350" s="494"/>
      <c r="E350" s="494"/>
      <c r="F350" s="494"/>
      <c r="G350" s="494"/>
      <c r="H350" s="494"/>
      <c r="I350" s="494"/>
      <c r="J350" s="494"/>
      <c r="K350" s="494"/>
      <c r="L350" s="494"/>
      <c r="M350" s="494"/>
      <c r="N350" s="494"/>
      <c r="O350" s="494"/>
      <c r="P350" s="494"/>
      <c r="Q350" s="494"/>
      <c r="R350" s="494"/>
      <c r="S350" s="494"/>
      <c r="T350" s="494"/>
      <c r="U350" s="494"/>
      <c r="V350" s="494"/>
      <c r="W350" s="494"/>
      <c r="X350" s="494"/>
      <c r="Y350" s="494"/>
      <c r="Z350" s="494"/>
    </row>
    <row r="351" ht="13.2" spans="1:26">
      <c r="A351" s="494"/>
      <c r="B351" s="504"/>
      <c r="C351" s="504"/>
      <c r="D351" s="494"/>
      <c r="E351" s="494"/>
      <c r="F351" s="494"/>
      <c r="G351" s="494"/>
      <c r="H351" s="494"/>
      <c r="I351" s="494"/>
      <c r="J351" s="494"/>
      <c r="K351" s="494"/>
      <c r="L351" s="494"/>
      <c r="M351" s="494"/>
      <c r="N351" s="494"/>
      <c r="O351" s="494"/>
      <c r="P351" s="494"/>
      <c r="Q351" s="494"/>
      <c r="R351" s="494"/>
      <c r="S351" s="494"/>
      <c r="T351" s="494"/>
      <c r="U351" s="494"/>
      <c r="V351" s="494"/>
      <c r="W351" s="494"/>
      <c r="X351" s="494"/>
      <c r="Y351" s="494"/>
      <c r="Z351" s="494"/>
    </row>
    <row r="352" ht="13.2" spans="1:26">
      <c r="A352" s="494"/>
      <c r="B352" s="504"/>
      <c r="C352" s="504"/>
      <c r="D352" s="494"/>
      <c r="E352" s="494"/>
      <c r="F352" s="494"/>
      <c r="G352" s="494"/>
      <c r="H352" s="494"/>
      <c r="I352" s="494"/>
      <c r="J352" s="494"/>
      <c r="K352" s="494"/>
      <c r="L352" s="494"/>
      <c r="M352" s="494"/>
      <c r="N352" s="494"/>
      <c r="O352" s="494"/>
      <c r="P352" s="494"/>
      <c r="Q352" s="494"/>
      <c r="R352" s="494"/>
      <c r="S352" s="494"/>
      <c r="T352" s="494"/>
      <c r="U352" s="494"/>
      <c r="V352" s="494"/>
      <c r="W352" s="494"/>
      <c r="X352" s="494"/>
      <c r="Y352" s="494"/>
      <c r="Z352" s="494"/>
    </row>
    <row r="353" ht="13.2" spans="1:26">
      <c r="A353" s="494"/>
      <c r="B353" s="504"/>
      <c r="C353" s="504"/>
      <c r="D353" s="494"/>
      <c r="E353" s="494"/>
      <c r="F353" s="494"/>
      <c r="G353" s="494"/>
      <c r="H353" s="494"/>
      <c r="I353" s="494"/>
      <c r="J353" s="494"/>
      <c r="K353" s="494"/>
      <c r="L353" s="494"/>
      <c r="M353" s="494"/>
      <c r="N353" s="494"/>
      <c r="O353" s="494"/>
      <c r="P353" s="494"/>
      <c r="Q353" s="494"/>
      <c r="R353" s="494"/>
      <c r="S353" s="494"/>
      <c r="T353" s="494"/>
      <c r="U353" s="494"/>
      <c r="V353" s="494"/>
      <c r="W353" s="494"/>
      <c r="X353" s="494"/>
      <c r="Y353" s="494"/>
      <c r="Z353" s="494"/>
    </row>
    <row r="354" ht="13.2" spans="1:26">
      <c r="A354" s="494"/>
      <c r="B354" s="504"/>
      <c r="C354" s="504"/>
      <c r="D354" s="494"/>
      <c r="E354" s="494"/>
      <c r="F354" s="494"/>
      <c r="G354" s="494"/>
      <c r="H354" s="494"/>
      <c r="I354" s="494"/>
      <c r="J354" s="494"/>
      <c r="K354" s="494"/>
      <c r="L354" s="494"/>
      <c r="M354" s="494"/>
      <c r="N354" s="494"/>
      <c r="O354" s="494"/>
      <c r="P354" s="494"/>
      <c r="Q354" s="494"/>
      <c r="R354" s="494"/>
      <c r="S354" s="494"/>
      <c r="T354" s="494"/>
      <c r="U354" s="494"/>
      <c r="V354" s="494"/>
      <c r="W354" s="494"/>
      <c r="X354" s="494"/>
      <c r="Y354" s="494"/>
      <c r="Z354" s="494"/>
    </row>
    <row r="355" ht="13.2" spans="1:26">
      <c r="A355" s="494"/>
      <c r="B355" s="504"/>
      <c r="C355" s="504"/>
      <c r="D355" s="494"/>
      <c r="E355" s="494"/>
      <c r="F355" s="494"/>
      <c r="G355" s="494"/>
      <c r="H355" s="494"/>
      <c r="I355" s="494"/>
      <c r="J355" s="494"/>
      <c r="K355" s="494"/>
      <c r="L355" s="494"/>
      <c r="M355" s="494"/>
      <c r="N355" s="494"/>
      <c r="O355" s="494"/>
      <c r="P355" s="494"/>
      <c r="Q355" s="494"/>
      <c r="R355" s="494"/>
      <c r="S355" s="494"/>
      <c r="T355" s="494"/>
      <c r="U355" s="494"/>
      <c r="V355" s="494"/>
      <c r="W355" s="494"/>
      <c r="X355" s="494"/>
      <c r="Y355" s="494"/>
      <c r="Z355" s="494"/>
    </row>
    <row r="356" ht="13.2" spans="1:26">
      <c r="A356" s="494"/>
      <c r="B356" s="504"/>
      <c r="C356" s="504"/>
      <c r="D356" s="494"/>
      <c r="E356" s="494"/>
      <c r="F356" s="494"/>
      <c r="G356" s="494"/>
      <c r="H356" s="494"/>
      <c r="I356" s="494"/>
      <c r="J356" s="494"/>
      <c r="K356" s="494"/>
      <c r="L356" s="494"/>
      <c r="M356" s="494"/>
      <c r="N356" s="494"/>
      <c r="O356" s="494"/>
      <c r="P356" s="494"/>
      <c r="Q356" s="494"/>
      <c r="R356" s="494"/>
      <c r="S356" s="494"/>
      <c r="T356" s="494"/>
      <c r="U356" s="494"/>
      <c r="V356" s="494"/>
      <c r="W356" s="494"/>
      <c r="X356" s="494"/>
      <c r="Y356" s="494"/>
      <c r="Z356" s="494"/>
    </row>
    <row r="357" ht="13.2" spans="1:26">
      <c r="A357" s="494"/>
      <c r="B357" s="504"/>
      <c r="C357" s="504"/>
      <c r="D357" s="494"/>
      <c r="E357" s="494"/>
      <c r="F357" s="494"/>
      <c r="G357" s="494"/>
      <c r="H357" s="494"/>
      <c r="I357" s="494"/>
      <c r="J357" s="494"/>
      <c r="K357" s="494"/>
      <c r="L357" s="494"/>
      <c r="M357" s="494"/>
      <c r="N357" s="494"/>
      <c r="O357" s="494"/>
      <c r="P357" s="494"/>
      <c r="Q357" s="494"/>
      <c r="R357" s="494"/>
      <c r="S357" s="494"/>
      <c r="T357" s="494"/>
      <c r="U357" s="494"/>
      <c r="V357" s="494"/>
      <c r="W357" s="494"/>
      <c r="X357" s="494"/>
      <c r="Y357" s="494"/>
      <c r="Z357" s="494"/>
    </row>
    <row r="358" ht="13.2" spans="1:26">
      <c r="A358" s="494"/>
      <c r="B358" s="504"/>
      <c r="C358" s="504"/>
      <c r="D358" s="494"/>
      <c r="E358" s="494"/>
      <c r="F358" s="494"/>
      <c r="G358" s="494"/>
      <c r="H358" s="494"/>
      <c r="I358" s="494"/>
      <c r="J358" s="494"/>
      <c r="K358" s="494"/>
      <c r="L358" s="494"/>
      <c r="M358" s="494"/>
      <c r="N358" s="494"/>
      <c r="O358" s="494"/>
      <c r="P358" s="494"/>
      <c r="Q358" s="494"/>
      <c r="R358" s="494"/>
      <c r="S358" s="494"/>
      <c r="T358" s="494"/>
      <c r="U358" s="494"/>
      <c r="V358" s="494"/>
      <c r="W358" s="494"/>
      <c r="X358" s="494"/>
      <c r="Y358" s="494"/>
      <c r="Z358" s="494"/>
    </row>
    <row r="359" ht="13.2" spans="1:26">
      <c r="A359" s="494"/>
      <c r="B359" s="504"/>
      <c r="C359" s="504"/>
      <c r="D359" s="494"/>
      <c r="E359" s="494"/>
      <c r="F359" s="494"/>
      <c r="G359" s="494"/>
      <c r="H359" s="494"/>
      <c r="I359" s="494"/>
      <c r="J359" s="494"/>
      <c r="K359" s="494"/>
      <c r="L359" s="494"/>
      <c r="M359" s="494"/>
      <c r="N359" s="494"/>
      <c r="O359" s="494"/>
      <c r="P359" s="494"/>
      <c r="Q359" s="494"/>
      <c r="R359" s="494"/>
      <c r="S359" s="494"/>
      <c r="T359" s="494"/>
      <c r="U359" s="494"/>
      <c r="V359" s="494"/>
      <c r="W359" s="494"/>
      <c r="X359" s="494"/>
      <c r="Y359" s="494"/>
      <c r="Z359" s="494"/>
    </row>
    <row r="360" ht="13.2" spans="1:26">
      <c r="A360" s="494"/>
      <c r="B360" s="504"/>
      <c r="C360" s="504"/>
      <c r="D360" s="494"/>
      <c r="E360" s="494"/>
      <c r="F360" s="494"/>
      <c r="G360" s="494"/>
      <c r="H360" s="494"/>
      <c r="I360" s="494"/>
      <c r="J360" s="494"/>
      <c r="K360" s="494"/>
      <c r="L360" s="494"/>
      <c r="M360" s="494"/>
      <c r="N360" s="494"/>
      <c r="O360" s="494"/>
      <c r="P360" s="494"/>
      <c r="Q360" s="494"/>
      <c r="R360" s="494"/>
      <c r="S360" s="494"/>
      <c r="T360" s="494"/>
      <c r="U360" s="494"/>
      <c r="V360" s="494"/>
      <c r="W360" s="494"/>
      <c r="X360" s="494"/>
      <c r="Y360" s="494"/>
      <c r="Z360" s="494"/>
    </row>
    <row r="361" ht="13.2" spans="1:26">
      <c r="A361" s="494"/>
      <c r="B361" s="504"/>
      <c r="C361" s="504"/>
      <c r="D361" s="494"/>
      <c r="E361" s="494"/>
      <c r="F361" s="494"/>
      <c r="G361" s="494"/>
      <c r="H361" s="494"/>
      <c r="I361" s="494"/>
      <c r="J361" s="494"/>
      <c r="K361" s="494"/>
      <c r="L361" s="494"/>
      <c r="M361" s="494"/>
      <c r="N361" s="494"/>
      <c r="O361" s="494"/>
      <c r="P361" s="494"/>
      <c r="Q361" s="494"/>
      <c r="R361" s="494"/>
      <c r="S361" s="494"/>
      <c r="T361" s="494"/>
      <c r="U361" s="494"/>
      <c r="V361" s="494"/>
      <c r="W361" s="494"/>
      <c r="X361" s="494"/>
      <c r="Y361" s="494"/>
      <c r="Z361" s="494"/>
    </row>
    <row r="362" ht="13.2" spans="1:26">
      <c r="A362" s="494"/>
      <c r="B362" s="504"/>
      <c r="C362" s="504"/>
      <c r="D362" s="494"/>
      <c r="E362" s="494"/>
      <c r="F362" s="494"/>
      <c r="G362" s="494"/>
      <c r="H362" s="494"/>
      <c r="I362" s="494"/>
      <c r="J362" s="494"/>
      <c r="K362" s="494"/>
      <c r="L362" s="494"/>
      <c r="M362" s="494"/>
      <c r="N362" s="494"/>
      <c r="O362" s="494"/>
      <c r="P362" s="494"/>
      <c r="Q362" s="494"/>
      <c r="R362" s="494"/>
      <c r="S362" s="494"/>
      <c r="T362" s="494"/>
      <c r="U362" s="494"/>
      <c r="V362" s="494"/>
      <c r="W362" s="494"/>
      <c r="X362" s="494"/>
      <c r="Y362" s="494"/>
      <c r="Z362" s="494"/>
    </row>
    <row r="363" ht="13.2" spans="1:26">
      <c r="A363" s="494"/>
      <c r="B363" s="504"/>
      <c r="C363" s="504"/>
      <c r="D363" s="494"/>
      <c r="E363" s="494"/>
      <c r="F363" s="494"/>
      <c r="G363" s="494"/>
      <c r="H363" s="494"/>
      <c r="I363" s="494"/>
      <c r="J363" s="494"/>
      <c r="K363" s="494"/>
      <c r="L363" s="494"/>
      <c r="M363" s="494"/>
      <c r="N363" s="494"/>
      <c r="O363" s="494"/>
      <c r="P363" s="494"/>
      <c r="Q363" s="494"/>
      <c r="R363" s="494"/>
      <c r="S363" s="494"/>
      <c r="T363" s="494"/>
      <c r="U363" s="494"/>
      <c r="V363" s="494"/>
      <c r="W363" s="494"/>
      <c r="X363" s="494"/>
      <c r="Y363" s="494"/>
      <c r="Z363" s="494"/>
    </row>
    <row r="364" ht="13.2" spans="1:26">
      <c r="A364" s="494"/>
      <c r="B364" s="504"/>
      <c r="C364" s="504"/>
      <c r="D364" s="494"/>
      <c r="E364" s="494"/>
      <c r="F364" s="494"/>
      <c r="G364" s="494"/>
      <c r="H364" s="494"/>
      <c r="I364" s="494"/>
      <c r="J364" s="494"/>
      <c r="K364" s="494"/>
      <c r="L364" s="494"/>
      <c r="M364" s="494"/>
      <c r="N364" s="494"/>
      <c r="O364" s="494"/>
      <c r="P364" s="494"/>
      <c r="Q364" s="494"/>
      <c r="R364" s="494"/>
      <c r="S364" s="494"/>
      <c r="T364" s="494"/>
      <c r="U364" s="494"/>
      <c r="V364" s="494"/>
      <c r="W364" s="494"/>
      <c r="X364" s="494"/>
      <c r="Y364" s="494"/>
      <c r="Z364" s="494"/>
    </row>
    <row r="365" ht="13.2" spans="1:26">
      <c r="A365" s="494"/>
      <c r="B365" s="504"/>
      <c r="C365" s="504"/>
      <c r="D365" s="494"/>
      <c r="E365" s="494"/>
      <c r="F365" s="494"/>
      <c r="G365" s="494"/>
      <c r="H365" s="494"/>
      <c r="I365" s="494"/>
      <c r="J365" s="494"/>
      <c r="K365" s="494"/>
      <c r="L365" s="494"/>
      <c r="M365" s="494"/>
      <c r="N365" s="494"/>
      <c r="O365" s="494"/>
      <c r="P365" s="494"/>
      <c r="Q365" s="494"/>
      <c r="R365" s="494"/>
      <c r="S365" s="494"/>
      <c r="T365" s="494"/>
      <c r="U365" s="494"/>
      <c r="V365" s="494"/>
      <c r="W365" s="494"/>
      <c r="X365" s="494"/>
      <c r="Y365" s="494"/>
      <c r="Z365" s="494"/>
    </row>
    <row r="366" ht="13.2" spans="1:26">
      <c r="A366" s="494"/>
      <c r="B366" s="504"/>
      <c r="C366" s="504"/>
      <c r="D366" s="494"/>
      <c r="E366" s="494"/>
      <c r="F366" s="494"/>
      <c r="G366" s="494"/>
      <c r="H366" s="494"/>
      <c r="I366" s="494"/>
      <c r="J366" s="494"/>
      <c r="K366" s="494"/>
      <c r="L366" s="494"/>
      <c r="M366" s="494"/>
      <c r="N366" s="494"/>
      <c r="O366" s="494"/>
      <c r="P366" s="494"/>
      <c r="Q366" s="494"/>
      <c r="R366" s="494"/>
      <c r="S366" s="494"/>
      <c r="T366" s="494"/>
      <c r="U366" s="494"/>
      <c r="V366" s="494"/>
      <c r="W366" s="494"/>
      <c r="X366" s="494"/>
      <c r="Y366" s="494"/>
      <c r="Z366" s="494"/>
    </row>
    <row r="367" ht="13.2" spans="1:26">
      <c r="A367" s="494"/>
      <c r="B367" s="504"/>
      <c r="C367" s="504"/>
      <c r="D367" s="494"/>
      <c r="E367" s="494"/>
      <c r="F367" s="494"/>
      <c r="G367" s="494"/>
      <c r="H367" s="494"/>
      <c r="I367" s="494"/>
      <c r="J367" s="494"/>
      <c r="K367" s="494"/>
      <c r="L367" s="494"/>
      <c r="M367" s="494"/>
      <c r="N367" s="494"/>
      <c r="O367" s="494"/>
      <c r="P367" s="494"/>
      <c r="Q367" s="494"/>
      <c r="R367" s="494"/>
      <c r="S367" s="494"/>
      <c r="T367" s="494"/>
      <c r="U367" s="494"/>
      <c r="V367" s="494"/>
      <c r="W367" s="494"/>
      <c r="X367" s="494"/>
      <c r="Y367" s="494"/>
      <c r="Z367" s="494"/>
    </row>
    <row r="368" ht="13.2" spans="1:26">
      <c r="A368" s="494"/>
      <c r="B368" s="504"/>
      <c r="C368" s="504"/>
      <c r="D368" s="494"/>
      <c r="E368" s="494"/>
      <c r="F368" s="494"/>
      <c r="G368" s="494"/>
      <c r="H368" s="494"/>
      <c r="I368" s="494"/>
      <c r="J368" s="494"/>
      <c r="K368" s="494"/>
      <c r="L368" s="494"/>
      <c r="M368" s="494"/>
      <c r="N368" s="494"/>
      <c r="O368" s="494"/>
      <c r="P368" s="494"/>
      <c r="Q368" s="494"/>
      <c r="R368" s="494"/>
      <c r="S368" s="494"/>
      <c r="T368" s="494"/>
      <c r="U368" s="494"/>
      <c r="V368" s="494"/>
      <c r="W368" s="494"/>
      <c r="X368" s="494"/>
      <c r="Y368" s="494"/>
      <c r="Z368" s="494"/>
    </row>
    <row r="369" ht="13.2" spans="1:26">
      <c r="A369" s="494"/>
      <c r="B369" s="504"/>
      <c r="C369" s="504"/>
      <c r="D369" s="494"/>
      <c r="E369" s="494"/>
      <c r="F369" s="494"/>
      <c r="G369" s="494"/>
      <c r="H369" s="494"/>
      <c r="I369" s="494"/>
      <c r="J369" s="494"/>
      <c r="K369" s="494"/>
      <c r="L369" s="494"/>
      <c r="M369" s="494"/>
      <c r="N369" s="494"/>
      <c r="O369" s="494"/>
      <c r="P369" s="494"/>
      <c r="Q369" s="494"/>
      <c r="R369" s="494"/>
      <c r="S369" s="494"/>
      <c r="T369" s="494"/>
      <c r="U369" s="494"/>
      <c r="V369" s="494"/>
      <c r="W369" s="494"/>
      <c r="X369" s="494"/>
      <c r="Y369" s="494"/>
      <c r="Z369" s="494"/>
    </row>
    <row r="370" ht="13.2" spans="1:26">
      <c r="A370" s="494"/>
      <c r="B370" s="504"/>
      <c r="C370" s="504"/>
      <c r="D370" s="494"/>
      <c r="E370" s="494"/>
      <c r="F370" s="494"/>
      <c r="G370" s="494"/>
      <c r="H370" s="494"/>
      <c r="I370" s="494"/>
      <c r="J370" s="494"/>
      <c r="K370" s="494"/>
      <c r="L370" s="494"/>
      <c r="M370" s="494"/>
      <c r="N370" s="494"/>
      <c r="O370" s="494"/>
      <c r="P370" s="494"/>
      <c r="Q370" s="494"/>
      <c r="R370" s="494"/>
      <c r="S370" s="494"/>
      <c r="T370" s="494"/>
      <c r="U370" s="494"/>
      <c r="V370" s="494"/>
      <c r="W370" s="494"/>
      <c r="X370" s="494"/>
      <c r="Y370" s="494"/>
      <c r="Z370" s="494"/>
    </row>
    <row r="371" ht="13.2" spans="1:26">
      <c r="A371" s="494"/>
      <c r="B371" s="504"/>
      <c r="C371" s="504"/>
      <c r="D371" s="494"/>
      <c r="E371" s="494"/>
      <c r="F371" s="494"/>
      <c r="G371" s="494"/>
      <c r="H371" s="494"/>
      <c r="I371" s="494"/>
      <c r="J371" s="494"/>
      <c r="K371" s="494"/>
      <c r="L371" s="494"/>
      <c r="M371" s="494"/>
      <c r="N371" s="494"/>
      <c r="O371" s="494"/>
      <c r="P371" s="494"/>
      <c r="Q371" s="494"/>
      <c r="R371" s="494"/>
      <c r="S371" s="494"/>
      <c r="T371" s="494"/>
      <c r="U371" s="494"/>
      <c r="V371" s="494"/>
      <c r="W371" s="494"/>
      <c r="X371" s="494"/>
      <c r="Y371" s="494"/>
      <c r="Z371" s="494"/>
    </row>
    <row r="372" ht="13.2" spans="1:26">
      <c r="A372" s="494"/>
      <c r="B372" s="504"/>
      <c r="C372" s="504"/>
      <c r="D372" s="494"/>
      <c r="E372" s="494"/>
      <c r="F372" s="494"/>
      <c r="G372" s="494"/>
      <c r="H372" s="494"/>
      <c r="I372" s="494"/>
      <c r="J372" s="494"/>
      <c r="K372" s="494"/>
      <c r="L372" s="494"/>
      <c r="M372" s="494"/>
      <c r="N372" s="494"/>
      <c r="O372" s="494"/>
      <c r="P372" s="494"/>
      <c r="Q372" s="494"/>
      <c r="R372" s="494"/>
      <c r="S372" s="494"/>
      <c r="T372" s="494"/>
      <c r="U372" s="494"/>
      <c r="V372" s="494"/>
      <c r="W372" s="494"/>
      <c r="X372" s="494"/>
      <c r="Y372" s="494"/>
      <c r="Z372" s="494"/>
    </row>
    <row r="373" ht="13.2" spans="1:26">
      <c r="A373" s="494"/>
      <c r="B373" s="504"/>
      <c r="C373" s="504"/>
      <c r="D373" s="494"/>
      <c r="E373" s="494"/>
      <c r="F373" s="494"/>
      <c r="G373" s="494"/>
      <c r="H373" s="494"/>
      <c r="I373" s="494"/>
      <c r="J373" s="494"/>
      <c r="K373" s="494"/>
      <c r="L373" s="494"/>
      <c r="M373" s="494"/>
      <c r="N373" s="494"/>
      <c r="O373" s="494"/>
      <c r="P373" s="494"/>
      <c r="Q373" s="494"/>
      <c r="R373" s="494"/>
      <c r="S373" s="494"/>
      <c r="T373" s="494"/>
      <c r="U373" s="494"/>
      <c r="V373" s="494"/>
      <c r="W373" s="494"/>
      <c r="X373" s="494"/>
      <c r="Y373" s="494"/>
      <c r="Z373" s="494"/>
    </row>
    <row r="374" ht="13.2" spans="1:26">
      <c r="A374" s="494"/>
      <c r="B374" s="504"/>
      <c r="C374" s="504"/>
      <c r="D374" s="494"/>
      <c r="E374" s="494"/>
      <c r="F374" s="494"/>
      <c r="G374" s="494"/>
      <c r="H374" s="494"/>
      <c r="I374" s="494"/>
      <c r="J374" s="494"/>
      <c r="K374" s="494"/>
      <c r="L374" s="494"/>
      <c r="M374" s="494"/>
      <c r="N374" s="494"/>
      <c r="O374" s="494"/>
      <c r="P374" s="494"/>
      <c r="Q374" s="494"/>
      <c r="R374" s="494"/>
      <c r="S374" s="494"/>
      <c r="T374" s="494"/>
      <c r="U374" s="494"/>
      <c r="V374" s="494"/>
      <c r="W374" s="494"/>
      <c r="X374" s="494"/>
      <c r="Y374" s="494"/>
      <c r="Z374" s="494"/>
    </row>
    <row r="375" ht="13.2" spans="1:26">
      <c r="A375" s="494"/>
      <c r="B375" s="504"/>
      <c r="C375" s="504"/>
      <c r="D375" s="494"/>
      <c r="E375" s="494"/>
      <c r="F375" s="494"/>
      <c r="G375" s="494"/>
      <c r="H375" s="494"/>
      <c r="I375" s="494"/>
      <c r="J375" s="494"/>
      <c r="K375" s="494"/>
      <c r="L375" s="494"/>
      <c r="M375" s="494"/>
      <c r="N375" s="494"/>
      <c r="O375" s="494"/>
      <c r="P375" s="494"/>
      <c r="Q375" s="494"/>
      <c r="R375" s="494"/>
      <c r="S375" s="494"/>
      <c r="T375" s="494"/>
      <c r="U375" s="494"/>
      <c r="V375" s="494"/>
      <c r="W375" s="494"/>
      <c r="X375" s="494"/>
      <c r="Y375" s="494"/>
      <c r="Z375" s="494"/>
    </row>
    <row r="376" ht="13.2" spans="1:26">
      <c r="A376" s="494"/>
      <c r="B376" s="504"/>
      <c r="C376" s="504"/>
      <c r="D376" s="494"/>
      <c r="E376" s="494"/>
      <c r="F376" s="494"/>
      <c r="G376" s="494"/>
      <c r="H376" s="494"/>
      <c r="I376" s="494"/>
      <c r="J376" s="494"/>
      <c r="K376" s="494"/>
      <c r="L376" s="494"/>
      <c r="M376" s="494"/>
      <c r="N376" s="494"/>
      <c r="O376" s="494"/>
      <c r="P376" s="494"/>
      <c r="Q376" s="494"/>
      <c r="R376" s="494"/>
      <c r="S376" s="494"/>
      <c r="T376" s="494"/>
      <c r="U376" s="494"/>
      <c r="V376" s="494"/>
      <c r="W376" s="494"/>
      <c r="X376" s="494"/>
      <c r="Y376" s="494"/>
      <c r="Z376" s="494"/>
    </row>
    <row r="377" ht="13.2" spans="1:26">
      <c r="A377" s="494"/>
      <c r="B377" s="504"/>
      <c r="C377" s="504"/>
      <c r="D377" s="494"/>
      <c r="E377" s="494"/>
      <c r="F377" s="494"/>
      <c r="G377" s="494"/>
      <c r="H377" s="494"/>
      <c r="I377" s="494"/>
      <c r="J377" s="494"/>
      <c r="K377" s="494"/>
      <c r="L377" s="494"/>
      <c r="M377" s="494"/>
      <c r="N377" s="494"/>
      <c r="O377" s="494"/>
      <c r="P377" s="494"/>
      <c r="Q377" s="494"/>
      <c r="R377" s="494"/>
      <c r="S377" s="494"/>
      <c r="T377" s="494"/>
      <c r="U377" s="494"/>
      <c r="V377" s="494"/>
      <c r="W377" s="494"/>
      <c r="X377" s="494"/>
      <c r="Y377" s="494"/>
      <c r="Z377" s="494"/>
    </row>
    <row r="378" ht="13.2" spans="1:26">
      <c r="A378" s="494"/>
      <c r="B378" s="504"/>
      <c r="C378" s="504"/>
      <c r="D378" s="494"/>
      <c r="E378" s="494"/>
      <c r="F378" s="494"/>
      <c r="G378" s="494"/>
      <c r="H378" s="494"/>
      <c r="I378" s="494"/>
      <c r="J378" s="494"/>
      <c r="K378" s="494"/>
      <c r="L378" s="494"/>
      <c r="M378" s="494"/>
      <c r="N378" s="494"/>
      <c r="O378" s="494"/>
      <c r="P378" s="494"/>
      <c r="Q378" s="494"/>
      <c r="R378" s="494"/>
      <c r="S378" s="494"/>
      <c r="T378" s="494"/>
      <c r="U378" s="494"/>
      <c r="V378" s="494"/>
      <c r="W378" s="494"/>
      <c r="X378" s="494"/>
      <c r="Y378" s="494"/>
      <c r="Z378" s="494"/>
    </row>
    <row r="379" ht="13.2" spans="1:26">
      <c r="A379" s="494"/>
      <c r="B379" s="504"/>
      <c r="C379" s="504"/>
      <c r="D379" s="494"/>
      <c r="E379" s="494"/>
      <c r="F379" s="494"/>
      <c r="G379" s="494"/>
      <c r="H379" s="494"/>
      <c r="I379" s="494"/>
      <c r="J379" s="494"/>
      <c r="K379" s="494"/>
      <c r="L379" s="494"/>
      <c r="M379" s="494"/>
      <c r="N379" s="494"/>
      <c r="O379" s="494"/>
      <c r="P379" s="494"/>
      <c r="Q379" s="494"/>
      <c r="R379" s="494"/>
      <c r="S379" s="494"/>
      <c r="T379" s="494"/>
      <c r="U379" s="494"/>
      <c r="V379" s="494"/>
      <c r="W379" s="494"/>
      <c r="X379" s="494"/>
      <c r="Y379" s="494"/>
      <c r="Z379" s="494"/>
    </row>
    <row r="380" ht="13.2" spans="1:26">
      <c r="A380" s="494"/>
      <c r="B380" s="504"/>
      <c r="C380" s="504"/>
      <c r="D380" s="494"/>
      <c r="E380" s="494"/>
      <c r="F380" s="494"/>
      <c r="G380" s="494"/>
      <c r="H380" s="494"/>
      <c r="I380" s="494"/>
      <c r="J380" s="494"/>
      <c r="K380" s="494"/>
      <c r="L380" s="494"/>
      <c r="M380" s="494"/>
      <c r="N380" s="494"/>
      <c r="O380" s="494"/>
      <c r="P380" s="494"/>
      <c r="Q380" s="494"/>
      <c r="R380" s="494"/>
      <c r="S380" s="494"/>
      <c r="T380" s="494"/>
      <c r="U380" s="494"/>
      <c r="V380" s="494"/>
      <c r="W380" s="494"/>
      <c r="X380" s="494"/>
      <c r="Y380" s="494"/>
      <c r="Z380" s="494"/>
    </row>
    <row r="381" ht="13.2" spans="1:26">
      <c r="A381" s="494"/>
      <c r="B381" s="504"/>
      <c r="C381" s="504"/>
      <c r="D381" s="494"/>
      <c r="E381" s="494"/>
      <c r="F381" s="494"/>
      <c r="G381" s="494"/>
      <c r="H381" s="494"/>
      <c r="I381" s="494"/>
      <c r="J381" s="494"/>
      <c r="K381" s="494"/>
      <c r="L381" s="494"/>
      <c r="M381" s="494"/>
      <c r="N381" s="494"/>
      <c r="O381" s="494"/>
      <c r="P381" s="494"/>
      <c r="Q381" s="494"/>
      <c r="R381" s="494"/>
      <c r="S381" s="494"/>
      <c r="T381" s="494"/>
      <c r="U381" s="494"/>
      <c r="V381" s="494"/>
      <c r="W381" s="494"/>
      <c r="X381" s="494"/>
      <c r="Y381" s="494"/>
      <c r="Z381" s="494"/>
    </row>
    <row r="382" ht="13.2" spans="1:26">
      <c r="A382" s="494"/>
      <c r="B382" s="504"/>
      <c r="C382" s="504"/>
      <c r="D382" s="494"/>
      <c r="E382" s="494"/>
      <c r="F382" s="494"/>
      <c r="G382" s="494"/>
      <c r="H382" s="494"/>
      <c r="I382" s="494"/>
      <c r="J382" s="494"/>
      <c r="K382" s="494"/>
      <c r="L382" s="494"/>
      <c r="M382" s="494"/>
      <c r="N382" s="494"/>
      <c r="O382" s="494"/>
      <c r="P382" s="494"/>
      <c r="Q382" s="494"/>
      <c r="R382" s="494"/>
      <c r="S382" s="494"/>
      <c r="T382" s="494"/>
      <c r="U382" s="494"/>
      <c r="V382" s="494"/>
      <c r="W382" s="494"/>
      <c r="X382" s="494"/>
      <c r="Y382" s="494"/>
      <c r="Z382" s="494"/>
    </row>
    <row r="383" ht="13.2" spans="1:26">
      <c r="A383" s="494"/>
      <c r="B383" s="504"/>
      <c r="C383" s="504"/>
      <c r="D383" s="494"/>
      <c r="E383" s="494"/>
      <c r="F383" s="494"/>
      <c r="G383" s="494"/>
      <c r="H383" s="494"/>
      <c r="I383" s="494"/>
      <c r="J383" s="494"/>
      <c r="K383" s="494"/>
      <c r="L383" s="494"/>
      <c r="M383" s="494"/>
      <c r="N383" s="494"/>
      <c r="O383" s="494"/>
      <c r="P383" s="494"/>
      <c r="Q383" s="494"/>
      <c r="R383" s="494"/>
      <c r="S383" s="494"/>
      <c r="T383" s="494"/>
      <c r="U383" s="494"/>
      <c r="V383" s="494"/>
      <c r="W383" s="494"/>
      <c r="X383" s="494"/>
      <c r="Y383" s="494"/>
      <c r="Z383" s="494"/>
    </row>
    <row r="384" ht="13.2" spans="1:26">
      <c r="A384" s="494"/>
      <c r="B384" s="504"/>
      <c r="C384" s="504"/>
      <c r="D384" s="494"/>
      <c r="E384" s="494"/>
      <c r="F384" s="494"/>
      <c r="G384" s="494"/>
      <c r="H384" s="494"/>
      <c r="I384" s="494"/>
      <c r="J384" s="494"/>
      <c r="K384" s="494"/>
      <c r="L384" s="494"/>
      <c r="M384" s="494"/>
      <c r="N384" s="494"/>
      <c r="O384" s="494"/>
      <c r="P384" s="494"/>
      <c r="Q384" s="494"/>
      <c r="R384" s="494"/>
      <c r="S384" s="494"/>
      <c r="T384" s="494"/>
      <c r="U384" s="494"/>
      <c r="V384" s="494"/>
      <c r="W384" s="494"/>
      <c r="X384" s="494"/>
      <c r="Y384" s="494"/>
      <c r="Z384" s="494"/>
    </row>
    <row r="385" ht="13.2" spans="1:26">
      <c r="A385" s="494"/>
      <c r="B385" s="504"/>
      <c r="C385" s="504"/>
      <c r="D385" s="494"/>
      <c r="E385" s="494"/>
      <c r="F385" s="494"/>
      <c r="G385" s="494"/>
      <c r="H385" s="494"/>
      <c r="I385" s="494"/>
      <c r="J385" s="494"/>
      <c r="K385" s="494"/>
      <c r="L385" s="494"/>
      <c r="M385" s="494"/>
      <c r="N385" s="494"/>
      <c r="O385" s="494"/>
      <c r="P385" s="494"/>
      <c r="Q385" s="494"/>
      <c r="R385" s="494"/>
      <c r="S385" s="494"/>
      <c r="T385" s="494"/>
      <c r="U385" s="494"/>
      <c r="V385" s="494"/>
      <c r="W385" s="494"/>
      <c r="X385" s="494"/>
      <c r="Y385" s="494"/>
      <c r="Z385" s="494"/>
    </row>
    <row r="386" ht="13.2" spans="1:26">
      <c r="A386" s="494"/>
      <c r="B386" s="504"/>
      <c r="C386" s="504"/>
      <c r="D386" s="494"/>
      <c r="E386" s="494"/>
      <c r="F386" s="494"/>
      <c r="G386" s="494"/>
      <c r="H386" s="494"/>
      <c r="I386" s="494"/>
      <c r="J386" s="494"/>
      <c r="K386" s="494"/>
      <c r="L386" s="494"/>
      <c r="M386" s="494"/>
      <c r="N386" s="494"/>
      <c r="O386" s="494"/>
      <c r="P386" s="494"/>
      <c r="Q386" s="494"/>
      <c r="R386" s="494"/>
      <c r="S386" s="494"/>
      <c r="T386" s="494"/>
      <c r="U386" s="494"/>
      <c r="V386" s="494"/>
      <c r="W386" s="494"/>
      <c r="X386" s="494"/>
      <c r="Y386" s="494"/>
      <c r="Z386" s="494"/>
    </row>
    <row r="387" ht="13.2" spans="1:26">
      <c r="A387" s="494"/>
      <c r="B387" s="504"/>
      <c r="C387" s="504"/>
      <c r="D387" s="494"/>
      <c r="E387" s="494"/>
      <c r="F387" s="494"/>
      <c r="G387" s="494"/>
      <c r="H387" s="494"/>
      <c r="I387" s="494"/>
      <c r="J387" s="494"/>
      <c r="K387" s="494"/>
      <c r="L387" s="494"/>
      <c r="M387" s="494"/>
      <c r="N387" s="494"/>
      <c r="O387" s="494"/>
      <c r="P387" s="494"/>
      <c r="Q387" s="494"/>
      <c r="R387" s="494"/>
      <c r="S387" s="494"/>
      <c r="T387" s="494"/>
      <c r="U387" s="494"/>
      <c r="V387" s="494"/>
      <c r="W387" s="494"/>
      <c r="X387" s="494"/>
      <c r="Y387" s="494"/>
      <c r="Z387" s="494"/>
    </row>
    <row r="388" ht="13.2" spans="1:26">
      <c r="A388" s="494"/>
      <c r="B388" s="504"/>
      <c r="C388" s="504"/>
      <c r="D388" s="494"/>
      <c r="E388" s="494"/>
      <c r="F388" s="494"/>
      <c r="G388" s="494"/>
      <c r="H388" s="494"/>
      <c r="I388" s="494"/>
      <c r="J388" s="494"/>
      <c r="K388" s="494"/>
      <c r="L388" s="494"/>
      <c r="M388" s="494"/>
      <c r="N388" s="494"/>
      <c r="O388" s="494"/>
      <c r="P388" s="494"/>
      <c r="Q388" s="494"/>
      <c r="R388" s="494"/>
      <c r="S388" s="494"/>
      <c r="T388" s="494"/>
      <c r="U388" s="494"/>
      <c r="V388" s="494"/>
      <c r="W388" s="494"/>
      <c r="X388" s="494"/>
      <c r="Y388" s="494"/>
      <c r="Z388" s="494"/>
    </row>
    <row r="389" ht="13.2" spans="1:26">
      <c r="A389" s="494"/>
      <c r="B389" s="504"/>
      <c r="C389" s="504"/>
      <c r="D389" s="494"/>
      <c r="E389" s="494"/>
      <c r="F389" s="494"/>
      <c r="G389" s="494"/>
      <c r="H389" s="494"/>
      <c r="I389" s="494"/>
      <c r="J389" s="494"/>
      <c r="K389" s="494"/>
      <c r="L389" s="494"/>
      <c r="M389" s="494"/>
      <c r="N389" s="494"/>
      <c r="O389" s="494"/>
      <c r="P389" s="494"/>
      <c r="Q389" s="494"/>
      <c r="R389" s="494"/>
      <c r="S389" s="494"/>
      <c r="T389" s="494"/>
      <c r="U389" s="494"/>
      <c r="V389" s="494"/>
      <c r="W389" s="494"/>
      <c r="X389" s="494"/>
      <c r="Y389" s="494"/>
      <c r="Z389" s="494"/>
    </row>
    <row r="390" ht="13.2" spans="1:26">
      <c r="A390" s="494"/>
      <c r="B390" s="504"/>
      <c r="C390" s="504"/>
      <c r="D390" s="494"/>
      <c r="E390" s="494"/>
      <c r="F390" s="494"/>
      <c r="G390" s="494"/>
      <c r="H390" s="494"/>
      <c r="I390" s="494"/>
      <c r="J390" s="494"/>
      <c r="K390" s="494"/>
      <c r="L390" s="494"/>
      <c r="M390" s="494"/>
      <c r="N390" s="494"/>
      <c r="O390" s="494"/>
      <c r="P390" s="494"/>
      <c r="Q390" s="494"/>
      <c r="R390" s="494"/>
      <c r="S390" s="494"/>
      <c r="T390" s="494"/>
      <c r="U390" s="494"/>
      <c r="V390" s="494"/>
      <c r="W390" s="494"/>
      <c r="X390" s="494"/>
      <c r="Y390" s="494"/>
      <c r="Z390" s="494"/>
    </row>
    <row r="391" ht="13.2" spans="1:26">
      <c r="A391" s="494"/>
      <c r="B391" s="504"/>
      <c r="C391" s="504"/>
      <c r="D391" s="494"/>
      <c r="E391" s="494"/>
      <c r="F391" s="494"/>
      <c r="G391" s="494"/>
      <c r="H391" s="494"/>
      <c r="I391" s="494"/>
      <c r="J391" s="494"/>
      <c r="K391" s="494"/>
      <c r="L391" s="494"/>
      <c r="M391" s="494"/>
      <c r="N391" s="494"/>
      <c r="O391" s="494"/>
      <c r="P391" s="494"/>
      <c r="Q391" s="494"/>
      <c r="R391" s="494"/>
      <c r="S391" s="494"/>
      <c r="T391" s="494"/>
      <c r="U391" s="494"/>
      <c r="V391" s="494"/>
      <c r="W391" s="494"/>
      <c r="X391" s="494"/>
      <c r="Y391" s="494"/>
      <c r="Z391" s="494"/>
    </row>
    <row r="392" ht="13.2" spans="1:26">
      <c r="A392" s="494"/>
      <c r="B392" s="504"/>
      <c r="C392" s="504"/>
      <c r="D392" s="494"/>
      <c r="E392" s="494"/>
      <c r="F392" s="494"/>
      <c r="G392" s="494"/>
      <c r="H392" s="494"/>
      <c r="I392" s="494"/>
      <c r="J392" s="494"/>
      <c r="K392" s="494"/>
      <c r="L392" s="494"/>
      <c r="M392" s="494"/>
      <c r="N392" s="494"/>
      <c r="O392" s="494"/>
      <c r="P392" s="494"/>
      <c r="Q392" s="494"/>
      <c r="R392" s="494"/>
      <c r="S392" s="494"/>
      <c r="T392" s="494"/>
      <c r="U392" s="494"/>
      <c r="V392" s="494"/>
      <c r="W392" s="494"/>
      <c r="X392" s="494"/>
      <c r="Y392" s="494"/>
      <c r="Z392" s="494"/>
    </row>
    <row r="393" ht="13.2" spans="1:26">
      <c r="A393" s="494"/>
      <c r="B393" s="504"/>
      <c r="C393" s="504"/>
      <c r="D393" s="494"/>
      <c r="E393" s="494"/>
      <c r="F393" s="494"/>
      <c r="G393" s="494"/>
      <c r="H393" s="494"/>
      <c r="I393" s="494"/>
      <c r="J393" s="494"/>
      <c r="K393" s="494"/>
      <c r="L393" s="494"/>
      <c r="M393" s="494"/>
      <c r="N393" s="494"/>
      <c r="O393" s="494"/>
      <c r="P393" s="494"/>
      <c r="Q393" s="494"/>
      <c r="R393" s="494"/>
      <c r="S393" s="494"/>
      <c r="T393" s="494"/>
      <c r="U393" s="494"/>
      <c r="V393" s="494"/>
      <c r="W393" s="494"/>
      <c r="X393" s="494"/>
      <c r="Y393" s="494"/>
      <c r="Z393" s="494"/>
    </row>
    <row r="394" ht="13.2" spans="1:26">
      <c r="A394" s="494"/>
      <c r="B394" s="504"/>
      <c r="C394" s="504"/>
      <c r="D394" s="494"/>
      <c r="E394" s="494"/>
      <c r="F394" s="494"/>
      <c r="G394" s="494"/>
      <c r="H394" s="494"/>
      <c r="I394" s="494"/>
      <c r="J394" s="494"/>
      <c r="K394" s="494"/>
      <c r="L394" s="494"/>
      <c r="M394" s="494"/>
      <c r="N394" s="494"/>
      <c r="O394" s="494"/>
      <c r="P394" s="494"/>
      <c r="Q394" s="494"/>
      <c r="R394" s="494"/>
      <c r="S394" s="494"/>
      <c r="T394" s="494"/>
      <c r="U394" s="494"/>
      <c r="V394" s="494"/>
      <c r="W394" s="494"/>
      <c r="X394" s="494"/>
      <c r="Y394" s="494"/>
      <c r="Z394" s="494"/>
    </row>
    <row r="395" ht="13.2" spans="1:26">
      <c r="A395" s="494"/>
      <c r="B395" s="504"/>
      <c r="C395" s="504"/>
      <c r="D395" s="494"/>
      <c r="E395" s="494"/>
      <c r="F395" s="494"/>
      <c r="G395" s="494"/>
      <c r="H395" s="494"/>
      <c r="I395" s="494"/>
      <c r="J395" s="494"/>
      <c r="K395" s="494"/>
      <c r="L395" s="494"/>
      <c r="M395" s="494"/>
      <c r="N395" s="494"/>
      <c r="O395" s="494"/>
      <c r="P395" s="494"/>
      <c r="Q395" s="494"/>
      <c r="R395" s="494"/>
      <c r="S395" s="494"/>
      <c r="T395" s="494"/>
      <c r="U395" s="494"/>
      <c r="V395" s="494"/>
      <c r="W395" s="494"/>
      <c r="X395" s="494"/>
      <c r="Y395" s="494"/>
      <c r="Z395" s="494"/>
    </row>
    <row r="396" ht="13.2" spans="1:26">
      <c r="A396" s="494"/>
      <c r="B396" s="504"/>
      <c r="C396" s="504"/>
      <c r="D396" s="494"/>
      <c r="E396" s="494"/>
      <c r="F396" s="494"/>
      <c r="G396" s="494"/>
      <c r="H396" s="494"/>
      <c r="I396" s="494"/>
      <c r="J396" s="494"/>
      <c r="K396" s="494"/>
      <c r="L396" s="494"/>
      <c r="M396" s="494"/>
      <c r="N396" s="494"/>
      <c r="O396" s="494"/>
      <c r="P396" s="494"/>
      <c r="Q396" s="494"/>
      <c r="R396" s="494"/>
      <c r="S396" s="494"/>
      <c r="T396" s="494"/>
      <c r="U396" s="494"/>
      <c r="V396" s="494"/>
      <c r="W396" s="494"/>
      <c r="X396" s="494"/>
      <c r="Y396" s="494"/>
      <c r="Z396" s="494"/>
    </row>
    <row r="397" ht="13.2" spans="1:26">
      <c r="A397" s="494"/>
      <c r="B397" s="504"/>
      <c r="C397" s="504"/>
      <c r="D397" s="494"/>
      <c r="E397" s="494"/>
      <c r="F397" s="494"/>
      <c r="G397" s="494"/>
      <c r="H397" s="494"/>
      <c r="I397" s="494"/>
      <c r="J397" s="494"/>
      <c r="K397" s="494"/>
      <c r="L397" s="494"/>
      <c r="M397" s="494"/>
      <c r="N397" s="494"/>
      <c r="O397" s="494"/>
      <c r="P397" s="494"/>
      <c r="Q397" s="494"/>
      <c r="R397" s="494"/>
      <c r="S397" s="494"/>
      <c r="T397" s="494"/>
      <c r="U397" s="494"/>
      <c r="V397" s="494"/>
      <c r="W397" s="494"/>
      <c r="X397" s="494"/>
      <c r="Y397" s="494"/>
      <c r="Z397" s="494"/>
    </row>
    <row r="398" ht="13.2" spans="1:26">
      <c r="A398" s="494"/>
      <c r="B398" s="504"/>
      <c r="C398" s="504"/>
      <c r="D398" s="494"/>
      <c r="E398" s="494"/>
      <c r="F398" s="494"/>
      <c r="G398" s="494"/>
      <c r="H398" s="494"/>
      <c r="I398" s="494"/>
      <c r="J398" s="494"/>
      <c r="K398" s="494"/>
      <c r="L398" s="494"/>
      <c r="M398" s="494"/>
      <c r="N398" s="494"/>
      <c r="O398" s="494"/>
      <c r="P398" s="494"/>
      <c r="Q398" s="494"/>
      <c r="R398" s="494"/>
      <c r="S398" s="494"/>
      <c r="T398" s="494"/>
      <c r="U398" s="494"/>
      <c r="V398" s="494"/>
      <c r="W398" s="494"/>
      <c r="X398" s="494"/>
      <c r="Y398" s="494"/>
      <c r="Z398" s="494"/>
    </row>
    <row r="399" ht="13.2" spans="1:26">
      <c r="A399" s="494"/>
      <c r="B399" s="504"/>
      <c r="C399" s="504"/>
      <c r="D399" s="494"/>
      <c r="E399" s="494"/>
      <c r="F399" s="494"/>
      <c r="G399" s="494"/>
      <c r="H399" s="494"/>
      <c r="I399" s="494"/>
      <c r="J399" s="494"/>
      <c r="K399" s="494"/>
      <c r="L399" s="494"/>
      <c r="M399" s="494"/>
      <c r="N399" s="494"/>
      <c r="O399" s="494"/>
      <c r="P399" s="494"/>
      <c r="Q399" s="494"/>
      <c r="R399" s="494"/>
      <c r="S399" s="494"/>
      <c r="T399" s="494"/>
      <c r="U399" s="494"/>
      <c r="V399" s="494"/>
      <c r="W399" s="494"/>
      <c r="X399" s="494"/>
      <c r="Y399" s="494"/>
      <c r="Z399" s="494"/>
    </row>
    <row r="400" ht="13.2" spans="1:26">
      <c r="A400" s="494"/>
      <c r="B400" s="504"/>
      <c r="C400" s="504"/>
      <c r="D400" s="494"/>
      <c r="E400" s="494"/>
      <c r="F400" s="494"/>
      <c r="G400" s="494"/>
      <c r="H400" s="494"/>
      <c r="I400" s="494"/>
      <c r="J400" s="494"/>
      <c r="K400" s="494"/>
      <c r="L400" s="494"/>
      <c r="M400" s="494"/>
      <c r="N400" s="494"/>
      <c r="O400" s="494"/>
      <c r="P400" s="494"/>
      <c r="Q400" s="494"/>
      <c r="R400" s="494"/>
      <c r="S400" s="494"/>
      <c r="T400" s="494"/>
      <c r="U400" s="494"/>
      <c r="V400" s="494"/>
      <c r="W400" s="494"/>
      <c r="X400" s="494"/>
      <c r="Y400" s="494"/>
      <c r="Z400" s="494"/>
    </row>
    <row r="401" ht="13.2" spans="1:26">
      <c r="A401" s="494"/>
      <c r="B401" s="504"/>
      <c r="C401" s="504"/>
      <c r="D401" s="494"/>
      <c r="E401" s="494"/>
      <c r="F401" s="494"/>
      <c r="G401" s="494"/>
      <c r="H401" s="494"/>
      <c r="I401" s="494"/>
      <c r="J401" s="494"/>
      <c r="K401" s="494"/>
      <c r="L401" s="494"/>
      <c r="M401" s="494"/>
      <c r="N401" s="494"/>
      <c r="O401" s="494"/>
      <c r="P401" s="494"/>
      <c r="Q401" s="494"/>
      <c r="R401" s="494"/>
      <c r="S401" s="494"/>
      <c r="T401" s="494"/>
      <c r="U401" s="494"/>
      <c r="V401" s="494"/>
      <c r="W401" s="494"/>
      <c r="X401" s="494"/>
      <c r="Y401" s="494"/>
      <c r="Z401" s="494"/>
    </row>
    <row r="402" ht="13.2" spans="1:26">
      <c r="A402" s="494"/>
      <c r="B402" s="504"/>
      <c r="C402" s="504"/>
      <c r="D402" s="494"/>
      <c r="E402" s="494"/>
      <c r="F402" s="494"/>
      <c r="G402" s="494"/>
      <c r="H402" s="494"/>
      <c r="I402" s="494"/>
      <c r="J402" s="494"/>
      <c r="K402" s="494"/>
      <c r="L402" s="494"/>
      <c r="M402" s="494"/>
      <c r="N402" s="494"/>
      <c r="O402" s="494"/>
      <c r="P402" s="494"/>
      <c r="Q402" s="494"/>
      <c r="R402" s="494"/>
      <c r="S402" s="494"/>
      <c r="T402" s="494"/>
      <c r="U402" s="494"/>
      <c r="V402" s="494"/>
      <c r="W402" s="494"/>
      <c r="X402" s="494"/>
      <c r="Y402" s="494"/>
      <c r="Z402" s="494"/>
    </row>
    <row r="403" ht="13.2" spans="1:26">
      <c r="A403" s="494"/>
      <c r="B403" s="504"/>
      <c r="C403" s="504"/>
      <c r="D403" s="494"/>
      <c r="E403" s="494"/>
      <c r="F403" s="494"/>
      <c r="G403" s="494"/>
      <c r="H403" s="494"/>
      <c r="I403" s="494"/>
      <c r="J403" s="494"/>
      <c r="K403" s="494"/>
      <c r="L403" s="494"/>
      <c r="M403" s="494"/>
      <c r="N403" s="494"/>
      <c r="O403" s="494"/>
      <c r="P403" s="494"/>
      <c r="Q403" s="494"/>
      <c r="R403" s="494"/>
      <c r="S403" s="494"/>
      <c r="T403" s="494"/>
      <c r="U403" s="494"/>
      <c r="V403" s="494"/>
      <c r="W403" s="494"/>
      <c r="X403" s="494"/>
      <c r="Y403" s="494"/>
      <c r="Z403" s="494"/>
    </row>
    <row r="404" ht="13.2" spans="1:26">
      <c r="A404" s="494"/>
      <c r="B404" s="504"/>
      <c r="C404" s="504"/>
      <c r="D404" s="494"/>
      <c r="E404" s="494"/>
      <c r="F404" s="494"/>
      <c r="G404" s="494"/>
      <c r="H404" s="494"/>
      <c r="I404" s="494"/>
      <c r="J404" s="494"/>
      <c r="K404" s="494"/>
      <c r="L404" s="494"/>
      <c r="M404" s="494"/>
      <c r="N404" s="494"/>
      <c r="O404" s="494"/>
      <c r="P404" s="494"/>
      <c r="Q404" s="494"/>
      <c r="R404" s="494"/>
      <c r="S404" s="494"/>
      <c r="T404" s="494"/>
      <c r="U404" s="494"/>
      <c r="V404" s="494"/>
      <c r="W404" s="494"/>
      <c r="X404" s="494"/>
      <c r="Y404" s="494"/>
      <c r="Z404" s="494"/>
    </row>
    <row r="405" ht="13.2" spans="1:26">
      <c r="A405" s="494"/>
      <c r="B405" s="504"/>
      <c r="C405" s="504"/>
      <c r="D405" s="494"/>
      <c r="E405" s="494"/>
      <c r="F405" s="494"/>
      <c r="G405" s="494"/>
      <c r="H405" s="494"/>
      <c r="I405" s="494"/>
      <c r="J405" s="494"/>
      <c r="K405" s="494"/>
      <c r="L405" s="494"/>
      <c r="M405" s="494"/>
      <c r="N405" s="494"/>
      <c r="O405" s="494"/>
      <c r="P405" s="494"/>
      <c r="Q405" s="494"/>
      <c r="R405" s="494"/>
      <c r="S405" s="494"/>
      <c r="T405" s="494"/>
      <c r="U405" s="494"/>
      <c r="V405" s="494"/>
      <c r="W405" s="494"/>
      <c r="X405" s="494"/>
      <c r="Y405" s="494"/>
      <c r="Z405" s="494"/>
    </row>
    <row r="406" ht="13.2" spans="1:26">
      <c r="A406" s="494"/>
      <c r="B406" s="504"/>
      <c r="C406" s="504"/>
      <c r="D406" s="494"/>
      <c r="E406" s="494"/>
      <c r="F406" s="494"/>
      <c r="G406" s="494"/>
      <c r="H406" s="494"/>
      <c r="I406" s="494"/>
      <c r="J406" s="494"/>
      <c r="K406" s="494"/>
      <c r="L406" s="494"/>
      <c r="M406" s="494"/>
      <c r="N406" s="494"/>
      <c r="O406" s="494"/>
      <c r="P406" s="494"/>
      <c r="Q406" s="494"/>
      <c r="R406" s="494"/>
      <c r="S406" s="494"/>
      <c r="T406" s="494"/>
      <c r="U406" s="494"/>
      <c r="V406" s="494"/>
      <c r="W406" s="494"/>
      <c r="X406" s="494"/>
      <c r="Y406" s="494"/>
      <c r="Z406" s="494"/>
    </row>
    <row r="407" ht="13.2" spans="1:26">
      <c r="A407" s="494"/>
      <c r="B407" s="504"/>
      <c r="C407" s="504"/>
      <c r="D407" s="494"/>
      <c r="E407" s="494"/>
      <c r="F407" s="494"/>
      <c r="G407" s="494"/>
      <c r="H407" s="494"/>
      <c r="I407" s="494"/>
      <c r="J407" s="494"/>
      <c r="K407" s="494"/>
      <c r="L407" s="494"/>
      <c r="M407" s="494"/>
      <c r="N407" s="494"/>
      <c r="O407" s="494"/>
      <c r="P407" s="494"/>
      <c r="Q407" s="494"/>
      <c r="R407" s="494"/>
      <c r="S407" s="494"/>
      <c r="T407" s="494"/>
      <c r="U407" s="494"/>
      <c r="V407" s="494"/>
      <c r="W407" s="494"/>
      <c r="X407" s="494"/>
      <c r="Y407" s="494"/>
      <c r="Z407" s="494"/>
    </row>
    <row r="408" ht="13.2" spans="1:26">
      <c r="A408" s="494"/>
      <c r="B408" s="504"/>
      <c r="C408" s="504"/>
      <c r="D408" s="494"/>
      <c r="E408" s="494"/>
      <c r="F408" s="494"/>
      <c r="G408" s="494"/>
      <c r="H408" s="494"/>
      <c r="I408" s="494"/>
      <c r="J408" s="494"/>
      <c r="K408" s="494"/>
      <c r="L408" s="494"/>
      <c r="M408" s="494"/>
      <c r="N408" s="494"/>
      <c r="O408" s="494"/>
      <c r="P408" s="494"/>
      <c r="Q408" s="494"/>
      <c r="R408" s="494"/>
      <c r="S408" s="494"/>
      <c r="T408" s="494"/>
      <c r="U408" s="494"/>
      <c r="V408" s="494"/>
      <c r="W408" s="494"/>
      <c r="X408" s="494"/>
      <c r="Y408" s="494"/>
      <c r="Z408" s="494"/>
    </row>
    <row r="409" ht="13.2" spans="1:26">
      <c r="A409" s="494"/>
      <c r="B409" s="504"/>
      <c r="C409" s="504"/>
      <c r="D409" s="494"/>
      <c r="E409" s="494"/>
      <c r="F409" s="494"/>
      <c r="G409" s="494"/>
      <c r="H409" s="494"/>
      <c r="I409" s="494"/>
      <c r="J409" s="494"/>
      <c r="K409" s="494"/>
      <c r="L409" s="494"/>
      <c r="M409" s="494"/>
      <c r="N409" s="494"/>
      <c r="O409" s="494"/>
      <c r="P409" s="494"/>
      <c r="Q409" s="494"/>
      <c r="R409" s="494"/>
      <c r="S409" s="494"/>
      <c r="T409" s="494"/>
      <c r="U409" s="494"/>
      <c r="V409" s="494"/>
      <c r="W409" s="494"/>
      <c r="X409" s="494"/>
      <c r="Y409" s="494"/>
      <c r="Z409" s="494"/>
    </row>
    <row r="410" ht="13.2" spans="1:26">
      <c r="A410" s="494"/>
      <c r="B410" s="504"/>
      <c r="C410" s="504"/>
      <c r="D410" s="494"/>
      <c r="E410" s="494"/>
      <c r="F410" s="494"/>
      <c r="G410" s="494"/>
      <c r="H410" s="494"/>
      <c r="I410" s="494"/>
      <c r="J410" s="494"/>
      <c r="K410" s="494"/>
      <c r="L410" s="494"/>
      <c r="M410" s="494"/>
      <c r="N410" s="494"/>
      <c r="O410" s="494"/>
      <c r="P410" s="494"/>
      <c r="Q410" s="494"/>
      <c r="R410" s="494"/>
      <c r="S410" s="494"/>
      <c r="T410" s="494"/>
      <c r="U410" s="494"/>
      <c r="V410" s="494"/>
      <c r="W410" s="494"/>
      <c r="X410" s="494"/>
      <c r="Y410" s="494"/>
      <c r="Z410" s="494"/>
    </row>
    <row r="411" ht="13.2" spans="1:26">
      <c r="A411" s="494"/>
      <c r="B411" s="504"/>
      <c r="C411" s="504"/>
      <c r="D411" s="494"/>
      <c r="E411" s="494"/>
      <c r="F411" s="494"/>
      <c r="G411" s="494"/>
      <c r="H411" s="494"/>
      <c r="I411" s="494"/>
      <c r="J411" s="494"/>
      <c r="K411" s="494"/>
      <c r="L411" s="494"/>
      <c r="M411" s="494"/>
      <c r="N411" s="494"/>
      <c r="O411" s="494"/>
      <c r="P411" s="494"/>
      <c r="Q411" s="494"/>
      <c r="R411" s="494"/>
      <c r="S411" s="494"/>
      <c r="T411" s="494"/>
      <c r="U411" s="494"/>
      <c r="V411" s="494"/>
      <c r="W411" s="494"/>
      <c r="X411" s="494"/>
      <c r="Y411" s="494"/>
      <c r="Z411" s="494"/>
    </row>
    <row r="412" ht="13.2" spans="1:26">
      <c r="A412" s="494"/>
      <c r="B412" s="504"/>
      <c r="C412" s="504"/>
      <c r="D412" s="494"/>
      <c r="E412" s="494"/>
      <c r="F412" s="494"/>
      <c r="G412" s="494"/>
      <c r="H412" s="494"/>
      <c r="I412" s="494"/>
      <c r="J412" s="494"/>
      <c r="K412" s="494"/>
      <c r="L412" s="494"/>
      <c r="M412" s="494"/>
      <c r="N412" s="494"/>
      <c r="O412" s="494"/>
      <c r="P412" s="494"/>
      <c r="Q412" s="494"/>
      <c r="R412" s="494"/>
      <c r="S412" s="494"/>
      <c r="T412" s="494"/>
      <c r="U412" s="494"/>
      <c r="V412" s="494"/>
      <c r="W412" s="494"/>
      <c r="X412" s="494"/>
      <c r="Y412" s="494"/>
      <c r="Z412" s="494"/>
    </row>
    <row r="413" ht="13.2" spans="1:26">
      <c r="A413" s="494"/>
      <c r="B413" s="504"/>
      <c r="C413" s="504"/>
      <c r="D413" s="494"/>
      <c r="E413" s="494"/>
      <c r="F413" s="494"/>
      <c r="G413" s="494"/>
      <c r="H413" s="494"/>
      <c r="I413" s="494"/>
      <c r="J413" s="494"/>
      <c r="K413" s="494"/>
      <c r="L413" s="494"/>
      <c r="M413" s="494"/>
      <c r="N413" s="494"/>
      <c r="O413" s="494"/>
      <c r="P413" s="494"/>
      <c r="Q413" s="494"/>
      <c r="R413" s="494"/>
      <c r="S413" s="494"/>
      <c r="T413" s="494"/>
      <c r="U413" s="494"/>
      <c r="V413" s="494"/>
      <c r="W413" s="494"/>
      <c r="X413" s="494"/>
      <c r="Y413" s="494"/>
      <c r="Z413" s="494"/>
    </row>
    <row r="414" ht="13.2" spans="1:26">
      <c r="A414" s="494"/>
      <c r="B414" s="504"/>
      <c r="C414" s="504"/>
      <c r="D414" s="494"/>
      <c r="E414" s="494"/>
      <c r="F414" s="494"/>
      <c r="G414" s="494"/>
      <c r="H414" s="494"/>
      <c r="I414" s="494"/>
      <c r="J414" s="494"/>
      <c r="K414" s="494"/>
      <c r="L414" s="494"/>
      <c r="M414" s="494"/>
      <c r="N414" s="494"/>
      <c r="O414" s="494"/>
      <c r="P414" s="494"/>
      <c r="Q414" s="494"/>
      <c r="R414" s="494"/>
      <c r="S414" s="494"/>
      <c r="T414" s="494"/>
      <c r="U414" s="494"/>
      <c r="V414" s="494"/>
      <c r="W414" s="494"/>
      <c r="X414" s="494"/>
      <c r="Y414" s="494"/>
      <c r="Z414" s="494"/>
    </row>
    <row r="415" ht="13.2" spans="1:26">
      <c r="A415" s="494"/>
      <c r="B415" s="504"/>
      <c r="C415" s="504"/>
      <c r="D415" s="494"/>
      <c r="E415" s="494"/>
      <c r="F415" s="494"/>
      <c r="G415" s="494"/>
      <c r="H415" s="494"/>
      <c r="I415" s="494"/>
      <c r="J415" s="494"/>
      <c r="K415" s="494"/>
      <c r="L415" s="494"/>
      <c r="M415" s="494"/>
      <c r="N415" s="494"/>
      <c r="O415" s="494"/>
      <c r="P415" s="494"/>
      <c r="Q415" s="494"/>
      <c r="R415" s="494"/>
      <c r="S415" s="494"/>
      <c r="T415" s="494"/>
      <c r="U415" s="494"/>
      <c r="V415" s="494"/>
      <c r="W415" s="494"/>
      <c r="X415" s="494"/>
      <c r="Y415" s="494"/>
      <c r="Z415" s="494"/>
    </row>
    <row r="416" ht="13.2" spans="1:26">
      <c r="A416" s="494"/>
      <c r="B416" s="504"/>
      <c r="C416" s="504"/>
      <c r="D416" s="494"/>
      <c r="E416" s="494"/>
      <c r="F416" s="494"/>
      <c r="G416" s="494"/>
      <c r="H416" s="494"/>
      <c r="I416" s="494"/>
      <c r="J416" s="494"/>
      <c r="K416" s="494"/>
      <c r="L416" s="494"/>
      <c r="M416" s="494"/>
      <c r="N416" s="494"/>
      <c r="O416" s="494"/>
      <c r="P416" s="494"/>
      <c r="Q416" s="494"/>
      <c r="R416" s="494"/>
      <c r="S416" s="494"/>
      <c r="T416" s="494"/>
      <c r="U416" s="494"/>
      <c r="V416" s="494"/>
      <c r="W416" s="494"/>
      <c r="X416" s="494"/>
      <c r="Y416" s="494"/>
      <c r="Z416" s="494"/>
    </row>
    <row r="417" ht="13.2" spans="1:26">
      <c r="A417" s="494"/>
      <c r="B417" s="504"/>
      <c r="C417" s="504"/>
      <c r="D417" s="494"/>
      <c r="E417" s="494"/>
      <c r="F417" s="494"/>
      <c r="G417" s="494"/>
      <c r="H417" s="494"/>
      <c r="I417" s="494"/>
      <c r="J417" s="494"/>
      <c r="K417" s="494"/>
      <c r="L417" s="494"/>
      <c r="M417" s="494"/>
      <c r="N417" s="494"/>
      <c r="O417" s="494"/>
      <c r="P417" s="494"/>
      <c r="Q417" s="494"/>
      <c r="R417" s="494"/>
      <c r="S417" s="494"/>
      <c r="T417" s="494"/>
      <c r="U417" s="494"/>
      <c r="V417" s="494"/>
      <c r="W417" s="494"/>
      <c r="X417" s="494"/>
      <c r="Y417" s="494"/>
      <c r="Z417" s="494"/>
    </row>
    <row r="418" ht="13.2" spans="1:26">
      <c r="A418" s="494"/>
      <c r="B418" s="504"/>
      <c r="C418" s="504"/>
      <c r="D418" s="494"/>
      <c r="E418" s="494"/>
      <c r="F418" s="494"/>
      <c r="G418" s="494"/>
      <c r="H418" s="494"/>
      <c r="I418" s="494"/>
      <c r="J418" s="494"/>
      <c r="K418" s="494"/>
      <c r="L418" s="494"/>
      <c r="M418" s="494"/>
      <c r="N418" s="494"/>
      <c r="O418" s="494"/>
      <c r="P418" s="494"/>
      <c r="Q418" s="494"/>
      <c r="R418" s="494"/>
      <c r="S418" s="494"/>
      <c r="T418" s="494"/>
      <c r="U418" s="494"/>
      <c r="V418" s="494"/>
      <c r="W418" s="494"/>
      <c r="X418" s="494"/>
      <c r="Y418" s="494"/>
      <c r="Z418" s="494"/>
    </row>
    <row r="419" ht="13.2" spans="1:26">
      <c r="A419" s="494"/>
      <c r="B419" s="504"/>
      <c r="C419" s="504"/>
      <c r="D419" s="494"/>
      <c r="E419" s="494"/>
      <c r="F419" s="494"/>
      <c r="G419" s="494"/>
      <c r="H419" s="494"/>
      <c r="I419" s="494"/>
      <c r="J419" s="494"/>
      <c r="K419" s="494"/>
      <c r="L419" s="494"/>
      <c r="M419" s="494"/>
      <c r="N419" s="494"/>
      <c r="O419" s="494"/>
      <c r="P419" s="494"/>
      <c r="Q419" s="494"/>
      <c r="R419" s="494"/>
      <c r="S419" s="494"/>
      <c r="T419" s="494"/>
      <c r="U419" s="494"/>
      <c r="V419" s="494"/>
      <c r="W419" s="494"/>
      <c r="X419" s="494"/>
      <c r="Y419" s="494"/>
      <c r="Z419" s="494"/>
    </row>
    <row r="420" ht="13.2" spans="1:26">
      <c r="A420" s="494"/>
      <c r="B420" s="504"/>
      <c r="C420" s="504"/>
      <c r="D420" s="494"/>
      <c r="E420" s="494"/>
      <c r="F420" s="494"/>
      <c r="G420" s="494"/>
      <c r="H420" s="494"/>
      <c r="I420" s="494"/>
      <c r="J420" s="494"/>
      <c r="K420" s="494"/>
      <c r="L420" s="494"/>
      <c r="M420" s="494"/>
      <c r="N420" s="494"/>
      <c r="O420" s="494"/>
      <c r="P420" s="494"/>
      <c r="Q420" s="494"/>
      <c r="R420" s="494"/>
      <c r="S420" s="494"/>
      <c r="T420" s="494"/>
      <c r="U420" s="494"/>
      <c r="V420" s="494"/>
      <c r="W420" s="494"/>
      <c r="X420" s="494"/>
      <c r="Y420" s="494"/>
      <c r="Z420" s="494"/>
    </row>
    <row r="421" ht="13.2" spans="1:26">
      <c r="A421" s="494"/>
      <c r="B421" s="504"/>
      <c r="C421" s="504"/>
      <c r="D421" s="494"/>
      <c r="E421" s="494"/>
      <c r="F421" s="494"/>
      <c r="G421" s="494"/>
      <c r="H421" s="494"/>
      <c r="I421" s="494"/>
      <c r="J421" s="494"/>
      <c r="K421" s="494"/>
      <c r="L421" s="494"/>
      <c r="M421" s="494"/>
      <c r="N421" s="494"/>
      <c r="O421" s="494"/>
      <c r="P421" s="494"/>
      <c r="Q421" s="494"/>
      <c r="R421" s="494"/>
      <c r="S421" s="494"/>
      <c r="T421" s="494"/>
      <c r="U421" s="494"/>
      <c r="V421" s="494"/>
      <c r="W421" s="494"/>
      <c r="X421" s="494"/>
      <c r="Y421" s="494"/>
      <c r="Z421" s="494"/>
    </row>
    <row r="422" ht="13.2" spans="1:26">
      <c r="A422" s="494"/>
      <c r="B422" s="504"/>
      <c r="C422" s="504"/>
      <c r="D422" s="494"/>
      <c r="E422" s="494"/>
      <c r="F422" s="494"/>
      <c r="G422" s="494"/>
      <c r="H422" s="494"/>
      <c r="I422" s="494"/>
      <c r="J422" s="494"/>
      <c r="K422" s="494"/>
      <c r="L422" s="494"/>
      <c r="M422" s="494"/>
      <c r="N422" s="494"/>
      <c r="O422" s="494"/>
      <c r="P422" s="494"/>
      <c r="Q422" s="494"/>
      <c r="R422" s="494"/>
      <c r="S422" s="494"/>
      <c r="T422" s="494"/>
      <c r="U422" s="494"/>
      <c r="V422" s="494"/>
      <c r="W422" s="494"/>
      <c r="X422" s="494"/>
      <c r="Y422" s="494"/>
      <c r="Z422" s="494"/>
    </row>
    <row r="423" ht="13.2" spans="1:26">
      <c r="A423" s="494"/>
      <c r="B423" s="504"/>
      <c r="C423" s="504"/>
      <c r="D423" s="494"/>
      <c r="E423" s="494"/>
      <c r="F423" s="494"/>
      <c r="G423" s="494"/>
      <c r="H423" s="494"/>
      <c r="I423" s="494"/>
      <c r="J423" s="494"/>
      <c r="K423" s="494"/>
      <c r="L423" s="494"/>
      <c r="M423" s="494"/>
      <c r="N423" s="494"/>
      <c r="O423" s="494"/>
      <c r="P423" s="494"/>
      <c r="Q423" s="494"/>
      <c r="R423" s="494"/>
      <c r="S423" s="494"/>
      <c r="T423" s="494"/>
      <c r="U423" s="494"/>
      <c r="V423" s="494"/>
      <c r="W423" s="494"/>
      <c r="X423" s="494"/>
      <c r="Y423" s="494"/>
      <c r="Z423" s="494"/>
    </row>
    <row r="424" ht="13.2" spans="1:26">
      <c r="A424" s="494"/>
      <c r="B424" s="504"/>
      <c r="C424" s="504"/>
      <c r="D424" s="494"/>
      <c r="E424" s="494"/>
      <c r="F424" s="494"/>
      <c r="G424" s="494"/>
      <c r="H424" s="494"/>
      <c r="I424" s="494"/>
      <c r="J424" s="494"/>
      <c r="K424" s="494"/>
      <c r="L424" s="494"/>
      <c r="M424" s="494"/>
      <c r="N424" s="494"/>
      <c r="O424" s="494"/>
      <c r="P424" s="494"/>
      <c r="Q424" s="494"/>
      <c r="R424" s="494"/>
      <c r="S424" s="494"/>
      <c r="T424" s="494"/>
      <c r="U424" s="494"/>
      <c r="V424" s="494"/>
      <c r="W424" s="494"/>
      <c r="X424" s="494"/>
      <c r="Y424" s="494"/>
      <c r="Z424" s="494"/>
    </row>
    <row r="425" ht="13.2" spans="1:26">
      <c r="A425" s="494"/>
      <c r="B425" s="504"/>
      <c r="C425" s="504"/>
      <c r="D425" s="494"/>
      <c r="E425" s="494"/>
      <c r="F425" s="494"/>
      <c r="G425" s="494"/>
      <c r="H425" s="494"/>
      <c r="I425" s="494"/>
      <c r="J425" s="494"/>
      <c r="K425" s="494"/>
      <c r="L425" s="494"/>
      <c r="M425" s="494"/>
      <c r="N425" s="494"/>
      <c r="O425" s="494"/>
      <c r="P425" s="494"/>
      <c r="Q425" s="494"/>
      <c r="R425" s="494"/>
      <c r="S425" s="494"/>
      <c r="T425" s="494"/>
      <c r="U425" s="494"/>
      <c r="V425" s="494"/>
      <c r="W425" s="494"/>
      <c r="X425" s="494"/>
      <c r="Y425" s="494"/>
      <c r="Z425" s="494"/>
    </row>
    <row r="426" ht="13.2" spans="1:26">
      <c r="A426" s="494"/>
      <c r="B426" s="504"/>
      <c r="C426" s="504"/>
      <c r="D426" s="494"/>
      <c r="E426" s="494"/>
      <c r="F426" s="494"/>
      <c r="G426" s="494"/>
      <c r="H426" s="494"/>
      <c r="I426" s="494"/>
      <c r="J426" s="494"/>
      <c r="K426" s="494"/>
      <c r="L426" s="494"/>
      <c r="M426" s="494"/>
      <c r="N426" s="494"/>
      <c r="O426" s="494"/>
      <c r="P426" s="494"/>
      <c r="Q426" s="494"/>
      <c r="R426" s="494"/>
      <c r="S426" s="494"/>
      <c r="T426" s="494"/>
      <c r="U426" s="494"/>
      <c r="V426" s="494"/>
      <c r="W426" s="494"/>
      <c r="X426" s="494"/>
      <c r="Y426" s="494"/>
      <c r="Z426" s="494"/>
    </row>
    <row r="427" ht="13.2" spans="1:26">
      <c r="A427" s="494"/>
      <c r="B427" s="504"/>
      <c r="C427" s="504"/>
      <c r="D427" s="494"/>
      <c r="E427" s="494"/>
      <c r="F427" s="494"/>
      <c r="G427" s="494"/>
      <c r="H427" s="494"/>
      <c r="I427" s="494"/>
      <c r="J427" s="494"/>
      <c r="K427" s="494"/>
      <c r="L427" s="494"/>
      <c r="M427" s="494"/>
      <c r="N427" s="494"/>
      <c r="O427" s="494"/>
      <c r="P427" s="494"/>
      <c r="Q427" s="494"/>
      <c r="R427" s="494"/>
      <c r="S427" s="494"/>
      <c r="T427" s="494"/>
      <c r="U427" s="494"/>
      <c r="V427" s="494"/>
      <c r="W427" s="494"/>
      <c r="X427" s="494"/>
      <c r="Y427" s="494"/>
      <c r="Z427" s="494"/>
    </row>
    <row r="428" ht="13.2" spans="1:26">
      <c r="A428" s="494"/>
      <c r="B428" s="504"/>
      <c r="C428" s="504"/>
      <c r="D428" s="494"/>
      <c r="E428" s="494"/>
      <c r="F428" s="494"/>
      <c r="G428" s="494"/>
      <c r="H428" s="494"/>
      <c r="I428" s="494"/>
      <c r="J428" s="494"/>
      <c r="K428" s="494"/>
      <c r="L428" s="494"/>
      <c r="M428" s="494"/>
      <c r="N428" s="494"/>
      <c r="O428" s="494"/>
      <c r="P428" s="494"/>
      <c r="Q428" s="494"/>
      <c r="R428" s="494"/>
      <c r="S428" s="494"/>
      <c r="T428" s="494"/>
      <c r="U428" s="494"/>
      <c r="V428" s="494"/>
      <c r="W428" s="494"/>
      <c r="X428" s="494"/>
      <c r="Y428" s="494"/>
      <c r="Z428" s="494"/>
    </row>
    <row r="429" ht="13.2" spans="1:26">
      <c r="A429" s="494"/>
      <c r="B429" s="504"/>
      <c r="C429" s="504"/>
      <c r="D429" s="494"/>
      <c r="E429" s="494"/>
      <c r="F429" s="494"/>
      <c r="G429" s="494"/>
      <c r="H429" s="494"/>
      <c r="I429" s="494"/>
      <c r="J429" s="494"/>
      <c r="K429" s="494"/>
      <c r="L429" s="494"/>
      <c r="M429" s="494"/>
      <c r="N429" s="494"/>
      <c r="O429" s="494"/>
      <c r="P429" s="494"/>
      <c r="Q429" s="494"/>
      <c r="R429" s="494"/>
      <c r="S429" s="494"/>
      <c r="T429" s="494"/>
      <c r="U429" s="494"/>
      <c r="V429" s="494"/>
      <c r="W429" s="494"/>
      <c r="X429" s="494"/>
      <c r="Y429" s="494"/>
      <c r="Z429" s="494"/>
    </row>
    <row r="430" ht="13.2" spans="1:26">
      <c r="A430" s="494"/>
      <c r="B430" s="504"/>
      <c r="C430" s="504"/>
      <c r="D430" s="494"/>
      <c r="E430" s="494"/>
      <c r="F430" s="494"/>
      <c r="G430" s="494"/>
      <c r="H430" s="494"/>
      <c r="I430" s="494"/>
      <c r="J430" s="494"/>
      <c r="K430" s="494"/>
      <c r="L430" s="494"/>
      <c r="M430" s="494"/>
      <c r="N430" s="494"/>
      <c r="O430" s="494"/>
      <c r="P430" s="494"/>
      <c r="Q430" s="494"/>
      <c r="R430" s="494"/>
      <c r="S430" s="494"/>
      <c r="T430" s="494"/>
      <c r="U430" s="494"/>
      <c r="V430" s="494"/>
      <c r="W430" s="494"/>
      <c r="X430" s="494"/>
      <c r="Y430" s="494"/>
      <c r="Z430" s="494"/>
    </row>
    <row r="431" ht="13.2" spans="1:26">
      <c r="A431" s="494"/>
      <c r="B431" s="504"/>
      <c r="C431" s="504"/>
      <c r="D431" s="494"/>
      <c r="E431" s="494"/>
      <c r="F431" s="494"/>
      <c r="G431" s="494"/>
      <c r="H431" s="494"/>
      <c r="I431" s="494"/>
      <c r="J431" s="494"/>
      <c r="K431" s="494"/>
      <c r="L431" s="494"/>
      <c r="M431" s="494"/>
      <c r="N431" s="494"/>
      <c r="O431" s="494"/>
      <c r="P431" s="494"/>
      <c r="Q431" s="494"/>
      <c r="R431" s="494"/>
      <c r="S431" s="494"/>
      <c r="T431" s="494"/>
      <c r="U431" s="494"/>
      <c r="V431" s="494"/>
      <c r="W431" s="494"/>
      <c r="X431" s="494"/>
      <c r="Y431" s="494"/>
      <c r="Z431" s="494"/>
    </row>
    <row r="432" ht="13.2" spans="1:26">
      <c r="A432" s="494"/>
      <c r="B432" s="504"/>
      <c r="C432" s="504"/>
      <c r="D432" s="494"/>
      <c r="E432" s="494"/>
      <c r="F432" s="494"/>
      <c r="G432" s="494"/>
      <c r="H432" s="494"/>
      <c r="I432" s="494"/>
      <c r="J432" s="494"/>
      <c r="K432" s="494"/>
      <c r="L432" s="494"/>
      <c r="M432" s="494"/>
      <c r="N432" s="494"/>
      <c r="O432" s="494"/>
      <c r="P432" s="494"/>
      <c r="Q432" s="494"/>
      <c r="R432" s="494"/>
      <c r="S432" s="494"/>
      <c r="T432" s="494"/>
      <c r="U432" s="494"/>
      <c r="V432" s="494"/>
      <c r="W432" s="494"/>
      <c r="X432" s="494"/>
      <c r="Y432" s="494"/>
      <c r="Z432" s="494"/>
    </row>
    <row r="433" ht="13.2" spans="1:26">
      <c r="A433" s="494"/>
      <c r="B433" s="504"/>
      <c r="C433" s="504"/>
      <c r="D433" s="494"/>
      <c r="E433" s="494"/>
      <c r="F433" s="494"/>
      <c r="G433" s="494"/>
      <c r="H433" s="494"/>
      <c r="I433" s="494"/>
      <c r="J433" s="494"/>
      <c r="K433" s="494"/>
      <c r="L433" s="494"/>
      <c r="M433" s="494"/>
      <c r="N433" s="494"/>
      <c r="O433" s="494"/>
      <c r="P433" s="494"/>
      <c r="Q433" s="494"/>
      <c r="R433" s="494"/>
      <c r="S433" s="494"/>
      <c r="T433" s="494"/>
      <c r="U433" s="494"/>
      <c r="V433" s="494"/>
      <c r="W433" s="494"/>
      <c r="X433" s="494"/>
      <c r="Y433" s="494"/>
      <c r="Z433" s="494"/>
    </row>
    <row r="434" ht="13.2" spans="1:26">
      <c r="A434" s="494"/>
      <c r="B434" s="504"/>
      <c r="C434" s="504"/>
      <c r="D434" s="494"/>
      <c r="E434" s="494"/>
      <c r="F434" s="494"/>
      <c r="G434" s="494"/>
      <c r="H434" s="494"/>
      <c r="I434" s="494"/>
      <c r="J434" s="494"/>
      <c r="K434" s="494"/>
      <c r="L434" s="494"/>
      <c r="M434" s="494"/>
      <c r="N434" s="494"/>
      <c r="O434" s="494"/>
      <c r="P434" s="494"/>
      <c r="Q434" s="494"/>
      <c r="R434" s="494"/>
      <c r="S434" s="494"/>
      <c r="T434" s="494"/>
      <c r="U434" s="494"/>
      <c r="V434" s="494"/>
      <c r="W434" s="494"/>
      <c r="X434" s="494"/>
      <c r="Y434" s="494"/>
      <c r="Z434" s="494"/>
    </row>
    <row r="435" ht="13.2" spans="1:26">
      <c r="A435" s="494"/>
      <c r="B435" s="504"/>
      <c r="C435" s="504"/>
      <c r="D435" s="494"/>
      <c r="E435" s="494"/>
      <c r="F435" s="494"/>
      <c r="G435" s="494"/>
      <c r="H435" s="494"/>
      <c r="I435" s="494"/>
      <c r="J435" s="494"/>
      <c r="K435" s="494"/>
      <c r="L435" s="494"/>
      <c r="M435" s="494"/>
      <c r="N435" s="494"/>
      <c r="O435" s="494"/>
      <c r="P435" s="494"/>
      <c r="Q435" s="494"/>
      <c r="R435" s="494"/>
      <c r="S435" s="494"/>
      <c r="T435" s="494"/>
      <c r="U435" s="494"/>
      <c r="V435" s="494"/>
      <c r="W435" s="494"/>
      <c r="X435" s="494"/>
      <c r="Y435" s="494"/>
      <c r="Z435" s="494"/>
    </row>
    <row r="436" ht="13.2" spans="1:26">
      <c r="A436" s="494"/>
      <c r="B436" s="504"/>
      <c r="C436" s="504"/>
      <c r="D436" s="494"/>
      <c r="E436" s="494"/>
      <c r="F436" s="494"/>
      <c r="G436" s="494"/>
      <c r="H436" s="494"/>
      <c r="I436" s="494"/>
      <c r="J436" s="494"/>
      <c r="K436" s="494"/>
      <c r="L436" s="494"/>
      <c r="M436" s="494"/>
      <c r="N436" s="494"/>
      <c r="O436" s="494"/>
      <c r="P436" s="494"/>
      <c r="Q436" s="494"/>
      <c r="R436" s="494"/>
      <c r="S436" s="494"/>
      <c r="T436" s="494"/>
      <c r="U436" s="494"/>
      <c r="V436" s="494"/>
      <c r="W436" s="494"/>
      <c r="X436" s="494"/>
      <c r="Y436" s="494"/>
      <c r="Z436" s="494"/>
    </row>
    <row r="437" ht="13.2" spans="1:26">
      <c r="A437" s="494"/>
      <c r="B437" s="504"/>
      <c r="C437" s="504"/>
      <c r="D437" s="494"/>
      <c r="E437" s="494"/>
      <c r="F437" s="494"/>
      <c r="G437" s="494"/>
      <c r="H437" s="494"/>
      <c r="I437" s="494"/>
      <c r="J437" s="494"/>
      <c r="K437" s="494"/>
      <c r="L437" s="494"/>
      <c r="M437" s="494"/>
      <c r="N437" s="494"/>
      <c r="O437" s="494"/>
      <c r="P437" s="494"/>
      <c r="Q437" s="494"/>
      <c r="R437" s="494"/>
      <c r="S437" s="494"/>
      <c r="T437" s="494"/>
      <c r="U437" s="494"/>
      <c r="V437" s="494"/>
      <c r="W437" s="494"/>
      <c r="X437" s="494"/>
      <c r="Y437" s="494"/>
      <c r="Z437" s="494"/>
    </row>
    <row r="438" ht="13.2" spans="1:26">
      <c r="A438" s="494"/>
      <c r="B438" s="504"/>
      <c r="C438" s="504"/>
      <c r="D438" s="494"/>
      <c r="E438" s="494"/>
      <c r="F438" s="494"/>
      <c r="G438" s="494"/>
      <c r="H438" s="494"/>
      <c r="I438" s="494"/>
      <c r="J438" s="494"/>
      <c r="K438" s="494"/>
      <c r="L438" s="494"/>
      <c r="M438" s="494"/>
      <c r="N438" s="494"/>
      <c r="O438" s="494"/>
      <c r="P438" s="494"/>
      <c r="Q438" s="494"/>
      <c r="R438" s="494"/>
      <c r="S438" s="494"/>
      <c r="T438" s="494"/>
      <c r="U438" s="494"/>
      <c r="V438" s="494"/>
      <c r="W438" s="494"/>
      <c r="X438" s="494"/>
      <c r="Y438" s="494"/>
      <c r="Z438" s="494"/>
    </row>
    <row r="439" ht="13.2" spans="1:26">
      <c r="A439" s="494"/>
      <c r="B439" s="504"/>
      <c r="C439" s="504"/>
      <c r="D439" s="494"/>
      <c r="E439" s="494"/>
      <c r="F439" s="494"/>
      <c r="G439" s="494"/>
      <c r="H439" s="494"/>
      <c r="I439" s="494"/>
      <c r="J439" s="494"/>
      <c r="K439" s="494"/>
      <c r="L439" s="494"/>
      <c r="M439" s="494"/>
      <c r="N439" s="494"/>
      <c r="O439" s="494"/>
      <c r="P439" s="494"/>
      <c r="Q439" s="494"/>
      <c r="R439" s="494"/>
      <c r="S439" s="494"/>
      <c r="T439" s="494"/>
      <c r="U439" s="494"/>
      <c r="V439" s="494"/>
      <c r="W439" s="494"/>
      <c r="X439" s="494"/>
      <c r="Y439" s="494"/>
      <c r="Z439" s="494"/>
    </row>
    <row r="440" ht="13.2" spans="1:26">
      <c r="A440" s="494"/>
      <c r="B440" s="504"/>
      <c r="C440" s="504"/>
      <c r="D440" s="494"/>
      <c r="E440" s="494"/>
      <c r="F440" s="494"/>
      <c r="G440" s="494"/>
      <c r="H440" s="494"/>
      <c r="I440" s="494"/>
      <c r="J440" s="494"/>
      <c r="K440" s="494"/>
      <c r="L440" s="494"/>
      <c r="M440" s="494"/>
      <c r="N440" s="494"/>
      <c r="O440" s="494"/>
      <c r="P440" s="494"/>
      <c r="Q440" s="494"/>
      <c r="R440" s="494"/>
      <c r="S440" s="494"/>
      <c r="T440" s="494"/>
      <c r="U440" s="494"/>
      <c r="V440" s="494"/>
      <c r="W440" s="494"/>
      <c r="X440" s="494"/>
      <c r="Y440" s="494"/>
      <c r="Z440" s="494"/>
    </row>
    <row r="441" ht="13.2" spans="1:26">
      <c r="A441" s="494"/>
      <c r="B441" s="504"/>
      <c r="C441" s="504"/>
      <c r="D441" s="494"/>
      <c r="E441" s="494"/>
      <c r="F441" s="494"/>
      <c r="G441" s="494"/>
      <c r="H441" s="494"/>
      <c r="I441" s="494"/>
      <c r="J441" s="494"/>
      <c r="K441" s="494"/>
      <c r="L441" s="494"/>
      <c r="M441" s="494"/>
      <c r="N441" s="494"/>
      <c r="O441" s="494"/>
      <c r="P441" s="494"/>
      <c r="Q441" s="494"/>
      <c r="R441" s="494"/>
      <c r="S441" s="494"/>
      <c r="T441" s="494"/>
      <c r="U441" s="494"/>
      <c r="V441" s="494"/>
      <c r="W441" s="494"/>
      <c r="X441" s="494"/>
      <c r="Y441" s="494"/>
      <c r="Z441" s="494"/>
    </row>
    <row r="442" ht="13.2" spans="1:26">
      <c r="A442" s="494"/>
      <c r="B442" s="504"/>
      <c r="C442" s="504"/>
      <c r="D442" s="494"/>
      <c r="E442" s="494"/>
      <c r="F442" s="494"/>
      <c r="G442" s="494"/>
      <c r="H442" s="494"/>
      <c r="I442" s="494"/>
      <c r="J442" s="494"/>
      <c r="K442" s="494"/>
      <c r="L442" s="494"/>
      <c r="M442" s="494"/>
      <c r="N442" s="494"/>
      <c r="O442" s="494"/>
      <c r="P442" s="494"/>
      <c r="Q442" s="494"/>
      <c r="R442" s="494"/>
      <c r="S442" s="494"/>
      <c r="T442" s="494"/>
      <c r="U442" s="494"/>
      <c r="V442" s="494"/>
      <c r="W442" s="494"/>
      <c r="X442" s="494"/>
      <c r="Y442" s="494"/>
      <c r="Z442" s="494"/>
    </row>
    <row r="443" ht="13.2" spans="1:26">
      <c r="A443" s="494"/>
      <c r="B443" s="504"/>
      <c r="C443" s="504"/>
      <c r="D443" s="494"/>
      <c r="E443" s="494"/>
      <c r="F443" s="494"/>
      <c r="G443" s="494"/>
      <c r="H443" s="494"/>
      <c r="I443" s="494"/>
      <c r="J443" s="494"/>
      <c r="K443" s="494"/>
      <c r="L443" s="494"/>
      <c r="M443" s="494"/>
      <c r="N443" s="494"/>
      <c r="O443" s="494"/>
      <c r="P443" s="494"/>
      <c r="Q443" s="494"/>
      <c r="R443" s="494"/>
      <c r="S443" s="494"/>
      <c r="T443" s="494"/>
      <c r="U443" s="494"/>
      <c r="V443" s="494"/>
      <c r="W443" s="494"/>
      <c r="X443" s="494"/>
      <c r="Y443" s="494"/>
      <c r="Z443" s="494"/>
    </row>
    <row r="444" ht="13.2" spans="1:26">
      <c r="A444" s="494"/>
      <c r="B444" s="504"/>
      <c r="C444" s="504"/>
      <c r="D444" s="494"/>
      <c r="E444" s="494"/>
      <c r="F444" s="494"/>
      <c r="G444" s="494"/>
      <c r="H444" s="494"/>
      <c r="I444" s="494"/>
      <c r="J444" s="494"/>
      <c r="K444" s="494"/>
      <c r="L444" s="494"/>
      <c r="M444" s="494"/>
      <c r="N444" s="494"/>
      <c r="O444" s="494"/>
      <c r="P444" s="494"/>
      <c r="Q444" s="494"/>
      <c r="R444" s="494"/>
      <c r="S444" s="494"/>
      <c r="T444" s="494"/>
      <c r="U444" s="494"/>
      <c r="V444" s="494"/>
      <c r="W444" s="494"/>
      <c r="X444" s="494"/>
      <c r="Y444" s="494"/>
      <c r="Z444" s="494"/>
    </row>
    <row r="445" ht="13.2" spans="1:26">
      <c r="A445" s="494"/>
      <c r="B445" s="504"/>
      <c r="C445" s="504"/>
      <c r="D445" s="494"/>
      <c r="E445" s="494"/>
      <c r="F445" s="494"/>
      <c r="G445" s="494"/>
      <c r="H445" s="494"/>
      <c r="I445" s="494"/>
      <c r="J445" s="494"/>
      <c r="K445" s="494"/>
      <c r="L445" s="494"/>
      <c r="M445" s="494"/>
      <c r="N445" s="494"/>
      <c r="O445" s="494"/>
      <c r="P445" s="494"/>
      <c r="Q445" s="494"/>
      <c r="R445" s="494"/>
      <c r="S445" s="494"/>
      <c r="T445" s="494"/>
      <c r="U445" s="494"/>
      <c r="V445" s="494"/>
      <c r="W445" s="494"/>
      <c r="X445" s="494"/>
      <c r="Y445" s="494"/>
      <c r="Z445" s="494"/>
    </row>
    <row r="446" ht="13.2" spans="1:26">
      <c r="A446" s="494"/>
      <c r="B446" s="504"/>
      <c r="C446" s="504"/>
      <c r="D446" s="494"/>
      <c r="E446" s="494"/>
      <c r="F446" s="494"/>
      <c r="G446" s="494"/>
      <c r="H446" s="494"/>
      <c r="I446" s="494"/>
      <c r="J446" s="494"/>
      <c r="K446" s="494"/>
      <c r="L446" s="494"/>
      <c r="M446" s="494"/>
      <c r="N446" s="494"/>
      <c r="O446" s="494"/>
      <c r="P446" s="494"/>
      <c r="Q446" s="494"/>
      <c r="R446" s="494"/>
      <c r="S446" s="494"/>
      <c r="T446" s="494"/>
      <c r="U446" s="494"/>
      <c r="V446" s="494"/>
      <c r="W446" s="494"/>
      <c r="X446" s="494"/>
      <c r="Y446" s="494"/>
      <c r="Z446" s="494"/>
    </row>
    <row r="447" ht="13.2" spans="1:26">
      <c r="A447" s="494"/>
      <c r="B447" s="504"/>
      <c r="C447" s="504"/>
      <c r="D447" s="494"/>
      <c r="E447" s="494"/>
      <c r="F447" s="494"/>
      <c r="G447" s="494"/>
      <c r="H447" s="494"/>
      <c r="I447" s="494"/>
      <c r="J447" s="494"/>
      <c r="K447" s="494"/>
      <c r="L447" s="494"/>
      <c r="M447" s="494"/>
      <c r="N447" s="494"/>
      <c r="O447" s="494"/>
      <c r="P447" s="494"/>
      <c r="Q447" s="494"/>
      <c r="R447" s="494"/>
      <c r="S447" s="494"/>
      <c r="T447" s="494"/>
      <c r="U447" s="494"/>
      <c r="V447" s="494"/>
      <c r="W447" s="494"/>
      <c r="X447" s="494"/>
      <c r="Y447" s="494"/>
      <c r="Z447" s="494"/>
    </row>
    <row r="448" ht="13.2" spans="1:26">
      <c r="A448" s="494"/>
      <c r="B448" s="504"/>
      <c r="C448" s="504"/>
      <c r="D448" s="494"/>
      <c r="E448" s="494"/>
      <c r="F448" s="494"/>
      <c r="G448" s="494"/>
      <c r="H448" s="494"/>
      <c r="I448" s="494"/>
      <c r="J448" s="494"/>
      <c r="K448" s="494"/>
      <c r="L448" s="494"/>
      <c r="M448" s="494"/>
      <c r="N448" s="494"/>
      <c r="O448" s="494"/>
      <c r="P448" s="494"/>
      <c r="Q448" s="494"/>
      <c r="R448" s="494"/>
      <c r="S448" s="494"/>
      <c r="T448" s="494"/>
      <c r="U448" s="494"/>
      <c r="V448" s="494"/>
      <c r="W448" s="494"/>
      <c r="X448" s="494"/>
      <c r="Y448" s="494"/>
      <c r="Z448" s="494"/>
    </row>
    <row r="449" ht="13.2" spans="1:26">
      <c r="A449" s="494"/>
      <c r="B449" s="504"/>
      <c r="C449" s="504"/>
      <c r="D449" s="494"/>
      <c r="E449" s="494"/>
      <c r="F449" s="494"/>
      <c r="G449" s="494"/>
      <c r="H449" s="494"/>
      <c r="I449" s="494"/>
      <c r="J449" s="494"/>
      <c r="K449" s="494"/>
      <c r="L449" s="494"/>
      <c r="M449" s="494"/>
      <c r="N449" s="494"/>
      <c r="O449" s="494"/>
      <c r="P449" s="494"/>
      <c r="Q449" s="494"/>
      <c r="R449" s="494"/>
      <c r="S449" s="494"/>
      <c r="T449" s="494"/>
      <c r="U449" s="494"/>
      <c r="V449" s="494"/>
      <c r="W449" s="494"/>
      <c r="X449" s="494"/>
      <c r="Y449" s="494"/>
      <c r="Z449" s="494"/>
    </row>
    <row r="450" ht="13.2" spans="1:26">
      <c r="A450" s="494"/>
      <c r="B450" s="504"/>
      <c r="C450" s="504"/>
      <c r="D450" s="494"/>
      <c r="E450" s="494"/>
      <c r="F450" s="494"/>
      <c r="G450" s="494"/>
      <c r="H450" s="494"/>
      <c r="I450" s="494"/>
      <c r="J450" s="494"/>
      <c r="K450" s="494"/>
      <c r="L450" s="494"/>
      <c r="M450" s="494"/>
      <c r="N450" s="494"/>
      <c r="O450" s="494"/>
      <c r="P450" s="494"/>
      <c r="Q450" s="494"/>
      <c r="R450" s="494"/>
      <c r="S450" s="494"/>
      <c r="T450" s="494"/>
      <c r="U450" s="494"/>
      <c r="V450" s="494"/>
      <c r="W450" s="494"/>
      <c r="X450" s="494"/>
      <c r="Y450" s="494"/>
      <c r="Z450" s="494"/>
    </row>
    <row r="451" ht="13.2" spans="1:26">
      <c r="A451" s="494"/>
      <c r="B451" s="504"/>
      <c r="C451" s="504"/>
      <c r="D451" s="494"/>
      <c r="E451" s="494"/>
      <c r="F451" s="494"/>
      <c r="G451" s="494"/>
      <c r="H451" s="494"/>
      <c r="I451" s="494"/>
      <c r="J451" s="494"/>
      <c r="K451" s="494"/>
      <c r="L451" s="494"/>
      <c r="M451" s="494"/>
      <c r="N451" s="494"/>
      <c r="O451" s="494"/>
      <c r="P451" s="494"/>
      <c r="Q451" s="494"/>
      <c r="R451" s="494"/>
      <c r="S451" s="494"/>
      <c r="T451" s="494"/>
      <c r="U451" s="494"/>
      <c r="V451" s="494"/>
      <c r="W451" s="494"/>
      <c r="X451" s="494"/>
      <c r="Y451" s="494"/>
      <c r="Z451" s="494"/>
    </row>
    <row r="452" ht="13.2" spans="1:26">
      <c r="A452" s="494"/>
      <c r="B452" s="504"/>
      <c r="C452" s="504"/>
      <c r="D452" s="494"/>
      <c r="E452" s="494"/>
      <c r="F452" s="494"/>
      <c r="G452" s="494"/>
      <c r="H452" s="494"/>
      <c r="I452" s="494"/>
      <c r="J452" s="494"/>
      <c r="K452" s="494"/>
      <c r="L452" s="494"/>
      <c r="M452" s="494"/>
      <c r="N452" s="494"/>
      <c r="O452" s="494"/>
      <c r="P452" s="494"/>
      <c r="Q452" s="494"/>
      <c r="R452" s="494"/>
      <c r="S452" s="494"/>
      <c r="T452" s="494"/>
      <c r="U452" s="494"/>
      <c r="V452" s="494"/>
      <c r="W452" s="494"/>
      <c r="X452" s="494"/>
      <c r="Y452" s="494"/>
      <c r="Z452" s="494"/>
    </row>
    <row r="453" ht="13.2" spans="1:26">
      <c r="A453" s="494"/>
      <c r="B453" s="504"/>
      <c r="C453" s="504"/>
      <c r="D453" s="494"/>
      <c r="E453" s="494"/>
      <c r="F453" s="494"/>
      <c r="G453" s="494"/>
      <c r="H453" s="494"/>
      <c r="I453" s="494"/>
      <c r="J453" s="494"/>
      <c r="K453" s="494"/>
      <c r="L453" s="494"/>
      <c r="M453" s="494"/>
      <c r="N453" s="494"/>
      <c r="O453" s="494"/>
      <c r="P453" s="494"/>
      <c r="Q453" s="494"/>
      <c r="R453" s="494"/>
      <c r="S453" s="494"/>
      <c r="T453" s="494"/>
      <c r="U453" s="494"/>
      <c r="V453" s="494"/>
      <c r="W453" s="494"/>
      <c r="X453" s="494"/>
      <c r="Y453" s="494"/>
      <c r="Z453" s="494"/>
    </row>
    <row r="454" ht="13.2" spans="1:26">
      <c r="A454" s="494"/>
      <c r="B454" s="504"/>
      <c r="C454" s="504"/>
      <c r="D454" s="494"/>
      <c r="E454" s="494"/>
      <c r="F454" s="494"/>
      <c r="G454" s="494"/>
      <c r="H454" s="494"/>
      <c r="I454" s="494"/>
      <c r="J454" s="494"/>
      <c r="K454" s="494"/>
      <c r="L454" s="494"/>
      <c r="M454" s="494"/>
      <c r="N454" s="494"/>
      <c r="O454" s="494"/>
      <c r="P454" s="494"/>
      <c r="Q454" s="494"/>
      <c r="R454" s="494"/>
      <c r="S454" s="494"/>
      <c r="T454" s="494"/>
      <c r="U454" s="494"/>
      <c r="V454" s="494"/>
      <c r="W454" s="494"/>
      <c r="X454" s="494"/>
      <c r="Y454" s="494"/>
      <c r="Z454" s="494"/>
    </row>
    <row r="455" ht="13.2" spans="1:26">
      <c r="A455" s="494"/>
      <c r="B455" s="504"/>
      <c r="C455" s="504"/>
      <c r="D455" s="494"/>
      <c r="E455" s="494"/>
      <c r="F455" s="494"/>
      <c r="G455" s="494"/>
      <c r="H455" s="494"/>
      <c r="I455" s="494"/>
      <c r="J455" s="494"/>
      <c r="K455" s="494"/>
      <c r="L455" s="494"/>
      <c r="M455" s="494"/>
      <c r="N455" s="494"/>
      <c r="O455" s="494"/>
      <c r="P455" s="494"/>
      <c r="Q455" s="494"/>
      <c r="R455" s="494"/>
      <c r="S455" s="494"/>
      <c r="T455" s="494"/>
      <c r="U455" s="494"/>
      <c r="V455" s="494"/>
      <c r="W455" s="494"/>
      <c r="X455" s="494"/>
      <c r="Y455" s="494"/>
      <c r="Z455" s="494"/>
    </row>
    <row r="456" ht="13.2" spans="1:26">
      <c r="A456" s="494"/>
      <c r="B456" s="504"/>
      <c r="C456" s="504"/>
      <c r="D456" s="494"/>
      <c r="E456" s="494"/>
      <c r="F456" s="494"/>
      <c r="G456" s="494"/>
      <c r="H456" s="494"/>
      <c r="I456" s="494"/>
      <c r="J456" s="494"/>
      <c r="K456" s="494"/>
      <c r="L456" s="494"/>
      <c r="M456" s="494"/>
      <c r="N456" s="494"/>
      <c r="O456" s="494"/>
      <c r="P456" s="494"/>
      <c r="Q456" s="494"/>
      <c r="R456" s="494"/>
      <c r="S456" s="494"/>
      <c r="T456" s="494"/>
      <c r="U456" s="494"/>
      <c r="V456" s="494"/>
      <c r="W456" s="494"/>
      <c r="X456" s="494"/>
      <c r="Y456" s="494"/>
      <c r="Z456" s="494"/>
    </row>
    <row r="457" ht="13.2" spans="1:26">
      <c r="A457" s="494"/>
      <c r="B457" s="504"/>
      <c r="C457" s="504"/>
      <c r="D457" s="494"/>
      <c r="E457" s="494"/>
      <c r="F457" s="494"/>
      <c r="G457" s="494"/>
      <c r="H457" s="494"/>
      <c r="I457" s="494"/>
      <c r="J457" s="494"/>
      <c r="K457" s="494"/>
      <c r="L457" s="494"/>
      <c r="M457" s="494"/>
      <c r="N457" s="494"/>
      <c r="O457" s="494"/>
      <c r="P457" s="494"/>
      <c r="Q457" s="494"/>
      <c r="R457" s="494"/>
      <c r="S457" s="494"/>
      <c r="T457" s="494"/>
      <c r="U457" s="494"/>
      <c r="V457" s="494"/>
      <c r="W457" s="494"/>
      <c r="X457" s="494"/>
      <c r="Y457" s="494"/>
      <c r="Z457" s="494"/>
    </row>
    <row r="458" ht="13.2" spans="1:26">
      <c r="A458" s="494"/>
      <c r="B458" s="504"/>
      <c r="C458" s="504"/>
      <c r="D458" s="494"/>
      <c r="E458" s="494"/>
      <c r="F458" s="494"/>
      <c r="G458" s="494"/>
      <c r="H458" s="494"/>
      <c r="I458" s="494"/>
      <c r="J458" s="494"/>
      <c r="K458" s="494"/>
      <c r="L458" s="494"/>
      <c r="M458" s="494"/>
      <c r="N458" s="494"/>
      <c r="O458" s="494"/>
      <c r="P458" s="494"/>
      <c r="Q458" s="494"/>
      <c r="R458" s="494"/>
      <c r="S458" s="494"/>
      <c r="T458" s="494"/>
      <c r="U458" s="494"/>
      <c r="V458" s="494"/>
      <c r="W458" s="494"/>
      <c r="X458" s="494"/>
      <c r="Y458" s="494"/>
      <c r="Z458" s="494"/>
    </row>
    <row r="459" ht="13.2" spans="1:26">
      <c r="A459" s="494"/>
      <c r="B459" s="504"/>
      <c r="C459" s="504"/>
      <c r="D459" s="494"/>
      <c r="E459" s="494"/>
      <c r="F459" s="494"/>
      <c r="G459" s="494"/>
      <c r="H459" s="494"/>
      <c r="I459" s="494"/>
      <c r="J459" s="494"/>
      <c r="K459" s="494"/>
      <c r="L459" s="494"/>
      <c r="M459" s="494"/>
      <c r="N459" s="494"/>
      <c r="O459" s="494"/>
      <c r="P459" s="494"/>
      <c r="Q459" s="494"/>
      <c r="R459" s="494"/>
      <c r="S459" s="494"/>
      <c r="T459" s="494"/>
      <c r="U459" s="494"/>
      <c r="V459" s="494"/>
      <c r="W459" s="494"/>
      <c r="X459" s="494"/>
      <c r="Y459" s="494"/>
      <c r="Z459" s="494"/>
    </row>
    <row r="460" ht="13.2" spans="1:26">
      <c r="A460" s="494"/>
      <c r="B460" s="504"/>
      <c r="C460" s="504"/>
      <c r="D460" s="494"/>
      <c r="E460" s="494"/>
      <c r="F460" s="494"/>
      <c r="G460" s="494"/>
      <c r="H460" s="494"/>
      <c r="I460" s="494"/>
      <c r="J460" s="494"/>
      <c r="K460" s="494"/>
      <c r="L460" s="494"/>
      <c r="M460" s="494"/>
      <c r="N460" s="494"/>
      <c r="O460" s="494"/>
      <c r="P460" s="494"/>
      <c r="Q460" s="494"/>
      <c r="R460" s="494"/>
      <c r="S460" s="494"/>
      <c r="T460" s="494"/>
      <c r="U460" s="494"/>
      <c r="V460" s="494"/>
      <c r="W460" s="494"/>
      <c r="X460" s="494"/>
      <c r="Y460" s="494"/>
      <c r="Z460" s="494"/>
    </row>
    <row r="461" ht="13.2" spans="1:26">
      <c r="A461" s="494"/>
      <c r="B461" s="504"/>
      <c r="C461" s="504"/>
      <c r="D461" s="494"/>
      <c r="E461" s="494"/>
      <c r="F461" s="494"/>
      <c r="G461" s="494"/>
      <c r="H461" s="494"/>
      <c r="I461" s="494"/>
      <c r="J461" s="494"/>
      <c r="K461" s="494"/>
      <c r="L461" s="494"/>
      <c r="M461" s="494"/>
      <c r="N461" s="494"/>
      <c r="O461" s="494"/>
      <c r="P461" s="494"/>
      <c r="Q461" s="494"/>
      <c r="R461" s="494"/>
      <c r="S461" s="494"/>
      <c r="T461" s="494"/>
      <c r="U461" s="494"/>
      <c r="V461" s="494"/>
      <c r="W461" s="494"/>
      <c r="X461" s="494"/>
      <c r="Y461" s="494"/>
      <c r="Z461" s="494"/>
    </row>
    <row r="462" ht="13.2" spans="1:26">
      <c r="A462" s="494"/>
      <c r="B462" s="504"/>
      <c r="C462" s="504"/>
      <c r="D462" s="494"/>
      <c r="E462" s="494"/>
      <c r="F462" s="494"/>
      <c r="G462" s="494"/>
      <c r="H462" s="494"/>
      <c r="I462" s="494"/>
      <c r="J462" s="494"/>
      <c r="K462" s="494"/>
      <c r="L462" s="494"/>
      <c r="M462" s="494"/>
      <c r="N462" s="494"/>
      <c r="O462" s="494"/>
      <c r="P462" s="494"/>
      <c r="Q462" s="494"/>
      <c r="R462" s="494"/>
      <c r="S462" s="494"/>
      <c r="T462" s="494"/>
      <c r="U462" s="494"/>
      <c r="V462" s="494"/>
      <c r="W462" s="494"/>
      <c r="X462" s="494"/>
      <c r="Y462" s="494"/>
      <c r="Z462" s="494"/>
    </row>
    <row r="463" ht="13.2" spans="1:26">
      <c r="A463" s="494"/>
      <c r="B463" s="504"/>
      <c r="C463" s="504"/>
      <c r="D463" s="494"/>
      <c r="E463" s="494"/>
      <c r="F463" s="494"/>
      <c r="G463" s="494"/>
      <c r="H463" s="494"/>
      <c r="I463" s="494"/>
      <c r="J463" s="494"/>
      <c r="K463" s="494"/>
      <c r="L463" s="494"/>
      <c r="M463" s="494"/>
      <c r="N463" s="494"/>
      <c r="O463" s="494"/>
      <c r="P463" s="494"/>
      <c r="Q463" s="494"/>
      <c r="R463" s="494"/>
      <c r="S463" s="494"/>
      <c r="T463" s="494"/>
      <c r="U463" s="494"/>
      <c r="V463" s="494"/>
      <c r="W463" s="494"/>
      <c r="X463" s="494"/>
      <c r="Y463" s="494"/>
      <c r="Z463" s="494"/>
    </row>
    <row r="464" ht="13.2" spans="1:26">
      <c r="A464" s="494"/>
      <c r="B464" s="504"/>
      <c r="C464" s="504"/>
      <c r="D464" s="494"/>
      <c r="E464" s="494"/>
      <c r="F464" s="494"/>
      <c r="G464" s="494"/>
      <c r="H464" s="494"/>
      <c r="I464" s="494"/>
      <c r="J464" s="494"/>
      <c r="K464" s="494"/>
      <c r="L464" s="494"/>
      <c r="M464" s="494"/>
      <c r="N464" s="494"/>
      <c r="O464" s="494"/>
      <c r="P464" s="494"/>
      <c r="Q464" s="494"/>
      <c r="R464" s="494"/>
      <c r="S464" s="494"/>
      <c r="T464" s="494"/>
      <c r="U464" s="494"/>
      <c r="V464" s="494"/>
      <c r="W464" s="494"/>
      <c r="X464" s="494"/>
      <c r="Y464" s="494"/>
      <c r="Z464" s="494"/>
    </row>
    <row r="465" ht="13.2" spans="1:26">
      <c r="A465" s="494"/>
      <c r="B465" s="504"/>
      <c r="C465" s="504"/>
      <c r="D465" s="494"/>
      <c r="E465" s="494"/>
      <c r="F465" s="494"/>
      <c r="G465" s="494"/>
      <c r="H465" s="494"/>
      <c r="I465" s="494"/>
      <c r="J465" s="494"/>
      <c r="K465" s="494"/>
      <c r="L465" s="494"/>
      <c r="M465" s="494"/>
      <c r="N465" s="494"/>
      <c r="O465" s="494"/>
      <c r="P465" s="494"/>
      <c r="Q465" s="494"/>
      <c r="R465" s="494"/>
      <c r="S465" s="494"/>
      <c r="T465" s="494"/>
      <c r="U465" s="494"/>
      <c r="V465" s="494"/>
      <c r="W465" s="494"/>
      <c r="X465" s="494"/>
      <c r="Y465" s="494"/>
      <c r="Z465" s="494"/>
    </row>
    <row r="466" ht="13.2" spans="1:26">
      <c r="A466" s="494"/>
      <c r="B466" s="504"/>
      <c r="C466" s="504"/>
      <c r="D466" s="494"/>
      <c r="E466" s="494"/>
      <c r="F466" s="494"/>
      <c r="G466" s="494"/>
      <c r="H466" s="494"/>
      <c r="I466" s="494"/>
      <c r="J466" s="494"/>
      <c r="K466" s="494"/>
      <c r="L466" s="494"/>
      <c r="M466" s="494"/>
      <c r="N466" s="494"/>
      <c r="O466" s="494"/>
      <c r="P466" s="494"/>
      <c r="Q466" s="494"/>
      <c r="R466" s="494"/>
      <c r="S466" s="494"/>
      <c r="T466" s="494"/>
      <c r="U466" s="494"/>
      <c r="V466" s="494"/>
      <c r="W466" s="494"/>
      <c r="X466" s="494"/>
      <c r="Y466" s="494"/>
      <c r="Z466" s="494"/>
    </row>
    <row r="467" ht="13.2" spans="1:26">
      <c r="A467" s="494"/>
      <c r="B467" s="504"/>
      <c r="C467" s="504"/>
      <c r="D467" s="494"/>
      <c r="E467" s="494"/>
      <c r="F467" s="494"/>
      <c r="G467" s="494"/>
      <c r="H467" s="494"/>
      <c r="I467" s="494"/>
      <c r="J467" s="494"/>
      <c r="K467" s="494"/>
      <c r="L467" s="494"/>
      <c r="M467" s="494"/>
      <c r="N467" s="494"/>
      <c r="O467" s="494"/>
      <c r="P467" s="494"/>
      <c r="Q467" s="494"/>
      <c r="R467" s="494"/>
      <c r="S467" s="494"/>
      <c r="T467" s="494"/>
      <c r="U467" s="494"/>
      <c r="V467" s="494"/>
      <c r="W467" s="494"/>
      <c r="X467" s="494"/>
      <c r="Y467" s="494"/>
      <c r="Z467" s="494"/>
    </row>
    <row r="468" ht="13.2" spans="1:26">
      <c r="A468" s="494"/>
      <c r="B468" s="504"/>
      <c r="C468" s="504"/>
      <c r="D468" s="494"/>
      <c r="E468" s="494"/>
      <c r="F468" s="494"/>
      <c r="G468" s="494"/>
      <c r="H468" s="494"/>
      <c r="I468" s="494"/>
      <c r="J468" s="494"/>
      <c r="K468" s="494"/>
      <c r="L468" s="494"/>
      <c r="M468" s="494"/>
      <c r="N468" s="494"/>
      <c r="O468" s="494"/>
      <c r="P468" s="494"/>
      <c r="Q468" s="494"/>
      <c r="R468" s="494"/>
      <c r="S468" s="494"/>
      <c r="T468" s="494"/>
      <c r="U468" s="494"/>
      <c r="V468" s="494"/>
      <c r="W468" s="494"/>
      <c r="X468" s="494"/>
      <c r="Y468" s="494"/>
      <c r="Z468" s="494"/>
    </row>
    <row r="469" ht="13.2" spans="1:26">
      <c r="A469" s="494"/>
      <c r="B469" s="504"/>
      <c r="C469" s="504"/>
      <c r="D469" s="494"/>
      <c r="E469" s="494"/>
      <c r="F469" s="494"/>
      <c r="G469" s="494"/>
      <c r="H469" s="494"/>
      <c r="I469" s="494"/>
      <c r="J469" s="494"/>
      <c r="K469" s="494"/>
      <c r="L469" s="494"/>
      <c r="M469" s="494"/>
      <c r="N469" s="494"/>
      <c r="O469" s="494"/>
      <c r="P469" s="494"/>
      <c r="Q469" s="494"/>
      <c r="R469" s="494"/>
      <c r="S469" s="494"/>
      <c r="T469" s="494"/>
      <c r="U469" s="494"/>
      <c r="V469" s="494"/>
      <c r="W469" s="494"/>
      <c r="X469" s="494"/>
      <c r="Y469" s="494"/>
      <c r="Z469" s="494"/>
    </row>
    <row r="470" ht="13.2" spans="1:26">
      <c r="A470" s="494"/>
      <c r="B470" s="504"/>
      <c r="C470" s="504"/>
      <c r="D470" s="494"/>
      <c r="E470" s="494"/>
      <c r="F470" s="494"/>
      <c r="G470" s="494"/>
      <c r="H470" s="494"/>
      <c r="I470" s="494"/>
      <c r="J470" s="494"/>
      <c r="K470" s="494"/>
      <c r="L470" s="494"/>
      <c r="M470" s="494"/>
      <c r="N470" s="494"/>
      <c r="O470" s="494"/>
      <c r="P470" s="494"/>
      <c r="Q470" s="494"/>
      <c r="R470" s="494"/>
      <c r="S470" s="494"/>
      <c r="T470" s="494"/>
      <c r="U470" s="494"/>
      <c r="V470" s="494"/>
      <c r="W470" s="494"/>
      <c r="X470" s="494"/>
      <c r="Y470" s="494"/>
      <c r="Z470" s="494"/>
    </row>
    <row r="471" ht="13.2" spans="1:26">
      <c r="A471" s="494"/>
      <c r="B471" s="504"/>
      <c r="C471" s="504"/>
      <c r="D471" s="494"/>
      <c r="E471" s="494"/>
      <c r="F471" s="494"/>
      <c r="G471" s="494"/>
      <c r="H471" s="494"/>
      <c r="I471" s="494"/>
      <c r="J471" s="494"/>
      <c r="K471" s="494"/>
      <c r="L471" s="494"/>
      <c r="M471" s="494"/>
      <c r="N471" s="494"/>
      <c r="O471" s="494"/>
      <c r="P471" s="494"/>
      <c r="Q471" s="494"/>
      <c r="R471" s="494"/>
      <c r="S471" s="494"/>
      <c r="T471" s="494"/>
      <c r="U471" s="494"/>
      <c r="V471" s="494"/>
      <c r="W471" s="494"/>
      <c r="X471" s="494"/>
      <c r="Y471" s="494"/>
      <c r="Z471" s="494"/>
    </row>
    <row r="472" ht="13.2" spans="1:26">
      <c r="A472" s="494"/>
      <c r="B472" s="504"/>
      <c r="C472" s="504"/>
      <c r="D472" s="494"/>
      <c r="E472" s="494"/>
      <c r="F472" s="494"/>
      <c r="G472" s="494"/>
      <c r="H472" s="494"/>
      <c r="I472" s="494"/>
      <c r="J472" s="494"/>
      <c r="K472" s="494"/>
      <c r="L472" s="494"/>
      <c r="M472" s="494"/>
      <c r="N472" s="494"/>
      <c r="O472" s="494"/>
      <c r="P472" s="494"/>
      <c r="Q472" s="494"/>
      <c r="R472" s="494"/>
      <c r="S472" s="494"/>
      <c r="T472" s="494"/>
      <c r="U472" s="494"/>
      <c r="V472" s="494"/>
      <c r="W472" s="494"/>
      <c r="X472" s="494"/>
      <c r="Y472" s="494"/>
      <c r="Z472" s="494"/>
    </row>
    <row r="473" ht="13.2" spans="1:26">
      <c r="A473" s="494"/>
      <c r="B473" s="504"/>
      <c r="C473" s="504"/>
      <c r="D473" s="494"/>
      <c r="E473" s="494"/>
      <c r="F473" s="494"/>
      <c r="G473" s="494"/>
      <c r="H473" s="494"/>
      <c r="I473" s="494"/>
      <c r="J473" s="494"/>
      <c r="K473" s="494"/>
      <c r="L473" s="494"/>
      <c r="M473" s="494"/>
      <c r="N473" s="494"/>
      <c r="O473" s="494"/>
      <c r="P473" s="494"/>
      <c r="Q473" s="494"/>
      <c r="R473" s="494"/>
      <c r="S473" s="494"/>
      <c r="T473" s="494"/>
      <c r="U473" s="494"/>
      <c r="V473" s="494"/>
      <c r="W473" s="494"/>
      <c r="X473" s="494"/>
      <c r="Y473" s="494"/>
      <c r="Z473" s="494"/>
    </row>
    <row r="474" ht="13.2" spans="1:26">
      <c r="A474" s="494"/>
      <c r="B474" s="504"/>
      <c r="C474" s="504"/>
      <c r="D474" s="494"/>
      <c r="E474" s="494"/>
      <c r="F474" s="494"/>
      <c r="G474" s="494"/>
      <c r="H474" s="494"/>
      <c r="I474" s="494"/>
      <c r="J474" s="494"/>
      <c r="K474" s="494"/>
      <c r="L474" s="494"/>
      <c r="M474" s="494"/>
      <c r="N474" s="494"/>
      <c r="O474" s="494"/>
      <c r="P474" s="494"/>
      <c r="Q474" s="494"/>
      <c r="R474" s="494"/>
      <c r="S474" s="494"/>
      <c r="T474" s="494"/>
      <c r="U474" s="494"/>
      <c r="V474" s="494"/>
      <c r="W474" s="494"/>
      <c r="X474" s="494"/>
      <c r="Y474" s="494"/>
      <c r="Z474" s="494"/>
    </row>
    <row r="475" ht="13.2" spans="1:26">
      <c r="A475" s="494"/>
      <c r="B475" s="504"/>
      <c r="C475" s="504"/>
      <c r="D475" s="494"/>
      <c r="E475" s="494"/>
      <c r="F475" s="494"/>
      <c r="G475" s="494"/>
      <c r="H475" s="494"/>
      <c r="I475" s="494"/>
      <c r="J475" s="494"/>
      <c r="K475" s="494"/>
      <c r="L475" s="494"/>
      <c r="M475" s="494"/>
      <c r="N475" s="494"/>
      <c r="O475" s="494"/>
      <c r="P475" s="494"/>
      <c r="Q475" s="494"/>
      <c r="R475" s="494"/>
      <c r="S475" s="494"/>
      <c r="T475" s="494"/>
      <c r="U475" s="494"/>
      <c r="V475" s="494"/>
      <c r="W475" s="494"/>
      <c r="X475" s="494"/>
      <c r="Y475" s="494"/>
      <c r="Z475" s="494"/>
    </row>
    <row r="476" ht="13.2" spans="1:26">
      <c r="A476" s="494"/>
      <c r="B476" s="504"/>
      <c r="C476" s="504"/>
      <c r="D476" s="494"/>
      <c r="E476" s="494"/>
      <c r="F476" s="494"/>
      <c r="G476" s="494"/>
      <c r="H476" s="494"/>
      <c r="I476" s="494"/>
      <c r="J476" s="494"/>
      <c r="K476" s="494"/>
      <c r="L476" s="494"/>
      <c r="M476" s="494"/>
      <c r="N476" s="494"/>
      <c r="O476" s="494"/>
      <c r="P476" s="494"/>
      <c r="Q476" s="494"/>
      <c r="R476" s="494"/>
      <c r="S476" s="494"/>
      <c r="T476" s="494"/>
      <c r="U476" s="494"/>
      <c r="V476" s="494"/>
      <c r="W476" s="494"/>
      <c r="X476" s="494"/>
      <c r="Y476" s="494"/>
      <c r="Z476" s="494"/>
    </row>
    <row r="477" ht="13.2" spans="1:26">
      <c r="A477" s="494"/>
      <c r="B477" s="504"/>
      <c r="C477" s="504"/>
      <c r="D477" s="494"/>
      <c r="E477" s="494"/>
      <c r="F477" s="494"/>
      <c r="G477" s="494"/>
      <c r="H477" s="494"/>
      <c r="I477" s="494"/>
      <c r="J477" s="494"/>
      <c r="K477" s="494"/>
      <c r="L477" s="494"/>
      <c r="M477" s="494"/>
      <c r="N477" s="494"/>
      <c r="O477" s="494"/>
      <c r="P477" s="494"/>
      <c r="Q477" s="494"/>
      <c r="R477" s="494"/>
      <c r="S477" s="494"/>
      <c r="T477" s="494"/>
      <c r="U477" s="494"/>
      <c r="V477" s="494"/>
      <c r="W477" s="494"/>
      <c r="X477" s="494"/>
      <c r="Y477" s="494"/>
      <c r="Z477" s="494"/>
    </row>
    <row r="478" ht="13.2" spans="1:26">
      <c r="A478" s="494"/>
      <c r="B478" s="504"/>
      <c r="C478" s="504"/>
      <c r="D478" s="494"/>
      <c r="E478" s="494"/>
      <c r="F478" s="494"/>
      <c r="G478" s="494"/>
      <c r="H478" s="494"/>
      <c r="I478" s="494"/>
      <c r="J478" s="494"/>
      <c r="K478" s="494"/>
      <c r="L478" s="494"/>
      <c r="M478" s="494"/>
      <c r="N478" s="494"/>
      <c r="O478" s="494"/>
      <c r="P478" s="494"/>
      <c r="Q478" s="494"/>
      <c r="R478" s="494"/>
      <c r="S478" s="494"/>
      <c r="T478" s="494"/>
      <c r="U478" s="494"/>
      <c r="V478" s="494"/>
      <c r="W478" s="494"/>
      <c r="X478" s="494"/>
      <c r="Y478" s="494"/>
      <c r="Z478" s="494"/>
    </row>
    <row r="479" ht="13.2" spans="1:26">
      <c r="A479" s="494"/>
      <c r="B479" s="504"/>
      <c r="C479" s="504"/>
      <c r="D479" s="494"/>
      <c r="E479" s="494"/>
      <c r="F479" s="494"/>
      <c r="G479" s="494"/>
      <c r="H479" s="494"/>
      <c r="I479" s="494"/>
      <c r="J479" s="494"/>
      <c r="K479" s="494"/>
      <c r="L479" s="494"/>
      <c r="M479" s="494"/>
      <c r="N479" s="494"/>
      <c r="O479" s="494"/>
      <c r="P479" s="494"/>
      <c r="Q479" s="494"/>
      <c r="R479" s="494"/>
      <c r="S479" s="494"/>
      <c r="T479" s="494"/>
      <c r="U479" s="494"/>
      <c r="V479" s="494"/>
      <c r="W479" s="494"/>
      <c r="X479" s="494"/>
      <c r="Y479" s="494"/>
      <c r="Z479" s="494"/>
    </row>
    <row r="480" ht="13.2" spans="1:26">
      <c r="A480" s="494"/>
      <c r="B480" s="504"/>
      <c r="C480" s="504"/>
      <c r="D480" s="494"/>
      <c r="E480" s="494"/>
      <c r="F480" s="494"/>
      <c r="G480" s="494"/>
      <c r="H480" s="494"/>
      <c r="I480" s="494"/>
      <c r="J480" s="494"/>
      <c r="K480" s="494"/>
      <c r="L480" s="494"/>
      <c r="M480" s="494"/>
      <c r="N480" s="494"/>
      <c r="O480" s="494"/>
      <c r="P480" s="494"/>
      <c r="Q480" s="494"/>
      <c r="R480" s="494"/>
      <c r="S480" s="494"/>
      <c r="T480" s="494"/>
      <c r="U480" s="494"/>
      <c r="V480" s="494"/>
      <c r="W480" s="494"/>
      <c r="X480" s="494"/>
      <c r="Y480" s="494"/>
      <c r="Z480" s="494"/>
    </row>
    <row r="481" ht="13.2" spans="1:26">
      <c r="A481" s="494"/>
      <c r="B481" s="504"/>
      <c r="C481" s="504"/>
      <c r="D481" s="494"/>
      <c r="E481" s="494"/>
      <c r="F481" s="494"/>
      <c r="G481" s="494"/>
      <c r="H481" s="494"/>
      <c r="I481" s="494"/>
      <c r="J481" s="494"/>
      <c r="K481" s="494"/>
      <c r="L481" s="494"/>
      <c r="M481" s="494"/>
      <c r="N481" s="494"/>
      <c r="O481" s="494"/>
      <c r="P481" s="494"/>
      <c r="Q481" s="494"/>
      <c r="R481" s="494"/>
      <c r="S481" s="494"/>
      <c r="T481" s="494"/>
      <c r="U481" s="494"/>
      <c r="V481" s="494"/>
      <c r="W481" s="494"/>
      <c r="X481" s="494"/>
      <c r="Y481" s="494"/>
      <c r="Z481" s="494"/>
    </row>
    <row r="482" ht="13.2" spans="1:26">
      <c r="A482" s="494"/>
      <c r="B482" s="504"/>
      <c r="C482" s="504"/>
      <c r="D482" s="494"/>
      <c r="E482" s="494"/>
      <c r="F482" s="494"/>
      <c r="G482" s="494"/>
      <c r="H482" s="494"/>
      <c r="I482" s="494"/>
      <c r="J482" s="494"/>
      <c r="K482" s="494"/>
      <c r="L482" s="494"/>
      <c r="M482" s="494"/>
      <c r="N482" s="494"/>
      <c r="O482" s="494"/>
      <c r="P482" s="494"/>
      <c r="Q482" s="494"/>
      <c r="R482" s="494"/>
      <c r="S482" s="494"/>
      <c r="T482" s="494"/>
      <c r="U482" s="494"/>
      <c r="V482" s="494"/>
      <c r="W482" s="494"/>
      <c r="X482" s="494"/>
      <c r="Y482" s="494"/>
      <c r="Z482" s="494"/>
    </row>
    <row r="483" ht="13.2" spans="1:26">
      <c r="A483" s="494"/>
      <c r="B483" s="504"/>
      <c r="C483" s="504"/>
      <c r="D483" s="494"/>
      <c r="E483" s="494"/>
      <c r="F483" s="494"/>
      <c r="G483" s="494"/>
      <c r="H483" s="494"/>
      <c r="I483" s="494"/>
      <c r="J483" s="494"/>
      <c r="K483" s="494"/>
      <c r="L483" s="494"/>
      <c r="M483" s="494"/>
      <c r="N483" s="494"/>
      <c r="O483" s="494"/>
      <c r="P483" s="494"/>
      <c r="Q483" s="494"/>
      <c r="R483" s="494"/>
      <c r="S483" s="494"/>
      <c r="T483" s="494"/>
      <c r="U483" s="494"/>
      <c r="V483" s="494"/>
      <c r="W483" s="494"/>
      <c r="X483" s="494"/>
      <c r="Y483" s="494"/>
      <c r="Z483" s="494"/>
    </row>
    <row r="484" ht="13.2" spans="1:26">
      <c r="A484" s="494"/>
      <c r="B484" s="504"/>
      <c r="C484" s="504"/>
      <c r="D484" s="494"/>
      <c r="E484" s="494"/>
      <c r="F484" s="494"/>
      <c r="G484" s="494"/>
      <c r="H484" s="494"/>
      <c r="I484" s="494"/>
      <c r="J484" s="494"/>
      <c r="K484" s="494"/>
      <c r="L484" s="494"/>
      <c r="M484" s="494"/>
      <c r="N484" s="494"/>
      <c r="O484" s="494"/>
      <c r="P484" s="494"/>
      <c r="Q484" s="494"/>
      <c r="R484" s="494"/>
      <c r="S484" s="494"/>
      <c r="T484" s="494"/>
      <c r="U484" s="494"/>
      <c r="V484" s="494"/>
      <c r="W484" s="494"/>
      <c r="X484" s="494"/>
      <c r="Y484" s="494"/>
      <c r="Z484" s="494"/>
    </row>
    <row r="485" ht="13.2" spans="1:26">
      <c r="A485" s="494"/>
      <c r="B485" s="504"/>
      <c r="C485" s="504"/>
      <c r="D485" s="494"/>
      <c r="E485" s="494"/>
      <c r="F485" s="494"/>
      <c r="G485" s="494"/>
      <c r="H485" s="494"/>
      <c r="I485" s="494"/>
      <c r="J485" s="494"/>
      <c r="K485" s="494"/>
      <c r="L485" s="494"/>
      <c r="M485" s="494"/>
      <c r="N485" s="494"/>
      <c r="O485" s="494"/>
      <c r="P485" s="494"/>
      <c r="Q485" s="494"/>
      <c r="R485" s="494"/>
      <c r="S485" s="494"/>
      <c r="T485" s="494"/>
      <c r="U485" s="494"/>
      <c r="V485" s="494"/>
      <c r="W485" s="494"/>
      <c r="X485" s="494"/>
      <c r="Y485" s="494"/>
      <c r="Z485" s="494"/>
    </row>
    <row r="486" ht="13.2" spans="1:26">
      <c r="A486" s="494"/>
      <c r="B486" s="504"/>
      <c r="C486" s="504"/>
      <c r="D486" s="494"/>
      <c r="E486" s="494"/>
      <c r="F486" s="494"/>
      <c r="G486" s="494"/>
      <c r="H486" s="494"/>
      <c r="I486" s="494"/>
      <c r="J486" s="494"/>
      <c r="K486" s="494"/>
      <c r="L486" s="494"/>
      <c r="M486" s="494"/>
      <c r="N486" s="494"/>
      <c r="O486" s="494"/>
      <c r="P486" s="494"/>
      <c r="Q486" s="494"/>
      <c r="R486" s="494"/>
      <c r="S486" s="494"/>
      <c r="T486" s="494"/>
      <c r="U486" s="494"/>
      <c r="V486" s="494"/>
      <c r="W486" s="494"/>
      <c r="X486" s="494"/>
      <c r="Y486" s="494"/>
      <c r="Z486" s="494"/>
    </row>
    <row r="487" ht="13.2" spans="1:26">
      <c r="A487" s="494"/>
      <c r="B487" s="504"/>
      <c r="C487" s="504"/>
      <c r="D487" s="494"/>
      <c r="E487" s="494"/>
      <c r="F487" s="494"/>
      <c r="G487" s="494"/>
      <c r="H487" s="494"/>
      <c r="I487" s="494"/>
      <c r="J487" s="494"/>
      <c r="K487" s="494"/>
      <c r="L487" s="494"/>
      <c r="M487" s="494"/>
      <c r="N487" s="494"/>
      <c r="O487" s="494"/>
      <c r="P487" s="494"/>
      <c r="Q487" s="494"/>
      <c r="R487" s="494"/>
      <c r="S487" s="494"/>
      <c r="T487" s="494"/>
      <c r="U487" s="494"/>
      <c r="V487" s="494"/>
      <c r="W487" s="494"/>
      <c r="X487" s="494"/>
      <c r="Y487" s="494"/>
      <c r="Z487" s="494"/>
    </row>
    <row r="488" ht="13.2" spans="1:26">
      <c r="A488" s="494"/>
      <c r="B488" s="504"/>
      <c r="C488" s="504"/>
      <c r="D488" s="494"/>
      <c r="E488" s="494"/>
      <c r="F488" s="494"/>
      <c r="G488" s="494"/>
      <c r="H488" s="494"/>
      <c r="I488" s="494"/>
      <c r="J488" s="494"/>
      <c r="K488" s="494"/>
      <c r="L488" s="494"/>
      <c r="M488" s="494"/>
      <c r="N488" s="494"/>
      <c r="O488" s="494"/>
      <c r="P488" s="494"/>
      <c r="Q488" s="494"/>
      <c r="R488" s="494"/>
      <c r="S488" s="494"/>
      <c r="T488" s="494"/>
      <c r="U488" s="494"/>
      <c r="V488" s="494"/>
      <c r="W488" s="494"/>
      <c r="X488" s="494"/>
      <c r="Y488" s="494"/>
      <c r="Z488" s="494"/>
    </row>
    <row r="489" ht="13.2" spans="1:26">
      <c r="A489" s="494"/>
      <c r="B489" s="504"/>
      <c r="C489" s="504"/>
      <c r="D489" s="494"/>
      <c r="E489" s="494"/>
      <c r="F489" s="494"/>
      <c r="G489" s="494"/>
      <c r="H489" s="494"/>
      <c r="I489" s="494"/>
      <c r="J489" s="494"/>
      <c r="K489" s="494"/>
      <c r="L489" s="494"/>
      <c r="M489" s="494"/>
      <c r="N489" s="494"/>
      <c r="O489" s="494"/>
      <c r="P489" s="494"/>
      <c r="Q489" s="494"/>
      <c r="R489" s="494"/>
      <c r="S489" s="494"/>
      <c r="T489" s="494"/>
      <c r="U489" s="494"/>
      <c r="V489" s="494"/>
      <c r="W489" s="494"/>
      <c r="X489" s="494"/>
      <c r="Y489" s="494"/>
      <c r="Z489" s="494"/>
    </row>
    <row r="490" ht="13.2" spans="1:26">
      <c r="A490" s="494"/>
      <c r="B490" s="504"/>
      <c r="C490" s="504"/>
      <c r="D490" s="494"/>
      <c r="E490" s="494"/>
      <c r="F490" s="494"/>
      <c r="G490" s="494"/>
      <c r="H490" s="494"/>
      <c r="I490" s="494"/>
      <c r="J490" s="494"/>
      <c r="K490" s="494"/>
      <c r="L490" s="494"/>
      <c r="M490" s="494"/>
      <c r="N490" s="494"/>
      <c r="O490" s="494"/>
      <c r="P490" s="494"/>
      <c r="Q490" s="494"/>
      <c r="R490" s="494"/>
      <c r="S490" s="494"/>
      <c r="T490" s="494"/>
      <c r="U490" s="494"/>
      <c r="V490" s="494"/>
      <c r="W490" s="494"/>
      <c r="X490" s="494"/>
      <c r="Y490" s="494"/>
      <c r="Z490" s="494"/>
    </row>
    <row r="491" ht="13.2" spans="1:26">
      <c r="A491" s="494"/>
      <c r="B491" s="504"/>
      <c r="C491" s="504"/>
      <c r="D491" s="494"/>
      <c r="E491" s="494"/>
      <c r="F491" s="494"/>
      <c r="G491" s="494"/>
      <c r="H491" s="494"/>
      <c r="I491" s="494"/>
      <c r="J491" s="494"/>
      <c r="K491" s="494"/>
      <c r="L491" s="494"/>
      <c r="M491" s="494"/>
      <c r="N491" s="494"/>
      <c r="O491" s="494"/>
      <c r="P491" s="494"/>
      <c r="Q491" s="494"/>
      <c r="R491" s="494"/>
      <c r="S491" s="494"/>
      <c r="T491" s="494"/>
      <c r="U491" s="494"/>
      <c r="V491" s="494"/>
      <c r="W491" s="494"/>
      <c r="X491" s="494"/>
      <c r="Y491" s="494"/>
      <c r="Z491" s="494"/>
    </row>
    <row r="492" ht="13.2" spans="1:26">
      <c r="A492" s="494"/>
      <c r="B492" s="504"/>
      <c r="C492" s="504"/>
      <c r="D492" s="494"/>
      <c r="E492" s="494"/>
      <c r="F492" s="494"/>
      <c r="G492" s="494"/>
      <c r="H492" s="494"/>
      <c r="I492" s="494"/>
      <c r="J492" s="494"/>
      <c r="K492" s="494"/>
      <c r="L492" s="494"/>
      <c r="M492" s="494"/>
      <c r="N492" s="494"/>
      <c r="O492" s="494"/>
      <c r="P492" s="494"/>
      <c r="Q492" s="494"/>
      <c r="R492" s="494"/>
      <c r="S492" s="494"/>
      <c r="T492" s="494"/>
      <c r="U492" s="494"/>
      <c r="V492" s="494"/>
      <c r="W492" s="494"/>
      <c r="X492" s="494"/>
      <c r="Y492" s="494"/>
      <c r="Z492" s="494"/>
    </row>
    <row r="493" ht="13.2" spans="1:26">
      <c r="A493" s="494"/>
      <c r="B493" s="504"/>
      <c r="C493" s="504"/>
      <c r="D493" s="494"/>
      <c r="E493" s="494"/>
      <c r="F493" s="494"/>
      <c r="G493" s="494"/>
      <c r="H493" s="494"/>
      <c r="I493" s="494"/>
      <c r="J493" s="494"/>
      <c r="K493" s="494"/>
      <c r="L493" s="494"/>
      <c r="M493" s="494"/>
      <c r="N493" s="494"/>
      <c r="O493" s="494"/>
      <c r="P493" s="494"/>
      <c r="Q493" s="494"/>
      <c r="R493" s="494"/>
      <c r="S493" s="494"/>
      <c r="T493" s="494"/>
      <c r="U493" s="494"/>
      <c r="V493" s="494"/>
      <c r="W493" s="494"/>
      <c r="X493" s="494"/>
      <c r="Y493" s="494"/>
      <c r="Z493" s="494"/>
    </row>
    <row r="494" ht="13.2" spans="1:26">
      <c r="A494" s="494"/>
      <c r="B494" s="504"/>
      <c r="C494" s="504"/>
      <c r="D494" s="494"/>
      <c r="E494" s="494"/>
      <c r="F494" s="494"/>
      <c r="G494" s="494"/>
      <c r="H494" s="494"/>
      <c r="I494" s="494"/>
      <c r="J494" s="494"/>
      <c r="K494" s="494"/>
      <c r="L494" s="494"/>
      <c r="M494" s="494"/>
      <c r="N494" s="494"/>
      <c r="O494" s="494"/>
      <c r="P494" s="494"/>
      <c r="Q494" s="494"/>
      <c r="R494" s="494"/>
      <c r="S494" s="494"/>
      <c r="T494" s="494"/>
      <c r="U494" s="494"/>
      <c r="V494" s="494"/>
      <c r="W494" s="494"/>
      <c r="X494" s="494"/>
      <c r="Y494" s="494"/>
      <c r="Z494" s="494"/>
    </row>
    <row r="495" ht="13.2" spans="1:26">
      <c r="A495" s="494"/>
      <c r="B495" s="504"/>
      <c r="C495" s="504"/>
      <c r="D495" s="494"/>
      <c r="E495" s="494"/>
      <c r="F495" s="494"/>
      <c r="G495" s="494"/>
      <c r="H495" s="494"/>
      <c r="I495" s="494"/>
      <c r="J495" s="494"/>
      <c r="K495" s="494"/>
      <c r="L495" s="494"/>
      <c r="M495" s="494"/>
      <c r="N495" s="494"/>
      <c r="O495" s="494"/>
      <c r="P495" s="494"/>
      <c r="Q495" s="494"/>
      <c r="R495" s="494"/>
      <c r="S495" s="494"/>
      <c r="T495" s="494"/>
      <c r="U495" s="494"/>
      <c r="V495" s="494"/>
      <c r="W495" s="494"/>
      <c r="X495" s="494"/>
      <c r="Y495" s="494"/>
      <c r="Z495" s="494"/>
    </row>
    <row r="496" ht="13.2" spans="1:26">
      <c r="A496" s="494"/>
      <c r="B496" s="504"/>
      <c r="C496" s="504"/>
      <c r="D496" s="494"/>
      <c r="E496" s="494"/>
      <c r="F496" s="494"/>
      <c r="G496" s="494"/>
      <c r="H496" s="494"/>
      <c r="I496" s="494"/>
      <c r="J496" s="494"/>
      <c r="K496" s="494"/>
      <c r="L496" s="494"/>
      <c r="M496" s="494"/>
      <c r="N496" s="494"/>
      <c r="O496" s="494"/>
      <c r="P496" s="494"/>
      <c r="Q496" s="494"/>
      <c r="R496" s="494"/>
      <c r="S496" s="494"/>
      <c r="T496" s="494"/>
      <c r="U496" s="494"/>
      <c r="V496" s="494"/>
      <c r="W496" s="494"/>
      <c r="X496" s="494"/>
      <c r="Y496" s="494"/>
      <c r="Z496" s="494"/>
    </row>
    <row r="497" ht="13.2" spans="1:26">
      <c r="A497" s="494"/>
      <c r="B497" s="504"/>
      <c r="C497" s="504"/>
      <c r="D497" s="494"/>
      <c r="E497" s="494"/>
      <c r="F497" s="494"/>
      <c r="G497" s="494"/>
      <c r="H497" s="494"/>
      <c r="I497" s="494"/>
      <c r="J497" s="494"/>
      <c r="K497" s="494"/>
      <c r="L497" s="494"/>
      <c r="M497" s="494"/>
      <c r="N497" s="494"/>
      <c r="O497" s="494"/>
      <c r="P497" s="494"/>
      <c r="Q497" s="494"/>
      <c r="R497" s="494"/>
      <c r="S497" s="494"/>
      <c r="T497" s="494"/>
      <c r="U497" s="494"/>
      <c r="V497" s="494"/>
      <c r="W497" s="494"/>
      <c r="X497" s="494"/>
      <c r="Y497" s="494"/>
      <c r="Z497" s="494"/>
    </row>
    <row r="498" ht="13.2" spans="1:26">
      <c r="A498" s="494"/>
      <c r="B498" s="504"/>
      <c r="C498" s="504"/>
      <c r="D498" s="494"/>
      <c r="E498" s="494"/>
      <c r="F498" s="494"/>
      <c r="G498" s="494"/>
      <c r="H498" s="494"/>
      <c r="I498" s="494"/>
      <c r="J498" s="494"/>
      <c r="K498" s="494"/>
      <c r="L498" s="494"/>
      <c r="M498" s="494"/>
      <c r="N498" s="494"/>
      <c r="O498" s="494"/>
      <c r="P498" s="494"/>
      <c r="Q498" s="494"/>
      <c r="R498" s="494"/>
      <c r="S498" s="494"/>
      <c r="T498" s="494"/>
      <c r="U498" s="494"/>
      <c r="V498" s="494"/>
      <c r="W498" s="494"/>
      <c r="X498" s="494"/>
      <c r="Y498" s="494"/>
      <c r="Z498" s="494"/>
    </row>
    <row r="499" ht="13.2" spans="1:26">
      <c r="A499" s="494"/>
      <c r="B499" s="504"/>
      <c r="C499" s="504"/>
      <c r="D499" s="494"/>
      <c r="E499" s="494"/>
      <c r="F499" s="494"/>
      <c r="G499" s="494"/>
      <c r="H499" s="494"/>
      <c r="I499" s="494"/>
      <c r="J499" s="494"/>
      <c r="K499" s="494"/>
      <c r="L499" s="494"/>
      <c r="M499" s="494"/>
      <c r="N499" s="494"/>
      <c r="O499" s="494"/>
      <c r="P499" s="494"/>
      <c r="Q499" s="494"/>
      <c r="R499" s="494"/>
      <c r="S499" s="494"/>
      <c r="T499" s="494"/>
      <c r="U499" s="494"/>
      <c r="V499" s="494"/>
      <c r="W499" s="494"/>
      <c r="X499" s="494"/>
      <c r="Y499" s="494"/>
      <c r="Z499" s="494"/>
    </row>
    <row r="500" ht="13.2" spans="1:26">
      <c r="A500" s="494"/>
      <c r="B500" s="504"/>
      <c r="C500" s="504"/>
      <c r="D500" s="494"/>
      <c r="E500" s="494"/>
      <c r="F500" s="494"/>
      <c r="G500" s="494"/>
      <c r="H500" s="494"/>
      <c r="I500" s="494"/>
      <c r="J500" s="494"/>
      <c r="K500" s="494"/>
      <c r="L500" s="494"/>
      <c r="M500" s="494"/>
      <c r="N500" s="494"/>
      <c r="O500" s="494"/>
      <c r="P500" s="494"/>
      <c r="Q500" s="494"/>
      <c r="R500" s="494"/>
      <c r="S500" s="494"/>
      <c r="T500" s="494"/>
      <c r="U500" s="494"/>
      <c r="V500" s="494"/>
      <c r="W500" s="494"/>
      <c r="X500" s="494"/>
      <c r="Y500" s="494"/>
      <c r="Z500" s="494"/>
    </row>
    <row r="501" ht="13.2" spans="1:26">
      <c r="A501" s="494"/>
      <c r="B501" s="504"/>
      <c r="C501" s="504"/>
      <c r="D501" s="494"/>
      <c r="E501" s="494"/>
      <c r="F501" s="494"/>
      <c r="G501" s="494"/>
      <c r="H501" s="494"/>
      <c r="I501" s="494"/>
      <c r="J501" s="494"/>
      <c r="K501" s="494"/>
      <c r="L501" s="494"/>
      <c r="M501" s="494"/>
      <c r="N501" s="494"/>
      <c r="O501" s="494"/>
      <c r="P501" s="494"/>
      <c r="Q501" s="494"/>
      <c r="R501" s="494"/>
      <c r="S501" s="494"/>
      <c r="T501" s="494"/>
      <c r="U501" s="494"/>
      <c r="V501" s="494"/>
      <c r="W501" s="494"/>
      <c r="X501" s="494"/>
      <c r="Y501" s="494"/>
      <c r="Z501" s="494"/>
    </row>
    <row r="502" ht="13.2" spans="1:26">
      <c r="A502" s="494"/>
      <c r="B502" s="504"/>
      <c r="C502" s="504"/>
      <c r="D502" s="494"/>
      <c r="E502" s="494"/>
      <c r="F502" s="494"/>
      <c r="G502" s="494"/>
      <c r="H502" s="494"/>
      <c r="I502" s="494"/>
      <c r="J502" s="494"/>
      <c r="K502" s="494"/>
      <c r="L502" s="494"/>
      <c r="M502" s="494"/>
      <c r="N502" s="494"/>
      <c r="O502" s="494"/>
      <c r="P502" s="494"/>
      <c r="Q502" s="494"/>
      <c r="R502" s="494"/>
      <c r="S502" s="494"/>
      <c r="T502" s="494"/>
      <c r="U502" s="494"/>
      <c r="V502" s="494"/>
      <c r="W502" s="494"/>
      <c r="X502" s="494"/>
      <c r="Y502" s="494"/>
      <c r="Z502" s="494"/>
    </row>
    <row r="503" ht="13.2" spans="1:26">
      <c r="A503" s="494"/>
      <c r="B503" s="504"/>
      <c r="C503" s="504"/>
      <c r="D503" s="494"/>
      <c r="E503" s="494"/>
      <c r="F503" s="494"/>
      <c r="G503" s="494"/>
      <c r="H503" s="494"/>
      <c r="I503" s="494"/>
      <c r="J503" s="494"/>
      <c r="K503" s="494"/>
      <c r="L503" s="494"/>
      <c r="M503" s="494"/>
      <c r="N503" s="494"/>
      <c r="O503" s="494"/>
      <c r="P503" s="494"/>
      <c r="Q503" s="494"/>
      <c r="R503" s="494"/>
      <c r="S503" s="494"/>
      <c r="T503" s="494"/>
      <c r="U503" s="494"/>
      <c r="V503" s="494"/>
      <c r="W503" s="494"/>
      <c r="X503" s="494"/>
      <c r="Y503" s="494"/>
      <c r="Z503" s="494"/>
    </row>
    <row r="504" ht="13.2" spans="1:26">
      <c r="A504" s="494"/>
      <c r="B504" s="504"/>
      <c r="C504" s="504"/>
      <c r="D504" s="494"/>
      <c r="E504" s="494"/>
      <c r="F504" s="494"/>
      <c r="G504" s="494"/>
      <c r="H504" s="494"/>
      <c r="I504" s="494"/>
      <c r="J504" s="494"/>
      <c r="K504" s="494"/>
      <c r="L504" s="494"/>
      <c r="M504" s="494"/>
      <c r="N504" s="494"/>
      <c r="O504" s="494"/>
      <c r="P504" s="494"/>
      <c r="Q504" s="494"/>
      <c r="R504" s="494"/>
      <c r="S504" s="494"/>
      <c r="T504" s="494"/>
      <c r="U504" s="494"/>
      <c r="V504" s="494"/>
      <c r="W504" s="494"/>
      <c r="X504" s="494"/>
      <c r="Y504" s="494"/>
      <c r="Z504" s="494"/>
    </row>
    <row r="505" ht="13.2" spans="1:26">
      <c r="A505" s="494"/>
      <c r="B505" s="504"/>
      <c r="C505" s="504"/>
      <c r="D505" s="494"/>
      <c r="E505" s="494"/>
      <c r="F505" s="494"/>
      <c r="G505" s="494"/>
      <c r="H505" s="494"/>
      <c r="I505" s="494"/>
      <c r="J505" s="494"/>
      <c r="K505" s="494"/>
      <c r="L505" s="494"/>
      <c r="M505" s="494"/>
      <c r="N505" s="494"/>
      <c r="O505" s="494"/>
      <c r="P505" s="494"/>
      <c r="Q505" s="494"/>
      <c r="R505" s="494"/>
      <c r="S505" s="494"/>
      <c r="T505" s="494"/>
      <c r="U505" s="494"/>
      <c r="V505" s="494"/>
      <c r="W505" s="494"/>
      <c r="X505" s="494"/>
      <c r="Y505" s="494"/>
      <c r="Z505" s="494"/>
    </row>
    <row r="506" ht="13.2" spans="1:26">
      <c r="A506" s="494"/>
      <c r="B506" s="504"/>
      <c r="C506" s="504"/>
      <c r="D506" s="494"/>
      <c r="E506" s="494"/>
      <c r="F506" s="494"/>
      <c r="G506" s="494"/>
      <c r="H506" s="494"/>
      <c r="I506" s="494"/>
      <c r="J506" s="494"/>
      <c r="K506" s="494"/>
      <c r="L506" s="494"/>
      <c r="M506" s="494"/>
      <c r="N506" s="494"/>
      <c r="O506" s="494"/>
      <c r="P506" s="494"/>
      <c r="Q506" s="494"/>
      <c r="R506" s="494"/>
      <c r="S506" s="494"/>
      <c r="T506" s="494"/>
      <c r="U506" s="494"/>
      <c r="V506" s="494"/>
      <c r="W506" s="494"/>
      <c r="X506" s="494"/>
      <c r="Y506" s="494"/>
      <c r="Z506" s="494"/>
    </row>
    <row r="507" ht="13.2" spans="1:26">
      <c r="A507" s="494"/>
      <c r="B507" s="504"/>
      <c r="C507" s="504"/>
      <c r="D507" s="494"/>
      <c r="E507" s="494"/>
      <c r="F507" s="494"/>
      <c r="G507" s="494"/>
      <c r="H507" s="494"/>
      <c r="I507" s="494"/>
      <c r="J507" s="494"/>
      <c r="K507" s="494"/>
      <c r="L507" s="494"/>
      <c r="M507" s="494"/>
      <c r="N507" s="494"/>
      <c r="O507" s="494"/>
      <c r="P507" s="494"/>
      <c r="Q507" s="494"/>
      <c r="R507" s="494"/>
      <c r="S507" s="494"/>
      <c r="T507" s="494"/>
      <c r="U507" s="494"/>
      <c r="V507" s="494"/>
      <c r="W507" s="494"/>
      <c r="X507" s="494"/>
      <c r="Y507" s="494"/>
      <c r="Z507" s="494"/>
    </row>
    <row r="508" ht="13.2" spans="1:26">
      <c r="A508" s="494"/>
      <c r="B508" s="504"/>
      <c r="C508" s="504"/>
      <c r="D508" s="494"/>
      <c r="E508" s="494"/>
      <c r="F508" s="494"/>
      <c r="G508" s="494"/>
      <c r="H508" s="494"/>
      <c r="I508" s="494"/>
      <c r="J508" s="494"/>
      <c r="K508" s="494"/>
      <c r="L508" s="494"/>
      <c r="M508" s="494"/>
      <c r="N508" s="494"/>
      <c r="O508" s="494"/>
      <c r="P508" s="494"/>
      <c r="Q508" s="494"/>
      <c r="R508" s="494"/>
      <c r="S508" s="494"/>
      <c r="T508" s="494"/>
      <c r="U508" s="494"/>
      <c r="V508" s="494"/>
      <c r="W508" s="494"/>
      <c r="X508" s="494"/>
      <c r="Y508" s="494"/>
      <c r="Z508" s="494"/>
    </row>
    <row r="509" ht="13.2" spans="1:26">
      <c r="A509" s="494"/>
      <c r="B509" s="504"/>
      <c r="C509" s="504"/>
      <c r="D509" s="494"/>
      <c r="E509" s="494"/>
      <c r="F509" s="494"/>
      <c r="G509" s="494"/>
      <c r="H509" s="494"/>
      <c r="I509" s="494"/>
      <c r="J509" s="494"/>
      <c r="K509" s="494"/>
      <c r="L509" s="494"/>
      <c r="M509" s="494"/>
      <c r="N509" s="494"/>
      <c r="O509" s="494"/>
      <c r="P509" s="494"/>
      <c r="Q509" s="494"/>
      <c r="R509" s="494"/>
      <c r="S509" s="494"/>
      <c r="T509" s="494"/>
      <c r="U509" s="494"/>
      <c r="V509" s="494"/>
      <c r="W509" s="494"/>
      <c r="X509" s="494"/>
      <c r="Y509" s="494"/>
      <c r="Z509" s="494"/>
    </row>
    <row r="510" ht="13.2" spans="1:26">
      <c r="A510" s="494"/>
      <c r="B510" s="504"/>
      <c r="C510" s="504"/>
      <c r="D510" s="494"/>
      <c r="E510" s="494"/>
      <c r="F510" s="494"/>
      <c r="G510" s="494"/>
      <c r="H510" s="494"/>
      <c r="I510" s="494"/>
      <c r="J510" s="494"/>
      <c r="K510" s="494"/>
      <c r="L510" s="494"/>
      <c r="M510" s="494"/>
      <c r="N510" s="494"/>
      <c r="O510" s="494"/>
      <c r="P510" s="494"/>
      <c r="Q510" s="494"/>
      <c r="R510" s="494"/>
      <c r="S510" s="494"/>
      <c r="T510" s="494"/>
      <c r="U510" s="494"/>
      <c r="V510" s="494"/>
      <c r="W510" s="494"/>
      <c r="X510" s="494"/>
      <c r="Y510" s="494"/>
      <c r="Z510" s="494"/>
    </row>
    <row r="511" ht="13.2" spans="1:26">
      <c r="A511" s="494"/>
      <c r="B511" s="504"/>
      <c r="C511" s="504"/>
      <c r="D511" s="494"/>
      <c r="E511" s="494"/>
      <c r="F511" s="494"/>
      <c r="G511" s="494"/>
      <c r="H511" s="494"/>
      <c r="I511" s="494"/>
      <c r="J511" s="494"/>
      <c r="K511" s="494"/>
      <c r="L511" s="494"/>
      <c r="M511" s="494"/>
      <c r="N511" s="494"/>
      <c r="O511" s="494"/>
      <c r="P511" s="494"/>
      <c r="Q511" s="494"/>
      <c r="R511" s="494"/>
      <c r="S511" s="494"/>
      <c r="T511" s="494"/>
      <c r="U511" s="494"/>
      <c r="V511" s="494"/>
      <c r="W511" s="494"/>
      <c r="X511" s="494"/>
      <c r="Y511" s="494"/>
      <c r="Z511" s="494"/>
    </row>
    <row r="512" ht="13.2" spans="1:26">
      <c r="A512" s="494"/>
      <c r="B512" s="504"/>
      <c r="C512" s="504"/>
      <c r="D512" s="494"/>
      <c r="E512" s="494"/>
      <c r="F512" s="494"/>
      <c r="G512" s="494"/>
      <c r="H512" s="494"/>
      <c r="I512" s="494"/>
      <c r="J512" s="494"/>
      <c r="K512" s="494"/>
      <c r="L512" s="494"/>
      <c r="M512" s="494"/>
      <c r="N512" s="494"/>
      <c r="O512" s="494"/>
      <c r="P512" s="494"/>
      <c r="Q512" s="494"/>
      <c r="R512" s="494"/>
      <c r="S512" s="494"/>
      <c r="T512" s="494"/>
      <c r="U512" s="494"/>
      <c r="V512" s="494"/>
      <c r="W512" s="494"/>
      <c r="X512" s="494"/>
      <c r="Y512" s="494"/>
      <c r="Z512" s="494"/>
    </row>
    <row r="513" ht="13.2" spans="1:26">
      <c r="A513" s="494"/>
      <c r="B513" s="504"/>
      <c r="C513" s="504"/>
      <c r="D513" s="494"/>
      <c r="E513" s="494"/>
      <c r="F513" s="494"/>
      <c r="G513" s="494"/>
      <c r="H513" s="494"/>
      <c r="I513" s="494"/>
      <c r="J513" s="494"/>
      <c r="K513" s="494"/>
      <c r="L513" s="494"/>
      <c r="M513" s="494"/>
      <c r="N513" s="494"/>
      <c r="O513" s="494"/>
      <c r="P513" s="494"/>
      <c r="Q513" s="494"/>
      <c r="R513" s="494"/>
      <c r="S513" s="494"/>
      <c r="T513" s="494"/>
      <c r="U513" s="494"/>
      <c r="V513" s="494"/>
      <c r="W513" s="494"/>
      <c r="X513" s="494"/>
      <c r="Y513" s="494"/>
      <c r="Z513" s="494"/>
    </row>
    <row r="514" ht="13.2" spans="1:26">
      <c r="A514" s="494"/>
      <c r="B514" s="504"/>
      <c r="C514" s="504"/>
      <c r="D514" s="494"/>
      <c r="E514" s="494"/>
      <c r="F514" s="494"/>
      <c r="G514" s="494"/>
      <c r="H514" s="494"/>
      <c r="I514" s="494"/>
      <c r="J514" s="494"/>
      <c r="K514" s="494"/>
      <c r="L514" s="494"/>
      <c r="M514" s="494"/>
      <c r="N514" s="494"/>
      <c r="O514" s="494"/>
      <c r="P514" s="494"/>
      <c r="Q514" s="494"/>
      <c r="R514" s="494"/>
      <c r="S514" s="494"/>
      <c r="T514" s="494"/>
      <c r="U514" s="494"/>
      <c r="V514" s="494"/>
      <c r="W514" s="494"/>
      <c r="X514" s="494"/>
      <c r="Y514" s="494"/>
      <c r="Z514" s="494"/>
    </row>
    <row r="515" ht="13.2" spans="1:26">
      <c r="A515" s="494"/>
      <c r="B515" s="504"/>
      <c r="C515" s="504"/>
      <c r="D515" s="494"/>
      <c r="E515" s="494"/>
      <c r="F515" s="494"/>
      <c r="G515" s="494"/>
      <c r="H515" s="494"/>
      <c r="I515" s="494"/>
      <c r="J515" s="494"/>
      <c r="K515" s="494"/>
      <c r="L515" s="494"/>
      <c r="M515" s="494"/>
      <c r="N515" s="494"/>
      <c r="O515" s="494"/>
      <c r="P515" s="494"/>
      <c r="Q515" s="494"/>
      <c r="R515" s="494"/>
      <c r="S515" s="494"/>
      <c r="T515" s="494"/>
      <c r="U515" s="494"/>
      <c r="V515" s="494"/>
      <c r="W515" s="494"/>
      <c r="X515" s="494"/>
      <c r="Y515" s="494"/>
      <c r="Z515" s="494"/>
    </row>
    <row r="516" ht="13.2" spans="1:26">
      <c r="A516" s="494"/>
      <c r="B516" s="504"/>
      <c r="C516" s="504"/>
      <c r="D516" s="494"/>
      <c r="E516" s="494"/>
      <c r="F516" s="494"/>
      <c r="G516" s="494"/>
      <c r="H516" s="494"/>
      <c r="I516" s="494"/>
      <c r="J516" s="494"/>
      <c r="K516" s="494"/>
      <c r="L516" s="494"/>
      <c r="M516" s="494"/>
      <c r="N516" s="494"/>
      <c r="O516" s="494"/>
      <c r="P516" s="494"/>
      <c r="Q516" s="494"/>
      <c r="R516" s="494"/>
      <c r="S516" s="494"/>
      <c r="T516" s="494"/>
      <c r="U516" s="494"/>
      <c r="V516" s="494"/>
      <c r="W516" s="494"/>
      <c r="X516" s="494"/>
      <c r="Y516" s="494"/>
      <c r="Z516" s="494"/>
    </row>
    <row r="517" ht="13.2" spans="1:26">
      <c r="A517" s="494"/>
      <c r="B517" s="504"/>
      <c r="C517" s="504"/>
      <c r="D517" s="494"/>
      <c r="E517" s="494"/>
      <c r="F517" s="494"/>
      <c r="G517" s="494"/>
      <c r="H517" s="494"/>
      <c r="I517" s="494"/>
      <c r="J517" s="494"/>
      <c r="K517" s="494"/>
      <c r="L517" s="494"/>
      <c r="M517" s="494"/>
      <c r="N517" s="494"/>
      <c r="O517" s="494"/>
      <c r="P517" s="494"/>
      <c r="Q517" s="494"/>
      <c r="R517" s="494"/>
      <c r="S517" s="494"/>
      <c r="T517" s="494"/>
      <c r="U517" s="494"/>
      <c r="V517" s="494"/>
      <c r="W517" s="494"/>
      <c r="X517" s="494"/>
      <c r="Y517" s="494"/>
      <c r="Z517" s="494"/>
    </row>
    <row r="518" ht="13.2" spans="1:26">
      <c r="A518" s="494"/>
      <c r="B518" s="504"/>
      <c r="C518" s="504"/>
      <c r="D518" s="494"/>
      <c r="E518" s="494"/>
      <c r="F518" s="494"/>
      <c r="G518" s="494"/>
      <c r="H518" s="494"/>
      <c r="I518" s="494"/>
      <c r="J518" s="494"/>
      <c r="K518" s="494"/>
      <c r="L518" s="494"/>
      <c r="M518" s="494"/>
      <c r="N518" s="494"/>
      <c r="O518" s="494"/>
      <c r="P518" s="494"/>
      <c r="Q518" s="494"/>
      <c r="R518" s="494"/>
      <c r="S518" s="494"/>
      <c r="T518" s="494"/>
      <c r="U518" s="494"/>
      <c r="V518" s="494"/>
      <c r="W518" s="494"/>
      <c r="X518" s="494"/>
      <c r="Y518" s="494"/>
      <c r="Z518" s="494"/>
    </row>
    <row r="519" ht="13.2" spans="1:26">
      <c r="A519" s="494"/>
      <c r="B519" s="504"/>
      <c r="C519" s="504"/>
      <c r="D519" s="494"/>
      <c r="E519" s="494"/>
      <c r="F519" s="494"/>
      <c r="G519" s="494"/>
      <c r="H519" s="494"/>
      <c r="I519" s="494"/>
      <c r="J519" s="494"/>
      <c r="K519" s="494"/>
      <c r="L519" s="494"/>
      <c r="M519" s="494"/>
      <c r="N519" s="494"/>
      <c r="O519" s="494"/>
      <c r="P519" s="494"/>
      <c r="Q519" s="494"/>
      <c r="R519" s="494"/>
      <c r="S519" s="494"/>
      <c r="T519" s="494"/>
      <c r="U519" s="494"/>
      <c r="V519" s="494"/>
      <c r="W519" s="494"/>
      <c r="X519" s="494"/>
      <c r="Y519" s="494"/>
      <c r="Z519" s="494"/>
    </row>
    <row r="520" ht="13.2" spans="1:26">
      <c r="A520" s="494"/>
      <c r="B520" s="504"/>
      <c r="C520" s="504"/>
      <c r="D520" s="494"/>
      <c r="E520" s="494"/>
      <c r="F520" s="494"/>
      <c r="G520" s="494"/>
      <c r="H520" s="494"/>
      <c r="I520" s="494"/>
      <c r="J520" s="494"/>
      <c r="K520" s="494"/>
      <c r="L520" s="494"/>
      <c r="M520" s="494"/>
      <c r="N520" s="494"/>
      <c r="O520" s="494"/>
      <c r="P520" s="494"/>
      <c r="Q520" s="494"/>
      <c r="R520" s="494"/>
      <c r="S520" s="494"/>
      <c r="T520" s="494"/>
      <c r="U520" s="494"/>
      <c r="V520" s="494"/>
      <c r="W520" s="494"/>
      <c r="X520" s="494"/>
      <c r="Y520" s="494"/>
      <c r="Z520" s="494"/>
    </row>
    <row r="521" ht="13.2" spans="1:26">
      <c r="A521" s="494"/>
      <c r="B521" s="504"/>
      <c r="C521" s="504"/>
      <c r="D521" s="494"/>
      <c r="E521" s="494"/>
      <c r="F521" s="494"/>
      <c r="G521" s="494"/>
      <c r="H521" s="494"/>
      <c r="I521" s="494"/>
      <c r="J521" s="494"/>
      <c r="K521" s="494"/>
      <c r="L521" s="494"/>
      <c r="M521" s="494"/>
      <c r="N521" s="494"/>
      <c r="O521" s="494"/>
      <c r="P521" s="494"/>
      <c r="Q521" s="494"/>
      <c r="R521" s="494"/>
      <c r="S521" s="494"/>
      <c r="T521" s="494"/>
      <c r="U521" s="494"/>
      <c r="V521" s="494"/>
      <c r="W521" s="494"/>
      <c r="X521" s="494"/>
      <c r="Y521" s="494"/>
      <c r="Z521" s="494"/>
    </row>
    <row r="522" ht="13.2" spans="1:26">
      <c r="A522" s="494"/>
      <c r="B522" s="504"/>
      <c r="C522" s="504"/>
      <c r="D522" s="494"/>
      <c r="E522" s="494"/>
      <c r="F522" s="494"/>
      <c r="G522" s="494"/>
      <c r="H522" s="494"/>
      <c r="I522" s="494"/>
      <c r="J522" s="494"/>
      <c r="K522" s="494"/>
      <c r="L522" s="494"/>
      <c r="M522" s="494"/>
      <c r="N522" s="494"/>
      <c r="O522" s="494"/>
      <c r="P522" s="494"/>
      <c r="Q522" s="494"/>
      <c r="R522" s="494"/>
      <c r="S522" s="494"/>
      <c r="T522" s="494"/>
      <c r="U522" s="494"/>
      <c r="V522" s="494"/>
      <c r="W522" s="494"/>
      <c r="X522" s="494"/>
      <c r="Y522" s="494"/>
      <c r="Z522" s="494"/>
    </row>
    <row r="523" ht="13.2" spans="1:26">
      <c r="A523" s="494"/>
      <c r="B523" s="504"/>
      <c r="C523" s="504"/>
      <c r="D523" s="494"/>
      <c r="E523" s="494"/>
      <c r="F523" s="494"/>
      <c r="G523" s="494"/>
      <c r="H523" s="494"/>
      <c r="I523" s="494"/>
      <c r="J523" s="494"/>
      <c r="K523" s="494"/>
      <c r="L523" s="494"/>
      <c r="M523" s="494"/>
      <c r="N523" s="494"/>
      <c r="O523" s="494"/>
      <c r="P523" s="494"/>
      <c r="Q523" s="494"/>
      <c r="R523" s="494"/>
      <c r="S523" s="494"/>
      <c r="T523" s="494"/>
      <c r="U523" s="494"/>
      <c r="V523" s="494"/>
      <c r="W523" s="494"/>
      <c r="X523" s="494"/>
      <c r="Y523" s="494"/>
      <c r="Z523" s="494"/>
    </row>
    <row r="524" ht="13.2" spans="1:26">
      <c r="A524" s="494"/>
      <c r="B524" s="504"/>
      <c r="C524" s="504"/>
      <c r="D524" s="494"/>
      <c r="E524" s="494"/>
      <c r="F524" s="494"/>
      <c r="G524" s="494"/>
      <c r="H524" s="494"/>
      <c r="I524" s="494"/>
      <c r="J524" s="494"/>
      <c r="K524" s="494"/>
      <c r="L524" s="494"/>
      <c r="M524" s="494"/>
      <c r="N524" s="494"/>
      <c r="O524" s="494"/>
      <c r="P524" s="494"/>
      <c r="Q524" s="494"/>
      <c r="R524" s="494"/>
      <c r="S524" s="494"/>
      <c r="T524" s="494"/>
      <c r="U524" s="494"/>
      <c r="V524" s="494"/>
      <c r="W524" s="494"/>
      <c r="X524" s="494"/>
      <c r="Y524" s="494"/>
      <c r="Z524" s="494"/>
    </row>
    <row r="525" ht="13.2" spans="1:26">
      <c r="A525" s="494"/>
      <c r="B525" s="504"/>
      <c r="C525" s="504"/>
      <c r="D525" s="494"/>
      <c r="E525" s="494"/>
      <c r="F525" s="494"/>
      <c r="G525" s="494"/>
      <c r="H525" s="494"/>
      <c r="I525" s="494"/>
      <c r="J525" s="494"/>
      <c r="K525" s="494"/>
      <c r="L525" s="494"/>
      <c r="M525" s="494"/>
      <c r="N525" s="494"/>
      <c r="O525" s="494"/>
      <c r="P525" s="494"/>
      <c r="Q525" s="494"/>
      <c r="R525" s="494"/>
      <c r="S525" s="494"/>
      <c r="T525" s="494"/>
      <c r="U525" s="494"/>
      <c r="V525" s="494"/>
      <c r="W525" s="494"/>
      <c r="X525" s="494"/>
      <c r="Y525" s="494"/>
      <c r="Z525" s="494"/>
    </row>
    <row r="526" ht="13.2" spans="1:26">
      <c r="A526" s="494"/>
      <c r="B526" s="504"/>
      <c r="C526" s="504"/>
      <c r="D526" s="494"/>
      <c r="E526" s="494"/>
      <c r="F526" s="494"/>
      <c r="G526" s="494"/>
      <c r="H526" s="494"/>
      <c r="I526" s="494"/>
      <c r="J526" s="494"/>
      <c r="K526" s="494"/>
      <c r="L526" s="494"/>
      <c r="M526" s="494"/>
      <c r="N526" s="494"/>
      <c r="O526" s="494"/>
      <c r="P526" s="494"/>
      <c r="Q526" s="494"/>
      <c r="R526" s="494"/>
      <c r="S526" s="494"/>
      <c r="T526" s="494"/>
      <c r="U526" s="494"/>
      <c r="V526" s="494"/>
      <c r="W526" s="494"/>
      <c r="X526" s="494"/>
      <c r="Y526" s="494"/>
      <c r="Z526" s="494"/>
    </row>
    <row r="527" ht="13.2" spans="1:26">
      <c r="A527" s="494"/>
      <c r="B527" s="504"/>
      <c r="C527" s="504"/>
      <c r="D527" s="494"/>
      <c r="E527" s="494"/>
      <c r="F527" s="494"/>
      <c r="G527" s="494"/>
      <c r="H527" s="494"/>
      <c r="I527" s="494"/>
      <c r="J527" s="494"/>
      <c r="K527" s="494"/>
      <c r="L527" s="494"/>
      <c r="M527" s="494"/>
      <c r="N527" s="494"/>
      <c r="O527" s="494"/>
      <c r="P527" s="494"/>
      <c r="Q527" s="494"/>
      <c r="R527" s="494"/>
      <c r="S527" s="494"/>
      <c r="T527" s="494"/>
      <c r="U527" s="494"/>
      <c r="V527" s="494"/>
      <c r="W527" s="494"/>
      <c r="X527" s="494"/>
      <c r="Y527" s="494"/>
      <c r="Z527" s="494"/>
    </row>
    <row r="528" ht="13.2" spans="1:26">
      <c r="A528" s="494"/>
      <c r="B528" s="504"/>
      <c r="C528" s="504"/>
      <c r="D528" s="494"/>
      <c r="E528" s="494"/>
      <c r="F528" s="494"/>
      <c r="G528" s="494"/>
      <c r="H528" s="494"/>
      <c r="I528" s="494"/>
      <c r="J528" s="494"/>
      <c r="K528" s="494"/>
      <c r="L528" s="494"/>
      <c r="M528" s="494"/>
      <c r="N528" s="494"/>
      <c r="O528" s="494"/>
      <c r="P528" s="494"/>
      <c r="Q528" s="494"/>
      <c r="R528" s="494"/>
      <c r="S528" s="494"/>
      <c r="T528" s="494"/>
      <c r="U528" s="494"/>
      <c r="V528" s="494"/>
      <c r="W528" s="494"/>
      <c r="X528" s="494"/>
      <c r="Y528" s="494"/>
      <c r="Z528" s="494"/>
    </row>
    <row r="529" ht="13.2" spans="1:26">
      <c r="A529" s="494"/>
      <c r="B529" s="504"/>
      <c r="C529" s="504"/>
      <c r="D529" s="494"/>
      <c r="E529" s="494"/>
      <c r="F529" s="494"/>
      <c r="G529" s="494"/>
      <c r="H529" s="494"/>
      <c r="I529" s="494"/>
      <c r="J529" s="494"/>
      <c r="K529" s="494"/>
      <c r="L529" s="494"/>
      <c r="M529" s="494"/>
      <c r="N529" s="494"/>
      <c r="O529" s="494"/>
      <c r="P529" s="494"/>
      <c r="Q529" s="494"/>
      <c r="R529" s="494"/>
      <c r="S529" s="494"/>
      <c r="T529" s="494"/>
      <c r="U529" s="494"/>
      <c r="V529" s="494"/>
      <c r="W529" s="494"/>
      <c r="X529" s="494"/>
      <c r="Y529" s="494"/>
      <c r="Z529" s="494"/>
    </row>
    <row r="530" ht="13.2" spans="1:26">
      <c r="A530" s="494"/>
      <c r="B530" s="504"/>
      <c r="C530" s="504"/>
      <c r="D530" s="494"/>
      <c r="E530" s="494"/>
      <c r="F530" s="494"/>
      <c r="G530" s="494"/>
      <c r="H530" s="494"/>
      <c r="I530" s="494"/>
      <c r="J530" s="494"/>
      <c r="K530" s="494"/>
      <c r="L530" s="494"/>
      <c r="M530" s="494"/>
      <c r="N530" s="494"/>
      <c r="O530" s="494"/>
      <c r="P530" s="494"/>
      <c r="Q530" s="494"/>
      <c r="R530" s="494"/>
      <c r="S530" s="494"/>
      <c r="T530" s="494"/>
      <c r="U530" s="494"/>
      <c r="V530" s="494"/>
      <c r="W530" s="494"/>
      <c r="X530" s="494"/>
      <c r="Y530" s="494"/>
      <c r="Z530" s="494"/>
    </row>
    <row r="531" ht="13.2" spans="1:26">
      <c r="A531" s="494"/>
      <c r="B531" s="504"/>
      <c r="C531" s="504"/>
      <c r="D531" s="494"/>
      <c r="E531" s="494"/>
      <c r="F531" s="494"/>
      <c r="G531" s="494"/>
      <c r="H531" s="494"/>
      <c r="I531" s="494"/>
      <c r="J531" s="494"/>
      <c r="K531" s="494"/>
      <c r="L531" s="494"/>
      <c r="M531" s="494"/>
      <c r="N531" s="494"/>
      <c r="O531" s="494"/>
      <c r="P531" s="494"/>
      <c r="Q531" s="494"/>
      <c r="R531" s="494"/>
      <c r="S531" s="494"/>
      <c r="T531" s="494"/>
      <c r="U531" s="494"/>
      <c r="V531" s="494"/>
      <c r="W531" s="494"/>
      <c r="X531" s="494"/>
      <c r="Y531" s="494"/>
      <c r="Z531" s="494"/>
    </row>
    <row r="532" ht="13.2" spans="1:26">
      <c r="A532" s="494"/>
      <c r="B532" s="504"/>
      <c r="C532" s="504"/>
      <c r="D532" s="494"/>
      <c r="E532" s="494"/>
      <c r="F532" s="494"/>
      <c r="G532" s="494"/>
      <c r="H532" s="494"/>
      <c r="I532" s="494"/>
      <c r="J532" s="494"/>
      <c r="K532" s="494"/>
      <c r="L532" s="494"/>
      <c r="M532" s="494"/>
      <c r="N532" s="494"/>
      <c r="O532" s="494"/>
      <c r="P532" s="494"/>
      <c r="Q532" s="494"/>
      <c r="R532" s="494"/>
      <c r="S532" s="494"/>
      <c r="T532" s="494"/>
      <c r="U532" s="494"/>
      <c r="V532" s="494"/>
      <c r="W532" s="494"/>
      <c r="X532" s="494"/>
      <c r="Y532" s="494"/>
      <c r="Z532" s="494"/>
    </row>
    <row r="533" ht="13.2" spans="1:26">
      <c r="A533" s="494"/>
      <c r="B533" s="504"/>
      <c r="C533" s="504"/>
      <c r="D533" s="494"/>
      <c r="E533" s="494"/>
      <c r="F533" s="494"/>
      <c r="G533" s="494"/>
      <c r="H533" s="494"/>
      <c r="I533" s="494"/>
      <c r="J533" s="494"/>
      <c r="K533" s="494"/>
      <c r="L533" s="494"/>
      <c r="M533" s="494"/>
      <c r="N533" s="494"/>
      <c r="O533" s="494"/>
      <c r="P533" s="494"/>
      <c r="Q533" s="494"/>
      <c r="R533" s="494"/>
      <c r="S533" s="494"/>
      <c r="T533" s="494"/>
      <c r="U533" s="494"/>
      <c r="V533" s="494"/>
      <c r="W533" s="494"/>
      <c r="X533" s="494"/>
      <c r="Y533" s="494"/>
      <c r="Z533" s="494"/>
    </row>
    <row r="534" ht="13.2" spans="1:26">
      <c r="A534" s="494"/>
      <c r="B534" s="504"/>
      <c r="C534" s="504"/>
      <c r="D534" s="494"/>
      <c r="E534" s="494"/>
      <c r="F534" s="494"/>
      <c r="G534" s="494"/>
      <c r="H534" s="494"/>
      <c r="I534" s="494"/>
      <c r="J534" s="494"/>
      <c r="K534" s="494"/>
      <c r="L534" s="494"/>
      <c r="M534" s="494"/>
      <c r="N534" s="494"/>
      <c r="O534" s="494"/>
      <c r="P534" s="494"/>
      <c r="Q534" s="494"/>
      <c r="R534" s="494"/>
      <c r="S534" s="494"/>
      <c r="T534" s="494"/>
      <c r="U534" s="494"/>
      <c r="V534" s="494"/>
      <c r="W534" s="494"/>
      <c r="X534" s="494"/>
      <c r="Y534" s="494"/>
      <c r="Z534" s="494"/>
    </row>
    <row r="535" ht="13.2" spans="1:26">
      <c r="A535" s="494"/>
      <c r="B535" s="504"/>
      <c r="C535" s="504"/>
      <c r="D535" s="494"/>
      <c r="E535" s="494"/>
      <c r="F535" s="494"/>
      <c r="G535" s="494"/>
      <c r="H535" s="494"/>
      <c r="I535" s="494"/>
      <c r="J535" s="494"/>
      <c r="K535" s="494"/>
      <c r="L535" s="494"/>
      <c r="M535" s="494"/>
      <c r="N535" s="494"/>
      <c r="O535" s="494"/>
      <c r="P535" s="494"/>
      <c r="Q535" s="494"/>
      <c r="R535" s="494"/>
      <c r="S535" s="494"/>
      <c r="T535" s="494"/>
      <c r="U535" s="494"/>
      <c r="V535" s="494"/>
      <c r="W535" s="494"/>
      <c r="X535" s="494"/>
      <c r="Y535" s="494"/>
      <c r="Z535" s="494"/>
    </row>
    <row r="536" ht="13.2" spans="1:26">
      <c r="A536" s="494"/>
      <c r="B536" s="504"/>
      <c r="C536" s="504"/>
      <c r="D536" s="494"/>
      <c r="E536" s="494"/>
      <c r="F536" s="494"/>
      <c r="G536" s="494"/>
      <c r="H536" s="494"/>
      <c r="I536" s="494"/>
      <c r="J536" s="494"/>
      <c r="K536" s="494"/>
      <c r="L536" s="494"/>
      <c r="M536" s="494"/>
      <c r="N536" s="494"/>
      <c r="O536" s="494"/>
      <c r="P536" s="494"/>
      <c r="Q536" s="494"/>
      <c r="R536" s="494"/>
      <c r="S536" s="494"/>
      <c r="T536" s="494"/>
      <c r="U536" s="494"/>
      <c r="V536" s="494"/>
      <c r="W536" s="494"/>
      <c r="X536" s="494"/>
      <c r="Y536" s="494"/>
      <c r="Z536" s="494"/>
    </row>
    <row r="537" ht="13.2" spans="1:26">
      <c r="A537" s="494"/>
      <c r="B537" s="504"/>
      <c r="C537" s="504"/>
      <c r="D537" s="494"/>
      <c r="E537" s="494"/>
      <c r="F537" s="494"/>
      <c r="G537" s="494"/>
      <c r="H537" s="494"/>
      <c r="I537" s="494"/>
      <c r="J537" s="494"/>
      <c r="K537" s="494"/>
      <c r="L537" s="494"/>
      <c r="M537" s="494"/>
      <c r="N537" s="494"/>
      <c r="O537" s="494"/>
      <c r="P537" s="494"/>
      <c r="Q537" s="494"/>
      <c r="R537" s="494"/>
      <c r="S537" s="494"/>
      <c r="T537" s="494"/>
      <c r="U537" s="494"/>
      <c r="V537" s="494"/>
      <c r="W537" s="494"/>
      <c r="X537" s="494"/>
      <c r="Y537" s="494"/>
      <c r="Z537" s="494"/>
    </row>
    <row r="538" ht="13.2" spans="1:26">
      <c r="A538" s="494"/>
      <c r="B538" s="504"/>
      <c r="C538" s="504"/>
      <c r="D538" s="494"/>
      <c r="E538" s="494"/>
      <c r="F538" s="494"/>
      <c r="G538" s="494"/>
      <c r="H538" s="494"/>
      <c r="I538" s="494"/>
      <c r="J538" s="494"/>
      <c r="K538" s="494"/>
      <c r="L538" s="494"/>
      <c r="M538" s="494"/>
      <c r="N538" s="494"/>
      <c r="O538" s="494"/>
      <c r="P538" s="494"/>
      <c r="Q538" s="494"/>
      <c r="R538" s="494"/>
      <c r="S538" s="494"/>
      <c r="T538" s="494"/>
      <c r="U538" s="494"/>
      <c r="V538" s="494"/>
      <c r="W538" s="494"/>
      <c r="X538" s="494"/>
      <c r="Y538" s="494"/>
      <c r="Z538" s="494"/>
    </row>
    <row r="539" ht="13.2" spans="1:26">
      <c r="A539" s="494"/>
      <c r="B539" s="504"/>
      <c r="C539" s="504"/>
      <c r="D539" s="494"/>
      <c r="E539" s="494"/>
      <c r="F539" s="494"/>
      <c r="G539" s="494"/>
      <c r="H539" s="494"/>
      <c r="I539" s="494"/>
      <c r="J539" s="494"/>
      <c r="K539" s="494"/>
      <c r="L539" s="494"/>
      <c r="M539" s="494"/>
      <c r="N539" s="494"/>
      <c r="O539" s="494"/>
      <c r="P539" s="494"/>
      <c r="Q539" s="494"/>
      <c r="R539" s="494"/>
      <c r="S539" s="494"/>
      <c r="T539" s="494"/>
      <c r="U539" s="494"/>
      <c r="V539" s="494"/>
      <c r="W539" s="494"/>
      <c r="X539" s="494"/>
      <c r="Y539" s="494"/>
      <c r="Z539" s="494"/>
    </row>
    <row r="540" ht="13.2" spans="1:26">
      <c r="A540" s="494"/>
      <c r="B540" s="504"/>
      <c r="C540" s="504"/>
      <c r="D540" s="494"/>
      <c r="E540" s="494"/>
      <c r="F540" s="494"/>
      <c r="G540" s="494"/>
      <c r="H540" s="494"/>
      <c r="I540" s="494"/>
      <c r="J540" s="494"/>
      <c r="K540" s="494"/>
      <c r="L540" s="494"/>
      <c r="M540" s="494"/>
      <c r="N540" s="494"/>
      <c r="O540" s="494"/>
      <c r="P540" s="494"/>
      <c r="Q540" s="494"/>
      <c r="R540" s="494"/>
      <c r="S540" s="494"/>
      <c r="T540" s="494"/>
      <c r="U540" s="494"/>
      <c r="V540" s="494"/>
      <c r="W540" s="494"/>
      <c r="X540" s="494"/>
      <c r="Y540" s="494"/>
      <c r="Z540" s="494"/>
    </row>
    <row r="541" ht="13.2" spans="1:26">
      <c r="A541" s="494"/>
      <c r="B541" s="504"/>
      <c r="C541" s="504"/>
      <c r="D541" s="494"/>
      <c r="E541" s="494"/>
      <c r="F541" s="494"/>
      <c r="G541" s="494"/>
      <c r="H541" s="494"/>
      <c r="I541" s="494"/>
      <c r="J541" s="494"/>
      <c r="K541" s="494"/>
      <c r="L541" s="494"/>
      <c r="M541" s="494"/>
      <c r="N541" s="494"/>
      <c r="O541" s="494"/>
      <c r="P541" s="494"/>
      <c r="Q541" s="494"/>
      <c r="R541" s="494"/>
      <c r="S541" s="494"/>
      <c r="T541" s="494"/>
      <c r="U541" s="494"/>
      <c r="V541" s="494"/>
      <c r="W541" s="494"/>
      <c r="X541" s="494"/>
      <c r="Y541" s="494"/>
      <c r="Z541" s="494"/>
    </row>
    <row r="542" ht="13.2" spans="1:26">
      <c r="A542" s="494"/>
      <c r="B542" s="504"/>
      <c r="C542" s="504"/>
      <c r="D542" s="494"/>
      <c r="E542" s="494"/>
      <c r="F542" s="494"/>
      <c r="G542" s="494"/>
      <c r="H542" s="494"/>
      <c r="I542" s="494"/>
      <c r="J542" s="494"/>
      <c r="K542" s="494"/>
      <c r="L542" s="494"/>
      <c r="M542" s="494"/>
      <c r="N542" s="494"/>
      <c r="O542" s="494"/>
      <c r="P542" s="494"/>
      <c r="Q542" s="494"/>
      <c r="R542" s="494"/>
      <c r="S542" s="494"/>
      <c r="T542" s="494"/>
      <c r="U542" s="494"/>
      <c r="V542" s="494"/>
      <c r="W542" s="494"/>
      <c r="X542" s="494"/>
      <c r="Y542" s="494"/>
      <c r="Z542" s="494"/>
    </row>
    <row r="543" ht="13.2" spans="1:26">
      <c r="A543" s="494"/>
      <c r="B543" s="504"/>
      <c r="C543" s="504"/>
      <c r="D543" s="494"/>
      <c r="E543" s="494"/>
      <c r="F543" s="494"/>
      <c r="G543" s="494"/>
      <c r="H543" s="494"/>
      <c r="I543" s="494"/>
      <c r="J543" s="494"/>
      <c r="K543" s="494"/>
      <c r="L543" s="494"/>
      <c r="M543" s="494"/>
      <c r="N543" s="494"/>
      <c r="O543" s="494"/>
      <c r="P543" s="494"/>
      <c r="Q543" s="494"/>
      <c r="R543" s="494"/>
      <c r="S543" s="494"/>
      <c r="T543" s="494"/>
      <c r="U543" s="494"/>
      <c r="V543" s="494"/>
      <c r="W543" s="494"/>
      <c r="X543" s="494"/>
      <c r="Y543" s="494"/>
      <c r="Z543" s="494"/>
    </row>
    <row r="544" ht="13.2" spans="1:26">
      <c r="A544" s="494"/>
      <c r="B544" s="504"/>
      <c r="C544" s="504"/>
      <c r="D544" s="494"/>
      <c r="E544" s="494"/>
      <c r="F544" s="494"/>
      <c r="G544" s="494"/>
      <c r="H544" s="494"/>
      <c r="I544" s="494"/>
      <c r="J544" s="494"/>
      <c r="K544" s="494"/>
      <c r="L544" s="494"/>
      <c r="M544" s="494"/>
      <c r="N544" s="494"/>
      <c r="O544" s="494"/>
      <c r="P544" s="494"/>
      <c r="Q544" s="494"/>
      <c r="R544" s="494"/>
      <c r="S544" s="494"/>
      <c r="T544" s="494"/>
      <c r="U544" s="494"/>
      <c r="V544" s="494"/>
      <c r="W544" s="494"/>
      <c r="X544" s="494"/>
      <c r="Y544" s="494"/>
      <c r="Z544" s="494"/>
    </row>
    <row r="545" ht="13.2" spans="1:26">
      <c r="A545" s="494"/>
      <c r="B545" s="504"/>
      <c r="C545" s="504"/>
      <c r="D545" s="494"/>
      <c r="E545" s="494"/>
      <c r="F545" s="494"/>
      <c r="G545" s="494"/>
      <c r="H545" s="494"/>
      <c r="I545" s="494"/>
      <c r="J545" s="494"/>
      <c r="K545" s="494"/>
      <c r="L545" s="494"/>
      <c r="M545" s="494"/>
      <c r="N545" s="494"/>
      <c r="O545" s="494"/>
      <c r="P545" s="494"/>
      <c r="Q545" s="494"/>
      <c r="R545" s="494"/>
      <c r="S545" s="494"/>
      <c r="T545" s="494"/>
      <c r="U545" s="494"/>
      <c r="V545" s="494"/>
      <c r="W545" s="494"/>
      <c r="X545" s="494"/>
      <c r="Y545" s="494"/>
      <c r="Z545" s="494"/>
    </row>
    <row r="546" ht="13.2" spans="1:26">
      <c r="A546" s="494"/>
      <c r="B546" s="504"/>
      <c r="C546" s="504"/>
      <c r="D546" s="494"/>
      <c r="E546" s="494"/>
      <c r="F546" s="494"/>
      <c r="G546" s="494"/>
      <c r="H546" s="494"/>
      <c r="I546" s="494"/>
      <c r="J546" s="494"/>
      <c r="K546" s="494"/>
      <c r="L546" s="494"/>
      <c r="M546" s="494"/>
      <c r="N546" s="494"/>
      <c r="O546" s="494"/>
      <c r="P546" s="494"/>
      <c r="Q546" s="494"/>
      <c r="R546" s="494"/>
      <c r="S546" s="494"/>
      <c r="T546" s="494"/>
      <c r="U546" s="494"/>
      <c r="V546" s="494"/>
      <c r="W546" s="494"/>
      <c r="X546" s="494"/>
      <c r="Y546" s="494"/>
      <c r="Z546" s="494"/>
    </row>
    <row r="547" ht="13.2" spans="1:26">
      <c r="A547" s="494"/>
      <c r="B547" s="504"/>
      <c r="C547" s="504"/>
      <c r="D547" s="494"/>
      <c r="E547" s="494"/>
      <c r="F547" s="494"/>
      <c r="G547" s="494"/>
      <c r="H547" s="494"/>
      <c r="I547" s="494"/>
      <c r="J547" s="494"/>
      <c r="K547" s="494"/>
      <c r="L547" s="494"/>
      <c r="M547" s="494"/>
      <c r="N547" s="494"/>
      <c r="O547" s="494"/>
      <c r="P547" s="494"/>
      <c r="Q547" s="494"/>
      <c r="R547" s="494"/>
      <c r="S547" s="494"/>
      <c r="T547" s="494"/>
      <c r="U547" s="494"/>
      <c r="V547" s="494"/>
      <c r="W547" s="494"/>
      <c r="X547" s="494"/>
      <c r="Y547" s="494"/>
      <c r="Z547" s="494"/>
    </row>
    <row r="548" ht="13.2" spans="1:26">
      <c r="A548" s="494"/>
      <c r="B548" s="504"/>
      <c r="C548" s="504"/>
      <c r="D548" s="494"/>
      <c r="E548" s="494"/>
      <c r="F548" s="494"/>
      <c r="G548" s="494"/>
      <c r="H548" s="494"/>
      <c r="I548" s="494"/>
      <c r="J548" s="494"/>
      <c r="K548" s="494"/>
      <c r="L548" s="494"/>
      <c r="M548" s="494"/>
      <c r="N548" s="494"/>
      <c r="O548" s="494"/>
      <c r="P548" s="494"/>
      <c r="Q548" s="494"/>
      <c r="R548" s="494"/>
      <c r="S548" s="494"/>
      <c r="T548" s="494"/>
      <c r="U548" s="494"/>
      <c r="V548" s="494"/>
      <c r="W548" s="494"/>
      <c r="X548" s="494"/>
      <c r="Y548" s="494"/>
      <c r="Z548" s="494"/>
    </row>
    <row r="549" ht="13.2" spans="1:26">
      <c r="A549" s="494"/>
      <c r="B549" s="504"/>
      <c r="C549" s="504"/>
      <c r="D549" s="494"/>
      <c r="E549" s="494"/>
      <c r="F549" s="494"/>
      <c r="G549" s="494"/>
      <c r="H549" s="494"/>
      <c r="I549" s="494"/>
      <c r="J549" s="494"/>
      <c r="K549" s="494"/>
      <c r="L549" s="494"/>
      <c r="M549" s="494"/>
      <c r="N549" s="494"/>
      <c r="O549" s="494"/>
      <c r="P549" s="494"/>
      <c r="Q549" s="494"/>
      <c r="R549" s="494"/>
      <c r="S549" s="494"/>
      <c r="T549" s="494"/>
      <c r="U549" s="494"/>
      <c r="V549" s="494"/>
      <c r="W549" s="494"/>
      <c r="X549" s="494"/>
      <c r="Y549" s="494"/>
      <c r="Z549" s="494"/>
    </row>
    <row r="550" ht="13.2" spans="1:26">
      <c r="A550" s="494"/>
      <c r="B550" s="504"/>
      <c r="C550" s="504"/>
      <c r="D550" s="494"/>
      <c r="E550" s="494"/>
      <c r="F550" s="494"/>
      <c r="G550" s="494"/>
      <c r="H550" s="494"/>
      <c r="I550" s="494"/>
      <c r="J550" s="494"/>
      <c r="K550" s="494"/>
      <c r="L550" s="494"/>
      <c r="M550" s="494"/>
      <c r="N550" s="494"/>
      <c r="O550" s="494"/>
      <c r="P550" s="494"/>
      <c r="Q550" s="494"/>
      <c r="R550" s="494"/>
      <c r="S550" s="494"/>
      <c r="T550" s="494"/>
      <c r="U550" s="494"/>
      <c r="V550" s="494"/>
      <c r="W550" s="494"/>
      <c r="X550" s="494"/>
      <c r="Y550" s="494"/>
      <c r="Z550" s="494"/>
    </row>
    <row r="551" ht="13.2" spans="1:26">
      <c r="A551" s="494"/>
      <c r="B551" s="504"/>
      <c r="C551" s="504"/>
      <c r="D551" s="494"/>
      <c r="E551" s="494"/>
      <c r="F551" s="494"/>
      <c r="G551" s="494"/>
      <c r="H551" s="494"/>
      <c r="I551" s="494"/>
      <c r="J551" s="494"/>
      <c r="K551" s="494"/>
      <c r="L551" s="494"/>
      <c r="M551" s="494"/>
      <c r="N551" s="494"/>
      <c r="O551" s="494"/>
      <c r="P551" s="494"/>
      <c r="Q551" s="494"/>
      <c r="R551" s="494"/>
      <c r="S551" s="494"/>
      <c r="T551" s="494"/>
      <c r="U551" s="494"/>
      <c r="V551" s="494"/>
      <c r="W551" s="494"/>
      <c r="X551" s="494"/>
      <c r="Y551" s="494"/>
      <c r="Z551" s="494"/>
    </row>
    <row r="552" ht="13.2" spans="1:26">
      <c r="A552" s="494"/>
      <c r="B552" s="504"/>
      <c r="C552" s="504"/>
      <c r="D552" s="494"/>
      <c r="E552" s="494"/>
      <c r="F552" s="494"/>
      <c r="G552" s="494"/>
      <c r="H552" s="494"/>
      <c r="I552" s="494"/>
      <c r="J552" s="494"/>
      <c r="K552" s="494"/>
      <c r="L552" s="494"/>
      <c r="M552" s="494"/>
      <c r="N552" s="494"/>
      <c r="O552" s="494"/>
      <c r="P552" s="494"/>
      <c r="Q552" s="494"/>
      <c r="R552" s="494"/>
      <c r="S552" s="494"/>
      <c r="T552" s="494"/>
      <c r="U552" s="494"/>
      <c r="V552" s="494"/>
      <c r="W552" s="494"/>
      <c r="X552" s="494"/>
      <c r="Y552" s="494"/>
      <c r="Z552" s="494"/>
    </row>
    <row r="553" ht="13.2" spans="1:26">
      <c r="A553" s="494"/>
      <c r="B553" s="504"/>
      <c r="C553" s="504"/>
      <c r="D553" s="494"/>
      <c r="E553" s="494"/>
      <c r="F553" s="494"/>
      <c r="G553" s="494"/>
      <c r="H553" s="494"/>
      <c r="I553" s="494"/>
      <c r="J553" s="494"/>
      <c r="K553" s="494"/>
      <c r="L553" s="494"/>
      <c r="M553" s="494"/>
      <c r="N553" s="494"/>
      <c r="O553" s="494"/>
      <c r="P553" s="494"/>
      <c r="Q553" s="494"/>
      <c r="R553" s="494"/>
      <c r="S553" s="494"/>
      <c r="T553" s="494"/>
      <c r="U553" s="494"/>
      <c r="V553" s="494"/>
      <c r="W553" s="494"/>
      <c r="X553" s="494"/>
      <c r="Y553" s="494"/>
      <c r="Z553" s="494"/>
    </row>
    <row r="554" ht="13.2" spans="1:26">
      <c r="A554" s="494"/>
      <c r="B554" s="504"/>
      <c r="C554" s="504"/>
      <c r="D554" s="494"/>
      <c r="E554" s="494"/>
      <c r="F554" s="494"/>
      <c r="G554" s="494"/>
      <c r="H554" s="494"/>
      <c r="I554" s="494"/>
      <c r="J554" s="494"/>
      <c r="K554" s="494"/>
      <c r="L554" s="494"/>
      <c r="M554" s="494"/>
      <c r="N554" s="494"/>
      <c r="O554" s="494"/>
      <c r="P554" s="494"/>
      <c r="Q554" s="494"/>
      <c r="R554" s="494"/>
      <c r="S554" s="494"/>
      <c r="T554" s="494"/>
      <c r="U554" s="494"/>
      <c r="V554" s="494"/>
      <c r="W554" s="494"/>
      <c r="X554" s="494"/>
      <c r="Y554" s="494"/>
      <c r="Z554" s="494"/>
    </row>
    <row r="555" ht="13.2" spans="1:26">
      <c r="A555" s="494"/>
      <c r="B555" s="504"/>
      <c r="C555" s="504"/>
      <c r="D555" s="494"/>
      <c r="E555" s="494"/>
      <c r="F555" s="494"/>
      <c r="G555" s="494"/>
      <c r="H555" s="494"/>
      <c r="I555" s="494"/>
      <c r="J555" s="494"/>
      <c r="K555" s="494"/>
      <c r="L555" s="494"/>
      <c r="M555" s="494"/>
      <c r="N555" s="494"/>
      <c r="O555" s="494"/>
      <c r="P555" s="494"/>
      <c r="Q555" s="494"/>
      <c r="R555" s="494"/>
      <c r="S555" s="494"/>
      <c r="T555" s="494"/>
      <c r="U555" s="494"/>
      <c r="V555" s="494"/>
      <c r="W555" s="494"/>
      <c r="X555" s="494"/>
      <c r="Y555" s="494"/>
      <c r="Z555" s="494"/>
    </row>
    <row r="556" ht="13.2" spans="1:26">
      <c r="A556" s="494"/>
      <c r="B556" s="504"/>
      <c r="C556" s="504"/>
      <c r="D556" s="494"/>
      <c r="E556" s="494"/>
      <c r="F556" s="494"/>
      <c r="G556" s="494"/>
      <c r="H556" s="494"/>
      <c r="I556" s="494"/>
      <c r="J556" s="494"/>
      <c r="K556" s="494"/>
      <c r="L556" s="494"/>
      <c r="M556" s="494"/>
      <c r="N556" s="494"/>
      <c r="O556" s="494"/>
      <c r="P556" s="494"/>
      <c r="Q556" s="494"/>
      <c r="R556" s="494"/>
      <c r="S556" s="494"/>
      <c r="T556" s="494"/>
      <c r="U556" s="494"/>
      <c r="V556" s="494"/>
      <c r="W556" s="494"/>
      <c r="X556" s="494"/>
      <c r="Y556" s="494"/>
      <c r="Z556" s="494"/>
    </row>
    <row r="557" ht="13.2" spans="1:26">
      <c r="A557" s="494"/>
      <c r="B557" s="504"/>
      <c r="C557" s="504"/>
      <c r="D557" s="494"/>
      <c r="E557" s="494"/>
      <c r="F557" s="494"/>
      <c r="G557" s="494"/>
      <c r="H557" s="494"/>
      <c r="I557" s="494"/>
      <c r="J557" s="494"/>
      <c r="K557" s="494"/>
      <c r="L557" s="494"/>
      <c r="M557" s="494"/>
      <c r="N557" s="494"/>
      <c r="O557" s="494"/>
      <c r="P557" s="494"/>
      <c r="Q557" s="494"/>
      <c r="R557" s="494"/>
      <c r="S557" s="494"/>
      <c r="T557" s="494"/>
      <c r="U557" s="494"/>
      <c r="V557" s="494"/>
      <c r="W557" s="494"/>
      <c r="X557" s="494"/>
      <c r="Y557" s="494"/>
      <c r="Z557" s="494"/>
    </row>
    <row r="558" ht="13.2" spans="1:26">
      <c r="A558" s="494"/>
      <c r="B558" s="504"/>
      <c r="C558" s="504"/>
      <c r="D558" s="494"/>
      <c r="E558" s="494"/>
      <c r="F558" s="494"/>
      <c r="G558" s="494"/>
      <c r="H558" s="494"/>
      <c r="I558" s="494"/>
      <c r="J558" s="494"/>
      <c r="K558" s="494"/>
      <c r="L558" s="494"/>
      <c r="M558" s="494"/>
      <c r="N558" s="494"/>
      <c r="O558" s="494"/>
      <c r="P558" s="494"/>
      <c r="Q558" s="494"/>
      <c r="R558" s="494"/>
      <c r="S558" s="494"/>
      <c r="T558" s="494"/>
      <c r="U558" s="494"/>
      <c r="V558" s="494"/>
      <c r="W558" s="494"/>
      <c r="X558" s="494"/>
      <c r="Y558" s="494"/>
      <c r="Z558" s="494"/>
    </row>
    <row r="559" ht="13.2" spans="1:26">
      <c r="A559" s="494"/>
      <c r="B559" s="504"/>
      <c r="C559" s="504"/>
      <c r="D559" s="494"/>
      <c r="E559" s="494"/>
      <c r="F559" s="494"/>
      <c r="G559" s="494"/>
      <c r="H559" s="494"/>
      <c r="I559" s="494"/>
      <c r="J559" s="494"/>
      <c r="K559" s="494"/>
      <c r="L559" s="494"/>
      <c r="M559" s="494"/>
      <c r="N559" s="494"/>
      <c r="O559" s="494"/>
      <c r="P559" s="494"/>
      <c r="Q559" s="494"/>
      <c r="R559" s="494"/>
      <c r="S559" s="494"/>
      <c r="T559" s="494"/>
      <c r="U559" s="494"/>
      <c r="V559" s="494"/>
      <c r="W559" s="494"/>
      <c r="X559" s="494"/>
      <c r="Y559" s="494"/>
      <c r="Z559" s="494"/>
    </row>
    <row r="560" ht="13.2" spans="1:26">
      <c r="A560" s="494"/>
      <c r="B560" s="504"/>
      <c r="C560" s="504"/>
      <c r="D560" s="494"/>
      <c r="E560" s="494"/>
      <c r="F560" s="494"/>
      <c r="G560" s="494"/>
      <c r="H560" s="494"/>
      <c r="I560" s="494"/>
      <c r="J560" s="494"/>
      <c r="K560" s="494"/>
      <c r="L560" s="494"/>
      <c r="M560" s="494"/>
      <c r="N560" s="494"/>
      <c r="O560" s="494"/>
      <c r="P560" s="494"/>
      <c r="Q560" s="494"/>
      <c r="R560" s="494"/>
      <c r="S560" s="494"/>
      <c r="T560" s="494"/>
      <c r="U560" s="494"/>
      <c r="V560" s="494"/>
      <c r="W560" s="494"/>
      <c r="X560" s="494"/>
      <c r="Y560" s="494"/>
      <c r="Z560" s="494"/>
    </row>
    <row r="561" ht="13.2" spans="1:26">
      <c r="A561" s="494"/>
      <c r="B561" s="504"/>
      <c r="C561" s="504"/>
      <c r="D561" s="494"/>
      <c r="E561" s="494"/>
      <c r="F561" s="494"/>
      <c r="G561" s="494"/>
      <c r="H561" s="494"/>
      <c r="I561" s="494"/>
      <c r="J561" s="494"/>
      <c r="K561" s="494"/>
      <c r="L561" s="494"/>
      <c r="M561" s="494"/>
      <c r="N561" s="494"/>
      <c r="O561" s="494"/>
      <c r="P561" s="494"/>
      <c r="Q561" s="494"/>
      <c r="R561" s="494"/>
      <c r="S561" s="494"/>
      <c r="T561" s="494"/>
      <c r="U561" s="494"/>
      <c r="V561" s="494"/>
      <c r="W561" s="494"/>
      <c r="X561" s="494"/>
      <c r="Y561" s="494"/>
      <c r="Z561" s="494"/>
    </row>
    <row r="562" ht="13.2" spans="1:26">
      <c r="A562" s="494"/>
      <c r="B562" s="504"/>
      <c r="C562" s="504"/>
      <c r="D562" s="494"/>
      <c r="E562" s="494"/>
      <c r="F562" s="494"/>
      <c r="G562" s="494"/>
      <c r="H562" s="494"/>
      <c r="I562" s="494"/>
      <c r="J562" s="494"/>
      <c r="K562" s="494"/>
      <c r="L562" s="494"/>
      <c r="M562" s="494"/>
      <c r="N562" s="494"/>
      <c r="O562" s="494"/>
      <c r="P562" s="494"/>
      <c r="Q562" s="494"/>
      <c r="R562" s="494"/>
      <c r="S562" s="494"/>
      <c r="T562" s="494"/>
      <c r="U562" s="494"/>
      <c r="V562" s="494"/>
      <c r="W562" s="494"/>
      <c r="X562" s="494"/>
      <c r="Y562" s="494"/>
      <c r="Z562" s="494"/>
    </row>
    <row r="563" ht="13.2" spans="1:26">
      <c r="A563" s="494"/>
      <c r="B563" s="504"/>
      <c r="C563" s="504"/>
      <c r="D563" s="494"/>
      <c r="E563" s="494"/>
      <c r="F563" s="494"/>
      <c r="G563" s="494"/>
      <c r="H563" s="494"/>
      <c r="I563" s="494"/>
      <c r="J563" s="494"/>
      <c r="K563" s="494"/>
      <c r="L563" s="494"/>
      <c r="M563" s="494"/>
      <c r="N563" s="494"/>
      <c r="O563" s="494"/>
      <c r="P563" s="494"/>
      <c r="Q563" s="494"/>
      <c r="R563" s="494"/>
      <c r="S563" s="494"/>
      <c r="T563" s="494"/>
      <c r="U563" s="494"/>
      <c r="V563" s="494"/>
      <c r="W563" s="494"/>
      <c r="X563" s="494"/>
      <c r="Y563" s="494"/>
      <c r="Z563" s="494"/>
    </row>
    <row r="564" ht="13.2" spans="1:26">
      <c r="A564" s="494"/>
      <c r="B564" s="504"/>
      <c r="C564" s="504"/>
      <c r="D564" s="494"/>
      <c r="E564" s="494"/>
      <c r="F564" s="494"/>
      <c r="G564" s="494"/>
      <c r="H564" s="494"/>
      <c r="I564" s="494"/>
      <c r="J564" s="494"/>
      <c r="K564" s="494"/>
      <c r="L564" s="494"/>
      <c r="M564" s="494"/>
      <c r="N564" s="494"/>
      <c r="O564" s="494"/>
      <c r="P564" s="494"/>
      <c r="Q564" s="494"/>
      <c r="R564" s="494"/>
      <c r="S564" s="494"/>
      <c r="T564" s="494"/>
      <c r="U564" s="494"/>
      <c r="V564" s="494"/>
      <c r="W564" s="494"/>
      <c r="X564" s="494"/>
      <c r="Y564" s="494"/>
      <c r="Z564" s="494"/>
    </row>
    <row r="565" ht="13.2" spans="1:26">
      <c r="A565" s="494"/>
      <c r="B565" s="504"/>
      <c r="C565" s="504"/>
      <c r="D565" s="494"/>
      <c r="E565" s="494"/>
      <c r="F565" s="494"/>
      <c r="G565" s="494"/>
      <c r="H565" s="494"/>
      <c r="I565" s="494"/>
      <c r="J565" s="494"/>
      <c r="K565" s="494"/>
      <c r="L565" s="494"/>
      <c r="M565" s="494"/>
      <c r="N565" s="494"/>
      <c r="O565" s="494"/>
      <c r="P565" s="494"/>
      <c r="Q565" s="494"/>
      <c r="R565" s="494"/>
      <c r="S565" s="494"/>
      <c r="T565" s="494"/>
      <c r="U565" s="494"/>
      <c r="V565" s="494"/>
      <c r="W565" s="494"/>
      <c r="X565" s="494"/>
      <c r="Y565" s="494"/>
      <c r="Z565" s="494"/>
    </row>
    <row r="566" ht="13.2" spans="1:26">
      <c r="A566" s="494"/>
      <c r="B566" s="504"/>
      <c r="C566" s="504"/>
      <c r="D566" s="494"/>
      <c r="E566" s="494"/>
      <c r="F566" s="494"/>
      <c r="G566" s="494"/>
      <c r="H566" s="494"/>
      <c r="I566" s="494"/>
      <c r="J566" s="494"/>
      <c r="K566" s="494"/>
      <c r="L566" s="494"/>
      <c r="M566" s="494"/>
      <c r="N566" s="494"/>
      <c r="O566" s="494"/>
      <c r="P566" s="494"/>
      <c r="Q566" s="494"/>
      <c r="R566" s="494"/>
      <c r="S566" s="494"/>
      <c r="T566" s="494"/>
      <c r="U566" s="494"/>
      <c r="V566" s="494"/>
      <c r="W566" s="494"/>
      <c r="X566" s="494"/>
      <c r="Y566" s="494"/>
      <c r="Z566" s="494"/>
    </row>
    <row r="567" ht="13.2" spans="1:26">
      <c r="A567" s="494"/>
      <c r="B567" s="504"/>
      <c r="C567" s="504"/>
      <c r="D567" s="494"/>
      <c r="E567" s="494"/>
      <c r="F567" s="494"/>
      <c r="G567" s="494"/>
      <c r="H567" s="494"/>
      <c r="I567" s="494"/>
      <c r="J567" s="494"/>
      <c r="K567" s="494"/>
      <c r="L567" s="494"/>
      <c r="M567" s="494"/>
      <c r="N567" s="494"/>
      <c r="O567" s="494"/>
      <c r="P567" s="494"/>
      <c r="Q567" s="494"/>
      <c r="R567" s="494"/>
      <c r="S567" s="494"/>
      <c r="T567" s="494"/>
      <c r="U567" s="494"/>
      <c r="V567" s="494"/>
      <c r="W567" s="494"/>
      <c r="X567" s="494"/>
      <c r="Y567" s="494"/>
      <c r="Z567" s="494"/>
    </row>
    <row r="568" ht="13.2" spans="1:26">
      <c r="A568" s="494"/>
      <c r="B568" s="504"/>
      <c r="C568" s="504"/>
      <c r="D568" s="494"/>
      <c r="E568" s="494"/>
      <c r="F568" s="494"/>
      <c r="G568" s="494"/>
      <c r="H568" s="494"/>
      <c r="I568" s="494"/>
      <c r="J568" s="494"/>
      <c r="K568" s="494"/>
      <c r="L568" s="494"/>
      <c r="M568" s="494"/>
      <c r="N568" s="494"/>
      <c r="O568" s="494"/>
      <c r="P568" s="494"/>
      <c r="Q568" s="494"/>
      <c r="R568" s="494"/>
      <c r="S568" s="494"/>
      <c r="T568" s="494"/>
      <c r="U568" s="494"/>
      <c r="V568" s="494"/>
      <c r="W568" s="494"/>
      <c r="X568" s="494"/>
      <c r="Y568" s="494"/>
      <c r="Z568" s="494"/>
    </row>
    <row r="569" ht="13.2" spans="1:26">
      <c r="A569" s="494"/>
      <c r="B569" s="504"/>
      <c r="C569" s="504"/>
      <c r="D569" s="494"/>
      <c r="E569" s="494"/>
      <c r="F569" s="494"/>
      <c r="G569" s="494"/>
      <c r="H569" s="494"/>
      <c r="I569" s="494"/>
      <c r="J569" s="494"/>
      <c r="K569" s="494"/>
      <c r="L569" s="494"/>
      <c r="M569" s="494"/>
      <c r="N569" s="494"/>
      <c r="O569" s="494"/>
      <c r="P569" s="494"/>
      <c r="Q569" s="494"/>
      <c r="R569" s="494"/>
      <c r="S569" s="494"/>
      <c r="T569" s="494"/>
      <c r="U569" s="494"/>
      <c r="V569" s="494"/>
      <c r="W569" s="494"/>
      <c r="X569" s="494"/>
      <c r="Y569" s="494"/>
      <c r="Z569" s="494"/>
    </row>
    <row r="570" ht="13.2" spans="1:26">
      <c r="A570" s="494"/>
      <c r="B570" s="504"/>
      <c r="C570" s="504"/>
      <c r="D570" s="494"/>
      <c r="E570" s="494"/>
      <c r="F570" s="494"/>
      <c r="G570" s="494"/>
      <c r="H570" s="494"/>
      <c r="I570" s="494"/>
      <c r="J570" s="494"/>
      <c r="K570" s="494"/>
      <c r="L570" s="494"/>
      <c r="M570" s="494"/>
      <c r="N570" s="494"/>
      <c r="O570" s="494"/>
      <c r="P570" s="494"/>
      <c r="Q570" s="494"/>
      <c r="R570" s="494"/>
      <c r="S570" s="494"/>
      <c r="T570" s="494"/>
      <c r="U570" s="494"/>
      <c r="V570" s="494"/>
      <c r="W570" s="494"/>
      <c r="X570" s="494"/>
      <c r="Y570" s="494"/>
      <c r="Z570" s="494"/>
    </row>
    <row r="571" ht="13.2" spans="1:26">
      <c r="A571" s="494"/>
      <c r="B571" s="504"/>
      <c r="C571" s="504"/>
      <c r="D571" s="494"/>
      <c r="E571" s="494"/>
      <c r="F571" s="494"/>
      <c r="G571" s="494"/>
      <c r="H571" s="494"/>
      <c r="I571" s="494"/>
      <c r="J571" s="494"/>
      <c r="K571" s="494"/>
      <c r="L571" s="494"/>
      <c r="M571" s="494"/>
      <c r="N571" s="494"/>
      <c r="O571" s="494"/>
      <c r="P571" s="494"/>
      <c r="Q571" s="494"/>
      <c r="R571" s="494"/>
      <c r="S571" s="494"/>
      <c r="T571" s="494"/>
      <c r="U571" s="494"/>
      <c r="V571" s="494"/>
      <c r="W571" s="494"/>
      <c r="X571" s="494"/>
      <c r="Y571" s="494"/>
      <c r="Z571" s="494"/>
    </row>
    <row r="572" ht="13.2" spans="1:26">
      <c r="A572" s="494"/>
      <c r="B572" s="504"/>
      <c r="C572" s="504"/>
      <c r="D572" s="494"/>
      <c r="E572" s="494"/>
      <c r="F572" s="494"/>
      <c r="G572" s="494"/>
      <c r="H572" s="494"/>
      <c r="I572" s="494"/>
      <c r="J572" s="494"/>
      <c r="K572" s="494"/>
      <c r="L572" s="494"/>
      <c r="M572" s="494"/>
      <c r="N572" s="494"/>
      <c r="O572" s="494"/>
      <c r="P572" s="494"/>
      <c r="Q572" s="494"/>
      <c r="R572" s="494"/>
      <c r="S572" s="494"/>
      <c r="T572" s="494"/>
      <c r="U572" s="494"/>
      <c r="V572" s="494"/>
      <c r="W572" s="494"/>
      <c r="X572" s="494"/>
      <c r="Y572" s="494"/>
      <c r="Z572" s="494"/>
    </row>
    <row r="573" ht="13.2" spans="1:26">
      <c r="A573" s="494"/>
      <c r="B573" s="504"/>
      <c r="C573" s="504"/>
      <c r="D573" s="494"/>
      <c r="E573" s="494"/>
      <c r="F573" s="494"/>
      <c r="G573" s="494"/>
      <c r="H573" s="494"/>
      <c r="I573" s="494"/>
      <c r="J573" s="494"/>
      <c r="K573" s="494"/>
      <c r="L573" s="494"/>
      <c r="M573" s="494"/>
      <c r="N573" s="494"/>
      <c r="O573" s="494"/>
      <c r="P573" s="494"/>
      <c r="Q573" s="494"/>
      <c r="R573" s="494"/>
      <c r="S573" s="494"/>
      <c r="T573" s="494"/>
      <c r="U573" s="494"/>
      <c r="V573" s="494"/>
      <c r="W573" s="494"/>
      <c r="X573" s="494"/>
      <c r="Y573" s="494"/>
      <c r="Z573" s="494"/>
    </row>
    <row r="574" ht="13.2" spans="1:26">
      <c r="A574" s="494"/>
      <c r="B574" s="504"/>
      <c r="C574" s="504"/>
      <c r="D574" s="494"/>
      <c r="E574" s="494"/>
      <c r="F574" s="494"/>
      <c r="G574" s="494"/>
      <c r="H574" s="494"/>
      <c r="I574" s="494"/>
      <c r="J574" s="494"/>
      <c r="K574" s="494"/>
      <c r="L574" s="494"/>
      <c r="M574" s="494"/>
      <c r="N574" s="494"/>
      <c r="O574" s="494"/>
      <c r="P574" s="494"/>
      <c r="Q574" s="494"/>
      <c r="R574" s="494"/>
      <c r="S574" s="494"/>
      <c r="T574" s="494"/>
      <c r="U574" s="494"/>
      <c r="V574" s="494"/>
      <c r="W574" s="494"/>
      <c r="X574" s="494"/>
      <c r="Y574" s="494"/>
      <c r="Z574" s="494"/>
    </row>
    <row r="575" ht="13.2" spans="1:26">
      <c r="A575" s="494"/>
      <c r="B575" s="504"/>
      <c r="C575" s="504"/>
      <c r="D575" s="494"/>
      <c r="E575" s="494"/>
      <c r="F575" s="494"/>
      <c r="G575" s="494"/>
      <c r="H575" s="494"/>
      <c r="I575" s="494"/>
      <c r="J575" s="494"/>
      <c r="K575" s="494"/>
      <c r="L575" s="494"/>
      <c r="M575" s="494"/>
      <c r="N575" s="494"/>
      <c r="O575" s="494"/>
      <c r="P575" s="494"/>
      <c r="Q575" s="494"/>
      <c r="R575" s="494"/>
      <c r="S575" s="494"/>
      <c r="T575" s="494"/>
      <c r="U575" s="494"/>
      <c r="V575" s="494"/>
      <c r="W575" s="494"/>
      <c r="X575" s="494"/>
      <c r="Y575" s="494"/>
      <c r="Z575" s="494"/>
    </row>
    <row r="576" ht="13.2" spans="1:26">
      <c r="A576" s="494"/>
      <c r="B576" s="504"/>
      <c r="C576" s="504"/>
      <c r="D576" s="494"/>
      <c r="E576" s="494"/>
      <c r="F576" s="494"/>
      <c r="G576" s="494"/>
      <c r="H576" s="494"/>
      <c r="I576" s="494"/>
      <c r="J576" s="494"/>
      <c r="K576" s="494"/>
      <c r="L576" s="494"/>
      <c r="M576" s="494"/>
      <c r="N576" s="494"/>
      <c r="O576" s="494"/>
      <c r="P576" s="494"/>
      <c r="Q576" s="494"/>
      <c r="R576" s="494"/>
      <c r="S576" s="494"/>
      <c r="T576" s="494"/>
      <c r="U576" s="494"/>
      <c r="V576" s="494"/>
      <c r="W576" s="494"/>
      <c r="X576" s="494"/>
      <c r="Y576" s="494"/>
      <c r="Z576" s="494"/>
    </row>
    <row r="577" ht="13.2" spans="1:26">
      <c r="A577" s="494"/>
      <c r="B577" s="504"/>
      <c r="C577" s="504"/>
      <c r="D577" s="494"/>
      <c r="E577" s="494"/>
      <c r="F577" s="494"/>
      <c r="G577" s="494"/>
      <c r="H577" s="494"/>
      <c r="I577" s="494"/>
      <c r="J577" s="494"/>
      <c r="K577" s="494"/>
      <c r="L577" s="494"/>
      <c r="M577" s="494"/>
      <c r="N577" s="494"/>
      <c r="O577" s="494"/>
      <c r="P577" s="494"/>
      <c r="Q577" s="494"/>
      <c r="R577" s="494"/>
      <c r="S577" s="494"/>
      <c r="T577" s="494"/>
      <c r="U577" s="494"/>
      <c r="V577" s="494"/>
      <c r="W577" s="494"/>
      <c r="X577" s="494"/>
      <c r="Y577" s="494"/>
      <c r="Z577" s="494"/>
    </row>
    <row r="578" ht="13.2" spans="1:26">
      <c r="A578" s="494"/>
      <c r="B578" s="504"/>
      <c r="C578" s="504"/>
      <c r="D578" s="494"/>
      <c r="E578" s="494"/>
      <c r="F578" s="494"/>
      <c r="G578" s="494"/>
      <c r="H578" s="494"/>
      <c r="I578" s="494"/>
      <c r="J578" s="494"/>
      <c r="K578" s="494"/>
      <c r="L578" s="494"/>
      <c r="M578" s="494"/>
      <c r="N578" s="494"/>
      <c r="O578" s="494"/>
      <c r="P578" s="494"/>
      <c r="Q578" s="494"/>
      <c r="R578" s="494"/>
      <c r="S578" s="494"/>
      <c r="T578" s="494"/>
      <c r="U578" s="494"/>
      <c r="V578" s="494"/>
      <c r="W578" s="494"/>
      <c r="X578" s="494"/>
      <c r="Y578" s="494"/>
      <c r="Z578" s="494"/>
    </row>
    <row r="579" ht="13.2" spans="1:26">
      <c r="A579" s="494"/>
      <c r="B579" s="504"/>
      <c r="C579" s="504"/>
      <c r="D579" s="494"/>
      <c r="E579" s="494"/>
      <c r="F579" s="494"/>
      <c r="G579" s="494"/>
      <c r="H579" s="494"/>
      <c r="I579" s="494"/>
      <c r="J579" s="494"/>
      <c r="K579" s="494"/>
      <c r="L579" s="494"/>
      <c r="M579" s="494"/>
      <c r="N579" s="494"/>
      <c r="O579" s="494"/>
      <c r="P579" s="494"/>
      <c r="Q579" s="494"/>
      <c r="R579" s="494"/>
      <c r="S579" s="494"/>
      <c r="T579" s="494"/>
      <c r="U579" s="494"/>
      <c r="V579" s="494"/>
      <c r="W579" s="494"/>
      <c r="X579" s="494"/>
      <c r="Y579" s="494"/>
      <c r="Z579" s="494"/>
    </row>
    <row r="580" ht="13.2" spans="1:26">
      <c r="A580" s="494"/>
      <c r="B580" s="504"/>
      <c r="C580" s="504"/>
      <c r="D580" s="494"/>
      <c r="E580" s="494"/>
      <c r="F580" s="494"/>
      <c r="G580" s="494"/>
      <c r="H580" s="494"/>
      <c r="I580" s="494"/>
      <c r="J580" s="494"/>
      <c r="K580" s="494"/>
      <c r="L580" s="494"/>
      <c r="M580" s="494"/>
      <c r="N580" s="494"/>
      <c r="O580" s="494"/>
      <c r="P580" s="494"/>
      <c r="Q580" s="494"/>
      <c r="R580" s="494"/>
      <c r="S580" s="494"/>
      <c r="T580" s="494"/>
      <c r="U580" s="494"/>
      <c r="V580" s="494"/>
      <c r="W580" s="494"/>
      <c r="X580" s="494"/>
      <c r="Y580" s="494"/>
      <c r="Z580" s="494"/>
    </row>
    <row r="581" ht="13.2" spans="1:26">
      <c r="A581" s="494"/>
      <c r="B581" s="504"/>
      <c r="C581" s="504"/>
      <c r="D581" s="494"/>
      <c r="E581" s="494"/>
      <c r="F581" s="494"/>
      <c r="G581" s="494"/>
      <c r="H581" s="494"/>
      <c r="I581" s="494"/>
      <c r="J581" s="494"/>
      <c r="K581" s="494"/>
      <c r="L581" s="494"/>
      <c r="M581" s="494"/>
      <c r="N581" s="494"/>
      <c r="O581" s="494"/>
      <c r="P581" s="494"/>
      <c r="Q581" s="494"/>
      <c r="R581" s="494"/>
      <c r="S581" s="494"/>
      <c r="T581" s="494"/>
      <c r="U581" s="494"/>
      <c r="V581" s="494"/>
      <c r="W581" s="494"/>
      <c r="X581" s="494"/>
      <c r="Y581" s="494"/>
      <c r="Z581" s="494"/>
    </row>
    <row r="582" ht="13.2" spans="1:26">
      <c r="A582" s="494"/>
      <c r="B582" s="504"/>
      <c r="C582" s="504"/>
      <c r="D582" s="494"/>
      <c r="E582" s="494"/>
      <c r="F582" s="494"/>
      <c r="G582" s="494"/>
      <c r="H582" s="494"/>
      <c r="I582" s="494"/>
      <c r="J582" s="494"/>
      <c r="K582" s="494"/>
      <c r="L582" s="494"/>
      <c r="M582" s="494"/>
      <c r="N582" s="494"/>
      <c r="O582" s="494"/>
      <c r="P582" s="494"/>
      <c r="Q582" s="494"/>
      <c r="R582" s="494"/>
      <c r="S582" s="494"/>
      <c r="T582" s="494"/>
      <c r="U582" s="494"/>
      <c r="V582" s="494"/>
      <c r="W582" s="494"/>
      <c r="X582" s="494"/>
      <c r="Y582" s="494"/>
      <c r="Z582" s="494"/>
    </row>
    <row r="583" ht="13.2" spans="1:26">
      <c r="A583" s="494"/>
      <c r="B583" s="504"/>
      <c r="C583" s="504"/>
      <c r="D583" s="494"/>
      <c r="E583" s="494"/>
      <c r="F583" s="494"/>
      <c r="G583" s="494"/>
      <c r="H583" s="494"/>
      <c r="I583" s="494"/>
      <c r="J583" s="494"/>
      <c r="K583" s="494"/>
      <c r="L583" s="494"/>
      <c r="M583" s="494"/>
      <c r="N583" s="494"/>
      <c r="O583" s="494"/>
      <c r="P583" s="494"/>
      <c r="Q583" s="494"/>
      <c r="R583" s="494"/>
      <c r="S583" s="494"/>
      <c r="T583" s="494"/>
      <c r="U583" s="494"/>
      <c r="V583" s="494"/>
      <c r="W583" s="494"/>
      <c r="X583" s="494"/>
      <c r="Y583" s="494"/>
      <c r="Z583" s="494"/>
    </row>
    <row r="584" ht="13.2" spans="1:26">
      <c r="A584" s="494"/>
      <c r="B584" s="504"/>
      <c r="C584" s="504"/>
      <c r="D584" s="494"/>
      <c r="E584" s="494"/>
      <c r="F584" s="494"/>
      <c r="G584" s="494"/>
      <c r="H584" s="494"/>
      <c r="I584" s="494"/>
      <c r="J584" s="494"/>
      <c r="K584" s="494"/>
      <c r="L584" s="494"/>
      <c r="M584" s="494"/>
      <c r="N584" s="494"/>
      <c r="O584" s="494"/>
      <c r="P584" s="494"/>
      <c r="Q584" s="494"/>
      <c r="R584" s="494"/>
      <c r="S584" s="494"/>
      <c r="T584" s="494"/>
      <c r="U584" s="494"/>
      <c r="V584" s="494"/>
      <c r="W584" s="494"/>
      <c r="X584" s="494"/>
      <c r="Y584" s="494"/>
      <c r="Z584" s="494"/>
    </row>
    <row r="585" ht="13.2" spans="1:26">
      <c r="A585" s="494"/>
      <c r="B585" s="504"/>
      <c r="C585" s="504"/>
      <c r="D585" s="494"/>
      <c r="E585" s="494"/>
      <c r="F585" s="494"/>
      <c r="G585" s="494"/>
      <c r="H585" s="494"/>
      <c r="I585" s="494"/>
      <c r="J585" s="494"/>
      <c r="K585" s="494"/>
      <c r="L585" s="494"/>
      <c r="M585" s="494"/>
      <c r="N585" s="494"/>
      <c r="O585" s="494"/>
      <c r="P585" s="494"/>
      <c r="Q585" s="494"/>
      <c r="R585" s="494"/>
      <c r="S585" s="494"/>
      <c r="T585" s="494"/>
      <c r="U585" s="494"/>
      <c r="V585" s="494"/>
      <c r="W585" s="494"/>
      <c r="X585" s="494"/>
      <c r="Y585" s="494"/>
      <c r="Z585" s="494"/>
    </row>
    <row r="586" ht="13.2" spans="1:26">
      <c r="A586" s="494"/>
      <c r="B586" s="504"/>
      <c r="C586" s="504"/>
      <c r="D586" s="494"/>
      <c r="E586" s="494"/>
      <c r="F586" s="494"/>
      <c r="G586" s="494"/>
      <c r="H586" s="494"/>
      <c r="I586" s="494"/>
      <c r="J586" s="494"/>
      <c r="K586" s="494"/>
      <c r="L586" s="494"/>
      <c r="M586" s="494"/>
      <c r="N586" s="494"/>
      <c r="O586" s="494"/>
      <c r="P586" s="494"/>
      <c r="Q586" s="494"/>
      <c r="R586" s="494"/>
      <c r="S586" s="494"/>
      <c r="T586" s="494"/>
      <c r="U586" s="494"/>
      <c r="V586" s="494"/>
      <c r="W586" s="494"/>
      <c r="X586" s="494"/>
      <c r="Y586" s="494"/>
      <c r="Z586" s="494"/>
    </row>
    <row r="587" ht="13.2" spans="1:26">
      <c r="A587" s="494"/>
      <c r="B587" s="504"/>
      <c r="C587" s="504"/>
      <c r="D587" s="494"/>
      <c r="E587" s="494"/>
      <c r="F587" s="494"/>
      <c r="G587" s="494"/>
      <c r="H587" s="494"/>
      <c r="I587" s="494"/>
      <c r="J587" s="494"/>
      <c r="K587" s="494"/>
      <c r="L587" s="494"/>
      <c r="M587" s="494"/>
      <c r="N587" s="494"/>
      <c r="O587" s="494"/>
      <c r="P587" s="494"/>
      <c r="Q587" s="494"/>
      <c r="R587" s="494"/>
      <c r="S587" s="494"/>
      <c r="T587" s="494"/>
      <c r="U587" s="494"/>
      <c r="V587" s="494"/>
      <c r="W587" s="494"/>
      <c r="X587" s="494"/>
      <c r="Y587" s="494"/>
      <c r="Z587" s="494"/>
    </row>
    <row r="588" ht="13.2" spans="1:26">
      <c r="A588" s="494"/>
      <c r="B588" s="504"/>
      <c r="C588" s="504"/>
      <c r="D588" s="494"/>
      <c r="E588" s="494"/>
      <c r="F588" s="494"/>
      <c r="G588" s="494"/>
      <c r="H588" s="494"/>
      <c r="I588" s="494"/>
      <c r="J588" s="494"/>
      <c r="K588" s="494"/>
      <c r="L588" s="494"/>
      <c r="M588" s="494"/>
      <c r="N588" s="494"/>
      <c r="O588" s="494"/>
      <c r="P588" s="494"/>
      <c r="Q588" s="494"/>
      <c r="R588" s="494"/>
      <c r="S588" s="494"/>
      <c r="T588" s="494"/>
      <c r="U588" s="494"/>
      <c r="V588" s="494"/>
      <c r="W588" s="494"/>
      <c r="X588" s="494"/>
      <c r="Y588" s="494"/>
      <c r="Z588" s="494"/>
    </row>
    <row r="589" ht="13.2" spans="1:26">
      <c r="A589" s="494"/>
      <c r="B589" s="504"/>
      <c r="C589" s="504"/>
      <c r="D589" s="494"/>
      <c r="E589" s="494"/>
      <c r="F589" s="494"/>
      <c r="G589" s="494"/>
      <c r="H589" s="494"/>
      <c r="I589" s="494"/>
      <c r="J589" s="494"/>
      <c r="K589" s="494"/>
      <c r="L589" s="494"/>
      <c r="M589" s="494"/>
      <c r="N589" s="494"/>
      <c r="O589" s="494"/>
      <c r="P589" s="494"/>
      <c r="Q589" s="494"/>
      <c r="R589" s="494"/>
      <c r="S589" s="494"/>
      <c r="T589" s="494"/>
      <c r="U589" s="494"/>
      <c r="V589" s="494"/>
      <c r="W589" s="494"/>
      <c r="X589" s="494"/>
      <c r="Y589" s="494"/>
      <c r="Z589" s="494"/>
    </row>
    <row r="590" ht="13.2" spans="1:26">
      <c r="A590" s="494"/>
      <c r="B590" s="504"/>
      <c r="C590" s="504"/>
      <c r="D590" s="494"/>
      <c r="E590" s="494"/>
      <c r="F590" s="494"/>
      <c r="G590" s="494"/>
      <c r="H590" s="494"/>
      <c r="I590" s="494"/>
      <c r="J590" s="494"/>
      <c r="K590" s="494"/>
      <c r="L590" s="494"/>
      <c r="M590" s="494"/>
      <c r="N590" s="494"/>
      <c r="O590" s="494"/>
      <c r="P590" s="494"/>
      <c r="Q590" s="494"/>
      <c r="R590" s="494"/>
      <c r="S590" s="494"/>
      <c r="T590" s="494"/>
      <c r="U590" s="494"/>
      <c r="V590" s="494"/>
      <c r="W590" s="494"/>
      <c r="X590" s="494"/>
      <c r="Y590" s="494"/>
      <c r="Z590" s="494"/>
    </row>
    <row r="591" ht="13.2" spans="1:26">
      <c r="A591" s="494"/>
      <c r="B591" s="504"/>
      <c r="C591" s="504"/>
      <c r="D591" s="494"/>
      <c r="E591" s="494"/>
      <c r="F591" s="494"/>
      <c r="G591" s="494"/>
      <c r="H591" s="494"/>
      <c r="I591" s="494"/>
      <c r="J591" s="494"/>
      <c r="K591" s="494"/>
      <c r="L591" s="494"/>
      <c r="M591" s="494"/>
      <c r="N591" s="494"/>
      <c r="O591" s="494"/>
      <c r="P591" s="494"/>
      <c r="Q591" s="494"/>
      <c r="R591" s="494"/>
      <c r="S591" s="494"/>
      <c r="T591" s="494"/>
      <c r="U591" s="494"/>
      <c r="V591" s="494"/>
      <c r="W591" s="494"/>
      <c r="X591" s="494"/>
      <c r="Y591" s="494"/>
      <c r="Z591" s="494"/>
    </row>
    <row r="592" ht="13.2" spans="1:26">
      <c r="A592" s="494"/>
      <c r="B592" s="504"/>
      <c r="C592" s="504"/>
      <c r="D592" s="494"/>
      <c r="E592" s="494"/>
      <c r="F592" s="494"/>
      <c r="G592" s="494"/>
      <c r="H592" s="494"/>
      <c r="I592" s="494"/>
      <c r="J592" s="494"/>
      <c r="K592" s="494"/>
      <c r="L592" s="494"/>
      <c r="M592" s="494"/>
      <c r="N592" s="494"/>
      <c r="O592" s="494"/>
      <c r="P592" s="494"/>
      <c r="Q592" s="494"/>
      <c r="R592" s="494"/>
      <c r="S592" s="494"/>
      <c r="T592" s="494"/>
      <c r="U592" s="494"/>
      <c r="V592" s="494"/>
      <c r="W592" s="494"/>
      <c r="X592" s="494"/>
      <c r="Y592" s="494"/>
      <c r="Z592" s="494"/>
    </row>
    <row r="593" ht="13.2" spans="1:26">
      <c r="A593" s="494"/>
      <c r="B593" s="504"/>
      <c r="C593" s="504"/>
      <c r="D593" s="494"/>
      <c r="E593" s="494"/>
      <c r="F593" s="494"/>
      <c r="G593" s="494"/>
      <c r="H593" s="494"/>
      <c r="I593" s="494"/>
      <c r="J593" s="494"/>
      <c r="K593" s="494"/>
      <c r="L593" s="494"/>
      <c r="M593" s="494"/>
      <c r="N593" s="494"/>
      <c r="O593" s="494"/>
      <c r="P593" s="494"/>
      <c r="Q593" s="494"/>
      <c r="R593" s="494"/>
      <c r="S593" s="494"/>
      <c r="T593" s="494"/>
      <c r="U593" s="494"/>
      <c r="V593" s="494"/>
      <c r="W593" s="494"/>
      <c r="X593" s="494"/>
      <c r="Y593" s="494"/>
      <c r="Z593" s="494"/>
    </row>
    <row r="594" ht="13.2" spans="1:26">
      <c r="A594" s="494"/>
      <c r="B594" s="504"/>
      <c r="C594" s="504"/>
      <c r="D594" s="494"/>
      <c r="E594" s="494"/>
      <c r="F594" s="494"/>
      <c r="G594" s="494"/>
      <c r="H594" s="494"/>
      <c r="I594" s="494"/>
      <c r="J594" s="494"/>
      <c r="K594" s="494"/>
      <c r="L594" s="494"/>
      <c r="M594" s="494"/>
      <c r="N594" s="494"/>
      <c r="O594" s="494"/>
      <c r="P594" s="494"/>
      <c r="Q594" s="494"/>
      <c r="R594" s="494"/>
      <c r="S594" s="494"/>
      <c r="T594" s="494"/>
      <c r="U594" s="494"/>
      <c r="V594" s="494"/>
      <c r="W594" s="494"/>
      <c r="X594" s="494"/>
      <c r="Y594" s="494"/>
      <c r="Z594" s="494"/>
    </row>
    <row r="595" ht="13.2" spans="1:26">
      <c r="A595" s="494"/>
      <c r="B595" s="504"/>
      <c r="C595" s="504"/>
      <c r="D595" s="494"/>
      <c r="E595" s="494"/>
      <c r="F595" s="494"/>
      <c r="G595" s="494"/>
      <c r="H595" s="494"/>
      <c r="I595" s="494"/>
      <c r="J595" s="494"/>
      <c r="K595" s="494"/>
      <c r="L595" s="494"/>
      <c r="M595" s="494"/>
      <c r="N595" s="494"/>
      <c r="O595" s="494"/>
      <c r="P595" s="494"/>
      <c r="Q595" s="494"/>
      <c r="R595" s="494"/>
      <c r="S595" s="494"/>
      <c r="T595" s="494"/>
      <c r="U595" s="494"/>
      <c r="V595" s="494"/>
      <c r="W595" s="494"/>
      <c r="X595" s="494"/>
      <c r="Y595" s="494"/>
      <c r="Z595" s="494"/>
    </row>
    <row r="596" ht="13.2" spans="1:26">
      <c r="A596" s="494"/>
      <c r="B596" s="504"/>
      <c r="C596" s="504"/>
      <c r="D596" s="494"/>
      <c r="E596" s="494"/>
      <c r="F596" s="494"/>
      <c r="G596" s="494"/>
      <c r="H596" s="494"/>
      <c r="I596" s="494"/>
      <c r="J596" s="494"/>
      <c r="K596" s="494"/>
      <c r="L596" s="494"/>
      <c r="M596" s="494"/>
      <c r="N596" s="494"/>
      <c r="O596" s="494"/>
      <c r="P596" s="494"/>
      <c r="Q596" s="494"/>
      <c r="R596" s="494"/>
      <c r="S596" s="494"/>
      <c r="T596" s="494"/>
      <c r="U596" s="494"/>
      <c r="V596" s="494"/>
      <c r="W596" s="494"/>
      <c r="X596" s="494"/>
      <c r="Y596" s="494"/>
      <c r="Z596" s="494"/>
    </row>
    <row r="597" ht="13.2" spans="1:26">
      <c r="A597" s="494"/>
      <c r="B597" s="504"/>
      <c r="C597" s="504"/>
      <c r="D597" s="494"/>
      <c r="E597" s="494"/>
      <c r="F597" s="494"/>
      <c r="G597" s="494"/>
      <c r="H597" s="494"/>
      <c r="I597" s="494"/>
      <c r="J597" s="494"/>
      <c r="K597" s="494"/>
      <c r="L597" s="494"/>
      <c r="M597" s="494"/>
      <c r="N597" s="494"/>
      <c r="O597" s="494"/>
      <c r="P597" s="494"/>
      <c r="Q597" s="494"/>
      <c r="R597" s="494"/>
      <c r="S597" s="494"/>
      <c r="T597" s="494"/>
      <c r="U597" s="494"/>
      <c r="V597" s="494"/>
      <c r="W597" s="494"/>
      <c r="X597" s="494"/>
      <c r="Y597" s="494"/>
      <c r="Z597" s="494"/>
    </row>
    <row r="598" ht="13.2" spans="1:26">
      <c r="A598" s="494"/>
      <c r="B598" s="504"/>
      <c r="C598" s="504"/>
      <c r="D598" s="494"/>
      <c r="E598" s="494"/>
      <c r="F598" s="494"/>
      <c r="G598" s="494"/>
      <c r="H598" s="494"/>
      <c r="I598" s="494"/>
      <c r="J598" s="494"/>
      <c r="K598" s="494"/>
      <c r="L598" s="494"/>
      <c r="M598" s="494"/>
      <c r="N598" s="494"/>
      <c r="O598" s="494"/>
      <c r="P598" s="494"/>
      <c r="Q598" s="494"/>
      <c r="R598" s="494"/>
      <c r="S598" s="494"/>
      <c r="T598" s="494"/>
      <c r="U598" s="494"/>
      <c r="V598" s="494"/>
      <c r="W598" s="494"/>
      <c r="X598" s="494"/>
      <c r="Y598" s="494"/>
      <c r="Z598" s="494"/>
    </row>
    <row r="599" ht="13.2" spans="1:26">
      <c r="A599" s="494"/>
      <c r="B599" s="504"/>
      <c r="C599" s="504"/>
      <c r="D599" s="494"/>
      <c r="E599" s="494"/>
      <c r="F599" s="494"/>
      <c r="G599" s="494"/>
      <c r="H599" s="494"/>
      <c r="I599" s="494"/>
      <c r="J599" s="494"/>
      <c r="K599" s="494"/>
      <c r="L599" s="494"/>
      <c r="M599" s="494"/>
      <c r="N599" s="494"/>
      <c r="O599" s="494"/>
      <c r="P599" s="494"/>
      <c r="Q599" s="494"/>
      <c r="R599" s="494"/>
      <c r="S599" s="494"/>
      <c r="T599" s="494"/>
      <c r="U599" s="494"/>
      <c r="V599" s="494"/>
      <c r="W599" s="494"/>
      <c r="X599" s="494"/>
      <c r="Y599" s="494"/>
      <c r="Z599" s="494"/>
    </row>
    <row r="600" ht="13.2" spans="1:26">
      <c r="A600" s="494"/>
      <c r="B600" s="504"/>
      <c r="C600" s="504"/>
      <c r="D600" s="494"/>
      <c r="E600" s="494"/>
      <c r="F600" s="494"/>
      <c r="G600" s="494"/>
      <c r="H600" s="494"/>
      <c r="I600" s="494"/>
      <c r="J600" s="494"/>
      <c r="K600" s="494"/>
      <c r="L600" s="494"/>
      <c r="M600" s="494"/>
      <c r="N600" s="494"/>
      <c r="O600" s="494"/>
      <c r="P600" s="494"/>
      <c r="Q600" s="494"/>
      <c r="R600" s="494"/>
      <c r="S600" s="494"/>
      <c r="T600" s="494"/>
      <c r="U600" s="494"/>
      <c r="V600" s="494"/>
      <c r="W600" s="494"/>
      <c r="X600" s="494"/>
      <c r="Y600" s="494"/>
      <c r="Z600" s="494"/>
    </row>
    <row r="601" ht="13.2" spans="1:26">
      <c r="A601" s="494"/>
      <c r="B601" s="504"/>
      <c r="C601" s="504"/>
      <c r="D601" s="494"/>
      <c r="E601" s="494"/>
      <c r="F601" s="494"/>
      <c r="G601" s="494"/>
      <c r="H601" s="494"/>
      <c r="I601" s="494"/>
      <c r="J601" s="494"/>
      <c r="K601" s="494"/>
      <c r="L601" s="494"/>
      <c r="M601" s="494"/>
      <c r="N601" s="494"/>
      <c r="O601" s="494"/>
      <c r="P601" s="494"/>
      <c r="Q601" s="494"/>
      <c r="R601" s="494"/>
      <c r="S601" s="494"/>
      <c r="T601" s="494"/>
      <c r="U601" s="494"/>
      <c r="V601" s="494"/>
      <c r="W601" s="494"/>
      <c r="X601" s="494"/>
      <c r="Y601" s="494"/>
      <c r="Z601" s="494"/>
    </row>
    <row r="602" ht="13.2" spans="1:26">
      <c r="A602" s="494"/>
      <c r="B602" s="504"/>
      <c r="C602" s="504"/>
      <c r="D602" s="494"/>
      <c r="E602" s="494"/>
      <c r="F602" s="494"/>
      <c r="G602" s="494"/>
      <c r="H602" s="494"/>
      <c r="I602" s="494"/>
      <c r="J602" s="494"/>
      <c r="K602" s="494"/>
      <c r="L602" s="494"/>
      <c r="M602" s="494"/>
      <c r="N602" s="494"/>
      <c r="O602" s="494"/>
      <c r="P602" s="494"/>
      <c r="Q602" s="494"/>
      <c r="R602" s="494"/>
      <c r="S602" s="494"/>
      <c r="T602" s="494"/>
      <c r="U602" s="494"/>
      <c r="V602" s="494"/>
      <c r="W602" s="494"/>
      <c r="X602" s="494"/>
      <c r="Y602" s="494"/>
      <c r="Z602" s="494"/>
    </row>
    <row r="603" ht="13.2" spans="1:26">
      <c r="A603" s="494"/>
      <c r="B603" s="504"/>
      <c r="C603" s="504"/>
      <c r="D603" s="494"/>
      <c r="E603" s="494"/>
      <c r="F603" s="494"/>
      <c r="G603" s="494"/>
      <c r="H603" s="494"/>
      <c r="I603" s="494"/>
      <c r="J603" s="494"/>
      <c r="K603" s="494"/>
      <c r="L603" s="494"/>
      <c r="M603" s="494"/>
      <c r="N603" s="494"/>
      <c r="O603" s="494"/>
      <c r="P603" s="494"/>
      <c r="Q603" s="494"/>
      <c r="R603" s="494"/>
      <c r="S603" s="494"/>
      <c r="T603" s="494"/>
      <c r="U603" s="494"/>
      <c r="V603" s="494"/>
      <c r="W603" s="494"/>
      <c r="X603" s="494"/>
      <c r="Y603" s="494"/>
      <c r="Z603" s="494"/>
    </row>
    <row r="604" ht="13.2" spans="1:26">
      <c r="A604" s="494"/>
      <c r="B604" s="504"/>
      <c r="C604" s="504"/>
      <c r="D604" s="494"/>
      <c r="E604" s="494"/>
      <c r="F604" s="494"/>
      <c r="G604" s="494"/>
      <c r="H604" s="494"/>
      <c r="I604" s="494"/>
      <c r="J604" s="494"/>
      <c r="K604" s="494"/>
      <c r="L604" s="494"/>
      <c r="M604" s="494"/>
      <c r="N604" s="494"/>
      <c r="O604" s="494"/>
      <c r="P604" s="494"/>
      <c r="Q604" s="494"/>
      <c r="R604" s="494"/>
      <c r="S604" s="494"/>
      <c r="T604" s="494"/>
      <c r="U604" s="494"/>
      <c r="V604" s="494"/>
      <c r="W604" s="494"/>
      <c r="X604" s="494"/>
      <c r="Y604" s="494"/>
      <c r="Z604" s="494"/>
    </row>
    <row r="605" ht="13.2" spans="1:26">
      <c r="A605" s="494"/>
      <c r="B605" s="504"/>
      <c r="C605" s="504"/>
      <c r="D605" s="494"/>
      <c r="E605" s="494"/>
      <c r="F605" s="494"/>
      <c r="G605" s="494"/>
      <c r="H605" s="494"/>
      <c r="I605" s="494"/>
      <c r="J605" s="494"/>
      <c r="K605" s="494"/>
      <c r="L605" s="494"/>
      <c r="M605" s="494"/>
      <c r="N605" s="494"/>
      <c r="O605" s="494"/>
      <c r="P605" s="494"/>
      <c r="Q605" s="494"/>
      <c r="R605" s="494"/>
      <c r="S605" s="494"/>
      <c r="T605" s="494"/>
      <c r="U605" s="494"/>
      <c r="V605" s="494"/>
      <c r="W605" s="494"/>
      <c r="X605" s="494"/>
      <c r="Y605" s="494"/>
      <c r="Z605" s="494"/>
    </row>
    <row r="606" ht="13.2" spans="1:26">
      <c r="A606" s="494"/>
      <c r="B606" s="504"/>
      <c r="C606" s="504"/>
      <c r="D606" s="494"/>
      <c r="E606" s="494"/>
      <c r="F606" s="494"/>
      <c r="G606" s="494"/>
      <c r="H606" s="494"/>
      <c r="I606" s="494"/>
      <c r="J606" s="494"/>
      <c r="K606" s="494"/>
      <c r="L606" s="494"/>
      <c r="M606" s="494"/>
      <c r="N606" s="494"/>
      <c r="O606" s="494"/>
      <c r="P606" s="494"/>
      <c r="Q606" s="494"/>
      <c r="R606" s="494"/>
      <c r="S606" s="494"/>
      <c r="T606" s="494"/>
      <c r="U606" s="494"/>
      <c r="V606" s="494"/>
      <c r="W606" s="494"/>
      <c r="X606" s="494"/>
      <c r="Y606" s="494"/>
      <c r="Z606" s="494"/>
    </row>
    <row r="607" ht="13.2" spans="1:26">
      <c r="A607" s="494"/>
      <c r="B607" s="504"/>
      <c r="C607" s="504"/>
      <c r="D607" s="494"/>
      <c r="E607" s="494"/>
      <c r="F607" s="494"/>
      <c r="G607" s="494"/>
      <c r="H607" s="494"/>
      <c r="I607" s="494"/>
      <c r="J607" s="494"/>
      <c r="K607" s="494"/>
      <c r="L607" s="494"/>
      <c r="M607" s="494"/>
      <c r="N607" s="494"/>
      <c r="O607" s="494"/>
      <c r="P607" s="494"/>
      <c r="Q607" s="494"/>
      <c r="R607" s="494"/>
      <c r="S607" s="494"/>
      <c r="T607" s="494"/>
      <c r="U607" s="494"/>
      <c r="V607" s="494"/>
      <c r="W607" s="494"/>
      <c r="X607" s="494"/>
      <c r="Y607" s="494"/>
      <c r="Z607" s="494"/>
    </row>
    <row r="608" ht="13.2" spans="1:26">
      <c r="A608" s="494"/>
      <c r="B608" s="504"/>
      <c r="C608" s="504"/>
      <c r="D608" s="494"/>
      <c r="E608" s="494"/>
      <c r="F608" s="494"/>
      <c r="G608" s="494"/>
      <c r="H608" s="494"/>
      <c r="I608" s="494"/>
      <c r="J608" s="494"/>
      <c r="K608" s="494"/>
      <c r="L608" s="494"/>
      <c r="M608" s="494"/>
      <c r="N608" s="494"/>
      <c r="O608" s="494"/>
      <c r="P608" s="494"/>
      <c r="Q608" s="494"/>
      <c r="R608" s="494"/>
      <c r="S608" s="494"/>
      <c r="T608" s="494"/>
      <c r="U608" s="494"/>
      <c r="V608" s="494"/>
      <c r="W608" s="494"/>
      <c r="X608" s="494"/>
      <c r="Y608" s="494"/>
      <c r="Z608" s="494"/>
    </row>
    <row r="609" ht="13.2" spans="1:26">
      <c r="A609" s="494"/>
      <c r="B609" s="504"/>
      <c r="C609" s="504"/>
      <c r="D609" s="494"/>
      <c r="E609" s="494"/>
      <c r="F609" s="494"/>
      <c r="G609" s="494"/>
      <c r="H609" s="494"/>
      <c r="I609" s="494"/>
      <c r="J609" s="494"/>
      <c r="K609" s="494"/>
      <c r="L609" s="494"/>
      <c r="M609" s="494"/>
      <c r="N609" s="494"/>
      <c r="O609" s="494"/>
      <c r="P609" s="494"/>
      <c r="Q609" s="494"/>
      <c r="R609" s="494"/>
      <c r="S609" s="494"/>
      <c r="T609" s="494"/>
      <c r="U609" s="494"/>
      <c r="V609" s="494"/>
      <c r="W609" s="494"/>
      <c r="X609" s="494"/>
      <c r="Y609" s="494"/>
      <c r="Z609" s="494"/>
    </row>
    <row r="610" ht="13.2" spans="1:26">
      <c r="A610" s="494"/>
      <c r="B610" s="504"/>
      <c r="C610" s="504"/>
      <c r="D610" s="494"/>
      <c r="E610" s="494"/>
      <c r="F610" s="494"/>
      <c r="G610" s="494"/>
      <c r="H610" s="494"/>
      <c r="I610" s="494"/>
      <c r="J610" s="494"/>
      <c r="K610" s="494"/>
      <c r="L610" s="494"/>
      <c r="M610" s="494"/>
      <c r="N610" s="494"/>
      <c r="O610" s="494"/>
      <c r="P610" s="494"/>
      <c r="Q610" s="494"/>
      <c r="R610" s="494"/>
      <c r="S610" s="494"/>
      <c r="T610" s="494"/>
      <c r="U610" s="494"/>
      <c r="V610" s="494"/>
      <c r="W610" s="494"/>
      <c r="X610" s="494"/>
      <c r="Y610" s="494"/>
      <c r="Z610" s="494"/>
    </row>
    <row r="611" ht="13.2" spans="1:26">
      <c r="A611" s="494"/>
      <c r="B611" s="504"/>
      <c r="C611" s="504"/>
      <c r="D611" s="494"/>
      <c r="E611" s="494"/>
      <c r="F611" s="494"/>
      <c r="G611" s="494"/>
      <c r="H611" s="494"/>
      <c r="I611" s="494"/>
      <c r="J611" s="494"/>
      <c r="K611" s="494"/>
      <c r="L611" s="494"/>
      <c r="M611" s="494"/>
      <c r="N611" s="494"/>
      <c r="O611" s="494"/>
      <c r="P611" s="494"/>
      <c r="Q611" s="494"/>
      <c r="R611" s="494"/>
      <c r="S611" s="494"/>
      <c r="T611" s="494"/>
      <c r="U611" s="494"/>
      <c r="V611" s="494"/>
      <c r="W611" s="494"/>
      <c r="X611" s="494"/>
      <c r="Y611" s="494"/>
      <c r="Z611" s="494"/>
    </row>
    <row r="612" ht="13.2" spans="1:26">
      <c r="A612" s="494"/>
      <c r="B612" s="504"/>
      <c r="C612" s="504"/>
      <c r="D612" s="494"/>
      <c r="E612" s="494"/>
      <c r="F612" s="494"/>
      <c r="G612" s="494"/>
      <c r="H612" s="494"/>
      <c r="I612" s="494"/>
      <c r="J612" s="494"/>
      <c r="K612" s="494"/>
      <c r="L612" s="494"/>
      <c r="M612" s="494"/>
      <c r="N612" s="494"/>
      <c r="O612" s="494"/>
      <c r="P612" s="494"/>
      <c r="Q612" s="494"/>
      <c r="R612" s="494"/>
      <c r="S612" s="494"/>
      <c r="T612" s="494"/>
      <c r="U612" s="494"/>
      <c r="V612" s="494"/>
      <c r="W612" s="494"/>
      <c r="X612" s="494"/>
      <c r="Y612" s="494"/>
      <c r="Z612" s="494"/>
    </row>
    <row r="613" ht="13.2" spans="1:26">
      <c r="A613" s="494"/>
      <c r="B613" s="504"/>
      <c r="C613" s="504"/>
      <c r="D613" s="494"/>
      <c r="E613" s="494"/>
      <c r="F613" s="494"/>
      <c r="G613" s="494"/>
      <c r="H613" s="494"/>
      <c r="I613" s="494"/>
      <c r="J613" s="494"/>
      <c r="K613" s="494"/>
      <c r="L613" s="494"/>
      <c r="M613" s="494"/>
      <c r="N613" s="494"/>
      <c r="O613" s="494"/>
      <c r="P613" s="494"/>
      <c r="Q613" s="494"/>
      <c r="R613" s="494"/>
      <c r="S613" s="494"/>
      <c r="T613" s="494"/>
      <c r="U613" s="494"/>
      <c r="V613" s="494"/>
      <c r="W613" s="494"/>
      <c r="X613" s="494"/>
      <c r="Y613" s="494"/>
      <c r="Z613" s="494"/>
    </row>
    <row r="614" ht="13.2" spans="1:26">
      <c r="A614" s="494"/>
      <c r="B614" s="504"/>
      <c r="C614" s="504"/>
      <c r="D614" s="494"/>
      <c r="E614" s="494"/>
      <c r="F614" s="494"/>
      <c r="G614" s="494"/>
      <c r="H614" s="494"/>
      <c r="I614" s="494"/>
      <c r="J614" s="494"/>
      <c r="K614" s="494"/>
      <c r="L614" s="494"/>
      <c r="M614" s="494"/>
      <c r="N614" s="494"/>
      <c r="O614" s="494"/>
      <c r="P614" s="494"/>
      <c r="Q614" s="494"/>
      <c r="R614" s="494"/>
      <c r="S614" s="494"/>
      <c r="T614" s="494"/>
      <c r="U614" s="494"/>
      <c r="V614" s="494"/>
      <c r="W614" s="494"/>
      <c r="X614" s="494"/>
      <c r="Y614" s="494"/>
      <c r="Z614" s="494"/>
    </row>
    <row r="615" ht="13.2" spans="1:26">
      <c r="A615" s="494"/>
      <c r="B615" s="504"/>
      <c r="C615" s="504"/>
      <c r="D615" s="494"/>
      <c r="E615" s="494"/>
      <c r="F615" s="494"/>
      <c r="G615" s="494"/>
      <c r="H615" s="494"/>
      <c r="I615" s="494"/>
      <c r="J615" s="494"/>
      <c r="K615" s="494"/>
      <c r="L615" s="494"/>
      <c r="M615" s="494"/>
      <c r="N615" s="494"/>
      <c r="O615" s="494"/>
      <c r="P615" s="494"/>
      <c r="Q615" s="494"/>
      <c r="R615" s="494"/>
      <c r="S615" s="494"/>
      <c r="T615" s="494"/>
      <c r="U615" s="494"/>
      <c r="V615" s="494"/>
      <c r="W615" s="494"/>
      <c r="X615" s="494"/>
      <c r="Y615" s="494"/>
      <c r="Z615" s="494"/>
    </row>
    <row r="616" ht="13.2" spans="1:26">
      <c r="A616" s="494"/>
      <c r="B616" s="504"/>
      <c r="C616" s="504"/>
      <c r="D616" s="494"/>
      <c r="E616" s="494"/>
      <c r="F616" s="494"/>
      <c r="G616" s="494"/>
      <c r="H616" s="494"/>
      <c r="I616" s="494"/>
      <c r="J616" s="494"/>
      <c r="K616" s="494"/>
      <c r="L616" s="494"/>
      <c r="M616" s="494"/>
      <c r="N616" s="494"/>
      <c r="O616" s="494"/>
      <c r="P616" s="494"/>
      <c r="Q616" s="494"/>
      <c r="R616" s="494"/>
      <c r="S616" s="494"/>
      <c r="T616" s="494"/>
      <c r="U616" s="494"/>
      <c r="V616" s="494"/>
      <c r="W616" s="494"/>
      <c r="X616" s="494"/>
      <c r="Y616" s="494"/>
      <c r="Z616" s="494"/>
    </row>
    <row r="617" ht="13.2" spans="1:26">
      <c r="A617" s="494"/>
      <c r="B617" s="504"/>
      <c r="C617" s="504"/>
      <c r="D617" s="494"/>
      <c r="E617" s="494"/>
      <c r="F617" s="494"/>
      <c r="G617" s="494"/>
      <c r="H617" s="494"/>
      <c r="I617" s="494"/>
      <c r="J617" s="494"/>
      <c r="K617" s="494"/>
      <c r="L617" s="494"/>
      <c r="M617" s="494"/>
      <c r="N617" s="494"/>
      <c r="O617" s="494"/>
      <c r="P617" s="494"/>
      <c r="Q617" s="494"/>
      <c r="R617" s="494"/>
      <c r="S617" s="494"/>
      <c r="T617" s="494"/>
      <c r="U617" s="494"/>
      <c r="V617" s="494"/>
      <c r="W617" s="494"/>
      <c r="X617" s="494"/>
      <c r="Y617" s="494"/>
      <c r="Z617" s="494"/>
    </row>
    <row r="618" ht="13.2" spans="1:26">
      <c r="A618" s="494"/>
      <c r="B618" s="504"/>
      <c r="C618" s="504"/>
      <c r="D618" s="494"/>
      <c r="E618" s="494"/>
      <c r="F618" s="494"/>
      <c r="G618" s="494"/>
      <c r="H618" s="494"/>
      <c r="I618" s="494"/>
      <c r="J618" s="494"/>
      <c r="K618" s="494"/>
      <c r="L618" s="494"/>
      <c r="M618" s="494"/>
      <c r="N618" s="494"/>
      <c r="O618" s="494"/>
      <c r="P618" s="494"/>
      <c r="Q618" s="494"/>
      <c r="R618" s="494"/>
      <c r="S618" s="494"/>
      <c r="T618" s="494"/>
      <c r="U618" s="494"/>
      <c r="V618" s="494"/>
      <c r="W618" s="494"/>
      <c r="X618" s="494"/>
      <c r="Y618" s="494"/>
      <c r="Z618" s="494"/>
    </row>
    <row r="619" ht="13.2" spans="1:26">
      <c r="A619" s="494"/>
      <c r="B619" s="504"/>
      <c r="C619" s="504"/>
      <c r="D619" s="494"/>
      <c r="E619" s="494"/>
      <c r="F619" s="494"/>
      <c r="G619" s="494"/>
      <c r="H619" s="494"/>
      <c r="I619" s="494"/>
      <c r="J619" s="494"/>
      <c r="K619" s="494"/>
      <c r="L619" s="494"/>
      <c r="M619" s="494"/>
      <c r="N619" s="494"/>
      <c r="O619" s="494"/>
      <c r="P619" s="494"/>
      <c r="Q619" s="494"/>
      <c r="R619" s="494"/>
      <c r="S619" s="494"/>
      <c r="T619" s="494"/>
      <c r="U619" s="494"/>
      <c r="V619" s="494"/>
      <c r="W619" s="494"/>
      <c r="X619" s="494"/>
      <c r="Y619" s="494"/>
      <c r="Z619" s="494"/>
    </row>
    <row r="620" ht="13.2" spans="1:26">
      <c r="A620" s="494"/>
      <c r="B620" s="504"/>
      <c r="C620" s="504"/>
      <c r="D620" s="494"/>
      <c r="E620" s="494"/>
      <c r="F620" s="494"/>
      <c r="G620" s="494"/>
      <c r="H620" s="494"/>
      <c r="I620" s="494"/>
      <c r="J620" s="494"/>
      <c r="K620" s="494"/>
      <c r="L620" s="494"/>
      <c r="M620" s="494"/>
      <c r="N620" s="494"/>
      <c r="O620" s="494"/>
      <c r="P620" s="494"/>
      <c r="Q620" s="494"/>
      <c r="R620" s="494"/>
      <c r="S620" s="494"/>
      <c r="T620" s="494"/>
      <c r="U620" s="494"/>
      <c r="V620" s="494"/>
      <c r="W620" s="494"/>
      <c r="X620" s="494"/>
      <c r="Y620" s="494"/>
      <c r="Z620" s="494"/>
    </row>
    <row r="621" ht="13.2" spans="1:26">
      <c r="A621" s="494"/>
      <c r="B621" s="504"/>
      <c r="C621" s="504"/>
      <c r="D621" s="494"/>
      <c r="E621" s="494"/>
      <c r="F621" s="494"/>
      <c r="G621" s="494"/>
      <c r="H621" s="494"/>
      <c r="I621" s="494"/>
      <c r="J621" s="494"/>
      <c r="K621" s="494"/>
      <c r="L621" s="494"/>
      <c r="M621" s="494"/>
      <c r="N621" s="494"/>
      <c r="O621" s="494"/>
      <c r="P621" s="494"/>
      <c r="Q621" s="494"/>
      <c r="R621" s="494"/>
      <c r="S621" s="494"/>
      <c r="T621" s="494"/>
      <c r="U621" s="494"/>
      <c r="V621" s="494"/>
      <c r="W621" s="494"/>
      <c r="X621" s="494"/>
      <c r="Y621" s="494"/>
      <c r="Z621" s="494"/>
    </row>
    <row r="622" ht="13.2" spans="1:26">
      <c r="A622" s="494"/>
      <c r="B622" s="504"/>
      <c r="C622" s="504"/>
      <c r="D622" s="494"/>
      <c r="E622" s="494"/>
      <c r="F622" s="494"/>
      <c r="G622" s="494"/>
      <c r="H622" s="494"/>
      <c r="I622" s="494"/>
      <c r="J622" s="494"/>
      <c r="K622" s="494"/>
      <c r="L622" s="494"/>
      <c r="M622" s="494"/>
      <c r="N622" s="494"/>
      <c r="O622" s="494"/>
      <c r="P622" s="494"/>
      <c r="Q622" s="494"/>
      <c r="R622" s="494"/>
      <c r="S622" s="494"/>
      <c r="T622" s="494"/>
      <c r="U622" s="494"/>
      <c r="V622" s="494"/>
      <c r="W622" s="494"/>
      <c r="X622" s="494"/>
      <c r="Y622" s="494"/>
      <c r="Z622" s="494"/>
    </row>
    <row r="623" ht="13.2" spans="1:26">
      <c r="A623" s="494"/>
      <c r="B623" s="504"/>
      <c r="C623" s="504"/>
      <c r="D623" s="494"/>
      <c r="E623" s="494"/>
      <c r="F623" s="494"/>
      <c r="G623" s="494"/>
      <c r="H623" s="494"/>
      <c r="I623" s="494"/>
      <c r="J623" s="494"/>
      <c r="K623" s="494"/>
      <c r="L623" s="494"/>
      <c r="M623" s="494"/>
      <c r="N623" s="494"/>
      <c r="O623" s="494"/>
      <c r="P623" s="494"/>
      <c r="Q623" s="494"/>
      <c r="R623" s="494"/>
      <c r="S623" s="494"/>
      <c r="T623" s="494"/>
      <c r="U623" s="494"/>
      <c r="V623" s="494"/>
      <c r="W623" s="494"/>
      <c r="X623" s="494"/>
      <c r="Y623" s="494"/>
      <c r="Z623" s="494"/>
    </row>
    <row r="624" ht="13.2" spans="1:26">
      <c r="A624" s="494"/>
      <c r="B624" s="504"/>
      <c r="C624" s="504"/>
      <c r="D624" s="494"/>
      <c r="E624" s="494"/>
      <c r="F624" s="494"/>
      <c r="G624" s="494"/>
      <c r="H624" s="494"/>
      <c r="I624" s="494"/>
      <c r="J624" s="494"/>
      <c r="K624" s="494"/>
      <c r="L624" s="494"/>
      <c r="M624" s="494"/>
      <c r="N624" s="494"/>
      <c r="O624" s="494"/>
      <c r="P624" s="494"/>
      <c r="Q624" s="494"/>
      <c r="R624" s="494"/>
      <c r="S624" s="494"/>
      <c r="T624" s="494"/>
      <c r="U624" s="494"/>
      <c r="V624" s="494"/>
      <c r="W624" s="494"/>
      <c r="X624" s="494"/>
      <c r="Y624" s="494"/>
      <c r="Z624" s="494"/>
    </row>
    <row r="625" ht="13.2" spans="1:26">
      <c r="A625" s="494"/>
      <c r="B625" s="504"/>
      <c r="C625" s="504"/>
      <c r="D625" s="494"/>
      <c r="E625" s="494"/>
      <c r="F625" s="494"/>
      <c r="G625" s="494"/>
      <c r="H625" s="494"/>
      <c r="I625" s="494"/>
      <c r="J625" s="494"/>
      <c r="K625" s="494"/>
      <c r="L625" s="494"/>
      <c r="M625" s="494"/>
      <c r="N625" s="494"/>
      <c r="O625" s="494"/>
      <c r="P625" s="494"/>
      <c r="Q625" s="494"/>
      <c r="R625" s="494"/>
      <c r="S625" s="494"/>
      <c r="T625" s="494"/>
      <c r="U625" s="494"/>
      <c r="V625" s="494"/>
      <c r="W625" s="494"/>
      <c r="X625" s="494"/>
      <c r="Y625" s="494"/>
      <c r="Z625" s="494"/>
    </row>
    <row r="626" ht="13.2" spans="1:26">
      <c r="A626" s="494"/>
      <c r="B626" s="504"/>
      <c r="C626" s="504"/>
      <c r="D626" s="494"/>
      <c r="E626" s="494"/>
      <c r="F626" s="494"/>
      <c r="G626" s="494"/>
      <c r="H626" s="494"/>
      <c r="I626" s="494"/>
      <c r="J626" s="494"/>
      <c r="K626" s="494"/>
      <c r="L626" s="494"/>
      <c r="M626" s="494"/>
      <c r="N626" s="494"/>
      <c r="O626" s="494"/>
      <c r="P626" s="494"/>
      <c r="Q626" s="494"/>
      <c r="R626" s="494"/>
      <c r="S626" s="494"/>
      <c r="T626" s="494"/>
      <c r="U626" s="494"/>
      <c r="V626" s="494"/>
      <c r="W626" s="494"/>
      <c r="X626" s="494"/>
      <c r="Y626" s="494"/>
      <c r="Z626" s="494"/>
    </row>
    <row r="627" ht="13.2" spans="1:26">
      <c r="A627" s="494"/>
      <c r="B627" s="504"/>
      <c r="C627" s="504"/>
      <c r="D627" s="494"/>
      <c r="E627" s="494"/>
      <c r="F627" s="494"/>
      <c r="G627" s="494"/>
      <c r="H627" s="494"/>
      <c r="I627" s="494"/>
      <c r="J627" s="494"/>
      <c r="K627" s="494"/>
      <c r="L627" s="494"/>
      <c r="M627" s="494"/>
      <c r="N627" s="494"/>
      <c r="O627" s="494"/>
      <c r="P627" s="494"/>
      <c r="Q627" s="494"/>
      <c r="R627" s="494"/>
      <c r="S627" s="494"/>
      <c r="T627" s="494"/>
      <c r="U627" s="494"/>
      <c r="V627" s="494"/>
      <c r="W627" s="494"/>
      <c r="X627" s="494"/>
      <c r="Y627" s="494"/>
      <c r="Z627" s="494"/>
    </row>
    <row r="628" ht="13.2" spans="1:26">
      <c r="A628" s="494"/>
      <c r="B628" s="504"/>
      <c r="C628" s="504"/>
      <c r="D628" s="494"/>
      <c r="E628" s="494"/>
      <c r="F628" s="494"/>
      <c r="G628" s="494"/>
      <c r="H628" s="494"/>
      <c r="I628" s="494"/>
      <c r="J628" s="494"/>
      <c r="K628" s="494"/>
      <c r="L628" s="494"/>
      <c r="M628" s="494"/>
      <c r="N628" s="494"/>
      <c r="O628" s="494"/>
      <c r="P628" s="494"/>
      <c r="Q628" s="494"/>
      <c r="R628" s="494"/>
      <c r="S628" s="494"/>
      <c r="T628" s="494"/>
      <c r="U628" s="494"/>
      <c r="V628" s="494"/>
      <c r="W628" s="494"/>
      <c r="X628" s="494"/>
      <c r="Y628" s="494"/>
      <c r="Z628" s="494"/>
    </row>
    <row r="629" ht="13.2" spans="1:26">
      <c r="A629" s="494"/>
      <c r="B629" s="504"/>
      <c r="C629" s="504"/>
      <c r="D629" s="494"/>
      <c r="E629" s="494"/>
      <c r="F629" s="494"/>
      <c r="G629" s="494"/>
      <c r="H629" s="494"/>
      <c r="I629" s="494"/>
      <c r="J629" s="494"/>
      <c r="K629" s="494"/>
      <c r="L629" s="494"/>
      <c r="M629" s="494"/>
      <c r="N629" s="494"/>
      <c r="O629" s="494"/>
      <c r="P629" s="494"/>
      <c r="Q629" s="494"/>
      <c r="R629" s="494"/>
      <c r="S629" s="494"/>
      <c r="T629" s="494"/>
      <c r="U629" s="494"/>
      <c r="V629" s="494"/>
      <c r="W629" s="494"/>
      <c r="X629" s="494"/>
      <c r="Y629" s="494"/>
      <c r="Z629" s="494"/>
    </row>
    <row r="630" ht="13.2" spans="1:26">
      <c r="A630" s="494"/>
      <c r="B630" s="504"/>
      <c r="C630" s="504"/>
      <c r="D630" s="494"/>
      <c r="E630" s="494"/>
      <c r="F630" s="494"/>
      <c r="G630" s="494"/>
      <c r="H630" s="494"/>
      <c r="I630" s="494"/>
      <c r="J630" s="494"/>
      <c r="K630" s="494"/>
      <c r="L630" s="494"/>
      <c r="M630" s="494"/>
      <c r="N630" s="494"/>
      <c r="O630" s="494"/>
      <c r="P630" s="494"/>
      <c r="Q630" s="494"/>
      <c r="R630" s="494"/>
      <c r="S630" s="494"/>
      <c r="T630" s="494"/>
      <c r="U630" s="494"/>
      <c r="V630" s="494"/>
      <c r="W630" s="494"/>
      <c r="X630" s="494"/>
      <c r="Y630" s="494"/>
      <c r="Z630" s="494"/>
    </row>
    <row r="631" ht="13.2" spans="1:26">
      <c r="A631" s="494"/>
      <c r="B631" s="504"/>
      <c r="C631" s="504"/>
      <c r="D631" s="494"/>
      <c r="E631" s="494"/>
      <c r="F631" s="494"/>
      <c r="G631" s="494"/>
      <c r="H631" s="494"/>
      <c r="I631" s="494"/>
      <c r="J631" s="494"/>
      <c r="K631" s="494"/>
      <c r="L631" s="494"/>
      <c r="M631" s="494"/>
      <c r="N631" s="494"/>
      <c r="O631" s="494"/>
      <c r="P631" s="494"/>
      <c r="Q631" s="494"/>
      <c r="R631" s="494"/>
      <c r="S631" s="494"/>
      <c r="T631" s="494"/>
      <c r="U631" s="494"/>
      <c r="V631" s="494"/>
      <c r="W631" s="494"/>
      <c r="X631" s="494"/>
      <c r="Y631" s="494"/>
      <c r="Z631" s="494"/>
    </row>
    <row r="632" ht="13.2" spans="1:26">
      <c r="A632" s="494"/>
      <c r="B632" s="504"/>
      <c r="C632" s="504"/>
      <c r="D632" s="494"/>
      <c r="E632" s="494"/>
      <c r="F632" s="494"/>
      <c r="G632" s="494"/>
      <c r="H632" s="494"/>
      <c r="I632" s="494"/>
      <c r="J632" s="494"/>
      <c r="K632" s="494"/>
      <c r="L632" s="494"/>
      <c r="M632" s="494"/>
      <c r="N632" s="494"/>
      <c r="O632" s="494"/>
      <c r="P632" s="494"/>
      <c r="Q632" s="494"/>
      <c r="R632" s="494"/>
      <c r="S632" s="494"/>
      <c r="T632" s="494"/>
      <c r="U632" s="494"/>
      <c r="V632" s="494"/>
      <c r="W632" s="494"/>
      <c r="X632" s="494"/>
      <c r="Y632" s="494"/>
      <c r="Z632" s="494"/>
    </row>
    <row r="633" ht="13.2" spans="1:26">
      <c r="A633" s="494"/>
      <c r="B633" s="504"/>
      <c r="C633" s="504"/>
      <c r="D633" s="494"/>
      <c r="E633" s="494"/>
      <c r="F633" s="494"/>
      <c r="G633" s="494"/>
      <c r="H633" s="494"/>
      <c r="I633" s="494"/>
      <c r="J633" s="494"/>
      <c r="K633" s="494"/>
      <c r="L633" s="494"/>
      <c r="M633" s="494"/>
      <c r="N633" s="494"/>
      <c r="O633" s="494"/>
      <c r="P633" s="494"/>
      <c r="Q633" s="494"/>
      <c r="R633" s="494"/>
      <c r="S633" s="494"/>
      <c r="T633" s="494"/>
      <c r="U633" s="494"/>
      <c r="V633" s="494"/>
      <c r="W633" s="494"/>
      <c r="X633" s="494"/>
      <c r="Y633" s="494"/>
      <c r="Z633" s="494"/>
    </row>
    <row r="634" ht="13.2" spans="1:26">
      <c r="A634" s="494"/>
      <c r="B634" s="504"/>
      <c r="C634" s="504"/>
      <c r="D634" s="494"/>
      <c r="E634" s="494"/>
      <c r="F634" s="494"/>
      <c r="G634" s="494"/>
      <c r="H634" s="494"/>
      <c r="I634" s="494"/>
      <c r="J634" s="494"/>
      <c r="K634" s="494"/>
      <c r="L634" s="494"/>
      <c r="M634" s="494"/>
      <c r="N634" s="494"/>
      <c r="O634" s="494"/>
      <c r="P634" s="494"/>
      <c r="Q634" s="494"/>
      <c r="R634" s="494"/>
      <c r="S634" s="494"/>
      <c r="T634" s="494"/>
      <c r="U634" s="494"/>
      <c r="V634" s="494"/>
      <c r="W634" s="494"/>
      <c r="X634" s="494"/>
      <c r="Y634" s="494"/>
      <c r="Z634" s="494"/>
    </row>
    <row r="635" ht="13.2" spans="1:26">
      <c r="A635" s="494"/>
      <c r="B635" s="504"/>
      <c r="C635" s="504"/>
      <c r="D635" s="494"/>
      <c r="E635" s="494"/>
      <c r="F635" s="494"/>
      <c r="G635" s="494"/>
      <c r="H635" s="494"/>
      <c r="I635" s="494"/>
      <c r="J635" s="494"/>
      <c r="K635" s="494"/>
      <c r="L635" s="494"/>
      <c r="M635" s="494"/>
      <c r="N635" s="494"/>
      <c r="O635" s="494"/>
      <c r="P635" s="494"/>
      <c r="Q635" s="494"/>
      <c r="R635" s="494"/>
      <c r="S635" s="494"/>
      <c r="T635" s="494"/>
      <c r="U635" s="494"/>
      <c r="V635" s="494"/>
      <c r="W635" s="494"/>
      <c r="X635" s="494"/>
      <c r="Y635" s="494"/>
      <c r="Z635" s="494"/>
    </row>
    <row r="636" ht="13.2" spans="1:26">
      <c r="A636" s="494"/>
      <c r="B636" s="504"/>
      <c r="C636" s="504"/>
      <c r="D636" s="494"/>
      <c r="E636" s="494"/>
      <c r="F636" s="494"/>
      <c r="G636" s="494"/>
      <c r="H636" s="494"/>
      <c r="I636" s="494"/>
      <c r="J636" s="494"/>
      <c r="K636" s="494"/>
      <c r="L636" s="494"/>
      <c r="M636" s="494"/>
      <c r="N636" s="494"/>
      <c r="O636" s="494"/>
      <c r="P636" s="494"/>
      <c r="Q636" s="494"/>
      <c r="R636" s="494"/>
      <c r="S636" s="494"/>
      <c r="T636" s="494"/>
      <c r="U636" s="494"/>
      <c r="V636" s="494"/>
      <c r="W636" s="494"/>
      <c r="X636" s="494"/>
      <c r="Y636" s="494"/>
      <c r="Z636" s="494"/>
    </row>
    <row r="637" ht="13.2" spans="1:26">
      <c r="A637" s="494"/>
      <c r="B637" s="504"/>
      <c r="C637" s="504"/>
      <c r="D637" s="494"/>
      <c r="E637" s="494"/>
      <c r="F637" s="494"/>
      <c r="G637" s="494"/>
      <c r="H637" s="494"/>
      <c r="I637" s="494"/>
      <c r="J637" s="494"/>
      <c r="K637" s="494"/>
      <c r="L637" s="494"/>
      <c r="M637" s="494"/>
      <c r="N637" s="494"/>
      <c r="O637" s="494"/>
      <c r="P637" s="494"/>
      <c r="Q637" s="494"/>
      <c r="R637" s="494"/>
      <c r="S637" s="494"/>
      <c r="T637" s="494"/>
      <c r="U637" s="494"/>
      <c r="V637" s="494"/>
      <c r="W637" s="494"/>
      <c r="X637" s="494"/>
      <c r="Y637" s="494"/>
      <c r="Z637" s="494"/>
    </row>
    <row r="638" ht="13.2" spans="1:26">
      <c r="A638" s="494"/>
      <c r="B638" s="504"/>
      <c r="C638" s="504"/>
      <c r="D638" s="494"/>
      <c r="E638" s="494"/>
      <c r="F638" s="494"/>
      <c r="G638" s="494"/>
      <c r="H638" s="494"/>
      <c r="I638" s="494"/>
      <c r="J638" s="494"/>
      <c r="K638" s="494"/>
      <c r="L638" s="494"/>
      <c r="M638" s="494"/>
      <c r="N638" s="494"/>
      <c r="O638" s="494"/>
      <c r="P638" s="494"/>
      <c r="Q638" s="494"/>
      <c r="R638" s="494"/>
      <c r="S638" s="494"/>
      <c r="T638" s="494"/>
      <c r="U638" s="494"/>
      <c r="V638" s="494"/>
      <c r="W638" s="494"/>
      <c r="X638" s="494"/>
      <c r="Y638" s="494"/>
      <c r="Z638" s="494"/>
    </row>
    <row r="639" ht="13.2" spans="1:26">
      <c r="A639" s="494"/>
      <c r="B639" s="504"/>
      <c r="C639" s="504"/>
      <c r="D639" s="494"/>
      <c r="E639" s="494"/>
      <c r="F639" s="494"/>
      <c r="G639" s="494"/>
      <c r="H639" s="494"/>
      <c r="I639" s="494"/>
      <c r="J639" s="494"/>
      <c r="K639" s="494"/>
      <c r="L639" s="494"/>
      <c r="M639" s="494"/>
      <c r="N639" s="494"/>
      <c r="O639" s="494"/>
      <c r="P639" s="494"/>
      <c r="Q639" s="494"/>
      <c r="R639" s="494"/>
      <c r="S639" s="494"/>
      <c r="T639" s="494"/>
      <c r="U639" s="494"/>
      <c r="V639" s="494"/>
      <c r="W639" s="494"/>
      <c r="X639" s="494"/>
      <c r="Y639" s="494"/>
      <c r="Z639" s="494"/>
    </row>
    <row r="640" ht="13.2" spans="1:26">
      <c r="A640" s="494"/>
      <c r="B640" s="504"/>
      <c r="C640" s="504"/>
      <c r="D640" s="494"/>
      <c r="E640" s="494"/>
      <c r="F640" s="494"/>
      <c r="G640" s="494"/>
      <c r="H640" s="494"/>
      <c r="I640" s="494"/>
      <c r="J640" s="494"/>
      <c r="K640" s="494"/>
      <c r="L640" s="494"/>
      <c r="M640" s="494"/>
      <c r="N640" s="494"/>
      <c r="O640" s="494"/>
      <c r="P640" s="494"/>
      <c r="Q640" s="494"/>
      <c r="R640" s="494"/>
      <c r="S640" s="494"/>
      <c r="T640" s="494"/>
      <c r="U640" s="494"/>
      <c r="V640" s="494"/>
      <c r="W640" s="494"/>
      <c r="X640" s="494"/>
      <c r="Y640" s="494"/>
      <c r="Z640" s="494"/>
    </row>
    <row r="641" ht="13.2" spans="1:26">
      <c r="A641" s="494"/>
      <c r="B641" s="504"/>
      <c r="C641" s="504"/>
      <c r="D641" s="494"/>
      <c r="E641" s="494"/>
      <c r="F641" s="494"/>
      <c r="G641" s="494"/>
      <c r="H641" s="494"/>
      <c r="I641" s="494"/>
      <c r="J641" s="494"/>
      <c r="K641" s="494"/>
      <c r="L641" s="494"/>
      <c r="M641" s="494"/>
      <c r="N641" s="494"/>
      <c r="O641" s="494"/>
      <c r="P641" s="494"/>
      <c r="Q641" s="494"/>
      <c r="R641" s="494"/>
      <c r="S641" s="494"/>
      <c r="T641" s="494"/>
      <c r="U641" s="494"/>
      <c r="V641" s="494"/>
      <c r="W641" s="494"/>
      <c r="X641" s="494"/>
      <c r="Y641" s="494"/>
      <c r="Z641" s="494"/>
    </row>
    <row r="642" ht="13.2" spans="1:26">
      <c r="A642" s="494"/>
      <c r="B642" s="504"/>
      <c r="C642" s="504"/>
      <c r="D642" s="494"/>
      <c r="E642" s="494"/>
      <c r="F642" s="494"/>
      <c r="G642" s="494"/>
      <c r="H642" s="494"/>
      <c r="I642" s="494"/>
      <c r="J642" s="494"/>
      <c r="K642" s="494"/>
      <c r="L642" s="494"/>
      <c r="M642" s="494"/>
      <c r="N642" s="494"/>
      <c r="O642" s="494"/>
      <c r="P642" s="494"/>
      <c r="Q642" s="494"/>
      <c r="R642" s="494"/>
      <c r="S642" s="494"/>
      <c r="T642" s="494"/>
      <c r="U642" s="494"/>
      <c r="V642" s="494"/>
      <c r="W642" s="494"/>
      <c r="X642" s="494"/>
      <c r="Y642" s="494"/>
      <c r="Z642" s="494"/>
    </row>
    <row r="643" ht="13.2" spans="1:26">
      <c r="A643" s="494"/>
      <c r="B643" s="504"/>
      <c r="C643" s="504"/>
      <c r="D643" s="494"/>
      <c r="E643" s="494"/>
      <c r="F643" s="494"/>
      <c r="G643" s="494"/>
      <c r="H643" s="494"/>
      <c r="I643" s="494"/>
      <c r="J643" s="494"/>
      <c r="K643" s="494"/>
      <c r="L643" s="494"/>
      <c r="M643" s="494"/>
      <c r="N643" s="494"/>
      <c r="O643" s="494"/>
      <c r="P643" s="494"/>
      <c r="Q643" s="494"/>
      <c r="R643" s="494"/>
      <c r="S643" s="494"/>
      <c r="T643" s="494"/>
      <c r="U643" s="494"/>
      <c r="V643" s="494"/>
      <c r="W643" s="494"/>
      <c r="X643" s="494"/>
      <c r="Y643" s="494"/>
      <c r="Z643" s="494"/>
    </row>
    <row r="644" ht="13.2" spans="1:26">
      <c r="A644" s="494"/>
      <c r="B644" s="504"/>
      <c r="C644" s="504"/>
      <c r="D644" s="494"/>
      <c r="E644" s="494"/>
      <c r="F644" s="494"/>
      <c r="G644" s="494"/>
      <c r="H644" s="494"/>
      <c r="I644" s="494"/>
      <c r="J644" s="494"/>
      <c r="K644" s="494"/>
      <c r="L644" s="494"/>
      <c r="M644" s="494"/>
      <c r="N644" s="494"/>
      <c r="O644" s="494"/>
      <c r="P644" s="494"/>
      <c r="Q644" s="494"/>
      <c r="R644" s="494"/>
      <c r="S644" s="494"/>
      <c r="T644" s="494"/>
      <c r="U644" s="494"/>
      <c r="V644" s="494"/>
      <c r="W644" s="494"/>
      <c r="X644" s="494"/>
      <c r="Y644" s="494"/>
      <c r="Z644" s="494"/>
    </row>
    <row r="645" ht="13.2" spans="1:26">
      <c r="A645" s="494"/>
      <c r="B645" s="504"/>
      <c r="C645" s="504"/>
      <c r="D645" s="494"/>
      <c r="E645" s="494"/>
      <c r="F645" s="494"/>
      <c r="G645" s="494"/>
      <c r="H645" s="494"/>
      <c r="I645" s="494"/>
      <c r="J645" s="494"/>
      <c r="K645" s="494"/>
      <c r="L645" s="494"/>
      <c r="M645" s="494"/>
      <c r="N645" s="494"/>
      <c r="O645" s="494"/>
      <c r="P645" s="494"/>
      <c r="Q645" s="494"/>
      <c r="R645" s="494"/>
      <c r="S645" s="494"/>
      <c r="T645" s="494"/>
      <c r="U645" s="494"/>
      <c r="V645" s="494"/>
      <c r="W645" s="494"/>
      <c r="X645" s="494"/>
      <c r="Y645" s="494"/>
      <c r="Z645" s="494"/>
    </row>
    <row r="646" ht="13.2" spans="1:26">
      <c r="A646" s="494"/>
      <c r="B646" s="504"/>
      <c r="C646" s="504"/>
      <c r="D646" s="494"/>
      <c r="E646" s="494"/>
      <c r="F646" s="494"/>
      <c r="G646" s="494"/>
      <c r="H646" s="494"/>
      <c r="I646" s="494"/>
      <c r="J646" s="494"/>
      <c r="K646" s="494"/>
      <c r="L646" s="494"/>
      <c r="M646" s="494"/>
      <c r="N646" s="494"/>
      <c r="O646" s="494"/>
      <c r="P646" s="494"/>
      <c r="Q646" s="494"/>
      <c r="R646" s="494"/>
      <c r="S646" s="494"/>
      <c r="T646" s="494"/>
      <c r="U646" s="494"/>
      <c r="V646" s="494"/>
      <c r="W646" s="494"/>
      <c r="X646" s="494"/>
      <c r="Y646" s="494"/>
      <c r="Z646" s="494"/>
    </row>
    <row r="647" ht="13.2" spans="1:26">
      <c r="A647" s="494"/>
      <c r="B647" s="504"/>
      <c r="C647" s="504"/>
      <c r="D647" s="494"/>
      <c r="E647" s="494"/>
      <c r="F647" s="494"/>
      <c r="G647" s="494"/>
      <c r="H647" s="494"/>
      <c r="I647" s="494"/>
      <c r="J647" s="494"/>
      <c r="K647" s="494"/>
      <c r="L647" s="494"/>
      <c r="M647" s="494"/>
      <c r="N647" s="494"/>
      <c r="O647" s="494"/>
      <c r="P647" s="494"/>
      <c r="Q647" s="494"/>
      <c r="R647" s="494"/>
      <c r="S647" s="494"/>
      <c r="T647" s="494"/>
      <c r="U647" s="494"/>
      <c r="V647" s="494"/>
      <c r="W647" s="494"/>
      <c r="X647" s="494"/>
      <c r="Y647" s="494"/>
      <c r="Z647" s="494"/>
    </row>
    <row r="648" ht="13.2" spans="1:26">
      <c r="A648" s="494"/>
      <c r="B648" s="504"/>
      <c r="C648" s="504"/>
      <c r="D648" s="494"/>
      <c r="E648" s="494"/>
      <c r="F648" s="494"/>
      <c r="G648" s="494"/>
      <c r="H648" s="494"/>
      <c r="I648" s="494"/>
      <c r="J648" s="494"/>
      <c r="K648" s="494"/>
      <c r="L648" s="494"/>
      <c r="M648" s="494"/>
      <c r="N648" s="494"/>
      <c r="O648" s="494"/>
      <c r="P648" s="494"/>
      <c r="Q648" s="494"/>
      <c r="R648" s="494"/>
      <c r="S648" s="494"/>
      <c r="T648" s="494"/>
      <c r="U648" s="494"/>
      <c r="V648" s="494"/>
      <c r="W648" s="494"/>
      <c r="X648" s="494"/>
      <c r="Y648" s="494"/>
      <c r="Z648" s="494"/>
    </row>
    <row r="649" ht="13.2" spans="1:26">
      <c r="A649" s="494"/>
      <c r="B649" s="504"/>
      <c r="C649" s="504"/>
      <c r="D649" s="494"/>
      <c r="E649" s="494"/>
      <c r="F649" s="494"/>
      <c r="G649" s="494"/>
      <c r="H649" s="494"/>
      <c r="I649" s="494"/>
      <c r="J649" s="494"/>
      <c r="K649" s="494"/>
      <c r="L649" s="494"/>
      <c r="M649" s="494"/>
      <c r="N649" s="494"/>
      <c r="O649" s="494"/>
      <c r="P649" s="494"/>
      <c r="Q649" s="494"/>
      <c r="R649" s="494"/>
      <c r="S649" s="494"/>
      <c r="T649" s="494"/>
      <c r="U649" s="494"/>
      <c r="V649" s="494"/>
      <c r="W649" s="494"/>
      <c r="X649" s="494"/>
      <c r="Y649" s="494"/>
      <c r="Z649" s="494"/>
    </row>
    <row r="650" ht="13.2" spans="1:26">
      <c r="A650" s="494"/>
      <c r="B650" s="504"/>
      <c r="C650" s="504"/>
      <c r="D650" s="494"/>
      <c r="E650" s="494"/>
      <c r="F650" s="494"/>
      <c r="G650" s="494"/>
      <c r="H650" s="494"/>
      <c r="I650" s="494"/>
      <c r="J650" s="494"/>
      <c r="K650" s="494"/>
      <c r="L650" s="494"/>
      <c r="M650" s="494"/>
      <c r="N650" s="494"/>
      <c r="O650" s="494"/>
      <c r="P650" s="494"/>
      <c r="Q650" s="494"/>
      <c r="R650" s="494"/>
      <c r="S650" s="494"/>
      <c r="T650" s="494"/>
      <c r="U650" s="494"/>
      <c r="V650" s="494"/>
      <c r="W650" s="494"/>
      <c r="X650" s="494"/>
      <c r="Y650" s="494"/>
      <c r="Z650" s="494"/>
    </row>
    <row r="651" ht="13.2" spans="1:26">
      <c r="A651" s="494"/>
      <c r="B651" s="504"/>
      <c r="C651" s="504"/>
      <c r="D651" s="494"/>
      <c r="E651" s="494"/>
      <c r="F651" s="494"/>
      <c r="G651" s="494"/>
      <c r="H651" s="494"/>
      <c r="I651" s="494"/>
      <c r="J651" s="494"/>
      <c r="K651" s="494"/>
      <c r="L651" s="494"/>
      <c r="M651" s="494"/>
      <c r="N651" s="494"/>
      <c r="O651" s="494"/>
      <c r="P651" s="494"/>
      <c r="Q651" s="494"/>
      <c r="R651" s="494"/>
      <c r="S651" s="494"/>
      <c r="T651" s="494"/>
      <c r="U651" s="494"/>
      <c r="V651" s="494"/>
      <c r="W651" s="494"/>
      <c r="X651" s="494"/>
      <c r="Y651" s="494"/>
      <c r="Z651" s="494"/>
    </row>
    <row r="652" ht="13.2" spans="1:26">
      <c r="A652" s="494"/>
      <c r="B652" s="504"/>
      <c r="C652" s="504"/>
      <c r="D652" s="494"/>
      <c r="E652" s="494"/>
      <c r="F652" s="494"/>
      <c r="G652" s="494"/>
      <c r="H652" s="494"/>
      <c r="I652" s="494"/>
      <c r="J652" s="494"/>
      <c r="K652" s="494"/>
      <c r="L652" s="494"/>
      <c r="M652" s="494"/>
      <c r="N652" s="494"/>
      <c r="O652" s="494"/>
      <c r="P652" s="494"/>
      <c r="Q652" s="494"/>
      <c r="R652" s="494"/>
      <c r="S652" s="494"/>
      <c r="T652" s="494"/>
      <c r="U652" s="494"/>
      <c r="V652" s="494"/>
      <c r="W652" s="494"/>
      <c r="X652" s="494"/>
      <c r="Y652" s="494"/>
      <c r="Z652" s="494"/>
    </row>
    <row r="653" ht="13.2" spans="1:26">
      <c r="A653" s="494"/>
      <c r="B653" s="504"/>
      <c r="C653" s="504"/>
      <c r="D653" s="494"/>
      <c r="E653" s="494"/>
      <c r="F653" s="494"/>
      <c r="G653" s="494"/>
      <c r="H653" s="494"/>
      <c r="I653" s="494"/>
      <c r="J653" s="494"/>
      <c r="K653" s="494"/>
      <c r="L653" s="494"/>
      <c r="M653" s="494"/>
      <c r="N653" s="494"/>
      <c r="O653" s="494"/>
      <c r="P653" s="494"/>
      <c r="Q653" s="494"/>
      <c r="R653" s="494"/>
      <c r="S653" s="494"/>
      <c r="T653" s="494"/>
      <c r="U653" s="494"/>
      <c r="V653" s="494"/>
      <c r="W653" s="494"/>
      <c r="X653" s="494"/>
      <c r="Y653" s="494"/>
      <c r="Z653" s="494"/>
    </row>
    <row r="654" ht="13.2" spans="1:26">
      <c r="A654" s="494"/>
      <c r="B654" s="504"/>
      <c r="C654" s="504"/>
      <c r="D654" s="494"/>
      <c r="E654" s="494"/>
      <c r="F654" s="494"/>
      <c r="G654" s="494"/>
      <c r="H654" s="494"/>
      <c r="I654" s="494"/>
      <c r="J654" s="494"/>
      <c r="K654" s="494"/>
      <c r="L654" s="494"/>
      <c r="M654" s="494"/>
      <c r="N654" s="494"/>
      <c r="O654" s="494"/>
      <c r="P654" s="494"/>
      <c r="Q654" s="494"/>
      <c r="R654" s="494"/>
      <c r="S654" s="494"/>
      <c r="T654" s="494"/>
      <c r="U654" s="494"/>
      <c r="V654" s="494"/>
      <c r="W654" s="494"/>
      <c r="X654" s="494"/>
      <c r="Y654" s="494"/>
      <c r="Z654" s="494"/>
    </row>
    <row r="655" ht="13.2" spans="1:26">
      <c r="A655" s="494"/>
      <c r="B655" s="504"/>
      <c r="C655" s="504"/>
      <c r="D655" s="494"/>
      <c r="E655" s="494"/>
      <c r="F655" s="494"/>
      <c r="G655" s="494"/>
      <c r="H655" s="494"/>
      <c r="I655" s="494"/>
      <c r="J655" s="494"/>
      <c r="K655" s="494"/>
      <c r="L655" s="494"/>
      <c r="M655" s="494"/>
      <c r="N655" s="494"/>
      <c r="O655" s="494"/>
      <c r="P655" s="494"/>
      <c r="Q655" s="494"/>
      <c r="R655" s="494"/>
      <c r="S655" s="494"/>
      <c r="T655" s="494"/>
      <c r="U655" s="494"/>
      <c r="V655" s="494"/>
      <c r="W655" s="494"/>
      <c r="X655" s="494"/>
      <c r="Y655" s="494"/>
      <c r="Z655" s="494"/>
    </row>
    <row r="656" ht="13.2" spans="1:26">
      <c r="A656" s="494"/>
      <c r="B656" s="504"/>
      <c r="C656" s="504"/>
      <c r="D656" s="494"/>
      <c r="E656" s="494"/>
      <c r="F656" s="494"/>
      <c r="G656" s="494"/>
      <c r="H656" s="494"/>
      <c r="I656" s="494"/>
      <c r="J656" s="494"/>
      <c r="K656" s="494"/>
      <c r="L656" s="494"/>
      <c r="M656" s="494"/>
      <c r="N656" s="494"/>
      <c r="O656" s="494"/>
      <c r="P656" s="494"/>
      <c r="Q656" s="494"/>
      <c r="R656" s="494"/>
      <c r="S656" s="494"/>
      <c r="T656" s="494"/>
      <c r="U656" s="494"/>
      <c r="V656" s="494"/>
      <c r="W656" s="494"/>
      <c r="X656" s="494"/>
      <c r="Y656" s="494"/>
      <c r="Z656" s="494"/>
    </row>
    <row r="657" ht="13.2" spans="1:26">
      <c r="A657" s="494"/>
      <c r="B657" s="504"/>
      <c r="C657" s="504"/>
      <c r="D657" s="494"/>
      <c r="E657" s="494"/>
      <c r="F657" s="494"/>
      <c r="G657" s="494"/>
      <c r="H657" s="494"/>
      <c r="I657" s="494"/>
      <c r="J657" s="494"/>
      <c r="K657" s="494"/>
      <c r="L657" s="494"/>
      <c r="M657" s="494"/>
      <c r="N657" s="494"/>
      <c r="O657" s="494"/>
      <c r="P657" s="494"/>
      <c r="Q657" s="494"/>
      <c r="R657" s="494"/>
      <c r="S657" s="494"/>
      <c r="T657" s="494"/>
      <c r="U657" s="494"/>
      <c r="V657" s="494"/>
      <c r="W657" s="494"/>
      <c r="X657" s="494"/>
      <c r="Y657" s="494"/>
      <c r="Z657" s="494"/>
    </row>
    <row r="658" ht="13.2" spans="1:26">
      <c r="A658" s="494"/>
      <c r="B658" s="504"/>
      <c r="C658" s="504"/>
      <c r="D658" s="494"/>
      <c r="E658" s="494"/>
      <c r="F658" s="494"/>
      <c r="G658" s="494"/>
      <c r="H658" s="494"/>
      <c r="I658" s="494"/>
      <c r="J658" s="494"/>
      <c r="K658" s="494"/>
      <c r="L658" s="494"/>
      <c r="M658" s="494"/>
      <c r="N658" s="494"/>
      <c r="O658" s="494"/>
      <c r="P658" s="494"/>
      <c r="Q658" s="494"/>
      <c r="R658" s="494"/>
      <c r="S658" s="494"/>
      <c r="T658" s="494"/>
      <c r="U658" s="494"/>
      <c r="V658" s="494"/>
      <c r="W658" s="494"/>
      <c r="X658" s="494"/>
      <c r="Y658" s="494"/>
      <c r="Z658" s="494"/>
    </row>
    <row r="659" ht="13.2" spans="1:26">
      <c r="A659" s="494"/>
      <c r="B659" s="504"/>
      <c r="C659" s="504"/>
      <c r="D659" s="494"/>
      <c r="E659" s="494"/>
      <c r="F659" s="494"/>
      <c r="G659" s="494"/>
      <c r="H659" s="494"/>
      <c r="I659" s="494"/>
      <c r="J659" s="494"/>
      <c r="K659" s="494"/>
      <c r="L659" s="494"/>
      <c r="M659" s="494"/>
      <c r="N659" s="494"/>
      <c r="O659" s="494"/>
      <c r="P659" s="494"/>
      <c r="Q659" s="494"/>
      <c r="R659" s="494"/>
      <c r="S659" s="494"/>
      <c r="T659" s="494"/>
      <c r="U659" s="494"/>
      <c r="V659" s="494"/>
      <c r="W659" s="494"/>
      <c r="X659" s="494"/>
      <c r="Y659" s="494"/>
      <c r="Z659" s="494"/>
    </row>
    <row r="660" ht="13.2" spans="1:26">
      <c r="A660" s="494"/>
      <c r="B660" s="504"/>
      <c r="C660" s="504"/>
      <c r="D660" s="494"/>
      <c r="E660" s="494"/>
      <c r="F660" s="494"/>
      <c r="G660" s="494"/>
      <c r="H660" s="494"/>
      <c r="I660" s="494"/>
      <c r="J660" s="494"/>
      <c r="K660" s="494"/>
      <c r="L660" s="494"/>
      <c r="M660" s="494"/>
      <c r="N660" s="494"/>
      <c r="O660" s="494"/>
      <c r="P660" s="494"/>
      <c r="Q660" s="494"/>
      <c r="R660" s="494"/>
      <c r="S660" s="494"/>
      <c r="T660" s="494"/>
      <c r="U660" s="494"/>
      <c r="V660" s="494"/>
      <c r="W660" s="494"/>
      <c r="X660" s="494"/>
      <c r="Y660" s="494"/>
      <c r="Z660" s="494"/>
    </row>
    <row r="661" ht="13.2" spans="1:26">
      <c r="A661" s="494"/>
      <c r="B661" s="504"/>
      <c r="C661" s="504"/>
      <c r="D661" s="494"/>
      <c r="E661" s="494"/>
      <c r="F661" s="494"/>
      <c r="G661" s="494"/>
      <c r="H661" s="494"/>
      <c r="I661" s="494"/>
      <c r="J661" s="494"/>
      <c r="K661" s="494"/>
      <c r="L661" s="494"/>
      <c r="M661" s="494"/>
      <c r="N661" s="494"/>
      <c r="O661" s="494"/>
      <c r="P661" s="494"/>
      <c r="Q661" s="494"/>
      <c r="R661" s="494"/>
      <c r="S661" s="494"/>
      <c r="T661" s="494"/>
      <c r="U661" s="494"/>
      <c r="V661" s="494"/>
      <c r="W661" s="494"/>
      <c r="X661" s="494"/>
      <c r="Y661" s="494"/>
      <c r="Z661" s="494"/>
    </row>
    <row r="662" ht="13.2" spans="1:26">
      <c r="A662" s="494"/>
      <c r="B662" s="504"/>
      <c r="C662" s="504"/>
      <c r="D662" s="494"/>
      <c r="E662" s="494"/>
      <c r="F662" s="494"/>
      <c r="G662" s="494"/>
      <c r="H662" s="494"/>
      <c r="I662" s="494"/>
      <c r="J662" s="494"/>
      <c r="K662" s="494"/>
      <c r="L662" s="494"/>
      <c r="M662" s="494"/>
      <c r="N662" s="494"/>
      <c r="O662" s="494"/>
      <c r="P662" s="494"/>
      <c r="Q662" s="494"/>
      <c r="R662" s="494"/>
      <c r="S662" s="494"/>
      <c r="T662" s="494"/>
      <c r="U662" s="494"/>
      <c r="V662" s="494"/>
      <c r="W662" s="494"/>
      <c r="X662" s="494"/>
      <c r="Y662" s="494"/>
      <c r="Z662" s="494"/>
    </row>
    <row r="663" ht="13.2" spans="1:26">
      <c r="A663" s="494"/>
      <c r="B663" s="504"/>
      <c r="C663" s="504"/>
      <c r="D663" s="494"/>
      <c r="E663" s="494"/>
      <c r="F663" s="494"/>
      <c r="G663" s="494"/>
      <c r="H663" s="494"/>
      <c r="I663" s="494"/>
      <c r="J663" s="494"/>
      <c r="K663" s="494"/>
      <c r="L663" s="494"/>
      <c r="M663" s="494"/>
      <c r="N663" s="494"/>
      <c r="O663" s="494"/>
      <c r="P663" s="494"/>
      <c r="Q663" s="494"/>
      <c r="R663" s="494"/>
      <c r="S663" s="494"/>
      <c r="T663" s="494"/>
      <c r="U663" s="494"/>
      <c r="V663" s="494"/>
      <c r="W663" s="494"/>
      <c r="X663" s="494"/>
      <c r="Y663" s="494"/>
      <c r="Z663" s="494"/>
    </row>
    <row r="664" ht="13.2" spans="1:26">
      <c r="A664" s="494"/>
      <c r="B664" s="504"/>
      <c r="C664" s="504"/>
      <c r="D664" s="494"/>
      <c r="E664" s="494"/>
      <c r="F664" s="494"/>
      <c r="G664" s="494"/>
      <c r="H664" s="494"/>
      <c r="I664" s="494"/>
      <c r="J664" s="494"/>
      <c r="K664" s="494"/>
      <c r="L664" s="494"/>
      <c r="M664" s="494"/>
      <c r="N664" s="494"/>
      <c r="O664" s="494"/>
      <c r="P664" s="494"/>
      <c r="Q664" s="494"/>
      <c r="R664" s="494"/>
      <c r="S664" s="494"/>
      <c r="T664" s="494"/>
      <c r="U664" s="494"/>
      <c r="V664" s="494"/>
      <c r="W664" s="494"/>
      <c r="X664" s="494"/>
      <c r="Y664" s="494"/>
      <c r="Z664" s="494"/>
    </row>
    <row r="665" ht="13.2" spans="1:26">
      <c r="A665" s="494"/>
      <c r="B665" s="504"/>
      <c r="C665" s="504"/>
      <c r="D665" s="494"/>
      <c r="E665" s="494"/>
      <c r="F665" s="494"/>
      <c r="G665" s="494"/>
      <c r="H665" s="494"/>
      <c r="I665" s="494"/>
      <c r="J665" s="494"/>
      <c r="K665" s="494"/>
      <c r="L665" s="494"/>
      <c r="M665" s="494"/>
      <c r="N665" s="494"/>
      <c r="O665" s="494"/>
      <c r="P665" s="494"/>
      <c r="Q665" s="494"/>
      <c r="R665" s="494"/>
      <c r="S665" s="494"/>
      <c r="T665" s="494"/>
      <c r="U665" s="494"/>
      <c r="V665" s="494"/>
      <c r="W665" s="494"/>
      <c r="X665" s="494"/>
      <c r="Y665" s="494"/>
      <c r="Z665" s="494"/>
    </row>
    <row r="666" ht="13.2" spans="1:26">
      <c r="A666" s="494"/>
      <c r="B666" s="504"/>
      <c r="C666" s="504"/>
      <c r="D666" s="494"/>
      <c r="E666" s="494"/>
      <c r="F666" s="494"/>
      <c r="G666" s="494"/>
      <c r="H666" s="494"/>
      <c r="I666" s="494"/>
      <c r="J666" s="494"/>
      <c r="K666" s="494"/>
      <c r="L666" s="494"/>
      <c r="M666" s="494"/>
      <c r="N666" s="494"/>
      <c r="O666" s="494"/>
      <c r="P666" s="494"/>
      <c r="Q666" s="494"/>
      <c r="R666" s="494"/>
      <c r="S666" s="494"/>
      <c r="T666" s="494"/>
      <c r="U666" s="494"/>
      <c r="V666" s="494"/>
      <c r="W666" s="494"/>
      <c r="X666" s="494"/>
      <c r="Y666" s="494"/>
      <c r="Z666" s="494"/>
    </row>
    <row r="667" ht="13.2" spans="1:26">
      <c r="A667" s="494"/>
      <c r="B667" s="504"/>
      <c r="C667" s="504"/>
      <c r="D667" s="494"/>
      <c r="E667" s="494"/>
      <c r="F667" s="494"/>
      <c r="G667" s="494"/>
      <c r="H667" s="494"/>
      <c r="I667" s="494"/>
      <c r="J667" s="494"/>
      <c r="K667" s="494"/>
      <c r="L667" s="494"/>
      <c r="M667" s="494"/>
      <c r="N667" s="494"/>
      <c r="O667" s="494"/>
      <c r="P667" s="494"/>
      <c r="Q667" s="494"/>
      <c r="R667" s="494"/>
      <c r="S667" s="494"/>
      <c r="T667" s="494"/>
      <c r="U667" s="494"/>
      <c r="V667" s="494"/>
      <c r="W667" s="494"/>
      <c r="X667" s="494"/>
      <c r="Y667" s="494"/>
      <c r="Z667" s="494"/>
    </row>
    <row r="668" ht="13.2" spans="1:26">
      <c r="A668" s="494"/>
      <c r="B668" s="504"/>
      <c r="C668" s="504"/>
      <c r="D668" s="494"/>
      <c r="E668" s="494"/>
      <c r="F668" s="494"/>
      <c r="G668" s="494"/>
      <c r="H668" s="494"/>
      <c r="I668" s="494"/>
      <c r="J668" s="494"/>
      <c r="K668" s="494"/>
      <c r="L668" s="494"/>
      <c r="M668" s="494"/>
      <c r="N668" s="494"/>
      <c r="O668" s="494"/>
      <c r="P668" s="494"/>
      <c r="Q668" s="494"/>
      <c r="R668" s="494"/>
      <c r="S668" s="494"/>
      <c r="T668" s="494"/>
      <c r="U668" s="494"/>
      <c r="V668" s="494"/>
      <c r="W668" s="494"/>
      <c r="X668" s="494"/>
      <c r="Y668" s="494"/>
      <c r="Z668" s="494"/>
    </row>
    <row r="669" ht="13.2" spans="1:26">
      <c r="A669" s="494"/>
      <c r="B669" s="504"/>
      <c r="C669" s="504"/>
      <c r="D669" s="494"/>
      <c r="E669" s="494"/>
      <c r="F669" s="494"/>
      <c r="G669" s="494"/>
      <c r="H669" s="494"/>
      <c r="I669" s="494"/>
      <c r="J669" s="494"/>
      <c r="K669" s="494"/>
      <c r="L669" s="494"/>
      <c r="M669" s="494"/>
      <c r="N669" s="494"/>
      <c r="O669" s="494"/>
      <c r="P669" s="494"/>
      <c r="Q669" s="494"/>
      <c r="R669" s="494"/>
      <c r="S669" s="494"/>
      <c r="T669" s="494"/>
      <c r="U669" s="494"/>
      <c r="V669" s="494"/>
      <c r="W669" s="494"/>
      <c r="X669" s="494"/>
      <c r="Y669" s="494"/>
      <c r="Z669" s="494"/>
    </row>
    <row r="670" ht="13.2" spans="1:26">
      <c r="A670" s="494"/>
      <c r="B670" s="504"/>
      <c r="C670" s="504"/>
      <c r="D670" s="494"/>
      <c r="E670" s="494"/>
      <c r="F670" s="494"/>
      <c r="G670" s="494"/>
      <c r="H670" s="494"/>
      <c r="I670" s="494"/>
      <c r="J670" s="494"/>
      <c r="K670" s="494"/>
      <c r="L670" s="494"/>
      <c r="M670" s="494"/>
      <c r="N670" s="494"/>
      <c r="O670" s="494"/>
      <c r="P670" s="494"/>
      <c r="Q670" s="494"/>
      <c r="R670" s="494"/>
      <c r="S670" s="494"/>
      <c r="T670" s="494"/>
      <c r="U670" s="494"/>
      <c r="V670" s="494"/>
      <c r="W670" s="494"/>
      <c r="X670" s="494"/>
      <c r="Y670" s="494"/>
      <c r="Z670" s="494"/>
    </row>
    <row r="671" ht="13.2" spans="1:26">
      <c r="A671" s="494"/>
      <c r="B671" s="504"/>
      <c r="C671" s="504"/>
      <c r="D671" s="494"/>
      <c r="E671" s="494"/>
      <c r="F671" s="494"/>
      <c r="G671" s="494"/>
      <c r="H671" s="494"/>
      <c r="I671" s="494"/>
      <c r="J671" s="494"/>
      <c r="K671" s="494"/>
      <c r="L671" s="494"/>
      <c r="M671" s="494"/>
      <c r="N671" s="494"/>
      <c r="O671" s="494"/>
      <c r="P671" s="494"/>
      <c r="Q671" s="494"/>
      <c r="R671" s="494"/>
      <c r="S671" s="494"/>
      <c r="T671" s="494"/>
      <c r="U671" s="494"/>
      <c r="V671" s="494"/>
      <c r="W671" s="494"/>
      <c r="X671" s="494"/>
      <c r="Y671" s="494"/>
      <c r="Z671" s="494"/>
    </row>
    <row r="672" ht="13.2" spans="1:26">
      <c r="A672" s="494"/>
      <c r="B672" s="504"/>
      <c r="C672" s="504"/>
      <c r="D672" s="494"/>
      <c r="E672" s="494"/>
      <c r="F672" s="494"/>
      <c r="G672" s="494"/>
      <c r="H672" s="494"/>
      <c r="I672" s="494"/>
      <c r="J672" s="494"/>
      <c r="K672" s="494"/>
      <c r="L672" s="494"/>
      <c r="M672" s="494"/>
      <c r="N672" s="494"/>
      <c r="O672" s="494"/>
      <c r="P672" s="494"/>
      <c r="Q672" s="494"/>
      <c r="R672" s="494"/>
      <c r="S672" s="494"/>
      <c r="T672" s="494"/>
      <c r="U672" s="494"/>
      <c r="V672" s="494"/>
      <c r="W672" s="494"/>
      <c r="X672" s="494"/>
      <c r="Y672" s="494"/>
      <c r="Z672" s="494"/>
    </row>
    <row r="673" ht="13.2" spans="1:26">
      <c r="A673" s="494"/>
      <c r="B673" s="504"/>
      <c r="C673" s="504"/>
      <c r="D673" s="494"/>
      <c r="E673" s="494"/>
      <c r="F673" s="494"/>
      <c r="G673" s="494"/>
      <c r="H673" s="494"/>
      <c r="I673" s="494"/>
      <c r="J673" s="494"/>
      <c r="K673" s="494"/>
      <c r="L673" s="494"/>
      <c r="M673" s="494"/>
      <c r="N673" s="494"/>
      <c r="O673" s="494"/>
      <c r="P673" s="494"/>
      <c r="Q673" s="494"/>
      <c r="R673" s="494"/>
      <c r="S673" s="494"/>
      <c r="T673" s="494"/>
      <c r="U673" s="494"/>
      <c r="V673" s="494"/>
      <c r="W673" s="494"/>
      <c r="X673" s="494"/>
      <c r="Y673" s="494"/>
      <c r="Z673" s="494"/>
    </row>
    <row r="674" ht="13.2" spans="1:26">
      <c r="A674" s="494"/>
      <c r="B674" s="504"/>
      <c r="C674" s="504"/>
      <c r="D674" s="494"/>
      <c r="E674" s="494"/>
      <c r="F674" s="494"/>
      <c r="G674" s="494"/>
      <c r="H674" s="494"/>
      <c r="I674" s="494"/>
      <c r="J674" s="494"/>
      <c r="K674" s="494"/>
      <c r="L674" s="494"/>
      <c r="M674" s="494"/>
      <c r="N674" s="494"/>
      <c r="O674" s="494"/>
      <c r="P674" s="494"/>
      <c r="Q674" s="494"/>
      <c r="R674" s="494"/>
      <c r="S674" s="494"/>
      <c r="T674" s="494"/>
      <c r="U674" s="494"/>
      <c r="V674" s="494"/>
      <c r="W674" s="494"/>
      <c r="X674" s="494"/>
      <c r="Y674" s="494"/>
      <c r="Z674" s="494"/>
    </row>
    <row r="675" ht="13.2" spans="1:26">
      <c r="A675" s="494"/>
      <c r="B675" s="504"/>
      <c r="C675" s="504"/>
      <c r="D675" s="494"/>
      <c r="E675" s="494"/>
      <c r="F675" s="494"/>
      <c r="G675" s="494"/>
      <c r="H675" s="494"/>
      <c r="I675" s="494"/>
      <c r="J675" s="494"/>
      <c r="K675" s="494"/>
      <c r="L675" s="494"/>
      <c r="M675" s="494"/>
      <c r="N675" s="494"/>
      <c r="O675" s="494"/>
      <c r="P675" s="494"/>
      <c r="Q675" s="494"/>
      <c r="R675" s="494"/>
      <c r="S675" s="494"/>
      <c r="T675" s="494"/>
      <c r="U675" s="494"/>
      <c r="V675" s="494"/>
      <c r="W675" s="494"/>
      <c r="X675" s="494"/>
      <c r="Y675" s="494"/>
      <c r="Z675" s="494"/>
    </row>
    <row r="676" ht="13.2" spans="1:26">
      <c r="A676" s="494"/>
      <c r="B676" s="504"/>
      <c r="C676" s="504"/>
      <c r="D676" s="494"/>
      <c r="E676" s="494"/>
      <c r="F676" s="494"/>
      <c r="G676" s="494"/>
      <c r="H676" s="494"/>
      <c r="I676" s="494"/>
      <c r="J676" s="494"/>
      <c r="K676" s="494"/>
      <c r="L676" s="494"/>
      <c r="M676" s="494"/>
      <c r="N676" s="494"/>
      <c r="O676" s="494"/>
      <c r="P676" s="494"/>
      <c r="Q676" s="494"/>
      <c r="R676" s="494"/>
      <c r="S676" s="494"/>
      <c r="T676" s="494"/>
      <c r="U676" s="494"/>
      <c r="V676" s="494"/>
      <c r="W676" s="494"/>
      <c r="X676" s="494"/>
      <c r="Y676" s="494"/>
      <c r="Z676" s="494"/>
    </row>
    <row r="677" ht="13.2" spans="1:26">
      <c r="A677" s="494"/>
      <c r="B677" s="504"/>
      <c r="C677" s="504"/>
      <c r="D677" s="494"/>
      <c r="E677" s="494"/>
      <c r="F677" s="494"/>
      <c r="G677" s="494"/>
      <c r="H677" s="494"/>
      <c r="I677" s="494"/>
      <c r="J677" s="494"/>
      <c r="K677" s="494"/>
      <c r="L677" s="494"/>
      <c r="M677" s="494"/>
      <c r="N677" s="494"/>
      <c r="O677" s="494"/>
      <c r="P677" s="494"/>
      <c r="Q677" s="494"/>
      <c r="R677" s="494"/>
      <c r="S677" s="494"/>
      <c r="T677" s="494"/>
      <c r="U677" s="494"/>
      <c r="V677" s="494"/>
      <c r="W677" s="494"/>
      <c r="X677" s="494"/>
      <c r="Y677" s="494"/>
      <c r="Z677" s="494"/>
    </row>
    <row r="678" ht="13.2" spans="1:26">
      <c r="A678" s="494"/>
      <c r="B678" s="504"/>
      <c r="C678" s="504"/>
      <c r="D678" s="494"/>
      <c r="E678" s="494"/>
      <c r="F678" s="494"/>
      <c r="G678" s="494"/>
      <c r="H678" s="494"/>
      <c r="I678" s="494"/>
      <c r="J678" s="494"/>
      <c r="K678" s="494"/>
      <c r="L678" s="494"/>
      <c r="M678" s="494"/>
      <c r="N678" s="494"/>
      <c r="O678" s="494"/>
      <c r="P678" s="494"/>
      <c r="Q678" s="494"/>
      <c r="R678" s="494"/>
      <c r="S678" s="494"/>
      <c r="T678" s="494"/>
      <c r="U678" s="494"/>
      <c r="V678" s="494"/>
      <c r="W678" s="494"/>
      <c r="X678" s="494"/>
      <c r="Y678" s="494"/>
      <c r="Z678" s="494"/>
    </row>
    <row r="679" ht="13.2" spans="1:26">
      <c r="A679" s="494"/>
      <c r="B679" s="504"/>
      <c r="C679" s="504"/>
      <c r="D679" s="494"/>
      <c r="E679" s="494"/>
      <c r="F679" s="494"/>
      <c r="G679" s="494"/>
      <c r="H679" s="494"/>
      <c r="I679" s="494"/>
      <c r="J679" s="494"/>
      <c r="K679" s="494"/>
      <c r="L679" s="494"/>
      <c r="M679" s="494"/>
      <c r="N679" s="494"/>
      <c r="O679" s="494"/>
      <c r="P679" s="494"/>
      <c r="Q679" s="494"/>
      <c r="R679" s="494"/>
      <c r="S679" s="494"/>
      <c r="T679" s="494"/>
      <c r="U679" s="494"/>
      <c r="V679" s="494"/>
      <c r="W679" s="494"/>
      <c r="X679" s="494"/>
      <c r="Y679" s="494"/>
      <c r="Z679" s="494"/>
    </row>
    <row r="680" ht="13.2" spans="1:26">
      <c r="A680" s="494"/>
      <c r="B680" s="504"/>
      <c r="C680" s="504"/>
      <c r="D680" s="494"/>
      <c r="E680" s="494"/>
      <c r="F680" s="494"/>
      <c r="G680" s="494"/>
      <c r="H680" s="494"/>
      <c r="I680" s="494"/>
      <c r="J680" s="494"/>
      <c r="K680" s="494"/>
      <c r="L680" s="494"/>
      <c r="M680" s="494"/>
      <c r="N680" s="494"/>
      <c r="O680" s="494"/>
      <c r="P680" s="494"/>
      <c r="Q680" s="494"/>
      <c r="R680" s="494"/>
      <c r="S680" s="494"/>
      <c r="T680" s="494"/>
      <c r="U680" s="494"/>
      <c r="V680" s="494"/>
      <c r="W680" s="494"/>
      <c r="X680" s="494"/>
      <c r="Y680" s="494"/>
      <c r="Z680" s="494"/>
    </row>
    <row r="681" ht="13.2" spans="1:26">
      <c r="A681" s="494"/>
      <c r="B681" s="504"/>
      <c r="C681" s="504"/>
      <c r="D681" s="494"/>
      <c r="E681" s="494"/>
      <c r="F681" s="494"/>
      <c r="G681" s="494"/>
      <c r="H681" s="494"/>
      <c r="I681" s="494"/>
      <c r="J681" s="494"/>
      <c r="K681" s="494"/>
      <c r="L681" s="494"/>
      <c r="M681" s="494"/>
      <c r="N681" s="494"/>
      <c r="O681" s="494"/>
      <c r="P681" s="494"/>
      <c r="Q681" s="494"/>
      <c r="R681" s="494"/>
      <c r="S681" s="494"/>
      <c r="T681" s="494"/>
      <c r="U681" s="494"/>
      <c r="V681" s="494"/>
      <c r="W681" s="494"/>
      <c r="X681" s="494"/>
      <c r="Y681" s="494"/>
      <c r="Z681" s="494"/>
    </row>
    <row r="682" ht="13.2" spans="1:26">
      <c r="A682" s="494"/>
      <c r="B682" s="504"/>
      <c r="C682" s="504"/>
      <c r="D682" s="494"/>
      <c r="E682" s="494"/>
      <c r="F682" s="494"/>
      <c r="G682" s="494"/>
      <c r="H682" s="494"/>
      <c r="I682" s="494"/>
      <c r="J682" s="494"/>
      <c r="K682" s="494"/>
      <c r="L682" s="494"/>
      <c r="M682" s="494"/>
      <c r="N682" s="494"/>
      <c r="O682" s="494"/>
      <c r="P682" s="494"/>
      <c r="Q682" s="494"/>
      <c r="R682" s="494"/>
      <c r="S682" s="494"/>
      <c r="T682" s="494"/>
      <c r="U682" s="494"/>
      <c r="V682" s="494"/>
      <c r="W682" s="494"/>
      <c r="X682" s="494"/>
      <c r="Y682" s="494"/>
      <c r="Z682" s="494"/>
    </row>
    <row r="683" ht="13.2" spans="1:26">
      <c r="A683" s="494"/>
      <c r="B683" s="504"/>
      <c r="C683" s="504"/>
      <c r="D683" s="494"/>
      <c r="E683" s="494"/>
      <c r="F683" s="494"/>
      <c r="G683" s="494"/>
      <c r="H683" s="494"/>
      <c r="I683" s="494"/>
      <c r="J683" s="494"/>
      <c r="K683" s="494"/>
      <c r="L683" s="494"/>
      <c r="M683" s="494"/>
      <c r="N683" s="494"/>
      <c r="O683" s="494"/>
      <c r="P683" s="494"/>
      <c r="Q683" s="494"/>
      <c r="R683" s="494"/>
      <c r="S683" s="494"/>
      <c r="T683" s="494"/>
      <c r="U683" s="494"/>
      <c r="V683" s="494"/>
      <c r="W683" s="494"/>
      <c r="X683" s="494"/>
      <c r="Y683" s="494"/>
      <c r="Z683" s="494"/>
    </row>
    <row r="684" ht="13.2" spans="1:26">
      <c r="A684" s="494"/>
      <c r="B684" s="504"/>
      <c r="C684" s="504"/>
      <c r="D684" s="494"/>
      <c r="E684" s="494"/>
      <c r="F684" s="494"/>
      <c r="G684" s="494"/>
      <c r="H684" s="494"/>
      <c r="I684" s="494"/>
      <c r="J684" s="494"/>
      <c r="K684" s="494"/>
      <c r="L684" s="494"/>
      <c r="M684" s="494"/>
      <c r="N684" s="494"/>
      <c r="O684" s="494"/>
      <c r="P684" s="494"/>
      <c r="Q684" s="494"/>
      <c r="R684" s="494"/>
      <c r="S684" s="494"/>
      <c r="T684" s="494"/>
      <c r="U684" s="494"/>
      <c r="V684" s="494"/>
      <c r="W684" s="494"/>
      <c r="X684" s="494"/>
      <c r="Y684" s="494"/>
      <c r="Z684" s="494"/>
    </row>
    <row r="685" ht="13.2" spans="1:26">
      <c r="A685" s="494"/>
      <c r="B685" s="504"/>
      <c r="C685" s="504"/>
      <c r="D685" s="494"/>
      <c r="E685" s="494"/>
      <c r="F685" s="494"/>
      <c r="G685" s="494"/>
      <c r="H685" s="494"/>
      <c r="I685" s="494"/>
      <c r="J685" s="494"/>
      <c r="K685" s="494"/>
      <c r="L685" s="494"/>
      <c r="M685" s="494"/>
      <c r="N685" s="494"/>
      <c r="O685" s="494"/>
      <c r="P685" s="494"/>
      <c r="Q685" s="494"/>
      <c r="R685" s="494"/>
      <c r="S685" s="494"/>
      <c r="T685" s="494"/>
      <c r="U685" s="494"/>
      <c r="V685" s="494"/>
      <c r="W685" s="494"/>
      <c r="X685" s="494"/>
      <c r="Y685" s="494"/>
      <c r="Z685" s="494"/>
    </row>
    <row r="686" ht="13.2" spans="1:26">
      <c r="A686" s="494"/>
      <c r="B686" s="504"/>
      <c r="C686" s="504"/>
      <c r="D686" s="494"/>
      <c r="E686" s="494"/>
      <c r="F686" s="494"/>
      <c r="G686" s="494"/>
      <c r="H686" s="494"/>
      <c r="I686" s="494"/>
      <c r="J686" s="494"/>
      <c r="K686" s="494"/>
      <c r="L686" s="494"/>
      <c r="M686" s="494"/>
      <c r="N686" s="494"/>
      <c r="O686" s="494"/>
      <c r="P686" s="494"/>
      <c r="Q686" s="494"/>
      <c r="R686" s="494"/>
      <c r="S686" s="494"/>
      <c r="T686" s="494"/>
      <c r="U686" s="494"/>
      <c r="V686" s="494"/>
      <c r="W686" s="494"/>
      <c r="X686" s="494"/>
      <c r="Y686" s="494"/>
      <c r="Z686" s="494"/>
    </row>
    <row r="687" ht="13.2" spans="1:26">
      <c r="A687" s="494"/>
      <c r="B687" s="504"/>
      <c r="C687" s="504"/>
      <c r="D687" s="494"/>
      <c r="E687" s="494"/>
      <c r="F687" s="494"/>
      <c r="G687" s="494"/>
      <c r="H687" s="494"/>
      <c r="I687" s="494"/>
      <c r="J687" s="494"/>
      <c r="K687" s="494"/>
      <c r="L687" s="494"/>
      <c r="M687" s="494"/>
      <c r="N687" s="494"/>
      <c r="O687" s="494"/>
      <c r="P687" s="494"/>
      <c r="Q687" s="494"/>
      <c r="R687" s="494"/>
      <c r="S687" s="494"/>
      <c r="T687" s="494"/>
      <c r="U687" s="494"/>
      <c r="V687" s="494"/>
      <c r="W687" s="494"/>
      <c r="X687" s="494"/>
      <c r="Y687" s="494"/>
      <c r="Z687" s="494"/>
    </row>
    <row r="688" ht="13.2" spans="1:26">
      <c r="A688" s="494"/>
      <c r="B688" s="504"/>
      <c r="C688" s="504"/>
      <c r="D688" s="494"/>
      <c r="E688" s="494"/>
      <c r="F688" s="494"/>
      <c r="G688" s="494"/>
      <c r="H688" s="494"/>
      <c r="I688" s="494"/>
      <c r="J688" s="494"/>
      <c r="K688" s="494"/>
      <c r="L688" s="494"/>
      <c r="M688" s="494"/>
      <c r="N688" s="494"/>
      <c r="O688" s="494"/>
      <c r="P688" s="494"/>
      <c r="Q688" s="494"/>
      <c r="R688" s="494"/>
      <c r="S688" s="494"/>
      <c r="T688" s="494"/>
      <c r="U688" s="494"/>
      <c r="V688" s="494"/>
      <c r="W688" s="494"/>
      <c r="X688" s="494"/>
      <c r="Y688" s="494"/>
      <c r="Z688" s="494"/>
    </row>
    <row r="689" ht="13.2" spans="1:26">
      <c r="A689" s="494"/>
      <c r="B689" s="504"/>
      <c r="C689" s="504"/>
      <c r="D689" s="494"/>
      <c r="E689" s="494"/>
      <c r="F689" s="494"/>
      <c r="G689" s="494"/>
      <c r="H689" s="494"/>
      <c r="I689" s="494"/>
      <c r="J689" s="494"/>
      <c r="K689" s="494"/>
      <c r="L689" s="494"/>
      <c r="M689" s="494"/>
      <c r="N689" s="494"/>
      <c r="O689" s="494"/>
      <c r="P689" s="494"/>
      <c r="Q689" s="494"/>
      <c r="R689" s="494"/>
      <c r="S689" s="494"/>
      <c r="T689" s="494"/>
      <c r="U689" s="494"/>
      <c r="V689" s="494"/>
      <c r="W689" s="494"/>
      <c r="X689" s="494"/>
      <c r="Y689" s="494"/>
      <c r="Z689" s="494"/>
    </row>
    <row r="690" ht="13.2" spans="1:26">
      <c r="A690" s="494"/>
      <c r="B690" s="504"/>
      <c r="C690" s="504"/>
      <c r="D690" s="494"/>
      <c r="E690" s="494"/>
      <c r="F690" s="494"/>
      <c r="G690" s="494"/>
      <c r="H690" s="494"/>
      <c r="I690" s="494"/>
      <c r="J690" s="494"/>
      <c r="K690" s="494"/>
      <c r="L690" s="494"/>
      <c r="M690" s="494"/>
      <c r="N690" s="494"/>
      <c r="O690" s="494"/>
      <c r="P690" s="494"/>
      <c r="Q690" s="494"/>
      <c r="R690" s="494"/>
      <c r="S690" s="494"/>
      <c r="T690" s="494"/>
      <c r="U690" s="494"/>
      <c r="V690" s="494"/>
      <c r="W690" s="494"/>
      <c r="X690" s="494"/>
      <c r="Y690" s="494"/>
      <c r="Z690" s="494"/>
    </row>
    <row r="691" ht="13.2" spans="1:26">
      <c r="A691" s="494"/>
      <c r="B691" s="504"/>
      <c r="C691" s="504"/>
      <c r="D691" s="494"/>
      <c r="E691" s="494"/>
      <c r="F691" s="494"/>
      <c r="G691" s="494"/>
      <c r="H691" s="494"/>
      <c r="I691" s="494"/>
      <c r="J691" s="494"/>
      <c r="K691" s="494"/>
      <c r="L691" s="494"/>
      <c r="M691" s="494"/>
      <c r="N691" s="494"/>
      <c r="O691" s="494"/>
      <c r="P691" s="494"/>
      <c r="Q691" s="494"/>
      <c r="R691" s="494"/>
      <c r="S691" s="494"/>
      <c r="T691" s="494"/>
      <c r="U691" s="494"/>
      <c r="V691" s="494"/>
      <c r="W691" s="494"/>
      <c r="X691" s="494"/>
      <c r="Y691" s="494"/>
      <c r="Z691" s="494"/>
    </row>
    <row r="692" ht="13.2" spans="1:26">
      <c r="A692" s="494"/>
      <c r="B692" s="504"/>
      <c r="C692" s="504"/>
      <c r="D692" s="494"/>
      <c r="E692" s="494"/>
      <c r="F692" s="494"/>
      <c r="G692" s="494"/>
      <c r="H692" s="494"/>
      <c r="I692" s="494"/>
      <c r="J692" s="494"/>
      <c r="K692" s="494"/>
      <c r="L692" s="494"/>
      <c r="M692" s="494"/>
      <c r="N692" s="494"/>
      <c r="O692" s="494"/>
      <c r="P692" s="494"/>
      <c r="Q692" s="494"/>
      <c r="R692" s="494"/>
      <c r="S692" s="494"/>
      <c r="T692" s="494"/>
      <c r="U692" s="494"/>
      <c r="V692" s="494"/>
      <c r="W692" s="494"/>
      <c r="X692" s="494"/>
      <c r="Y692" s="494"/>
      <c r="Z692" s="494"/>
    </row>
    <row r="693" ht="13.2" spans="1:26">
      <c r="A693" s="494"/>
      <c r="B693" s="504"/>
      <c r="C693" s="504"/>
      <c r="D693" s="494"/>
      <c r="E693" s="494"/>
      <c r="F693" s="494"/>
      <c r="G693" s="494"/>
      <c r="H693" s="494"/>
      <c r="I693" s="494"/>
      <c r="J693" s="494"/>
      <c r="K693" s="494"/>
      <c r="L693" s="494"/>
      <c r="M693" s="494"/>
      <c r="N693" s="494"/>
      <c r="O693" s="494"/>
      <c r="P693" s="494"/>
      <c r="Q693" s="494"/>
      <c r="R693" s="494"/>
      <c r="S693" s="494"/>
      <c r="T693" s="494"/>
      <c r="U693" s="494"/>
      <c r="V693" s="494"/>
      <c r="W693" s="494"/>
      <c r="X693" s="494"/>
      <c r="Y693" s="494"/>
      <c r="Z693" s="494"/>
    </row>
    <row r="694" ht="13.2" spans="1:26">
      <c r="A694" s="494"/>
      <c r="B694" s="504"/>
      <c r="C694" s="504"/>
      <c r="D694" s="494"/>
      <c r="E694" s="494"/>
      <c r="F694" s="494"/>
      <c r="G694" s="494"/>
      <c r="H694" s="494"/>
      <c r="I694" s="494"/>
      <c r="J694" s="494"/>
      <c r="K694" s="494"/>
      <c r="L694" s="494"/>
      <c r="M694" s="494"/>
      <c r="N694" s="494"/>
      <c r="O694" s="494"/>
      <c r="P694" s="494"/>
      <c r="Q694" s="494"/>
      <c r="R694" s="494"/>
      <c r="S694" s="494"/>
      <c r="T694" s="494"/>
      <c r="U694" s="494"/>
      <c r="V694" s="494"/>
      <c r="W694" s="494"/>
      <c r="X694" s="494"/>
      <c r="Y694" s="494"/>
      <c r="Z694" s="494"/>
    </row>
    <row r="695" ht="13.2" spans="1:26">
      <c r="A695" s="494"/>
      <c r="B695" s="504"/>
      <c r="C695" s="504"/>
      <c r="D695" s="494"/>
      <c r="E695" s="494"/>
      <c r="F695" s="494"/>
      <c r="G695" s="494"/>
      <c r="H695" s="494"/>
      <c r="I695" s="494"/>
      <c r="J695" s="494"/>
      <c r="K695" s="494"/>
      <c r="L695" s="494"/>
      <c r="M695" s="494"/>
      <c r="N695" s="494"/>
      <c r="O695" s="494"/>
      <c r="P695" s="494"/>
      <c r="Q695" s="494"/>
      <c r="R695" s="494"/>
      <c r="S695" s="494"/>
      <c r="T695" s="494"/>
      <c r="U695" s="494"/>
      <c r="V695" s="494"/>
      <c r="W695" s="494"/>
      <c r="X695" s="494"/>
      <c r="Y695" s="494"/>
      <c r="Z695" s="494"/>
    </row>
    <row r="696" ht="13.2" spans="1:26">
      <c r="A696" s="494"/>
      <c r="B696" s="504"/>
      <c r="C696" s="504"/>
      <c r="D696" s="494"/>
      <c r="E696" s="494"/>
      <c r="F696" s="494"/>
      <c r="G696" s="494"/>
      <c r="H696" s="494"/>
      <c r="I696" s="494"/>
      <c r="J696" s="494"/>
      <c r="K696" s="494"/>
      <c r="L696" s="494"/>
      <c r="M696" s="494"/>
      <c r="N696" s="494"/>
      <c r="O696" s="494"/>
      <c r="P696" s="494"/>
      <c r="Q696" s="494"/>
      <c r="R696" s="494"/>
      <c r="S696" s="494"/>
      <c r="T696" s="494"/>
      <c r="U696" s="494"/>
      <c r="V696" s="494"/>
      <c r="W696" s="494"/>
      <c r="X696" s="494"/>
      <c r="Y696" s="494"/>
      <c r="Z696" s="494"/>
    </row>
    <row r="697" ht="13.2" spans="1:26">
      <c r="A697" s="494"/>
      <c r="B697" s="504"/>
      <c r="C697" s="504"/>
      <c r="D697" s="494"/>
      <c r="E697" s="494"/>
      <c r="F697" s="494"/>
      <c r="G697" s="494"/>
      <c r="H697" s="494"/>
      <c r="I697" s="494"/>
      <c r="J697" s="494"/>
      <c r="K697" s="494"/>
      <c r="L697" s="494"/>
      <c r="M697" s="494"/>
      <c r="N697" s="494"/>
      <c r="O697" s="494"/>
      <c r="P697" s="494"/>
      <c r="Q697" s="494"/>
      <c r="R697" s="494"/>
      <c r="S697" s="494"/>
      <c r="T697" s="494"/>
      <c r="U697" s="494"/>
      <c r="V697" s="494"/>
      <c r="W697" s="494"/>
      <c r="X697" s="494"/>
      <c r="Y697" s="494"/>
      <c r="Z697" s="494"/>
    </row>
    <row r="698" ht="13.2" spans="1:26">
      <c r="A698" s="494"/>
      <c r="B698" s="504"/>
      <c r="C698" s="504"/>
      <c r="D698" s="494"/>
      <c r="E698" s="494"/>
      <c r="F698" s="494"/>
      <c r="G698" s="494"/>
      <c r="H698" s="494"/>
      <c r="I698" s="494"/>
      <c r="J698" s="494"/>
      <c r="K698" s="494"/>
      <c r="L698" s="494"/>
      <c r="M698" s="494"/>
      <c r="N698" s="494"/>
      <c r="O698" s="494"/>
      <c r="P698" s="494"/>
      <c r="Q698" s="494"/>
      <c r="R698" s="494"/>
      <c r="S698" s="494"/>
      <c r="T698" s="494"/>
      <c r="U698" s="494"/>
      <c r="V698" s="494"/>
      <c r="W698" s="494"/>
      <c r="X698" s="494"/>
      <c r="Y698" s="494"/>
      <c r="Z698" s="494"/>
    </row>
    <row r="699" ht="13.2" spans="1:26">
      <c r="A699" s="494"/>
      <c r="B699" s="504"/>
      <c r="C699" s="504"/>
      <c r="D699" s="494"/>
      <c r="E699" s="494"/>
      <c r="F699" s="494"/>
      <c r="G699" s="494"/>
      <c r="H699" s="494"/>
      <c r="I699" s="494"/>
      <c r="J699" s="494"/>
      <c r="K699" s="494"/>
      <c r="L699" s="494"/>
      <c r="M699" s="494"/>
      <c r="N699" s="494"/>
      <c r="O699" s="494"/>
      <c r="P699" s="494"/>
      <c r="Q699" s="494"/>
      <c r="R699" s="494"/>
      <c r="S699" s="494"/>
      <c r="T699" s="494"/>
      <c r="U699" s="494"/>
      <c r="V699" s="494"/>
      <c r="W699" s="494"/>
      <c r="X699" s="494"/>
      <c r="Y699" s="494"/>
      <c r="Z699" s="494"/>
    </row>
    <row r="700" ht="13.2" spans="1:26">
      <c r="A700" s="494"/>
      <c r="B700" s="504"/>
      <c r="C700" s="504"/>
      <c r="D700" s="494"/>
      <c r="E700" s="494"/>
      <c r="F700" s="494"/>
      <c r="G700" s="494"/>
      <c r="H700" s="494"/>
      <c r="I700" s="494"/>
      <c r="J700" s="494"/>
      <c r="K700" s="494"/>
      <c r="L700" s="494"/>
      <c r="M700" s="494"/>
      <c r="N700" s="494"/>
      <c r="O700" s="494"/>
      <c r="P700" s="494"/>
      <c r="Q700" s="494"/>
      <c r="R700" s="494"/>
      <c r="S700" s="494"/>
      <c r="T700" s="494"/>
      <c r="U700" s="494"/>
      <c r="V700" s="494"/>
      <c r="W700" s="494"/>
      <c r="X700" s="494"/>
      <c r="Y700" s="494"/>
      <c r="Z700" s="494"/>
    </row>
    <row r="701" ht="13.2" spans="1:26">
      <c r="A701" s="494"/>
      <c r="B701" s="504"/>
      <c r="C701" s="504"/>
      <c r="D701" s="494"/>
      <c r="E701" s="494"/>
      <c r="F701" s="494"/>
      <c r="G701" s="494"/>
      <c r="H701" s="494"/>
      <c r="I701" s="494"/>
      <c r="J701" s="494"/>
      <c r="K701" s="494"/>
      <c r="L701" s="494"/>
      <c r="M701" s="494"/>
      <c r="N701" s="494"/>
      <c r="O701" s="494"/>
      <c r="P701" s="494"/>
      <c r="Q701" s="494"/>
      <c r="R701" s="494"/>
      <c r="S701" s="494"/>
      <c r="T701" s="494"/>
      <c r="U701" s="494"/>
      <c r="V701" s="494"/>
      <c r="W701" s="494"/>
      <c r="X701" s="494"/>
      <c r="Y701" s="494"/>
      <c r="Z701" s="494"/>
    </row>
    <row r="702" ht="13.2" spans="1:26">
      <c r="A702" s="494"/>
      <c r="B702" s="504"/>
      <c r="C702" s="504"/>
      <c r="D702" s="494"/>
      <c r="E702" s="494"/>
      <c r="F702" s="494"/>
      <c r="G702" s="494"/>
      <c r="H702" s="494"/>
      <c r="I702" s="494"/>
      <c r="J702" s="494"/>
      <c r="K702" s="494"/>
      <c r="L702" s="494"/>
      <c r="M702" s="494"/>
      <c r="N702" s="494"/>
      <c r="O702" s="494"/>
      <c r="P702" s="494"/>
      <c r="Q702" s="494"/>
      <c r="R702" s="494"/>
      <c r="S702" s="494"/>
      <c r="T702" s="494"/>
      <c r="U702" s="494"/>
      <c r="V702" s="494"/>
      <c r="W702" s="494"/>
      <c r="X702" s="494"/>
      <c r="Y702" s="494"/>
      <c r="Z702" s="494"/>
    </row>
    <row r="703" ht="13.2" spans="1:26">
      <c r="A703" s="494"/>
      <c r="B703" s="504"/>
      <c r="C703" s="504"/>
      <c r="D703" s="494"/>
      <c r="E703" s="494"/>
      <c r="F703" s="494"/>
      <c r="G703" s="494"/>
      <c r="H703" s="494"/>
      <c r="I703" s="494"/>
      <c r="J703" s="494"/>
      <c r="K703" s="494"/>
      <c r="L703" s="494"/>
      <c r="M703" s="494"/>
      <c r="N703" s="494"/>
      <c r="O703" s="494"/>
      <c r="P703" s="494"/>
      <c r="Q703" s="494"/>
      <c r="R703" s="494"/>
      <c r="S703" s="494"/>
      <c r="T703" s="494"/>
      <c r="U703" s="494"/>
      <c r="V703" s="494"/>
      <c r="W703" s="494"/>
      <c r="X703" s="494"/>
      <c r="Y703" s="494"/>
      <c r="Z703" s="494"/>
    </row>
    <row r="704" ht="13.2" spans="1:26">
      <c r="A704" s="494"/>
      <c r="B704" s="504"/>
      <c r="C704" s="504"/>
      <c r="D704" s="494"/>
      <c r="E704" s="494"/>
      <c r="F704" s="494"/>
      <c r="G704" s="494"/>
      <c r="H704" s="494"/>
      <c r="I704" s="494"/>
      <c r="J704" s="494"/>
      <c r="K704" s="494"/>
      <c r="L704" s="494"/>
      <c r="M704" s="494"/>
      <c r="N704" s="494"/>
      <c r="O704" s="494"/>
      <c r="P704" s="494"/>
      <c r="Q704" s="494"/>
      <c r="R704" s="494"/>
      <c r="S704" s="494"/>
      <c r="T704" s="494"/>
      <c r="U704" s="494"/>
      <c r="V704" s="494"/>
      <c r="W704" s="494"/>
      <c r="X704" s="494"/>
      <c r="Y704" s="494"/>
      <c r="Z704" s="494"/>
    </row>
    <row r="705" ht="13.2" spans="1:26">
      <c r="A705" s="494"/>
      <c r="B705" s="504"/>
      <c r="C705" s="504"/>
      <c r="D705" s="494"/>
      <c r="E705" s="494"/>
      <c r="F705" s="494"/>
      <c r="G705" s="494"/>
      <c r="H705" s="494"/>
      <c r="I705" s="494"/>
      <c r="J705" s="494"/>
      <c r="K705" s="494"/>
      <c r="L705" s="494"/>
      <c r="M705" s="494"/>
      <c r="N705" s="494"/>
      <c r="O705" s="494"/>
      <c r="P705" s="494"/>
      <c r="Q705" s="494"/>
      <c r="R705" s="494"/>
      <c r="S705" s="494"/>
      <c r="T705" s="494"/>
      <c r="U705" s="494"/>
      <c r="V705" s="494"/>
      <c r="W705" s="494"/>
      <c r="X705" s="494"/>
      <c r="Y705" s="494"/>
      <c r="Z705" s="494"/>
    </row>
    <row r="706" ht="13.2" spans="1:26">
      <c r="A706" s="494"/>
      <c r="B706" s="504"/>
      <c r="C706" s="504"/>
      <c r="D706" s="494"/>
      <c r="E706" s="494"/>
      <c r="F706" s="494"/>
      <c r="G706" s="494"/>
      <c r="H706" s="494"/>
      <c r="I706" s="494"/>
      <c r="J706" s="494"/>
      <c r="K706" s="494"/>
      <c r="L706" s="494"/>
      <c r="M706" s="494"/>
      <c r="N706" s="494"/>
      <c r="O706" s="494"/>
      <c r="P706" s="494"/>
      <c r="Q706" s="494"/>
      <c r="R706" s="494"/>
      <c r="S706" s="494"/>
      <c r="T706" s="494"/>
      <c r="U706" s="494"/>
      <c r="V706" s="494"/>
      <c r="W706" s="494"/>
      <c r="X706" s="494"/>
      <c r="Y706" s="494"/>
      <c r="Z706" s="494"/>
    </row>
    <row r="707" ht="13.2" spans="1:26">
      <c r="A707" s="494"/>
      <c r="B707" s="504"/>
      <c r="C707" s="504"/>
      <c r="D707" s="494"/>
      <c r="E707" s="494"/>
      <c r="F707" s="494"/>
      <c r="G707" s="494"/>
      <c r="H707" s="494"/>
      <c r="I707" s="494"/>
      <c r="J707" s="494"/>
      <c r="K707" s="494"/>
      <c r="L707" s="494"/>
      <c r="M707" s="494"/>
      <c r="N707" s="494"/>
      <c r="O707" s="494"/>
      <c r="P707" s="494"/>
      <c r="Q707" s="494"/>
      <c r="R707" s="494"/>
      <c r="S707" s="494"/>
      <c r="T707" s="494"/>
      <c r="U707" s="494"/>
      <c r="V707" s="494"/>
      <c r="W707" s="494"/>
      <c r="X707" s="494"/>
      <c r="Y707" s="494"/>
      <c r="Z707" s="494"/>
    </row>
    <row r="708" ht="13.2" spans="1:26">
      <c r="A708" s="494"/>
      <c r="B708" s="504"/>
      <c r="C708" s="504"/>
      <c r="D708" s="494"/>
      <c r="E708" s="494"/>
      <c r="F708" s="494"/>
      <c r="G708" s="494"/>
      <c r="H708" s="494"/>
      <c r="I708" s="494"/>
      <c r="J708" s="494"/>
      <c r="K708" s="494"/>
      <c r="L708" s="494"/>
      <c r="M708" s="494"/>
      <c r="N708" s="494"/>
      <c r="O708" s="494"/>
      <c r="P708" s="494"/>
      <c r="Q708" s="494"/>
      <c r="R708" s="494"/>
      <c r="S708" s="494"/>
      <c r="T708" s="494"/>
      <c r="U708" s="494"/>
      <c r="V708" s="494"/>
      <c r="W708" s="494"/>
      <c r="X708" s="494"/>
      <c r="Y708" s="494"/>
      <c r="Z708" s="494"/>
    </row>
    <row r="709" ht="13.2" spans="1:26">
      <c r="A709" s="494"/>
      <c r="B709" s="504"/>
      <c r="C709" s="504"/>
      <c r="D709" s="494"/>
      <c r="E709" s="494"/>
      <c r="F709" s="494"/>
      <c r="G709" s="494"/>
      <c r="H709" s="494"/>
      <c r="I709" s="494"/>
      <c r="J709" s="494"/>
      <c r="K709" s="494"/>
      <c r="L709" s="494"/>
      <c r="M709" s="494"/>
      <c r="N709" s="494"/>
      <c r="O709" s="494"/>
      <c r="P709" s="494"/>
      <c r="Q709" s="494"/>
      <c r="R709" s="494"/>
      <c r="S709" s="494"/>
      <c r="T709" s="494"/>
      <c r="U709" s="494"/>
      <c r="V709" s="494"/>
      <c r="W709" s="494"/>
      <c r="X709" s="494"/>
      <c r="Y709" s="494"/>
      <c r="Z709" s="494"/>
    </row>
    <row r="710" ht="13.2" spans="1:26">
      <c r="A710" s="494"/>
      <c r="B710" s="504"/>
      <c r="C710" s="504"/>
      <c r="D710" s="494"/>
      <c r="E710" s="494"/>
      <c r="F710" s="494"/>
      <c r="G710" s="494"/>
      <c r="H710" s="494"/>
      <c r="I710" s="494"/>
      <c r="J710" s="494"/>
      <c r="K710" s="494"/>
      <c r="L710" s="494"/>
      <c r="M710" s="494"/>
      <c r="N710" s="494"/>
      <c r="O710" s="494"/>
      <c r="P710" s="494"/>
      <c r="Q710" s="494"/>
      <c r="R710" s="494"/>
      <c r="S710" s="494"/>
      <c r="T710" s="494"/>
      <c r="U710" s="494"/>
      <c r="V710" s="494"/>
      <c r="W710" s="494"/>
      <c r="X710" s="494"/>
      <c r="Y710" s="494"/>
      <c r="Z710" s="494"/>
    </row>
    <row r="711" ht="13.2" spans="1:26">
      <c r="A711" s="494"/>
      <c r="B711" s="504"/>
      <c r="C711" s="504"/>
      <c r="D711" s="494"/>
      <c r="E711" s="494"/>
      <c r="F711" s="494"/>
      <c r="G711" s="494"/>
      <c r="H711" s="494"/>
      <c r="I711" s="494"/>
      <c r="J711" s="494"/>
      <c r="K711" s="494"/>
      <c r="L711" s="494"/>
      <c r="M711" s="494"/>
      <c r="N711" s="494"/>
      <c r="O711" s="494"/>
      <c r="P711" s="494"/>
      <c r="Q711" s="494"/>
      <c r="R711" s="494"/>
      <c r="S711" s="494"/>
      <c r="T711" s="494"/>
      <c r="U711" s="494"/>
      <c r="V711" s="494"/>
      <c r="W711" s="494"/>
      <c r="X711" s="494"/>
      <c r="Y711" s="494"/>
      <c r="Z711" s="494"/>
    </row>
    <row r="712" ht="13.2" spans="1:26">
      <c r="A712" s="494"/>
      <c r="B712" s="504"/>
      <c r="C712" s="504"/>
      <c r="D712" s="494"/>
      <c r="E712" s="494"/>
      <c r="F712" s="494"/>
      <c r="G712" s="494"/>
      <c r="H712" s="494"/>
      <c r="I712" s="494"/>
      <c r="J712" s="494"/>
      <c r="K712" s="494"/>
      <c r="L712" s="494"/>
      <c r="M712" s="494"/>
      <c r="N712" s="494"/>
      <c r="O712" s="494"/>
      <c r="P712" s="494"/>
      <c r="Q712" s="494"/>
      <c r="R712" s="494"/>
      <c r="S712" s="494"/>
      <c r="T712" s="494"/>
      <c r="U712" s="494"/>
      <c r="V712" s="494"/>
      <c r="W712" s="494"/>
      <c r="X712" s="494"/>
      <c r="Y712" s="494"/>
      <c r="Z712" s="494"/>
    </row>
    <row r="713" ht="13.2" spans="1:26">
      <c r="A713" s="494"/>
      <c r="B713" s="504"/>
      <c r="C713" s="504"/>
      <c r="D713" s="494"/>
      <c r="E713" s="494"/>
      <c r="F713" s="494"/>
      <c r="G713" s="494"/>
      <c r="H713" s="494"/>
      <c r="I713" s="494"/>
      <c r="J713" s="494"/>
      <c r="K713" s="494"/>
      <c r="L713" s="494"/>
      <c r="M713" s="494"/>
      <c r="N713" s="494"/>
      <c r="O713" s="494"/>
      <c r="P713" s="494"/>
      <c r="Q713" s="494"/>
      <c r="R713" s="494"/>
      <c r="S713" s="494"/>
      <c r="T713" s="494"/>
      <c r="U713" s="494"/>
      <c r="V713" s="494"/>
      <c r="W713" s="494"/>
      <c r="X713" s="494"/>
      <c r="Y713" s="494"/>
      <c r="Z713" s="494"/>
    </row>
    <row r="714" ht="13.2" spans="1:26">
      <c r="A714" s="494"/>
      <c r="B714" s="504"/>
      <c r="C714" s="504"/>
      <c r="D714" s="494"/>
      <c r="E714" s="494"/>
      <c r="F714" s="494"/>
      <c r="G714" s="494"/>
      <c r="H714" s="494"/>
      <c r="I714" s="494"/>
      <c r="J714" s="494"/>
      <c r="K714" s="494"/>
      <c r="L714" s="494"/>
      <c r="M714" s="494"/>
      <c r="N714" s="494"/>
      <c r="O714" s="494"/>
      <c r="P714" s="494"/>
      <c r="Q714" s="494"/>
      <c r="R714" s="494"/>
      <c r="S714" s="494"/>
      <c r="T714" s="494"/>
      <c r="U714" s="494"/>
      <c r="V714" s="494"/>
      <c r="W714" s="494"/>
      <c r="X714" s="494"/>
      <c r="Y714" s="494"/>
      <c r="Z714" s="494"/>
    </row>
    <row r="715" ht="13.2" spans="1:26">
      <c r="A715" s="494"/>
      <c r="B715" s="504"/>
      <c r="C715" s="504"/>
      <c r="D715" s="494"/>
      <c r="E715" s="494"/>
      <c r="F715" s="494"/>
      <c r="G715" s="494"/>
      <c r="H715" s="494"/>
      <c r="I715" s="494"/>
      <c r="J715" s="494"/>
      <c r="K715" s="494"/>
      <c r="L715" s="494"/>
      <c r="M715" s="494"/>
      <c r="N715" s="494"/>
      <c r="O715" s="494"/>
      <c r="P715" s="494"/>
      <c r="Q715" s="494"/>
      <c r="R715" s="494"/>
      <c r="S715" s="494"/>
      <c r="T715" s="494"/>
      <c r="U715" s="494"/>
      <c r="V715" s="494"/>
      <c r="W715" s="494"/>
      <c r="X715" s="494"/>
      <c r="Y715" s="494"/>
      <c r="Z715" s="494"/>
    </row>
    <row r="716" ht="13.2" spans="1:26">
      <c r="A716" s="494"/>
      <c r="B716" s="504"/>
      <c r="C716" s="504"/>
      <c r="D716" s="494"/>
      <c r="E716" s="494"/>
      <c r="F716" s="494"/>
      <c r="G716" s="494"/>
      <c r="H716" s="494"/>
      <c r="I716" s="494"/>
      <c r="J716" s="494"/>
      <c r="K716" s="494"/>
      <c r="L716" s="494"/>
      <c r="M716" s="494"/>
      <c r="N716" s="494"/>
      <c r="O716" s="494"/>
      <c r="P716" s="494"/>
      <c r="Q716" s="494"/>
      <c r="R716" s="494"/>
      <c r="S716" s="494"/>
      <c r="T716" s="494"/>
      <c r="U716" s="494"/>
      <c r="V716" s="494"/>
      <c r="W716" s="494"/>
      <c r="X716" s="494"/>
      <c r="Y716" s="494"/>
      <c r="Z716" s="494"/>
    </row>
    <row r="717" ht="13.2" spans="1:26">
      <c r="A717" s="494"/>
      <c r="B717" s="504"/>
      <c r="C717" s="504"/>
      <c r="D717" s="494"/>
      <c r="E717" s="494"/>
      <c r="F717" s="494"/>
      <c r="G717" s="494"/>
      <c r="H717" s="494"/>
      <c r="I717" s="494"/>
      <c r="J717" s="494"/>
      <c r="K717" s="494"/>
      <c r="L717" s="494"/>
      <c r="M717" s="494"/>
      <c r="N717" s="494"/>
      <c r="O717" s="494"/>
      <c r="P717" s="494"/>
      <c r="Q717" s="494"/>
      <c r="R717" s="494"/>
      <c r="S717" s="494"/>
      <c r="T717" s="494"/>
      <c r="U717" s="494"/>
      <c r="V717" s="494"/>
      <c r="W717" s="494"/>
      <c r="X717" s="494"/>
      <c r="Y717" s="494"/>
      <c r="Z717" s="494"/>
    </row>
    <row r="718" ht="13.2" spans="1:26">
      <c r="A718" s="494"/>
      <c r="B718" s="504"/>
      <c r="C718" s="504"/>
      <c r="D718" s="494"/>
      <c r="E718" s="494"/>
      <c r="F718" s="494"/>
      <c r="G718" s="494"/>
      <c r="H718" s="494"/>
      <c r="I718" s="494"/>
      <c r="J718" s="494"/>
      <c r="K718" s="494"/>
      <c r="L718" s="494"/>
      <c r="M718" s="494"/>
      <c r="N718" s="494"/>
      <c r="O718" s="494"/>
      <c r="P718" s="494"/>
      <c r="Q718" s="494"/>
      <c r="R718" s="494"/>
      <c r="S718" s="494"/>
      <c r="T718" s="494"/>
      <c r="U718" s="494"/>
      <c r="V718" s="494"/>
      <c r="W718" s="494"/>
      <c r="X718" s="494"/>
      <c r="Y718" s="494"/>
      <c r="Z718" s="494"/>
    </row>
    <row r="719" ht="13.2" spans="1:26">
      <c r="A719" s="494"/>
      <c r="B719" s="504"/>
      <c r="C719" s="504"/>
      <c r="D719" s="494"/>
      <c r="E719" s="494"/>
      <c r="F719" s="494"/>
      <c r="G719" s="494"/>
      <c r="H719" s="494"/>
      <c r="I719" s="494"/>
      <c r="J719" s="494"/>
      <c r="K719" s="494"/>
      <c r="L719" s="494"/>
      <c r="M719" s="494"/>
      <c r="N719" s="494"/>
      <c r="O719" s="494"/>
      <c r="P719" s="494"/>
      <c r="Q719" s="494"/>
      <c r="R719" s="494"/>
      <c r="S719" s="494"/>
      <c r="T719" s="494"/>
      <c r="U719" s="494"/>
      <c r="V719" s="494"/>
      <c r="W719" s="494"/>
      <c r="X719" s="494"/>
      <c r="Y719" s="494"/>
      <c r="Z719" s="494"/>
    </row>
    <row r="720" ht="13.2" spans="1:26">
      <c r="A720" s="494"/>
      <c r="B720" s="504"/>
      <c r="C720" s="504"/>
      <c r="D720" s="494"/>
      <c r="E720" s="494"/>
      <c r="F720" s="494"/>
      <c r="G720" s="494"/>
      <c r="H720" s="494"/>
      <c r="I720" s="494"/>
      <c r="J720" s="494"/>
      <c r="K720" s="494"/>
      <c r="L720" s="494"/>
      <c r="M720" s="494"/>
      <c r="N720" s="494"/>
      <c r="O720" s="494"/>
      <c r="P720" s="494"/>
      <c r="Q720" s="494"/>
      <c r="R720" s="494"/>
      <c r="S720" s="494"/>
      <c r="T720" s="494"/>
      <c r="U720" s="494"/>
      <c r="V720" s="494"/>
      <c r="W720" s="494"/>
      <c r="X720" s="494"/>
      <c r="Y720" s="494"/>
      <c r="Z720" s="494"/>
    </row>
    <row r="721" ht="13.2" spans="1:26">
      <c r="A721" s="494"/>
      <c r="B721" s="504"/>
      <c r="C721" s="504"/>
      <c r="D721" s="494"/>
      <c r="E721" s="494"/>
      <c r="F721" s="494"/>
      <c r="G721" s="494"/>
      <c r="H721" s="494"/>
      <c r="I721" s="494"/>
      <c r="J721" s="494"/>
      <c r="K721" s="494"/>
      <c r="L721" s="494"/>
      <c r="M721" s="494"/>
      <c r="N721" s="494"/>
      <c r="O721" s="494"/>
      <c r="P721" s="494"/>
      <c r="Q721" s="494"/>
      <c r="R721" s="494"/>
      <c r="S721" s="494"/>
      <c r="T721" s="494"/>
      <c r="U721" s="494"/>
      <c r="V721" s="494"/>
      <c r="W721" s="494"/>
      <c r="X721" s="494"/>
      <c r="Y721" s="494"/>
      <c r="Z721" s="494"/>
    </row>
    <row r="722" ht="13.2" spans="1:26">
      <c r="A722" s="494"/>
      <c r="B722" s="504"/>
      <c r="C722" s="504"/>
      <c r="D722" s="494"/>
      <c r="E722" s="494"/>
      <c r="F722" s="494"/>
      <c r="G722" s="494"/>
      <c r="H722" s="494"/>
      <c r="I722" s="494"/>
      <c r="J722" s="494"/>
      <c r="K722" s="494"/>
      <c r="L722" s="494"/>
      <c r="M722" s="494"/>
      <c r="N722" s="494"/>
      <c r="O722" s="494"/>
      <c r="P722" s="494"/>
      <c r="Q722" s="494"/>
      <c r="R722" s="494"/>
      <c r="S722" s="494"/>
      <c r="T722" s="494"/>
      <c r="U722" s="494"/>
      <c r="V722" s="494"/>
      <c r="W722" s="494"/>
      <c r="X722" s="494"/>
      <c r="Y722" s="494"/>
      <c r="Z722" s="494"/>
    </row>
    <row r="723" ht="13.2" spans="1:26">
      <c r="A723" s="494"/>
      <c r="B723" s="504"/>
      <c r="C723" s="504"/>
      <c r="D723" s="494"/>
      <c r="E723" s="494"/>
      <c r="F723" s="494"/>
      <c r="G723" s="494"/>
      <c r="H723" s="494"/>
      <c r="I723" s="494"/>
      <c r="J723" s="494"/>
      <c r="K723" s="494"/>
      <c r="L723" s="494"/>
      <c r="M723" s="494"/>
      <c r="N723" s="494"/>
      <c r="O723" s="494"/>
      <c r="P723" s="494"/>
      <c r="Q723" s="494"/>
      <c r="R723" s="494"/>
      <c r="S723" s="494"/>
      <c r="T723" s="494"/>
      <c r="U723" s="494"/>
      <c r="V723" s="494"/>
      <c r="W723" s="494"/>
      <c r="X723" s="494"/>
      <c r="Y723" s="494"/>
      <c r="Z723" s="494"/>
    </row>
    <row r="724" ht="13.2" spans="1:26">
      <c r="A724" s="494"/>
      <c r="B724" s="504"/>
      <c r="C724" s="504"/>
      <c r="D724" s="494"/>
      <c r="E724" s="494"/>
      <c r="F724" s="494"/>
      <c r="G724" s="494"/>
      <c r="H724" s="494"/>
      <c r="I724" s="494"/>
      <c r="J724" s="494"/>
      <c r="K724" s="494"/>
      <c r="L724" s="494"/>
      <c r="M724" s="494"/>
      <c r="N724" s="494"/>
      <c r="O724" s="494"/>
      <c r="P724" s="494"/>
      <c r="Q724" s="494"/>
      <c r="R724" s="494"/>
      <c r="S724" s="494"/>
      <c r="T724" s="494"/>
      <c r="U724" s="494"/>
      <c r="V724" s="494"/>
      <c r="W724" s="494"/>
      <c r="X724" s="494"/>
      <c r="Y724" s="494"/>
      <c r="Z724" s="494"/>
    </row>
    <row r="725" ht="13.2" spans="1:26">
      <c r="A725" s="494"/>
      <c r="B725" s="504"/>
      <c r="C725" s="504"/>
      <c r="D725" s="494"/>
      <c r="E725" s="494"/>
      <c r="F725" s="494"/>
      <c r="G725" s="494"/>
      <c r="H725" s="494"/>
      <c r="I725" s="494"/>
      <c r="J725" s="494"/>
      <c r="K725" s="494"/>
      <c r="L725" s="494"/>
      <c r="M725" s="494"/>
      <c r="N725" s="494"/>
      <c r="O725" s="494"/>
      <c r="P725" s="494"/>
      <c r="Q725" s="494"/>
      <c r="R725" s="494"/>
      <c r="S725" s="494"/>
      <c r="T725" s="494"/>
      <c r="U725" s="494"/>
      <c r="V725" s="494"/>
      <c r="W725" s="494"/>
      <c r="X725" s="494"/>
      <c r="Y725" s="494"/>
      <c r="Z725" s="494"/>
    </row>
    <row r="726" ht="13.2" spans="1:26">
      <c r="A726" s="494"/>
      <c r="B726" s="504"/>
      <c r="C726" s="504"/>
      <c r="D726" s="494"/>
      <c r="E726" s="494"/>
      <c r="F726" s="494"/>
      <c r="G726" s="494"/>
      <c r="H726" s="494"/>
      <c r="I726" s="494"/>
      <c r="J726" s="494"/>
      <c r="K726" s="494"/>
      <c r="L726" s="494"/>
      <c r="M726" s="494"/>
      <c r="N726" s="494"/>
      <c r="O726" s="494"/>
      <c r="P726" s="494"/>
      <c r="Q726" s="494"/>
      <c r="R726" s="494"/>
      <c r="S726" s="494"/>
      <c r="T726" s="494"/>
      <c r="U726" s="494"/>
      <c r="V726" s="494"/>
      <c r="W726" s="494"/>
      <c r="X726" s="494"/>
      <c r="Y726" s="494"/>
      <c r="Z726" s="494"/>
    </row>
    <row r="727" ht="13.2" spans="1:26">
      <c r="A727" s="494"/>
      <c r="B727" s="504"/>
      <c r="C727" s="504"/>
      <c r="D727" s="494"/>
      <c r="E727" s="494"/>
      <c r="F727" s="494"/>
      <c r="G727" s="494"/>
      <c r="H727" s="494"/>
      <c r="I727" s="494"/>
      <c r="J727" s="494"/>
      <c r="K727" s="494"/>
      <c r="L727" s="494"/>
      <c r="M727" s="494"/>
      <c r="N727" s="494"/>
      <c r="O727" s="494"/>
      <c r="P727" s="494"/>
      <c r="Q727" s="494"/>
      <c r="R727" s="494"/>
      <c r="S727" s="494"/>
      <c r="T727" s="494"/>
      <c r="U727" s="494"/>
      <c r="V727" s="494"/>
      <c r="W727" s="494"/>
      <c r="X727" s="494"/>
      <c r="Y727" s="494"/>
      <c r="Z727" s="494"/>
    </row>
    <row r="728" ht="13.2" spans="1:26">
      <c r="A728" s="494"/>
      <c r="B728" s="504"/>
      <c r="C728" s="504"/>
      <c r="D728" s="494"/>
      <c r="E728" s="494"/>
      <c r="F728" s="494"/>
      <c r="G728" s="494"/>
      <c r="H728" s="494"/>
      <c r="I728" s="494"/>
      <c r="J728" s="494"/>
      <c r="K728" s="494"/>
      <c r="L728" s="494"/>
      <c r="M728" s="494"/>
      <c r="N728" s="494"/>
      <c r="O728" s="494"/>
      <c r="P728" s="494"/>
      <c r="Q728" s="494"/>
      <c r="R728" s="494"/>
      <c r="S728" s="494"/>
      <c r="T728" s="494"/>
      <c r="U728" s="494"/>
      <c r="V728" s="494"/>
      <c r="W728" s="494"/>
      <c r="X728" s="494"/>
      <c r="Y728" s="494"/>
      <c r="Z728" s="494"/>
    </row>
    <row r="729" ht="13.2" spans="1:26">
      <c r="A729" s="494"/>
      <c r="B729" s="504"/>
      <c r="C729" s="504"/>
      <c r="D729" s="494"/>
      <c r="E729" s="494"/>
      <c r="F729" s="494"/>
      <c r="G729" s="494"/>
      <c r="H729" s="494"/>
      <c r="I729" s="494"/>
      <c r="J729" s="494"/>
      <c r="K729" s="494"/>
      <c r="L729" s="494"/>
      <c r="M729" s="494"/>
      <c r="N729" s="494"/>
      <c r="O729" s="494"/>
      <c r="P729" s="494"/>
      <c r="Q729" s="494"/>
      <c r="R729" s="494"/>
      <c r="S729" s="494"/>
      <c r="T729" s="494"/>
      <c r="U729" s="494"/>
      <c r="V729" s="494"/>
      <c r="W729" s="494"/>
      <c r="X729" s="494"/>
      <c r="Y729" s="494"/>
      <c r="Z729" s="494"/>
    </row>
    <row r="730" ht="13.2" spans="1:26">
      <c r="A730" s="494"/>
      <c r="B730" s="504"/>
      <c r="C730" s="504"/>
      <c r="D730" s="494"/>
      <c r="E730" s="494"/>
      <c r="F730" s="494"/>
      <c r="G730" s="494"/>
      <c r="H730" s="494"/>
      <c r="I730" s="494"/>
      <c r="J730" s="494"/>
      <c r="K730" s="494"/>
      <c r="L730" s="494"/>
      <c r="M730" s="494"/>
      <c r="N730" s="494"/>
      <c r="O730" s="494"/>
      <c r="P730" s="494"/>
      <c r="Q730" s="494"/>
      <c r="R730" s="494"/>
      <c r="S730" s="494"/>
      <c r="T730" s="494"/>
      <c r="U730" s="494"/>
      <c r="V730" s="494"/>
      <c r="W730" s="494"/>
      <c r="X730" s="494"/>
      <c r="Y730" s="494"/>
      <c r="Z730" s="494"/>
    </row>
    <row r="731" ht="13.2" spans="1:26">
      <c r="A731" s="494"/>
      <c r="B731" s="504"/>
      <c r="C731" s="504"/>
      <c r="D731" s="494"/>
      <c r="E731" s="494"/>
      <c r="F731" s="494"/>
      <c r="G731" s="494"/>
      <c r="H731" s="494"/>
      <c r="I731" s="494"/>
      <c r="J731" s="494"/>
      <c r="K731" s="494"/>
      <c r="L731" s="494"/>
      <c r="M731" s="494"/>
      <c r="N731" s="494"/>
      <c r="O731" s="494"/>
      <c r="P731" s="494"/>
      <c r="Q731" s="494"/>
      <c r="R731" s="494"/>
      <c r="S731" s="494"/>
      <c r="T731" s="494"/>
      <c r="U731" s="494"/>
      <c r="V731" s="494"/>
      <c r="W731" s="494"/>
      <c r="X731" s="494"/>
      <c r="Y731" s="494"/>
      <c r="Z731" s="494"/>
    </row>
    <row r="732" ht="13.2" spans="1:26">
      <c r="A732" s="494"/>
      <c r="B732" s="504"/>
      <c r="C732" s="504"/>
      <c r="D732" s="494"/>
      <c r="E732" s="494"/>
      <c r="F732" s="494"/>
      <c r="G732" s="494"/>
      <c r="H732" s="494"/>
      <c r="I732" s="494"/>
      <c r="J732" s="494"/>
      <c r="K732" s="494"/>
      <c r="L732" s="494"/>
      <c r="M732" s="494"/>
      <c r="N732" s="494"/>
      <c r="O732" s="494"/>
      <c r="P732" s="494"/>
      <c r="Q732" s="494"/>
      <c r="R732" s="494"/>
      <c r="S732" s="494"/>
      <c r="T732" s="494"/>
      <c r="U732" s="494"/>
      <c r="V732" s="494"/>
      <c r="W732" s="494"/>
      <c r="X732" s="494"/>
      <c r="Y732" s="494"/>
      <c r="Z732" s="494"/>
    </row>
    <row r="733" ht="13.2" spans="1:26">
      <c r="A733" s="494"/>
      <c r="B733" s="504"/>
      <c r="C733" s="504"/>
      <c r="D733" s="494"/>
      <c r="E733" s="494"/>
      <c r="F733" s="494"/>
      <c r="G733" s="494"/>
      <c r="H733" s="494"/>
      <c r="I733" s="494"/>
      <c r="J733" s="494"/>
      <c r="K733" s="494"/>
      <c r="L733" s="494"/>
      <c r="M733" s="494"/>
      <c r="N733" s="494"/>
      <c r="O733" s="494"/>
      <c r="P733" s="494"/>
      <c r="Q733" s="494"/>
      <c r="R733" s="494"/>
      <c r="S733" s="494"/>
      <c r="T733" s="494"/>
      <c r="U733" s="494"/>
      <c r="V733" s="494"/>
      <c r="W733" s="494"/>
      <c r="X733" s="494"/>
      <c r="Y733" s="494"/>
      <c r="Z733" s="494"/>
    </row>
    <row r="734" ht="13.2" spans="1:26">
      <c r="A734" s="494"/>
      <c r="B734" s="504"/>
      <c r="C734" s="504"/>
      <c r="D734" s="494"/>
      <c r="E734" s="494"/>
      <c r="F734" s="494"/>
      <c r="G734" s="494"/>
      <c r="H734" s="494"/>
      <c r="I734" s="494"/>
      <c r="J734" s="494"/>
      <c r="K734" s="494"/>
      <c r="L734" s="494"/>
      <c r="M734" s="494"/>
      <c r="N734" s="494"/>
      <c r="O734" s="494"/>
      <c r="P734" s="494"/>
      <c r="Q734" s="494"/>
      <c r="R734" s="494"/>
      <c r="S734" s="494"/>
      <c r="T734" s="494"/>
      <c r="U734" s="494"/>
      <c r="V734" s="494"/>
      <c r="W734" s="494"/>
      <c r="X734" s="494"/>
      <c r="Y734" s="494"/>
      <c r="Z734" s="494"/>
    </row>
    <row r="735" ht="13.2" spans="1:26">
      <c r="A735" s="494"/>
      <c r="B735" s="504"/>
      <c r="C735" s="504"/>
      <c r="D735" s="494"/>
      <c r="E735" s="494"/>
      <c r="F735" s="494"/>
      <c r="G735" s="494"/>
      <c r="H735" s="494"/>
      <c r="I735" s="494"/>
      <c r="J735" s="494"/>
      <c r="K735" s="494"/>
      <c r="L735" s="494"/>
      <c r="M735" s="494"/>
      <c r="N735" s="494"/>
      <c r="O735" s="494"/>
      <c r="P735" s="494"/>
      <c r="Q735" s="494"/>
      <c r="R735" s="494"/>
      <c r="S735" s="494"/>
      <c r="T735" s="494"/>
      <c r="U735" s="494"/>
      <c r="V735" s="494"/>
      <c r="W735" s="494"/>
      <c r="X735" s="494"/>
      <c r="Y735" s="494"/>
      <c r="Z735" s="494"/>
    </row>
    <row r="736" ht="13.2" spans="1:26">
      <c r="A736" s="494"/>
      <c r="B736" s="504"/>
      <c r="C736" s="504"/>
      <c r="D736" s="494"/>
      <c r="E736" s="494"/>
      <c r="F736" s="494"/>
      <c r="G736" s="494"/>
      <c r="H736" s="494"/>
      <c r="I736" s="494"/>
      <c r="J736" s="494"/>
      <c r="K736" s="494"/>
      <c r="L736" s="494"/>
      <c r="M736" s="494"/>
      <c r="N736" s="494"/>
      <c r="O736" s="494"/>
      <c r="P736" s="494"/>
      <c r="Q736" s="494"/>
      <c r="R736" s="494"/>
      <c r="S736" s="494"/>
      <c r="T736" s="494"/>
      <c r="U736" s="494"/>
      <c r="V736" s="494"/>
      <c r="W736" s="494"/>
      <c r="X736" s="494"/>
      <c r="Y736" s="494"/>
      <c r="Z736" s="494"/>
    </row>
    <row r="737" ht="13.2" spans="1:26">
      <c r="A737" s="494"/>
      <c r="B737" s="504"/>
      <c r="C737" s="504"/>
      <c r="D737" s="494"/>
      <c r="E737" s="494"/>
      <c r="F737" s="494"/>
      <c r="G737" s="494"/>
      <c r="H737" s="494"/>
      <c r="I737" s="494"/>
      <c r="J737" s="494"/>
      <c r="K737" s="494"/>
      <c r="L737" s="494"/>
      <c r="M737" s="494"/>
      <c r="N737" s="494"/>
      <c r="O737" s="494"/>
      <c r="P737" s="494"/>
      <c r="Q737" s="494"/>
      <c r="R737" s="494"/>
      <c r="S737" s="494"/>
      <c r="T737" s="494"/>
      <c r="U737" s="494"/>
      <c r="V737" s="494"/>
      <c r="W737" s="494"/>
      <c r="X737" s="494"/>
      <c r="Y737" s="494"/>
      <c r="Z737" s="494"/>
    </row>
    <row r="738" ht="13.2" spans="1:26">
      <c r="A738" s="494"/>
      <c r="B738" s="504"/>
      <c r="C738" s="504"/>
      <c r="D738" s="494"/>
      <c r="E738" s="494"/>
      <c r="F738" s="494"/>
      <c r="G738" s="494"/>
      <c r="H738" s="494"/>
      <c r="I738" s="494"/>
      <c r="J738" s="494"/>
      <c r="K738" s="494"/>
      <c r="L738" s="494"/>
      <c r="M738" s="494"/>
      <c r="N738" s="494"/>
      <c r="O738" s="494"/>
      <c r="P738" s="494"/>
      <c r="Q738" s="494"/>
      <c r="R738" s="494"/>
      <c r="S738" s="494"/>
      <c r="T738" s="494"/>
      <c r="U738" s="494"/>
      <c r="V738" s="494"/>
      <c r="W738" s="494"/>
      <c r="X738" s="494"/>
      <c r="Y738" s="494"/>
      <c r="Z738" s="494"/>
    </row>
    <row r="739" ht="13.2" spans="1:26">
      <c r="A739" s="494"/>
      <c r="B739" s="504"/>
      <c r="C739" s="504"/>
      <c r="D739" s="494"/>
      <c r="E739" s="494"/>
      <c r="F739" s="494"/>
      <c r="G739" s="494"/>
      <c r="H739" s="494"/>
      <c r="I739" s="494"/>
      <c r="J739" s="494"/>
      <c r="K739" s="494"/>
      <c r="L739" s="494"/>
      <c r="M739" s="494"/>
      <c r="N739" s="494"/>
      <c r="O739" s="494"/>
      <c r="P739" s="494"/>
      <c r="Q739" s="494"/>
      <c r="R739" s="494"/>
      <c r="S739" s="494"/>
      <c r="T739" s="494"/>
      <c r="U739" s="494"/>
      <c r="V739" s="494"/>
      <c r="W739" s="494"/>
      <c r="X739" s="494"/>
      <c r="Y739" s="494"/>
      <c r="Z739" s="494"/>
    </row>
    <row r="740" ht="13.2" spans="1:26">
      <c r="A740" s="494"/>
      <c r="B740" s="504"/>
      <c r="C740" s="504"/>
      <c r="D740" s="494"/>
      <c r="E740" s="494"/>
      <c r="F740" s="494"/>
      <c r="G740" s="494"/>
      <c r="H740" s="494"/>
      <c r="I740" s="494"/>
      <c r="J740" s="494"/>
      <c r="K740" s="494"/>
      <c r="L740" s="494"/>
      <c r="M740" s="494"/>
      <c r="N740" s="494"/>
      <c r="O740" s="494"/>
      <c r="P740" s="494"/>
      <c r="Q740" s="494"/>
      <c r="R740" s="494"/>
      <c r="S740" s="494"/>
      <c r="T740" s="494"/>
      <c r="U740" s="494"/>
      <c r="V740" s="494"/>
      <c r="W740" s="494"/>
      <c r="X740" s="494"/>
      <c r="Y740" s="494"/>
      <c r="Z740" s="494"/>
    </row>
    <row r="741" ht="13.2" spans="1:26">
      <c r="A741" s="494"/>
      <c r="B741" s="504"/>
      <c r="C741" s="504"/>
      <c r="D741" s="494"/>
      <c r="E741" s="494"/>
      <c r="F741" s="494"/>
      <c r="G741" s="494"/>
      <c r="H741" s="494"/>
      <c r="I741" s="494"/>
      <c r="J741" s="494"/>
      <c r="K741" s="494"/>
      <c r="L741" s="494"/>
      <c r="M741" s="494"/>
      <c r="N741" s="494"/>
      <c r="O741" s="494"/>
      <c r="P741" s="494"/>
      <c r="Q741" s="494"/>
      <c r="R741" s="494"/>
      <c r="S741" s="494"/>
      <c r="T741" s="494"/>
      <c r="U741" s="494"/>
      <c r="V741" s="494"/>
      <c r="W741" s="494"/>
      <c r="X741" s="494"/>
      <c r="Y741" s="494"/>
      <c r="Z741" s="494"/>
    </row>
    <row r="742" ht="13.2" spans="1:26">
      <c r="A742" s="494"/>
      <c r="B742" s="504"/>
      <c r="C742" s="504"/>
      <c r="D742" s="494"/>
      <c r="E742" s="494"/>
      <c r="F742" s="494"/>
      <c r="G742" s="494"/>
      <c r="H742" s="494"/>
      <c r="I742" s="494"/>
      <c r="J742" s="494"/>
      <c r="K742" s="494"/>
      <c r="L742" s="494"/>
      <c r="M742" s="494"/>
      <c r="N742" s="494"/>
      <c r="O742" s="494"/>
      <c r="P742" s="494"/>
      <c r="Q742" s="494"/>
      <c r="R742" s="494"/>
      <c r="S742" s="494"/>
      <c r="T742" s="494"/>
      <c r="U742" s="494"/>
      <c r="V742" s="494"/>
      <c r="W742" s="494"/>
      <c r="X742" s="494"/>
      <c r="Y742" s="494"/>
      <c r="Z742" s="494"/>
    </row>
    <row r="743" ht="13.2" spans="1:26">
      <c r="A743" s="494"/>
      <c r="B743" s="504"/>
      <c r="C743" s="504"/>
      <c r="D743" s="494"/>
      <c r="E743" s="494"/>
      <c r="F743" s="494"/>
      <c r="G743" s="494"/>
      <c r="H743" s="494"/>
      <c r="I743" s="494"/>
      <c r="J743" s="494"/>
      <c r="K743" s="494"/>
      <c r="L743" s="494"/>
      <c r="M743" s="494"/>
      <c r="N743" s="494"/>
      <c r="O743" s="494"/>
      <c r="P743" s="494"/>
      <c r="Q743" s="494"/>
      <c r="R743" s="494"/>
      <c r="S743" s="494"/>
      <c r="T743" s="494"/>
      <c r="U743" s="494"/>
      <c r="V743" s="494"/>
      <c r="W743" s="494"/>
      <c r="X743" s="494"/>
      <c r="Y743" s="494"/>
      <c r="Z743" s="494"/>
    </row>
    <row r="744" ht="13.2" spans="1:26">
      <c r="A744" s="494"/>
      <c r="B744" s="504"/>
      <c r="C744" s="504"/>
      <c r="D744" s="494"/>
      <c r="E744" s="494"/>
      <c r="F744" s="494"/>
      <c r="G744" s="494"/>
      <c r="H744" s="494"/>
      <c r="I744" s="494"/>
      <c r="J744" s="494"/>
      <c r="K744" s="494"/>
      <c r="L744" s="494"/>
      <c r="M744" s="494"/>
      <c r="N744" s="494"/>
      <c r="O744" s="494"/>
      <c r="P744" s="494"/>
      <c r="Q744" s="494"/>
      <c r="R744" s="494"/>
      <c r="S744" s="494"/>
      <c r="T744" s="494"/>
      <c r="U744" s="494"/>
      <c r="V744" s="494"/>
      <c r="W744" s="494"/>
      <c r="X744" s="494"/>
      <c r="Y744" s="494"/>
      <c r="Z744" s="494"/>
    </row>
    <row r="745" ht="13.2" spans="1:26">
      <c r="A745" s="494"/>
      <c r="B745" s="504"/>
      <c r="C745" s="504"/>
      <c r="D745" s="494"/>
      <c r="E745" s="494"/>
      <c r="F745" s="494"/>
      <c r="G745" s="494"/>
      <c r="H745" s="494"/>
      <c r="I745" s="494"/>
      <c r="J745" s="494"/>
      <c r="K745" s="494"/>
      <c r="L745" s="494"/>
      <c r="M745" s="494"/>
      <c r="N745" s="494"/>
      <c r="O745" s="494"/>
      <c r="P745" s="494"/>
      <c r="Q745" s="494"/>
      <c r="R745" s="494"/>
      <c r="S745" s="494"/>
      <c r="T745" s="494"/>
      <c r="U745" s="494"/>
      <c r="V745" s="494"/>
      <c r="W745" s="494"/>
      <c r="X745" s="494"/>
      <c r="Y745" s="494"/>
      <c r="Z745" s="494"/>
    </row>
    <row r="746" ht="13.2" spans="1:26">
      <c r="A746" s="494"/>
      <c r="B746" s="504"/>
      <c r="C746" s="504"/>
      <c r="D746" s="494"/>
      <c r="E746" s="494"/>
      <c r="F746" s="494"/>
      <c r="G746" s="494"/>
      <c r="H746" s="494"/>
      <c r="I746" s="494"/>
      <c r="J746" s="494"/>
      <c r="K746" s="494"/>
      <c r="L746" s="494"/>
      <c r="M746" s="494"/>
      <c r="N746" s="494"/>
      <c r="O746" s="494"/>
      <c r="P746" s="494"/>
      <c r="Q746" s="494"/>
      <c r="R746" s="494"/>
      <c r="S746" s="494"/>
      <c r="T746" s="494"/>
      <c r="U746" s="494"/>
      <c r="V746" s="494"/>
      <c r="W746" s="494"/>
      <c r="X746" s="494"/>
      <c r="Y746" s="494"/>
      <c r="Z746" s="494"/>
    </row>
    <row r="747" ht="13.2" spans="1:26">
      <c r="A747" s="494"/>
      <c r="B747" s="504"/>
      <c r="C747" s="504"/>
      <c r="D747" s="494"/>
      <c r="E747" s="494"/>
      <c r="F747" s="494"/>
      <c r="G747" s="494"/>
      <c r="H747" s="494"/>
      <c r="I747" s="494"/>
      <c r="J747" s="494"/>
      <c r="K747" s="494"/>
      <c r="L747" s="494"/>
      <c r="M747" s="494"/>
      <c r="N747" s="494"/>
      <c r="O747" s="494"/>
      <c r="P747" s="494"/>
      <c r="Q747" s="494"/>
      <c r="R747" s="494"/>
      <c r="S747" s="494"/>
      <c r="T747" s="494"/>
      <c r="U747" s="494"/>
      <c r="V747" s="494"/>
      <c r="W747" s="494"/>
      <c r="X747" s="494"/>
      <c r="Y747" s="494"/>
      <c r="Z747" s="494"/>
    </row>
    <row r="748" ht="13.2" spans="1:26">
      <c r="A748" s="494"/>
      <c r="B748" s="504"/>
      <c r="C748" s="504"/>
      <c r="D748" s="494"/>
      <c r="E748" s="494"/>
      <c r="F748" s="494"/>
      <c r="G748" s="494"/>
      <c r="H748" s="494"/>
      <c r="I748" s="494"/>
      <c r="J748" s="494"/>
      <c r="K748" s="494"/>
      <c r="L748" s="494"/>
      <c r="M748" s="494"/>
      <c r="N748" s="494"/>
      <c r="O748" s="494"/>
      <c r="P748" s="494"/>
      <c r="Q748" s="494"/>
      <c r="R748" s="494"/>
      <c r="S748" s="494"/>
      <c r="T748" s="494"/>
      <c r="U748" s="494"/>
      <c r="V748" s="494"/>
      <c r="W748" s="494"/>
      <c r="X748" s="494"/>
      <c r="Y748" s="494"/>
      <c r="Z748" s="494"/>
    </row>
    <row r="749" ht="13.2" spans="1:26">
      <c r="A749" s="494"/>
      <c r="B749" s="504"/>
      <c r="C749" s="504"/>
      <c r="D749" s="494"/>
      <c r="E749" s="494"/>
      <c r="F749" s="494"/>
      <c r="G749" s="494"/>
      <c r="H749" s="494"/>
      <c r="I749" s="494"/>
      <c r="J749" s="494"/>
      <c r="K749" s="494"/>
      <c r="L749" s="494"/>
      <c r="M749" s="494"/>
      <c r="N749" s="494"/>
      <c r="O749" s="494"/>
      <c r="P749" s="494"/>
      <c r="Q749" s="494"/>
      <c r="R749" s="494"/>
      <c r="S749" s="494"/>
      <c r="T749" s="494"/>
      <c r="U749" s="494"/>
      <c r="V749" s="494"/>
      <c r="W749" s="494"/>
      <c r="X749" s="494"/>
      <c r="Y749" s="494"/>
      <c r="Z749" s="494"/>
    </row>
    <row r="750" ht="13.2" spans="1:26">
      <c r="A750" s="494"/>
      <c r="B750" s="504"/>
      <c r="C750" s="504"/>
      <c r="D750" s="494"/>
      <c r="E750" s="494"/>
      <c r="F750" s="494"/>
      <c r="G750" s="494"/>
      <c r="H750" s="494"/>
      <c r="I750" s="494"/>
      <c r="J750" s="494"/>
      <c r="K750" s="494"/>
      <c r="L750" s="494"/>
      <c r="M750" s="494"/>
      <c r="N750" s="494"/>
      <c r="O750" s="494"/>
      <c r="P750" s="494"/>
      <c r="Q750" s="494"/>
      <c r="R750" s="494"/>
      <c r="S750" s="494"/>
      <c r="T750" s="494"/>
      <c r="U750" s="494"/>
      <c r="V750" s="494"/>
      <c r="W750" s="494"/>
      <c r="X750" s="494"/>
      <c r="Y750" s="494"/>
      <c r="Z750" s="494"/>
    </row>
    <row r="751" ht="13.2" spans="1:26">
      <c r="A751" s="494"/>
      <c r="B751" s="504"/>
      <c r="C751" s="504"/>
      <c r="D751" s="494"/>
      <c r="E751" s="494"/>
      <c r="F751" s="494"/>
      <c r="G751" s="494"/>
      <c r="H751" s="494"/>
      <c r="I751" s="494"/>
      <c r="J751" s="494"/>
      <c r="K751" s="494"/>
      <c r="L751" s="494"/>
      <c r="M751" s="494"/>
      <c r="N751" s="494"/>
      <c r="O751" s="494"/>
      <c r="P751" s="494"/>
      <c r="Q751" s="494"/>
      <c r="R751" s="494"/>
      <c r="S751" s="494"/>
      <c r="T751" s="494"/>
      <c r="U751" s="494"/>
      <c r="V751" s="494"/>
      <c r="W751" s="494"/>
      <c r="X751" s="494"/>
      <c r="Y751" s="494"/>
      <c r="Z751" s="494"/>
    </row>
    <row r="752" ht="13.2" spans="1:26">
      <c r="A752" s="494"/>
      <c r="B752" s="504"/>
      <c r="C752" s="504"/>
      <c r="D752" s="494"/>
      <c r="E752" s="494"/>
      <c r="F752" s="494"/>
      <c r="G752" s="494"/>
      <c r="H752" s="494"/>
      <c r="I752" s="494"/>
      <c r="J752" s="494"/>
      <c r="K752" s="494"/>
      <c r="L752" s="494"/>
      <c r="M752" s="494"/>
      <c r="N752" s="494"/>
      <c r="O752" s="494"/>
      <c r="P752" s="494"/>
      <c r="Q752" s="494"/>
      <c r="R752" s="494"/>
      <c r="S752" s="494"/>
      <c r="T752" s="494"/>
      <c r="U752" s="494"/>
      <c r="V752" s="494"/>
      <c r="W752" s="494"/>
      <c r="X752" s="494"/>
      <c r="Y752" s="494"/>
      <c r="Z752" s="494"/>
    </row>
    <row r="753" ht="13.2" spans="1:26">
      <c r="A753" s="494"/>
      <c r="B753" s="504"/>
      <c r="C753" s="504"/>
      <c r="D753" s="494"/>
      <c r="E753" s="494"/>
      <c r="F753" s="494"/>
      <c r="G753" s="494"/>
      <c r="H753" s="494"/>
      <c r="I753" s="494"/>
      <c r="J753" s="494"/>
      <c r="K753" s="494"/>
      <c r="L753" s="494"/>
      <c r="M753" s="494"/>
      <c r="N753" s="494"/>
      <c r="O753" s="494"/>
      <c r="P753" s="494"/>
      <c r="Q753" s="494"/>
      <c r="R753" s="494"/>
      <c r="S753" s="494"/>
      <c r="T753" s="494"/>
      <c r="U753" s="494"/>
      <c r="V753" s="494"/>
      <c r="W753" s="494"/>
      <c r="X753" s="494"/>
      <c r="Y753" s="494"/>
      <c r="Z753" s="494"/>
    </row>
    <row r="754" ht="13.2" spans="1:26">
      <c r="A754" s="494"/>
      <c r="B754" s="504"/>
      <c r="C754" s="504"/>
      <c r="D754" s="494"/>
      <c r="E754" s="494"/>
      <c r="F754" s="494"/>
      <c r="G754" s="494"/>
      <c r="H754" s="494"/>
      <c r="I754" s="494"/>
      <c r="J754" s="494"/>
      <c r="K754" s="494"/>
      <c r="L754" s="494"/>
      <c r="M754" s="494"/>
      <c r="N754" s="494"/>
      <c r="O754" s="494"/>
      <c r="P754" s="494"/>
      <c r="Q754" s="494"/>
      <c r="R754" s="494"/>
      <c r="S754" s="494"/>
      <c r="T754" s="494"/>
      <c r="U754" s="494"/>
      <c r="V754" s="494"/>
      <c r="W754" s="494"/>
      <c r="X754" s="494"/>
      <c r="Y754" s="494"/>
      <c r="Z754" s="494"/>
    </row>
    <row r="755" ht="13.2" spans="1:26">
      <c r="A755" s="494"/>
      <c r="B755" s="504"/>
      <c r="C755" s="504"/>
      <c r="D755" s="494"/>
      <c r="E755" s="494"/>
      <c r="F755" s="494"/>
      <c r="G755" s="494"/>
      <c r="H755" s="494"/>
      <c r="I755" s="494"/>
      <c r="J755" s="494"/>
      <c r="K755" s="494"/>
      <c r="L755" s="494"/>
      <c r="M755" s="494"/>
      <c r="N755" s="494"/>
      <c r="O755" s="494"/>
      <c r="P755" s="494"/>
      <c r="Q755" s="494"/>
      <c r="R755" s="494"/>
      <c r="S755" s="494"/>
      <c r="T755" s="494"/>
      <c r="U755" s="494"/>
      <c r="V755" s="494"/>
      <c r="W755" s="494"/>
      <c r="X755" s="494"/>
      <c r="Y755" s="494"/>
      <c r="Z755" s="494"/>
    </row>
    <row r="756" ht="13.2" spans="1:26">
      <c r="A756" s="494"/>
      <c r="B756" s="504"/>
      <c r="C756" s="504"/>
      <c r="D756" s="494"/>
      <c r="E756" s="494"/>
      <c r="F756" s="494"/>
      <c r="G756" s="494"/>
      <c r="H756" s="494"/>
      <c r="I756" s="494"/>
      <c r="J756" s="494"/>
      <c r="K756" s="494"/>
      <c r="L756" s="494"/>
      <c r="M756" s="494"/>
      <c r="N756" s="494"/>
      <c r="O756" s="494"/>
      <c r="P756" s="494"/>
      <c r="Q756" s="494"/>
      <c r="R756" s="494"/>
      <c r="S756" s="494"/>
      <c r="T756" s="494"/>
      <c r="U756" s="494"/>
      <c r="V756" s="494"/>
      <c r="W756" s="494"/>
      <c r="X756" s="494"/>
      <c r="Y756" s="494"/>
      <c r="Z756" s="494"/>
    </row>
    <row r="757" ht="13.2" spans="1:26">
      <c r="A757" s="494"/>
      <c r="B757" s="504"/>
      <c r="C757" s="504"/>
      <c r="D757" s="494"/>
      <c r="E757" s="494"/>
      <c r="F757" s="494"/>
      <c r="G757" s="494"/>
      <c r="H757" s="494"/>
      <c r="I757" s="494"/>
      <c r="J757" s="494"/>
      <c r="K757" s="494"/>
      <c r="L757" s="494"/>
      <c r="M757" s="494"/>
      <c r="N757" s="494"/>
      <c r="O757" s="494"/>
      <c r="P757" s="494"/>
      <c r="Q757" s="494"/>
      <c r="R757" s="494"/>
      <c r="S757" s="494"/>
      <c r="T757" s="494"/>
      <c r="U757" s="494"/>
      <c r="V757" s="494"/>
      <c r="W757" s="494"/>
      <c r="X757" s="494"/>
      <c r="Y757" s="494"/>
      <c r="Z757" s="494"/>
    </row>
    <row r="758" ht="13.2" spans="1:26">
      <c r="A758" s="494"/>
      <c r="B758" s="504"/>
      <c r="C758" s="504"/>
      <c r="D758" s="494"/>
      <c r="E758" s="494"/>
      <c r="F758" s="494"/>
      <c r="G758" s="494"/>
      <c r="H758" s="494"/>
      <c r="I758" s="494"/>
      <c r="J758" s="494"/>
      <c r="K758" s="494"/>
      <c r="L758" s="494"/>
      <c r="M758" s="494"/>
      <c r="N758" s="494"/>
      <c r="O758" s="494"/>
      <c r="P758" s="494"/>
      <c r="Q758" s="494"/>
      <c r="R758" s="494"/>
      <c r="S758" s="494"/>
      <c r="T758" s="494"/>
      <c r="U758" s="494"/>
      <c r="V758" s="494"/>
      <c r="W758" s="494"/>
      <c r="X758" s="494"/>
      <c r="Y758" s="494"/>
      <c r="Z758" s="494"/>
    </row>
    <row r="759" ht="13.2" spans="1:26">
      <c r="A759" s="494"/>
      <c r="B759" s="504"/>
      <c r="C759" s="504"/>
      <c r="D759" s="494"/>
      <c r="E759" s="494"/>
      <c r="F759" s="494"/>
      <c r="G759" s="494"/>
      <c r="H759" s="494"/>
      <c r="I759" s="494"/>
      <c r="J759" s="494"/>
      <c r="K759" s="494"/>
      <c r="L759" s="494"/>
      <c r="M759" s="494"/>
      <c r="N759" s="494"/>
      <c r="O759" s="494"/>
      <c r="P759" s="494"/>
      <c r="Q759" s="494"/>
      <c r="R759" s="494"/>
      <c r="S759" s="494"/>
      <c r="T759" s="494"/>
      <c r="U759" s="494"/>
      <c r="V759" s="494"/>
      <c r="W759" s="494"/>
      <c r="X759" s="494"/>
      <c r="Y759" s="494"/>
      <c r="Z759" s="494"/>
    </row>
    <row r="760" ht="13.2" spans="1:26">
      <c r="A760" s="494"/>
      <c r="B760" s="504"/>
      <c r="C760" s="504"/>
      <c r="D760" s="494"/>
      <c r="E760" s="494"/>
      <c r="F760" s="494"/>
      <c r="G760" s="494"/>
      <c r="H760" s="494"/>
      <c r="I760" s="494"/>
      <c r="J760" s="494"/>
      <c r="K760" s="494"/>
      <c r="L760" s="494"/>
      <c r="M760" s="494"/>
      <c r="N760" s="494"/>
      <c r="O760" s="494"/>
      <c r="P760" s="494"/>
      <c r="Q760" s="494"/>
      <c r="R760" s="494"/>
      <c r="S760" s="494"/>
      <c r="T760" s="494"/>
      <c r="U760" s="494"/>
      <c r="V760" s="494"/>
      <c r="W760" s="494"/>
      <c r="X760" s="494"/>
      <c r="Y760" s="494"/>
      <c r="Z760" s="494"/>
    </row>
    <row r="761" ht="13.2" spans="1:26">
      <c r="A761" s="494"/>
      <c r="B761" s="504"/>
      <c r="C761" s="504"/>
      <c r="D761" s="494"/>
      <c r="E761" s="494"/>
      <c r="F761" s="494"/>
      <c r="G761" s="494"/>
      <c r="H761" s="494"/>
      <c r="I761" s="494"/>
      <c r="J761" s="494"/>
      <c r="K761" s="494"/>
      <c r="L761" s="494"/>
      <c r="M761" s="494"/>
      <c r="N761" s="494"/>
      <c r="O761" s="494"/>
      <c r="P761" s="494"/>
      <c r="Q761" s="494"/>
      <c r="R761" s="494"/>
      <c r="S761" s="494"/>
      <c r="T761" s="494"/>
      <c r="U761" s="494"/>
      <c r="V761" s="494"/>
      <c r="W761" s="494"/>
      <c r="X761" s="494"/>
      <c r="Y761" s="494"/>
      <c r="Z761" s="494"/>
    </row>
    <row r="762" ht="13.2" spans="1:26">
      <c r="A762" s="494"/>
      <c r="B762" s="504"/>
      <c r="C762" s="504"/>
      <c r="D762" s="494"/>
      <c r="E762" s="494"/>
      <c r="F762" s="494"/>
      <c r="G762" s="494"/>
      <c r="H762" s="494"/>
      <c r="I762" s="494"/>
      <c r="J762" s="494"/>
      <c r="K762" s="494"/>
      <c r="L762" s="494"/>
      <c r="M762" s="494"/>
      <c r="N762" s="494"/>
      <c r="O762" s="494"/>
      <c r="P762" s="494"/>
      <c r="Q762" s="494"/>
      <c r="R762" s="494"/>
      <c r="S762" s="494"/>
      <c r="T762" s="494"/>
      <c r="U762" s="494"/>
      <c r="V762" s="494"/>
      <c r="W762" s="494"/>
      <c r="X762" s="494"/>
      <c r="Y762" s="494"/>
      <c r="Z762" s="494"/>
    </row>
    <row r="763" ht="13.2" spans="1:26">
      <c r="A763" s="494"/>
      <c r="B763" s="504"/>
      <c r="C763" s="504"/>
      <c r="D763" s="494"/>
      <c r="E763" s="494"/>
      <c r="F763" s="494"/>
      <c r="G763" s="494"/>
      <c r="H763" s="494"/>
      <c r="I763" s="494"/>
      <c r="J763" s="494"/>
      <c r="K763" s="494"/>
      <c r="L763" s="494"/>
      <c r="M763" s="494"/>
      <c r="N763" s="494"/>
      <c r="O763" s="494"/>
      <c r="P763" s="494"/>
      <c r="Q763" s="494"/>
      <c r="R763" s="494"/>
      <c r="S763" s="494"/>
      <c r="T763" s="494"/>
      <c r="U763" s="494"/>
      <c r="V763" s="494"/>
      <c r="W763" s="494"/>
      <c r="X763" s="494"/>
      <c r="Y763" s="494"/>
      <c r="Z763" s="494"/>
    </row>
    <row r="764" ht="13.2" spans="1:26">
      <c r="A764" s="494"/>
      <c r="B764" s="504"/>
      <c r="C764" s="504"/>
      <c r="D764" s="494"/>
      <c r="E764" s="494"/>
      <c r="F764" s="494"/>
      <c r="G764" s="494"/>
      <c r="H764" s="494"/>
      <c r="I764" s="494"/>
      <c r="J764" s="494"/>
      <c r="K764" s="494"/>
      <c r="L764" s="494"/>
      <c r="M764" s="494"/>
      <c r="N764" s="494"/>
      <c r="O764" s="494"/>
      <c r="P764" s="494"/>
      <c r="Q764" s="494"/>
      <c r="R764" s="494"/>
      <c r="S764" s="494"/>
      <c r="T764" s="494"/>
      <c r="U764" s="494"/>
      <c r="V764" s="494"/>
      <c r="W764" s="494"/>
      <c r="X764" s="494"/>
      <c r="Y764" s="494"/>
      <c r="Z764" s="494"/>
    </row>
    <row r="765" ht="13.2" spans="1:26">
      <c r="A765" s="494"/>
      <c r="B765" s="504"/>
      <c r="C765" s="504"/>
      <c r="D765" s="494"/>
      <c r="E765" s="494"/>
      <c r="F765" s="494"/>
      <c r="G765" s="494"/>
      <c r="H765" s="494"/>
      <c r="I765" s="494"/>
      <c r="J765" s="494"/>
      <c r="K765" s="494"/>
      <c r="L765" s="494"/>
      <c r="M765" s="494"/>
      <c r="N765" s="494"/>
      <c r="O765" s="494"/>
      <c r="P765" s="494"/>
      <c r="Q765" s="494"/>
      <c r="R765" s="494"/>
      <c r="S765" s="494"/>
      <c r="T765" s="494"/>
      <c r="U765" s="494"/>
      <c r="V765" s="494"/>
      <c r="W765" s="494"/>
      <c r="X765" s="494"/>
      <c r="Y765" s="494"/>
      <c r="Z765" s="494"/>
    </row>
    <row r="766" ht="13.2" spans="1:26">
      <c r="A766" s="494"/>
      <c r="B766" s="504"/>
      <c r="C766" s="504"/>
      <c r="D766" s="494"/>
      <c r="E766" s="494"/>
      <c r="F766" s="494"/>
      <c r="G766" s="494"/>
      <c r="H766" s="494"/>
      <c r="I766" s="494"/>
      <c r="J766" s="494"/>
      <c r="K766" s="494"/>
      <c r="L766" s="494"/>
      <c r="M766" s="494"/>
      <c r="N766" s="494"/>
      <c r="O766" s="494"/>
      <c r="P766" s="494"/>
      <c r="Q766" s="494"/>
      <c r="R766" s="494"/>
      <c r="S766" s="494"/>
      <c r="T766" s="494"/>
      <c r="U766" s="494"/>
      <c r="V766" s="494"/>
      <c r="W766" s="494"/>
      <c r="X766" s="494"/>
      <c r="Y766" s="494"/>
      <c r="Z766" s="494"/>
    </row>
    <row r="767" ht="13.2" spans="1:26">
      <c r="A767" s="494"/>
      <c r="B767" s="504"/>
      <c r="C767" s="504"/>
      <c r="D767" s="494"/>
      <c r="E767" s="494"/>
      <c r="F767" s="494"/>
      <c r="G767" s="494"/>
      <c r="H767" s="494"/>
      <c r="I767" s="494"/>
      <c r="J767" s="494"/>
      <c r="K767" s="494"/>
      <c r="L767" s="494"/>
      <c r="M767" s="494"/>
      <c r="N767" s="494"/>
      <c r="O767" s="494"/>
      <c r="P767" s="494"/>
      <c r="Q767" s="494"/>
      <c r="R767" s="494"/>
      <c r="S767" s="494"/>
      <c r="T767" s="494"/>
      <c r="U767" s="494"/>
      <c r="V767" s="494"/>
      <c r="W767" s="494"/>
      <c r="X767" s="494"/>
      <c r="Y767" s="494"/>
      <c r="Z767" s="494"/>
    </row>
    <row r="768" ht="13.2" spans="1:26">
      <c r="A768" s="494"/>
      <c r="B768" s="504"/>
      <c r="C768" s="504"/>
      <c r="D768" s="494"/>
      <c r="E768" s="494"/>
      <c r="F768" s="494"/>
      <c r="G768" s="494"/>
      <c r="H768" s="494"/>
      <c r="I768" s="494"/>
      <c r="J768" s="494"/>
      <c r="K768" s="494"/>
      <c r="L768" s="494"/>
      <c r="M768" s="494"/>
      <c r="N768" s="494"/>
      <c r="O768" s="494"/>
      <c r="P768" s="494"/>
      <c r="Q768" s="494"/>
      <c r="R768" s="494"/>
      <c r="S768" s="494"/>
      <c r="T768" s="494"/>
      <c r="U768" s="494"/>
      <c r="V768" s="494"/>
      <c r="W768" s="494"/>
      <c r="X768" s="494"/>
      <c r="Y768" s="494"/>
      <c r="Z768" s="494"/>
    </row>
    <row r="769" ht="13.2" spans="1:26">
      <c r="A769" s="494"/>
      <c r="B769" s="504"/>
      <c r="C769" s="504"/>
      <c r="D769" s="494"/>
      <c r="E769" s="494"/>
      <c r="F769" s="494"/>
      <c r="G769" s="494"/>
      <c r="H769" s="494"/>
      <c r="I769" s="494"/>
      <c r="J769" s="494"/>
      <c r="K769" s="494"/>
      <c r="L769" s="494"/>
      <c r="M769" s="494"/>
      <c r="N769" s="494"/>
      <c r="O769" s="494"/>
      <c r="P769" s="494"/>
      <c r="Q769" s="494"/>
      <c r="R769" s="494"/>
      <c r="S769" s="494"/>
      <c r="T769" s="494"/>
      <c r="U769" s="494"/>
      <c r="V769" s="494"/>
      <c r="W769" s="494"/>
      <c r="X769" s="494"/>
      <c r="Y769" s="494"/>
      <c r="Z769" s="494"/>
    </row>
    <row r="770" ht="13.2" spans="1:26">
      <c r="A770" s="494"/>
      <c r="B770" s="504"/>
      <c r="C770" s="504"/>
      <c r="D770" s="494"/>
      <c r="E770" s="494"/>
      <c r="F770" s="494"/>
      <c r="G770" s="494"/>
      <c r="H770" s="494"/>
      <c r="I770" s="494"/>
      <c r="J770" s="494"/>
      <c r="K770" s="494"/>
      <c r="L770" s="494"/>
      <c r="M770" s="494"/>
      <c r="N770" s="494"/>
      <c r="O770" s="494"/>
      <c r="P770" s="494"/>
      <c r="Q770" s="494"/>
      <c r="R770" s="494"/>
      <c r="S770" s="494"/>
      <c r="T770" s="494"/>
      <c r="U770" s="494"/>
      <c r="V770" s="494"/>
      <c r="W770" s="494"/>
      <c r="X770" s="494"/>
      <c r="Y770" s="494"/>
      <c r="Z770" s="494"/>
    </row>
    <row r="771" ht="13.2" spans="1:26">
      <c r="A771" s="494"/>
      <c r="B771" s="504"/>
      <c r="C771" s="504"/>
      <c r="D771" s="494"/>
      <c r="E771" s="494"/>
      <c r="F771" s="494"/>
      <c r="G771" s="494"/>
      <c r="H771" s="494"/>
      <c r="I771" s="494"/>
      <c r="J771" s="494"/>
      <c r="K771" s="494"/>
      <c r="L771" s="494"/>
      <c r="M771" s="494"/>
      <c r="N771" s="494"/>
      <c r="O771" s="494"/>
      <c r="P771" s="494"/>
      <c r="Q771" s="494"/>
      <c r="R771" s="494"/>
      <c r="S771" s="494"/>
      <c r="T771" s="494"/>
      <c r="U771" s="494"/>
      <c r="V771" s="494"/>
      <c r="W771" s="494"/>
      <c r="X771" s="494"/>
      <c r="Y771" s="494"/>
      <c r="Z771" s="494"/>
    </row>
    <row r="772" ht="13.2" spans="1:26">
      <c r="A772" s="494"/>
      <c r="B772" s="504"/>
      <c r="C772" s="504"/>
      <c r="D772" s="494"/>
      <c r="E772" s="494"/>
      <c r="F772" s="494"/>
      <c r="G772" s="494"/>
      <c r="H772" s="494"/>
      <c r="I772" s="494"/>
      <c r="J772" s="494"/>
      <c r="K772" s="494"/>
      <c r="L772" s="494"/>
      <c r="M772" s="494"/>
      <c r="N772" s="494"/>
      <c r="O772" s="494"/>
      <c r="P772" s="494"/>
      <c r="Q772" s="494"/>
      <c r="R772" s="494"/>
      <c r="S772" s="494"/>
      <c r="T772" s="494"/>
      <c r="U772" s="494"/>
      <c r="V772" s="494"/>
      <c r="W772" s="494"/>
      <c r="X772" s="494"/>
      <c r="Y772" s="494"/>
      <c r="Z772" s="494"/>
    </row>
    <row r="773" ht="13.2" spans="1:26">
      <c r="A773" s="494"/>
      <c r="B773" s="504"/>
      <c r="C773" s="504"/>
      <c r="D773" s="494"/>
      <c r="E773" s="494"/>
      <c r="F773" s="494"/>
      <c r="G773" s="494"/>
      <c r="H773" s="494"/>
      <c r="I773" s="494"/>
      <c r="J773" s="494"/>
      <c r="K773" s="494"/>
      <c r="L773" s="494"/>
      <c r="M773" s="494"/>
      <c r="N773" s="494"/>
      <c r="O773" s="494"/>
      <c r="P773" s="494"/>
      <c r="Q773" s="494"/>
      <c r="R773" s="494"/>
      <c r="S773" s="494"/>
      <c r="T773" s="494"/>
      <c r="U773" s="494"/>
      <c r="V773" s="494"/>
      <c r="W773" s="494"/>
      <c r="X773" s="494"/>
      <c r="Y773" s="494"/>
      <c r="Z773" s="494"/>
    </row>
    <row r="774" ht="13.2" spans="1:26">
      <c r="A774" s="494"/>
      <c r="B774" s="504"/>
      <c r="C774" s="504"/>
      <c r="D774" s="494"/>
      <c r="E774" s="494"/>
      <c r="F774" s="494"/>
      <c r="G774" s="494"/>
      <c r="H774" s="494"/>
      <c r="I774" s="494"/>
      <c r="J774" s="494"/>
      <c r="K774" s="494"/>
      <c r="L774" s="494"/>
      <c r="M774" s="494"/>
      <c r="N774" s="494"/>
      <c r="O774" s="494"/>
      <c r="P774" s="494"/>
      <c r="Q774" s="494"/>
      <c r="R774" s="494"/>
      <c r="S774" s="494"/>
      <c r="T774" s="494"/>
      <c r="U774" s="494"/>
      <c r="V774" s="494"/>
      <c r="W774" s="494"/>
      <c r="X774" s="494"/>
      <c r="Y774" s="494"/>
      <c r="Z774" s="494"/>
    </row>
    <row r="775" ht="13.2" spans="1:26">
      <c r="A775" s="494"/>
      <c r="B775" s="504"/>
      <c r="C775" s="504"/>
      <c r="D775" s="494"/>
      <c r="E775" s="494"/>
      <c r="F775" s="494"/>
      <c r="G775" s="494"/>
      <c r="H775" s="494"/>
      <c r="I775" s="494"/>
      <c r="J775" s="494"/>
      <c r="K775" s="494"/>
      <c r="L775" s="494"/>
      <c r="M775" s="494"/>
      <c r="N775" s="494"/>
      <c r="O775" s="494"/>
      <c r="P775" s="494"/>
      <c r="Q775" s="494"/>
      <c r="R775" s="494"/>
      <c r="S775" s="494"/>
      <c r="T775" s="494"/>
      <c r="U775" s="494"/>
      <c r="V775" s="494"/>
      <c r="W775" s="494"/>
      <c r="X775" s="494"/>
      <c r="Y775" s="494"/>
      <c r="Z775" s="494"/>
    </row>
    <row r="776" ht="13.2" spans="1:26">
      <c r="A776" s="494"/>
      <c r="B776" s="504"/>
      <c r="C776" s="504"/>
      <c r="D776" s="494"/>
      <c r="E776" s="494"/>
      <c r="F776" s="494"/>
      <c r="G776" s="494"/>
      <c r="H776" s="494"/>
      <c r="I776" s="494"/>
      <c r="J776" s="494"/>
      <c r="K776" s="494"/>
      <c r="L776" s="494"/>
      <c r="M776" s="494"/>
      <c r="N776" s="494"/>
      <c r="O776" s="494"/>
      <c r="P776" s="494"/>
      <c r="Q776" s="494"/>
      <c r="R776" s="494"/>
      <c r="S776" s="494"/>
      <c r="T776" s="494"/>
      <c r="U776" s="494"/>
      <c r="V776" s="494"/>
      <c r="W776" s="494"/>
      <c r="X776" s="494"/>
      <c r="Y776" s="494"/>
      <c r="Z776" s="494"/>
    </row>
    <row r="777" ht="13.2" spans="1:26">
      <c r="A777" s="494"/>
      <c r="B777" s="504"/>
      <c r="C777" s="504"/>
      <c r="D777" s="494"/>
      <c r="E777" s="494"/>
      <c r="F777" s="494"/>
      <c r="G777" s="494"/>
      <c r="H777" s="494"/>
      <c r="I777" s="494"/>
      <c r="J777" s="494"/>
      <c r="K777" s="494"/>
      <c r="L777" s="494"/>
      <c r="M777" s="494"/>
      <c r="N777" s="494"/>
      <c r="O777" s="494"/>
      <c r="P777" s="494"/>
      <c r="Q777" s="494"/>
      <c r="R777" s="494"/>
      <c r="S777" s="494"/>
      <c r="T777" s="494"/>
      <c r="U777" s="494"/>
      <c r="V777" s="494"/>
      <c r="W777" s="494"/>
      <c r="X777" s="494"/>
      <c r="Y777" s="494"/>
      <c r="Z777" s="494"/>
    </row>
    <row r="778" ht="13.2" spans="1:26">
      <c r="A778" s="494"/>
      <c r="B778" s="504"/>
      <c r="C778" s="504"/>
      <c r="D778" s="494"/>
      <c r="E778" s="494"/>
      <c r="F778" s="494"/>
      <c r="G778" s="494"/>
      <c r="H778" s="494"/>
      <c r="I778" s="494"/>
      <c r="J778" s="494"/>
      <c r="K778" s="494"/>
      <c r="L778" s="494"/>
      <c r="M778" s="494"/>
      <c r="N778" s="494"/>
      <c r="O778" s="494"/>
      <c r="P778" s="494"/>
      <c r="Q778" s="494"/>
      <c r="R778" s="494"/>
      <c r="S778" s="494"/>
      <c r="T778" s="494"/>
      <c r="U778" s="494"/>
      <c r="V778" s="494"/>
      <c r="W778" s="494"/>
      <c r="X778" s="494"/>
      <c r="Y778" s="494"/>
      <c r="Z778" s="494"/>
    </row>
    <row r="779" ht="13.2" spans="1:26">
      <c r="A779" s="494"/>
      <c r="B779" s="504"/>
      <c r="C779" s="504"/>
      <c r="D779" s="494"/>
      <c r="E779" s="494"/>
      <c r="F779" s="494"/>
      <c r="G779" s="494"/>
      <c r="H779" s="494"/>
      <c r="I779" s="494"/>
      <c r="J779" s="494"/>
      <c r="K779" s="494"/>
      <c r="L779" s="494"/>
      <c r="M779" s="494"/>
      <c r="N779" s="494"/>
      <c r="O779" s="494"/>
      <c r="P779" s="494"/>
      <c r="Q779" s="494"/>
      <c r="R779" s="494"/>
      <c r="S779" s="494"/>
      <c r="T779" s="494"/>
      <c r="U779" s="494"/>
      <c r="V779" s="494"/>
      <c r="W779" s="494"/>
      <c r="X779" s="494"/>
      <c r="Y779" s="494"/>
      <c r="Z779" s="494"/>
    </row>
    <row r="780" ht="13.2" spans="1:26">
      <c r="A780" s="494"/>
      <c r="B780" s="504"/>
      <c r="C780" s="504"/>
      <c r="D780" s="494"/>
      <c r="E780" s="494"/>
      <c r="F780" s="494"/>
      <c r="G780" s="494"/>
      <c r="H780" s="494"/>
      <c r="I780" s="494"/>
      <c r="J780" s="494"/>
      <c r="K780" s="494"/>
      <c r="L780" s="494"/>
      <c r="M780" s="494"/>
      <c r="N780" s="494"/>
      <c r="O780" s="494"/>
      <c r="P780" s="494"/>
      <c r="Q780" s="494"/>
      <c r="R780" s="494"/>
      <c r="S780" s="494"/>
      <c r="T780" s="494"/>
      <c r="U780" s="494"/>
      <c r="V780" s="494"/>
      <c r="W780" s="494"/>
      <c r="X780" s="494"/>
      <c r="Y780" s="494"/>
      <c r="Z780" s="494"/>
    </row>
    <row r="781" ht="13.2" spans="1:26">
      <c r="A781" s="494"/>
      <c r="B781" s="504"/>
      <c r="C781" s="504"/>
      <c r="D781" s="494"/>
      <c r="E781" s="494"/>
      <c r="F781" s="494"/>
      <c r="G781" s="494"/>
      <c r="H781" s="494"/>
      <c r="I781" s="494"/>
      <c r="J781" s="494"/>
      <c r="K781" s="494"/>
      <c r="L781" s="494"/>
      <c r="M781" s="494"/>
      <c r="N781" s="494"/>
      <c r="O781" s="494"/>
      <c r="P781" s="494"/>
      <c r="Q781" s="494"/>
      <c r="R781" s="494"/>
      <c r="S781" s="494"/>
      <c r="T781" s="494"/>
      <c r="U781" s="494"/>
      <c r="V781" s="494"/>
      <c r="W781" s="494"/>
      <c r="X781" s="494"/>
      <c r="Y781" s="494"/>
      <c r="Z781" s="494"/>
    </row>
    <row r="782" ht="13.2" spans="1:26">
      <c r="A782" s="494"/>
      <c r="B782" s="504"/>
      <c r="C782" s="504"/>
      <c r="D782" s="494"/>
      <c r="E782" s="494"/>
      <c r="F782" s="494"/>
      <c r="G782" s="494"/>
      <c r="H782" s="494"/>
      <c r="I782" s="494"/>
      <c r="J782" s="494"/>
      <c r="K782" s="494"/>
      <c r="L782" s="494"/>
      <c r="M782" s="494"/>
      <c r="N782" s="494"/>
      <c r="O782" s="494"/>
      <c r="P782" s="494"/>
      <c r="Q782" s="494"/>
      <c r="R782" s="494"/>
      <c r="S782" s="494"/>
      <c r="T782" s="494"/>
      <c r="U782" s="494"/>
      <c r="V782" s="494"/>
      <c r="W782" s="494"/>
      <c r="X782" s="494"/>
      <c r="Y782" s="494"/>
      <c r="Z782" s="494"/>
    </row>
    <row r="783" ht="13.2" spans="1:26">
      <c r="A783" s="494"/>
      <c r="B783" s="504"/>
      <c r="C783" s="504"/>
      <c r="D783" s="494"/>
      <c r="E783" s="494"/>
      <c r="F783" s="494"/>
      <c r="G783" s="494"/>
      <c r="H783" s="494"/>
      <c r="I783" s="494"/>
      <c r="J783" s="494"/>
      <c r="K783" s="494"/>
      <c r="L783" s="494"/>
      <c r="M783" s="494"/>
      <c r="N783" s="494"/>
      <c r="O783" s="494"/>
      <c r="P783" s="494"/>
      <c r="Q783" s="494"/>
      <c r="R783" s="494"/>
      <c r="S783" s="494"/>
      <c r="T783" s="494"/>
      <c r="U783" s="494"/>
      <c r="V783" s="494"/>
      <c r="W783" s="494"/>
      <c r="X783" s="494"/>
      <c r="Y783" s="494"/>
      <c r="Z783" s="494"/>
    </row>
    <row r="784" ht="13.2" spans="1:26">
      <c r="A784" s="494"/>
      <c r="B784" s="504"/>
      <c r="C784" s="504"/>
      <c r="D784" s="494"/>
      <c r="E784" s="494"/>
      <c r="F784" s="494"/>
      <c r="G784" s="494"/>
      <c r="H784" s="494"/>
      <c r="I784" s="494"/>
      <c r="J784" s="494"/>
      <c r="K784" s="494"/>
      <c r="L784" s="494"/>
      <c r="M784" s="494"/>
      <c r="N784" s="494"/>
      <c r="O784" s="494"/>
      <c r="P784" s="494"/>
      <c r="Q784" s="494"/>
      <c r="R784" s="494"/>
      <c r="S784" s="494"/>
      <c r="T784" s="494"/>
      <c r="U784" s="494"/>
      <c r="V784" s="494"/>
      <c r="W784" s="494"/>
      <c r="X784" s="494"/>
      <c r="Y784" s="494"/>
      <c r="Z784" s="494"/>
    </row>
    <row r="785" ht="13.2" spans="1:26">
      <c r="A785" s="494"/>
      <c r="B785" s="504"/>
      <c r="C785" s="504"/>
      <c r="D785" s="494"/>
      <c r="E785" s="494"/>
      <c r="F785" s="494"/>
      <c r="G785" s="494"/>
      <c r="H785" s="494"/>
      <c r="I785" s="494"/>
      <c r="J785" s="494"/>
      <c r="K785" s="494"/>
      <c r="L785" s="494"/>
      <c r="M785" s="494"/>
      <c r="N785" s="494"/>
      <c r="O785" s="494"/>
      <c r="P785" s="494"/>
      <c r="Q785" s="494"/>
      <c r="R785" s="494"/>
      <c r="S785" s="494"/>
      <c r="T785" s="494"/>
      <c r="U785" s="494"/>
      <c r="V785" s="494"/>
      <c r="W785" s="494"/>
      <c r="X785" s="494"/>
      <c r="Y785" s="494"/>
      <c r="Z785" s="494"/>
    </row>
    <row r="786" ht="13.2" spans="1:26">
      <c r="A786" s="494"/>
      <c r="B786" s="504"/>
      <c r="C786" s="504"/>
      <c r="D786" s="494"/>
      <c r="E786" s="494"/>
      <c r="F786" s="494"/>
      <c r="G786" s="494"/>
      <c r="H786" s="494"/>
      <c r="I786" s="494"/>
      <c r="J786" s="494"/>
      <c r="K786" s="494"/>
      <c r="L786" s="494"/>
      <c r="M786" s="494"/>
      <c r="N786" s="494"/>
      <c r="O786" s="494"/>
      <c r="P786" s="494"/>
      <c r="Q786" s="494"/>
      <c r="R786" s="494"/>
      <c r="S786" s="494"/>
      <c r="T786" s="494"/>
      <c r="U786" s="494"/>
      <c r="V786" s="494"/>
      <c r="W786" s="494"/>
      <c r="X786" s="494"/>
      <c r="Y786" s="494"/>
      <c r="Z786" s="494"/>
    </row>
    <row r="787" ht="13.2" spans="1:26">
      <c r="A787" s="494"/>
      <c r="B787" s="504"/>
      <c r="C787" s="504"/>
      <c r="D787" s="494"/>
      <c r="E787" s="494"/>
      <c r="F787" s="494"/>
      <c r="G787" s="494"/>
      <c r="H787" s="494"/>
      <c r="I787" s="494"/>
      <c r="J787" s="494"/>
      <c r="K787" s="494"/>
      <c r="L787" s="494"/>
      <c r="M787" s="494"/>
      <c r="N787" s="494"/>
      <c r="O787" s="494"/>
      <c r="P787" s="494"/>
      <c r="Q787" s="494"/>
      <c r="R787" s="494"/>
      <c r="S787" s="494"/>
      <c r="T787" s="494"/>
      <c r="U787" s="494"/>
      <c r="V787" s="494"/>
      <c r="W787" s="494"/>
      <c r="X787" s="494"/>
      <c r="Y787" s="494"/>
      <c r="Z787" s="494"/>
    </row>
    <row r="788" ht="13.2" spans="1:26">
      <c r="A788" s="494"/>
      <c r="B788" s="504"/>
      <c r="C788" s="504"/>
      <c r="D788" s="494"/>
      <c r="E788" s="494"/>
      <c r="F788" s="494"/>
      <c r="G788" s="494"/>
      <c r="H788" s="494"/>
      <c r="I788" s="494"/>
      <c r="J788" s="494"/>
      <c r="K788" s="494"/>
      <c r="L788" s="494"/>
      <c r="M788" s="494"/>
      <c r="N788" s="494"/>
      <c r="O788" s="494"/>
      <c r="P788" s="494"/>
      <c r="Q788" s="494"/>
      <c r="R788" s="494"/>
      <c r="S788" s="494"/>
      <c r="T788" s="494"/>
      <c r="U788" s="494"/>
      <c r="V788" s="494"/>
      <c r="W788" s="494"/>
      <c r="X788" s="494"/>
      <c r="Y788" s="494"/>
      <c r="Z788" s="494"/>
    </row>
    <row r="789" ht="13.2" spans="1:26">
      <c r="A789" s="494"/>
      <c r="B789" s="504"/>
      <c r="C789" s="504"/>
      <c r="D789" s="494"/>
      <c r="E789" s="494"/>
      <c r="F789" s="494"/>
      <c r="G789" s="494"/>
      <c r="H789" s="494"/>
      <c r="I789" s="494"/>
      <c r="J789" s="494"/>
      <c r="K789" s="494"/>
      <c r="L789" s="494"/>
      <c r="M789" s="494"/>
      <c r="N789" s="494"/>
      <c r="O789" s="494"/>
      <c r="P789" s="494"/>
      <c r="Q789" s="494"/>
      <c r="R789" s="494"/>
      <c r="S789" s="494"/>
      <c r="T789" s="494"/>
      <c r="U789" s="494"/>
      <c r="V789" s="494"/>
      <c r="W789" s="494"/>
      <c r="X789" s="494"/>
      <c r="Y789" s="494"/>
      <c r="Z789" s="494"/>
    </row>
    <row r="790" ht="13.2" spans="1:26">
      <c r="A790" s="494"/>
      <c r="B790" s="504"/>
      <c r="C790" s="504"/>
      <c r="D790" s="494"/>
      <c r="E790" s="494"/>
      <c r="F790" s="494"/>
      <c r="G790" s="494"/>
      <c r="H790" s="494"/>
      <c r="I790" s="494"/>
      <c r="J790" s="494"/>
      <c r="K790" s="494"/>
      <c r="L790" s="494"/>
      <c r="M790" s="494"/>
      <c r="N790" s="494"/>
      <c r="O790" s="494"/>
      <c r="P790" s="494"/>
      <c r="Q790" s="494"/>
      <c r="R790" s="494"/>
      <c r="S790" s="494"/>
      <c r="T790" s="494"/>
      <c r="U790" s="494"/>
      <c r="V790" s="494"/>
      <c r="W790" s="494"/>
      <c r="X790" s="494"/>
      <c r="Y790" s="494"/>
      <c r="Z790" s="494"/>
    </row>
    <row r="791" ht="13.2" spans="1:26">
      <c r="A791" s="494"/>
      <c r="B791" s="504"/>
      <c r="C791" s="504"/>
      <c r="D791" s="494"/>
      <c r="E791" s="494"/>
      <c r="F791" s="494"/>
      <c r="G791" s="494"/>
      <c r="H791" s="494"/>
      <c r="I791" s="494"/>
      <c r="J791" s="494"/>
      <c r="K791" s="494"/>
      <c r="L791" s="494"/>
      <c r="M791" s="494"/>
      <c r="N791" s="494"/>
      <c r="O791" s="494"/>
      <c r="P791" s="494"/>
      <c r="Q791" s="494"/>
      <c r="R791" s="494"/>
      <c r="S791" s="494"/>
      <c r="T791" s="494"/>
      <c r="U791" s="494"/>
      <c r="V791" s="494"/>
      <c r="W791" s="494"/>
      <c r="X791" s="494"/>
      <c r="Y791" s="494"/>
      <c r="Z791" s="494"/>
    </row>
    <row r="792" ht="13.2" spans="1:26">
      <c r="A792" s="494"/>
      <c r="B792" s="504"/>
      <c r="C792" s="504"/>
      <c r="D792" s="494"/>
      <c r="E792" s="494"/>
      <c r="F792" s="494"/>
      <c r="G792" s="494"/>
      <c r="H792" s="494"/>
      <c r="I792" s="494"/>
      <c r="J792" s="494"/>
      <c r="K792" s="494"/>
      <c r="L792" s="494"/>
      <c r="M792" s="494"/>
      <c r="N792" s="494"/>
      <c r="O792" s="494"/>
      <c r="P792" s="494"/>
      <c r="Q792" s="494"/>
      <c r="R792" s="494"/>
      <c r="S792" s="494"/>
      <c r="T792" s="494"/>
      <c r="U792" s="494"/>
      <c r="V792" s="494"/>
      <c r="W792" s="494"/>
      <c r="X792" s="494"/>
      <c r="Y792" s="494"/>
      <c r="Z792" s="494"/>
    </row>
    <row r="793" ht="13.2" spans="1:26">
      <c r="A793" s="494"/>
      <c r="B793" s="504"/>
      <c r="C793" s="504"/>
      <c r="D793" s="494"/>
      <c r="E793" s="494"/>
      <c r="F793" s="494"/>
      <c r="G793" s="494"/>
      <c r="H793" s="494"/>
      <c r="I793" s="494"/>
      <c r="J793" s="494"/>
      <c r="K793" s="494"/>
      <c r="L793" s="494"/>
      <c r="M793" s="494"/>
      <c r="N793" s="494"/>
      <c r="O793" s="494"/>
      <c r="P793" s="494"/>
      <c r="Q793" s="494"/>
      <c r="R793" s="494"/>
      <c r="S793" s="494"/>
      <c r="T793" s="494"/>
      <c r="U793" s="494"/>
      <c r="V793" s="494"/>
      <c r="W793" s="494"/>
      <c r="X793" s="494"/>
      <c r="Y793" s="494"/>
      <c r="Z793" s="494"/>
    </row>
    <row r="794" ht="13.2" spans="1:26">
      <c r="A794" s="494"/>
      <c r="B794" s="504"/>
      <c r="C794" s="504"/>
      <c r="D794" s="494"/>
      <c r="E794" s="494"/>
      <c r="F794" s="494"/>
      <c r="G794" s="494"/>
      <c r="H794" s="494"/>
      <c r="I794" s="494"/>
      <c r="J794" s="494"/>
      <c r="K794" s="494"/>
      <c r="L794" s="494"/>
      <c r="M794" s="494"/>
      <c r="N794" s="494"/>
      <c r="O794" s="494"/>
      <c r="P794" s="494"/>
      <c r="Q794" s="494"/>
      <c r="R794" s="494"/>
      <c r="S794" s="494"/>
      <c r="T794" s="494"/>
      <c r="U794" s="494"/>
      <c r="V794" s="494"/>
      <c r="W794" s="494"/>
      <c r="X794" s="494"/>
      <c r="Y794" s="494"/>
      <c r="Z794" s="494"/>
    </row>
    <row r="795" ht="13.2" spans="1:26">
      <c r="A795" s="494"/>
      <c r="B795" s="504"/>
      <c r="C795" s="504"/>
      <c r="D795" s="494"/>
      <c r="E795" s="494"/>
      <c r="F795" s="494"/>
      <c r="G795" s="494"/>
      <c r="H795" s="494"/>
      <c r="I795" s="494"/>
      <c r="J795" s="494"/>
      <c r="K795" s="494"/>
      <c r="L795" s="494"/>
      <c r="M795" s="494"/>
      <c r="N795" s="494"/>
      <c r="O795" s="494"/>
      <c r="P795" s="494"/>
      <c r="Q795" s="494"/>
      <c r="R795" s="494"/>
      <c r="S795" s="494"/>
      <c r="T795" s="494"/>
      <c r="U795" s="494"/>
      <c r="V795" s="494"/>
      <c r="W795" s="494"/>
      <c r="X795" s="494"/>
      <c r="Y795" s="494"/>
      <c r="Z795" s="494"/>
    </row>
    <row r="796" ht="13.2" spans="1:26">
      <c r="A796" s="494"/>
      <c r="B796" s="504"/>
      <c r="C796" s="504"/>
      <c r="D796" s="494"/>
      <c r="E796" s="494"/>
      <c r="F796" s="494"/>
      <c r="G796" s="494"/>
      <c r="H796" s="494"/>
      <c r="I796" s="494"/>
      <c r="J796" s="494"/>
      <c r="K796" s="494"/>
      <c r="L796" s="494"/>
      <c r="M796" s="494"/>
      <c r="N796" s="494"/>
      <c r="O796" s="494"/>
      <c r="P796" s="494"/>
      <c r="Q796" s="494"/>
      <c r="R796" s="494"/>
      <c r="S796" s="494"/>
      <c r="T796" s="494"/>
      <c r="U796" s="494"/>
      <c r="V796" s="494"/>
      <c r="W796" s="494"/>
      <c r="X796" s="494"/>
      <c r="Y796" s="494"/>
      <c r="Z796" s="494"/>
    </row>
    <row r="797" ht="13.2" spans="1:26">
      <c r="A797" s="494"/>
      <c r="B797" s="504"/>
      <c r="C797" s="504"/>
      <c r="D797" s="494"/>
      <c r="E797" s="494"/>
      <c r="F797" s="494"/>
      <c r="G797" s="494"/>
      <c r="H797" s="494"/>
      <c r="I797" s="494"/>
      <c r="J797" s="494"/>
      <c r="K797" s="494"/>
      <c r="L797" s="494"/>
      <c r="M797" s="494"/>
      <c r="N797" s="494"/>
      <c r="O797" s="494"/>
      <c r="P797" s="494"/>
      <c r="Q797" s="494"/>
      <c r="R797" s="494"/>
      <c r="S797" s="494"/>
      <c r="T797" s="494"/>
      <c r="U797" s="494"/>
      <c r="V797" s="494"/>
      <c r="W797" s="494"/>
      <c r="X797" s="494"/>
      <c r="Y797" s="494"/>
      <c r="Z797" s="494"/>
    </row>
    <row r="798" ht="13.2" spans="1:26">
      <c r="A798" s="494"/>
      <c r="B798" s="504"/>
      <c r="C798" s="504"/>
      <c r="D798" s="494"/>
      <c r="E798" s="494"/>
      <c r="F798" s="494"/>
      <c r="G798" s="494"/>
      <c r="H798" s="494"/>
      <c r="I798" s="494"/>
      <c r="J798" s="494"/>
      <c r="K798" s="494"/>
      <c r="L798" s="494"/>
      <c r="M798" s="494"/>
      <c r="N798" s="494"/>
      <c r="O798" s="494"/>
      <c r="P798" s="494"/>
      <c r="Q798" s="494"/>
      <c r="R798" s="494"/>
      <c r="S798" s="494"/>
      <c r="T798" s="494"/>
      <c r="U798" s="494"/>
      <c r="V798" s="494"/>
      <c r="W798" s="494"/>
      <c r="X798" s="494"/>
      <c r="Y798" s="494"/>
      <c r="Z798" s="494"/>
    </row>
    <row r="799" ht="13.2" spans="1:26">
      <c r="A799" s="494"/>
      <c r="B799" s="504"/>
      <c r="C799" s="504"/>
      <c r="D799" s="494"/>
      <c r="E799" s="494"/>
      <c r="F799" s="494"/>
      <c r="G799" s="494"/>
      <c r="H799" s="494"/>
      <c r="I799" s="494"/>
      <c r="J799" s="494"/>
      <c r="K799" s="494"/>
      <c r="L799" s="494"/>
      <c r="M799" s="494"/>
      <c r="N799" s="494"/>
      <c r="O799" s="494"/>
      <c r="P799" s="494"/>
      <c r="Q799" s="494"/>
      <c r="R799" s="494"/>
      <c r="S799" s="494"/>
      <c r="T799" s="494"/>
      <c r="U799" s="494"/>
      <c r="V799" s="494"/>
      <c r="W799" s="494"/>
      <c r="X799" s="494"/>
      <c r="Y799" s="494"/>
      <c r="Z799" s="494"/>
    </row>
    <row r="800" ht="13.2" spans="1:26">
      <c r="A800" s="494"/>
      <c r="B800" s="504"/>
      <c r="C800" s="504"/>
      <c r="D800" s="494"/>
      <c r="E800" s="494"/>
      <c r="F800" s="494"/>
      <c r="G800" s="494"/>
      <c r="H800" s="494"/>
      <c r="I800" s="494"/>
      <c r="J800" s="494"/>
      <c r="K800" s="494"/>
      <c r="L800" s="494"/>
      <c r="M800" s="494"/>
      <c r="N800" s="494"/>
      <c r="O800" s="494"/>
      <c r="P800" s="494"/>
      <c r="Q800" s="494"/>
      <c r="R800" s="494"/>
      <c r="S800" s="494"/>
      <c r="T800" s="494"/>
      <c r="U800" s="494"/>
      <c r="V800" s="494"/>
      <c r="W800" s="494"/>
      <c r="X800" s="494"/>
      <c r="Y800" s="494"/>
      <c r="Z800" s="494"/>
    </row>
    <row r="801" ht="13.2" spans="1:26">
      <c r="A801" s="494"/>
      <c r="B801" s="504"/>
      <c r="C801" s="504"/>
      <c r="D801" s="494"/>
      <c r="E801" s="494"/>
      <c r="F801" s="494"/>
      <c r="G801" s="494"/>
      <c r="H801" s="494"/>
      <c r="I801" s="494"/>
      <c r="J801" s="494"/>
      <c r="K801" s="494"/>
      <c r="L801" s="494"/>
      <c r="M801" s="494"/>
      <c r="N801" s="494"/>
      <c r="O801" s="494"/>
      <c r="P801" s="494"/>
      <c r="Q801" s="494"/>
      <c r="R801" s="494"/>
      <c r="S801" s="494"/>
      <c r="T801" s="494"/>
      <c r="U801" s="494"/>
      <c r="V801" s="494"/>
      <c r="W801" s="494"/>
      <c r="X801" s="494"/>
      <c r="Y801" s="494"/>
      <c r="Z801" s="494"/>
    </row>
    <row r="802" ht="13.2" spans="1:26">
      <c r="A802" s="494"/>
      <c r="B802" s="504"/>
      <c r="C802" s="504"/>
      <c r="D802" s="494"/>
      <c r="E802" s="494"/>
      <c r="F802" s="494"/>
      <c r="G802" s="494"/>
      <c r="H802" s="494"/>
      <c r="I802" s="494"/>
      <c r="J802" s="494"/>
      <c r="K802" s="494"/>
      <c r="L802" s="494"/>
      <c r="M802" s="494"/>
      <c r="N802" s="494"/>
      <c r="O802" s="494"/>
      <c r="P802" s="494"/>
      <c r="Q802" s="494"/>
      <c r="R802" s="494"/>
      <c r="S802" s="494"/>
      <c r="T802" s="494"/>
      <c r="U802" s="494"/>
      <c r="V802" s="494"/>
      <c r="W802" s="494"/>
      <c r="X802" s="494"/>
      <c r="Y802" s="494"/>
      <c r="Z802" s="494"/>
    </row>
    <row r="803" ht="13.2" spans="1:26">
      <c r="A803" s="494"/>
      <c r="B803" s="504"/>
      <c r="C803" s="504"/>
      <c r="D803" s="494"/>
      <c r="E803" s="494"/>
      <c r="F803" s="494"/>
      <c r="G803" s="494"/>
      <c r="H803" s="494"/>
      <c r="I803" s="494"/>
      <c r="J803" s="494"/>
      <c r="K803" s="494"/>
      <c r="L803" s="494"/>
      <c r="M803" s="494"/>
      <c r="N803" s="494"/>
      <c r="O803" s="494"/>
      <c r="P803" s="494"/>
      <c r="Q803" s="494"/>
      <c r="R803" s="494"/>
      <c r="S803" s="494"/>
      <c r="T803" s="494"/>
      <c r="U803" s="494"/>
      <c r="V803" s="494"/>
      <c r="W803" s="494"/>
      <c r="X803" s="494"/>
      <c r="Y803" s="494"/>
      <c r="Z803" s="494"/>
    </row>
    <row r="804" ht="13.2" spans="1:26">
      <c r="A804" s="494"/>
      <c r="B804" s="504"/>
      <c r="C804" s="504"/>
      <c r="D804" s="494"/>
      <c r="E804" s="494"/>
      <c r="F804" s="494"/>
      <c r="G804" s="494"/>
      <c r="H804" s="494"/>
      <c r="I804" s="494"/>
      <c r="J804" s="494"/>
      <c r="K804" s="494"/>
      <c r="L804" s="494"/>
      <c r="M804" s="494"/>
      <c r="N804" s="494"/>
      <c r="O804" s="494"/>
      <c r="P804" s="494"/>
      <c r="Q804" s="494"/>
      <c r="R804" s="494"/>
      <c r="S804" s="494"/>
      <c r="T804" s="494"/>
      <c r="U804" s="494"/>
      <c r="V804" s="494"/>
      <c r="W804" s="494"/>
      <c r="X804" s="494"/>
      <c r="Y804" s="494"/>
      <c r="Z804" s="494"/>
    </row>
    <row r="805" ht="13.2" spans="1:26">
      <c r="A805" s="494"/>
      <c r="B805" s="504"/>
      <c r="C805" s="504"/>
      <c r="D805" s="494"/>
      <c r="E805" s="494"/>
      <c r="F805" s="494"/>
      <c r="G805" s="494"/>
      <c r="H805" s="494"/>
      <c r="I805" s="494"/>
      <c r="J805" s="494"/>
      <c r="K805" s="494"/>
      <c r="L805" s="494"/>
      <c r="M805" s="494"/>
      <c r="N805" s="494"/>
      <c r="O805" s="494"/>
      <c r="P805" s="494"/>
      <c r="Q805" s="494"/>
      <c r="R805" s="494"/>
      <c r="S805" s="494"/>
      <c r="T805" s="494"/>
      <c r="U805" s="494"/>
      <c r="V805" s="494"/>
      <c r="W805" s="494"/>
      <c r="X805" s="494"/>
      <c r="Y805" s="494"/>
      <c r="Z805" s="494"/>
    </row>
    <row r="806" ht="13.2" spans="1:26">
      <c r="A806" s="494"/>
      <c r="B806" s="504"/>
      <c r="C806" s="504"/>
      <c r="D806" s="494"/>
      <c r="E806" s="494"/>
      <c r="F806" s="494"/>
      <c r="G806" s="494"/>
      <c r="H806" s="494"/>
      <c r="I806" s="494"/>
      <c r="J806" s="494"/>
      <c r="K806" s="494"/>
      <c r="L806" s="494"/>
      <c r="M806" s="494"/>
      <c r="N806" s="494"/>
      <c r="O806" s="494"/>
      <c r="P806" s="494"/>
      <c r="Q806" s="494"/>
      <c r="R806" s="494"/>
      <c r="S806" s="494"/>
      <c r="T806" s="494"/>
      <c r="U806" s="494"/>
      <c r="V806" s="494"/>
      <c r="W806" s="494"/>
      <c r="X806" s="494"/>
      <c r="Y806" s="494"/>
      <c r="Z806" s="494"/>
    </row>
    <row r="807" ht="13.2" spans="1:26">
      <c r="A807" s="494"/>
      <c r="B807" s="504"/>
      <c r="C807" s="504"/>
      <c r="D807" s="494"/>
      <c r="E807" s="494"/>
      <c r="F807" s="494"/>
      <c r="G807" s="494"/>
      <c r="H807" s="494"/>
      <c r="I807" s="494"/>
      <c r="J807" s="494"/>
      <c r="K807" s="494"/>
      <c r="L807" s="494"/>
      <c r="M807" s="494"/>
      <c r="N807" s="494"/>
      <c r="O807" s="494"/>
      <c r="P807" s="494"/>
      <c r="Q807" s="494"/>
      <c r="R807" s="494"/>
      <c r="S807" s="494"/>
      <c r="T807" s="494"/>
      <c r="U807" s="494"/>
      <c r="V807" s="494"/>
      <c r="W807" s="494"/>
      <c r="X807" s="494"/>
      <c r="Y807" s="494"/>
      <c r="Z807" s="494"/>
    </row>
    <row r="808" ht="13.2" spans="1:26">
      <c r="A808" s="494"/>
      <c r="B808" s="504"/>
      <c r="C808" s="504"/>
      <c r="D808" s="494"/>
      <c r="E808" s="494"/>
      <c r="F808" s="494"/>
      <c r="G808" s="494"/>
      <c r="H808" s="494"/>
      <c r="I808" s="494"/>
      <c r="J808" s="494"/>
      <c r="K808" s="494"/>
      <c r="L808" s="494"/>
      <c r="M808" s="494"/>
      <c r="N808" s="494"/>
      <c r="O808" s="494"/>
      <c r="P808" s="494"/>
      <c r="Q808" s="494"/>
      <c r="R808" s="494"/>
      <c r="S808" s="494"/>
      <c r="T808" s="494"/>
      <c r="U808" s="494"/>
      <c r="V808" s="494"/>
      <c r="W808" s="494"/>
      <c r="X808" s="494"/>
      <c r="Y808" s="494"/>
      <c r="Z808" s="494"/>
    </row>
    <row r="809" ht="13.2" spans="1:26">
      <c r="A809" s="494"/>
      <c r="B809" s="504"/>
      <c r="C809" s="504"/>
      <c r="D809" s="494"/>
      <c r="E809" s="494"/>
      <c r="F809" s="494"/>
      <c r="G809" s="494"/>
      <c r="H809" s="494"/>
      <c r="I809" s="494"/>
      <c r="J809" s="494"/>
      <c r="K809" s="494"/>
      <c r="L809" s="494"/>
      <c r="M809" s="494"/>
      <c r="N809" s="494"/>
      <c r="O809" s="494"/>
      <c r="P809" s="494"/>
      <c r="Q809" s="494"/>
      <c r="R809" s="494"/>
      <c r="S809" s="494"/>
      <c r="T809" s="494"/>
      <c r="U809" s="494"/>
      <c r="V809" s="494"/>
      <c r="W809" s="494"/>
      <c r="X809" s="494"/>
      <c r="Y809" s="494"/>
      <c r="Z809" s="494"/>
    </row>
    <row r="810" ht="13.2" spans="1:26">
      <c r="A810" s="494"/>
      <c r="B810" s="504"/>
      <c r="C810" s="504"/>
      <c r="D810" s="494"/>
      <c r="E810" s="494"/>
      <c r="F810" s="494"/>
      <c r="G810" s="494"/>
      <c r="H810" s="494"/>
      <c r="I810" s="494"/>
      <c r="J810" s="494"/>
      <c r="K810" s="494"/>
      <c r="L810" s="494"/>
      <c r="M810" s="494"/>
      <c r="N810" s="494"/>
      <c r="O810" s="494"/>
      <c r="P810" s="494"/>
      <c r="Q810" s="494"/>
      <c r="R810" s="494"/>
      <c r="S810" s="494"/>
      <c r="T810" s="494"/>
      <c r="U810" s="494"/>
      <c r="V810" s="494"/>
      <c r="W810" s="494"/>
      <c r="X810" s="494"/>
      <c r="Y810" s="494"/>
      <c r="Z810" s="494"/>
    </row>
    <row r="811" ht="13.2" spans="1:26">
      <c r="A811" s="494"/>
      <c r="B811" s="504"/>
      <c r="C811" s="504"/>
      <c r="D811" s="494"/>
      <c r="E811" s="494"/>
      <c r="F811" s="494"/>
      <c r="G811" s="494"/>
      <c r="H811" s="494"/>
      <c r="I811" s="494"/>
      <c r="J811" s="494"/>
      <c r="K811" s="494"/>
      <c r="L811" s="494"/>
      <c r="M811" s="494"/>
      <c r="N811" s="494"/>
      <c r="O811" s="494"/>
      <c r="P811" s="494"/>
      <c r="Q811" s="494"/>
      <c r="R811" s="494"/>
      <c r="S811" s="494"/>
      <c r="T811" s="494"/>
      <c r="U811" s="494"/>
      <c r="V811" s="494"/>
      <c r="W811" s="494"/>
      <c r="X811" s="494"/>
      <c r="Y811" s="494"/>
      <c r="Z811" s="494"/>
    </row>
    <row r="812" ht="13.2" spans="1:26">
      <c r="A812" s="494"/>
      <c r="B812" s="504"/>
      <c r="C812" s="504"/>
      <c r="D812" s="494"/>
      <c r="E812" s="494"/>
      <c r="F812" s="494"/>
      <c r="G812" s="494"/>
      <c r="H812" s="494"/>
      <c r="I812" s="494"/>
      <c r="J812" s="494"/>
      <c r="K812" s="494"/>
      <c r="L812" s="494"/>
      <c r="M812" s="494"/>
      <c r="N812" s="494"/>
      <c r="O812" s="494"/>
      <c r="P812" s="494"/>
      <c r="Q812" s="494"/>
      <c r="R812" s="494"/>
      <c r="S812" s="494"/>
      <c r="T812" s="494"/>
      <c r="U812" s="494"/>
      <c r="V812" s="494"/>
      <c r="W812" s="494"/>
      <c r="X812" s="494"/>
      <c r="Y812" s="494"/>
      <c r="Z812" s="494"/>
    </row>
    <row r="813" ht="13.2" spans="1:26">
      <c r="A813" s="494"/>
      <c r="B813" s="504"/>
      <c r="C813" s="504"/>
      <c r="D813" s="494"/>
      <c r="E813" s="494"/>
      <c r="F813" s="494"/>
      <c r="G813" s="494"/>
      <c r="H813" s="494"/>
      <c r="I813" s="494"/>
      <c r="J813" s="494"/>
      <c r="K813" s="494"/>
      <c r="L813" s="494"/>
      <c r="M813" s="494"/>
      <c r="N813" s="494"/>
      <c r="O813" s="494"/>
      <c r="P813" s="494"/>
      <c r="Q813" s="494"/>
      <c r="R813" s="494"/>
      <c r="S813" s="494"/>
      <c r="T813" s="494"/>
      <c r="U813" s="494"/>
      <c r="V813" s="494"/>
      <c r="W813" s="494"/>
      <c r="X813" s="494"/>
      <c r="Y813" s="494"/>
      <c r="Z813" s="494"/>
    </row>
    <row r="814" ht="13.2" spans="1:26">
      <c r="A814" s="494"/>
      <c r="B814" s="504"/>
      <c r="C814" s="504"/>
      <c r="D814" s="494"/>
      <c r="E814" s="494"/>
      <c r="F814" s="494"/>
      <c r="G814" s="494"/>
      <c r="H814" s="494"/>
      <c r="I814" s="494"/>
      <c r="J814" s="494"/>
      <c r="K814" s="494"/>
      <c r="L814" s="494"/>
      <c r="M814" s="494"/>
      <c r="N814" s="494"/>
      <c r="O814" s="494"/>
      <c r="P814" s="494"/>
      <c r="Q814" s="494"/>
      <c r="R814" s="494"/>
      <c r="S814" s="494"/>
      <c r="T814" s="494"/>
      <c r="U814" s="494"/>
      <c r="V814" s="494"/>
      <c r="W814" s="494"/>
      <c r="X814" s="494"/>
      <c r="Y814" s="494"/>
      <c r="Z814" s="494"/>
    </row>
    <row r="815" ht="13.2" spans="1:26">
      <c r="A815" s="494"/>
      <c r="B815" s="504"/>
      <c r="C815" s="504"/>
      <c r="D815" s="494"/>
      <c r="E815" s="494"/>
      <c r="F815" s="494"/>
      <c r="G815" s="494"/>
      <c r="H815" s="494"/>
      <c r="I815" s="494"/>
      <c r="J815" s="494"/>
      <c r="K815" s="494"/>
      <c r="L815" s="494"/>
      <c r="M815" s="494"/>
      <c r="N815" s="494"/>
      <c r="O815" s="494"/>
      <c r="P815" s="494"/>
      <c r="Q815" s="494"/>
      <c r="R815" s="494"/>
      <c r="S815" s="494"/>
      <c r="T815" s="494"/>
      <c r="U815" s="494"/>
      <c r="V815" s="494"/>
      <c r="W815" s="494"/>
      <c r="X815" s="494"/>
      <c r="Y815" s="494"/>
      <c r="Z815" s="494"/>
    </row>
    <row r="816" ht="13.2" spans="1:26">
      <c r="A816" s="494"/>
      <c r="B816" s="504"/>
      <c r="C816" s="504"/>
      <c r="D816" s="494"/>
      <c r="E816" s="494"/>
      <c r="F816" s="494"/>
      <c r="G816" s="494"/>
      <c r="H816" s="494"/>
      <c r="I816" s="494"/>
      <c r="J816" s="494"/>
      <c r="K816" s="494"/>
      <c r="L816" s="494"/>
      <c r="M816" s="494"/>
      <c r="N816" s="494"/>
      <c r="O816" s="494"/>
      <c r="P816" s="494"/>
      <c r="Q816" s="494"/>
      <c r="R816" s="494"/>
      <c r="S816" s="494"/>
      <c r="T816" s="494"/>
      <c r="U816" s="494"/>
      <c r="V816" s="494"/>
      <c r="W816" s="494"/>
      <c r="X816" s="494"/>
      <c r="Y816" s="494"/>
      <c r="Z816" s="494"/>
    </row>
    <row r="817" ht="13.2" spans="1:26">
      <c r="A817" s="494"/>
      <c r="B817" s="504"/>
      <c r="C817" s="504"/>
      <c r="D817" s="494"/>
      <c r="E817" s="494"/>
      <c r="F817" s="494"/>
      <c r="G817" s="494"/>
      <c r="H817" s="494"/>
      <c r="I817" s="494"/>
      <c r="J817" s="494"/>
      <c r="K817" s="494"/>
      <c r="L817" s="494"/>
      <c r="M817" s="494"/>
      <c r="N817" s="494"/>
      <c r="O817" s="494"/>
      <c r="P817" s="494"/>
      <c r="Q817" s="494"/>
      <c r="R817" s="494"/>
      <c r="S817" s="494"/>
      <c r="T817" s="494"/>
      <c r="U817" s="494"/>
      <c r="V817" s="494"/>
      <c r="W817" s="494"/>
      <c r="X817" s="494"/>
      <c r="Y817" s="494"/>
      <c r="Z817" s="494"/>
    </row>
    <row r="818" ht="13.2" spans="1:26">
      <c r="A818" s="494"/>
      <c r="B818" s="504"/>
      <c r="C818" s="504"/>
      <c r="D818" s="494"/>
      <c r="E818" s="494"/>
      <c r="F818" s="494"/>
      <c r="G818" s="494"/>
      <c r="H818" s="494"/>
      <c r="I818" s="494"/>
      <c r="J818" s="494"/>
      <c r="K818" s="494"/>
      <c r="L818" s="494"/>
      <c r="M818" s="494"/>
      <c r="N818" s="494"/>
      <c r="O818" s="494"/>
      <c r="P818" s="494"/>
      <c r="Q818" s="494"/>
      <c r="R818" s="494"/>
      <c r="S818" s="494"/>
      <c r="T818" s="494"/>
      <c r="U818" s="494"/>
      <c r="V818" s="494"/>
      <c r="W818" s="494"/>
      <c r="X818" s="494"/>
      <c r="Y818" s="494"/>
      <c r="Z818" s="494"/>
    </row>
    <row r="819" ht="13.2" spans="1:26">
      <c r="A819" s="494"/>
      <c r="B819" s="504"/>
      <c r="C819" s="504"/>
      <c r="D819" s="494"/>
      <c r="E819" s="494"/>
      <c r="F819" s="494"/>
      <c r="G819" s="494"/>
      <c r="H819" s="494"/>
      <c r="I819" s="494"/>
      <c r="J819" s="494"/>
      <c r="K819" s="494"/>
      <c r="L819" s="494"/>
      <c r="M819" s="494"/>
      <c r="N819" s="494"/>
      <c r="O819" s="494"/>
      <c r="P819" s="494"/>
      <c r="Q819" s="494"/>
      <c r="R819" s="494"/>
      <c r="S819" s="494"/>
      <c r="T819" s="494"/>
      <c r="U819" s="494"/>
      <c r="V819" s="494"/>
      <c r="W819" s="494"/>
      <c r="X819" s="494"/>
      <c r="Y819" s="494"/>
      <c r="Z819" s="494"/>
    </row>
    <row r="820" ht="13.2" spans="1:26">
      <c r="A820" s="494"/>
      <c r="B820" s="504"/>
      <c r="C820" s="504"/>
      <c r="D820" s="494"/>
      <c r="E820" s="494"/>
      <c r="F820" s="494"/>
      <c r="G820" s="494"/>
      <c r="H820" s="494"/>
      <c r="I820" s="494"/>
      <c r="J820" s="494"/>
      <c r="K820" s="494"/>
      <c r="L820" s="494"/>
      <c r="M820" s="494"/>
      <c r="N820" s="494"/>
      <c r="O820" s="494"/>
      <c r="P820" s="494"/>
      <c r="Q820" s="494"/>
      <c r="R820" s="494"/>
      <c r="S820" s="494"/>
      <c r="T820" s="494"/>
      <c r="U820" s="494"/>
      <c r="V820" s="494"/>
      <c r="W820" s="494"/>
      <c r="X820" s="494"/>
      <c r="Y820" s="494"/>
      <c r="Z820" s="494"/>
    </row>
    <row r="821" ht="13.2" spans="1:26">
      <c r="A821" s="494"/>
      <c r="B821" s="504"/>
      <c r="C821" s="504"/>
      <c r="D821" s="494"/>
      <c r="E821" s="494"/>
      <c r="F821" s="494"/>
      <c r="G821" s="494"/>
      <c r="H821" s="494"/>
      <c r="I821" s="494"/>
      <c r="J821" s="494"/>
      <c r="K821" s="494"/>
      <c r="L821" s="494"/>
      <c r="M821" s="494"/>
      <c r="N821" s="494"/>
      <c r="O821" s="494"/>
      <c r="P821" s="494"/>
      <c r="Q821" s="494"/>
      <c r="R821" s="494"/>
      <c r="S821" s="494"/>
      <c r="T821" s="494"/>
      <c r="U821" s="494"/>
      <c r="V821" s="494"/>
      <c r="W821" s="494"/>
      <c r="X821" s="494"/>
      <c r="Y821" s="494"/>
      <c r="Z821" s="494"/>
    </row>
    <row r="822" ht="13.2" spans="1:26">
      <c r="A822" s="494"/>
      <c r="B822" s="504"/>
      <c r="C822" s="504"/>
      <c r="D822" s="494"/>
      <c r="E822" s="494"/>
      <c r="F822" s="494"/>
      <c r="G822" s="494"/>
      <c r="H822" s="494"/>
      <c r="I822" s="494"/>
      <c r="J822" s="494"/>
      <c r="K822" s="494"/>
      <c r="L822" s="494"/>
      <c r="M822" s="494"/>
      <c r="N822" s="494"/>
      <c r="O822" s="494"/>
      <c r="P822" s="494"/>
      <c r="Q822" s="494"/>
      <c r="R822" s="494"/>
      <c r="S822" s="494"/>
      <c r="T822" s="494"/>
      <c r="U822" s="494"/>
      <c r="V822" s="494"/>
      <c r="W822" s="494"/>
      <c r="X822" s="494"/>
      <c r="Y822" s="494"/>
      <c r="Z822" s="494"/>
    </row>
    <row r="823" ht="13.2" spans="1:26">
      <c r="A823" s="494"/>
      <c r="B823" s="504"/>
      <c r="C823" s="504"/>
      <c r="D823" s="494"/>
      <c r="E823" s="494"/>
      <c r="F823" s="494"/>
      <c r="G823" s="494"/>
      <c r="H823" s="494"/>
      <c r="I823" s="494"/>
      <c r="J823" s="494"/>
      <c r="K823" s="494"/>
      <c r="L823" s="494"/>
      <c r="M823" s="494"/>
      <c r="N823" s="494"/>
      <c r="O823" s="494"/>
      <c r="P823" s="494"/>
      <c r="Q823" s="494"/>
      <c r="R823" s="494"/>
      <c r="S823" s="494"/>
      <c r="T823" s="494"/>
      <c r="U823" s="494"/>
      <c r="V823" s="494"/>
      <c r="W823" s="494"/>
      <c r="X823" s="494"/>
      <c r="Y823" s="494"/>
      <c r="Z823" s="494"/>
    </row>
    <row r="824" ht="13.2" spans="1:26">
      <c r="A824" s="494"/>
      <c r="B824" s="504"/>
      <c r="C824" s="504"/>
      <c r="D824" s="494"/>
      <c r="E824" s="494"/>
      <c r="F824" s="494"/>
      <c r="G824" s="494"/>
      <c r="H824" s="494"/>
      <c r="I824" s="494"/>
      <c r="J824" s="494"/>
      <c r="K824" s="494"/>
      <c r="L824" s="494"/>
      <c r="M824" s="494"/>
      <c r="N824" s="494"/>
      <c r="O824" s="494"/>
      <c r="P824" s="494"/>
      <c r="Q824" s="494"/>
      <c r="R824" s="494"/>
      <c r="S824" s="494"/>
      <c r="T824" s="494"/>
      <c r="U824" s="494"/>
      <c r="V824" s="494"/>
      <c r="W824" s="494"/>
      <c r="X824" s="494"/>
      <c r="Y824" s="494"/>
      <c r="Z824" s="494"/>
    </row>
    <row r="825" ht="13.2" spans="1:26">
      <c r="A825" s="494"/>
      <c r="B825" s="504"/>
      <c r="C825" s="504"/>
      <c r="D825" s="494"/>
      <c r="E825" s="494"/>
      <c r="F825" s="494"/>
      <c r="G825" s="494"/>
      <c r="H825" s="494"/>
      <c r="I825" s="494"/>
      <c r="J825" s="494"/>
      <c r="K825" s="494"/>
      <c r="L825" s="494"/>
      <c r="M825" s="494"/>
      <c r="N825" s="494"/>
      <c r="O825" s="494"/>
      <c r="P825" s="494"/>
      <c r="Q825" s="494"/>
      <c r="R825" s="494"/>
      <c r="S825" s="494"/>
      <c r="T825" s="494"/>
      <c r="U825" s="494"/>
      <c r="V825" s="494"/>
      <c r="W825" s="494"/>
      <c r="X825" s="494"/>
      <c r="Y825" s="494"/>
      <c r="Z825" s="494"/>
    </row>
    <row r="826" ht="13.2" spans="1:26">
      <c r="A826" s="494"/>
      <c r="B826" s="504"/>
      <c r="C826" s="504"/>
      <c r="D826" s="494"/>
      <c r="E826" s="494"/>
      <c r="F826" s="494"/>
      <c r="G826" s="494"/>
      <c r="H826" s="494"/>
      <c r="I826" s="494"/>
      <c r="J826" s="494"/>
      <c r="K826" s="494"/>
      <c r="L826" s="494"/>
      <c r="M826" s="494"/>
      <c r="N826" s="494"/>
      <c r="O826" s="494"/>
      <c r="P826" s="494"/>
      <c r="Q826" s="494"/>
      <c r="R826" s="494"/>
      <c r="S826" s="494"/>
      <c r="T826" s="494"/>
      <c r="U826" s="494"/>
      <c r="V826" s="494"/>
      <c r="W826" s="494"/>
      <c r="X826" s="494"/>
      <c r="Y826" s="494"/>
      <c r="Z826" s="494"/>
    </row>
    <row r="827" ht="13.2" spans="1:26">
      <c r="A827" s="494"/>
      <c r="B827" s="504"/>
      <c r="C827" s="504"/>
      <c r="D827" s="494"/>
      <c r="E827" s="494"/>
      <c r="F827" s="494"/>
      <c r="G827" s="494"/>
      <c r="H827" s="494"/>
      <c r="I827" s="494"/>
      <c r="J827" s="494"/>
      <c r="K827" s="494"/>
      <c r="L827" s="494"/>
      <c r="M827" s="494"/>
      <c r="N827" s="494"/>
      <c r="O827" s="494"/>
      <c r="P827" s="494"/>
      <c r="Q827" s="494"/>
      <c r="R827" s="494"/>
      <c r="S827" s="494"/>
      <c r="T827" s="494"/>
      <c r="U827" s="494"/>
      <c r="V827" s="494"/>
      <c r="W827" s="494"/>
      <c r="X827" s="494"/>
      <c r="Y827" s="494"/>
      <c r="Z827" s="494"/>
    </row>
    <row r="828" ht="13.2" spans="1:26">
      <c r="A828" s="494"/>
      <c r="B828" s="504"/>
      <c r="C828" s="504"/>
      <c r="D828" s="494"/>
      <c r="E828" s="494"/>
      <c r="F828" s="494"/>
      <c r="G828" s="494"/>
      <c r="H828" s="494"/>
      <c r="I828" s="494"/>
      <c r="J828" s="494"/>
      <c r="K828" s="494"/>
      <c r="L828" s="494"/>
      <c r="M828" s="494"/>
      <c r="N828" s="494"/>
      <c r="O828" s="494"/>
      <c r="P828" s="494"/>
      <c r="Q828" s="494"/>
      <c r="R828" s="494"/>
      <c r="S828" s="494"/>
      <c r="T828" s="494"/>
      <c r="U828" s="494"/>
      <c r="V828" s="494"/>
      <c r="W828" s="494"/>
      <c r="X828" s="494"/>
      <c r="Y828" s="494"/>
      <c r="Z828" s="494"/>
    </row>
    <row r="829" ht="13.2" spans="1:26">
      <c r="A829" s="494"/>
      <c r="B829" s="504"/>
      <c r="C829" s="504"/>
      <c r="D829" s="494"/>
      <c r="E829" s="494"/>
      <c r="F829" s="494"/>
      <c r="G829" s="494"/>
      <c r="H829" s="494"/>
      <c r="I829" s="494"/>
      <c r="J829" s="494"/>
      <c r="K829" s="494"/>
      <c r="L829" s="494"/>
      <c r="M829" s="494"/>
      <c r="N829" s="494"/>
      <c r="O829" s="494"/>
      <c r="P829" s="494"/>
      <c r="Q829" s="494"/>
      <c r="R829" s="494"/>
      <c r="S829" s="494"/>
      <c r="T829" s="494"/>
      <c r="U829" s="494"/>
      <c r="V829" s="494"/>
      <c r="W829" s="494"/>
      <c r="X829" s="494"/>
      <c r="Y829" s="494"/>
      <c r="Z829" s="494"/>
    </row>
    <row r="830" ht="13.2" spans="1:26">
      <c r="A830" s="494"/>
      <c r="B830" s="504"/>
      <c r="C830" s="504"/>
      <c r="D830" s="494"/>
      <c r="E830" s="494"/>
      <c r="F830" s="494"/>
      <c r="G830" s="494"/>
      <c r="H830" s="494"/>
      <c r="I830" s="494"/>
      <c r="J830" s="494"/>
      <c r="K830" s="494"/>
      <c r="L830" s="494"/>
      <c r="M830" s="494"/>
      <c r="N830" s="494"/>
      <c r="O830" s="494"/>
      <c r="P830" s="494"/>
      <c r="Q830" s="494"/>
      <c r="R830" s="494"/>
      <c r="S830" s="494"/>
      <c r="T830" s="494"/>
      <c r="U830" s="494"/>
      <c r="V830" s="494"/>
      <c r="W830" s="494"/>
      <c r="X830" s="494"/>
      <c r="Y830" s="494"/>
      <c r="Z830" s="494"/>
    </row>
    <row r="831" ht="13.2" spans="1:26">
      <c r="A831" s="494"/>
      <c r="B831" s="504"/>
      <c r="C831" s="504"/>
      <c r="D831" s="494"/>
      <c r="E831" s="494"/>
      <c r="F831" s="494"/>
      <c r="G831" s="494"/>
      <c r="H831" s="494"/>
      <c r="I831" s="494"/>
      <c r="J831" s="494"/>
      <c r="K831" s="494"/>
      <c r="L831" s="494"/>
      <c r="M831" s="494"/>
      <c r="N831" s="494"/>
      <c r="O831" s="494"/>
      <c r="P831" s="494"/>
      <c r="Q831" s="494"/>
      <c r="R831" s="494"/>
      <c r="S831" s="494"/>
      <c r="T831" s="494"/>
      <c r="U831" s="494"/>
      <c r="V831" s="494"/>
      <c r="W831" s="494"/>
      <c r="X831" s="494"/>
      <c r="Y831" s="494"/>
      <c r="Z831" s="494"/>
    </row>
    <row r="832" ht="13.2" spans="1:26">
      <c r="A832" s="494"/>
      <c r="B832" s="504"/>
      <c r="C832" s="504"/>
      <c r="D832" s="494"/>
      <c r="E832" s="494"/>
      <c r="F832" s="494"/>
      <c r="G832" s="494"/>
      <c r="H832" s="494"/>
      <c r="I832" s="494"/>
      <c r="J832" s="494"/>
      <c r="K832" s="494"/>
      <c r="L832" s="494"/>
      <c r="M832" s="494"/>
      <c r="N832" s="494"/>
      <c r="O832" s="494"/>
      <c r="P832" s="494"/>
      <c r="Q832" s="494"/>
      <c r="R832" s="494"/>
      <c r="S832" s="494"/>
      <c r="T832" s="494"/>
      <c r="U832" s="494"/>
      <c r="V832" s="494"/>
      <c r="W832" s="494"/>
      <c r="X832" s="494"/>
      <c r="Y832" s="494"/>
      <c r="Z832" s="494"/>
    </row>
    <row r="833" ht="13.2" spans="1:26">
      <c r="A833" s="494"/>
      <c r="B833" s="504"/>
      <c r="C833" s="504"/>
      <c r="D833" s="494"/>
      <c r="E833" s="494"/>
      <c r="F833" s="494"/>
      <c r="G833" s="494"/>
      <c r="H833" s="494"/>
      <c r="I833" s="494"/>
      <c r="J833" s="494"/>
      <c r="K833" s="494"/>
      <c r="L833" s="494"/>
      <c r="M833" s="494"/>
      <c r="N833" s="494"/>
      <c r="O833" s="494"/>
      <c r="P833" s="494"/>
      <c r="Q833" s="494"/>
      <c r="R833" s="494"/>
      <c r="S833" s="494"/>
      <c r="T833" s="494"/>
      <c r="U833" s="494"/>
      <c r="V833" s="494"/>
      <c r="W833" s="494"/>
      <c r="X833" s="494"/>
      <c r="Y833" s="494"/>
      <c r="Z833" s="494"/>
    </row>
    <row r="834" ht="13.2" spans="1:26">
      <c r="A834" s="494"/>
      <c r="B834" s="504"/>
      <c r="C834" s="504"/>
      <c r="D834" s="494"/>
      <c r="E834" s="494"/>
      <c r="F834" s="494"/>
      <c r="G834" s="494"/>
      <c r="H834" s="494"/>
      <c r="I834" s="494"/>
      <c r="J834" s="494"/>
      <c r="K834" s="494"/>
      <c r="L834" s="494"/>
      <c r="M834" s="494"/>
      <c r="N834" s="494"/>
      <c r="O834" s="494"/>
      <c r="P834" s="494"/>
      <c r="Q834" s="494"/>
      <c r="R834" s="494"/>
      <c r="S834" s="494"/>
      <c r="T834" s="494"/>
      <c r="U834" s="494"/>
      <c r="V834" s="494"/>
      <c r="W834" s="494"/>
      <c r="X834" s="494"/>
      <c r="Y834" s="494"/>
      <c r="Z834" s="494"/>
    </row>
    <row r="835" ht="13.2" spans="1:26">
      <c r="A835" s="494"/>
      <c r="B835" s="504"/>
      <c r="C835" s="504"/>
      <c r="D835" s="494"/>
      <c r="E835" s="494"/>
      <c r="F835" s="494"/>
      <c r="G835" s="494"/>
      <c r="H835" s="494"/>
      <c r="I835" s="494"/>
      <c r="J835" s="494"/>
      <c r="K835" s="494"/>
      <c r="L835" s="494"/>
      <c r="M835" s="494"/>
      <c r="N835" s="494"/>
      <c r="O835" s="494"/>
      <c r="P835" s="494"/>
      <c r="Q835" s="494"/>
      <c r="R835" s="494"/>
      <c r="S835" s="494"/>
      <c r="T835" s="494"/>
      <c r="U835" s="494"/>
      <c r="V835" s="494"/>
      <c r="W835" s="494"/>
      <c r="X835" s="494"/>
      <c r="Y835" s="494"/>
      <c r="Z835" s="494"/>
    </row>
    <row r="836" ht="13.2" spans="1:26">
      <c r="A836" s="494"/>
      <c r="B836" s="504"/>
      <c r="C836" s="504"/>
      <c r="D836" s="494"/>
      <c r="E836" s="494"/>
      <c r="F836" s="494"/>
      <c r="G836" s="494"/>
      <c r="H836" s="494"/>
      <c r="I836" s="494"/>
      <c r="J836" s="494"/>
      <c r="K836" s="494"/>
      <c r="L836" s="494"/>
      <c r="M836" s="494"/>
      <c r="N836" s="494"/>
      <c r="O836" s="494"/>
      <c r="P836" s="494"/>
      <c r="Q836" s="494"/>
      <c r="R836" s="494"/>
      <c r="S836" s="494"/>
      <c r="T836" s="494"/>
      <c r="U836" s="494"/>
      <c r="V836" s="494"/>
      <c r="W836" s="494"/>
      <c r="X836" s="494"/>
      <c r="Y836" s="494"/>
      <c r="Z836" s="494"/>
    </row>
    <row r="837" ht="13.2" spans="1:26">
      <c r="A837" s="494"/>
      <c r="B837" s="504"/>
      <c r="C837" s="504"/>
      <c r="D837" s="494"/>
      <c r="E837" s="494"/>
      <c r="F837" s="494"/>
      <c r="G837" s="494"/>
      <c r="H837" s="494"/>
      <c r="I837" s="494"/>
      <c r="J837" s="494"/>
      <c r="K837" s="494"/>
      <c r="L837" s="494"/>
      <c r="M837" s="494"/>
      <c r="N837" s="494"/>
      <c r="O837" s="494"/>
      <c r="P837" s="494"/>
      <c r="Q837" s="494"/>
      <c r="R837" s="494"/>
      <c r="S837" s="494"/>
      <c r="T837" s="494"/>
      <c r="U837" s="494"/>
      <c r="V837" s="494"/>
      <c r="W837" s="494"/>
      <c r="X837" s="494"/>
      <c r="Y837" s="494"/>
      <c r="Z837" s="494"/>
    </row>
    <row r="838" ht="13.2" spans="1:26">
      <c r="A838" s="494"/>
      <c r="B838" s="504"/>
      <c r="C838" s="504"/>
      <c r="D838" s="494"/>
      <c r="E838" s="494"/>
      <c r="F838" s="494"/>
      <c r="G838" s="494"/>
      <c r="H838" s="494"/>
      <c r="I838" s="494"/>
      <c r="J838" s="494"/>
      <c r="K838" s="494"/>
      <c r="L838" s="494"/>
      <c r="M838" s="494"/>
      <c r="N838" s="494"/>
      <c r="O838" s="494"/>
      <c r="P838" s="494"/>
      <c r="Q838" s="494"/>
      <c r="R838" s="494"/>
      <c r="S838" s="494"/>
      <c r="T838" s="494"/>
      <c r="U838" s="494"/>
      <c r="V838" s="494"/>
      <c r="W838" s="494"/>
      <c r="X838" s="494"/>
      <c r="Y838" s="494"/>
      <c r="Z838" s="494"/>
    </row>
    <row r="839" ht="13.2" spans="1:26">
      <c r="A839" s="494"/>
      <c r="B839" s="504"/>
      <c r="C839" s="504"/>
      <c r="D839" s="494"/>
      <c r="E839" s="494"/>
      <c r="F839" s="494"/>
      <c r="G839" s="494"/>
      <c r="H839" s="494"/>
      <c r="I839" s="494"/>
      <c r="J839" s="494"/>
      <c r="K839" s="494"/>
      <c r="L839" s="494"/>
      <c r="M839" s="494"/>
      <c r="N839" s="494"/>
      <c r="O839" s="494"/>
      <c r="P839" s="494"/>
      <c r="Q839" s="494"/>
      <c r="R839" s="494"/>
      <c r="S839" s="494"/>
      <c r="T839" s="494"/>
      <c r="U839" s="494"/>
      <c r="V839" s="494"/>
      <c r="W839" s="494"/>
      <c r="X839" s="494"/>
      <c r="Y839" s="494"/>
      <c r="Z839" s="494"/>
    </row>
    <row r="840" ht="13.2" spans="1:26">
      <c r="A840" s="494"/>
      <c r="B840" s="504"/>
      <c r="C840" s="504"/>
      <c r="D840" s="494"/>
      <c r="E840" s="494"/>
      <c r="F840" s="494"/>
      <c r="G840" s="494"/>
      <c r="H840" s="494"/>
      <c r="I840" s="494"/>
      <c r="J840" s="494"/>
      <c r="K840" s="494"/>
      <c r="L840" s="494"/>
      <c r="M840" s="494"/>
      <c r="N840" s="494"/>
      <c r="O840" s="494"/>
      <c r="P840" s="494"/>
      <c r="Q840" s="494"/>
      <c r="R840" s="494"/>
      <c r="S840" s="494"/>
      <c r="T840" s="494"/>
      <c r="U840" s="494"/>
      <c r="V840" s="494"/>
      <c r="W840" s="494"/>
      <c r="X840" s="494"/>
      <c r="Y840" s="494"/>
      <c r="Z840" s="494"/>
    </row>
    <row r="841" ht="13.2" spans="1:26">
      <c r="A841" s="494"/>
      <c r="B841" s="504"/>
      <c r="C841" s="504"/>
      <c r="D841" s="494"/>
      <c r="E841" s="494"/>
      <c r="F841" s="494"/>
      <c r="G841" s="494"/>
      <c r="H841" s="494"/>
      <c r="I841" s="494"/>
      <c r="J841" s="494"/>
      <c r="K841" s="494"/>
      <c r="L841" s="494"/>
      <c r="M841" s="494"/>
      <c r="N841" s="494"/>
      <c r="O841" s="494"/>
      <c r="P841" s="494"/>
      <c r="Q841" s="494"/>
      <c r="R841" s="494"/>
      <c r="S841" s="494"/>
      <c r="T841" s="494"/>
      <c r="U841" s="494"/>
      <c r="V841" s="494"/>
      <c r="W841" s="494"/>
      <c r="X841" s="494"/>
      <c r="Y841" s="494"/>
      <c r="Z841" s="494"/>
    </row>
    <row r="842" ht="13.2" spans="1:26">
      <c r="A842" s="494"/>
      <c r="B842" s="504"/>
      <c r="C842" s="504"/>
      <c r="D842" s="494"/>
      <c r="E842" s="494"/>
      <c r="F842" s="494"/>
      <c r="G842" s="494"/>
      <c r="H842" s="494"/>
      <c r="I842" s="494"/>
      <c r="J842" s="494"/>
      <c r="K842" s="494"/>
      <c r="L842" s="494"/>
      <c r="M842" s="494"/>
      <c r="N842" s="494"/>
      <c r="O842" s="494"/>
      <c r="P842" s="494"/>
      <c r="Q842" s="494"/>
      <c r="R842" s="494"/>
      <c r="S842" s="494"/>
      <c r="T842" s="494"/>
      <c r="U842" s="494"/>
      <c r="V842" s="494"/>
      <c r="W842" s="494"/>
      <c r="X842" s="494"/>
      <c r="Y842" s="494"/>
      <c r="Z842" s="494"/>
    </row>
    <row r="843" ht="13.2" spans="1:26">
      <c r="A843" s="494"/>
      <c r="B843" s="504"/>
      <c r="C843" s="504"/>
      <c r="D843" s="494"/>
      <c r="E843" s="494"/>
      <c r="F843" s="494"/>
      <c r="G843" s="494"/>
      <c r="H843" s="494"/>
      <c r="I843" s="494"/>
      <c r="J843" s="494"/>
      <c r="K843" s="494"/>
      <c r="L843" s="494"/>
      <c r="M843" s="494"/>
      <c r="N843" s="494"/>
      <c r="O843" s="494"/>
      <c r="P843" s="494"/>
      <c r="Q843" s="494"/>
      <c r="R843" s="494"/>
      <c r="S843" s="494"/>
      <c r="T843" s="494"/>
      <c r="U843" s="494"/>
      <c r="V843" s="494"/>
      <c r="W843" s="494"/>
      <c r="X843" s="494"/>
      <c r="Y843" s="494"/>
      <c r="Z843" s="494"/>
    </row>
    <row r="844" ht="13.2" spans="1:26">
      <c r="A844" s="494"/>
      <c r="B844" s="504"/>
      <c r="C844" s="504"/>
      <c r="D844" s="494"/>
      <c r="E844" s="494"/>
      <c r="F844" s="494"/>
      <c r="G844" s="494"/>
      <c r="H844" s="494"/>
      <c r="I844" s="494"/>
      <c r="J844" s="494"/>
      <c r="K844" s="494"/>
      <c r="L844" s="494"/>
      <c r="M844" s="494"/>
      <c r="N844" s="494"/>
      <c r="O844" s="494"/>
      <c r="P844" s="494"/>
      <c r="Q844" s="494"/>
      <c r="R844" s="494"/>
      <c r="S844" s="494"/>
      <c r="T844" s="494"/>
      <c r="U844" s="494"/>
      <c r="V844" s="494"/>
      <c r="W844" s="494"/>
      <c r="X844" s="494"/>
      <c r="Y844" s="494"/>
      <c r="Z844" s="494"/>
    </row>
    <row r="845" ht="13.2" spans="1:26">
      <c r="A845" s="494"/>
      <c r="B845" s="504"/>
      <c r="C845" s="504"/>
      <c r="D845" s="494"/>
      <c r="E845" s="494"/>
      <c r="F845" s="494"/>
      <c r="G845" s="494"/>
      <c r="H845" s="494"/>
      <c r="I845" s="494"/>
      <c r="J845" s="494"/>
      <c r="K845" s="494"/>
      <c r="L845" s="494"/>
      <c r="M845" s="494"/>
      <c r="N845" s="494"/>
      <c r="O845" s="494"/>
      <c r="P845" s="494"/>
      <c r="Q845" s="494"/>
      <c r="R845" s="494"/>
      <c r="S845" s="494"/>
      <c r="T845" s="494"/>
      <c r="U845" s="494"/>
      <c r="V845" s="494"/>
      <c r="W845" s="494"/>
      <c r="X845" s="494"/>
      <c r="Y845" s="494"/>
      <c r="Z845" s="494"/>
    </row>
    <row r="846" ht="13.2" spans="1:26">
      <c r="A846" s="494"/>
      <c r="B846" s="504"/>
      <c r="C846" s="504"/>
      <c r="D846" s="494"/>
      <c r="E846" s="494"/>
      <c r="F846" s="494"/>
      <c r="G846" s="494"/>
      <c r="H846" s="494"/>
      <c r="I846" s="494"/>
      <c r="J846" s="494"/>
      <c r="K846" s="494"/>
      <c r="L846" s="494"/>
      <c r="M846" s="494"/>
      <c r="N846" s="494"/>
      <c r="O846" s="494"/>
      <c r="P846" s="494"/>
      <c r="Q846" s="494"/>
      <c r="R846" s="494"/>
      <c r="S846" s="494"/>
      <c r="T846" s="494"/>
      <c r="U846" s="494"/>
      <c r="V846" s="494"/>
      <c r="W846" s="494"/>
      <c r="X846" s="494"/>
      <c r="Y846" s="494"/>
      <c r="Z846" s="494"/>
    </row>
    <row r="847" ht="13.2" spans="1:26">
      <c r="A847" s="494"/>
      <c r="B847" s="504"/>
      <c r="C847" s="504"/>
      <c r="D847" s="494"/>
      <c r="E847" s="494"/>
      <c r="F847" s="494"/>
      <c r="G847" s="494"/>
      <c r="H847" s="494"/>
      <c r="I847" s="494"/>
      <c r="J847" s="494"/>
      <c r="K847" s="494"/>
      <c r="L847" s="494"/>
      <c r="M847" s="494"/>
      <c r="N847" s="494"/>
      <c r="O847" s="494"/>
      <c r="P847" s="494"/>
      <c r="Q847" s="494"/>
      <c r="R847" s="494"/>
      <c r="S847" s="494"/>
      <c r="T847" s="494"/>
      <c r="U847" s="494"/>
      <c r="V847" s="494"/>
      <c r="W847" s="494"/>
      <c r="X847" s="494"/>
      <c r="Y847" s="494"/>
      <c r="Z847" s="494"/>
    </row>
    <row r="848" ht="13.2" spans="1:26">
      <c r="A848" s="494"/>
      <c r="B848" s="504"/>
      <c r="C848" s="504"/>
      <c r="D848" s="494"/>
      <c r="E848" s="494"/>
      <c r="F848" s="494"/>
      <c r="G848" s="494"/>
      <c r="H848" s="494"/>
      <c r="I848" s="494"/>
      <c r="J848" s="494"/>
      <c r="K848" s="494"/>
      <c r="L848" s="494"/>
      <c r="M848" s="494"/>
      <c r="N848" s="494"/>
      <c r="O848" s="494"/>
      <c r="P848" s="494"/>
      <c r="Q848" s="494"/>
      <c r="R848" s="494"/>
      <c r="S848" s="494"/>
      <c r="T848" s="494"/>
      <c r="U848" s="494"/>
      <c r="V848" s="494"/>
      <c r="W848" s="494"/>
      <c r="X848" s="494"/>
      <c r="Y848" s="494"/>
      <c r="Z848" s="494"/>
    </row>
    <row r="849" ht="13.2" spans="1:26">
      <c r="A849" s="494"/>
      <c r="B849" s="504"/>
      <c r="C849" s="504"/>
      <c r="D849" s="494"/>
      <c r="E849" s="494"/>
      <c r="F849" s="494"/>
      <c r="G849" s="494"/>
      <c r="H849" s="494"/>
      <c r="I849" s="494"/>
      <c r="J849" s="494"/>
      <c r="K849" s="494"/>
      <c r="L849" s="494"/>
      <c r="M849" s="494"/>
      <c r="N849" s="494"/>
      <c r="O849" s="494"/>
      <c r="P849" s="494"/>
      <c r="Q849" s="494"/>
      <c r="R849" s="494"/>
      <c r="S849" s="494"/>
      <c r="T849" s="494"/>
      <c r="U849" s="494"/>
      <c r="V849" s="494"/>
      <c r="W849" s="494"/>
      <c r="X849" s="494"/>
      <c r="Y849" s="494"/>
      <c r="Z849" s="494"/>
    </row>
    <row r="850" ht="13.2" spans="1:26">
      <c r="A850" s="494"/>
      <c r="B850" s="504"/>
      <c r="C850" s="504"/>
      <c r="D850" s="494"/>
      <c r="E850" s="494"/>
      <c r="F850" s="494"/>
      <c r="G850" s="494"/>
      <c r="H850" s="494"/>
      <c r="I850" s="494"/>
      <c r="J850" s="494"/>
      <c r="K850" s="494"/>
      <c r="L850" s="494"/>
      <c r="M850" s="494"/>
      <c r="N850" s="494"/>
      <c r="O850" s="494"/>
      <c r="P850" s="494"/>
      <c r="Q850" s="494"/>
      <c r="R850" s="494"/>
      <c r="S850" s="494"/>
      <c r="T850" s="494"/>
      <c r="U850" s="494"/>
      <c r="V850" s="494"/>
      <c r="W850" s="494"/>
      <c r="X850" s="494"/>
      <c r="Y850" s="494"/>
      <c r="Z850" s="494"/>
    </row>
    <row r="851" ht="13.2" spans="1:26">
      <c r="A851" s="494"/>
      <c r="B851" s="504"/>
      <c r="C851" s="504"/>
      <c r="D851" s="494"/>
      <c r="E851" s="494"/>
      <c r="F851" s="494"/>
      <c r="G851" s="494"/>
      <c r="H851" s="494"/>
      <c r="I851" s="494"/>
      <c r="J851" s="494"/>
      <c r="K851" s="494"/>
      <c r="L851" s="494"/>
      <c r="M851" s="494"/>
      <c r="N851" s="494"/>
      <c r="O851" s="494"/>
      <c r="P851" s="494"/>
      <c r="Q851" s="494"/>
      <c r="R851" s="494"/>
      <c r="S851" s="494"/>
      <c r="T851" s="494"/>
      <c r="U851" s="494"/>
      <c r="V851" s="494"/>
      <c r="W851" s="494"/>
      <c r="X851" s="494"/>
      <c r="Y851" s="494"/>
      <c r="Z851" s="494"/>
    </row>
    <row r="852" ht="13.2" spans="1:26">
      <c r="A852" s="494"/>
      <c r="B852" s="504"/>
      <c r="C852" s="504"/>
      <c r="D852" s="494"/>
      <c r="E852" s="494"/>
      <c r="F852" s="494"/>
      <c r="G852" s="494"/>
      <c r="H852" s="494"/>
      <c r="I852" s="494"/>
      <c r="J852" s="494"/>
      <c r="K852" s="494"/>
      <c r="L852" s="494"/>
      <c r="M852" s="494"/>
      <c r="N852" s="494"/>
      <c r="O852" s="494"/>
      <c r="P852" s="494"/>
      <c r="Q852" s="494"/>
      <c r="R852" s="494"/>
      <c r="S852" s="494"/>
      <c r="T852" s="494"/>
      <c r="U852" s="494"/>
      <c r="V852" s="494"/>
      <c r="W852" s="494"/>
      <c r="X852" s="494"/>
      <c r="Y852" s="494"/>
      <c r="Z852" s="494"/>
    </row>
    <row r="853" ht="13.2" spans="1:26">
      <c r="A853" s="494"/>
      <c r="B853" s="504"/>
      <c r="C853" s="504"/>
      <c r="D853" s="494"/>
      <c r="E853" s="494"/>
      <c r="F853" s="494"/>
      <c r="G853" s="494"/>
      <c r="H853" s="494"/>
      <c r="I853" s="494"/>
      <c r="J853" s="494"/>
      <c r="K853" s="494"/>
      <c r="L853" s="494"/>
      <c r="M853" s="494"/>
      <c r="N853" s="494"/>
      <c r="O853" s="494"/>
      <c r="P853" s="494"/>
      <c r="Q853" s="494"/>
      <c r="R853" s="494"/>
      <c r="S853" s="494"/>
      <c r="T853" s="494"/>
      <c r="U853" s="494"/>
      <c r="V853" s="494"/>
      <c r="W853" s="494"/>
      <c r="X853" s="494"/>
      <c r="Y853" s="494"/>
      <c r="Z853" s="494"/>
    </row>
    <row r="854" ht="13.2" spans="1:26">
      <c r="A854" s="494"/>
      <c r="B854" s="504"/>
      <c r="C854" s="504"/>
      <c r="D854" s="494"/>
      <c r="E854" s="494"/>
      <c r="F854" s="494"/>
      <c r="G854" s="494"/>
      <c r="H854" s="494"/>
      <c r="I854" s="494"/>
      <c r="J854" s="494"/>
      <c r="K854" s="494"/>
      <c r="L854" s="494"/>
      <c r="M854" s="494"/>
      <c r="N854" s="494"/>
      <c r="O854" s="494"/>
      <c r="P854" s="494"/>
      <c r="Q854" s="494"/>
      <c r="R854" s="494"/>
      <c r="S854" s="494"/>
      <c r="T854" s="494"/>
      <c r="U854" s="494"/>
      <c r="V854" s="494"/>
      <c r="W854" s="494"/>
      <c r="X854" s="494"/>
      <c r="Y854" s="494"/>
      <c r="Z854" s="494"/>
    </row>
    <row r="855" ht="13.2" spans="1:26">
      <c r="A855" s="494"/>
      <c r="B855" s="504"/>
      <c r="C855" s="504"/>
      <c r="D855" s="494"/>
      <c r="E855" s="494"/>
      <c r="F855" s="494"/>
      <c r="G855" s="494"/>
      <c r="H855" s="494"/>
      <c r="I855" s="494"/>
      <c r="J855" s="494"/>
      <c r="K855" s="494"/>
      <c r="L855" s="494"/>
      <c r="M855" s="494"/>
      <c r="N855" s="494"/>
      <c r="O855" s="494"/>
      <c r="P855" s="494"/>
      <c r="Q855" s="494"/>
      <c r="R855" s="494"/>
      <c r="S855" s="494"/>
      <c r="T855" s="494"/>
      <c r="U855" s="494"/>
      <c r="V855" s="494"/>
      <c r="W855" s="494"/>
      <c r="X855" s="494"/>
      <c r="Y855" s="494"/>
      <c r="Z855" s="494"/>
    </row>
    <row r="856" ht="13.2" spans="1:26">
      <c r="A856" s="494"/>
      <c r="B856" s="504"/>
      <c r="C856" s="504"/>
      <c r="D856" s="494"/>
      <c r="E856" s="494"/>
      <c r="F856" s="494"/>
      <c r="G856" s="494"/>
      <c r="H856" s="494"/>
      <c r="I856" s="494"/>
      <c r="J856" s="494"/>
      <c r="K856" s="494"/>
      <c r="L856" s="494"/>
      <c r="M856" s="494"/>
      <c r="N856" s="494"/>
      <c r="O856" s="494"/>
      <c r="P856" s="494"/>
      <c r="Q856" s="494"/>
      <c r="R856" s="494"/>
      <c r="S856" s="494"/>
      <c r="T856" s="494"/>
      <c r="U856" s="494"/>
      <c r="V856" s="494"/>
      <c r="W856" s="494"/>
      <c r="X856" s="494"/>
      <c r="Y856" s="494"/>
      <c r="Z856" s="494"/>
    </row>
    <row r="857" ht="13.2" spans="1:26">
      <c r="A857" s="494"/>
      <c r="B857" s="504"/>
      <c r="C857" s="504"/>
      <c r="D857" s="494"/>
      <c r="E857" s="494"/>
      <c r="F857" s="494"/>
      <c r="G857" s="494"/>
      <c r="H857" s="494"/>
      <c r="I857" s="494"/>
      <c r="J857" s="494"/>
      <c r="K857" s="494"/>
      <c r="L857" s="494"/>
      <c r="M857" s="494"/>
      <c r="N857" s="494"/>
      <c r="O857" s="494"/>
      <c r="P857" s="494"/>
      <c r="Q857" s="494"/>
      <c r="R857" s="494"/>
      <c r="S857" s="494"/>
      <c r="T857" s="494"/>
      <c r="U857" s="494"/>
      <c r="V857" s="494"/>
      <c r="W857" s="494"/>
      <c r="X857" s="494"/>
      <c r="Y857" s="494"/>
      <c r="Z857" s="494"/>
    </row>
    <row r="858" ht="13.2" spans="1:26">
      <c r="A858" s="494"/>
      <c r="B858" s="504"/>
      <c r="C858" s="504"/>
      <c r="D858" s="494"/>
      <c r="E858" s="494"/>
      <c r="F858" s="494"/>
      <c r="G858" s="494"/>
      <c r="H858" s="494"/>
      <c r="I858" s="494"/>
      <c r="J858" s="494"/>
      <c r="K858" s="494"/>
      <c r="L858" s="494"/>
      <c r="M858" s="494"/>
      <c r="N858" s="494"/>
      <c r="O858" s="494"/>
      <c r="P858" s="494"/>
      <c r="Q858" s="494"/>
      <c r="R858" s="494"/>
      <c r="S858" s="494"/>
      <c r="T858" s="494"/>
      <c r="U858" s="494"/>
      <c r="V858" s="494"/>
      <c r="W858" s="494"/>
      <c r="X858" s="494"/>
      <c r="Y858" s="494"/>
      <c r="Z858" s="494"/>
    </row>
    <row r="859" ht="13.2" spans="1:26">
      <c r="A859" s="494"/>
      <c r="B859" s="504"/>
      <c r="C859" s="504"/>
      <c r="D859" s="494"/>
      <c r="E859" s="494"/>
      <c r="F859" s="494"/>
      <c r="G859" s="494"/>
      <c r="H859" s="494"/>
      <c r="I859" s="494"/>
      <c r="J859" s="494"/>
      <c r="K859" s="494"/>
      <c r="L859" s="494"/>
      <c r="M859" s="494"/>
      <c r="N859" s="494"/>
      <c r="O859" s="494"/>
      <c r="P859" s="494"/>
      <c r="Q859" s="494"/>
      <c r="R859" s="494"/>
      <c r="S859" s="494"/>
      <c r="T859" s="494"/>
      <c r="U859" s="494"/>
      <c r="V859" s="494"/>
      <c r="W859" s="494"/>
      <c r="X859" s="494"/>
      <c r="Y859" s="494"/>
      <c r="Z859" s="494"/>
    </row>
    <row r="860" ht="13.2" spans="1:26">
      <c r="A860" s="494"/>
      <c r="B860" s="504"/>
      <c r="C860" s="504"/>
      <c r="D860" s="494"/>
      <c r="E860" s="494"/>
      <c r="F860" s="494"/>
      <c r="G860" s="494"/>
      <c r="H860" s="494"/>
      <c r="I860" s="494"/>
      <c r="J860" s="494"/>
      <c r="K860" s="494"/>
      <c r="L860" s="494"/>
      <c r="M860" s="494"/>
      <c r="N860" s="494"/>
      <c r="O860" s="494"/>
      <c r="P860" s="494"/>
      <c r="Q860" s="494"/>
      <c r="R860" s="494"/>
      <c r="S860" s="494"/>
      <c r="T860" s="494"/>
      <c r="U860" s="494"/>
      <c r="V860" s="494"/>
      <c r="W860" s="494"/>
      <c r="X860" s="494"/>
      <c r="Y860" s="494"/>
      <c r="Z860" s="494"/>
    </row>
    <row r="861" ht="13.2" spans="1:26">
      <c r="A861" s="494"/>
      <c r="B861" s="504"/>
      <c r="C861" s="504"/>
      <c r="D861" s="494"/>
      <c r="E861" s="494"/>
      <c r="F861" s="494"/>
      <c r="G861" s="494"/>
      <c r="H861" s="494"/>
      <c r="I861" s="494"/>
      <c r="J861" s="494"/>
      <c r="K861" s="494"/>
      <c r="L861" s="494"/>
      <c r="M861" s="494"/>
      <c r="N861" s="494"/>
      <c r="O861" s="494"/>
      <c r="P861" s="494"/>
      <c r="Q861" s="494"/>
      <c r="R861" s="494"/>
      <c r="S861" s="494"/>
      <c r="T861" s="494"/>
      <c r="U861" s="494"/>
      <c r="V861" s="494"/>
      <c r="W861" s="494"/>
      <c r="X861" s="494"/>
      <c r="Y861" s="494"/>
      <c r="Z861" s="494"/>
    </row>
    <row r="862" ht="13.2" spans="1:26">
      <c r="A862" s="494"/>
      <c r="B862" s="504"/>
      <c r="C862" s="504"/>
      <c r="D862" s="494"/>
      <c r="E862" s="494"/>
      <c r="F862" s="494"/>
      <c r="G862" s="494"/>
      <c r="H862" s="494"/>
      <c r="I862" s="494"/>
      <c r="J862" s="494"/>
      <c r="K862" s="494"/>
      <c r="L862" s="494"/>
      <c r="M862" s="494"/>
      <c r="N862" s="494"/>
      <c r="O862" s="494"/>
      <c r="P862" s="494"/>
      <c r="Q862" s="494"/>
      <c r="R862" s="494"/>
      <c r="S862" s="494"/>
      <c r="T862" s="494"/>
      <c r="U862" s="494"/>
      <c r="V862" s="494"/>
      <c r="W862" s="494"/>
      <c r="X862" s="494"/>
      <c r="Y862" s="494"/>
      <c r="Z862" s="494"/>
    </row>
    <row r="863" ht="13.2" spans="1:26">
      <c r="A863" s="494"/>
      <c r="B863" s="504"/>
      <c r="C863" s="504"/>
      <c r="D863" s="494"/>
      <c r="E863" s="494"/>
      <c r="F863" s="494"/>
      <c r="G863" s="494"/>
      <c r="H863" s="494"/>
      <c r="I863" s="494"/>
      <c r="J863" s="494"/>
      <c r="K863" s="494"/>
      <c r="L863" s="494"/>
      <c r="M863" s="494"/>
      <c r="N863" s="494"/>
      <c r="O863" s="494"/>
      <c r="P863" s="494"/>
      <c r="Q863" s="494"/>
      <c r="R863" s="494"/>
      <c r="S863" s="494"/>
      <c r="T863" s="494"/>
      <c r="U863" s="494"/>
      <c r="V863" s="494"/>
      <c r="W863" s="494"/>
      <c r="X863" s="494"/>
      <c r="Y863" s="494"/>
      <c r="Z863" s="494"/>
    </row>
    <row r="864" ht="13.2" spans="1:26">
      <c r="A864" s="494"/>
      <c r="B864" s="504"/>
      <c r="C864" s="504"/>
      <c r="D864" s="494"/>
      <c r="E864" s="494"/>
      <c r="F864" s="494"/>
      <c r="G864" s="494"/>
      <c r="H864" s="494"/>
      <c r="I864" s="494"/>
      <c r="J864" s="494"/>
      <c r="K864" s="494"/>
      <c r="L864" s="494"/>
      <c r="M864" s="494"/>
      <c r="N864" s="494"/>
      <c r="O864" s="494"/>
      <c r="P864" s="494"/>
      <c r="Q864" s="494"/>
      <c r="R864" s="494"/>
      <c r="S864" s="494"/>
      <c r="T864" s="494"/>
      <c r="U864" s="494"/>
      <c r="V864" s="494"/>
      <c r="W864" s="494"/>
      <c r="X864" s="494"/>
      <c r="Y864" s="494"/>
      <c r="Z864" s="494"/>
    </row>
    <row r="865" ht="13.2" spans="1:26">
      <c r="A865" s="494"/>
      <c r="B865" s="504"/>
      <c r="C865" s="504"/>
      <c r="D865" s="494"/>
      <c r="E865" s="494"/>
      <c r="F865" s="494"/>
      <c r="G865" s="494"/>
      <c r="H865" s="494"/>
      <c r="I865" s="494"/>
      <c r="J865" s="494"/>
      <c r="K865" s="494"/>
      <c r="L865" s="494"/>
      <c r="M865" s="494"/>
      <c r="N865" s="494"/>
      <c r="O865" s="494"/>
      <c r="P865" s="494"/>
      <c r="Q865" s="494"/>
      <c r="R865" s="494"/>
      <c r="S865" s="494"/>
      <c r="T865" s="494"/>
      <c r="U865" s="494"/>
      <c r="V865" s="494"/>
      <c r="W865" s="494"/>
      <c r="X865" s="494"/>
      <c r="Y865" s="494"/>
      <c r="Z865" s="494"/>
    </row>
    <row r="866" ht="13.2" spans="1:26">
      <c r="A866" s="494"/>
      <c r="B866" s="504"/>
      <c r="C866" s="504"/>
      <c r="D866" s="494"/>
      <c r="E866" s="494"/>
      <c r="F866" s="494"/>
      <c r="G866" s="494"/>
      <c r="H866" s="494"/>
      <c r="I866" s="494"/>
      <c r="J866" s="494"/>
      <c r="K866" s="494"/>
      <c r="L866" s="494"/>
      <c r="M866" s="494"/>
      <c r="N866" s="494"/>
      <c r="O866" s="494"/>
      <c r="P866" s="494"/>
      <c r="Q866" s="494"/>
      <c r="R866" s="494"/>
      <c r="S866" s="494"/>
      <c r="T866" s="494"/>
      <c r="U866" s="494"/>
      <c r="V866" s="494"/>
      <c r="W866" s="494"/>
      <c r="X866" s="494"/>
      <c r="Y866" s="494"/>
      <c r="Z866" s="494"/>
    </row>
    <row r="867" ht="13.2" spans="1:26">
      <c r="A867" s="494"/>
      <c r="B867" s="504"/>
      <c r="C867" s="504"/>
      <c r="D867" s="494"/>
      <c r="E867" s="494"/>
      <c r="F867" s="494"/>
      <c r="G867" s="494"/>
      <c r="H867" s="494"/>
      <c r="I867" s="494"/>
      <c r="J867" s="494"/>
      <c r="K867" s="494"/>
      <c r="L867" s="494"/>
      <c r="M867" s="494"/>
      <c r="N867" s="494"/>
      <c r="O867" s="494"/>
      <c r="P867" s="494"/>
      <c r="Q867" s="494"/>
      <c r="R867" s="494"/>
      <c r="S867" s="494"/>
      <c r="T867" s="494"/>
      <c r="U867" s="494"/>
      <c r="V867" s="494"/>
      <c r="W867" s="494"/>
      <c r="X867" s="494"/>
      <c r="Y867" s="494"/>
      <c r="Z867" s="494"/>
    </row>
    <row r="868" ht="13.2" spans="1:26">
      <c r="A868" s="494"/>
      <c r="B868" s="504"/>
      <c r="C868" s="504"/>
      <c r="D868" s="494"/>
      <c r="E868" s="494"/>
      <c r="F868" s="494"/>
      <c r="G868" s="494"/>
      <c r="H868" s="494"/>
      <c r="I868" s="494"/>
      <c r="J868" s="494"/>
      <c r="K868" s="494"/>
      <c r="L868" s="494"/>
      <c r="M868" s="494"/>
      <c r="N868" s="494"/>
      <c r="O868" s="494"/>
      <c r="P868" s="494"/>
      <c r="Q868" s="494"/>
      <c r="R868" s="494"/>
      <c r="S868" s="494"/>
      <c r="T868" s="494"/>
      <c r="U868" s="494"/>
      <c r="V868" s="494"/>
      <c r="W868" s="494"/>
      <c r="X868" s="494"/>
      <c r="Y868" s="494"/>
      <c r="Z868" s="494"/>
    </row>
    <row r="869" ht="13.2" spans="1:26">
      <c r="A869" s="494"/>
      <c r="B869" s="504"/>
      <c r="C869" s="504"/>
      <c r="D869" s="494"/>
      <c r="E869" s="494"/>
      <c r="F869" s="494"/>
      <c r="G869" s="494"/>
      <c r="H869" s="494"/>
      <c r="I869" s="494"/>
      <c r="J869" s="494"/>
      <c r="K869" s="494"/>
      <c r="L869" s="494"/>
      <c r="M869" s="494"/>
      <c r="N869" s="494"/>
      <c r="O869" s="494"/>
      <c r="P869" s="494"/>
      <c r="Q869" s="494"/>
      <c r="R869" s="494"/>
      <c r="S869" s="494"/>
      <c r="T869" s="494"/>
      <c r="U869" s="494"/>
      <c r="V869" s="494"/>
      <c r="W869" s="494"/>
      <c r="X869" s="494"/>
      <c r="Y869" s="494"/>
      <c r="Z869" s="494"/>
    </row>
    <row r="870" ht="13.2" spans="1:26">
      <c r="A870" s="494"/>
      <c r="B870" s="504"/>
      <c r="C870" s="504"/>
      <c r="D870" s="494"/>
      <c r="E870" s="494"/>
      <c r="F870" s="494"/>
      <c r="G870" s="494"/>
      <c r="H870" s="494"/>
      <c r="I870" s="494"/>
      <c r="J870" s="494"/>
      <c r="K870" s="494"/>
      <c r="L870" s="494"/>
      <c r="M870" s="494"/>
      <c r="N870" s="494"/>
      <c r="O870" s="494"/>
      <c r="P870" s="494"/>
      <c r="Q870" s="494"/>
      <c r="R870" s="494"/>
      <c r="S870" s="494"/>
      <c r="T870" s="494"/>
      <c r="U870" s="494"/>
      <c r="V870" s="494"/>
      <c r="W870" s="494"/>
      <c r="X870" s="494"/>
      <c r="Y870" s="494"/>
      <c r="Z870" s="494"/>
    </row>
    <row r="871" ht="13.2" spans="1:26">
      <c r="A871" s="494"/>
      <c r="B871" s="504"/>
      <c r="C871" s="504"/>
      <c r="D871" s="494"/>
      <c r="E871" s="494"/>
      <c r="F871" s="494"/>
      <c r="G871" s="494"/>
      <c r="H871" s="494"/>
      <c r="I871" s="494"/>
      <c r="J871" s="494"/>
      <c r="K871" s="494"/>
      <c r="L871" s="494"/>
      <c r="M871" s="494"/>
      <c r="N871" s="494"/>
      <c r="O871" s="494"/>
      <c r="P871" s="494"/>
      <c r="Q871" s="494"/>
      <c r="R871" s="494"/>
      <c r="S871" s="494"/>
      <c r="T871" s="494"/>
      <c r="U871" s="494"/>
      <c r="V871" s="494"/>
      <c r="W871" s="494"/>
      <c r="X871" s="494"/>
      <c r="Y871" s="494"/>
      <c r="Z871" s="494"/>
    </row>
    <row r="872" ht="13.2" spans="1:26">
      <c r="A872" s="494"/>
      <c r="B872" s="504"/>
      <c r="C872" s="504"/>
      <c r="D872" s="494"/>
      <c r="E872" s="494"/>
      <c r="F872" s="494"/>
      <c r="G872" s="494"/>
      <c r="H872" s="494"/>
      <c r="I872" s="494"/>
      <c r="J872" s="494"/>
      <c r="K872" s="494"/>
      <c r="L872" s="494"/>
      <c r="M872" s="494"/>
      <c r="N872" s="494"/>
      <c r="O872" s="494"/>
      <c r="P872" s="494"/>
      <c r="Q872" s="494"/>
      <c r="R872" s="494"/>
      <c r="S872" s="494"/>
      <c r="T872" s="494"/>
      <c r="U872" s="494"/>
      <c r="V872" s="494"/>
      <c r="W872" s="494"/>
      <c r="X872" s="494"/>
      <c r="Y872" s="494"/>
      <c r="Z872" s="494"/>
    </row>
    <row r="873" ht="13.2" spans="1:26">
      <c r="A873" s="494"/>
      <c r="B873" s="504"/>
      <c r="C873" s="504"/>
      <c r="D873" s="494"/>
      <c r="E873" s="494"/>
      <c r="F873" s="494"/>
      <c r="G873" s="494"/>
      <c r="H873" s="494"/>
      <c r="I873" s="494"/>
      <c r="J873" s="494"/>
      <c r="K873" s="494"/>
      <c r="L873" s="494"/>
      <c r="M873" s="494"/>
      <c r="N873" s="494"/>
      <c r="O873" s="494"/>
      <c r="P873" s="494"/>
      <c r="Q873" s="494"/>
      <c r="R873" s="494"/>
      <c r="S873" s="494"/>
      <c r="T873" s="494"/>
      <c r="U873" s="494"/>
      <c r="V873" s="494"/>
      <c r="W873" s="494"/>
      <c r="X873" s="494"/>
      <c r="Y873" s="494"/>
      <c r="Z873" s="494"/>
    </row>
    <row r="874" ht="13.2" spans="1:26">
      <c r="A874" s="494"/>
      <c r="B874" s="504"/>
      <c r="C874" s="504"/>
      <c r="D874" s="494"/>
      <c r="E874" s="494"/>
      <c r="F874" s="494"/>
      <c r="G874" s="494"/>
      <c r="H874" s="494"/>
      <c r="I874" s="494"/>
      <c r="J874" s="494"/>
      <c r="K874" s="494"/>
      <c r="L874" s="494"/>
      <c r="M874" s="494"/>
      <c r="N874" s="494"/>
      <c r="O874" s="494"/>
      <c r="P874" s="494"/>
      <c r="Q874" s="494"/>
      <c r="R874" s="494"/>
      <c r="S874" s="494"/>
      <c r="T874" s="494"/>
      <c r="U874" s="494"/>
      <c r="V874" s="494"/>
      <c r="W874" s="494"/>
      <c r="X874" s="494"/>
      <c r="Y874" s="494"/>
      <c r="Z874" s="494"/>
    </row>
    <row r="875" ht="13.2" spans="1:26">
      <c r="A875" s="494"/>
      <c r="B875" s="504"/>
      <c r="C875" s="504"/>
      <c r="D875" s="494"/>
      <c r="E875" s="494"/>
      <c r="F875" s="494"/>
      <c r="G875" s="494"/>
      <c r="H875" s="494"/>
      <c r="I875" s="494"/>
      <c r="J875" s="494"/>
      <c r="K875" s="494"/>
      <c r="L875" s="494"/>
      <c r="M875" s="494"/>
      <c r="N875" s="494"/>
      <c r="O875" s="494"/>
      <c r="P875" s="494"/>
      <c r="Q875" s="494"/>
      <c r="R875" s="494"/>
      <c r="S875" s="494"/>
      <c r="T875" s="494"/>
      <c r="U875" s="494"/>
      <c r="V875" s="494"/>
      <c r="W875" s="494"/>
      <c r="X875" s="494"/>
      <c r="Y875" s="494"/>
      <c r="Z875" s="494"/>
    </row>
    <row r="876" ht="13.2" spans="1:26">
      <c r="A876" s="494"/>
      <c r="B876" s="504"/>
      <c r="C876" s="504"/>
      <c r="D876" s="494"/>
      <c r="E876" s="494"/>
      <c r="F876" s="494"/>
      <c r="G876" s="494"/>
      <c r="H876" s="494"/>
      <c r="I876" s="494"/>
      <c r="J876" s="494"/>
      <c r="K876" s="494"/>
      <c r="L876" s="494"/>
      <c r="M876" s="494"/>
      <c r="N876" s="494"/>
      <c r="O876" s="494"/>
      <c r="P876" s="494"/>
      <c r="Q876" s="494"/>
      <c r="R876" s="494"/>
      <c r="S876" s="494"/>
      <c r="T876" s="494"/>
      <c r="U876" s="494"/>
      <c r="V876" s="494"/>
      <c r="W876" s="494"/>
      <c r="X876" s="494"/>
      <c r="Y876" s="494"/>
      <c r="Z876" s="494"/>
    </row>
    <row r="877" ht="13.2" spans="1:26">
      <c r="A877" s="494"/>
      <c r="B877" s="504"/>
      <c r="C877" s="504"/>
      <c r="D877" s="494"/>
      <c r="E877" s="494"/>
      <c r="F877" s="494"/>
      <c r="G877" s="494"/>
      <c r="H877" s="494"/>
      <c r="I877" s="494"/>
      <c r="J877" s="494"/>
      <c r="K877" s="494"/>
      <c r="L877" s="494"/>
      <c r="M877" s="494"/>
      <c r="N877" s="494"/>
      <c r="O877" s="494"/>
      <c r="P877" s="494"/>
      <c r="Q877" s="494"/>
      <c r="R877" s="494"/>
      <c r="S877" s="494"/>
      <c r="T877" s="494"/>
      <c r="U877" s="494"/>
      <c r="V877" s="494"/>
      <c r="W877" s="494"/>
      <c r="X877" s="494"/>
      <c r="Y877" s="494"/>
      <c r="Z877" s="494"/>
    </row>
    <row r="878" ht="13.2" spans="1:26">
      <c r="A878" s="494"/>
      <c r="B878" s="504"/>
      <c r="C878" s="504"/>
      <c r="D878" s="494"/>
      <c r="E878" s="494"/>
      <c r="F878" s="494"/>
      <c r="G878" s="494"/>
      <c r="H878" s="494"/>
      <c r="I878" s="494"/>
      <c r="J878" s="494"/>
      <c r="K878" s="494"/>
      <c r="L878" s="494"/>
      <c r="M878" s="494"/>
      <c r="N878" s="494"/>
      <c r="O878" s="494"/>
      <c r="P878" s="494"/>
      <c r="Q878" s="494"/>
      <c r="R878" s="494"/>
      <c r="S878" s="494"/>
      <c r="T878" s="494"/>
      <c r="U878" s="494"/>
      <c r="V878" s="494"/>
      <c r="W878" s="494"/>
      <c r="X878" s="494"/>
      <c r="Y878" s="494"/>
      <c r="Z878" s="494"/>
    </row>
    <row r="879" ht="13.2" spans="1:26">
      <c r="A879" s="494"/>
      <c r="B879" s="504"/>
      <c r="C879" s="504"/>
      <c r="D879" s="494"/>
      <c r="E879" s="494"/>
      <c r="F879" s="494"/>
      <c r="G879" s="494"/>
      <c r="H879" s="494"/>
      <c r="I879" s="494"/>
      <c r="J879" s="494"/>
      <c r="K879" s="494"/>
      <c r="L879" s="494"/>
      <c r="M879" s="494"/>
      <c r="N879" s="494"/>
      <c r="O879" s="494"/>
      <c r="P879" s="494"/>
      <c r="Q879" s="494"/>
      <c r="R879" s="494"/>
      <c r="S879" s="494"/>
      <c r="T879" s="494"/>
      <c r="U879" s="494"/>
      <c r="V879" s="494"/>
      <c r="W879" s="494"/>
      <c r="X879" s="494"/>
      <c r="Y879" s="494"/>
      <c r="Z879" s="494"/>
    </row>
    <row r="880" ht="13.2" spans="1:26">
      <c r="A880" s="494"/>
      <c r="B880" s="504"/>
      <c r="C880" s="504"/>
      <c r="D880" s="494"/>
      <c r="E880" s="494"/>
      <c r="F880" s="494"/>
      <c r="G880" s="494"/>
      <c r="H880" s="494"/>
      <c r="I880" s="494"/>
      <c r="J880" s="494"/>
      <c r="K880" s="494"/>
      <c r="L880" s="494"/>
      <c r="M880" s="494"/>
      <c r="N880" s="494"/>
      <c r="O880" s="494"/>
      <c r="P880" s="494"/>
      <c r="Q880" s="494"/>
      <c r="R880" s="494"/>
      <c r="S880" s="494"/>
      <c r="T880" s="494"/>
      <c r="U880" s="494"/>
      <c r="V880" s="494"/>
      <c r="W880" s="494"/>
      <c r="X880" s="494"/>
      <c r="Y880" s="494"/>
      <c r="Z880" s="494"/>
    </row>
    <row r="881" ht="13.2" spans="1:26">
      <c r="A881" s="494"/>
      <c r="B881" s="504"/>
      <c r="C881" s="504"/>
      <c r="D881" s="494"/>
      <c r="E881" s="494"/>
      <c r="F881" s="494"/>
      <c r="G881" s="494"/>
      <c r="H881" s="494"/>
      <c r="I881" s="494"/>
      <c r="J881" s="494"/>
      <c r="K881" s="494"/>
      <c r="L881" s="494"/>
      <c r="M881" s="494"/>
      <c r="N881" s="494"/>
      <c r="O881" s="494"/>
      <c r="P881" s="494"/>
      <c r="Q881" s="494"/>
      <c r="R881" s="494"/>
      <c r="S881" s="494"/>
      <c r="T881" s="494"/>
      <c r="U881" s="494"/>
      <c r="V881" s="494"/>
      <c r="W881" s="494"/>
      <c r="X881" s="494"/>
      <c r="Y881" s="494"/>
      <c r="Z881" s="494"/>
    </row>
    <row r="882" ht="13.2" spans="1:26">
      <c r="A882" s="494"/>
      <c r="B882" s="504"/>
      <c r="C882" s="504"/>
      <c r="D882" s="494"/>
      <c r="E882" s="494"/>
      <c r="F882" s="494"/>
      <c r="G882" s="494"/>
      <c r="H882" s="494"/>
      <c r="I882" s="494"/>
      <c r="J882" s="494"/>
      <c r="K882" s="494"/>
      <c r="L882" s="494"/>
      <c r="M882" s="494"/>
      <c r="N882" s="494"/>
      <c r="O882" s="494"/>
      <c r="P882" s="494"/>
      <c r="Q882" s="494"/>
      <c r="R882" s="494"/>
      <c r="S882" s="494"/>
      <c r="T882" s="494"/>
      <c r="U882" s="494"/>
      <c r="V882" s="494"/>
      <c r="W882" s="494"/>
      <c r="X882" s="494"/>
      <c r="Y882" s="494"/>
      <c r="Z882" s="494"/>
    </row>
    <row r="883" ht="13.2" spans="1:26">
      <c r="A883" s="494"/>
      <c r="B883" s="504"/>
      <c r="C883" s="504"/>
      <c r="D883" s="494"/>
      <c r="E883" s="494"/>
      <c r="F883" s="494"/>
      <c r="G883" s="494"/>
      <c r="H883" s="494"/>
      <c r="I883" s="494"/>
      <c r="J883" s="494"/>
      <c r="K883" s="494"/>
      <c r="L883" s="494"/>
      <c r="M883" s="494"/>
      <c r="N883" s="494"/>
      <c r="O883" s="494"/>
      <c r="P883" s="494"/>
      <c r="Q883" s="494"/>
      <c r="R883" s="494"/>
      <c r="S883" s="494"/>
      <c r="T883" s="494"/>
      <c r="U883" s="494"/>
      <c r="V883" s="494"/>
      <c r="W883" s="494"/>
      <c r="X883" s="494"/>
      <c r="Y883" s="494"/>
      <c r="Z883" s="494"/>
    </row>
    <row r="884" ht="13.2" spans="1:26">
      <c r="A884" s="494"/>
      <c r="B884" s="504"/>
      <c r="C884" s="504"/>
      <c r="D884" s="494"/>
      <c r="E884" s="494"/>
      <c r="F884" s="494"/>
      <c r="G884" s="494"/>
      <c r="H884" s="494"/>
      <c r="I884" s="494"/>
      <c r="J884" s="494"/>
      <c r="K884" s="494"/>
      <c r="L884" s="494"/>
      <c r="M884" s="494"/>
      <c r="N884" s="494"/>
      <c r="O884" s="494"/>
      <c r="P884" s="494"/>
      <c r="Q884" s="494"/>
      <c r="R884" s="494"/>
      <c r="S884" s="494"/>
      <c r="T884" s="494"/>
      <c r="U884" s="494"/>
      <c r="V884" s="494"/>
      <c r="W884" s="494"/>
      <c r="X884" s="494"/>
      <c r="Y884" s="494"/>
      <c r="Z884" s="494"/>
    </row>
    <row r="885" ht="13.2" spans="1:26">
      <c r="A885" s="494"/>
      <c r="B885" s="504"/>
      <c r="C885" s="504"/>
      <c r="D885" s="494"/>
      <c r="E885" s="494"/>
      <c r="F885" s="494"/>
      <c r="G885" s="494"/>
      <c r="H885" s="494"/>
      <c r="I885" s="494"/>
      <c r="J885" s="494"/>
      <c r="K885" s="494"/>
      <c r="L885" s="494"/>
      <c r="M885" s="494"/>
      <c r="N885" s="494"/>
      <c r="O885" s="494"/>
      <c r="P885" s="494"/>
      <c r="Q885" s="494"/>
      <c r="R885" s="494"/>
      <c r="S885" s="494"/>
      <c r="T885" s="494"/>
      <c r="U885" s="494"/>
      <c r="V885" s="494"/>
      <c r="W885" s="494"/>
      <c r="X885" s="494"/>
      <c r="Y885" s="494"/>
      <c r="Z885" s="494"/>
    </row>
    <row r="886" ht="13.2" spans="1:26">
      <c r="A886" s="494"/>
      <c r="B886" s="504"/>
      <c r="C886" s="504"/>
      <c r="D886" s="494"/>
      <c r="E886" s="494"/>
      <c r="F886" s="494"/>
      <c r="G886" s="494"/>
      <c r="H886" s="494"/>
      <c r="I886" s="494"/>
      <c r="J886" s="494"/>
      <c r="K886" s="494"/>
      <c r="L886" s="494"/>
      <c r="M886" s="494"/>
      <c r="N886" s="494"/>
      <c r="O886" s="494"/>
      <c r="P886" s="494"/>
      <c r="Q886" s="494"/>
      <c r="R886" s="494"/>
      <c r="S886" s="494"/>
      <c r="T886" s="494"/>
      <c r="U886" s="494"/>
      <c r="V886" s="494"/>
      <c r="W886" s="494"/>
      <c r="X886" s="494"/>
      <c r="Y886" s="494"/>
      <c r="Z886" s="494"/>
    </row>
    <row r="887" ht="13.2" spans="1:26">
      <c r="A887" s="494"/>
      <c r="B887" s="504"/>
      <c r="C887" s="504"/>
      <c r="D887" s="494"/>
      <c r="E887" s="494"/>
      <c r="F887" s="494"/>
      <c r="G887" s="494"/>
      <c r="H887" s="494"/>
      <c r="I887" s="494"/>
      <c r="J887" s="494"/>
      <c r="K887" s="494"/>
      <c r="L887" s="494"/>
      <c r="M887" s="494"/>
      <c r="N887" s="494"/>
      <c r="O887" s="494"/>
      <c r="P887" s="494"/>
      <c r="Q887" s="494"/>
      <c r="R887" s="494"/>
      <c r="S887" s="494"/>
      <c r="T887" s="494"/>
      <c r="U887" s="494"/>
      <c r="V887" s="494"/>
      <c r="W887" s="494"/>
      <c r="X887" s="494"/>
      <c r="Y887" s="494"/>
      <c r="Z887" s="494"/>
    </row>
    <row r="888" ht="13.2" spans="1:26">
      <c r="A888" s="494"/>
      <c r="B888" s="504"/>
      <c r="C888" s="504"/>
      <c r="D888" s="494"/>
      <c r="E888" s="494"/>
      <c r="F888" s="494"/>
      <c r="G888" s="494"/>
      <c r="H888" s="494"/>
      <c r="I888" s="494"/>
      <c r="J888" s="494"/>
      <c r="K888" s="494"/>
      <c r="L888" s="494"/>
      <c r="M888" s="494"/>
      <c r="N888" s="494"/>
      <c r="O888" s="494"/>
      <c r="P888" s="494"/>
      <c r="Q888" s="494"/>
      <c r="R888" s="494"/>
      <c r="S888" s="494"/>
      <c r="T888" s="494"/>
      <c r="U888" s="494"/>
      <c r="V888" s="494"/>
      <c r="W888" s="494"/>
      <c r="X888" s="494"/>
      <c r="Y888" s="494"/>
      <c r="Z888" s="494"/>
    </row>
    <row r="889" ht="13.2" spans="1:26">
      <c r="A889" s="494"/>
      <c r="B889" s="504"/>
      <c r="C889" s="504"/>
      <c r="D889" s="494"/>
      <c r="E889" s="494"/>
      <c r="F889" s="494"/>
      <c r="G889" s="494"/>
      <c r="H889" s="494"/>
      <c r="I889" s="494"/>
      <c r="J889" s="494"/>
      <c r="K889" s="494"/>
      <c r="L889" s="494"/>
      <c r="M889" s="494"/>
      <c r="N889" s="494"/>
      <c r="O889" s="494"/>
      <c r="P889" s="494"/>
      <c r="Q889" s="494"/>
      <c r="R889" s="494"/>
      <c r="S889" s="494"/>
      <c r="T889" s="494"/>
      <c r="U889" s="494"/>
      <c r="V889" s="494"/>
      <c r="W889" s="494"/>
      <c r="X889" s="494"/>
      <c r="Y889" s="494"/>
      <c r="Z889" s="494"/>
    </row>
    <row r="890" ht="13.2" spans="1:26">
      <c r="A890" s="494"/>
      <c r="B890" s="504"/>
      <c r="C890" s="504"/>
      <c r="D890" s="494"/>
      <c r="E890" s="494"/>
      <c r="F890" s="494"/>
      <c r="G890" s="494"/>
      <c r="H890" s="494"/>
      <c r="I890" s="494"/>
      <c r="J890" s="494"/>
      <c r="K890" s="494"/>
      <c r="L890" s="494"/>
      <c r="M890" s="494"/>
      <c r="N890" s="494"/>
      <c r="O890" s="494"/>
      <c r="P890" s="494"/>
      <c r="Q890" s="494"/>
      <c r="R890" s="494"/>
      <c r="S890" s="494"/>
      <c r="T890" s="494"/>
      <c r="U890" s="494"/>
      <c r="V890" s="494"/>
      <c r="W890" s="494"/>
      <c r="X890" s="494"/>
      <c r="Y890" s="494"/>
      <c r="Z890" s="494"/>
    </row>
    <row r="891" ht="13.2" spans="1:26">
      <c r="A891" s="494"/>
      <c r="B891" s="504"/>
      <c r="C891" s="504"/>
      <c r="D891" s="494"/>
      <c r="E891" s="494"/>
      <c r="F891" s="494"/>
      <c r="G891" s="494"/>
      <c r="H891" s="494"/>
      <c r="I891" s="494"/>
      <c r="J891" s="494"/>
      <c r="K891" s="494"/>
      <c r="L891" s="494"/>
      <c r="M891" s="494"/>
      <c r="N891" s="494"/>
      <c r="O891" s="494"/>
      <c r="P891" s="494"/>
      <c r="Q891" s="494"/>
      <c r="R891" s="494"/>
      <c r="S891" s="494"/>
      <c r="T891" s="494"/>
      <c r="U891" s="494"/>
      <c r="V891" s="494"/>
      <c r="W891" s="494"/>
      <c r="X891" s="494"/>
      <c r="Y891" s="494"/>
      <c r="Z891" s="494"/>
    </row>
    <row r="892" ht="13.2" spans="1:26">
      <c r="A892" s="494"/>
      <c r="B892" s="504"/>
      <c r="C892" s="504"/>
      <c r="D892" s="494"/>
      <c r="E892" s="494"/>
      <c r="F892" s="494"/>
      <c r="G892" s="494"/>
      <c r="H892" s="494"/>
      <c r="I892" s="494"/>
      <c r="J892" s="494"/>
      <c r="K892" s="494"/>
      <c r="L892" s="494"/>
      <c r="M892" s="494"/>
      <c r="N892" s="494"/>
      <c r="O892" s="494"/>
      <c r="P892" s="494"/>
      <c r="Q892" s="494"/>
      <c r="R892" s="494"/>
      <c r="S892" s="494"/>
      <c r="T892" s="494"/>
      <c r="U892" s="494"/>
      <c r="V892" s="494"/>
      <c r="W892" s="494"/>
      <c r="X892" s="494"/>
      <c r="Y892" s="494"/>
      <c r="Z892" s="494"/>
    </row>
    <row r="893" ht="13.2" spans="1:26">
      <c r="A893" s="494"/>
      <c r="B893" s="504"/>
      <c r="C893" s="504"/>
      <c r="D893" s="494"/>
      <c r="E893" s="494"/>
      <c r="F893" s="494"/>
      <c r="G893" s="494"/>
      <c r="H893" s="494"/>
      <c r="I893" s="494"/>
      <c r="J893" s="494"/>
      <c r="K893" s="494"/>
      <c r="L893" s="494"/>
      <c r="M893" s="494"/>
      <c r="N893" s="494"/>
      <c r="O893" s="494"/>
      <c r="P893" s="494"/>
      <c r="Q893" s="494"/>
      <c r="R893" s="494"/>
      <c r="S893" s="494"/>
      <c r="T893" s="494"/>
      <c r="U893" s="494"/>
      <c r="V893" s="494"/>
      <c r="W893" s="494"/>
      <c r="X893" s="494"/>
      <c r="Y893" s="494"/>
      <c r="Z893" s="494"/>
    </row>
    <row r="894" ht="13.2" spans="1:26">
      <c r="A894" s="494"/>
      <c r="B894" s="504"/>
      <c r="C894" s="504"/>
      <c r="D894" s="494"/>
      <c r="E894" s="494"/>
      <c r="F894" s="494"/>
      <c r="G894" s="494"/>
      <c r="H894" s="494"/>
      <c r="I894" s="494"/>
      <c r="J894" s="494"/>
      <c r="K894" s="494"/>
      <c r="L894" s="494"/>
      <c r="M894" s="494"/>
      <c r="N894" s="494"/>
      <c r="O894" s="494"/>
      <c r="P894" s="494"/>
      <c r="Q894" s="494"/>
      <c r="R894" s="494"/>
      <c r="S894" s="494"/>
      <c r="T894" s="494"/>
      <c r="U894" s="494"/>
      <c r="V894" s="494"/>
      <c r="W894" s="494"/>
      <c r="X894" s="494"/>
      <c r="Y894" s="494"/>
      <c r="Z894" s="494"/>
    </row>
    <row r="895" ht="13.2" spans="1:26">
      <c r="A895" s="494"/>
      <c r="B895" s="504"/>
      <c r="C895" s="504"/>
      <c r="D895" s="494"/>
      <c r="E895" s="494"/>
      <c r="F895" s="494"/>
      <c r="G895" s="494"/>
      <c r="H895" s="494"/>
      <c r="I895" s="494"/>
      <c r="J895" s="494"/>
      <c r="K895" s="494"/>
      <c r="L895" s="494"/>
      <c r="M895" s="494"/>
      <c r="N895" s="494"/>
      <c r="O895" s="494"/>
      <c r="P895" s="494"/>
      <c r="Q895" s="494"/>
      <c r="R895" s="494"/>
      <c r="S895" s="494"/>
      <c r="T895" s="494"/>
      <c r="U895" s="494"/>
      <c r="V895" s="494"/>
      <c r="W895" s="494"/>
      <c r="X895" s="494"/>
      <c r="Y895" s="494"/>
      <c r="Z895" s="494"/>
    </row>
    <row r="896" ht="13.2" spans="1:26">
      <c r="A896" s="494"/>
      <c r="B896" s="504"/>
      <c r="C896" s="504"/>
      <c r="D896" s="494"/>
      <c r="E896" s="494"/>
      <c r="F896" s="494"/>
      <c r="G896" s="494"/>
      <c r="H896" s="494"/>
      <c r="I896" s="494"/>
      <c r="J896" s="494"/>
      <c r="K896" s="494"/>
      <c r="L896" s="494"/>
      <c r="M896" s="494"/>
      <c r="N896" s="494"/>
      <c r="O896" s="494"/>
      <c r="P896" s="494"/>
      <c r="Q896" s="494"/>
      <c r="R896" s="494"/>
      <c r="S896" s="494"/>
      <c r="T896" s="494"/>
      <c r="U896" s="494"/>
      <c r="V896" s="494"/>
      <c r="W896" s="494"/>
      <c r="X896" s="494"/>
      <c r="Y896" s="494"/>
      <c r="Z896" s="494"/>
    </row>
    <row r="897" ht="13.2" spans="1:26">
      <c r="A897" s="494"/>
      <c r="B897" s="504"/>
      <c r="C897" s="504"/>
      <c r="D897" s="494"/>
      <c r="E897" s="494"/>
      <c r="F897" s="494"/>
      <c r="G897" s="494"/>
      <c r="H897" s="494"/>
      <c r="I897" s="494"/>
      <c r="J897" s="494"/>
      <c r="K897" s="494"/>
      <c r="L897" s="494"/>
      <c r="M897" s="494"/>
      <c r="N897" s="494"/>
      <c r="O897" s="494"/>
      <c r="P897" s="494"/>
      <c r="Q897" s="494"/>
      <c r="R897" s="494"/>
      <c r="S897" s="494"/>
      <c r="T897" s="494"/>
      <c r="U897" s="494"/>
      <c r="V897" s="494"/>
      <c r="W897" s="494"/>
      <c r="X897" s="494"/>
      <c r="Y897" s="494"/>
      <c r="Z897" s="494"/>
    </row>
    <row r="898" ht="13.2" spans="1:26">
      <c r="A898" s="494"/>
      <c r="B898" s="504"/>
      <c r="C898" s="504"/>
      <c r="D898" s="494"/>
      <c r="E898" s="494"/>
      <c r="F898" s="494"/>
      <c r="G898" s="494"/>
      <c r="H898" s="494"/>
      <c r="I898" s="494"/>
      <c r="J898" s="494"/>
      <c r="K898" s="494"/>
      <c r="L898" s="494"/>
      <c r="M898" s="494"/>
      <c r="N898" s="494"/>
      <c r="O898" s="494"/>
      <c r="P898" s="494"/>
      <c r="Q898" s="494"/>
      <c r="R898" s="494"/>
      <c r="S898" s="494"/>
      <c r="T898" s="494"/>
      <c r="U898" s="494"/>
      <c r="V898" s="494"/>
      <c r="W898" s="494"/>
      <c r="X898" s="494"/>
      <c r="Y898" s="494"/>
      <c r="Z898" s="494"/>
    </row>
    <row r="899" ht="13.2" spans="1:26">
      <c r="A899" s="494"/>
      <c r="B899" s="504"/>
      <c r="C899" s="504"/>
      <c r="D899" s="494"/>
      <c r="E899" s="494"/>
      <c r="F899" s="494"/>
      <c r="G899" s="494"/>
      <c r="H899" s="494"/>
      <c r="I899" s="494"/>
      <c r="J899" s="494"/>
      <c r="K899" s="494"/>
      <c r="L899" s="494"/>
      <c r="M899" s="494"/>
      <c r="N899" s="494"/>
      <c r="O899" s="494"/>
      <c r="P899" s="494"/>
      <c r="Q899" s="494"/>
      <c r="R899" s="494"/>
      <c r="S899" s="494"/>
      <c r="T899" s="494"/>
      <c r="U899" s="494"/>
      <c r="V899" s="494"/>
      <c r="W899" s="494"/>
      <c r="X899" s="494"/>
      <c r="Y899" s="494"/>
      <c r="Z899" s="494"/>
    </row>
    <row r="900" ht="13.2" spans="1:26">
      <c r="A900" s="494"/>
      <c r="B900" s="504"/>
      <c r="C900" s="504"/>
      <c r="D900" s="494"/>
      <c r="E900" s="494"/>
      <c r="F900" s="494"/>
      <c r="G900" s="494"/>
      <c r="H900" s="494"/>
      <c r="I900" s="494"/>
      <c r="J900" s="494"/>
      <c r="K900" s="494"/>
      <c r="L900" s="494"/>
      <c r="M900" s="494"/>
      <c r="N900" s="494"/>
      <c r="O900" s="494"/>
      <c r="P900" s="494"/>
      <c r="Q900" s="494"/>
      <c r="R900" s="494"/>
      <c r="S900" s="494"/>
      <c r="T900" s="494"/>
      <c r="U900" s="494"/>
      <c r="V900" s="494"/>
      <c r="W900" s="494"/>
      <c r="X900" s="494"/>
      <c r="Y900" s="494"/>
      <c r="Z900" s="494"/>
    </row>
    <row r="901" ht="13.2" spans="1:26">
      <c r="A901" s="494"/>
      <c r="B901" s="504"/>
      <c r="C901" s="504"/>
      <c r="D901" s="494"/>
      <c r="E901" s="494"/>
      <c r="F901" s="494"/>
      <c r="G901" s="494"/>
      <c r="H901" s="494"/>
      <c r="I901" s="494"/>
      <c r="J901" s="494"/>
      <c r="K901" s="494"/>
      <c r="L901" s="494"/>
      <c r="M901" s="494"/>
      <c r="N901" s="494"/>
      <c r="O901" s="494"/>
      <c r="P901" s="494"/>
      <c r="Q901" s="494"/>
      <c r="R901" s="494"/>
      <c r="S901" s="494"/>
      <c r="T901" s="494"/>
      <c r="U901" s="494"/>
      <c r="V901" s="494"/>
      <c r="W901" s="494"/>
      <c r="X901" s="494"/>
      <c r="Y901" s="494"/>
      <c r="Z901" s="494"/>
    </row>
    <row r="902" ht="13.2" spans="1:26">
      <c r="A902" s="494"/>
      <c r="B902" s="504"/>
      <c r="C902" s="504"/>
      <c r="D902" s="494"/>
      <c r="E902" s="494"/>
      <c r="F902" s="494"/>
      <c r="G902" s="494"/>
      <c r="H902" s="494"/>
      <c r="I902" s="494"/>
      <c r="J902" s="494"/>
      <c r="K902" s="494"/>
      <c r="L902" s="494"/>
      <c r="M902" s="494"/>
      <c r="N902" s="494"/>
      <c r="O902" s="494"/>
      <c r="P902" s="494"/>
      <c r="Q902" s="494"/>
      <c r="R902" s="494"/>
      <c r="S902" s="494"/>
      <c r="T902" s="494"/>
      <c r="U902" s="494"/>
      <c r="V902" s="494"/>
      <c r="W902" s="494"/>
      <c r="X902" s="494"/>
      <c r="Y902" s="494"/>
      <c r="Z902" s="494"/>
    </row>
    <row r="903" ht="13.2" spans="1:26">
      <c r="A903" s="494"/>
      <c r="B903" s="504"/>
      <c r="C903" s="504"/>
      <c r="D903" s="494"/>
      <c r="E903" s="494"/>
      <c r="F903" s="494"/>
      <c r="G903" s="494"/>
      <c r="H903" s="494"/>
      <c r="I903" s="494"/>
      <c r="J903" s="494"/>
      <c r="K903" s="494"/>
      <c r="L903" s="494"/>
      <c r="M903" s="494"/>
      <c r="N903" s="494"/>
      <c r="O903" s="494"/>
      <c r="P903" s="494"/>
      <c r="Q903" s="494"/>
      <c r="R903" s="494"/>
      <c r="S903" s="494"/>
      <c r="T903" s="494"/>
      <c r="U903" s="494"/>
      <c r="V903" s="494"/>
      <c r="W903" s="494"/>
      <c r="X903" s="494"/>
      <c r="Y903" s="494"/>
      <c r="Z903" s="494"/>
    </row>
    <row r="904" ht="13.2" spans="1:26">
      <c r="A904" s="494"/>
      <c r="B904" s="504"/>
      <c r="C904" s="504"/>
      <c r="D904" s="494"/>
      <c r="E904" s="494"/>
      <c r="F904" s="494"/>
      <c r="G904" s="494"/>
      <c r="H904" s="494"/>
      <c r="I904" s="494"/>
      <c r="J904" s="494"/>
      <c r="K904" s="494"/>
      <c r="L904" s="494"/>
      <c r="M904" s="494"/>
      <c r="N904" s="494"/>
      <c r="O904" s="494"/>
      <c r="P904" s="494"/>
      <c r="Q904" s="494"/>
      <c r="R904" s="494"/>
      <c r="S904" s="494"/>
      <c r="T904" s="494"/>
      <c r="U904" s="494"/>
      <c r="V904" s="494"/>
      <c r="W904" s="494"/>
      <c r="X904" s="494"/>
      <c r="Y904" s="494"/>
      <c r="Z904" s="494"/>
    </row>
    <row r="905" ht="13.2" spans="1:26">
      <c r="A905" s="494"/>
      <c r="B905" s="504"/>
      <c r="C905" s="504"/>
      <c r="D905" s="494"/>
      <c r="E905" s="494"/>
      <c r="F905" s="494"/>
      <c r="G905" s="494"/>
      <c r="H905" s="494"/>
      <c r="I905" s="494"/>
      <c r="J905" s="494"/>
      <c r="K905" s="494"/>
      <c r="L905" s="494"/>
      <c r="M905" s="494"/>
      <c r="N905" s="494"/>
      <c r="O905" s="494"/>
      <c r="P905" s="494"/>
      <c r="Q905" s="494"/>
      <c r="R905" s="494"/>
      <c r="S905" s="494"/>
      <c r="T905" s="494"/>
      <c r="U905" s="494"/>
      <c r="V905" s="494"/>
      <c r="W905" s="494"/>
      <c r="X905" s="494"/>
      <c r="Y905" s="494"/>
      <c r="Z905" s="494"/>
    </row>
    <row r="906" ht="13.2" spans="1:26">
      <c r="A906" s="494"/>
      <c r="B906" s="504"/>
      <c r="C906" s="504"/>
      <c r="D906" s="494"/>
      <c r="E906" s="494"/>
      <c r="F906" s="494"/>
      <c r="G906" s="494"/>
      <c r="H906" s="494"/>
      <c r="I906" s="494"/>
      <c r="J906" s="494"/>
      <c r="K906" s="494"/>
      <c r="L906" s="494"/>
      <c r="M906" s="494"/>
      <c r="N906" s="494"/>
      <c r="O906" s="494"/>
      <c r="P906" s="494"/>
      <c r="Q906" s="494"/>
      <c r="R906" s="494"/>
      <c r="S906" s="494"/>
      <c r="T906" s="494"/>
      <c r="U906" s="494"/>
      <c r="V906" s="494"/>
      <c r="W906" s="494"/>
      <c r="X906" s="494"/>
      <c r="Y906" s="494"/>
      <c r="Z906" s="494"/>
    </row>
    <row r="907" ht="13.2" spans="1:26">
      <c r="A907" s="494"/>
      <c r="B907" s="504"/>
      <c r="C907" s="504"/>
      <c r="D907" s="494"/>
      <c r="E907" s="494"/>
      <c r="F907" s="494"/>
      <c r="G907" s="494"/>
      <c r="H907" s="494"/>
      <c r="I907" s="494"/>
      <c r="J907" s="494"/>
      <c r="K907" s="494"/>
      <c r="L907" s="494"/>
      <c r="M907" s="494"/>
      <c r="N907" s="494"/>
      <c r="O907" s="494"/>
      <c r="P907" s="494"/>
      <c r="Q907" s="494"/>
      <c r="R907" s="494"/>
      <c r="S907" s="494"/>
      <c r="T907" s="494"/>
      <c r="U907" s="494"/>
      <c r="V907" s="494"/>
      <c r="W907" s="494"/>
      <c r="X907" s="494"/>
      <c r="Y907" s="494"/>
      <c r="Z907" s="494"/>
    </row>
    <row r="908" ht="13.2" spans="1:26">
      <c r="A908" s="494"/>
      <c r="B908" s="504"/>
      <c r="C908" s="504"/>
      <c r="D908" s="494"/>
      <c r="E908" s="494"/>
      <c r="F908" s="494"/>
      <c r="G908" s="494"/>
      <c r="H908" s="494"/>
      <c r="I908" s="494"/>
      <c r="J908" s="494"/>
      <c r="K908" s="494"/>
      <c r="L908" s="494"/>
      <c r="M908" s="494"/>
      <c r="N908" s="494"/>
      <c r="O908" s="494"/>
      <c r="P908" s="494"/>
      <c r="Q908" s="494"/>
      <c r="R908" s="494"/>
      <c r="S908" s="494"/>
      <c r="T908" s="494"/>
      <c r="U908" s="494"/>
      <c r="V908" s="494"/>
      <c r="W908" s="494"/>
      <c r="X908" s="494"/>
      <c r="Y908" s="494"/>
      <c r="Z908" s="494"/>
    </row>
    <row r="909" ht="13.2" spans="1:26">
      <c r="A909" s="494"/>
      <c r="B909" s="504"/>
      <c r="C909" s="504"/>
      <c r="D909" s="494"/>
      <c r="E909" s="494"/>
      <c r="F909" s="494"/>
      <c r="G909" s="494"/>
      <c r="H909" s="494"/>
      <c r="I909" s="494"/>
      <c r="J909" s="494"/>
      <c r="K909" s="494"/>
      <c r="L909" s="494"/>
      <c r="M909" s="494"/>
      <c r="N909" s="494"/>
      <c r="O909" s="494"/>
      <c r="P909" s="494"/>
      <c r="Q909" s="494"/>
      <c r="R909" s="494"/>
      <c r="S909" s="494"/>
      <c r="T909" s="494"/>
      <c r="U909" s="494"/>
      <c r="V909" s="494"/>
      <c r="W909" s="494"/>
      <c r="X909" s="494"/>
      <c r="Y909" s="494"/>
      <c r="Z909" s="494"/>
    </row>
    <row r="910" ht="13.2" spans="1:26">
      <c r="A910" s="494"/>
      <c r="B910" s="504"/>
      <c r="C910" s="504"/>
      <c r="D910" s="494"/>
      <c r="E910" s="494"/>
      <c r="F910" s="494"/>
      <c r="G910" s="494"/>
      <c r="H910" s="494"/>
      <c r="I910" s="494"/>
      <c r="J910" s="494"/>
      <c r="K910" s="494"/>
      <c r="L910" s="494"/>
      <c r="M910" s="494"/>
      <c r="N910" s="494"/>
      <c r="O910" s="494"/>
      <c r="P910" s="494"/>
      <c r="Q910" s="494"/>
      <c r="R910" s="494"/>
      <c r="S910" s="494"/>
      <c r="T910" s="494"/>
      <c r="U910" s="494"/>
      <c r="V910" s="494"/>
      <c r="W910" s="494"/>
      <c r="X910" s="494"/>
      <c r="Y910" s="494"/>
      <c r="Z910" s="494"/>
    </row>
    <row r="911" ht="13.2" spans="1:26">
      <c r="A911" s="494"/>
      <c r="B911" s="504"/>
      <c r="C911" s="504"/>
      <c r="D911" s="494"/>
      <c r="E911" s="494"/>
      <c r="F911" s="494"/>
      <c r="G911" s="494"/>
      <c r="H911" s="494"/>
      <c r="I911" s="494"/>
      <c r="J911" s="494"/>
      <c r="K911" s="494"/>
      <c r="L911" s="494"/>
      <c r="M911" s="494"/>
      <c r="N911" s="494"/>
      <c r="O911" s="494"/>
      <c r="P911" s="494"/>
      <c r="Q911" s="494"/>
      <c r="R911" s="494"/>
      <c r="S911" s="494"/>
      <c r="T911" s="494"/>
      <c r="U911" s="494"/>
      <c r="V911" s="494"/>
      <c r="W911" s="494"/>
      <c r="X911" s="494"/>
      <c r="Y911" s="494"/>
      <c r="Z911" s="494"/>
    </row>
    <row r="912" ht="13.2" spans="1:26">
      <c r="A912" s="494"/>
      <c r="B912" s="504"/>
      <c r="C912" s="504"/>
      <c r="D912" s="494"/>
      <c r="E912" s="494"/>
      <c r="F912" s="494"/>
      <c r="G912" s="494"/>
      <c r="H912" s="494"/>
      <c r="I912" s="494"/>
      <c r="J912" s="494"/>
      <c r="K912" s="494"/>
      <c r="L912" s="494"/>
      <c r="M912" s="494"/>
      <c r="N912" s="494"/>
      <c r="O912" s="494"/>
      <c r="P912" s="494"/>
      <c r="Q912" s="494"/>
      <c r="R912" s="494"/>
      <c r="S912" s="494"/>
      <c r="T912" s="494"/>
      <c r="U912" s="494"/>
      <c r="V912" s="494"/>
      <c r="W912" s="494"/>
      <c r="X912" s="494"/>
      <c r="Y912" s="494"/>
      <c r="Z912" s="494"/>
    </row>
    <row r="913" ht="13.2" spans="1:26">
      <c r="A913" s="494"/>
      <c r="B913" s="504"/>
      <c r="C913" s="504"/>
      <c r="D913" s="494"/>
      <c r="E913" s="494"/>
      <c r="F913" s="494"/>
      <c r="G913" s="494"/>
      <c r="H913" s="494"/>
      <c r="I913" s="494"/>
      <c r="J913" s="494"/>
      <c r="K913" s="494"/>
      <c r="L913" s="494"/>
      <c r="M913" s="494"/>
      <c r="N913" s="494"/>
      <c r="O913" s="494"/>
      <c r="P913" s="494"/>
      <c r="Q913" s="494"/>
      <c r="R913" s="494"/>
      <c r="S913" s="494"/>
      <c r="T913" s="494"/>
      <c r="U913" s="494"/>
      <c r="V913" s="494"/>
      <c r="W913" s="494"/>
      <c r="X913" s="494"/>
      <c r="Y913" s="494"/>
      <c r="Z913" s="494"/>
    </row>
    <row r="914" ht="13.2" spans="1:26">
      <c r="A914" s="494"/>
      <c r="B914" s="504"/>
      <c r="C914" s="504"/>
      <c r="D914" s="494"/>
      <c r="E914" s="494"/>
      <c r="F914" s="494"/>
      <c r="G914" s="494"/>
      <c r="H914" s="494"/>
      <c r="I914" s="494"/>
      <c r="J914" s="494"/>
      <c r="K914" s="494"/>
      <c r="L914" s="494"/>
      <c r="M914" s="494"/>
      <c r="N914" s="494"/>
      <c r="O914" s="494"/>
      <c r="P914" s="494"/>
      <c r="Q914" s="494"/>
      <c r="R914" s="494"/>
      <c r="S914" s="494"/>
      <c r="T914" s="494"/>
      <c r="U914" s="494"/>
      <c r="V914" s="494"/>
      <c r="W914" s="494"/>
      <c r="X914" s="494"/>
      <c r="Y914" s="494"/>
      <c r="Z914" s="494"/>
    </row>
    <row r="915" ht="13.2" spans="1:26">
      <c r="A915" s="494"/>
      <c r="B915" s="504"/>
      <c r="C915" s="504"/>
      <c r="D915" s="494"/>
      <c r="E915" s="494"/>
      <c r="F915" s="494"/>
      <c r="G915" s="494"/>
      <c r="H915" s="494"/>
      <c r="I915" s="494"/>
      <c r="J915" s="494"/>
      <c r="K915" s="494"/>
      <c r="L915" s="494"/>
      <c r="M915" s="494"/>
      <c r="N915" s="494"/>
      <c r="O915" s="494"/>
      <c r="P915" s="494"/>
      <c r="Q915" s="494"/>
      <c r="R915" s="494"/>
      <c r="S915" s="494"/>
      <c r="T915" s="494"/>
      <c r="U915" s="494"/>
      <c r="V915" s="494"/>
      <c r="W915" s="494"/>
      <c r="X915" s="494"/>
      <c r="Y915" s="494"/>
      <c r="Z915" s="494"/>
    </row>
    <row r="916" ht="13.2" spans="1:26">
      <c r="A916" s="494"/>
      <c r="B916" s="504"/>
      <c r="C916" s="504"/>
      <c r="D916" s="494"/>
      <c r="E916" s="494"/>
      <c r="F916" s="494"/>
      <c r="G916" s="494"/>
      <c r="H916" s="494"/>
      <c r="I916" s="494"/>
      <c r="J916" s="494"/>
      <c r="K916" s="494"/>
      <c r="L916" s="494"/>
      <c r="M916" s="494"/>
      <c r="N916" s="494"/>
      <c r="O916" s="494"/>
      <c r="P916" s="494"/>
      <c r="Q916" s="494"/>
      <c r="R916" s="494"/>
      <c r="S916" s="494"/>
      <c r="T916" s="494"/>
      <c r="U916" s="494"/>
      <c r="V916" s="494"/>
      <c r="W916" s="494"/>
      <c r="X916" s="494"/>
      <c r="Y916" s="494"/>
      <c r="Z916" s="494"/>
    </row>
    <row r="917" ht="13.2" spans="1:26">
      <c r="A917" s="494"/>
      <c r="B917" s="504"/>
      <c r="C917" s="504"/>
      <c r="D917" s="494"/>
      <c r="E917" s="494"/>
      <c r="F917" s="494"/>
      <c r="G917" s="494"/>
      <c r="H917" s="494"/>
      <c r="I917" s="494"/>
      <c r="J917" s="494"/>
      <c r="K917" s="494"/>
      <c r="L917" s="494"/>
      <c r="M917" s="494"/>
      <c r="N917" s="494"/>
      <c r="O917" s="494"/>
      <c r="P917" s="494"/>
      <c r="Q917" s="494"/>
      <c r="R917" s="494"/>
      <c r="S917" s="494"/>
      <c r="T917" s="494"/>
      <c r="U917" s="494"/>
      <c r="V917" s="494"/>
      <c r="W917" s="494"/>
      <c r="X917" s="494"/>
      <c r="Y917" s="494"/>
      <c r="Z917" s="494"/>
    </row>
    <row r="918" ht="13.2" spans="1:26">
      <c r="A918" s="494"/>
      <c r="B918" s="504"/>
      <c r="C918" s="504"/>
      <c r="D918" s="494"/>
      <c r="E918" s="494"/>
      <c r="F918" s="494"/>
      <c r="G918" s="494"/>
      <c r="H918" s="494"/>
      <c r="I918" s="494"/>
      <c r="J918" s="494"/>
      <c r="K918" s="494"/>
      <c r="L918" s="494"/>
      <c r="M918" s="494"/>
      <c r="N918" s="494"/>
      <c r="O918" s="494"/>
      <c r="P918" s="494"/>
      <c r="Q918" s="494"/>
      <c r="R918" s="494"/>
      <c r="S918" s="494"/>
      <c r="T918" s="494"/>
      <c r="U918" s="494"/>
      <c r="V918" s="494"/>
      <c r="W918" s="494"/>
      <c r="X918" s="494"/>
      <c r="Y918" s="494"/>
      <c r="Z918" s="494"/>
    </row>
    <row r="919" ht="13.2" spans="1:26">
      <c r="A919" s="494"/>
      <c r="B919" s="504"/>
      <c r="C919" s="504"/>
      <c r="D919" s="494"/>
      <c r="E919" s="494"/>
      <c r="F919" s="494"/>
      <c r="G919" s="494"/>
      <c r="H919" s="494"/>
      <c r="I919" s="494"/>
      <c r="J919" s="494"/>
      <c r="K919" s="494"/>
      <c r="L919" s="494"/>
      <c r="M919" s="494"/>
      <c r="N919" s="494"/>
      <c r="O919" s="494"/>
      <c r="P919" s="494"/>
      <c r="Q919" s="494"/>
      <c r="R919" s="494"/>
      <c r="S919" s="494"/>
      <c r="T919" s="494"/>
      <c r="U919" s="494"/>
      <c r="V919" s="494"/>
      <c r="W919" s="494"/>
      <c r="X919" s="494"/>
      <c r="Y919" s="494"/>
      <c r="Z919" s="494"/>
    </row>
    <row r="920" ht="13.2" spans="1:26">
      <c r="A920" s="494"/>
      <c r="B920" s="504"/>
      <c r="C920" s="504"/>
      <c r="D920" s="494"/>
      <c r="E920" s="494"/>
      <c r="F920" s="494"/>
      <c r="G920" s="494"/>
      <c r="H920" s="494"/>
      <c r="I920" s="494"/>
      <c r="J920" s="494"/>
      <c r="K920" s="494"/>
      <c r="L920" s="494"/>
      <c r="M920" s="494"/>
      <c r="N920" s="494"/>
      <c r="O920" s="494"/>
      <c r="P920" s="494"/>
      <c r="Q920" s="494"/>
      <c r="R920" s="494"/>
      <c r="S920" s="494"/>
      <c r="T920" s="494"/>
      <c r="U920" s="494"/>
      <c r="V920" s="494"/>
      <c r="W920" s="494"/>
      <c r="X920" s="494"/>
      <c r="Y920" s="494"/>
      <c r="Z920" s="494"/>
    </row>
    <row r="921" ht="13.2" spans="1:26">
      <c r="A921" s="494"/>
      <c r="B921" s="504"/>
      <c r="C921" s="504"/>
      <c r="D921" s="494"/>
      <c r="E921" s="494"/>
      <c r="F921" s="494"/>
      <c r="G921" s="494"/>
      <c r="H921" s="494"/>
      <c r="I921" s="494"/>
      <c r="J921" s="494"/>
      <c r="K921" s="494"/>
      <c r="L921" s="494"/>
      <c r="M921" s="494"/>
      <c r="N921" s="494"/>
      <c r="O921" s="494"/>
      <c r="P921" s="494"/>
      <c r="Q921" s="494"/>
      <c r="R921" s="494"/>
      <c r="S921" s="494"/>
      <c r="T921" s="494"/>
      <c r="U921" s="494"/>
      <c r="V921" s="494"/>
      <c r="W921" s="494"/>
      <c r="X921" s="494"/>
      <c r="Y921" s="494"/>
      <c r="Z921" s="494"/>
    </row>
    <row r="922" ht="13.2" spans="1:26">
      <c r="A922" s="494"/>
      <c r="B922" s="504"/>
      <c r="C922" s="504"/>
      <c r="D922" s="494"/>
      <c r="E922" s="494"/>
      <c r="F922" s="494"/>
      <c r="G922" s="494"/>
      <c r="H922" s="494"/>
      <c r="I922" s="494"/>
      <c r="J922" s="494"/>
      <c r="K922" s="494"/>
      <c r="L922" s="494"/>
      <c r="M922" s="494"/>
      <c r="N922" s="494"/>
      <c r="O922" s="494"/>
      <c r="P922" s="494"/>
      <c r="Q922" s="494"/>
      <c r="R922" s="494"/>
      <c r="S922" s="494"/>
      <c r="T922" s="494"/>
      <c r="U922" s="494"/>
      <c r="V922" s="494"/>
      <c r="W922" s="494"/>
      <c r="X922" s="494"/>
      <c r="Y922" s="494"/>
      <c r="Z922" s="494"/>
    </row>
    <row r="923" ht="13.2" spans="1:26">
      <c r="A923" s="494"/>
      <c r="B923" s="504"/>
      <c r="C923" s="504"/>
      <c r="D923" s="494"/>
      <c r="E923" s="494"/>
      <c r="F923" s="494"/>
      <c r="G923" s="494"/>
      <c r="H923" s="494"/>
      <c r="I923" s="494"/>
      <c r="J923" s="494"/>
      <c r="K923" s="494"/>
      <c r="L923" s="494"/>
      <c r="M923" s="494"/>
      <c r="N923" s="494"/>
      <c r="O923" s="494"/>
      <c r="P923" s="494"/>
      <c r="Q923" s="494"/>
      <c r="R923" s="494"/>
      <c r="S923" s="494"/>
      <c r="T923" s="494"/>
      <c r="U923" s="494"/>
      <c r="V923" s="494"/>
      <c r="W923" s="494"/>
      <c r="X923" s="494"/>
      <c r="Y923" s="494"/>
      <c r="Z923" s="494"/>
    </row>
    <row r="924" ht="13.2" spans="1:26">
      <c r="A924" s="494"/>
      <c r="B924" s="504"/>
      <c r="C924" s="504"/>
      <c r="D924" s="494"/>
      <c r="E924" s="494"/>
      <c r="F924" s="494"/>
      <c r="G924" s="494"/>
      <c r="H924" s="494"/>
      <c r="I924" s="494"/>
      <c r="J924" s="494"/>
      <c r="K924" s="494"/>
      <c r="L924" s="494"/>
      <c r="M924" s="494"/>
      <c r="N924" s="494"/>
      <c r="O924" s="494"/>
      <c r="P924" s="494"/>
      <c r="Q924" s="494"/>
      <c r="R924" s="494"/>
      <c r="S924" s="494"/>
      <c r="T924" s="494"/>
      <c r="U924" s="494"/>
      <c r="V924" s="494"/>
      <c r="W924" s="494"/>
      <c r="X924" s="494"/>
      <c r="Y924" s="494"/>
      <c r="Z924" s="494"/>
    </row>
    <row r="925" ht="13.2" spans="1:26">
      <c r="A925" s="494"/>
      <c r="B925" s="504"/>
      <c r="C925" s="504"/>
      <c r="D925" s="494"/>
      <c r="E925" s="494"/>
      <c r="F925" s="494"/>
      <c r="G925" s="494"/>
      <c r="H925" s="494"/>
      <c r="I925" s="494"/>
      <c r="J925" s="494"/>
      <c r="K925" s="494"/>
      <c r="L925" s="494"/>
      <c r="M925" s="494"/>
      <c r="N925" s="494"/>
      <c r="O925" s="494"/>
      <c r="P925" s="494"/>
      <c r="Q925" s="494"/>
      <c r="R925" s="494"/>
      <c r="S925" s="494"/>
      <c r="T925" s="494"/>
      <c r="U925" s="494"/>
      <c r="V925" s="494"/>
      <c r="W925" s="494"/>
      <c r="X925" s="494"/>
      <c r="Y925" s="494"/>
      <c r="Z925" s="494"/>
    </row>
    <row r="926" ht="13.2" spans="1:26">
      <c r="A926" s="494"/>
      <c r="B926" s="504"/>
      <c r="C926" s="504"/>
      <c r="D926" s="494"/>
      <c r="E926" s="494"/>
      <c r="F926" s="494"/>
      <c r="G926" s="494"/>
      <c r="H926" s="494"/>
      <c r="I926" s="494"/>
      <c r="J926" s="494"/>
      <c r="K926" s="494"/>
      <c r="L926" s="494"/>
      <c r="M926" s="494"/>
      <c r="N926" s="494"/>
      <c r="O926" s="494"/>
      <c r="P926" s="494"/>
      <c r="Q926" s="494"/>
      <c r="R926" s="494"/>
      <c r="S926" s="494"/>
      <c r="T926" s="494"/>
      <c r="U926" s="494"/>
      <c r="V926" s="494"/>
      <c r="W926" s="494"/>
      <c r="X926" s="494"/>
      <c r="Y926" s="494"/>
      <c r="Z926" s="494"/>
    </row>
    <row r="927" ht="13.2" spans="1:26">
      <c r="A927" s="494"/>
      <c r="B927" s="504"/>
      <c r="C927" s="504"/>
      <c r="D927" s="494"/>
      <c r="E927" s="494"/>
      <c r="F927" s="494"/>
      <c r="G927" s="494"/>
      <c r="H927" s="494"/>
      <c r="I927" s="494"/>
      <c r="J927" s="494"/>
      <c r="K927" s="494"/>
      <c r="L927" s="494"/>
      <c r="M927" s="494"/>
      <c r="N927" s="494"/>
      <c r="O927" s="494"/>
      <c r="P927" s="494"/>
      <c r="Q927" s="494"/>
      <c r="R927" s="494"/>
      <c r="S927" s="494"/>
      <c r="T927" s="494"/>
      <c r="U927" s="494"/>
      <c r="V927" s="494"/>
      <c r="W927" s="494"/>
      <c r="X927" s="494"/>
      <c r="Y927" s="494"/>
      <c r="Z927" s="494"/>
    </row>
    <row r="928" ht="13.2" spans="1:26">
      <c r="A928" s="494"/>
      <c r="B928" s="504"/>
      <c r="C928" s="504"/>
      <c r="D928" s="494"/>
      <c r="E928" s="494"/>
      <c r="F928" s="494"/>
      <c r="G928" s="494"/>
      <c r="H928" s="494"/>
      <c r="I928" s="494"/>
      <c r="J928" s="494"/>
      <c r="K928" s="494"/>
      <c r="L928" s="494"/>
      <c r="M928" s="494"/>
      <c r="N928" s="494"/>
      <c r="O928" s="494"/>
      <c r="P928" s="494"/>
      <c r="Q928" s="494"/>
      <c r="R928" s="494"/>
      <c r="S928" s="494"/>
      <c r="T928" s="494"/>
      <c r="U928" s="494"/>
      <c r="V928" s="494"/>
      <c r="W928" s="494"/>
      <c r="X928" s="494"/>
      <c r="Y928" s="494"/>
      <c r="Z928" s="494"/>
    </row>
    <row r="929" ht="13.2" spans="1:26">
      <c r="A929" s="494"/>
      <c r="B929" s="504"/>
      <c r="C929" s="504"/>
      <c r="D929" s="494"/>
      <c r="E929" s="494"/>
      <c r="F929" s="494"/>
      <c r="G929" s="494"/>
      <c r="H929" s="494"/>
      <c r="I929" s="494"/>
      <c r="J929" s="494"/>
      <c r="K929" s="494"/>
      <c r="L929" s="494"/>
      <c r="M929" s="494"/>
      <c r="N929" s="494"/>
      <c r="O929" s="494"/>
      <c r="P929" s="494"/>
      <c r="Q929" s="494"/>
      <c r="R929" s="494"/>
      <c r="S929" s="494"/>
      <c r="T929" s="494"/>
      <c r="U929" s="494"/>
      <c r="V929" s="494"/>
      <c r="W929" s="494"/>
      <c r="X929" s="494"/>
      <c r="Y929" s="494"/>
      <c r="Z929" s="494"/>
    </row>
    <row r="930" ht="13.2" spans="1:26">
      <c r="A930" s="494"/>
      <c r="B930" s="504"/>
      <c r="C930" s="504"/>
      <c r="D930" s="494"/>
      <c r="E930" s="494"/>
      <c r="F930" s="494"/>
      <c r="G930" s="494"/>
      <c r="H930" s="494"/>
      <c r="I930" s="494"/>
      <c r="J930" s="494"/>
      <c r="K930" s="494"/>
      <c r="L930" s="494"/>
      <c r="M930" s="494"/>
      <c r="N930" s="494"/>
      <c r="O930" s="494"/>
      <c r="P930" s="494"/>
      <c r="Q930" s="494"/>
      <c r="R930" s="494"/>
      <c r="S930" s="494"/>
      <c r="T930" s="494"/>
      <c r="U930" s="494"/>
      <c r="V930" s="494"/>
      <c r="W930" s="494"/>
      <c r="X930" s="494"/>
      <c r="Y930" s="494"/>
      <c r="Z930" s="494"/>
    </row>
    <row r="931" ht="13.2" spans="1:26">
      <c r="A931" s="494"/>
      <c r="B931" s="504"/>
      <c r="C931" s="504"/>
      <c r="D931" s="494"/>
      <c r="E931" s="494"/>
      <c r="F931" s="494"/>
      <c r="G931" s="494"/>
      <c r="H931" s="494"/>
      <c r="I931" s="494"/>
      <c r="J931" s="494"/>
      <c r="K931" s="494"/>
      <c r="L931" s="494"/>
      <c r="M931" s="494"/>
      <c r="N931" s="494"/>
      <c r="O931" s="494"/>
      <c r="P931" s="494"/>
      <c r="Q931" s="494"/>
      <c r="R931" s="494"/>
      <c r="S931" s="494"/>
      <c r="T931" s="494"/>
      <c r="U931" s="494"/>
      <c r="V931" s="494"/>
      <c r="W931" s="494"/>
      <c r="X931" s="494"/>
      <c r="Y931" s="494"/>
      <c r="Z931" s="494"/>
    </row>
    <row r="932" ht="13.2" spans="1:26">
      <c r="A932" s="494"/>
      <c r="B932" s="504"/>
      <c r="C932" s="504"/>
      <c r="D932" s="494"/>
      <c r="E932" s="494"/>
      <c r="F932" s="494"/>
      <c r="G932" s="494"/>
      <c r="H932" s="494"/>
      <c r="I932" s="494"/>
      <c r="J932" s="494"/>
      <c r="K932" s="494"/>
      <c r="L932" s="494"/>
      <c r="M932" s="494"/>
      <c r="N932" s="494"/>
      <c r="O932" s="494"/>
      <c r="P932" s="494"/>
      <c r="Q932" s="494"/>
      <c r="R932" s="494"/>
      <c r="S932" s="494"/>
      <c r="T932" s="494"/>
      <c r="U932" s="494"/>
      <c r="V932" s="494"/>
      <c r="W932" s="494"/>
      <c r="X932" s="494"/>
      <c r="Y932" s="494"/>
      <c r="Z932" s="494"/>
    </row>
    <row r="933" ht="13.2" spans="1:26">
      <c r="A933" s="494"/>
      <c r="B933" s="504"/>
      <c r="C933" s="504"/>
      <c r="D933" s="494"/>
      <c r="E933" s="494"/>
      <c r="F933" s="494"/>
      <c r="G933" s="494"/>
      <c r="H933" s="494"/>
      <c r="I933" s="494"/>
      <c r="J933" s="494"/>
      <c r="K933" s="494"/>
      <c r="L933" s="494"/>
      <c r="M933" s="494"/>
      <c r="N933" s="494"/>
      <c r="O933" s="494"/>
      <c r="P933" s="494"/>
      <c r="Q933" s="494"/>
      <c r="R933" s="494"/>
      <c r="S933" s="494"/>
      <c r="T933" s="494"/>
      <c r="U933" s="494"/>
      <c r="V933" s="494"/>
      <c r="W933" s="494"/>
      <c r="X933" s="494"/>
      <c r="Y933" s="494"/>
      <c r="Z933" s="494"/>
    </row>
    <row r="934" ht="13.2" spans="1:26">
      <c r="A934" s="494"/>
      <c r="B934" s="504"/>
      <c r="C934" s="504"/>
      <c r="D934" s="494"/>
      <c r="E934" s="494"/>
      <c r="F934" s="494"/>
      <c r="G934" s="494"/>
      <c r="H934" s="494"/>
      <c r="I934" s="494"/>
      <c r="J934" s="494"/>
      <c r="K934" s="494"/>
      <c r="L934" s="494"/>
      <c r="M934" s="494"/>
      <c r="N934" s="494"/>
      <c r="O934" s="494"/>
      <c r="P934" s="494"/>
      <c r="Q934" s="494"/>
      <c r="R934" s="494"/>
      <c r="S934" s="494"/>
      <c r="T934" s="494"/>
      <c r="U934" s="494"/>
      <c r="V934" s="494"/>
      <c r="W934" s="494"/>
      <c r="X934" s="494"/>
      <c r="Y934" s="494"/>
      <c r="Z934" s="494"/>
    </row>
    <row r="935" ht="13.2" spans="1:26">
      <c r="A935" s="494"/>
      <c r="B935" s="504"/>
      <c r="C935" s="504"/>
      <c r="D935" s="494"/>
      <c r="E935" s="494"/>
      <c r="F935" s="494"/>
      <c r="G935" s="494"/>
      <c r="H935" s="494"/>
      <c r="I935" s="494"/>
      <c r="J935" s="494"/>
      <c r="K935" s="494"/>
      <c r="L935" s="494"/>
      <c r="M935" s="494"/>
      <c r="N935" s="494"/>
      <c r="O935" s="494"/>
      <c r="P935" s="494"/>
      <c r="Q935" s="494"/>
      <c r="R935" s="494"/>
      <c r="S935" s="494"/>
      <c r="T935" s="494"/>
      <c r="U935" s="494"/>
      <c r="V935" s="494"/>
      <c r="W935" s="494"/>
      <c r="X935" s="494"/>
      <c r="Y935" s="494"/>
      <c r="Z935" s="494"/>
    </row>
    <row r="936" ht="13.2" spans="1:26">
      <c r="A936" s="494"/>
      <c r="B936" s="504"/>
      <c r="C936" s="504"/>
      <c r="D936" s="494"/>
      <c r="E936" s="494"/>
      <c r="F936" s="494"/>
      <c r="G936" s="494"/>
      <c r="H936" s="494"/>
      <c r="I936" s="494"/>
      <c r="J936" s="494"/>
      <c r="K936" s="494"/>
      <c r="L936" s="494"/>
      <c r="M936" s="494"/>
      <c r="N936" s="494"/>
      <c r="O936" s="494"/>
      <c r="P936" s="494"/>
      <c r="Q936" s="494"/>
      <c r="R936" s="494"/>
      <c r="S936" s="494"/>
      <c r="T936" s="494"/>
      <c r="U936" s="494"/>
      <c r="V936" s="494"/>
      <c r="W936" s="494"/>
      <c r="X936" s="494"/>
      <c r="Y936" s="494"/>
      <c r="Z936" s="494"/>
    </row>
    <row r="937" ht="13.2" spans="1:26">
      <c r="A937" s="494"/>
      <c r="B937" s="504"/>
      <c r="C937" s="504"/>
      <c r="D937" s="494"/>
      <c r="E937" s="494"/>
      <c r="F937" s="494"/>
      <c r="G937" s="494"/>
      <c r="H937" s="494"/>
      <c r="I937" s="494"/>
      <c r="J937" s="494"/>
      <c r="K937" s="494"/>
      <c r="L937" s="494"/>
      <c r="M937" s="494"/>
      <c r="N937" s="494"/>
      <c r="O937" s="494"/>
      <c r="P937" s="494"/>
      <c r="Q937" s="494"/>
      <c r="R937" s="494"/>
      <c r="S937" s="494"/>
      <c r="T937" s="494"/>
      <c r="U937" s="494"/>
      <c r="V937" s="494"/>
      <c r="W937" s="494"/>
      <c r="X937" s="494"/>
      <c r="Y937" s="494"/>
      <c r="Z937" s="494"/>
    </row>
    <row r="938" ht="13.2" spans="1:26">
      <c r="A938" s="494"/>
      <c r="B938" s="504"/>
      <c r="C938" s="504"/>
      <c r="D938" s="494"/>
      <c r="E938" s="494"/>
      <c r="F938" s="494"/>
      <c r="G938" s="494"/>
      <c r="H938" s="494"/>
      <c r="I938" s="494"/>
      <c r="J938" s="494"/>
      <c r="K938" s="494"/>
      <c r="L938" s="494"/>
      <c r="M938" s="494"/>
      <c r="N938" s="494"/>
      <c r="O938" s="494"/>
      <c r="P938" s="494"/>
      <c r="Q938" s="494"/>
      <c r="R938" s="494"/>
      <c r="S938" s="494"/>
      <c r="T938" s="494"/>
      <c r="U938" s="494"/>
      <c r="V938" s="494"/>
      <c r="W938" s="494"/>
      <c r="X938" s="494"/>
      <c r="Y938" s="494"/>
      <c r="Z938" s="494"/>
    </row>
    <row r="939" ht="13.2" spans="1:26">
      <c r="A939" s="494"/>
      <c r="B939" s="504"/>
      <c r="C939" s="504"/>
      <c r="D939" s="494"/>
      <c r="E939" s="494"/>
      <c r="F939" s="494"/>
      <c r="G939" s="494"/>
      <c r="H939" s="494"/>
      <c r="I939" s="494"/>
      <c r="J939" s="494"/>
      <c r="K939" s="494"/>
      <c r="L939" s="494"/>
      <c r="M939" s="494"/>
      <c r="N939" s="494"/>
      <c r="O939" s="494"/>
      <c r="P939" s="494"/>
      <c r="Q939" s="494"/>
      <c r="R939" s="494"/>
      <c r="S939" s="494"/>
      <c r="T939" s="494"/>
      <c r="U939" s="494"/>
      <c r="V939" s="494"/>
      <c r="W939" s="494"/>
      <c r="X939" s="494"/>
      <c r="Y939" s="494"/>
      <c r="Z939" s="494"/>
    </row>
    <row r="940" ht="13.2" spans="1:26">
      <c r="A940" s="494"/>
      <c r="B940" s="504"/>
      <c r="C940" s="504"/>
      <c r="D940" s="494"/>
      <c r="E940" s="494"/>
      <c r="F940" s="494"/>
      <c r="G940" s="494"/>
      <c r="H940" s="494"/>
      <c r="I940" s="494"/>
      <c r="J940" s="494"/>
      <c r="K940" s="494"/>
      <c r="L940" s="494"/>
      <c r="M940" s="494"/>
      <c r="N940" s="494"/>
      <c r="O940" s="494"/>
      <c r="P940" s="494"/>
      <c r="Q940" s="494"/>
      <c r="R940" s="494"/>
      <c r="S940" s="494"/>
      <c r="T940" s="494"/>
      <c r="U940" s="494"/>
      <c r="V940" s="494"/>
      <c r="W940" s="494"/>
      <c r="X940" s="494"/>
      <c r="Y940" s="494"/>
      <c r="Z940" s="494"/>
    </row>
    <row r="941" ht="13.2" spans="1:26">
      <c r="A941" s="494"/>
      <c r="B941" s="504"/>
      <c r="C941" s="504"/>
      <c r="D941" s="494"/>
      <c r="E941" s="494"/>
      <c r="F941" s="494"/>
      <c r="G941" s="494"/>
      <c r="H941" s="494"/>
      <c r="I941" s="494"/>
      <c r="J941" s="494"/>
      <c r="K941" s="494"/>
      <c r="L941" s="494"/>
      <c r="M941" s="494"/>
      <c r="N941" s="494"/>
      <c r="O941" s="494"/>
      <c r="P941" s="494"/>
      <c r="Q941" s="494"/>
      <c r="R941" s="494"/>
      <c r="S941" s="494"/>
      <c r="T941" s="494"/>
      <c r="U941" s="494"/>
      <c r="V941" s="494"/>
      <c r="W941" s="494"/>
      <c r="X941" s="494"/>
      <c r="Y941" s="494"/>
      <c r="Z941" s="494"/>
    </row>
    <row r="942" ht="13.2" spans="1:26">
      <c r="A942" s="494"/>
      <c r="B942" s="504"/>
      <c r="C942" s="504"/>
      <c r="D942" s="494"/>
      <c r="E942" s="494"/>
      <c r="F942" s="494"/>
      <c r="G942" s="494"/>
      <c r="H942" s="494"/>
      <c r="I942" s="494"/>
      <c r="J942" s="494"/>
      <c r="K942" s="494"/>
      <c r="L942" s="494"/>
      <c r="M942" s="494"/>
      <c r="N942" s="494"/>
      <c r="O942" s="494"/>
      <c r="P942" s="494"/>
      <c r="Q942" s="494"/>
      <c r="R942" s="494"/>
      <c r="S942" s="494"/>
      <c r="T942" s="494"/>
      <c r="U942" s="494"/>
      <c r="V942" s="494"/>
      <c r="W942" s="494"/>
      <c r="X942" s="494"/>
      <c r="Y942" s="494"/>
      <c r="Z942" s="494"/>
    </row>
    <row r="943" ht="13.2" spans="1:26">
      <c r="A943" s="494"/>
      <c r="B943" s="504"/>
      <c r="C943" s="504"/>
      <c r="D943" s="494"/>
      <c r="E943" s="494"/>
      <c r="F943" s="494"/>
      <c r="G943" s="494"/>
      <c r="H943" s="494"/>
      <c r="I943" s="494"/>
      <c r="J943" s="494"/>
      <c r="K943" s="494"/>
      <c r="L943" s="494"/>
      <c r="M943" s="494"/>
      <c r="N943" s="494"/>
      <c r="O943" s="494"/>
      <c r="P943" s="494"/>
      <c r="Q943" s="494"/>
      <c r="R943" s="494"/>
      <c r="S943" s="494"/>
      <c r="T943" s="494"/>
      <c r="U943" s="494"/>
      <c r="V943" s="494"/>
      <c r="W943" s="494"/>
      <c r="X943" s="494"/>
      <c r="Y943" s="494"/>
      <c r="Z943" s="494"/>
    </row>
    <row r="944" ht="13.2" spans="1:26">
      <c r="A944" s="494"/>
      <c r="B944" s="504"/>
      <c r="C944" s="504"/>
      <c r="D944" s="494"/>
      <c r="E944" s="494"/>
      <c r="F944" s="494"/>
      <c r="G944" s="494"/>
      <c r="H944" s="494"/>
      <c r="I944" s="494"/>
      <c r="J944" s="494"/>
      <c r="K944" s="494"/>
      <c r="L944" s="494"/>
      <c r="M944" s="494"/>
      <c r="N944" s="494"/>
      <c r="O944" s="494"/>
      <c r="P944" s="494"/>
      <c r="Q944" s="494"/>
      <c r="R944" s="494"/>
      <c r="S944" s="494"/>
      <c r="T944" s="494"/>
      <c r="U944" s="494"/>
      <c r="V944" s="494"/>
      <c r="W944" s="494"/>
      <c r="X944" s="494"/>
      <c r="Y944" s="494"/>
      <c r="Z944" s="494"/>
    </row>
    <row r="945" ht="13.2" spans="1:26">
      <c r="A945" s="494"/>
      <c r="B945" s="504"/>
      <c r="C945" s="504"/>
      <c r="D945" s="494"/>
      <c r="E945" s="494"/>
      <c r="F945" s="494"/>
      <c r="G945" s="494"/>
      <c r="H945" s="494"/>
      <c r="I945" s="494"/>
      <c r="J945" s="494"/>
      <c r="K945" s="494"/>
      <c r="L945" s="494"/>
      <c r="M945" s="494"/>
      <c r="N945" s="494"/>
      <c r="O945" s="494"/>
      <c r="P945" s="494"/>
      <c r="Q945" s="494"/>
      <c r="R945" s="494"/>
      <c r="S945" s="494"/>
      <c r="T945" s="494"/>
      <c r="U945" s="494"/>
      <c r="V945" s="494"/>
      <c r="W945" s="494"/>
      <c r="X945" s="494"/>
      <c r="Y945" s="494"/>
      <c r="Z945" s="494"/>
    </row>
    <row r="946" ht="13.2" spans="1:26">
      <c r="A946" s="494"/>
      <c r="B946" s="504"/>
      <c r="C946" s="504"/>
      <c r="D946" s="494"/>
      <c r="E946" s="494"/>
      <c r="F946" s="494"/>
      <c r="G946" s="494"/>
      <c r="H946" s="494"/>
      <c r="I946" s="494"/>
      <c r="J946" s="494"/>
      <c r="K946" s="494"/>
      <c r="L946" s="494"/>
      <c r="M946" s="494"/>
      <c r="N946" s="494"/>
      <c r="O946" s="494"/>
      <c r="P946" s="494"/>
      <c r="Q946" s="494"/>
      <c r="R946" s="494"/>
      <c r="S946" s="494"/>
      <c r="T946" s="494"/>
      <c r="U946" s="494"/>
      <c r="V946" s="494"/>
      <c r="W946" s="494"/>
      <c r="X946" s="494"/>
      <c r="Y946" s="494"/>
      <c r="Z946" s="494"/>
    </row>
    <row r="947" ht="13.2" spans="1:26">
      <c r="A947" s="494"/>
      <c r="B947" s="504"/>
      <c r="C947" s="504"/>
      <c r="D947" s="494"/>
      <c r="E947" s="494"/>
      <c r="F947" s="494"/>
      <c r="G947" s="494"/>
      <c r="H947" s="494"/>
      <c r="I947" s="494"/>
      <c r="J947" s="494"/>
      <c r="K947" s="494"/>
      <c r="L947" s="494"/>
      <c r="M947" s="494"/>
      <c r="N947" s="494"/>
      <c r="O947" s="494"/>
      <c r="P947" s="494"/>
      <c r="Q947" s="494"/>
      <c r="R947" s="494"/>
      <c r="S947" s="494"/>
      <c r="T947" s="494"/>
      <c r="U947" s="494"/>
      <c r="V947" s="494"/>
      <c r="W947" s="494"/>
      <c r="X947" s="494"/>
      <c r="Y947" s="494"/>
      <c r="Z947" s="494"/>
    </row>
    <row r="948" ht="13.2" spans="1:26">
      <c r="A948" s="494"/>
      <c r="B948" s="504"/>
      <c r="C948" s="504"/>
      <c r="D948" s="494"/>
      <c r="E948" s="494"/>
      <c r="F948" s="494"/>
      <c r="G948" s="494"/>
      <c r="H948" s="494"/>
      <c r="I948" s="494"/>
      <c r="J948" s="494"/>
      <c r="K948" s="494"/>
      <c r="L948" s="494"/>
      <c r="M948" s="494"/>
      <c r="N948" s="494"/>
      <c r="O948" s="494"/>
      <c r="P948" s="494"/>
      <c r="Q948" s="494"/>
      <c r="R948" s="494"/>
      <c r="S948" s="494"/>
      <c r="T948" s="494"/>
      <c r="U948" s="494"/>
      <c r="V948" s="494"/>
      <c r="W948" s="494"/>
      <c r="X948" s="494"/>
      <c r="Y948" s="494"/>
      <c r="Z948" s="494"/>
    </row>
    <row r="949" ht="13.2" spans="1:26">
      <c r="A949" s="494"/>
      <c r="B949" s="504"/>
      <c r="C949" s="504"/>
      <c r="D949" s="494"/>
      <c r="E949" s="494"/>
      <c r="F949" s="494"/>
      <c r="G949" s="494"/>
      <c r="H949" s="494"/>
      <c r="I949" s="494"/>
      <c r="J949" s="494"/>
      <c r="K949" s="494"/>
      <c r="L949" s="494"/>
      <c r="M949" s="494"/>
      <c r="N949" s="494"/>
      <c r="O949" s="494"/>
      <c r="P949" s="494"/>
      <c r="Q949" s="494"/>
      <c r="R949" s="494"/>
      <c r="S949" s="494"/>
      <c r="T949" s="494"/>
      <c r="U949" s="494"/>
      <c r="V949" s="494"/>
      <c r="W949" s="494"/>
      <c r="X949" s="494"/>
      <c r="Y949" s="494"/>
      <c r="Z949" s="494"/>
    </row>
    <row r="950" ht="13.2" spans="1:26">
      <c r="A950" s="494"/>
      <c r="B950" s="504"/>
      <c r="C950" s="504"/>
      <c r="D950" s="494"/>
      <c r="E950" s="494"/>
      <c r="F950" s="494"/>
      <c r="G950" s="494"/>
      <c r="H950" s="494"/>
      <c r="I950" s="494"/>
      <c r="J950" s="494"/>
      <c r="K950" s="494"/>
      <c r="L950" s="494"/>
      <c r="M950" s="494"/>
      <c r="N950" s="494"/>
      <c r="O950" s="494"/>
      <c r="P950" s="494"/>
      <c r="Q950" s="494"/>
      <c r="R950" s="494"/>
      <c r="S950" s="494"/>
      <c r="T950" s="494"/>
      <c r="U950" s="494"/>
      <c r="V950" s="494"/>
      <c r="W950" s="494"/>
      <c r="X950" s="494"/>
      <c r="Y950" s="494"/>
      <c r="Z950" s="494"/>
    </row>
    <row r="951" ht="13.2" spans="1:26">
      <c r="A951" s="494"/>
      <c r="B951" s="504"/>
      <c r="C951" s="504"/>
      <c r="D951" s="494"/>
      <c r="E951" s="494"/>
      <c r="F951" s="494"/>
      <c r="G951" s="494"/>
      <c r="H951" s="494"/>
      <c r="I951" s="494"/>
      <c r="J951" s="494"/>
      <c r="K951" s="494"/>
      <c r="L951" s="494"/>
      <c r="M951" s="494"/>
      <c r="N951" s="494"/>
      <c r="O951" s="494"/>
      <c r="P951" s="494"/>
      <c r="Q951" s="494"/>
      <c r="R951" s="494"/>
      <c r="S951" s="494"/>
      <c r="T951" s="494"/>
      <c r="U951" s="494"/>
      <c r="V951" s="494"/>
      <c r="W951" s="494"/>
      <c r="X951" s="494"/>
      <c r="Y951" s="494"/>
      <c r="Z951" s="494"/>
    </row>
    <row r="952" ht="13.2" spans="1:26">
      <c r="A952" s="494"/>
      <c r="B952" s="504"/>
      <c r="C952" s="504"/>
      <c r="D952" s="494"/>
      <c r="E952" s="494"/>
      <c r="F952" s="494"/>
      <c r="G952" s="494"/>
      <c r="H952" s="494"/>
      <c r="I952" s="494"/>
      <c r="J952" s="494"/>
      <c r="K952" s="494"/>
      <c r="L952" s="494"/>
      <c r="M952" s="494"/>
      <c r="N952" s="494"/>
      <c r="O952" s="494"/>
      <c r="P952" s="494"/>
      <c r="Q952" s="494"/>
      <c r="R952" s="494"/>
      <c r="S952" s="494"/>
      <c r="T952" s="494"/>
      <c r="U952" s="494"/>
      <c r="V952" s="494"/>
      <c r="W952" s="494"/>
      <c r="X952" s="494"/>
      <c r="Y952" s="494"/>
      <c r="Z952" s="494"/>
    </row>
    <row r="953" ht="13.2" spans="1:26">
      <c r="A953" s="494"/>
      <c r="B953" s="504"/>
      <c r="C953" s="504"/>
      <c r="D953" s="494"/>
      <c r="E953" s="494"/>
      <c r="F953" s="494"/>
      <c r="G953" s="494"/>
      <c r="H953" s="494"/>
      <c r="I953" s="494"/>
      <c r="J953" s="494"/>
      <c r="K953" s="494"/>
      <c r="L953" s="494"/>
      <c r="M953" s="494"/>
      <c r="N953" s="494"/>
      <c r="O953" s="494"/>
      <c r="P953" s="494"/>
      <c r="Q953" s="494"/>
      <c r="R953" s="494"/>
      <c r="S953" s="494"/>
      <c r="T953" s="494"/>
      <c r="U953" s="494"/>
      <c r="V953" s="494"/>
      <c r="W953" s="494"/>
      <c r="X953" s="494"/>
      <c r="Y953" s="494"/>
      <c r="Z953" s="494"/>
    </row>
    <row r="954" ht="13.2" spans="1:26">
      <c r="A954" s="494"/>
      <c r="B954" s="504"/>
      <c r="C954" s="504"/>
      <c r="D954" s="494"/>
      <c r="E954" s="494"/>
      <c r="F954" s="494"/>
      <c r="G954" s="494"/>
      <c r="H954" s="494"/>
      <c r="I954" s="494"/>
      <c r="J954" s="494"/>
      <c r="K954" s="494"/>
      <c r="L954" s="494"/>
      <c r="M954" s="494"/>
      <c r="N954" s="494"/>
      <c r="O954" s="494"/>
      <c r="P954" s="494"/>
      <c r="Q954" s="494"/>
      <c r="R954" s="494"/>
      <c r="S954" s="494"/>
      <c r="T954" s="494"/>
      <c r="U954" s="494"/>
      <c r="V954" s="494"/>
      <c r="W954" s="494"/>
      <c r="X954" s="494"/>
      <c r="Y954" s="494"/>
      <c r="Z954" s="494"/>
    </row>
    <row r="955" ht="13.2" spans="1:26">
      <c r="A955" s="494"/>
      <c r="B955" s="504"/>
      <c r="C955" s="504"/>
      <c r="D955" s="494"/>
      <c r="E955" s="494"/>
      <c r="F955" s="494"/>
      <c r="G955" s="494"/>
      <c r="H955" s="494"/>
      <c r="I955" s="494"/>
      <c r="J955" s="494"/>
      <c r="K955" s="494"/>
      <c r="L955" s="494"/>
      <c r="M955" s="494"/>
      <c r="N955" s="494"/>
      <c r="O955" s="494"/>
      <c r="P955" s="494"/>
      <c r="Q955" s="494"/>
      <c r="R955" s="494"/>
      <c r="S955" s="494"/>
      <c r="T955" s="494"/>
      <c r="U955" s="494"/>
      <c r="V955" s="494"/>
      <c r="W955" s="494"/>
      <c r="X955" s="494"/>
      <c r="Y955" s="494"/>
      <c r="Z955" s="494"/>
    </row>
    <row r="956" ht="13.2" spans="1:26">
      <c r="A956" s="494"/>
      <c r="B956" s="504"/>
      <c r="C956" s="504"/>
      <c r="D956" s="494"/>
      <c r="E956" s="494"/>
      <c r="F956" s="494"/>
      <c r="G956" s="494"/>
      <c r="H956" s="494"/>
      <c r="I956" s="494"/>
      <c r="J956" s="494"/>
      <c r="K956" s="494"/>
      <c r="L956" s="494"/>
      <c r="M956" s="494"/>
      <c r="N956" s="494"/>
      <c r="O956" s="494"/>
      <c r="P956" s="494"/>
      <c r="Q956" s="494"/>
      <c r="R956" s="494"/>
      <c r="S956" s="494"/>
      <c r="T956" s="494"/>
      <c r="U956" s="494"/>
      <c r="V956" s="494"/>
      <c r="W956" s="494"/>
      <c r="X956" s="494"/>
      <c r="Y956" s="494"/>
      <c r="Z956" s="494"/>
    </row>
    <row r="957" ht="13.2" spans="1:26">
      <c r="A957" s="494"/>
      <c r="B957" s="504"/>
      <c r="C957" s="504"/>
      <c r="D957" s="494"/>
      <c r="E957" s="494"/>
      <c r="F957" s="494"/>
      <c r="G957" s="494"/>
      <c r="H957" s="494"/>
      <c r="I957" s="494"/>
      <c r="J957" s="494"/>
      <c r="K957" s="494"/>
      <c r="L957" s="494"/>
      <c r="M957" s="494"/>
      <c r="N957" s="494"/>
      <c r="O957" s="494"/>
      <c r="P957" s="494"/>
      <c r="Q957" s="494"/>
      <c r="R957" s="494"/>
      <c r="S957" s="494"/>
      <c r="T957" s="494"/>
      <c r="U957" s="494"/>
      <c r="V957" s="494"/>
      <c r="W957" s="494"/>
      <c r="X957" s="494"/>
      <c r="Y957" s="494"/>
      <c r="Z957" s="494"/>
    </row>
    <row r="958" ht="13.2" spans="1:26">
      <c r="A958" s="494"/>
      <c r="B958" s="504"/>
      <c r="C958" s="504"/>
      <c r="D958" s="494"/>
      <c r="E958" s="494"/>
      <c r="F958" s="494"/>
      <c r="G958" s="494"/>
      <c r="H958" s="494"/>
      <c r="I958" s="494"/>
      <c r="J958" s="494"/>
      <c r="K958" s="494"/>
      <c r="L958" s="494"/>
      <c r="M958" s="494"/>
      <c r="N958" s="494"/>
      <c r="O958" s="494"/>
      <c r="P958" s="494"/>
      <c r="Q958" s="494"/>
      <c r="R958" s="494"/>
      <c r="S958" s="494"/>
      <c r="T958" s="494"/>
      <c r="U958" s="494"/>
      <c r="V958" s="494"/>
      <c r="W958" s="494"/>
      <c r="X958" s="494"/>
      <c r="Y958" s="494"/>
      <c r="Z958" s="494"/>
    </row>
    <row r="959" ht="13.2" spans="1:26">
      <c r="A959" s="494"/>
      <c r="B959" s="504"/>
      <c r="C959" s="504"/>
      <c r="D959" s="494"/>
      <c r="E959" s="494"/>
      <c r="F959" s="494"/>
      <c r="G959" s="494"/>
      <c r="H959" s="494"/>
      <c r="I959" s="494"/>
      <c r="J959" s="494"/>
      <c r="K959" s="494"/>
      <c r="L959" s="494"/>
      <c r="M959" s="494"/>
      <c r="N959" s="494"/>
      <c r="O959" s="494"/>
      <c r="P959" s="494"/>
      <c r="Q959" s="494"/>
      <c r="R959" s="494"/>
      <c r="S959" s="494"/>
      <c r="T959" s="494"/>
      <c r="U959" s="494"/>
      <c r="V959" s="494"/>
      <c r="W959" s="494"/>
      <c r="X959" s="494"/>
      <c r="Y959" s="494"/>
      <c r="Z959" s="494"/>
    </row>
    <row r="960" ht="13.2" spans="1:26">
      <c r="A960" s="494"/>
      <c r="B960" s="504"/>
      <c r="C960" s="504"/>
      <c r="D960" s="494"/>
      <c r="E960" s="494"/>
      <c r="F960" s="494"/>
      <c r="G960" s="494"/>
      <c r="H960" s="494"/>
      <c r="I960" s="494"/>
      <c r="J960" s="494"/>
      <c r="K960" s="494"/>
      <c r="L960" s="494"/>
      <c r="M960" s="494"/>
      <c r="N960" s="494"/>
      <c r="O960" s="494"/>
      <c r="P960" s="494"/>
      <c r="Q960" s="494"/>
      <c r="R960" s="494"/>
      <c r="S960" s="494"/>
      <c r="T960" s="494"/>
      <c r="U960" s="494"/>
      <c r="V960" s="494"/>
      <c r="W960" s="494"/>
      <c r="X960" s="494"/>
      <c r="Y960" s="494"/>
      <c r="Z960" s="494"/>
    </row>
    <row r="961" ht="13.2" spans="1:26">
      <c r="A961" s="494"/>
      <c r="B961" s="504"/>
      <c r="C961" s="504"/>
      <c r="D961" s="494"/>
      <c r="E961" s="494"/>
      <c r="F961" s="494"/>
      <c r="G961" s="494"/>
      <c r="H961" s="494"/>
      <c r="I961" s="494"/>
      <c r="J961" s="494"/>
      <c r="K961" s="494"/>
      <c r="L961" s="494"/>
      <c r="M961" s="494"/>
      <c r="N961" s="494"/>
      <c r="O961" s="494"/>
      <c r="P961" s="494"/>
      <c r="Q961" s="494"/>
      <c r="R961" s="494"/>
      <c r="S961" s="494"/>
      <c r="T961" s="494"/>
      <c r="U961" s="494"/>
      <c r="V961" s="494"/>
      <c r="W961" s="494"/>
      <c r="X961" s="494"/>
      <c r="Y961" s="494"/>
      <c r="Z961" s="494"/>
    </row>
    <row r="962" ht="13.2" spans="1:26">
      <c r="A962" s="494"/>
      <c r="B962" s="504"/>
      <c r="C962" s="504"/>
      <c r="D962" s="494"/>
      <c r="E962" s="494"/>
      <c r="F962" s="494"/>
      <c r="G962" s="494"/>
      <c r="H962" s="494"/>
      <c r="I962" s="494"/>
      <c r="J962" s="494"/>
      <c r="K962" s="494"/>
      <c r="L962" s="494"/>
      <c r="M962" s="494"/>
      <c r="N962" s="494"/>
      <c r="O962" s="494"/>
      <c r="P962" s="494"/>
      <c r="Q962" s="494"/>
      <c r="R962" s="494"/>
      <c r="S962" s="494"/>
      <c r="T962" s="494"/>
      <c r="U962" s="494"/>
      <c r="V962" s="494"/>
      <c r="W962" s="494"/>
      <c r="X962" s="494"/>
      <c r="Y962" s="494"/>
      <c r="Z962" s="494"/>
    </row>
    <row r="963" ht="13.2" spans="1:26">
      <c r="A963" s="494"/>
      <c r="B963" s="504"/>
      <c r="C963" s="504"/>
      <c r="D963" s="494"/>
      <c r="E963" s="494"/>
      <c r="F963" s="494"/>
      <c r="G963" s="494"/>
      <c r="H963" s="494"/>
      <c r="I963" s="494"/>
      <c r="J963" s="494"/>
      <c r="K963" s="494"/>
      <c r="L963" s="494"/>
      <c r="M963" s="494"/>
      <c r="N963" s="494"/>
      <c r="O963" s="494"/>
      <c r="P963" s="494"/>
      <c r="Q963" s="494"/>
      <c r="R963" s="494"/>
      <c r="S963" s="494"/>
      <c r="T963" s="494"/>
      <c r="U963" s="494"/>
      <c r="V963" s="494"/>
      <c r="W963" s="494"/>
      <c r="X963" s="494"/>
      <c r="Y963" s="494"/>
      <c r="Z963" s="494"/>
    </row>
    <row r="964" ht="13.2" spans="1:26">
      <c r="A964" s="494"/>
      <c r="B964" s="504"/>
      <c r="C964" s="504"/>
      <c r="D964" s="494"/>
      <c r="E964" s="494"/>
      <c r="F964" s="494"/>
      <c r="G964" s="494"/>
      <c r="H964" s="494"/>
      <c r="I964" s="494"/>
      <c r="J964" s="494"/>
      <c r="K964" s="494"/>
      <c r="L964" s="494"/>
      <c r="M964" s="494"/>
      <c r="N964" s="494"/>
      <c r="O964" s="494"/>
      <c r="P964" s="494"/>
      <c r="Q964" s="494"/>
      <c r="R964" s="494"/>
      <c r="S964" s="494"/>
      <c r="T964" s="494"/>
      <c r="U964" s="494"/>
      <c r="V964" s="494"/>
      <c r="W964" s="494"/>
      <c r="X964" s="494"/>
      <c r="Y964" s="494"/>
      <c r="Z964" s="494"/>
    </row>
    <row r="965" ht="13.2" spans="1:26">
      <c r="A965" s="494"/>
      <c r="B965" s="504"/>
      <c r="C965" s="504"/>
      <c r="D965" s="494"/>
      <c r="E965" s="494"/>
      <c r="F965" s="494"/>
      <c r="G965" s="494"/>
      <c r="H965" s="494"/>
      <c r="I965" s="494"/>
      <c r="J965" s="494"/>
      <c r="K965" s="494"/>
      <c r="L965" s="494"/>
      <c r="M965" s="494"/>
      <c r="N965" s="494"/>
      <c r="O965" s="494"/>
      <c r="P965" s="494"/>
      <c r="Q965" s="494"/>
      <c r="R965" s="494"/>
      <c r="S965" s="494"/>
      <c r="T965" s="494"/>
      <c r="U965" s="494"/>
      <c r="V965" s="494"/>
      <c r="W965" s="494"/>
      <c r="X965" s="494"/>
      <c r="Y965" s="494"/>
      <c r="Z965" s="494"/>
    </row>
    <row r="966" ht="13.2" spans="1:26">
      <c r="A966" s="494"/>
      <c r="B966" s="504"/>
      <c r="C966" s="504"/>
      <c r="D966" s="494"/>
      <c r="E966" s="494"/>
      <c r="F966" s="494"/>
      <c r="G966" s="494"/>
      <c r="H966" s="494"/>
      <c r="I966" s="494"/>
      <c r="J966" s="494"/>
      <c r="K966" s="494"/>
      <c r="L966" s="494"/>
      <c r="M966" s="494"/>
      <c r="N966" s="494"/>
      <c r="O966" s="494"/>
      <c r="P966" s="494"/>
      <c r="Q966" s="494"/>
      <c r="R966" s="494"/>
      <c r="S966" s="494"/>
      <c r="T966" s="494"/>
      <c r="U966" s="494"/>
      <c r="V966" s="494"/>
      <c r="W966" s="494"/>
      <c r="X966" s="494"/>
      <c r="Y966" s="494"/>
      <c r="Z966" s="494"/>
    </row>
    <row r="967" ht="13.2" spans="1:26">
      <c r="A967" s="494"/>
      <c r="B967" s="504"/>
      <c r="C967" s="504"/>
      <c r="D967" s="494"/>
      <c r="E967" s="494"/>
      <c r="F967" s="494"/>
      <c r="G967" s="494"/>
      <c r="H967" s="494"/>
      <c r="I967" s="494"/>
      <c r="J967" s="494"/>
      <c r="K967" s="494"/>
      <c r="L967" s="494"/>
      <c r="M967" s="494"/>
      <c r="N967" s="494"/>
      <c r="O967" s="494"/>
      <c r="P967" s="494"/>
      <c r="Q967" s="494"/>
      <c r="R967" s="494"/>
      <c r="S967" s="494"/>
      <c r="T967" s="494"/>
      <c r="U967" s="494"/>
      <c r="V967" s="494"/>
      <c r="W967" s="494"/>
      <c r="X967" s="494"/>
      <c r="Y967" s="494"/>
      <c r="Z967" s="494"/>
    </row>
    <row r="968" ht="13.2" spans="1:26">
      <c r="A968" s="494"/>
      <c r="B968" s="504"/>
      <c r="C968" s="504"/>
      <c r="D968" s="494"/>
      <c r="E968" s="494"/>
      <c r="F968" s="494"/>
      <c r="G968" s="494"/>
      <c r="H968" s="494"/>
      <c r="I968" s="494"/>
      <c r="J968" s="494"/>
      <c r="K968" s="494"/>
      <c r="L968" s="494"/>
      <c r="M968" s="494"/>
      <c r="N968" s="494"/>
      <c r="O968" s="494"/>
      <c r="P968" s="494"/>
      <c r="Q968" s="494"/>
      <c r="R968" s="494"/>
      <c r="S968" s="494"/>
      <c r="T968" s="494"/>
      <c r="U968" s="494"/>
      <c r="V968" s="494"/>
      <c r="W968" s="494"/>
      <c r="X968" s="494"/>
      <c r="Y968" s="494"/>
      <c r="Z968" s="494"/>
    </row>
    <row r="969" ht="13.2" spans="1:26">
      <c r="A969" s="494"/>
      <c r="B969" s="504"/>
      <c r="C969" s="504"/>
      <c r="D969" s="494"/>
      <c r="E969" s="494"/>
      <c r="F969" s="494"/>
      <c r="G969" s="494"/>
      <c r="H969" s="494"/>
      <c r="I969" s="494"/>
      <c r="J969" s="494"/>
      <c r="K969" s="494"/>
      <c r="L969" s="494"/>
      <c r="M969" s="494"/>
      <c r="N969" s="494"/>
      <c r="O969" s="494"/>
      <c r="P969" s="494"/>
      <c r="Q969" s="494"/>
      <c r="R969" s="494"/>
      <c r="S969" s="494"/>
      <c r="T969" s="494"/>
      <c r="U969" s="494"/>
      <c r="V969" s="494"/>
      <c r="W969" s="494"/>
      <c r="X969" s="494"/>
      <c r="Y969" s="494"/>
      <c r="Z969" s="494"/>
    </row>
    <row r="970" ht="13.2" spans="1:26">
      <c r="A970" s="494"/>
      <c r="B970" s="504"/>
      <c r="C970" s="504"/>
      <c r="D970" s="494"/>
      <c r="E970" s="494"/>
      <c r="F970" s="494"/>
      <c r="G970" s="494"/>
      <c r="H970" s="494"/>
      <c r="I970" s="494"/>
      <c r="J970" s="494"/>
      <c r="K970" s="494"/>
      <c r="L970" s="494"/>
      <c r="M970" s="494"/>
      <c r="N970" s="494"/>
      <c r="O970" s="494"/>
      <c r="P970" s="494"/>
      <c r="Q970" s="494"/>
      <c r="R970" s="494"/>
      <c r="S970" s="494"/>
      <c r="T970" s="494"/>
      <c r="U970" s="494"/>
      <c r="V970" s="494"/>
      <c r="W970" s="494"/>
      <c r="X970" s="494"/>
      <c r="Y970" s="494"/>
      <c r="Z970" s="494"/>
    </row>
    <row r="971" ht="13.2" spans="1:26">
      <c r="A971" s="494"/>
      <c r="B971" s="504"/>
      <c r="C971" s="504"/>
      <c r="D971" s="494"/>
      <c r="E971" s="494"/>
      <c r="F971" s="494"/>
      <c r="G971" s="494"/>
      <c r="H971" s="494"/>
      <c r="I971" s="494"/>
      <c r="J971" s="494"/>
      <c r="K971" s="494"/>
      <c r="L971" s="494"/>
      <c r="M971" s="494"/>
      <c r="N971" s="494"/>
      <c r="O971" s="494"/>
      <c r="P971" s="494"/>
      <c r="Q971" s="494"/>
      <c r="R971" s="494"/>
      <c r="S971" s="494"/>
      <c r="T971" s="494"/>
      <c r="U971" s="494"/>
      <c r="V971" s="494"/>
      <c r="W971" s="494"/>
      <c r="X971" s="494"/>
      <c r="Y971" s="494"/>
      <c r="Z971" s="494"/>
    </row>
    <row r="972" ht="13.2" spans="1:26">
      <c r="A972" s="494"/>
      <c r="B972" s="504"/>
      <c r="C972" s="504"/>
      <c r="D972" s="494"/>
      <c r="E972" s="494"/>
      <c r="F972" s="494"/>
      <c r="G972" s="494"/>
      <c r="H972" s="494"/>
      <c r="I972" s="494"/>
      <c r="J972" s="494"/>
      <c r="K972" s="494"/>
      <c r="L972" s="494"/>
      <c r="M972" s="494"/>
      <c r="N972" s="494"/>
      <c r="O972" s="494"/>
      <c r="P972" s="494"/>
      <c r="Q972" s="494"/>
      <c r="R972" s="494"/>
      <c r="S972" s="494"/>
      <c r="T972" s="494"/>
      <c r="U972" s="494"/>
      <c r="V972" s="494"/>
      <c r="W972" s="494"/>
      <c r="X972" s="494"/>
      <c r="Y972" s="494"/>
      <c r="Z972" s="494"/>
    </row>
    <row r="973" ht="13.2" spans="1:26">
      <c r="A973" s="494"/>
      <c r="B973" s="504"/>
      <c r="C973" s="504"/>
      <c r="D973" s="494"/>
      <c r="E973" s="494"/>
      <c r="F973" s="494"/>
      <c r="G973" s="494"/>
      <c r="H973" s="494"/>
      <c r="I973" s="494"/>
      <c r="J973" s="494"/>
      <c r="K973" s="494"/>
      <c r="L973" s="494"/>
      <c r="M973" s="494"/>
      <c r="N973" s="494"/>
      <c r="O973" s="494"/>
      <c r="P973" s="494"/>
      <c r="Q973" s="494"/>
      <c r="R973" s="494"/>
      <c r="S973" s="494"/>
      <c r="T973" s="494"/>
      <c r="U973" s="494"/>
      <c r="V973" s="494"/>
      <c r="W973" s="494"/>
      <c r="X973" s="494"/>
      <c r="Y973" s="494"/>
      <c r="Z973" s="494"/>
    </row>
    <row r="974" ht="13.2" spans="1:26">
      <c r="A974" s="494"/>
      <c r="B974" s="504"/>
      <c r="C974" s="504"/>
      <c r="D974" s="494"/>
      <c r="E974" s="494"/>
      <c r="F974" s="494"/>
      <c r="G974" s="494"/>
      <c r="H974" s="494"/>
      <c r="I974" s="494"/>
      <c r="J974" s="494"/>
      <c r="K974" s="494"/>
      <c r="L974" s="494"/>
      <c r="M974" s="494"/>
      <c r="N974" s="494"/>
      <c r="O974" s="494"/>
      <c r="P974" s="494"/>
      <c r="Q974" s="494"/>
      <c r="R974" s="494"/>
      <c r="S974" s="494"/>
      <c r="T974" s="494"/>
      <c r="U974" s="494"/>
      <c r="V974" s="494"/>
      <c r="W974" s="494"/>
      <c r="X974" s="494"/>
      <c r="Y974" s="494"/>
      <c r="Z974" s="494"/>
    </row>
    <row r="975" ht="13.2" spans="1:26">
      <c r="A975" s="494"/>
      <c r="B975" s="504"/>
      <c r="C975" s="504"/>
      <c r="D975" s="494"/>
      <c r="E975" s="494"/>
      <c r="F975" s="494"/>
      <c r="G975" s="494"/>
      <c r="H975" s="494"/>
      <c r="I975" s="494"/>
      <c r="J975" s="494"/>
      <c r="K975" s="494"/>
      <c r="L975" s="494"/>
      <c r="M975" s="494"/>
      <c r="N975" s="494"/>
      <c r="O975" s="494"/>
      <c r="P975" s="494"/>
      <c r="Q975" s="494"/>
      <c r="R975" s="494"/>
      <c r="S975" s="494"/>
      <c r="T975" s="494"/>
      <c r="U975" s="494"/>
      <c r="V975" s="494"/>
      <c r="W975" s="494"/>
      <c r="X975" s="494"/>
      <c r="Y975" s="494"/>
      <c r="Z975" s="494"/>
    </row>
    <row r="976" ht="13.2" spans="1:26">
      <c r="A976" s="494"/>
      <c r="B976" s="504"/>
      <c r="C976" s="504"/>
      <c r="D976" s="494"/>
      <c r="E976" s="494"/>
      <c r="F976" s="494"/>
      <c r="G976" s="494"/>
      <c r="H976" s="494"/>
      <c r="I976" s="494"/>
      <c r="J976" s="494"/>
      <c r="K976" s="494"/>
      <c r="L976" s="494"/>
      <c r="M976" s="494"/>
      <c r="N976" s="494"/>
      <c r="O976" s="494"/>
      <c r="P976" s="494"/>
      <c r="Q976" s="494"/>
      <c r="R976" s="494"/>
      <c r="S976" s="494"/>
      <c r="T976" s="494"/>
      <c r="U976" s="494"/>
      <c r="V976" s="494"/>
      <c r="W976" s="494"/>
      <c r="X976" s="494"/>
      <c r="Y976" s="494"/>
      <c r="Z976" s="494"/>
    </row>
    <row r="977" ht="13.2" spans="1:26">
      <c r="A977" s="494"/>
      <c r="B977" s="504"/>
      <c r="C977" s="504"/>
      <c r="D977" s="494"/>
      <c r="E977" s="494"/>
      <c r="F977" s="494"/>
      <c r="G977" s="494"/>
      <c r="H977" s="494"/>
      <c r="I977" s="494"/>
      <c r="J977" s="494"/>
      <c r="K977" s="494"/>
      <c r="L977" s="494"/>
      <c r="M977" s="494"/>
      <c r="N977" s="494"/>
      <c r="O977" s="494"/>
      <c r="P977" s="494"/>
      <c r="Q977" s="494"/>
      <c r="R977" s="494"/>
      <c r="S977" s="494"/>
      <c r="T977" s="494"/>
      <c r="U977" s="494"/>
      <c r="V977" s="494"/>
      <c r="W977" s="494"/>
      <c r="X977" s="494"/>
      <c r="Y977" s="494"/>
      <c r="Z977" s="494"/>
    </row>
    <row r="978" ht="13.2" spans="1:26">
      <c r="A978" s="494"/>
      <c r="B978" s="504"/>
      <c r="C978" s="504"/>
      <c r="D978" s="494"/>
      <c r="E978" s="494"/>
      <c r="F978" s="494"/>
      <c r="G978" s="494"/>
      <c r="H978" s="494"/>
      <c r="I978" s="494"/>
      <c r="J978" s="494"/>
      <c r="K978" s="494"/>
      <c r="L978" s="494"/>
      <c r="M978" s="494"/>
      <c r="N978" s="494"/>
      <c r="O978" s="494"/>
      <c r="P978" s="494"/>
      <c r="Q978" s="494"/>
      <c r="R978" s="494"/>
      <c r="S978" s="494"/>
      <c r="T978" s="494"/>
      <c r="U978" s="494"/>
      <c r="V978" s="494"/>
      <c r="W978" s="494"/>
      <c r="X978" s="494"/>
      <c r="Y978" s="494"/>
      <c r="Z978" s="494"/>
    </row>
    <row r="979" ht="13.2" spans="1:26">
      <c r="A979" s="494"/>
      <c r="B979" s="504"/>
      <c r="C979" s="504"/>
      <c r="D979" s="494"/>
      <c r="E979" s="494"/>
      <c r="F979" s="494"/>
      <c r="G979" s="494"/>
      <c r="H979" s="494"/>
      <c r="I979" s="494"/>
      <c r="J979" s="494"/>
      <c r="K979" s="494"/>
      <c r="L979" s="494"/>
      <c r="M979" s="494"/>
      <c r="N979" s="494"/>
      <c r="O979" s="494"/>
      <c r="P979" s="494"/>
      <c r="Q979" s="494"/>
      <c r="R979" s="494"/>
      <c r="S979" s="494"/>
      <c r="T979" s="494"/>
      <c r="U979" s="494"/>
      <c r="V979" s="494"/>
      <c r="W979" s="494"/>
      <c r="X979" s="494"/>
      <c r="Y979" s="494"/>
      <c r="Z979" s="494"/>
    </row>
    <row r="980" ht="13.2" spans="1:26">
      <c r="A980" s="494"/>
      <c r="B980" s="504"/>
      <c r="C980" s="504"/>
      <c r="D980" s="494"/>
      <c r="E980" s="494"/>
      <c r="F980" s="494"/>
      <c r="G980" s="494"/>
      <c r="H980" s="494"/>
      <c r="I980" s="494"/>
      <c r="J980" s="494"/>
      <c r="K980" s="494"/>
      <c r="L980" s="494"/>
      <c r="M980" s="494"/>
      <c r="N980" s="494"/>
      <c r="O980" s="494"/>
      <c r="P980" s="494"/>
      <c r="Q980" s="494"/>
      <c r="R980" s="494"/>
      <c r="S980" s="494"/>
      <c r="T980" s="494"/>
      <c r="U980" s="494"/>
      <c r="V980" s="494"/>
      <c r="W980" s="494"/>
      <c r="X980" s="494"/>
      <c r="Y980" s="494"/>
      <c r="Z980" s="494"/>
    </row>
    <row r="981" ht="13.2" spans="1:26">
      <c r="A981" s="494"/>
      <c r="B981" s="504"/>
      <c r="C981" s="504"/>
      <c r="D981" s="494"/>
      <c r="E981" s="494"/>
      <c r="F981" s="494"/>
      <c r="G981" s="494"/>
      <c r="H981" s="494"/>
      <c r="I981" s="494"/>
      <c r="J981" s="494"/>
      <c r="K981" s="494"/>
      <c r="L981" s="494"/>
      <c r="M981" s="494"/>
      <c r="N981" s="494"/>
      <c r="O981" s="494"/>
      <c r="P981" s="494"/>
      <c r="Q981" s="494"/>
      <c r="R981" s="494"/>
      <c r="S981" s="494"/>
      <c r="T981" s="494"/>
      <c r="U981" s="494"/>
      <c r="V981" s="494"/>
      <c r="W981" s="494"/>
      <c r="X981" s="494"/>
      <c r="Y981" s="494"/>
      <c r="Z981" s="494"/>
    </row>
    <row r="982" ht="13.2" spans="1:26">
      <c r="A982" s="494"/>
      <c r="B982" s="504"/>
      <c r="C982" s="504"/>
      <c r="D982" s="494"/>
      <c r="E982" s="494"/>
      <c r="F982" s="494"/>
      <c r="G982" s="494"/>
      <c r="H982" s="494"/>
      <c r="I982" s="494"/>
      <c r="J982" s="494"/>
      <c r="K982" s="494"/>
      <c r="L982" s="494"/>
      <c r="M982" s="494"/>
      <c r="N982" s="494"/>
      <c r="O982" s="494"/>
      <c r="P982" s="494"/>
      <c r="Q982" s="494"/>
      <c r="R982" s="494"/>
      <c r="S982" s="494"/>
      <c r="T982" s="494"/>
      <c r="U982" s="494"/>
      <c r="V982" s="494"/>
      <c r="W982" s="494"/>
      <c r="X982" s="494"/>
      <c r="Y982" s="494"/>
      <c r="Z982" s="494"/>
    </row>
    <row r="983" ht="13.2" spans="1:26">
      <c r="A983" s="494"/>
      <c r="B983" s="504"/>
      <c r="C983" s="504"/>
      <c r="D983" s="494"/>
      <c r="E983" s="494"/>
      <c r="F983" s="494"/>
      <c r="G983" s="494"/>
      <c r="H983" s="494"/>
      <c r="I983" s="494"/>
      <c r="J983" s="494"/>
      <c r="K983" s="494"/>
      <c r="L983" s="494"/>
      <c r="M983" s="494"/>
      <c r="N983" s="494"/>
      <c r="O983" s="494"/>
      <c r="P983" s="494"/>
      <c r="Q983" s="494"/>
      <c r="R983" s="494"/>
      <c r="S983" s="494"/>
      <c r="T983" s="494"/>
      <c r="U983" s="494"/>
      <c r="V983" s="494"/>
      <c r="W983" s="494"/>
      <c r="X983" s="494"/>
      <c r="Y983" s="494"/>
      <c r="Z983" s="494"/>
    </row>
    <row r="984" ht="13.2" spans="1:26">
      <c r="A984" s="494"/>
      <c r="B984" s="504"/>
      <c r="C984" s="504"/>
      <c r="D984" s="494"/>
      <c r="E984" s="494"/>
      <c r="F984" s="494"/>
      <c r="G984" s="494"/>
      <c r="H984" s="494"/>
      <c r="I984" s="494"/>
      <c r="J984" s="494"/>
      <c r="K984" s="494"/>
      <c r="L984" s="494"/>
      <c r="M984" s="494"/>
      <c r="N984" s="494"/>
      <c r="O984" s="494"/>
      <c r="P984" s="494"/>
      <c r="Q984" s="494"/>
      <c r="R984" s="494"/>
      <c r="S984" s="494"/>
      <c r="T984" s="494"/>
      <c r="U984" s="494"/>
      <c r="V984" s="494"/>
      <c r="W984" s="494"/>
      <c r="X984" s="494"/>
      <c r="Y984" s="494"/>
      <c r="Z984" s="494"/>
    </row>
    <row r="985" ht="13.2" spans="1:26">
      <c r="A985" s="494"/>
      <c r="B985" s="504"/>
      <c r="C985" s="504"/>
      <c r="D985" s="494"/>
      <c r="E985" s="494"/>
      <c r="F985" s="494"/>
      <c r="G985" s="494"/>
      <c r="H985" s="494"/>
      <c r="I985" s="494"/>
      <c r="J985" s="494"/>
      <c r="K985" s="494"/>
      <c r="L985" s="494"/>
      <c r="M985" s="494"/>
      <c r="N985" s="494"/>
      <c r="O985" s="494"/>
      <c r="P985" s="494"/>
      <c r="Q985" s="494"/>
      <c r="R985" s="494"/>
      <c r="S985" s="494"/>
      <c r="T985" s="494"/>
      <c r="U985" s="494"/>
      <c r="V985" s="494"/>
      <c r="W985" s="494"/>
      <c r="X985" s="494"/>
      <c r="Y985" s="494"/>
      <c r="Z985" s="494"/>
    </row>
    <row r="986" ht="13.2" spans="1:26">
      <c r="A986" s="494"/>
      <c r="B986" s="504"/>
      <c r="C986" s="504"/>
      <c r="D986" s="494"/>
      <c r="E986" s="494"/>
      <c r="F986" s="494"/>
      <c r="G986" s="494"/>
      <c r="H986" s="494"/>
      <c r="I986" s="494"/>
      <c r="J986" s="494"/>
      <c r="K986" s="494"/>
      <c r="L986" s="494"/>
      <c r="M986" s="494"/>
      <c r="N986" s="494"/>
      <c r="O986" s="494"/>
      <c r="P986" s="494"/>
      <c r="Q986" s="494"/>
      <c r="R986" s="494"/>
      <c r="S986" s="494"/>
      <c r="T986" s="494"/>
      <c r="U986" s="494"/>
      <c r="V986" s="494"/>
      <c r="W986" s="494"/>
      <c r="X986" s="494"/>
      <c r="Y986" s="494"/>
      <c r="Z986" s="494"/>
    </row>
    <row r="987" ht="13.2" spans="1:26">
      <c r="A987" s="494"/>
      <c r="B987" s="504"/>
      <c r="C987" s="504"/>
      <c r="D987" s="494"/>
      <c r="E987" s="494"/>
      <c r="F987" s="494"/>
      <c r="G987" s="494"/>
      <c r="H987" s="494"/>
      <c r="I987" s="494"/>
      <c r="J987" s="494"/>
      <c r="K987" s="494"/>
      <c r="L987" s="494"/>
      <c r="M987" s="494"/>
      <c r="N987" s="494"/>
      <c r="O987" s="494"/>
      <c r="P987" s="494"/>
      <c r="Q987" s="494"/>
      <c r="R987" s="494"/>
      <c r="S987" s="494"/>
      <c r="T987" s="494"/>
      <c r="U987" s="494"/>
      <c r="V987" s="494"/>
      <c r="W987" s="494"/>
      <c r="X987" s="494"/>
      <c r="Y987" s="494"/>
      <c r="Z987" s="494"/>
    </row>
    <row r="988" ht="13.2" spans="1:26">
      <c r="A988" s="494"/>
      <c r="B988" s="504"/>
      <c r="C988" s="504"/>
      <c r="D988" s="494"/>
      <c r="E988" s="494"/>
      <c r="F988" s="494"/>
      <c r="G988" s="494"/>
      <c r="H988" s="494"/>
      <c r="I988" s="494"/>
      <c r="J988" s="494"/>
      <c r="K988" s="494"/>
      <c r="L988" s="494"/>
      <c r="M988" s="494"/>
      <c r="N988" s="494"/>
      <c r="O988" s="494"/>
      <c r="P988" s="494"/>
      <c r="Q988" s="494"/>
      <c r="R988" s="494"/>
      <c r="S988" s="494"/>
      <c r="T988" s="494"/>
      <c r="U988" s="494"/>
      <c r="V988" s="494"/>
      <c r="W988" s="494"/>
      <c r="X988" s="494"/>
      <c r="Y988" s="494"/>
      <c r="Z988" s="494"/>
    </row>
    <row r="989" ht="13.2" spans="1:26">
      <c r="A989" s="494"/>
      <c r="B989" s="504"/>
      <c r="C989" s="504"/>
      <c r="D989" s="494"/>
      <c r="E989" s="494"/>
      <c r="F989" s="494"/>
      <c r="G989" s="494"/>
      <c r="H989" s="494"/>
      <c r="I989" s="494"/>
      <c r="J989" s="494"/>
      <c r="K989" s="494"/>
      <c r="L989" s="494"/>
      <c r="M989" s="494"/>
      <c r="N989" s="494"/>
      <c r="O989" s="494"/>
      <c r="P989" s="494"/>
      <c r="Q989" s="494"/>
      <c r="R989" s="494"/>
      <c r="S989" s="494"/>
      <c r="T989" s="494"/>
      <c r="U989" s="494"/>
      <c r="V989" s="494"/>
      <c r="W989" s="494"/>
      <c r="X989" s="494"/>
      <c r="Y989" s="494"/>
      <c r="Z989" s="494"/>
    </row>
    <row r="990" ht="13.2" spans="1:26">
      <c r="A990" s="494"/>
      <c r="B990" s="504"/>
      <c r="C990" s="504"/>
      <c r="D990" s="494"/>
      <c r="E990" s="494"/>
      <c r="F990" s="494"/>
      <c r="G990" s="494"/>
      <c r="H990" s="494"/>
      <c r="I990" s="494"/>
      <c r="J990" s="494"/>
      <c r="K990" s="494"/>
      <c r="L990" s="494"/>
      <c r="M990" s="494"/>
      <c r="N990" s="494"/>
      <c r="O990" s="494"/>
      <c r="P990" s="494"/>
      <c r="Q990" s="494"/>
      <c r="R990" s="494"/>
      <c r="S990" s="494"/>
      <c r="T990" s="494"/>
      <c r="U990" s="494"/>
      <c r="V990" s="494"/>
      <c r="W990" s="494"/>
      <c r="X990" s="494"/>
      <c r="Y990" s="494"/>
      <c r="Z990" s="494"/>
    </row>
  </sheetData>
  <mergeCells count="3">
    <mergeCell ref="D8:N8"/>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97"/>
  <sheetViews>
    <sheetView showGridLines="0" workbookViewId="0">
      <selection activeCell="G20" sqref="G20"/>
    </sheetView>
  </sheetViews>
  <sheetFormatPr defaultColWidth="14.4444444444444" defaultRowHeight="12"/>
  <cols>
    <col min="1" max="1" width="17.1111111111111" style="533" customWidth="1"/>
    <col min="2" max="2" width="11.5555555555556" style="533" customWidth="1"/>
    <col min="3" max="22" width="10.6666666666667" style="533" customWidth="1"/>
    <col min="23" max="23" width="14.4444444444444" style="533" customWidth="1"/>
    <col min="24" max="16384" width="14.4444444444444" style="533"/>
  </cols>
  <sheetData>
    <row r="1" spans="1:2">
      <c r="A1" s="438" t="s">
        <v>992</v>
      </c>
      <c r="B1" s="534"/>
    </row>
    <row r="3" spans="1:8">
      <c r="A3" s="535" t="s">
        <v>873</v>
      </c>
      <c r="B3" s="536">
        <v>2016</v>
      </c>
      <c r="C3" s="536">
        <v>2017</v>
      </c>
      <c r="D3" s="536">
        <v>2018</v>
      </c>
      <c r="E3" s="536">
        <v>2019</v>
      </c>
      <c r="F3" s="536">
        <v>2020</v>
      </c>
      <c r="G3" s="536">
        <v>2021</v>
      </c>
      <c r="H3" s="536">
        <v>2022</v>
      </c>
    </row>
    <row r="4" spans="1:19">
      <c r="A4" s="183" t="s">
        <v>539</v>
      </c>
      <c r="B4" s="537" t="s">
        <v>607</v>
      </c>
      <c r="C4" s="538" t="s">
        <v>607</v>
      </c>
      <c r="D4" s="538" t="s">
        <v>607</v>
      </c>
      <c r="E4" s="539">
        <v>1</v>
      </c>
      <c r="F4" s="538" t="s">
        <v>607</v>
      </c>
      <c r="G4" s="539">
        <v>1</v>
      </c>
      <c r="H4" s="538" t="s">
        <v>607</v>
      </c>
      <c r="S4" s="533" t="str">
        <f>PROPER(A4)</f>
        <v>Amazonas</v>
      </c>
    </row>
    <row r="5" spans="1:19">
      <c r="A5" s="185" t="s">
        <v>540</v>
      </c>
      <c r="B5" s="540" t="s">
        <v>607</v>
      </c>
      <c r="C5" s="442" t="s">
        <v>607</v>
      </c>
      <c r="D5" s="442" t="s">
        <v>607</v>
      </c>
      <c r="E5" s="442" t="s">
        <v>607</v>
      </c>
      <c r="F5" s="541">
        <v>1</v>
      </c>
      <c r="G5" s="541">
        <v>1</v>
      </c>
      <c r="H5" s="541">
        <v>3</v>
      </c>
      <c r="S5" s="533" t="str">
        <f t="shared" ref="S5:S28" si="0">PROPER(A5)</f>
        <v>Áncash</v>
      </c>
    </row>
    <row r="6" spans="1:19">
      <c r="A6" s="183" t="s">
        <v>541</v>
      </c>
      <c r="B6" s="540" t="s">
        <v>607</v>
      </c>
      <c r="C6" s="442" t="s">
        <v>607</v>
      </c>
      <c r="D6" s="442" t="s">
        <v>607</v>
      </c>
      <c r="E6" s="442" t="s">
        <v>607</v>
      </c>
      <c r="F6" s="542">
        <v>8</v>
      </c>
      <c r="G6" s="542">
        <v>7</v>
      </c>
      <c r="H6" s="542">
        <v>1</v>
      </c>
      <c r="S6" s="533" t="str">
        <f t="shared" si="0"/>
        <v>Apurímac</v>
      </c>
    </row>
    <row r="7" spans="1:19">
      <c r="A7" s="185" t="s">
        <v>542</v>
      </c>
      <c r="B7" s="540" t="s">
        <v>607</v>
      </c>
      <c r="C7" s="442" t="s">
        <v>607</v>
      </c>
      <c r="D7" s="541">
        <v>1</v>
      </c>
      <c r="E7" s="442" t="s">
        <v>607</v>
      </c>
      <c r="F7" s="442" t="s">
        <v>607</v>
      </c>
      <c r="G7" s="442" t="s">
        <v>607</v>
      </c>
      <c r="H7" s="442" t="s">
        <v>607</v>
      </c>
      <c r="S7" s="533" t="str">
        <f t="shared" si="0"/>
        <v>Arequipa</v>
      </c>
    </row>
    <row r="8" spans="1:19">
      <c r="A8" s="183" t="s">
        <v>543</v>
      </c>
      <c r="B8" s="540" t="s">
        <v>607</v>
      </c>
      <c r="C8" s="442" t="s">
        <v>607</v>
      </c>
      <c r="D8" s="542">
        <v>1</v>
      </c>
      <c r="E8" s="442" t="s">
        <v>607</v>
      </c>
      <c r="F8" s="542">
        <v>1</v>
      </c>
      <c r="G8" s="442" t="s">
        <v>607</v>
      </c>
      <c r="H8" s="442" t="s">
        <v>607</v>
      </c>
      <c r="S8" s="533" t="str">
        <f t="shared" si="0"/>
        <v>Ayacucho</v>
      </c>
    </row>
    <row r="9" spans="1:19">
      <c r="A9" s="185" t="s">
        <v>544</v>
      </c>
      <c r="B9" s="540" t="s">
        <v>607</v>
      </c>
      <c r="C9" s="541">
        <v>1</v>
      </c>
      <c r="D9" s="442" t="s">
        <v>607</v>
      </c>
      <c r="E9" s="442" t="s">
        <v>607</v>
      </c>
      <c r="F9" s="541">
        <v>3</v>
      </c>
      <c r="G9" s="442" t="s">
        <v>607</v>
      </c>
      <c r="H9" s="541">
        <v>1</v>
      </c>
      <c r="S9" s="533" t="str">
        <f t="shared" si="0"/>
        <v>Cajamarca</v>
      </c>
    </row>
    <row r="10" spans="1:19">
      <c r="A10" s="183" t="s">
        <v>877</v>
      </c>
      <c r="B10" s="540" t="s">
        <v>607</v>
      </c>
      <c r="C10" s="442" t="s">
        <v>607</v>
      </c>
      <c r="D10" s="442" t="s">
        <v>607</v>
      </c>
      <c r="E10" s="442" t="s">
        <v>607</v>
      </c>
      <c r="F10" s="442" t="s">
        <v>607</v>
      </c>
      <c r="G10" s="442" t="s">
        <v>607</v>
      </c>
      <c r="H10" s="442" t="s">
        <v>607</v>
      </c>
      <c r="S10" s="533" t="str">
        <f t="shared" si="0"/>
        <v>Callao</v>
      </c>
    </row>
    <row r="11" spans="1:19">
      <c r="A11" s="185" t="s">
        <v>545</v>
      </c>
      <c r="B11" s="543">
        <v>3</v>
      </c>
      <c r="C11" s="541">
        <v>5</v>
      </c>
      <c r="D11" s="541">
        <v>8</v>
      </c>
      <c r="E11" s="541">
        <v>9</v>
      </c>
      <c r="F11" s="541">
        <v>9</v>
      </c>
      <c r="G11" s="541">
        <v>4</v>
      </c>
      <c r="H11" s="541">
        <v>7</v>
      </c>
      <c r="S11" s="533" t="str">
        <f t="shared" si="0"/>
        <v>Cusco</v>
      </c>
    </row>
    <row r="12" spans="1:19">
      <c r="A12" s="183" t="s">
        <v>546</v>
      </c>
      <c r="B12" s="540" t="s">
        <v>607</v>
      </c>
      <c r="C12" s="542">
        <v>1</v>
      </c>
      <c r="D12" s="542">
        <v>1</v>
      </c>
      <c r="E12" s="442" t="s">
        <v>607</v>
      </c>
      <c r="F12" s="442" t="s">
        <v>607</v>
      </c>
      <c r="G12" s="542">
        <v>1</v>
      </c>
      <c r="H12" s="542">
        <v>1</v>
      </c>
      <c r="S12" s="533" t="str">
        <f t="shared" si="0"/>
        <v>Huancavelica</v>
      </c>
    </row>
    <row r="13" spans="1:19">
      <c r="A13" s="185" t="s">
        <v>547</v>
      </c>
      <c r="B13" s="540" t="s">
        <v>607</v>
      </c>
      <c r="C13" s="442" t="s">
        <v>607</v>
      </c>
      <c r="D13" s="541">
        <v>1</v>
      </c>
      <c r="E13" s="442" t="s">
        <v>607</v>
      </c>
      <c r="F13" s="541">
        <v>1</v>
      </c>
      <c r="G13" s="442" t="s">
        <v>607</v>
      </c>
      <c r="H13" s="541">
        <v>1</v>
      </c>
      <c r="S13" s="533" t="str">
        <f t="shared" si="0"/>
        <v>Huánuco</v>
      </c>
    </row>
    <row r="14" spans="1:19">
      <c r="A14" s="183" t="s">
        <v>548</v>
      </c>
      <c r="B14" s="540" t="s">
        <v>607</v>
      </c>
      <c r="C14" s="442" t="s">
        <v>607</v>
      </c>
      <c r="D14" s="442" t="s">
        <v>607</v>
      </c>
      <c r="E14" s="442" t="s">
        <v>607</v>
      </c>
      <c r="F14" s="442" t="s">
        <v>607</v>
      </c>
      <c r="G14" s="442" t="s">
        <v>607</v>
      </c>
      <c r="H14" s="442" t="s">
        <v>607</v>
      </c>
      <c r="S14" s="533" t="str">
        <f t="shared" si="0"/>
        <v>Ica</v>
      </c>
    </row>
    <row r="15" spans="1:19">
      <c r="A15" s="185" t="s">
        <v>549</v>
      </c>
      <c r="B15" s="540" t="s">
        <v>607</v>
      </c>
      <c r="C15" s="442" t="s">
        <v>607</v>
      </c>
      <c r="D15" s="442" t="s">
        <v>607</v>
      </c>
      <c r="E15" s="442" t="s">
        <v>607</v>
      </c>
      <c r="F15" s="442" t="s">
        <v>607</v>
      </c>
      <c r="G15" s="442" t="s">
        <v>607</v>
      </c>
      <c r="H15" s="442" t="s">
        <v>607</v>
      </c>
      <c r="S15" s="533" t="str">
        <f t="shared" si="0"/>
        <v>Junín</v>
      </c>
    </row>
    <row r="16" spans="1:19">
      <c r="A16" s="183" t="s">
        <v>550</v>
      </c>
      <c r="B16" s="540" t="s">
        <v>607</v>
      </c>
      <c r="C16" s="442" t="s">
        <v>607</v>
      </c>
      <c r="D16" s="442" t="s">
        <v>607</v>
      </c>
      <c r="E16" s="442" t="s">
        <v>607</v>
      </c>
      <c r="F16" s="442" t="s">
        <v>607</v>
      </c>
      <c r="G16" s="442" t="s">
        <v>607</v>
      </c>
      <c r="H16" s="542">
        <v>1</v>
      </c>
      <c r="S16" s="533" t="str">
        <f t="shared" si="0"/>
        <v>La Libertad</v>
      </c>
    </row>
    <row r="17" spans="1:19">
      <c r="A17" s="185" t="s">
        <v>551</v>
      </c>
      <c r="B17" s="540" t="s">
        <v>607</v>
      </c>
      <c r="C17" s="442" t="s">
        <v>607</v>
      </c>
      <c r="D17" s="442" t="s">
        <v>607</v>
      </c>
      <c r="E17" s="442" t="s">
        <v>607</v>
      </c>
      <c r="F17" s="442" t="s">
        <v>607</v>
      </c>
      <c r="G17" s="442" t="s">
        <v>607</v>
      </c>
      <c r="H17" s="442" t="s">
        <v>607</v>
      </c>
      <c r="S17" s="533" t="str">
        <f t="shared" si="0"/>
        <v>Lambayeque</v>
      </c>
    </row>
    <row r="18" spans="1:19">
      <c r="A18" s="183" t="s">
        <v>552</v>
      </c>
      <c r="B18" s="540" t="s">
        <v>607</v>
      </c>
      <c r="C18" s="442" t="s">
        <v>607</v>
      </c>
      <c r="D18" s="442" t="s">
        <v>607</v>
      </c>
      <c r="E18" s="442" t="s">
        <v>607</v>
      </c>
      <c r="F18" s="442" t="s">
        <v>607</v>
      </c>
      <c r="G18" s="442" t="s">
        <v>607</v>
      </c>
      <c r="H18" s="442" t="s">
        <v>607</v>
      </c>
      <c r="S18" s="533" t="str">
        <f t="shared" si="0"/>
        <v>Lima</v>
      </c>
    </row>
    <row r="19" spans="1:19">
      <c r="A19" s="185" t="s">
        <v>553</v>
      </c>
      <c r="B19" s="540" t="s">
        <v>607</v>
      </c>
      <c r="C19" s="442" t="s">
        <v>607</v>
      </c>
      <c r="D19" s="442" t="s">
        <v>607</v>
      </c>
      <c r="E19" s="541">
        <v>1</v>
      </c>
      <c r="F19" s="442" t="s">
        <v>607</v>
      </c>
      <c r="G19" s="442" t="s">
        <v>607</v>
      </c>
      <c r="H19" s="442" t="s">
        <v>607</v>
      </c>
      <c r="S19" s="533" t="str">
        <f t="shared" si="0"/>
        <v>Loreto</v>
      </c>
    </row>
    <row r="20" spans="1:19">
      <c r="A20" s="183" t="s">
        <v>554</v>
      </c>
      <c r="B20" s="540" t="s">
        <v>607</v>
      </c>
      <c r="C20" s="442" t="s">
        <v>607</v>
      </c>
      <c r="D20" s="442" t="s">
        <v>607</v>
      </c>
      <c r="E20" s="442" t="s">
        <v>607</v>
      </c>
      <c r="F20" s="442" t="s">
        <v>607</v>
      </c>
      <c r="G20" s="442" t="s">
        <v>607</v>
      </c>
      <c r="H20" s="542">
        <v>1</v>
      </c>
      <c r="S20" s="533" t="str">
        <f t="shared" si="0"/>
        <v>Madre De Dios</v>
      </c>
    </row>
    <row r="21" spans="1:19">
      <c r="A21" s="185" t="s">
        <v>555</v>
      </c>
      <c r="B21" s="540" t="s">
        <v>607</v>
      </c>
      <c r="C21" s="442" t="s">
        <v>607</v>
      </c>
      <c r="D21" s="442" t="s">
        <v>607</v>
      </c>
      <c r="E21" s="541"/>
      <c r="F21" s="442" t="s">
        <v>607</v>
      </c>
      <c r="G21" s="442" t="s">
        <v>607</v>
      </c>
      <c r="H21" s="442" t="s">
        <v>607</v>
      </c>
      <c r="S21" s="533" t="str">
        <f t="shared" si="0"/>
        <v>Moquegua</v>
      </c>
    </row>
    <row r="22" spans="1:19">
      <c r="A22" s="183" t="s">
        <v>556</v>
      </c>
      <c r="B22" s="540" t="s">
        <v>607</v>
      </c>
      <c r="C22" s="442" t="s">
        <v>607</v>
      </c>
      <c r="D22" s="442" t="s">
        <v>607</v>
      </c>
      <c r="E22" s="442" t="s">
        <v>607</v>
      </c>
      <c r="F22" s="442" t="s">
        <v>607</v>
      </c>
      <c r="G22" s="442" t="s">
        <v>607</v>
      </c>
      <c r="H22" s="442" t="s">
        <v>607</v>
      </c>
      <c r="S22" s="533" t="str">
        <f t="shared" si="0"/>
        <v>Pasco</v>
      </c>
    </row>
    <row r="23" spans="1:19">
      <c r="A23" s="185" t="s">
        <v>557</v>
      </c>
      <c r="B23" s="540" t="s">
        <v>607</v>
      </c>
      <c r="C23" s="442" t="s">
        <v>607</v>
      </c>
      <c r="D23" s="442" t="s">
        <v>607</v>
      </c>
      <c r="E23" s="442" t="s">
        <v>607</v>
      </c>
      <c r="F23" s="442" t="s">
        <v>607</v>
      </c>
      <c r="G23" s="542">
        <v>1</v>
      </c>
      <c r="H23" s="541">
        <v>2</v>
      </c>
      <c r="S23" s="533" t="str">
        <f t="shared" si="0"/>
        <v>Piura</v>
      </c>
    </row>
    <row r="24" spans="1:19">
      <c r="A24" s="183" t="s">
        <v>558</v>
      </c>
      <c r="B24" s="540" t="s">
        <v>607</v>
      </c>
      <c r="C24" s="442" t="s">
        <v>607</v>
      </c>
      <c r="D24" s="542">
        <v>1</v>
      </c>
      <c r="E24" s="442" t="s">
        <v>607</v>
      </c>
      <c r="F24" s="442" t="s">
        <v>607</v>
      </c>
      <c r="G24" s="442" t="s">
        <v>607</v>
      </c>
      <c r="H24" s="542"/>
      <c r="S24" s="533" t="str">
        <f t="shared" si="0"/>
        <v>Puno</v>
      </c>
    </row>
    <row r="25" spans="1:19">
      <c r="A25" s="185" t="s">
        <v>559</v>
      </c>
      <c r="B25" s="540" t="s">
        <v>607</v>
      </c>
      <c r="C25" s="442" t="s">
        <v>607</v>
      </c>
      <c r="D25" s="442" t="s">
        <v>607</v>
      </c>
      <c r="E25" s="541">
        <v>1</v>
      </c>
      <c r="F25" s="442" t="s">
        <v>607</v>
      </c>
      <c r="G25" s="541">
        <v>1</v>
      </c>
      <c r="H25" s="541">
        <v>1</v>
      </c>
      <c r="S25" s="533" t="str">
        <f t="shared" si="0"/>
        <v>San Martín</v>
      </c>
    </row>
    <row r="26" spans="1:19">
      <c r="A26" s="183" t="s">
        <v>560</v>
      </c>
      <c r="B26" s="540" t="s">
        <v>607</v>
      </c>
      <c r="C26" s="442" t="s">
        <v>607</v>
      </c>
      <c r="D26" s="442" t="s">
        <v>607</v>
      </c>
      <c r="E26" s="442" t="s">
        <v>607</v>
      </c>
      <c r="F26" s="442" t="s">
        <v>607</v>
      </c>
      <c r="G26" s="442" t="s">
        <v>607</v>
      </c>
      <c r="H26" s="442" t="s">
        <v>607</v>
      </c>
      <c r="S26" s="533" t="str">
        <f t="shared" si="0"/>
        <v>Tacna</v>
      </c>
    </row>
    <row r="27" spans="1:19">
      <c r="A27" s="185" t="s">
        <v>561</v>
      </c>
      <c r="B27" s="540" t="s">
        <v>607</v>
      </c>
      <c r="C27" s="442" t="s">
        <v>607</v>
      </c>
      <c r="D27" s="442" t="s">
        <v>607</v>
      </c>
      <c r="E27" s="442" t="s">
        <v>607</v>
      </c>
      <c r="F27" s="442" t="s">
        <v>607</v>
      </c>
      <c r="G27" s="442" t="s">
        <v>607</v>
      </c>
      <c r="H27" s="442" t="s">
        <v>607</v>
      </c>
      <c r="S27" s="533" t="str">
        <f t="shared" si="0"/>
        <v>Tumbes</v>
      </c>
    </row>
    <row r="28" spans="1:19">
      <c r="A28" s="183" t="s">
        <v>562</v>
      </c>
      <c r="B28" s="544" t="s">
        <v>607</v>
      </c>
      <c r="C28" s="545" t="s">
        <v>607</v>
      </c>
      <c r="D28" s="546">
        <v>1</v>
      </c>
      <c r="E28" s="546">
        <v>2</v>
      </c>
      <c r="F28" s="545" t="s">
        <v>607</v>
      </c>
      <c r="G28" s="545" t="s">
        <v>607</v>
      </c>
      <c r="H28" s="546">
        <v>2</v>
      </c>
      <c r="S28" s="533" t="str">
        <f t="shared" si="0"/>
        <v>Ucayali</v>
      </c>
    </row>
    <row r="29" spans="1:8">
      <c r="A29" s="547" t="s">
        <v>14</v>
      </c>
      <c r="B29" s="548">
        <f t="shared" ref="B29:H29" si="1">SUM(B4:B28)</f>
        <v>3</v>
      </c>
      <c r="C29" s="548">
        <f t="shared" si="1"/>
        <v>7</v>
      </c>
      <c r="D29" s="548">
        <f t="shared" si="1"/>
        <v>14</v>
      </c>
      <c r="E29" s="548">
        <f t="shared" si="1"/>
        <v>14</v>
      </c>
      <c r="F29" s="548">
        <f t="shared" si="1"/>
        <v>23</v>
      </c>
      <c r="G29" s="548">
        <f t="shared" si="1"/>
        <v>16</v>
      </c>
      <c r="H29" s="548">
        <f t="shared" si="1"/>
        <v>21</v>
      </c>
    </row>
    <row r="30" customHeight="1" spans="1:8">
      <c r="A30" s="533" t="s">
        <v>563</v>
      </c>
      <c r="C30" s="549"/>
      <c r="D30" s="549"/>
      <c r="E30" s="549"/>
      <c r="F30" s="549"/>
      <c r="G30" s="549"/>
      <c r="H30" s="549"/>
    </row>
    <row r="31" spans="1:8">
      <c r="A31" s="494" t="s">
        <v>879</v>
      </c>
      <c r="B31" s="494"/>
      <c r="C31" s="494"/>
      <c r="D31" s="494"/>
      <c r="E31" s="494"/>
      <c r="F31" s="494"/>
      <c r="G31" s="494"/>
      <c r="H31" s="494"/>
    </row>
    <row r="32" customHeight="1" spans="1:1">
      <c r="A32" s="550" t="s">
        <v>880</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pageMargins left="0.7" right="0.7" top="0.75" bottom="0.75" header="0" footer="0"/>
  <pageSetup paperSize="9" scale="30" orientation="portrait"/>
  <headerFooter/>
  <ignoredErrors>
    <ignoredError sqref="B29:H29" formulaRange="1"/>
  </ignoredErrors>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topLeftCell="A10" workbookViewId="0">
      <selection activeCell="A22" sqref="A22"/>
    </sheetView>
  </sheetViews>
  <sheetFormatPr defaultColWidth="14.4444444444444" defaultRowHeight="14.4"/>
  <cols>
    <col min="1" max="1" width="2.66666666666667" style="493" customWidth="1"/>
    <col min="2" max="2" width="47.5555555555556" style="493" customWidth="1"/>
    <col min="3" max="3" width="109.333333333333" style="493" customWidth="1"/>
    <col min="4" max="26" width="11.4444444444444" style="493" customWidth="1"/>
    <col min="27" max="27" width="14.4444444444444" style="493" customWidth="1"/>
    <col min="28" max="16384" width="14.4444444444444" style="493"/>
  </cols>
  <sheetData>
    <row r="1" ht="13.2" spans="1:26">
      <c r="A1" s="494"/>
      <c r="B1" s="504"/>
      <c r="C1" s="505"/>
      <c r="D1" s="494"/>
      <c r="E1" s="494"/>
      <c r="F1" s="494"/>
      <c r="G1" s="494"/>
      <c r="H1" s="494"/>
      <c r="I1" s="494"/>
      <c r="J1" s="494"/>
      <c r="K1" s="494"/>
      <c r="L1" s="494"/>
      <c r="M1" s="494"/>
      <c r="N1" s="494"/>
      <c r="O1" s="494"/>
      <c r="P1" s="494"/>
      <c r="Q1" s="494"/>
      <c r="R1" s="494"/>
      <c r="S1" s="494"/>
      <c r="T1" s="494"/>
      <c r="U1" s="494"/>
      <c r="V1" s="494"/>
      <c r="W1" s="494"/>
      <c r="X1" s="494"/>
      <c r="Y1" s="494"/>
      <c r="Z1" s="494"/>
    </row>
    <row r="2" ht="13.2" spans="1:26">
      <c r="A2" s="506">
        <v>1</v>
      </c>
      <c r="B2" s="507" t="s">
        <v>616</v>
      </c>
      <c r="C2" s="508" t="s">
        <v>129</v>
      </c>
      <c r="D2" s="494"/>
      <c r="E2" s="494"/>
      <c r="F2" s="494"/>
      <c r="G2" s="494"/>
      <c r="H2" s="494"/>
      <c r="I2" s="494"/>
      <c r="J2" s="494"/>
      <c r="K2" s="494"/>
      <c r="L2" s="494"/>
      <c r="M2" s="494"/>
      <c r="N2" s="494"/>
      <c r="O2" s="494"/>
      <c r="P2" s="494"/>
      <c r="Q2" s="494"/>
      <c r="R2" s="494"/>
      <c r="S2" s="494"/>
      <c r="T2" s="494"/>
      <c r="U2" s="494"/>
      <c r="V2" s="494"/>
      <c r="W2" s="494"/>
      <c r="X2" s="494"/>
      <c r="Y2" s="494"/>
      <c r="Z2" s="494"/>
    </row>
    <row r="3" ht="13.2" spans="1:26">
      <c r="A3" s="153">
        <v>2</v>
      </c>
      <c r="B3" s="509" t="s">
        <v>617</v>
      </c>
      <c r="C3" s="510" t="s">
        <v>993</v>
      </c>
      <c r="D3" s="494"/>
      <c r="E3" s="494"/>
      <c r="F3" s="494"/>
      <c r="G3" s="494"/>
      <c r="H3" s="494"/>
      <c r="I3" s="494"/>
      <c r="J3" s="494"/>
      <c r="K3" s="494"/>
      <c r="L3" s="494"/>
      <c r="M3" s="494"/>
      <c r="N3" s="494"/>
      <c r="O3" s="494"/>
      <c r="P3" s="494"/>
      <c r="Q3" s="494"/>
      <c r="R3" s="494"/>
      <c r="S3" s="494"/>
      <c r="T3" s="494"/>
      <c r="U3" s="494"/>
      <c r="V3" s="494"/>
      <c r="W3" s="494"/>
      <c r="X3" s="494"/>
      <c r="Y3" s="494"/>
      <c r="Z3" s="494"/>
    </row>
    <row r="4" ht="13.2" spans="1:26">
      <c r="A4" s="506">
        <v>3</v>
      </c>
      <c r="B4" s="509" t="s">
        <v>619</v>
      </c>
      <c r="C4" s="510" t="s">
        <v>994</v>
      </c>
      <c r="D4" s="494"/>
      <c r="E4" s="494"/>
      <c r="F4" s="494"/>
      <c r="G4" s="494"/>
      <c r="H4" s="494"/>
      <c r="I4" s="494"/>
      <c r="J4" s="494"/>
      <c r="K4" s="494"/>
      <c r="L4" s="494"/>
      <c r="M4" s="494"/>
      <c r="N4" s="494"/>
      <c r="O4" s="494"/>
      <c r="P4" s="494"/>
      <c r="Q4" s="494"/>
      <c r="R4" s="494"/>
      <c r="S4" s="494"/>
      <c r="T4" s="494"/>
      <c r="U4" s="494"/>
      <c r="V4" s="494"/>
      <c r="W4" s="494"/>
      <c r="X4" s="494"/>
      <c r="Y4" s="494"/>
      <c r="Z4" s="494"/>
    </row>
    <row r="5" ht="24" spans="1:26">
      <c r="A5" s="506">
        <v>4</v>
      </c>
      <c r="B5" s="509" t="s">
        <v>621</v>
      </c>
      <c r="C5" s="511" t="s">
        <v>754</v>
      </c>
      <c r="D5" s="494"/>
      <c r="E5" s="494"/>
      <c r="F5" s="494"/>
      <c r="G5" s="494"/>
      <c r="H5" s="494"/>
      <c r="I5" s="494"/>
      <c r="J5" s="494"/>
      <c r="K5" s="494"/>
      <c r="L5" s="494"/>
      <c r="M5" s="494"/>
      <c r="N5" s="494"/>
      <c r="O5" s="494"/>
      <c r="P5" s="494"/>
      <c r="Q5" s="494"/>
      <c r="R5" s="494"/>
      <c r="S5" s="494"/>
      <c r="T5" s="494"/>
      <c r="U5" s="494"/>
      <c r="V5" s="494"/>
      <c r="W5" s="494"/>
      <c r="X5" s="494"/>
      <c r="Y5" s="494"/>
      <c r="Z5" s="494"/>
    </row>
    <row r="6" ht="60" spans="1:26">
      <c r="A6" s="512">
        <v>5</v>
      </c>
      <c r="B6" s="507" t="s">
        <v>623</v>
      </c>
      <c r="C6" s="510" t="s">
        <v>995</v>
      </c>
      <c r="D6" s="494"/>
      <c r="E6" s="494"/>
      <c r="F6" s="494"/>
      <c r="G6" s="494"/>
      <c r="H6" s="494"/>
      <c r="I6" s="494"/>
      <c r="J6" s="494"/>
      <c r="K6" s="494"/>
      <c r="L6" s="494"/>
      <c r="M6" s="494"/>
      <c r="N6" s="494"/>
      <c r="O6" s="494"/>
      <c r="P6" s="494"/>
      <c r="Q6" s="494"/>
      <c r="R6" s="494"/>
      <c r="S6" s="494"/>
      <c r="T6" s="494"/>
      <c r="U6" s="494"/>
      <c r="V6" s="494"/>
      <c r="W6" s="494"/>
      <c r="X6" s="494"/>
      <c r="Y6" s="494"/>
      <c r="Z6" s="494"/>
    </row>
    <row r="7" ht="24" spans="1:26">
      <c r="A7" s="513">
        <v>6</v>
      </c>
      <c r="B7" s="514" t="s">
        <v>625</v>
      </c>
      <c r="C7" s="510" t="s">
        <v>996</v>
      </c>
      <c r="D7" s="494"/>
      <c r="E7" s="494"/>
      <c r="F7" s="494"/>
      <c r="G7" s="494"/>
      <c r="H7" s="494"/>
      <c r="I7" s="494"/>
      <c r="J7" s="494"/>
      <c r="K7" s="494"/>
      <c r="L7" s="494"/>
      <c r="M7" s="494"/>
      <c r="N7" s="494"/>
      <c r="O7" s="494"/>
      <c r="P7" s="494"/>
      <c r="Q7" s="494"/>
      <c r="R7" s="494"/>
      <c r="S7" s="494"/>
      <c r="T7" s="494"/>
      <c r="U7" s="494"/>
      <c r="V7" s="494"/>
      <c r="W7" s="494"/>
      <c r="X7" s="494"/>
      <c r="Y7" s="494"/>
      <c r="Z7" s="494"/>
    </row>
    <row r="8" ht="24" spans="1:26">
      <c r="A8" s="515">
        <v>7</v>
      </c>
      <c r="B8" s="516" t="s">
        <v>627</v>
      </c>
      <c r="C8" s="517" t="s">
        <v>997</v>
      </c>
      <c r="D8" s="518"/>
      <c r="O8" s="494"/>
      <c r="P8" s="494"/>
      <c r="Q8" s="494"/>
      <c r="R8" s="494"/>
      <c r="S8" s="494"/>
      <c r="T8" s="494"/>
      <c r="U8" s="494"/>
      <c r="V8" s="494"/>
      <c r="W8" s="494"/>
      <c r="X8" s="494"/>
      <c r="Y8" s="494"/>
      <c r="Z8" s="494"/>
    </row>
    <row r="9" ht="13.2" spans="1:26">
      <c r="A9" s="519"/>
      <c r="B9" s="520" t="s">
        <v>629</v>
      </c>
      <c r="C9" s="510" t="s">
        <v>888</v>
      </c>
      <c r="D9" s="518"/>
      <c r="E9" s="518"/>
      <c r="F9" s="518"/>
      <c r="G9" s="518"/>
      <c r="H9" s="518"/>
      <c r="I9" s="518"/>
      <c r="J9" s="518"/>
      <c r="K9" s="518"/>
      <c r="L9" s="518"/>
      <c r="M9" s="518"/>
      <c r="N9" s="518"/>
      <c r="O9" s="494"/>
      <c r="P9" s="494"/>
      <c r="Q9" s="494"/>
      <c r="R9" s="494"/>
      <c r="S9" s="494"/>
      <c r="T9" s="494"/>
      <c r="U9" s="494"/>
      <c r="V9" s="494"/>
      <c r="W9" s="494"/>
      <c r="X9" s="494"/>
      <c r="Y9" s="494"/>
      <c r="Z9" s="494"/>
    </row>
    <row r="10" ht="13.2" spans="1:26">
      <c r="A10" s="521">
        <v>8</v>
      </c>
      <c r="B10" s="507" t="s">
        <v>631</v>
      </c>
      <c r="C10" s="522" t="s">
        <v>889</v>
      </c>
      <c r="D10" s="518"/>
      <c r="E10" s="518"/>
      <c r="F10" s="518"/>
      <c r="G10" s="518"/>
      <c r="H10" s="518"/>
      <c r="I10" s="518"/>
      <c r="J10" s="518"/>
      <c r="K10" s="518"/>
      <c r="L10" s="518"/>
      <c r="M10" s="518"/>
      <c r="N10" s="518"/>
      <c r="O10" s="494"/>
      <c r="P10" s="494"/>
      <c r="Q10" s="494"/>
      <c r="R10" s="494"/>
      <c r="S10" s="494"/>
      <c r="T10" s="494"/>
      <c r="U10" s="494"/>
      <c r="V10" s="494"/>
      <c r="W10" s="494"/>
      <c r="X10" s="494"/>
      <c r="Y10" s="494"/>
      <c r="Z10" s="494"/>
    </row>
    <row r="11" ht="13.2" spans="1:26">
      <c r="A11" s="513">
        <v>9</v>
      </c>
      <c r="B11" s="523" t="s">
        <v>633</v>
      </c>
      <c r="C11" s="524" t="s">
        <v>636</v>
      </c>
      <c r="D11" s="518"/>
      <c r="E11" s="518"/>
      <c r="F11" s="518"/>
      <c r="G11" s="518"/>
      <c r="H11" s="518"/>
      <c r="I11" s="518"/>
      <c r="J11" s="518"/>
      <c r="K11" s="518"/>
      <c r="L11" s="518"/>
      <c r="M11" s="518"/>
      <c r="N11" s="518"/>
      <c r="O11" s="494"/>
      <c r="P11" s="494"/>
      <c r="Q11" s="494"/>
      <c r="R11" s="494"/>
      <c r="S11" s="494"/>
      <c r="T11" s="494"/>
      <c r="U11" s="494"/>
      <c r="V11" s="494"/>
      <c r="W11" s="494"/>
      <c r="X11" s="494"/>
      <c r="Y11" s="494"/>
      <c r="Z11" s="494"/>
    </row>
    <row r="12" ht="13.2" spans="1:26">
      <c r="A12" s="513">
        <v>10</v>
      </c>
      <c r="B12" s="523" t="s">
        <v>635</v>
      </c>
      <c r="C12" s="524" t="s">
        <v>636</v>
      </c>
      <c r="D12" s="518"/>
      <c r="E12" s="518"/>
      <c r="F12" s="518"/>
      <c r="G12" s="518"/>
      <c r="H12" s="518"/>
      <c r="I12" s="518"/>
      <c r="J12" s="518"/>
      <c r="K12" s="518"/>
      <c r="L12" s="518"/>
      <c r="M12" s="518"/>
      <c r="N12" s="518"/>
      <c r="O12" s="494"/>
      <c r="P12" s="494"/>
      <c r="Q12" s="494"/>
      <c r="R12" s="494"/>
      <c r="S12" s="494"/>
      <c r="T12" s="494"/>
      <c r="U12" s="494"/>
      <c r="V12" s="494"/>
      <c r="W12" s="494"/>
      <c r="X12" s="494"/>
      <c r="Y12" s="494"/>
      <c r="Z12" s="494"/>
    </row>
    <row r="13" ht="13.2" spans="1:26">
      <c r="A13" s="512">
        <v>11</v>
      </c>
      <c r="B13" s="507" t="s">
        <v>637</v>
      </c>
      <c r="C13" s="510" t="s">
        <v>998</v>
      </c>
      <c r="D13" s="518"/>
      <c r="E13" s="518"/>
      <c r="F13" s="518"/>
      <c r="G13" s="518"/>
      <c r="H13" s="518"/>
      <c r="I13" s="518"/>
      <c r="J13" s="518"/>
      <c r="K13" s="518"/>
      <c r="L13" s="518"/>
      <c r="M13" s="518"/>
      <c r="N13" s="518"/>
      <c r="O13" s="494"/>
      <c r="P13" s="494"/>
      <c r="Q13" s="494"/>
      <c r="R13" s="494"/>
      <c r="S13" s="494"/>
      <c r="T13" s="494"/>
      <c r="U13" s="494"/>
      <c r="V13" s="494"/>
      <c r="W13" s="494"/>
      <c r="X13" s="494"/>
      <c r="Y13" s="494"/>
      <c r="Z13" s="494"/>
    </row>
    <row r="14" ht="24" spans="1:26">
      <c r="A14" s="525">
        <v>12</v>
      </c>
      <c r="B14" s="523" t="s">
        <v>639</v>
      </c>
      <c r="C14" s="510" t="s">
        <v>890</v>
      </c>
      <c r="D14" s="518"/>
      <c r="E14" s="518"/>
      <c r="F14" s="518"/>
      <c r="G14" s="518"/>
      <c r="H14" s="518"/>
      <c r="I14" s="518"/>
      <c r="J14" s="518"/>
      <c r="K14" s="518"/>
      <c r="L14" s="518"/>
      <c r="M14" s="518"/>
      <c r="N14" s="518"/>
      <c r="O14" s="494"/>
      <c r="P14" s="494"/>
      <c r="Q14" s="494"/>
      <c r="R14" s="494"/>
      <c r="S14" s="494"/>
      <c r="T14" s="494"/>
      <c r="U14" s="494"/>
      <c r="V14" s="494"/>
      <c r="W14" s="494"/>
      <c r="X14" s="494"/>
      <c r="Y14" s="494"/>
      <c r="Z14" s="494"/>
    </row>
    <row r="15" ht="24" spans="1:26">
      <c r="A15" s="512">
        <v>13</v>
      </c>
      <c r="B15" s="526" t="s">
        <v>641</v>
      </c>
      <c r="C15" s="510" t="s">
        <v>999</v>
      </c>
      <c r="D15" s="518"/>
      <c r="E15" s="518"/>
      <c r="F15" s="518"/>
      <c r="G15" s="518"/>
      <c r="H15" s="518"/>
      <c r="I15" s="518"/>
      <c r="J15" s="518"/>
      <c r="K15" s="518"/>
      <c r="L15" s="518"/>
      <c r="M15" s="518"/>
      <c r="N15" s="518"/>
      <c r="O15" s="494"/>
      <c r="P15" s="494"/>
      <c r="Q15" s="494"/>
      <c r="R15" s="494"/>
      <c r="S15" s="494"/>
      <c r="T15" s="494"/>
      <c r="U15" s="494"/>
      <c r="V15" s="494"/>
      <c r="W15" s="494"/>
      <c r="X15" s="494"/>
      <c r="Y15" s="494"/>
      <c r="Z15" s="494"/>
    </row>
    <row r="16" ht="24" spans="1:26">
      <c r="A16" s="512">
        <v>14</v>
      </c>
      <c r="B16" s="507" t="s">
        <v>643</v>
      </c>
      <c r="C16" s="527" t="s">
        <v>892</v>
      </c>
      <c r="D16" s="518"/>
      <c r="E16" s="518"/>
      <c r="F16" s="518"/>
      <c r="G16" s="518"/>
      <c r="H16" s="518"/>
      <c r="I16" s="518"/>
      <c r="J16" s="518"/>
      <c r="K16" s="518"/>
      <c r="L16" s="518"/>
      <c r="M16" s="518"/>
      <c r="N16" s="518"/>
      <c r="O16" s="494"/>
      <c r="P16" s="494"/>
      <c r="Q16" s="494"/>
      <c r="R16" s="494"/>
      <c r="S16" s="494"/>
      <c r="T16" s="494"/>
      <c r="U16" s="494"/>
      <c r="V16" s="494"/>
      <c r="W16" s="494"/>
      <c r="X16" s="494"/>
      <c r="Y16" s="494"/>
      <c r="Z16" s="494"/>
    </row>
    <row r="17" ht="13.2" spans="1:26">
      <c r="A17" s="513">
        <v>15</v>
      </c>
      <c r="B17" s="528" t="s">
        <v>645</v>
      </c>
      <c r="C17" s="529" t="s">
        <v>1000</v>
      </c>
      <c r="D17" s="518"/>
      <c r="E17" s="518"/>
      <c r="F17" s="518"/>
      <c r="G17" s="518"/>
      <c r="H17" s="518"/>
      <c r="I17" s="518"/>
      <c r="J17" s="518"/>
      <c r="K17" s="518"/>
      <c r="L17" s="518"/>
      <c r="M17" s="518"/>
      <c r="N17" s="518"/>
      <c r="O17" s="494"/>
      <c r="P17" s="494"/>
      <c r="Q17" s="494"/>
      <c r="R17" s="494"/>
      <c r="S17" s="494"/>
      <c r="T17" s="494"/>
      <c r="U17" s="494"/>
      <c r="V17" s="494"/>
      <c r="W17" s="494"/>
      <c r="X17" s="494"/>
      <c r="Y17" s="494"/>
      <c r="Z17" s="494"/>
    </row>
    <row r="18" ht="13.2" spans="1:26">
      <c r="A18" s="530">
        <v>16</v>
      </c>
      <c r="B18" s="507" t="s">
        <v>647</v>
      </c>
      <c r="C18" s="529" t="s">
        <v>1001</v>
      </c>
      <c r="D18" s="518"/>
      <c r="E18" s="518"/>
      <c r="F18" s="518"/>
      <c r="G18" s="518"/>
      <c r="H18" s="518"/>
      <c r="I18" s="518"/>
      <c r="J18" s="518"/>
      <c r="K18" s="518"/>
      <c r="L18" s="518"/>
      <c r="M18" s="518"/>
      <c r="N18" s="518"/>
      <c r="O18" s="494"/>
      <c r="P18" s="494"/>
      <c r="Q18" s="494"/>
      <c r="R18" s="494"/>
      <c r="S18" s="494"/>
      <c r="T18" s="494"/>
      <c r="U18" s="494"/>
      <c r="V18" s="494"/>
      <c r="W18" s="494"/>
      <c r="X18" s="494"/>
      <c r="Y18" s="494"/>
      <c r="Z18" s="494"/>
    </row>
    <row r="19" spans="1:26">
      <c r="A19" s="531"/>
      <c r="B19" s="528" t="s">
        <v>649</v>
      </c>
      <c r="C19" s="532" t="s">
        <v>1002</v>
      </c>
      <c r="D19" s="518"/>
      <c r="E19" s="518"/>
      <c r="F19" s="518"/>
      <c r="G19" s="518"/>
      <c r="H19" s="518"/>
      <c r="I19" s="518"/>
      <c r="J19" s="518"/>
      <c r="K19" s="518"/>
      <c r="L19" s="518"/>
      <c r="M19" s="518"/>
      <c r="N19" s="518"/>
      <c r="O19" s="494"/>
      <c r="P19" s="494"/>
      <c r="Q19" s="494"/>
      <c r="R19" s="494"/>
      <c r="S19" s="494"/>
      <c r="T19" s="494"/>
      <c r="U19" s="494"/>
      <c r="V19" s="494"/>
      <c r="W19" s="494"/>
      <c r="X19" s="494"/>
      <c r="Y19" s="494"/>
      <c r="Z19" s="494"/>
    </row>
    <row r="20" ht="13.2" spans="1:26">
      <c r="A20" s="531"/>
      <c r="B20" s="507" t="s">
        <v>651</v>
      </c>
      <c r="C20" s="529">
        <v>99009529</v>
      </c>
      <c r="D20" s="518"/>
      <c r="E20" s="518"/>
      <c r="F20" s="518"/>
      <c r="G20" s="518"/>
      <c r="H20" s="518"/>
      <c r="I20" s="518"/>
      <c r="J20" s="518"/>
      <c r="K20" s="518"/>
      <c r="L20" s="518"/>
      <c r="M20" s="518"/>
      <c r="N20" s="518"/>
      <c r="O20" s="494"/>
      <c r="P20" s="494"/>
      <c r="Q20" s="494"/>
      <c r="R20" s="494"/>
      <c r="S20" s="494"/>
      <c r="T20" s="494"/>
      <c r="U20" s="494"/>
      <c r="V20" s="494"/>
      <c r="W20" s="494"/>
      <c r="X20" s="494"/>
      <c r="Y20" s="494"/>
      <c r="Z20" s="494"/>
    </row>
    <row r="21" ht="13.2" spans="1:26">
      <c r="A21" s="26">
        <v>17</v>
      </c>
      <c r="B21" s="27" t="s">
        <v>653</v>
      </c>
      <c r="C21" s="28" t="s">
        <v>131</v>
      </c>
      <c r="D21" s="494"/>
      <c r="E21" s="494"/>
      <c r="F21" s="494"/>
      <c r="G21" s="494"/>
      <c r="H21" s="494"/>
      <c r="I21" s="494"/>
      <c r="J21" s="494"/>
      <c r="K21" s="494"/>
      <c r="L21" s="494"/>
      <c r="M21" s="494"/>
      <c r="N21" s="494"/>
      <c r="O21" s="494"/>
      <c r="P21" s="494"/>
      <c r="Q21" s="494"/>
      <c r="R21" s="494"/>
      <c r="S21" s="494"/>
      <c r="T21" s="494"/>
      <c r="U21" s="494"/>
      <c r="V21" s="494"/>
      <c r="W21" s="494"/>
      <c r="X21" s="494"/>
      <c r="Y21" s="494"/>
      <c r="Z21" s="494"/>
    </row>
    <row r="22" ht="13.2" spans="1:26">
      <c r="A22" s="26">
        <v>21</v>
      </c>
      <c r="B22" s="27" t="s">
        <v>654</v>
      </c>
      <c r="C22" s="28" t="s">
        <v>1003</v>
      </c>
      <c r="D22" s="494"/>
      <c r="E22" s="494"/>
      <c r="F22" s="494"/>
      <c r="G22" s="494"/>
      <c r="H22" s="494"/>
      <c r="I22" s="494"/>
      <c r="J22" s="494"/>
      <c r="K22" s="494"/>
      <c r="L22" s="494"/>
      <c r="M22" s="494"/>
      <c r="N22" s="494"/>
      <c r="O22" s="494"/>
      <c r="P22" s="494"/>
      <c r="Q22" s="494"/>
      <c r="R22" s="494"/>
      <c r="S22" s="494"/>
      <c r="T22" s="494"/>
      <c r="U22" s="494"/>
      <c r="V22" s="494"/>
      <c r="W22" s="494"/>
      <c r="X22" s="494"/>
      <c r="Y22" s="494"/>
      <c r="Z22" s="494"/>
    </row>
    <row r="23" ht="13.2" spans="1:26">
      <c r="A23" s="494"/>
      <c r="B23" s="504"/>
      <c r="C23" s="504"/>
      <c r="D23" s="494"/>
      <c r="E23" s="494"/>
      <c r="F23" s="494"/>
      <c r="G23" s="494"/>
      <c r="H23" s="494"/>
      <c r="I23" s="494"/>
      <c r="J23" s="494"/>
      <c r="K23" s="494"/>
      <c r="L23" s="494"/>
      <c r="M23" s="494"/>
      <c r="N23" s="494"/>
      <c r="O23" s="494"/>
      <c r="P23" s="494"/>
      <c r="Q23" s="494"/>
      <c r="R23" s="494"/>
      <c r="S23" s="494"/>
      <c r="T23" s="494"/>
      <c r="U23" s="494"/>
      <c r="V23" s="494"/>
      <c r="W23" s="494"/>
      <c r="X23" s="494"/>
      <c r="Y23" s="494"/>
      <c r="Z23" s="494"/>
    </row>
    <row r="24" ht="13.2" spans="1:26">
      <c r="A24" s="494"/>
      <c r="B24" s="504"/>
      <c r="C24" s="504"/>
      <c r="D24" s="494"/>
      <c r="E24" s="494"/>
      <c r="F24" s="494"/>
      <c r="G24" s="494"/>
      <c r="H24" s="494"/>
      <c r="I24" s="494"/>
      <c r="J24" s="494"/>
      <c r="K24" s="494"/>
      <c r="L24" s="494"/>
      <c r="M24" s="494"/>
      <c r="N24" s="494"/>
      <c r="O24" s="494"/>
      <c r="P24" s="494"/>
      <c r="Q24" s="494"/>
      <c r="R24" s="494"/>
      <c r="S24" s="494"/>
      <c r="T24" s="494"/>
      <c r="U24" s="494"/>
      <c r="V24" s="494"/>
      <c r="W24" s="494"/>
      <c r="X24" s="494"/>
      <c r="Y24" s="494"/>
      <c r="Z24" s="494"/>
    </row>
    <row r="25" ht="13.2" spans="1:26">
      <c r="A25" s="494"/>
      <c r="B25" s="504"/>
      <c r="C25" s="504"/>
      <c r="D25" s="494"/>
      <c r="E25" s="494"/>
      <c r="F25" s="494"/>
      <c r="G25" s="494"/>
      <c r="H25" s="494"/>
      <c r="I25" s="494"/>
      <c r="J25" s="494"/>
      <c r="K25" s="494"/>
      <c r="L25" s="494"/>
      <c r="M25" s="494"/>
      <c r="N25" s="494"/>
      <c r="O25" s="494"/>
      <c r="P25" s="494"/>
      <c r="Q25" s="494"/>
      <c r="R25" s="494"/>
      <c r="S25" s="494"/>
      <c r="T25" s="494"/>
      <c r="U25" s="494"/>
      <c r="V25" s="494"/>
      <c r="W25" s="494"/>
      <c r="X25" s="494"/>
      <c r="Y25" s="494"/>
      <c r="Z25" s="494"/>
    </row>
    <row r="26" ht="13.2" spans="1:26">
      <c r="A26" s="494"/>
      <c r="B26" s="504"/>
      <c r="C26" s="504"/>
      <c r="D26" s="494"/>
      <c r="E26" s="494"/>
      <c r="F26" s="494"/>
      <c r="G26" s="494"/>
      <c r="H26" s="494"/>
      <c r="I26" s="494"/>
      <c r="J26" s="494"/>
      <c r="K26" s="494"/>
      <c r="L26" s="494"/>
      <c r="M26" s="494"/>
      <c r="N26" s="494"/>
      <c r="O26" s="494"/>
      <c r="P26" s="494"/>
      <c r="Q26" s="494"/>
      <c r="R26" s="494"/>
      <c r="S26" s="494"/>
      <c r="T26" s="494"/>
      <c r="U26" s="494"/>
      <c r="V26" s="494"/>
      <c r="W26" s="494"/>
      <c r="X26" s="494"/>
      <c r="Y26" s="494"/>
      <c r="Z26" s="494"/>
    </row>
    <row r="27" ht="13.2" spans="1:26">
      <c r="A27" s="494"/>
      <c r="B27" s="504"/>
      <c r="C27" s="504"/>
      <c r="D27" s="494"/>
      <c r="E27" s="494"/>
      <c r="F27" s="494"/>
      <c r="G27" s="494"/>
      <c r="H27" s="494"/>
      <c r="I27" s="494"/>
      <c r="J27" s="494"/>
      <c r="K27" s="494"/>
      <c r="L27" s="494"/>
      <c r="M27" s="494"/>
      <c r="N27" s="494"/>
      <c r="O27" s="494"/>
      <c r="P27" s="494"/>
      <c r="Q27" s="494"/>
      <c r="R27" s="494"/>
      <c r="S27" s="494"/>
      <c r="T27" s="494"/>
      <c r="U27" s="494"/>
      <c r="V27" s="494"/>
      <c r="W27" s="494"/>
      <c r="X27" s="494"/>
      <c r="Y27" s="494"/>
      <c r="Z27" s="494"/>
    </row>
    <row r="28" ht="13.2" spans="1:26">
      <c r="A28" s="494"/>
      <c r="B28" s="504"/>
      <c r="C28" s="504"/>
      <c r="D28" s="494"/>
      <c r="E28" s="494"/>
      <c r="F28" s="494"/>
      <c r="G28" s="494"/>
      <c r="H28" s="494"/>
      <c r="I28" s="494"/>
      <c r="J28" s="494"/>
      <c r="K28" s="494"/>
      <c r="L28" s="494"/>
      <c r="M28" s="494"/>
      <c r="N28" s="494"/>
      <c r="O28" s="494"/>
      <c r="P28" s="494"/>
      <c r="Q28" s="494"/>
      <c r="R28" s="494"/>
      <c r="S28" s="494"/>
      <c r="T28" s="494"/>
      <c r="U28" s="494"/>
      <c r="V28" s="494"/>
      <c r="W28" s="494"/>
      <c r="X28" s="494"/>
      <c r="Y28" s="494"/>
      <c r="Z28" s="494"/>
    </row>
    <row r="29" ht="13.2" spans="1:26">
      <c r="A29" s="494"/>
      <c r="B29" s="504"/>
      <c r="C29" s="504"/>
      <c r="D29" s="494"/>
      <c r="E29" s="494"/>
      <c r="F29" s="494"/>
      <c r="G29" s="494"/>
      <c r="H29" s="494"/>
      <c r="I29" s="494"/>
      <c r="J29" s="494"/>
      <c r="K29" s="494"/>
      <c r="L29" s="494"/>
      <c r="M29" s="494"/>
      <c r="N29" s="494"/>
      <c r="O29" s="494"/>
      <c r="P29" s="494"/>
      <c r="Q29" s="494"/>
      <c r="R29" s="494"/>
      <c r="S29" s="494"/>
      <c r="T29" s="494"/>
      <c r="U29" s="494"/>
      <c r="V29" s="494"/>
      <c r="W29" s="494"/>
      <c r="X29" s="494"/>
      <c r="Y29" s="494"/>
      <c r="Z29" s="494"/>
    </row>
    <row r="30" ht="13.2" spans="1:26">
      <c r="A30" s="494"/>
      <c r="B30" s="504"/>
      <c r="C30" s="504"/>
      <c r="D30" s="494"/>
      <c r="E30" s="494"/>
      <c r="F30" s="494"/>
      <c r="G30" s="494"/>
      <c r="H30" s="494"/>
      <c r="I30" s="494"/>
      <c r="J30" s="494"/>
      <c r="K30" s="494"/>
      <c r="L30" s="494"/>
      <c r="M30" s="494"/>
      <c r="N30" s="494"/>
      <c r="O30" s="494"/>
      <c r="P30" s="494"/>
      <c r="Q30" s="494"/>
      <c r="R30" s="494"/>
      <c r="S30" s="494"/>
      <c r="T30" s="494"/>
      <c r="U30" s="494"/>
      <c r="V30" s="494"/>
      <c r="W30" s="494"/>
      <c r="X30" s="494"/>
      <c r="Y30" s="494"/>
      <c r="Z30" s="494"/>
    </row>
    <row r="31" ht="13.2" spans="1:26">
      <c r="A31" s="494"/>
      <c r="B31" s="504"/>
      <c r="C31" s="504"/>
      <c r="D31" s="494"/>
      <c r="E31" s="494"/>
      <c r="F31" s="494"/>
      <c r="G31" s="494"/>
      <c r="H31" s="494"/>
      <c r="I31" s="494"/>
      <c r="J31" s="494"/>
      <c r="K31" s="494"/>
      <c r="L31" s="494"/>
      <c r="M31" s="494"/>
      <c r="N31" s="494"/>
      <c r="O31" s="494"/>
      <c r="P31" s="494"/>
      <c r="Q31" s="494"/>
      <c r="R31" s="494"/>
      <c r="S31" s="494"/>
      <c r="T31" s="494"/>
      <c r="U31" s="494"/>
      <c r="V31" s="494"/>
      <c r="W31" s="494"/>
      <c r="X31" s="494"/>
      <c r="Y31" s="494"/>
      <c r="Z31" s="494"/>
    </row>
    <row r="32" ht="13.2" spans="1:26">
      <c r="A32" s="494"/>
      <c r="B32" s="504"/>
      <c r="C32" s="504"/>
      <c r="D32" s="494"/>
      <c r="E32" s="494"/>
      <c r="F32" s="494"/>
      <c r="G32" s="494"/>
      <c r="H32" s="494"/>
      <c r="I32" s="494"/>
      <c r="J32" s="494"/>
      <c r="K32" s="494"/>
      <c r="L32" s="494"/>
      <c r="M32" s="494"/>
      <c r="N32" s="494"/>
      <c r="O32" s="494"/>
      <c r="P32" s="494"/>
      <c r="Q32" s="494"/>
      <c r="R32" s="494"/>
      <c r="S32" s="494"/>
      <c r="T32" s="494"/>
      <c r="U32" s="494"/>
      <c r="V32" s="494"/>
      <c r="W32" s="494"/>
      <c r="X32" s="494"/>
      <c r="Y32" s="494"/>
      <c r="Z32" s="494"/>
    </row>
    <row r="33" ht="13.2" spans="1:26">
      <c r="A33" s="494"/>
      <c r="B33" s="504"/>
      <c r="C33" s="504"/>
      <c r="D33" s="494"/>
      <c r="E33" s="494"/>
      <c r="F33" s="494"/>
      <c r="G33" s="494"/>
      <c r="H33" s="494"/>
      <c r="I33" s="494"/>
      <c r="J33" s="494"/>
      <c r="K33" s="494"/>
      <c r="L33" s="494"/>
      <c r="M33" s="494"/>
      <c r="N33" s="494"/>
      <c r="O33" s="494"/>
      <c r="P33" s="494"/>
      <c r="Q33" s="494"/>
      <c r="R33" s="494"/>
      <c r="S33" s="494"/>
      <c r="T33" s="494"/>
      <c r="U33" s="494"/>
      <c r="V33" s="494"/>
      <c r="W33" s="494"/>
      <c r="X33" s="494"/>
      <c r="Y33" s="494"/>
      <c r="Z33" s="494"/>
    </row>
    <row r="34" ht="13.2" spans="1:26">
      <c r="A34" s="494"/>
      <c r="B34" s="504"/>
      <c r="C34" s="504"/>
      <c r="D34" s="494"/>
      <c r="E34" s="494"/>
      <c r="F34" s="494"/>
      <c r="G34" s="494"/>
      <c r="H34" s="494"/>
      <c r="I34" s="494"/>
      <c r="J34" s="494"/>
      <c r="K34" s="494"/>
      <c r="L34" s="494"/>
      <c r="M34" s="494"/>
      <c r="N34" s="494"/>
      <c r="O34" s="494"/>
      <c r="P34" s="494"/>
      <c r="Q34" s="494"/>
      <c r="R34" s="494"/>
      <c r="S34" s="494"/>
      <c r="T34" s="494"/>
      <c r="U34" s="494"/>
      <c r="V34" s="494"/>
      <c r="W34" s="494"/>
      <c r="X34" s="494"/>
      <c r="Y34" s="494"/>
      <c r="Z34" s="494"/>
    </row>
    <row r="35" ht="13.2" spans="1:26">
      <c r="A35" s="494"/>
      <c r="B35" s="504"/>
      <c r="C35" s="504"/>
      <c r="D35" s="494"/>
      <c r="E35" s="494"/>
      <c r="F35" s="494"/>
      <c r="G35" s="494"/>
      <c r="H35" s="494"/>
      <c r="I35" s="494"/>
      <c r="J35" s="494"/>
      <c r="K35" s="494"/>
      <c r="L35" s="494"/>
      <c r="M35" s="494"/>
      <c r="N35" s="494"/>
      <c r="O35" s="494"/>
      <c r="P35" s="494"/>
      <c r="Q35" s="494"/>
      <c r="R35" s="494"/>
      <c r="S35" s="494"/>
      <c r="T35" s="494"/>
      <c r="U35" s="494"/>
      <c r="V35" s="494"/>
      <c r="W35" s="494"/>
      <c r="X35" s="494"/>
      <c r="Y35" s="494"/>
      <c r="Z35" s="494"/>
    </row>
    <row r="36" ht="13.2" spans="1:26">
      <c r="A36" s="494"/>
      <c r="B36" s="504"/>
      <c r="C36" s="504"/>
      <c r="D36" s="494"/>
      <c r="E36" s="494"/>
      <c r="F36" s="494"/>
      <c r="G36" s="494"/>
      <c r="H36" s="494"/>
      <c r="I36" s="494"/>
      <c r="J36" s="494"/>
      <c r="K36" s="494"/>
      <c r="L36" s="494"/>
      <c r="M36" s="494"/>
      <c r="N36" s="494"/>
      <c r="O36" s="494"/>
      <c r="P36" s="494"/>
      <c r="Q36" s="494"/>
      <c r="R36" s="494"/>
      <c r="S36" s="494"/>
      <c r="T36" s="494"/>
      <c r="U36" s="494"/>
      <c r="V36" s="494"/>
      <c r="W36" s="494"/>
      <c r="X36" s="494"/>
      <c r="Y36" s="494"/>
      <c r="Z36" s="494"/>
    </row>
    <row r="37" ht="13.2" spans="1:26">
      <c r="A37" s="494"/>
      <c r="B37" s="504"/>
      <c r="C37" s="504"/>
      <c r="D37" s="494"/>
      <c r="E37" s="494"/>
      <c r="F37" s="494"/>
      <c r="G37" s="494"/>
      <c r="H37" s="494"/>
      <c r="I37" s="494"/>
      <c r="J37" s="494"/>
      <c r="K37" s="494"/>
      <c r="L37" s="494"/>
      <c r="M37" s="494"/>
      <c r="N37" s="494"/>
      <c r="O37" s="494"/>
      <c r="P37" s="494"/>
      <c r="Q37" s="494"/>
      <c r="R37" s="494"/>
      <c r="S37" s="494"/>
      <c r="T37" s="494"/>
      <c r="U37" s="494"/>
      <c r="V37" s="494"/>
      <c r="W37" s="494"/>
      <c r="X37" s="494"/>
      <c r="Y37" s="494"/>
      <c r="Z37" s="494"/>
    </row>
    <row r="38" ht="13.2" spans="1:26">
      <c r="A38" s="494"/>
      <c r="B38" s="504"/>
      <c r="C38" s="504"/>
      <c r="D38" s="494"/>
      <c r="E38" s="494"/>
      <c r="F38" s="494"/>
      <c r="G38" s="494"/>
      <c r="H38" s="494"/>
      <c r="I38" s="494"/>
      <c r="J38" s="494"/>
      <c r="K38" s="494"/>
      <c r="L38" s="494"/>
      <c r="M38" s="494"/>
      <c r="N38" s="494"/>
      <c r="O38" s="494"/>
      <c r="P38" s="494"/>
      <c r="Q38" s="494"/>
      <c r="R38" s="494"/>
      <c r="S38" s="494"/>
      <c r="T38" s="494"/>
      <c r="U38" s="494"/>
      <c r="V38" s="494"/>
      <c r="W38" s="494"/>
      <c r="X38" s="494"/>
      <c r="Y38" s="494"/>
      <c r="Z38" s="494"/>
    </row>
    <row r="39" ht="13.2" spans="1:26">
      <c r="A39" s="494"/>
      <c r="B39" s="504"/>
      <c r="C39" s="504"/>
      <c r="D39" s="494"/>
      <c r="E39" s="494"/>
      <c r="F39" s="494"/>
      <c r="G39" s="494"/>
      <c r="H39" s="494"/>
      <c r="I39" s="494"/>
      <c r="J39" s="494"/>
      <c r="K39" s="494"/>
      <c r="L39" s="494"/>
      <c r="M39" s="494"/>
      <c r="N39" s="494"/>
      <c r="O39" s="494"/>
      <c r="P39" s="494"/>
      <c r="Q39" s="494"/>
      <c r="R39" s="494"/>
      <c r="S39" s="494"/>
      <c r="T39" s="494"/>
      <c r="U39" s="494"/>
      <c r="V39" s="494"/>
      <c r="W39" s="494"/>
      <c r="X39" s="494"/>
      <c r="Y39" s="494"/>
      <c r="Z39" s="494"/>
    </row>
    <row r="40" ht="13.2" spans="1:26">
      <c r="A40" s="494"/>
      <c r="B40" s="504"/>
      <c r="C40" s="504"/>
      <c r="D40" s="494"/>
      <c r="E40" s="494"/>
      <c r="F40" s="494"/>
      <c r="G40" s="494"/>
      <c r="H40" s="494"/>
      <c r="I40" s="494"/>
      <c r="J40" s="494"/>
      <c r="K40" s="494"/>
      <c r="L40" s="494"/>
      <c r="M40" s="494"/>
      <c r="N40" s="494"/>
      <c r="O40" s="494"/>
      <c r="P40" s="494"/>
      <c r="Q40" s="494"/>
      <c r="R40" s="494"/>
      <c r="S40" s="494"/>
      <c r="T40" s="494"/>
      <c r="U40" s="494"/>
      <c r="V40" s="494"/>
      <c r="W40" s="494"/>
      <c r="X40" s="494"/>
      <c r="Y40" s="494"/>
      <c r="Z40" s="494"/>
    </row>
    <row r="41" ht="13.2" spans="1:26">
      <c r="A41" s="494"/>
      <c r="B41" s="504"/>
      <c r="C41" s="504"/>
      <c r="D41" s="494"/>
      <c r="E41" s="494"/>
      <c r="F41" s="494"/>
      <c r="G41" s="494"/>
      <c r="H41" s="494"/>
      <c r="I41" s="494"/>
      <c r="J41" s="494"/>
      <c r="K41" s="494"/>
      <c r="L41" s="494"/>
      <c r="M41" s="494"/>
      <c r="N41" s="494"/>
      <c r="O41" s="494"/>
      <c r="P41" s="494"/>
      <c r="Q41" s="494"/>
      <c r="R41" s="494"/>
      <c r="S41" s="494"/>
      <c r="T41" s="494"/>
      <c r="U41" s="494"/>
      <c r="V41" s="494"/>
      <c r="W41" s="494"/>
      <c r="X41" s="494"/>
      <c r="Y41" s="494"/>
      <c r="Z41" s="494"/>
    </row>
    <row r="42" ht="13.2" spans="1:26">
      <c r="A42" s="494"/>
      <c r="B42" s="504"/>
      <c r="C42" s="504"/>
      <c r="D42" s="494"/>
      <c r="E42" s="494"/>
      <c r="F42" s="494"/>
      <c r="G42" s="494"/>
      <c r="H42" s="494"/>
      <c r="I42" s="494"/>
      <c r="J42" s="494"/>
      <c r="K42" s="494"/>
      <c r="L42" s="494"/>
      <c r="M42" s="494"/>
      <c r="N42" s="494"/>
      <c r="O42" s="494"/>
      <c r="P42" s="494"/>
      <c r="Q42" s="494"/>
      <c r="R42" s="494"/>
      <c r="S42" s="494"/>
      <c r="T42" s="494"/>
      <c r="U42" s="494"/>
      <c r="V42" s="494"/>
      <c r="W42" s="494"/>
      <c r="X42" s="494"/>
      <c r="Y42" s="494"/>
      <c r="Z42" s="494"/>
    </row>
    <row r="43" ht="13.2" spans="1:26">
      <c r="A43" s="494"/>
      <c r="B43" s="504"/>
      <c r="C43" s="504"/>
      <c r="D43" s="494"/>
      <c r="E43" s="494"/>
      <c r="F43" s="494"/>
      <c r="G43" s="494"/>
      <c r="H43" s="494"/>
      <c r="I43" s="494"/>
      <c r="J43" s="494"/>
      <c r="K43" s="494"/>
      <c r="L43" s="494"/>
      <c r="M43" s="494"/>
      <c r="N43" s="494"/>
      <c r="O43" s="494"/>
      <c r="P43" s="494"/>
      <c r="Q43" s="494"/>
      <c r="R43" s="494"/>
      <c r="S43" s="494"/>
      <c r="T43" s="494"/>
      <c r="U43" s="494"/>
      <c r="V43" s="494"/>
      <c r="W43" s="494"/>
      <c r="X43" s="494"/>
      <c r="Y43" s="494"/>
      <c r="Z43" s="494"/>
    </row>
    <row r="44" ht="13.2" spans="1:26">
      <c r="A44" s="494"/>
      <c r="B44" s="504"/>
      <c r="C44" s="504"/>
      <c r="D44" s="494"/>
      <c r="E44" s="494"/>
      <c r="F44" s="494"/>
      <c r="G44" s="494"/>
      <c r="H44" s="494"/>
      <c r="I44" s="494"/>
      <c r="J44" s="494"/>
      <c r="K44" s="494"/>
      <c r="L44" s="494"/>
      <c r="M44" s="494"/>
      <c r="N44" s="494"/>
      <c r="O44" s="494"/>
      <c r="P44" s="494"/>
      <c r="Q44" s="494"/>
      <c r="R44" s="494"/>
      <c r="S44" s="494"/>
      <c r="T44" s="494"/>
      <c r="U44" s="494"/>
      <c r="V44" s="494"/>
      <c r="W44" s="494"/>
      <c r="X44" s="494"/>
      <c r="Y44" s="494"/>
      <c r="Z44" s="494"/>
    </row>
    <row r="45" ht="13.2" spans="1:26">
      <c r="A45" s="494"/>
      <c r="B45" s="504"/>
      <c r="C45" s="504"/>
      <c r="D45" s="494"/>
      <c r="E45" s="494"/>
      <c r="F45" s="494"/>
      <c r="G45" s="494"/>
      <c r="H45" s="494"/>
      <c r="I45" s="494"/>
      <c r="J45" s="494"/>
      <c r="K45" s="494"/>
      <c r="L45" s="494"/>
      <c r="M45" s="494"/>
      <c r="N45" s="494"/>
      <c r="O45" s="494"/>
      <c r="P45" s="494"/>
      <c r="Q45" s="494"/>
      <c r="R45" s="494"/>
      <c r="S45" s="494"/>
      <c r="T45" s="494"/>
      <c r="U45" s="494"/>
      <c r="V45" s="494"/>
      <c r="W45" s="494"/>
      <c r="X45" s="494"/>
      <c r="Y45" s="494"/>
      <c r="Z45" s="494"/>
    </row>
    <row r="46" ht="13.2" spans="1:26">
      <c r="A46" s="494"/>
      <c r="B46" s="504"/>
      <c r="C46" s="504"/>
      <c r="D46" s="494"/>
      <c r="E46" s="494"/>
      <c r="F46" s="494"/>
      <c r="G46" s="494"/>
      <c r="H46" s="494"/>
      <c r="I46" s="494"/>
      <c r="J46" s="494"/>
      <c r="K46" s="494"/>
      <c r="L46" s="494"/>
      <c r="M46" s="494"/>
      <c r="N46" s="494"/>
      <c r="O46" s="494"/>
      <c r="P46" s="494"/>
      <c r="Q46" s="494"/>
      <c r="R46" s="494"/>
      <c r="S46" s="494"/>
      <c r="T46" s="494"/>
      <c r="U46" s="494"/>
      <c r="V46" s="494"/>
      <c r="W46" s="494"/>
      <c r="X46" s="494"/>
      <c r="Y46" s="494"/>
      <c r="Z46" s="494"/>
    </row>
    <row r="47" ht="13.2" spans="1:26">
      <c r="A47" s="494"/>
      <c r="B47" s="504"/>
      <c r="C47" s="504"/>
      <c r="D47" s="494"/>
      <c r="E47" s="494"/>
      <c r="F47" s="494"/>
      <c r="G47" s="494"/>
      <c r="H47" s="494"/>
      <c r="I47" s="494"/>
      <c r="J47" s="494"/>
      <c r="K47" s="494"/>
      <c r="L47" s="494"/>
      <c r="M47" s="494"/>
      <c r="N47" s="494"/>
      <c r="O47" s="494"/>
      <c r="P47" s="494"/>
      <c r="Q47" s="494"/>
      <c r="R47" s="494"/>
      <c r="S47" s="494"/>
      <c r="T47" s="494"/>
      <c r="U47" s="494"/>
      <c r="V47" s="494"/>
      <c r="W47" s="494"/>
      <c r="X47" s="494"/>
      <c r="Y47" s="494"/>
      <c r="Z47" s="494"/>
    </row>
    <row r="48" ht="13.2" spans="1:26">
      <c r="A48" s="494"/>
      <c r="B48" s="504"/>
      <c r="C48" s="504"/>
      <c r="D48" s="494"/>
      <c r="E48" s="494"/>
      <c r="F48" s="494"/>
      <c r="G48" s="494"/>
      <c r="H48" s="494"/>
      <c r="I48" s="494"/>
      <c r="J48" s="494"/>
      <c r="K48" s="494"/>
      <c r="L48" s="494"/>
      <c r="M48" s="494"/>
      <c r="N48" s="494"/>
      <c r="O48" s="494"/>
      <c r="P48" s="494"/>
      <c r="Q48" s="494"/>
      <c r="R48" s="494"/>
      <c r="S48" s="494"/>
      <c r="T48" s="494"/>
      <c r="U48" s="494"/>
      <c r="V48" s="494"/>
      <c r="W48" s="494"/>
      <c r="X48" s="494"/>
      <c r="Y48" s="494"/>
      <c r="Z48" s="494"/>
    </row>
    <row r="49" ht="13.2" spans="1:26">
      <c r="A49" s="494"/>
      <c r="B49" s="504"/>
      <c r="C49" s="504"/>
      <c r="D49" s="494"/>
      <c r="E49" s="494"/>
      <c r="F49" s="494"/>
      <c r="G49" s="494"/>
      <c r="H49" s="494"/>
      <c r="I49" s="494"/>
      <c r="J49" s="494"/>
      <c r="K49" s="494"/>
      <c r="L49" s="494"/>
      <c r="M49" s="494"/>
      <c r="N49" s="494"/>
      <c r="O49" s="494"/>
      <c r="P49" s="494"/>
      <c r="Q49" s="494"/>
      <c r="R49" s="494"/>
      <c r="S49" s="494"/>
      <c r="T49" s="494"/>
      <c r="U49" s="494"/>
      <c r="V49" s="494"/>
      <c r="W49" s="494"/>
      <c r="X49" s="494"/>
      <c r="Y49" s="494"/>
      <c r="Z49" s="494"/>
    </row>
    <row r="50" ht="13.2" spans="1:26">
      <c r="A50" s="494"/>
      <c r="B50" s="504"/>
      <c r="C50" s="504"/>
      <c r="D50" s="494"/>
      <c r="E50" s="494"/>
      <c r="F50" s="494"/>
      <c r="G50" s="494"/>
      <c r="H50" s="494"/>
      <c r="I50" s="494"/>
      <c r="J50" s="494"/>
      <c r="K50" s="494"/>
      <c r="L50" s="494"/>
      <c r="M50" s="494"/>
      <c r="N50" s="494"/>
      <c r="O50" s="494"/>
      <c r="P50" s="494"/>
      <c r="Q50" s="494"/>
      <c r="R50" s="494"/>
      <c r="S50" s="494"/>
      <c r="T50" s="494"/>
      <c r="U50" s="494"/>
      <c r="V50" s="494"/>
      <c r="W50" s="494"/>
      <c r="X50" s="494"/>
      <c r="Y50" s="494"/>
      <c r="Z50" s="494"/>
    </row>
    <row r="51" ht="13.2" spans="1:26">
      <c r="A51" s="494"/>
      <c r="B51" s="504"/>
      <c r="C51" s="504"/>
      <c r="D51" s="494"/>
      <c r="E51" s="494"/>
      <c r="F51" s="494"/>
      <c r="G51" s="494"/>
      <c r="H51" s="494"/>
      <c r="I51" s="494"/>
      <c r="J51" s="494"/>
      <c r="K51" s="494"/>
      <c r="L51" s="494"/>
      <c r="M51" s="494"/>
      <c r="N51" s="494"/>
      <c r="O51" s="494"/>
      <c r="P51" s="494"/>
      <c r="Q51" s="494"/>
      <c r="R51" s="494"/>
      <c r="S51" s="494"/>
      <c r="T51" s="494"/>
      <c r="U51" s="494"/>
      <c r="V51" s="494"/>
      <c r="W51" s="494"/>
      <c r="X51" s="494"/>
      <c r="Y51" s="494"/>
      <c r="Z51" s="494"/>
    </row>
    <row r="52" ht="13.2" spans="1:26">
      <c r="A52" s="494"/>
      <c r="B52" s="504"/>
      <c r="C52" s="504"/>
      <c r="D52" s="494"/>
      <c r="E52" s="494"/>
      <c r="F52" s="494"/>
      <c r="G52" s="494"/>
      <c r="H52" s="494"/>
      <c r="I52" s="494"/>
      <c r="J52" s="494"/>
      <c r="K52" s="494"/>
      <c r="L52" s="494"/>
      <c r="M52" s="494"/>
      <c r="N52" s="494"/>
      <c r="O52" s="494"/>
      <c r="P52" s="494"/>
      <c r="Q52" s="494"/>
      <c r="R52" s="494"/>
      <c r="S52" s="494"/>
      <c r="T52" s="494"/>
      <c r="U52" s="494"/>
      <c r="V52" s="494"/>
      <c r="W52" s="494"/>
      <c r="X52" s="494"/>
      <c r="Y52" s="494"/>
      <c r="Z52" s="494"/>
    </row>
    <row r="53" ht="13.2" spans="1:26">
      <c r="A53" s="494"/>
      <c r="B53" s="504"/>
      <c r="C53" s="504"/>
      <c r="D53" s="494"/>
      <c r="E53" s="494"/>
      <c r="F53" s="494"/>
      <c r="G53" s="494"/>
      <c r="H53" s="494"/>
      <c r="I53" s="494"/>
      <c r="J53" s="494"/>
      <c r="K53" s="494"/>
      <c r="L53" s="494"/>
      <c r="M53" s="494"/>
      <c r="N53" s="494"/>
      <c r="O53" s="494"/>
      <c r="P53" s="494"/>
      <c r="Q53" s="494"/>
      <c r="R53" s="494"/>
      <c r="S53" s="494"/>
      <c r="T53" s="494"/>
      <c r="U53" s="494"/>
      <c r="V53" s="494"/>
      <c r="W53" s="494"/>
      <c r="X53" s="494"/>
      <c r="Y53" s="494"/>
      <c r="Z53" s="494"/>
    </row>
    <row r="54" ht="13.2" spans="1:26">
      <c r="A54" s="494"/>
      <c r="B54" s="504"/>
      <c r="C54" s="504"/>
      <c r="D54" s="494"/>
      <c r="E54" s="494"/>
      <c r="F54" s="494"/>
      <c r="G54" s="494"/>
      <c r="H54" s="494"/>
      <c r="I54" s="494"/>
      <c r="J54" s="494"/>
      <c r="K54" s="494"/>
      <c r="L54" s="494"/>
      <c r="M54" s="494"/>
      <c r="N54" s="494"/>
      <c r="O54" s="494"/>
      <c r="P54" s="494"/>
      <c r="Q54" s="494"/>
      <c r="R54" s="494"/>
      <c r="S54" s="494"/>
      <c r="T54" s="494"/>
      <c r="U54" s="494"/>
      <c r="V54" s="494"/>
      <c r="W54" s="494"/>
      <c r="X54" s="494"/>
      <c r="Y54" s="494"/>
      <c r="Z54" s="494"/>
    </row>
    <row r="55" ht="13.2" spans="1:26">
      <c r="A55" s="494"/>
      <c r="B55" s="504"/>
      <c r="C55" s="504"/>
      <c r="D55" s="494"/>
      <c r="E55" s="494"/>
      <c r="F55" s="494"/>
      <c r="G55" s="494"/>
      <c r="H55" s="494"/>
      <c r="I55" s="494"/>
      <c r="J55" s="494"/>
      <c r="K55" s="494"/>
      <c r="L55" s="494"/>
      <c r="M55" s="494"/>
      <c r="N55" s="494"/>
      <c r="O55" s="494"/>
      <c r="P55" s="494"/>
      <c r="Q55" s="494"/>
      <c r="R55" s="494"/>
      <c r="S55" s="494"/>
      <c r="T55" s="494"/>
      <c r="U55" s="494"/>
      <c r="V55" s="494"/>
      <c r="W55" s="494"/>
      <c r="X55" s="494"/>
      <c r="Y55" s="494"/>
      <c r="Z55" s="494"/>
    </row>
    <row r="56" ht="13.2" spans="1:26">
      <c r="A56" s="494"/>
      <c r="B56" s="504"/>
      <c r="C56" s="504"/>
      <c r="D56" s="494"/>
      <c r="E56" s="494"/>
      <c r="F56" s="494"/>
      <c r="G56" s="494"/>
      <c r="H56" s="494"/>
      <c r="I56" s="494"/>
      <c r="J56" s="494"/>
      <c r="K56" s="494"/>
      <c r="L56" s="494"/>
      <c r="M56" s="494"/>
      <c r="N56" s="494"/>
      <c r="O56" s="494"/>
      <c r="P56" s="494"/>
      <c r="Q56" s="494"/>
      <c r="R56" s="494"/>
      <c r="S56" s="494"/>
      <c r="T56" s="494"/>
      <c r="U56" s="494"/>
      <c r="V56" s="494"/>
      <c r="W56" s="494"/>
      <c r="X56" s="494"/>
      <c r="Y56" s="494"/>
      <c r="Z56" s="494"/>
    </row>
    <row r="57" ht="13.2" spans="1:26">
      <c r="A57" s="494"/>
      <c r="B57" s="504"/>
      <c r="C57" s="504"/>
      <c r="D57" s="494"/>
      <c r="E57" s="494"/>
      <c r="F57" s="494"/>
      <c r="G57" s="494"/>
      <c r="H57" s="494"/>
      <c r="I57" s="494"/>
      <c r="J57" s="494"/>
      <c r="K57" s="494"/>
      <c r="L57" s="494"/>
      <c r="M57" s="494"/>
      <c r="N57" s="494"/>
      <c r="O57" s="494"/>
      <c r="P57" s="494"/>
      <c r="Q57" s="494"/>
      <c r="R57" s="494"/>
      <c r="S57" s="494"/>
      <c r="T57" s="494"/>
      <c r="U57" s="494"/>
      <c r="V57" s="494"/>
      <c r="W57" s="494"/>
      <c r="X57" s="494"/>
      <c r="Y57" s="494"/>
      <c r="Z57" s="494"/>
    </row>
    <row r="58" ht="13.2" spans="1:26">
      <c r="A58" s="494"/>
      <c r="B58" s="504"/>
      <c r="C58" s="504"/>
      <c r="D58" s="494"/>
      <c r="E58" s="494"/>
      <c r="F58" s="494"/>
      <c r="G58" s="494"/>
      <c r="H58" s="494"/>
      <c r="I58" s="494"/>
      <c r="J58" s="494"/>
      <c r="K58" s="494"/>
      <c r="L58" s="494"/>
      <c r="M58" s="494"/>
      <c r="N58" s="494"/>
      <c r="O58" s="494"/>
      <c r="P58" s="494"/>
      <c r="Q58" s="494"/>
      <c r="R58" s="494"/>
      <c r="S58" s="494"/>
      <c r="T58" s="494"/>
      <c r="U58" s="494"/>
      <c r="V58" s="494"/>
      <c r="W58" s="494"/>
      <c r="X58" s="494"/>
      <c r="Y58" s="494"/>
      <c r="Z58" s="494"/>
    </row>
    <row r="59" ht="13.2" spans="1:26">
      <c r="A59" s="494"/>
      <c r="B59" s="504"/>
      <c r="C59" s="504"/>
      <c r="D59" s="494"/>
      <c r="E59" s="494"/>
      <c r="F59" s="494"/>
      <c r="G59" s="494"/>
      <c r="H59" s="494"/>
      <c r="I59" s="494"/>
      <c r="J59" s="494"/>
      <c r="K59" s="494"/>
      <c r="L59" s="494"/>
      <c r="M59" s="494"/>
      <c r="N59" s="494"/>
      <c r="O59" s="494"/>
      <c r="P59" s="494"/>
      <c r="Q59" s="494"/>
      <c r="R59" s="494"/>
      <c r="S59" s="494"/>
      <c r="T59" s="494"/>
      <c r="U59" s="494"/>
      <c r="V59" s="494"/>
      <c r="W59" s="494"/>
      <c r="X59" s="494"/>
      <c r="Y59" s="494"/>
      <c r="Z59" s="494"/>
    </row>
    <row r="60" ht="13.2" spans="1:26">
      <c r="A60" s="494"/>
      <c r="B60" s="504"/>
      <c r="C60" s="504"/>
      <c r="D60" s="494"/>
      <c r="E60" s="494"/>
      <c r="F60" s="494"/>
      <c r="G60" s="494"/>
      <c r="H60" s="494"/>
      <c r="I60" s="494"/>
      <c r="J60" s="494"/>
      <c r="K60" s="494"/>
      <c r="L60" s="494"/>
      <c r="M60" s="494"/>
      <c r="N60" s="494"/>
      <c r="O60" s="494"/>
      <c r="P60" s="494"/>
      <c r="Q60" s="494"/>
      <c r="R60" s="494"/>
      <c r="S60" s="494"/>
      <c r="T60" s="494"/>
      <c r="U60" s="494"/>
      <c r="V60" s="494"/>
      <c r="W60" s="494"/>
      <c r="X60" s="494"/>
      <c r="Y60" s="494"/>
      <c r="Z60" s="494"/>
    </row>
    <row r="61" ht="13.2" spans="1:26">
      <c r="A61" s="494"/>
      <c r="B61" s="504"/>
      <c r="C61" s="504"/>
      <c r="D61" s="494"/>
      <c r="E61" s="494"/>
      <c r="F61" s="494"/>
      <c r="G61" s="494"/>
      <c r="H61" s="494"/>
      <c r="I61" s="494"/>
      <c r="J61" s="494"/>
      <c r="K61" s="494"/>
      <c r="L61" s="494"/>
      <c r="M61" s="494"/>
      <c r="N61" s="494"/>
      <c r="O61" s="494"/>
      <c r="P61" s="494"/>
      <c r="Q61" s="494"/>
      <c r="R61" s="494"/>
      <c r="S61" s="494"/>
      <c r="T61" s="494"/>
      <c r="U61" s="494"/>
      <c r="V61" s="494"/>
      <c r="W61" s="494"/>
      <c r="X61" s="494"/>
      <c r="Y61" s="494"/>
      <c r="Z61" s="494"/>
    </row>
    <row r="62" ht="13.2" spans="1:26">
      <c r="A62" s="494"/>
      <c r="B62" s="504"/>
      <c r="C62" s="504"/>
      <c r="D62" s="494"/>
      <c r="E62" s="494"/>
      <c r="F62" s="494"/>
      <c r="G62" s="494"/>
      <c r="H62" s="494"/>
      <c r="I62" s="494"/>
      <c r="J62" s="494"/>
      <c r="K62" s="494"/>
      <c r="L62" s="494"/>
      <c r="M62" s="494"/>
      <c r="N62" s="494"/>
      <c r="O62" s="494"/>
      <c r="P62" s="494"/>
      <c r="Q62" s="494"/>
      <c r="R62" s="494"/>
      <c r="S62" s="494"/>
      <c r="T62" s="494"/>
      <c r="U62" s="494"/>
      <c r="V62" s="494"/>
      <c r="W62" s="494"/>
      <c r="X62" s="494"/>
      <c r="Y62" s="494"/>
      <c r="Z62" s="494"/>
    </row>
    <row r="63" ht="13.2" spans="1:26">
      <c r="A63" s="494"/>
      <c r="B63" s="504"/>
      <c r="C63" s="504"/>
      <c r="D63" s="494"/>
      <c r="E63" s="494"/>
      <c r="F63" s="494"/>
      <c r="G63" s="494"/>
      <c r="H63" s="494"/>
      <c r="I63" s="494"/>
      <c r="J63" s="494"/>
      <c r="K63" s="494"/>
      <c r="L63" s="494"/>
      <c r="M63" s="494"/>
      <c r="N63" s="494"/>
      <c r="O63" s="494"/>
      <c r="P63" s="494"/>
      <c r="Q63" s="494"/>
      <c r="R63" s="494"/>
      <c r="S63" s="494"/>
      <c r="T63" s="494"/>
      <c r="U63" s="494"/>
      <c r="V63" s="494"/>
      <c r="W63" s="494"/>
      <c r="X63" s="494"/>
      <c r="Y63" s="494"/>
      <c r="Z63" s="494"/>
    </row>
    <row r="64" ht="13.2" spans="1:26">
      <c r="A64" s="494"/>
      <c r="B64" s="504"/>
      <c r="C64" s="504"/>
      <c r="D64" s="494"/>
      <c r="E64" s="494"/>
      <c r="F64" s="494"/>
      <c r="G64" s="494"/>
      <c r="H64" s="494"/>
      <c r="I64" s="494"/>
      <c r="J64" s="494"/>
      <c r="K64" s="494"/>
      <c r="L64" s="494"/>
      <c r="M64" s="494"/>
      <c r="N64" s="494"/>
      <c r="O64" s="494"/>
      <c r="P64" s="494"/>
      <c r="Q64" s="494"/>
      <c r="R64" s="494"/>
      <c r="S64" s="494"/>
      <c r="T64" s="494"/>
      <c r="U64" s="494"/>
      <c r="V64" s="494"/>
      <c r="W64" s="494"/>
      <c r="X64" s="494"/>
      <c r="Y64" s="494"/>
      <c r="Z64" s="494"/>
    </row>
    <row r="65" ht="13.2" spans="1:26">
      <c r="A65" s="494"/>
      <c r="B65" s="504"/>
      <c r="C65" s="504"/>
      <c r="D65" s="494"/>
      <c r="E65" s="494"/>
      <c r="F65" s="494"/>
      <c r="G65" s="494"/>
      <c r="H65" s="494"/>
      <c r="I65" s="494"/>
      <c r="J65" s="494"/>
      <c r="K65" s="494"/>
      <c r="L65" s="494"/>
      <c r="M65" s="494"/>
      <c r="N65" s="494"/>
      <c r="O65" s="494"/>
      <c r="P65" s="494"/>
      <c r="Q65" s="494"/>
      <c r="R65" s="494"/>
      <c r="S65" s="494"/>
      <c r="T65" s="494"/>
      <c r="U65" s="494"/>
      <c r="V65" s="494"/>
      <c r="W65" s="494"/>
      <c r="X65" s="494"/>
      <c r="Y65" s="494"/>
      <c r="Z65" s="494"/>
    </row>
    <row r="66" ht="13.2" spans="1:26">
      <c r="A66" s="494"/>
      <c r="B66" s="504"/>
      <c r="C66" s="504"/>
      <c r="D66" s="494"/>
      <c r="E66" s="494"/>
      <c r="F66" s="494"/>
      <c r="G66" s="494"/>
      <c r="H66" s="494"/>
      <c r="I66" s="494"/>
      <c r="J66" s="494"/>
      <c r="K66" s="494"/>
      <c r="L66" s="494"/>
      <c r="M66" s="494"/>
      <c r="N66" s="494"/>
      <c r="O66" s="494"/>
      <c r="P66" s="494"/>
      <c r="Q66" s="494"/>
      <c r="R66" s="494"/>
      <c r="S66" s="494"/>
      <c r="T66" s="494"/>
      <c r="U66" s="494"/>
      <c r="V66" s="494"/>
      <c r="W66" s="494"/>
      <c r="X66" s="494"/>
      <c r="Y66" s="494"/>
      <c r="Z66" s="494"/>
    </row>
    <row r="67" ht="13.2" spans="1:26">
      <c r="A67" s="494"/>
      <c r="B67" s="504"/>
      <c r="C67" s="504"/>
      <c r="D67" s="494"/>
      <c r="E67" s="494"/>
      <c r="F67" s="494"/>
      <c r="G67" s="494"/>
      <c r="H67" s="494"/>
      <c r="I67" s="494"/>
      <c r="J67" s="494"/>
      <c r="K67" s="494"/>
      <c r="L67" s="494"/>
      <c r="M67" s="494"/>
      <c r="N67" s="494"/>
      <c r="O67" s="494"/>
      <c r="P67" s="494"/>
      <c r="Q67" s="494"/>
      <c r="R67" s="494"/>
      <c r="S67" s="494"/>
      <c r="T67" s="494"/>
      <c r="U67" s="494"/>
      <c r="V67" s="494"/>
      <c r="W67" s="494"/>
      <c r="X67" s="494"/>
      <c r="Y67" s="494"/>
      <c r="Z67" s="494"/>
    </row>
    <row r="68" ht="13.2" spans="1:26">
      <c r="A68" s="494"/>
      <c r="B68" s="504"/>
      <c r="C68" s="504"/>
      <c r="D68" s="494"/>
      <c r="E68" s="494"/>
      <c r="F68" s="494"/>
      <c r="G68" s="494"/>
      <c r="H68" s="494"/>
      <c r="I68" s="494"/>
      <c r="J68" s="494"/>
      <c r="K68" s="494"/>
      <c r="L68" s="494"/>
      <c r="M68" s="494"/>
      <c r="N68" s="494"/>
      <c r="O68" s="494"/>
      <c r="P68" s="494"/>
      <c r="Q68" s="494"/>
      <c r="R68" s="494"/>
      <c r="S68" s="494"/>
      <c r="T68" s="494"/>
      <c r="U68" s="494"/>
      <c r="V68" s="494"/>
      <c r="W68" s="494"/>
      <c r="X68" s="494"/>
      <c r="Y68" s="494"/>
      <c r="Z68" s="494"/>
    </row>
    <row r="69" ht="13.2" spans="1:26">
      <c r="A69" s="494"/>
      <c r="B69" s="504"/>
      <c r="C69" s="504"/>
      <c r="D69" s="494"/>
      <c r="E69" s="494"/>
      <c r="F69" s="494"/>
      <c r="G69" s="494"/>
      <c r="H69" s="494"/>
      <c r="I69" s="494"/>
      <c r="J69" s="494"/>
      <c r="K69" s="494"/>
      <c r="L69" s="494"/>
      <c r="M69" s="494"/>
      <c r="N69" s="494"/>
      <c r="O69" s="494"/>
      <c r="P69" s="494"/>
      <c r="Q69" s="494"/>
      <c r="R69" s="494"/>
      <c r="S69" s="494"/>
      <c r="T69" s="494"/>
      <c r="U69" s="494"/>
      <c r="V69" s="494"/>
      <c r="W69" s="494"/>
      <c r="X69" s="494"/>
      <c r="Y69" s="494"/>
      <c r="Z69" s="494"/>
    </row>
    <row r="70" ht="13.2" spans="1:26">
      <c r="A70" s="494"/>
      <c r="B70" s="504"/>
      <c r="C70" s="504"/>
      <c r="D70" s="494"/>
      <c r="E70" s="494"/>
      <c r="F70" s="494"/>
      <c r="G70" s="494"/>
      <c r="H70" s="494"/>
      <c r="I70" s="494"/>
      <c r="J70" s="494"/>
      <c r="K70" s="494"/>
      <c r="L70" s="494"/>
      <c r="M70" s="494"/>
      <c r="N70" s="494"/>
      <c r="O70" s="494"/>
      <c r="P70" s="494"/>
      <c r="Q70" s="494"/>
      <c r="R70" s="494"/>
      <c r="S70" s="494"/>
      <c r="T70" s="494"/>
      <c r="U70" s="494"/>
      <c r="V70" s="494"/>
      <c r="W70" s="494"/>
      <c r="X70" s="494"/>
      <c r="Y70" s="494"/>
      <c r="Z70" s="494"/>
    </row>
    <row r="71" ht="13.2" spans="1:26">
      <c r="A71" s="494"/>
      <c r="B71" s="504"/>
      <c r="C71" s="504"/>
      <c r="D71" s="494"/>
      <c r="E71" s="494"/>
      <c r="F71" s="494"/>
      <c r="G71" s="494"/>
      <c r="H71" s="494"/>
      <c r="I71" s="494"/>
      <c r="J71" s="494"/>
      <c r="K71" s="494"/>
      <c r="L71" s="494"/>
      <c r="M71" s="494"/>
      <c r="N71" s="494"/>
      <c r="O71" s="494"/>
      <c r="P71" s="494"/>
      <c r="Q71" s="494"/>
      <c r="R71" s="494"/>
      <c r="S71" s="494"/>
      <c r="T71" s="494"/>
      <c r="U71" s="494"/>
      <c r="V71" s="494"/>
      <c r="W71" s="494"/>
      <c r="X71" s="494"/>
      <c r="Y71" s="494"/>
      <c r="Z71" s="494"/>
    </row>
    <row r="72" ht="13.2" spans="1:26">
      <c r="A72" s="494"/>
      <c r="B72" s="504"/>
      <c r="C72" s="504"/>
      <c r="D72" s="494"/>
      <c r="E72" s="494"/>
      <c r="F72" s="494"/>
      <c r="G72" s="494"/>
      <c r="H72" s="494"/>
      <c r="I72" s="494"/>
      <c r="J72" s="494"/>
      <c r="K72" s="494"/>
      <c r="L72" s="494"/>
      <c r="M72" s="494"/>
      <c r="N72" s="494"/>
      <c r="O72" s="494"/>
      <c r="P72" s="494"/>
      <c r="Q72" s="494"/>
      <c r="R72" s="494"/>
      <c r="S72" s="494"/>
      <c r="T72" s="494"/>
      <c r="U72" s="494"/>
      <c r="V72" s="494"/>
      <c r="W72" s="494"/>
      <c r="X72" s="494"/>
      <c r="Y72" s="494"/>
      <c r="Z72" s="494"/>
    </row>
    <row r="73" ht="13.2" spans="1:26">
      <c r="A73" s="494"/>
      <c r="B73" s="504"/>
      <c r="C73" s="504"/>
      <c r="D73" s="494"/>
      <c r="E73" s="494"/>
      <c r="F73" s="494"/>
      <c r="G73" s="494"/>
      <c r="H73" s="494"/>
      <c r="I73" s="494"/>
      <c r="J73" s="494"/>
      <c r="K73" s="494"/>
      <c r="L73" s="494"/>
      <c r="M73" s="494"/>
      <c r="N73" s="494"/>
      <c r="O73" s="494"/>
      <c r="P73" s="494"/>
      <c r="Q73" s="494"/>
      <c r="R73" s="494"/>
      <c r="S73" s="494"/>
      <c r="T73" s="494"/>
      <c r="U73" s="494"/>
      <c r="V73" s="494"/>
      <c r="W73" s="494"/>
      <c r="X73" s="494"/>
      <c r="Y73" s="494"/>
      <c r="Z73" s="494"/>
    </row>
    <row r="74" ht="13.2" spans="1:26">
      <c r="A74" s="494"/>
      <c r="B74" s="504"/>
      <c r="C74" s="504"/>
      <c r="D74" s="494"/>
      <c r="E74" s="494"/>
      <c r="F74" s="494"/>
      <c r="G74" s="494"/>
      <c r="H74" s="494"/>
      <c r="I74" s="494"/>
      <c r="J74" s="494"/>
      <c r="K74" s="494"/>
      <c r="L74" s="494"/>
      <c r="M74" s="494"/>
      <c r="N74" s="494"/>
      <c r="O74" s="494"/>
      <c r="P74" s="494"/>
      <c r="Q74" s="494"/>
      <c r="R74" s="494"/>
      <c r="S74" s="494"/>
      <c r="T74" s="494"/>
      <c r="U74" s="494"/>
      <c r="V74" s="494"/>
      <c r="W74" s="494"/>
      <c r="X74" s="494"/>
      <c r="Y74" s="494"/>
      <c r="Z74" s="494"/>
    </row>
    <row r="75" ht="13.2" spans="1:26">
      <c r="A75" s="494"/>
      <c r="B75" s="504"/>
      <c r="C75" s="504"/>
      <c r="D75" s="494"/>
      <c r="E75" s="494"/>
      <c r="F75" s="494"/>
      <c r="G75" s="494"/>
      <c r="H75" s="494"/>
      <c r="I75" s="494"/>
      <c r="J75" s="494"/>
      <c r="K75" s="494"/>
      <c r="L75" s="494"/>
      <c r="M75" s="494"/>
      <c r="N75" s="494"/>
      <c r="O75" s="494"/>
      <c r="P75" s="494"/>
      <c r="Q75" s="494"/>
      <c r="R75" s="494"/>
      <c r="S75" s="494"/>
      <c r="T75" s="494"/>
      <c r="U75" s="494"/>
      <c r="V75" s="494"/>
      <c r="W75" s="494"/>
      <c r="X75" s="494"/>
      <c r="Y75" s="494"/>
      <c r="Z75" s="494"/>
    </row>
    <row r="76" ht="13.2" spans="1:26">
      <c r="A76" s="494"/>
      <c r="B76" s="504"/>
      <c r="C76" s="504"/>
      <c r="D76" s="494"/>
      <c r="E76" s="494"/>
      <c r="F76" s="494"/>
      <c r="G76" s="494"/>
      <c r="H76" s="494"/>
      <c r="I76" s="494"/>
      <c r="J76" s="494"/>
      <c r="K76" s="494"/>
      <c r="L76" s="494"/>
      <c r="M76" s="494"/>
      <c r="N76" s="494"/>
      <c r="O76" s="494"/>
      <c r="P76" s="494"/>
      <c r="Q76" s="494"/>
      <c r="R76" s="494"/>
      <c r="S76" s="494"/>
      <c r="T76" s="494"/>
      <c r="U76" s="494"/>
      <c r="V76" s="494"/>
      <c r="W76" s="494"/>
      <c r="X76" s="494"/>
      <c r="Y76" s="494"/>
      <c r="Z76" s="494"/>
    </row>
    <row r="77" ht="13.2" spans="1:26">
      <c r="A77" s="494"/>
      <c r="B77" s="504"/>
      <c r="C77" s="504"/>
      <c r="D77" s="494"/>
      <c r="E77" s="494"/>
      <c r="F77" s="494"/>
      <c r="G77" s="494"/>
      <c r="H77" s="494"/>
      <c r="I77" s="494"/>
      <c r="J77" s="494"/>
      <c r="K77" s="494"/>
      <c r="L77" s="494"/>
      <c r="M77" s="494"/>
      <c r="N77" s="494"/>
      <c r="O77" s="494"/>
      <c r="P77" s="494"/>
      <c r="Q77" s="494"/>
      <c r="R77" s="494"/>
      <c r="S77" s="494"/>
      <c r="T77" s="494"/>
      <c r="U77" s="494"/>
      <c r="V77" s="494"/>
      <c r="W77" s="494"/>
      <c r="X77" s="494"/>
      <c r="Y77" s="494"/>
      <c r="Z77" s="494"/>
    </row>
    <row r="78" ht="13.2" spans="1:26">
      <c r="A78" s="494"/>
      <c r="B78" s="504"/>
      <c r="C78" s="504"/>
      <c r="D78" s="494"/>
      <c r="E78" s="494"/>
      <c r="F78" s="494"/>
      <c r="G78" s="494"/>
      <c r="H78" s="494"/>
      <c r="I78" s="494"/>
      <c r="J78" s="494"/>
      <c r="K78" s="494"/>
      <c r="L78" s="494"/>
      <c r="M78" s="494"/>
      <c r="N78" s="494"/>
      <c r="O78" s="494"/>
      <c r="P78" s="494"/>
      <c r="Q78" s="494"/>
      <c r="R78" s="494"/>
      <c r="S78" s="494"/>
      <c r="T78" s="494"/>
      <c r="U78" s="494"/>
      <c r="V78" s="494"/>
      <c r="W78" s="494"/>
      <c r="X78" s="494"/>
      <c r="Y78" s="494"/>
      <c r="Z78" s="494"/>
    </row>
    <row r="79" ht="13.2" spans="1:26">
      <c r="A79" s="494"/>
      <c r="B79" s="504"/>
      <c r="C79" s="504"/>
      <c r="D79" s="494"/>
      <c r="E79" s="494"/>
      <c r="F79" s="494"/>
      <c r="G79" s="494"/>
      <c r="H79" s="494"/>
      <c r="I79" s="494"/>
      <c r="J79" s="494"/>
      <c r="K79" s="494"/>
      <c r="L79" s="494"/>
      <c r="M79" s="494"/>
      <c r="N79" s="494"/>
      <c r="O79" s="494"/>
      <c r="P79" s="494"/>
      <c r="Q79" s="494"/>
      <c r="R79" s="494"/>
      <c r="S79" s="494"/>
      <c r="T79" s="494"/>
      <c r="U79" s="494"/>
      <c r="V79" s="494"/>
      <c r="W79" s="494"/>
      <c r="X79" s="494"/>
      <c r="Y79" s="494"/>
      <c r="Z79" s="494"/>
    </row>
    <row r="80" ht="13.2" spans="1:26">
      <c r="A80" s="494"/>
      <c r="B80" s="504"/>
      <c r="C80" s="504"/>
      <c r="D80" s="494"/>
      <c r="E80" s="494"/>
      <c r="F80" s="494"/>
      <c r="G80" s="494"/>
      <c r="H80" s="494"/>
      <c r="I80" s="494"/>
      <c r="J80" s="494"/>
      <c r="K80" s="494"/>
      <c r="L80" s="494"/>
      <c r="M80" s="494"/>
      <c r="N80" s="494"/>
      <c r="O80" s="494"/>
      <c r="P80" s="494"/>
      <c r="Q80" s="494"/>
      <c r="R80" s="494"/>
      <c r="S80" s="494"/>
      <c r="T80" s="494"/>
      <c r="U80" s="494"/>
      <c r="V80" s="494"/>
      <c r="W80" s="494"/>
      <c r="X80" s="494"/>
      <c r="Y80" s="494"/>
      <c r="Z80" s="494"/>
    </row>
    <row r="81" ht="13.2" spans="1:26">
      <c r="A81" s="494"/>
      <c r="B81" s="504"/>
      <c r="C81" s="504"/>
      <c r="D81" s="494"/>
      <c r="E81" s="494"/>
      <c r="F81" s="494"/>
      <c r="G81" s="494"/>
      <c r="H81" s="494"/>
      <c r="I81" s="494"/>
      <c r="J81" s="494"/>
      <c r="K81" s="494"/>
      <c r="L81" s="494"/>
      <c r="M81" s="494"/>
      <c r="N81" s="494"/>
      <c r="O81" s="494"/>
      <c r="P81" s="494"/>
      <c r="Q81" s="494"/>
      <c r="R81" s="494"/>
      <c r="S81" s="494"/>
      <c r="T81" s="494"/>
      <c r="U81" s="494"/>
      <c r="V81" s="494"/>
      <c r="W81" s="494"/>
      <c r="X81" s="494"/>
      <c r="Y81" s="494"/>
      <c r="Z81" s="494"/>
    </row>
    <row r="82" ht="13.2" spans="1:26">
      <c r="A82" s="494"/>
      <c r="B82" s="504"/>
      <c r="C82" s="504"/>
      <c r="D82" s="494"/>
      <c r="E82" s="494"/>
      <c r="F82" s="494"/>
      <c r="G82" s="494"/>
      <c r="H82" s="494"/>
      <c r="I82" s="494"/>
      <c r="J82" s="494"/>
      <c r="K82" s="494"/>
      <c r="L82" s="494"/>
      <c r="M82" s="494"/>
      <c r="N82" s="494"/>
      <c r="O82" s="494"/>
      <c r="P82" s="494"/>
      <c r="Q82" s="494"/>
      <c r="R82" s="494"/>
      <c r="S82" s="494"/>
      <c r="T82" s="494"/>
      <c r="U82" s="494"/>
      <c r="V82" s="494"/>
      <c r="W82" s="494"/>
      <c r="X82" s="494"/>
      <c r="Y82" s="494"/>
      <c r="Z82" s="494"/>
    </row>
    <row r="83" ht="13.2" spans="1:26">
      <c r="A83" s="494"/>
      <c r="B83" s="504"/>
      <c r="C83" s="504"/>
      <c r="D83" s="494"/>
      <c r="E83" s="494"/>
      <c r="F83" s="494"/>
      <c r="G83" s="494"/>
      <c r="H83" s="494"/>
      <c r="I83" s="494"/>
      <c r="J83" s="494"/>
      <c r="K83" s="494"/>
      <c r="L83" s="494"/>
      <c r="M83" s="494"/>
      <c r="N83" s="494"/>
      <c r="O83" s="494"/>
      <c r="P83" s="494"/>
      <c r="Q83" s="494"/>
      <c r="R83" s="494"/>
      <c r="S83" s="494"/>
      <c r="T83" s="494"/>
      <c r="U83" s="494"/>
      <c r="V83" s="494"/>
      <c r="W83" s="494"/>
      <c r="X83" s="494"/>
      <c r="Y83" s="494"/>
      <c r="Z83" s="494"/>
    </row>
    <row r="84" ht="13.2" spans="1:26">
      <c r="A84" s="494"/>
      <c r="B84" s="504"/>
      <c r="C84" s="504"/>
      <c r="D84" s="494"/>
      <c r="E84" s="494"/>
      <c r="F84" s="494"/>
      <c r="G84" s="494"/>
      <c r="H84" s="494"/>
      <c r="I84" s="494"/>
      <c r="J84" s="494"/>
      <c r="K84" s="494"/>
      <c r="L84" s="494"/>
      <c r="M84" s="494"/>
      <c r="N84" s="494"/>
      <c r="O84" s="494"/>
      <c r="P84" s="494"/>
      <c r="Q84" s="494"/>
      <c r="R84" s="494"/>
      <c r="S84" s="494"/>
      <c r="T84" s="494"/>
      <c r="U84" s="494"/>
      <c r="V84" s="494"/>
      <c r="W84" s="494"/>
      <c r="X84" s="494"/>
      <c r="Y84" s="494"/>
      <c r="Z84" s="494"/>
    </row>
    <row r="85" ht="13.2" spans="1:26">
      <c r="A85" s="494"/>
      <c r="B85" s="504"/>
      <c r="C85" s="504"/>
      <c r="D85" s="494"/>
      <c r="E85" s="494"/>
      <c r="F85" s="494"/>
      <c r="G85" s="494"/>
      <c r="H85" s="494"/>
      <c r="I85" s="494"/>
      <c r="J85" s="494"/>
      <c r="K85" s="494"/>
      <c r="L85" s="494"/>
      <c r="M85" s="494"/>
      <c r="N85" s="494"/>
      <c r="O85" s="494"/>
      <c r="P85" s="494"/>
      <c r="Q85" s="494"/>
      <c r="R85" s="494"/>
      <c r="S85" s="494"/>
      <c r="T85" s="494"/>
      <c r="U85" s="494"/>
      <c r="V85" s="494"/>
      <c r="W85" s="494"/>
      <c r="X85" s="494"/>
      <c r="Y85" s="494"/>
      <c r="Z85" s="494"/>
    </row>
    <row r="86" ht="13.2" spans="1:26">
      <c r="A86" s="494"/>
      <c r="B86" s="504"/>
      <c r="C86" s="504"/>
      <c r="D86" s="494"/>
      <c r="E86" s="494"/>
      <c r="F86" s="494"/>
      <c r="G86" s="494"/>
      <c r="H86" s="494"/>
      <c r="I86" s="494"/>
      <c r="J86" s="494"/>
      <c r="K86" s="494"/>
      <c r="L86" s="494"/>
      <c r="M86" s="494"/>
      <c r="N86" s="494"/>
      <c r="O86" s="494"/>
      <c r="P86" s="494"/>
      <c r="Q86" s="494"/>
      <c r="R86" s="494"/>
      <c r="S86" s="494"/>
      <c r="T86" s="494"/>
      <c r="U86" s="494"/>
      <c r="V86" s="494"/>
      <c r="W86" s="494"/>
      <c r="X86" s="494"/>
      <c r="Y86" s="494"/>
      <c r="Z86" s="494"/>
    </row>
    <row r="87" ht="13.2" spans="1:26">
      <c r="A87" s="494"/>
      <c r="B87" s="504"/>
      <c r="C87" s="504"/>
      <c r="D87" s="494"/>
      <c r="E87" s="494"/>
      <c r="F87" s="494"/>
      <c r="G87" s="494"/>
      <c r="H87" s="494"/>
      <c r="I87" s="494"/>
      <c r="J87" s="494"/>
      <c r="K87" s="494"/>
      <c r="L87" s="494"/>
      <c r="M87" s="494"/>
      <c r="N87" s="494"/>
      <c r="O87" s="494"/>
      <c r="P87" s="494"/>
      <c r="Q87" s="494"/>
      <c r="R87" s="494"/>
      <c r="S87" s="494"/>
      <c r="T87" s="494"/>
      <c r="U87" s="494"/>
      <c r="V87" s="494"/>
      <c r="W87" s="494"/>
      <c r="X87" s="494"/>
      <c r="Y87" s="494"/>
      <c r="Z87" s="494"/>
    </row>
    <row r="88" ht="13.2" spans="1:26">
      <c r="A88" s="494"/>
      <c r="B88" s="504"/>
      <c r="C88" s="504"/>
      <c r="D88" s="494"/>
      <c r="E88" s="494"/>
      <c r="F88" s="494"/>
      <c r="G88" s="494"/>
      <c r="H88" s="494"/>
      <c r="I88" s="494"/>
      <c r="J88" s="494"/>
      <c r="K88" s="494"/>
      <c r="L88" s="494"/>
      <c r="M88" s="494"/>
      <c r="N88" s="494"/>
      <c r="O88" s="494"/>
      <c r="P88" s="494"/>
      <c r="Q88" s="494"/>
      <c r="R88" s="494"/>
      <c r="S88" s="494"/>
      <c r="T88" s="494"/>
      <c r="U88" s="494"/>
      <c r="V88" s="494"/>
      <c r="W88" s="494"/>
      <c r="X88" s="494"/>
      <c r="Y88" s="494"/>
      <c r="Z88" s="494"/>
    </row>
    <row r="89" ht="13.2" spans="1:26">
      <c r="A89" s="494"/>
      <c r="B89" s="504"/>
      <c r="C89" s="504"/>
      <c r="D89" s="494"/>
      <c r="E89" s="494"/>
      <c r="F89" s="494"/>
      <c r="G89" s="494"/>
      <c r="H89" s="494"/>
      <c r="I89" s="494"/>
      <c r="J89" s="494"/>
      <c r="K89" s="494"/>
      <c r="L89" s="494"/>
      <c r="M89" s="494"/>
      <c r="N89" s="494"/>
      <c r="O89" s="494"/>
      <c r="P89" s="494"/>
      <c r="Q89" s="494"/>
      <c r="R89" s="494"/>
      <c r="S89" s="494"/>
      <c r="T89" s="494"/>
      <c r="U89" s="494"/>
      <c r="V89" s="494"/>
      <c r="W89" s="494"/>
      <c r="X89" s="494"/>
      <c r="Y89" s="494"/>
      <c r="Z89" s="494"/>
    </row>
    <row r="90" ht="13.2" spans="1:26">
      <c r="A90" s="494"/>
      <c r="B90" s="504"/>
      <c r="C90" s="504"/>
      <c r="D90" s="494"/>
      <c r="E90" s="494"/>
      <c r="F90" s="494"/>
      <c r="G90" s="494"/>
      <c r="H90" s="494"/>
      <c r="I90" s="494"/>
      <c r="J90" s="494"/>
      <c r="K90" s="494"/>
      <c r="L90" s="494"/>
      <c r="M90" s="494"/>
      <c r="N90" s="494"/>
      <c r="O90" s="494"/>
      <c r="P90" s="494"/>
      <c r="Q90" s="494"/>
      <c r="R90" s="494"/>
      <c r="S90" s="494"/>
      <c r="T90" s="494"/>
      <c r="U90" s="494"/>
      <c r="V90" s="494"/>
      <c r="W90" s="494"/>
      <c r="X90" s="494"/>
      <c r="Y90" s="494"/>
      <c r="Z90" s="494"/>
    </row>
    <row r="91" ht="13.2" spans="1:26">
      <c r="A91" s="494"/>
      <c r="B91" s="504"/>
      <c r="C91" s="504"/>
      <c r="D91" s="494"/>
      <c r="E91" s="494"/>
      <c r="F91" s="494"/>
      <c r="G91" s="494"/>
      <c r="H91" s="494"/>
      <c r="I91" s="494"/>
      <c r="J91" s="494"/>
      <c r="K91" s="494"/>
      <c r="L91" s="494"/>
      <c r="M91" s="494"/>
      <c r="N91" s="494"/>
      <c r="O91" s="494"/>
      <c r="P91" s="494"/>
      <c r="Q91" s="494"/>
      <c r="R91" s="494"/>
      <c r="S91" s="494"/>
      <c r="T91" s="494"/>
      <c r="U91" s="494"/>
      <c r="V91" s="494"/>
      <c r="W91" s="494"/>
      <c r="X91" s="494"/>
      <c r="Y91" s="494"/>
      <c r="Z91" s="494"/>
    </row>
    <row r="92" ht="13.2" spans="1:26">
      <c r="A92" s="494"/>
      <c r="B92" s="504"/>
      <c r="C92" s="504"/>
      <c r="D92" s="494"/>
      <c r="E92" s="494"/>
      <c r="F92" s="494"/>
      <c r="G92" s="494"/>
      <c r="H92" s="494"/>
      <c r="I92" s="494"/>
      <c r="J92" s="494"/>
      <c r="K92" s="494"/>
      <c r="L92" s="494"/>
      <c r="M92" s="494"/>
      <c r="N92" s="494"/>
      <c r="O92" s="494"/>
      <c r="P92" s="494"/>
      <c r="Q92" s="494"/>
      <c r="R92" s="494"/>
      <c r="S92" s="494"/>
      <c r="T92" s="494"/>
      <c r="U92" s="494"/>
      <c r="V92" s="494"/>
      <c r="W92" s="494"/>
      <c r="X92" s="494"/>
      <c r="Y92" s="494"/>
      <c r="Z92" s="494"/>
    </row>
    <row r="93" ht="13.2" spans="1:26">
      <c r="A93" s="494"/>
      <c r="B93" s="504"/>
      <c r="C93" s="504"/>
      <c r="D93" s="494"/>
      <c r="E93" s="494"/>
      <c r="F93" s="494"/>
      <c r="G93" s="494"/>
      <c r="H93" s="494"/>
      <c r="I93" s="494"/>
      <c r="J93" s="494"/>
      <c r="K93" s="494"/>
      <c r="L93" s="494"/>
      <c r="M93" s="494"/>
      <c r="N93" s="494"/>
      <c r="O93" s="494"/>
      <c r="P93" s="494"/>
      <c r="Q93" s="494"/>
      <c r="R93" s="494"/>
      <c r="S93" s="494"/>
      <c r="T93" s="494"/>
      <c r="U93" s="494"/>
      <c r="V93" s="494"/>
      <c r="W93" s="494"/>
      <c r="X93" s="494"/>
      <c r="Y93" s="494"/>
      <c r="Z93" s="494"/>
    </row>
    <row r="94" ht="13.2" spans="1:26">
      <c r="A94" s="494"/>
      <c r="B94" s="504"/>
      <c r="C94" s="504"/>
      <c r="D94" s="494"/>
      <c r="E94" s="494"/>
      <c r="F94" s="494"/>
      <c r="G94" s="494"/>
      <c r="H94" s="494"/>
      <c r="I94" s="494"/>
      <c r="J94" s="494"/>
      <c r="K94" s="494"/>
      <c r="L94" s="494"/>
      <c r="M94" s="494"/>
      <c r="N94" s="494"/>
      <c r="O94" s="494"/>
      <c r="P94" s="494"/>
      <c r="Q94" s="494"/>
      <c r="R94" s="494"/>
      <c r="S94" s="494"/>
      <c r="T94" s="494"/>
      <c r="U94" s="494"/>
      <c r="V94" s="494"/>
      <c r="W94" s="494"/>
      <c r="X94" s="494"/>
      <c r="Y94" s="494"/>
      <c r="Z94" s="494"/>
    </row>
    <row r="95" ht="13.2" spans="1:26">
      <c r="A95" s="494"/>
      <c r="B95" s="504"/>
      <c r="C95" s="504"/>
      <c r="D95" s="494"/>
      <c r="E95" s="494"/>
      <c r="F95" s="494"/>
      <c r="G95" s="494"/>
      <c r="H95" s="494"/>
      <c r="I95" s="494"/>
      <c r="J95" s="494"/>
      <c r="K95" s="494"/>
      <c r="L95" s="494"/>
      <c r="M95" s="494"/>
      <c r="N95" s="494"/>
      <c r="O95" s="494"/>
      <c r="P95" s="494"/>
      <c r="Q95" s="494"/>
      <c r="R95" s="494"/>
      <c r="S95" s="494"/>
      <c r="T95" s="494"/>
      <c r="U95" s="494"/>
      <c r="V95" s="494"/>
      <c r="W95" s="494"/>
      <c r="X95" s="494"/>
      <c r="Y95" s="494"/>
      <c r="Z95" s="494"/>
    </row>
    <row r="96" ht="13.2" spans="1:26">
      <c r="A96" s="494"/>
      <c r="B96" s="504"/>
      <c r="C96" s="504"/>
      <c r="D96" s="494"/>
      <c r="E96" s="494"/>
      <c r="F96" s="494"/>
      <c r="G96" s="494"/>
      <c r="H96" s="494"/>
      <c r="I96" s="494"/>
      <c r="J96" s="494"/>
      <c r="K96" s="494"/>
      <c r="L96" s="494"/>
      <c r="M96" s="494"/>
      <c r="N96" s="494"/>
      <c r="O96" s="494"/>
      <c r="P96" s="494"/>
      <c r="Q96" s="494"/>
      <c r="R96" s="494"/>
      <c r="S96" s="494"/>
      <c r="T96" s="494"/>
      <c r="U96" s="494"/>
      <c r="V96" s="494"/>
      <c r="W96" s="494"/>
      <c r="X96" s="494"/>
      <c r="Y96" s="494"/>
      <c r="Z96" s="494"/>
    </row>
    <row r="97" ht="13.2" spans="1:26">
      <c r="A97" s="494"/>
      <c r="B97" s="504"/>
      <c r="C97" s="504"/>
      <c r="D97" s="494"/>
      <c r="E97" s="494"/>
      <c r="F97" s="494"/>
      <c r="G97" s="494"/>
      <c r="H97" s="494"/>
      <c r="I97" s="494"/>
      <c r="J97" s="494"/>
      <c r="K97" s="494"/>
      <c r="L97" s="494"/>
      <c r="M97" s="494"/>
      <c r="N97" s="494"/>
      <c r="O97" s="494"/>
      <c r="P97" s="494"/>
      <c r="Q97" s="494"/>
      <c r="R97" s="494"/>
      <c r="S97" s="494"/>
      <c r="T97" s="494"/>
      <c r="U97" s="494"/>
      <c r="V97" s="494"/>
      <c r="W97" s="494"/>
      <c r="X97" s="494"/>
      <c r="Y97" s="494"/>
      <c r="Z97" s="494"/>
    </row>
    <row r="98" ht="13.2" spans="1:26">
      <c r="A98" s="494"/>
      <c r="B98" s="504"/>
      <c r="C98" s="504"/>
      <c r="D98" s="494"/>
      <c r="E98" s="494"/>
      <c r="F98" s="494"/>
      <c r="G98" s="494"/>
      <c r="H98" s="494"/>
      <c r="I98" s="494"/>
      <c r="J98" s="494"/>
      <c r="K98" s="494"/>
      <c r="L98" s="494"/>
      <c r="M98" s="494"/>
      <c r="N98" s="494"/>
      <c r="O98" s="494"/>
      <c r="P98" s="494"/>
      <c r="Q98" s="494"/>
      <c r="R98" s="494"/>
      <c r="S98" s="494"/>
      <c r="T98" s="494"/>
      <c r="U98" s="494"/>
      <c r="V98" s="494"/>
      <c r="W98" s="494"/>
      <c r="X98" s="494"/>
      <c r="Y98" s="494"/>
      <c r="Z98" s="494"/>
    </row>
    <row r="99" ht="13.2" spans="1:26">
      <c r="A99" s="494"/>
      <c r="B99" s="504"/>
      <c r="C99" s="504"/>
      <c r="D99" s="494"/>
      <c r="E99" s="494"/>
      <c r="F99" s="494"/>
      <c r="G99" s="494"/>
      <c r="H99" s="494"/>
      <c r="I99" s="494"/>
      <c r="J99" s="494"/>
      <c r="K99" s="494"/>
      <c r="L99" s="494"/>
      <c r="M99" s="494"/>
      <c r="N99" s="494"/>
      <c r="O99" s="494"/>
      <c r="P99" s="494"/>
      <c r="Q99" s="494"/>
      <c r="R99" s="494"/>
      <c r="S99" s="494"/>
      <c r="T99" s="494"/>
      <c r="U99" s="494"/>
      <c r="V99" s="494"/>
      <c r="W99" s="494"/>
      <c r="X99" s="494"/>
      <c r="Y99" s="494"/>
      <c r="Z99" s="494"/>
    </row>
    <row r="100" ht="13.2" spans="1:26">
      <c r="A100" s="494"/>
      <c r="B100" s="504"/>
      <c r="C100" s="504"/>
      <c r="D100" s="494"/>
      <c r="E100" s="494"/>
      <c r="F100" s="494"/>
      <c r="G100" s="494"/>
      <c r="H100" s="494"/>
      <c r="I100" s="494"/>
      <c r="J100" s="494"/>
      <c r="K100" s="494"/>
      <c r="L100" s="494"/>
      <c r="M100" s="494"/>
      <c r="N100" s="494"/>
      <c r="O100" s="494"/>
      <c r="P100" s="494"/>
      <c r="Q100" s="494"/>
      <c r="R100" s="494"/>
      <c r="S100" s="494"/>
      <c r="T100" s="494"/>
      <c r="U100" s="494"/>
      <c r="V100" s="494"/>
      <c r="W100" s="494"/>
      <c r="X100" s="494"/>
      <c r="Y100" s="494"/>
      <c r="Z100" s="494"/>
    </row>
    <row r="101" ht="13.2" spans="1:26">
      <c r="A101" s="494"/>
      <c r="B101" s="504"/>
      <c r="C101" s="504"/>
      <c r="D101" s="494"/>
      <c r="E101" s="494"/>
      <c r="F101" s="494"/>
      <c r="G101" s="494"/>
      <c r="H101" s="494"/>
      <c r="I101" s="494"/>
      <c r="J101" s="494"/>
      <c r="K101" s="494"/>
      <c r="L101" s="494"/>
      <c r="M101" s="494"/>
      <c r="N101" s="494"/>
      <c r="O101" s="494"/>
      <c r="P101" s="494"/>
      <c r="Q101" s="494"/>
      <c r="R101" s="494"/>
      <c r="S101" s="494"/>
      <c r="T101" s="494"/>
      <c r="U101" s="494"/>
      <c r="V101" s="494"/>
      <c r="W101" s="494"/>
      <c r="X101" s="494"/>
      <c r="Y101" s="494"/>
      <c r="Z101" s="494"/>
    </row>
    <row r="102" ht="13.2" spans="1:26">
      <c r="A102" s="494"/>
      <c r="B102" s="504"/>
      <c r="C102" s="504"/>
      <c r="D102" s="494"/>
      <c r="E102" s="494"/>
      <c r="F102" s="494"/>
      <c r="G102" s="494"/>
      <c r="H102" s="494"/>
      <c r="I102" s="494"/>
      <c r="J102" s="494"/>
      <c r="K102" s="494"/>
      <c r="L102" s="494"/>
      <c r="M102" s="494"/>
      <c r="N102" s="494"/>
      <c r="O102" s="494"/>
      <c r="P102" s="494"/>
      <c r="Q102" s="494"/>
      <c r="R102" s="494"/>
      <c r="S102" s="494"/>
      <c r="T102" s="494"/>
      <c r="U102" s="494"/>
      <c r="V102" s="494"/>
      <c r="W102" s="494"/>
      <c r="X102" s="494"/>
      <c r="Y102" s="494"/>
      <c r="Z102" s="494"/>
    </row>
    <row r="103" ht="13.2" spans="1:26">
      <c r="A103" s="494"/>
      <c r="B103" s="504"/>
      <c r="C103" s="504"/>
      <c r="D103" s="494"/>
      <c r="E103" s="494"/>
      <c r="F103" s="494"/>
      <c r="G103" s="494"/>
      <c r="H103" s="494"/>
      <c r="I103" s="494"/>
      <c r="J103" s="494"/>
      <c r="K103" s="494"/>
      <c r="L103" s="494"/>
      <c r="M103" s="494"/>
      <c r="N103" s="494"/>
      <c r="O103" s="494"/>
      <c r="P103" s="494"/>
      <c r="Q103" s="494"/>
      <c r="R103" s="494"/>
      <c r="S103" s="494"/>
      <c r="T103" s="494"/>
      <c r="U103" s="494"/>
      <c r="V103" s="494"/>
      <c r="W103" s="494"/>
      <c r="X103" s="494"/>
      <c r="Y103" s="494"/>
      <c r="Z103" s="494"/>
    </row>
    <row r="104" ht="13.2" spans="1:26">
      <c r="A104" s="494"/>
      <c r="B104" s="504"/>
      <c r="C104" s="504"/>
      <c r="D104" s="494"/>
      <c r="E104" s="494"/>
      <c r="F104" s="494"/>
      <c r="G104" s="494"/>
      <c r="H104" s="494"/>
      <c r="I104" s="494"/>
      <c r="J104" s="494"/>
      <c r="K104" s="494"/>
      <c r="L104" s="494"/>
      <c r="M104" s="494"/>
      <c r="N104" s="494"/>
      <c r="O104" s="494"/>
      <c r="P104" s="494"/>
      <c r="Q104" s="494"/>
      <c r="R104" s="494"/>
      <c r="S104" s="494"/>
      <c r="T104" s="494"/>
      <c r="U104" s="494"/>
      <c r="V104" s="494"/>
      <c r="W104" s="494"/>
      <c r="X104" s="494"/>
      <c r="Y104" s="494"/>
      <c r="Z104" s="494"/>
    </row>
    <row r="105" ht="13.2" spans="1:26">
      <c r="A105" s="494"/>
      <c r="B105" s="504"/>
      <c r="C105" s="504"/>
      <c r="D105" s="494"/>
      <c r="E105" s="494"/>
      <c r="F105" s="494"/>
      <c r="G105" s="494"/>
      <c r="H105" s="494"/>
      <c r="I105" s="494"/>
      <c r="J105" s="494"/>
      <c r="K105" s="494"/>
      <c r="L105" s="494"/>
      <c r="M105" s="494"/>
      <c r="N105" s="494"/>
      <c r="O105" s="494"/>
      <c r="P105" s="494"/>
      <c r="Q105" s="494"/>
      <c r="R105" s="494"/>
      <c r="S105" s="494"/>
      <c r="T105" s="494"/>
      <c r="U105" s="494"/>
      <c r="V105" s="494"/>
      <c r="W105" s="494"/>
      <c r="X105" s="494"/>
      <c r="Y105" s="494"/>
      <c r="Z105" s="494"/>
    </row>
    <row r="106" ht="13.2" spans="1:26">
      <c r="A106" s="494"/>
      <c r="B106" s="504"/>
      <c r="C106" s="504"/>
      <c r="D106" s="494"/>
      <c r="E106" s="494"/>
      <c r="F106" s="494"/>
      <c r="G106" s="494"/>
      <c r="H106" s="494"/>
      <c r="I106" s="494"/>
      <c r="J106" s="494"/>
      <c r="K106" s="494"/>
      <c r="L106" s="494"/>
      <c r="M106" s="494"/>
      <c r="N106" s="494"/>
      <c r="O106" s="494"/>
      <c r="P106" s="494"/>
      <c r="Q106" s="494"/>
      <c r="R106" s="494"/>
      <c r="S106" s="494"/>
      <c r="T106" s="494"/>
      <c r="U106" s="494"/>
      <c r="V106" s="494"/>
      <c r="W106" s="494"/>
      <c r="X106" s="494"/>
      <c r="Y106" s="494"/>
      <c r="Z106" s="494"/>
    </row>
    <row r="107" ht="13.2" spans="1:26">
      <c r="A107" s="494"/>
      <c r="B107" s="504"/>
      <c r="C107" s="504"/>
      <c r="D107" s="494"/>
      <c r="E107" s="494"/>
      <c r="F107" s="494"/>
      <c r="G107" s="494"/>
      <c r="H107" s="494"/>
      <c r="I107" s="494"/>
      <c r="J107" s="494"/>
      <c r="K107" s="494"/>
      <c r="L107" s="494"/>
      <c r="M107" s="494"/>
      <c r="N107" s="494"/>
      <c r="O107" s="494"/>
      <c r="P107" s="494"/>
      <c r="Q107" s="494"/>
      <c r="R107" s="494"/>
      <c r="S107" s="494"/>
      <c r="T107" s="494"/>
      <c r="U107" s="494"/>
      <c r="V107" s="494"/>
      <c r="W107" s="494"/>
      <c r="X107" s="494"/>
      <c r="Y107" s="494"/>
      <c r="Z107" s="494"/>
    </row>
    <row r="108" ht="13.2" spans="1:26">
      <c r="A108" s="494"/>
      <c r="B108" s="504"/>
      <c r="C108" s="504"/>
      <c r="D108" s="494"/>
      <c r="E108" s="494"/>
      <c r="F108" s="494"/>
      <c r="G108" s="494"/>
      <c r="H108" s="494"/>
      <c r="I108" s="494"/>
      <c r="J108" s="494"/>
      <c r="K108" s="494"/>
      <c r="L108" s="494"/>
      <c r="M108" s="494"/>
      <c r="N108" s="494"/>
      <c r="O108" s="494"/>
      <c r="P108" s="494"/>
      <c r="Q108" s="494"/>
      <c r="R108" s="494"/>
      <c r="S108" s="494"/>
      <c r="T108" s="494"/>
      <c r="U108" s="494"/>
      <c r="V108" s="494"/>
      <c r="W108" s="494"/>
      <c r="X108" s="494"/>
      <c r="Y108" s="494"/>
      <c r="Z108" s="494"/>
    </row>
    <row r="109" ht="13.2" spans="1:26">
      <c r="A109" s="494"/>
      <c r="B109" s="504"/>
      <c r="C109" s="504"/>
      <c r="D109" s="494"/>
      <c r="E109" s="494"/>
      <c r="F109" s="494"/>
      <c r="G109" s="494"/>
      <c r="H109" s="494"/>
      <c r="I109" s="494"/>
      <c r="J109" s="494"/>
      <c r="K109" s="494"/>
      <c r="L109" s="494"/>
      <c r="M109" s="494"/>
      <c r="N109" s="494"/>
      <c r="O109" s="494"/>
      <c r="P109" s="494"/>
      <c r="Q109" s="494"/>
      <c r="R109" s="494"/>
      <c r="S109" s="494"/>
      <c r="T109" s="494"/>
      <c r="U109" s="494"/>
      <c r="V109" s="494"/>
      <c r="W109" s="494"/>
      <c r="X109" s="494"/>
      <c r="Y109" s="494"/>
      <c r="Z109" s="494"/>
    </row>
    <row r="110" ht="13.2" spans="1:26">
      <c r="A110" s="494"/>
      <c r="B110" s="504"/>
      <c r="C110" s="504"/>
      <c r="D110" s="494"/>
      <c r="E110" s="494"/>
      <c r="F110" s="494"/>
      <c r="G110" s="494"/>
      <c r="H110" s="494"/>
      <c r="I110" s="494"/>
      <c r="J110" s="494"/>
      <c r="K110" s="494"/>
      <c r="L110" s="494"/>
      <c r="M110" s="494"/>
      <c r="N110" s="494"/>
      <c r="O110" s="494"/>
      <c r="P110" s="494"/>
      <c r="Q110" s="494"/>
      <c r="R110" s="494"/>
      <c r="S110" s="494"/>
      <c r="T110" s="494"/>
      <c r="U110" s="494"/>
      <c r="V110" s="494"/>
      <c r="W110" s="494"/>
      <c r="X110" s="494"/>
      <c r="Y110" s="494"/>
      <c r="Z110" s="494"/>
    </row>
    <row r="111" ht="13.2" spans="1:26">
      <c r="A111" s="494"/>
      <c r="B111" s="504"/>
      <c r="C111" s="504"/>
      <c r="D111" s="494"/>
      <c r="E111" s="494"/>
      <c r="F111" s="494"/>
      <c r="G111" s="494"/>
      <c r="H111" s="494"/>
      <c r="I111" s="494"/>
      <c r="J111" s="494"/>
      <c r="K111" s="494"/>
      <c r="L111" s="494"/>
      <c r="M111" s="494"/>
      <c r="N111" s="494"/>
      <c r="O111" s="494"/>
      <c r="P111" s="494"/>
      <c r="Q111" s="494"/>
      <c r="R111" s="494"/>
      <c r="S111" s="494"/>
      <c r="T111" s="494"/>
      <c r="U111" s="494"/>
      <c r="V111" s="494"/>
      <c r="W111" s="494"/>
      <c r="X111" s="494"/>
      <c r="Y111" s="494"/>
      <c r="Z111" s="494"/>
    </row>
    <row r="112" ht="13.2" spans="1:26">
      <c r="A112" s="494"/>
      <c r="B112" s="504"/>
      <c r="C112" s="504"/>
      <c r="D112" s="494"/>
      <c r="E112" s="494"/>
      <c r="F112" s="494"/>
      <c r="G112" s="494"/>
      <c r="H112" s="494"/>
      <c r="I112" s="494"/>
      <c r="J112" s="494"/>
      <c r="K112" s="494"/>
      <c r="L112" s="494"/>
      <c r="M112" s="494"/>
      <c r="N112" s="494"/>
      <c r="O112" s="494"/>
      <c r="P112" s="494"/>
      <c r="Q112" s="494"/>
      <c r="R112" s="494"/>
      <c r="S112" s="494"/>
      <c r="T112" s="494"/>
      <c r="U112" s="494"/>
      <c r="V112" s="494"/>
      <c r="W112" s="494"/>
      <c r="X112" s="494"/>
      <c r="Y112" s="494"/>
      <c r="Z112" s="494"/>
    </row>
    <row r="113" ht="13.2" spans="1:26">
      <c r="A113" s="494"/>
      <c r="B113" s="504"/>
      <c r="C113" s="504"/>
      <c r="D113" s="494"/>
      <c r="E113" s="494"/>
      <c r="F113" s="494"/>
      <c r="G113" s="494"/>
      <c r="H113" s="494"/>
      <c r="I113" s="494"/>
      <c r="J113" s="494"/>
      <c r="K113" s="494"/>
      <c r="L113" s="494"/>
      <c r="M113" s="494"/>
      <c r="N113" s="494"/>
      <c r="O113" s="494"/>
      <c r="P113" s="494"/>
      <c r="Q113" s="494"/>
      <c r="R113" s="494"/>
      <c r="S113" s="494"/>
      <c r="T113" s="494"/>
      <c r="U113" s="494"/>
      <c r="V113" s="494"/>
      <c r="W113" s="494"/>
      <c r="X113" s="494"/>
      <c r="Y113" s="494"/>
      <c r="Z113" s="494"/>
    </row>
    <row r="114" ht="13.2" spans="1:26">
      <c r="A114" s="494"/>
      <c r="B114" s="504"/>
      <c r="C114" s="504"/>
      <c r="D114" s="494"/>
      <c r="E114" s="494"/>
      <c r="F114" s="494"/>
      <c r="G114" s="494"/>
      <c r="H114" s="494"/>
      <c r="I114" s="494"/>
      <c r="J114" s="494"/>
      <c r="K114" s="494"/>
      <c r="L114" s="494"/>
      <c r="M114" s="494"/>
      <c r="N114" s="494"/>
      <c r="O114" s="494"/>
      <c r="P114" s="494"/>
      <c r="Q114" s="494"/>
      <c r="R114" s="494"/>
      <c r="S114" s="494"/>
      <c r="T114" s="494"/>
      <c r="U114" s="494"/>
      <c r="V114" s="494"/>
      <c r="W114" s="494"/>
      <c r="X114" s="494"/>
      <c r="Y114" s="494"/>
      <c r="Z114" s="494"/>
    </row>
    <row r="115" ht="13.2" spans="1:26">
      <c r="A115" s="494"/>
      <c r="B115" s="504"/>
      <c r="C115" s="504"/>
      <c r="D115" s="494"/>
      <c r="E115" s="494"/>
      <c r="F115" s="494"/>
      <c r="G115" s="494"/>
      <c r="H115" s="494"/>
      <c r="I115" s="494"/>
      <c r="J115" s="494"/>
      <c r="K115" s="494"/>
      <c r="L115" s="494"/>
      <c r="M115" s="494"/>
      <c r="N115" s="494"/>
      <c r="O115" s="494"/>
      <c r="P115" s="494"/>
      <c r="Q115" s="494"/>
      <c r="R115" s="494"/>
      <c r="S115" s="494"/>
      <c r="T115" s="494"/>
      <c r="U115" s="494"/>
      <c r="V115" s="494"/>
      <c r="W115" s="494"/>
      <c r="X115" s="494"/>
      <c r="Y115" s="494"/>
      <c r="Z115" s="494"/>
    </row>
    <row r="116" ht="13.2" spans="1:26">
      <c r="A116" s="494"/>
      <c r="B116" s="504"/>
      <c r="C116" s="504"/>
      <c r="D116" s="494"/>
      <c r="E116" s="494"/>
      <c r="F116" s="494"/>
      <c r="G116" s="494"/>
      <c r="H116" s="494"/>
      <c r="I116" s="494"/>
      <c r="J116" s="494"/>
      <c r="K116" s="494"/>
      <c r="L116" s="494"/>
      <c r="M116" s="494"/>
      <c r="N116" s="494"/>
      <c r="O116" s="494"/>
      <c r="P116" s="494"/>
      <c r="Q116" s="494"/>
      <c r="R116" s="494"/>
      <c r="S116" s="494"/>
      <c r="T116" s="494"/>
      <c r="U116" s="494"/>
      <c r="V116" s="494"/>
      <c r="W116" s="494"/>
      <c r="X116" s="494"/>
      <c r="Y116" s="494"/>
      <c r="Z116" s="494"/>
    </row>
    <row r="117" ht="13.2" spans="1:26">
      <c r="A117" s="494"/>
      <c r="B117" s="504"/>
      <c r="C117" s="504"/>
      <c r="D117" s="494"/>
      <c r="E117" s="494"/>
      <c r="F117" s="494"/>
      <c r="G117" s="494"/>
      <c r="H117" s="494"/>
      <c r="I117" s="494"/>
      <c r="J117" s="494"/>
      <c r="K117" s="494"/>
      <c r="L117" s="494"/>
      <c r="M117" s="494"/>
      <c r="N117" s="494"/>
      <c r="O117" s="494"/>
      <c r="P117" s="494"/>
      <c r="Q117" s="494"/>
      <c r="R117" s="494"/>
      <c r="S117" s="494"/>
      <c r="T117" s="494"/>
      <c r="U117" s="494"/>
      <c r="V117" s="494"/>
      <c r="W117" s="494"/>
      <c r="X117" s="494"/>
      <c r="Y117" s="494"/>
      <c r="Z117" s="494"/>
    </row>
    <row r="118" ht="13.2" spans="1:26">
      <c r="A118" s="494"/>
      <c r="B118" s="504"/>
      <c r="C118" s="504"/>
      <c r="D118" s="494"/>
      <c r="E118" s="494"/>
      <c r="F118" s="494"/>
      <c r="G118" s="494"/>
      <c r="H118" s="494"/>
      <c r="I118" s="494"/>
      <c r="J118" s="494"/>
      <c r="K118" s="494"/>
      <c r="L118" s="494"/>
      <c r="M118" s="494"/>
      <c r="N118" s="494"/>
      <c r="O118" s="494"/>
      <c r="P118" s="494"/>
      <c r="Q118" s="494"/>
      <c r="R118" s="494"/>
      <c r="S118" s="494"/>
      <c r="T118" s="494"/>
      <c r="U118" s="494"/>
      <c r="V118" s="494"/>
      <c r="W118" s="494"/>
      <c r="X118" s="494"/>
      <c r="Y118" s="494"/>
      <c r="Z118" s="494"/>
    </row>
    <row r="119" ht="13.2" spans="1:26">
      <c r="A119" s="494"/>
      <c r="B119" s="504"/>
      <c r="C119" s="504"/>
      <c r="D119" s="494"/>
      <c r="E119" s="494"/>
      <c r="F119" s="494"/>
      <c r="G119" s="494"/>
      <c r="H119" s="494"/>
      <c r="I119" s="494"/>
      <c r="J119" s="494"/>
      <c r="K119" s="494"/>
      <c r="L119" s="494"/>
      <c r="M119" s="494"/>
      <c r="N119" s="494"/>
      <c r="O119" s="494"/>
      <c r="P119" s="494"/>
      <c r="Q119" s="494"/>
      <c r="R119" s="494"/>
      <c r="S119" s="494"/>
      <c r="T119" s="494"/>
      <c r="U119" s="494"/>
      <c r="V119" s="494"/>
      <c r="W119" s="494"/>
      <c r="X119" s="494"/>
      <c r="Y119" s="494"/>
      <c r="Z119" s="494"/>
    </row>
    <row r="120" ht="13.2" spans="1:26">
      <c r="A120" s="494"/>
      <c r="B120" s="504"/>
      <c r="C120" s="504"/>
      <c r="D120" s="494"/>
      <c r="E120" s="494"/>
      <c r="F120" s="494"/>
      <c r="G120" s="494"/>
      <c r="H120" s="494"/>
      <c r="I120" s="494"/>
      <c r="J120" s="494"/>
      <c r="K120" s="494"/>
      <c r="L120" s="494"/>
      <c r="M120" s="494"/>
      <c r="N120" s="494"/>
      <c r="O120" s="494"/>
      <c r="P120" s="494"/>
      <c r="Q120" s="494"/>
      <c r="R120" s="494"/>
      <c r="S120" s="494"/>
      <c r="T120" s="494"/>
      <c r="U120" s="494"/>
      <c r="V120" s="494"/>
      <c r="W120" s="494"/>
      <c r="X120" s="494"/>
      <c r="Y120" s="494"/>
      <c r="Z120" s="494"/>
    </row>
    <row r="121" ht="13.2" spans="1:26">
      <c r="A121" s="494"/>
      <c r="B121" s="504"/>
      <c r="C121" s="504"/>
      <c r="D121" s="494"/>
      <c r="E121" s="494"/>
      <c r="F121" s="494"/>
      <c r="G121" s="494"/>
      <c r="H121" s="494"/>
      <c r="I121" s="494"/>
      <c r="J121" s="494"/>
      <c r="K121" s="494"/>
      <c r="L121" s="494"/>
      <c r="M121" s="494"/>
      <c r="N121" s="494"/>
      <c r="O121" s="494"/>
      <c r="P121" s="494"/>
      <c r="Q121" s="494"/>
      <c r="R121" s="494"/>
      <c r="S121" s="494"/>
      <c r="T121" s="494"/>
      <c r="U121" s="494"/>
      <c r="V121" s="494"/>
      <c r="W121" s="494"/>
      <c r="X121" s="494"/>
      <c r="Y121" s="494"/>
      <c r="Z121" s="494"/>
    </row>
    <row r="122" ht="13.2" spans="1:26">
      <c r="A122" s="494"/>
      <c r="B122" s="504"/>
      <c r="C122" s="504"/>
      <c r="D122" s="494"/>
      <c r="E122" s="494"/>
      <c r="F122" s="494"/>
      <c r="G122" s="494"/>
      <c r="H122" s="494"/>
      <c r="I122" s="494"/>
      <c r="J122" s="494"/>
      <c r="K122" s="494"/>
      <c r="L122" s="494"/>
      <c r="M122" s="494"/>
      <c r="N122" s="494"/>
      <c r="O122" s="494"/>
      <c r="P122" s="494"/>
      <c r="Q122" s="494"/>
      <c r="R122" s="494"/>
      <c r="S122" s="494"/>
      <c r="T122" s="494"/>
      <c r="U122" s="494"/>
      <c r="V122" s="494"/>
      <c r="W122" s="494"/>
      <c r="X122" s="494"/>
      <c r="Y122" s="494"/>
      <c r="Z122" s="494"/>
    </row>
    <row r="123" ht="13.2" spans="1:26">
      <c r="A123" s="494"/>
      <c r="B123" s="504"/>
      <c r="C123" s="504"/>
      <c r="D123" s="494"/>
      <c r="E123" s="494"/>
      <c r="F123" s="494"/>
      <c r="G123" s="494"/>
      <c r="H123" s="494"/>
      <c r="I123" s="494"/>
      <c r="J123" s="494"/>
      <c r="K123" s="494"/>
      <c r="L123" s="494"/>
      <c r="M123" s="494"/>
      <c r="N123" s="494"/>
      <c r="O123" s="494"/>
      <c r="P123" s="494"/>
      <c r="Q123" s="494"/>
      <c r="R123" s="494"/>
      <c r="S123" s="494"/>
      <c r="T123" s="494"/>
      <c r="U123" s="494"/>
      <c r="V123" s="494"/>
      <c r="W123" s="494"/>
      <c r="X123" s="494"/>
      <c r="Y123" s="494"/>
      <c r="Z123" s="494"/>
    </row>
    <row r="124" ht="13.2" spans="1:26">
      <c r="A124" s="494"/>
      <c r="B124" s="504"/>
      <c r="C124" s="504"/>
      <c r="D124" s="494"/>
      <c r="E124" s="494"/>
      <c r="F124" s="494"/>
      <c r="G124" s="494"/>
      <c r="H124" s="494"/>
      <c r="I124" s="494"/>
      <c r="J124" s="494"/>
      <c r="K124" s="494"/>
      <c r="L124" s="494"/>
      <c r="M124" s="494"/>
      <c r="N124" s="494"/>
      <c r="O124" s="494"/>
      <c r="P124" s="494"/>
      <c r="Q124" s="494"/>
      <c r="R124" s="494"/>
      <c r="S124" s="494"/>
      <c r="T124" s="494"/>
      <c r="U124" s="494"/>
      <c r="V124" s="494"/>
      <c r="W124" s="494"/>
      <c r="X124" s="494"/>
      <c r="Y124" s="494"/>
      <c r="Z124" s="494"/>
    </row>
    <row r="125" ht="13.2" spans="1:26">
      <c r="A125" s="494"/>
      <c r="B125" s="504"/>
      <c r="C125" s="504"/>
      <c r="D125" s="494"/>
      <c r="E125" s="494"/>
      <c r="F125" s="494"/>
      <c r="G125" s="494"/>
      <c r="H125" s="494"/>
      <c r="I125" s="494"/>
      <c r="J125" s="494"/>
      <c r="K125" s="494"/>
      <c r="L125" s="494"/>
      <c r="M125" s="494"/>
      <c r="N125" s="494"/>
      <c r="O125" s="494"/>
      <c r="P125" s="494"/>
      <c r="Q125" s="494"/>
      <c r="R125" s="494"/>
      <c r="S125" s="494"/>
      <c r="T125" s="494"/>
      <c r="U125" s="494"/>
      <c r="V125" s="494"/>
      <c r="W125" s="494"/>
      <c r="X125" s="494"/>
      <c r="Y125" s="494"/>
      <c r="Z125" s="494"/>
    </row>
    <row r="126" ht="13.2" spans="1:26">
      <c r="A126" s="494"/>
      <c r="B126" s="504"/>
      <c r="C126" s="504"/>
      <c r="D126" s="494"/>
      <c r="E126" s="494"/>
      <c r="F126" s="494"/>
      <c r="G126" s="494"/>
      <c r="H126" s="494"/>
      <c r="I126" s="494"/>
      <c r="J126" s="494"/>
      <c r="K126" s="494"/>
      <c r="L126" s="494"/>
      <c r="M126" s="494"/>
      <c r="N126" s="494"/>
      <c r="O126" s="494"/>
      <c r="P126" s="494"/>
      <c r="Q126" s="494"/>
      <c r="R126" s="494"/>
      <c r="S126" s="494"/>
      <c r="T126" s="494"/>
      <c r="U126" s="494"/>
      <c r="V126" s="494"/>
      <c r="W126" s="494"/>
      <c r="X126" s="494"/>
      <c r="Y126" s="494"/>
      <c r="Z126" s="494"/>
    </row>
    <row r="127" ht="13.2" spans="1:26">
      <c r="A127" s="494"/>
      <c r="B127" s="504"/>
      <c r="C127" s="504"/>
      <c r="D127" s="494"/>
      <c r="E127" s="494"/>
      <c r="F127" s="494"/>
      <c r="G127" s="494"/>
      <c r="H127" s="494"/>
      <c r="I127" s="494"/>
      <c r="J127" s="494"/>
      <c r="K127" s="494"/>
      <c r="L127" s="494"/>
      <c r="M127" s="494"/>
      <c r="N127" s="494"/>
      <c r="O127" s="494"/>
      <c r="P127" s="494"/>
      <c r="Q127" s="494"/>
      <c r="R127" s="494"/>
      <c r="S127" s="494"/>
      <c r="T127" s="494"/>
      <c r="U127" s="494"/>
      <c r="V127" s="494"/>
      <c r="W127" s="494"/>
      <c r="X127" s="494"/>
      <c r="Y127" s="494"/>
      <c r="Z127" s="494"/>
    </row>
    <row r="128" ht="13.2" spans="1:26">
      <c r="A128" s="494"/>
      <c r="B128" s="504"/>
      <c r="C128" s="504"/>
      <c r="D128" s="494"/>
      <c r="E128" s="494"/>
      <c r="F128" s="494"/>
      <c r="G128" s="494"/>
      <c r="H128" s="494"/>
      <c r="I128" s="494"/>
      <c r="J128" s="494"/>
      <c r="K128" s="494"/>
      <c r="L128" s="494"/>
      <c r="M128" s="494"/>
      <c r="N128" s="494"/>
      <c r="O128" s="494"/>
      <c r="P128" s="494"/>
      <c r="Q128" s="494"/>
      <c r="R128" s="494"/>
      <c r="S128" s="494"/>
      <c r="T128" s="494"/>
      <c r="U128" s="494"/>
      <c r="V128" s="494"/>
      <c r="W128" s="494"/>
      <c r="X128" s="494"/>
      <c r="Y128" s="494"/>
      <c r="Z128" s="494"/>
    </row>
    <row r="129" ht="13.2" spans="1:26">
      <c r="A129" s="494"/>
      <c r="B129" s="504"/>
      <c r="C129" s="504"/>
      <c r="D129" s="494"/>
      <c r="E129" s="494"/>
      <c r="F129" s="494"/>
      <c r="G129" s="494"/>
      <c r="H129" s="494"/>
      <c r="I129" s="494"/>
      <c r="J129" s="494"/>
      <c r="K129" s="494"/>
      <c r="L129" s="494"/>
      <c r="M129" s="494"/>
      <c r="N129" s="494"/>
      <c r="O129" s="494"/>
      <c r="P129" s="494"/>
      <c r="Q129" s="494"/>
      <c r="R129" s="494"/>
      <c r="S129" s="494"/>
      <c r="T129" s="494"/>
      <c r="U129" s="494"/>
      <c r="V129" s="494"/>
      <c r="W129" s="494"/>
      <c r="X129" s="494"/>
      <c r="Y129" s="494"/>
      <c r="Z129" s="494"/>
    </row>
    <row r="130" ht="13.2" spans="1:26">
      <c r="A130" s="494"/>
      <c r="B130" s="504"/>
      <c r="C130" s="504"/>
      <c r="D130" s="494"/>
      <c r="E130" s="494"/>
      <c r="F130" s="494"/>
      <c r="G130" s="494"/>
      <c r="H130" s="494"/>
      <c r="I130" s="494"/>
      <c r="J130" s="494"/>
      <c r="K130" s="494"/>
      <c r="L130" s="494"/>
      <c r="M130" s="494"/>
      <c r="N130" s="494"/>
      <c r="O130" s="494"/>
      <c r="P130" s="494"/>
      <c r="Q130" s="494"/>
      <c r="R130" s="494"/>
      <c r="S130" s="494"/>
      <c r="T130" s="494"/>
      <c r="U130" s="494"/>
      <c r="V130" s="494"/>
      <c r="W130" s="494"/>
      <c r="X130" s="494"/>
      <c r="Y130" s="494"/>
      <c r="Z130" s="494"/>
    </row>
    <row r="131" ht="13.2" spans="1:26">
      <c r="A131" s="494"/>
      <c r="B131" s="504"/>
      <c r="C131" s="504"/>
      <c r="D131" s="494"/>
      <c r="E131" s="494"/>
      <c r="F131" s="494"/>
      <c r="G131" s="494"/>
      <c r="H131" s="494"/>
      <c r="I131" s="494"/>
      <c r="J131" s="494"/>
      <c r="K131" s="494"/>
      <c r="L131" s="494"/>
      <c r="M131" s="494"/>
      <c r="N131" s="494"/>
      <c r="O131" s="494"/>
      <c r="P131" s="494"/>
      <c r="Q131" s="494"/>
      <c r="R131" s="494"/>
      <c r="S131" s="494"/>
      <c r="T131" s="494"/>
      <c r="U131" s="494"/>
      <c r="V131" s="494"/>
      <c r="W131" s="494"/>
      <c r="X131" s="494"/>
      <c r="Y131" s="494"/>
      <c r="Z131" s="494"/>
    </row>
    <row r="132" ht="13.2" spans="1:26">
      <c r="A132" s="494"/>
      <c r="B132" s="504"/>
      <c r="C132" s="504"/>
      <c r="D132" s="494"/>
      <c r="E132" s="494"/>
      <c r="F132" s="494"/>
      <c r="G132" s="494"/>
      <c r="H132" s="494"/>
      <c r="I132" s="494"/>
      <c r="J132" s="494"/>
      <c r="K132" s="494"/>
      <c r="L132" s="494"/>
      <c r="M132" s="494"/>
      <c r="N132" s="494"/>
      <c r="O132" s="494"/>
      <c r="P132" s="494"/>
      <c r="Q132" s="494"/>
      <c r="R132" s="494"/>
      <c r="S132" s="494"/>
      <c r="T132" s="494"/>
      <c r="U132" s="494"/>
      <c r="V132" s="494"/>
      <c r="W132" s="494"/>
      <c r="X132" s="494"/>
      <c r="Y132" s="494"/>
      <c r="Z132" s="494"/>
    </row>
    <row r="133" ht="13.2" spans="1:26">
      <c r="A133" s="494"/>
      <c r="B133" s="504"/>
      <c r="C133" s="504"/>
      <c r="D133" s="494"/>
      <c r="E133" s="494"/>
      <c r="F133" s="494"/>
      <c r="G133" s="494"/>
      <c r="H133" s="494"/>
      <c r="I133" s="494"/>
      <c r="J133" s="494"/>
      <c r="K133" s="494"/>
      <c r="L133" s="494"/>
      <c r="M133" s="494"/>
      <c r="N133" s="494"/>
      <c r="O133" s="494"/>
      <c r="P133" s="494"/>
      <c r="Q133" s="494"/>
      <c r="R133" s="494"/>
      <c r="S133" s="494"/>
      <c r="T133" s="494"/>
      <c r="U133" s="494"/>
      <c r="V133" s="494"/>
      <c r="W133" s="494"/>
      <c r="X133" s="494"/>
      <c r="Y133" s="494"/>
      <c r="Z133" s="494"/>
    </row>
    <row r="134" ht="13.2" spans="1:26">
      <c r="A134" s="494"/>
      <c r="B134" s="504"/>
      <c r="C134" s="504"/>
      <c r="D134" s="494"/>
      <c r="E134" s="494"/>
      <c r="F134" s="494"/>
      <c r="G134" s="494"/>
      <c r="H134" s="494"/>
      <c r="I134" s="494"/>
      <c r="J134" s="494"/>
      <c r="K134" s="494"/>
      <c r="L134" s="494"/>
      <c r="M134" s="494"/>
      <c r="N134" s="494"/>
      <c r="O134" s="494"/>
      <c r="P134" s="494"/>
      <c r="Q134" s="494"/>
      <c r="R134" s="494"/>
      <c r="S134" s="494"/>
      <c r="T134" s="494"/>
      <c r="U134" s="494"/>
      <c r="V134" s="494"/>
      <c r="W134" s="494"/>
      <c r="X134" s="494"/>
      <c r="Y134" s="494"/>
      <c r="Z134" s="494"/>
    </row>
    <row r="135" ht="13.2" spans="1:26">
      <c r="A135" s="494"/>
      <c r="B135" s="504"/>
      <c r="C135" s="504"/>
      <c r="D135" s="494"/>
      <c r="E135" s="494"/>
      <c r="F135" s="494"/>
      <c r="G135" s="494"/>
      <c r="H135" s="494"/>
      <c r="I135" s="494"/>
      <c r="J135" s="494"/>
      <c r="K135" s="494"/>
      <c r="L135" s="494"/>
      <c r="M135" s="494"/>
      <c r="N135" s="494"/>
      <c r="O135" s="494"/>
      <c r="P135" s="494"/>
      <c r="Q135" s="494"/>
      <c r="R135" s="494"/>
      <c r="S135" s="494"/>
      <c r="T135" s="494"/>
      <c r="U135" s="494"/>
      <c r="V135" s="494"/>
      <c r="W135" s="494"/>
      <c r="X135" s="494"/>
      <c r="Y135" s="494"/>
      <c r="Z135" s="494"/>
    </row>
    <row r="136" ht="13.2" spans="1:26">
      <c r="A136" s="494"/>
      <c r="B136" s="504"/>
      <c r="C136" s="504"/>
      <c r="D136" s="494"/>
      <c r="E136" s="494"/>
      <c r="F136" s="494"/>
      <c r="G136" s="494"/>
      <c r="H136" s="494"/>
      <c r="I136" s="494"/>
      <c r="J136" s="494"/>
      <c r="K136" s="494"/>
      <c r="L136" s="494"/>
      <c r="M136" s="494"/>
      <c r="N136" s="494"/>
      <c r="O136" s="494"/>
      <c r="P136" s="494"/>
      <c r="Q136" s="494"/>
      <c r="R136" s="494"/>
      <c r="S136" s="494"/>
      <c r="T136" s="494"/>
      <c r="U136" s="494"/>
      <c r="V136" s="494"/>
      <c r="W136" s="494"/>
      <c r="X136" s="494"/>
      <c r="Y136" s="494"/>
      <c r="Z136" s="494"/>
    </row>
    <row r="137" ht="13.2" spans="1:26">
      <c r="A137" s="494"/>
      <c r="B137" s="504"/>
      <c r="C137" s="504"/>
      <c r="D137" s="494"/>
      <c r="E137" s="494"/>
      <c r="F137" s="494"/>
      <c r="G137" s="494"/>
      <c r="H137" s="494"/>
      <c r="I137" s="494"/>
      <c r="J137" s="494"/>
      <c r="K137" s="494"/>
      <c r="L137" s="494"/>
      <c r="M137" s="494"/>
      <c r="N137" s="494"/>
      <c r="O137" s="494"/>
      <c r="P137" s="494"/>
      <c r="Q137" s="494"/>
      <c r="R137" s="494"/>
      <c r="S137" s="494"/>
      <c r="T137" s="494"/>
      <c r="U137" s="494"/>
      <c r="V137" s="494"/>
      <c r="W137" s="494"/>
      <c r="X137" s="494"/>
      <c r="Y137" s="494"/>
      <c r="Z137" s="494"/>
    </row>
    <row r="138" ht="13.2" spans="1:26">
      <c r="A138" s="494"/>
      <c r="B138" s="504"/>
      <c r="C138" s="504"/>
      <c r="D138" s="494"/>
      <c r="E138" s="494"/>
      <c r="F138" s="494"/>
      <c r="G138" s="494"/>
      <c r="H138" s="494"/>
      <c r="I138" s="494"/>
      <c r="J138" s="494"/>
      <c r="K138" s="494"/>
      <c r="L138" s="494"/>
      <c r="M138" s="494"/>
      <c r="N138" s="494"/>
      <c r="O138" s="494"/>
      <c r="P138" s="494"/>
      <c r="Q138" s="494"/>
      <c r="R138" s="494"/>
      <c r="S138" s="494"/>
      <c r="T138" s="494"/>
      <c r="U138" s="494"/>
      <c r="V138" s="494"/>
      <c r="W138" s="494"/>
      <c r="X138" s="494"/>
      <c r="Y138" s="494"/>
      <c r="Z138" s="494"/>
    </row>
    <row r="139" ht="13.2" spans="1:26">
      <c r="A139" s="494"/>
      <c r="B139" s="504"/>
      <c r="C139" s="504"/>
      <c r="D139" s="494"/>
      <c r="E139" s="494"/>
      <c r="F139" s="494"/>
      <c r="G139" s="494"/>
      <c r="H139" s="494"/>
      <c r="I139" s="494"/>
      <c r="J139" s="494"/>
      <c r="K139" s="494"/>
      <c r="L139" s="494"/>
      <c r="M139" s="494"/>
      <c r="N139" s="494"/>
      <c r="O139" s="494"/>
      <c r="P139" s="494"/>
      <c r="Q139" s="494"/>
      <c r="R139" s="494"/>
      <c r="S139" s="494"/>
      <c r="T139" s="494"/>
      <c r="U139" s="494"/>
      <c r="V139" s="494"/>
      <c r="W139" s="494"/>
      <c r="X139" s="494"/>
      <c r="Y139" s="494"/>
      <c r="Z139" s="494"/>
    </row>
    <row r="140" ht="13.2" spans="1:26">
      <c r="A140" s="494"/>
      <c r="B140" s="504"/>
      <c r="C140" s="504"/>
      <c r="D140" s="494"/>
      <c r="E140" s="494"/>
      <c r="F140" s="494"/>
      <c r="G140" s="494"/>
      <c r="H140" s="494"/>
      <c r="I140" s="494"/>
      <c r="J140" s="494"/>
      <c r="K140" s="494"/>
      <c r="L140" s="494"/>
      <c r="M140" s="494"/>
      <c r="N140" s="494"/>
      <c r="O140" s="494"/>
      <c r="P140" s="494"/>
      <c r="Q140" s="494"/>
      <c r="R140" s="494"/>
      <c r="S140" s="494"/>
      <c r="T140" s="494"/>
      <c r="U140" s="494"/>
      <c r="V140" s="494"/>
      <c r="W140" s="494"/>
      <c r="X140" s="494"/>
      <c r="Y140" s="494"/>
      <c r="Z140" s="494"/>
    </row>
    <row r="141" ht="13.2" spans="1:26">
      <c r="A141" s="494"/>
      <c r="B141" s="504"/>
      <c r="C141" s="504"/>
      <c r="D141" s="494"/>
      <c r="E141" s="494"/>
      <c r="F141" s="494"/>
      <c r="G141" s="494"/>
      <c r="H141" s="494"/>
      <c r="I141" s="494"/>
      <c r="J141" s="494"/>
      <c r="K141" s="494"/>
      <c r="L141" s="494"/>
      <c r="M141" s="494"/>
      <c r="N141" s="494"/>
      <c r="O141" s="494"/>
      <c r="P141" s="494"/>
      <c r="Q141" s="494"/>
      <c r="R141" s="494"/>
      <c r="S141" s="494"/>
      <c r="T141" s="494"/>
      <c r="U141" s="494"/>
      <c r="V141" s="494"/>
      <c r="W141" s="494"/>
      <c r="X141" s="494"/>
      <c r="Y141" s="494"/>
      <c r="Z141" s="494"/>
    </row>
    <row r="142" ht="13.2" spans="1:26">
      <c r="A142" s="494"/>
      <c r="B142" s="504"/>
      <c r="C142" s="504"/>
      <c r="D142" s="494"/>
      <c r="E142" s="494"/>
      <c r="F142" s="494"/>
      <c r="G142" s="494"/>
      <c r="H142" s="494"/>
      <c r="I142" s="494"/>
      <c r="J142" s="494"/>
      <c r="K142" s="494"/>
      <c r="L142" s="494"/>
      <c r="M142" s="494"/>
      <c r="N142" s="494"/>
      <c r="O142" s="494"/>
      <c r="P142" s="494"/>
      <c r="Q142" s="494"/>
      <c r="R142" s="494"/>
      <c r="S142" s="494"/>
      <c r="T142" s="494"/>
      <c r="U142" s="494"/>
      <c r="V142" s="494"/>
      <c r="W142" s="494"/>
      <c r="X142" s="494"/>
      <c r="Y142" s="494"/>
      <c r="Z142" s="494"/>
    </row>
    <row r="143" ht="13.2" spans="1:26">
      <c r="A143" s="494"/>
      <c r="B143" s="504"/>
      <c r="C143" s="504"/>
      <c r="D143" s="494"/>
      <c r="E143" s="494"/>
      <c r="F143" s="494"/>
      <c r="G143" s="494"/>
      <c r="H143" s="494"/>
      <c r="I143" s="494"/>
      <c r="J143" s="494"/>
      <c r="K143" s="494"/>
      <c r="L143" s="494"/>
      <c r="M143" s="494"/>
      <c r="N143" s="494"/>
      <c r="O143" s="494"/>
      <c r="P143" s="494"/>
      <c r="Q143" s="494"/>
      <c r="R143" s="494"/>
      <c r="S143" s="494"/>
      <c r="T143" s="494"/>
      <c r="U143" s="494"/>
      <c r="V143" s="494"/>
      <c r="W143" s="494"/>
      <c r="X143" s="494"/>
      <c r="Y143" s="494"/>
      <c r="Z143" s="494"/>
    </row>
    <row r="144" ht="13.2" spans="1:26">
      <c r="A144" s="494"/>
      <c r="B144" s="504"/>
      <c r="C144" s="504"/>
      <c r="D144" s="494"/>
      <c r="E144" s="494"/>
      <c r="F144" s="494"/>
      <c r="G144" s="494"/>
      <c r="H144" s="494"/>
      <c r="I144" s="494"/>
      <c r="J144" s="494"/>
      <c r="K144" s="494"/>
      <c r="L144" s="494"/>
      <c r="M144" s="494"/>
      <c r="N144" s="494"/>
      <c r="O144" s="494"/>
      <c r="P144" s="494"/>
      <c r="Q144" s="494"/>
      <c r="R144" s="494"/>
      <c r="S144" s="494"/>
      <c r="T144" s="494"/>
      <c r="U144" s="494"/>
      <c r="V144" s="494"/>
      <c r="W144" s="494"/>
      <c r="X144" s="494"/>
      <c r="Y144" s="494"/>
      <c r="Z144" s="494"/>
    </row>
    <row r="145" ht="13.2" spans="1:26">
      <c r="A145" s="494"/>
      <c r="B145" s="504"/>
      <c r="C145" s="504"/>
      <c r="D145" s="494"/>
      <c r="E145" s="494"/>
      <c r="F145" s="494"/>
      <c r="G145" s="494"/>
      <c r="H145" s="494"/>
      <c r="I145" s="494"/>
      <c r="J145" s="494"/>
      <c r="K145" s="494"/>
      <c r="L145" s="494"/>
      <c r="M145" s="494"/>
      <c r="N145" s="494"/>
      <c r="O145" s="494"/>
      <c r="P145" s="494"/>
      <c r="Q145" s="494"/>
      <c r="R145" s="494"/>
      <c r="S145" s="494"/>
      <c r="T145" s="494"/>
      <c r="U145" s="494"/>
      <c r="V145" s="494"/>
      <c r="W145" s="494"/>
      <c r="X145" s="494"/>
      <c r="Y145" s="494"/>
      <c r="Z145" s="494"/>
    </row>
    <row r="146" ht="13.2" spans="1:26">
      <c r="A146" s="494"/>
      <c r="B146" s="504"/>
      <c r="C146" s="504"/>
      <c r="D146" s="494"/>
      <c r="E146" s="494"/>
      <c r="F146" s="494"/>
      <c r="G146" s="494"/>
      <c r="H146" s="494"/>
      <c r="I146" s="494"/>
      <c r="J146" s="494"/>
      <c r="K146" s="494"/>
      <c r="L146" s="494"/>
      <c r="M146" s="494"/>
      <c r="N146" s="494"/>
      <c r="O146" s="494"/>
      <c r="P146" s="494"/>
      <c r="Q146" s="494"/>
      <c r="R146" s="494"/>
      <c r="S146" s="494"/>
      <c r="T146" s="494"/>
      <c r="U146" s="494"/>
      <c r="V146" s="494"/>
      <c r="W146" s="494"/>
      <c r="X146" s="494"/>
      <c r="Y146" s="494"/>
      <c r="Z146" s="494"/>
    </row>
    <row r="147" ht="13.2" spans="1:26">
      <c r="A147" s="494"/>
      <c r="B147" s="504"/>
      <c r="C147" s="504"/>
      <c r="D147" s="494"/>
      <c r="E147" s="494"/>
      <c r="F147" s="494"/>
      <c r="G147" s="494"/>
      <c r="H147" s="494"/>
      <c r="I147" s="494"/>
      <c r="J147" s="494"/>
      <c r="K147" s="494"/>
      <c r="L147" s="494"/>
      <c r="M147" s="494"/>
      <c r="N147" s="494"/>
      <c r="O147" s="494"/>
      <c r="P147" s="494"/>
      <c r="Q147" s="494"/>
      <c r="R147" s="494"/>
      <c r="S147" s="494"/>
      <c r="T147" s="494"/>
      <c r="U147" s="494"/>
      <c r="V147" s="494"/>
      <c r="W147" s="494"/>
      <c r="X147" s="494"/>
      <c r="Y147" s="494"/>
      <c r="Z147" s="494"/>
    </row>
    <row r="148" ht="13.2" spans="1:26">
      <c r="A148" s="494"/>
      <c r="B148" s="504"/>
      <c r="C148" s="504"/>
      <c r="D148" s="494"/>
      <c r="E148" s="494"/>
      <c r="F148" s="494"/>
      <c r="G148" s="494"/>
      <c r="H148" s="494"/>
      <c r="I148" s="494"/>
      <c r="J148" s="494"/>
      <c r="K148" s="494"/>
      <c r="L148" s="494"/>
      <c r="M148" s="494"/>
      <c r="N148" s="494"/>
      <c r="O148" s="494"/>
      <c r="P148" s="494"/>
      <c r="Q148" s="494"/>
      <c r="R148" s="494"/>
      <c r="S148" s="494"/>
      <c r="T148" s="494"/>
      <c r="U148" s="494"/>
      <c r="V148" s="494"/>
      <c r="W148" s="494"/>
      <c r="X148" s="494"/>
      <c r="Y148" s="494"/>
      <c r="Z148" s="494"/>
    </row>
    <row r="149" ht="13.2" spans="1:26">
      <c r="A149" s="494"/>
      <c r="B149" s="504"/>
      <c r="C149" s="504"/>
      <c r="D149" s="494"/>
      <c r="E149" s="494"/>
      <c r="F149" s="494"/>
      <c r="G149" s="494"/>
      <c r="H149" s="494"/>
      <c r="I149" s="494"/>
      <c r="J149" s="494"/>
      <c r="K149" s="494"/>
      <c r="L149" s="494"/>
      <c r="M149" s="494"/>
      <c r="N149" s="494"/>
      <c r="O149" s="494"/>
      <c r="P149" s="494"/>
      <c r="Q149" s="494"/>
      <c r="R149" s="494"/>
      <c r="S149" s="494"/>
      <c r="T149" s="494"/>
      <c r="U149" s="494"/>
      <c r="V149" s="494"/>
      <c r="W149" s="494"/>
      <c r="X149" s="494"/>
      <c r="Y149" s="494"/>
      <c r="Z149" s="494"/>
    </row>
    <row r="150" ht="13.2" spans="1:26">
      <c r="A150" s="494"/>
      <c r="B150" s="504"/>
      <c r="C150" s="504"/>
      <c r="D150" s="494"/>
      <c r="E150" s="494"/>
      <c r="F150" s="494"/>
      <c r="G150" s="494"/>
      <c r="H150" s="494"/>
      <c r="I150" s="494"/>
      <c r="J150" s="494"/>
      <c r="K150" s="494"/>
      <c r="L150" s="494"/>
      <c r="M150" s="494"/>
      <c r="N150" s="494"/>
      <c r="O150" s="494"/>
      <c r="P150" s="494"/>
      <c r="Q150" s="494"/>
      <c r="R150" s="494"/>
      <c r="S150" s="494"/>
      <c r="T150" s="494"/>
      <c r="U150" s="494"/>
      <c r="V150" s="494"/>
      <c r="W150" s="494"/>
      <c r="X150" s="494"/>
      <c r="Y150" s="494"/>
      <c r="Z150" s="494"/>
    </row>
    <row r="151" ht="13.2" spans="1:26">
      <c r="A151" s="494"/>
      <c r="B151" s="504"/>
      <c r="C151" s="504"/>
      <c r="D151" s="494"/>
      <c r="E151" s="494"/>
      <c r="F151" s="494"/>
      <c r="G151" s="494"/>
      <c r="H151" s="494"/>
      <c r="I151" s="494"/>
      <c r="J151" s="494"/>
      <c r="K151" s="494"/>
      <c r="L151" s="494"/>
      <c r="M151" s="494"/>
      <c r="N151" s="494"/>
      <c r="O151" s="494"/>
      <c r="P151" s="494"/>
      <c r="Q151" s="494"/>
      <c r="R151" s="494"/>
      <c r="S151" s="494"/>
      <c r="T151" s="494"/>
      <c r="U151" s="494"/>
      <c r="V151" s="494"/>
      <c r="W151" s="494"/>
      <c r="X151" s="494"/>
      <c r="Y151" s="494"/>
      <c r="Z151" s="494"/>
    </row>
    <row r="152" ht="13.2" spans="1:26">
      <c r="A152" s="494"/>
      <c r="B152" s="504"/>
      <c r="C152" s="504"/>
      <c r="D152" s="494"/>
      <c r="E152" s="494"/>
      <c r="F152" s="494"/>
      <c r="G152" s="494"/>
      <c r="H152" s="494"/>
      <c r="I152" s="494"/>
      <c r="J152" s="494"/>
      <c r="K152" s="494"/>
      <c r="L152" s="494"/>
      <c r="M152" s="494"/>
      <c r="N152" s="494"/>
      <c r="O152" s="494"/>
      <c r="P152" s="494"/>
      <c r="Q152" s="494"/>
      <c r="R152" s="494"/>
      <c r="S152" s="494"/>
      <c r="T152" s="494"/>
      <c r="U152" s="494"/>
      <c r="V152" s="494"/>
      <c r="W152" s="494"/>
      <c r="X152" s="494"/>
      <c r="Y152" s="494"/>
      <c r="Z152" s="494"/>
    </row>
    <row r="153" ht="13.2" spans="1:26">
      <c r="A153" s="494"/>
      <c r="B153" s="504"/>
      <c r="C153" s="504"/>
      <c r="D153" s="494"/>
      <c r="E153" s="494"/>
      <c r="F153" s="494"/>
      <c r="G153" s="494"/>
      <c r="H153" s="494"/>
      <c r="I153" s="494"/>
      <c r="J153" s="494"/>
      <c r="K153" s="494"/>
      <c r="L153" s="494"/>
      <c r="M153" s="494"/>
      <c r="N153" s="494"/>
      <c r="O153" s="494"/>
      <c r="P153" s="494"/>
      <c r="Q153" s="494"/>
      <c r="R153" s="494"/>
      <c r="S153" s="494"/>
      <c r="T153" s="494"/>
      <c r="U153" s="494"/>
      <c r="V153" s="494"/>
      <c r="W153" s="494"/>
      <c r="X153" s="494"/>
      <c r="Y153" s="494"/>
      <c r="Z153" s="494"/>
    </row>
    <row r="154" ht="13.2" spans="1:26">
      <c r="A154" s="494"/>
      <c r="B154" s="504"/>
      <c r="C154" s="504"/>
      <c r="D154" s="494"/>
      <c r="E154" s="494"/>
      <c r="F154" s="494"/>
      <c r="G154" s="494"/>
      <c r="H154" s="494"/>
      <c r="I154" s="494"/>
      <c r="J154" s="494"/>
      <c r="K154" s="494"/>
      <c r="L154" s="494"/>
      <c r="M154" s="494"/>
      <c r="N154" s="494"/>
      <c r="O154" s="494"/>
      <c r="P154" s="494"/>
      <c r="Q154" s="494"/>
      <c r="R154" s="494"/>
      <c r="S154" s="494"/>
      <c r="T154" s="494"/>
      <c r="U154" s="494"/>
      <c r="V154" s="494"/>
      <c r="W154" s="494"/>
      <c r="X154" s="494"/>
      <c r="Y154" s="494"/>
      <c r="Z154" s="494"/>
    </row>
    <row r="155" ht="13.2" spans="1:26">
      <c r="A155" s="494"/>
      <c r="B155" s="504"/>
      <c r="C155" s="504"/>
      <c r="D155" s="494"/>
      <c r="E155" s="494"/>
      <c r="F155" s="494"/>
      <c r="G155" s="494"/>
      <c r="H155" s="494"/>
      <c r="I155" s="494"/>
      <c r="J155" s="494"/>
      <c r="K155" s="494"/>
      <c r="L155" s="494"/>
      <c r="M155" s="494"/>
      <c r="N155" s="494"/>
      <c r="O155" s="494"/>
      <c r="P155" s="494"/>
      <c r="Q155" s="494"/>
      <c r="R155" s="494"/>
      <c r="S155" s="494"/>
      <c r="T155" s="494"/>
      <c r="U155" s="494"/>
      <c r="V155" s="494"/>
      <c r="W155" s="494"/>
      <c r="X155" s="494"/>
      <c r="Y155" s="494"/>
      <c r="Z155" s="494"/>
    </row>
    <row r="156" ht="13.2" spans="1:26">
      <c r="A156" s="494"/>
      <c r="B156" s="504"/>
      <c r="C156" s="504"/>
      <c r="D156" s="494"/>
      <c r="E156" s="494"/>
      <c r="F156" s="494"/>
      <c r="G156" s="494"/>
      <c r="H156" s="494"/>
      <c r="I156" s="494"/>
      <c r="J156" s="494"/>
      <c r="K156" s="494"/>
      <c r="L156" s="494"/>
      <c r="M156" s="494"/>
      <c r="N156" s="494"/>
      <c r="O156" s="494"/>
      <c r="P156" s="494"/>
      <c r="Q156" s="494"/>
      <c r="R156" s="494"/>
      <c r="S156" s="494"/>
      <c r="T156" s="494"/>
      <c r="U156" s="494"/>
      <c r="V156" s="494"/>
      <c r="W156" s="494"/>
      <c r="X156" s="494"/>
      <c r="Y156" s="494"/>
      <c r="Z156" s="494"/>
    </row>
    <row r="157" ht="13.2" spans="1:26">
      <c r="A157" s="494"/>
      <c r="B157" s="504"/>
      <c r="C157" s="504"/>
      <c r="D157" s="494"/>
      <c r="E157" s="494"/>
      <c r="F157" s="494"/>
      <c r="G157" s="494"/>
      <c r="H157" s="494"/>
      <c r="I157" s="494"/>
      <c r="J157" s="494"/>
      <c r="K157" s="494"/>
      <c r="L157" s="494"/>
      <c r="M157" s="494"/>
      <c r="N157" s="494"/>
      <c r="O157" s="494"/>
      <c r="P157" s="494"/>
      <c r="Q157" s="494"/>
      <c r="R157" s="494"/>
      <c r="S157" s="494"/>
      <c r="T157" s="494"/>
      <c r="U157" s="494"/>
      <c r="V157" s="494"/>
      <c r="W157" s="494"/>
      <c r="X157" s="494"/>
      <c r="Y157" s="494"/>
      <c r="Z157" s="494"/>
    </row>
    <row r="158" ht="13.2" spans="1:26">
      <c r="A158" s="494"/>
      <c r="B158" s="504"/>
      <c r="C158" s="504"/>
      <c r="D158" s="494"/>
      <c r="E158" s="494"/>
      <c r="F158" s="494"/>
      <c r="G158" s="494"/>
      <c r="H158" s="494"/>
      <c r="I158" s="494"/>
      <c r="J158" s="494"/>
      <c r="K158" s="494"/>
      <c r="L158" s="494"/>
      <c r="M158" s="494"/>
      <c r="N158" s="494"/>
      <c r="O158" s="494"/>
      <c r="P158" s="494"/>
      <c r="Q158" s="494"/>
      <c r="R158" s="494"/>
      <c r="S158" s="494"/>
      <c r="T158" s="494"/>
      <c r="U158" s="494"/>
      <c r="V158" s="494"/>
      <c r="W158" s="494"/>
      <c r="X158" s="494"/>
      <c r="Y158" s="494"/>
      <c r="Z158" s="494"/>
    </row>
    <row r="159" ht="13.2" spans="1:26">
      <c r="A159" s="494"/>
      <c r="B159" s="504"/>
      <c r="C159" s="504"/>
      <c r="D159" s="494"/>
      <c r="E159" s="494"/>
      <c r="F159" s="494"/>
      <c r="G159" s="494"/>
      <c r="H159" s="494"/>
      <c r="I159" s="494"/>
      <c r="J159" s="494"/>
      <c r="K159" s="494"/>
      <c r="L159" s="494"/>
      <c r="M159" s="494"/>
      <c r="N159" s="494"/>
      <c r="O159" s="494"/>
      <c r="P159" s="494"/>
      <c r="Q159" s="494"/>
      <c r="R159" s="494"/>
      <c r="S159" s="494"/>
      <c r="T159" s="494"/>
      <c r="U159" s="494"/>
      <c r="V159" s="494"/>
      <c r="W159" s="494"/>
      <c r="X159" s="494"/>
      <c r="Y159" s="494"/>
      <c r="Z159" s="494"/>
    </row>
    <row r="160" ht="13.2" spans="1:26">
      <c r="A160" s="494"/>
      <c r="B160" s="504"/>
      <c r="C160" s="504"/>
      <c r="D160" s="494"/>
      <c r="E160" s="494"/>
      <c r="F160" s="494"/>
      <c r="G160" s="494"/>
      <c r="H160" s="494"/>
      <c r="I160" s="494"/>
      <c r="J160" s="494"/>
      <c r="K160" s="494"/>
      <c r="L160" s="494"/>
      <c r="M160" s="494"/>
      <c r="N160" s="494"/>
      <c r="O160" s="494"/>
      <c r="P160" s="494"/>
      <c r="Q160" s="494"/>
      <c r="R160" s="494"/>
      <c r="S160" s="494"/>
      <c r="T160" s="494"/>
      <c r="U160" s="494"/>
      <c r="V160" s="494"/>
      <c r="W160" s="494"/>
      <c r="X160" s="494"/>
      <c r="Y160" s="494"/>
      <c r="Z160" s="494"/>
    </row>
    <row r="161" ht="13.2" spans="1:26">
      <c r="A161" s="494"/>
      <c r="B161" s="504"/>
      <c r="C161" s="504"/>
      <c r="D161" s="494"/>
      <c r="E161" s="494"/>
      <c r="F161" s="494"/>
      <c r="G161" s="494"/>
      <c r="H161" s="494"/>
      <c r="I161" s="494"/>
      <c r="J161" s="494"/>
      <c r="K161" s="494"/>
      <c r="L161" s="494"/>
      <c r="M161" s="494"/>
      <c r="N161" s="494"/>
      <c r="O161" s="494"/>
      <c r="P161" s="494"/>
      <c r="Q161" s="494"/>
      <c r="R161" s="494"/>
      <c r="S161" s="494"/>
      <c r="T161" s="494"/>
      <c r="U161" s="494"/>
      <c r="V161" s="494"/>
      <c r="W161" s="494"/>
      <c r="X161" s="494"/>
      <c r="Y161" s="494"/>
      <c r="Z161" s="494"/>
    </row>
    <row r="162" ht="13.2" spans="1:26">
      <c r="A162" s="494"/>
      <c r="B162" s="504"/>
      <c r="C162" s="504"/>
      <c r="D162" s="494"/>
      <c r="E162" s="494"/>
      <c r="F162" s="494"/>
      <c r="G162" s="494"/>
      <c r="H162" s="494"/>
      <c r="I162" s="494"/>
      <c r="J162" s="494"/>
      <c r="K162" s="494"/>
      <c r="L162" s="494"/>
      <c r="M162" s="494"/>
      <c r="N162" s="494"/>
      <c r="O162" s="494"/>
      <c r="P162" s="494"/>
      <c r="Q162" s="494"/>
      <c r="R162" s="494"/>
      <c r="S162" s="494"/>
      <c r="T162" s="494"/>
      <c r="U162" s="494"/>
      <c r="V162" s="494"/>
      <c r="W162" s="494"/>
      <c r="X162" s="494"/>
      <c r="Y162" s="494"/>
      <c r="Z162" s="494"/>
    </row>
    <row r="163" ht="13.2" spans="1:26">
      <c r="A163" s="494"/>
      <c r="B163" s="504"/>
      <c r="C163" s="504"/>
      <c r="D163" s="494"/>
      <c r="E163" s="494"/>
      <c r="F163" s="494"/>
      <c r="G163" s="494"/>
      <c r="H163" s="494"/>
      <c r="I163" s="494"/>
      <c r="J163" s="494"/>
      <c r="K163" s="494"/>
      <c r="L163" s="494"/>
      <c r="M163" s="494"/>
      <c r="N163" s="494"/>
      <c r="O163" s="494"/>
      <c r="P163" s="494"/>
      <c r="Q163" s="494"/>
      <c r="R163" s="494"/>
      <c r="S163" s="494"/>
      <c r="T163" s="494"/>
      <c r="U163" s="494"/>
      <c r="V163" s="494"/>
      <c r="W163" s="494"/>
      <c r="X163" s="494"/>
      <c r="Y163" s="494"/>
      <c r="Z163" s="494"/>
    </row>
    <row r="164" ht="13.2" spans="1:26">
      <c r="A164" s="494"/>
      <c r="B164" s="504"/>
      <c r="C164" s="504"/>
      <c r="D164" s="494"/>
      <c r="E164" s="494"/>
      <c r="F164" s="494"/>
      <c r="G164" s="494"/>
      <c r="H164" s="494"/>
      <c r="I164" s="494"/>
      <c r="J164" s="494"/>
      <c r="K164" s="494"/>
      <c r="L164" s="494"/>
      <c r="M164" s="494"/>
      <c r="N164" s="494"/>
      <c r="O164" s="494"/>
      <c r="P164" s="494"/>
      <c r="Q164" s="494"/>
      <c r="R164" s="494"/>
      <c r="S164" s="494"/>
      <c r="T164" s="494"/>
      <c r="U164" s="494"/>
      <c r="V164" s="494"/>
      <c r="W164" s="494"/>
      <c r="X164" s="494"/>
      <c r="Y164" s="494"/>
      <c r="Z164" s="494"/>
    </row>
    <row r="165" ht="13.2" spans="1:26">
      <c r="A165" s="494"/>
      <c r="B165" s="504"/>
      <c r="C165" s="504"/>
      <c r="D165" s="494"/>
      <c r="E165" s="494"/>
      <c r="F165" s="494"/>
      <c r="G165" s="494"/>
      <c r="H165" s="494"/>
      <c r="I165" s="494"/>
      <c r="J165" s="494"/>
      <c r="K165" s="494"/>
      <c r="L165" s="494"/>
      <c r="M165" s="494"/>
      <c r="N165" s="494"/>
      <c r="O165" s="494"/>
      <c r="P165" s="494"/>
      <c r="Q165" s="494"/>
      <c r="R165" s="494"/>
      <c r="S165" s="494"/>
      <c r="T165" s="494"/>
      <c r="U165" s="494"/>
      <c r="V165" s="494"/>
      <c r="W165" s="494"/>
      <c r="X165" s="494"/>
      <c r="Y165" s="494"/>
      <c r="Z165" s="494"/>
    </row>
    <row r="166" ht="13.2" spans="1:26">
      <c r="A166" s="494"/>
      <c r="B166" s="504"/>
      <c r="C166" s="504"/>
      <c r="D166" s="494"/>
      <c r="E166" s="494"/>
      <c r="F166" s="494"/>
      <c r="G166" s="494"/>
      <c r="H166" s="494"/>
      <c r="I166" s="494"/>
      <c r="J166" s="494"/>
      <c r="K166" s="494"/>
      <c r="L166" s="494"/>
      <c r="M166" s="494"/>
      <c r="N166" s="494"/>
      <c r="O166" s="494"/>
      <c r="P166" s="494"/>
      <c r="Q166" s="494"/>
      <c r="R166" s="494"/>
      <c r="S166" s="494"/>
      <c r="T166" s="494"/>
      <c r="U166" s="494"/>
      <c r="V166" s="494"/>
      <c r="W166" s="494"/>
      <c r="X166" s="494"/>
      <c r="Y166" s="494"/>
      <c r="Z166" s="494"/>
    </row>
    <row r="167" ht="13.2" spans="1:26">
      <c r="A167" s="494"/>
      <c r="B167" s="504"/>
      <c r="C167" s="504"/>
      <c r="D167" s="494"/>
      <c r="E167" s="494"/>
      <c r="F167" s="494"/>
      <c r="G167" s="494"/>
      <c r="H167" s="494"/>
      <c r="I167" s="494"/>
      <c r="J167" s="494"/>
      <c r="K167" s="494"/>
      <c r="L167" s="494"/>
      <c r="M167" s="494"/>
      <c r="N167" s="494"/>
      <c r="O167" s="494"/>
      <c r="P167" s="494"/>
      <c r="Q167" s="494"/>
      <c r="R167" s="494"/>
      <c r="S167" s="494"/>
      <c r="T167" s="494"/>
      <c r="U167" s="494"/>
      <c r="V167" s="494"/>
      <c r="W167" s="494"/>
      <c r="X167" s="494"/>
      <c r="Y167" s="494"/>
      <c r="Z167" s="494"/>
    </row>
    <row r="168" ht="13.2" spans="1:26">
      <c r="A168" s="494"/>
      <c r="B168" s="504"/>
      <c r="C168" s="504"/>
      <c r="D168" s="494"/>
      <c r="E168" s="494"/>
      <c r="F168" s="494"/>
      <c r="G168" s="494"/>
      <c r="H168" s="494"/>
      <c r="I168" s="494"/>
      <c r="J168" s="494"/>
      <c r="K168" s="494"/>
      <c r="L168" s="494"/>
      <c r="M168" s="494"/>
      <c r="N168" s="494"/>
      <c r="O168" s="494"/>
      <c r="P168" s="494"/>
      <c r="Q168" s="494"/>
      <c r="R168" s="494"/>
      <c r="S168" s="494"/>
      <c r="T168" s="494"/>
      <c r="U168" s="494"/>
      <c r="V168" s="494"/>
      <c r="W168" s="494"/>
      <c r="X168" s="494"/>
      <c r="Y168" s="494"/>
      <c r="Z168" s="494"/>
    </row>
    <row r="169" ht="13.2" spans="1:26">
      <c r="A169" s="494"/>
      <c r="B169" s="504"/>
      <c r="C169" s="504"/>
      <c r="D169" s="494"/>
      <c r="E169" s="494"/>
      <c r="F169" s="494"/>
      <c r="G169" s="494"/>
      <c r="H169" s="494"/>
      <c r="I169" s="494"/>
      <c r="J169" s="494"/>
      <c r="K169" s="494"/>
      <c r="L169" s="494"/>
      <c r="M169" s="494"/>
      <c r="N169" s="494"/>
      <c r="O169" s="494"/>
      <c r="P169" s="494"/>
      <c r="Q169" s="494"/>
      <c r="R169" s="494"/>
      <c r="S169" s="494"/>
      <c r="T169" s="494"/>
      <c r="U169" s="494"/>
      <c r="V169" s="494"/>
      <c r="W169" s="494"/>
      <c r="X169" s="494"/>
      <c r="Y169" s="494"/>
      <c r="Z169" s="494"/>
    </row>
    <row r="170" ht="13.2" spans="1:26">
      <c r="A170" s="494"/>
      <c r="B170" s="504"/>
      <c r="C170" s="504"/>
      <c r="D170" s="494"/>
      <c r="E170" s="494"/>
      <c r="F170" s="494"/>
      <c r="G170" s="494"/>
      <c r="H170" s="494"/>
      <c r="I170" s="494"/>
      <c r="J170" s="494"/>
      <c r="K170" s="494"/>
      <c r="L170" s="494"/>
      <c r="M170" s="494"/>
      <c r="N170" s="494"/>
      <c r="O170" s="494"/>
      <c r="P170" s="494"/>
      <c r="Q170" s="494"/>
      <c r="R170" s="494"/>
      <c r="S170" s="494"/>
      <c r="T170" s="494"/>
      <c r="U170" s="494"/>
      <c r="V170" s="494"/>
      <c r="W170" s="494"/>
      <c r="X170" s="494"/>
      <c r="Y170" s="494"/>
      <c r="Z170" s="494"/>
    </row>
    <row r="171" ht="13.2" spans="1:26">
      <c r="A171" s="494"/>
      <c r="B171" s="504"/>
      <c r="C171" s="504"/>
      <c r="D171" s="494"/>
      <c r="E171" s="494"/>
      <c r="F171" s="494"/>
      <c r="G171" s="494"/>
      <c r="H171" s="494"/>
      <c r="I171" s="494"/>
      <c r="J171" s="494"/>
      <c r="K171" s="494"/>
      <c r="L171" s="494"/>
      <c r="M171" s="494"/>
      <c r="N171" s="494"/>
      <c r="O171" s="494"/>
      <c r="P171" s="494"/>
      <c r="Q171" s="494"/>
      <c r="R171" s="494"/>
      <c r="S171" s="494"/>
      <c r="T171" s="494"/>
      <c r="U171" s="494"/>
      <c r="V171" s="494"/>
      <c r="W171" s="494"/>
      <c r="X171" s="494"/>
      <c r="Y171" s="494"/>
      <c r="Z171" s="494"/>
    </row>
    <row r="172" ht="13.2" spans="1:26">
      <c r="A172" s="494"/>
      <c r="B172" s="504"/>
      <c r="C172" s="504"/>
      <c r="D172" s="494"/>
      <c r="E172" s="494"/>
      <c r="F172" s="494"/>
      <c r="G172" s="494"/>
      <c r="H172" s="494"/>
      <c r="I172" s="494"/>
      <c r="J172" s="494"/>
      <c r="K172" s="494"/>
      <c r="L172" s="494"/>
      <c r="M172" s="494"/>
      <c r="N172" s="494"/>
      <c r="O172" s="494"/>
      <c r="P172" s="494"/>
      <c r="Q172" s="494"/>
      <c r="R172" s="494"/>
      <c r="S172" s="494"/>
      <c r="T172" s="494"/>
      <c r="U172" s="494"/>
      <c r="V172" s="494"/>
      <c r="W172" s="494"/>
      <c r="X172" s="494"/>
      <c r="Y172" s="494"/>
      <c r="Z172" s="494"/>
    </row>
    <row r="173" ht="13.2" spans="1:26">
      <c r="A173" s="494"/>
      <c r="B173" s="504"/>
      <c r="C173" s="504"/>
      <c r="D173" s="494"/>
      <c r="E173" s="494"/>
      <c r="F173" s="494"/>
      <c r="G173" s="494"/>
      <c r="H173" s="494"/>
      <c r="I173" s="494"/>
      <c r="J173" s="494"/>
      <c r="K173" s="494"/>
      <c r="L173" s="494"/>
      <c r="M173" s="494"/>
      <c r="N173" s="494"/>
      <c r="O173" s="494"/>
      <c r="P173" s="494"/>
      <c r="Q173" s="494"/>
      <c r="R173" s="494"/>
      <c r="S173" s="494"/>
      <c r="T173" s="494"/>
      <c r="U173" s="494"/>
      <c r="V173" s="494"/>
      <c r="W173" s="494"/>
      <c r="X173" s="494"/>
      <c r="Y173" s="494"/>
      <c r="Z173" s="494"/>
    </row>
    <row r="174" ht="13.2" spans="1:26">
      <c r="A174" s="494"/>
      <c r="B174" s="504"/>
      <c r="C174" s="504"/>
      <c r="D174" s="494"/>
      <c r="E174" s="494"/>
      <c r="F174" s="494"/>
      <c r="G174" s="494"/>
      <c r="H174" s="494"/>
      <c r="I174" s="494"/>
      <c r="J174" s="494"/>
      <c r="K174" s="494"/>
      <c r="L174" s="494"/>
      <c r="M174" s="494"/>
      <c r="N174" s="494"/>
      <c r="O174" s="494"/>
      <c r="P174" s="494"/>
      <c r="Q174" s="494"/>
      <c r="R174" s="494"/>
      <c r="S174" s="494"/>
      <c r="T174" s="494"/>
      <c r="U174" s="494"/>
      <c r="V174" s="494"/>
      <c r="W174" s="494"/>
      <c r="X174" s="494"/>
      <c r="Y174" s="494"/>
      <c r="Z174" s="494"/>
    </row>
    <row r="175" ht="13.2" spans="1:26">
      <c r="A175" s="494"/>
      <c r="B175" s="504"/>
      <c r="C175" s="504"/>
      <c r="D175" s="494"/>
      <c r="E175" s="494"/>
      <c r="F175" s="494"/>
      <c r="G175" s="494"/>
      <c r="H175" s="494"/>
      <c r="I175" s="494"/>
      <c r="J175" s="494"/>
      <c r="K175" s="494"/>
      <c r="L175" s="494"/>
      <c r="M175" s="494"/>
      <c r="N175" s="494"/>
      <c r="O175" s="494"/>
      <c r="P175" s="494"/>
      <c r="Q175" s="494"/>
      <c r="R175" s="494"/>
      <c r="S175" s="494"/>
      <c r="T175" s="494"/>
      <c r="U175" s="494"/>
      <c r="V175" s="494"/>
      <c r="W175" s="494"/>
      <c r="X175" s="494"/>
      <c r="Y175" s="494"/>
      <c r="Z175" s="494"/>
    </row>
    <row r="176" ht="13.2" spans="1:26">
      <c r="A176" s="494"/>
      <c r="B176" s="504"/>
      <c r="C176" s="504"/>
      <c r="D176" s="494"/>
      <c r="E176" s="494"/>
      <c r="F176" s="494"/>
      <c r="G176" s="494"/>
      <c r="H176" s="494"/>
      <c r="I176" s="494"/>
      <c r="J176" s="494"/>
      <c r="K176" s="494"/>
      <c r="L176" s="494"/>
      <c r="M176" s="494"/>
      <c r="N176" s="494"/>
      <c r="O176" s="494"/>
      <c r="P176" s="494"/>
      <c r="Q176" s="494"/>
      <c r="R176" s="494"/>
      <c r="S176" s="494"/>
      <c r="T176" s="494"/>
      <c r="U176" s="494"/>
      <c r="V176" s="494"/>
      <c r="W176" s="494"/>
      <c r="X176" s="494"/>
      <c r="Y176" s="494"/>
      <c r="Z176" s="494"/>
    </row>
    <row r="177" ht="13.2" spans="1:26">
      <c r="A177" s="494"/>
      <c r="B177" s="504"/>
      <c r="C177" s="504"/>
      <c r="D177" s="494"/>
      <c r="E177" s="494"/>
      <c r="F177" s="494"/>
      <c r="G177" s="494"/>
      <c r="H177" s="494"/>
      <c r="I177" s="494"/>
      <c r="J177" s="494"/>
      <c r="K177" s="494"/>
      <c r="L177" s="494"/>
      <c r="M177" s="494"/>
      <c r="N177" s="494"/>
      <c r="O177" s="494"/>
      <c r="P177" s="494"/>
      <c r="Q177" s="494"/>
      <c r="R177" s="494"/>
      <c r="S177" s="494"/>
      <c r="T177" s="494"/>
      <c r="U177" s="494"/>
      <c r="V177" s="494"/>
      <c r="W177" s="494"/>
      <c r="X177" s="494"/>
      <c r="Y177" s="494"/>
      <c r="Z177" s="494"/>
    </row>
    <row r="178" ht="13.2" spans="1:26">
      <c r="A178" s="494"/>
      <c r="B178" s="504"/>
      <c r="C178" s="504"/>
      <c r="D178" s="494"/>
      <c r="E178" s="494"/>
      <c r="F178" s="494"/>
      <c r="G178" s="494"/>
      <c r="H178" s="494"/>
      <c r="I178" s="494"/>
      <c r="J178" s="494"/>
      <c r="K178" s="494"/>
      <c r="L178" s="494"/>
      <c r="M178" s="494"/>
      <c r="N178" s="494"/>
      <c r="O178" s="494"/>
      <c r="P178" s="494"/>
      <c r="Q178" s="494"/>
      <c r="R178" s="494"/>
      <c r="S178" s="494"/>
      <c r="T178" s="494"/>
      <c r="U178" s="494"/>
      <c r="V178" s="494"/>
      <c r="W178" s="494"/>
      <c r="X178" s="494"/>
      <c r="Y178" s="494"/>
      <c r="Z178" s="494"/>
    </row>
    <row r="179" ht="13.2" spans="1:26">
      <c r="A179" s="494"/>
      <c r="B179" s="504"/>
      <c r="C179" s="504"/>
      <c r="D179" s="494"/>
      <c r="E179" s="494"/>
      <c r="F179" s="494"/>
      <c r="G179" s="494"/>
      <c r="H179" s="494"/>
      <c r="I179" s="494"/>
      <c r="J179" s="494"/>
      <c r="K179" s="494"/>
      <c r="L179" s="494"/>
      <c r="M179" s="494"/>
      <c r="N179" s="494"/>
      <c r="O179" s="494"/>
      <c r="P179" s="494"/>
      <c r="Q179" s="494"/>
      <c r="R179" s="494"/>
      <c r="S179" s="494"/>
      <c r="T179" s="494"/>
      <c r="U179" s="494"/>
      <c r="V179" s="494"/>
      <c r="W179" s="494"/>
      <c r="X179" s="494"/>
      <c r="Y179" s="494"/>
      <c r="Z179" s="494"/>
    </row>
    <row r="180" ht="13.2" spans="1:26">
      <c r="A180" s="494"/>
      <c r="B180" s="504"/>
      <c r="C180" s="504"/>
      <c r="D180" s="494"/>
      <c r="E180" s="494"/>
      <c r="F180" s="494"/>
      <c r="G180" s="494"/>
      <c r="H180" s="494"/>
      <c r="I180" s="494"/>
      <c r="J180" s="494"/>
      <c r="K180" s="494"/>
      <c r="L180" s="494"/>
      <c r="M180" s="494"/>
      <c r="N180" s="494"/>
      <c r="O180" s="494"/>
      <c r="P180" s="494"/>
      <c r="Q180" s="494"/>
      <c r="R180" s="494"/>
      <c r="S180" s="494"/>
      <c r="T180" s="494"/>
      <c r="U180" s="494"/>
      <c r="V180" s="494"/>
      <c r="W180" s="494"/>
      <c r="X180" s="494"/>
      <c r="Y180" s="494"/>
      <c r="Z180" s="494"/>
    </row>
    <row r="181" ht="13.2" spans="1:26">
      <c r="A181" s="494"/>
      <c r="B181" s="504"/>
      <c r="C181" s="504"/>
      <c r="D181" s="494"/>
      <c r="E181" s="494"/>
      <c r="F181" s="494"/>
      <c r="G181" s="494"/>
      <c r="H181" s="494"/>
      <c r="I181" s="494"/>
      <c r="J181" s="494"/>
      <c r="K181" s="494"/>
      <c r="L181" s="494"/>
      <c r="M181" s="494"/>
      <c r="N181" s="494"/>
      <c r="O181" s="494"/>
      <c r="P181" s="494"/>
      <c r="Q181" s="494"/>
      <c r="R181" s="494"/>
      <c r="S181" s="494"/>
      <c r="T181" s="494"/>
      <c r="U181" s="494"/>
      <c r="V181" s="494"/>
      <c r="W181" s="494"/>
      <c r="X181" s="494"/>
      <c r="Y181" s="494"/>
      <c r="Z181" s="494"/>
    </row>
    <row r="182" ht="13.2" spans="1:26">
      <c r="A182" s="494"/>
      <c r="B182" s="504"/>
      <c r="C182" s="504"/>
      <c r="D182" s="494"/>
      <c r="E182" s="494"/>
      <c r="F182" s="494"/>
      <c r="G182" s="494"/>
      <c r="H182" s="494"/>
      <c r="I182" s="494"/>
      <c r="J182" s="494"/>
      <c r="K182" s="494"/>
      <c r="L182" s="494"/>
      <c r="M182" s="494"/>
      <c r="N182" s="494"/>
      <c r="O182" s="494"/>
      <c r="P182" s="494"/>
      <c r="Q182" s="494"/>
      <c r="R182" s="494"/>
      <c r="S182" s="494"/>
      <c r="T182" s="494"/>
      <c r="U182" s="494"/>
      <c r="V182" s="494"/>
      <c r="W182" s="494"/>
      <c r="X182" s="494"/>
      <c r="Y182" s="494"/>
      <c r="Z182" s="494"/>
    </row>
    <row r="183" ht="13.2" spans="1:26">
      <c r="A183" s="494"/>
      <c r="B183" s="504"/>
      <c r="C183" s="504"/>
      <c r="D183" s="494"/>
      <c r="E183" s="494"/>
      <c r="F183" s="494"/>
      <c r="G183" s="494"/>
      <c r="H183" s="494"/>
      <c r="I183" s="494"/>
      <c r="J183" s="494"/>
      <c r="K183" s="494"/>
      <c r="L183" s="494"/>
      <c r="M183" s="494"/>
      <c r="N183" s="494"/>
      <c r="O183" s="494"/>
      <c r="P183" s="494"/>
      <c r="Q183" s="494"/>
      <c r="R183" s="494"/>
      <c r="S183" s="494"/>
      <c r="T183" s="494"/>
      <c r="U183" s="494"/>
      <c r="V183" s="494"/>
      <c r="W183" s="494"/>
      <c r="X183" s="494"/>
      <c r="Y183" s="494"/>
      <c r="Z183" s="494"/>
    </row>
    <row r="184" ht="13.2" spans="1:26">
      <c r="A184" s="494"/>
      <c r="B184" s="504"/>
      <c r="C184" s="504"/>
      <c r="D184" s="494"/>
      <c r="E184" s="494"/>
      <c r="F184" s="494"/>
      <c r="G184" s="494"/>
      <c r="H184" s="494"/>
      <c r="I184" s="494"/>
      <c r="J184" s="494"/>
      <c r="K184" s="494"/>
      <c r="L184" s="494"/>
      <c r="M184" s="494"/>
      <c r="N184" s="494"/>
      <c r="O184" s="494"/>
      <c r="P184" s="494"/>
      <c r="Q184" s="494"/>
      <c r="R184" s="494"/>
      <c r="S184" s="494"/>
      <c r="T184" s="494"/>
      <c r="U184" s="494"/>
      <c r="V184" s="494"/>
      <c r="W184" s="494"/>
      <c r="X184" s="494"/>
      <c r="Y184" s="494"/>
      <c r="Z184" s="494"/>
    </row>
    <row r="185" ht="13.2" spans="1:26">
      <c r="A185" s="494"/>
      <c r="B185" s="504"/>
      <c r="C185" s="504"/>
      <c r="D185" s="494"/>
      <c r="E185" s="494"/>
      <c r="F185" s="494"/>
      <c r="G185" s="494"/>
      <c r="H185" s="494"/>
      <c r="I185" s="494"/>
      <c r="J185" s="494"/>
      <c r="K185" s="494"/>
      <c r="L185" s="494"/>
      <c r="M185" s="494"/>
      <c r="N185" s="494"/>
      <c r="O185" s="494"/>
      <c r="P185" s="494"/>
      <c r="Q185" s="494"/>
      <c r="R185" s="494"/>
      <c r="S185" s="494"/>
      <c r="T185" s="494"/>
      <c r="U185" s="494"/>
      <c r="V185" s="494"/>
      <c r="W185" s="494"/>
      <c r="X185" s="494"/>
      <c r="Y185" s="494"/>
      <c r="Z185" s="494"/>
    </row>
    <row r="186" ht="13.2" spans="1:26">
      <c r="A186" s="494"/>
      <c r="B186" s="504"/>
      <c r="C186" s="504"/>
      <c r="D186" s="494"/>
      <c r="E186" s="494"/>
      <c r="F186" s="494"/>
      <c r="G186" s="494"/>
      <c r="H186" s="494"/>
      <c r="I186" s="494"/>
      <c r="J186" s="494"/>
      <c r="K186" s="494"/>
      <c r="L186" s="494"/>
      <c r="M186" s="494"/>
      <c r="N186" s="494"/>
      <c r="O186" s="494"/>
      <c r="P186" s="494"/>
      <c r="Q186" s="494"/>
      <c r="R186" s="494"/>
      <c r="S186" s="494"/>
      <c r="T186" s="494"/>
      <c r="U186" s="494"/>
      <c r="V186" s="494"/>
      <c r="W186" s="494"/>
      <c r="X186" s="494"/>
      <c r="Y186" s="494"/>
      <c r="Z186" s="494"/>
    </row>
    <row r="187" ht="13.2" spans="1:26">
      <c r="A187" s="494"/>
      <c r="B187" s="504"/>
      <c r="C187" s="504"/>
      <c r="D187" s="494"/>
      <c r="E187" s="494"/>
      <c r="F187" s="494"/>
      <c r="G187" s="494"/>
      <c r="H187" s="494"/>
      <c r="I187" s="494"/>
      <c r="J187" s="494"/>
      <c r="K187" s="494"/>
      <c r="L187" s="494"/>
      <c r="M187" s="494"/>
      <c r="N187" s="494"/>
      <c r="O187" s="494"/>
      <c r="P187" s="494"/>
      <c r="Q187" s="494"/>
      <c r="R187" s="494"/>
      <c r="S187" s="494"/>
      <c r="T187" s="494"/>
      <c r="U187" s="494"/>
      <c r="V187" s="494"/>
      <c r="W187" s="494"/>
      <c r="X187" s="494"/>
      <c r="Y187" s="494"/>
      <c r="Z187" s="494"/>
    </row>
    <row r="188" ht="13.2" spans="1:26">
      <c r="A188" s="494"/>
      <c r="B188" s="504"/>
      <c r="C188" s="504"/>
      <c r="D188" s="494"/>
      <c r="E188" s="494"/>
      <c r="F188" s="494"/>
      <c r="G188" s="494"/>
      <c r="H188" s="494"/>
      <c r="I188" s="494"/>
      <c r="J188" s="494"/>
      <c r="K188" s="494"/>
      <c r="L188" s="494"/>
      <c r="M188" s="494"/>
      <c r="N188" s="494"/>
      <c r="O188" s="494"/>
      <c r="P188" s="494"/>
      <c r="Q188" s="494"/>
      <c r="R188" s="494"/>
      <c r="S188" s="494"/>
      <c r="T188" s="494"/>
      <c r="U188" s="494"/>
      <c r="V188" s="494"/>
      <c r="W188" s="494"/>
      <c r="X188" s="494"/>
      <c r="Y188" s="494"/>
      <c r="Z188" s="494"/>
    </row>
    <row r="189" ht="13.2" spans="1:26">
      <c r="A189" s="494"/>
      <c r="B189" s="504"/>
      <c r="C189" s="504"/>
      <c r="D189" s="494"/>
      <c r="E189" s="494"/>
      <c r="F189" s="494"/>
      <c r="G189" s="494"/>
      <c r="H189" s="494"/>
      <c r="I189" s="494"/>
      <c r="J189" s="494"/>
      <c r="K189" s="494"/>
      <c r="L189" s="494"/>
      <c r="M189" s="494"/>
      <c r="N189" s="494"/>
      <c r="O189" s="494"/>
      <c r="P189" s="494"/>
      <c r="Q189" s="494"/>
      <c r="R189" s="494"/>
      <c r="S189" s="494"/>
      <c r="T189" s="494"/>
      <c r="U189" s="494"/>
      <c r="V189" s="494"/>
      <c r="W189" s="494"/>
      <c r="X189" s="494"/>
      <c r="Y189" s="494"/>
      <c r="Z189" s="494"/>
    </row>
    <row r="190" ht="13.2" spans="1:26">
      <c r="A190" s="494"/>
      <c r="B190" s="504"/>
      <c r="C190" s="504"/>
      <c r="D190" s="494"/>
      <c r="E190" s="494"/>
      <c r="F190" s="494"/>
      <c r="G190" s="494"/>
      <c r="H190" s="494"/>
      <c r="I190" s="494"/>
      <c r="J190" s="494"/>
      <c r="K190" s="494"/>
      <c r="L190" s="494"/>
      <c r="M190" s="494"/>
      <c r="N190" s="494"/>
      <c r="O190" s="494"/>
      <c r="P190" s="494"/>
      <c r="Q190" s="494"/>
      <c r="R190" s="494"/>
      <c r="S190" s="494"/>
      <c r="T190" s="494"/>
      <c r="U190" s="494"/>
      <c r="V190" s="494"/>
      <c r="W190" s="494"/>
      <c r="X190" s="494"/>
      <c r="Y190" s="494"/>
      <c r="Z190" s="494"/>
    </row>
    <row r="191" ht="13.2" spans="1:26">
      <c r="A191" s="494"/>
      <c r="B191" s="504"/>
      <c r="C191" s="504"/>
      <c r="D191" s="494"/>
      <c r="E191" s="494"/>
      <c r="F191" s="494"/>
      <c r="G191" s="494"/>
      <c r="H191" s="494"/>
      <c r="I191" s="494"/>
      <c r="J191" s="494"/>
      <c r="K191" s="494"/>
      <c r="L191" s="494"/>
      <c r="M191" s="494"/>
      <c r="N191" s="494"/>
      <c r="O191" s="494"/>
      <c r="P191" s="494"/>
      <c r="Q191" s="494"/>
      <c r="R191" s="494"/>
      <c r="S191" s="494"/>
      <c r="T191" s="494"/>
      <c r="U191" s="494"/>
      <c r="V191" s="494"/>
      <c r="W191" s="494"/>
      <c r="X191" s="494"/>
      <c r="Y191" s="494"/>
      <c r="Z191" s="494"/>
    </row>
    <row r="192" ht="13.2" spans="1:26">
      <c r="A192" s="494"/>
      <c r="B192" s="504"/>
      <c r="C192" s="504"/>
      <c r="D192" s="494"/>
      <c r="E192" s="494"/>
      <c r="F192" s="494"/>
      <c r="G192" s="494"/>
      <c r="H192" s="494"/>
      <c r="I192" s="494"/>
      <c r="J192" s="494"/>
      <c r="K192" s="494"/>
      <c r="L192" s="494"/>
      <c r="M192" s="494"/>
      <c r="N192" s="494"/>
      <c r="O192" s="494"/>
      <c r="P192" s="494"/>
      <c r="Q192" s="494"/>
      <c r="R192" s="494"/>
      <c r="S192" s="494"/>
      <c r="T192" s="494"/>
      <c r="U192" s="494"/>
      <c r="V192" s="494"/>
      <c r="W192" s="494"/>
      <c r="X192" s="494"/>
      <c r="Y192" s="494"/>
      <c r="Z192" s="494"/>
    </row>
    <row r="193" ht="13.2" spans="1:26">
      <c r="A193" s="494"/>
      <c r="B193" s="504"/>
      <c r="C193" s="504"/>
      <c r="D193" s="494"/>
      <c r="E193" s="494"/>
      <c r="F193" s="494"/>
      <c r="G193" s="494"/>
      <c r="H193" s="494"/>
      <c r="I193" s="494"/>
      <c r="J193" s="494"/>
      <c r="K193" s="494"/>
      <c r="L193" s="494"/>
      <c r="M193" s="494"/>
      <c r="N193" s="494"/>
      <c r="O193" s="494"/>
      <c r="P193" s="494"/>
      <c r="Q193" s="494"/>
      <c r="R193" s="494"/>
      <c r="S193" s="494"/>
      <c r="T193" s="494"/>
      <c r="U193" s="494"/>
      <c r="V193" s="494"/>
      <c r="W193" s="494"/>
      <c r="X193" s="494"/>
      <c r="Y193" s="494"/>
      <c r="Z193" s="494"/>
    </row>
    <row r="194" ht="13.2" spans="1:26">
      <c r="A194" s="494"/>
      <c r="B194" s="504"/>
      <c r="C194" s="504"/>
      <c r="D194" s="494"/>
      <c r="E194" s="494"/>
      <c r="F194" s="494"/>
      <c r="G194" s="494"/>
      <c r="H194" s="494"/>
      <c r="I194" s="494"/>
      <c r="J194" s="494"/>
      <c r="K194" s="494"/>
      <c r="L194" s="494"/>
      <c r="M194" s="494"/>
      <c r="N194" s="494"/>
      <c r="O194" s="494"/>
      <c r="P194" s="494"/>
      <c r="Q194" s="494"/>
      <c r="R194" s="494"/>
      <c r="S194" s="494"/>
      <c r="T194" s="494"/>
      <c r="U194" s="494"/>
      <c r="V194" s="494"/>
      <c r="W194" s="494"/>
      <c r="X194" s="494"/>
      <c r="Y194" s="494"/>
      <c r="Z194" s="494"/>
    </row>
    <row r="195" ht="13.2" spans="1:26">
      <c r="A195" s="494"/>
      <c r="B195" s="504"/>
      <c r="C195" s="504"/>
      <c r="D195" s="494"/>
      <c r="E195" s="494"/>
      <c r="F195" s="494"/>
      <c r="G195" s="494"/>
      <c r="H195" s="494"/>
      <c r="I195" s="494"/>
      <c r="J195" s="494"/>
      <c r="K195" s="494"/>
      <c r="L195" s="494"/>
      <c r="M195" s="494"/>
      <c r="N195" s="494"/>
      <c r="O195" s="494"/>
      <c r="P195" s="494"/>
      <c r="Q195" s="494"/>
      <c r="R195" s="494"/>
      <c r="S195" s="494"/>
      <c r="T195" s="494"/>
      <c r="U195" s="494"/>
      <c r="V195" s="494"/>
      <c r="W195" s="494"/>
      <c r="X195" s="494"/>
      <c r="Y195" s="494"/>
      <c r="Z195" s="494"/>
    </row>
    <row r="196" ht="13.2" spans="1:26">
      <c r="A196" s="494"/>
      <c r="B196" s="504"/>
      <c r="C196" s="504"/>
      <c r="D196" s="494"/>
      <c r="E196" s="494"/>
      <c r="F196" s="494"/>
      <c r="G196" s="494"/>
      <c r="H196" s="494"/>
      <c r="I196" s="494"/>
      <c r="J196" s="494"/>
      <c r="K196" s="494"/>
      <c r="L196" s="494"/>
      <c r="M196" s="494"/>
      <c r="N196" s="494"/>
      <c r="O196" s="494"/>
      <c r="P196" s="494"/>
      <c r="Q196" s="494"/>
      <c r="R196" s="494"/>
      <c r="S196" s="494"/>
      <c r="T196" s="494"/>
      <c r="U196" s="494"/>
      <c r="V196" s="494"/>
      <c r="W196" s="494"/>
      <c r="X196" s="494"/>
      <c r="Y196" s="494"/>
      <c r="Z196" s="494"/>
    </row>
    <row r="197" ht="13.2" spans="1:26">
      <c r="A197" s="494"/>
      <c r="B197" s="504"/>
      <c r="C197" s="504"/>
      <c r="D197" s="494"/>
      <c r="E197" s="494"/>
      <c r="F197" s="494"/>
      <c r="G197" s="494"/>
      <c r="H197" s="494"/>
      <c r="I197" s="494"/>
      <c r="J197" s="494"/>
      <c r="K197" s="494"/>
      <c r="L197" s="494"/>
      <c r="M197" s="494"/>
      <c r="N197" s="494"/>
      <c r="O197" s="494"/>
      <c r="P197" s="494"/>
      <c r="Q197" s="494"/>
      <c r="R197" s="494"/>
      <c r="S197" s="494"/>
      <c r="T197" s="494"/>
      <c r="U197" s="494"/>
      <c r="V197" s="494"/>
      <c r="W197" s="494"/>
      <c r="X197" s="494"/>
      <c r="Y197" s="494"/>
      <c r="Z197" s="494"/>
    </row>
    <row r="198" ht="13.2" spans="1:26">
      <c r="A198" s="494"/>
      <c r="B198" s="504"/>
      <c r="C198" s="504"/>
      <c r="D198" s="494"/>
      <c r="E198" s="494"/>
      <c r="F198" s="494"/>
      <c r="G198" s="494"/>
      <c r="H198" s="494"/>
      <c r="I198" s="494"/>
      <c r="J198" s="494"/>
      <c r="K198" s="494"/>
      <c r="L198" s="494"/>
      <c r="M198" s="494"/>
      <c r="N198" s="494"/>
      <c r="O198" s="494"/>
      <c r="P198" s="494"/>
      <c r="Q198" s="494"/>
      <c r="R198" s="494"/>
      <c r="S198" s="494"/>
      <c r="T198" s="494"/>
      <c r="U198" s="494"/>
      <c r="V198" s="494"/>
      <c r="W198" s="494"/>
      <c r="X198" s="494"/>
      <c r="Y198" s="494"/>
      <c r="Z198" s="494"/>
    </row>
    <row r="199" ht="13.2" spans="1:26">
      <c r="A199" s="494"/>
      <c r="B199" s="504"/>
      <c r="C199" s="504"/>
      <c r="D199" s="494"/>
      <c r="E199" s="494"/>
      <c r="F199" s="494"/>
      <c r="G199" s="494"/>
      <c r="H199" s="494"/>
      <c r="I199" s="494"/>
      <c r="J199" s="494"/>
      <c r="K199" s="494"/>
      <c r="L199" s="494"/>
      <c r="M199" s="494"/>
      <c r="N199" s="494"/>
      <c r="O199" s="494"/>
      <c r="P199" s="494"/>
      <c r="Q199" s="494"/>
      <c r="R199" s="494"/>
      <c r="S199" s="494"/>
      <c r="T199" s="494"/>
      <c r="U199" s="494"/>
      <c r="V199" s="494"/>
      <c r="W199" s="494"/>
      <c r="X199" s="494"/>
      <c r="Y199" s="494"/>
      <c r="Z199" s="494"/>
    </row>
    <row r="200" ht="13.2" spans="1:26">
      <c r="A200" s="494"/>
      <c r="B200" s="504"/>
      <c r="C200" s="504"/>
      <c r="D200" s="494"/>
      <c r="E200" s="494"/>
      <c r="F200" s="494"/>
      <c r="G200" s="494"/>
      <c r="H200" s="494"/>
      <c r="I200" s="494"/>
      <c r="J200" s="494"/>
      <c r="K200" s="494"/>
      <c r="L200" s="494"/>
      <c r="M200" s="494"/>
      <c r="N200" s="494"/>
      <c r="O200" s="494"/>
      <c r="P200" s="494"/>
      <c r="Q200" s="494"/>
      <c r="R200" s="494"/>
      <c r="S200" s="494"/>
      <c r="T200" s="494"/>
      <c r="U200" s="494"/>
      <c r="V200" s="494"/>
      <c r="W200" s="494"/>
      <c r="X200" s="494"/>
      <c r="Y200" s="494"/>
      <c r="Z200" s="494"/>
    </row>
    <row r="201" ht="13.2" spans="1:26">
      <c r="A201" s="494"/>
      <c r="B201" s="504"/>
      <c r="C201" s="504"/>
      <c r="D201" s="494"/>
      <c r="E201" s="494"/>
      <c r="F201" s="494"/>
      <c r="G201" s="494"/>
      <c r="H201" s="494"/>
      <c r="I201" s="494"/>
      <c r="J201" s="494"/>
      <c r="K201" s="494"/>
      <c r="L201" s="494"/>
      <c r="M201" s="494"/>
      <c r="N201" s="494"/>
      <c r="O201" s="494"/>
      <c r="P201" s="494"/>
      <c r="Q201" s="494"/>
      <c r="R201" s="494"/>
      <c r="S201" s="494"/>
      <c r="T201" s="494"/>
      <c r="U201" s="494"/>
      <c r="V201" s="494"/>
      <c r="W201" s="494"/>
      <c r="X201" s="494"/>
      <c r="Y201" s="494"/>
      <c r="Z201" s="494"/>
    </row>
    <row r="202" ht="13.2" spans="1:26">
      <c r="A202" s="494"/>
      <c r="B202" s="504"/>
      <c r="C202" s="504"/>
      <c r="D202" s="494"/>
      <c r="E202" s="494"/>
      <c r="F202" s="494"/>
      <c r="G202" s="494"/>
      <c r="H202" s="494"/>
      <c r="I202" s="494"/>
      <c r="J202" s="494"/>
      <c r="K202" s="494"/>
      <c r="L202" s="494"/>
      <c r="M202" s="494"/>
      <c r="N202" s="494"/>
      <c r="O202" s="494"/>
      <c r="P202" s="494"/>
      <c r="Q202" s="494"/>
      <c r="R202" s="494"/>
      <c r="S202" s="494"/>
      <c r="T202" s="494"/>
      <c r="U202" s="494"/>
      <c r="V202" s="494"/>
      <c r="W202" s="494"/>
      <c r="X202" s="494"/>
      <c r="Y202" s="494"/>
      <c r="Z202" s="494"/>
    </row>
    <row r="203" ht="13.2" spans="1:26">
      <c r="A203" s="494"/>
      <c r="B203" s="504"/>
      <c r="C203" s="504"/>
      <c r="D203" s="494"/>
      <c r="E203" s="494"/>
      <c r="F203" s="494"/>
      <c r="G203" s="494"/>
      <c r="H203" s="494"/>
      <c r="I203" s="494"/>
      <c r="J203" s="494"/>
      <c r="K203" s="494"/>
      <c r="L203" s="494"/>
      <c r="M203" s="494"/>
      <c r="N203" s="494"/>
      <c r="O203" s="494"/>
      <c r="P203" s="494"/>
      <c r="Q203" s="494"/>
      <c r="R203" s="494"/>
      <c r="S203" s="494"/>
      <c r="T203" s="494"/>
      <c r="U203" s="494"/>
      <c r="V203" s="494"/>
      <c r="W203" s="494"/>
      <c r="X203" s="494"/>
      <c r="Y203" s="494"/>
      <c r="Z203" s="494"/>
    </row>
    <row r="204" ht="13.2" spans="1:26">
      <c r="A204" s="494"/>
      <c r="B204" s="504"/>
      <c r="C204" s="504"/>
      <c r="D204" s="494"/>
      <c r="E204" s="494"/>
      <c r="F204" s="494"/>
      <c r="G204" s="494"/>
      <c r="H204" s="494"/>
      <c r="I204" s="494"/>
      <c r="J204" s="494"/>
      <c r="K204" s="494"/>
      <c r="L204" s="494"/>
      <c r="M204" s="494"/>
      <c r="N204" s="494"/>
      <c r="O204" s="494"/>
      <c r="P204" s="494"/>
      <c r="Q204" s="494"/>
      <c r="R204" s="494"/>
      <c r="S204" s="494"/>
      <c r="T204" s="494"/>
      <c r="U204" s="494"/>
      <c r="V204" s="494"/>
      <c r="W204" s="494"/>
      <c r="X204" s="494"/>
      <c r="Y204" s="494"/>
      <c r="Z204" s="494"/>
    </row>
    <row r="205" ht="13.2" spans="1:26">
      <c r="A205" s="494"/>
      <c r="B205" s="504"/>
      <c r="C205" s="504"/>
      <c r="D205" s="494"/>
      <c r="E205" s="494"/>
      <c r="F205" s="494"/>
      <c r="G205" s="494"/>
      <c r="H205" s="494"/>
      <c r="I205" s="494"/>
      <c r="J205" s="494"/>
      <c r="K205" s="494"/>
      <c r="L205" s="494"/>
      <c r="M205" s="494"/>
      <c r="N205" s="494"/>
      <c r="O205" s="494"/>
      <c r="P205" s="494"/>
      <c r="Q205" s="494"/>
      <c r="R205" s="494"/>
      <c r="S205" s="494"/>
      <c r="T205" s="494"/>
      <c r="U205" s="494"/>
      <c r="V205" s="494"/>
      <c r="W205" s="494"/>
      <c r="X205" s="494"/>
      <c r="Y205" s="494"/>
      <c r="Z205" s="494"/>
    </row>
    <row r="206" ht="13.2" spans="1:26">
      <c r="A206" s="494"/>
      <c r="B206" s="504"/>
      <c r="C206" s="504"/>
      <c r="D206" s="494"/>
      <c r="E206" s="494"/>
      <c r="F206" s="494"/>
      <c r="G206" s="494"/>
      <c r="H206" s="494"/>
      <c r="I206" s="494"/>
      <c r="J206" s="494"/>
      <c r="K206" s="494"/>
      <c r="L206" s="494"/>
      <c r="M206" s="494"/>
      <c r="N206" s="494"/>
      <c r="O206" s="494"/>
      <c r="P206" s="494"/>
      <c r="Q206" s="494"/>
      <c r="R206" s="494"/>
      <c r="S206" s="494"/>
      <c r="T206" s="494"/>
      <c r="U206" s="494"/>
      <c r="V206" s="494"/>
      <c r="W206" s="494"/>
      <c r="X206" s="494"/>
      <c r="Y206" s="494"/>
      <c r="Z206" s="494"/>
    </row>
    <row r="207" ht="13.2" spans="1:26">
      <c r="A207" s="494"/>
      <c r="B207" s="504"/>
      <c r="C207" s="504"/>
      <c r="D207" s="494"/>
      <c r="E207" s="494"/>
      <c r="F207" s="494"/>
      <c r="G207" s="494"/>
      <c r="H207" s="494"/>
      <c r="I207" s="494"/>
      <c r="J207" s="494"/>
      <c r="K207" s="494"/>
      <c r="L207" s="494"/>
      <c r="M207" s="494"/>
      <c r="N207" s="494"/>
      <c r="O207" s="494"/>
      <c r="P207" s="494"/>
      <c r="Q207" s="494"/>
      <c r="R207" s="494"/>
      <c r="S207" s="494"/>
      <c r="T207" s="494"/>
      <c r="U207" s="494"/>
      <c r="V207" s="494"/>
      <c r="W207" s="494"/>
      <c r="X207" s="494"/>
      <c r="Y207" s="494"/>
      <c r="Z207" s="494"/>
    </row>
    <row r="208" ht="13.2" spans="1:26">
      <c r="A208" s="494"/>
      <c r="B208" s="504"/>
      <c r="C208" s="504"/>
      <c r="D208" s="494"/>
      <c r="E208" s="494"/>
      <c r="F208" s="494"/>
      <c r="G208" s="494"/>
      <c r="H208" s="494"/>
      <c r="I208" s="494"/>
      <c r="J208" s="494"/>
      <c r="K208" s="494"/>
      <c r="L208" s="494"/>
      <c r="M208" s="494"/>
      <c r="N208" s="494"/>
      <c r="O208" s="494"/>
      <c r="P208" s="494"/>
      <c r="Q208" s="494"/>
      <c r="R208" s="494"/>
      <c r="S208" s="494"/>
      <c r="T208" s="494"/>
      <c r="U208" s="494"/>
      <c r="V208" s="494"/>
      <c r="W208" s="494"/>
      <c r="X208" s="494"/>
      <c r="Y208" s="494"/>
      <c r="Z208" s="494"/>
    </row>
    <row r="209" ht="13.2" spans="1:26">
      <c r="A209" s="494"/>
      <c r="B209" s="504"/>
      <c r="C209" s="504"/>
      <c r="D209" s="494"/>
      <c r="E209" s="494"/>
      <c r="F209" s="494"/>
      <c r="G209" s="494"/>
      <c r="H209" s="494"/>
      <c r="I209" s="494"/>
      <c r="J209" s="494"/>
      <c r="K209" s="494"/>
      <c r="L209" s="494"/>
      <c r="M209" s="494"/>
      <c r="N209" s="494"/>
      <c r="O209" s="494"/>
      <c r="P209" s="494"/>
      <c r="Q209" s="494"/>
      <c r="R209" s="494"/>
      <c r="S209" s="494"/>
      <c r="T209" s="494"/>
      <c r="U209" s="494"/>
      <c r="V209" s="494"/>
      <c r="W209" s="494"/>
      <c r="X209" s="494"/>
      <c r="Y209" s="494"/>
      <c r="Z209" s="494"/>
    </row>
    <row r="210" ht="13.2" spans="1:26">
      <c r="A210" s="494"/>
      <c r="B210" s="504"/>
      <c r="C210" s="504"/>
      <c r="D210" s="494"/>
      <c r="E210" s="494"/>
      <c r="F210" s="494"/>
      <c r="G210" s="494"/>
      <c r="H210" s="494"/>
      <c r="I210" s="494"/>
      <c r="J210" s="494"/>
      <c r="K210" s="494"/>
      <c r="L210" s="494"/>
      <c r="M210" s="494"/>
      <c r="N210" s="494"/>
      <c r="O210" s="494"/>
      <c r="P210" s="494"/>
      <c r="Q210" s="494"/>
      <c r="R210" s="494"/>
      <c r="S210" s="494"/>
      <c r="T210" s="494"/>
      <c r="U210" s="494"/>
      <c r="V210" s="494"/>
      <c r="W210" s="494"/>
      <c r="X210" s="494"/>
      <c r="Y210" s="494"/>
      <c r="Z210" s="494"/>
    </row>
    <row r="211" ht="13.2" spans="1:26">
      <c r="A211" s="494"/>
      <c r="B211" s="504"/>
      <c r="C211" s="504"/>
      <c r="D211" s="494"/>
      <c r="E211" s="494"/>
      <c r="F211" s="494"/>
      <c r="G211" s="494"/>
      <c r="H211" s="494"/>
      <c r="I211" s="494"/>
      <c r="J211" s="494"/>
      <c r="K211" s="494"/>
      <c r="L211" s="494"/>
      <c r="M211" s="494"/>
      <c r="N211" s="494"/>
      <c r="O211" s="494"/>
      <c r="P211" s="494"/>
      <c r="Q211" s="494"/>
      <c r="R211" s="494"/>
      <c r="S211" s="494"/>
      <c r="T211" s="494"/>
      <c r="U211" s="494"/>
      <c r="V211" s="494"/>
      <c r="W211" s="494"/>
      <c r="X211" s="494"/>
      <c r="Y211" s="494"/>
      <c r="Z211" s="494"/>
    </row>
    <row r="212" ht="13.2" spans="1:26">
      <c r="A212" s="494"/>
      <c r="B212" s="504"/>
      <c r="C212" s="504"/>
      <c r="D212" s="494"/>
      <c r="E212" s="494"/>
      <c r="F212" s="494"/>
      <c r="G212" s="494"/>
      <c r="H212" s="494"/>
      <c r="I212" s="494"/>
      <c r="J212" s="494"/>
      <c r="K212" s="494"/>
      <c r="L212" s="494"/>
      <c r="M212" s="494"/>
      <c r="N212" s="494"/>
      <c r="O212" s="494"/>
      <c r="P212" s="494"/>
      <c r="Q212" s="494"/>
      <c r="R212" s="494"/>
      <c r="S212" s="494"/>
      <c r="T212" s="494"/>
      <c r="U212" s="494"/>
      <c r="V212" s="494"/>
      <c r="W212" s="494"/>
      <c r="X212" s="494"/>
      <c r="Y212" s="494"/>
      <c r="Z212" s="494"/>
    </row>
    <row r="213" ht="13.2" spans="1:26">
      <c r="A213" s="494"/>
      <c r="B213" s="504"/>
      <c r="C213" s="504"/>
      <c r="D213" s="494"/>
      <c r="E213" s="494"/>
      <c r="F213" s="494"/>
      <c r="G213" s="494"/>
      <c r="H213" s="494"/>
      <c r="I213" s="494"/>
      <c r="J213" s="494"/>
      <c r="K213" s="494"/>
      <c r="L213" s="494"/>
      <c r="M213" s="494"/>
      <c r="N213" s="494"/>
      <c r="O213" s="494"/>
      <c r="P213" s="494"/>
      <c r="Q213" s="494"/>
      <c r="R213" s="494"/>
      <c r="S213" s="494"/>
      <c r="T213" s="494"/>
      <c r="U213" s="494"/>
      <c r="V213" s="494"/>
      <c r="W213" s="494"/>
      <c r="X213" s="494"/>
      <c r="Y213" s="494"/>
      <c r="Z213" s="494"/>
    </row>
    <row r="214" ht="13.2" spans="1:26">
      <c r="A214" s="494"/>
      <c r="B214" s="504"/>
      <c r="C214" s="504"/>
      <c r="D214" s="494"/>
      <c r="E214" s="494"/>
      <c r="F214" s="494"/>
      <c r="G214" s="494"/>
      <c r="H214" s="494"/>
      <c r="I214" s="494"/>
      <c r="J214" s="494"/>
      <c r="K214" s="494"/>
      <c r="L214" s="494"/>
      <c r="M214" s="494"/>
      <c r="N214" s="494"/>
      <c r="O214" s="494"/>
      <c r="P214" s="494"/>
      <c r="Q214" s="494"/>
      <c r="R214" s="494"/>
      <c r="S214" s="494"/>
      <c r="T214" s="494"/>
      <c r="U214" s="494"/>
      <c r="V214" s="494"/>
      <c r="W214" s="494"/>
      <c r="X214" s="494"/>
      <c r="Y214" s="494"/>
      <c r="Z214" s="494"/>
    </row>
    <row r="215" ht="13.2" spans="1:26">
      <c r="A215" s="494"/>
      <c r="B215" s="504"/>
      <c r="C215" s="504"/>
      <c r="D215" s="494"/>
      <c r="E215" s="494"/>
      <c r="F215" s="494"/>
      <c r="G215" s="494"/>
      <c r="H215" s="494"/>
      <c r="I215" s="494"/>
      <c r="J215" s="494"/>
      <c r="K215" s="494"/>
      <c r="L215" s="494"/>
      <c r="M215" s="494"/>
      <c r="N215" s="494"/>
      <c r="O215" s="494"/>
      <c r="P215" s="494"/>
      <c r="Q215" s="494"/>
      <c r="R215" s="494"/>
      <c r="S215" s="494"/>
      <c r="T215" s="494"/>
      <c r="U215" s="494"/>
      <c r="V215" s="494"/>
      <c r="W215" s="494"/>
      <c r="X215" s="494"/>
      <c r="Y215" s="494"/>
      <c r="Z215" s="494"/>
    </row>
    <row r="216" ht="13.2" spans="1:26">
      <c r="A216" s="494"/>
      <c r="B216" s="504"/>
      <c r="C216" s="504"/>
      <c r="D216" s="494"/>
      <c r="E216" s="494"/>
      <c r="F216" s="494"/>
      <c r="G216" s="494"/>
      <c r="H216" s="494"/>
      <c r="I216" s="494"/>
      <c r="J216" s="494"/>
      <c r="K216" s="494"/>
      <c r="L216" s="494"/>
      <c r="M216" s="494"/>
      <c r="N216" s="494"/>
      <c r="O216" s="494"/>
      <c r="P216" s="494"/>
      <c r="Q216" s="494"/>
      <c r="R216" s="494"/>
      <c r="S216" s="494"/>
      <c r="T216" s="494"/>
      <c r="U216" s="494"/>
      <c r="V216" s="494"/>
      <c r="W216" s="494"/>
      <c r="X216" s="494"/>
      <c r="Y216" s="494"/>
      <c r="Z216" s="494"/>
    </row>
    <row r="217" ht="13.2" spans="1:26">
      <c r="A217" s="494"/>
      <c r="B217" s="504"/>
      <c r="C217" s="504"/>
      <c r="D217" s="494"/>
      <c r="E217" s="494"/>
      <c r="F217" s="494"/>
      <c r="G217" s="494"/>
      <c r="H217" s="494"/>
      <c r="I217" s="494"/>
      <c r="J217" s="494"/>
      <c r="K217" s="494"/>
      <c r="L217" s="494"/>
      <c r="M217" s="494"/>
      <c r="N217" s="494"/>
      <c r="O217" s="494"/>
      <c r="P217" s="494"/>
      <c r="Q217" s="494"/>
      <c r="R217" s="494"/>
      <c r="S217" s="494"/>
      <c r="T217" s="494"/>
      <c r="U217" s="494"/>
      <c r="V217" s="494"/>
      <c r="W217" s="494"/>
      <c r="X217" s="494"/>
      <c r="Y217" s="494"/>
      <c r="Z217" s="494"/>
    </row>
    <row r="218" ht="13.2" spans="1:26">
      <c r="A218" s="494"/>
      <c r="B218" s="504"/>
      <c r="C218" s="504"/>
      <c r="D218" s="494"/>
      <c r="E218" s="494"/>
      <c r="F218" s="494"/>
      <c r="G218" s="494"/>
      <c r="H218" s="494"/>
      <c r="I218" s="494"/>
      <c r="J218" s="494"/>
      <c r="K218" s="494"/>
      <c r="L218" s="494"/>
      <c r="M218" s="494"/>
      <c r="N218" s="494"/>
      <c r="O218" s="494"/>
      <c r="P218" s="494"/>
      <c r="Q218" s="494"/>
      <c r="R218" s="494"/>
      <c r="S218" s="494"/>
      <c r="T218" s="494"/>
      <c r="U218" s="494"/>
      <c r="V218" s="494"/>
      <c r="W218" s="494"/>
      <c r="X218" s="494"/>
      <c r="Y218" s="494"/>
      <c r="Z218" s="494"/>
    </row>
    <row r="219" ht="13.2" spans="1:26">
      <c r="A219" s="494"/>
      <c r="B219" s="504"/>
      <c r="C219" s="504"/>
      <c r="D219" s="494"/>
      <c r="E219" s="494"/>
      <c r="F219" s="494"/>
      <c r="G219" s="494"/>
      <c r="H219" s="494"/>
      <c r="I219" s="494"/>
      <c r="J219" s="494"/>
      <c r="K219" s="494"/>
      <c r="L219" s="494"/>
      <c r="M219" s="494"/>
      <c r="N219" s="494"/>
      <c r="O219" s="494"/>
      <c r="P219" s="494"/>
      <c r="Q219" s="494"/>
      <c r="R219" s="494"/>
      <c r="S219" s="494"/>
      <c r="T219" s="494"/>
      <c r="U219" s="494"/>
      <c r="V219" s="494"/>
      <c r="W219" s="494"/>
      <c r="X219" s="494"/>
      <c r="Y219" s="494"/>
      <c r="Z219" s="494"/>
    </row>
    <row r="220" ht="13.2" spans="1:26">
      <c r="A220" s="494"/>
      <c r="B220" s="504"/>
      <c r="C220" s="504"/>
      <c r="D220" s="494"/>
      <c r="E220" s="494"/>
      <c r="F220" s="494"/>
      <c r="G220" s="494"/>
      <c r="H220" s="494"/>
      <c r="I220" s="494"/>
      <c r="J220" s="494"/>
      <c r="K220" s="494"/>
      <c r="L220" s="494"/>
      <c r="M220" s="494"/>
      <c r="N220" s="494"/>
      <c r="O220" s="494"/>
      <c r="P220" s="494"/>
      <c r="Q220" s="494"/>
      <c r="R220" s="494"/>
      <c r="S220" s="494"/>
      <c r="T220" s="494"/>
      <c r="U220" s="494"/>
      <c r="V220" s="494"/>
      <c r="W220" s="494"/>
      <c r="X220" s="494"/>
      <c r="Y220" s="494"/>
      <c r="Z220" s="494"/>
    </row>
    <row r="221" ht="13.2" spans="1:26">
      <c r="A221" s="494"/>
      <c r="B221" s="504"/>
      <c r="C221" s="504"/>
      <c r="D221" s="494"/>
      <c r="E221" s="494"/>
      <c r="F221" s="494"/>
      <c r="G221" s="494"/>
      <c r="H221" s="494"/>
      <c r="I221" s="494"/>
      <c r="J221" s="494"/>
      <c r="K221" s="494"/>
      <c r="L221" s="494"/>
      <c r="M221" s="494"/>
      <c r="N221" s="494"/>
      <c r="O221" s="494"/>
      <c r="P221" s="494"/>
      <c r="Q221" s="494"/>
      <c r="R221" s="494"/>
      <c r="S221" s="494"/>
      <c r="T221" s="494"/>
      <c r="U221" s="494"/>
      <c r="V221" s="494"/>
      <c r="W221" s="494"/>
      <c r="X221" s="494"/>
      <c r="Y221" s="494"/>
      <c r="Z221" s="494"/>
    </row>
    <row r="222" ht="13.2" spans="1:26">
      <c r="A222" s="494"/>
      <c r="B222" s="504"/>
      <c r="C222" s="504"/>
      <c r="D222" s="494"/>
      <c r="E222" s="494"/>
      <c r="F222" s="494"/>
      <c r="G222" s="494"/>
      <c r="H222" s="494"/>
      <c r="I222" s="494"/>
      <c r="J222" s="494"/>
      <c r="K222" s="494"/>
      <c r="L222" s="494"/>
      <c r="M222" s="494"/>
      <c r="N222" s="494"/>
      <c r="O222" s="494"/>
      <c r="P222" s="494"/>
      <c r="Q222" s="494"/>
      <c r="R222" s="494"/>
      <c r="S222" s="494"/>
      <c r="T222" s="494"/>
      <c r="U222" s="494"/>
      <c r="V222" s="494"/>
      <c r="W222" s="494"/>
      <c r="X222" s="494"/>
      <c r="Y222" s="494"/>
      <c r="Z222" s="494"/>
    </row>
    <row r="223" ht="13.2" spans="1:26">
      <c r="A223" s="494"/>
      <c r="B223" s="504"/>
      <c r="C223" s="504"/>
      <c r="D223" s="494"/>
      <c r="E223" s="494"/>
      <c r="F223" s="494"/>
      <c r="G223" s="494"/>
      <c r="H223" s="494"/>
      <c r="I223" s="494"/>
      <c r="J223" s="494"/>
      <c r="K223" s="494"/>
      <c r="L223" s="494"/>
      <c r="M223" s="494"/>
      <c r="N223" s="494"/>
      <c r="O223" s="494"/>
      <c r="P223" s="494"/>
      <c r="Q223" s="494"/>
      <c r="R223" s="494"/>
      <c r="S223" s="494"/>
      <c r="T223" s="494"/>
      <c r="U223" s="494"/>
      <c r="V223" s="494"/>
      <c r="W223" s="494"/>
      <c r="X223" s="494"/>
      <c r="Y223" s="494"/>
      <c r="Z223" s="494"/>
    </row>
    <row r="224" ht="13.2" spans="1:26">
      <c r="A224" s="494"/>
      <c r="B224" s="504"/>
      <c r="C224" s="504"/>
      <c r="D224" s="494"/>
      <c r="E224" s="494"/>
      <c r="F224" s="494"/>
      <c r="G224" s="494"/>
      <c r="H224" s="494"/>
      <c r="I224" s="494"/>
      <c r="J224" s="494"/>
      <c r="K224" s="494"/>
      <c r="L224" s="494"/>
      <c r="M224" s="494"/>
      <c r="N224" s="494"/>
      <c r="O224" s="494"/>
      <c r="P224" s="494"/>
      <c r="Q224" s="494"/>
      <c r="R224" s="494"/>
      <c r="S224" s="494"/>
      <c r="T224" s="494"/>
      <c r="U224" s="494"/>
      <c r="V224" s="494"/>
      <c r="W224" s="494"/>
      <c r="X224" s="494"/>
      <c r="Y224" s="494"/>
      <c r="Z224" s="494"/>
    </row>
    <row r="225" ht="13.2" spans="1:26">
      <c r="A225" s="494"/>
      <c r="B225" s="504"/>
      <c r="C225" s="504"/>
      <c r="D225" s="494"/>
      <c r="E225" s="494"/>
      <c r="F225" s="494"/>
      <c r="G225" s="494"/>
      <c r="H225" s="494"/>
      <c r="I225" s="494"/>
      <c r="J225" s="494"/>
      <c r="K225" s="494"/>
      <c r="L225" s="494"/>
      <c r="M225" s="494"/>
      <c r="N225" s="494"/>
      <c r="O225" s="494"/>
      <c r="P225" s="494"/>
      <c r="Q225" s="494"/>
      <c r="R225" s="494"/>
      <c r="S225" s="494"/>
      <c r="T225" s="494"/>
      <c r="U225" s="494"/>
      <c r="V225" s="494"/>
      <c r="W225" s="494"/>
      <c r="X225" s="494"/>
      <c r="Y225" s="494"/>
      <c r="Z225" s="494"/>
    </row>
    <row r="226" ht="13.2" spans="1:26">
      <c r="A226" s="494"/>
      <c r="B226" s="504"/>
      <c r="C226" s="504"/>
      <c r="D226" s="494"/>
      <c r="E226" s="494"/>
      <c r="F226" s="494"/>
      <c r="G226" s="494"/>
      <c r="H226" s="494"/>
      <c r="I226" s="494"/>
      <c r="J226" s="494"/>
      <c r="K226" s="494"/>
      <c r="L226" s="494"/>
      <c r="M226" s="494"/>
      <c r="N226" s="494"/>
      <c r="O226" s="494"/>
      <c r="P226" s="494"/>
      <c r="Q226" s="494"/>
      <c r="R226" s="494"/>
      <c r="S226" s="494"/>
      <c r="T226" s="494"/>
      <c r="U226" s="494"/>
      <c r="V226" s="494"/>
      <c r="W226" s="494"/>
      <c r="X226" s="494"/>
      <c r="Y226" s="494"/>
      <c r="Z226" s="494"/>
    </row>
    <row r="227" ht="13.2" spans="1:26">
      <c r="A227" s="494"/>
      <c r="B227" s="504"/>
      <c r="C227" s="504"/>
      <c r="D227" s="494"/>
      <c r="E227" s="494"/>
      <c r="F227" s="494"/>
      <c r="G227" s="494"/>
      <c r="H227" s="494"/>
      <c r="I227" s="494"/>
      <c r="J227" s="494"/>
      <c r="K227" s="494"/>
      <c r="L227" s="494"/>
      <c r="M227" s="494"/>
      <c r="N227" s="494"/>
      <c r="O227" s="494"/>
      <c r="P227" s="494"/>
      <c r="Q227" s="494"/>
      <c r="R227" s="494"/>
      <c r="S227" s="494"/>
      <c r="T227" s="494"/>
      <c r="U227" s="494"/>
      <c r="V227" s="494"/>
      <c r="W227" s="494"/>
      <c r="X227" s="494"/>
      <c r="Y227" s="494"/>
      <c r="Z227" s="494"/>
    </row>
    <row r="228" ht="13.2" spans="1:26">
      <c r="A228" s="494"/>
      <c r="B228" s="504"/>
      <c r="C228" s="504"/>
      <c r="D228" s="494"/>
      <c r="E228" s="494"/>
      <c r="F228" s="494"/>
      <c r="G228" s="494"/>
      <c r="H228" s="494"/>
      <c r="I228" s="494"/>
      <c r="J228" s="494"/>
      <c r="K228" s="494"/>
      <c r="L228" s="494"/>
      <c r="M228" s="494"/>
      <c r="N228" s="494"/>
      <c r="O228" s="494"/>
      <c r="P228" s="494"/>
      <c r="Q228" s="494"/>
      <c r="R228" s="494"/>
      <c r="S228" s="494"/>
      <c r="T228" s="494"/>
      <c r="U228" s="494"/>
      <c r="V228" s="494"/>
      <c r="W228" s="494"/>
      <c r="X228" s="494"/>
      <c r="Y228" s="494"/>
      <c r="Z228" s="494"/>
    </row>
    <row r="229" ht="13.2" spans="1:26">
      <c r="A229" s="494"/>
      <c r="B229" s="504"/>
      <c r="C229" s="504"/>
      <c r="D229" s="494"/>
      <c r="E229" s="494"/>
      <c r="F229" s="494"/>
      <c r="G229" s="494"/>
      <c r="H229" s="494"/>
      <c r="I229" s="494"/>
      <c r="J229" s="494"/>
      <c r="K229" s="494"/>
      <c r="L229" s="494"/>
      <c r="M229" s="494"/>
      <c r="N229" s="494"/>
      <c r="O229" s="494"/>
      <c r="P229" s="494"/>
      <c r="Q229" s="494"/>
      <c r="R229" s="494"/>
      <c r="S229" s="494"/>
      <c r="T229" s="494"/>
      <c r="U229" s="494"/>
      <c r="V229" s="494"/>
      <c r="W229" s="494"/>
      <c r="X229" s="494"/>
      <c r="Y229" s="494"/>
      <c r="Z229" s="494"/>
    </row>
    <row r="230" ht="13.2" spans="1:26">
      <c r="A230" s="494"/>
      <c r="B230" s="504"/>
      <c r="C230" s="504"/>
      <c r="D230" s="494"/>
      <c r="E230" s="494"/>
      <c r="F230" s="494"/>
      <c r="G230" s="494"/>
      <c r="H230" s="494"/>
      <c r="I230" s="494"/>
      <c r="J230" s="494"/>
      <c r="K230" s="494"/>
      <c r="L230" s="494"/>
      <c r="M230" s="494"/>
      <c r="N230" s="494"/>
      <c r="O230" s="494"/>
      <c r="P230" s="494"/>
      <c r="Q230" s="494"/>
      <c r="R230" s="494"/>
      <c r="S230" s="494"/>
      <c r="T230" s="494"/>
      <c r="U230" s="494"/>
      <c r="V230" s="494"/>
      <c r="W230" s="494"/>
      <c r="X230" s="494"/>
      <c r="Y230" s="494"/>
      <c r="Z230" s="494"/>
    </row>
    <row r="231" ht="13.2" spans="1:26">
      <c r="A231" s="494"/>
      <c r="B231" s="504"/>
      <c r="C231" s="504"/>
      <c r="D231" s="494"/>
      <c r="E231" s="494"/>
      <c r="F231" s="494"/>
      <c r="G231" s="494"/>
      <c r="H231" s="494"/>
      <c r="I231" s="494"/>
      <c r="J231" s="494"/>
      <c r="K231" s="494"/>
      <c r="L231" s="494"/>
      <c r="M231" s="494"/>
      <c r="N231" s="494"/>
      <c r="O231" s="494"/>
      <c r="P231" s="494"/>
      <c r="Q231" s="494"/>
      <c r="R231" s="494"/>
      <c r="S231" s="494"/>
      <c r="T231" s="494"/>
      <c r="U231" s="494"/>
      <c r="V231" s="494"/>
      <c r="W231" s="494"/>
      <c r="X231" s="494"/>
      <c r="Y231" s="494"/>
      <c r="Z231" s="494"/>
    </row>
    <row r="232" ht="13.2" spans="1:26">
      <c r="A232" s="494"/>
      <c r="B232" s="504"/>
      <c r="C232" s="504"/>
      <c r="D232" s="494"/>
      <c r="E232" s="494"/>
      <c r="F232" s="494"/>
      <c r="G232" s="494"/>
      <c r="H232" s="494"/>
      <c r="I232" s="494"/>
      <c r="J232" s="494"/>
      <c r="K232" s="494"/>
      <c r="L232" s="494"/>
      <c r="M232" s="494"/>
      <c r="N232" s="494"/>
      <c r="O232" s="494"/>
      <c r="P232" s="494"/>
      <c r="Q232" s="494"/>
      <c r="R232" s="494"/>
      <c r="S232" s="494"/>
      <c r="T232" s="494"/>
      <c r="U232" s="494"/>
      <c r="V232" s="494"/>
      <c r="W232" s="494"/>
      <c r="X232" s="494"/>
      <c r="Y232" s="494"/>
      <c r="Z232" s="494"/>
    </row>
    <row r="233" ht="13.2" spans="1:26">
      <c r="A233" s="494"/>
      <c r="B233" s="504"/>
      <c r="C233" s="504"/>
      <c r="D233" s="494"/>
      <c r="E233" s="494"/>
      <c r="F233" s="494"/>
      <c r="G233" s="494"/>
      <c r="H233" s="494"/>
      <c r="I233" s="494"/>
      <c r="J233" s="494"/>
      <c r="K233" s="494"/>
      <c r="L233" s="494"/>
      <c r="M233" s="494"/>
      <c r="N233" s="494"/>
      <c r="O233" s="494"/>
      <c r="P233" s="494"/>
      <c r="Q233" s="494"/>
      <c r="R233" s="494"/>
      <c r="S233" s="494"/>
      <c r="T233" s="494"/>
      <c r="U233" s="494"/>
      <c r="V233" s="494"/>
      <c r="W233" s="494"/>
      <c r="X233" s="494"/>
      <c r="Y233" s="494"/>
      <c r="Z233" s="494"/>
    </row>
    <row r="234" ht="13.2" spans="1:26">
      <c r="A234" s="494"/>
      <c r="B234" s="504"/>
      <c r="C234" s="504"/>
      <c r="D234" s="494"/>
      <c r="E234" s="494"/>
      <c r="F234" s="494"/>
      <c r="G234" s="494"/>
      <c r="H234" s="494"/>
      <c r="I234" s="494"/>
      <c r="J234" s="494"/>
      <c r="K234" s="494"/>
      <c r="L234" s="494"/>
      <c r="M234" s="494"/>
      <c r="N234" s="494"/>
      <c r="O234" s="494"/>
      <c r="P234" s="494"/>
      <c r="Q234" s="494"/>
      <c r="R234" s="494"/>
      <c r="S234" s="494"/>
      <c r="T234" s="494"/>
      <c r="U234" s="494"/>
      <c r="V234" s="494"/>
      <c r="W234" s="494"/>
      <c r="X234" s="494"/>
      <c r="Y234" s="494"/>
      <c r="Z234" s="494"/>
    </row>
    <row r="235" ht="13.2" spans="1:26">
      <c r="A235" s="494"/>
      <c r="B235" s="504"/>
      <c r="C235" s="504"/>
      <c r="D235" s="494"/>
      <c r="E235" s="494"/>
      <c r="F235" s="494"/>
      <c r="G235" s="494"/>
      <c r="H235" s="494"/>
      <c r="I235" s="494"/>
      <c r="J235" s="494"/>
      <c r="K235" s="494"/>
      <c r="L235" s="494"/>
      <c r="M235" s="494"/>
      <c r="N235" s="494"/>
      <c r="O235" s="494"/>
      <c r="P235" s="494"/>
      <c r="Q235" s="494"/>
      <c r="R235" s="494"/>
      <c r="S235" s="494"/>
      <c r="T235" s="494"/>
      <c r="U235" s="494"/>
      <c r="V235" s="494"/>
      <c r="W235" s="494"/>
      <c r="X235" s="494"/>
      <c r="Y235" s="494"/>
      <c r="Z235" s="494"/>
    </row>
    <row r="236" ht="13.2" spans="1:26">
      <c r="A236" s="494"/>
      <c r="B236" s="504"/>
      <c r="C236" s="504"/>
      <c r="D236" s="494"/>
      <c r="E236" s="494"/>
      <c r="F236" s="494"/>
      <c r="G236" s="494"/>
      <c r="H236" s="494"/>
      <c r="I236" s="494"/>
      <c r="J236" s="494"/>
      <c r="K236" s="494"/>
      <c r="L236" s="494"/>
      <c r="M236" s="494"/>
      <c r="N236" s="494"/>
      <c r="O236" s="494"/>
      <c r="P236" s="494"/>
      <c r="Q236" s="494"/>
      <c r="R236" s="494"/>
      <c r="S236" s="494"/>
      <c r="T236" s="494"/>
      <c r="U236" s="494"/>
      <c r="V236" s="494"/>
      <c r="W236" s="494"/>
      <c r="X236" s="494"/>
      <c r="Y236" s="494"/>
      <c r="Z236" s="494"/>
    </row>
    <row r="237" ht="13.2" spans="1:26">
      <c r="A237" s="494"/>
      <c r="B237" s="504"/>
      <c r="C237" s="504"/>
      <c r="D237" s="494"/>
      <c r="E237" s="494"/>
      <c r="F237" s="494"/>
      <c r="G237" s="494"/>
      <c r="H237" s="494"/>
      <c r="I237" s="494"/>
      <c r="J237" s="494"/>
      <c r="K237" s="494"/>
      <c r="L237" s="494"/>
      <c r="M237" s="494"/>
      <c r="N237" s="494"/>
      <c r="O237" s="494"/>
      <c r="P237" s="494"/>
      <c r="Q237" s="494"/>
      <c r="R237" s="494"/>
      <c r="S237" s="494"/>
      <c r="T237" s="494"/>
      <c r="U237" s="494"/>
      <c r="V237" s="494"/>
      <c r="W237" s="494"/>
      <c r="X237" s="494"/>
      <c r="Y237" s="494"/>
      <c r="Z237" s="494"/>
    </row>
    <row r="238" ht="13.2" spans="1:26">
      <c r="A238" s="494"/>
      <c r="B238" s="504"/>
      <c r="C238" s="504"/>
      <c r="D238" s="494"/>
      <c r="E238" s="494"/>
      <c r="F238" s="494"/>
      <c r="G238" s="494"/>
      <c r="H238" s="494"/>
      <c r="I238" s="494"/>
      <c r="J238" s="494"/>
      <c r="K238" s="494"/>
      <c r="L238" s="494"/>
      <c r="M238" s="494"/>
      <c r="N238" s="494"/>
      <c r="O238" s="494"/>
      <c r="P238" s="494"/>
      <c r="Q238" s="494"/>
      <c r="R238" s="494"/>
      <c r="S238" s="494"/>
      <c r="T238" s="494"/>
      <c r="U238" s="494"/>
      <c r="V238" s="494"/>
      <c r="W238" s="494"/>
      <c r="X238" s="494"/>
      <c r="Y238" s="494"/>
      <c r="Z238" s="494"/>
    </row>
    <row r="239" ht="13.2" spans="1:26">
      <c r="A239" s="494"/>
      <c r="B239" s="504"/>
      <c r="C239" s="504"/>
      <c r="D239" s="494"/>
      <c r="E239" s="494"/>
      <c r="F239" s="494"/>
      <c r="G239" s="494"/>
      <c r="H239" s="494"/>
      <c r="I239" s="494"/>
      <c r="J239" s="494"/>
      <c r="K239" s="494"/>
      <c r="L239" s="494"/>
      <c r="M239" s="494"/>
      <c r="N239" s="494"/>
      <c r="O239" s="494"/>
      <c r="P239" s="494"/>
      <c r="Q239" s="494"/>
      <c r="R239" s="494"/>
      <c r="S239" s="494"/>
      <c r="T239" s="494"/>
      <c r="U239" s="494"/>
      <c r="V239" s="494"/>
      <c r="W239" s="494"/>
      <c r="X239" s="494"/>
      <c r="Y239" s="494"/>
      <c r="Z239" s="494"/>
    </row>
    <row r="240" ht="13.2" spans="1:26">
      <c r="A240" s="494"/>
      <c r="B240" s="504"/>
      <c r="C240" s="504"/>
      <c r="D240" s="494"/>
      <c r="E240" s="494"/>
      <c r="F240" s="494"/>
      <c r="G240" s="494"/>
      <c r="H240" s="494"/>
      <c r="I240" s="494"/>
      <c r="J240" s="494"/>
      <c r="K240" s="494"/>
      <c r="L240" s="494"/>
      <c r="M240" s="494"/>
      <c r="N240" s="494"/>
      <c r="O240" s="494"/>
      <c r="P240" s="494"/>
      <c r="Q240" s="494"/>
      <c r="R240" s="494"/>
      <c r="S240" s="494"/>
      <c r="T240" s="494"/>
      <c r="U240" s="494"/>
      <c r="V240" s="494"/>
      <c r="W240" s="494"/>
      <c r="X240" s="494"/>
      <c r="Y240" s="494"/>
      <c r="Z240" s="494"/>
    </row>
    <row r="241" ht="13.2" spans="1:26">
      <c r="A241" s="494"/>
      <c r="B241" s="504"/>
      <c r="C241" s="504"/>
      <c r="D241" s="494"/>
      <c r="E241" s="494"/>
      <c r="F241" s="494"/>
      <c r="G241" s="494"/>
      <c r="H241" s="494"/>
      <c r="I241" s="494"/>
      <c r="J241" s="494"/>
      <c r="K241" s="494"/>
      <c r="L241" s="494"/>
      <c r="M241" s="494"/>
      <c r="N241" s="494"/>
      <c r="O241" s="494"/>
      <c r="P241" s="494"/>
      <c r="Q241" s="494"/>
      <c r="R241" s="494"/>
      <c r="S241" s="494"/>
      <c r="T241" s="494"/>
      <c r="U241" s="494"/>
      <c r="V241" s="494"/>
      <c r="W241" s="494"/>
      <c r="X241" s="494"/>
      <c r="Y241" s="494"/>
      <c r="Z241" s="494"/>
    </row>
    <row r="242" ht="13.2" spans="1:26">
      <c r="A242" s="494"/>
      <c r="B242" s="504"/>
      <c r="C242" s="504"/>
      <c r="D242" s="494"/>
      <c r="E242" s="494"/>
      <c r="F242" s="494"/>
      <c r="G242" s="494"/>
      <c r="H242" s="494"/>
      <c r="I242" s="494"/>
      <c r="J242" s="494"/>
      <c r="K242" s="494"/>
      <c r="L242" s="494"/>
      <c r="M242" s="494"/>
      <c r="N242" s="494"/>
      <c r="O242" s="494"/>
      <c r="P242" s="494"/>
      <c r="Q242" s="494"/>
      <c r="R242" s="494"/>
      <c r="S242" s="494"/>
      <c r="T242" s="494"/>
      <c r="U242" s="494"/>
      <c r="V242" s="494"/>
      <c r="W242" s="494"/>
      <c r="X242" s="494"/>
      <c r="Y242" s="494"/>
      <c r="Z242" s="494"/>
    </row>
    <row r="243" ht="13.2" spans="1:26">
      <c r="A243" s="494"/>
      <c r="B243" s="504"/>
      <c r="C243" s="504"/>
      <c r="D243" s="494"/>
      <c r="E243" s="494"/>
      <c r="F243" s="494"/>
      <c r="G243" s="494"/>
      <c r="H243" s="494"/>
      <c r="I243" s="494"/>
      <c r="J243" s="494"/>
      <c r="K243" s="494"/>
      <c r="L243" s="494"/>
      <c r="M243" s="494"/>
      <c r="N243" s="494"/>
      <c r="O243" s="494"/>
      <c r="P243" s="494"/>
      <c r="Q243" s="494"/>
      <c r="R243" s="494"/>
      <c r="S243" s="494"/>
      <c r="T243" s="494"/>
      <c r="U243" s="494"/>
      <c r="V243" s="494"/>
      <c r="W243" s="494"/>
      <c r="X243" s="494"/>
      <c r="Y243" s="494"/>
      <c r="Z243" s="494"/>
    </row>
    <row r="244" ht="13.2" spans="1:26">
      <c r="A244" s="494"/>
      <c r="B244" s="504"/>
      <c r="C244" s="504"/>
      <c r="D244" s="494"/>
      <c r="E244" s="494"/>
      <c r="F244" s="494"/>
      <c r="G244" s="494"/>
      <c r="H244" s="494"/>
      <c r="I244" s="494"/>
      <c r="J244" s="494"/>
      <c r="K244" s="494"/>
      <c r="L244" s="494"/>
      <c r="M244" s="494"/>
      <c r="N244" s="494"/>
      <c r="O244" s="494"/>
      <c r="P244" s="494"/>
      <c r="Q244" s="494"/>
      <c r="R244" s="494"/>
      <c r="S244" s="494"/>
      <c r="T244" s="494"/>
      <c r="U244" s="494"/>
      <c r="V244" s="494"/>
      <c r="W244" s="494"/>
      <c r="X244" s="494"/>
      <c r="Y244" s="494"/>
      <c r="Z244" s="494"/>
    </row>
    <row r="245" ht="13.2" spans="1:26">
      <c r="A245" s="494"/>
      <c r="B245" s="504"/>
      <c r="C245" s="504"/>
      <c r="D245" s="494"/>
      <c r="E245" s="494"/>
      <c r="F245" s="494"/>
      <c r="G245" s="494"/>
      <c r="H245" s="494"/>
      <c r="I245" s="494"/>
      <c r="J245" s="494"/>
      <c r="K245" s="494"/>
      <c r="L245" s="494"/>
      <c r="M245" s="494"/>
      <c r="N245" s="494"/>
      <c r="O245" s="494"/>
      <c r="P245" s="494"/>
      <c r="Q245" s="494"/>
      <c r="R245" s="494"/>
      <c r="S245" s="494"/>
      <c r="T245" s="494"/>
      <c r="U245" s="494"/>
      <c r="V245" s="494"/>
      <c r="W245" s="494"/>
      <c r="X245" s="494"/>
      <c r="Y245" s="494"/>
      <c r="Z245" s="494"/>
    </row>
    <row r="246" ht="13.2" spans="1:26">
      <c r="A246" s="494"/>
      <c r="B246" s="504"/>
      <c r="C246" s="504"/>
      <c r="D246" s="494"/>
      <c r="E246" s="494"/>
      <c r="F246" s="494"/>
      <c r="G246" s="494"/>
      <c r="H246" s="494"/>
      <c r="I246" s="494"/>
      <c r="J246" s="494"/>
      <c r="K246" s="494"/>
      <c r="L246" s="494"/>
      <c r="M246" s="494"/>
      <c r="N246" s="494"/>
      <c r="O246" s="494"/>
      <c r="P246" s="494"/>
      <c r="Q246" s="494"/>
      <c r="R246" s="494"/>
      <c r="S246" s="494"/>
      <c r="T246" s="494"/>
      <c r="U246" s="494"/>
      <c r="V246" s="494"/>
      <c r="W246" s="494"/>
      <c r="X246" s="494"/>
      <c r="Y246" s="494"/>
      <c r="Z246" s="494"/>
    </row>
    <row r="247" ht="13.2" spans="1:26">
      <c r="A247" s="494"/>
      <c r="B247" s="504"/>
      <c r="C247" s="504"/>
      <c r="D247" s="494"/>
      <c r="E247" s="494"/>
      <c r="F247" s="494"/>
      <c r="G247" s="494"/>
      <c r="H247" s="494"/>
      <c r="I247" s="494"/>
      <c r="J247" s="494"/>
      <c r="K247" s="494"/>
      <c r="L247" s="494"/>
      <c r="M247" s="494"/>
      <c r="N247" s="494"/>
      <c r="O247" s="494"/>
      <c r="P247" s="494"/>
      <c r="Q247" s="494"/>
      <c r="R247" s="494"/>
      <c r="S247" s="494"/>
      <c r="T247" s="494"/>
      <c r="U247" s="494"/>
      <c r="V247" s="494"/>
      <c r="W247" s="494"/>
      <c r="X247" s="494"/>
      <c r="Y247" s="494"/>
      <c r="Z247" s="494"/>
    </row>
    <row r="248" ht="13.2" spans="1:26">
      <c r="A248" s="494"/>
      <c r="B248" s="504"/>
      <c r="C248" s="504"/>
      <c r="D248" s="494"/>
      <c r="E248" s="494"/>
      <c r="F248" s="494"/>
      <c r="G248" s="494"/>
      <c r="H248" s="494"/>
      <c r="I248" s="494"/>
      <c r="J248" s="494"/>
      <c r="K248" s="494"/>
      <c r="L248" s="494"/>
      <c r="M248" s="494"/>
      <c r="N248" s="494"/>
      <c r="O248" s="494"/>
      <c r="P248" s="494"/>
      <c r="Q248" s="494"/>
      <c r="R248" s="494"/>
      <c r="S248" s="494"/>
      <c r="T248" s="494"/>
      <c r="U248" s="494"/>
      <c r="V248" s="494"/>
      <c r="W248" s="494"/>
      <c r="X248" s="494"/>
      <c r="Y248" s="494"/>
      <c r="Z248" s="494"/>
    </row>
    <row r="249" ht="13.2" spans="1:26">
      <c r="A249" s="494"/>
      <c r="B249" s="504"/>
      <c r="C249" s="504"/>
      <c r="D249" s="494"/>
      <c r="E249" s="494"/>
      <c r="F249" s="494"/>
      <c r="G249" s="494"/>
      <c r="H249" s="494"/>
      <c r="I249" s="494"/>
      <c r="J249" s="494"/>
      <c r="K249" s="494"/>
      <c r="L249" s="494"/>
      <c r="M249" s="494"/>
      <c r="N249" s="494"/>
      <c r="O249" s="494"/>
      <c r="P249" s="494"/>
      <c r="Q249" s="494"/>
      <c r="R249" s="494"/>
      <c r="S249" s="494"/>
      <c r="T249" s="494"/>
      <c r="U249" s="494"/>
      <c r="V249" s="494"/>
      <c r="W249" s="494"/>
      <c r="X249" s="494"/>
      <c r="Y249" s="494"/>
      <c r="Z249" s="494"/>
    </row>
    <row r="250" ht="13.2" spans="1:26">
      <c r="A250" s="494"/>
      <c r="B250" s="504"/>
      <c r="C250" s="504"/>
      <c r="D250" s="494"/>
      <c r="E250" s="494"/>
      <c r="F250" s="494"/>
      <c r="G250" s="494"/>
      <c r="H250" s="494"/>
      <c r="I250" s="494"/>
      <c r="J250" s="494"/>
      <c r="K250" s="494"/>
      <c r="L250" s="494"/>
      <c r="M250" s="494"/>
      <c r="N250" s="494"/>
      <c r="O250" s="494"/>
      <c r="P250" s="494"/>
      <c r="Q250" s="494"/>
      <c r="R250" s="494"/>
      <c r="S250" s="494"/>
      <c r="T250" s="494"/>
      <c r="U250" s="494"/>
      <c r="V250" s="494"/>
      <c r="W250" s="494"/>
      <c r="X250" s="494"/>
      <c r="Y250" s="494"/>
      <c r="Z250" s="494"/>
    </row>
    <row r="251" ht="13.2" spans="1:26">
      <c r="A251" s="494"/>
      <c r="B251" s="504"/>
      <c r="C251" s="504"/>
      <c r="D251" s="494"/>
      <c r="E251" s="494"/>
      <c r="F251" s="494"/>
      <c r="G251" s="494"/>
      <c r="H251" s="494"/>
      <c r="I251" s="494"/>
      <c r="J251" s="494"/>
      <c r="K251" s="494"/>
      <c r="L251" s="494"/>
      <c r="M251" s="494"/>
      <c r="N251" s="494"/>
      <c r="O251" s="494"/>
      <c r="P251" s="494"/>
      <c r="Q251" s="494"/>
      <c r="R251" s="494"/>
      <c r="S251" s="494"/>
      <c r="T251" s="494"/>
      <c r="U251" s="494"/>
      <c r="V251" s="494"/>
      <c r="W251" s="494"/>
      <c r="X251" s="494"/>
      <c r="Y251" s="494"/>
      <c r="Z251" s="494"/>
    </row>
    <row r="252" ht="13.2" spans="1:26">
      <c r="A252" s="494"/>
      <c r="B252" s="504"/>
      <c r="C252" s="504"/>
      <c r="D252" s="494"/>
      <c r="E252" s="494"/>
      <c r="F252" s="494"/>
      <c r="G252" s="494"/>
      <c r="H252" s="494"/>
      <c r="I252" s="494"/>
      <c r="J252" s="494"/>
      <c r="K252" s="494"/>
      <c r="L252" s="494"/>
      <c r="M252" s="494"/>
      <c r="N252" s="494"/>
      <c r="O252" s="494"/>
      <c r="P252" s="494"/>
      <c r="Q252" s="494"/>
      <c r="R252" s="494"/>
      <c r="S252" s="494"/>
      <c r="T252" s="494"/>
      <c r="U252" s="494"/>
      <c r="V252" s="494"/>
      <c r="W252" s="494"/>
      <c r="X252" s="494"/>
      <c r="Y252" s="494"/>
      <c r="Z252" s="494"/>
    </row>
    <row r="253" ht="13.2" spans="1:26">
      <c r="A253" s="494"/>
      <c r="B253" s="504"/>
      <c r="C253" s="504"/>
      <c r="D253" s="494"/>
      <c r="E253" s="494"/>
      <c r="F253" s="494"/>
      <c r="G253" s="494"/>
      <c r="H253" s="494"/>
      <c r="I253" s="494"/>
      <c r="J253" s="494"/>
      <c r="K253" s="494"/>
      <c r="L253" s="494"/>
      <c r="M253" s="494"/>
      <c r="N253" s="494"/>
      <c r="O253" s="494"/>
      <c r="P253" s="494"/>
      <c r="Q253" s="494"/>
      <c r="R253" s="494"/>
      <c r="S253" s="494"/>
      <c r="T253" s="494"/>
      <c r="U253" s="494"/>
      <c r="V253" s="494"/>
      <c r="W253" s="494"/>
      <c r="X253" s="494"/>
      <c r="Y253" s="494"/>
      <c r="Z253" s="494"/>
    </row>
    <row r="254" ht="13.2" spans="1:26">
      <c r="A254" s="494"/>
      <c r="B254" s="504"/>
      <c r="C254" s="504"/>
      <c r="D254" s="494"/>
      <c r="E254" s="494"/>
      <c r="F254" s="494"/>
      <c r="G254" s="494"/>
      <c r="H254" s="494"/>
      <c r="I254" s="494"/>
      <c r="J254" s="494"/>
      <c r="K254" s="494"/>
      <c r="L254" s="494"/>
      <c r="M254" s="494"/>
      <c r="N254" s="494"/>
      <c r="O254" s="494"/>
      <c r="P254" s="494"/>
      <c r="Q254" s="494"/>
      <c r="R254" s="494"/>
      <c r="S254" s="494"/>
      <c r="T254" s="494"/>
      <c r="U254" s="494"/>
      <c r="V254" s="494"/>
      <c r="W254" s="494"/>
      <c r="X254" s="494"/>
      <c r="Y254" s="494"/>
      <c r="Z254" s="494"/>
    </row>
    <row r="255" ht="13.2" spans="1:26">
      <c r="A255" s="494"/>
      <c r="B255" s="504"/>
      <c r="C255" s="504"/>
      <c r="D255" s="494"/>
      <c r="E255" s="494"/>
      <c r="F255" s="494"/>
      <c r="G255" s="494"/>
      <c r="H255" s="494"/>
      <c r="I255" s="494"/>
      <c r="J255" s="494"/>
      <c r="K255" s="494"/>
      <c r="L255" s="494"/>
      <c r="M255" s="494"/>
      <c r="N255" s="494"/>
      <c r="O255" s="494"/>
      <c r="P255" s="494"/>
      <c r="Q255" s="494"/>
      <c r="R255" s="494"/>
      <c r="S255" s="494"/>
      <c r="T255" s="494"/>
      <c r="U255" s="494"/>
      <c r="V255" s="494"/>
      <c r="W255" s="494"/>
      <c r="X255" s="494"/>
      <c r="Y255" s="494"/>
      <c r="Z255" s="494"/>
    </row>
    <row r="256" ht="13.2" spans="1:26">
      <c r="A256" s="494"/>
      <c r="B256" s="504"/>
      <c r="C256" s="504"/>
      <c r="D256" s="494"/>
      <c r="E256" s="494"/>
      <c r="F256" s="494"/>
      <c r="G256" s="494"/>
      <c r="H256" s="494"/>
      <c r="I256" s="494"/>
      <c r="J256" s="494"/>
      <c r="K256" s="494"/>
      <c r="L256" s="494"/>
      <c r="M256" s="494"/>
      <c r="N256" s="494"/>
      <c r="O256" s="494"/>
      <c r="P256" s="494"/>
      <c r="Q256" s="494"/>
      <c r="R256" s="494"/>
      <c r="S256" s="494"/>
      <c r="T256" s="494"/>
      <c r="U256" s="494"/>
      <c r="V256" s="494"/>
      <c r="W256" s="494"/>
      <c r="X256" s="494"/>
      <c r="Y256" s="494"/>
      <c r="Z256" s="494"/>
    </row>
    <row r="257" ht="13.2" spans="1:26">
      <c r="A257" s="494"/>
      <c r="B257" s="504"/>
      <c r="C257" s="504"/>
      <c r="D257" s="494"/>
      <c r="E257" s="494"/>
      <c r="F257" s="494"/>
      <c r="G257" s="494"/>
      <c r="H257" s="494"/>
      <c r="I257" s="494"/>
      <c r="J257" s="494"/>
      <c r="K257" s="494"/>
      <c r="L257" s="494"/>
      <c r="M257" s="494"/>
      <c r="N257" s="494"/>
      <c r="O257" s="494"/>
      <c r="P257" s="494"/>
      <c r="Q257" s="494"/>
      <c r="R257" s="494"/>
      <c r="S257" s="494"/>
      <c r="T257" s="494"/>
      <c r="U257" s="494"/>
      <c r="V257" s="494"/>
      <c r="W257" s="494"/>
      <c r="X257" s="494"/>
      <c r="Y257" s="494"/>
      <c r="Z257" s="494"/>
    </row>
    <row r="258" ht="13.2" spans="1:26">
      <c r="A258" s="494"/>
      <c r="B258" s="504"/>
      <c r="C258" s="504"/>
      <c r="D258" s="494"/>
      <c r="E258" s="494"/>
      <c r="F258" s="494"/>
      <c r="G258" s="494"/>
      <c r="H258" s="494"/>
      <c r="I258" s="494"/>
      <c r="J258" s="494"/>
      <c r="K258" s="494"/>
      <c r="L258" s="494"/>
      <c r="M258" s="494"/>
      <c r="N258" s="494"/>
      <c r="O258" s="494"/>
      <c r="P258" s="494"/>
      <c r="Q258" s="494"/>
      <c r="R258" s="494"/>
      <c r="S258" s="494"/>
      <c r="T258" s="494"/>
      <c r="U258" s="494"/>
      <c r="V258" s="494"/>
      <c r="W258" s="494"/>
      <c r="X258" s="494"/>
      <c r="Y258" s="494"/>
      <c r="Z258" s="494"/>
    </row>
    <row r="259" ht="13.2" spans="1:26">
      <c r="A259" s="494"/>
      <c r="B259" s="504"/>
      <c r="C259" s="504"/>
      <c r="D259" s="494"/>
      <c r="E259" s="494"/>
      <c r="F259" s="494"/>
      <c r="G259" s="494"/>
      <c r="H259" s="494"/>
      <c r="I259" s="494"/>
      <c r="J259" s="494"/>
      <c r="K259" s="494"/>
      <c r="L259" s="494"/>
      <c r="M259" s="494"/>
      <c r="N259" s="494"/>
      <c r="O259" s="494"/>
      <c r="P259" s="494"/>
      <c r="Q259" s="494"/>
      <c r="R259" s="494"/>
      <c r="S259" s="494"/>
      <c r="T259" s="494"/>
      <c r="U259" s="494"/>
      <c r="V259" s="494"/>
      <c r="W259" s="494"/>
      <c r="X259" s="494"/>
      <c r="Y259" s="494"/>
      <c r="Z259" s="494"/>
    </row>
    <row r="260" ht="13.2" spans="1:26">
      <c r="A260" s="494"/>
      <c r="B260" s="504"/>
      <c r="C260" s="504"/>
      <c r="D260" s="494"/>
      <c r="E260" s="494"/>
      <c r="F260" s="494"/>
      <c r="G260" s="494"/>
      <c r="H260" s="494"/>
      <c r="I260" s="494"/>
      <c r="J260" s="494"/>
      <c r="K260" s="494"/>
      <c r="L260" s="494"/>
      <c r="M260" s="494"/>
      <c r="N260" s="494"/>
      <c r="O260" s="494"/>
      <c r="P260" s="494"/>
      <c r="Q260" s="494"/>
      <c r="R260" s="494"/>
      <c r="S260" s="494"/>
      <c r="T260" s="494"/>
      <c r="U260" s="494"/>
      <c r="V260" s="494"/>
      <c r="W260" s="494"/>
      <c r="X260" s="494"/>
      <c r="Y260" s="494"/>
      <c r="Z260" s="494"/>
    </row>
    <row r="261" ht="13.2" spans="1:26">
      <c r="A261" s="494"/>
      <c r="B261" s="504"/>
      <c r="C261" s="504"/>
      <c r="D261" s="494"/>
      <c r="E261" s="494"/>
      <c r="F261" s="494"/>
      <c r="G261" s="494"/>
      <c r="H261" s="494"/>
      <c r="I261" s="494"/>
      <c r="J261" s="494"/>
      <c r="K261" s="494"/>
      <c r="L261" s="494"/>
      <c r="M261" s="494"/>
      <c r="N261" s="494"/>
      <c r="O261" s="494"/>
      <c r="P261" s="494"/>
      <c r="Q261" s="494"/>
      <c r="R261" s="494"/>
      <c r="S261" s="494"/>
      <c r="T261" s="494"/>
      <c r="U261" s="494"/>
      <c r="V261" s="494"/>
      <c r="W261" s="494"/>
      <c r="X261" s="494"/>
      <c r="Y261" s="494"/>
      <c r="Z261" s="494"/>
    </row>
    <row r="262" ht="13.2" spans="1:26">
      <c r="A262" s="494"/>
      <c r="B262" s="504"/>
      <c r="C262" s="504"/>
      <c r="D262" s="494"/>
      <c r="E262" s="494"/>
      <c r="F262" s="494"/>
      <c r="G262" s="494"/>
      <c r="H262" s="494"/>
      <c r="I262" s="494"/>
      <c r="J262" s="494"/>
      <c r="K262" s="494"/>
      <c r="L262" s="494"/>
      <c r="M262" s="494"/>
      <c r="N262" s="494"/>
      <c r="O262" s="494"/>
      <c r="P262" s="494"/>
      <c r="Q262" s="494"/>
      <c r="R262" s="494"/>
      <c r="S262" s="494"/>
      <c r="T262" s="494"/>
      <c r="U262" s="494"/>
      <c r="V262" s="494"/>
      <c r="W262" s="494"/>
      <c r="X262" s="494"/>
      <c r="Y262" s="494"/>
      <c r="Z262" s="494"/>
    </row>
    <row r="263" ht="13.2" spans="1:26">
      <c r="A263" s="494"/>
      <c r="B263" s="504"/>
      <c r="C263" s="504"/>
      <c r="D263" s="494"/>
      <c r="E263" s="494"/>
      <c r="F263" s="494"/>
      <c r="G263" s="494"/>
      <c r="H263" s="494"/>
      <c r="I263" s="494"/>
      <c r="J263" s="494"/>
      <c r="K263" s="494"/>
      <c r="L263" s="494"/>
      <c r="M263" s="494"/>
      <c r="N263" s="494"/>
      <c r="O263" s="494"/>
      <c r="P263" s="494"/>
      <c r="Q263" s="494"/>
      <c r="R263" s="494"/>
      <c r="S263" s="494"/>
      <c r="T263" s="494"/>
      <c r="U263" s="494"/>
      <c r="V263" s="494"/>
      <c r="W263" s="494"/>
      <c r="X263" s="494"/>
      <c r="Y263" s="494"/>
      <c r="Z263" s="494"/>
    </row>
    <row r="264" ht="13.2" spans="1:26">
      <c r="A264" s="494"/>
      <c r="B264" s="504"/>
      <c r="C264" s="504"/>
      <c r="D264" s="494"/>
      <c r="E264" s="494"/>
      <c r="F264" s="494"/>
      <c r="G264" s="494"/>
      <c r="H264" s="494"/>
      <c r="I264" s="494"/>
      <c r="J264" s="494"/>
      <c r="K264" s="494"/>
      <c r="L264" s="494"/>
      <c r="M264" s="494"/>
      <c r="N264" s="494"/>
      <c r="O264" s="494"/>
      <c r="P264" s="494"/>
      <c r="Q264" s="494"/>
      <c r="R264" s="494"/>
      <c r="S264" s="494"/>
      <c r="T264" s="494"/>
      <c r="U264" s="494"/>
      <c r="V264" s="494"/>
      <c r="W264" s="494"/>
      <c r="X264" s="494"/>
      <c r="Y264" s="494"/>
      <c r="Z264" s="494"/>
    </row>
    <row r="265" ht="13.2" spans="1:26">
      <c r="A265" s="494"/>
      <c r="B265" s="504"/>
      <c r="C265" s="504"/>
      <c r="D265" s="494"/>
      <c r="E265" s="494"/>
      <c r="F265" s="494"/>
      <c r="G265" s="494"/>
      <c r="H265" s="494"/>
      <c r="I265" s="494"/>
      <c r="J265" s="494"/>
      <c r="K265" s="494"/>
      <c r="L265" s="494"/>
      <c r="M265" s="494"/>
      <c r="N265" s="494"/>
      <c r="O265" s="494"/>
      <c r="P265" s="494"/>
      <c r="Q265" s="494"/>
      <c r="R265" s="494"/>
      <c r="S265" s="494"/>
      <c r="T265" s="494"/>
      <c r="U265" s="494"/>
      <c r="V265" s="494"/>
      <c r="W265" s="494"/>
      <c r="X265" s="494"/>
      <c r="Y265" s="494"/>
      <c r="Z265" s="494"/>
    </row>
    <row r="266" ht="13.2" spans="1:26">
      <c r="A266" s="494"/>
      <c r="B266" s="504"/>
      <c r="C266" s="504"/>
      <c r="D266" s="494"/>
      <c r="E266" s="494"/>
      <c r="F266" s="494"/>
      <c r="G266" s="494"/>
      <c r="H266" s="494"/>
      <c r="I266" s="494"/>
      <c r="J266" s="494"/>
      <c r="K266" s="494"/>
      <c r="L266" s="494"/>
      <c r="M266" s="494"/>
      <c r="N266" s="494"/>
      <c r="O266" s="494"/>
      <c r="P266" s="494"/>
      <c r="Q266" s="494"/>
      <c r="R266" s="494"/>
      <c r="S266" s="494"/>
      <c r="T266" s="494"/>
      <c r="U266" s="494"/>
      <c r="V266" s="494"/>
      <c r="W266" s="494"/>
      <c r="X266" s="494"/>
      <c r="Y266" s="494"/>
      <c r="Z266" s="494"/>
    </row>
    <row r="267" ht="13.2" spans="1:26">
      <c r="A267" s="494"/>
      <c r="B267" s="504"/>
      <c r="C267" s="504"/>
      <c r="D267" s="494"/>
      <c r="E267" s="494"/>
      <c r="F267" s="494"/>
      <c r="G267" s="494"/>
      <c r="H267" s="494"/>
      <c r="I267" s="494"/>
      <c r="J267" s="494"/>
      <c r="K267" s="494"/>
      <c r="L267" s="494"/>
      <c r="M267" s="494"/>
      <c r="N267" s="494"/>
      <c r="O267" s="494"/>
      <c r="P267" s="494"/>
      <c r="Q267" s="494"/>
      <c r="R267" s="494"/>
      <c r="S267" s="494"/>
      <c r="T267" s="494"/>
      <c r="U267" s="494"/>
      <c r="V267" s="494"/>
      <c r="W267" s="494"/>
      <c r="X267" s="494"/>
      <c r="Y267" s="494"/>
      <c r="Z267" s="494"/>
    </row>
    <row r="268" ht="13.2" spans="1:26">
      <c r="A268" s="494"/>
      <c r="B268" s="504"/>
      <c r="C268" s="504"/>
      <c r="D268" s="494"/>
      <c r="E268" s="494"/>
      <c r="F268" s="494"/>
      <c r="G268" s="494"/>
      <c r="H268" s="494"/>
      <c r="I268" s="494"/>
      <c r="J268" s="494"/>
      <c r="K268" s="494"/>
      <c r="L268" s="494"/>
      <c r="M268" s="494"/>
      <c r="N268" s="494"/>
      <c r="O268" s="494"/>
      <c r="P268" s="494"/>
      <c r="Q268" s="494"/>
      <c r="R268" s="494"/>
      <c r="S268" s="494"/>
      <c r="T268" s="494"/>
      <c r="U268" s="494"/>
      <c r="V268" s="494"/>
      <c r="W268" s="494"/>
      <c r="X268" s="494"/>
      <c r="Y268" s="494"/>
      <c r="Z268" s="494"/>
    </row>
    <row r="269" ht="13.2" spans="1:26">
      <c r="A269" s="494"/>
      <c r="B269" s="504"/>
      <c r="C269" s="504"/>
      <c r="D269" s="494"/>
      <c r="E269" s="494"/>
      <c r="F269" s="494"/>
      <c r="G269" s="494"/>
      <c r="H269" s="494"/>
      <c r="I269" s="494"/>
      <c r="J269" s="494"/>
      <c r="K269" s="494"/>
      <c r="L269" s="494"/>
      <c r="M269" s="494"/>
      <c r="N269" s="494"/>
      <c r="O269" s="494"/>
      <c r="P269" s="494"/>
      <c r="Q269" s="494"/>
      <c r="R269" s="494"/>
      <c r="S269" s="494"/>
      <c r="T269" s="494"/>
      <c r="U269" s="494"/>
      <c r="V269" s="494"/>
      <c r="W269" s="494"/>
      <c r="X269" s="494"/>
      <c r="Y269" s="494"/>
      <c r="Z269" s="494"/>
    </row>
    <row r="270" ht="13.2" spans="1:26">
      <c r="A270" s="494"/>
      <c r="B270" s="504"/>
      <c r="C270" s="504"/>
      <c r="D270" s="494"/>
      <c r="E270" s="494"/>
      <c r="F270" s="494"/>
      <c r="G270" s="494"/>
      <c r="H270" s="494"/>
      <c r="I270" s="494"/>
      <c r="J270" s="494"/>
      <c r="K270" s="494"/>
      <c r="L270" s="494"/>
      <c r="M270" s="494"/>
      <c r="N270" s="494"/>
      <c r="O270" s="494"/>
      <c r="P270" s="494"/>
      <c r="Q270" s="494"/>
      <c r="R270" s="494"/>
      <c r="S270" s="494"/>
      <c r="T270" s="494"/>
      <c r="U270" s="494"/>
      <c r="V270" s="494"/>
      <c r="W270" s="494"/>
      <c r="X270" s="494"/>
      <c r="Y270" s="494"/>
      <c r="Z270" s="494"/>
    </row>
    <row r="271" ht="13.2" spans="1:26">
      <c r="A271" s="494"/>
      <c r="B271" s="504"/>
      <c r="C271" s="504"/>
      <c r="D271" s="494"/>
      <c r="E271" s="494"/>
      <c r="F271" s="494"/>
      <c r="G271" s="494"/>
      <c r="H271" s="494"/>
      <c r="I271" s="494"/>
      <c r="J271" s="494"/>
      <c r="K271" s="494"/>
      <c r="L271" s="494"/>
      <c r="M271" s="494"/>
      <c r="N271" s="494"/>
      <c r="O271" s="494"/>
      <c r="P271" s="494"/>
      <c r="Q271" s="494"/>
      <c r="R271" s="494"/>
      <c r="S271" s="494"/>
      <c r="T271" s="494"/>
      <c r="U271" s="494"/>
      <c r="V271" s="494"/>
      <c r="W271" s="494"/>
      <c r="X271" s="494"/>
      <c r="Y271" s="494"/>
      <c r="Z271" s="494"/>
    </row>
    <row r="272" ht="13.2" spans="1:26">
      <c r="A272" s="494"/>
      <c r="B272" s="504"/>
      <c r="C272" s="504"/>
      <c r="D272" s="494"/>
      <c r="E272" s="494"/>
      <c r="F272" s="494"/>
      <c r="G272" s="494"/>
      <c r="H272" s="494"/>
      <c r="I272" s="494"/>
      <c r="J272" s="494"/>
      <c r="K272" s="494"/>
      <c r="L272" s="494"/>
      <c r="M272" s="494"/>
      <c r="N272" s="494"/>
      <c r="O272" s="494"/>
      <c r="P272" s="494"/>
      <c r="Q272" s="494"/>
      <c r="R272" s="494"/>
      <c r="S272" s="494"/>
      <c r="T272" s="494"/>
      <c r="U272" s="494"/>
      <c r="V272" s="494"/>
      <c r="W272" s="494"/>
      <c r="X272" s="494"/>
      <c r="Y272" s="494"/>
      <c r="Z272" s="494"/>
    </row>
    <row r="273" ht="13.2" spans="1:26">
      <c r="A273" s="494"/>
      <c r="B273" s="504"/>
      <c r="C273" s="504"/>
      <c r="D273" s="494"/>
      <c r="E273" s="494"/>
      <c r="F273" s="494"/>
      <c r="G273" s="494"/>
      <c r="H273" s="494"/>
      <c r="I273" s="494"/>
      <c r="J273" s="494"/>
      <c r="K273" s="494"/>
      <c r="L273" s="494"/>
      <c r="M273" s="494"/>
      <c r="N273" s="494"/>
      <c r="O273" s="494"/>
      <c r="P273" s="494"/>
      <c r="Q273" s="494"/>
      <c r="R273" s="494"/>
      <c r="S273" s="494"/>
      <c r="T273" s="494"/>
      <c r="U273" s="494"/>
      <c r="V273" s="494"/>
      <c r="W273" s="494"/>
      <c r="X273" s="494"/>
      <c r="Y273" s="494"/>
      <c r="Z273" s="494"/>
    </row>
    <row r="274" ht="13.2" spans="1:26">
      <c r="A274" s="494"/>
      <c r="B274" s="504"/>
      <c r="C274" s="504"/>
      <c r="D274" s="494"/>
      <c r="E274" s="494"/>
      <c r="F274" s="494"/>
      <c r="G274" s="494"/>
      <c r="H274" s="494"/>
      <c r="I274" s="494"/>
      <c r="J274" s="494"/>
      <c r="K274" s="494"/>
      <c r="L274" s="494"/>
      <c r="M274" s="494"/>
      <c r="N274" s="494"/>
      <c r="O274" s="494"/>
      <c r="P274" s="494"/>
      <c r="Q274" s="494"/>
      <c r="R274" s="494"/>
      <c r="S274" s="494"/>
      <c r="T274" s="494"/>
      <c r="U274" s="494"/>
      <c r="V274" s="494"/>
      <c r="W274" s="494"/>
      <c r="X274" s="494"/>
      <c r="Y274" s="494"/>
      <c r="Z274" s="494"/>
    </row>
    <row r="275" ht="13.2" spans="1:26">
      <c r="A275" s="494"/>
      <c r="B275" s="504"/>
      <c r="C275" s="504"/>
      <c r="D275" s="494"/>
      <c r="E275" s="494"/>
      <c r="F275" s="494"/>
      <c r="G275" s="494"/>
      <c r="H275" s="494"/>
      <c r="I275" s="494"/>
      <c r="J275" s="494"/>
      <c r="K275" s="494"/>
      <c r="L275" s="494"/>
      <c r="M275" s="494"/>
      <c r="N275" s="494"/>
      <c r="O275" s="494"/>
      <c r="P275" s="494"/>
      <c r="Q275" s="494"/>
      <c r="R275" s="494"/>
      <c r="S275" s="494"/>
      <c r="T275" s="494"/>
      <c r="U275" s="494"/>
      <c r="V275" s="494"/>
      <c r="W275" s="494"/>
      <c r="X275" s="494"/>
      <c r="Y275" s="494"/>
      <c r="Z275" s="494"/>
    </row>
    <row r="276" ht="13.2" spans="1:26">
      <c r="A276" s="494"/>
      <c r="B276" s="504"/>
      <c r="C276" s="504"/>
      <c r="D276" s="494"/>
      <c r="E276" s="494"/>
      <c r="F276" s="494"/>
      <c r="G276" s="494"/>
      <c r="H276" s="494"/>
      <c r="I276" s="494"/>
      <c r="J276" s="494"/>
      <c r="K276" s="494"/>
      <c r="L276" s="494"/>
      <c r="M276" s="494"/>
      <c r="N276" s="494"/>
      <c r="O276" s="494"/>
      <c r="P276" s="494"/>
      <c r="Q276" s="494"/>
      <c r="R276" s="494"/>
      <c r="S276" s="494"/>
      <c r="T276" s="494"/>
      <c r="U276" s="494"/>
      <c r="V276" s="494"/>
      <c r="W276" s="494"/>
      <c r="X276" s="494"/>
      <c r="Y276" s="494"/>
      <c r="Z276" s="494"/>
    </row>
    <row r="277" ht="13.2" spans="1:26">
      <c r="A277" s="494"/>
      <c r="B277" s="504"/>
      <c r="C277" s="504"/>
      <c r="D277" s="494"/>
      <c r="E277" s="494"/>
      <c r="F277" s="494"/>
      <c r="G277" s="494"/>
      <c r="H277" s="494"/>
      <c r="I277" s="494"/>
      <c r="J277" s="494"/>
      <c r="K277" s="494"/>
      <c r="L277" s="494"/>
      <c r="M277" s="494"/>
      <c r="N277" s="494"/>
      <c r="O277" s="494"/>
      <c r="P277" s="494"/>
      <c r="Q277" s="494"/>
      <c r="R277" s="494"/>
      <c r="S277" s="494"/>
      <c r="T277" s="494"/>
      <c r="U277" s="494"/>
      <c r="V277" s="494"/>
      <c r="W277" s="494"/>
      <c r="X277" s="494"/>
      <c r="Y277" s="494"/>
      <c r="Z277" s="494"/>
    </row>
    <row r="278" ht="13.2" spans="1:26">
      <c r="A278" s="494"/>
      <c r="B278" s="504"/>
      <c r="C278" s="504"/>
      <c r="D278" s="494"/>
      <c r="E278" s="494"/>
      <c r="F278" s="494"/>
      <c r="G278" s="494"/>
      <c r="H278" s="494"/>
      <c r="I278" s="494"/>
      <c r="J278" s="494"/>
      <c r="K278" s="494"/>
      <c r="L278" s="494"/>
      <c r="M278" s="494"/>
      <c r="N278" s="494"/>
      <c r="O278" s="494"/>
      <c r="P278" s="494"/>
      <c r="Q278" s="494"/>
      <c r="R278" s="494"/>
      <c r="S278" s="494"/>
      <c r="T278" s="494"/>
      <c r="U278" s="494"/>
      <c r="V278" s="494"/>
      <c r="W278" s="494"/>
      <c r="X278" s="494"/>
      <c r="Y278" s="494"/>
      <c r="Z278" s="494"/>
    </row>
    <row r="279" ht="13.2" spans="1:26">
      <c r="A279" s="494"/>
      <c r="B279" s="504"/>
      <c r="C279" s="504"/>
      <c r="D279" s="494"/>
      <c r="E279" s="494"/>
      <c r="F279" s="494"/>
      <c r="G279" s="494"/>
      <c r="H279" s="494"/>
      <c r="I279" s="494"/>
      <c r="J279" s="494"/>
      <c r="K279" s="494"/>
      <c r="L279" s="494"/>
      <c r="M279" s="494"/>
      <c r="N279" s="494"/>
      <c r="O279" s="494"/>
      <c r="P279" s="494"/>
      <c r="Q279" s="494"/>
      <c r="R279" s="494"/>
      <c r="S279" s="494"/>
      <c r="T279" s="494"/>
      <c r="U279" s="494"/>
      <c r="V279" s="494"/>
      <c r="W279" s="494"/>
      <c r="X279" s="494"/>
      <c r="Y279" s="494"/>
      <c r="Z279" s="494"/>
    </row>
    <row r="280" ht="13.2" spans="1:26">
      <c r="A280" s="494"/>
      <c r="B280" s="504"/>
      <c r="C280" s="504"/>
      <c r="D280" s="494"/>
      <c r="E280" s="494"/>
      <c r="F280" s="494"/>
      <c r="G280" s="494"/>
      <c r="H280" s="494"/>
      <c r="I280" s="494"/>
      <c r="J280" s="494"/>
      <c r="K280" s="494"/>
      <c r="L280" s="494"/>
      <c r="M280" s="494"/>
      <c r="N280" s="494"/>
      <c r="O280" s="494"/>
      <c r="P280" s="494"/>
      <c r="Q280" s="494"/>
      <c r="R280" s="494"/>
      <c r="S280" s="494"/>
      <c r="T280" s="494"/>
      <c r="U280" s="494"/>
      <c r="V280" s="494"/>
      <c r="W280" s="494"/>
      <c r="X280" s="494"/>
      <c r="Y280" s="494"/>
      <c r="Z280" s="494"/>
    </row>
    <row r="281" ht="13.2" spans="1:26">
      <c r="A281" s="494"/>
      <c r="B281" s="504"/>
      <c r="C281" s="504"/>
      <c r="D281" s="494"/>
      <c r="E281" s="494"/>
      <c r="F281" s="494"/>
      <c r="G281" s="494"/>
      <c r="H281" s="494"/>
      <c r="I281" s="494"/>
      <c r="J281" s="494"/>
      <c r="K281" s="494"/>
      <c r="L281" s="494"/>
      <c r="M281" s="494"/>
      <c r="N281" s="494"/>
      <c r="O281" s="494"/>
      <c r="P281" s="494"/>
      <c r="Q281" s="494"/>
      <c r="R281" s="494"/>
      <c r="S281" s="494"/>
      <c r="T281" s="494"/>
      <c r="U281" s="494"/>
      <c r="V281" s="494"/>
      <c r="W281" s="494"/>
      <c r="X281" s="494"/>
      <c r="Y281" s="494"/>
      <c r="Z281" s="494"/>
    </row>
    <row r="282" ht="13.2" spans="1:26">
      <c r="A282" s="494"/>
      <c r="B282" s="504"/>
      <c r="C282" s="504"/>
      <c r="D282" s="494"/>
      <c r="E282" s="494"/>
      <c r="F282" s="494"/>
      <c r="G282" s="494"/>
      <c r="H282" s="494"/>
      <c r="I282" s="494"/>
      <c r="J282" s="494"/>
      <c r="K282" s="494"/>
      <c r="L282" s="494"/>
      <c r="M282" s="494"/>
      <c r="N282" s="494"/>
      <c r="O282" s="494"/>
      <c r="P282" s="494"/>
      <c r="Q282" s="494"/>
      <c r="R282" s="494"/>
      <c r="S282" s="494"/>
      <c r="T282" s="494"/>
      <c r="U282" s="494"/>
      <c r="V282" s="494"/>
      <c r="W282" s="494"/>
      <c r="X282" s="494"/>
      <c r="Y282" s="494"/>
      <c r="Z282" s="494"/>
    </row>
    <row r="283" ht="13.2" spans="1:26">
      <c r="A283" s="494"/>
      <c r="B283" s="504"/>
      <c r="C283" s="504"/>
      <c r="D283" s="494"/>
      <c r="E283" s="494"/>
      <c r="F283" s="494"/>
      <c r="G283" s="494"/>
      <c r="H283" s="494"/>
      <c r="I283" s="494"/>
      <c r="J283" s="494"/>
      <c r="K283" s="494"/>
      <c r="L283" s="494"/>
      <c r="M283" s="494"/>
      <c r="N283" s="494"/>
      <c r="O283" s="494"/>
      <c r="P283" s="494"/>
      <c r="Q283" s="494"/>
      <c r="R283" s="494"/>
      <c r="S283" s="494"/>
      <c r="T283" s="494"/>
      <c r="U283" s="494"/>
      <c r="V283" s="494"/>
      <c r="W283" s="494"/>
      <c r="X283" s="494"/>
      <c r="Y283" s="494"/>
      <c r="Z283" s="494"/>
    </row>
    <row r="284" ht="13.2" spans="1:26">
      <c r="A284" s="494"/>
      <c r="B284" s="504"/>
      <c r="C284" s="504"/>
      <c r="D284" s="494"/>
      <c r="E284" s="494"/>
      <c r="F284" s="494"/>
      <c r="G284" s="494"/>
      <c r="H284" s="494"/>
      <c r="I284" s="494"/>
      <c r="J284" s="494"/>
      <c r="K284" s="494"/>
      <c r="L284" s="494"/>
      <c r="M284" s="494"/>
      <c r="N284" s="494"/>
      <c r="O284" s="494"/>
      <c r="P284" s="494"/>
      <c r="Q284" s="494"/>
      <c r="R284" s="494"/>
      <c r="S284" s="494"/>
      <c r="T284" s="494"/>
      <c r="U284" s="494"/>
      <c r="V284" s="494"/>
      <c r="W284" s="494"/>
      <c r="X284" s="494"/>
      <c r="Y284" s="494"/>
      <c r="Z284" s="494"/>
    </row>
    <row r="285" ht="13.2" spans="1:26">
      <c r="A285" s="494"/>
      <c r="B285" s="504"/>
      <c r="C285" s="504"/>
      <c r="D285" s="494"/>
      <c r="E285" s="494"/>
      <c r="F285" s="494"/>
      <c r="G285" s="494"/>
      <c r="H285" s="494"/>
      <c r="I285" s="494"/>
      <c r="J285" s="494"/>
      <c r="K285" s="494"/>
      <c r="L285" s="494"/>
      <c r="M285" s="494"/>
      <c r="N285" s="494"/>
      <c r="O285" s="494"/>
      <c r="P285" s="494"/>
      <c r="Q285" s="494"/>
      <c r="R285" s="494"/>
      <c r="S285" s="494"/>
      <c r="T285" s="494"/>
      <c r="U285" s="494"/>
      <c r="V285" s="494"/>
      <c r="W285" s="494"/>
      <c r="X285" s="494"/>
      <c r="Y285" s="494"/>
      <c r="Z285" s="494"/>
    </row>
    <row r="286" ht="13.2" spans="1:26">
      <c r="A286" s="494"/>
      <c r="B286" s="504"/>
      <c r="C286" s="504"/>
      <c r="D286" s="494"/>
      <c r="E286" s="494"/>
      <c r="F286" s="494"/>
      <c r="G286" s="494"/>
      <c r="H286" s="494"/>
      <c r="I286" s="494"/>
      <c r="J286" s="494"/>
      <c r="K286" s="494"/>
      <c r="L286" s="494"/>
      <c r="M286" s="494"/>
      <c r="N286" s="494"/>
      <c r="O286" s="494"/>
      <c r="P286" s="494"/>
      <c r="Q286" s="494"/>
      <c r="R286" s="494"/>
      <c r="S286" s="494"/>
      <c r="T286" s="494"/>
      <c r="U286" s="494"/>
      <c r="V286" s="494"/>
      <c r="W286" s="494"/>
      <c r="X286" s="494"/>
      <c r="Y286" s="494"/>
      <c r="Z286" s="494"/>
    </row>
    <row r="287" ht="13.2" spans="1:26">
      <c r="A287" s="494"/>
      <c r="B287" s="504"/>
      <c r="C287" s="504"/>
      <c r="D287" s="494"/>
      <c r="E287" s="494"/>
      <c r="F287" s="494"/>
      <c r="G287" s="494"/>
      <c r="H287" s="494"/>
      <c r="I287" s="494"/>
      <c r="J287" s="494"/>
      <c r="K287" s="494"/>
      <c r="L287" s="494"/>
      <c r="M287" s="494"/>
      <c r="N287" s="494"/>
      <c r="O287" s="494"/>
      <c r="P287" s="494"/>
      <c r="Q287" s="494"/>
      <c r="R287" s="494"/>
      <c r="S287" s="494"/>
      <c r="T287" s="494"/>
      <c r="U287" s="494"/>
      <c r="V287" s="494"/>
      <c r="W287" s="494"/>
      <c r="X287" s="494"/>
      <c r="Y287" s="494"/>
      <c r="Z287" s="494"/>
    </row>
    <row r="288" ht="13.2" spans="1:26">
      <c r="A288" s="494"/>
      <c r="B288" s="504"/>
      <c r="C288" s="504"/>
      <c r="D288" s="494"/>
      <c r="E288" s="494"/>
      <c r="F288" s="494"/>
      <c r="G288" s="494"/>
      <c r="H288" s="494"/>
      <c r="I288" s="494"/>
      <c r="J288" s="494"/>
      <c r="K288" s="494"/>
      <c r="L288" s="494"/>
      <c r="M288" s="494"/>
      <c r="N288" s="494"/>
      <c r="O288" s="494"/>
      <c r="P288" s="494"/>
      <c r="Q288" s="494"/>
      <c r="R288" s="494"/>
      <c r="S288" s="494"/>
      <c r="T288" s="494"/>
      <c r="U288" s="494"/>
      <c r="V288" s="494"/>
      <c r="W288" s="494"/>
      <c r="X288" s="494"/>
      <c r="Y288" s="494"/>
      <c r="Z288" s="494"/>
    </row>
    <row r="289" ht="13.2" spans="1:26">
      <c r="A289" s="494"/>
      <c r="B289" s="504"/>
      <c r="C289" s="504"/>
      <c r="D289" s="494"/>
      <c r="E289" s="494"/>
      <c r="F289" s="494"/>
      <c r="G289" s="494"/>
      <c r="H289" s="494"/>
      <c r="I289" s="494"/>
      <c r="J289" s="494"/>
      <c r="K289" s="494"/>
      <c r="L289" s="494"/>
      <c r="M289" s="494"/>
      <c r="N289" s="494"/>
      <c r="O289" s="494"/>
      <c r="P289" s="494"/>
      <c r="Q289" s="494"/>
      <c r="R289" s="494"/>
      <c r="S289" s="494"/>
      <c r="T289" s="494"/>
      <c r="U289" s="494"/>
      <c r="V289" s="494"/>
      <c r="W289" s="494"/>
      <c r="X289" s="494"/>
      <c r="Y289" s="494"/>
      <c r="Z289" s="494"/>
    </row>
    <row r="290" ht="13.2" spans="1:26">
      <c r="A290" s="494"/>
      <c r="B290" s="504"/>
      <c r="C290" s="504"/>
      <c r="D290" s="494"/>
      <c r="E290" s="494"/>
      <c r="F290" s="494"/>
      <c r="G290" s="494"/>
      <c r="H290" s="494"/>
      <c r="I290" s="494"/>
      <c r="J290" s="494"/>
      <c r="K290" s="494"/>
      <c r="L290" s="494"/>
      <c r="M290" s="494"/>
      <c r="N290" s="494"/>
      <c r="O290" s="494"/>
      <c r="P290" s="494"/>
      <c r="Q290" s="494"/>
      <c r="R290" s="494"/>
      <c r="S290" s="494"/>
      <c r="T290" s="494"/>
      <c r="U290" s="494"/>
      <c r="V290" s="494"/>
      <c r="W290" s="494"/>
      <c r="X290" s="494"/>
      <c r="Y290" s="494"/>
      <c r="Z290" s="494"/>
    </row>
    <row r="291" ht="13.2" spans="1:26">
      <c r="A291" s="494"/>
      <c r="B291" s="504"/>
      <c r="C291" s="504"/>
      <c r="D291" s="494"/>
      <c r="E291" s="494"/>
      <c r="F291" s="494"/>
      <c r="G291" s="494"/>
      <c r="H291" s="494"/>
      <c r="I291" s="494"/>
      <c r="J291" s="494"/>
      <c r="K291" s="494"/>
      <c r="L291" s="494"/>
      <c r="M291" s="494"/>
      <c r="N291" s="494"/>
      <c r="O291" s="494"/>
      <c r="P291" s="494"/>
      <c r="Q291" s="494"/>
      <c r="R291" s="494"/>
      <c r="S291" s="494"/>
      <c r="T291" s="494"/>
      <c r="U291" s="494"/>
      <c r="V291" s="494"/>
      <c r="W291" s="494"/>
      <c r="X291" s="494"/>
      <c r="Y291" s="494"/>
      <c r="Z291" s="494"/>
    </row>
    <row r="292" ht="13.2" spans="1:26">
      <c r="A292" s="494"/>
      <c r="B292" s="504"/>
      <c r="C292" s="504"/>
      <c r="D292" s="494"/>
      <c r="E292" s="494"/>
      <c r="F292" s="494"/>
      <c r="G292" s="494"/>
      <c r="H292" s="494"/>
      <c r="I292" s="494"/>
      <c r="J292" s="494"/>
      <c r="K292" s="494"/>
      <c r="L292" s="494"/>
      <c r="M292" s="494"/>
      <c r="N292" s="494"/>
      <c r="O292" s="494"/>
      <c r="P292" s="494"/>
      <c r="Q292" s="494"/>
      <c r="R292" s="494"/>
      <c r="S292" s="494"/>
      <c r="T292" s="494"/>
      <c r="U292" s="494"/>
      <c r="V292" s="494"/>
      <c r="W292" s="494"/>
      <c r="X292" s="494"/>
      <c r="Y292" s="494"/>
      <c r="Z292" s="494"/>
    </row>
    <row r="293" ht="13.2" spans="1:26">
      <c r="A293" s="494"/>
      <c r="B293" s="504"/>
      <c r="C293" s="504"/>
      <c r="D293" s="494"/>
      <c r="E293" s="494"/>
      <c r="F293" s="494"/>
      <c r="G293" s="494"/>
      <c r="H293" s="494"/>
      <c r="I293" s="494"/>
      <c r="J293" s="494"/>
      <c r="K293" s="494"/>
      <c r="L293" s="494"/>
      <c r="M293" s="494"/>
      <c r="N293" s="494"/>
      <c r="O293" s="494"/>
      <c r="P293" s="494"/>
      <c r="Q293" s="494"/>
      <c r="R293" s="494"/>
      <c r="S293" s="494"/>
      <c r="T293" s="494"/>
      <c r="U293" s="494"/>
      <c r="V293" s="494"/>
      <c r="W293" s="494"/>
      <c r="X293" s="494"/>
      <c r="Y293" s="494"/>
      <c r="Z293" s="494"/>
    </row>
    <row r="294" ht="13.2" spans="1:26">
      <c r="A294" s="494"/>
      <c r="B294" s="504"/>
      <c r="C294" s="504"/>
      <c r="D294" s="494"/>
      <c r="E294" s="494"/>
      <c r="F294" s="494"/>
      <c r="G294" s="494"/>
      <c r="H294" s="494"/>
      <c r="I294" s="494"/>
      <c r="J294" s="494"/>
      <c r="K294" s="494"/>
      <c r="L294" s="494"/>
      <c r="M294" s="494"/>
      <c r="N294" s="494"/>
      <c r="O294" s="494"/>
      <c r="P294" s="494"/>
      <c r="Q294" s="494"/>
      <c r="R294" s="494"/>
      <c r="S294" s="494"/>
      <c r="T294" s="494"/>
      <c r="U294" s="494"/>
      <c r="V294" s="494"/>
      <c r="W294" s="494"/>
      <c r="X294" s="494"/>
      <c r="Y294" s="494"/>
      <c r="Z294" s="494"/>
    </row>
    <row r="295" ht="13.2" spans="1:26">
      <c r="A295" s="494"/>
      <c r="B295" s="504"/>
      <c r="C295" s="504"/>
      <c r="D295" s="494"/>
      <c r="E295" s="494"/>
      <c r="F295" s="494"/>
      <c r="G295" s="494"/>
      <c r="H295" s="494"/>
      <c r="I295" s="494"/>
      <c r="J295" s="494"/>
      <c r="K295" s="494"/>
      <c r="L295" s="494"/>
      <c r="M295" s="494"/>
      <c r="N295" s="494"/>
      <c r="O295" s="494"/>
      <c r="P295" s="494"/>
      <c r="Q295" s="494"/>
      <c r="R295" s="494"/>
      <c r="S295" s="494"/>
      <c r="T295" s="494"/>
      <c r="U295" s="494"/>
      <c r="V295" s="494"/>
      <c r="W295" s="494"/>
      <c r="X295" s="494"/>
      <c r="Y295" s="494"/>
      <c r="Z295" s="494"/>
    </row>
    <row r="296" ht="13.2" spans="1:26">
      <c r="A296" s="494"/>
      <c r="B296" s="504"/>
      <c r="C296" s="504"/>
      <c r="D296" s="494"/>
      <c r="E296" s="494"/>
      <c r="F296" s="494"/>
      <c r="G296" s="494"/>
      <c r="H296" s="494"/>
      <c r="I296" s="494"/>
      <c r="J296" s="494"/>
      <c r="K296" s="494"/>
      <c r="L296" s="494"/>
      <c r="M296" s="494"/>
      <c r="N296" s="494"/>
      <c r="O296" s="494"/>
      <c r="P296" s="494"/>
      <c r="Q296" s="494"/>
      <c r="R296" s="494"/>
      <c r="S296" s="494"/>
      <c r="T296" s="494"/>
      <c r="U296" s="494"/>
      <c r="V296" s="494"/>
      <c r="W296" s="494"/>
      <c r="X296" s="494"/>
      <c r="Y296" s="494"/>
      <c r="Z296" s="494"/>
    </row>
    <row r="297" ht="13.2" spans="1:26">
      <c r="A297" s="494"/>
      <c r="B297" s="504"/>
      <c r="C297" s="504"/>
      <c r="D297" s="494"/>
      <c r="E297" s="494"/>
      <c r="F297" s="494"/>
      <c r="G297" s="494"/>
      <c r="H297" s="494"/>
      <c r="I297" s="494"/>
      <c r="J297" s="494"/>
      <c r="K297" s="494"/>
      <c r="L297" s="494"/>
      <c r="M297" s="494"/>
      <c r="N297" s="494"/>
      <c r="O297" s="494"/>
      <c r="P297" s="494"/>
      <c r="Q297" s="494"/>
      <c r="R297" s="494"/>
      <c r="S297" s="494"/>
      <c r="T297" s="494"/>
      <c r="U297" s="494"/>
      <c r="V297" s="494"/>
      <c r="W297" s="494"/>
      <c r="X297" s="494"/>
      <c r="Y297" s="494"/>
      <c r="Z297" s="494"/>
    </row>
    <row r="298" ht="13.2" spans="1:26">
      <c r="A298" s="494"/>
      <c r="B298" s="504"/>
      <c r="C298" s="504"/>
      <c r="D298" s="494"/>
      <c r="E298" s="494"/>
      <c r="F298" s="494"/>
      <c r="G298" s="494"/>
      <c r="H298" s="494"/>
      <c r="I298" s="494"/>
      <c r="J298" s="494"/>
      <c r="K298" s="494"/>
      <c r="L298" s="494"/>
      <c r="M298" s="494"/>
      <c r="N298" s="494"/>
      <c r="O298" s="494"/>
      <c r="P298" s="494"/>
      <c r="Q298" s="494"/>
      <c r="R298" s="494"/>
      <c r="S298" s="494"/>
      <c r="T298" s="494"/>
      <c r="U298" s="494"/>
      <c r="V298" s="494"/>
      <c r="W298" s="494"/>
      <c r="X298" s="494"/>
      <c r="Y298" s="494"/>
      <c r="Z298" s="494"/>
    </row>
    <row r="299" ht="13.2" spans="1:26">
      <c r="A299" s="494"/>
      <c r="B299" s="504"/>
      <c r="C299" s="504"/>
      <c r="D299" s="494"/>
      <c r="E299" s="494"/>
      <c r="F299" s="494"/>
      <c r="G299" s="494"/>
      <c r="H299" s="494"/>
      <c r="I299" s="494"/>
      <c r="J299" s="494"/>
      <c r="K299" s="494"/>
      <c r="L299" s="494"/>
      <c r="M299" s="494"/>
      <c r="N299" s="494"/>
      <c r="O299" s="494"/>
      <c r="P299" s="494"/>
      <c r="Q299" s="494"/>
      <c r="R299" s="494"/>
      <c r="S299" s="494"/>
      <c r="T299" s="494"/>
      <c r="U299" s="494"/>
      <c r="V299" s="494"/>
      <c r="W299" s="494"/>
      <c r="X299" s="494"/>
      <c r="Y299" s="494"/>
      <c r="Z299" s="494"/>
    </row>
    <row r="300" ht="13.2" spans="1:26">
      <c r="A300" s="494"/>
      <c r="B300" s="504"/>
      <c r="C300" s="504"/>
      <c r="D300" s="494"/>
      <c r="E300" s="494"/>
      <c r="F300" s="494"/>
      <c r="G300" s="494"/>
      <c r="H300" s="494"/>
      <c r="I300" s="494"/>
      <c r="J300" s="494"/>
      <c r="K300" s="494"/>
      <c r="L300" s="494"/>
      <c r="M300" s="494"/>
      <c r="N300" s="494"/>
      <c r="O300" s="494"/>
      <c r="P300" s="494"/>
      <c r="Q300" s="494"/>
      <c r="R300" s="494"/>
      <c r="S300" s="494"/>
      <c r="T300" s="494"/>
      <c r="U300" s="494"/>
      <c r="V300" s="494"/>
      <c r="W300" s="494"/>
      <c r="X300" s="494"/>
      <c r="Y300" s="494"/>
      <c r="Z300" s="494"/>
    </row>
    <row r="301" ht="13.2" spans="1:26">
      <c r="A301" s="494"/>
      <c r="B301" s="504"/>
      <c r="C301" s="504"/>
      <c r="D301" s="494"/>
      <c r="E301" s="494"/>
      <c r="F301" s="494"/>
      <c r="G301" s="494"/>
      <c r="H301" s="494"/>
      <c r="I301" s="494"/>
      <c r="J301" s="494"/>
      <c r="K301" s="494"/>
      <c r="L301" s="494"/>
      <c r="M301" s="494"/>
      <c r="N301" s="494"/>
      <c r="O301" s="494"/>
      <c r="P301" s="494"/>
      <c r="Q301" s="494"/>
      <c r="R301" s="494"/>
      <c r="S301" s="494"/>
      <c r="T301" s="494"/>
      <c r="U301" s="494"/>
      <c r="V301" s="494"/>
      <c r="W301" s="494"/>
      <c r="X301" s="494"/>
      <c r="Y301" s="494"/>
      <c r="Z301" s="494"/>
    </row>
    <row r="302" ht="13.2" spans="1:26">
      <c r="A302" s="494"/>
      <c r="B302" s="504"/>
      <c r="C302" s="504"/>
      <c r="D302" s="494"/>
      <c r="E302" s="494"/>
      <c r="F302" s="494"/>
      <c r="G302" s="494"/>
      <c r="H302" s="494"/>
      <c r="I302" s="494"/>
      <c r="J302" s="494"/>
      <c r="K302" s="494"/>
      <c r="L302" s="494"/>
      <c r="M302" s="494"/>
      <c r="N302" s="494"/>
      <c r="O302" s="494"/>
      <c r="P302" s="494"/>
      <c r="Q302" s="494"/>
      <c r="R302" s="494"/>
      <c r="S302" s="494"/>
      <c r="T302" s="494"/>
      <c r="U302" s="494"/>
      <c r="V302" s="494"/>
      <c r="W302" s="494"/>
      <c r="X302" s="494"/>
      <c r="Y302" s="494"/>
      <c r="Z302" s="494"/>
    </row>
    <row r="303" ht="13.2" spans="1:26">
      <c r="A303" s="494"/>
      <c r="B303" s="504"/>
      <c r="C303" s="504"/>
      <c r="D303" s="494"/>
      <c r="E303" s="494"/>
      <c r="F303" s="494"/>
      <c r="G303" s="494"/>
      <c r="H303" s="494"/>
      <c r="I303" s="494"/>
      <c r="J303" s="494"/>
      <c r="K303" s="494"/>
      <c r="L303" s="494"/>
      <c r="M303" s="494"/>
      <c r="N303" s="494"/>
      <c r="O303" s="494"/>
      <c r="P303" s="494"/>
      <c r="Q303" s="494"/>
      <c r="R303" s="494"/>
      <c r="S303" s="494"/>
      <c r="T303" s="494"/>
      <c r="U303" s="494"/>
      <c r="V303" s="494"/>
      <c r="W303" s="494"/>
      <c r="X303" s="494"/>
      <c r="Y303" s="494"/>
      <c r="Z303" s="494"/>
    </row>
    <row r="304" ht="13.2" spans="1:26">
      <c r="A304" s="494"/>
      <c r="B304" s="504"/>
      <c r="C304" s="504"/>
      <c r="D304" s="494"/>
      <c r="E304" s="494"/>
      <c r="F304" s="494"/>
      <c r="G304" s="494"/>
      <c r="H304" s="494"/>
      <c r="I304" s="494"/>
      <c r="J304" s="494"/>
      <c r="K304" s="494"/>
      <c r="L304" s="494"/>
      <c r="M304" s="494"/>
      <c r="N304" s="494"/>
      <c r="O304" s="494"/>
      <c r="P304" s="494"/>
      <c r="Q304" s="494"/>
      <c r="R304" s="494"/>
      <c r="S304" s="494"/>
      <c r="T304" s="494"/>
      <c r="U304" s="494"/>
      <c r="V304" s="494"/>
      <c r="W304" s="494"/>
      <c r="X304" s="494"/>
      <c r="Y304" s="494"/>
      <c r="Z304" s="494"/>
    </row>
    <row r="305" ht="13.2" spans="1:26">
      <c r="A305" s="494"/>
      <c r="B305" s="504"/>
      <c r="C305" s="504"/>
      <c r="D305" s="494"/>
      <c r="E305" s="494"/>
      <c r="F305" s="494"/>
      <c r="G305" s="494"/>
      <c r="H305" s="494"/>
      <c r="I305" s="494"/>
      <c r="J305" s="494"/>
      <c r="K305" s="494"/>
      <c r="L305" s="494"/>
      <c r="M305" s="494"/>
      <c r="N305" s="494"/>
      <c r="O305" s="494"/>
      <c r="P305" s="494"/>
      <c r="Q305" s="494"/>
      <c r="R305" s="494"/>
      <c r="S305" s="494"/>
      <c r="T305" s="494"/>
      <c r="U305" s="494"/>
      <c r="V305" s="494"/>
      <c r="W305" s="494"/>
      <c r="X305" s="494"/>
      <c r="Y305" s="494"/>
      <c r="Z305" s="494"/>
    </row>
    <row r="306" ht="13.2" spans="1:26">
      <c r="A306" s="494"/>
      <c r="B306" s="504"/>
      <c r="C306" s="504"/>
      <c r="D306" s="494"/>
      <c r="E306" s="494"/>
      <c r="F306" s="494"/>
      <c r="G306" s="494"/>
      <c r="H306" s="494"/>
      <c r="I306" s="494"/>
      <c r="J306" s="494"/>
      <c r="K306" s="494"/>
      <c r="L306" s="494"/>
      <c r="M306" s="494"/>
      <c r="N306" s="494"/>
      <c r="O306" s="494"/>
      <c r="P306" s="494"/>
      <c r="Q306" s="494"/>
      <c r="R306" s="494"/>
      <c r="S306" s="494"/>
      <c r="T306" s="494"/>
      <c r="U306" s="494"/>
      <c r="V306" s="494"/>
      <c r="W306" s="494"/>
      <c r="X306" s="494"/>
      <c r="Y306" s="494"/>
      <c r="Z306" s="494"/>
    </row>
    <row r="307" ht="13.2" spans="1:26">
      <c r="A307" s="494"/>
      <c r="B307" s="504"/>
      <c r="C307" s="504"/>
      <c r="D307" s="494"/>
      <c r="E307" s="494"/>
      <c r="F307" s="494"/>
      <c r="G307" s="494"/>
      <c r="H307" s="494"/>
      <c r="I307" s="494"/>
      <c r="J307" s="494"/>
      <c r="K307" s="494"/>
      <c r="L307" s="494"/>
      <c r="M307" s="494"/>
      <c r="N307" s="494"/>
      <c r="O307" s="494"/>
      <c r="P307" s="494"/>
      <c r="Q307" s="494"/>
      <c r="R307" s="494"/>
      <c r="S307" s="494"/>
      <c r="T307" s="494"/>
      <c r="U307" s="494"/>
      <c r="V307" s="494"/>
      <c r="W307" s="494"/>
      <c r="X307" s="494"/>
      <c r="Y307" s="494"/>
      <c r="Z307" s="494"/>
    </row>
    <row r="308" ht="13.2" spans="1:26">
      <c r="A308" s="494"/>
      <c r="B308" s="504"/>
      <c r="C308" s="504"/>
      <c r="D308" s="494"/>
      <c r="E308" s="494"/>
      <c r="F308" s="494"/>
      <c r="G308" s="494"/>
      <c r="H308" s="494"/>
      <c r="I308" s="494"/>
      <c r="J308" s="494"/>
      <c r="K308" s="494"/>
      <c r="L308" s="494"/>
      <c r="M308" s="494"/>
      <c r="N308" s="494"/>
      <c r="O308" s="494"/>
      <c r="P308" s="494"/>
      <c r="Q308" s="494"/>
      <c r="R308" s="494"/>
      <c r="S308" s="494"/>
      <c r="T308" s="494"/>
      <c r="U308" s="494"/>
      <c r="V308" s="494"/>
      <c r="W308" s="494"/>
      <c r="X308" s="494"/>
      <c r="Y308" s="494"/>
      <c r="Z308" s="494"/>
    </row>
    <row r="309" ht="13.2" spans="1:26">
      <c r="A309" s="494"/>
      <c r="B309" s="504"/>
      <c r="C309" s="504"/>
      <c r="D309" s="494"/>
      <c r="E309" s="494"/>
      <c r="F309" s="494"/>
      <c r="G309" s="494"/>
      <c r="H309" s="494"/>
      <c r="I309" s="494"/>
      <c r="J309" s="494"/>
      <c r="K309" s="494"/>
      <c r="L309" s="494"/>
      <c r="M309" s="494"/>
      <c r="N309" s="494"/>
      <c r="O309" s="494"/>
      <c r="P309" s="494"/>
      <c r="Q309" s="494"/>
      <c r="R309" s="494"/>
      <c r="S309" s="494"/>
      <c r="T309" s="494"/>
      <c r="U309" s="494"/>
      <c r="V309" s="494"/>
      <c r="W309" s="494"/>
      <c r="X309" s="494"/>
      <c r="Y309" s="494"/>
      <c r="Z309" s="494"/>
    </row>
    <row r="310" ht="13.2" spans="1:26">
      <c r="A310" s="494"/>
      <c r="B310" s="504"/>
      <c r="C310" s="504"/>
      <c r="D310" s="494"/>
      <c r="E310" s="494"/>
      <c r="F310" s="494"/>
      <c r="G310" s="494"/>
      <c r="H310" s="494"/>
      <c r="I310" s="494"/>
      <c r="J310" s="494"/>
      <c r="K310" s="494"/>
      <c r="L310" s="494"/>
      <c r="M310" s="494"/>
      <c r="N310" s="494"/>
      <c r="O310" s="494"/>
      <c r="P310" s="494"/>
      <c r="Q310" s="494"/>
      <c r="R310" s="494"/>
      <c r="S310" s="494"/>
      <c r="T310" s="494"/>
      <c r="U310" s="494"/>
      <c r="V310" s="494"/>
      <c r="W310" s="494"/>
      <c r="X310" s="494"/>
      <c r="Y310" s="494"/>
      <c r="Z310" s="494"/>
    </row>
    <row r="311" ht="13.2" spans="1:26">
      <c r="A311" s="494"/>
      <c r="B311" s="504"/>
      <c r="C311" s="504"/>
      <c r="D311" s="494"/>
      <c r="E311" s="494"/>
      <c r="F311" s="494"/>
      <c r="G311" s="494"/>
      <c r="H311" s="494"/>
      <c r="I311" s="494"/>
      <c r="J311" s="494"/>
      <c r="K311" s="494"/>
      <c r="L311" s="494"/>
      <c r="M311" s="494"/>
      <c r="N311" s="494"/>
      <c r="O311" s="494"/>
      <c r="P311" s="494"/>
      <c r="Q311" s="494"/>
      <c r="R311" s="494"/>
      <c r="S311" s="494"/>
      <c r="T311" s="494"/>
      <c r="U311" s="494"/>
      <c r="V311" s="494"/>
      <c r="W311" s="494"/>
      <c r="X311" s="494"/>
      <c r="Y311" s="494"/>
      <c r="Z311" s="494"/>
    </row>
    <row r="312" ht="13.2" spans="1:26">
      <c r="A312" s="494"/>
      <c r="B312" s="504"/>
      <c r="C312" s="504"/>
      <c r="D312" s="494"/>
      <c r="E312" s="494"/>
      <c r="F312" s="494"/>
      <c r="G312" s="494"/>
      <c r="H312" s="494"/>
      <c r="I312" s="494"/>
      <c r="J312" s="494"/>
      <c r="K312" s="494"/>
      <c r="L312" s="494"/>
      <c r="M312" s="494"/>
      <c r="N312" s="494"/>
      <c r="O312" s="494"/>
      <c r="P312" s="494"/>
      <c r="Q312" s="494"/>
      <c r="R312" s="494"/>
      <c r="S312" s="494"/>
      <c r="T312" s="494"/>
      <c r="U312" s="494"/>
      <c r="V312" s="494"/>
      <c r="W312" s="494"/>
      <c r="X312" s="494"/>
      <c r="Y312" s="494"/>
      <c r="Z312" s="494"/>
    </row>
    <row r="313" ht="13.2" spans="1:26">
      <c r="A313" s="494"/>
      <c r="B313" s="504"/>
      <c r="C313" s="504"/>
      <c r="D313" s="494"/>
      <c r="E313" s="494"/>
      <c r="F313" s="494"/>
      <c r="G313" s="494"/>
      <c r="H313" s="494"/>
      <c r="I313" s="494"/>
      <c r="J313" s="494"/>
      <c r="K313" s="494"/>
      <c r="L313" s="494"/>
      <c r="M313" s="494"/>
      <c r="N313" s="494"/>
      <c r="O313" s="494"/>
      <c r="P313" s="494"/>
      <c r="Q313" s="494"/>
      <c r="R313" s="494"/>
      <c r="S313" s="494"/>
      <c r="T313" s="494"/>
      <c r="U313" s="494"/>
      <c r="V313" s="494"/>
      <c r="W313" s="494"/>
      <c r="X313" s="494"/>
      <c r="Y313" s="494"/>
      <c r="Z313" s="494"/>
    </row>
    <row r="314" ht="13.2" spans="1:26">
      <c r="A314" s="494"/>
      <c r="B314" s="504"/>
      <c r="C314" s="504"/>
      <c r="D314" s="494"/>
      <c r="E314" s="494"/>
      <c r="F314" s="494"/>
      <c r="G314" s="494"/>
      <c r="H314" s="494"/>
      <c r="I314" s="494"/>
      <c r="J314" s="494"/>
      <c r="K314" s="494"/>
      <c r="L314" s="494"/>
      <c r="M314" s="494"/>
      <c r="N314" s="494"/>
      <c r="O314" s="494"/>
      <c r="P314" s="494"/>
      <c r="Q314" s="494"/>
      <c r="R314" s="494"/>
      <c r="S314" s="494"/>
      <c r="T314" s="494"/>
      <c r="U314" s="494"/>
      <c r="V314" s="494"/>
      <c r="W314" s="494"/>
      <c r="X314" s="494"/>
      <c r="Y314" s="494"/>
      <c r="Z314" s="494"/>
    </row>
    <row r="315" ht="13.2" spans="1:26">
      <c r="A315" s="494"/>
      <c r="B315" s="504"/>
      <c r="C315" s="504"/>
      <c r="D315" s="494"/>
      <c r="E315" s="494"/>
      <c r="F315" s="494"/>
      <c r="G315" s="494"/>
      <c r="H315" s="494"/>
      <c r="I315" s="494"/>
      <c r="J315" s="494"/>
      <c r="K315" s="494"/>
      <c r="L315" s="494"/>
      <c r="M315" s="494"/>
      <c r="N315" s="494"/>
      <c r="O315" s="494"/>
      <c r="P315" s="494"/>
      <c r="Q315" s="494"/>
      <c r="R315" s="494"/>
      <c r="S315" s="494"/>
      <c r="T315" s="494"/>
      <c r="U315" s="494"/>
      <c r="V315" s="494"/>
      <c r="W315" s="494"/>
      <c r="X315" s="494"/>
      <c r="Y315" s="494"/>
      <c r="Z315" s="494"/>
    </row>
    <row r="316" ht="13.2" spans="1:26">
      <c r="A316" s="494"/>
      <c r="B316" s="504"/>
      <c r="C316" s="504"/>
      <c r="D316" s="494"/>
      <c r="E316" s="494"/>
      <c r="F316" s="494"/>
      <c r="G316" s="494"/>
      <c r="H316" s="494"/>
      <c r="I316" s="494"/>
      <c r="J316" s="494"/>
      <c r="K316" s="494"/>
      <c r="L316" s="494"/>
      <c r="M316" s="494"/>
      <c r="N316" s="494"/>
      <c r="O316" s="494"/>
      <c r="P316" s="494"/>
      <c r="Q316" s="494"/>
      <c r="R316" s="494"/>
      <c r="S316" s="494"/>
      <c r="T316" s="494"/>
      <c r="U316" s="494"/>
      <c r="V316" s="494"/>
      <c r="W316" s="494"/>
      <c r="X316" s="494"/>
      <c r="Y316" s="494"/>
      <c r="Z316" s="494"/>
    </row>
    <row r="317" ht="13.2" spans="1:26">
      <c r="A317" s="494"/>
      <c r="B317" s="504"/>
      <c r="C317" s="504"/>
      <c r="D317" s="494"/>
      <c r="E317" s="494"/>
      <c r="F317" s="494"/>
      <c r="G317" s="494"/>
      <c r="H317" s="494"/>
      <c r="I317" s="494"/>
      <c r="J317" s="494"/>
      <c r="K317" s="494"/>
      <c r="L317" s="494"/>
      <c r="M317" s="494"/>
      <c r="N317" s="494"/>
      <c r="O317" s="494"/>
      <c r="P317" s="494"/>
      <c r="Q317" s="494"/>
      <c r="R317" s="494"/>
      <c r="S317" s="494"/>
      <c r="T317" s="494"/>
      <c r="U317" s="494"/>
      <c r="V317" s="494"/>
      <c r="W317" s="494"/>
      <c r="X317" s="494"/>
      <c r="Y317" s="494"/>
      <c r="Z317" s="494"/>
    </row>
    <row r="318" ht="13.2" spans="1:26">
      <c r="A318" s="494"/>
      <c r="B318" s="504"/>
      <c r="C318" s="504"/>
      <c r="D318" s="494"/>
      <c r="E318" s="494"/>
      <c r="F318" s="494"/>
      <c r="G318" s="494"/>
      <c r="H318" s="494"/>
      <c r="I318" s="494"/>
      <c r="J318" s="494"/>
      <c r="K318" s="494"/>
      <c r="L318" s="494"/>
      <c r="M318" s="494"/>
      <c r="N318" s="494"/>
      <c r="O318" s="494"/>
      <c r="P318" s="494"/>
      <c r="Q318" s="494"/>
      <c r="R318" s="494"/>
      <c r="S318" s="494"/>
      <c r="T318" s="494"/>
      <c r="U318" s="494"/>
      <c r="V318" s="494"/>
      <c r="W318" s="494"/>
      <c r="X318" s="494"/>
      <c r="Y318" s="494"/>
      <c r="Z318" s="494"/>
    </row>
    <row r="319" ht="13.2" spans="1:26">
      <c r="A319" s="494"/>
      <c r="B319" s="504"/>
      <c r="C319" s="504"/>
      <c r="D319" s="494"/>
      <c r="E319" s="494"/>
      <c r="F319" s="494"/>
      <c r="G319" s="494"/>
      <c r="H319" s="494"/>
      <c r="I319" s="494"/>
      <c r="J319" s="494"/>
      <c r="K319" s="494"/>
      <c r="L319" s="494"/>
      <c r="M319" s="494"/>
      <c r="N319" s="494"/>
      <c r="O319" s="494"/>
      <c r="P319" s="494"/>
      <c r="Q319" s="494"/>
      <c r="R319" s="494"/>
      <c r="S319" s="494"/>
      <c r="T319" s="494"/>
      <c r="U319" s="494"/>
      <c r="V319" s="494"/>
      <c r="W319" s="494"/>
      <c r="X319" s="494"/>
      <c r="Y319" s="494"/>
      <c r="Z319" s="494"/>
    </row>
    <row r="320" ht="13.2" spans="1:26">
      <c r="A320" s="494"/>
      <c r="B320" s="504"/>
      <c r="C320" s="504"/>
      <c r="D320" s="494"/>
      <c r="E320" s="494"/>
      <c r="F320" s="494"/>
      <c r="G320" s="494"/>
      <c r="H320" s="494"/>
      <c r="I320" s="494"/>
      <c r="J320" s="494"/>
      <c r="K320" s="494"/>
      <c r="L320" s="494"/>
      <c r="M320" s="494"/>
      <c r="N320" s="494"/>
      <c r="O320" s="494"/>
      <c r="P320" s="494"/>
      <c r="Q320" s="494"/>
      <c r="R320" s="494"/>
      <c r="S320" s="494"/>
      <c r="T320" s="494"/>
      <c r="U320" s="494"/>
      <c r="V320" s="494"/>
      <c r="W320" s="494"/>
      <c r="X320" s="494"/>
      <c r="Y320" s="494"/>
      <c r="Z320" s="494"/>
    </row>
    <row r="321" ht="13.2" spans="1:26">
      <c r="A321" s="494"/>
      <c r="B321" s="504"/>
      <c r="C321" s="504"/>
      <c r="D321" s="494"/>
      <c r="E321" s="494"/>
      <c r="F321" s="494"/>
      <c r="G321" s="494"/>
      <c r="H321" s="494"/>
      <c r="I321" s="494"/>
      <c r="J321" s="494"/>
      <c r="K321" s="494"/>
      <c r="L321" s="494"/>
      <c r="M321" s="494"/>
      <c r="N321" s="494"/>
      <c r="O321" s="494"/>
      <c r="P321" s="494"/>
      <c r="Q321" s="494"/>
      <c r="R321" s="494"/>
      <c r="S321" s="494"/>
      <c r="T321" s="494"/>
      <c r="U321" s="494"/>
      <c r="V321" s="494"/>
      <c r="W321" s="494"/>
      <c r="X321" s="494"/>
      <c r="Y321" s="494"/>
      <c r="Z321" s="494"/>
    </row>
    <row r="322" ht="13.2" spans="1:26">
      <c r="A322" s="494"/>
      <c r="B322" s="504"/>
      <c r="C322" s="504"/>
      <c r="D322" s="494"/>
      <c r="E322" s="494"/>
      <c r="F322" s="494"/>
      <c r="G322" s="494"/>
      <c r="H322" s="494"/>
      <c r="I322" s="494"/>
      <c r="J322" s="494"/>
      <c r="K322" s="494"/>
      <c r="L322" s="494"/>
      <c r="M322" s="494"/>
      <c r="N322" s="494"/>
      <c r="O322" s="494"/>
      <c r="P322" s="494"/>
      <c r="Q322" s="494"/>
      <c r="R322" s="494"/>
      <c r="S322" s="494"/>
      <c r="T322" s="494"/>
      <c r="U322" s="494"/>
      <c r="V322" s="494"/>
      <c r="W322" s="494"/>
      <c r="X322" s="494"/>
      <c r="Y322" s="494"/>
      <c r="Z322" s="494"/>
    </row>
    <row r="323" ht="13.2" spans="1:26">
      <c r="A323" s="494"/>
      <c r="B323" s="504"/>
      <c r="C323" s="504"/>
      <c r="D323" s="494"/>
      <c r="E323" s="494"/>
      <c r="F323" s="494"/>
      <c r="G323" s="494"/>
      <c r="H323" s="494"/>
      <c r="I323" s="494"/>
      <c r="J323" s="494"/>
      <c r="K323" s="494"/>
      <c r="L323" s="494"/>
      <c r="M323" s="494"/>
      <c r="N323" s="494"/>
      <c r="O323" s="494"/>
      <c r="P323" s="494"/>
      <c r="Q323" s="494"/>
      <c r="R323" s="494"/>
      <c r="S323" s="494"/>
      <c r="T323" s="494"/>
      <c r="U323" s="494"/>
      <c r="V323" s="494"/>
      <c r="W323" s="494"/>
      <c r="X323" s="494"/>
      <c r="Y323" s="494"/>
      <c r="Z323" s="494"/>
    </row>
    <row r="324" ht="13.2" spans="1:26">
      <c r="A324" s="494"/>
      <c r="B324" s="504"/>
      <c r="C324" s="504"/>
      <c r="D324" s="494"/>
      <c r="E324" s="494"/>
      <c r="F324" s="494"/>
      <c r="G324" s="494"/>
      <c r="H324" s="494"/>
      <c r="I324" s="494"/>
      <c r="J324" s="494"/>
      <c r="K324" s="494"/>
      <c r="L324" s="494"/>
      <c r="M324" s="494"/>
      <c r="N324" s="494"/>
      <c r="O324" s="494"/>
      <c r="P324" s="494"/>
      <c r="Q324" s="494"/>
      <c r="R324" s="494"/>
      <c r="S324" s="494"/>
      <c r="T324" s="494"/>
      <c r="U324" s="494"/>
      <c r="V324" s="494"/>
      <c r="W324" s="494"/>
      <c r="X324" s="494"/>
      <c r="Y324" s="494"/>
      <c r="Z324" s="494"/>
    </row>
    <row r="325" ht="13.2" spans="1:26">
      <c r="A325" s="494"/>
      <c r="B325" s="504"/>
      <c r="C325" s="504"/>
      <c r="D325" s="494"/>
      <c r="E325" s="494"/>
      <c r="F325" s="494"/>
      <c r="G325" s="494"/>
      <c r="H325" s="494"/>
      <c r="I325" s="494"/>
      <c r="J325" s="494"/>
      <c r="K325" s="494"/>
      <c r="L325" s="494"/>
      <c r="M325" s="494"/>
      <c r="N325" s="494"/>
      <c r="O325" s="494"/>
      <c r="P325" s="494"/>
      <c r="Q325" s="494"/>
      <c r="R325" s="494"/>
      <c r="S325" s="494"/>
      <c r="T325" s="494"/>
      <c r="U325" s="494"/>
      <c r="V325" s="494"/>
      <c r="W325" s="494"/>
      <c r="X325" s="494"/>
      <c r="Y325" s="494"/>
      <c r="Z325" s="494"/>
    </row>
    <row r="326" ht="13.2" spans="1:26">
      <c r="A326" s="494"/>
      <c r="B326" s="504"/>
      <c r="C326" s="504"/>
      <c r="D326" s="494"/>
      <c r="E326" s="494"/>
      <c r="F326" s="494"/>
      <c r="G326" s="494"/>
      <c r="H326" s="494"/>
      <c r="I326" s="494"/>
      <c r="J326" s="494"/>
      <c r="K326" s="494"/>
      <c r="L326" s="494"/>
      <c r="M326" s="494"/>
      <c r="N326" s="494"/>
      <c r="O326" s="494"/>
      <c r="P326" s="494"/>
      <c r="Q326" s="494"/>
      <c r="R326" s="494"/>
      <c r="S326" s="494"/>
      <c r="T326" s="494"/>
      <c r="U326" s="494"/>
      <c r="V326" s="494"/>
      <c r="W326" s="494"/>
      <c r="X326" s="494"/>
      <c r="Y326" s="494"/>
      <c r="Z326" s="494"/>
    </row>
    <row r="327" ht="13.2" spans="1:26">
      <c r="A327" s="494"/>
      <c r="B327" s="504"/>
      <c r="C327" s="504"/>
      <c r="D327" s="494"/>
      <c r="E327" s="494"/>
      <c r="F327" s="494"/>
      <c r="G327" s="494"/>
      <c r="H327" s="494"/>
      <c r="I327" s="494"/>
      <c r="J327" s="494"/>
      <c r="K327" s="494"/>
      <c r="L327" s="494"/>
      <c r="M327" s="494"/>
      <c r="N327" s="494"/>
      <c r="O327" s="494"/>
      <c r="P327" s="494"/>
      <c r="Q327" s="494"/>
      <c r="R327" s="494"/>
      <c r="S327" s="494"/>
      <c r="T327" s="494"/>
      <c r="U327" s="494"/>
      <c r="V327" s="494"/>
      <c r="W327" s="494"/>
      <c r="X327" s="494"/>
      <c r="Y327" s="494"/>
      <c r="Z327" s="494"/>
    </row>
    <row r="328" ht="13.2" spans="1:26">
      <c r="A328" s="494"/>
      <c r="B328" s="504"/>
      <c r="C328" s="504"/>
      <c r="D328" s="494"/>
      <c r="E328" s="494"/>
      <c r="F328" s="494"/>
      <c r="G328" s="494"/>
      <c r="H328" s="494"/>
      <c r="I328" s="494"/>
      <c r="J328" s="494"/>
      <c r="K328" s="494"/>
      <c r="L328" s="494"/>
      <c r="M328" s="494"/>
      <c r="N328" s="494"/>
      <c r="O328" s="494"/>
      <c r="P328" s="494"/>
      <c r="Q328" s="494"/>
      <c r="R328" s="494"/>
      <c r="S328" s="494"/>
      <c r="T328" s="494"/>
      <c r="U328" s="494"/>
      <c r="V328" s="494"/>
      <c r="W328" s="494"/>
      <c r="X328" s="494"/>
      <c r="Y328" s="494"/>
      <c r="Z328" s="494"/>
    </row>
    <row r="329" ht="13.2" spans="1:26">
      <c r="A329" s="494"/>
      <c r="B329" s="504"/>
      <c r="C329" s="504"/>
      <c r="D329" s="494"/>
      <c r="E329" s="494"/>
      <c r="F329" s="494"/>
      <c r="G329" s="494"/>
      <c r="H329" s="494"/>
      <c r="I329" s="494"/>
      <c r="J329" s="494"/>
      <c r="K329" s="494"/>
      <c r="L329" s="494"/>
      <c r="M329" s="494"/>
      <c r="N329" s="494"/>
      <c r="O329" s="494"/>
      <c r="P329" s="494"/>
      <c r="Q329" s="494"/>
      <c r="R329" s="494"/>
      <c r="S329" s="494"/>
      <c r="T329" s="494"/>
      <c r="U329" s="494"/>
      <c r="V329" s="494"/>
      <c r="W329" s="494"/>
      <c r="X329" s="494"/>
      <c r="Y329" s="494"/>
      <c r="Z329" s="494"/>
    </row>
    <row r="330" ht="13.2" spans="1:26">
      <c r="A330" s="494"/>
      <c r="B330" s="504"/>
      <c r="C330" s="504"/>
      <c r="D330" s="494"/>
      <c r="E330" s="494"/>
      <c r="F330" s="494"/>
      <c r="G330" s="494"/>
      <c r="H330" s="494"/>
      <c r="I330" s="494"/>
      <c r="J330" s="494"/>
      <c r="K330" s="494"/>
      <c r="L330" s="494"/>
      <c r="M330" s="494"/>
      <c r="N330" s="494"/>
      <c r="O330" s="494"/>
      <c r="P330" s="494"/>
      <c r="Q330" s="494"/>
      <c r="R330" s="494"/>
      <c r="S330" s="494"/>
      <c r="T330" s="494"/>
      <c r="U330" s="494"/>
      <c r="V330" s="494"/>
      <c r="W330" s="494"/>
      <c r="X330" s="494"/>
      <c r="Y330" s="494"/>
      <c r="Z330" s="494"/>
    </row>
    <row r="331" ht="13.2" spans="1:26">
      <c r="A331" s="494"/>
      <c r="B331" s="504"/>
      <c r="C331" s="504"/>
      <c r="D331" s="494"/>
      <c r="E331" s="494"/>
      <c r="F331" s="494"/>
      <c r="G331" s="494"/>
      <c r="H331" s="494"/>
      <c r="I331" s="494"/>
      <c r="J331" s="494"/>
      <c r="K331" s="494"/>
      <c r="L331" s="494"/>
      <c r="M331" s="494"/>
      <c r="N331" s="494"/>
      <c r="O331" s="494"/>
      <c r="P331" s="494"/>
      <c r="Q331" s="494"/>
      <c r="R331" s="494"/>
      <c r="S331" s="494"/>
      <c r="T331" s="494"/>
      <c r="U331" s="494"/>
      <c r="V331" s="494"/>
      <c r="W331" s="494"/>
      <c r="X331" s="494"/>
      <c r="Y331" s="494"/>
      <c r="Z331" s="494"/>
    </row>
    <row r="332" ht="13.2" spans="1:26">
      <c r="A332" s="494"/>
      <c r="B332" s="504"/>
      <c r="C332" s="504"/>
      <c r="D332" s="494"/>
      <c r="E332" s="494"/>
      <c r="F332" s="494"/>
      <c r="G332" s="494"/>
      <c r="H332" s="494"/>
      <c r="I332" s="494"/>
      <c r="J332" s="494"/>
      <c r="K332" s="494"/>
      <c r="L332" s="494"/>
      <c r="M332" s="494"/>
      <c r="N332" s="494"/>
      <c r="O332" s="494"/>
      <c r="P332" s="494"/>
      <c r="Q332" s="494"/>
      <c r="R332" s="494"/>
      <c r="S332" s="494"/>
      <c r="T332" s="494"/>
      <c r="U332" s="494"/>
      <c r="V332" s="494"/>
      <c r="W332" s="494"/>
      <c r="X332" s="494"/>
      <c r="Y332" s="494"/>
      <c r="Z332" s="494"/>
    </row>
    <row r="333" ht="13.2" spans="1:26">
      <c r="A333" s="494"/>
      <c r="B333" s="504"/>
      <c r="C333" s="504"/>
      <c r="D333" s="494"/>
      <c r="E333" s="494"/>
      <c r="F333" s="494"/>
      <c r="G333" s="494"/>
      <c r="H333" s="494"/>
      <c r="I333" s="494"/>
      <c r="J333" s="494"/>
      <c r="K333" s="494"/>
      <c r="L333" s="494"/>
      <c r="M333" s="494"/>
      <c r="N333" s="494"/>
      <c r="O333" s="494"/>
      <c r="P333" s="494"/>
      <c r="Q333" s="494"/>
      <c r="R333" s="494"/>
      <c r="S333" s="494"/>
      <c r="T333" s="494"/>
      <c r="U333" s="494"/>
      <c r="V333" s="494"/>
      <c r="W333" s="494"/>
      <c r="X333" s="494"/>
      <c r="Y333" s="494"/>
      <c r="Z333" s="494"/>
    </row>
    <row r="334" ht="13.2" spans="1:26">
      <c r="A334" s="494"/>
      <c r="B334" s="504"/>
      <c r="C334" s="504"/>
      <c r="D334" s="494"/>
      <c r="E334" s="494"/>
      <c r="F334" s="494"/>
      <c r="G334" s="494"/>
      <c r="H334" s="494"/>
      <c r="I334" s="494"/>
      <c r="J334" s="494"/>
      <c r="K334" s="494"/>
      <c r="L334" s="494"/>
      <c r="M334" s="494"/>
      <c r="N334" s="494"/>
      <c r="O334" s="494"/>
      <c r="P334" s="494"/>
      <c r="Q334" s="494"/>
      <c r="R334" s="494"/>
      <c r="S334" s="494"/>
      <c r="T334" s="494"/>
      <c r="U334" s="494"/>
      <c r="V334" s="494"/>
      <c r="W334" s="494"/>
      <c r="X334" s="494"/>
      <c r="Y334" s="494"/>
      <c r="Z334" s="494"/>
    </row>
    <row r="335" ht="13.2" spans="1:26">
      <c r="A335" s="494"/>
      <c r="B335" s="504"/>
      <c r="C335" s="504"/>
      <c r="D335" s="494"/>
      <c r="E335" s="494"/>
      <c r="F335" s="494"/>
      <c r="G335" s="494"/>
      <c r="H335" s="494"/>
      <c r="I335" s="494"/>
      <c r="J335" s="494"/>
      <c r="K335" s="494"/>
      <c r="L335" s="494"/>
      <c r="M335" s="494"/>
      <c r="N335" s="494"/>
      <c r="O335" s="494"/>
      <c r="P335" s="494"/>
      <c r="Q335" s="494"/>
      <c r="R335" s="494"/>
      <c r="S335" s="494"/>
      <c r="T335" s="494"/>
      <c r="U335" s="494"/>
      <c r="V335" s="494"/>
      <c r="W335" s="494"/>
      <c r="X335" s="494"/>
      <c r="Y335" s="494"/>
      <c r="Z335" s="494"/>
    </row>
    <row r="336" ht="13.2" spans="1:26">
      <c r="A336" s="494"/>
      <c r="B336" s="504"/>
      <c r="C336" s="504"/>
      <c r="D336" s="494"/>
      <c r="E336" s="494"/>
      <c r="F336" s="494"/>
      <c r="G336" s="494"/>
      <c r="H336" s="494"/>
      <c r="I336" s="494"/>
      <c r="J336" s="494"/>
      <c r="K336" s="494"/>
      <c r="L336" s="494"/>
      <c r="M336" s="494"/>
      <c r="N336" s="494"/>
      <c r="O336" s="494"/>
      <c r="P336" s="494"/>
      <c r="Q336" s="494"/>
      <c r="R336" s="494"/>
      <c r="S336" s="494"/>
      <c r="T336" s="494"/>
      <c r="U336" s="494"/>
      <c r="V336" s="494"/>
      <c r="W336" s="494"/>
      <c r="X336" s="494"/>
      <c r="Y336" s="494"/>
      <c r="Z336" s="494"/>
    </row>
    <row r="337" ht="13.2" spans="1:26">
      <c r="A337" s="494"/>
      <c r="B337" s="504"/>
      <c r="C337" s="504"/>
      <c r="D337" s="494"/>
      <c r="E337" s="494"/>
      <c r="F337" s="494"/>
      <c r="G337" s="494"/>
      <c r="H337" s="494"/>
      <c r="I337" s="494"/>
      <c r="J337" s="494"/>
      <c r="K337" s="494"/>
      <c r="L337" s="494"/>
      <c r="M337" s="494"/>
      <c r="N337" s="494"/>
      <c r="O337" s="494"/>
      <c r="P337" s="494"/>
      <c r="Q337" s="494"/>
      <c r="R337" s="494"/>
      <c r="S337" s="494"/>
      <c r="T337" s="494"/>
      <c r="U337" s="494"/>
      <c r="V337" s="494"/>
      <c r="W337" s="494"/>
      <c r="X337" s="494"/>
      <c r="Y337" s="494"/>
      <c r="Z337" s="494"/>
    </row>
    <row r="338" ht="13.2" spans="1:26">
      <c r="A338" s="494"/>
      <c r="B338" s="504"/>
      <c r="C338" s="504"/>
      <c r="D338" s="494"/>
      <c r="E338" s="494"/>
      <c r="F338" s="494"/>
      <c r="G338" s="494"/>
      <c r="H338" s="494"/>
      <c r="I338" s="494"/>
      <c r="J338" s="494"/>
      <c r="K338" s="494"/>
      <c r="L338" s="494"/>
      <c r="M338" s="494"/>
      <c r="N338" s="494"/>
      <c r="O338" s="494"/>
      <c r="P338" s="494"/>
      <c r="Q338" s="494"/>
      <c r="R338" s="494"/>
      <c r="S338" s="494"/>
      <c r="T338" s="494"/>
      <c r="U338" s="494"/>
      <c r="V338" s="494"/>
      <c r="W338" s="494"/>
      <c r="X338" s="494"/>
      <c r="Y338" s="494"/>
      <c r="Z338" s="494"/>
    </row>
    <row r="339" ht="13.2" spans="1:26">
      <c r="A339" s="494"/>
      <c r="B339" s="504"/>
      <c r="C339" s="504"/>
      <c r="D339" s="494"/>
      <c r="E339" s="494"/>
      <c r="F339" s="494"/>
      <c r="G339" s="494"/>
      <c r="H339" s="494"/>
      <c r="I339" s="494"/>
      <c r="J339" s="494"/>
      <c r="K339" s="494"/>
      <c r="L339" s="494"/>
      <c r="M339" s="494"/>
      <c r="N339" s="494"/>
      <c r="O339" s="494"/>
      <c r="P339" s="494"/>
      <c r="Q339" s="494"/>
      <c r="R339" s="494"/>
      <c r="S339" s="494"/>
      <c r="T339" s="494"/>
      <c r="U339" s="494"/>
      <c r="V339" s="494"/>
      <c r="W339" s="494"/>
      <c r="X339" s="494"/>
      <c r="Y339" s="494"/>
      <c r="Z339" s="494"/>
    </row>
    <row r="340" ht="13.2" spans="1:26">
      <c r="A340" s="494"/>
      <c r="B340" s="504"/>
      <c r="C340" s="504"/>
      <c r="D340" s="494"/>
      <c r="E340" s="494"/>
      <c r="F340" s="494"/>
      <c r="G340" s="494"/>
      <c r="H340" s="494"/>
      <c r="I340" s="494"/>
      <c r="J340" s="494"/>
      <c r="K340" s="494"/>
      <c r="L340" s="494"/>
      <c r="M340" s="494"/>
      <c r="N340" s="494"/>
      <c r="O340" s="494"/>
      <c r="P340" s="494"/>
      <c r="Q340" s="494"/>
      <c r="R340" s="494"/>
      <c r="S340" s="494"/>
      <c r="T340" s="494"/>
      <c r="U340" s="494"/>
      <c r="V340" s="494"/>
      <c r="W340" s="494"/>
      <c r="X340" s="494"/>
      <c r="Y340" s="494"/>
      <c r="Z340" s="494"/>
    </row>
    <row r="341" ht="13.2" spans="1:26">
      <c r="A341" s="494"/>
      <c r="B341" s="504"/>
      <c r="C341" s="504"/>
      <c r="D341" s="494"/>
      <c r="E341" s="494"/>
      <c r="F341" s="494"/>
      <c r="G341" s="494"/>
      <c r="H341" s="494"/>
      <c r="I341" s="494"/>
      <c r="J341" s="494"/>
      <c r="K341" s="494"/>
      <c r="L341" s="494"/>
      <c r="M341" s="494"/>
      <c r="N341" s="494"/>
      <c r="O341" s="494"/>
      <c r="P341" s="494"/>
      <c r="Q341" s="494"/>
      <c r="R341" s="494"/>
      <c r="S341" s="494"/>
      <c r="T341" s="494"/>
      <c r="U341" s="494"/>
      <c r="V341" s="494"/>
      <c r="W341" s="494"/>
      <c r="X341" s="494"/>
      <c r="Y341" s="494"/>
      <c r="Z341" s="494"/>
    </row>
    <row r="342" ht="13.2" spans="1:26">
      <c r="A342" s="494"/>
      <c r="B342" s="504"/>
      <c r="C342" s="504"/>
      <c r="D342" s="494"/>
      <c r="E342" s="494"/>
      <c r="F342" s="494"/>
      <c r="G342" s="494"/>
      <c r="H342" s="494"/>
      <c r="I342" s="494"/>
      <c r="J342" s="494"/>
      <c r="K342" s="494"/>
      <c r="L342" s="494"/>
      <c r="M342" s="494"/>
      <c r="N342" s="494"/>
      <c r="O342" s="494"/>
      <c r="P342" s="494"/>
      <c r="Q342" s="494"/>
      <c r="R342" s="494"/>
      <c r="S342" s="494"/>
      <c r="T342" s="494"/>
      <c r="U342" s="494"/>
      <c r="V342" s="494"/>
      <c r="W342" s="494"/>
      <c r="X342" s="494"/>
      <c r="Y342" s="494"/>
      <c r="Z342" s="494"/>
    </row>
    <row r="343" ht="13.2" spans="1:26">
      <c r="A343" s="494"/>
      <c r="B343" s="504"/>
      <c r="C343" s="504"/>
      <c r="D343" s="494"/>
      <c r="E343" s="494"/>
      <c r="F343" s="494"/>
      <c r="G343" s="494"/>
      <c r="H343" s="494"/>
      <c r="I343" s="494"/>
      <c r="J343" s="494"/>
      <c r="K343" s="494"/>
      <c r="L343" s="494"/>
      <c r="M343" s="494"/>
      <c r="N343" s="494"/>
      <c r="O343" s="494"/>
      <c r="P343" s="494"/>
      <c r="Q343" s="494"/>
      <c r="R343" s="494"/>
      <c r="S343" s="494"/>
      <c r="T343" s="494"/>
      <c r="U343" s="494"/>
      <c r="V343" s="494"/>
      <c r="W343" s="494"/>
      <c r="X343" s="494"/>
      <c r="Y343" s="494"/>
      <c r="Z343" s="494"/>
    </row>
    <row r="344" ht="13.2" spans="1:26">
      <c r="A344" s="494"/>
      <c r="B344" s="504"/>
      <c r="C344" s="504"/>
      <c r="D344" s="494"/>
      <c r="E344" s="494"/>
      <c r="F344" s="494"/>
      <c r="G344" s="494"/>
      <c r="H344" s="494"/>
      <c r="I344" s="494"/>
      <c r="J344" s="494"/>
      <c r="K344" s="494"/>
      <c r="L344" s="494"/>
      <c r="M344" s="494"/>
      <c r="N344" s="494"/>
      <c r="O344" s="494"/>
      <c r="P344" s="494"/>
      <c r="Q344" s="494"/>
      <c r="R344" s="494"/>
      <c r="S344" s="494"/>
      <c r="T344" s="494"/>
      <c r="U344" s="494"/>
      <c r="V344" s="494"/>
      <c r="W344" s="494"/>
      <c r="X344" s="494"/>
      <c r="Y344" s="494"/>
      <c r="Z344" s="494"/>
    </row>
    <row r="345" ht="13.2" spans="1:26">
      <c r="A345" s="494"/>
      <c r="B345" s="504"/>
      <c r="C345" s="504"/>
      <c r="D345" s="494"/>
      <c r="E345" s="494"/>
      <c r="F345" s="494"/>
      <c r="G345" s="494"/>
      <c r="H345" s="494"/>
      <c r="I345" s="494"/>
      <c r="J345" s="494"/>
      <c r="K345" s="494"/>
      <c r="L345" s="494"/>
      <c r="M345" s="494"/>
      <c r="N345" s="494"/>
      <c r="O345" s="494"/>
      <c r="P345" s="494"/>
      <c r="Q345" s="494"/>
      <c r="R345" s="494"/>
      <c r="S345" s="494"/>
      <c r="T345" s="494"/>
      <c r="U345" s="494"/>
      <c r="V345" s="494"/>
      <c r="W345" s="494"/>
      <c r="X345" s="494"/>
      <c r="Y345" s="494"/>
      <c r="Z345" s="494"/>
    </row>
    <row r="346" ht="13.2" spans="1:26">
      <c r="A346" s="494"/>
      <c r="B346" s="504"/>
      <c r="C346" s="504"/>
      <c r="D346" s="494"/>
      <c r="E346" s="494"/>
      <c r="F346" s="494"/>
      <c r="G346" s="494"/>
      <c r="H346" s="494"/>
      <c r="I346" s="494"/>
      <c r="J346" s="494"/>
      <c r="K346" s="494"/>
      <c r="L346" s="494"/>
      <c r="M346" s="494"/>
      <c r="N346" s="494"/>
      <c r="O346" s="494"/>
      <c r="P346" s="494"/>
      <c r="Q346" s="494"/>
      <c r="R346" s="494"/>
      <c r="S346" s="494"/>
      <c r="T346" s="494"/>
      <c r="U346" s="494"/>
      <c r="V346" s="494"/>
      <c r="W346" s="494"/>
      <c r="X346" s="494"/>
      <c r="Y346" s="494"/>
      <c r="Z346" s="494"/>
    </row>
    <row r="347" ht="13.2" spans="1:26">
      <c r="A347" s="494"/>
      <c r="B347" s="504"/>
      <c r="C347" s="504"/>
      <c r="D347" s="494"/>
      <c r="E347" s="494"/>
      <c r="F347" s="494"/>
      <c r="G347" s="494"/>
      <c r="H347" s="494"/>
      <c r="I347" s="494"/>
      <c r="J347" s="494"/>
      <c r="K347" s="494"/>
      <c r="L347" s="494"/>
      <c r="M347" s="494"/>
      <c r="N347" s="494"/>
      <c r="O347" s="494"/>
      <c r="P347" s="494"/>
      <c r="Q347" s="494"/>
      <c r="R347" s="494"/>
      <c r="S347" s="494"/>
      <c r="T347" s="494"/>
      <c r="U347" s="494"/>
      <c r="V347" s="494"/>
      <c r="W347" s="494"/>
      <c r="X347" s="494"/>
      <c r="Y347" s="494"/>
      <c r="Z347" s="494"/>
    </row>
    <row r="348" ht="13.2" spans="1:26">
      <c r="A348" s="494"/>
      <c r="B348" s="504"/>
      <c r="C348" s="504"/>
      <c r="D348" s="494"/>
      <c r="E348" s="494"/>
      <c r="F348" s="494"/>
      <c r="G348" s="494"/>
      <c r="H348" s="494"/>
      <c r="I348" s="494"/>
      <c r="J348" s="494"/>
      <c r="K348" s="494"/>
      <c r="L348" s="494"/>
      <c r="M348" s="494"/>
      <c r="N348" s="494"/>
      <c r="O348" s="494"/>
      <c r="P348" s="494"/>
      <c r="Q348" s="494"/>
      <c r="R348" s="494"/>
      <c r="S348" s="494"/>
      <c r="T348" s="494"/>
      <c r="U348" s="494"/>
      <c r="V348" s="494"/>
      <c r="W348" s="494"/>
      <c r="X348" s="494"/>
      <c r="Y348" s="494"/>
      <c r="Z348" s="494"/>
    </row>
    <row r="349" ht="13.2" spans="1:26">
      <c r="A349" s="494"/>
      <c r="B349" s="504"/>
      <c r="C349" s="504"/>
      <c r="D349" s="494"/>
      <c r="E349" s="494"/>
      <c r="F349" s="494"/>
      <c r="G349" s="494"/>
      <c r="H349" s="494"/>
      <c r="I349" s="494"/>
      <c r="J349" s="494"/>
      <c r="K349" s="494"/>
      <c r="L349" s="494"/>
      <c r="M349" s="494"/>
      <c r="N349" s="494"/>
      <c r="O349" s="494"/>
      <c r="P349" s="494"/>
      <c r="Q349" s="494"/>
      <c r="R349" s="494"/>
      <c r="S349" s="494"/>
      <c r="T349" s="494"/>
      <c r="U349" s="494"/>
      <c r="V349" s="494"/>
      <c r="W349" s="494"/>
      <c r="X349" s="494"/>
      <c r="Y349" s="494"/>
      <c r="Z349" s="494"/>
    </row>
    <row r="350" ht="13.2" spans="1:26">
      <c r="A350" s="494"/>
      <c r="B350" s="504"/>
      <c r="C350" s="504"/>
      <c r="D350" s="494"/>
      <c r="E350" s="494"/>
      <c r="F350" s="494"/>
      <c r="G350" s="494"/>
      <c r="H350" s="494"/>
      <c r="I350" s="494"/>
      <c r="J350" s="494"/>
      <c r="K350" s="494"/>
      <c r="L350" s="494"/>
      <c r="M350" s="494"/>
      <c r="N350" s="494"/>
      <c r="O350" s="494"/>
      <c r="P350" s="494"/>
      <c r="Q350" s="494"/>
      <c r="R350" s="494"/>
      <c r="S350" s="494"/>
      <c r="T350" s="494"/>
      <c r="U350" s="494"/>
      <c r="V350" s="494"/>
      <c r="W350" s="494"/>
      <c r="X350" s="494"/>
      <c r="Y350" s="494"/>
      <c r="Z350" s="494"/>
    </row>
    <row r="351" ht="13.2" spans="1:26">
      <c r="A351" s="494"/>
      <c r="B351" s="504"/>
      <c r="C351" s="504"/>
      <c r="D351" s="494"/>
      <c r="E351" s="494"/>
      <c r="F351" s="494"/>
      <c r="G351" s="494"/>
      <c r="H351" s="494"/>
      <c r="I351" s="494"/>
      <c r="J351" s="494"/>
      <c r="K351" s="494"/>
      <c r="L351" s="494"/>
      <c r="M351" s="494"/>
      <c r="N351" s="494"/>
      <c r="O351" s="494"/>
      <c r="P351" s="494"/>
      <c r="Q351" s="494"/>
      <c r="R351" s="494"/>
      <c r="S351" s="494"/>
      <c r="T351" s="494"/>
      <c r="U351" s="494"/>
      <c r="V351" s="494"/>
      <c r="W351" s="494"/>
      <c r="X351" s="494"/>
      <c r="Y351" s="494"/>
      <c r="Z351" s="494"/>
    </row>
    <row r="352" ht="13.2" spans="1:26">
      <c r="A352" s="494"/>
      <c r="B352" s="504"/>
      <c r="C352" s="504"/>
      <c r="D352" s="494"/>
      <c r="E352" s="494"/>
      <c r="F352" s="494"/>
      <c r="G352" s="494"/>
      <c r="H352" s="494"/>
      <c r="I352" s="494"/>
      <c r="J352" s="494"/>
      <c r="K352" s="494"/>
      <c r="L352" s="494"/>
      <c r="M352" s="494"/>
      <c r="N352" s="494"/>
      <c r="O352" s="494"/>
      <c r="P352" s="494"/>
      <c r="Q352" s="494"/>
      <c r="R352" s="494"/>
      <c r="S352" s="494"/>
      <c r="T352" s="494"/>
      <c r="U352" s="494"/>
      <c r="V352" s="494"/>
      <c r="W352" s="494"/>
      <c r="X352" s="494"/>
      <c r="Y352" s="494"/>
      <c r="Z352" s="494"/>
    </row>
    <row r="353" ht="13.2" spans="1:26">
      <c r="A353" s="494"/>
      <c r="B353" s="504"/>
      <c r="C353" s="504"/>
      <c r="D353" s="494"/>
      <c r="E353" s="494"/>
      <c r="F353" s="494"/>
      <c r="G353" s="494"/>
      <c r="H353" s="494"/>
      <c r="I353" s="494"/>
      <c r="J353" s="494"/>
      <c r="K353" s="494"/>
      <c r="L353" s="494"/>
      <c r="M353" s="494"/>
      <c r="N353" s="494"/>
      <c r="O353" s="494"/>
      <c r="P353" s="494"/>
      <c r="Q353" s="494"/>
      <c r="R353" s="494"/>
      <c r="S353" s="494"/>
      <c r="T353" s="494"/>
      <c r="U353" s="494"/>
      <c r="V353" s="494"/>
      <c r="W353" s="494"/>
      <c r="X353" s="494"/>
      <c r="Y353" s="494"/>
      <c r="Z353" s="494"/>
    </row>
    <row r="354" ht="13.2" spans="1:26">
      <c r="A354" s="494"/>
      <c r="B354" s="504"/>
      <c r="C354" s="504"/>
      <c r="D354" s="494"/>
      <c r="E354" s="494"/>
      <c r="F354" s="494"/>
      <c r="G354" s="494"/>
      <c r="H354" s="494"/>
      <c r="I354" s="494"/>
      <c r="J354" s="494"/>
      <c r="K354" s="494"/>
      <c r="L354" s="494"/>
      <c r="M354" s="494"/>
      <c r="N354" s="494"/>
      <c r="O354" s="494"/>
      <c r="P354" s="494"/>
      <c r="Q354" s="494"/>
      <c r="R354" s="494"/>
      <c r="S354" s="494"/>
      <c r="T354" s="494"/>
      <c r="U354" s="494"/>
      <c r="V354" s="494"/>
      <c r="W354" s="494"/>
      <c r="X354" s="494"/>
      <c r="Y354" s="494"/>
      <c r="Z354" s="494"/>
    </row>
    <row r="355" ht="13.2" spans="1:26">
      <c r="A355" s="494"/>
      <c r="B355" s="504"/>
      <c r="C355" s="504"/>
      <c r="D355" s="494"/>
      <c r="E355" s="494"/>
      <c r="F355" s="494"/>
      <c r="G355" s="494"/>
      <c r="H355" s="494"/>
      <c r="I355" s="494"/>
      <c r="J355" s="494"/>
      <c r="K355" s="494"/>
      <c r="L355" s="494"/>
      <c r="M355" s="494"/>
      <c r="N355" s="494"/>
      <c r="O355" s="494"/>
      <c r="P355" s="494"/>
      <c r="Q355" s="494"/>
      <c r="R355" s="494"/>
      <c r="S355" s="494"/>
      <c r="T355" s="494"/>
      <c r="U355" s="494"/>
      <c r="V355" s="494"/>
      <c r="W355" s="494"/>
      <c r="X355" s="494"/>
      <c r="Y355" s="494"/>
      <c r="Z355" s="494"/>
    </row>
    <row r="356" ht="13.2" spans="1:26">
      <c r="A356" s="494"/>
      <c r="B356" s="504"/>
      <c r="C356" s="504"/>
      <c r="D356" s="494"/>
      <c r="E356" s="494"/>
      <c r="F356" s="494"/>
      <c r="G356" s="494"/>
      <c r="H356" s="494"/>
      <c r="I356" s="494"/>
      <c r="J356" s="494"/>
      <c r="K356" s="494"/>
      <c r="L356" s="494"/>
      <c r="M356" s="494"/>
      <c r="N356" s="494"/>
      <c r="O356" s="494"/>
      <c r="P356" s="494"/>
      <c r="Q356" s="494"/>
      <c r="R356" s="494"/>
      <c r="S356" s="494"/>
      <c r="T356" s="494"/>
      <c r="U356" s="494"/>
      <c r="V356" s="494"/>
      <c r="W356" s="494"/>
      <c r="X356" s="494"/>
      <c r="Y356" s="494"/>
      <c r="Z356" s="494"/>
    </row>
    <row r="357" ht="13.2" spans="1:26">
      <c r="A357" s="494"/>
      <c r="B357" s="504"/>
      <c r="C357" s="504"/>
      <c r="D357" s="494"/>
      <c r="E357" s="494"/>
      <c r="F357" s="494"/>
      <c r="G357" s="494"/>
      <c r="H357" s="494"/>
      <c r="I357" s="494"/>
      <c r="J357" s="494"/>
      <c r="K357" s="494"/>
      <c r="L357" s="494"/>
      <c r="M357" s="494"/>
      <c r="N357" s="494"/>
      <c r="O357" s="494"/>
      <c r="P357" s="494"/>
      <c r="Q357" s="494"/>
      <c r="R357" s="494"/>
      <c r="S357" s="494"/>
      <c r="T357" s="494"/>
      <c r="U357" s="494"/>
      <c r="V357" s="494"/>
      <c r="W357" s="494"/>
      <c r="X357" s="494"/>
      <c r="Y357" s="494"/>
      <c r="Z357" s="494"/>
    </row>
    <row r="358" ht="13.2" spans="1:26">
      <c r="A358" s="494"/>
      <c r="B358" s="504"/>
      <c r="C358" s="504"/>
      <c r="D358" s="494"/>
      <c r="E358" s="494"/>
      <c r="F358" s="494"/>
      <c r="G358" s="494"/>
      <c r="H358" s="494"/>
      <c r="I358" s="494"/>
      <c r="J358" s="494"/>
      <c r="K358" s="494"/>
      <c r="L358" s="494"/>
      <c r="M358" s="494"/>
      <c r="N358" s="494"/>
      <c r="O358" s="494"/>
      <c r="P358" s="494"/>
      <c r="Q358" s="494"/>
      <c r="R358" s="494"/>
      <c r="S358" s="494"/>
      <c r="T358" s="494"/>
      <c r="U358" s="494"/>
      <c r="V358" s="494"/>
      <c r="W358" s="494"/>
      <c r="X358" s="494"/>
      <c r="Y358" s="494"/>
      <c r="Z358" s="494"/>
    </row>
    <row r="359" ht="13.2" spans="1:26">
      <c r="A359" s="494"/>
      <c r="B359" s="504"/>
      <c r="C359" s="504"/>
      <c r="D359" s="494"/>
      <c r="E359" s="494"/>
      <c r="F359" s="494"/>
      <c r="G359" s="494"/>
      <c r="H359" s="494"/>
      <c r="I359" s="494"/>
      <c r="J359" s="494"/>
      <c r="K359" s="494"/>
      <c r="L359" s="494"/>
      <c r="M359" s="494"/>
      <c r="N359" s="494"/>
      <c r="O359" s="494"/>
      <c r="P359" s="494"/>
      <c r="Q359" s="494"/>
      <c r="R359" s="494"/>
      <c r="S359" s="494"/>
      <c r="T359" s="494"/>
      <c r="U359" s="494"/>
      <c r="V359" s="494"/>
      <c r="W359" s="494"/>
      <c r="X359" s="494"/>
      <c r="Y359" s="494"/>
      <c r="Z359" s="494"/>
    </row>
    <row r="360" ht="13.2" spans="1:26">
      <c r="A360" s="494"/>
      <c r="B360" s="504"/>
      <c r="C360" s="504"/>
      <c r="D360" s="494"/>
      <c r="E360" s="494"/>
      <c r="F360" s="494"/>
      <c r="G360" s="494"/>
      <c r="H360" s="494"/>
      <c r="I360" s="494"/>
      <c r="J360" s="494"/>
      <c r="K360" s="494"/>
      <c r="L360" s="494"/>
      <c r="M360" s="494"/>
      <c r="N360" s="494"/>
      <c r="O360" s="494"/>
      <c r="P360" s="494"/>
      <c r="Q360" s="494"/>
      <c r="R360" s="494"/>
      <c r="S360" s="494"/>
      <c r="T360" s="494"/>
      <c r="U360" s="494"/>
      <c r="V360" s="494"/>
      <c r="W360" s="494"/>
      <c r="X360" s="494"/>
      <c r="Y360" s="494"/>
      <c r="Z360" s="494"/>
    </row>
    <row r="361" ht="13.2" spans="1:26">
      <c r="A361" s="494"/>
      <c r="B361" s="504"/>
      <c r="C361" s="504"/>
      <c r="D361" s="494"/>
      <c r="E361" s="494"/>
      <c r="F361" s="494"/>
      <c r="G361" s="494"/>
      <c r="H361" s="494"/>
      <c r="I361" s="494"/>
      <c r="J361" s="494"/>
      <c r="K361" s="494"/>
      <c r="L361" s="494"/>
      <c r="M361" s="494"/>
      <c r="N361" s="494"/>
      <c r="O361" s="494"/>
      <c r="P361" s="494"/>
      <c r="Q361" s="494"/>
      <c r="R361" s="494"/>
      <c r="S361" s="494"/>
      <c r="T361" s="494"/>
      <c r="U361" s="494"/>
      <c r="V361" s="494"/>
      <c r="W361" s="494"/>
      <c r="X361" s="494"/>
      <c r="Y361" s="494"/>
      <c r="Z361" s="494"/>
    </row>
    <row r="362" ht="13.2" spans="1:26">
      <c r="A362" s="494"/>
      <c r="B362" s="504"/>
      <c r="C362" s="504"/>
      <c r="D362" s="494"/>
      <c r="E362" s="494"/>
      <c r="F362" s="494"/>
      <c r="G362" s="494"/>
      <c r="H362" s="494"/>
      <c r="I362" s="494"/>
      <c r="J362" s="494"/>
      <c r="K362" s="494"/>
      <c r="L362" s="494"/>
      <c r="M362" s="494"/>
      <c r="N362" s="494"/>
      <c r="O362" s="494"/>
      <c r="P362" s="494"/>
      <c r="Q362" s="494"/>
      <c r="R362" s="494"/>
      <c r="S362" s="494"/>
      <c r="T362" s="494"/>
      <c r="U362" s="494"/>
      <c r="V362" s="494"/>
      <c r="W362" s="494"/>
      <c r="X362" s="494"/>
      <c r="Y362" s="494"/>
      <c r="Z362" s="494"/>
    </row>
    <row r="363" ht="13.2" spans="1:26">
      <c r="A363" s="494"/>
      <c r="B363" s="504"/>
      <c r="C363" s="504"/>
      <c r="D363" s="494"/>
      <c r="E363" s="494"/>
      <c r="F363" s="494"/>
      <c r="G363" s="494"/>
      <c r="H363" s="494"/>
      <c r="I363" s="494"/>
      <c r="J363" s="494"/>
      <c r="K363" s="494"/>
      <c r="L363" s="494"/>
      <c r="M363" s="494"/>
      <c r="N363" s="494"/>
      <c r="O363" s="494"/>
      <c r="P363" s="494"/>
      <c r="Q363" s="494"/>
      <c r="R363" s="494"/>
      <c r="S363" s="494"/>
      <c r="T363" s="494"/>
      <c r="U363" s="494"/>
      <c r="V363" s="494"/>
      <c r="W363" s="494"/>
      <c r="X363" s="494"/>
      <c r="Y363" s="494"/>
      <c r="Z363" s="494"/>
    </row>
    <row r="364" ht="13.2" spans="1:26">
      <c r="A364" s="494"/>
      <c r="B364" s="504"/>
      <c r="C364" s="504"/>
      <c r="D364" s="494"/>
      <c r="E364" s="494"/>
      <c r="F364" s="494"/>
      <c r="G364" s="494"/>
      <c r="H364" s="494"/>
      <c r="I364" s="494"/>
      <c r="J364" s="494"/>
      <c r="K364" s="494"/>
      <c r="L364" s="494"/>
      <c r="M364" s="494"/>
      <c r="N364" s="494"/>
      <c r="O364" s="494"/>
      <c r="P364" s="494"/>
      <c r="Q364" s="494"/>
      <c r="R364" s="494"/>
      <c r="S364" s="494"/>
      <c r="T364" s="494"/>
      <c r="U364" s="494"/>
      <c r="V364" s="494"/>
      <c r="W364" s="494"/>
      <c r="X364" s="494"/>
      <c r="Y364" s="494"/>
      <c r="Z364" s="494"/>
    </row>
    <row r="365" ht="13.2" spans="1:26">
      <c r="A365" s="494"/>
      <c r="B365" s="504"/>
      <c r="C365" s="504"/>
      <c r="D365" s="494"/>
      <c r="E365" s="494"/>
      <c r="F365" s="494"/>
      <c r="G365" s="494"/>
      <c r="H365" s="494"/>
      <c r="I365" s="494"/>
      <c r="J365" s="494"/>
      <c r="K365" s="494"/>
      <c r="L365" s="494"/>
      <c r="M365" s="494"/>
      <c r="N365" s="494"/>
      <c r="O365" s="494"/>
      <c r="P365" s="494"/>
      <c r="Q365" s="494"/>
      <c r="R365" s="494"/>
      <c r="S365" s="494"/>
      <c r="T365" s="494"/>
      <c r="U365" s="494"/>
      <c r="V365" s="494"/>
      <c r="W365" s="494"/>
      <c r="X365" s="494"/>
      <c r="Y365" s="494"/>
      <c r="Z365" s="494"/>
    </row>
    <row r="366" ht="13.2" spans="1:26">
      <c r="A366" s="494"/>
      <c r="B366" s="504"/>
      <c r="C366" s="504"/>
      <c r="D366" s="494"/>
      <c r="E366" s="494"/>
      <c r="F366" s="494"/>
      <c r="G366" s="494"/>
      <c r="H366" s="494"/>
      <c r="I366" s="494"/>
      <c r="J366" s="494"/>
      <c r="K366" s="494"/>
      <c r="L366" s="494"/>
      <c r="M366" s="494"/>
      <c r="N366" s="494"/>
      <c r="O366" s="494"/>
      <c r="P366" s="494"/>
      <c r="Q366" s="494"/>
      <c r="R366" s="494"/>
      <c r="S366" s="494"/>
      <c r="T366" s="494"/>
      <c r="U366" s="494"/>
      <c r="V366" s="494"/>
      <c r="W366" s="494"/>
      <c r="X366" s="494"/>
      <c r="Y366" s="494"/>
      <c r="Z366" s="494"/>
    </row>
    <row r="367" ht="13.2" spans="1:26">
      <c r="A367" s="494"/>
      <c r="B367" s="504"/>
      <c r="C367" s="504"/>
      <c r="D367" s="494"/>
      <c r="E367" s="494"/>
      <c r="F367" s="494"/>
      <c r="G367" s="494"/>
      <c r="H367" s="494"/>
      <c r="I367" s="494"/>
      <c r="J367" s="494"/>
      <c r="K367" s="494"/>
      <c r="L367" s="494"/>
      <c r="M367" s="494"/>
      <c r="N367" s="494"/>
      <c r="O367" s="494"/>
      <c r="P367" s="494"/>
      <c r="Q367" s="494"/>
      <c r="R367" s="494"/>
      <c r="S367" s="494"/>
      <c r="T367" s="494"/>
      <c r="U367" s="494"/>
      <c r="V367" s="494"/>
      <c r="W367" s="494"/>
      <c r="X367" s="494"/>
      <c r="Y367" s="494"/>
      <c r="Z367" s="494"/>
    </row>
    <row r="368" ht="13.2" spans="1:26">
      <c r="A368" s="494"/>
      <c r="B368" s="504"/>
      <c r="C368" s="504"/>
      <c r="D368" s="494"/>
      <c r="E368" s="494"/>
      <c r="F368" s="494"/>
      <c r="G368" s="494"/>
      <c r="H368" s="494"/>
      <c r="I368" s="494"/>
      <c r="J368" s="494"/>
      <c r="K368" s="494"/>
      <c r="L368" s="494"/>
      <c r="M368" s="494"/>
      <c r="N368" s="494"/>
      <c r="O368" s="494"/>
      <c r="P368" s="494"/>
      <c r="Q368" s="494"/>
      <c r="R368" s="494"/>
      <c r="S368" s="494"/>
      <c r="T368" s="494"/>
      <c r="U368" s="494"/>
      <c r="V368" s="494"/>
      <c r="W368" s="494"/>
      <c r="X368" s="494"/>
      <c r="Y368" s="494"/>
      <c r="Z368" s="494"/>
    </row>
    <row r="369" ht="13.2" spans="1:26">
      <c r="A369" s="494"/>
      <c r="B369" s="504"/>
      <c r="C369" s="504"/>
      <c r="D369" s="494"/>
      <c r="E369" s="494"/>
      <c r="F369" s="494"/>
      <c r="G369" s="494"/>
      <c r="H369" s="494"/>
      <c r="I369" s="494"/>
      <c r="J369" s="494"/>
      <c r="K369" s="494"/>
      <c r="L369" s="494"/>
      <c r="M369" s="494"/>
      <c r="N369" s="494"/>
      <c r="O369" s="494"/>
      <c r="P369" s="494"/>
      <c r="Q369" s="494"/>
      <c r="R369" s="494"/>
      <c r="S369" s="494"/>
      <c r="T369" s="494"/>
      <c r="U369" s="494"/>
      <c r="V369" s="494"/>
      <c r="W369" s="494"/>
      <c r="X369" s="494"/>
      <c r="Y369" s="494"/>
      <c r="Z369" s="494"/>
    </row>
    <row r="370" ht="13.2" spans="1:26">
      <c r="A370" s="494"/>
      <c r="B370" s="504"/>
      <c r="C370" s="504"/>
      <c r="D370" s="494"/>
      <c r="E370" s="494"/>
      <c r="F370" s="494"/>
      <c r="G370" s="494"/>
      <c r="H370" s="494"/>
      <c r="I370" s="494"/>
      <c r="J370" s="494"/>
      <c r="K370" s="494"/>
      <c r="L370" s="494"/>
      <c r="M370" s="494"/>
      <c r="N370" s="494"/>
      <c r="O370" s="494"/>
      <c r="P370" s="494"/>
      <c r="Q370" s="494"/>
      <c r="R370" s="494"/>
      <c r="S370" s="494"/>
      <c r="T370" s="494"/>
      <c r="U370" s="494"/>
      <c r="V370" s="494"/>
      <c r="W370" s="494"/>
      <c r="X370" s="494"/>
      <c r="Y370" s="494"/>
      <c r="Z370" s="494"/>
    </row>
    <row r="371" ht="13.2" spans="1:26">
      <c r="A371" s="494"/>
      <c r="B371" s="504"/>
      <c r="C371" s="504"/>
      <c r="D371" s="494"/>
      <c r="E371" s="494"/>
      <c r="F371" s="494"/>
      <c r="G371" s="494"/>
      <c r="H371" s="494"/>
      <c r="I371" s="494"/>
      <c r="J371" s="494"/>
      <c r="K371" s="494"/>
      <c r="L371" s="494"/>
      <c r="M371" s="494"/>
      <c r="N371" s="494"/>
      <c r="O371" s="494"/>
      <c r="P371" s="494"/>
      <c r="Q371" s="494"/>
      <c r="R371" s="494"/>
      <c r="S371" s="494"/>
      <c r="T371" s="494"/>
      <c r="U371" s="494"/>
      <c r="V371" s="494"/>
      <c r="W371" s="494"/>
      <c r="X371" s="494"/>
      <c r="Y371" s="494"/>
      <c r="Z371" s="494"/>
    </row>
    <row r="372" ht="13.2" spans="1:26">
      <c r="A372" s="494"/>
      <c r="B372" s="504"/>
      <c r="C372" s="504"/>
      <c r="D372" s="494"/>
      <c r="E372" s="494"/>
      <c r="F372" s="494"/>
      <c r="G372" s="494"/>
      <c r="H372" s="494"/>
      <c r="I372" s="494"/>
      <c r="J372" s="494"/>
      <c r="K372" s="494"/>
      <c r="L372" s="494"/>
      <c r="M372" s="494"/>
      <c r="N372" s="494"/>
      <c r="O372" s="494"/>
      <c r="P372" s="494"/>
      <c r="Q372" s="494"/>
      <c r="R372" s="494"/>
      <c r="S372" s="494"/>
      <c r="T372" s="494"/>
      <c r="U372" s="494"/>
      <c r="V372" s="494"/>
      <c r="W372" s="494"/>
      <c r="X372" s="494"/>
      <c r="Y372" s="494"/>
      <c r="Z372" s="494"/>
    </row>
    <row r="373" ht="13.2" spans="1:26">
      <c r="A373" s="494"/>
      <c r="B373" s="504"/>
      <c r="C373" s="504"/>
      <c r="D373" s="494"/>
      <c r="E373" s="494"/>
      <c r="F373" s="494"/>
      <c r="G373" s="494"/>
      <c r="H373" s="494"/>
      <c r="I373" s="494"/>
      <c r="J373" s="494"/>
      <c r="K373" s="494"/>
      <c r="L373" s="494"/>
      <c r="M373" s="494"/>
      <c r="N373" s="494"/>
      <c r="O373" s="494"/>
      <c r="P373" s="494"/>
      <c r="Q373" s="494"/>
      <c r="R373" s="494"/>
      <c r="S373" s="494"/>
      <c r="T373" s="494"/>
      <c r="U373" s="494"/>
      <c r="V373" s="494"/>
      <c r="W373" s="494"/>
      <c r="X373" s="494"/>
      <c r="Y373" s="494"/>
      <c r="Z373" s="494"/>
    </row>
    <row r="374" ht="13.2" spans="1:26">
      <c r="A374" s="494"/>
      <c r="B374" s="504"/>
      <c r="C374" s="504"/>
      <c r="D374" s="494"/>
      <c r="E374" s="494"/>
      <c r="F374" s="494"/>
      <c r="G374" s="494"/>
      <c r="H374" s="494"/>
      <c r="I374" s="494"/>
      <c r="J374" s="494"/>
      <c r="K374" s="494"/>
      <c r="L374" s="494"/>
      <c r="M374" s="494"/>
      <c r="N374" s="494"/>
      <c r="O374" s="494"/>
      <c r="P374" s="494"/>
      <c r="Q374" s="494"/>
      <c r="R374" s="494"/>
      <c r="S374" s="494"/>
      <c r="T374" s="494"/>
      <c r="U374" s="494"/>
      <c r="V374" s="494"/>
      <c r="W374" s="494"/>
      <c r="X374" s="494"/>
      <c r="Y374" s="494"/>
      <c r="Z374" s="494"/>
    </row>
    <row r="375" ht="13.2" spans="1:26">
      <c r="A375" s="494"/>
      <c r="B375" s="504"/>
      <c r="C375" s="504"/>
      <c r="D375" s="494"/>
      <c r="E375" s="494"/>
      <c r="F375" s="494"/>
      <c r="G375" s="494"/>
      <c r="H375" s="494"/>
      <c r="I375" s="494"/>
      <c r="J375" s="494"/>
      <c r="K375" s="494"/>
      <c r="L375" s="494"/>
      <c r="M375" s="494"/>
      <c r="N375" s="494"/>
      <c r="O375" s="494"/>
      <c r="P375" s="494"/>
      <c r="Q375" s="494"/>
      <c r="R375" s="494"/>
      <c r="S375" s="494"/>
      <c r="T375" s="494"/>
      <c r="U375" s="494"/>
      <c r="V375" s="494"/>
      <c r="W375" s="494"/>
      <c r="X375" s="494"/>
      <c r="Y375" s="494"/>
      <c r="Z375" s="494"/>
    </row>
    <row r="376" ht="13.2" spans="1:26">
      <c r="A376" s="494"/>
      <c r="B376" s="504"/>
      <c r="C376" s="504"/>
      <c r="D376" s="494"/>
      <c r="E376" s="494"/>
      <c r="F376" s="494"/>
      <c r="G376" s="494"/>
      <c r="H376" s="494"/>
      <c r="I376" s="494"/>
      <c r="J376" s="494"/>
      <c r="K376" s="494"/>
      <c r="L376" s="494"/>
      <c r="M376" s="494"/>
      <c r="N376" s="494"/>
      <c r="O376" s="494"/>
      <c r="P376" s="494"/>
      <c r="Q376" s="494"/>
      <c r="R376" s="494"/>
      <c r="S376" s="494"/>
      <c r="T376" s="494"/>
      <c r="U376" s="494"/>
      <c r="V376" s="494"/>
      <c r="W376" s="494"/>
      <c r="X376" s="494"/>
      <c r="Y376" s="494"/>
      <c r="Z376" s="494"/>
    </row>
    <row r="377" ht="13.2" spans="1:26">
      <c r="A377" s="494"/>
      <c r="B377" s="504"/>
      <c r="C377" s="504"/>
      <c r="D377" s="494"/>
      <c r="E377" s="494"/>
      <c r="F377" s="494"/>
      <c r="G377" s="494"/>
      <c r="H377" s="494"/>
      <c r="I377" s="494"/>
      <c r="J377" s="494"/>
      <c r="K377" s="494"/>
      <c r="L377" s="494"/>
      <c r="M377" s="494"/>
      <c r="N377" s="494"/>
      <c r="O377" s="494"/>
      <c r="P377" s="494"/>
      <c r="Q377" s="494"/>
      <c r="R377" s="494"/>
      <c r="S377" s="494"/>
      <c r="T377" s="494"/>
      <c r="U377" s="494"/>
      <c r="V377" s="494"/>
      <c r="W377" s="494"/>
      <c r="X377" s="494"/>
      <c r="Y377" s="494"/>
      <c r="Z377" s="494"/>
    </row>
    <row r="378" ht="13.2" spans="1:26">
      <c r="A378" s="494"/>
      <c r="B378" s="504"/>
      <c r="C378" s="504"/>
      <c r="D378" s="494"/>
      <c r="E378" s="494"/>
      <c r="F378" s="494"/>
      <c r="G378" s="494"/>
      <c r="H378" s="494"/>
      <c r="I378" s="494"/>
      <c r="J378" s="494"/>
      <c r="K378" s="494"/>
      <c r="L378" s="494"/>
      <c r="M378" s="494"/>
      <c r="N378" s="494"/>
      <c r="O378" s="494"/>
      <c r="P378" s="494"/>
      <c r="Q378" s="494"/>
      <c r="R378" s="494"/>
      <c r="S378" s="494"/>
      <c r="T378" s="494"/>
      <c r="U378" s="494"/>
      <c r="V378" s="494"/>
      <c r="W378" s="494"/>
      <c r="X378" s="494"/>
      <c r="Y378" s="494"/>
      <c r="Z378" s="494"/>
    </row>
    <row r="379" ht="13.2" spans="1:26">
      <c r="A379" s="494"/>
      <c r="B379" s="504"/>
      <c r="C379" s="504"/>
      <c r="D379" s="494"/>
      <c r="E379" s="494"/>
      <c r="F379" s="494"/>
      <c r="G379" s="494"/>
      <c r="H379" s="494"/>
      <c r="I379" s="494"/>
      <c r="J379" s="494"/>
      <c r="K379" s="494"/>
      <c r="L379" s="494"/>
      <c r="M379" s="494"/>
      <c r="N379" s="494"/>
      <c r="O379" s="494"/>
      <c r="P379" s="494"/>
      <c r="Q379" s="494"/>
      <c r="R379" s="494"/>
      <c r="S379" s="494"/>
      <c r="T379" s="494"/>
      <c r="U379" s="494"/>
      <c r="V379" s="494"/>
      <c r="W379" s="494"/>
      <c r="X379" s="494"/>
      <c r="Y379" s="494"/>
      <c r="Z379" s="494"/>
    </row>
    <row r="380" ht="13.2" spans="1:26">
      <c r="A380" s="494"/>
      <c r="B380" s="504"/>
      <c r="C380" s="504"/>
      <c r="D380" s="494"/>
      <c r="E380" s="494"/>
      <c r="F380" s="494"/>
      <c r="G380" s="494"/>
      <c r="H380" s="494"/>
      <c r="I380" s="494"/>
      <c r="J380" s="494"/>
      <c r="K380" s="494"/>
      <c r="L380" s="494"/>
      <c r="M380" s="494"/>
      <c r="N380" s="494"/>
      <c r="O380" s="494"/>
      <c r="P380" s="494"/>
      <c r="Q380" s="494"/>
      <c r="R380" s="494"/>
      <c r="S380" s="494"/>
      <c r="T380" s="494"/>
      <c r="U380" s="494"/>
      <c r="V380" s="494"/>
      <c r="W380" s="494"/>
      <c r="X380" s="494"/>
      <c r="Y380" s="494"/>
      <c r="Z380" s="494"/>
    </row>
    <row r="381" ht="13.2" spans="1:26">
      <c r="A381" s="494"/>
      <c r="B381" s="504"/>
      <c r="C381" s="504"/>
      <c r="D381" s="494"/>
      <c r="E381" s="494"/>
      <c r="F381" s="494"/>
      <c r="G381" s="494"/>
      <c r="H381" s="494"/>
      <c r="I381" s="494"/>
      <c r="J381" s="494"/>
      <c r="K381" s="494"/>
      <c r="L381" s="494"/>
      <c r="M381" s="494"/>
      <c r="N381" s="494"/>
      <c r="O381" s="494"/>
      <c r="P381" s="494"/>
      <c r="Q381" s="494"/>
      <c r="R381" s="494"/>
      <c r="S381" s="494"/>
      <c r="T381" s="494"/>
      <c r="U381" s="494"/>
      <c r="V381" s="494"/>
      <c r="W381" s="494"/>
      <c r="X381" s="494"/>
      <c r="Y381" s="494"/>
      <c r="Z381" s="494"/>
    </row>
    <row r="382" ht="13.2" spans="1:26">
      <c r="A382" s="494"/>
      <c r="B382" s="504"/>
      <c r="C382" s="504"/>
      <c r="D382" s="494"/>
      <c r="E382" s="494"/>
      <c r="F382" s="494"/>
      <c r="G382" s="494"/>
      <c r="H382" s="494"/>
      <c r="I382" s="494"/>
      <c r="J382" s="494"/>
      <c r="K382" s="494"/>
      <c r="L382" s="494"/>
      <c r="M382" s="494"/>
      <c r="N382" s="494"/>
      <c r="O382" s="494"/>
      <c r="P382" s="494"/>
      <c r="Q382" s="494"/>
      <c r="R382" s="494"/>
      <c r="S382" s="494"/>
      <c r="T382" s="494"/>
      <c r="U382" s="494"/>
      <c r="V382" s="494"/>
      <c r="W382" s="494"/>
      <c r="X382" s="494"/>
      <c r="Y382" s="494"/>
      <c r="Z382" s="494"/>
    </row>
    <row r="383" ht="13.2" spans="1:26">
      <c r="A383" s="494"/>
      <c r="B383" s="504"/>
      <c r="C383" s="504"/>
      <c r="D383" s="494"/>
      <c r="E383" s="494"/>
      <c r="F383" s="494"/>
      <c r="G383" s="494"/>
      <c r="H383" s="494"/>
      <c r="I383" s="494"/>
      <c r="J383" s="494"/>
      <c r="K383" s="494"/>
      <c r="L383" s="494"/>
      <c r="M383" s="494"/>
      <c r="N383" s="494"/>
      <c r="O383" s="494"/>
      <c r="P383" s="494"/>
      <c r="Q383" s="494"/>
      <c r="R383" s="494"/>
      <c r="S383" s="494"/>
      <c r="T383" s="494"/>
      <c r="U383" s="494"/>
      <c r="V383" s="494"/>
      <c r="W383" s="494"/>
      <c r="X383" s="494"/>
      <c r="Y383" s="494"/>
      <c r="Z383" s="494"/>
    </row>
    <row r="384" ht="13.2" spans="1:26">
      <c r="A384" s="494"/>
      <c r="B384" s="504"/>
      <c r="C384" s="504"/>
      <c r="D384" s="494"/>
      <c r="E384" s="494"/>
      <c r="F384" s="494"/>
      <c r="G384" s="494"/>
      <c r="H384" s="494"/>
      <c r="I384" s="494"/>
      <c r="J384" s="494"/>
      <c r="K384" s="494"/>
      <c r="L384" s="494"/>
      <c r="M384" s="494"/>
      <c r="N384" s="494"/>
      <c r="O384" s="494"/>
      <c r="P384" s="494"/>
      <c r="Q384" s="494"/>
      <c r="R384" s="494"/>
      <c r="S384" s="494"/>
      <c r="T384" s="494"/>
      <c r="U384" s="494"/>
      <c r="V384" s="494"/>
      <c r="W384" s="494"/>
      <c r="X384" s="494"/>
      <c r="Y384" s="494"/>
      <c r="Z384" s="494"/>
    </row>
    <row r="385" ht="13.2" spans="1:26">
      <c r="A385" s="494"/>
      <c r="B385" s="504"/>
      <c r="C385" s="504"/>
      <c r="D385" s="494"/>
      <c r="E385" s="494"/>
      <c r="F385" s="494"/>
      <c r="G385" s="494"/>
      <c r="H385" s="494"/>
      <c r="I385" s="494"/>
      <c r="J385" s="494"/>
      <c r="K385" s="494"/>
      <c r="L385" s="494"/>
      <c r="M385" s="494"/>
      <c r="N385" s="494"/>
      <c r="O385" s="494"/>
      <c r="P385" s="494"/>
      <c r="Q385" s="494"/>
      <c r="R385" s="494"/>
      <c r="S385" s="494"/>
      <c r="T385" s="494"/>
      <c r="U385" s="494"/>
      <c r="V385" s="494"/>
      <c r="W385" s="494"/>
      <c r="X385" s="494"/>
      <c r="Y385" s="494"/>
      <c r="Z385" s="494"/>
    </row>
    <row r="386" ht="13.2" spans="1:26">
      <c r="A386" s="494"/>
      <c r="B386" s="504"/>
      <c r="C386" s="504"/>
      <c r="D386" s="494"/>
      <c r="E386" s="494"/>
      <c r="F386" s="494"/>
      <c r="G386" s="494"/>
      <c r="H386" s="494"/>
      <c r="I386" s="494"/>
      <c r="J386" s="494"/>
      <c r="K386" s="494"/>
      <c r="L386" s="494"/>
      <c r="M386" s="494"/>
      <c r="N386" s="494"/>
      <c r="O386" s="494"/>
      <c r="P386" s="494"/>
      <c r="Q386" s="494"/>
      <c r="R386" s="494"/>
      <c r="S386" s="494"/>
      <c r="T386" s="494"/>
      <c r="U386" s="494"/>
      <c r="V386" s="494"/>
      <c r="W386" s="494"/>
      <c r="X386" s="494"/>
      <c r="Y386" s="494"/>
      <c r="Z386" s="494"/>
    </row>
    <row r="387" ht="13.2" spans="1:26">
      <c r="A387" s="494"/>
      <c r="B387" s="504"/>
      <c r="C387" s="504"/>
      <c r="D387" s="494"/>
      <c r="E387" s="494"/>
      <c r="F387" s="494"/>
      <c r="G387" s="494"/>
      <c r="H387" s="494"/>
      <c r="I387" s="494"/>
      <c r="J387" s="494"/>
      <c r="K387" s="494"/>
      <c r="L387" s="494"/>
      <c r="M387" s="494"/>
      <c r="N387" s="494"/>
      <c r="O387" s="494"/>
      <c r="P387" s="494"/>
      <c r="Q387" s="494"/>
      <c r="R387" s="494"/>
      <c r="S387" s="494"/>
      <c r="T387" s="494"/>
      <c r="U387" s="494"/>
      <c r="V387" s="494"/>
      <c r="W387" s="494"/>
      <c r="X387" s="494"/>
      <c r="Y387" s="494"/>
      <c r="Z387" s="494"/>
    </row>
    <row r="388" ht="13.2" spans="1:26">
      <c r="A388" s="494"/>
      <c r="B388" s="504"/>
      <c r="C388" s="504"/>
      <c r="D388" s="494"/>
      <c r="E388" s="494"/>
      <c r="F388" s="494"/>
      <c r="G388" s="494"/>
      <c r="H388" s="494"/>
      <c r="I388" s="494"/>
      <c r="J388" s="494"/>
      <c r="K388" s="494"/>
      <c r="L388" s="494"/>
      <c r="M388" s="494"/>
      <c r="N388" s="494"/>
      <c r="O388" s="494"/>
      <c r="P388" s="494"/>
      <c r="Q388" s="494"/>
      <c r="R388" s="494"/>
      <c r="S388" s="494"/>
      <c r="T388" s="494"/>
      <c r="U388" s="494"/>
      <c r="V388" s="494"/>
      <c r="W388" s="494"/>
      <c r="X388" s="494"/>
      <c r="Y388" s="494"/>
      <c r="Z388" s="494"/>
    </row>
    <row r="389" ht="13.2" spans="1:26">
      <c r="A389" s="494"/>
      <c r="B389" s="504"/>
      <c r="C389" s="504"/>
      <c r="D389" s="494"/>
      <c r="E389" s="494"/>
      <c r="F389" s="494"/>
      <c r="G389" s="494"/>
      <c r="H389" s="494"/>
      <c r="I389" s="494"/>
      <c r="J389" s="494"/>
      <c r="K389" s="494"/>
      <c r="L389" s="494"/>
      <c r="M389" s="494"/>
      <c r="N389" s="494"/>
      <c r="O389" s="494"/>
      <c r="P389" s="494"/>
      <c r="Q389" s="494"/>
      <c r="R389" s="494"/>
      <c r="S389" s="494"/>
      <c r="T389" s="494"/>
      <c r="U389" s="494"/>
      <c r="V389" s="494"/>
      <c r="W389" s="494"/>
      <c r="X389" s="494"/>
      <c r="Y389" s="494"/>
      <c r="Z389" s="494"/>
    </row>
    <row r="390" ht="13.2" spans="1:26">
      <c r="A390" s="494"/>
      <c r="B390" s="504"/>
      <c r="C390" s="504"/>
      <c r="D390" s="494"/>
      <c r="E390" s="494"/>
      <c r="F390" s="494"/>
      <c r="G390" s="494"/>
      <c r="H390" s="494"/>
      <c r="I390" s="494"/>
      <c r="J390" s="494"/>
      <c r="K390" s="494"/>
      <c r="L390" s="494"/>
      <c r="M390" s="494"/>
      <c r="N390" s="494"/>
      <c r="O390" s="494"/>
      <c r="P390" s="494"/>
      <c r="Q390" s="494"/>
      <c r="R390" s="494"/>
      <c r="S390" s="494"/>
      <c r="T390" s="494"/>
      <c r="U390" s="494"/>
      <c r="V390" s="494"/>
      <c r="W390" s="494"/>
      <c r="X390" s="494"/>
      <c r="Y390" s="494"/>
      <c r="Z390" s="494"/>
    </row>
    <row r="391" ht="13.2" spans="1:26">
      <c r="A391" s="494"/>
      <c r="B391" s="504"/>
      <c r="C391" s="504"/>
      <c r="D391" s="494"/>
      <c r="E391" s="494"/>
      <c r="F391" s="494"/>
      <c r="G391" s="494"/>
      <c r="H391" s="494"/>
      <c r="I391" s="494"/>
      <c r="J391" s="494"/>
      <c r="K391" s="494"/>
      <c r="L391" s="494"/>
      <c r="M391" s="494"/>
      <c r="N391" s="494"/>
      <c r="O391" s="494"/>
      <c r="P391" s="494"/>
      <c r="Q391" s="494"/>
      <c r="R391" s="494"/>
      <c r="S391" s="494"/>
      <c r="T391" s="494"/>
      <c r="U391" s="494"/>
      <c r="V391" s="494"/>
      <c r="W391" s="494"/>
      <c r="X391" s="494"/>
      <c r="Y391" s="494"/>
      <c r="Z391" s="494"/>
    </row>
    <row r="392" ht="13.2" spans="1:26">
      <c r="A392" s="494"/>
      <c r="B392" s="504"/>
      <c r="C392" s="504"/>
      <c r="D392" s="494"/>
      <c r="E392" s="494"/>
      <c r="F392" s="494"/>
      <c r="G392" s="494"/>
      <c r="H392" s="494"/>
      <c r="I392" s="494"/>
      <c r="J392" s="494"/>
      <c r="K392" s="494"/>
      <c r="L392" s="494"/>
      <c r="M392" s="494"/>
      <c r="N392" s="494"/>
      <c r="O392" s="494"/>
      <c r="P392" s="494"/>
      <c r="Q392" s="494"/>
      <c r="R392" s="494"/>
      <c r="S392" s="494"/>
      <c r="T392" s="494"/>
      <c r="U392" s="494"/>
      <c r="V392" s="494"/>
      <c r="W392" s="494"/>
      <c r="X392" s="494"/>
      <c r="Y392" s="494"/>
      <c r="Z392" s="494"/>
    </row>
    <row r="393" ht="13.2" spans="1:26">
      <c r="A393" s="494"/>
      <c r="B393" s="504"/>
      <c r="C393" s="504"/>
      <c r="D393" s="494"/>
      <c r="E393" s="494"/>
      <c r="F393" s="494"/>
      <c r="G393" s="494"/>
      <c r="H393" s="494"/>
      <c r="I393" s="494"/>
      <c r="J393" s="494"/>
      <c r="K393" s="494"/>
      <c r="L393" s="494"/>
      <c r="M393" s="494"/>
      <c r="N393" s="494"/>
      <c r="O393" s="494"/>
      <c r="P393" s="494"/>
      <c r="Q393" s="494"/>
      <c r="R393" s="494"/>
      <c r="S393" s="494"/>
      <c r="T393" s="494"/>
      <c r="U393" s="494"/>
      <c r="V393" s="494"/>
      <c r="W393" s="494"/>
      <c r="X393" s="494"/>
      <c r="Y393" s="494"/>
      <c r="Z393" s="494"/>
    </row>
    <row r="394" ht="13.2" spans="1:26">
      <c r="A394" s="494"/>
      <c r="B394" s="504"/>
      <c r="C394" s="504"/>
      <c r="D394" s="494"/>
      <c r="E394" s="494"/>
      <c r="F394" s="494"/>
      <c r="G394" s="494"/>
      <c r="H394" s="494"/>
      <c r="I394" s="494"/>
      <c r="J394" s="494"/>
      <c r="K394" s="494"/>
      <c r="L394" s="494"/>
      <c r="M394" s="494"/>
      <c r="N394" s="494"/>
      <c r="O394" s="494"/>
      <c r="P394" s="494"/>
      <c r="Q394" s="494"/>
      <c r="R394" s="494"/>
      <c r="S394" s="494"/>
      <c r="T394" s="494"/>
      <c r="U394" s="494"/>
      <c r="V394" s="494"/>
      <c r="W394" s="494"/>
      <c r="X394" s="494"/>
      <c r="Y394" s="494"/>
      <c r="Z394" s="494"/>
    </row>
    <row r="395" ht="13.2" spans="1:26">
      <c r="A395" s="494"/>
      <c r="B395" s="504"/>
      <c r="C395" s="504"/>
      <c r="D395" s="494"/>
      <c r="E395" s="494"/>
      <c r="F395" s="494"/>
      <c r="G395" s="494"/>
      <c r="H395" s="494"/>
      <c r="I395" s="494"/>
      <c r="J395" s="494"/>
      <c r="K395" s="494"/>
      <c r="L395" s="494"/>
      <c r="M395" s="494"/>
      <c r="N395" s="494"/>
      <c r="O395" s="494"/>
      <c r="P395" s="494"/>
      <c r="Q395" s="494"/>
      <c r="R395" s="494"/>
      <c r="S395" s="494"/>
      <c r="T395" s="494"/>
      <c r="U395" s="494"/>
      <c r="V395" s="494"/>
      <c r="W395" s="494"/>
      <c r="X395" s="494"/>
      <c r="Y395" s="494"/>
      <c r="Z395" s="494"/>
    </row>
    <row r="396" ht="13.2" spans="1:26">
      <c r="A396" s="494"/>
      <c r="B396" s="504"/>
      <c r="C396" s="504"/>
      <c r="D396" s="494"/>
      <c r="E396" s="494"/>
      <c r="F396" s="494"/>
      <c r="G396" s="494"/>
      <c r="H396" s="494"/>
      <c r="I396" s="494"/>
      <c r="J396" s="494"/>
      <c r="K396" s="494"/>
      <c r="L396" s="494"/>
      <c r="M396" s="494"/>
      <c r="N396" s="494"/>
      <c r="O396" s="494"/>
      <c r="P396" s="494"/>
      <c r="Q396" s="494"/>
      <c r="R396" s="494"/>
      <c r="S396" s="494"/>
      <c r="T396" s="494"/>
      <c r="U396" s="494"/>
      <c r="V396" s="494"/>
      <c r="W396" s="494"/>
      <c r="X396" s="494"/>
      <c r="Y396" s="494"/>
      <c r="Z396" s="494"/>
    </row>
    <row r="397" ht="13.2" spans="1:26">
      <c r="A397" s="494"/>
      <c r="B397" s="504"/>
      <c r="C397" s="504"/>
      <c r="D397" s="494"/>
      <c r="E397" s="494"/>
      <c r="F397" s="494"/>
      <c r="G397" s="494"/>
      <c r="H397" s="494"/>
      <c r="I397" s="494"/>
      <c r="J397" s="494"/>
      <c r="K397" s="494"/>
      <c r="L397" s="494"/>
      <c r="M397" s="494"/>
      <c r="N397" s="494"/>
      <c r="O397" s="494"/>
      <c r="P397" s="494"/>
      <c r="Q397" s="494"/>
      <c r="R397" s="494"/>
      <c r="S397" s="494"/>
      <c r="T397" s="494"/>
      <c r="U397" s="494"/>
      <c r="V397" s="494"/>
      <c r="W397" s="494"/>
      <c r="X397" s="494"/>
      <c r="Y397" s="494"/>
      <c r="Z397" s="494"/>
    </row>
    <row r="398" ht="13.2" spans="1:26">
      <c r="A398" s="494"/>
      <c r="B398" s="504"/>
      <c r="C398" s="504"/>
      <c r="D398" s="494"/>
      <c r="E398" s="494"/>
      <c r="F398" s="494"/>
      <c r="G398" s="494"/>
      <c r="H398" s="494"/>
      <c r="I398" s="494"/>
      <c r="J398" s="494"/>
      <c r="K398" s="494"/>
      <c r="L398" s="494"/>
      <c r="M398" s="494"/>
      <c r="N398" s="494"/>
      <c r="O398" s="494"/>
      <c r="P398" s="494"/>
      <c r="Q398" s="494"/>
      <c r="R398" s="494"/>
      <c r="S398" s="494"/>
      <c r="T398" s="494"/>
      <c r="U398" s="494"/>
      <c r="V398" s="494"/>
      <c r="W398" s="494"/>
      <c r="X398" s="494"/>
      <c r="Y398" s="494"/>
      <c r="Z398" s="494"/>
    </row>
    <row r="399" ht="13.2" spans="1:26">
      <c r="A399" s="494"/>
      <c r="B399" s="504"/>
      <c r="C399" s="504"/>
      <c r="D399" s="494"/>
      <c r="E399" s="494"/>
      <c r="F399" s="494"/>
      <c r="G399" s="494"/>
      <c r="H399" s="494"/>
      <c r="I399" s="494"/>
      <c r="J399" s="494"/>
      <c r="K399" s="494"/>
      <c r="L399" s="494"/>
      <c r="M399" s="494"/>
      <c r="N399" s="494"/>
      <c r="O399" s="494"/>
      <c r="P399" s="494"/>
      <c r="Q399" s="494"/>
      <c r="R399" s="494"/>
      <c r="S399" s="494"/>
      <c r="T399" s="494"/>
      <c r="U399" s="494"/>
      <c r="V399" s="494"/>
      <c r="W399" s="494"/>
      <c r="X399" s="494"/>
      <c r="Y399" s="494"/>
      <c r="Z399" s="494"/>
    </row>
    <row r="400" ht="13.2" spans="1:26">
      <c r="A400" s="494"/>
      <c r="B400" s="504"/>
      <c r="C400" s="504"/>
      <c r="D400" s="494"/>
      <c r="E400" s="494"/>
      <c r="F400" s="494"/>
      <c r="G400" s="494"/>
      <c r="H400" s="494"/>
      <c r="I400" s="494"/>
      <c r="J400" s="494"/>
      <c r="K400" s="494"/>
      <c r="L400" s="494"/>
      <c r="M400" s="494"/>
      <c r="N400" s="494"/>
      <c r="O400" s="494"/>
      <c r="P400" s="494"/>
      <c r="Q400" s="494"/>
      <c r="R400" s="494"/>
      <c r="S400" s="494"/>
      <c r="T400" s="494"/>
      <c r="U400" s="494"/>
      <c r="V400" s="494"/>
      <c r="W400" s="494"/>
      <c r="X400" s="494"/>
      <c r="Y400" s="494"/>
      <c r="Z400" s="494"/>
    </row>
    <row r="401" ht="13.2" spans="1:26">
      <c r="A401" s="494"/>
      <c r="B401" s="504"/>
      <c r="C401" s="504"/>
      <c r="D401" s="494"/>
      <c r="E401" s="494"/>
      <c r="F401" s="494"/>
      <c r="G401" s="494"/>
      <c r="H401" s="494"/>
      <c r="I401" s="494"/>
      <c r="J401" s="494"/>
      <c r="K401" s="494"/>
      <c r="L401" s="494"/>
      <c r="M401" s="494"/>
      <c r="N401" s="494"/>
      <c r="O401" s="494"/>
      <c r="P401" s="494"/>
      <c r="Q401" s="494"/>
      <c r="R401" s="494"/>
      <c r="S401" s="494"/>
      <c r="T401" s="494"/>
      <c r="U401" s="494"/>
      <c r="V401" s="494"/>
      <c r="W401" s="494"/>
      <c r="X401" s="494"/>
      <c r="Y401" s="494"/>
      <c r="Z401" s="494"/>
    </row>
    <row r="402" ht="13.2" spans="1:26">
      <c r="A402" s="494"/>
      <c r="B402" s="504"/>
      <c r="C402" s="504"/>
      <c r="D402" s="494"/>
      <c r="E402" s="494"/>
      <c r="F402" s="494"/>
      <c r="G402" s="494"/>
      <c r="H402" s="494"/>
      <c r="I402" s="494"/>
      <c r="J402" s="494"/>
      <c r="K402" s="494"/>
      <c r="L402" s="494"/>
      <c r="M402" s="494"/>
      <c r="N402" s="494"/>
      <c r="O402" s="494"/>
      <c r="P402" s="494"/>
      <c r="Q402" s="494"/>
      <c r="R402" s="494"/>
      <c r="S402" s="494"/>
      <c r="T402" s="494"/>
      <c r="U402" s="494"/>
      <c r="V402" s="494"/>
      <c r="W402" s="494"/>
      <c r="X402" s="494"/>
      <c r="Y402" s="494"/>
      <c r="Z402" s="494"/>
    </row>
    <row r="403" ht="13.2" spans="1:26">
      <c r="A403" s="494"/>
      <c r="B403" s="504"/>
      <c r="C403" s="504"/>
      <c r="D403" s="494"/>
      <c r="E403" s="494"/>
      <c r="F403" s="494"/>
      <c r="G403" s="494"/>
      <c r="H403" s="494"/>
      <c r="I403" s="494"/>
      <c r="J403" s="494"/>
      <c r="K403" s="494"/>
      <c r="L403" s="494"/>
      <c r="M403" s="494"/>
      <c r="N403" s="494"/>
      <c r="O403" s="494"/>
      <c r="P403" s="494"/>
      <c r="Q403" s="494"/>
      <c r="R403" s="494"/>
      <c r="S403" s="494"/>
      <c r="T403" s="494"/>
      <c r="U403" s="494"/>
      <c r="V403" s="494"/>
      <c r="W403" s="494"/>
      <c r="X403" s="494"/>
      <c r="Y403" s="494"/>
      <c r="Z403" s="494"/>
    </row>
    <row r="404" ht="13.2" spans="1:26">
      <c r="A404" s="494"/>
      <c r="B404" s="504"/>
      <c r="C404" s="504"/>
      <c r="D404" s="494"/>
      <c r="E404" s="494"/>
      <c r="F404" s="494"/>
      <c r="G404" s="494"/>
      <c r="H404" s="494"/>
      <c r="I404" s="494"/>
      <c r="J404" s="494"/>
      <c r="K404" s="494"/>
      <c r="L404" s="494"/>
      <c r="M404" s="494"/>
      <c r="N404" s="494"/>
      <c r="O404" s="494"/>
      <c r="P404" s="494"/>
      <c r="Q404" s="494"/>
      <c r="R404" s="494"/>
      <c r="S404" s="494"/>
      <c r="T404" s="494"/>
      <c r="U404" s="494"/>
      <c r="V404" s="494"/>
      <c r="W404" s="494"/>
      <c r="X404" s="494"/>
      <c r="Y404" s="494"/>
      <c r="Z404" s="494"/>
    </row>
    <row r="405" ht="13.2" spans="1:26">
      <c r="A405" s="494"/>
      <c r="B405" s="504"/>
      <c r="C405" s="504"/>
      <c r="D405" s="494"/>
      <c r="E405" s="494"/>
      <c r="F405" s="494"/>
      <c r="G405" s="494"/>
      <c r="H405" s="494"/>
      <c r="I405" s="494"/>
      <c r="J405" s="494"/>
      <c r="K405" s="494"/>
      <c r="L405" s="494"/>
      <c r="M405" s="494"/>
      <c r="N405" s="494"/>
      <c r="O405" s="494"/>
      <c r="P405" s="494"/>
      <c r="Q405" s="494"/>
      <c r="R405" s="494"/>
      <c r="S405" s="494"/>
      <c r="T405" s="494"/>
      <c r="U405" s="494"/>
      <c r="V405" s="494"/>
      <c r="W405" s="494"/>
      <c r="X405" s="494"/>
      <c r="Y405" s="494"/>
      <c r="Z405" s="494"/>
    </row>
    <row r="406" ht="13.2" spans="1:26">
      <c r="A406" s="494"/>
      <c r="B406" s="504"/>
      <c r="C406" s="504"/>
      <c r="D406" s="494"/>
      <c r="E406" s="494"/>
      <c r="F406" s="494"/>
      <c r="G406" s="494"/>
      <c r="H406" s="494"/>
      <c r="I406" s="494"/>
      <c r="J406" s="494"/>
      <c r="K406" s="494"/>
      <c r="L406" s="494"/>
      <c r="M406" s="494"/>
      <c r="N406" s="494"/>
      <c r="O406" s="494"/>
      <c r="P406" s="494"/>
      <c r="Q406" s="494"/>
      <c r="R406" s="494"/>
      <c r="S406" s="494"/>
      <c r="T406" s="494"/>
      <c r="U406" s="494"/>
      <c r="V406" s="494"/>
      <c r="W406" s="494"/>
      <c r="X406" s="494"/>
      <c r="Y406" s="494"/>
      <c r="Z406" s="494"/>
    </row>
    <row r="407" ht="13.2" spans="1:26">
      <c r="A407" s="494"/>
      <c r="B407" s="504"/>
      <c r="C407" s="504"/>
      <c r="D407" s="494"/>
      <c r="E407" s="494"/>
      <c r="F407" s="494"/>
      <c r="G407" s="494"/>
      <c r="H407" s="494"/>
      <c r="I407" s="494"/>
      <c r="J407" s="494"/>
      <c r="K407" s="494"/>
      <c r="L407" s="494"/>
      <c r="M407" s="494"/>
      <c r="N407" s="494"/>
      <c r="O407" s="494"/>
      <c r="P407" s="494"/>
      <c r="Q407" s="494"/>
      <c r="R407" s="494"/>
      <c r="S407" s="494"/>
      <c r="T407" s="494"/>
      <c r="U407" s="494"/>
      <c r="V407" s="494"/>
      <c r="W407" s="494"/>
      <c r="X407" s="494"/>
      <c r="Y407" s="494"/>
      <c r="Z407" s="494"/>
    </row>
    <row r="408" ht="13.2" spans="1:26">
      <c r="A408" s="494"/>
      <c r="B408" s="504"/>
      <c r="C408" s="504"/>
      <c r="D408" s="494"/>
      <c r="E408" s="494"/>
      <c r="F408" s="494"/>
      <c r="G408" s="494"/>
      <c r="H408" s="494"/>
      <c r="I408" s="494"/>
      <c r="J408" s="494"/>
      <c r="K408" s="494"/>
      <c r="L408" s="494"/>
      <c r="M408" s="494"/>
      <c r="N408" s="494"/>
      <c r="O408" s="494"/>
      <c r="P408" s="494"/>
      <c r="Q408" s="494"/>
      <c r="R408" s="494"/>
      <c r="S408" s="494"/>
      <c r="T408" s="494"/>
      <c r="U408" s="494"/>
      <c r="V408" s="494"/>
      <c r="W408" s="494"/>
      <c r="X408" s="494"/>
      <c r="Y408" s="494"/>
      <c r="Z408" s="494"/>
    </row>
    <row r="409" ht="13.2" spans="1:26">
      <c r="A409" s="494"/>
      <c r="B409" s="504"/>
      <c r="C409" s="504"/>
      <c r="D409" s="494"/>
      <c r="E409" s="494"/>
      <c r="F409" s="494"/>
      <c r="G409" s="494"/>
      <c r="H409" s="494"/>
      <c r="I409" s="494"/>
      <c r="J409" s="494"/>
      <c r="K409" s="494"/>
      <c r="L409" s="494"/>
      <c r="M409" s="494"/>
      <c r="N409" s="494"/>
      <c r="O409" s="494"/>
      <c r="P409" s="494"/>
      <c r="Q409" s="494"/>
      <c r="R409" s="494"/>
      <c r="S409" s="494"/>
      <c r="T409" s="494"/>
      <c r="U409" s="494"/>
      <c r="V409" s="494"/>
      <c r="W409" s="494"/>
      <c r="X409" s="494"/>
      <c r="Y409" s="494"/>
      <c r="Z409" s="494"/>
    </row>
    <row r="410" ht="13.2" spans="1:26">
      <c r="A410" s="494"/>
      <c r="B410" s="504"/>
      <c r="C410" s="504"/>
      <c r="D410" s="494"/>
      <c r="E410" s="494"/>
      <c r="F410" s="494"/>
      <c r="G410" s="494"/>
      <c r="H410" s="494"/>
      <c r="I410" s="494"/>
      <c r="J410" s="494"/>
      <c r="K410" s="494"/>
      <c r="L410" s="494"/>
      <c r="M410" s="494"/>
      <c r="N410" s="494"/>
      <c r="O410" s="494"/>
      <c r="P410" s="494"/>
      <c r="Q410" s="494"/>
      <c r="R410" s="494"/>
      <c r="S410" s="494"/>
      <c r="T410" s="494"/>
      <c r="U410" s="494"/>
      <c r="V410" s="494"/>
      <c r="W410" s="494"/>
      <c r="X410" s="494"/>
      <c r="Y410" s="494"/>
      <c r="Z410" s="494"/>
    </row>
    <row r="411" ht="13.2" spans="1:26">
      <c r="A411" s="494"/>
      <c r="B411" s="504"/>
      <c r="C411" s="504"/>
      <c r="D411" s="494"/>
      <c r="E411" s="494"/>
      <c r="F411" s="494"/>
      <c r="G411" s="494"/>
      <c r="H411" s="494"/>
      <c r="I411" s="494"/>
      <c r="J411" s="494"/>
      <c r="K411" s="494"/>
      <c r="L411" s="494"/>
      <c r="M411" s="494"/>
      <c r="N411" s="494"/>
      <c r="O411" s="494"/>
      <c r="P411" s="494"/>
      <c r="Q411" s="494"/>
      <c r="R411" s="494"/>
      <c r="S411" s="494"/>
      <c r="T411" s="494"/>
      <c r="U411" s="494"/>
      <c r="V411" s="494"/>
      <c r="W411" s="494"/>
      <c r="X411" s="494"/>
      <c r="Y411" s="494"/>
      <c r="Z411" s="494"/>
    </row>
    <row r="412" ht="13.2" spans="1:26">
      <c r="A412" s="494"/>
      <c r="B412" s="504"/>
      <c r="C412" s="504"/>
      <c r="D412" s="494"/>
      <c r="E412" s="494"/>
      <c r="F412" s="494"/>
      <c r="G412" s="494"/>
      <c r="H412" s="494"/>
      <c r="I412" s="494"/>
      <c r="J412" s="494"/>
      <c r="K412" s="494"/>
      <c r="L412" s="494"/>
      <c r="M412" s="494"/>
      <c r="N412" s="494"/>
      <c r="O412" s="494"/>
      <c r="P412" s="494"/>
      <c r="Q412" s="494"/>
      <c r="R412" s="494"/>
      <c r="S412" s="494"/>
      <c r="T412" s="494"/>
      <c r="U412" s="494"/>
      <c r="V412" s="494"/>
      <c r="W412" s="494"/>
      <c r="X412" s="494"/>
      <c r="Y412" s="494"/>
      <c r="Z412" s="494"/>
    </row>
    <row r="413" ht="13.2" spans="1:26">
      <c r="A413" s="494"/>
      <c r="B413" s="504"/>
      <c r="C413" s="504"/>
      <c r="D413" s="494"/>
      <c r="E413" s="494"/>
      <c r="F413" s="494"/>
      <c r="G413" s="494"/>
      <c r="H413" s="494"/>
      <c r="I413" s="494"/>
      <c r="J413" s="494"/>
      <c r="K413" s="494"/>
      <c r="L413" s="494"/>
      <c r="M413" s="494"/>
      <c r="N413" s="494"/>
      <c r="O413" s="494"/>
      <c r="P413" s="494"/>
      <c r="Q413" s="494"/>
      <c r="R413" s="494"/>
      <c r="S413" s="494"/>
      <c r="T413" s="494"/>
      <c r="U413" s="494"/>
      <c r="V413" s="494"/>
      <c r="W413" s="494"/>
      <c r="X413" s="494"/>
      <c r="Y413" s="494"/>
      <c r="Z413" s="494"/>
    </row>
    <row r="414" ht="13.2" spans="1:26">
      <c r="A414" s="494"/>
      <c r="B414" s="504"/>
      <c r="C414" s="504"/>
      <c r="D414" s="494"/>
      <c r="E414" s="494"/>
      <c r="F414" s="494"/>
      <c r="G414" s="494"/>
      <c r="H414" s="494"/>
      <c r="I414" s="494"/>
      <c r="J414" s="494"/>
      <c r="K414" s="494"/>
      <c r="L414" s="494"/>
      <c r="M414" s="494"/>
      <c r="N414" s="494"/>
      <c r="O414" s="494"/>
      <c r="P414" s="494"/>
      <c r="Q414" s="494"/>
      <c r="R414" s="494"/>
      <c r="S414" s="494"/>
      <c r="T414" s="494"/>
      <c r="U414" s="494"/>
      <c r="V414" s="494"/>
      <c r="W414" s="494"/>
      <c r="X414" s="494"/>
      <c r="Y414" s="494"/>
      <c r="Z414" s="494"/>
    </row>
    <row r="415" ht="13.2" spans="1:26">
      <c r="A415" s="494"/>
      <c r="B415" s="504"/>
      <c r="C415" s="504"/>
      <c r="D415" s="494"/>
      <c r="E415" s="494"/>
      <c r="F415" s="494"/>
      <c r="G415" s="494"/>
      <c r="H415" s="494"/>
      <c r="I415" s="494"/>
      <c r="J415" s="494"/>
      <c r="K415" s="494"/>
      <c r="L415" s="494"/>
      <c r="M415" s="494"/>
      <c r="N415" s="494"/>
      <c r="O415" s="494"/>
      <c r="P415" s="494"/>
      <c r="Q415" s="494"/>
      <c r="R415" s="494"/>
      <c r="S415" s="494"/>
      <c r="T415" s="494"/>
      <c r="U415" s="494"/>
      <c r="V415" s="494"/>
      <c r="W415" s="494"/>
      <c r="X415" s="494"/>
      <c r="Y415" s="494"/>
      <c r="Z415" s="494"/>
    </row>
    <row r="416" ht="13.2" spans="1:26">
      <c r="A416" s="494"/>
      <c r="B416" s="504"/>
      <c r="C416" s="504"/>
      <c r="D416" s="494"/>
      <c r="E416" s="494"/>
      <c r="F416" s="494"/>
      <c r="G416" s="494"/>
      <c r="H416" s="494"/>
      <c r="I416" s="494"/>
      <c r="J416" s="494"/>
      <c r="K416" s="494"/>
      <c r="L416" s="494"/>
      <c r="M416" s="494"/>
      <c r="N416" s="494"/>
      <c r="O416" s="494"/>
      <c r="P416" s="494"/>
      <c r="Q416" s="494"/>
      <c r="R416" s="494"/>
      <c r="S416" s="494"/>
      <c r="T416" s="494"/>
      <c r="U416" s="494"/>
      <c r="V416" s="494"/>
      <c r="W416" s="494"/>
      <c r="X416" s="494"/>
      <c r="Y416" s="494"/>
      <c r="Z416" s="494"/>
    </row>
    <row r="417" ht="13.2" spans="1:26">
      <c r="A417" s="494"/>
      <c r="B417" s="504"/>
      <c r="C417" s="504"/>
      <c r="D417" s="494"/>
      <c r="E417" s="494"/>
      <c r="F417" s="494"/>
      <c r="G417" s="494"/>
      <c r="H417" s="494"/>
      <c r="I417" s="494"/>
      <c r="J417" s="494"/>
      <c r="K417" s="494"/>
      <c r="L417" s="494"/>
      <c r="M417" s="494"/>
      <c r="N417" s="494"/>
      <c r="O417" s="494"/>
      <c r="P417" s="494"/>
      <c r="Q417" s="494"/>
      <c r="R417" s="494"/>
      <c r="S417" s="494"/>
      <c r="T417" s="494"/>
      <c r="U417" s="494"/>
      <c r="V417" s="494"/>
      <c r="W417" s="494"/>
      <c r="X417" s="494"/>
      <c r="Y417" s="494"/>
      <c r="Z417" s="494"/>
    </row>
    <row r="418" ht="13.2" spans="1:26">
      <c r="A418" s="494"/>
      <c r="B418" s="504"/>
      <c r="C418" s="504"/>
      <c r="D418" s="494"/>
      <c r="E418" s="494"/>
      <c r="F418" s="494"/>
      <c r="G418" s="494"/>
      <c r="H418" s="494"/>
      <c r="I418" s="494"/>
      <c r="J418" s="494"/>
      <c r="K418" s="494"/>
      <c r="L418" s="494"/>
      <c r="M418" s="494"/>
      <c r="N418" s="494"/>
      <c r="O418" s="494"/>
      <c r="P418" s="494"/>
      <c r="Q418" s="494"/>
      <c r="R418" s="494"/>
      <c r="S418" s="494"/>
      <c r="T418" s="494"/>
      <c r="U418" s="494"/>
      <c r="V418" s="494"/>
      <c r="W418" s="494"/>
      <c r="X418" s="494"/>
      <c r="Y418" s="494"/>
      <c r="Z418" s="494"/>
    </row>
    <row r="419" ht="13.2" spans="1:26">
      <c r="A419" s="494"/>
      <c r="B419" s="504"/>
      <c r="C419" s="504"/>
      <c r="D419" s="494"/>
      <c r="E419" s="494"/>
      <c r="F419" s="494"/>
      <c r="G419" s="494"/>
      <c r="H419" s="494"/>
      <c r="I419" s="494"/>
      <c r="J419" s="494"/>
      <c r="K419" s="494"/>
      <c r="L419" s="494"/>
      <c r="M419" s="494"/>
      <c r="N419" s="494"/>
      <c r="O419" s="494"/>
      <c r="P419" s="494"/>
      <c r="Q419" s="494"/>
      <c r="R419" s="494"/>
      <c r="S419" s="494"/>
      <c r="T419" s="494"/>
      <c r="U419" s="494"/>
      <c r="V419" s="494"/>
      <c r="W419" s="494"/>
      <c r="X419" s="494"/>
      <c r="Y419" s="494"/>
      <c r="Z419" s="494"/>
    </row>
    <row r="420" ht="13.2" spans="1:26">
      <c r="A420" s="494"/>
      <c r="B420" s="504"/>
      <c r="C420" s="504"/>
      <c r="D420" s="494"/>
      <c r="E420" s="494"/>
      <c r="F420" s="494"/>
      <c r="G420" s="494"/>
      <c r="H420" s="494"/>
      <c r="I420" s="494"/>
      <c r="J420" s="494"/>
      <c r="K420" s="494"/>
      <c r="L420" s="494"/>
      <c r="M420" s="494"/>
      <c r="N420" s="494"/>
      <c r="O420" s="494"/>
      <c r="P420" s="494"/>
      <c r="Q420" s="494"/>
      <c r="R420" s="494"/>
      <c r="S420" s="494"/>
      <c r="T420" s="494"/>
      <c r="U420" s="494"/>
      <c r="V420" s="494"/>
      <c r="W420" s="494"/>
      <c r="X420" s="494"/>
      <c r="Y420" s="494"/>
      <c r="Z420" s="494"/>
    </row>
    <row r="421" ht="13.2" spans="1:26">
      <c r="A421" s="494"/>
      <c r="B421" s="504"/>
      <c r="C421" s="504"/>
      <c r="D421" s="494"/>
      <c r="E421" s="494"/>
      <c r="F421" s="494"/>
      <c r="G421" s="494"/>
      <c r="H421" s="494"/>
      <c r="I421" s="494"/>
      <c r="J421" s="494"/>
      <c r="K421" s="494"/>
      <c r="L421" s="494"/>
      <c r="M421" s="494"/>
      <c r="N421" s="494"/>
      <c r="O421" s="494"/>
      <c r="P421" s="494"/>
      <c r="Q421" s="494"/>
      <c r="R421" s="494"/>
      <c r="S421" s="494"/>
      <c r="T421" s="494"/>
      <c r="U421" s="494"/>
      <c r="V421" s="494"/>
      <c r="W421" s="494"/>
      <c r="X421" s="494"/>
      <c r="Y421" s="494"/>
      <c r="Z421" s="494"/>
    </row>
    <row r="422" ht="13.2" spans="1:26">
      <c r="A422" s="494"/>
      <c r="B422" s="504"/>
      <c r="C422" s="504"/>
      <c r="D422" s="494"/>
      <c r="E422" s="494"/>
      <c r="F422" s="494"/>
      <c r="G422" s="494"/>
      <c r="H422" s="494"/>
      <c r="I422" s="494"/>
      <c r="J422" s="494"/>
      <c r="K422" s="494"/>
      <c r="L422" s="494"/>
      <c r="M422" s="494"/>
      <c r="N422" s="494"/>
      <c r="O422" s="494"/>
      <c r="P422" s="494"/>
      <c r="Q422" s="494"/>
      <c r="R422" s="494"/>
      <c r="S422" s="494"/>
      <c r="T422" s="494"/>
      <c r="U422" s="494"/>
      <c r="V422" s="494"/>
      <c r="W422" s="494"/>
      <c r="X422" s="494"/>
      <c r="Y422" s="494"/>
      <c r="Z422" s="494"/>
    </row>
    <row r="423" ht="13.2" spans="1:26">
      <c r="A423" s="494"/>
      <c r="B423" s="504"/>
      <c r="C423" s="504"/>
      <c r="D423" s="494"/>
      <c r="E423" s="494"/>
      <c r="F423" s="494"/>
      <c r="G423" s="494"/>
      <c r="H423" s="494"/>
      <c r="I423" s="494"/>
      <c r="J423" s="494"/>
      <c r="K423" s="494"/>
      <c r="L423" s="494"/>
      <c r="M423" s="494"/>
      <c r="N423" s="494"/>
      <c r="O423" s="494"/>
      <c r="P423" s="494"/>
      <c r="Q423" s="494"/>
      <c r="R423" s="494"/>
      <c r="S423" s="494"/>
      <c r="T423" s="494"/>
      <c r="U423" s="494"/>
      <c r="V423" s="494"/>
      <c r="W423" s="494"/>
      <c r="X423" s="494"/>
      <c r="Y423" s="494"/>
      <c r="Z423" s="494"/>
    </row>
    <row r="424" ht="13.2" spans="1:26">
      <c r="A424" s="494"/>
      <c r="B424" s="504"/>
      <c r="C424" s="504"/>
      <c r="D424" s="494"/>
      <c r="E424" s="494"/>
      <c r="F424" s="494"/>
      <c r="G424" s="494"/>
      <c r="H424" s="494"/>
      <c r="I424" s="494"/>
      <c r="J424" s="494"/>
      <c r="K424" s="494"/>
      <c r="L424" s="494"/>
      <c r="M424" s="494"/>
      <c r="N424" s="494"/>
      <c r="O424" s="494"/>
      <c r="P424" s="494"/>
      <c r="Q424" s="494"/>
      <c r="R424" s="494"/>
      <c r="S424" s="494"/>
      <c r="T424" s="494"/>
      <c r="U424" s="494"/>
      <c r="V424" s="494"/>
      <c r="W424" s="494"/>
      <c r="X424" s="494"/>
      <c r="Y424" s="494"/>
      <c r="Z424" s="494"/>
    </row>
    <row r="425" ht="13.2" spans="1:26">
      <c r="A425" s="494"/>
      <c r="B425" s="504"/>
      <c r="C425" s="504"/>
      <c r="D425" s="494"/>
      <c r="E425" s="494"/>
      <c r="F425" s="494"/>
      <c r="G425" s="494"/>
      <c r="H425" s="494"/>
      <c r="I425" s="494"/>
      <c r="J425" s="494"/>
      <c r="K425" s="494"/>
      <c r="L425" s="494"/>
      <c r="M425" s="494"/>
      <c r="N425" s="494"/>
      <c r="O425" s="494"/>
      <c r="P425" s="494"/>
      <c r="Q425" s="494"/>
      <c r="R425" s="494"/>
      <c r="S425" s="494"/>
      <c r="T425" s="494"/>
      <c r="U425" s="494"/>
      <c r="V425" s="494"/>
      <c r="W425" s="494"/>
      <c r="X425" s="494"/>
      <c r="Y425" s="494"/>
      <c r="Z425" s="494"/>
    </row>
    <row r="426" ht="13.2" spans="1:26">
      <c r="A426" s="494"/>
      <c r="B426" s="504"/>
      <c r="C426" s="504"/>
      <c r="D426" s="494"/>
      <c r="E426" s="494"/>
      <c r="F426" s="494"/>
      <c r="G426" s="494"/>
      <c r="H426" s="494"/>
      <c r="I426" s="494"/>
      <c r="J426" s="494"/>
      <c r="K426" s="494"/>
      <c r="L426" s="494"/>
      <c r="M426" s="494"/>
      <c r="N426" s="494"/>
      <c r="O426" s="494"/>
      <c r="P426" s="494"/>
      <c r="Q426" s="494"/>
      <c r="R426" s="494"/>
      <c r="S426" s="494"/>
      <c r="T426" s="494"/>
      <c r="U426" s="494"/>
      <c r="V426" s="494"/>
      <c r="W426" s="494"/>
      <c r="X426" s="494"/>
      <c r="Y426" s="494"/>
      <c r="Z426" s="494"/>
    </row>
    <row r="427" ht="13.2" spans="1:26">
      <c r="A427" s="494"/>
      <c r="B427" s="504"/>
      <c r="C427" s="504"/>
      <c r="D427" s="494"/>
      <c r="E427" s="494"/>
      <c r="F427" s="494"/>
      <c r="G427" s="494"/>
      <c r="H427" s="494"/>
      <c r="I427" s="494"/>
      <c r="J427" s="494"/>
      <c r="K427" s="494"/>
      <c r="L427" s="494"/>
      <c r="M427" s="494"/>
      <c r="N427" s="494"/>
      <c r="O427" s="494"/>
      <c r="P427" s="494"/>
      <c r="Q427" s="494"/>
      <c r="R427" s="494"/>
      <c r="S427" s="494"/>
      <c r="T427" s="494"/>
      <c r="U427" s="494"/>
      <c r="V427" s="494"/>
      <c r="W427" s="494"/>
      <c r="X427" s="494"/>
      <c r="Y427" s="494"/>
      <c r="Z427" s="494"/>
    </row>
    <row r="428" ht="13.2" spans="1:26">
      <c r="A428" s="494"/>
      <c r="B428" s="504"/>
      <c r="C428" s="504"/>
      <c r="D428" s="494"/>
      <c r="E428" s="494"/>
      <c r="F428" s="494"/>
      <c r="G428" s="494"/>
      <c r="H428" s="494"/>
      <c r="I428" s="494"/>
      <c r="J428" s="494"/>
      <c r="K428" s="494"/>
      <c r="L428" s="494"/>
      <c r="M428" s="494"/>
      <c r="N428" s="494"/>
      <c r="O428" s="494"/>
      <c r="P428" s="494"/>
      <c r="Q428" s="494"/>
      <c r="R428" s="494"/>
      <c r="S428" s="494"/>
      <c r="T428" s="494"/>
      <c r="U428" s="494"/>
      <c r="V428" s="494"/>
      <c r="W428" s="494"/>
      <c r="X428" s="494"/>
      <c r="Y428" s="494"/>
      <c r="Z428" s="494"/>
    </row>
    <row r="429" ht="13.2" spans="1:26">
      <c r="A429" s="494"/>
      <c r="B429" s="504"/>
      <c r="C429" s="504"/>
      <c r="D429" s="494"/>
      <c r="E429" s="494"/>
      <c r="F429" s="494"/>
      <c r="G429" s="494"/>
      <c r="H429" s="494"/>
      <c r="I429" s="494"/>
      <c r="J429" s="494"/>
      <c r="K429" s="494"/>
      <c r="L429" s="494"/>
      <c r="M429" s="494"/>
      <c r="N429" s="494"/>
      <c r="O429" s="494"/>
      <c r="P429" s="494"/>
      <c r="Q429" s="494"/>
      <c r="R429" s="494"/>
      <c r="S429" s="494"/>
      <c r="T429" s="494"/>
      <c r="U429" s="494"/>
      <c r="V429" s="494"/>
      <c r="W429" s="494"/>
      <c r="X429" s="494"/>
      <c r="Y429" s="494"/>
      <c r="Z429" s="494"/>
    </row>
    <row r="430" ht="13.2" spans="1:26">
      <c r="A430" s="494"/>
      <c r="B430" s="504"/>
      <c r="C430" s="504"/>
      <c r="D430" s="494"/>
      <c r="E430" s="494"/>
      <c r="F430" s="494"/>
      <c r="G430" s="494"/>
      <c r="H430" s="494"/>
      <c r="I430" s="494"/>
      <c r="J430" s="494"/>
      <c r="K430" s="494"/>
      <c r="L430" s="494"/>
      <c r="M430" s="494"/>
      <c r="N430" s="494"/>
      <c r="O430" s="494"/>
      <c r="P430" s="494"/>
      <c r="Q430" s="494"/>
      <c r="R430" s="494"/>
      <c r="S430" s="494"/>
      <c r="T430" s="494"/>
      <c r="U430" s="494"/>
      <c r="V430" s="494"/>
      <c r="W430" s="494"/>
      <c r="X430" s="494"/>
      <c r="Y430" s="494"/>
      <c r="Z430" s="494"/>
    </row>
    <row r="431" ht="13.2" spans="1:26">
      <c r="A431" s="494"/>
      <c r="B431" s="504"/>
      <c r="C431" s="504"/>
      <c r="D431" s="494"/>
      <c r="E431" s="494"/>
      <c r="F431" s="494"/>
      <c r="G431" s="494"/>
      <c r="H431" s="494"/>
      <c r="I431" s="494"/>
      <c r="J431" s="494"/>
      <c r="K431" s="494"/>
      <c r="L431" s="494"/>
      <c r="M431" s="494"/>
      <c r="N431" s="494"/>
      <c r="O431" s="494"/>
      <c r="P431" s="494"/>
      <c r="Q431" s="494"/>
      <c r="R431" s="494"/>
      <c r="S431" s="494"/>
      <c r="T431" s="494"/>
      <c r="U431" s="494"/>
      <c r="V431" s="494"/>
      <c r="W431" s="494"/>
      <c r="X431" s="494"/>
      <c r="Y431" s="494"/>
      <c r="Z431" s="494"/>
    </row>
    <row r="432" ht="13.2" spans="1:26">
      <c r="A432" s="494"/>
      <c r="B432" s="504"/>
      <c r="C432" s="504"/>
      <c r="D432" s="494"/>
      <c r="E432" s="494"/>
      <c r="F432" s="494"/>
      <c r="G432" s="494"/>
      <c r="H432" s="494"/>
      <c r="I432" s="494"/>
      <c r="J432" s="494"/>
      <c r="K432" s="494"/>
      <c r="L432" s="494"/>
      <c r="M432" s="494"/>
      <c r="N432" s="494"/>
      <c r="O432" s="494"/>
      <c r="P432" s="494"/>
      <c r="Q432" s="494"/>
      <c r="R432" s="494"/>
      <c r="S432" s="494"/>
      <c r="T432" s="494"/>
      <c r="U432" s="494"/>
      <c r="V432" s="494"/>
      <c r="W432" s="494"/>
      <c r="X432" s="494"/>
      <c r="Y432" s="494"/>
      <c r="Z432" s="494"/>
    </row>
    <row r="433" ht="13.2" spans="1:26">
      <c r="A433" s="494"/>
      <c r="B433" s="504"/>
      <c r="C433" s="504"/>
      <c r="D433" s="494"/>
      <c r="E433" s="494"/>
      <c r="F433" s="494"/>
      <c r="G433" s="494"/>
      <c r="H433" s="494"/>
      <c r="I433" s="494"/>
      <c r="J433" s="494"/>
      <c r="K433" s="494"/>
      <c r="L433" s="494"/>
      <c r="M433" s="494"/>
      <c r="N433" s="494"/>
      <c r="O433" s="494"/>
      <c r="P433" s="494"/>
      <c r="Q433" s="494"/>
      <c r="R433" s="494"/>
      <c r="S433" s="494"/>
      <c r="T433" s="494"/>
      <c r="U433" s="494"/>
      <c r="V433" s="494"/>
      <c r="W433" s="494"/>
      <c r="X433" s="494"/>
      <c r="Y433" s="494"/>
      <c r="Z433" s="494"/>
    </row>
    <row r="434" ht="13.2" spans="1:26">
      <c r="A434" s="494"/>
      <c r="B434" s="504"/>
      <c r="C434" s="504"/>
      <c r="D434" s="494"/>
      <c r="E434" s="494"/>
      <c r="F434" s="494"/>
      <c r="G434" s="494"/>
      <c r="H434" s="494"/>
      <c r="I434" s="494"/>
      <c r="J434" s="494"/>
      <c r="K434" s="494"/>
      <c r="L434" s="494"/>
      <c r="M434" s="494"/>
      <c r="N434" s="494"/>
      <c r="O434" s="494"/>
      <c r="P434" s="494"/>
      <c r="Q434" s="494"/>
      <c r="R434" s="494"/>
      <c r="S434" s="494"/>
      <c r="T434" s="494"/>
      <c r="U434" s="494"/>
      <c r="V434" s="494"/>
      <c r="W434" s="494"/>
      <c r="X434" s="494"/>
      <c r="Y434" s="494"/>
      <c r="Z434" s="494"/>
    </row>
    <row r="435" ht="13.2" spans="1:26">
      <c r="A435" s="494"/>
      <c r="B435" s="504"/>
      <c r="C435" s="504"/>
      <c r="D435" s="494"/>
      <c r="E435" s="494"/>
      <c r="F435" s="494"/>
      <c r="G435" s="494"/>
      <c r="H435" s="494"/>
      <c r="I435" s="494"/>
      <c r="J435" s="494"/>
      <c r="K435" s="494"/>
      <c r="L435" s="494"/>
      <c r="M435" s="494"/>
      <c r="N435" s="494"/>
      <c r="O435" s="494"/>
      <c r="P435" s="494"/>
      <c r="Q435" s="494"/>
      <c r="R435" s="494"/>
      <c r="S435" s="494"/>
      <c r="T435" s="494"/>
      <c r="U435" s="494"/>
      <c r="V435" s="494"/>
      <c r="W435" s="494"/>
      <c r="X435" s="494"/>
      <c r="Y435" s="494"/>
      <c r="Z435" s="494"/>
    </row>
    <row r="436" ht="13.2" spans="1:26">
      <c r="A436" s="494"/>
      <c r="B436" s="504"/>
      <c r="C436" s="504"/>
      <c r="D436" s="494"/>
      <c r="E436" s="494"/>
      <c r="F436" s="494"/>
      <c r="G436" s="494"/>
      <c r="H436" s="494"/>
      <c r="I436" s="494"/>
      <c r="J436" s="494"/>
      <c r="K436" s="494"/>
      <c r="L436" s="494"/>
      <c r="M436" s="494"/>
      <c r="N436" s="494"/>
      <c r="O436" s="494"/>
      <c r="P436" s="494"/>
      <c r="Q436" s="494"/>
      <c r="R436" s="494"/>
      <c r="S436" s="494"/>
      <c r="T436" s="494"/>
      <c r="U436" s="494"/>
      <c r="V436" s="494"/>
      <c r="W436" s="494"/>
      <c r="X436" s="494"/>
      <c r="Y436" s="494"/>
      <c r="Z436" s="494"/>
    </row>
    <row r="437" ht="13.2" spans="1:26">
      <c r="A437" s="494"/>
      <c r="B437" s="504"/>
      <c r="C437" s="504"/>
      <c r="D437" s="494"/>
      <c r="E437" s="494"/>
      <c r="F437" s="494"/>
      <c r="G437" s="494"/>
      <c r="H437" s="494"/>
      <c r="I437" s="494"/>
      <c r="J437" s="494"/>
      <c r="K437" s="494"/>
      <c r="L437" s="494"/>
      <c r="M437" s="494"/>
      <c r="N437" s="494"/>
      <c r="O437" s="494"/>
      <c r="P437" s="494"/>
      <c r="Q437" s="494"/>
      <c r="R437" s="494"/>
      <c r="S437" s="494"/>
      <c r="T437" s="494"/>
      <c r="U437" s="494"/>
      <c r="V437" s="494"/>
      <c r="W437" s="494"/>
      <c r="X437" s="494"/>
      <c r="Y437" s="494"/>
      <c r="Z437" s="494"/>
    </row>
    <row r="438" ht="13.2" spans="1:26">
      <c r="A438" s="494"/>
      <c r="B438" s="504"/>
      <c r="C438" s="504"/>
      <c r="D438" s="494"/>
      <c r="E438" s="494"/>
      <c r="F438" s="494"/>
      <c r="G438" s="494"/>
      <c r="H438" s="494"/>
      <c r="I438" s="494"/>
      <c r="J438" s="494"/>
      <c r="K438" s="494"/>
      <c r="L438" s="494"/>
      <c r="M438" s="494"/>
      <c r="N438" s="494"/>
      <c r="O438" s="494"/>
      <c r="P438" s="494"/>
      <c r="Q438" s="494"/>
      <c r="R438" s="494"/>
      <c r="S438" s="494"/>
      <c r="T438" s="494"/>
      <c r="U438" s="494"/>
      <c r="V438" s="494"/>
      <c r="W438" s="494"/>
      <c r="X438" s="494"/>
      <c r="Y438" s="494"/>
      <c r="Z438" s="494"/>
    </row>
    <row r="439" ht="13.2" spans="1:26">
      <c r="A439" s="494"/>
      <c r="B439" s="504"/>
      <c r="C439" s="504"/>
      <c r="D439" s="494"/>
      <c r="E439" s="494"/>
      <c r="F439" s="494"/>
      <c r="G439" s="494"/>
      <c r="H439" s="494"/>
      <c r="I439" s="494"/>
      <c r="J439" s="494"/>
      <c r="K439" s="494"/>
      <c r="L439" s="494"/>
      <c r="M439" s="494"/>
      <c r="N439" s="494"/>
      <c r="O439" s="494"/>
      <c r="P439" s="494"/>
      <c r="Q439" s="494"/>
      <c r="R439" s="494"/>
      <c r="S439" s="494"/>
      <c r="T439" s="494"/>
      <c r="U439" s="494"/>
      <c r="V439" s="494"/>
      <c r="W439" s="494"/>
      <c r="X439" s="494"/>
      <c r="Y439" s="494"/>
      <c r="Z439" s="494"/>
    </row>
    <row r="440" ht="13.2" spans="1:26">
      <c r="A440" s="494"/>
      <c r="B440" s="504"/>
      <c r="C440" s="504"/>
      <c r="D440" s="494"/>
      <c r="E440" s="494"/>
      <c r="F440" s="494"/>
      <c r="G440" s="494"/>
      <c r="H440" s="494"/>
      <c r="I440" s="494"/>
      <c r="J440" s="494"/>
      <c r="K440" s="494"/>
      <c r="L440" s="494"/>
      <c r="M440" s="494"/>
      <c r="N440" s="494"/>
      <c r="O440" s="494"/>
      <c r="P440" s="494"/>
      <c r="Q440" s="494"/>
      <c r="R440" s="494"/>
      <c r="S440" s="494"/>
      <c r="T440" s="494"/>
      <c r="U440" s="494"/>
      <c r="V440" s="494"/>
      <c r="W440" s="494"/>
      <c r="X440" s="494"/>
      <c r="Y440" s="494"/>
      <c r="Z440" s="494"/>
    </row>
    <row r="441" ht="13.2" spans="1:26">
      <c r="A441" s="494"/>
      <c r="B441" s="504"/>
      <c r="C441" s="504"/>
      <c r="D441" s="494"/>
      <c r="E441" s="494"/>
      <c r="F441" s="494"/>
      <c r="G441" s="494"/>
      <c r="H441" s="494"/>
      <c r="I441" s="494"/>
      <c r="J441" s="494"/>
      <c r="K441" s="494"/>
      <c r="L441" s="494"/>
      <c r="M441" s="494"/>
      <c r="N441" s="494"/>
      <c r="O441" s="494"/>
      <c r="P441" s="494"/>
      <c r="Q441" s="494"/>
      <c r="R441" s="494"/>
      <c r="S441" s="494"/>
      <c r="T441" s="494"/>
      <c r="U441" s="494"/>
      <c r="V441" s="494"/>
      <c r="W441" s="494"/>
      <c r="X441" s="494"/>
      <c r="Y441" s="494"/>
      <c r="Z441" s="494"/>
    </row>
    <row r="442" ht="13.2" spans="1:26">
      <c r="A442" s="494"/>
      <c r="B442" s="504"/>
      <c r="C442" s="504"/>
      <c r="D442" s="494"/>
      <c r="E442" s="494"/>
      <c r="F442" s="494"/>
      <c r="G442" s="494"/>
      <c r="H442" s="494"/>
      <c r="I442" s="494"/>
      <c r="J442" s="494"/>
      <c r="K442" s="494"/>
      <c r="L442" s="494"/>
      <c r="M442" s="494"/>
      <c r="N442" s="494"/>
      <c r="O442" s="494"/>
      <c r="P442" s="494"/>
      <c r="Q442" s="494"/>
      <c r="R442" s="494"/>
      <c r="S442" s="494"/>
      <c r="T442" s="494"/>
      <c r="U442" s="494"/>
      <c r="V442" s="494"/>
      <c r="W442" s="494"/>
      <c r="X442" s="494"/>
      <c r="Y442" s="494"/>
      <c r="Z442" s="494"/>
    </row>
    <row r="443" ht="13.2" spans="1:26">
      <c r="A443" s="494"/>
      <c r="B443" s="504"/>
      <c r="C443" s="504"/>
      <c r="D443" s="494"/>
      <c r="E443" s="494"/>
      <c r="F443" s="494"/>
      <c r="G443" s="494"/>
      <c r="H443" s="494"/>
      <c r="I443" s="494"/>
      <c r="J443" s="494"/>
      <c r="K443" s="494"/>
      <c r="L443" s="494"/>
      <c r="M443" s="494"/>
      <c r="N443" s="494"/>
      <c r="O443" s="494"/>
      <c r="P443" s="494"/>
      <c r="Q443" s="494"/>
      <c r="R443" s="494"/>
      <c r="S443" s="494"/>
      <c r="T443" s="494"/>
      <c r="U443" s="494"/>
      <c r="V443" s="494"/>
      <c r="W443" s="494"/>
      <c r="X443" s="494"/>
      <c r="Y443" s="494"/>
      <c r="Z443" s="494"/>
    </row>
    <row r="444" ht="13.2" spans="1:26">
      <c r="A444" s="494"/>
      <c r="B444" s="504"/>
      <c r="C444" s="504"/>
      <c r="D444" s="494"/>
      <c r="E444" s="494"/>
      <c r="F444" s="494"/>
      <c r="G444" s="494"/>
      <c r="H444" s="494"/>
      <c r="I444" s="494"/>
      <c r="J444" s="494"/>
      <c r="K444" s="494"/>
      <c r="L444" s="494"/>
      <c r="M444" s="494"/>
      <c r="N444" s="494"/>
      <c r="O444" s="494"/>
      <c r="P444" s="494"/>
      <c r="Q444" s="494"/>
      <c r="R444" s="494"/>
      <c r="S444" s="494"/>
      <c r="T444" s="494"/>
      <c r="U444" s="494"/>
      <c r="V444" s="494"/>
      <c r="W444" s="494"/>
      <c r="X444" s="494"/>
      <c r="Y444" s="494"/>
      <c r="Z444" s="494"/>
    </row>
    <row r="445" ht="13.2" spans="1:26">
      <c r="A445" s="494"/>
      <c r="B445" s="504"/>
      <c r="C445" s="504"/>
      <c r="D445" s="494"/>
      <c r="E445" s="494"/>
      <c r="F445" s="494"/>
      <c r="G445" s="494"/>
      <c r="H445" s="494"/>
      <c r="I445" s="494"/>
      <c r="J445" s="494"/>
      <c r="K445" s="494"/>
      <c r="L445" s="494"/>
      <c r="M445" s="494"/>
      <c r="N445" s="494"/>
      <c r="O445" s="494"/>
      <c r="P445" s="494"/>
      <c r="Q445" s="494"/>
      <c r="R445" s="494"/>
      <c r="S445" s="494"/>
      <c r="T445" s="494"/>
      <c r="U445" s="494"/>
      <c r="V445" s="494"/>
      <c r="W445" s="494"/>
      <c r="X445" s="494"/>
      <c r="Y445" s="494"/>
      <c r="Z445" s="494"/>
    </row>
    <row r="446" ht="13.2" spans="1:26">
      <c r="A446" s="494"/>
      <c r="B446" s="504"/>
      <c r="C446" s="504"/>
      <c r="D446" s="494"/>
      <c r="E446" s="494"/>
      <c r="F446" s="494"/>
      <c r="G446" s="494"/>
      <c r="H446" s="494"/>
      <c r="I446" s="494"/>
      <c r="J446" s="494"/>
      <c r="K446" s="494"/>
      <c r="L446" s="494"/>
      <c r="M446" s="494"/>
      <c r="N446" s="494"/>
      <c r="O446" s="494"/>
      <c r="P446" s="494"/>
      <c r="Q446" s="494"/>
      <c r="R446" s="494"/>
      <c r="S446" s="494"/>
      <c r="T446" s="494"/>
      <c r="U446" s="494"/>
      <c r="V446" s="494"/>
      <c r="W446" s="494"/>
      <c r="X446" s="494"/>
      <c r="Y446" s="494"/>
      <c r="Z446" s="494"/>
    </row>
    <row r="447" ht="13.2" spans="1:26">
      <c r="A447" s="494"/>
      <c r="B447" s="504"/>
      <c r="C447" s="504"/>
      <c r="D447" s="494"/>
      <c r="E447" s="494"/>
      <c r="F447" s="494"/>
      <c r="G447" s="494"/>
      <c r="H447" s="494"/>
      <c r="I447" s="494"/>
      <c r="J447" s="494"/>
      <c r="K447" s="494"/>
      <c r="L447" s="494"/>
      <c r="M447" s="494"/>
      <c r="N447" s="494"/>
      <c r="O447" s="494"/>
      <c r="P447" s="494"/>
      <c r="Q447" s="494"/>
      <c r="R447" s="494"/>
      <c r="S447" s="494"/>
      <c r="T447" s="494"/>
      <c r="U447" s="494"/>
      <c r="V447" s="494"/>
      <c r="W447" s="494"/>
      <c r="X447" s="494"/>
      <c r="Y447" s="494"/>
      <c r="Z447" s="494"/>
    </row>
    <row r="448" ht="13.2" spans="1:26">
      <c r="A448" s="494"/>
      <c r="B448" s="504"/>
      <c r="C448" s="504"/>
      <c r="D448" s="494"/>
      <c r="E448" s="494"/>
      <c r="F448" s="494"/>
      <c r="G448" s="494"/>
      <c r="H448" s="494"/>
      <c r="I448" s="494"/>
      <c r="J448" s="494"/>
      <c r="K448" s="494"/>
      <c r="L448" s="494"/>
      <c r="M448" s="494"/>
      <c r="N448" s="494"/>
      <c r="O448" s="494"/>
      <c r="P448" s="494"/>
      <c r="Q448" s="494"/>
      <c r="R448" s="494"/>
      <c r="S448" s="494"/>
      <c r="T448" s="494"/>
      <c r="U448" s="494"/>
      <c r="V448" s="494"/>
      <c r="W448" s="494"/>
      <c r="X448" s="494"/>
      <c r="Y448" s="494"/>
      <c r="Z448" s="494"/>
    </row>
    <row r="449" ht="13.2" spans="1:26">
      <c r="A449" s="494"/>
      <c r="B449" s="504"/>
      <c r="C449" s="504"/>
      <c r="D449" s="494"/>
      <c r="E449" s="494"/>
      <c r="F449" s="494"/>
      <c r="G449" s="494"/>
      <c r="H449" s="494"/>
      <c r="I449" s="494"/>
      <c r="J449" s="494"/>
      <c r="K449" s="494"/>
      <c r="L449" s="494"/>
      <c r="M449" s="494"/>
      <c r="N449" s="494"/>
      <c r="O449" s="494"/>
      <c r="P449" s="494"/>
      <c r="Q449" s="494"/>
      <c r="R449" s="494"/>
      <c r="S449" s="494"/>
      <c r="T449" s="494"/>
      <c r="U449" s="494"/>
      <c r="V449" s="494"/>
      <c r="W449" s="494"/>
      <c r="X449" s="494"/>
      <c r="Y449" s="494"/>
      <c r="Z449" s="494"/>
    </row>
    <row r="450" ht="13.2" spans="1:26">
      <c r="A450" s="494"/>
      <c r="B450" s="504"/>
      <c r="C450" s="504"/>
      <c r="D450" s="494"/>
      <c r="E450" s="494"/>
      <c r="F450" s="494"/>
      <c r="G450" s="494"/>
      <c r="H450" s="494"/>
      <c r="I450" s="494"/>
      <c r="J450" s="494"/>
      <c r="K450" s="494"/>
      <c r="L450" s="494"/>
      <c r="M450" s="494"/>
      <c r="N450" s="494"/>
      <c r="O450" s="494"/>
      <c r="P450" s="494"/>
      <c r="Q450" s="494"/>
      <c r="R450" s="494"/>
      <c r="S450" s="494"/>
      <c r="T450" s="494"/>
      <c r="U450" s="494"/>
      <c r="V450" s="494"/>
      <c r="W450" s="494"/>
      <c r="X450" s="494"/>
      <c r="Y450" s="494"/>
      <c r="Z450" s="494"/>
    </row>
    <row r="451" ht="13.2" spans="1:26">
      <c r="A451" s="494"/>
      <c r="B451" s="504"/>
      <c r="C451" s="504"/>
      <c r="D451" s="494"/>
      <c r="E451" s="494"/>
      <c r="F451" s="494"/>
      <c r="G451" s="494"/>
      <c r="H451" s="494"/>
      <c r="I451" s="494"/>
      <c r="J451" s="494"/>
      <c r="K451" s="494"/>
      <c r="L451" s="494"/>
      <c r="M451" s="494"/>
      <c r="N451" s="494"/>
      <c r="O451" s="494"/>
      <c r="P451" s="494"/>
      <c r="Q451" s="494"/>
      <c r="R451" s="494"/>
      <c r="S451" s="494"/>
      <c r="T451" s="494"/>
      <c r="U451" s="494"/>
      <c r="V451" s="494"/>
      <c r="W451" s="494"/>
      <c r="X451" s="494"/>
      <c r="Y451" s="494"/>
      <c r="Z451" s="494"/>
    </row>
    <row r="452" ht="13.2" spans="1:26">
      <c r="A452" s="494"/>
      <c r="B452" s="504"/>
      <c r="C452" s="504"/>
      <c r="D452" s="494"/>
      <c r="E452" s="494"/>
      <c r="F452" s="494"/>
      <c r="G452" s="494"/>
      <c r="H452" s="494"/>
      <c r="I452" s="494"/>
      <c r="J452" s="494"/>
      <c r="K452" s="494"/>
      <c r="L452" s="494"/>
      <c r="M452" s="494"/>
      <c r="N452" s="494"/>
      <c r="O452" s="494"/>
      <c r="P452" s="494"/>
      <c r="Q452" s="494"/>
      <c r="R452" s="494"/>
      <c r="S452" s="494"/>
      <c r="T452" s="494"/>
      <c r="U452" s="494"/>
      <c r="V452" s="494"/>
      <c r="W452" s="494"/>
      <c r="X452" s="494"/>
      <c r="Y452" s="494"/>
      <c r="Z452" s="494"/>
    </row>
    <row r="453" ht="13.2" spans="1:26">
      <c r="A453" s="494"/>
      <c r="B453" s="504"/>
      <c r="C453" s="504"/>
      <c r="D453" s="494"/>
      <c r="E453" s="494"/>
      <c r="F453" s="494"/>
      <c r="G453" s="494"/>
      <c r="H453" s="494"/>
      <c r="I453" s="494"/>
      <c r="J453" s="494"/>
      <c r="K453" s="494"/>
      <c r="L453" s="494"/>
      <c r="M453" s="494"/>
      <c r="N453" s="494"/>
      <c r="O453" s="494"/>
      <c r="P453" s="494"/>
      <c r="Q453" s="494"/>
      <c r="R453" s="494"/>
      <c r="S453" s="494"/>
      <c r="T453" s="494"/>
      <c r="U453" s="494"/>
      <c r="V453" s="494"/>
      <c r="W453" s="494"/>
      <c r="X453" s="494"/>
      <c r="Y453" s="494"/>
      <c r="Z453" s="494"/>
    </row>
    <row r="454" ht="13.2" spans="1:26">
      <c r="A454" s="494"/>
      <c r="B454" s="504"/>
      <c r="C454" s="504"/>
      <c r="D454" s="494"/>
      <c r="E454" s="494"/>
      <c r="F454" s="494"/>
      <c r="G454" s="494"/>
      <c r="H454" s="494"/>
      <c r="I454" s="494"/>
      <c r="J454" s="494"/>
      <c r="K454" s="494"/>
      <c r="L454" s="494"/>
      <c r="M454" s="494"/>
      <c r="N454" s="494"/>
      <c r="O454" s="494"/>
      <c r="P454" s="494"/>
      <c r="Q454" s="494"/>
      <c r="R454" s="494"/>
      <c r="S454" s="494"/>
      <c r="T454" s="494"/>
      <c r="U454" s="494"/>
      <c r="V454" s="494"/>
      <c r="W454" s="494"/>
      <c r="X454" s="494"/>
      <c r="Y454" s="494"/>
      <c r="Z454" s="494"/>
    </row>
    <row r="455" ht="13.2" spans="1:26">
      <c r="A455" s="494"/>
      <c r="B455" s="504"/>
      <c r="C455" s="504"/>
      <c r="D455" s="494"/>
      <c r="E455" s="494"/>
      <c r="F455" s="494"/>
      <c r="G455" s="494"/>
      <c r="H455" s="494"/>
      <c r="I455" s="494"/>
      <c r="J455" s="494"/>
      <c r="K455" s="494"/>
      <c r="L455" s="494"/>
      <c r="M455" s="494"/>
      <c r="N455" s="494"/>
      <c r="O455" s="494"/>
      <c r="P455" s="494"/>
      <c r="Q455" s="494"/>
      <c r="R455" s="494"/>
      <c r="S455" s="494"/>
      <c r="T455" s="494"/>
      <c r="U455" s="494"/>
      <c r="V455" s="494"/>
      <c r="W455" s="494"/>
      <c r="X455" s="494"/>
      <c r="Y455" s="494"/>
      <c r="Z455" s="494"/>
    </row>
    <row r="456" ht="13.2" spans="1:26">
      <c r="A456" s="494"/>
      <c r="B456" s="504"/>
      <c r="C456" s="504"/>
      <c r="D456" s="494"/>
      <c r="E456" s="494"/>
      <c r="F456" s="494"/>
      <c r="G456" s="494"/>
      <c r="H456" s="494"/>
      <c r="I456" s="494"/>
      <c r="J456" s="494"/>
      <c r="K456" s="494"/>
      <c r="L456" s="494"/>
      <c r="M456" s="494"/>
      <c r="N456" s="494"/>
      <c r="O456" s="494"/>
      <c r="P456" s="494"/>
      <c r="Q456" s="494"/>
      <c r="R456" s="494"/>
      <c r="S456" s="494"/>
      <c r="T456" s="494"/>
      <c r="U456" s="494"/>
      <c r="V456" s="494"/>
      <c r="W456" s="494"/>
      <c r="X456" s="494"/>
      <c r="Y456" s="494"/>
      <c r="Z456" s="494"/>
    </row>
    <row r="457" ht="13.2" spans="1:26">
      <c r="A457" s="494"/>
      <c r="B457" s="504"/>
      <c r="C457" s="504"/>
      <c r="D457" s="494"/>
      <c r="E457" s="494"/>
      <c r="F457" s="494"/>
      <c r="G457" s="494"/>
      <c r="H457" s="494"/>
      <c r="I457" s="494"/>
      <c r="J457" s="494"/>
      <c r="K457" s="494"/>
      <c r="L457" s="494"/>
      <c r="M457" s="494"/>
      <c r="N457" s="494"/>
      <c r="O457" s="494"/>
      <c r="P457" s="494"/>
      <c r="Q457" s="494"/>
      <c r="R457" s="494"/>
      <c r="S457" s="494"/>
      <c r="T457" s="494"/>
      <c r="U457" s="494"/>
      <c r="V457" s="494"/>
      <c r="W457" s="494"/>
      <c r="X457" s="494"/>
      <c r="Y457" s="494"/>
      <c r="Z457" s="494"/>
    </row>
    <row r="458" ht="13.2" spans="1:26">
      <c r="A458" s="494"/>
      <c r="B458" s="504"/>
      <c r="C458" s="504"/>
      <c r="D458" s="494"/>
      <c r="E458" s="494"/>
      <c r="F458" s="494"/>
      <c r="G458" s="494"/>
      <c r="H458" s="494"/>
      <c r="I458" s="494"/>
      <c r="J458" s="494"/>
      <c r="K458" s="494"/>
      <c r="L458" s="494"/>
      <c r="M458" s="494"/>
      <c r="N458" s="494"/>
      <c r="O458" s="494"/>
      <c r="P458" s="494"/>
      <c r="Q458" s="494"/>
      <c r="R458" s="494"/>
      <c r="S458" s="494"/>
      <c r="T458" s="494"/>
      <c r="U458" s="494"/>
      <c r="V458" s="494"/>
      <c r="W458" s="494"/>
      <c r="X458" s="494"/>
      <c r="Y458" s="494"/>
      <c r="Z458" s="494"/>
    </row>
    <row r="459" ht="13.2" spans="1:26">
      <c r="A459" s="494"/>
      <c r="B459" s="504"/>
      <c r="C459" s="504"/>
      <c r="D459" s="494"/>
      <c r="E459" s="494"/>
      <c r="F459" s="494"/>
      <c r="G459" s="494"/>
      <c r="H459" s="494"/>
      <c r="I459" s="494"/>
      <c r="J459" s="494"/>
      <c r="K459" s="494"/>
      <c r="L459" s="494"/>
      <c r="M459" s="494"/>
      <c r="N459" s="494"/>
      <c r="O459" s="494"/>
      <c r="P459" s="494"/>
      <c r="Q459" s="494"/>
      <c r="R459" s="494"/>
      <c r="S459" s="494"/>
      <c r="T459" s="494"/>
      <c r="U459" s="494"/>
      <c r="V459" s="494"/>
      <c r="W459" s="494"/>
      <c r="X459" s="494"/>
      <c r="Y459" s="494"/>
      <c r="Z459" s="494"/>
    </row>
    <row r="460" ht="13.2" spans="1:26">
      <c r="A460" s="494"/>
      <c r="B460" s="504"/>
      <c r="C460" s="504"/>
      <c r="D460" s="494"/>
      <c r="E460" s="494"/>
      <c r="F460" s="494"/>
      <c r="G460" s="494"/>
      <c r="H460" s="494"/>
      <c r="I460" s="494"/>
      <c r="J460" s="494"/>
      <c r="K460" s="494"/>
      <c r="L460" s="494"/>
      <c r="M460" s="494"/>
      <c r="N460" s="494"/>
      <c r="O460" s="494"/>
      <c r="P460" s="494"/>
      <c r="Q460" s="494"/>
      <c r="R460" s="494"/>
      <c r="S460" s="494"/>
      <c r="T460" s="494"/>
      <c r="U460" s="494"/>
      <c r="V460" s="494"/>
      <c r="W460" s="494"/>
      <c r="X460" s="494"/>
      <c r="Y460" s="494"/>
      <c r="Z460" s="494"/>
    </row>
    <row r="461" ht="13.2" spans="1:26">
      <c r="A461" s="494"/>
      <c r="B461" s="504"/>
      <c r="C461" s="504"/>
      <c r="D461" s="494"/>
      <c r="E461" s="494"/>
      <c r="F461" s="494"/>
      <c r="G461" s="494"/>
      <c r="H461" s="494"/>
      <c r="I461" s="494"/>
      <c r="J461" s="494"/>
      <c r="K461" s="494"/>
      <c r="L461" s="494"/>
      <c r="M461" s="494"/>
      <c r="N461" s="494"/>
      <c r="O461" s="494"/>
      <c r="P461" s="494"/>
      <c r="Q461" s="494"/>
      <c r="R461" s="494"/>
      <c r="S461" s="494"/>
      <c r="T461" s="494"/>
      <c r="U461" s="494"/>
      <c r="V461" s="494"/>
      <c r="W461" s="494"/>
      <c r="X461" s="494"/>
      <c r="Y461" s="494"/>
      <c r="Z461" s="494"/>
    </row>
    <row r="462" ht="13.2" spans="1:26">
      <c r="A462" s="494"/>
      <c r="B462" s="504"/>
      <c r="C462" s="504"/>
      <c r="D462" s="494"/>
      <c r="E462" s="494"/>
      <c r="F462" s="494"/>
      <c r="G462" s="494"/>
      <c r="H462" s="494"/>
      <c r="I462" s="494"/>
      <c r="J462" s="494"/>
      <c r="K462" s="494"/>
      <c r="L462" s="494"/>
      <c r="M462" s="494"/>
      <c r="N462" s="494"/>
      <c r="O462" s="494"/>
      <c r="P462" s="494"/>
      <c r="Q462" s="494"/>
      <c r="R462" s="494"/>
      <c r="S462" s="494"/>
      <c r="T462" s="494"/>
      <c r="U462" s="494"/>
      <c r="V462" s="494"/>
      <c r="W462" s="494"/>
      <c r="X462" s="494"/>
      <c r="Y462" s="494"/>
      <c r="Z462" s="494"/>
    </row>
    <row r="463" ht="13.2" spans="1:26">
      <c r="A463" s="494"/>
      <c r="B463" s="504"/>
      <c r="C463" s="504"/>
      <c r="D463" s="494"/>
      <c r="E463" s="494"/>
      <c r="F463" s="494"/>
      <c r="G463" s="494"/>
      <c r="H463" s="494"/>
      <c r="I463" s="494"/>
      <c r="J463" s="494"/>
      <c r="K463" s="494"/>
      <c r="L463" s="494"/>
      <c r="M463" s="494"/>
      <c r="N463" s="494"/>
      <c r="O463" s="494"/>
      <c r="P463" s="494"/>
      <c r="Q463" s="494"/>
      <c r="R463" s="494"/>
      <c r="S463" s="494"/>
      <c r="T463" s="494"/>
      <c r="U463" s="494"/>
      <c r="V463" s="494"/>
      <c r="W463" s="494"/>
      <c r="X463" s="494"/>
      <c r="Y463" s="494"/>
      <c r="Z463" s="494"/>
    </row>
    <row r="464" ht="13.2" spans="1:26">
      <c r="A464" s="494"/>
      <c r="B464" s="504"/>
      <c r="C464" s="504"/>
      <c r="D464" s="494"/>
      <c r="E464" s="494"/>
      <c r="F464" s="494"/>
      <c r="G464" s="494"/>
      <c r="H464" s="494"/>
      <c r="I464" s="494"/>
      <c r="J464" s="494"/>
      <c r="K464" s="494"/>
      <c r="L464" s="494"/>
      <c r="M464" s="494"/>
      <c r="N464" s="494"/>
      <c r="O464" s="494"/>
      <c r="P464" s="494"/>
      <c r="Q464" s="494"/>
      <c r="R464" s="494"/>
      <c r="S464" s="494"/>
      <c r="T464" s="494"/>
      <c r="U464" s="494"/>
      <c r="V464" s="494"/>
      <c r="W464" s="494"/>
      <c r="X464" s="494"/>
      <c r="Y464" s="494"/>
      <c r="Z464" s="494"/>
    </row>
    <row r="465" ht="13.2" spans="1:26">
      <c r="A465" s="494"/>
      <c r="B465" s="504"/>
      <c r="C465" s="504"/>
      <c r="D465" s="494"/>
      <c r="E465" s="494"/>
      <c r="F465" s="494"/>
      <c r="G465" s="494"/>
      <c r="H465" s="494"/>
      <c r="I465" s="494"/>
      <c r="J465" s="494"/>
      <c r="K465" s="494"/>
      <c r="L465" s="494"/>
      <c r="M465" s="494"/>
      <c r="N465" s="494"/>
      <c r="O465" s="494"/>
      <c r="P465" s="494"/>
      <c r="Q465" s="494"/>
      <c r="R465" s="494"/>
      <c r="S465" s="494"/>
      <c r="T465" s="494"/>
      <c r="U465" s="494"/>
      <c r="V465" s="494"/>
      <c r="W465" s="494"/>
      <c r="X465" s="494"/>
      <c r="Y465" s="494"/>
      <c r="Z465" s="494"/>
    </row>
    <row r="466" ht="13.2" spans="1:26">
      <c r="A466" s="494"/>
      <c r="B466" s="504"/>
      <c r="C466" s="504"/>
      <c r="D466" s="494"/>
      <c r="E466" s="494"/>
      <c r="F466" s="494"/>
      <c r="G466" s="494"/>
      <c r="H466" s="494"/>
      <c r="I466" s="494"/>
      <c r="J466" s="494"/>
      <c r="K466" s="494"/>
      <c r="L466" s="494"/>
      <c r="M466" s="494"/>
      <c r="N466" s="494"/>
      <c r="O466" s="494"/>
      <c r="P466" s="494"/>
      <c r="Q466" s="494"/>
      <c r="R466" s="494"/>
      <c r="S466" s="494"/>
      <c r="T466" s="494"/>
      <c r="U466" s="494"/>
      <c r="V466" s="494"/>
      <c r="W466" s="494"/>
      <c r="X466" s="494"/>
      <c r="Y466" s="494"/>
      <c r="Z466" s="494"/>
    </row>
    <row r="467" ht="13.2" spans="1:26">
      <c r="A467" s="494"/>
      <c r="B467" s="504"/>
      <c r="C467" s="504"/>
      <c r="D467" s="494"/>
      <c r="E467" s="494"/>
      <c r="F467" s="494"/>
      <c r="G467" s="494"/>
      <c r="H467" s="494"/>
      <c r="I467" s="494"/>
      <c r="J467" s="494"/>
      <c r="K467" s="494"/>
      <c r="L467" s="494"/>
      <c r="M467" s="494"/>
      <c r="N467" s="494"/>
      <c r="O467" s="494"/>
      <c r="P467" s="494"/>
      <c r="Q467" s="494"/>
      <c r="R467" s="494"/>
      <c r="S467" s="494"/>
      <c r="T467" s="494"/>
      <c r="U467" s="494"/>
      <c r="V467" s="494"/>
      <c r="W467" s="494"/>
      <c r="X467" s="494"/>
      <c r="Y467" s="494"/>
      <c r="Z467" s="494"/>
    </row>
    <row r="468" ht="13.2" spans="1:26">
      <c r="A468" s="494"/>
      <c r="B468" s="504"/>
      <c r="C468" s="504"/>
      <c r="D468" s="494"/>
      <c r="E468" s="494"/>
      <c r="F468" s="494"/>
      <c r="G468" s="494"/>
      <c r="H468" s="494"/>
      <c r="I468" s="494"/>
      <c r="J468" s="494"/>
      <c r="K468" s="494"/>
      <c r="L468" s="494"/>
      <c r="M468" s="494"/>
      <c r="N468" s="494"/>
      <c r="O468" s="494"/>
      <c r="P468" s="494"/>
      <c r="Q468" s="494"/>
      <c r="R468" s="494"/>
      <c r="S468" s="494"/>
      <c r="T468" s="494"/>
      <c r="U468" s="494"/>
      <c r="V468" s="494"/>
      <c r="W468" s="494"/>
      <c r="X468" s="494"/>
      <c r="Y468" s="494"/>
      <c r="Z468" s="494"/>
    </row>
    <row r="469" ht="13.2" spans="1:26">
      <c r="A469" s="494"/>
      <c r="B469" s="504"/>
      <c r="C469" s="504"/>
      <c r="D469" s="494"/>
      <c r="E469" s="494"/>
      <c r="F469" s="494"/>
      <c r="G469" s="494"/>
      <c r="H469" s="494"/>
      <c r="I469" s="494"/>
      <c r="J469" s="494"/>
      <c r="K469" s="494"/>
      <c r="L469" s="494"/>
      <c r="M469" s="494"/>
      <c r="N469" s="494"/>
      <c r="O469" s="494"/>
      <c r="P469" s="494"/>
      <c r="Q469" s="494"/>
      <c r="R469" s="494"/>
      <c r="S469" s="494"/>
      <c r="T469" s="494"/>
      <c r="U469" s="494"/>
      <c r="V469" s="494"/>
      <c r="W469" s="494"/>
      <c r="X469" s="494"/>
      <c r="Y469" s="494"/>
      <c r="Z469" s="494"/>
    </row>
    <row r="470" ht="13.2" spans="1:26">
      <c r="A470" s="494"/>
      <c r="B470" s="504"/>
      <c r="C470" s="504"/>
      <c r="D470" s="494"/>
      <c r="E470" s="494"/>
      <c r="F470" s="494"/>
      <c r="G470" s="494"/>
      <c r="H470" s="494"/>
      <c r="I470" s="494"/>
      <c r="J470" s="494"/>
      <c r="K470" s="494"/>
      <c r="L470" s="494"/>
      <c r="M470" s="494"/>
      <c r="N470" s="494"/>
      <c r="O470" s="494"/>
      <c r="P470" s="494"/>
      <c r="Q470" s="494"/>
      <c r="R470" s="494"/>
      <c r="S470" s="494"/>
      <c r="T470" s="494"/>
      <c r="U470" s="494"/>
      <c r="V470" s="494"/>
      <c r="W470" s="494"/>
      <c r="X470" s="494"/>
      <c r="Y470" s="494"/>
      <c r="Z470" s="494"/>
    </row>
    <row r="471" ht="13.2" spans="1:26">
      <c r="A471" s="494"/>
      <c r="B471" s="504"/>
      <c r="C471" s="504"/>
      <c r="D471" s="494"/>
      <c r="E471" s="494"/>
      <c r="F471" s="494"/>
      <c r="G471" s="494"/>
      <c r="H471" s="494"/>
      <c r="I471" s="494"/>
      <c r="J471" s="494"/>
      <c r="K471" s="494"/>
      <c r="L471" s="494"/>
      <c r="M471" s="494"/>
      <c r="N471" s="494"/>
      <c r="O471" s="494"/>
      <c r="P471" s="494"/>
      <c r="Q471" s="494"/>
      <c r="R471" s="494"/>
      <c r="S471" s="494"/>
      <c r="T471" s="494"/>
      <c r="U471" s="494"/>
      <c r="V471" s="494"/>
      <c r="W471" s="494"/>
      <c r="X471" s="494"/>
      <c r="Y471" s="494"/>
      <c r="Z471" s="494"/>
    </row>
    <row r="472" ht="13.2" spans="1:26">
      <c r="A472" s="494"/>
      <c r="B472" s="504"/>
      <c r="C472" s="504"/>
      <c r="D472" s="494"/>
      <c r="E472" s="494"/>
      <c r="F472" s="494"/>
      <c r="G472" s="494"/>
      <c r="H472" s="494"/>
      <c r="I472" s="494"/>
      <c r="J472" s="494"/>
      <c r="K472" s="494"/>
      <c r="L472" s="494"/>
      <c r="M472" s="494"/>
      <c r="N472" s="494"/>
      <c r="O472" s="494"/>
      <c r="P472" s="494"/>
      <c r="Q472" s="494"/>
      <c r="R472" s="494"/>
      <c r="S472" s="494"/>
      <c r="T472" s="494"/>
      <c r="U472" s="494"/>
      <c r="V472" s="494"/>
      <c r="W472" s="494"/>
      <c r="X472" s="494"/>
      <c r="Y472" s="494"/>
      <c r="Z472" s="494"/>
    </row>
    <row r="473" ht="13.2" spans="1:26">
      <c r="A473" s="494"/>
      <c r="B473" s="504"/>
      <c r="C473" s="504"/>
      <c r="D473" s="494"/>
      <c r="E473" s="494"/>
      <c r="F473" s="494"/>
      <c r="G473" s="494"/>
      <c r="H473" s="494"/>
      <c r="I473" s="494"/>
      <c r="J473" s="494"/>
      <c r="K473" s="494"/>
      <c r="L473" s="494"/>
      <c r="M473" s="494"/>
      <c r="N473" s="494"/>
      <c r="O473" s="494"/>
      <c r="P473" s="494"/>
      <c r="Q473" s="494"/>
      <c r="R473" s="494"/>
      <c r="S473" s="494"/>
      <c r="T473" s="494"/>
      <c r="U473" s="494"/>
      <c r="V473" s="494"/>
      <c r="W473" s="494"/>
      <c r="X473" s="494"/>
      <c r="Y473" s="494"/>
      <c r="Z473" s="494"/>
    </row>
    <row r="474" ht="13.2" spans="1:26">
      <c r="A474" s="494"/>
      <c r="B474" s="504"/>
      <c r="C474" s="504"/>
      <c r="D474" s="494"/>
      <c r="E474" s="494"/>
      <c r="F474" s="494"/>
      <c r="G474" s="494"/>
      <c r="H474" s="494"/>
      <c r="I474" s="494"/>
      <c r="J474" s="494"/>
      <c r="K474" s="494"/>
      <c r="L474" s="494"/>
      <c r="M474" s="494"/>
      <c r="N474" s="494"/>
      <c r="O474" s="494"/>
      <c r="P474" s="494"/>
      <c r="Q474" s="494"/>
      <c r="R474" s="494"/>
      <c r="S474" s="494"/>
      <c r="T474" s="494"/>
      <c r="U474" s="494"/>
      <c r="V474" s="494"/>
      <c r="W474" s="494"/>
      <c r="X474" s="494"/>
      <c r="Y474" s="494"/>
      <c r="Z474" s="494"/>
    </row>
    <row r="475" ht="13.2" spans="1:26">
      <c r="A475" s="494"/>
      <c r="B475" s="504"/>
      <c r="C475" s="504"/>
      <c r="D475" s="494"/>
      <c r="E475" s="494"/>
      <c r="F475" s="494"/>
      <c r="G475" s="494"/>
      <c r="H475" s="494"/>
      <c r="I475" s="494"/>
      <c r="J475" s="494"/>
      <c r="K475" s="494"/>
      <c r="L475" s="494"/>
      <c r="M475" s="494"/>
      <c r="N475" s="494"/>
      <c r="O475" s="494"/>
      <c r="P475" s="494"/>
      <c r="Q475" s="494"/>
      <c r="R475" s="494"/>
      <c r="S475" s="494"/>
      <c r="T475" s="494"/>
      <c r="U475" s="494"/>
      <c r="V475" s="494"/>
      <c r="W475" s="494"/>
      <c r="X475" s="494"/>
      <c r="Y475" s="494"/>
      <c r="Z475" s="494"/>
    </row>
    <row r="476" ht="13.2" spans="1:26">
      <c r="A476" s="494"/>
      <c r="B476" s="504"/>
      <c r="C476" s="504"/>
      <c r="D476" s="494"/>
      <c r="E476" s="494"/>
      <c r="F476" s="494"/>
      <c r="G476" s="494"/>
      <c r="H476" s="494"/>
      <c r="I476" s="494"/>
      <c r="J476" s="494"/>
      <c r="K476" s="494"/>
      <c r="L476" s="494"/>
      <c r="M476" s="494"/>
      <c r="N476" s="494"/>
      <c r="O476" s="494"/>
      <c r="P476" s="494"/>
      <c r="Q476" s="494"/>
      <c r="R476" s="494"/>
      <c r="S476" s="494"/>
      <c r="T476" s="494"/>
      <c r="U476" s="494"/>
      <c r="V476" s="494"/>
      <c r="W476" s="494"/>
      <c r="X476" s="494"/>
      <c r="Y476" s="494"/>
      <c r="Z476" s="494"/>
    </row>
    <row r="477" ht="13.2" spans="1:26">
      <c r="A477" s="494"/>
      <c r="B477" s="504"/>
      <c r="C477" s="504"/>
      <c r="D477" s="494"/>
      <c r="E477" s="494"/>
      <c r="F477" s="494"/>
      <c r="G477" s="494"/>
      <c r="H477" s="494"/>
      <c r="I477" s="494"/>
      <c r="J477" s="494"/>
      <c r="K477" s="494"/>
      <c r="L477" s="494"/>
      <c r="M477" s="494"/>
      <c r="N477" s="494"/>
      <c r="O477" s="494"/>
      <c r="P477" s="494"/>
      <c r="Q477" s="494"/>
      <c r="R477" s="494"/>
      <c r="S477" s="494"/>
      <c r="T477" s="494"/>
      <c r="U477" s="494"/>
      <c r="V477" s="494"/>
      <c r="W477" s="494"/>
      <c r="X477" s="494"/>
      <c r="Y477" s="494"/>
      <c r="Z477" s="494"/>
    </row>
    <row r="478" ht="13.2" spans="1:26">
      <c r="A478" s="494"/>
      <c r="B478" s="504"/>
      <c r="C478" s="504"/>
      <c r="D478" s="494"/>
      <c r="E478" s="494"/>
      <c r="F478" s="494"/>
      <c r="G478" s="494"/>
      <c r="H478" s="494"/>
      <c r="I478" s="494"/>
      <c r="J478" s="494"/>
      <c r="K478" s="494"/>
      <c r="L478" s="494"/>
      <c r="M478" s="494"/>
      <c r="N478" s="494"/>
      <c r="O478" s="494"/>
      <c r="P478" s="494"/>
      <c r="Q478" s="494"/>
      <c r="R478" s="494"/>
      <c r="S478" s="494"/>
      <c r="T478" s="494"/>
      <c r="U478" s="494"/>
      <c r="V478" s="494"/>
      <c r="W478" s="494"/>
      <c r="X478" s="494"/>
      <c r="Y478" s="494"/>
      <c r="Z478" s="494"/>
    </row>
    <row r="479" ht="13.2" spans="1:26">
      <c r="A479" s="494"/>
      <c r="B479" s="504"/>
      <c r="C479" s="504"/>
      <c r="D479" s="494"/>
      <c r="E479" s="494"/>
      <c r="F479" s="494"/>
      <c r="G479" s="494"/>
      <c r="H479" s="494"/>
      <c r="I479" s="494"/>
      <c r="J479" s="494"/>
      <c r="K479" s="494"/>
      <c r="L479" s="494"/>
      <c r="M479" s="494"/>
      <c r="N479" s="494"/>
      <c r="O479" s="494"/>
      <c r="P479" s="494"/>
      <c r="Q479" s="494"/>
      <c r="R479" s="494"/>
      <c r="S479" s="494"/>
      <c r="T479" s="494"/>
      <c r="U479" s="494"/>
      <c r="V479" s="494"/>
      <c r="W479" s="494"/>
      <c r="X479" s="494"/>
      <c r="Y479" s="494"/>
      <c r="Z479" s="494"/>
    </row>
    <row r="480" ht="13.2" spans="1:26">
      <c r="A480" s="494"/>
      <c r="B480" s="504"/>
      <c r="C480" s="504"/>
      <c r="D480" s="494"/>
      <c r="E480" s="494"/>
      <c r="F480" s="494"/>
      <c r="G480" s="494"/>
      <c r="H480" s="494"/>
      <c r="I480" s="494"/>
      <c r="J480" s="494"/>
      <c r="K480" s="494"/>
      <c r="L480" s="494"/>
      <c r="M480" s="494"/>
      <c r="N480" s="494"/>
      <c r="O480" s="494"/>
      <c r="P480" s="494"/>
      <c r="Q480" s="494"/>
      <c r="R480" s="494"/>
      <c r="S480" s="494"/>
      <c r="T480" s="494"/>
      <c r="U480" s="494"/>
      <c r="V480" s="494"/>
      <c r="W480" s="494"/>
      <c r="X480" s="494"/>
      <c r="Y480" s="494"/>
      <c r="Z480" s="494"/>
    </row>
    <row r="481" ht="13.2" spans="1:26">
      <c r="A481" s="494"/>
      <c r="B481" s="504"/>
      <c r="C481" s="504"/>
      <c r="D481" s="494"/>
      <c r="E481" s="494"/>
      <c r="F481" s="494"/>
      <c r="G481" s="494"/>
      <c r="H481" s="494"/>
      <c r="I481" s="494"/>
      <c r="J481" s="494"/>
      <c r="K481" s="494"/>
      <c r="L481" s="494"/>
      <c r="M481" s="494"/>
      <c r="N481" s="494"/>
      <c r="O481" s="494"/>
      <c r="P481" s="494"/>
      <c r="Q481" s="494"/>
      <c r="R481" s="494"/>
      <c r="S481" s="494"/>
      <c r="T481" s="494"/>
      <c r="U481" s="494"/>
      <c r="V481" s="494"/>
      <c r="W481" s="494"/>
      <c r="X481" s="494"/>
      <c r="Y481" s="494"/>
      <c r="Z481" s="494"/>
    </row>
    <row r="482" ht="13.2" spans="1:26">
      <c r="A482" s="494"/>
      <c r="B482" s="504"/>
      <c r="C482" s="504"/>
      <c r="D482" s="494"/>
      <c r="E482" s="494"/>
      <c r="F482" s="494"/>
      <c r="G482" s="494"/>
      <c r="H482" s="494"/>
      <c r="I482" s="494"/>
      <c r="J482" s="494"/>
      <c r="K482" s="494"/>
      <c r="L482" s="494"/>
      <c r="M482" s="494"/>
      <c r="N482" s="494"/>
      <c r="O482" s="494"/>
      <c r="P482" s="494"/>
      <c r="Q482" s="494"/>
      <c r="R482" s="494"/>
      <c r="S482" s="494"/>
      <c r="T482" s="494"/>
      <c r="U482" s="494"/>
      <c r="V482" s="494"/>
      <c r="W482" s="494"/>
      <c r="X482" s="494"/>
      <c r="Y482" s="494"/>
      <c r="Z482" s="494"/>
    </row>
    <row r="483" ht="13.2" spans="1:26">
      <c r="A483" s="494"/>
      <c r="B483" s="504"/>
      <c r="C483" s="504"/>
      <c r="D483" s="494"/>
      <c r="E483" s="494"/>
      <c r="F483" s="494"/>
      <c r="G483" s="494"/>
      <c r="H483" s="494"/>
      <c r="I483" s="494"/>
      <c r="J483" s="494"/>
      <c r="K483" s="494"/>
      <c r="L483" s="494"/>
      <c r="M483" s="494"/>
      <c r="N483" s="494"/>
      <c r="O483" s="494"/>
      <c r="P483" s="494"/>
      <c r="Q483" s="494"/>
      <c r="R483" s="494"/>
      <c r="S483" s="494"/>
      <c r="T483" s="494"/>
      <c r="U483" s="494"/>
      <c r="V483" s="494"/>
      <c r="W483" s="494"/>
      <c r="X483" s="494"/>
      <c r="Y483" s="494"/>
      <c r="Z483" s="494"/>
    </row>
    <row r="484" ht="13.2" spans="1:26">
      <c r="A484" s="494"/>
      <c r="B484" s="504"/>
      <c r="C484" s="504"/>
      <c r="D484" s="494"/>
      <c r="E484" s="494"/>
      <c r="F484" s="494"/>
      <c r="G484" s="494"/>
      <c r="H484" s="494"/>
      <c r="I484" s="494"/>
      <c r="J484" s="494"/>
      <c r="K484" s="494"/>
      <c r="L484" s="494"/>
      <c r="M484" s="494"/>
      <c r="N484" s="494"/>
      <c r="O484" s="494"/>
      <c r="P484" s="494"/>
      <c r="Q484" s="494"/>
      <c r="R484" s="494"/>
      <c r="S484" s="494"/>
      <c r="T484" s="494"/>
      <c r="U484" s="494"/>
      <c r="V484" s="494"/>
      <c r="W484" s="494"/>
      <c r="X484" s="494"/>
      <c r="Y484" s="494"/>
      <c r="Z484" s="494"/>
    </row>
    <row r="485" ht="13.2" spans="1:26">
      <c r="A485" s="494"/>
      <c r="B485" s="504"/>
      <c r="C485" s="504"/>
      <c r="D485" s="494"/>
      <c r="E485" s="494"/>
      <c r="F485" s="494"/>
      <c r="G485" s="494"/>
      <c r="H485" s="494"/>
      <c r="I485" s="494"/>
      <c r="J485" s="494"/>
      <c r="K485" s="494"/>
      <c r="L485" s="494"/>
      <c r="M485" s="494"/>
      <c r="N485" s="494"/>
      <c r="O485" s="494"/>
      <c r="P485" s="494"/>
      <c r="Q485" s="494"/>
      <c r="R485" s="494"/>
      <c r="S485" s="494"/>
      <c r="T485" s="494"/>
      <c r="U485" s="494"/>
      <c r="V485" s="494"/>
      <c r="W485" s="494"/>
      <c r="X485" s="494"/>
      <c r="Y485" s="494"/>
      <c r="Z485" s="494"/>
    </row>
    <row r="486" ht="13.2" spans="1:26">
      <c r="A486" s="494"/>
      <c r="B486" s="504"/>
      <c r="C486" s="504"/>
      <c r="D486" s="494"/>
      <c r="E486" s="494"/>
      <c r="F486" s="494"/>
      <c r="G486" s="494"/>
      <c r="H486" s="494"/>
      <c r="I486" s="494"/>
      <c r="J486" s="494"/>
      <c r="K486" s="494"/>
      <c r="L486" s="494"/>
      <c r="M486" s="494"/>
      <c r="N486" s="494"/>
      <c r="O486" s="494"/>
      <c r="P486" s="494"/>
      <c r="Q486" s="494"/>
      <c r="R486" s="494"/>
      <c r="S486" s="494"/>
      <c r="T486" s="494"/>
      <c r="U486" s="494"/>
      <c r="V486" s="494"/>
      <c r="W486" s="494"/>
      <c r="X486" s="494"/>
      <c r="Y486" s="494"/>
      <c r="Z486" s="494"/>
    </row>
    <row r="487" ht="13.2" spans="1:26">
      <c r="A487" s="494"/>
      <c r="B487" s="504"/>
      <c r="C487" s="504"/>
      <c r="D487" s="494"/>
      <c r="E487" s="494"/>
      <c r="F487" s="494"/>
      <c r="G487" s="494"/>
      <c r="H487" s="494"/>
      <c r="I487" s="494"/>
      <c r="J487" s="494"/>
      <c r="K487" s="494"/>
      <c r="L487" s="494"/>
      <c r="M487" s="494"/>
      <c r="N487" s="494"/>
      <c r="O487" s="494"/>
      <c r="P487" s="494"/>
      <c r="Q487" s="494"/>
      <c r="R487" s="494"/>
      <c r="S487" s="494"/>
      <c r="T487" s="494"/>
      <c r="U487" s="494"/>
      <c r="V487" s="494"/>
      <c r="W487" s="494"/>
      <c r="X487" s="494"/>
      <c r="Y487" s="494"/>
      <c r="Z487" s="494"/>
    </row>
    <row r="488" ht="13.2" spans="1:26">
      <c r="A488" s="494"/>
      <c r="B488" s="504"/>
      <c r="C488" s="504"/>
      <c r="D488" s="494"/>
      <c r="E488" s="494"/>
      <c r="F488" s="494"/>
      <c r="G488" s="494"/>
      <c r="H488" s="494"/>
      <c r="I488" s="494"/>
      <c r="J488" s="494"/>
      <c r="K488" s="494"/>
      <c r="L488" s="494"/>
      <c r="M488" s="494"/>
      <c r="N488" s="494"/>
      <c r="O488" s="494"/>
      <c r="P488" s="494"/>
      <c r="Q488" s="494"/>
      <c r="R488" s="494"/>
      <c r="S488" s="494"/>
      <c r="T488" s="494"/>
      <c r="U488" s="494"/>
      <c r="V488" s="494"/>
      <c r="W488" s="494"/>
      <c r="X488" s="494"/>
      <c r="Y488" s="494"/>
      <c r="Z488" s="494"/>
    </row>
    <row r="489" ht="13.2" spans="1:26">
      <c r="A489" s="494"/>
      <c r="B489" s="504"/>
      <c r="C489" s="504"/>
      <c r="D489" s="494"/>
      <c r="E489" s="494"/>
      <c r="F489" s="494"/>
      <c r="G489" s="494"/>
      <c r="H489" s="494"/>
      <c r="I489" s="494"/>
      <c r="J489" s="494"/>
      <c r="K489" s="494"/>
      <c r="L489" s="494"/>
      <c r="M489" s="494"/>
      <c r="N489" s="494"/>
      <c r="O489" s="494"/>
      <c r="P489" s="494"/>
      <c r="Q489" s="494"/>
      <c r="R489" s="494"/>
      <c r="S489" s="494"/>
      <c r="T489" s="494"/>
      <c r="U489" s="494"/>
      <c r="V489" s="494"/>
      <c r="W489" s="494"/>
      <c r="X489" s="494"/>
      <c r="Y489" s="494"/>
      <c r="Z489" s="494"/>
    </row>
    <row r="490" ht="13.2" spans="1:26">
      <c r="A490" s="494"/>
      <c r="B490" s="504"/>
      <c r="C490" s="504"/>
      <c r="D490" s="494"/>
      <c r="E490" s="494"/>
      <c r="F490" s="494"/>
      <c r="G490" s="494"/>
      <c r="H490" s="494"/>
      <c r="I490" s="494"/>
      <c r="J490" s="494"/>
      <c r="K490" s="494"/>
      <c r="L490" s="494"/>
      <c r="M490" s="494"/>
      <c r="N490" s="494"/>
      <c r="O490" s="494"/>
      <c r="P490" s="494"/>
      <c r="Q490" s="494"/>
      <c r="R490" s="494"/>
      <c r="S490" s="494"/>
      <c r="T490" s="494"/>
      <c r="U490" s="494"/>
      <c r="V490" s="494"/>
      <c r="W490" s="494"/>
      <c r="X490" s="494"/>
      <c r="Y490" s="494"/>
      <c r="Z490" s="494"/>
    </row>
    <row r="491" ht="13.2" spans="1:26">
      <c r="A491" s="494"/>
      <c r="B491" s="504"/>
      <c r="C491" s="504"/>
      <c r="D491" s="494"/>
      <c r="E491" s="494"/>
      <c r="F491" s="494"/>
      <c r="G491" s="494"/>
      <c r="H491" s="494"/>
      <c r="I491" s="494"/>
      <c r="J491" s="494"/>
      <c r="K491" s="494"/>
      <c r="L491" s="494"/>
      <c r="M491" s="494"/>
      <c r="N491" s="494"/>
      <c r="O491" s="494"/>
      <c r="P491" s="494"/>
      <c r="Q491" s="494"/>
      <c r="R491" s="494"/>
      <c r="S491" s="494"/>
      <c r="T491" s="494"/>
      <c r="U491" s="494"/>
      <c r="V491" s="494"/>
      <c r="W491" s="494"/>
      <c r="X491" s="494"/>
      <c r="Y491" s="494"/>
      <c r="Z491" s="494"/>
    </row>
    <row r="492" ht="13.2" spans="1:26">
      <c r="A492" s="494"/>
      <c r="B492" s="504"/>
      <c r="C492" s="504"/>
      <c r="D492" s="494"/>
      <c r="E492" s="494"/>
      <c r="F492" s="494"/>
      <c r="G492" s="494"/>
      <c r="H492" s="494"/>
      <c r="I492" s="494"/>
      <c r="J492" s="494"/>
      <c r="K492" s="494"/>
      <c r="L492" s="494"/>
      <c r="M492" s="494"/>
      <c r="N492" s="494"/>
      <c r="O492" s="494"/>
      <c r="P492" s="494"/>
      <c r="Q492" s="494"/>
      <c r="R492" s="494"/>
      <c r="S492" s="494"/>
      <c r="T492" s="494"/>
      <c r="U492" s="494"/>
      <c r="V492" s="494"/>
      <c r="W492" s="494"/>
      <c r="X492" s="494"/>
      <c r="Y492" s="494"/>
      <c r="Z492" s="494"/>
    </row>
    <row r="493" ht="13.2" spans="1:26">
      <c r="A493" s="494"/>
      <c r="B493" s="504"/>
      <c r="C493" s="504"/>
      <c r="D493" s="494"/>
      <c r="E493" s="494"/>
      <c r="F493" s="494"/>
      <c r="G493" s="494"/>
      <c r="H493" s="494"/>
      <c r="I493" s="494"/>
      <c r="J493" s="494"/>
      <c r="K493" s="494"/>
      <c r="L493" s="494"/>
      <c r="M493" s="494"/>
      <c r="N493" s="494"/>
      <c r="O493" s="494"/>
      <c r="P493" s="494"/>
      <c r="Q493" s="494"/>
      <c r="R493" s="494"/>
      <c r="S493" s="494"/>
      <c r="T493" s="494"/>
      <c r="U493" s="494"/>
      <c r="V493" s="494"/>
      <c r="W493" s="494"/>
      <c r="X493" s="494"/>
      <c r="Y493" s="494"/>
      <c r="Z493" s="494"/>
    </row>
    <row r="494" ht="13.2" spans="1:26">
      <c r="A494" s="494"/>
      <c r="B494" s="504"/>
      <c r="C494" s="504"/>
      <c r="D494" s="494"/>
      <c r="E494" s="494"/>
      <c r="F494" s="494"/>
      <c r="G494" s="494"/>
      <c r="H494" s="494"/>
      <c r="I494" s="494"/>
      <c r="J494" s="494"/>
      <c r="K494" s="494"/>
      <c r="L494" s="494"/>
      <c r="M494" s="494"/>
      <c r="N494" s="494"/>
      <c r="O494" s="494"/>
      <c r="P494" s="494"/>
      <c r="Q494" s="494"/>
      <c r="R494" s="494"/>
      <c r="S494" s="494"/>
      <c r="T494" s="494"/>
      <c r="U494" s="494"/>
      <c r="V494" s="494"/>
      <c r="W494" s="494"/>
      <c r="X494" s="494"/>
      <c r="Y494" s="494"/>
      <c r="Z494" s="494"/>
    </row>
    <row r="495" ht="13.2" spans="1:26">
      <c r="A495" s="494"/>
      <c r="B495" s="504"/>
      <c r="C495" s="504"/>
      <c r="D495" s="494"/>
      <c r="E495" s="494"/>
      <c r="F495" s="494"/>
      <c r="G495" s="494"/>
      <c r="H495" s="494"/>
      <c r="I495" s="494"/>
      <c r="J495" s="494"/>
      <c r="K495" s="494"/>
      <c r="L495" s="494"/>
      <c r="M495" s="494"/>
      <c r="N495" s="494"/>
      <c r="O495" s="494"/>
      <c r="P495" s="494"/>
      <c r="Q495" s="494"/>
      <c r="R495" s="494"/>
      <c r="S495" s="494"/>
      <c r="T495" s="494"/>
      <c r="U495" s="494"/>
      <c r="V495" s="494"/>
      <c r="W495" s="494"/>
      <c r="X495" s="494"/>
      <c r="Y495" s="494"/>
      <c r="Z495" s="494"/>
    </row>
    <row r="496" ht="13.2" spans="1:26">
      <c r="A496" s="494"/>
      <c r="B496" s="504"/>
      <c r="C496" s="504"/>
      <c r="D496" s="494"/>
      <c r="E496" s="494"/>
      <c r="F496" s="494"/>
      <c r="G496" s="494"/>
      <c r="H496" s="494"/>
      <c r="I496" s="494"/>
      <c r="J496" s="494"/>
      <c r="K496" s="494"/>
      <c r="L496" s="494"/>
      <c r="M496" s="494"/>
      <c r="N496" s="494"/>
      <c r="O496" s="494"/>
      <c r="P496" s="494"/>
      <c r="Q496" s="494"/>
      <c r="R496" s="494"/>
      <c r="S496" s="494"/>
      <c r="T496" s="494"/>
      <c r="U496" s="494"/>
      <c r="V496" s="494"/>
      <c r="W496" s="494"/>
      <c r="X496" s="494"/>
      <c r="Y496" s="494"/>
      <c r="Z496" s="494"/>
    </row>
    <row r="497" ht="13.2" spans="1:26">
      <c r="A497" s="494"/>
      <c r="B497" s="504"/>
      <c r="C497" s="504"/>
      <c r="D497" s="494"/>
      <c r="E497" s="494"/>
      <c r="F497" s="494"/>
      <c r="G497" s="494"/>
      <c r="H497" s="494"/>
      <c r="I497" s="494"/>
      <c r="J497" s="494"/>
      <c r="K497" s="494"/>
      <c r="L497" s="494"/>
      <c r="M497" s="494"/>
      <c r="N497" s="494"/>
      <c r="O497" s="494"/>
      <c r="P497" s="494"/>
      <c r="Q497" s="494"/>
      <c r="R497" s="494"/>
      <c r="S497" s="494"/>
      <c r="T497" s="494"/>
      <c r="U497" s="494"/>
      <c r="V497" s="494"/>
      <c r="W497" s="494"/>
      <c r="X497" s="494"/>
      <c r="Y497" s="494"/>
      <c r="Z497" s="494"/>
    </row>
    <row r="498" ht="13.2" spans="1:26">
      <c r="A498" s="494"/>
      <c r="B498" s="504"/>
      <c r="C498" s="504"/>
      <c r="D498" s="494"/>
      <c r="E498" s="494"/>
      <c r="F498" s="494"/>
      <c r="G498" s="494"/>
      <c r="H498" s="494"/>
      <c r="I498" s="494"/>
      <c r="J498" s="494"/>
      <c r="K498" s="494"/>
      <c r="L498" s="494"/>
      <c r="M498" s="494"/>
      <c r="N498" s="494"/>
      <c r="O498" s="494"/>
      <c r="P498" s="494"/>
      <c r="Q498" s="494"/>
      <c r="R498" s="494"/>
      <c r="S498" s="494"/>
      <c r="T498" s="494"/>
      <c r="U498" s="494"/>
      <c r="V498" s="494"/>
      <c r="W498" s="494"/>
      <c r="X498" s="494"/>
      <c r="Y498" s="494"/>
      <c r="Z498" s="494"/>
    </row>
    <row r="499" ht="13.2" spans="1:26">
      <c r="A499" s="494"/>
      <c r="B499" s="504"/>
      <c r="C499" s="504"/>
      <c r="D499" s="494"/>
      <c r="E499" s="494"/>
      <c r="F499" s="494"/>
      <c r="G499" s="494"/>
      <c r="H499" s="494"/>
      <c r="I499" s="494"/>
      <c r="J499" s="494"/>
      <c r="K499" s="494"/>
      <c r="L499" s="494"/>
      <c r="M499" s="494"/>
      <c r="N499" s="494"/>
      <c r="O499" s="494"/>
      <c r="P499" s="494"/>
      <c r="Q499" s="494"/>
      <c r="R499" s="494"/>
      <c r="S499" s="494"/>
      <c r="T499" s="494"/>
      <c r="U499" s="494"/>
      <c r="V499" s="494"/>
      <c r="W499" s="494"/>
      <c r="X499" s="494"/>
      <c r="Y499" s="494"/>
      <c r="Z499" s="494"/>
    </row>
    <row r="500" ht="13.2" spans="1:26">
      <c r="A500" s="494"/>
      <c r="B500" s="504"/>
      <c r="C500" s="504"/>
      <c r="D500" s="494"/>
      <c r="E500" s="494"/>
      <c r="F500" s="494"/>
      <c r="G500" s="494"/>
      <c r="H500" s="494"/>
      <c r="I500" s="494"/>
      <c r="J500" s="494"/>
      <c r="K500" s="494"/>
      <c r="L500" s="494"/>
      <c r="M500" s="494"/>
      <c r="N500" s="494"/>
      <c r="O500" s="494"/>
      <c r="P500" s="494"/>
      <c r="Q500" s="494"/>
      <c r="R500" s="494"/>
      <c r="S500" s="494"/>
      <c r="T500" s="494"/>
      <c r="U500" s="494"/>
      <c r="V500" s="494"/>
      <c r="W500" s="494"/>
      <c r="X500" s="494"/>
      <c r="Y500" s="494"/>
      <c r="Z500" s="494"/>
    </row>
    <row r="501" ht="13.2" spans="1:26">
      <c r="A501" s="494"/>
      <c r="B501" s="504"/>
      <c r="C501" s="504"/>
      <c r="D501" s="494"/>
      <c r="E501" s="494"/>
      <c r="F501" s="494"/>
      <c r="G501" s="494"/>
      <c r="H501" s="494"/>
      <c r="I501" s="494"/>
      <c r="J501" s="494"/>
      <c r="K501" s="494"/>
      <c r="L501" s="494"/>
      <c r="M501" s="494"/>
      <c r="N501" s="494"/>
      <c r="O501" s="494"/>
      <c r="P501" s="494"/>
      <c r="Q501" s="494"/>
      <c r="R501" s="494"/>
      <c r="S501" s="494"/>
      <c r="T501" s="494"/>
      <c r="U501" s="494"/>
      <c r="V501" s="494"/>
      <c r="W501" s="494"/>
      <c r="X501" s="494"/>
      <c r="Y501" s="494"/>
      <c r="Z501" s="494"/>
    </row>
    <row r="502" ht="13.2" spans="1:26">
      <c r="A502" s="494"/>
      <c r="B502" s="504"/>
      <c r="C502" s="504"/>
      <c r="D502" s="494"/>
      <c r="E502" s="494"/>
      <c r="F502" s="494"/>
      <c r="G502" s="494"/>
      <c r="H502" s="494"/>
      <c r="I502" s="494"/>
      <c r="J502" s="494"/>
      <c r="K502" s="494"/>
      <c r="L502" s="494"/>
      <c r="M502" s="494"/>
      <c r="N502" s="494"/>
      <c r="O502" s="494"/>
      <c r="P502" s="494"/>
      <c r="Q502" s="494"/>
      <c r="R502" s="494"/>
      <c r="S502" s="494"/>
      <c r="T502" s="494"/>
      <c r="U502" s="494"/>
      <c r="V502" s="494"/>
      <c r="W502" s="494"/>
      <c r="X502" s="494"/>
      <c r="Y502" s="494"/>
      <c r="Z502" s="494"/>
    </row>
    <row r="503" ht="13.2" spans="1:26">
      <c r="A503" s="494"/>
      <c r="B503" s="504"/>
      <c r="C503" s="504"/>
      <c r="D503" s="494"/>
      <c r="E503" s="494"/>
      <c r="F503" s="494"/>
      <c r="G503" s="494"/>
      <c r="H503" s="494"/>
      <c r="I503" s="494"/>
      <c r="J503" s="494"/>
      <c r="K503" s="494"/>
      <c r="L503" s="494"/>
      <c r="M503" s="494"/>
      <c r="N503" s="494"/>
      <c r="O503" s="494"/>
      <c r="P503" s="494"/>
      <c r="Q503" s="494"/>
      <c r="R503" s="494"/>
      <c r="S503" s="494"/>
      <c r="T503" s="494"/>
      <c r="U503" s="494"/>
      <c r="V503" s="494"/>
      <c r="W503" s="494"/>
      <c r="X503" s="494"/>
      <c r="Y503" s="494"/>
      <c r="Z503" s="494"/>
    </row>
    <row r="504" ht="13.2" spans="1:26">
      <c r="A504" s="494"/>
      <c r="B504" s="504"/>
      <c r="C504" s="504"/>
      <c r="D504" s="494"/>
      <c r="E504" s="494"/>
      <c r="F504" s="494"/>
      <c r="G504" s="494"/>
      <c r="H504" s="494"/>
      <c r="I504" s="494"/>
      <c r="J504" s="494"/>
      <c r="K504" s="494"/>
      <c r="L504" s="494"/>
      <c r="M504" s="494"/>
      <c r="N504" s="494"/>
      <c r="O504" s="494"/>
      <c r="P504" s="494"/>
      <c r="Q504" s="494"/>
      <c r="R504" s="494"/>
      <c r="S504" s="494"/>
      <c r="T504" s="494"/>
      <c r="U504" s="494"/>
      <c r="V504" s="494"/>
      <c r="W504" s="494"/>
      <c r="X504" s="494"/>
      <c r="Y504" s="494"/>
      <c r="Z504" s="494"/>
    </row>
    <row r="505" ht="13.2" spans="1:26">
      <c r="A505" s="494"/>
      <c r="B505" s="504"/>
      <c r="C505" s="504"/>
      <c r="D505" s="494"/>
      <c r="E505" s="494"/>
      <c r="F505" s="494"/>
      <c r="G505" s="494"/>
      <c r="H505" s="494"/>
      <c r="I505" s="494"/>
      <c r="J505" s="494"/>
      <c r="K505" s="494"/>
      <c r="L505" s="494"/>
      <c r="M505" s="494"/>
      <c r="N505" s="494"/>
      <c r="O505" s="494"/>
      <c r="P505" s="494"/>
      <c r="Q505" s="494"/>
      <c r="R505" s="494"/>
      <c r="S505" s="494"/>
      <c r="T505" s="494"/>
      <c r="U505" s="494"/>
      <c r="V505" s="494"/>
      <c r="W505" s="494"/>
      <c r="X505" s="494"/>
      <c r="Y505" s="494"/>
      <c r="Z505" s="494"/>
    </row>
    <row r="506" ht="13.2" spans="1:26">
      <c r="A506" s="494"/>
      <c r="B506" s="504"/>
      <c r="C506" s="504"/>
      <c r="D506" s="494"/>
      <c r="E506" s="494"/>
      <c r="F506" s="494"/>
      <c r="G506" s="494"/>
      <c r="H506" s="494"/>
      <c r="I506" s="494"/>
      <c r="J506" s="494"/>
      <c r="K506" s="494"/>
      <c r="L506" s="494"/>
      <c r="M506" s="494"/>
      <c r="N506" s="494"/>
      <c r="O506" s="494"/>
      <c r="P506" s="494"/>
      <c r="Q506" s="494"/>
      <c r="R506" s="494"/>
      <c r="S506" s="494"/>
      <c r="T506" s="494"/>
      <c r="U506" s="494"/>
      <c r="V506" s="494"/>
      <c r="W506" s="494"/>
      <c r="X506" s="494"/>
      <c r="Y506" s="494"/>
      <c r="Z506" s="494"/>
    </row>
    <row r="507" ht="13.2" spans="1:26">
      <c r="A507" s="494"/>
      <c r="B507" s="504"/>
      <c r="C507" s="504"/>
      <c r="D507" s="494"/>
      <c r="E507" s="494"/>
      <c r="F507" s="494"/>
      <c r="G507" s="494"/>
      <c r="H507" s="494"/>
      <c r="I507" s="494"/>
      <c r="J507" s="494"/>
      <c r="K507" s="494"/>
      <c r="L507" s="494"/>
      <c r="M507" s="494"/>
      <c r="N507" s="494"/>
      <c r="O507" s="494"/>
      <c r="P507" s="494"/>
      <c r="Q507" s="494"/>
      <c r="R507" s="494"/>
      <c r="S507" s="494"/>
      <c r="T507" s="494"/>
      <c r="U507" s="494"/>
      <c r="V507" s="494"/>
      <c r="W507" s="494"/>
      <c r="X507" s="494"/>
      <c r="Y507" s="494"/>
      <c r="Z507" s="494"/>
    </row>
    <row r="508" ht="13.2" spans="1:26">
      <c r="A508" s="494"/>
      <c r="B508" s="504"/>
      <c r="C508" s="504"/>
      <c r="D508" s="494"/>
      <c r="E508" s="494"/>
      <c r="F508" s="494"/>
      <c r="G508" s="494"/>
      <c r="H508" s="494"/>
      <c r="I508" s="494"/>
      <c r="J508" s="494"/>
      <c r="K508" s="494"/>
      <c r="L508" s="494"/>
      <c r="M508" s="494"/>
      <c r="N508" s="494"/>
      <c r="O508" s="494"/>
      <c r="P508" s="494"/>
      <c r="Q508" s="494"/>
      <c r="R508" s="494"/>
      <c r="S508" s="494"/>
      <c r="T508" s="494"/>
      <c r="U508" s="494"/>
      <c r="V508" s="494"/>
      <c r="W508" s="494"/>
      <c r="X508" s="494"/>
      <c r="Y508" s="494"/>
      <c r="Z508" s="494"/>
    </row>
    <row r="509" ht="13.2" spans="1:26">
      <c r="A509" s="494"/>
      <c r="B509" s="504"/>
      <c r="C509" s="504"/>
      <c r="D509" s="494"/>
      <c r="E509" s="494"/>
      <c r="F509" s="494"/>
      <c r="G509" s="494"/>
      <c r="H509" s="494"/>
      <c r="I509" s="494"/>
      <c r="J509" s="494"/>
      <c r="K509" s="494"/>
      <c r="L509" s="494"/>
      <c r="M509" s="494"/>
      <c r="N509" s="494"/>
      <c r="O509" s="494"/>
      <c r="P509" s="494"/>
      <c r="Q509" s="494"/>
      <c r="R509" s="494"/>
      <c r="S509" s="494"/>
      <c r="T509" s="494"/>
      <c r="U509" s="494"/>
      <c r="V509" s="494"/>
      <c r="W509" s="494"/>
      <c r="X509" s="494"/>
      <c r="Y509" s="494"/>
      <c r="Z509" s="494"/>
    </row>
    <row r="510" ht="13.2" spans="1:26">
      <c r="A510" s="494"/>
      <c r="B510" s="504"/>
      <c r="C510" s="504"/>
      <c r="D510" s="494"/>
      <c r="E510" s="494"/>
      <c r="F510" s="494"/>
      <c r="G510" s="494"/>
      <c r="H510" s="494"/>
      <c r="I510" s="494"/>
      <c r="J510" s="494"/>
      <c r="K510" s="494"/>
      <c r="L510" s="494"/>
      <c r="M510" s="494"/>
      <c r="N510" s="494"/>
      <c r="O510" s="494"/>
      <c r="P510" s="494"/>
      <c r="Q510" s="494"/>
      <c r="R510" s="494"/>
      <c r="S510" s="494"/>
      <c r="T510" s="494"/>
      <c r="U510" s="494"/>
      <c r="V510" s="494"/>
      <c r="W510" s="494"/>
      <c r="X510" s="494"/>
      <c r="Y510" s="494"/>
      <c r="Z510" s="494"/>
    </row>
    <row r="511" ht="13.2" spans="1:26">
      <c r="A511" s="494"/>
      <c r="B511" s="504"/>
      <c r="C511" s="504"/>
      <c r="D511" s="494"/>
      <c r="E511" s="494"/>
      <c r="F511" s="494"/>
      <c r="G511" s="494"/>
      <c r="H511" s="494"/>
      <c r="I511" s="494"/>
      <c r="J511" s="494"/>
      <c r="K511" s="494"/>
      <c r="L511" s="494"/>
      <c r="M511" s="494"/>
      <c r="N511" s="494"/>
      <c r="O511" s="494"/>
      <c r="P511" s="494"/>
      <c r="Q511" s="494"/>
      <c r="R511" s="494"/>
      <c r="S511" s="494"/>
      <c r="T511" s="494"/>
      <c r="U511" s="494"/>
      <c r="V511" s="494"/>
      <c r="W511" s="494"/>
      <c r="X511" s="494"/>
      <c r="Y511" s="494"/>
      <c r="Z511" s="494"/>
    </row>
    <row r="512" ht="13.2" spans="1:26">
      <c r="A512" s="494"/>
      <c r="B512" s="504"/>
      <c r="C512" s="504"/>
      <c r="D512" s="494"/>
      <c r="E512" s="494"/>
      <c r="F512" s="494"/>
      <c r="G512" s="494"/>
      <c r="H512" s="494"/>
      <c r="I512" s="494"/>
      <c r="J512" s="494"/>
      <c r="K512" s="494"/>
      <c r="L512" s="494"/>
      <c r="M512" s="494"/>
      <c r="N512" s="494"/>
      <c r="O512" s="494"/>
      <c r="P512" s="494"/>
      <c r="Q512" s="494"/>
      <c r="R512" s="494"/>
      <c r="S512" s="494"/>
      <c r="T512" s="494"/>
      <c r="U512" s="494"/>
      <c r="V512" s="494"/>
      <c r="W512" s="494"/>
      <c r="X512" s="494"/>
      <c r="Y512" s="494"/>
      <c r="Z512" s="494"/>
    </row>
    <row r="513" ht="13.2" spans="1:26">
      <c r="A513" s="494"/>
      <c r="B513" s="504"/>
      <c r="C513" s="504"/>
      <c r="D513" s="494"/>
      <c r="E513" s="494"/>
      <c r="F513" s="494"/>
      <c r="G513" s="494"/>
      <c r="H513" s="494"/>
      <c r="I513" s="494"/>
      <c r="J513" s="494"/>
      <c r="K513" s="494"/>
      <c r="L513" s="494"/>
      <c r="M513" s="494"/>
      <c r="N513" s="494"/>
      <c r="O513" s="494"/>
      <c r="P513" s="494"/>
      <c r="Q513" s="494"/>
      <c r="R513" s="494"/>
      <c r="S513" s="494"/>
      <c r="T513" s="494"/>
      <c r="U513" s="494"/>
      <c r="V513" s="494"/>
      <c r="W513" s="494"/>
      <c r="X513" s="494"/>
      <c r="Y513" s="494"/>
      <c r="Z513" s="494"/>
    </row>
    <row r="514" ht="13.2" spans="1:26">
      <c r="A514" s="494"/>
      <c r="B514" s="504"/>
      <c r="C514" s="504"/>
      <c r="D514" s="494"/>
      <c r="E514" s="494"/>
      <c r="F514" s="494"/>
      <c r="G514" s="494"/>
      <c r="H514" s="494"/>
      <c r="I514" s="494"/>
      <c r="J514" s="494"/>
      <c r="K514" s="494"/>
      <c r="L514" s="494"/>
      <c r="M514" s="494"/>
      <c r="N514" s="494"/>
      <c r="O514" s="494"/>
      <c r="P514" s="494"/>
      <c r="Q514" s="494"/>
      <c r="R514" s="494"/>
      <c r="S514" s="494"/>
      <c r="T514" s="494"/>
      <c r="U514" s="494"/>
      <c r="V514" s="494"/>
      <c r="W514" s="494"/>
      <c r="X514" s="494"/>
      <c r="Y514" s="494"/>
      <c r="Z514" s="494"/>
    </row>
    <row r="515" ht="13.2" spans="1:26">
      <c r="A515" s="494"/>
      <c r="B515" s="504"/>
      <c r="C515" s="504"/>
      <c r="D515" s="494"/>
      <c r="E515" s="494"/>
      <c r="F515" s="494"/>
      <c r="G515" s="494"/>
      <c r="H515" s="494"/>
      <c r="I515" s="494"/>
      <c r="J515" s="494"/>
      <c r="K515" s="494"/>
      <c r="L515" s="494"/>
      <c r="M515" s="494"/>
      <c r="N515" s="494"/>
      <c r="O515" s="494"/>
      <c r="P515" s="494"/>
      <c r="Q515" s="494"/>
      <c r="R515" s="494"/>
      <c r="S515" s="494"/>
      <c r="T515" s="494"/>
      <c r="U515" s="494"/>
      <c r="V515" s="494"/>
      <c r="W515" s="494"/>
      <c r="X515" s="494"/>
      <c r="Y515" s="494"/>
      <c r="Z515" s="494"/>
    </row>
    <row r="516" ht="13.2" spans="1:26">
      <c r="A516" s="494"/>
      <c r="B516" s="504"/>
      <c r="C516" s="504"/>
      <c r="D516" s="494"/>
      <c r="E516" s="494"/>
      <c r="F516" s="494"/>
      <c r="G516" s="494"/>
      <c r="H516" s="494"/>
      <c r="I516" s="494"/>
      <c r="J516" s="494"/>
      <c r="K516" s="494"/>
      <c r="L516" s="494"/>
      <c r="M516" s="494"/>
      <c r="N516" s="494"/>
      <c r="O516" s="494"/>
      <c r="P516" s="494"/>
      <c r="Q516" s="494"/>
      <c r="R516" s="494"/>
      <c r="S516" s="494"/>
      <c r="T516" s="494"/>
      <c r="U516" s="494"/>
      <c r="V516" s="494"/>
      <c r="W516" s="494"/>
      <c r="X516" s="494"/>
      <c r="Y516" s="494"/>
      <c r="Z516" s="494"/>
    </row>
    <row r="517" ht="13.2" spans="1:26">
      <c r="A517" s="494"/>
      <c r="B517" s="504"/>
      <c r="C517" s="504"/>
      <c r="D517" s="494"/>
      <c r="E517" s="494"/>
      <c r="F517" s="494"/>
      <c r="G517" s="494"/>
      <c r="H517" s="494"/>
      <c r="I517" s="494"/>
      <c r="J517" s="494"/>
      <c r="K517" s="494"/>
      <c r="L517" s="494"/>
      <c r="M517" s="494"/>
      <c r="N517" s="494"/>
      <c r="O517" s="494"/>
      <c r="P517" s="494"/>
      <c r="Q517" s="494"/>
      <c r="R517" s="494"/>
      <c r="S517" s="494"/>
      <c r="T517" s="494"/>
      <c r="U517" s="494"/>
      <c r="V517" s="494"/>
      <c r="W517" s="494"/>
      <c r="X517" s="494"/>
      <c r="Y517" s="494"/>
      <c r="Z517" s="494"/>
    </row>
    <row r="518" ht="13.2" spans="1:26">
      <c r="A518" s="494"/>
      <c r="B518" s="504"/>
      <c r="C518" s="504"/>
      <c r="D518" s="494"/>
      <c r="E518" s="494"/>
      <c r="F518" s="494"/>
      <c r="G518" s="494"/>
      <c r="H518" s="494"/>
      <c r="I518" s="494"/>
      <c r="J518" s="494"/>
      <c r="K518" s="494"/>
      <c r="L518" s="494"/>
      <c r="M518" s="494"/>
      <c r="N518" s="494"/>
      <c r="O518" s="494"/>
      <c r="P518" s="494"/>
      <c r="Q518" s="494"/>
      <c r="R518" s="494"/>
      <c r="S518" s="494"/>
      <c r="T518" s="494"/>
      <c r="U518" s="494"/>
      <c r="V518" s="494"/>
      <c r="W518" s="494"/>
      <c r="X518" s="494"/>
      <c r="Y518" s="494"/>
      <c r="Z518" s="494"/>
    </row>
    <row r="519" ht="13.2" spans="1:26">
      <c r="A519" s="494"/>
      <c r="B519" s="504"/>
      <c r="C519" s="504"/>
      <c r="D519" s="494"/>
      <c r="E519" s="494"/>
      <c r="F519" s="494"/>
      <c r="G519" s="494"/>
      <c r="H519" s="494"/>
      <c r="I519" s="494"/>
      <c r="J519" s="494"/>
      <c r="K519" s="494"/>
      <c r="L519" s="494"/>
      <c r="M519" s="494"/>
      <c r="N519" s="494"/>
      <c r="O519" s="494"/>
      <c r="P519" s="494"/>
      <c r="Q519" s="494"/>
      <c r="R519" s="494"/>
      <c r="S519" s="494"/>
      <c r="T519" s="494"/>
      <c r="U519" s="494"/>
      <c r="V519" s="494"/>
      <c r="W519" s="494"/>
      <c r="X519" s="494"/>
      <c r="Y519" s="494"/>
      <c r="Z519" s="494"/>
    </row>
    <row r="520" ht="13.2" spans="1:26">
      <c r="A520" s="494"/>
      <c r="B520" s="504"/>
      <c r="C520" s="504"/>
      <c r="D520" s="494"/>
      <c r="E520" s="494"/>
      <c r="F520" s="494"/>
      <c r="G520" s="494"/>
      <c r="H520" s="494"/>
      <c r="I520" s="494"/>
      <c r="J520" s="494"/>
      <c r="K520" s="494"/>
      <c r="L520" s="494"/>
      <c r="M520" s="494"/>
      <c r="N520" s="494"/>
      <c r="O520" s="494"/>
      <c r="P520" s="494"/>
      <c r="Q520" s="494"/>
      <c r="R520" s="494"/>
      <c r="S520" s="494"/>
      <c r="T520" s="494"/>
      <c r="U520" s="494"/>
      <c r="V520" s="494"/>
      <c r="W520" s="494"/>
      <c r="X520" s="494"/>
      <c r="Y520" s="494"/>
      <c r="Z520" s="494"/>
    </row>
    <row r="521" ht="13.2" spans="1:26">
      <c r="A521" s="494"/>
      <c r="B521" s="504"/>
      <c r="C521" s="504"/>
      <c r="D521" s="494"/>
      <c r="E521" s="494"/>
      <c r="F521" s="494"/>
      <c r="G521" s="494"/>
      <c r="H521" s="494"/>
      <c r="I521" s="494"/>
      <c r="J521" s="494"/>
      <c r="K521" s="494"/>
      <c r="L521" s="494"/>
      <c r="M521" s="494"/>
      <c r="N521" s="494"/>
      <c r="O521" s="494"/>
      <c r="P521" s="494"/>
      <c r="Q521" s="494"/>
      <c r="R521" s="494"/>
      <c r="S521" s="494"/>
      <c r="T521" s="494"/>
      <c r="U521" s="494"/>
      <c r="V521" s="494"/>
      <c r="W521" s="494"/>
      <c r="X521" s="494"/>
      <c r="Y521" s="494"/>
      <c r="Z521" s="494"/>
    </row>
    <row r="522" ht="13.2" spans="1:26">
      <c r="A522" s="494"/>
      <c r="B522" s="504"/>
      <c r="C522" s="504"/>
      <c r="D522" s="494"/>
      <c r="E522" s="494"/>
      <c r="F522" s="494"/>
      <c r="G522" s="494"/>
      <c r="H522" s="494"/>
      <c r="I522" s="494"/>
      <c r="J522" s="494"/>
      <c r="K522" s="494"/>
      <c r="L522" s="494"/>
      <c r="M522" s="494"/>
      <c r="N522" s="494"/>
      <c r="O522" s="494"/>
      <c r="P522" s="494"/>
      <c r="Q522" s="494"/>
      <c r="R522" s="494"/>
      <c r="S522" s="494"/>
      <c r="T522" s="494"/>
      <c r="U522" s="494"/>
      <c r="V522" s="494"/>
      <c r="W522" s="494"/>
      <c r="X522" s="494"/>
      <c r="Y522" s="494"/>
      <c r="Z522" s="494"/>
    </row>
    <row r="523" ht="13.2" spans="1:26">
      <c r="A523" s="494"/>
      <c r="B523" s="504"/>
      <c r="C523" s="504"/>
      <c r="D523" s="494"/>
      <c r="E523" s="494"/>
      <c r="F523" s="494"/>
      <c r="G523" s="494"/>
      <c r="H523" s="494"/>
      <c r="I523" s="494"/>
      <c r="J523" s="494"/>
      <c r="K523" s="494"/>
      <c r="L523" s="494"/>
      <c r="M523" s="494"/>
      <c r="N523" s="494"/>
      <c r="O523" s="494"/>
      <c r="P523" s="494"/>
      <c r="Q523" s="494"/>
      <c r="R523" s="494"/>
      <c r="S523" s="494"/>
      <c r="T523" s="494"/>
      <c r="U523" s="494"/>
      <c r="V523" s="494"/>
      <c r="W523" s="494"/>
      <c r="X523" s="494"/>
      <c r="Y523" s="494"/>
      <c r="Z523" s="494"/>
    </row>
    <row r="524" ht="13.2" spans="1:26">
      <c r="A524" s="494"/>
      <c r="B524" s="504"/>
      <c r="C524" s="504"/>
      <c r="D524" s="494"/>
      <c r="E524" s="494"/>
      <c r="F524" s="494"/>
      <c r="G524" s="494"/>
      <c r="H524" s="494"/>
      <c r="I524" s="494"/>
      <c r="J524" s="494"/>
      <c r="K524" s="494"/>
      <c r="L524" s="494"/>
      <c r="M524" s="494"/>
      <c r="N524" s="494"/>
      <c r="O524" s="494"/>
      <c r="P524" s="494"/>
      <c r="Q524" s="494"/>
      <c r="R524" s="494"/>
      <c r="S524" s="494"/>
      <c r="T524" s="494"/>
      <c r="U524" s="494"/>
      <c r="V524" s="494"/>
      <c r="W524" s="494"/>
      <c r="X524" s="494"/>
      <c r="Y524" s="494"/>
      <c r="Z524" s="494"/>
    </row>
    <row r="525" ht="13.2" spans="1:26">
      <c r="A525" s="494"/>
      <c r="B525" s="504"/>
      <c r="C525" s="504"/>
      <c r="D525" s="494"/>
      <c r="E525" s="494"/>
      <c r="F525" s="494"/>
      <c r="G525" s="494"/>
      <c r="H525" s="494"/>
      <c r="I525" s="494"/>
      <c r="J525" s="494"/>
      <c r="K525" s="494"/>
      <c r="L525" s="494"/>
      <c r="M525" s="494"/>
      <c r="N525" s="494"/>
      <c r="O525" s="494"/>
      <c r="P525" s="494"/>
      <c r="Q525" s="494"/>
      <c r="R525" s="494"/>
      <c r="S525" s="494"/>
      <c r="T525" s="494"/>
      <c r="U525" s="494"/>
      <c r="V525" s="494"/>
      <c r="W525" s="494"/>
      <c r="X525" s="494"/>
      <c r="Y525" s="494"/>
      <c r="Z525" s="494"/>
    </row>
    <row r="526" ht="13.2" spans="1:26">
      <c r="A526" s="494"/>
      <c r="B526" s="504"/>
      <c r="C526" s="504"/>
      <c r="D526" s="494"/>
      <c r="E526" s="494"/>
      <c r="F526" s="494"/>
      <c r="G526" s="494"/>
      <c r="H526" s="494"/>
      <c r="I526" s="494"/>
      <c r="J526" s="494"/>
      <c r="K526" s="494"/>
      <c r="L526" s="494"/>
      <c r="M526" s="494"/>
      <c r="N526" s="494"/>
      <c r="O526" s="494"/>
      <c r="P526" s="494"/>
      <c r="Q526" s="494"/>
      <c r="R526" s="494"/>
      <c r="S526" s="494"/>
      <c r="T526" s="494"/>
      <c r="U526" s="494"/>
      <c r="V526" s="494"/>
      <c r="W526" s="494"/>
      <c r="X526" s="494"/>
      <c r="Y526" s="494"/>
      <c r="Z526" s="494"/>
    </row>
    <row r="527" ht="13.2" spans="1:26">
      <c r="A527" s="494"/>
      <c r="B527" s="504"/>
      <c r="C527" s="504"/>
      <c r="D527" s="494"/>
      <c r="E527" s="494"/>
      <c r="F527" s="494"/>
      <c r="G527" s="494"/>
      <c r="H527" s="494"/>
      <c r="I527" s="494"/>
      <c r="J527" s="494"/>
      <c r="K527" s="494"/>
      <c r="L527" s="494"/>
      <c r="M527" s="494"/>
      <c r="N527" s="494"/>
      <c r="O527" s="494"/>
      <c r="P527" s="494"/>
      <c r="Q527" s="494"/>
      <c r="R527" s="494"/>
      <c r="S527" s="494"/>
      <c r="T527" s="494"/>
      <c r="U527" s="494"/>
      <c r="V527" s="494"/>
      <c r="W527" s="494"/>
      <c r="X527" s="494"/>
      <c r="Y527" s="494"/>
      <c r="Z527" s="494"/>
    </row>
    <row r="528" ht="13.2" spans="1:26">
      <c r="A528" s="494"/>
      <c r="B528" s="504"/>
      <c r="C528" s="504"/>
      <c r="D528" s="494"/>
      <c r="E528" s="494"/>
      <c r="F528" s="494"/>
      <c r="G528" s="494"/>
      <c r="H528" s="494"/>
      <c r="I528" s="494"/>
      <c r="J528" s="494"/>
      <c r="K528" s="494"/>
      <c r="L528" s="494"/>
      <c r="M528" s="494"/>
      <c r="N528" s="494"/>
      <c r="O528" s="494"/>
      <c r="P528" s="494"/>
      <c r="Q528" s="494"/>
      <c r="R528" s="494"/>
      <c r="S528" s="494"/>
      <c r="T528" s="494"/>
      <c r="U528" s="494"/>
      <c r="V528" s="494"/>
      <c r="W528" s="494"/>
      <c r="X528" s="494"/>
      <c r="Y528" s="494"/>
      <c r="Z528" s="494"/>
    </row>
    <row r="529" ht="13.2" spans="1:26">
      <c r="A529" s="494"/>
      <c r="B529" s="504"/>
      <c r="C529" s="504"/>
      <c r="D529" s="494"/>
      <c r="E529" s="494"/>
      <c r="F529" s="494"/>
      <c r="G529" s="494"/>
      <c r="H529" s="494"/>
      <c r="I529" s="494"/>
      <c r="J529" s="494"/>
      <c r="K529" s="494"/>
      <c r="L529" s="494"/>
      <c r="M529" s="494"/>
      <c r="N529" s="494"/>
      <c r="O529" s="494"/>
      <c r="P529" s="494"/>
      <c r="Q529" s="494"/>
      <c r="R529" s="494"/>
      <c r="S529" s="494"/>
      <c r="T529" s="494"/>
      <c r="U529" s="494"/>
      <c r="V529" s="494"/>
      <c r="W529" s="494"/>
      <c r="X529" s="494"/>
      <c r="Y529" s="494"/>
      <c r="Z529" s="494"/>
    </row>
    <row r="530" ht="13.2" spans="1:26">
      <c r="A530" s="494"/>
      <c r="B530" s="504"/>
      <c r="C530" s="504"/>
      <c r="D530" s="494"/>
      <c r="E530" s="494"/>
      <c r="F530" s="494"/>
      <c r="G530" s="494"/>
      <c r="H530" s="494"/>
      <c r="I530" s="494"/>
      <c r="J530" s="494"/>
      <c r="K530" s="494"/>
      <c r="L530" s="494"/>
      <c r="M530" s="494"/>
      <c r="N530" s="494"/>
      <c r="O530" s="494"/>
      <c r="P530" s="494"/>
      <c r="Q530" s="494"/>
      <c r="R530" s="494"/>
      <c r="S530" s="494"/>
      <c r="T530" s="494"/>
      <c r="U530" s="494"/>
      <c r="V530" s="494"/>
      <c r="W530" s="494"/>
      <c r="X530" s="494"/>
      <c r="Y530" s="494"/>
      <c r="Z530" s="494"/>
    </row>
    <row r="531" ht="13.2" spans="1:26">
      <c r="A531" s="494"/>
      <c r="B531" s="504"/>
      <c r="C531" s="504"/>
      <c r="D531" s="494"/>
      <c r="E531" s="494"/>
      <c r="F531" s="494"/>
      <c r="G531" s="494"/>
      <c r="H531" s="494"/>
      <c r="I531" s="494"/>
      <c r="J531" s="494"/>
      <c r="K531" s="494"/>
      <c r="L531" s="494"/>
      <c r="M531" s="494"/>
      <c r="N531" s="494"/>
      <c r="O531" s="494"/>
      <c r="P531" s="494"/>
      <c r="Q531" s="494"/>
      <c r="R531" s="494"/>
      <c r="S531" s="494"/>
      <c r="T531" s="494"/>
      <c r="U531" s="494"/>
      <c r="V531" s="494"/>
      <c r="W531" s="494"/>
      <c r="X531" s="494"/>
      <c r="Y531" s="494"/>
      <c r="Z531" s="494"/>
    </row>
    <row r="532" ht="13.2" spans="1:26">
      <c r="A532" s="494"/>
      <c r="B532" s="504"/>
      <c r="C532" s="504"/>
      <c r="D532" s="494"/>
      <c r="E532" s="494"/>
      <c r="F532" s="494"/>
      <c r="G532" s="494"/>
      <c r="H532" s="494"/>
      <c r="I532" s="494"/>
      <c r="J532" s="494"/>
      <c r="K532" s="494"/>
      <c r="L532" s="494"/>
      <c r="M532" s="494"/>
      <c r="N532" s="494"/>
      <c r="O532" s="494"/>
      <c r="P532" s="494"/>
      <c r="Q532" s="494"/>
      <c r="R532" s="494"/>
      <c r="S532" s="494"/>
      <c r="T532" s="494"/>
      <c r="U532" s="494"/>
      <c r="V532" s="494"/>
      <c r="W532" s="494"/>
      <c r="X532" s="494"/>
      <c r="Y532" s="494"/>
      <c r="Z532" s="494"/>
    </row>
    <row r="533" ht="13.2" spans="1:26">
      <c r="A533" s="494"/>
      <c r="B533" s="504"/>
      <c r="C533" s="504"/>
      <c r="D533" s="494"/>
      <c r="E533" s="494"/>
      <c r="F533" s="494"/>
      <c r="G533" s="494"/>
      <c r="H533" s="494"/>
      <c r="I533" s="494"/>
      <c r="J533" s="494"/>
      <c r="K533" s="494"/>
      <c r="L533" s="494"/>
      <c r="M533" s="494"/>
      <c r="N533" s="494"/>
      <c r="O533" s="494"/>
      <c r="P533" s="494"/>
      <c r="Q533" s="494"/>
      <c r="R533" s="494"/>
      <c r="S533" s="494"/>
      <c r="T533" s="494"/>
      <c r="U533" s="494"/>
      <c r="V533" s="494"/>
      <c r="W533" s="494"/>
      <c r="X533" s="494"/>
      <c r="Y533" s="494"/>
      <c r="Z533" s="494"/>
    </row>
    <row r="534" ht="13.2" spans="1:26">
      <c r="A534" s="494"/>
      <c r="B534" s="504"/>
      <c r="C534" s="504"/>
      <c r="D534" s="494"/>
      <c r="E534" s="494"/>
      <c r="F534" s="494"/>
      <c r="G534" s="494"/>
      <c r="H534" s="494"/>
      <c r="I534" s="494"/>
      <c r="J534" s="494"/>
      <c r="K534" s="494"/>
      <c r="L534" s="494"/>
      <c r="M534" s="494"/>
      <c r="N534" s="494"/>
      <c r="O534" s="494"/>
      <c r="P534" s="494"/>
      <c r="Q534" s="494"/>
      <c r="R534" s="494"/>
      <c r="S534" s="494"/>
      <c r="T534" s="494"/>
      <c r="U534" s="494"/>
      <c r="V534" s="494"/>
      <c r="W534" s="494"/>
      <c r="X534" s="494"/>
      <c r="Y534" s="494"/>
      <c r="Z534" s="494"/>
    </row>
    <row r="535" ht="13.2" spans="1:26">
      <c r="A535" s="494"/>
      <c r="B535" s="504"/>
      <c r="C535" s="504"/>
      <c r="D535" s="494"/>
      <c r="E535" s="494"/>
      <c r="F535" s="494"/>
      <c r="G535" s="494"/>
      <c r="H535" s="494"/>
      <c r="I535" s="494"/>
      <c r="J535" s="494"/>
      <c r="K535" s="494"/>
      <c r="L535" s="494"/>
      <c r="M535" s="494"/>
      <c r="N535" s="494"/>
      <c r="O535" s="494"/>
      <c r="P535" s="494"/>
      <c r="Q535" s="494"/>
      <c r="R535" s="494"/>
      <c r="S535" s="494"/>
      <c r="T535" s="494"/>
      <c r="U535" s="494"/>
      <c r="V535" s="494"/>
      <c r="W535" s="494"/>
      <c r="X535" s="494"/>
      <c r="Y535" s="494"/>
      <c r="Z535" s="494"/>
    </row>
    <row r="536" ht="13.2" spans="1:26">
      <c r="A536" s="494"/>
      <c r="B536" s="504"/>
      <c r="C536" s="504"/>
      <c r="D536" s="494"/>
      <c r="E536" s="494"/>
      <c r="F536" s="494"/>
      <c r="G536" s="494"/>
      <c r="H536" s="494"/>
      <c r="I536" s="494"/>
      <c r="J536" s="494"/>
      <c r="K536" s="494"/>
      <c r="L536" s="494"/>
      <c r="M536" s="494"/>
      <c r="N536" s="494"/>
      <c r="O536" s="494"/>
      <c r="P536" s="494"/>
      <c r="Q536" s="494"/>
      <c r="R536" s="494"/>
      <c r="S536" s="494"/>
      <c r="T536" s="494"/>
      <c r="U536" s="494"/>
      <c r="V536" s="494"/>
      <c r="W536" s="494"/>
      <c r="X536" s="494"/>
      <c r="Y536" s="494"/>
      <c r="Z536" s="494"/>
    </row>
    <row r="537" ht="13.2" spans="1:26">
      <c r="A537" s="494"/>
      <c r="B537" s="504"/>
      <c r="C537" s="504"/>
      <c r="D537" s="494"/>
      <c r="E537" s="494"/>
      <c r="F537" s="494"/>
      <c r="G537" s="494"/>
      <c r="H537" s="494"/>
      <c r="I537" s="494"/>
      <c r="J537" s="494"/>
      <c r="K537" s="494"/>
      <c r="L537" s="494"/>
      <c r="M537" s="494"/>
      <c r="N537" s="494"/>
      <c r="O537" s="494"/>
      <c r="P537" s="494"/>
      <c r="Q537" s="494"/>
      <c r="R537" s="494"/>
      <c r="S537" s="494"/>
      <c r="T537" s="494"/>
      <c r="U537" s="494"/>
      <c r="V537" s="494"/>
      <c r="W537" s="494"/>
      <c r="X537" s="494"/>
      <c r="Y537" s="494"/>
      <c r="Z537" s="494"/>
    </row>
    <row r="538" ht="13.2" spans="1:26">
      <c r="A538" s="494"/>
      <c r="B538" s="504"/>
      <c r="C538" s="504"/>
      <c r="D538" s="494"/>
      <c r="E538" s="494"/>
      <c r="F538" s="494"/>
      <c r="G538" s="494"/>
      <c r="H538" s="494"/>
      <c r="I538" s="494"/>
      <c r="J538" s="494"/>
      <c r="K538" s="494"/>
      <c r="L538" s="494"/>
      <c r="M538" s="494"/>
      <c r="N538" s="494"/>
      <c r="O538" s="494"/>
      <c r="P538" s="494"/>
      <c r="Q538" s="494"/>
      <c r="R538" s="494"/>
      <c r="S538" s="494"/>
      <c r="T538" s="494"/>
      <c r="U538" s="494"/>
      <c r="V538" s="494"/>
      <c r="W538" s="494"/>
      <c r="X538" s="494"/>
      <c r="Y538" s="494"/>
      <c r="Z538" s="494"/>
    </row>
    <row r="539" ht="13.2" spans="1:26">
      <c r="A539" s="494"/>
      <c r="B539" s="504"/>
      <c r="C539" s="504"/>
      <c r="D539" s="494"/>
      <c r="E539" s="494"/>
      <c r="F539" s="494"/>
      <c r="G539" s="494"/>
      <c r="H539" s="494"/>
      <c r="I539" s="494"/>
      <c r="J539" s="494"/>
      <c r="K539" s="494"/>
      <c r="L539" s="494"/>
      <c r="M539" s="494"/>
      <c r="N539" s="494"/>
      <c r="O539" s="494"/>
      <c r="P539" s="494"/>
      <c r="Q539" s="494"/>
      <c r="R539" s="494"/>
      <c r="S539" s="494"/>
      <c r="T539" s="494"/>
      <c r="U539" s="494"/>
      <c r="V539" s="494"/>
      <c r="W539" s="494"/>
      <c r="X539" s="494"/>
      <c r="Y539" s="494"/>
      <c r="Z539" s="494"/>
    </row>
    <row r="540" ht="13.2" spans="1:26">
      <c r="A540" s="494"/>
      <c r="B540" s="504"/>
      <c r="C540" s="504"/>
      <c r="D540" s="494"/>
      <c r="E540" s="494"/>
      <c r="F540" s="494"/>
      <c r="G540" s="494"/>
      <c r="H540" s="494"/>
      <c r="I540" s="494"/>
      <c r="J540" s="494"/>
      <c r="K540" s="494"/>
      <c r="L540" s="494"/>
      <c r="M540" s="494"/>
      <c r="N540" s="494"/>
      <c r="O540" s="494"/>
      <c r="P540" s="494"/>
      <c r="Q540" s="494"/>
      <c r="R540" s="494"/>
      <c r="S540" s="494"/>
      <c r="T540" s="494"/>
      <c r="U540" s="494"/>
      <c r="V540" s="494"/>
      <c r="W540" s="494"/>
      <c r="X540" s="494"/>
      <c r="Y540" s="494"/>
      <c r="Z540" s="494"/>
    </row>
    <row r="541" ht="13.2" spans="1:26">
      <c r="A541" s="494"/>
      <c r="B541" s="504"/>
      <c r="C541" s="504"/>
      <c r="D541" s="494"/>
      <c r="E541" s="494"/>
      <c r="F541" s="494"/>
      <c r="G541" s="494"/>
      <c r="H541" s="494"/>
      <c r="I541" s="494"/>
      <c r="J541" s="494"/>
      <c r="K541" s="494"/>
      <c r="L541" s="494"/>
      <c r="M541" s="494"/>
      <c r="N541" s="494"/>
      <c r="O541" s="494"/>
      <c r="P541" s="494"/>
      <c r="Q541" s="494"/>
      <c r="R541" s="494"/>
      <c r="S541" s="494"/>
      <c r="T541" s="494"/>
      <c r="U541" s="494"/>
      <c r="V541" s="494"/>
      <c r="W541" s="494"/>
      <c r="X541" s="494"/>
      <c r="Y541" s="494"/>
      <c r="Z541" s="494"/>
    </row>
    <row r="542" ht="13.2" spans="1:26">
      <c r="A542" s="494"/>
      <c r="B542" s="504"/>
      <c r="C542" s="504"/>
      <c r="D542" s="494"/>
      <c r="E542" s="494"/>
      <c r="F542" s="494"/>
      <c r="G542" s="494"/>
      <c r="H542" s="494"/>
      <c r="I542" s="494"/>
      <c r="J542" s="494"/>
      <c r="K542" s="494"/>
      <c r="L542" s="494"/>
      <c r="M542" s="494"/>
      <c r="N542" s="494"/>
      <c r="O542" s="494"/>
      <c r="P542" s="494"/>
      <c r="Q542" s="494"/>
      <c r="R542" s="494"/>
      <c r="S542" s="494"/>
      <c r="T542" s="494"/>
      <c r="U542" s="494"/>
      <c r="V542" s="494"/>
      <c r="W542" s="494"/>
      <c r="X542" s="494"/>
      <c r="Y542" s="494"/>
      <c r="Z542" s="494"/>
    </row>
    <row r="543" ht="13.2" spans="1:26">
      <c r="A543" s="494"/>
      <c r="B543" s="504"/>
      <c r="C543" s="504"/>
      <c r="D543" s="494"/>
      <c r="E543" s="494"/>
      <c r="F543" s="494"/>
      <c r="G543" s="494"/>
      <c r="H543" s="494"/>
      <c r="I543" s="494"/>
      <c r="J543" s="494"/>
      <c r="K543" s="494"/>
      <c r="L543" s="494"/>
      <c r="M543" s="494"/>
      <c r="N543" s="494"/>
      <c r="O543" s="494"/>
      <c r="P543" s="494"/>
      <c r="Q543" s="494"/>
      <c r="R543" s="494"/>
      <c r="S543" s="494"/>
      <c r="T543" s="494"/>
      <c r="U543" s="494"/>
      <c r="V543" s="494"/>
      <c r="W543" s="494"/>
      <c r="X543" s="494"/>
      <c r="Y543" s="494"/>
      <c r="Z543" s="494"/>
    </row>
    <row r="544" ht="13.2" spans="1:26">
      <c r="A544" s="494"/>
      <c r="B544" s="504"/>
      <c r="C544" s="504"/>
      <c r="D544" s="494"/>
      <c r="E544" s="494"/>
      <c r="F544" s="494"/>
      <c r="G544" s="494"/>
      <c r="H544" s="494"/>
      <c r="I544" s="494"/>
      <c r="J544" s="494"/>
      <c r="K544" s="494"/>
      <c r="L544" s="494"/>
      <c r="M544" s="494"/>
      <c r="N544" s="494"/>
      <c r="O544" s="494"/>
      <c r="P544" s="494"/>
      <c r="Q544" s="494"/>
      <c r="R544" s="494"/>
      <c r="S544" s="494"/>
      <c r="T544" s="494"/>
      <c r="U544" s="494"/>
      <c r="V544" s="494"/>
      <c r="W544" s="494"/>
      <c r="X544" s="494"/>
      <c r="Y544" s="494"/>
      <c r="Z544" s="494"/>
    </row>
    <row r="545" ht="13.2" spans="1:26">
      <c r="A545" s="494"/>
      <c r="B545" s="504"/>
      <c r="C545" s="504"/>
      <c r="D545" s="494"/>
      <c r="E545" s="494"/>
      <c r="F545" s="494"/>
      <c r="G545" s="494"/>
      <c r="H545" s="494"/>
      <c r="I545" s="494"/>
      <c r="J545" s="494"/>
      <c r="K545" s="494"/>
      <c r="L545" s="494"/>
      <c r="M545" s="494"/>
      <c r="N545" s="494"/>
      <c r="O545" s="494"/>
      <c r="P545" s="494"/>
      <c r="Q545" s="494"/>
      <c r="R545" s="494"/>
      <c r="S545" s="494"/>
      <c r="T545" s="494"/>
      <c r="U545" s="494"/>
      <c r="V545" s="494"/>
      <c r="W545" s="494"/>
      <c r="X545" s="494"/>
      <c r="Y545" s="494"/>
      <c r="Z545" s="494"/>
    </row>
    <row r="546" ht="13.2" spans="1:26">
      <c r="A546" s="494"/>
      <c r="B546" s="504"/>
      <c r="C546" s="504"/>
      <c r="D546" s="494"/>
      <c r="E546" s="494"/>
      <c r="F546" s="494"/>
      <c r="G546" s="494"/>
      <c r="H546" s="494"/>
      <c r="I546" s="494"/>
      <c r="J546" s="494"/>
      <c r="K546" s="494"/>
      <c r="L546" s="494"/>
      <c r="M546" s="494"/>
      <c r="N546" s="494"/>
      <c r="O546" s="494"/>
      <c r="P546" s="494"/>
      <c r="Q546" s="494"/>
      <c r="R546" s="494"/>
      <c r="S546" s="494"/>
      <c r="T546" s="494"/>
      <c r="U546" s="494"/>
      <c r="V546" s="494"/>
      <c r="W546" s="494"/>
      <c r="X546" s="494"/>
      <c r="Y546" s="494"/>
      <c r="Z546" s="494"/>
    </row>
    <row r="547" ht="13.2" spans="1:26">
      <c r="A547" s="494"/>
      <c r="B547" s="504"/>
      <c r="C547" s="504"/>
      <c r="D547" s="494"/>
      <c r="E547" s="494"/>
      <c r="F547" s="494"/>
      <c r="G547" s="494"/>
      <c r="H547" s="494"/>
      <c r="I547" s="494"/>
      <c r="J547" s="494"/>
      <c r="K547" s="494"/>
      <c r="L547" s="494"/>
      <c r="M547" s="494"/>
      <c r="N547" s="494"/>
      <c r="O547" s="494"/>
      <c r="P547" s="494"/>
      <c r="Q547" s="494"/>
      <c r="R547" s="494"/>
      <c r="S547" s="494"/>
      <c r="T547" s="494"/>
      <c r="U547" s="494"/>
      <c r="V547" s="494"/>
      <c r="W547" s="494"/>
      <c r="X547" s="494"/>
      <c r="Y547" s="494"/>
      <c r="Z547" s="494"/>
    </row>
    <row r="548" ht="13.2" spans="1:26">
      <c r="A548" s="494"/>
      <c r="B548" s="504"/>
      <c r="C548" s="504"/>
      <c r="D548" s="494"/>
      <c r="E548" s="494"/>
      <c r="F548" s="494"/>
      <c r="G548" s="494"/>
      <c r="H548" s="494"/>
      <c r="I548" s="494"/>
      <c r="J548" s="494"/>
      <c r="K548" s="494"/>
      <c r="L548" s="494"/>
      <c r="M548" s="494"/>
      <c r="N548" s="494"/>
      <c r="O548" s="494"/>
      <c r="P548" s="494"/>
      <c r="Q548" s="494"/>
      <c r="R548" s="494"/>
      <c r="S548" s="494"/>
      <c r="T548" s="494"/>
      <c r="U548" s="494"/>
      <c r="V548" s="494"/>
      <c r="W548" s="494"/>
      <c r="X548" s="494"/>
      <c r="Y548" s="494"/>
      <c r="Z548" s="494"/>
    </row>
    <row r="549" ht="13.2" spans="1:26">
      <c r="A549" s="494"/>
      <c r="B549" s="504"/>
      <c r="C549" s="504"/>
      <c r="D549" s="494"/>
      <c r="E549" s="494"/>
      <c r="F549" s="494"/>
      <c r="G549" s="494"/>
      <c r="H549" s="494"/>
      <c r="I549" s="494"/>
      <c r="J549" s="494"/>
      <c r="K549" s="494"/>
      <c r="L549" s="494"/>
      <c r="M549" s="494"/>
      <c r="N549" s="494"/>
      <c r="O549" s="494"/>
      <c r="P549" s="494"/>
      <c r="Q549" s="494"/>
      <c r="R549" s="494"/>
      <c r="S549" s="494"/>
      <c r="T549" s="494"/>
      <c r="U549" s="494"/>
      <c r="V549" s="494"/>
      <c r="W549" s="494"/>
      <c r="X549" s="494"/>
      <c r="Y549" s="494"/>
      <c r="Z549" s="494"/>
    </row>
    <row r="550" ht="13.2" spans="1:26">
      <c r="A550" s="494"/>
      <c r="B550" s="504"/>
      <c r="C550" s="504"/>
      <c r="D550" s="494"/>
      <c r="E550" s="494"/>
      <c r="F550" s="494"/>
      <c r="G550" s="494"/>
      <c r="H550" s="494"/>
      <c r="I550" s="494"/>
      <c r="J550" s="494"/>
      <c r="K550" s="494"/>
      <c r="L550" s="494"/>
      <c r="M550" s="494"/>
      <c r="N550" s="494"/>
      <c r="O550" s="494"/>
      <c r="P550" s="494"/>
      <c r="Q550" s="494"/>
      <c r="R550" s="494"/>
      <c r="S550" s="494"/>
      <c r="T550" s="494"/>
      <c r="U550" s="494"/>
      <c r="V550" s="494"/>
      <c r="W550" s="494"/>
      <c r="X550" s="494"/>
      <c r="Y550" s="494"/>
      <c r="Z550" s="494"/>
    </row>
    <row r="551" ht="13.2" spans="1:26">
      <c r="A551" s="494"/>
      <c r="B551" s="504"/>
      <c r="C551" s="504"/>
      <c r="D551" s="494"/>
      <c r="E551" s="494"/>
      <c r="F551" s="494"/>
      <c r="G551" s="494"/>
      <c r="H551" s="494"/>
      <c r="I551" s="494"/>
      <c r="J551" s="494"/>
      <c r="K551" s="494"/>
      <c r="L551" s="494"/>
      <c r="M551" s="494"/>
      <c r="N551" s="494"/>
      <c r="O551" s="494"/>
      <c r="P551" s="494"/>
      <c r="Q551" s="494"/>
      <c r="R551" s="494"/>
      <c r="S551" s="494"/>
      <c r="T551" s="494"/>
      <c r="U551" s="494"/>
      <c r="V551" s="494"/>
      <c r="W551" s="494"/>
      <c r="X551" s="494"/>
      <c r="Y551" s="494"/>
      <c r="Z551" s="494"/>
    </row>
    <row r="552" ht="13.2" spans="1:26">
      <c r="A552" s="494"/>
      <c r="B552" s="504"/>
      <c r="C552" s="504"/>
      <c r="D552" s="494"/>
      <c r="E552" s="494"/>
      <c r="F552" s="494"/>
      <c r="G552" s="494"/>
      <c r="H552" s="494"/>
      <c r="I552" s="494"/>
      <c r="J552" s="494"/>
      <c r="K552" s="494"/>
      <c r="L552" s="494"/>
      <c r="M552" s="494"/>
      <c r="N552" s="494"/>
      <c r="O552" s="494"/>
      <c r="P552" s="494"/>
      <c r="Q552" s="494"/>
      <c r="R552" s="494"/>
      <c r="S552" s="494"/>
      <c r="T552" s="494"/>
      <c r="U552" s="494"/>
      <c r="V552" s="494"/>
      <c r="W552" s="494"/>
      <c r="X552" s="494"/>
      <c r="Y552" s="494"/>
      <c r="Z552" s="494"/>
    </row>
    <row r="553" ht="13.2" spans="1:26">
      <c r="A553" s="494"/>
      <c r="B553" s="504"/>
      <c r="C553" s="504"/>
      <c r="D553" s="494"/>
      <c r="E553" s="494"/>
      <c r="F553" s="494"/>
      <c r="G553" s="494"/>
      <c r="H553" s="494"/>
      <c r="I553" s="494"/>
      <c r="J553" s="494"/>
      <c r="K553" s="494"/>
      <c r="L553" s="494"/>
      <c r="M553" s="494"/>
      <c r="N553" s="494"/>
      <c r="O553" s="494"/>
      <c r="P553" s="494"/>
      <c r="Q553" s="494"/>
      <c r="R553" s="494"/>
      <c r="S553" s="494"/>
      <c r="T553" s="494"/>
      <c r="U553" s="494"/>
      <c r="V553" s="494"/>
      <c r="W553" s="494"/>
      <c r="X553" s="494"/>
      <c r="Y553" s="494"/>
      <c r="Z553" s="494"/>
    </row>
    <row r="554" ht="13.2" spans="1:26">
      <c r="A554" s="494"/>
      <c r="B554" s="504"/>
      <c r="C554" s="504"/>
      <c r="D554" s="494"/>
      <c r="E554" s="494"/>
      <c r="F554" s="494"/>
      <c r="G554" s="494"/>
      <c r="H554" s="494"/>
      <c r="I554" s="494"/>
      <c r="J554" s="494"/>
      <c r="K554" s="494"/>
      <c r="L554" s="494"/>
      <c r="M554" s="494"/>
      <c r="N554" s="494"/>
      <c r="O554" s="494"/>
      <c r="P554" s="494"/>
      <c r="Q554" s="494"/>
      <c r="R554" s="494"/>
      <c r="S554" s="494"/>
      <c r="T554" s="494"/>
      <c r="U554" s="494"/>
      <c r="V554" s="494"/>
      <c r="W554" s="494"/>
      <c r="X554" s="494"/>
      <c r="Y554" s="494"/>
      <c r="Z554" s="494"/>
    </row>
    <row r="555" ht="13.2" spans="1:26">
      <c r="A555" s="494"/>
      <c r="B555" s="504"/>
      <c r="C555" s="504"/>
      <c r="D555" s="494"/>
      <c r="E555" s="494"/>
      <c r="F555" s="494"/>
      <c r="G555" s="494"/>
      <c r="H555" s="494"/>
      <c r="I555" s="494"/>
      <c r="J555" s="494"/>
      <c r="K555" s="494"/>
      <c r="L555" s="494"/>
      <c r="M555" s="494"/>
      <c r="N555" s="494"/>
      <c r="O555" s="494"/>
      <c r="P555" s="494"/>
      <c r="Q555" s="494"/>
      <c r="R555" s="494"/>
      <c r="S555" s="494"/>
      <c r="T555" s="494"/>
      <c r="U555" s="494"/>
      <c r="V555" s="494"/>
      <c r="W555" s="494"/>
      <c r="X555" s="494"/>
      <c r="Y555" s="494"/>
      <c r="Z555" s="494"/>
    </row>
    <row r="556" ht="13.2" spans="1:26">
      <c r="A556" s="494"/>
      <c r="B556" s="504"/>
      <c r="C556" s="504"/>
      <c r="D556" s="494"/>
      <c r="E556" s="494"/>
      <c r="F556" s="494"/>
      <c r="G556" s="494"/>
      <c r="H556" s="494"/>
      <c r="I556" s="494"/>
      <c r="J556" s="494"/>
      <c r="K556" s="494"/>
      <c r="L556" s="494"/>
      <c r="M556" s="494"/>
      <c r="N556" s="494"/>
      <c r="O556" s="494"/>
      <c r="P556" s="494"/>
      <c r="Q556" s="494"/>
      <c r="R556" s="494"/>
      <c r="S556" s="494"/>
      <c r="T556" s="494"/>
      <c r="U556" s="494"/>
      <c r="V556" s="494"/>
      <c r="W556" s="494"/>
      <c r="X556" s="494"/>
      <c r="Y556" s="494"/>
      <c r="Z556" s="494"/>
    </row>
    <row r="557" ht="13.2" spans="1:26">
      <c r="A557" s="494"/>
      <c r="B557" s="504"/>
      <c r="C557" s="504"/>
      <c r="D557" s="494"/>
      <c r="E557" s="494"/>
      <c r="F557" s="494"/>
      <c r="G557" s="494"/>
      <c r="H557" s="494"/>
      <c r="I557" s="494"/>
      <c r="J557" s="494"/>
      <c r="K557" s="494"/>
      <c r="L557" s="494"/>
      <c r="M557" s="494"/>
      <c r="N557" s="494"/>
      <c r="O557" s="494"/>
      <c r="P557" s="494"/>
      <c r="Q557" s="494"/>
      <c r="R557" s="494"/>
      <c r="S557" s="494"/>
      <c r="T557" s="494"/>
      <c r="U557" s="494"/>
      <c r="V557" s="494"/>
      <c r="W557" s="494"/>
      <c r="X557" s="494"/>
      <c r="Y557" s="494"/>
      <c r="Z557" s="494"/>
    </row>
    <row r="558" ht="13.2" spans="1:26">
      <c r="A558" s="494"/>
      <c r="B558" s="504"/>
      <c r="C558" s="504"/>
      <c r="D558" s="494"/>
      <c r="E558" s="494"/>
      <c r="F558" s="494"/>
      <c r="G558" s="494"/>
      <c r="H558" s="494"/>
      <c r="I558" s="494"/>
      <c r="J558" s="494"/>
      <c r="K558" s="494"/>
      <c r="L558" s="494"/>
      <c r="M558" s="494"/>
      <c r="N558" s="494"/>
      <c r="O558" s="494"/>
      <c r="P558" s="494"/>
      <c r="Q558" s="494"/>
      <c r="R558" s="494"/>
      <c r="S558" s="494"/>
      <c r="T558" s="494"/>
      <c r="U558" s="494"/>
      <c r="V558" s="494"/>
      <c r="W558" s="494"/>
      <c r="X558" s="494"/>
      <c r="Y558" s="494"/>
      <c r="Z558" s="494"/>
    </row>
    <row r="559" ht="13.2" spans="1:26">
      <c r="A559" s="494"/>
      <c r="B559" s="504"/>
      <c r="C559" s="504"/>
      <c r="D559" s="494"/>
      <c r="E559" s="494"/>
      <c r="F559" s="494"/>
      <c r="G559" s="494"/>
      <c r="H559" s="494"/>
      <c r="I559" s="494"/>
      <c r="J559" s="494"/>
      <c r="K559" s="494"/>
      <c r="L559" s="494"/>
      <c r="M559" s="494"/>
      <c r="N559" s="494"/>
      <c r="O559" s="494"/>
      <c r="P559" s="494"/>
      <c r="Q559" s="494"/>
      <c r="R559" s="494"/>
      <c r="S559" s="494"/>
      <c r="T559" s="494"/>
      <c r="U559" s="494"/>
      <c r="V559" s="494"/>
      <c r="W559" s="494"/>
      <c r="X559" s="494"/>
      <c r="Y559" s="494"/>
      <c r="Z559" s="494"/>
    </row>
    <row r="560" ht="13.2" spans="1:26">
      <c r="A560" s="494"/>
      <c r="B560" s="504"/>
      <c r="C560" s="504"/>
      <c r="D560" s="494"/>
      <c r="E560" s="494"/>
      <c r="F560" s="494"/>
      <c r="G560" s="494"/>
      <c r="H560" s="494"/>
      <c r="I560" s="494"/>
      <c r="J560" s="494"/>
      <c r="K560" s="494"/>
      <c r="L560" s="494"/>
      <c r="M560" s="494"/>
      <c r="N560" s="494"/>
      <c r="O560" s="494"/>
      <c r="P560" s="494"/>
      <c r="Q560" s="494"/>
      <c r="R560" s="494"/>
      <c r="S560" s="494"/>
      <c r="T560" s="494"/>
      <c r="U560" s="494"/>
      <c r="V560" s="494"/>
      <c r="W560" s="494"/>
      <c r="X560" s="494"/>
      <c r="Y560" s="494"/>
      <c r="Z560" s="494"/>
    </row>
    <row r="561" ht="13.2" spans="1:26">
      <c r="A561" s="494"/>
      <c r="B561" s="504"/>
      <c r="C561" s="504"/>
      <c r="D561" s="494"/>
      <c r="E561" s="494"/>
      <c r="F561" s="494"/>
      <c r="G561" s="494"/>
      <c r="H561" s="494"/>
      <c r="I561" s="494"/>
      <c r="J561" s="494"/>
      <c r="K561" s="494"/>
      <c r="L561" s="494"/>
      <c r="M561" s="494"/>
      <c r="N561" s="494"/>
      <c r="O561" s="494"/>
      <c r="P561" s="494"/>
      <c r="Q561" s="494"/>
      <c r="R561" s="494"/>
      <c r="S561" s="494"/>
      <c r="T561" s="494"/>
      <c r="U561" s="494"/>
      <c r="V561" s="494"/>
      <c r="W561" s="494"/>
      <c r="X561" s="494"/>
      <c r="Y561" s="494"/>
      <c r="Z561" s="494"/>
    </row>
    <row r="562" ht="13.2" spans="1:26">
      <c r="A562" s="494"/>
      <c r="B562" s="504"/>
      <c r="C562" s="504"/>
      <c r="D562" s="494"/>
      <c r="E562" s="494"/>
      <c r="F562" s="494"/>
      <c r="G562" s="494"/>
      <c r="H562" s="494"/>
      <c r="I562" s="494"/>
      <c r="J562" s="494"/>
      <c r="K562" s="494"/>
      <c r="L562" s="494"/>
      <c r="M562" s="494"/>
      <c r="N562" s="494"/>
      <c r="O562" s="494"/>
      <c r="P562" s="494"/>
      <c r="Q562" s="494"/>
      <c r="R562" s="494"/>
      <c r="S562" s="494"/>
      <c r="T562" s="494"/>
      <c r="U562" s="494"/>
      <c r="V562" s="494"/>
      <c r="W562" s="494"/>
      <c r="X562" s="494"/>
      <c r="Y562" s="494"/>
      <c r="Z562" s="494"/>
    </row>
    <row r="563" ht="13.2" spans="1:26">
      <c r="A563" s="494"/>
      <c r="B563" s="504"/>
      <c r="C563" s="504"/>
      <c r="D563" s="494"/>
      <c r="E563" s="494"/>
      <c r="F563" s="494"/>
      <c r="G563" s="494"/>
      <c r="H563" s="494"/>
      <c r="I563" s="494"/>
      <c r="J563" s="494"/>
      <c r="K563" s="494"/>
      <c r="L563" s="494"/>
      <c r="M563" s="494"/>
      <c r="N563" s="494"/>
      <c r="O563" s="494"/>
      <c r="P563" s="494"/>
      <c r="Q563" s="494"/>
      <c r="R563" s="494"/>
      <c r="S563" s="494"/>
      <c r="T563" s="494"/>
      <c r="U563" s="494"/>
      <c r="V563" s="494"/>
      <c r="W563" s="494"/>
      <c r="X563" s="494"/>
      <c r="Y563" s="494"/>
      <c r="Z563" s="494"/>
    </row>
    <row r="564" ht="13.2" spans="1:26">
      <c r="A564" s="494"/>
      <c r="B564" s="504"/>
      <c r="C564" s="504"/>
      <c r="D564" s="494"/>
      <c r="E564" s="494"/>
      <c r="F564" s="494"/>
      <c r="G564" s="494"/>
      <c r="H564" s="494"/>
      <c r="I564" s="494"/>
      <c r="J564" s="494"/>
      <c r="K564" s="494"/>
      <c r="L564" s="494"/>
      <c r="M564" s="494"/>
      <c r="N564" s="494"/>
      <c r="O564" s="494"/>
      <c r="P564" s="494"/>
      <c r="Q564" s="494"/>
      <c r="R564" s="494"/>
      <c r="S564" s="494"/>
      <c r="T564" s="494"/>
      <c r="U564" s="494"/>
      <c r="V564" s="494"/>
      <c r="W564" s="494"/>
      <c r="X564" s="494"/>
      <c r="Y564" s="494"/>
      <c r="Z564" s="494"/>
    </row>
    <row r="565" ht="13.2" spans="1:26">
      <c r="A565" s="494"/>
      <c r="B565" s="504"/>
      <c r="C565" s="504"/>
      <c r="D565" s="494"/>
      <c r="E565" s="494"/>
      <c r="F565" s="494"/>
      <c r="G565" s="494"/>
      <c r="H565" s="494"/>
      <c r="I565" s="494"/>
      <c r="J565" s="494"/>
      <c r="K565" s="494"/>
      <c r="L565" s="494"/>
      <c r="M565" s="494"/>
      <c r="N565" s="494"/>
      <c r="O565" s="494"/>
      <c r="P565" s="494"/>
      <c r="Q565" s="494"/>
      <c r="R565" s="494"/>
      <c r="S565" s="494"/>
      <c r="T565" s="494"/>
      <c r="U565" s="494"/>
      <c r="V565" s="494"/>
      <c r="W565" s="494"/>
      <c r="X565" s="494"/>
      <c r="Y565" s="494"/>
      <c r="Z565" s="494"/>
    </row>
    <row r="566" ht="13.2" spans="1:26">
      <c r="A566" s="494"/>
      <c r="B566" s="504"/>
      <c r="C566" s="504"/>
      <c r="D566" s="494"/>
      <c r="E566" s="494"/>
      <c r="F566" s="494"/>
      <c r="G566" s="494"/>
      <c r="H566" s="494"/>
      <c r="I566" s="494"/>
      <c r="J566" s="494"/>
      <c r="K566" s="494"/>
      <c r="L566" s="494"/>
      <c r="M566" s="494"/>
      <c r="N566" s="494"/>
      <c r="O566" s="494"/>
      <c r="P566" s="494"/>
      <c r="Q566" s="494"/>
      <c r="R566" s="494"/>
      <c r="S566" s="494"/>
      <c r="T566" s="494"/>
      <c r="U566" s="494"/>
      <c r="V566" s="494"/>
      <c r="W566" s="494"/>
      <c r="X566" s="494"/>
      <c r="Y566" s="494"/>
      <c r="Z566" s="494"/>
    </row>
    <row r="567" ht="13.2" spans="1:26">
      <c r="A567" s="494"/>
      <c r="B567" s="504"/>
      <c r="C567" s="504"/>
      <c r="D567" s="494"/>
      <c r="E567" s="494"/>
      <c r="F567" s="494"/>
      <c r="G567" s="494"/>
      <c r="H567" s="494"/>
      <c r="I567" s="494"/>
      <c r="J567" s="494"/>
      <c r="K567" s="494"/>
      <c r="L567" s="494"/>
      <c r="M567" s="494"/>
      <c r="N567" s="494"/>
      <c r="O567" s="494"/>
      <c r="P567" s="494"/>
      <c r="Q567" s="494"/>
      <c r="R567" s="494"/>
      <c r="S567" s="494"/>
      <c r="T567" s="494"/>
      <c r="U567" s="494"/>
      <c r="V567" s="494"/>
      <c r="W567" s="494"/>
      <c r="X567" s="494"/>
      <c r="Y567" s="494"/>
      <c r="Z567" s="494"/>
    </row>
    <row r="568" ht="13.2" spans="1:26">
      <c r="A568" s="494"/>
      <c r="B568" s="504"/>
      <c r="C568" s="504"/>
      <c r="D568" s="494"/>
      <c r="E568" s="494"/>
      <c r="F568" s="494"/>
      <c r="G568" s="494"/>
      <c r="H568" s="494"/>
      <c r="I568" s="494"/>
      <c r="J568" s="494"/>
      <c r="K568" s="494"/>
      <c r="L568" s="494"/>
      <c r="M568" s="494"/>
      <c r="N568" s="494"/>
      <c r="O568" s="494"/>
      <c r="P568" s="494"/>
      <c r="Q568" s="494"/>
      <c r="R568" s="494"/>
      <c r="S568" s="494"/>
      <c r="T568" s="494"/>
      <c r="U568" s="494"/>
      <c r="V568" s="494"/>
      <c r="W568" s="494"/>
      <c r="X568" s="494"/>
      <c r="Y568" s="494"/>
      <c r="Z568" s="494"/>
    </row>
    <row r="569" ht="13.2" spans="1:26">
      <c r="A569" s="494"/>
      <c r="B569" s="504"/>
      <c r="C569" s="504"/>
      <c r="D569" s="494"/>
      <c r="E569" s="494"/>
      <c r="F569" s="494"/>
      <c r="G569" s="494"/>
      <c r="H569" s="494"/>
      <c r="I569" s="494"/>
      <c r="J569" s="494"/>
      <c r="K569" s="494"/>
      <c r="L569" s="494"/>
      <c r="M569" s="494"/>
      <c r="N569" s="494"/>
      <c r="O569" s="494"/>
      <c r="P569" s="494"/>
      <c r="Q569" s="494"/>
      <c r="R569" s="494"/>
      <c r="S569" s="494"/>
      <c r="T569" s="494"/>
      <c r="U569" s="494"/>
      <c r="V569" s="494"/>
      <c r="W569" s="494"/>
      <c r="X569" s="494"/>
      <c r="Y569" s="494"/>
      <c r="Z569" s="494"/>
    </row>
    <row r="570" ht="13.2" spans="1:26">
      <c r="A570" s="494"/>
      <c r="B570" s="504"/>
      <c r="C570" s="504"/>
      <c r="D570" s="494"/>
      <c r="E570" s="494"/>
      <c r="F570" s="494"/>
      <c r="G570" s="494"/>
      <c r="H570" s="494"/>
      <c r="I570" s="494"/>
      <c r="J570" s="494"/>
      <c r="K570" s="494"/>
      <c r="L570" s="494"/>
      <c r="M570" s="494"/>
      <c r="N570" s="494"/>
      <c r="O570" s="494"/>
      <c r="P570" s="494"/>
      <c r="Q570" s="494"/>
      <c r="R570" s="494"/>
      <c r="S570" s="494"/>
      <c r="T570" s="494"/>
      <c r="U570" s="494"/>
      <c r="V570" s="494"/>
      <c r="W570" s="494"/>
      <c r="X570" s="494"/>
      <c r="Y570" s="494"/>
      <c r="Z570" s="494"/>
    </row>
    <row r="571" ht="13.2" spans="1:26">
      <c r="A571" s="494"/>
      <c r="B571" s="504"/>
      <c r="C571" s="504"/>
      <c r="D571" s="494"/>
      <c r="E571" s="494"/>
      <c r="F571" s="494"/>
      <c r="G571" s="494"/>
      <c r="H571" s="494"/>
      <c r="I571" s="494"/>
      <c r="J571" s="494"/>
      <c r="K571" s="494"/>
      <c r="L571" s="494"/>
      <c r="M571" s="494"/>
      <c r="N571" s="494"/>
      <c r="O571" s="494"/>
      <c r="P571" s="494"/>
      <c r="Q571" s="494"/>
      <c r="R571" s="494"/>
      <c r="S571" s="494"/>
      <c r="T571" s="494"/>
      <c r="U571" s="494"/>
      <c r="V571" s="494"/>
      <c r="W571" s="494"/>
      <c r="X571" s="494"/>
      <c r="Y571" s="494"/>
      <c r="Z571" s="494"/>
    </row>
    <row r="572" ht="13.2" spans="1:26">
      <c r="A572" s="494"/>
      <c r="B572" s="504"/>
      <c r="C572" s="504"/>
      <c r="D572" s="494"/>
      <c r="E572" s="494"/>
      <c r="F572" s="494"/>
      <c r="G572" s="494"/>
      <c r="H572" s="494"/>
      <c r="I572" s="494"/>
      <c r="J572" s="494"/>
      <c r="K572" s="494"/>
      <c r="L572" s="494"/>
      <c r="M572" s="494"/>
      <c r="N572" s="494"/>
      <c r="O572" s="494"/>
      <c r="P572" s="494"/>
      <c r="Q572" s="494"/>
      <c r="R572" s="494"/>
      <c r="S572" s="494"/>
      <c r="T572" s="494"/>
      <c r="U572" s="494"/>
      <c r="V572" s="494"/>
      <c r="W572" s="494"/>
      <c r="X572" s="494"/>
      <c r="Y572" s="494"/>
      <c r="Z572" s="494"/>
    </row>
    <row r="573" ht="13.2" spans="1:26">
      <c r="A573" s="494"/>
      <c r="B573" s="504"/>
      <c r="C573" s="504"/>
      <c r="D573" s="494"/>
      <c r="E573" s="494"/>
      <c r="F573" s="494"/>
      <c r="G573" s="494"/>
      <c r="H573" s="494"/>
      <c r="I573" s="494"/>
      <c r="J573" s="494"/>
      <c r="K573" s="494"/>
      <c r="L573" s="494"/>
      <c r="M573" s="494"/>
      <c r="N573" s="494"/>
      <c r="O573" s="494"/>
      <c r="P573" s="494"/>
      <c r="Q573" s="494"/>
      <c r="R573" s="494"/>
      <c r="S573" s="494"/>
      <c r="T573" s="494"/>
      <c r="U573" s="494"/>
      <c r="V573" s="494"/>
      <c r="W573" s="494"/>
      <c r="X573" s="494"/>
      <c r="Y573" s="494"/>
      <c r="Z573" s="494"/>
    </row>
    <row r="574" ht="13.2" spans="1:26">
      <c r="A574" s="494"/>
      <c r="B574" s="504"/>
      <c r="C574" s="504"/>
      <c r="D574" s="494"/>
      <c r="E574" s="494"/>
      <c r="F574" s="494"/>
      <c r="G574" s="494"/>
      <c r="H574" s="494"/>
      <c r="I574" s="494"/>
      <c r="J574" s="494"/>
      <c r="K574" s="494"/>
      <c r="L574" s="494"/>
      <c r="M574" s="494"/>
      <c r="N574" s="494"/>
      <c r="O574" s="494"/>
      <c r="P574" s="494"/>
      <c r="Q574" s="494"/>
      <c r="R574" s="494"/>
      <c r="S574" s="494"/>
      <c r="T574" s="494"/>
      <c r="U574" s="494"/>
      <c r="V574" s="494"/>
      <c r="W574" s="494"/>
      <c r="X574" s="494"/>
      <c r="Y574" s="494"/>
      <c r="Z574" s="494"/>
    </row>
    <row r="575" ht="13.2" spans="1:26">
      <c r="A575" s="494"/>
      <c r="B575" s="504"/>
      <c r="C575" s="504"/>
      <c r="D575" s="494"/>
      <c r="E575" s="494"/>
      <c r="F575" s="494"/>
      <c r="G575" s="494"/>
      <c r="H575" s="494"/>
      <c r="I575" s="494"/>
      <c r="J575" s="494"/>
      <c r="K575" s="494"/>
      <c r="L575" s="494"/>
      <c r="M575" s="494"/>
      <c r="N575" s="494"/>
      <c r="O575" s="494"/>
      <c r="P575" s="494"/>
      <c r="Q575" s="494"/>
      <c r="R575" s="494"/>
      <c r="S575" s="494"/>
      <c r="T575" s="494"/>
      <c r="U575" s="494"/>
      <c r="V575" s="494"/>
      <c r="W575" s="494"/>
      <c r="X575" s="494"/>
      <c r="Y575" s="494"/>
      <c r="Z575" s="494"/>
    </row>
    <row r="576" ht="13.2" spans="1:26">
      <c r="A576" s="494"/>
      <c r="B576" s="504"/>
      <c r="C576" s="504"/>
      <c r="D576" s="494"/>
      <c r="E576" s="494"/>
      <c r="F576" s="494"/>
      <c r="G576" s="494"/>
      <c r="H576" s="494"/>
      <c r="I576" s="494"/>
      <c r="J576" s="494"/>
      <c r="K576" s="494"/>
      <c r="L576" s="494"/>
      <c r="M576" s="494"/>
      <c r="N576" s="494"/>
      <c r="O576" s="494"/>
      <c r="P576" s="494"/>
      <c r="Q576" s="494"/>
      <c r="R576" s="494"/>
      <c r="S576" s="494"/>
      <c r="T576" s="494"/>
      <c r="U576" s="494"/>
      <c r="V576" s="494"/>
      <c r="W576" s="494"/>
      <c r="X576" s="494"/>
      <c r="Y576" s="494"/>
      <c r="Z576" s="494"/>
    </row>
    <row r="577" ht="13.2" spans="1:26">
      <c r="A577" s="494"/>
      <c r="B577" s="504"/>
      <c r="C577" s="504"/>
      <c r="D577" s="494"/>
      <c r="E577" s="494"/>
      <c r="F577" s="494"/>
      <c r="G577" s="494"/>
      <c r="H577" s="494"/>
      <c r="I577" s="494"/>
      <c r="J577" s="494"/>
      <c r="K577" s="494"/>
      <c r="L577" s="494"/>
      <c r="M577" s="494"/>
      <c r="N577" s="494"/>
      <c r="O577" s="494"/>
      <c r="P577" s="494"/>
      <c r="Q577" s="494"/>
      <c r="R577" s="494"/>
      <c r="S577" s="494"/>
      <c r="T577" s="494"/>
      <c r="U577" s="494"/>
      <c r="V577" s="494"/>
      <c r="W577" s="494"/>
      <c r="X577" s="494"/>
      <c r="Y577" s="494"/>
      <c r="Z577" s="494"/>
    </row>
    <row r="578" ht="13.2" spans="1:26">
      <c r="A578" s="494"/>
      <c r="B578" s="504"/>
      <c r="C578" s="504"/>
      <c r="D578" s="494"/>
      <c r="E578" s="494"/>
      <c r="F578" s="494"/>
      <c r="G578" s="494"/>
      <c r="H578" s="494"/>
      <c r="I578" s="494"/>
      <c r="J578" s="494"/>
      <c r="K578" s="494"/>
      <c r="L578" s="494"/>
      <c r="M578" s="494"/>
      <c r="N578" s="494"/>
      <c r="O578" s="494"/>
      <c r="P578" s="494"/>
      <c r="Q578" s="494"/>
      <c r="R578" s="494"/>
      <c r="S578" s="494"/>
      <c r="T578" s="494"/>
      <c r="U578" s="494"/>
      <c r="V578" s="494"/>
      <c r="W578" s="494"/>
      <c r="X578" s="494"/>
      <c r="Y578" s="494"/>
      <c r="Z578" s="494"/>
    </row>
    <row r="579" ht="13.2" spans="1:26">
      <c r="A579" s="494"/>
      <c r="B579" s="504"/>
      <c r="C579" s="504"/>
      <c r="D579" s="494"/>
      <c r="E579" s="494"/>
      <c r="F579" s="494"/>
      <c r="G579" s="494"/>
      <c r="H579" s="494"/>
      <c r="I579" s="494"/>
      <c r="J579" s="494"/>
      <c r="K579" s="494"/>
      <c r="L579" s="494"/>
      <c r="M579" s="494"/>
      <c r="N579" s="494"/>
      <c r="O579" s="494"/>
      <c r="P579" s="494"/>
      <c r="Q579" s="494"/>
      <c r="R579" s="494"/>
      <c r="S579" s="494"/>
      <c r="T579" s="494"/>
      <c r="U579" s="494"/>
      <c r="V579" s="494"/>
      <c r="W579" s="494"/>
      <c r="X579" s="494"/>
      <c r="Y579" s="494"/>
      <c r="Z579" s="494"/>
    </row>
    <row r="580" ht="13.2" spans="1:26">
      <c r="A580" s="494"/>
      <c r="B580" s="504"/>
      <c r="C580" s="504"/>
      <c r="D580" s="494"/>
      <c r="E580" s="494"/>
      <c r="F580" s="494"/>
      <c r="G580" s="494"/>
      <c r="H580" s="494"/>
      <c r="I580" s="494"/>
      <c r="J580" s="494"/>
      <c r="K580" s="494"/>
      <c r="L580" s="494"/>
      <c r="M580" s="494"/>
      <c r="N580" s="494"/>
      <c r="O580" s="494"/>
      <c r="P580" s="494"/>
      <c r="Q580" s="494"/>
      <c r="R580" s="494"/>
      <c r="S580" s="494"/>
      <c r="T580" s="494"/>
      <c r="U580" s="494"/>
      <c r="V580" s="494"/>
      <c r="W580" s="494"/>
      <c r="X580" s="494"/>
      <c r="Y580" s="494"/>
      <c r="Z580" s="494"/>
    </row>
    <row r="581" ht="13.2" spans="1:26">
      <c r="A581" s="494"/>
      <c r="B581" s="504"/>
      <c r="C581" s="504"/>
      <c r="D581" s="494"/>
      <c r="E581" s="494"/>
      <c r="F581" s="494"/>
      <c r="G581" s="494"/>
      <c r="H581" s="494"/>
      <c r="I581" s="494"/>
      <c r="J581" s="494"/>
      <c r="K581" s="494"/>
      <c r="L581" s="494"/>
      <c r="M581" s="494"/>
      <c r="N581" s="494"/>
      <c r="O581" s="494"/>
      <c r="P581" s="494"/>
      <c r="Q581" s="494"/>
      <c r="R581" s="494"/>
      <c r="S581" s="494"/>
      <c r="T581" s="494"/>
      <c r="U581" s="494"/>
      <c r="V581" s="494"/>
      <c r="W581" s="494"/>
      <c r="X581" s="494"/>
      <c r="Y581" s="494"/>
      <c r="Z581" s="494"/>
    </row>
    <row r="582" ht="13.2" spans="1:26">
      <c r="A582" s="494"/>
      <c r="B582" s="504"/>
      <c r="C582" s="504"/>
      <c r="D582" s="494"/>
      <c r="E582" s="494"/>
      <c r="F582" s="494"/>
      <c r="G582" s="494"/>
      <c r="H582" s="494"/>
      <c r="I582" s="494"/>
      <c r="J582" s="494"/>
      <c r="K582" s="494"/>
      <c r="L582" s="494"/>
      <c r="M582" s="494"/>
      <c r="N582" s="494"/>
      <c r="O582" s="494"/>
      <c r="P582" s="494"/>
      <c r="Q582" s="494"/>
      <c r="R582" s="494"/>
      <c r="S582" s="494"/>
      <c r="T582" s="494"/>
      <c r="U582" s="494"/>
      <c r="V582" s="494"/>
      <c r="W582" s="494"/>
      <c r="X582" s="494"/>
      <c r="Y582" s="494"/>
      <c r="Z582" s="494"/>
    </row>
    <row r="583" ht="13.2" spans="1:26">
      <c r="A583" s="494"/>
      <c r="B583" s="504"/>
      <c r="C583" s="504"/>
      <c r="D583" s="494"/>
      <c r="E583" s="494"/>
      <c r="F583" s="494"/>
      <c r="G583" s="494"/>
      <c r="H583" s="494"/>
      <c r="I583" s="494"/>
      <c r="J583" s="494"/>
      <c r="K583" s="494"/>
      <c r="L583" s="494"/>
      <c r="M583" s="494"/>
      <c r="N583" s="494"/>
      <c r="O583" s="494"/>
      <c r="P583" s="494"/>
      <c r="Q583" s="494"/>
      <c r="R583" s="494"/>
      <c r="S583" s="494"/>
      <c r="T583" s="494"/>
      <c r="U583" s="494"/>
      <c r="V583" s="494"/>
      <c r="W583" s="494"/>
      <c r="X583" s="494"/>
      <c r="Y583" s="494"/>
      <c r="Z583" s="494"/>
    </row>
    <row r="584" ht="13.2" spans="1:26">
      <c r="A584" s="494"/>
      <c r="B584" s="504"/>
      <c r="C584" s="504"/>
      <c r="D584" s="494"/>
      <c r="E584" s="494"/>
      <c r="F584" s="494"/>
      <c r="G584" s="494"/>
      <c r="H584" s="494"/>
      <c r="I584" s="494"/>
      <c r="J584" s="494"/>
      <c r="K584" s="494"/>
      <c r="L584" s="494"/>
      <c r="M584" s="494"/>
      <c r="N584" s="494"/>
      <c r="O584" s="494"/>
      <c r="P584" s="494"/>
      <c r="Q584" s="494"/>
      <c r="R584" s="494"/>
      <c r="S584" s="494"/>
      <c r="T584" s="494"/>
      <c r="U584" s="494"/>
      <c r="V584" s="494"/>
      <c r="W584" s="494"/>
      <c r="X584" s="494"/>
      <c r="Y584" s="494"/>
      <c r="Z584" s="494"/>
    </row>
    <row r="585" ht="13.2" spans="1:26">
      <c r="A585" s="494"/>
      <c r="B585" s="504"/>
      <c r="C585" s="504"/>
      <c r="D585" s="494"/>
      <c r="E585" s="494"/>
      <c r="F585" s="494"/>
      <c r="G585" s="494"/>
      <c r="H585" s="494"/>
      <c r="I585" s="494"/>
      <c r="J585" s="494"/>
      <c r="K585" s="494"/>
      <c r="L585" s="494"/>
      <c r="M585" s="494"/>
      <c r="N585" s="494"/>
      <c r="O585" s="494"/>
      <c r="P585" s="494"/>
      <c r="Q585" s="494"/>
      <c r="R585" s="494"/>
      <c r="S585" s="494"/>
      <c r="T585" s="494"/>
      <c r="U585" s="494"/>
      <c r="V585" s="494"/>
      <c r="W585" s="494"/>
      <c r="X585" s="494"/>
      <c r="Y585" s="494"/>
      <c r="Z585" s="494"/>
    </row>
    <row r="586" ht="13.2" spans="1:26">
      <c r="A586" s="494"/>
      <c r="B586" s="504"/>
      <c r="C586" s="504"/>
      <c r="D586" s="494"/>
      <c r="E586" s="494"/>
      <c r="F586" s="494"/>
      <c r="G586" s="494"/>
      <c r="H586" s="494"/>
      <c r="I586" s="494"/>
      <c r="J586" s="494"/>
      <c r="K586" s="494"/>
      <c r="L586" s="494"/>
      <c r="M586" s="494"/>
      <c r="N586" s="494"/>
      <c r="O586" s="494"/>
      <c r="P586" s="494"/>
      <c r="Q586" s="494"/>
      <c r="R586" s="494"/>
      <c r="S586" s="494"/>
      <c r="T586" s="494"/>
      <c r="U586" s="494"/>
      <c r="V586" s="494"/>
      <c r="W586" s="494"/>
      <c r="X586" s="494"/>
      <c r="Y586" s="494"/>
      <c r="Z586" s="494"/>
    </row>
    <row r="587" ht="13.2" spans="1:26">
      <c r="A587" s="494"/>
      <c r="B587" s="504"/>
      <c r="C587" s="504"/>
      <c r="D587" s="494"/>
      <c r="E587" s="494"/>
      <c r="F587" s="494"/>
      <c r="G587" s="494"/>
      <c r="H587" s="494"/>
      <c r="I587" s="494"/>
      <c r="J587" s="494"/>
      <c r="K587" s="494"/>
      <c r="L587" s="494"/>
      <c r="M587" s="494"/>
      <c r="N587" s="494"/>
      <c r="O587" s="494"/>
      <c r="P587" s="494"/>
      <c r="Q587" s="494"/>
      <c r="R587" s="494"/>
      <c r="S587" s="494"/>
      <c r="T587" s="494"/>
      <c r="U587" s="494"/>
      <c r="V587" s="494"/>
      <c r="W587" s="494"/>
      <c r="X587" s="494"/>
      <c r="Y587" s="494"/>
      <c r="Z587" s="494"/>
    </row>
    <row r="588" ht="13.2" spans="1:26">
      <c r="A588" s="494"/>
      <c r="B588" s="504"/>
      <c r="C588" s="504"/>
      <c r="D588" s="494"/>
      <c r="E588" s="494"/>
      <c r="F588" s="494"/>
      <c r="G588" s="494"/>
      <c r="H588" s="494"/>
      <c r="I588" s="494"/>
      <c r="J588" s="494"/>
      <c r="K588" s="494"/>
      <c r="L588" s="494"/>
      <c r="M588" s="494"/>
      <c r="N588" s="494"/>
      <c r="O588" s="494"/>
      <c r="P588" s="494"/>
      <c r="Q588" s="494"/>
      <c r="R588" s="494"/>
      <c r="S588" s="494"/>
      <c r="T588" s="494"/>
      <c r="U588" s="494"/>
      <c r="V588" s="494"/>
      <c r="W588" s="494"/>
      <c r="X588" s="494"/>
      <c r="Y588" s="494"/>
      <c r="Z588" s="494"/>
    </row>
    <row r="589" ht="13.2" spans="1:26">
      <c r="A589" s="494"/>
      <c r="B589" s="504"/>
      <c r="C589" s="504"/>
      <c r="D589" s="494"/>
      <c r="E589" s="494"/>
      <c r="F589" s="494"/>
      <c r="G589" s="494"/>
      <c r="H589" s="494"/>
      <c r="I589" s="494"/>
      <c r="J589" s="494"/>
      <c r="K589" s="494"/>
      <c r="L589" s="494"/>
      <c r="M589" s="494"/>
      <c r="N589" s="494"/>
      <c r="O589" s="494"/>
      <c r="P589" s="494"/>
      <c r="Q589" s="494"/>
      <c r="R589" s="494"/>
      <c r="S589" s="494"/>
      <c r="T589" s="494"/>
      <c r="U589" s="494"/>
      <c r="V589" s="494"/>
      <c r="W589" s="494"/>
      <c r="X589" s="494"/>
      <c r="Y589" s="494"/>
      <c r="Z589" s="494"/>
    </row>
    <row r="590" ht="13.2" spans="1:26">
      <c r="A590" s="494"/>
      <c r="B590" s="504"/>
      <c r="C590" s="504"/>
      <c r="D590" s="494"/>
      <c r="E590" s="494"/>
      <c r="F590" s="494"/>
      <c r="G590" s="494"/>
      <c r="H590" s="494"/>
      <c r="I590" s="494"/>
      <c r="J590" s="494"/>
      <c r="K590" s="494"/>
      <c r="L590" s="494"/>
      <c r="M590" s="494"/>
      <c r="N590" s="494"/>
      <c r="O590" s="494"/>
      <c r="P590" s="494"/>
      <c r="Q590" s="494"/>
      <c r="R590" s="494"/>
      <c r="S590" s="494"/>
      <c r="T590" s="494"/>
      <c r="U590" s="494"/>
      <c r="V590" s="494"/>
      <c r="W590" s="494"/>
      <c r="X590" s="494"/>
      <c r="Y590" s="494"/>
      <c r="Z590" s="494"/>
    </row>
    <row r="591" ht="13.2" spans="1:26">
      <c r="A591" s="494"/>
      <c r="B591" s="504"/>
      <c r="C591" s="504"/>
      <c r="D591" s="494"/>
      <c r="E591" s="494"/>
      <c r="F591" s="494"/>
      <c r="G591" s="494"/>
      <c r="H591" s="494"/>
      <c r="I591" s="494"/>
      <c r="J591" s="494"/>
      <c r="K591" s="494"/>
      <c r="L591" s="494"/>
      <c r="M591" s="494"/>
      <c r="N591" s="494"/>
      <c r="O591" s="494"/>
      <c r="P591" s="494"/>
      <c r="Q591" s="494"/>
      <c r="R591" s="494"/>
      <c r="S591" s="494"/>
      <c r="T591" s="494"/>
      <c r="U591" s="494"/>
      <c r="V591" s="494"/>
      <c r="W591" s="494"/>
      <c r="X591" s="494"/>
      <c r="Y591" s="494"/>
      <c r="Z591" s="494"/>
    </row>
    <row r="592" ht="13.2" spans="1:26">
      <c r="A592" s="494"/>
      <c r="B592" s="504"/>
      <c r="C592" s="504"/>
      <c r="D592" s="494"/>
      <c r="E592" s="494"/>
      <c r="F592" s="494"/>
      <c r="G592" s="494"/>
      <c r="H592" s="494"/>
      <c r="I592" s="494"/>
      <c r="J592" s="494"/>
      <c r="K592" s="494"/>
      <c r="L592" s="494"/>
      <c r="M592" s="494"/>
      <c r="N592" s="494"/>
      <c r="O592" s="494"/>
      <c r="P592" s="494"/>
      <c r="Q592" s="494"/>
      <c r="R592" s="494"/>
      <c r="S592" s="494"/>
      <c r="T592" s="494"/>
      <c r="U592" s="494"/>
      <c r="V592" s="494"/>
      <c r="W592" s="494"/>
      <c r="X592" s="494"/>
      <c r="Y592" s="494"/>
      <c r="Z592" s="494"/>
    </row>
    <row r="593" ht="13.2" spans="1:26">
      <c r="A593" s="494"/>
      <c r="B593" s="504"/>
      <c r="C593" s="504"/>
      <c r="D593" s="494"/>
      <c r="E593" s="494"/>
      <c r="F593" s="494"/>
      <c r="G593" s="494"/>
      <c r="H593" s="494"/>
      <c r="I593" s="494"/>
      <c r="J593" s="494"/>
      <c r="K593" s="494"/>
      <c r="L593" s="494"/>
      <c r="M593" s="494"/>
      <c r="N593" s="494"/>
      <c r="O593" s="494"/>
      <c r="P593" s="494"/>
      <c r="Q593" s="494"/>
      <c r="R593" s="494"/>
      <c r="S593" s="494"/>
      <c r="T593" s="494"/>
      <c r="U593" s="494"/>
      <c r="V593" s="494"/>
      <c r="W593" s="494"/>
      <c r="X593" s="494"/>
      <c r="Y593" s="494"/>
      <c r="Z593" s="494"/>
    </row>
    <row r="594" ht="13.2" spans="1:26">
      <c r="A594" s="494"/>
      <c r="B594" s="504"/>
      <c r="C594" s="504"/>
      <c r="D594" s="494"/>
      <c r="E594" s="494"/>
      <c r="F594" s="494"/>
      <c r="G594" s="494"/>
      <c r="H594" s="494"/>
      <c r="I594" s="494"/>
      <c r="J594" s="494"/>
      <c r="K594" s="494"/>
      <c r="L594" s="494"/>
      <c r="M594" s="494"/>
      <c r="N594" s="494"/>
      <c r="O594" s="494"/>
      <c r="P594" s="494"/>
      <c r="Q594" s="494"/>
      <c r="R594" s="494"/>
      <c r="S594" s="494"/>
      <c r="T594" s="494"/>
      <c r="U594" s="494"/>
      <c r="V594" s="494"/>
      <c r="W594" s="494"/>
      <c r="X594" s="494"/>
      <c r="Y594" s="494"/>
      <c r="Z594" s="494"/>
    </row>
    <row r="595" ht="13.2" spans="1:26">
      <c r="A595" s="494"/>
      <c r="B595" s="504"/>
      <c r="C595" s="504"/>
      <c r="D595" s="494"/>
      <c r="E595" s="494"/>
      <c r="F595" s="494"/>
      <c r="G595" s="494"/>
      <c r="H595" s="494"/>
      <c r="I595" s="494"/>
      <c r="J595" s="494"/>
      <c r="K595" s="494"/>
      <c r="L595" s="494"/>
      <c r="M595" s="494"/>
      <c r="N595" s="494"/>
      <c r="O595" s="494"/>
      <c r="P595" s="494"/>
      <c r="Q595" s="494"/>
      <c r="R595" s="494"/>
      <c r="S595" s="494"/>
      <c r="T595" s="494"/>
      <c r="U595" s="494"/>
      <c r="V595" s="494"/>
      <c r="W595" s="494"/>
      <c r="X595" s="494"/>
      <c r="Y595" s="494"/>
      <c r="Z595" s="494"/>
    </row>
    <row r="596" ht="13.2" spans="1:26">
      <c r="A596" s="494"/>
      <c r="B596" s="504"/>
      <c r="C596" s="504"/>
      <c r="D596" s="494"/>
      <c r="E596" s="494"/>
      <c r="F596" s="494"/>
      <c r="G596" s="494"/>
      <c r="H596" s="494"/>
      <c r="I596" s="494"/>
      <c r="J596" s="494"/>
      <c r="K596" s="494"/>
      <c r="L596" s="494"/>
      <c r="M596" s="494"/>
      <c r="N596" s="494"/>
      <c r="O596" s="494"/>
      <c r="P596" s="494"/>
      <c r="Q596" s="494"/>
      <c r="R596" s="494"/>
      <c r="S596" s="494"/>
      <c r="T596" s="494"/>
      <c r="U596" s="494"/>
      <c r="V596" s="494"/>
      <c r="W596" s="494"/>
      <c r="X596" s="494"/>
      <c r="Y596" s="494"/>
      <c r="Z596" s="494"/>
    </row>
    <row r="597" ht="13.2" spans="1:26">
      <c r="A597" s="494"/>
      <c r="B597" s="504"/>
      <c r="C597" s="504"/>
      <c r="D597" s="494"/>
      <c r="E597" s="494"/>
      <c r="F597" s="494"/>
      <c r="G597" s="494"/>
      <c r="H597" s="494"/>
      <c r="I597" s="494"/>
      <c r="J597" s="494"/>
      <c r="K597" s="494"/>
      <c r="L597" s="494"/>
      <c r="M597" s="494"/>
      <c r="N597" s="494"/>
      <c r="O597" s="494"/>
      <c r="P597" s="494"/>
      <c r="Q597" s="494"/>
      <c r="R597" s="494"/>
      <c r="S597" s="494"/>
      <c r="T597" s="494"/>
      <c r="U597" s="494"/>
      <c r="V597" s="494"/>
      <c r="W597" s="494"/>
      <c r="X597" s="494"/>
      <c r="Y597" s="494"/>
      <c r="Z597" s="494"/>
    </row>
    <row r="598" ht="13.2" spans="1:26">
      <c r="A598" s="494"/>
      <c r="B598" s="504"/>
      <c r="C598" s="504"/>
      <c r="D598" s="494"/>
      <c r="E598" s="494"/>
      <c r="F598" s="494"/>
      <c r="G598" s="494"/>
      <c r="H598" s="494"/>
      <c r="I598" s="494"/>
      <c r="J598" s="494"/>
      <c r="K598" s="494"/>
      <c r="L598" s="494"/>
      <c r="M598" s="494"/>
      <c r="N598" s="494"/>
      <c r="O598" s="494"/>
      <c r="P598" s="494"/>
      <c r="Q598" s="494"/>
      <c r="R598" s="494"/>
      <c r="S598" s="494"/>
      <c r="T598" s="494"/>
      <c r="U598" s="494"/>
      <c r="V598" s="494"/>
      <c r="W598" s="494"/>
      <c r="X598" s="494"/>
      <c r="Y598" s="494"/>
      <c r="Z598" s="494"/>
    </row>
    <row r="599" ht="13.2" spans="1:26">
      <c r="A599" s="494"/>
      <c r="B599" s="504"/>
      <c r="C599" s="504"/>
      <c r="D599" s="494"/>
      <c r="E599" s="494"/>
      <c r="F599" s="494"/>
      <c r="G599" s="494"/>
      <c r="H599" s="494"/>
      <c r="I599" s="494"/>
      <c r="J599" s="494"/>
      <c r="K599" s="494"/>
      <c r="L599" s="494"/>
      <c r="M599" s="494"/>
      <c r="N599" s="494"/>
      <c r="O599" s="494"/>
      <c r="P599" s="494"/>
      <c r="Q599" s="494"/>
      <c r="R599" s="494"/>
      <c r="S599" s="494"/>
      <c r="T599" s="494"/>
      <c r="U599" s="494"/>
      <c r="V599" s="494"/>
      <c r="W599" s="494"/>
      <c r="X599" s="494"/>
      <c r="Y599" s="494"/>
      <c r="Z599" s="494"/>
    </row>
    <row r="600" ht="13.2" spans="1:26">
      <c r="A600" s="494"/>
      <c r="B600" s="504"/>
      <c r="C600" s="504"/>
      <c r="D600" s="494"/>
      <c r="E600" s="494"/>
      <c r="F600" s="494"/>
      <c r="G600" s="494"/>
      <c r="H600" s="494"/>
      <c r="I600" s="494"/>
      <c r="J600" s="494"/>
      <c r="K600" s="494"/>
      <c r="L600" s="494"/>
      <c r="M600" s="494"/>
      <c r="N600" s="494"/>
      <c r="O600" s="494"/>
      <c r="P600" s="494"/>
      <c r="Q600" s="494"/>
      <c r="R600" s="494"/>
      <c r="S600" s="494"/>
      <c r="T600" s="494"/>
      <c r="U600" s="494"/>
      <c r="V600" s="494"/>
      <c r="W600" s="494"/>
      <c r="X600" s="494"/>
      <c r="Y600" s="494"/>
      <c r="Z600" s="494"/>
    </row>
    <row r="601" ht="13.2" spans="1:26">
      <c r="A601" s="494"/>
      <c r="B601" s="504"/>
      <c r="C601" s="504"/>
      <c r="D601" s="494"/>
      <c r="E601" s="494"/>
      <c r="F601" s="494"/>
      <c r="G601" s="494"/>
      <c r="H601" s="494"/>
      <c r="I601" s="494"/>
      <c r="J601" s="494"/>
      <c r="K601" s="494"/>
      <c r="L601" s="494"/>
      <c r="M601" s="494"/>
      <c r="N601" s="494"/>
      <c r="O601" s="494"/>
      <c r="P601" s="494"/>
      <c r="Q601" s="494"/>
      <c r="R601" s="494"/>
      <c r="S601" s="494"/>
      <c r="T601" s="494"/>
      <c r="U601" s="494"/>
      <c r="V601" s="494"/>
      <c r="W601" s="494"/>
      <c r="X601" s="494"/>
      <c r="Y601" s="494"/>
      <c r="Z601" s="494"/>
    </row>
    <row r="602" ht="13.2" spans="1:26">
      <c r="A602" s="494"/>
      <c r="B602" s="504"/>
      <c r="C602" s="504"/>
      <c r="D602" s="494"/>
      <c r="E602" s="494"/>
      <c r="F602" s="494"/>
      <c r="G602" s="494"/>
      <c r="H602" s="494"/>
      <c r="I602" s="494"/>
      <c r="J602" s="494"/>
      <c r="K602" s="494"/>
      <c r="L602" s="494"/>
      <c r="M602" s="494"/>
      <c r="N602" s="494"/>
      <c r="O602" s="494"/>
      <c r="P602" s="494"/>
      <c r="Q602" s="494"/>
      <c r="R602" s="494"/>
      <c r="S602" s="494"/>
      <c r="T602" s="494"/>
      <c r="U602" s="494"/>
      <c r="V602" s="494"/>
      <c r="W602" s="494"/>
      <c r="X602" s="494"/>
      <c r="Y602" s="494"/>
      <c r="Z602" s="494"/>
    </row>
    <row r="603" ht="13.2" spans="1:26">
      <c r="A603" s="494"/>
      <c r="B603" s="504"/>
      <c r="C603" s="504"/>
      <c r="D603" s="494"/>
      <c r="E603" s="494"/>
      <c r="F603" s="494"/>
      <c r="G603" s="494"/>
      <c r="H603" s="494"/>
      <c r="I603" s="494"/>
      <c r="J603" s="494"/>
      <c r="K603" s="494"/>
      <c r="L603" s="494"/>
      <c r="M603" s="494"/>
      <c r="N603" s="494"/>
      <c r="O603" s="494"/>
      <c r="P603" s="494"/>
      <c r="Q603" s="494"/>
      <c r="R603" s="494"/>
      <c r="S603" s="494"/>
      <c r="T603" s="494"/>
      <c r="U603" s="494"/>
      <c r="V603" s="494"/>
      <c r="W603" s="494"/>
      <c r="X603" s="494"/>
      <c r="Y603" s="494"/>
      <c r="Z603" s="494"/>
    </row>
    <row r="604" ht="13.2" spans="1:26">
      <c r="A604" s="494"/>
      <c r="B604" s="504"/>
      <c r="C604" s="504"/>
      <c r="D604" s="494"/>
      <c r="E604" s="494"/>
      <c r="F604" s="494"/>
      <c r="G604" s="494"/>
      <c r="H604" s="494"/>
      <c r="I604" s="494"/>
      <c r="J604" s="494"/>
      <c r="K604" s="494"/>
      <c r="L604" s="494"/>
      <c r="M604" s="494"/>
      <c r="N604" s="494"/>
      <c r="O604" s="494"/>
      <c r="P604" s="494"/>
      <c r="Q604" s="494"/>
      <c r="R604" s="494"/>
      <c r="S604" s="494"/>
      <c r="T604" s="494"/>
      <c r="U604" s="494"/>
      <c r="V604" s="494"/>
      <c r="W604" s="494"/>
      <c r="X604" s="494"/>
      <c r="Y604" s="494"/>
      <c r="Z604" s="494"/>
    </row>
    <row r="605" ht="13.2" spans="1:26">
      <c r="A605" s="494"/>
      <c r="B605" s="504"/>
      <c r="C605" s="504"/>
      <c r="D605" s="494"/>
      <c r="E605" s="494"/>
      <c r="F605" s="494"/>
      <c r="G605" s="494"/>
      <c r="H605" s="494"/>
      <c r="I605" s="494"/>
      <c r="J605" s="494"/>
      <c r="K605" s="494"/>
      <c r="L605" s="494"/>
      <c r="M605" s="494"/>
      <c r="N605" s="494"/>
      <c r="O605" s="494"/>
      <c r="P605" s="494"/>
      <c r="Q605" s="494"/>
      <c r="R605" s="494"/>
      <c r="S605" s="494"/>
      <c r="T605" s="494"/>
      <c r="U605" s="494"/>
      <c r="V605" s="494"/>
      <c r="W605" s="494"/>
      <c r="X605" s="494"/>
      <c r="Y605" s="494"/>
      <c r="Z605" s="494"/>
    </row>
    <row r="606" ht="13.2" spans="1:26">
      <c r="A606" s="494"/>
      <c r="B606" s="504"/>
      <c r="C606" s="504"/>
      <c r="D606" s="494"/>
      <c r="E606" s="494"/>
      <c r="F606" s="494"/>
      <c r="G606" s="494"/>
      <c r="H606" s="494"/>
      <c r="I606" s="494"/>
      <c r="J606" s="494"/>
      <c r="K606" s="494"/>
      <c r="L606" s="494"/>
      <c r="M606" s="494"/>
      <c r="N606" s="494"/>
      <c r="O606" s="494"/>
      <c r="P606" s="494"/>
      <c r="Q606" s="494"/>
      <c r="R606" s="494"/>
      <c r="S606" s="494"/>
      <c r="T606" s="494"/>
      <c r="U606" s="494"/>
      <c r="V606" s="494"/>
      <c r="W606" s="494"/>
      <c r="X606" s="494"/>
      <c r="Y606" s="494"/>
      <c r="Z606" s="494"/>
    </row>
    <row r="607" ht="13.2" spans="1:26">
      <c r="A607" s="494"/>
      <c r="B607" s="504"/>
      <c r="C607" s="504"/>
      <c r="D607" s="494"/>
      <c r="E607" s="494"/>
      <c r="F607" s="494"/>
      <c r="G607" s="494"/>
      <c r="H607" s="494"/>
      <c r="I607" s="494"/>
      <c r="J607" s="494"/>
      <c r="K607" s="494"/>
      <c r="L607" s="494"/>
      <c r="M607" s="494"/>
      <c r="N607" s="494"/>
      <c r="O607" s="494"/>
      <c r="P607" s="494"/>
      <c r="Q607" s="494"/>
      <c r="R607" s="494"/>
      <c r="S607" s="494"/>
      <c r="T607" s="494"/>
      <c r="U607" s="494"/>
      <c r="V607" s="494"/>
      <c r="W607" s="494"/>
      <c r="X607" s="494"/>
      <c r="Y607" s="494"/>
      <c r="Z607" s="494"/>
    </row>
    <row r="608" ht="13.2" spans="1:26">
      <c r="A608" s="494"/>
      <c r="B608" s="504"/>
      <c r="C608" s="504"/>
      <c r="D608" s="494"/>
      <c r="E608" s="494"/>
      <c r="F608" s="494"/>
      <c r="G608" s="494"/>
      <c r="H608" s="494"/>
      <c r="I608" s="494"/>
      <c r="J608" s="494"/>
      <c r="K608" s="494"/>
      <c r="L608" s="494"/>
      <c r="M608" s="494"/>
      <c r="N608" s="494"/>
      <c r="O608" s="494"/>
      <c r="P608" s="494"/>
      <c r="Q608" s="494"/>
      <c r="R608" s="494"/>
      <c r="S608" s="494"/>
      <c r="T608" s="494"/>
      <c r="U608" s="494"/>
      <c r="V608" s="494"/>
      <c r="W608" s="494"/>
      <c r="X608" s="494"/>
      <c r="Y608" s="494"/>
      <c r="Z608" s="494"/>
    </row>
    <row r="609" ht="13.2" spans="1:26">
      <c r="A609" s="494"/>
      <c r="B609" s="504"/>
      <c r="C609" s="504"/>
      <c r="D609" s="494"/>
      <c r="E609" s="494"/>
      <c r="F609" s="494"/>
      <c r="G609" s="494"/>
      <c r="H609" s="494"/>
      <c r="I609" s="494"/>
      <c r="J609" s="494"/>
      <c r="K609" s="494"/>
      <c r="L609" s="494"/>
      <c r="M609" s="494"/>
      <c r="N609" s="494"/>
      <c r="O609" s="494"/>
      <c r="P609" s="494"/>
      <c r="Q609" s="494"/>
      <c r="R609" s="494"/>
      <c r="S609" s="494"/>
      <c r="T609" s="494"/>
      <c r="U609" s="494"/>
      <c r="V609" s="494"/>
      <c r="W609" s="494"/>
      <c r="X609" s="494"/>
      <c r="Y609" s="494"/>
      <c r="Z609" s="494"/>
    </row>
    <row r="610" ht="13.2" spans="1:26">
      <c r="A610" s="494"/>
      <c r="B610" s="504"/>
      <c r="C610" s="504"/>
      <c r="D610" s="494"/>
      <c r="E610" s="494"/>
      <c r="F610" s="494"/>
      <c r="G610" s="494"/>
      <c r="H610" s="494"/>
      <c r="I610" s="494"/>
      <c r="J610" s="494"/>
      <c r="K610" s="494"/>
      <c r="L610" s="494"/>
      <c r="M610" s="494"/>
      <c r="N610" s="494"/>
      <c r="O610" s="494"/>
      <c r="P610" s="494"/>
      <c r="Q610" s="494"/>
      <c r="R610" s="494"/>
      <c r="S610" s="494"/>
      <c r="T610" s="494"/>
      <c r="U610" s="494"/>
      <c r="V610" s="494"/>
      <c r="W610" s="494"/>
      <c r="X610" s="494"/>
      <c r="Y610" s="494"/>
      <c r="Z610" s="494"/>
    </row>
    <row r="611" ht="13.2" spans="1:26">
      <c r="A611" s="494"/>
      <c r="B611" s="504"/>
      <c r="C611" s="504"/>
      <c r="D611" s="494"/>
      <c r="E611" s="494"/>
      <c r="F611" s="494"/>
      <c r="G611" s="494"/>
      <c r="H611" s="494"/>
      <c r="I611" s="494"/>
      <c r="J611" s="494"/>
      <c r="K611" s="494"/>
      <c r="L611" s="494"/>
      <c r="M611" s="494"/>
      <c r="N611" s="494"/>
      <c r="O611" s="494"/>
      <c r="P611" s="494"/>
      <c r="Q611" s="494"/>
      <c r="R611" s="494"/>
      <c r="S611" s="494"/>
      <c r="T611" s="494"/>
      <c r="U611" s="494"/>
      <c r="V611" s="494"/>
      <c r="W611" s="494"/>
      <c r="X611" s="494"/>
      <c r="Y611" s="494"/>
      <c r="Z611" s="494"/>
    </row>
    <row r="612" ht="13.2" spans="1:26">
      <c r="A612" s="494"/>
      <c r="B612" s="504"/>
      <c r="C612" s="504"/>
      <c r="D612" s="494"/>
      <c r="E612" s="494"/>
      <c r="F612" s="494"/>
      <c r="G612" s="494"/>
      <c r="H612" s="494"/>
      <c r="I612" s="494"/>
      <c r="J612" s="494"/>
      <c r="K612" s="494"/>
      <c r="L612" s="494"/>
      <c r="M612" s="494"/>
      <c r="N612" s="494"/>
      <c r="O612" s="494"/>
      <c r="P612" s="494"/>
      <c r="Q612" s="494"/>
      <c r="R612" s="494"/>
      <c r="S612" s="494"/>
      <c r="T612" s="494"/>
      <c r="U612" s="494"/>
      <c r="V612" s="494"/>
      <c r="W612" s="494"/>
      <c r="X612" s="494"/>
      <c r="Y612" s="494"/>
      <c r="Z612" s="494"/>
    </row>
    <row r="613" ht="13.2" spans="1:26">
      <c r="A613" s="494"/>
      <c r="B613" s="504"/>
      <c r="C613" s="504"/>
      <c r="D613" s="494"/>
      <c r="E613" s="494"/>
      <c r="F613" s="494"/>
      <c r="G613" s="494"/>
      <c r="H613" s="494"/>
      <c r="I613" s="494"/>
      <c r="J613" s="494"/>
      <c r="K613" s="494"/>
      <c r="L613" s="494"/>
      <c r="M613" s="494"/>
      <c r="N613" s="494"/>
      <c r="O613" s="494"/>
      <c r="P613" s="494"/>
      <c r="Q613" s="494"/>
      <c r="R613" s="494"/>
      <c r="S613" s="494"/>
      <c r="T613" s="494"/>
      <c r="U613" s="494"/>
      <c r="V613" s="494"/>
      <c r="W613" s="494"/>
      <c r="X613" s="494"/>
      <c r="Y613" s="494"/>
      <c r="Z613" s="494"/>
    </row>
    <row r="614" ht="13.2" spans="1:26">
      <c r="A614" s="494"/>
      <c r="B614" s="504"/>
      <c r="C614" s="504"/>
      <c r="D614" s="494"/>
      <c r="E614" s="494"/>
      <c r="F614" s="494"/>
      <c r="G614" s="494"/>
      <c r="H614" s="494"/>
      <c r="I614" s="494"/>
      <c r="J614" s="494"/>
      <c r="K614" s="494"/>
      <c r="L614" s="494"/>
      <c r="M614" s="494"/>
      <c r="N614" s="494"/>
      <c r="O614" s="494"/>
      <c r="P614" s="494"/>
      <c r="Q614" s="494"/>
      <c r="R614" s="494"/>
      <c r="S614" s="494"/>
      <c r="T614" s="494"/>
      <c r="U614" s="494"/>
      <c r="V614" s="494"/>
      <c r="W614" s="494"/>
      <c r="X614" s="494"/>
      <c r="Y614" s="494"/>
      <c r="Z614" s="494"/>
    </row>
    <row r="615" ht="13.2" spans="1:26">
      <c r="A615" s="494"/>
      <c r="B615" s="504"/>
      <c r="C615" s="504"/>
      <c r="D615" s="494"/>
      <c r="E615" s="494"/>
      <c r="F615" s="494"/>
      <c r="G615" s="494"/>
      <c r="H615" s="494"/>
      <c r="I615" s="494"/>
      <c r="J615" s="494"/>
      <c r="K615" s="494"/>
      <c r="L615" s="494"/>
      <c r="M615" s="494"/>
      <c r="N615" s="494"/>
      <c r="O615" s="494"/>
      <c r="P615" s="494"/>
      <c r="Q615" s="494"/>
      <c r="R615" s="494"/>
      <c r="S615" s="494"/>
      <c r="T615" s="494"/>
      <c r="U615" s="494"/>
      <c r="V615" s="494"/>
      <c r="W615" s="494"/>
      <c r="X615" s="494"/>
      <c r="Y615" s="494"/>
      <c r="Z615" s="494"/>
    </row>
    <row r="616" ht="13.2" spans="1:26">
      <c r="A616" s="494"/>
      <c r="B616" s="504"/>
      <c r="C616" s="504"/>
      <c r="D616" s="494"/>
      <c r="E616" s="494"/>
      <c r="F616" s="494"/>
      <c r="G616" s="494"/>
      <c r="H616" s="494"/>
      <c r="I616" s="494"/>
      <c r="J616" s="494"/>
      <c r="K616" s="494"/>
      <c r="L616" s="494"/>
      <c r="M616" s="494"/>
      <c r="N616" s="494"/>
      <c r="O616" s="494"/>
      <c r="P616" s="494"/>
      <c r="Q616" s="494"/>
      <c r="R616" s="494"/>
      <c r="S616" s="494"/>
      <c r="T616" s="494"/>
      <c r="U616" s="494"/>
      <c r="V616" s="494"/>
      <c r="W616" s="494"/>
      <c r="X616" s="494"/>
      <c r="Y616" s="494"/>
      <c r="Z616" s="494"/>
    </row>
    <row r="617" ht="13.2" spans="1:26">
      <c r="A617" s="494"/>
      <c r="B617" s="504"/>
      <c r="C617" s="504"/>
      <c r="D617" s="494"/>
      <c r="E617" s="494"/>
      <c r="F617" s="494"/>
      <c r="G617" s="494"/>
      <c r="H617" s="494"/>
      <c r="I617" s="494"/>
      <c r="J617" s="494"/>
      <c r="K617" s="494"/>
      <c r="L617" s="494"/>
      <c r="M617" s="494"/>
      <c r="N617" s="494"/>
      <c r="O617" s="494"/>
      <c r="P617" s="494"/>
      <c r="Q617" s="494"/>
      <c r="R617" s="494"/>
      <c r="S617" s="494"/>
      <c r="T617" s="494"/>
      <c r="U617" s="494"/>
      <c r="V617" s="494"/>
      <c r="W617" s="494"/>
      <c r="X617" s="494"/>
      <c r="Y617" s="494"/>
      <c r="Z617" s="494"/>
    </row>
    <row r="618" ht="13.2" spans="1:26">
      <c r="A618" s="494"/>
      <c r="B618" s="504"/>
      <c r="C618" s="504"/>
      <c r="D618" s="494"/>
      <c r="E618" s="494"/>
      <c r="F618" s="494"/>
      <c r="G618" s="494"/>
      <c r="H618" s="494"/>
      <c r="I618" s="494"/>
      <c r="J618" s="494"/>
      <c r="K618" s="494"/>
      <c r="L618" s="494"/>
      <c r="M618" s="494"/>
      <c r="N618" s="494"/>
      <c r="O618" s="494"/>
      <c r="P618" s="494"/>
      <c r="Q618" s="494"/>
      <c r="R618" s="494"/>
      <c r="S618" s="494"/>
      <c r="T618" s="494"/>
      <c r="U618" s="494"/>
      <c r="V618" s="494"/>
      <c r="W618" s="494"/>
      <c r="X618" s="494"/>
      <c r="Y618" s="494"/>
      <c r="Z618" s="494"/>
    </row>
    <row r="619" ht="13.2" spans="1:26">
      <c r="A619" s="494"/>
      <c r="B619" s="504"/>
      <c r="C619" s="504"/>
      <c r="D619" s="494"/>
      <c r="E619" s="494"/>
      <c r="F619" s="494"/>
      <c r="G619" s="494"/>
      <c r="H619" s="494"/>
      <c r="I619" s="494"/>
      <c r="J619" s="494"/>
      <c r="K619" s="494"/>
      <c r="L619" s="494"/>
      <c r="M619" s="494"/>
      <c r="N619" s="494"/>
      <c r="O619" s="494"/>
      <c r="P619" s="494"/>
      <c r="Q619" s="494"/>
      <c r="R619" s="494"/>
      <c r="S619" s="494"/>
      <c r="T619" s="494"/>
      <c r="U619" s="494"/>
      <c r="V619" s="494"/>
      <c r="W619" s="494"/>
      <c r="X619" s="494"/>
      <c r="Y619" s="494"/>
      <c r="Z619" s="494"/>
    </row>
    <row r="620" ht="13.2" spans="1:26">
      <c r="A620" s="494"/>
      <c r="B620" s="504"/>
      <c r="C620" s="504"/>
      <c r="D620" s="494"/>
      <c r="E620" s="494"/>
      <c r="F620" s="494"/>
      <c r="G620" s="494"/>
      <c r="H620" s="494"/>
      <c r="I620" s="494"/>
      <c r="J620" s="494"/>
      <c r="K620" s="494"/>
      <c r="L620" s="494"/>
      <c r="M620" s="494"/>
      <c r="N620" s="494"/>
      <c r="O620" s="494"/>
      <c r="P620" s="494"/>
      <c r="Q620" s="494"/>
      <c r="R620" s="494"/>
      <c r="S620" s="494"/>
      <c r="T620" s="494"/>
      <c r="U620" s="494"/>
      <c r="V620" s="494"/>
      <c r="W620" s="494"/>
      <c r="X620" s="494"/>
      <c r="Y620" s="494"/>
      <c r="Z620" s="494"/>
    </row>
    <row r="621" ht="13.2" spans="1:26">
      <c r="A621" s="494"/>
      <c r="B621" s="504"/>
      <c r="C621" s="504"/>
      <c r="D621" s="494"/>
      <c r="E621" s="494"/>
      <c r="F621" s="494"/>
      <c r="G621" s="494"/>
      <c r="H621" s="494"/>
      <c r="I621" s="494"/>
      <c r="J621" s="494"/>
      <c r="K621" s="494"/>
      <c r="L621" s="494"/>
      <c r="M621" s="494"/>
      <c r="N621" s="494"/>
      <c r="O621" s="494"/>
      <c r="P621" s="494"/>
      <c r="Q621" s="494"/>
      <c r="R621" s="494"/>
      <c r="S621" s="494"/>
      <c r="T621" s="494"/>
      <c r="U621" s="494"/>
      <c r="V621" s="494"/>
      <c r="W621" s="494"/>
      <c r="X621" s="494"/>
      <c r="Y621" s="494"/>
      <c r="Z621" s="494"/>
    </row>
    <row r="622" ht="13.2" spans="1:26">
      <c r="A622" s="494"/>
      <c r="B622" s="504"/>
      <c r="C622" s="504"/>
      <c r="D622" s="494"/>
      <c r="E622" s="494"/>
      <c r="F622" s="494"/>
      <c r="G622" s="494"/>
      <c r="H622" s="494"/>
      <c r="I622" s="494"/>
      <c r="J622" s="494"/>
      <c r="K622" s="494"/>
      <c r="L622" s="494"/>
      <c r="M622" s="494"/>
      <c r="N622" s="494"/>
      <c r="O622" s="494"/>
      <c r="P622" s="494"/>
      <c r="Q622" s="494"/>
      <c r="R622" s="494"/>
      <c r="S622" s="494"/>
      <c r="T622" s="494"/>
      <c r="U622" s="494"/>
      <c r="V622" s="494"/>
      <c r="W622" s="494"/>
      <c r="X622" s="494"/>
      <c r="Y622" s="494"/>
      <c r="Z622" s="494"/>
    </row>
    <row r="623" ht="13.2" spans="1:26">
      <c r="A623" s="494"/>
      <c r="B623" s="504"/>
      <c r="C623" s="504"/>
      <c r="D623" s="494"/>
      <c r="E623" s="494"/>
      <c r="F623" s="494"/>
      <c r="G623" s="494"/>
      <c r="H623" s="494"/>
      <c r="I623" s="494"/>
      <c r="J623" s="494"/>
      <c r="K623" s="494"/>
      <c r="L623" s="494"/>
      <c r="M623" s="494"/>
      <c r="N623" s="494"/>
      <c r="O623" s="494"/>
      <c r="P623" s="494"/>
      <c r="Q623" s="494"/>
      <c r="R623" s="494"/>
      <c r="S623" s="494"/>
      <c r="T623" s="494"/>
      <c r="U623" s="494"/>
      <c r="V623" s="494"/>
      <c r="W623" s="494"/>
      <c r="X623" s="494"/>
      <c r="Y623" s="494"/>
      <c r="Z623" s="494"/>
    </row>
    <row r="624" ht="13.2" spans="1:26">
      <c r="A624" s="494"/>
      <c r="B624" s="504"/>
      <c r="C624" s="504"/>
      <c r="D624" s="494"/>
      <c r="E624" s="494"/>
      <c r="F624" s="494"/>
      <c r="G624" s="494"/>
      <c r="H624" s="494"/>
      <c r="I624" s="494"/>
      <c r="J624" s="494"/>
      <c r="K624" s="494"/>
      <c r="L624" s="494"/>
      <c r="M624" s="494"/>
      <c r="N624" s="494"/>
      <c r="O624" s="494"/>
      <c r="P624" s="494"/>
      <c r="Q624" s="494"/>
      <c r="R624" s="494"/>
      <c r="S624" s="494"/>
      <c r="T624" s="494"/>
      <c r="U624" s="494"/>
      <c r="V624" s="494"/>
      <c r="W624" s="494"/>
      <c r="X624" s="494"/>
      <c r="Y624" s="494"/>
      <c r="Z624" s="494"/>
    </row>
    <row r="625" ht="13.2" spans="1:26">
      <c r="A625" s="494"/>
      <c r="B625" s="504"/>
      <c r="C625" s="504"/>
      <c r="D625" s="494"/>
      <c r="E625" s="494"/>
      <c r="F625" s="494"/>
      <c r="G625" s="494"/>
      <c r="H625" s="494"/>
      <c r="I625" s="494"/>
      <c r="J625" s="494"/>
      <c r="K625" s="494"/>
      <c r="L625" s="494"/>
      <c r="M625" s="494"/>
      <c r="N625" s="494"/>
      <c r="O625" s="494"/>
      <c r="P625" s="494"/>
      <c r="Q625" s="494"/>
      <c r="R625" s="494"/>
      <c r="S625" s="494"/>
      <c r="T625" s="494"/>
      <c r="U625" s="494"/>
      <c r="V625" s="494"/>
      <c r="W625" s="494"/>
      <c r="X625" s="494"/>
      <c r="Y625" s="494"/>
      <c r="Z625" s="494"/>
    </row>
    <row r="626" ht="13.2" spans="1:26">
      <c r="A626" s="494"/>
      <c r="B626" s="504"/>
      <c r="C626" s="504"/>
      <c r="D626" s="494"/>
      <c r="E626" s="494"/>
      <c r="F626" s="494"/>
      <c r="G626" s="494"/>
      <c r="H626" s="494"/>
      <c r="I626" s="494"/>
      <c r="J626" s="494"/>
      <c r="K626" s="494"/>
      <c r="L626" s="494"/>
      <c r="M626" s="494"/>
      <c r="N626" s="494"/>
      <c r="O626" s="494"/>
      <c r="P626" s="494"/>
      <c r="Q626" s="494"/>
      <c r="R626" s="494"/>
      <c r="S626" s="494"/>
      <c r="T626" s="494"/>
      <c r="U626" s="494"/>
      <c r="V626" s="494"/>
      <c r="W626" s="494"/>
      <c r="X626" s="494"/>
      <c r="Y626" s="494"/>
      <c r="Z626" s="494"/>
    </row>
    <row r="627" ht="13.2" spans="1:26">
      <c r="A627" s="494"/>
      <c r="B627" s="504"/>
      <c r="C627" s="504"/>
      <c r="D627" s="494"/>
      <c r="E627" s="494"/>
      <c r="F627" s="494"/>
      <c r="G627" s="494"/>
      <c r="H627" s="494"/>
      <c r="I627" s="494"/>
      <c r="J627" s="494"/>
      <c r="K627" s="494"/>
      <c r="L627" s="494"/>
      <c r="M627" s="494"/>
      <c r="N627" s="494"/>
      <c r="O627" s="494"/>
      <c r="P627" s="494"/>
      <c r="Q627" s="494"/>
      <c r="R627" s="494"/>
      <c r="S627" s="494"/>
      <c r="T627" s="494"/>
      <c r="U627" s="494"/>
      <c r="V627" s="494"/>
      <c r="W627" s="494"/>
      <c r="X627" s="494"/>
      <c r="Y627" s="494"/>
      <c r="Z627" s="494"/>
    </row>
    <row r="628" ht="13.2" spans="1:26">
      <c r="A628" s="494"/>
      <c r="B628" s="504"/>
      <c r="C628" s="504"/>
      <c r="D628" s="494"/>
      <c r="E628" s="494"/>
      <c r="F628" s="494"/>
      <c r="G628" s="494"/>
      <c r="H628" s="494"/>
      <c r="I628" s="494"/>
      <c r="J628" s="494"/>
      <c r="K628" s="494"/>
      <c r="L628" s="494"/>
      <c r="M628" s="494"/>
      <c r="N628" s="494"/>
      <c r="O628" s="494"/>
      <c r="P628" s="494"/>
      <c r="Q628" s="494"/>
      <c r="R628" s="494"/>
      <c r="S628" s="494"/>
      <c r="T628" s="494"/>
      <c r="U628" s="494"/>
      <c r="V628" s="494"/>
      <c r="W628" s="494"/>
      <c r="X628" s="494"/>
      <c r="Y628" s="494"/>
      <c r="Z628" s="494"/>
    </row>
    <row r="629" ht="13.2" spans="1:26">
      <c r="A629" s="494"/>
      <c r="B629" s="504"/>
      <c r="C629" s="504"/>
      <c r="D629" s="494"/>
      <c r="E629" s="494"/>
      <c r="F629" s="494"/>
      <c r="G629" s="494"/>
      <c r="H629" s="494"/>
      <c r="I629" s="494"/>
      <c r="J629" s="494"/>
      <c r="K629" s="494"/>
      <c r="L629" s="494"/>
      <c r="M629" s="494"/>
      <c r="N629" s="494"/>
      <c r="O629" s="494"/>
      <c r="P629" s="494"/>
      <c r="Q629" s="494"/>
      <c r="R629" s="494"/>
      <c r="S629" s="494"/>
      <c r="T629" s="494"/>
      <c r="U629" s="494"/>
      <c r="V629" s="494"/>
      <c r="W629" s="494"/>
      <c r="X629" s="494"/>
      <c r="Y629" s="494"/>
      <c r="Z629" s="494"/>
    </row>
    <row r="630" ht="13.2" spans="1:26">
      <c r="A630" s="494"/>
      <c r="B630" s="504"/>
      <c r="C630" s="504"/>
      <c r="D630" s="494"/>
      <c r="E630" s="494"/>
      <c r="F630" s="494"/>
      <c r="G630" s="494"/>
      <c r="H630" s="494"/>
      <c r="I630" s="494"/>
      <c r="J630" s="494"/>
      <c r="K630" s="494"/>
      <c r="L630" s="494"/>
      <c r="M630" s="494"/>
      <c r="N630" s="494"/>
      <c r="O630" s="494"/>
      <c r="P630" s="494"/>
      <c r="Q630" s="494"/>
      <c r="R630" s="494"/>
      <c r="S630" s="494"/>
      <c r="T630" s="494"/>
      <c r="U630" s="494"/>
      <c r="V630" s="494"/>
      <c r="W630" s="494"/>
      <c r="X630" s="494"/>
      <c r="Y630" s="494"/>
      <c r="Z630" s="494"/>
    </row>
    <row r="631" ht="13.2" spans="1:26">
      <c r="A631" s="494"/>
      <c r="B631" s="504"/>
      <c r="C631" s="504"/>
      <c r="D631" s="494"/>
      <c r="E631" s="494"/>
      <c r="F631" s="494"/>
      <c r="G631" s="494"/>
      <c r="H631" s="494"/>
      <c r="I631" s="494"/>
      <c r="J631" s="494"/>
      <c r="K631" s="494"/>
      <c r="L631" s="494"/>
      <c r="M631" s="494"/>
      <c r="N631" s="494"/>
      <c r="O631" s="494"/>
      <c r="P631" s="494"/>
      <c r="Q631" s="494"/>
      <c r="R631" s="494"/>
      <c r="S631" s="494"/>
      <c r="T631" s="494"/>
      <c r="U631" s="494"/>
      <c r="V631" s="494"/>
      <c r="W631" s="494"/>
      <c r="X631" s="494"/>
      <c r="Y631" s="494"/>
      <c r="Z631" s="494"/>
    </row>
    <row r="632" ht="13.2" spans="1:26">
      <c r="A632" s="494"/>
      <c r="B632" s="504"/>
      <c r="C632" s="504"/>
      <c r="D632" s="494"/>
      <c r="E632" s="494"/>
      <c r="F632" s="494"/>
      <c r="G632" s="494"/>
      <c r="H632" s="494"/>
      <c r="I632" s="494"/>
      <c r="J632" s="494"/>
      <c r="K632" s="494"/>
      <c r="L632" s="494"/>
      <c r="M632" s="494"/>
      <c r="N632" s="494"/>
      <c r="O632" s="494"/>
      <c r="P632" s="494"/>
      <c r="Q632" s="494"/>
      <c r="R632" s="494"/>
      <c r="S632" s="494"/>
      <c r="T632" s="494"/>
      <c r="U632" s="494"/>
      <c r="V632" s="494"/>
      <c r="W632" s="494"/>
      <c r="X632" s="494"/>
      <c r="Y632" s="494"/>
      <c r="Z632" s="494"/>
    </row>
    <row r="633" ht="13.2" spans="1:26">
      <c r="A633" s="494"/>
      <c r="B633" s="504"/>
      <c r="C633" s="504"/>
      <c r="D633" s="494"/>
      <c r="E633" s="494"/>
      <c r="F633" s="494"/>
      <c r="G633" s="494"/>
      <c r="H633" s="494"/>
      <c r="I633" s="494"/>
      <c r="J633" s="494"/>
      <c r="K633" s="494"/>
      <c r="L633" s="494"/>
      <c r="M633" s="494"/>
      <c r="N633" s="494"/>
      <c r="O633" s="494"/>
      <c r="P633" s="494"/>
      <c r="Q633" s="494"/>
      <c r="R633" s="494"/>
      <c r="S633" s="494"/>
      <c r="T633" s="494"/>
      <c r="U633" s="494"/>
      <c r="V633" s="494"/>
      <c r="W633" s="494"/>
      <c r="X633" s="494"/>
      <c r="Y633" s="494"/>
      <c r="Z633" s="494"/>
    </row>
    <row r="634" ht="13.2" spans="1:26">
      <c r="A634" s="494"/>
      <c r="B634" s="504"/>
      <c r="C634" s="504"/>
      <c r="D634" s="494"/>
      <c r="E634" s="494"/>
      <c r="F634" s="494"/>
      <c r="G634" s="494"/>
      <c r="H634" s="494"/>
      <c r="I634" s="494"/>
      <c r="J634" s="494"/>
      <c r="K634" s="494"/>
      <c r="L634" s="494"/>
      <c r="M634" s="494"/>
      <c r="N634" s="494"/>
      <c r="O634" s="494"/>
      <c r="P634" s="494"/>
      <c r="Q634" s="494"/>
      <c r="R634" s="494"/>
      <c r="S634" s="494"/>
      <c r="T634" s="494"/>
      <c r="U634" s="494"/>
      <c r="V634" s="494"/>
      <c r="W634" s="494"/>
      <c r="X634" s="494"/>
      <c r="Y634" s="494"/>
      <c r="Z634" s="494"/>
    </row>
    <row r="635" ht="13.2" spans="1:26">
      <c r="A635" s="494"/>
      <c r="B635" s="504"/>
      <c r="C635" s="504"/>
      <c r="D635" s="494"/>
      <c r="E635" s="494"/>
      <c r="F635" s="494"/>
      <c r="G635" s="494"/>
      <c r="H635" s="494"/>
      <c r="I635" s="494"/>
      <c r="J635" s="494"/>
      <c r="K635" s="494"/>
      <c r="L635" s="494"/>
      <c r="M635" s="494"/>
      <c r="N635" s="494"/>
      <c r="O635" s="494"/>
      <c r="P635" s="494"/>
      <c r="Q635" s="494"/>
      <c r="R635" s="494"/>
      <c r="S635" s="494"/>
      <c r="T635" s="494"/>
      <c r="U635" s="494"/>
      <c r="V635" s="494"/>
      <c r="W635" s="494"/>
      <c r="X635" s="494"/>
      <c r="Y635" s="494"/>
      <c r="Z635" s="494"/>
    </row>
    <row r="636" ht="13.2" spans="1:26">
      <c r="A636" s="494"/>
      <c r="B636" s="504"/>
      <c r="C636" s="504"/>
      <c r="D636" s="494"/>
      <c r="E636" s="494"/>
      <c r="F636" s="494"/>
      <c r="G636" s="494"/>
      <c r="H636" s="494"/>
      <c r="I636" s="494"/>
      <c r="J636" s="494"/>
      <c r="K636" s="494"/>
      <c r="L636" s="494"/>
      <c r="M636" s="494"/>
      <c r="N636" s="494"/>
      <c r="O636" s="494"/>
      <c r="P636" s="494"/>
      <c r="Q636" s="494"/>
      <c r="R636" s="494"/>
      <c r="S636" s="494"/>
      <c r="T636" s="494"/>
      <c r="U636" s="494"/>
      <c r="V636" s="494"/>
      <c r="W636" s="494"/>
      <c r="X636" s="494"/>
      <c r="Y636" s="494"/>
      <c r="Z636" s="494"/>
    </row>
    <row r="637" ht="13.2" spans="1:26">
      <c r="A637" s="494"/>
      <c r="B637" s="504"/>
      <c r="C637" s="504"/>
      <c r="D637" s="494"/>
      <c r="E637" s="494"/>
      <c r="F637" s="494"/>
      <c r="G637" s="494"/>
      <c r="H637" s="494"/>
      <c r="I637" s="494"/>
      <c r="J637" s="494"/>
      <c r="K637" s="494"/>
      <c r="L637" s="494"/>
      <c r="M637" s="494"/>
      <c r="N637" s="494"/>
      <c r="O637" s="494"/>
      <c r="P637" s="494"/>
      <c r="Q637" s="494"/>
      <c r="R637" s="494"/>
      <c r="S637" s="494"/>
      <c r="T637" s="494"/>
      <c r="U637" s="494"/>
      <c r="V637" s="494"/>
      <c r="W637" s="494"/>
      <c r="X637" s="494"/>
      <c r="Y637" s="494"/>
      <c r="Z637" s="494"/>
    </row>
    <row r="638" ht="13.2" spans="1:26">
      <c r="A638" s="494"/>
      <c r="B638" s="504"/>
      <c r="C638" s="504"/>
      <c r="D638" s="494"/>
      <c r="E638" s="494"/>
      <c r="F638" s="494"/>
      <c r="G638" s="494"/>
      <c r="H638" s="494"/>
      <c r="I638" s="494"/>
      <c r="J638" s="494"/>
      <c r="K638" s="494"/>
      <c r="L638" s="494"/>
      <c r="M638" s="494"/>
      <c r="N638" s="494"/>
      <c r="O638" s="494"/>
      <c r="P638" s="494"/>
      <c r="Q638" s="494"/>
      <c r="R638" s="494"/>
      <c r="S638" s="494"/>
      <c r="T638" s="494"/>
      <c r="U638" s="494"/>
      <c r="V638" s="494"/>
      <c r="W638" s="494"/>
      <c r="X638" s="494"/>
      <c r="Y638" s="494"/>
      <c r="Z638" s="494"/>
    </row>
    <row r="639" ht="13.2" spans="1:26">
      <c r="A639" s="494"/>
      <c r="B639" s="504"/>
      <c r="C639" s="504"/>
      <c r="D639" s="494"/>
      <c r="E639" s="494"/>
      <c r="F639" s="494"/>
      <c r="G639" s="494"/>
      <c r="H639" s="494"/>
      <c r="I639" s="494"/>
      <c r="J639" s="494"/>
      <c r="K639" s="494"/>
      <c r="L639" s="494"/>
      <c r="M639" s="494"/>
      <c r="N639" s="494"/>
      <c r="O639" s="494"/>
      <c r="P639" s="494"/>
      <c r="Q639" s="494"/>
      <c r="R639" s="494"/>
      <c r="S639" s="494"/>
      <c r="T639" s="494"/>
      <c r="U639" s="494"/>
      <c r="V639" s="494"/>
      <c r="W639" s="494"/>
      <c r="X639" s="494"/>
      <c r="Y639" s="494"/>
      <c r="Z639" s="494"/>
    </row>
    <row r="640" ht="13.2" spans="1:26">
      <c r="A640" s="494"/>
      <c r="B640" s="504"/>
      <c r="C640" s="504"/>
      <c r="D640" s="494"/>
      <c r="E640" s="494"/>
      <c r="F640" s="494"/>
      <c r="G640" s="494"/>
      <c r="H640" s="494"/>
      <c r="I640" s="494"/>
      <c r="J640" s="494"/>
      <c r="K640" s="494"/>
      <c r="L640" s="494"/>
      <c r="M640" s="494"/>
      <c r="N640" s="494"/>
      <c r="O640" s="494"/>
      <c r="P640" s="494"/>
      <c r="Q640" s="494"/>
      <c r="R640" s="494"/>
      <c r="S640" s="494"/>
      <c r="T640" s="494"/>
      <c r="U640" s="494"/>
      <c r="V640" s="494"/>
      <c r="W640" s="494"/>
      <c r="X640" s="494"/>
      <c r="Y640" s="494"/>
      <c r="Z640" s="494"/>
    </row>
    <row r="641" ht="13.2" spans="1:26">
      <c r="A641" s="494"/>
      <c r="B641" s="504"/>
      <c r="C641" s="504"/>
      <c r="D641" s="494"/>
      <c r="E641" s="494"/>
      <c r="F641" s="494"/>
      <c r="G641" s="494"/>
      <c r="H641" s="494"/>
      <c r="I641" s="494"/>
      <c r="J641" s="494"/>
      <c r="K641" s="494"/>
      <c r="L641" s="494"/>
      <c r="M641" s="494"/>
      <c r="N641" s="494"/>
      <c r="O641" s="494"/>
      <c r="P641" s="494"/>
      <c r="Q641" s="494"/>
      <c r="R641" s="494"/>
      <c r="S641" s="494"/>
      <c r="T641" s="494"/>
      <c r="U641" s="494"/>
      <c r="V641" s="494"/>
      <c r="W641" s="494"/>
      <c r="X641" s="494"/>
      <c r="Y641" s="494"/>
      <c r="Z641" s="494"/>
    </row>
    <row r="642" ht="13.2" spans="1:26">
      <c r="A642" s="494"/>
      <c r="B642" s="504"/>
      <c r="C642" s="504"/>
      <c r="D642" s="494"/>
      <c r="E642" s="494"/>
      <c r="F642" s="494"/>
      <c r="G642" s="494"/>
      <c r="H642" s="494"/>
      <c r="I642" s="494"/>
      <c r="J642" s="494"/>
      <c r="K642" s="494"/>
      <c r="L642" s="494"/>
      <c r="M642" s="494"/>
      <c r="N642" s="494"/>
      <c r="O642" s="494"/>
      <c r="P642" s="494"/>
      <c r="Q642" s="494"/>
      <c r="R642" s="494"/>
      <c r="S642" s="494"/>
      <c r="T642" s="494"/>
      <c r="U642" s="494"/>
      <c r="V642" s="494"/>
      <c r="W642" s="494"/>
      <c r="X642" s="494"/>
      <c r="Y642" s="494"/>
      <c r="Z642" s="494"/>
    </row>
    <row r="643" ht="13.2" spans="1:26">
      <c r="A643" s="494"/>
      <c r="B643" s="504"/>
      <c r="C643" s="504"/>
      <c r="D643" s="494"/>
      <c r="E643" s="494"/>
      <c r="F643" s="494"/>
      <c r="G643" s="494"/>
      <c r="H643" s="494"/>
      <c r="I643" s="494"/>
      <c r="J643" s="494"/>
      <c r="K643" s="494"/>
      <c r="L643" s="494"/>
      <c r="M643" s="494"/>
      <c r="N643" s="494"/>
      <c r="O643" s="494"/>
      <c r="P643" s="494"/>
      <c r="Q643" s="494"/>
      <c r="R643" s="494"/>
      <c r="S643" s="494"/>
      <c r="T643" s="494"/>
      <c r="U643" s="494"/>
      <c r="V643" s="494"/>
      <c r="W643" s="494"/>
      <c r="X643" s="494"/>
      <c r="Y643" s="494"/>
      <c r="Z643" s="494"/>
    </row>
    <row r="644" ht="13.2" spans="1:26">
      <c r="A644" s="494"/>
      <c r="B644" s="504"/>
      <c r="C644" s="504"/>
      <c r="D644" s="494"/>
      <c r="E644" s="494"/>
      <c r="F644" s="494"/>
      <c r="G644" s="494"/>
      <c r="H644" s="494"/>
      <c r="I644" s="494"/>
      <c r="J644" s="494"/>
      <c r="K644" s="494"/>
      <c r="L644" s="494"/>
      <c r="M644" s="494"/>
      <c r="N644" s="494"/>
      <c r="O644" s="494"/>
      <c r="P644" s="494"/>
      <c r="Q644" s="494"/>
      <c r="R644" s="494"/>
      <c r="S644" s="494"/>
      <c r="T644" s="494"/>
      <c r="U644" s="494"/>
      <c r="V644" s="494"/>
      <c r="W644" s="494"/>
      <c r="X644" s="494"/>
      <c r="Y644" s="494"/>
      <c r="Z644" s="494"/>
    </row>
    <row r="645" ht="13.2" spans="1:26">
      <c r="A645" s="494"/>
      <c r="B645" s="504"/>
      <c r="C645" s="504"/>
      <c r="D645" s="494"/>
      <c r="E645" s="494"/>
      <c r="F645" s="494"/>
      <c r="G645" s="494"/>
      <c r="H645" s="494"/>
      <c r="I645" s="494"/>
      <c r="J645" s="494"/>
      <c r="K645" s="494"/>
      <c r="L645" s="494"/>
      <c r="M645" s="494"/>
      <c r="N645" s="494"/>
      <c r="O645" s="494"/>
      <c r="P645" s="494"/>
      <c r="Q645" s="494"/>
      <c r="R645" s="494"/>
      <c r="S645" s="494"/>
      <c r="T645" s="494"/>
      <c r="U645" s="494"/>
      <c r="V645" s="494"/>
      <c r="W645" s="494"/>
      <c r="X645" s="494"/>
      <c r="Y645" s="494"/>
      <c r="Z645" s="494"/>
    </row>
    <row r="646" ht="13.2" spans="1:26">
      <c r="A646" s="494"/>
      <c r="B646" s="504"/>
      <c r="C646" s="504"/>
      <c r="D646" s="494"/>
      <c r="E646" s="494"/>
      <c r="F646" s="494"/>
      <c r="G646" s="494"/>
      <c r="H646" s="494"/>
      <c r="I646" s="494"/>
      <c r="J646" s="494"/>
      <c r="K646" s="494"/>
      <c r="L646" s="494"/>
      <c r="M646" s="494"/>
      <c r="N646" s="494"/>
      <c r="O646" s="494"/>
      <c r="P646" s="494"/>
      <c r="Q646" s="494"/>
      <c r="R646" s="494"/>
      <c r="S646" s="494"/>
      <c r="T646" s="494"/>
      <c r="U646" s="494"/>
      <c r="V646" s="494"/>
      <c r="W646" s="494"/>
      <c r="X646" s="494"/>
      <c r="Y646" s="494"/>
      <c r="Z646" s="494"/>
    </row>
    <row r="647" ht="13.2" spans="1:26">
      <c r="A647" s="494"/>
      <c r="B647" s="504"/>
      <c r="C647" s="504"/>
      <c r="D647" s="494"/>
      <c r="E647" s="494"/>
      <c r="F647" s="494"/>
      <c r="G647" s="494"/>
      <c r="H647" s="494"/>
      <c r="I647" s="494"/>
      <c r="J647" s="494"/>
      <c r="K647" s="494"/>
      <c r="L647" s="494"/>
      <c r="M647" s="494"/>
      <c r="N647" s="494"/>
      <c r="O647" s="494"/>
      <c r="P647" s="494"/>
      <c r="Q647" s="494"/>
      <c r="R647" s="494"/>
      <c r="S647" s="494"/>
      <c r="T647" s="494"/>
      <c r="U647" s="494"/>
      <c r="V647" s="494"/>
      <c r="W647" s="494"/>
      <c r="X647" s="494"/>
      <c r="Y647" s="494"/>
      <c r="Z647" s="494"/>
    </row>
    <row r="648" ht="13.2" spans="1:26">
      <c r="A648" s="494"/>
      <c r="B648" s="504"/>
      <c r="C648" s="504"/>
      <c r="D648" s="494"/>
      <c r="E648" s="494"/>
      <c r="F648" s="494"/>
      <c r="G648" s="494"/>
      <c r="H648" s="494"/>
      <c r="I648" s="494"/>
      <c r="J648" s="494"/>
      <c r="K648" s="494"/>
      <c r="L648" s="494"/>
      <c r="M648" s="494"/>
      <c r="N648" s="494"/>
      <c r="O648" s="494"/>
      <c r="P648" s="494"/>
      <c r="Q648" s="494"/>
      <c r="R648" s="494"/>
      <c r="S648" s="494"/>
      <c r="T648" s="494"/>
      <c r="U648" s="494"/>
      <c r="V648" s="494"/>
      <c r="W648" s="494"/>
      <c r="X648" s="494"/>
      <c r="Y648" s="494"/>
      <c r="Z648" s="494"/>
    </row>
    <row r="649" ht="13.2" spans="1:26">
      <c r="A649" s="494"/>
      <c r="B649" s="504"/>
      <c r="C649" s="504"/>
      <c r="D649" s="494"/>
      <c r="E649" s="494"/>
      <c r="F649" s="494"/>
      <c r="G649" s="494"/>
      <c r="H649" s="494"/>
      <c r="I649" s="494"/>
      <c r="J649" s="494"/>
      <c r="K649" s="494"/>
      <c r="L649" s="494"/>
      <c r="M649" s="494"/>
      <c r="N649" s="494"/>
      <c r="O649" s="494"/>
      <c r="P649" s="494"/>
      <c r="Q649" s="494"/>
      <c r="R649" s="494"/>
      <c r="S649" s="494"/>
      <c r="T649" s="494"/>
      <c r="U649" s="494"/>
      <c r="V649" s="494"/>
      <c r="W649" s="494"/>
      <c r="X649" s="494"/>
      <c r="Y649" s="494"/>
      <c r="Z649" s="494"/>
    </row>
    <row r="650" ht="13.2" spans="1:26">
      <c r="A650" s="494"/>
      <c r="B650" s="504"/>
      <c r="C650" s="504"/>
      <c r="D650" s="494"/>
      <c r="E650" s="494"/>
      <c r="F650" s="494"/>
      <c r="G650" s="494"/>
      <c r="H650" s="494"/>
      <c r="I650" s="494"/>
      <c r="J650" s="494"/>
      <c r="K650" s="494"/>
      <c r="L650" s="494"/>
      <c r="M650" s="494"/>
      <c r="N650" s="494"/>
      <c r="O650" s="494"/>
      <c r="P650" s="494"/>
      <c r="Q650" s="494"/>
      <c r="R650" s="494"/>
      <c r="S650" s="494"/>
      <c r="T650" s="494"/>
      <c r="U650" s="494"/>
      <c r="V650" s="494"/>
      <c r="W650" s="494"/>
      <c r="X650" s="494"/>
      <c r="Y650" s="494"/>
      <c r="Z650" s="494"/>
    </row>
    <row r="651" ht="13.2" spans="1:26">
      <c r="A651" s="494"/>
      <c r="B651" s="504"/>
      <c r="C651" s="504"/>
      <c r="D651" s="494"/>
      <c r="E651" s="494"/>
      <c r="F651" s="494"/>
      <c r="G651" s="494"/>
      <c r="H651" s="494"/>
      <c r="I651" s="494"/>
      <c r="J651" s="494"/>
      <c r="K651" s="494"/>
      <c r="L651" s="494"/>
      <c r="M651" s="494"/>
      <c r="N651" s="494"/>
      <c r="O651" s="494"/>
      <c r="P651" s="494"/>
      <c r="Q651" s="494"/>
      <c r="R651" s="494"/>
      <c r="S651" s="494"/>
      <c r="T651" s="494"/>
      <c r="U651" s="494"/>
      <c r="V651" s="494"/>
      <c r="W651" s="494"/>
      <c r="X651" s="494"/>
      <c r="Y651" s="494"/>
      <c r="Z651" s="494"/>
    </row>
    <row r="652" ht="13.2" spans="1:26">
      <c r="A652" s="494"/>
      <c r="B652" s="504"/>
      <c r="C652" s="504"/>
      <c r="D652" s="494"/>
      <c r="E652" s="494"/>
      <c r="F652" s="494"/>
      <c r="G652" s="494"/>
      <c r="H652" s="494"/>
      <c r="I652" s="494"/>
      <c r="J652" s="494"/>
      <c r="K652" s="494"/>
      <c r="L652" s="494"/>
      <c r="M652" s="494"/>
      <c r="N652" s="494"/>
      <c r="O652" s="494"/>
      <c r="P652" s="494"/>
      <c r="Q652" s="494"/>
      <c r="R652" s="494"/>
      <c r="S652" s="494"/>
      <c r="T652" s="494"/>
      <c r="U652" s="494"/>
      <c r="V652" s="494"/>
      <c r="W652" s="494"/>
      <c r="X652" s="494"/>
      <c r="Y652" s="494"/>
      <c r="Z652" s="494"/>
    </row>
    <row r="653" ht="13.2" spans="1:26">
      <c r="A653" s="494"/>
      <c r="B653" s="504"/>
      <c r="C653" s="504"/>
      <c r="D653" s="494"/>
      <c r="E653" s="494"/>
      <c r="F653" s="494"/>
      <c r="G653" s="494"/>
      <c r="H653" s="494"/>
      <c r="I653" s="494"/>
      <c r="J653" s="494"/>
      <c r="K653" s="494"/>
      <c r="L653" s="494"/>
      <c r="M653" s="494"/>
      <c r="N653" s="494"/>
      <c r="O653" s="494"/>
      <c r="P653" s="494"/>
      <c r="Q653" s="494"/>
      <c r="R653" s="494"/>
      <c r="S653" s="494"/>
      <c r="T653" s="494"/>
      <c r="U653" s="494"/>
      <c r="V653" s="494"/>
      <c r="W653" s="494"/>
      <c r="X653" s="494"/>
      <c r="Y653" s="494"/>
      <c r="Z653" s="494"/>
    </row>
    <row r="654" ht="13.2" spans="1:26">
      <c r="A654" s="494"/>
      <c r="B654" s="504"/>
      <c r="C654" s="504"/>
      <c r="D654" s="494"/>
      <c r="E654" s="494"/>
      <c r="F654" s="494"/>
      <c r="G654" s="494"/>
      <c r="H654" s="494"/>
      <c r="I654" s="494"/>
      <c r="J654" s="494"/>
      <c r="K654" s="494"/>
      <c r="L654" s="494"/>
      <c r="M654" s="494"/>
      <c r="N654" s="494"/>
      <c r="O654" s="494"/>
      <c r="P654" s="494"/>
      <c r="Q654" s="494"/>
      <c r="R654" s="494"/>
      <c r="S654" s="494"/>
      <c r="T654" s="494"/>
      <c r="U654" s="494"/>
      <c r="V654" s="494"/>
      <c r="W654" s="494"/>
      <c r="X654" s="494"/>
      <c r="Y654" s="494"/>
      <c r="Z654" s="494"/>
    </row>
    <row r="655" ht="13.2" spans="1:26">
      <c r="A655" s="494"/>
      <c r="B655" s="504"/>
      <c r="C655" s="504"/>
      <c r="D655" s="494"/>
      <c r="E655" s="494"/>
      <c r="F655" s="494"/>
      <c r="G655" s="494"/>
      <c r="H655" s="494"/>
      <c r="I655" s="494"/>
      <c r="J655" s="494"/>
      <c r="K655" s="494"/>
      <c r="L655" s="494"/>
      <c r="M655" s="494"/>
      <c r="N655" s="494"/>
      <c r="O655" s="494"/>
      <c r="P655" s="494"/>
      <c r="Q655" s="494"/>
      <c r="R655" s="494"/>
      <c r="S655" s="494"/>
      <c r="T655" s="494"/>
      <c r="U655" s="494"/>
      <c r="V655" s="494"/>
      <c r="W655" s="494"/>
      <c r="X655" s="494"/>
      <c r="Y655" s="494"/>
      <c r="Z655" s="494"/>
    </row>
    <row r="656" ht="13.2" spans="1:26">
      <c r="A656" s="494"/>
      <c r="B656" s="504"/>
      <c r="C656" s="504"/>
      <c r="D656" s="494"/>
      <c r="E656" s="494"/>
      <c r="F656" s="494"/>
      <c r="G656" s="494"/>
      <c r="H656" s="494"/>
      <c r="I656" s="494"/>
      <c r="J656" s="494"/>
      <c r="K656" s="494"/>
      <c r="L656" s="494"/>
      <c r="M656" s="494"/>
      <c r="N656" s="494"/>
      <c r="O656" s="494"/>
      <c r="P656" s="494"/>
      <c r="Q656" s="494"/>
      <c r="R656" s="494"/>
      <c r="S656" s="494"/>
      <c r="T656" s="494"/>
      <c r="U656" s="494"/>
      <c r="V656" s="494"/>
      <c r="W656" s="494"/>
      <c r="X656" s="494"/>
      <c r="Y656" s="494"/>
      <c r="Z656" s="494"/>
    </row>
    <row r="657" ht="13.2" spans="1:26">
      <c r="A657" s="494"/>
      <c r="B657" s="504"/>
      <c r="C657" s="504"/>
      <c r="D657" s="494"/>
      <c r="E657" s="494"/>
      <c r="F657" s="494"/>
      <c r="G657" s="494"/>
      <c r="H657" s="494"/>
      <c r="I657" s="494"/>
      <c r="J657" s="494"/>
      <c r="K657" s="494"/>
      <c r="L657" s="494"/>
      <c r="M657" s="494"/>
      <c r="N657" s="494"/>
      <c r="O657" s="494"/>
      <c r="P657" s="494"/>
      <c r="Q657" s="494"/>
      <c r="R657" s="494"/>
      <c r="S657" s="494"/>
      <c r="T657" s="494"/>
      <c r="U657" s="494"/>
      <c r="V657" s="494"/>
      <c r="W657" s="494"/>
      <c r="X657" s="494"/>
      <c r="Y657" s="494"/>
      <c r="Z657" s="494"/>
    </row>
    <row r="658" ht="13.2" spans="1:26">
      <c r="A658" s="494"/>
      <c r="B658" s="504"/>
      <c r="C658" s="504"/>
      <c r="D658" s="494"/>
      <c r="E658" s="494"/>
      <c r="F658" s="494"/>
      <c r="G658" s="494"/>
      <c r="H658" s="494"/>
      <c r="I658" s="494"/>
      <c r="J658" s="494"/>
      <c r="K658" s="494"/>
      <c r="L658" s="494"/>
      <c r="M658" s="494"/>
      <c r="N658" s="494"/>
      <c r="O658" s="494"/>
      <c r="P658" s="494"/>
      <c r="Q658" s="494"/>
      <c r="R658" s="494"/>
      <c r="S658" s="494"/>
      <c r="T658" s="494"/>
      <c r="U658" s="494"/>
      <c r="V658" s="494"/>
      <c r="W658" s="494"/>
      <c r="X658" s="494"/>
      <c r="Y658" s="494"/>
      <c r="Z658" s="494"/>
    </row>
    <row r="659" ht="13.2" spans="1:26">
      <c r="A659" s="494"/>
      <c r="B659" s="504"/>
      <c r="C659" s="504"/>
      <c r="D659" s="494"/>
      <c r="E659" s="494"/>
      <c r="F659" s="494"/>
      <c r="G659" s="494"/>
      <c r="H659" s="494"/>
      <c r="I659" s="494"/>
      <c r="J659" s="494"/>
      <c r="K659" s="494"/>
      <c r="L659" s="494"/>
      <c r="M659" s="494"/>
      <c r="N659" s="494"/>
      <c r="O659" s="494"/>
      <c r="P659" s="494"/>
      <c r="Q659" s="494"/>
      <c r="R659" s="494"/>
      <c r="S659" s="494"/>
      <c r="T659" s="494"/>
      <c r="U659" s="494"/>
      <c r="V659" s="494"/>
      <c r="W659" s="494"/>
      <c r="X659" s="494"/>
      <c r="Y659" s="494"/>
      <c r="Z659" s="494"/>
    </row>
    <row r="660" ht="13.2" spans="1:26">
      <c r="A660" s="494"/>
      <c r="B660" s="504"/>
      <c r="C660" s="504"/>
      <c r="D660" s="494"/>
      <c r="E660" s="494"/>
      <c r="F660" s="494"/>
      <c r="G660" s="494"/>
      <c r="H660" s="494"/>
      <c r="I660" s="494"/>
      <c r="J660" s="494"/>
      <c r="K660" s="494"/>
      <c r="L660" s="494"/>
      <c r="M660" s="494"/>
      <c r="N660" s="494"/>
      <c r="O660" s="494"/>
      <c r="P660" s="494"/>
      <c r="Q660" s="494"/>
      <c r="R660" s="494"/>
      <c r="S660" s="494"/>
      <c r="T660" s="494"/>
      <c r="U660" s="494"/>
      <c r="V660" s="494"/>
      <c r="W660" s="494"/>
      <c r="X660" s="494"/>
      <c r="Y660" s="494"/>
      <c r="Z660" s="494"/>
    </row>
    <row r="661" ht="13.2" spans="1:26">
      <c r="A661" s="494"/>
      <c r="B661" s="504"/>
      <c r="C661" s="504"/>
      <c r="D661" s="494"/>
      <c r="E661" s="494"/>
      <c r="F661" s="494"/>
      <c r="G661" s="494"/>
      <c r="H661" s="494"/>
      <c r="I661" s="494"/>
      <c r="J661" s="494"/>
      <c r="K661" s="494"/>
      <c r="L661" s="494"/>
      <c r="M661" s="494"/>
      <c r="N661" s="494"/>
      <c r="O661" s="494"/>
      <c r="P661" s="494"/>
      <c r="Q661" s="494"/>
      <c r="R661" s="494"/>
      <c r="S661" s="494"/>
      <c r="T661" s="494"/>
      <c r="U661" s="494"/>
      <c r="V661" s="494"/>
      <c r="W661" s="494"/>
      <c r="X661" s="494"/>
      <c r="Y661" s="494"/>
      <c r="Z661" s="494"/>
    </row>
    <row r="662" ht="13.2" spans="1:26">
      <c r="A662" s="494"/>
      <c r="B662" s="504"/>
      <c r="C662" s="504"/>
      <c r="D662" s="494"/>
      <c r="E662" s="494"/>
      <c r="F662" s="494"/>
      <c r="G662" s="494"/>
      <c r="H662" s="494"/>
      <c r="I662" s="494"/>
      <c r="J662" s="494"/>
      <c r="K662" s="494"/>
      <c r="L662" s="494"/>
      <c r="M662" s="494"/>
      <c r="N662" s="494"/>
      <c r="O662" s="494"/>
      <c r="P662" s="494"/>
      <c r="Q662" s="494"/>
      <c r="R662" s="494"/>
      <c r="S662" s="494"/>
      <c r="T662" s="494"/>
      <c r="U662" s="494"/>
      <c r="V662" s="494"/>
      <c r="W662" s="494"/>
      <c r="X662" s="494"/>
      <c r="Y662" s="494"/>
      <c r="Z662" s="494"/>
    </row>
    <row r="663" ht="13.2" spans="1:26">
      <c r="A663" s="494"/>
      <c r="B663" s="504"/>
      <c r="C663" s="504"/>
      <c r="D663" s="494"/>
      <c r="E663" s="494"/>
      <c r="F663" s="494"/>
      <c r="G663" s="494"/>
      <c r="H663" s="494"/>
      <c r="I663" s="494"/>
      <c r="J663" s="494"/>
      <c r="K663" s="494"/>
      <c r="L663" s="494"/>
      <c r="M663" s="494"/>
      <c r="N663" s="494"/>
      <c r="O663" s="494"/>
      <c r="P663" s="494"/>
      <c r="Q663" s="494"/>
      <c r="R663" s="494"/>
      <c r="S663" s="494"/>
      <c r="T663" s="494"/>
      <c r="U663" s="494"/>
      <c r="V663" s="494"/>
      <c r="W663" s="494"/>
      <c r="X663" s="494"/>
      <c r="Y663" s="494"/>
      <c r="Z663" s="494"/>
    </row>
    <row r="664" ht="13.2" spans="1:26">
      <c r="A664" s="494"/>
      <c r="B664" s="504"/>
      <c r="C664" s="504"/>
      <c r="D664" s="494"/>
      <c r="E664" s="494"/>
      <c r="F664" s="494"/>
      <c r="G664" s="494"/>
      <c r="H664" s="494"/>
      <c r="I664" s="494"/>
      <c r="J664" s="494"/>
      <c r="K664" s="494"/>
      <c r="L664" s="494"/>
      <c r="M664" s="494"/>
      <c r="N664" s="494"/>
      <c r="O664" s="494"/>
      <c r="P664" s="494"/>
      <c r="Q664" s="494"/>
      <c r="R664" s="494"/>
      <c r="S664" s="494"/>
      <c r="T664" s="494"/>
      <c r="U664" s="494"/>
      <c r="V664" s="494"/>
      <c r="W664" s="494"/>
      <c r="X664" s="494"/>
      <c r="Y664" s="494"/>
      <c r="Z664" s="494"/>
    </row>
    <row r="665" ht="13.2" spans="1:26">
      <c r="A665" s="494"/>
      <c r="B665" s="504"/>
      <c r="C665" s="504"/>
      <c r="D665" s="494"/>
      <c r="E665" s="494"/>
      <c r="F665" s="494"/>
      <c r="G665" s="494"/>
      <c r="H665" s="494"/>
      <c r="I665" s="494"/>
      <c r="J665" s="494"/>
      <c r="K665" s="494"/>
      <c r="L665" s="494"/>
      <c r="M665" s="494"/>
      <c r="N665" s="494"/>
      <c r="O665" s="494"/>
      <c r="P665" s="494"/>
      <c r="Q665" s="494"/>
      <c r="R665" s="494"/>
      <c r="S665" s="494"/>
      <c r="T665" s="494"/>
      <c r="U665" s="494"/>
      <c r="V665" s="494"/>
      <c r="W665" s="494"/>
      <c r="X665" s="494"/>
      <c r="Y665" s="494"/>
      <c r="Z665" s="494"/>
    </row>
    <row r="666" ht="13.2" spans="1:26">
      <c r="A666" s="494"/>
      <c r="B666" s="504"/>
      <c r="C666" s="504"/>
      <c r="D666" s="494"/>
      <c r="E666" s="494"/>
      <c r="F666" s="494"/>
      <c r="G666" s="494"/>
      <c r="H666" s="494"/>
      <c r="I666" s="494"/>
      <c r="J666" s="494"/>
      <c r="K666" s="494"/>
      <c r="L666" s="494"/>
      <c r="M666" s="494"/>
      <c r="N666" s="494"/>
      <c r="O666" s="494"/>
      <c r="P666" s="494"/>
      <c r="Q666" s="494"/>
      <c r="R666" s="494"/>
      <c r="S666" s="494"/>
      <c r="T666" s="494"/>
      <c r="U666" s="494"/>
      <c r="V666" s="494"/>
      <c r="W666" s="494"/>
      <c r="X666" s="494"/>
      <c r="Y666" s="494"/>
      <c r="Z666" s="494"/>
    </row>
    <row r="667" ht="13.2" spans="1:26">
      <c r="A667" s="494"/>
      <c r="B667" s="504"/>
      <c r="C667" s="504"/>
      <c r="D667" s="494"/>
      <c r="E667" s="494"/>
      <c r="F667" s="494"/>
      <c r="G667" s="494"/>
      <c r="H667" s="494"/>
      <c r="I667" s="494"/>
      <c r="J667" s="494"/>
      <c r="K667" s="494"/>
      <c r="L667" s="494"/>
      <c r="M667" s="494"/>
      <c r="N667" s="494"/>
      <c r="O667" s="494"/>
      <c r="P667" s="494"/>
      <c r="Q667" s="494"/>
      <c r="R667" s="494"/>
      <c r="S667" s="494"/>
      <c r="T667" s="494"/>
      <c r="U667" s="494"/>
      <c r="V667" s="494"/>
      <c r="W667" s="494"/>
      <c r="X667" s="494"/>
      <c r="Y667" s="494"/>
      <c r="Z667" s="494"/>
    </row>
    <row r="668" ht="13.2" spans="1:26">
      <c r="A668" s="494"/>
      <c r="B668" s="504"/>
      <c r="C668" s="504"/>
      <c r="D668" s="494"/>
      <c r="E668" s="494"/>
      <c r="F668" s="494"/>
      <c r="G668" s="494"/>
      <c r="H668" s="494"/>
      <c r="I668" s="494"/>
      <c r="J668" s="494"/>
      <c r="K668" s="494"/>
      <c r="L668" s="494"/>
      <c r="M668" s="494"/>
      <c r="N668" s="494"/>
      <c r="O668" s="494"/>
      <c r="P668" s="494"/>
      <c r="Q668" s="494"/>
      <c r="R668" s="494"/>
      <c r="S668" s="494"/>
      <c r="T668" s="494"/>
      <c r="U668" s="494"/>
      <c r="V668" s="494"/>
      <c r="W668" s="494"/>
      <c r="X668" s="494"/>
      <c r="Y668" s="494"/>
      <c r="Z668" s="494"/>
    </row>
    <row r="669" ht="13.2" spans="1:26">
      <c r="A669" s="494"/>
      <c r="B669" s="504"/>
      <c r="C669" s="504"/>
      <c r="D669" s="494"/>
      <c r="E669" s="494"/>
      <c r="F669" s="494"/>
      <c r="G669" s="494"/>
      <c r="H669" s="494"/>
      <c r="I669" s="494"/>
      <c r="J669" s="494"/>
      <c r="K669" s="494"/>
      <c r="L669" s="494"/>
      <c r="M669" s="494"/>
      <c r="N669" s="494"/>
      <c r="O669" s="494"/>
      <c r="P669" s="494"/>
      <c r="Q669" s="494"/>
      <c r="R669" s="494"/>
      <c r="S669" s="494"/>
      <c r="T669" s="494"/>
      <c r="U669" s="494"/>
      <c r="V669" s="494"/>
      <c r="W669" s="494"/>
      <c r="X669" s="494"/>
      <c r="Y669" s="494"/>
      <c r="Z669" s="494"/>
    </row>
    <row r="670" ht="13.2" spans="1:26">
      <c r="A670" s="494"/>
      <c r="B670" s="504"/>
      <c r="C670" s="504"/>
      <c r="D670" s="494"/>
      <c r="E670" s="494"/>
      <c r="F670" s="494"/>
      <c r="G670" s="494"/>
      <c r="H670" s="494"/>
      <c r="I670" s="494"/>
      <c r="J670" s="494"/>
      <c r="K670" s="494"/>
      <c r="L670" s="494"/>
      <c r="M670" s="494"/>
      <c r="N670" s="494"/>
      <c r="O670" s="494"/>
      <c r="P670" s="494"/>
      <c r="Q670" s="494"/>
      <c r="R670" s="494"/>
      <c r="S670" s="494"/>
      <c r="T670" s="494"/>
      <c r="U670" s="494"/>
      <c r="V670" s="494"/>
      <c r="W670" s="494"/>
      <c r="X670" s="494"/>
      <c r="Y670" s="494"/>
      <c r="Z670" s="494"/>
    </row>
    <row r="671" ht="13.2" spans="1:26">
      <c r="A671" s="494"/>
      <c r="B671" s="504"/>
      <c r="C671" s="504"/>
      <c r="D671" s="494"/>
      <c r="E671" s="494"/>
      <c r="F671" s="494"/>
      <c r="G671" s="494"/>
      <c r="H671" s="494"/>
      <c r="I671" s="494"/>
      <c r="J671" s="494"/>
      <c r="K671" s="494"/>
      <c r="L671" s="494"/>
      <c r="M671" s="494"/>
      <c r="N671" s="494"/>
      <c r="O671" s="494"/>
      <c r="P671" s="494"/>
      <c r="Q671" s="494"/>
      <c r="R671" s="494"/>
      <c r="S671" s="494"/>
      <c r="T671" s="494"/>
      <c r="U671" s="494"/>
      <c r="V671" s="494"/>
      <c r="W671" s="494"/>
      <c r="X671" s="494"/>
      <c r="Y671" s="494"/>
      <c r="Z671" s="494"/>
    </row>
    <row r="672" ht="13.2" spans="1:26">
      <c r="A672" s="494"/>
      <c r="B672" s="504"/>
      <c r="C672" s="504"/>
      <c r="D672" s="494"/>
      <c r="E672" s="494"/>
      <c r="F672" s="494"/>
      <c r="G672" s="494"/>
      <c r="H672" s="494"/>
      <c r="I672" s="494"/>
      <c r="J672" s="494"/>
      <c r="K672" s="494"/>
      <c r="L672" s="494"/>
      <c r="M672" s="494"/>
      <c r="N672" s="494"/>
      <c r="O672" s="494"/>
      <c r="P672" s="494"/>
      <c r="Q672" s="494"/>
      <c r="R672" s="494"/>
      <c r="S672" s="494"/>
      <c r="T672" s="494"/>
      <c r="U672" s="494"/>
      <c r="V672" s="494"/>
      <c r="W672" s="494"/>
      <c r="X672" s="494"/>
      <c r="Y672" s="494"/>
      <c r="Z672" s="494"/>
    </row>
    <row r="673" ht="13.2" spans="1:26">
      <c r="A673" s="494"/>
      <c r="B673" s="504"/>
      <c r="C673" s="504"/>
      <c r="D673" s="494"/>
      <c r="E673" s="494"/>
      <c r="F673" s="494"/>
      <c r="G673" s="494"/>
      <c r="H673" s="494"/>
      <c r="I673" s="494"/>
      <c r="J673" s="494"/>
      <c r="K673" s="494"/>
      <c r="L673" s="494"/>
      <c r="M673" s="494"/>
      <c r="N673" s="494"/>
      <c r="O673" s="494"/>
      <c r="P673" s="494"/>
      <c r="Q673" s="494"/>
      <c r="R673" s="494"/>
      <c r="S673" s="494"/>
      <c r="T673" s="494"/>
      <c r="U673" s="494"/>
      <c r="V673" s="494"/>
      <c r="W673" s="494"/>
      <c r="X673" s="494"/>
      <c r="Y673" s="494"/>
      <c r="Z673" s="494"/>
    </row>
    <row r="674" ht="13.2" spans="1:26">
      <c r="A674" s="494"/>
      <c r="B674" s="504"/>
      <c r="C674" s="504"/>
      <c r="D674" s="494"/>
      <c r="E674" s="494"/>
      <c r="F674" s="494"/>
      <c r="G674" s="494"/>
      <c r="H674" s="494"/>
      <c r="I674" s="494"/>
      <c r="J674" s="494"/>
      <c r="K674" s="494"/>
      <c r="L674" s="494"/>
      <c r="M674" s="494"/>
      <c r="N674" s="494"/>
      <c r="O674" s="494"/>
      <c r="P674" s="494"/>
      <c r="Q674" s="494"/>
      <c r="R674" s="494"/>
      <c r="S674" s="494"/>
      <c r="T674" s="494"/>
      <c r="U674" s="494"/>
      <c r="V674" s="494"/>
      <c r="W674" s="494"/>
      <c r="X674" s="494"/>
      <c r="Y674" s="494"/>
      <c r="Z674" s="494"/>
    </row>
    <row r="675" ht="13.2" spans="1:26">
      <c r="A675" s="494"/>
      <c r="B675" s="504"/>
      <c r="C675" s="504"/>
      <c r="D675" s="494"/>
      <c r="E675" s="494"/>
      <c r="F675" s="494"/>
      <c r="G675" s="494"/>
      <c r="H675" s="494"/>
      <c r="I675" s="494"/>
      <c r="J675" s="494"/>
      <c r="K675" s="494"/>
      <c r="L675" s="494"/>
      <c r="M675" s="494"/>
      <c r="N675" s="494"/>
      <c r="O675" s="494"/>
      <c r="P675" s="494"/>
      <c r="Q675" s="494"/>
      <c r="R675" s="494"/>
      <c r="S675" s="494"/>
      <c r="T675" s="494"/>
      <c r="U675" s="494"/>
      <c r="V675" s="494"/>
      <c r="W675" s="494"/>
      <c r="X675" s="494"/>
      <c r="Y675" s="494"/>
      <c r="Z675" s="494"/>
    </row>
    <row r="676" ht="13.2" spans="1:26">
      <c r="A676" s="494"/>
      <c r="B676" s="504"/>
      <c r="C676" s="504"/>
      <c r="D676" s="494"/>
      <c r="E676" s="494"/>
      <c r="F676" s="494"/>
      <c r="G676" s="494"/>
      <c r="H676" s="494"/>
      <c r="I676" s="494"/>
      <c r="J676" s="494"/>
      <c r="K676" s="494"/>
      <c r="L676" s="494"/>
      <c r="M676" s="494"/>
      <c r="N676" s="494"/>
      <c r="O676" s="494"/>
      <c r="P676" s="494"/>
      <c r="Q676" s="494"/>
      <c r="R676" s="494"/>
      <c r="S676" s="494"/>
      <c r="T676" s="494"/>
      <c r="U676" s="494"/>
      <c r="V676" s="494"/>
      <c r="W676" s="494"/>
      <c r="X676" s="494"/>
      <c r="Y676" s="494"/>
      <c r="Z676" s="494"/>
    </row>
    <row r="677" ht="13.2" spans="1:26">
      <c r="A677" s="494"/>
      <c r="B677" s="504"/>
      <c r="C677" s="504"/>
      <c r="D677" s="494"/>
      <c r="E677" s="494"/>
      <c r="F677" s="494"/>
      <c r="G677" s="494"/>
      <c r="H677" s="494"/>
      <c r="I677" s="494"/>
      <c r="J677" s="494"/>
      <c r="K677" s="494"/>
      <c r="L677" s="494"/>
      <c r="M677" s="494"/>
      <c r="N677" s="494"/>
      <c r="O677" s="494"/>
      <c r="P677" s="494"/>
      <c r="Q677" s="494"/>
      <c r="R677" s="494"/>
      <c r="S677" s="494"/>
      <c r="T677" s="494"/>
      <c r="U677" s="494"/>
      <c r="V677" s="494"/>
      <c r="W677" s="494"/>
      <c r="X677" s="494"/>
      <c r="Y677" s="494"/>
      <c r="Z677" s="494"/>
    </row>
    <row r="678" ht="13.2" spans="1:26">
      <c r="A678" s="494"/>
      <c r="B678" s="504"/>
      <c r="C678" s="504"/>
      <c r="D678" s="494"/>
      <c r="E678" s="494"/>
      <c r="F678" s="494"/>
      <c r="G678" s="494"/>
      <c r="H678" s="494"/>
      <c r="I678" s="494"/>
      <c r="J678" s="494"/>
      <c r="K678" s="494"/>
      <c r="L678" s="494"/>
      <c r="M678" s="494"/>
      <c r="N678" s="494"/>
      <c r="O678" s="494"/>
      <c r="P678" s="494"/>
      <c r="Q678" s="494"/>
      <c r="R678" s="494"/>
      <c r="S678" s="494"/>
      <c r="T678" s="494"/>
      <c r="U678" s="494"/>
      <c r="V678" s="494"/>
      <c r="W678" s="494"/>
      <c r="X678" s="494"/>
      <c r="Y678" s="494"/>
      <c r="Z678" s="494"/>
    </row>
    <row r="679" ht="13.2" spans="1:26">
      <c r="A679" s="494"/>
      <c r="B679" s="504"/>
      <c r="C679" s="504"/>
      <c r="D679" s="494"/>
      <c r="E679" s="494"/>
      <c r="F679" s="494"/>
      <c r="G679" s="494"/>
      <c r="H679" s="494"/>
      <c r="I679" s="494"/>
      <c r="J679" s="494"/>
      <c r="K679" s="494"/>
      <c r="L679" s="494"/>
      <c r="M679" s="494"/>
      <c r="N679" s="494"/>
      <c r="O679" s="494"/>
      <c r="P679" s="494"/>
      <c r="Q679" s="494"/>
      <c r="R679" s="494"/>
      <c r="S679" s="494"/>
      <c r="T679" s="494"/>
      <c r="U679" s="494"/>
      <c r="V679" s="494"/>
      <c r="W679" s="494"/>
      <c r="X679" s="494"/>
      <c r="Y679" s="494"/>
      <c r="Z679" s="494"/>
    </row>
    <row r="680" ht="13.2" spans="1:26">
      <c r="A680" s="494"/>
      <c r="B680" s="504"/>
      <c r="C680" s="504"/>
      <c r="D680" s="494"/>
      <c r="E680" s="494"/>
      <c r="F680" s="494"/>
      <c r="G680" s="494"/>
      <c r="H680" s="494"/>
      <c r="I680" s="494"/>
      <c r="J680" s="494"/>
      <c r="K680" s="494"/>
      <c r="L680" s="494"/>
      <c r="M680" s="494"/>
      <c r="N680" s="494"/>
      <c r="O680" s="494"/>
      <c r="P680" s="494"/>
      <c r="Q680" s="494"/>
      <c r="R680" s="494"/>
      <c r="S680" s="494"/>
      <c r="T680" s="494"/>
      <c r="U680" s="494"/>
      <c r="V680" s="494"/>
      <c r="W680" s="494"/>
      <c r="X680" s="494"/>
      <c r="Y680" s="494"/>
      <c r="Z680" s="494"/>
    </row>
    <row r="681" ht="13.2" spans="1:26">
      <c r="A681" s="494"/>
      <c r="B681" s="504"/>
      <c r="C681" s="504"/>
      <c r="D681" s="494"/>
      <c r="E681" s="494"/>
      <c r="F681" s="494"/>
      <c r="G681" s="494"/>
      <c r="H681" s="494"/>
      <c r="I681" s="494"/>
      <c r="J681" s="494"/>
      <c r="K681" s="494"/>
      <c r="L681" s="494"/>
      <c r="M681" s="494"/>
      <c r="N681" s="494"/>
      <c r="O681" s="494"/>
      <c r="P681" s="494"/>
      <c r="Q681" s="494"/>
      <c r="R681" s="494"/>
      <c r="S681" s="494"/>
      <c r="T681" s="494"/>
      <c r="U681" s="494"/>
      <c r="V681" s="494"/>
      <c r="W681" s="494"/>
      <c r="X681" s="494"/>
      <c r="Y681" s="494"/>
      <c r="Z681" s="494"/>
    </row>
    <row r="682" ht="13.2" spans="1:26">
      <c r="A682" s="494"/>
      <c r="B682" s="504"/>
      <c r="C682" s="504"/>
      <c r="D682" s="494"/>
      <c r="E682" s="494"/>
      <c r="F682" s="494"/>
      <c r="G682" s="494"/>
      <c r="H682" s="494"/>
      <c r="I682" s="494"/>
      <c r="J682" s="494"/>
      <c r="K682" s="494"/>
      <c r="L682" s="494"/>
      <c r="M682" s="494"/>
      <c r="N682" s="494"/>
      <c r="O682" s="494"/>
      <c r="P682" s="494"/>
      <c r="Q682" s="494"/>
      <c r="R682" s="494"/>
      <c r="S682" s="494"/>
      <c r="T682" s="494"/>
      <c r="U682" s="494"/>
      <c r="V682" s="494"/>
      <c r="W682" s="494"/>
      <c r="X682" s="494"/>
      <c r="Y682" s="494"/>
      <c r="Z682" s="494"/>
    </row>
    <row r="683" ht="13.2" spans="1:26">
      <c r="A683" s="494"/>
      <c r="B683" s="504"/>
      <c r="C683" s="504"/>
      <c r="D683" s="494"/>
      <c r="E683" s="494"/>
      <c r="F683" s="494"/>
      <c r="G683" s="494"/>
      <c r="H683" s="494"/>
      <c r="I683" s="494"/>
      <c r="J683" s="494"/>
      <c r="K683" s="494"/>
      <c r="L683" s="494"/>
      <c r="M683" s="494"/>
      <c r="N683" s="494"/>
      <c r="O683" s="494"/>
      <c r="P683" s="494"/>
      <c r="Q683" s="494"/>
      <c r="R683" s="494"/>
      <c r="S683" s="494"/>
      <c r="T683" s="494"/>
      <c r="U683" s="494"/>
      <c r="V683" s="494"/>
      <c r="W683" s="494"/>
      <c r="X683" s="494"/>
      <c r="Y683" s="494"/>
      <c r="Z683" s="494"/>
    </row>
    <row r="684" ht="13.2" spans="1:26">
      <c r="A684" s="494"/>
      <c r="B684" s="504"/>
      <c r="C684" s="504"/>
      <c r="D684" s="494"/>
      <c r="E684" s="494"/>
      <c r="F684" s="494"/>
      <c r="G684" s="494"/>
      <c r="H684" s="494"/>
      <c r="I684" s="494"/>
      <c r="J684" s="494"/>
      <c r="K684" s="494"/>
      <c r="L684" s="494"/>
      <c r="M684" s="494"/>
      <c r="N684" s="494"/>
      <c r="O684" s="494"/>
      <c r="P684" s="494"/>
      <c r="Q684" s="494"/>
      <c r="R684" s="494"/>
      <c r="S684" s="494"/>
      <c r="T684" s="494"/>
      <c r="U684" s="494"/>
      <c r="V684" s="494"/>
      <c r="W684" s="494"/>
      <c r="X684" s="494"/>
      <c r="Y684" s="494"/>
      <c r="Z684" s="494"/>
    </row>
    <row r="685" ht="13.2" spans="1:26">
      <c r="A685" s="494"/>
      <c r="B685" s="504"/>
      <c r="C685" s="504"/>
      <c r="D685" s="494"/>
      <c r="E685" s="494"/>
      <c r="F685" s="494"/>
      <c r="G685" s="494"/>
      <c r="H685" s="494"/>
      <c r="I685" s="494"/>
      <c r="J685" s="494"/>
      <c r="K685" s="494"/>
      <c r="L685" s="494"/>
      <c r="M685" s="494"/>
      <c r="N685" s="494"/>
      <c r="O685" s="494"/>
      <c r="P685" s="494"/>
      <c r="Q685" s="494"/>
      <c r="R685" s="494"/>
      <c r="S685" s="494"/>
      <c r="T685" s="494"/>
      <c r="U685" s="494"/>
      <c r="V685" s="494"/>
      <c r="W685" s="494"/>
      <c r="X685" s="494"/>
      <c r="Y685" s="494"/>
      <c r="Z685" s="494"/>
    </row>
    <row r="686" ht="13.2" spans="1:26">
      <c r="A686" s="494"/>
      <c r="B686" s="504"/>
      <c r="C686" s="504"/>
      <c r="D686" s="494"/>
      <c r="E686" s="494"/>
      <c r="F686" s="494"/>
      <c r="G686" s="494"/>
      <c r="H686" s="494"/>
      <c r="I686" s="494"/>
      <c r="J686" s="494"/>
      <c r="K686" s="494"/>
      <c r="L686" s="494"/>
      <c r="M686" s="494"/>
      <c r="N686" s="494"/>
      <c r="O686" s="494"/>
      <c r="P686" s="494"/>
      <c r="Q686" s="494"/>
      <c r="R686" s="494"/>
      <c r="S686" s="494"/>
      <c r="T686" s="494"/>
      <c r="U686" s="494"/>
      <c r="V686" s="494"/>
      <c r="W686" s="494"/>
      <c r="X686" s="494"/>
      <c r="Y686" s="494"/>
      <c r="Z686" s="494"/>
    </row>
    <row r="687" ht="13.2" spans="1:26">
      <c r="A687" s="494"/>
      <c r="B687" s="504"/>
      <c r="C687" s="504"/>
      <c r="D687" s="494"/>
      <c r="E687" s="494"/>
      <c r="F687" s="494"/>
      <c r="G687" s="494"/>
      <c r="H687" s="494"/>
      <c r="I687" s="494"/>
      <c r="J687" s="494"/>
      <c r="K687" s="494"/>
      <c r="L687" s="494"/>
      <c r="M687" s="494"/>
      <c r="N687" s="494"/>
      <c r="O687" s="494"/>
      <c r="P687" s="494"/>
      <c r="Q687" s="494"/>
      <c r="R687" s="494"/>
      <c r="S687" s="494"/>
      <c r="T687" s="494"/>
      <c r="U687" s="494"/>
      <c r="V687" s="494"/>
      <c r="W687" s="494"/>
      <c r="X687" s="494"/>
      <c r="Y687" s="494"/>
      <c r="Z687" s="494"/>
    </row>
    <row r="688" ht="13.2" spans="1:26">
      <c r="A688" s="494"/>
      <c r="B688" s="504"/>
      <c r="C688" s="504"/>
      <c r="D688" s="494"/>
      <c r="E688" s="494"/>
      <c r="F688" s="494"/>
      <c r="G688" s="494"/>
      <c r="H688" s="494"/>
      <c r="I688" s="494"/>
      <c r="J688" s="494"/>
      <c r="K688" s="494"/>
      <c r="L688" s="494"/>
      <c r="M688" s="494"/>
      <c r="N688" s="494"/>
      <c r="O688" s="494"/>
      <c r="P688" s="494"/>
      <c r="Q688" s="494"/>
      <c r="R688" s="494"/>
      <c r="S688" s="494"/>
      <c r="T688" s="494"/>
      <c r="U688" s="494"/>
      <c r="V688" s="494"/>
      <c r="W688" s="494"/>
      <c r="X688" s="494"/>
      <c r="Y688" s="494"/>
      <c r="Z688" s="494"/>
    </row>
    <row r="689" ht="13.2" spans="1:26">
      <c r="A689" s="494"/>
      <c r="B689" s="504"/>
      <c r="C689" s="504"/>
      <c r="D689" s="494"/>
      <c r="E689" s="494"/>
      <c r="F689" s="494"/>
      <c r="G689" s="494"/>
      <c r="H689" s="494"/>
      <c r="I689" s="494"/>
      <c r="J689" s="494"/>
      <c r="K689" s="494"/>
      <c r="L689" s="494"/>
      <c r="M689" s="494"/>
      <c r="N689" s="494"/>
      <c r="O689" s="494"/>
      <c r="P689" s="494"/>
      <c r="Q689" s="494"/>
      <c r="R689" s="494"/>
      <c r="S689" s="494"/>
      <c r="T689" s="494"/>
      <c r="U689" s="494"/>
      <c r="V689" s="494"/>
      <c r="W689" s="494"/>
      <c r="X689" s="494"/>
      <c r="Y689" s="494"/>
      <c r="Z689" s="494"/>
    </row>
    <row r="690" ht="13.2" spans="1:26">
      <c r="A690" s="494"/>
      <c r="B690" s="504"/>
      <c r="C690" s="504"/>
      <c r="D690" s="494"/>
      <c r="E690" s="494"/>
      <c r="F690" s="494"/>
      <c r="G690" s="494"/>
      <c r="H690" s="494"/>
      <c r="I690" s="494"/>
      <c r="J690" s="494"/>
      <c r="K690" s="494"/>
      <c r="L690" s="494"/>
      <c r="M690" s="494"/>
      <c r="N690" s="494"/>
      <c r="O690" s="494"/>
      <c r="P690" s="494"/>
      <c r="Q690" s="494"/>
      <c r="R690" s="494"/>
      <c r="S690" s="494"/>
      <c r="T690" s="494"/>
      <c r="U690" s="494"/>
      <c r="V690" s="494"/>
      <c r="W690" s="494"/>
      <c r="X690" s="494"/>
      <c r="Y690" s="494"/>
      <c r="Z690" s="494"/>
    </row>
    <row r="691" ht="13.2" spans="1:26">
      <c r="A691" s="494"/>
      <c r="B691" s="504"/>
      <c r="C691" s="504"/>
      <c r="D691" s="494"/>
      <c r="E691" s="494"/>
      <c r="F691" s="494"/>
      <c r="G691" s="494"/>
      <c r="H691" s="494"/>
      <c r="I691" s="494"/>
      <c r="J691" s="494"/>
      <c r="K691" s="494"/>
      <c r="L691" s="494"/>
      <c r="M691" s="494"/>
      <c r="N691" s="494"/>
      <c r="O691" s="494"/>
      <c r="P691" s="494"/>
      <c r="Q691" s="494"/>
      <c r="R691" s="494"/>
      <c r="S691" s="494"/>
      <c r="T691" s="494"/>
      <c r="U691" s="494"/>
      <c r="V691" s="494"/>
      <c r="W691" s="494"/>
      <c r="X691" s="494"/>
      <c r="Y691" s="494"/>
      <c r="Z691" s="494"/>
    </row>
    <row r="692" ht="13.2" spans="1:26">
      <c r="A692" s="494"/>
      <c r="B692" s="504"/>
      <c r="C692" s="504"/>
      <c r="D692" s="494"/>
      <c r="E692" s="494"/>
      <c r="F692" s="494"/>
      <c r="G692" s="494"/>
      <c r="H692" s="494"/>
      <c r="I692" s="494"/>
      <c r="J692" s="494"/>
      <c r="K692" s="494"/>
      <c r="L692" s="494"/>
      <c r="M692" s="494"/>
      <c r="N692" s="494"/>
      <c r="O692" s="494"/>
      <c r="P692" s="494"/>
      <c r="Q692" s="494"/>
      <c r="R692" s="494"/>
      <c r="S692" s="494"/>
      <c r="T692" s="494"/>
      <c r="U692" s="494"/>
      <c r="V692" s="494"/>
      <c r="W692" s="494"/>
      <c r="X692" s="494"/>
      <c r="Y692" s="494"/>
      <c r="Z692" s="494"/>
    </row>
    <row r="693" ht="13.2" spans="1:26">
      <c r="A693" s="494"/>
      <c r="B693" s="504"/>
      <c r="C693" s="504"/>
      <c r="D693" s="494"/>
      <c r="E693" s="494"/>
      <c r="F693" s="494"/>
      <c r="G693" s="494"/>
      <c r="H693" s="494"/>
      <c r="I693" s="494"/>
      <c r="J693" s="494"/>
      <c r="K693" s="494"/>
      <c r="L693" s="494"/>
      <c r="M693" s="494"/>
      <c r="N693" s="494"/>
      <c r="O693" s="494"/>
      <c r="P693" s="494"/>
      <c r="Q693" s="494"/>
      <c r="R693" s="494"/>
      <c r="S693" s="494"/>
      <c r="T693" s="494"/>
      <c r="U693" s="494"/>
      <c r="V693" s="494"/>
      <c r="W693" s="494"/>
      <c r="X693" s="494"/>
      <c r="Y693" s="494"/>
      <c r="Z693" s="494"/>
    </row>
    <row r="694" ht="13.2" spans="1:26">
      <c r="A694" s="494"/>
      <c r="B694" s="504"/>
      <c r="C694" s="504"/>
      <c r="D694" s="494"/>
      <c r="E694" s="494"/>
      <c r="F694" s="494"/>
      <c r="G694" s="494"/>
      <c r="H694" s="494"/>
      <c r="I694" s="494"/>
      <c r="J694" s="494"/>
      <c r="K694" s="494"/>
      <c r="L694" s="494"/>
      <c r="M694" s="494"/>
      <c r="N694" s="494"/>
      <c r="O694" s="494"/>
      <c r="P694" s="494"/>
      <c r="Q694" s="494"/>
      <c r="R694" s="494"/>
      <c r="S694" s="494"/>
      <c r="T694" s="494"/>
      <c r="U694" s="494"/>
      <c r="V694" s="494"/>
      <c r="W694" s="494"/>
      <c r="X694" s="494"/>
      <c r="Y694" s="494"/>
      <c r="Z694" s="494"/>
    </row>
    <row r="695" ht="13.2" spans="1:26">
      <c r="A695" s="494"/>
      <c r="B695" s="504"/>
      <c r="C695" s="504"/>
      <c r="D695" s="494"/>
      <c r="E695" s="494"/>
      <c r="F695" s="494"/>
      <c r="G695" s="494"/>
      <c r="H695" s="494"/>
      <c r="I695" s="494"/>
      <c r="J695" s="494"/>
      <c r="K695" s="494"/>
      <c r="L695" s="494"/>
      <c r="M695" s="494"/>
      <c r="N695" s="494"/>
      <c r="O695" s="494"/>
      <c r="P695" s="494"/>
      <c r="Q695" s="494"/>
      <c r="R695" s="494"/>
      <c r="S695" s="494"/>
      <c r="T695" s="494"/>
      <c r="U695" s="494"/>
      <c r="V695" s="494"/>
      <c r="W695" s="494"/>
      <c r="X695" s="494"/>
      <c r="Y695" s="494"/>
      <c r="Z695" s="494"/>
    </row>
    <row r="696" ht="13.2" spans="1:26">
      <c r="A696" s="494"/>
      <c r="B696" s="504"/>
      <c r="C696" s="504"/>
      <c r="D696" s="494"/>
      <c r="E696" s="494"/>
      <c r="F696" s="494"/>
      <c r="G696" s="494"/>
      <c r="H696" s="494"/>
      <c r="I696" s="494"/>
      <c r="J696" s="494"/>
      <c r="K696" s="494"/>
      <c r="L696" s="494"/>
      <c r="M696" s="494"/>
      <c r="N696" s="494"/>
      <c r="O696" s="494"/>
      <c r="P696" s="494"/>
      <c r="Q696" s="494"/>
      <c r="R696" s="494"/>
      <c r="S696" s="494"/>
      <c r="T696" s="494"/>
      <c r="U696" s="494"/>
      <c r="V696" s="494"/>
      <c r="W696" s="494"/>
      <c r="X696" s="494"/>
      <c r="Y696" s="494"/>
      <c r="Z696" s="494"/>
    </row>
    <row r="697" ht="13.2" spans="1:26">
      <c r="A697" s="494"/>
      <c r="B697" s="504"/>
      <c r="C697" s="504"/>
      <c r="D697" s="494"/>
      <c r="E697" s="494"/>
      <c r="F697" s="494"/>
      <c r="G697" s="494"/>
      <c r="H697" s="494"/>
      <c r="I697" s="494"/>
      <c r="J697" s="494"/>
      <c r="K697" s="494"/>
      <c r="L697" s="494"/>
      <c r="M697" s="494"/>
      <c r="N697" s="494"/>
      <c r="O697" s="494"/>
      <c r="P697" s="494"/>
      <c r="Q697" s="494"/>
      <c r="R697" s="494"/>
      <c r="S697" s="494"/>
      <c r="T697" s="494"/>
      <c r="U697" s="494"/>
      <c r="V697" s="494"/>
      <c r="W697" s="494"/>
      <c r="X697" s="494"/>
      <c r="Y697" s="494"/>
      <c r="Z697" s="494"/>
    </row>
    <row r="698" ht="13.2" spans="1:26">
      <c r="A698" s="494"/>
      <c r="B698" s="504"/>
      <c r="C698" s="504"/>
      <c r="D698" s="494"/>
      <c r="E698" s="494"/>
      <c r="F698" s="494"/>
      <c r="G698" s="494"/>
      <c r="H698" s="494"/>
      <c r="I698" s="494"/>
      <c r="J698" s="494"/>
      <c r="K698" s="494"/>
      <c r="L698" s="494"/>
      <c r="M698" s="494"/>
      <c r="N698" s="494"/>
      <c r="O698" s="494"/>
      <c r="P698" s="494"/>
      <c r="Q698" s="494"/>
      <c r="R698" s="494"/>
      <c r="S698" s="494"/>
      <c r="T698" s="494"/>
      <c r="U698" s="494"/>
      <c r="V698" s="494"/>
      <c r="W698" s="494"/>
      <c r="X698" s="494"/>
      <c r="Y698" s="494"/>
      <c r="Z698" s="494"/>
    </row>
    <row r="699" ht="13.2" spans="1:26">
      <c r="A699" s="494"/>
      <c r="B699" s="504"/>
      <c r="C699" s="504"/>
      <c r="D699" s="494"/>
      <c r="E699" s="494"/>
      <c r="F699" s="494"/>
      <c r="G699" s="494"/>
      <c r="H699" s="494"/>
      <c r="I699" s="494"/>
      <c r="J699" s="494"/>
      <c r="K699" s="494"/>
      <c r="L699" s="494"/>
      <c r="M699" s="494"/>
      <c r="N699" s="494"/>
      <c r="O699" s="494"/>
      <c r="P699" s="494"/>
      <c r="Q699" s="494"/>
      <c r="R699" s="494"/>
      <c r="S699" s="494"/>
      <c r="T699" s="494"/>
      <c r="U699" s="494"/>
      <c r="V699" s="494"/>
      <c r="W699" s="494"/>
      <c r="X699" s="494"/>
      <c r="Y699" s="494"/>
      <c r="Z699" s="494"/>
    </row>
    <row r="700" ht="13.2" spans="1:26">
      <c r="A700" s="494"/>
      <c r="B700" s="504"/>
      <c r="C700" s="504"/>
      <c r="D700" s="494"/>
      <c r="E700" s="494"/>
      <c r="F700" s="494"/>
      <c r="G700" s="494"/>
      <c r="H700" s="494"/>
      <c r="I700" s="494"/>
      <c r="J700" s="494"/>
      <c r="K700" s="494"/>
      <c r="L700" s="494"/>
      <c r="M700" s="494"/>
      <c r="N700" s="494"/>
      <c r="O700" s="494"/>
      <c r="P700" s="494"/>
      <c r="Q700" s="494"/>
      <c r="R700" s="494"/>
      <c r="S700" s="494"/>
      <c r="T700" s="494"/>
      <c r="U700" s="494"/>
      <c r="V700" s="494"/>
      <c r="W700" s="494"/>
      <c r="X700" s="494"/>
      <c r="Y700" s="494"/>
      <c r="Z700" s="494"/>
    </row>
    <row r="701" ht="13.2" spans="1:26">
      <c r="A701" s="494"/>
      <c r="B701" s="504"/>
      <c r="C701" s="504"/>
      <c r="D701" s="494"/>
      <c r="E701" s="494"/>
      <c r="F701" s="494"/>
      <c r="G701" s="494"/>
      <c r="H701" s="494"/>
      <c r="I701" s="494"/>
      <c r="J701" s="494"/>
      <c r="K701" s="494"/>
      <c r="L701" s="494"/>
      <c r="M701" s="494"/>
      <c r="N701" s="494"/>
      <c r="O701" s="494"/>
      <c r="P701" s="494"/>
      <c r="Q701" s="494"/>
      <c r="R701" s="494"/>
      <c r="S701" s="494"/>
      <c r="T701" s="494"/>
      <c r="U701" s="494"/>
      <c r="V701" s="494"/>
      <c r="W701" s="494"/>
      <c r="X701" s="494"/>
      <c r="Y701" s="494"/>
      <c r="Z701" s="494"/>
    </row>
    <row r="702" ht="13.2" spans="1:26">
      <c r="A702" s="494"/>
      <c r="B702" s="504"/>
      <c r="C702" s="504"/>
      <c r="D702" s="494"/>
      <c r="E702" s="494"/>
      <c r="F702" s="494"/>
      <c r="G702" s="494"/>
      <c r="H702" s="494"/>
      <c r="I702" s="494"/>
      <c r="J702" s="494"/>
      <c r="K702" s="494"/>
      <c r="L702" s="494"/>
      <c r="M702" s="494"/>
      <c r="N702" s="494"/>
      <c r="O702" s="494"/>
      <c r="P702" s="494"/>
      <c r="Q702" s="494"/>
      <c r="R702" s="494"/>
      <c r="S702" s="494"/>
      <c r="T702" s="494"/>
      <c r="U702" s="494"/>
      <c r="V702" s="494"/>
      <c r="W702" s="494"/>
      <c r="X702" s="494"/>
      <c r="Y702" s="494"/>
      <c r="Z702" s="494"/>
    </row>
    <row r="703" ht="13.2" spans="1:26">
      <c r="A703" s="494"/>
      <c r="B703" s="504"/>
      <c r="C703" s="504"/>
      <c r="D703" s="494"/>
      <c r="E703" s="494"/>
      <c r="F703" s="494"/>
      <c r="G703" s="494"/>
      <c r="H703" s="494"/>
      <c r="I703" s="494"/>
      <c r="J703" s="494"/>
      <c r="K703" s="494"/>
      <c r="L703" s="494"/>
      <c r="M703" s="494"/>
      <c r="N703" s="494"/>
      <c r="O703" s="494"/>
      <c r="P703" s="494"/>
      <c r="Q703" s="494"/>
      <c r="R703" s="494"/>
      <c r="S703" s="494"/>
      <c r="T703" s="494"/>
      <c r="U703" s="494"/>
      <c r="V703" s="494"/>
      <c r="W703" s="494"/>
      <c r="X703" s="494"/>
      <c r="Y703" s="494"/>
      <c r="Z703" s="494"/>
    </row>
    <row r="704" ht="13.2" spans="1:26">
      <c r="A704" s="494"/>
      <c r="B704" s="504"/>
      <c r="C704" s="504"/>
      <c r="D704" s="494"/>
      <c r="E704" s="494"/>
      <c r="F704" s="494"/>
      <c r="G704" s="494"/>
      <c r="H704" s="494"/>
      <c r="I704" s="494"/>
      <c r="J704" s="494"/>
      <c r="K704" s="494"/>
      <c r="L704" s="494"/>
      <c r="M704" s="494"/>
      <c r="N704" s="494"/>
      <c r="O704" s="494"/>
      <c r="P704" s="494"/>
      <c r="Q704" s="494"/>
      <c r="R704" s="494"/>
      <c r="S704" s="494"/>
      <c r="T704" s="494"/>
      <c r="U704" s="494"/>
      <c r="V704" s="494"/>
      <c r="W704" s="494"/>
      <c r="X704" s="494"/>
      <c r="Y704" s="494"/>
      <c r="Z704" s="494"/>
    </row>
    <row r="705" ht="13.2" spans="1:26">
      <c r="A705" s="494"/>
      <c r="B705" s="504"/>
      <c r="C705" s="504"/>
      <c r="D705" s="494"/>
      <c r="E705" s="494"/>
      <c r="F705" s="494"/>
      <c r="G705" s="494"/>
      <c r="H705" s="494"/>
      <c r="I705" s="494"/>
      <c r="J705" s="494"/>
      <c r="K705" s="494"/>
      <c r="L705" s="494"/>
      <c r="M705" s="494"/>
      <c r="N705" s="494"/>
      <c r="O705" s="494"/>
      <c r="P705" s="494"/>
      <c r="Q705" s="494"/>
      <c r="R705" s="494"/>
      <c r="S705" s="494"/>
      <c r="T705" s="494"/>
      <c r="U705" s="494"/>
      <c r="V705" s="494"/>
      <c r="W705" s="494"/>
      <c r="X705" s="494"/>
      <c r="Y705" s="494"/>
      <c r="Z705" s="494"/>
    </row>
    <row r="706" ht="13.2" spans="1:26">
      <c r="A706" s="494"/>
      <c r="B706" s="504"/>
      <c r="C706" s="504"/>
      <c r="D706" s="494"/>
      <c r="E706" s="494"/>
      <c r="F706" s="494"/>
      <c r="G706" s="494"/>
      <c r="H706" s="494"/>
      <c r="I706" s="494"/>
      <c r="J706" s="494"/>
      <c r="K706" s="494"/>
      <c r="L706" s="494"/>
      <c r="M706" s="494"/>
      <c r="N706" s="494"/>
      <c r="O706" s="494"/>
      <c r="P706" s="494"/>
      <c r="Q706" s="494"/>
      <c r="R706" s="494"/>
      <c r="S706" s="494"/>
      <c r="T706" s="494"/>
      <c r="U706" s="494"/>
      <c r="V706" s="494"/>
      <c r="W706" s="494"/>
      <c r="X706" s="494"/>
      <c r="Y706" s="494"/>
      <c r="Z706" s="494"/>
    </row>
    <row r="707" ht="13.2" spans="1:26">
      <c r="A707" s="494"/>
      <c r="B707" s="504"/>
      <c r="C707" s="504"/>
      <c r="D707" s="494"/>
      <c r="E707" s="494"/>
      <c r="F707" s="494"/>
      <c r="G707" s="494"/>
      <c r="H707" s="494"/>
      <c r="I707" s="494"/>
      <c r="J707" s="494"/>
      <c r="K707" s="494"/>
      <c r="L707" s="494"/>
      <c r="M707" s="494"/>
      <c r="N707" s="494"/>
      <c r="O707" s="494"/>
      <c r="P707" s="494"/>
      <c r="Q707" s="494"/>
      <c r="R707" s="494"/>
      <c r="S707" s="494"/>
      <c r="T707" s="494"/>
      <c r="U707" s="494"/>
      <c r="V707" s="494"/>
      <c r="W707" s="494"/>
      <c r="X707" s="494"/>
      <c r="Y707" s="494"/>
      <c r="Z707" s="494"/>
    </row>
    <row r="708" ht="13.2" spans="1:26">
      <c r="A708" s="494"/>
      <c r="B708" s="504"/>
      <c r="C708" s="504"/>
      <c r="D708" s="494"/>
      <c r="E708" s="494"/>
      <c r="F708" s="494"/>
      <c r="G708" s="494"/>
      <c r="H708" s="494"/>
      <c r="I708" s="494"/>
      <c r="J708" s="494"/>
      <c r="K708" s="494"/>
      <c r="L708" s="494"/>
      <c r="M708" s="494"/>
      <c r="N708" s="494"/>
      <c r="O708" s="494"/>
      <c r="P708" s="494"/>
      <c r="Q708" s="494"/>
      <c r="R708" s="494"/>
      <c r="S708" s="494"/>
      <c r="T708" s="494"/>
      <c r="U708" s="494"/>
      <c r="V708" s="494"/>
      <c r="W708" s="494"/>
      <c r="X708" s="494"/>
      <c r="Y708" s="494"/>
      <c r="Z708" s="494"/>
    </row>
    <row r="709" ht="13.2" spans="1:26">
      <c r="A709" s="494"/>
      <c r="B709" s="504"/>
      <c r="C709" s="504"/>
      <c r="D709" s="494"/>
      <c r="E709" s="494"/>
      <c r="F709" s="494"/>
      <c r="G709" s="494"/>
      <c r="H709" s="494"/>
      <c r="I709" s="494"/>
      <c r="J709" s="494"/>
      <c r="K709" s="494"/>
      <c r="L709" s="494"/>
      <c r="M709" s="494"/>
      <c r="N709" s="494"/>
      <c r="O709" s="494"/>
      <c r="P709" s="494"/>
      <c r="Q709" s="494"/>
      <c r="R709" s="494"/>
      <c r="S709" s="494"/>
      <c r="T709" s="494"/>
      <c r="U709" s="494"/>
      <c r="V709" s="494"/>
      <c r="W709" s="494"/>
      <c r="X709" s="494"/>
      <c r="Y709" s="494"/>
      <c r="Z709" s="494"/>
    </row>
    <row r="710" ht="13.2" spans="1:26">
      <c r="A710" s="494"/>
      <c r="B710" s="504"/>
      <c r="C710" s="504"/>
      <c r="D710" s="494"/>
      <c r="E710" s="494"/>
      <c r="F710" s="494"/>
      <c r="G710" s="494"/>
      <c r="H710" s="494"/>
      <c r="I710" s="494"/>
      <c r="J710" s="494"/>
      <c r="K710" s="494"/>
      <c r="L710" s="494"/>
      <c r="M710" s="494"/>
      <c r="N710" s="494"/>
      <c r="O710" s="494"/>
      <c r="P710" s="494"/>
      <c r="Q710" s="494"/>
      <c r="R710" s="494"/>
      <c r="S710" s="494"/>
      <c r="T710" s="494"/>
      <c r="U710" s="494"/>
      <c r="V710" s="494"/>
      <c r="W710" s="494"/>
      <c r="X710" s="494"/>
      <c r="Y710" s="494"/>
      <c r="Z710" s="494"/>
    </row>
    <row r="711" ht="13.2" spans="1:26">
      <c r="A711" s="494"/>
      <c r="B711" s="504"/>
      <c r="C711" s="504"/>
      <c r="D711" s="494"/>
      <c r="E711" s="494"/>
      <c r="F711" s="494"/>
      <c r="G711" s="494"/>
      <c r="H711" s="494"/>
      <c r="I711" s="494"/>
      <c r="J711" s="494"/>
      <c r="K711" s="494"/>
      <c r="L711" s="494"/>
      <c r="M711" s="494"/>
      <c r="N711" s="494"/>
      <c r="O711" s="494"/>
      <c r="P711" s="494"/>
      <c r="Q711" s="494"/>
      <c r="R711" s="494"/>
      <c r="S711" s="494"/>
      <c r="T711" s="494"/>
      <c r="U711" s="494"/>
      <c r="V711" s="494"/>
      <c r="W711" s="494"/>
      <c r="X711" s="494"/>
      <c r="Y711" s="494"/>
      <c r="Z711" s="494"/>
    </row>
    <row r="712" ht="13.2" spans="1:26">
      <c r="A712" s="494"/>
      <c r="B712" s="504"/>
      <c r="C712" s="504"/>
      <c r="D712" s="494"/>
      <c r="E712" s="494"/>
      <c r="F712" s="494"/>
      <c r="G712" s="494"/>
      <c r="H712" s="494"/>
      <c r="I712" s="494"/>
      <c r="J712" s="494"/>
      <c r="K712" s="494"/>
      <c r="L712" s="494"/>
      <c r="M712" s="494"/>
      <c r="N712" s="494"/>
      <c r="O712" s="494"/>
      <c r="P712" s="494"/>
      <c r="Q712" s="494"/>
      <c r="R712" s="494"/>
      <c r="S712" s="494"/>
      <c r="T712" s="494"/>
      <c r="U712" s="494"/>
      <c r="V712" s="494"/>
      <c r="W712" s="494"/>
      <c r="X712" s="494"/>
      <c r="Y712" s="494"/>
      <c r="Z712" s="494"/>
    </row>
    <row r="713" ht="13.2" spans="1:26">
      <c r="A713" s="494"/>
      <c r="B713" s="504"/>
      <c r="C713" s="504"/>
      <c r="D713" s="494"/>
      <c r="E713" s="494"/>
      <c r="F713" s="494"/>
      <c r="G713" s="494"/>
      <c r="H713" s="494"/>
      <c r="I713" s="494"/>
      <c r="J713" s="494"/>
      <c r="K713" s="494"/>
      <c r="L713" s="494"/>
      <c r="M713" s="494"/>
      <c r="N713" s="494"/>
      <c r="O713" s="494"/>
      <c r="P713" s="494"/>
      <c r="Q713" s="494"/>
      <c r="R713" s="494"/>
      <c r="S713" s="494"/>
      <c r="T713" s="494"/>
      <c r="U713" s="494"/>
      <c r="V713" s="494"/>
      <c r="W713" s="494"/>
      <c r="X713" s="494"/>
      <c r="Y713" s="494"/>
      <c r="Z713" s="494"/>
    </row>
    <row r="714" ht="13.2" spans="1:26">
      <c r="A714" s="494"/>
      <c r="B714" s="504"/>
      <c r="C714" s="504"/>
      <c r="D714" s="494"/>
      <c r="E714" s="494"/>
      <c r="F714" s="494"/>
      <c r="G714" s="494"/>
      <c r="H714" s="494"/>
      <c r="I714" s="494"/>
      <c r="J714" s="494"/>
      <c r="K714" s="494"/>
      <c r="L714" s="494"/>
      <c r="M714" s="494"/>
      <c r="N714" s="494"/>
      <c r="O714" s="494"/>
      <c r="P714" s="494"/>
      <c r="Q714" s="494"/>
      <c r="R714" s="494"/>
      <c r="S714" s="494"/>
      <c r="T714" s="494"/>
      <c r="U714" s="494"/>
      <c r="V714" s="494"/>
      <c r="W714" s="494"/>
      <c r="X714" s="494"/>
      <c r="Y714" s="494"/>
      <c r="Z714" s="494"/>
    </row>
    <row r="715" ht="13.2" spans="1:26">
      <c r="A715" s="494"/>
      <c r="B715" s="504"/>
      <c r="C715" s="504"/>
      <c r="D715" s="494"/>
      <c r="E715" s="494"/>
      <c r="F715" s="494"/>
      <c r="G715" s="494"/>
      <c r="H715" s="494"/>
      <c r="I715" s="494"/>
      <c r="J715" s="494"/>
      <c r="K715" s="494"/>
      <c r="L715" s="494"/>
      <c r="M715" s="494"/>
      <c r="N715" s="494"/>
      <c r="O715" s="494"/>
      <c r="P715" s="494"/>
      <c r="Q715" s="494"/>
      <c r="R715" s="494"/>
      <c r="S715" s="494"/>
      <c r="T715" s="494"/>
      <c r="U715" s="494"/>
      <c r="V715" s="494"/>
      <c r="W715" s="494"/>
      <c r="X715" s="494"/>
      <c r="Y715" s="494"/>
      <c r="Z715" s="494"/>
    </row>
    <row r="716" ht="13.2" spans="1:26">
      <c r="A716" s="494"/>
      <c r="B716" s="504"/>
      <c r="C716" s="504"/>
      <c r="D716" s="494"/>
      <c r="E716" s="494"/>
      <c r="F716" s="494"/>
      <c r="G716" s="494"/>
      <c r="H716" s="494"/>
      <c r="I716" s="494"/>
      <c r="J716" s="494"/>
      <c r="K716" s="494"/>
      <c r="L716" s="494"/>
      <c r="M716" s="494"/>
      <c r="N716" s="494"/>
      <c r="O716" s="494"/>
      <c r="P716" s="494"/>
      <c r="Q716" s="494"/>
      <c r="R716" s="494"/>
      <c r="S716" s="494"/>
      <c r="T716" s="494"/>
      <c r="U716" s="494"/>
      <c r="V716" s="494"/>
      <c r="W716" s="494"/>
      <c r="X716" s="494"/>
      <c r="Y716" s="494"/>
      <c r="Z716" s="494"/>
    </row>
    <row r="717" ht="13.2" spans="1:26">
      <c r="A717" s="494"/>
      <c r="B717" s="504"/>
      <c r="C717" s="504"/>
      <c r="D717" s="494"/>
      <c r="E717" s="494"/>
      <c r="F717" s="494"/>
      <c r="G717" s="494"/>
      <c r="H717" s="494"/>
      <c r="I717" s="494"/>
      <c r="J717" s="494"/>
      <c r="K717" s="494"/>
      <c r="L717" s="494"/>
      <c r="M717" s="494"/>
      <c r="N717" s="494"/>
      <c r="O717" s="494"/>
      <c r="P717" s="494"/>
      <c r="Q717" s="494"/>
      <c r="R717" s="494"/>
      <c r="S717" s="494"/>
      <c r="T717" s="494"/>
      <c r="U717" s="494"/>
      <c r="V717" s="494"/>
      <c r="W717" s="494"/>
      <c r="X717" s="494"/>
      <c r="Y717" s="494"/>
      <c r="Z717" s="494"/>
    </row>
    <row r="718" ht="13.2" spans="1:26">
      <c r="A718" s="494"/>
      <c r="B718" s="504"/>
      <c r="C718" s="504"/>
      <c r="D718" s="494"/>
      <c r="E718" s="494"/>
      <c r="F718" s="494"/>
      <c r="G718" s="494"/>
      <c r="H718" s="494"/>
      <c r="I718" s="494"/>
      <c r="J718" s="494"/>
      <c r="K718" s="494"/>
      <c r="L718" s="494"/>
      <c r="M718" s="494"/>
      <c r="N718" s="494"/>
      <c r="O718" s="494"/>
      <c r="P718" s="494"/>
      <c r="Q718" s="494"/>
      <c r="R718" s="494"/>
      <c r="S718" s="494"/>
      <c r="T718" s="494"/>
      <c r="U718" s="494"/>
      <c r="V718" s="494"/>
      <c r="W718" s="494"/>
      <c r="X718" s="494"/>
      <c r="Y718" s="494"/>
      <c r="Z718" s="494"/>
    </row>
    <row r="719" ht="13.2" spans="1:26">
      <c r="A719" s="494"/>
      <c r="B719" s="504"/>
      <c r="C719" s="504"/>
      <c r="D719" s="494"/>
      <c r="E719" s="494"/>
      <c r="F719" s="494"/>
      <c r="G719" s="494"/>
      <c r="H719" s="494"/>
      <c r="I719" s="494"/>
      <c r="J719" s="494"/>
      <c r="K719" s="494"/>
      <c r="L719" s="494"/>
      <c r="M719" s="494"/>
      <c r="N719" s="494"/>
      <c r="O719" s="494"/>
      <c r="P719" s="494"/>
      <c r="Q719" s="494"/>
      <c r="R719" s="494"/>
      <c r="S719" s="494"/>
      <c r="T719" s="494"/>
      <c r="U719" s="494"/>
      <c r="V719" s="494"/>
      <c r="W719" s="494"/>
      <c r="X719" s="494"/>
      <c r="Y719" s="494"/>
      <c r="Z719" s="494"/>
    </row>
    <row r="720" ht="13.2" spans="1:26">
      <c r="A720" s="494"/>
      <c r="B720" s="504"/>
      <c r="C720" s="504"/>
      <c r="D720" s="494"/>
      <c r="E720" s="494"/>
      <c r="F720" s="494"/>
      <c r="G720" s="494"/>
      <c r="H720" s="494"/>
      <c r="I720" s="494"/>
      <c r="J720" s="494"/>
      <c r="K720" s="494"/>
      <c r="L720" s="494"/>
      <c r="M720" s="494"/>
      <c r="N720" s="494"/>
      <c r="O720" s="494"/>
      <c r="P720" s="494"/>
      <c r="Q720" s="494"/>
      <c r="R720" s="494"/>
      <c r="S720" s="494"/>
      <c r="T720" s="494"/>
      <c r="U720" s="494"/>
      <c r="V720" s="494"/>
      <c r="W720" s="494"/>
      <c r="X720" s="494"/>
      <c r="Y720" s="494"/>
      <c r="Z720" s="494"/>
    </row>
    <row r="721" ht="13.2" spans="1:26">
      <c r="A721" s="494"/>
      <c r="B721" s="504"/>
      <c r="C721" s="504"/>
      <c r="D721" s="494"/>
      <c r="E721" s="494"/>
      <c r="F721" s="494"/>
      <c r="G721" s="494"/>
      <c r="H721" s="494"/>
      <c r="I721" s="494"/>
      <c r="J721" s="494"/>
      <c r="K721" s="494"/>
      <c r="L721" s="494"/>
      <c r="M721" s="494"/>
      <c r="N721" s="494"/>
      <c r="O721" s="494"/>
      <c r="P721" s="494"/>
      <c r="Q721" s="494"/>
      <c r="R721" s="494"/>
      <c r="S721" s="494"/>
      <c r="T721" s="494"/>
      <c r="U721" s="494"/>
      <c r="V721" s="494"/>
      <c r="W721" s="494"/>
      <c r="X721" s="494"/>
      <c r="Y721" s="494"/>
      <c r="Z721" s="494"/>
    </row>
    <row r="722" ht="13.2" spans="1:26">
      <c r="A722" s="494"/>
      <c r="B722" s="504"/>
      <c r="C722" s="504"/>
      <c r="D722" s="494"/>
      <c r="E722" s="494"/>
      <c r="F722" s="494"/>
      <c r="G722" s="494"/>
      <c r="H722" s="494"/>
      <c r="I722" s="494"/>
      <c r="J722" s="494"/>
      <c r="K722" s="494"/>
      <c r="L722" s="494"/>
      <c r="M722" s="494"/>
      <c r="N722" s="494"/>
      <c r="O722" s="494"/>
      <c r="P722" s="494"/>
      <c r="Q722" s="494"/>
      <c r="R722" s="494"/>
      <c r="S722" s="494"/>
      <c r="T722" s="494"/>
      <c r="U722" s="494"/>
      <c r="V722" s="494"/>
      <c r="W722" s="494"/>
      <c r="X722" s="494"/>
      <c r="Y722" s="494"/>
      <c r="Z722" s="494"/>
    </row>
    <row r="723" ht="13.2" spans="1:26">
      <c r="A723" s="494"/>
      <c r="B723" s="504"/>
      <c r="C723" s="504"/>
      <c r="D723" s="494"/>
      <c r="E723" s="494"/>
      <c r="F723" s="494"/>
      <c r="G723" s="494"/>
      <c r="H723" s="494"/>
      <c r="I723" s="494"/>
      <c r="J723" s="494"/>
      <c r="K723" s="494"/>
      <c r="L723" s="494"/>
      <c r="M723" s="494"/>
      <c r="N723" s="494"/>
      <c r="O723" s="494"/>
      <c r="P723" s="494"/>
      <c r="Q723" s="494"/>
      <c r="R723" s="494"/>
      <c r="S723" s="494"/>
      <c r="T723" s="494"/>
      <c r="U723" s="494"/>
      <c r="V723" s="494"/>
      <c r="W723" s="494"/>
      <c r="X723" s="494"/>
      <c r="Y723" s="494"/>
      <c r="Z723" s="494"/>
    </row>
    <row r="724" ht="13.2" spans="1:26">
      <c r="A724" s="494"/>
      <c r="B724" s="504"/>
      <c r="C724" s="504"/>
      <c r="D724" s="494"/>
      <c r="E724" s="494"/>
      <c r="F724" s="494"/>
      <c r="G724" s="494"/>
      <c r="H724" s="494"/>
      <c r="I724" s="494"/>
      <c r="J724" s="494"/>
      <c r="K724" s="494"/>
      <c r="L724" s="494"/>
      <c r="M724" s="494"/>
      <c r="N724" s="494"/>
      <c r="O724" s="494"/>
      <c r="P724" s="494"/>
      <c r="Q724" s="494"/>
      <c r="R724" s="494"/>
      <c r="S724" s="494"/>
      <c r="T724" s="494"/>
      <c r="U724" s="494"/>
      <c r="V724" s="494"/>
      <c r="W724" s="494"/>
      <c r="X724" s="494"/>
      <c r="Y724" s="494"/>
      <c r="Z724" s="494"/>
    </row>
    <row r="725" ht="13.2" spans="1:26">
      <c r="A725" s="494"/>
      <c r="B725" s="504"/>
      <c r="C725" s="504"/>
      <c r="D725" s="494"/>
      <c r="E725" s="494"/>
      <c r="F725" s="494"/>
      <c r="G725" s="494"/>
      <c r="H725" s="494"/>
      <c r="I725" s="494"/>
      <c r="J725" s="494"/>
      <c r="K725" s="494"/>
      <c r="L725" s="494"/>
      <c r="M725" s="494"/>
      <c r="N725" s="494"/>
      <c r="O725" s="494"/>
      <c r="P725" s="494"/>
      <c r="Q725" s="494"/>
      <c r="R725" s="494"/>
      <c r="S725" s="494"/>
      <c r="T725" s="494"/>
      <c r="U725" s="494"/>
      <c r="V725" s="494"/>
      <c r="W725" s="494"/>
      <c r="X725" s="494"/>
      <c r="Y725" s="494"/>
      <c r="Z725" s="494"/>
    </row>
    <row r="726" ht="13.2" spans="1:26">
      <c r="A726" s="494"/>
      <c r="B726" s="504"/>
      <c r="C726" s="504"/>
      <c r="D726" s="494"/>
      <c r="E726" s="494"/>
      <c r="F726" s="494"/>
      <c r="G726" s="494"/>
      <c r="H726" s="494"/>
      <c r="I726" s="494"/>
      <c r="J726" s="494"/>
      <c r="K726" s="494"/>
      <c r="L726" s="494"/>
      <c r="M726" s="494"/>
      <c r="N726" s="494"/>
      <c r="O726" s="494"/>
      <c r="P726" s="494"/>
      <c r="Q726" s="494"/>
      <c r="R726" s="494"/>
      <c r="S726" s="494"/>
      <c r="T726" s="494"/>
      <c r="U726" s="494"/>
      <c r="V726" s="494"/>
      <c r="W726" s="494"/>
      <c r="X726" s="494"/>
      <c r="Y726" s="494"/>
      <c r="Z726" s="494"/>
    </row>
    <row r="727" ht="13.2" spans="1:26">
      <c r="A727" s="494"/>
      <c r="B727" s="504"/>
      <c r="C727" s="504"/>
      <c r="D727" s="494"/>
      <c r="E727" s="494"/>
      <c r="F727" s="494"/>
      <c r="G727" s="494"/>
      <c r="H727" s="494"/>
      <c r="I727" s="494"/>
      <c r="J727" s="494"/>
      <c r="K727" s="494"/>
      <c r="L727" s="494"/>
      <c r="M727" s="494"/>
      <c r="N727" s="494"/>
      <c r="O727" s="494"/>
      <c r="P727" s="494"/>
      <c r="Q727" s="494"/>
      <c r="R727" s="494"/>
      <c r="S727" s="494"/>
      <c r="T727" s="494"/>
      <c r="U727" s="494"/>
      <c r="V727" s="494"/>
      <c r="W727" s="494"/>
      <c r="X727" s="494"/>
      <c r="Y727" s="494"/>
      <c r="Z727" s="494"/>
    </row>
    <row r="728" ht="13.2" spans="1:26">
      <c r="A728" s="494"/>
      <c r="B728" s="504"/>
      <c r="C728" s="504"/>
      <c r="D728" s="494"/>
      <c r="E728" s="494"/>
      <c r="F728" s="494"/>
      <c r="G728" s="494"/>
      <c r="H728" s="494"/>
      <c r="I728" s="494"/>
      <c r="J728" s="494"/>
      <c r="K728" s="494"/>
      <c r="L728" s="494"/>
      <c r="M728" s="494"/>
      <c r="N728" s="494"/>
      <c r="O728" s="494"/>
      <c r="P728" s="494"/>
      <c r="Q728" s="494"/>
      <c r="R728" s="494"/>
      <c r="S728" s="494"/>
      <c r="T728" s="494"/>
      <c r="U728" s="494"/>
      <c r="V728" s="494"/>
      <c r="W728" s="494"/>
      <c r="X728" s="494"/>
      <c r="Y728" s="494"/>
      <c r="Z728" s="494"/>
    </row>
    <row r="729" ht="13.2" spans="1:26">
      <c r="A729" s="494"/>
      <c r="B729" s="504"/>
      <c r="C729" s="504"/>
      <c r="D729" s="494"/>
      <c r="E729" s="494"/>
      <c r="F729" s="494"/>
      <c r="G729" s="494"/>
      <c r="H729" s="494"/>
      <c r="I729" s="494"/>
      <c r="J729" s="494"/>
      <c r="K729" s="494"/>
      <c r="L729" s="494"/>
      <c r="M729" s="494"/>
      <c r="N729" s="494"/>
      <c r="O729" s="494"/>
      <c r="P729" s="494"/>
      <c r="Q729" s="494"/>
      <c r="R729" s="494"/>
      <c r="S729" s="494"/>
      <c r="T729" s="494"/>
      <c r="U729" s="494"/>
      <c r="V729" s="494"/>
      <c r="W729" s="494"/>
      <c r="X729" s="494"/>
      <c r="Y729" s="494"/>
      <c r="Z729" s="494"/>
    </row>
    <row r="730" ht="13.2" spans="1:26">
      <c r="A730" s="494"/>
      <c r="B730" s="504"/>
      <c r="C730" s="504"/>
      <c r="D730" s="494"/>
      <c r="E730" s="494"/>
      <c r="F730" s="494"/>
      <c r="G730" s="494"/>
      <c r="H730" s="494"/>
      <c r="I730" s="494"/>
      <c r="J730" s="494"/>
      <c r="K730" s="494"/>
      <c r="L730" s="494"/>
      <c r="M730" s="494"/>
      <c r="N730" s="494"/>
      <c r="O730" s="494"/>
      <c r="P730" s="494"/>
      <c r="Q730" s="494"/>
      <c r="R730" s="494"/>
      <c r="S730" s="494"/>
      <c r="T730" s="494"/>
      <c r="U730" s="494"/>
      <c r="V730" s="494"/>
      <c r="W730" s="494"/>
      <c r="X730" s="494"/>
      <c r="Y730" s="494"/>
      <c r="Z730" s="494"/>
    </row>
    <row r="731" ht="13.2" spans="1:26">
      <c r="A731" s="494"/>
      <c r="B731" s="504"/>
      <c r="C731" s="504"/>
      <c r="D731" s="494"/>
      <c r="E731" s="494"/>
      <c r="F731" s="494"/>
      <c r="G731" s="494"/>
      <c r="H731" s="494"/>
      <c r="I731" s="494"/>
      <c r="J731" s="494"/>
      <c r="K731" s="494"/>
      <c r="L731" s="494"/>
      <c r="M731" s="494"/>
      <c r="N731" s="494"/>
      <c r="O731" s="494"/>
      <c r="P731" s="494"/>
      <c r="Q731" s="494"/>
      <c r="R731" s="494"/>
      <c r="S731" s="494"/>
      <c r="T731" s="494"/>
      <c r="U731" s="494"/>
      <c r="V731" s="494"/>
      <c r="W731" s="494"/>
      <c r="X731" s="494"/>
      <c r="Y731" s="494"/>
      <c r="Z731" s="494"/>
    </row>
    <row r="732" ht="13.2" spans="1:26">
      <c r="A732" s="494"/>
      <c r="B732" s="504"/>
      <c r="C732" s="504"/>
      <c r="D732" s="494"/>
      <c r="E732" s="494"/>
      <c r="F732" s="494"/>
      <c r="G732" s="494"/>
      <c r="H732" s="494"/>
      <c r="I732" s="494"/>
      <c r="J732" s="494"/>
      <c r="K732" s="494"/>
      <c r="L732" s="494"/>
      <c r="M732" s="494"/>
      <c r="N732" s="494"/>
      <c r="O732" s="494"/>
      <c r="P732" s="494"/>
      <c r="Q732" s="494"/>
      <c r="R732" s="494"/>
      <c r="S732" s="494"/>
      <c r="T732" s="494"/>
      <c r="U732" s="494"/>
      <c r="V732" s="494"/>
      <c r="W732" s="494"/>
      <c r="X732" s="494"/>
      <c r="Y732" s="494"/>
      <c r="Z732" s="494"/>
    </row>
    <row r="733" ht="13.2" spans="1:26">
      <c r="A733" s="494"/>
      <c r="B733" s="504"/>
      <c r="C733" s="504"/>
      <c r="D733" s="494"/>
      <c r="E733" s="494"/>
      <c r="F733" s="494"/>
      <c r="G733" s="494"/>
      <c r="H733" s="494"/>
      <c r="I733" s="494"/>
      <c r="J733" s="494"/>
      <c r="K733" s="494"/>
      <c r="L733" s="494"/>
      <c r="M733" s="494"/>
      <c r="N733" s="494"/>
      <c r="O733" s="494"/>
      <c r="P733" s="494"/>
      <c r="Q733" s="494"/>
      <c r="R733" s="494"/>
      <c r="S733" s="494"/>
      <c r="T733" s="494"/>
      <c r="U733" s="494"/>
      <c r="V733" s="494"/>
      <c r="W733" s="494"/>
      <c r="X733" s="494"/>
      <c r="Y733" s="494"/>
      <c r="Z733" s="494"/>
    </row>
    <row r="734" ht="13.2" spans="1:26">
      <c r="A734" s="494"/>
      <c r="B734" s="504"/>
      <c r="C734" s="504"/>
      <c r="D734" s="494"/>
      <c r="E734" s="494"/>
      <c r="F734" s="494"/>
      <c r="G734" s="494"/>
      <c r="H734" s="494"/>
      <c r="I734" s="494"/>
      <c r="J734" s="494"/>
      <c r="K734" s="494"/>
      <c r="L734" s="494"/>
      <c r="M734" s="494"/>
      <c r="N734" s="494"/>
      <c r="O734" s="494"/>
      <c r="P734" s="494"/>
      <c r="Q734" s="494"/>
      <c r="R734" s="494"/>
      <c r="S734" s="494"/>
      <c r="T734" s="494"/>
      <c r="U734" s="494"/>
      <c r="V734" s="494"/>
      <c r="W734" s="494"/>
      <c r="X734" s="494"/>
      <c r="Y734" s="494"/>
      <c r="Z734" s="494"/>
    </row>
    <row r="735" ht="13.2" spans="1:26">
      <c r="A735" s="494"/>
      <c r="B735" s="504"/>
      <c r="C735" s="504"/>
      <c r="D735" s="494"/>
      <c r="E735" s="494"/>
      <c r="F735" s="494"/>
      <c r="G735" s="494"/>
      <c r="H735" s="494"/>
      <c r="I735" s="494"/>
      <c r="J735" s="494"/>
      <c r="K735" s="494"/>
      <c r="L735" s="494"/>
      <c r="M735" s="494"/>
      <c r="N735" s="494"/>
      <c r="O735" s="494"/>
      <c r="P735" s="494"/>
      <c r="Q735" s="494"/>
      <c r="R735" s="494"/>
      <c r="S735" s="494"/>
      <c r="T735" s="494"/>
      <c r="U735" s="494"/>
      <c r="V735" s="494"/>
      <c r="W735" s="494"/>
      <c r="X735" s="494"/>
      <c r="Y735" s="494"/>
      <c r="Z735" s="494"/>
    </row>
    <row r="736" ht="13.2" spans="1:26">
      <c r="A736" s="494"/>
      <c r="B736" s="504"/>
      <c r="C736" s="504"/>
      <c r="D736" s="494"/>
      <c r="E736" s="494"/>
      <c r="F736" s="494"/>
      <c r="G736" s="494"/>
      <c r="H736" s="494"/>
      <c r="I736" s="494"/>
      <c r="J736" s="494"/>
      <c r="K736" s="494"/>
      <c r="L736" s="494"/>
      <c r="M736" s="494"/>
      <c r="N736" s="494"/>
      <c r="O736" s="494"/>
      <c r="P736" s="494"/>
      <c r="Q736" s="494"/>
      <c r="R736" s="494"/>
      <c r="S736" s="494"/>
      <c r="T736" s="494"/>
      <c r="U736" s="494"/>
      <c r="V736" s="494"/>
      <c r="W736" s="494"/>
      <c r="X736" s="494"/>
      <c r="Y736" s="494"/>
      <c r="Z736" s="494"/>
    </row>
    <row r="737" ht="13.2" spans="1:26">
      <c r="A737" s="494"/>
      <c r="B737" s="504"/>
      <c r="C737" s="504"/>
      <c r="D737" s="494"/>
      <c r="E737" s="494"/>
      <c r="F737" s="494"/>
      <c r="G737" s="494"/>
      <c r="H737" s="494"/>
      <c r="I737" s="494"/>
      <c r="J737" s="494"/>
      <c r="K737" s="494"/>
      <c r="L737" s="494"/>
      <c r="M737" s="494"/>
      <c r="N737" s="494"/>
      <c r="O737" s="494"/>
      <c r="P737" s="494"/>
      <c r="Q737" s="494"/>
      <c r="R737" s="494"/>
      <c r="S737" s="494"/>
      <c r="T737" s="494"/>
      <c r="U737" s="494"/>
      <c r="V737" s="494"/>
      <c r="W737" s="494"/>
      <c r="X737" s="494"/>
      <c r="Y737" s="494"/>
      <c r="Z737" s="494"/>
    </row>
    <row r="738" ht="13.2" spans="1:26">
      <c r="A738" s="494"/>
      <c r="B738" s="504"/>
      <c r="C738" s="504"/>
      <c r="D738" s="494"/>
      <c r="E738" s="494"/>
      <c r="F738" s="494"/>
      <c r="G738" s="494"/>
      <c r="H738" s="494"/>
      <c r="I738" s="494"/>
      <c r="J738" s="494"/>
      <c r="K738" s="494"/>
      <c r="L738" s="494"/>
      <c r="M738" s="494"/>
      <c r="N738" s="494"/>
      <c r="O738" s="494"/>
      <c r="P738" s="494"/>
      <c r="Q738" s="494"/>
      <c r="R738" s="494"/>
      <c r="S738" s="494"/>
      <c r="T738" s="494"/>
      <c r="U738" s="494"/>
      <c r="V738" s="494"/>
      <c r="W738" s="494"/>
      <c r="X738" s="494"/>
      <c r="Y738" s="494"/>
      <c r="Z738" s="494"/>
    </row>
    <row r="739" ht="13.2" spans="1:26">
      <c r="A739" s="494"/>
      <c r="B739" s="504"/>
      <c r="C739" s="504"/>
      <c r="D739" s="494"/>
      <c r="E739" s="494"/>
      <c r="F739" s="494"/>
      <c r="G739" s="494"/>
      <c r="H739" s="494"/>
      <c r="I739" s="494"/>
      <c r="J739" s="494"/>
      <c r="K739" s="494"/>
      <c r="L739" s="494"/>
      <c r="M739" s="494"/>
      <c r="N739" s="494"/>
      <c r="O739" s="494"/>
      <c r="P739" s="494"/>
      <c r="Q739" s="494"/>
      <c r="R739" s="494"/>
      <c r="S739" s="494"/>
      <c r="T739" s="494"/>
      <c r="U739" s="494"/>
      <c r="V739" s="494"/>
      <c r="W739" s="494"/>
      <c r="X739" s="494"/>
      <c r="Y739" s="494"/>
      <c r="Z739" s="494"/>
    </row>
    <row r="740" ht="13.2" spans="1:26">
      <c r="A740" s="494"/>
      <c r="B740" s="504"/>
      <c r="C740" s="504"/>
      <c r="D740" s="494"/>
      <c r="E740" s="494"/>
      <c r="F740" s="494"/>
      <c r="G740" s="494"/>
      <c r="H740" s="494"/>
      <c r="I740" s="494"/>
      <c r="J740" s="494"/>
      <c r="K740" s="494"/>
      <c r="L740" s="494"/>
      <c r="M740" s="494"/>
      <c r="N740" s="494"/>
      <c r="O740" s="494"/>
      <c r="P740" s="494"/>
      <c r="Q740" s="494"/>
      <c r="R740" s="494"/>
      <c r="S740" s="494"/>
      <c r="T740" s="494"/>
      <c r="U740" s="494"/>
      <c r="V740" s="494"/>
      <c r="W740" s="494"/>
      <c r="X740" s="494"/>
      <c r="Y740" s="494"/>
      <c r="Z740" s="494"/>
    </row>
    <row r="741" ht="13.2" spans="1:26">
      <c r="A741" s="494"/>
      <c r="B741" s="504"/>
      <c r="C741" s="504"/>
      <c r="D741" s="494"/>
      <c r="E741" s="494"/>
      <c r="F741" s="494"/>
      <c r="G741" s="494"/>
      <c r="H741" s="494"/>
      <c r="I741" s="494"/>
      <c r="J741" s="494"/>
      <c r="K741" s="494"/>
      <c r="L741" s="494"/>
      <c r="M741" s="494"/>
      <c r="N741" s="494"/>
      <c r="O741" s="494"/>
      <c r="P741" s="494"/>
      <c r="Q741" s="494"/>
      <c r="R741" s="494"/>
      <c r="S741" s="494"/>
      <c r="T741" s="494"/>
      <c r="U741" s="494"/>
      <c r="V741" s="494"/>
      <c r="W741" s="494"/>
      <c r="X741" s="494"/>
      <c r="Y741" s="494"/>
      <c r="Z741" s="494"/>
    </row>
    <row r="742" ht="13.2" spans="1:26">
      <c r="A742" s="494"/>
      <c r="B742" s="504"/>
      <c r="C742" s="504"/>
      <c r="D742" s="494"/>
      <c r="E742" s="494"/>
      <c r="F742" s="494"/>
      <c r="G742" s="494"/>
      <c r="H742" s="494"/>
      <c r="I742" s="494"/>
      <c r="J742" s="494"/>
      <c r="K742" s="494"/>
      <c r="L742" s="494"/>
      <c r="M742" s="494"/>
      <c r="N742" s="494"/>
      <c r="O742" s="494"/>
      <c r="P742" s="494"/>
      <c r="Q742" s="494"/>
      <c r="R742" s="494"/>
      <c r="S742" s="494"/>
      <c r="T742" s="494"/>
      <c r="U742" s="494"/>
      <c r="V742" s="494"/>
      <c r="W742" s="494"/>
      <c r="X742" s="494"/>
      <c r="Y742" s="494"/>
      <c r="Z742" s="494"/>
    </row>
    <row r="743" ht="13.2" spans="1:26">
      <c r="A743" s="494"/>
      <c r="B743" s="504"/>
      <c r="C743" s="504"/>
      <c r="D743" s="494"/>
      <c r="E743" s="494"/>
      <c r="F743" s="494"/>
      <c r="G743" s="494"/>
      <c r="H743" s="494"/>
      <c r="I743" s="494"/>
      <c r="J743" s="494"/>
      <c r="K743" s="494"/>
      <c r="L743" s="494"/>
      <c r="M743" s="494"/>
      <c r="N743" s="494"/>
      <c r="O743" s="494"/>
      <c r="P743" s="494"/>
      <c r="Q743" s="494"/>
      <c r="R743" s="494"/>
      <c r="S743" s="494"/>
      <c r="T743" s="494"/>
      <c r="U743" s="494"/>
      <c r="V743" s="494"/>
      <c r="W743" s="494"/>
      <c r="X743" s="494"/>
      <c r="Y743" s="494"/>
      <c r="Z743" s="494"/>
    </row>
    <row r="744" ht="13.2" spans="1:26">
      <c r="A744" s="494"/>
      <c r="B744" s="504"/>
      <c r="C744" s="504"/>
      <c r="D744" s="494"/>
      <c r="E744" s="494"/>
      <c r="F744" s="494"/>
      <c r="G744" s="494"/>
      <c r="H744" s="494"/>
      <c r="I744" s="494"/>
      <c r="J744" s="494"/>
      <c r="K744" s="494"/>
      <c r="L744" s="494"/>
      <c r="M744" s="494"/>
      <c r="N744" s="494"/>
      <c r="O744" s="494"/>
      <c r="P744" s="494"/>
      <c r="Q744" s="494"/>
      <c r="R744" s="494"/>
      <c r="S744" s="494"/>
      <c r="T744" s="494"/>
      <c r="U744" s="494"/>
      <c r="V744" s="494"/>
      <c r="W744" s="494"/>
      <c r="X744" s="494"/>
      <c r="Y744" s="494"/>
      <c r="Z744" s="494"/>
    </row>
    <row r="745" ht="13.2" spans="1:26">
      <c r="A745" s="494"/>
      <c r="B745" s="504"/>
      <c r="C745" s="504"/>
      <c r="D745" s="494"/>
      <c r="E745" s="494"/>
      <c r="F745" s="494"/>
      <c r="G745" s="494"/>
      <c r="H745" s="494"/>
      <c r="I745" s="494"/>
      <c r="J745" s="494"/>
      <c r="K745" s="494"/>
      <c r="L745" s="494"/>
      <c r="M745" s="494"/>
      <c r="N745" s="494"/>
      <c r="O745" s="494"/>
      <c r="P745" s="494"/>
      <c r="Q745" s="494"/>
      <c r="R745" s="494"/>
      <c r="S745" s="494"/>
      <c r="T745" s="494"/>
      <c r="U745" s="494"/>
      <c r="V745" s="494"/>
      <c r="W745" s="494"/>
      <c r="X745" s="494"/>
      <c r="Y745" s="494"/>
      <c r="Z745" s="494"/>
    </row>
    <row r="746" ht="13.2" spans="1:26">
      <c r="A746" s="494"/>
      <c r="B746" s="504"/>
      <c r="C746" s="504"/>
      <c r="D746" s="494"/>
      <c r="E746" s="494"/>
      <c r="F746" s="494"/>
      <c r="G746" s="494"/>
      <c r="H746" s="494"/>
      <c r="I746" s="494"/>
      <c r="J746" s="494"/>
      <c r="K746" s="494"/>
      <c r="L746" s="494"/>
      <c r="M746" s="494"/>
      <c r="N746" s="494"/>
      <c r="O746" s="494"/>
      <c r="P746" s="494"/>
      <c r="Q746" s="494"/>
      <c r="R746" s="494"/>
      <c r="S746" s="494"/>
      <c r="T746" s="494"/>
      <c r="U746" s="494"/>
      <c r="V746" s="494"/>
      <c r="W746" s="494"/>
      <c r="X746" s="494"/>
      <c r="Y746" s="494"/>
      <c r="Z746" s="494"/>
    </row>
    <row r="747" ht="13.2" spans="1:26">
      <c r="A747" s="494"/>
      <c r="B747" s="504"/>
      <c r="C747" s="504"/>
      <c r="D747" s="494"/>
      <c r="E747" s="494"/>
      <c r="F747" s="494"/>
      <c r="G747" s="494"/>
      <c r="H747" s="494"/>
      <c r="I747" s="494"/>
      <c r="J747" s="494"/>
      <c r="K747" s="494"/>
      <c r="L747" s="494"/>
      <c r="M747" s="494"/>
      <c r="N747" s="494"/>
      <c r="O747" s="494"/>
      <c r="P747" s="494"/>
      <c r="Q747" s="494"/>
      <c r="R747" s="494"/>
      <c r="S747" s="494"/>
      <c r="T747" s="494"/>
      <c r="U747" s="494"/>
      <c r="V747" s="494"/>
      <c r="W747" s="494"/>
      <c r="X747" s="494"/>
      <c r="Y747" s="494"/>
      <c r="Z747" s="494"/>
    </row>
    <row r="748" ht="13.2" spans="1:26">
      <c r="A748" s="494"/>
      <c r="B748" s="504"/>
      <c r="C748" s="504"/>
      <c r="D748" s="494"/>
      <c r="E748" s="494"/>
      <c r="F748" s="494"/>
      <c r="G748" s="494"/>
      <c r="H748" s="494"/>
      <c r="I748" s="494"/>
      <c r="J748" s="494"/>
      <c r="K748" s="494"/>
      <c r="L748" s="494"/>
      <c r="M748" s="494"/>
      <c r="N748" s="494"/>
      <c r="O748" s="494"/>
      <c r="P748" s="494"/>
      <c r="Q748" s="494"/>
      <c r="R748" s="494"/>
      <c r="S748" s="494"/>
      <c r="T748" s="494"/>
      <c r="U748" s="494"/>
      <c r="V748" s="494"/>
      <c r="W748" s="494"/>
      <c r="X748" s="494"/>
      <c r="Y748" s="494"/>
      <c r="Z748" s="494"/>
    </row>
    <row r="749" ht="13.2" spans="1:26">
      <c r="A749" s="494"/>
      <c r="B749" s="504"/>
      <c r="C749" s="504"/>
      <c r="D749" s="494"/>
      <c r="E749" s="494"/>
      <c r="F749" s="494"/>
      <c r="G749" s="494"/>
      <c r="H749" s="494"/>
      <c r="I749" s="494"/>
      <c r="J749" s="494"/>
      <c r="K749" s="494"/>
      <c r="L749" s="494"/>
      <c r="M749" s="494"/>
      <c r="N749" s="494"/>
      <c r="O749" s="494"/>
      <c r="P749" s="494"/>
      <c r="Q749" s="494"/>
      <c r="R749" s="494"/>
      <c r="S749" s="494"/>
      <c r="T749" s="494"/>
      <c r="U749" s="494"/>
      <c r="V749" s="494"/>
      <c r="W749" s="494"/>
      <c r="X749" s="494"/>
      <c r="Y749" s="494"/>
      <c r="Z749" s="494"/>
    </row>
    <row r="750" ht="13.2" spans="1:26">
      <c r="A750" s="494"/>
      <c r="B750" s="504"/>
      <c r="C750" s="504"/>
      <c r="D750" s="494"/>
      <c r="E750" s="494"/>
      <c r="F750" s="494"/>
      <c r="G750" s="494"/>
      <c r="H750" s="494"/>
      <c r="I750" s="494"/>
      <c r="J750" s="494"/>
      <c r="K750" s="494"/>
      <c r="L750" s="494"/>
      <c r="M750" s="494"/>
      <c r="N750" s="494"/>
      <c r="O750" s="494"/>
      <c r="P750" s="494"/>
      <c r="Q750" s="494"/>
      <c r="R750" s="494"/>
      <c r="S750" s="494"/>
      <c r="T750" s="494"/>
      <c r="U750" s="494"/>
      <c r="V750" s="494"/>
      <c r="W750" s="494"/>
      <c r="X750" s="494"/>
      <c r="Y750" s="494"/>
      <c r="Z750" s="494"/>
    </row>
    <row r="751" ht="13.2" spans="1:26">
      <c r="A751" s="494"/>
      <c r="B751" s="504"/>
      <c r="C751" s="504"/>
      <c r="D751" s="494"/>
      <c r="E751" s="494"/>
      <c r="F751" s="494"/>
      <c r="G751" s="494"/>
      <c r="H751" s="494"/>
      <c r="I751" s="494"/>
      <c r="J751" s="494"/>
      <c r="K751" s="494"/>
      <c r="L751" s="494"/>
      <c r="M751" s="494"/>
      <c r="N751" s="494"/>
      <c r="O751" s="494"/>
      <c r="P751" s="494"/>
      <c r="Q751" s="494"/>
      <c r="R751" s="494"/>
      <c r="S751" s="494"/>
      <c r="T751" s="494"/>
      <c r="U751" s="494"/>
      <c r="V751" s="494"/>
      <c r="W751" s="494"/>
      <c r="X751" s="494"/>
      <c r="Y751" s="494"/>
      <c r="Z751" s="494"/>
    </row>
    <row r="752" ht="13.2" spans="1:26">
      <c r="A752" s="494"/>
      <c r="B752" s="504"/>
      <c r="C752" s="504"/>
      <c r="D752" s="494"/>
      <c r="E752" s="494"/>
      <c r="F752" s="494"/>
      <c r="G752" s="494"/>
      <c r="H752" s="494"/>
      <c r="I752" s="494"/>
      <c r="J752" s="494"/>
      <c r="K752" s="494"/>
      <c r="L752" s="494"/>
      <c r="M752" s="494"/>
      <c r="N752" s="494"/>
      <c r="O752" s="494"/>
      <c r="P752" s="494"/>
      <c r="Q752" s="494"/>
      <c r="R752" s="494"/>
      <c r="S752" s="494"/>
      <c r="T752" s="494"/>
      <c r="U752" s="494"/>
      <c r="V752" s="494"/>
      <c r="W752" s="494"/>
      <c r="X752" s="494"/>
      <c r="Y752" s="494"/>
      <c r="Z752" s="494"/>
    </row>
    <row r="753" ht="13.2" spans="1:26">
      <c r="A753" s="494"/>
      <c r="B753" s="504"/>
      <c r="C753" s="504"/>
      <c r="D753" s="494"/>
      <c r="E753" s="494"/>
      <c r="F753" s="494"/>
      <c r="G753" s="494"/>
      <c r="H753" s="494"/>
      <c r="I753" s="494"/>
      <c r="J753" s="494"/>
      <c r="K753" s="494"/>
      <c r="L753" s="494"/>
      <c r="M753" s="494"/>
      <c r="N753" s="494"/>
      <c r="O753" s="494"/>
      <c r="P753" s="494"/>
      <c r="Q753" s="494"/>
      <c r="R753" s="494"/>
      <c r="S753" s="494"/>
      <c r="T753" s="494"/>
      <c r="U753" s="494"/>
      <c r="V753" s="494"/>
      <c r="W753" s="494"/>
      <c r="X753" s="494"/>
      <c r="Y753" s="494"/>
      <c r="Z753" s="494"/>
    </row>
    <row r="754" ht="13.2" spans="1:26">
      <c r="A754" s="494"/>
      <c r="B754" s="504"/>
      <c r="C754" s="504"/>
      <c r="D754" s="494"/>
      <c r="E754" s="494"/>
      <c r="F754" s="494"/>
      <c r="G754" s="494"/>
      <c r="H754" s="494"/>
      <c r="I754" s="494"/>
      <c r="J754" s="494"/>
      <c r="K754" s="494"/>
      <c r="L754" s="494"/>
      <c r="M754" s="494"/>
      <c r="N754" s="494"/>
      <c r="O754" s="494"/>
      <c r="P754" s="494"/>
      <c r="Q754" s="494"/>
      <c r="R754" s="494"/>
      <c r="S754" s="494"/>
      <c r="T754" s="494"/>
      <c r="U754" s="494"/>
      <c r="V754" s="494"/>
      <c r="W754" s="494"/>
      <c r="X754" s="494"/>
      <c r="Y754" s="494"/>
      <c r="Z754" s="494"/>
    </row>
    <row r="755" ht="13.2" spans="1:26">
      <c r="A755" s="494"/>
      <c r="B755" s="504"/>
      <c r="C755" s="504"/>
      <c r="D755" s="494"/>
      <c r="E755" s="494"/>
      <c r="F755" s="494"/>
      <c r="G755" s="494"/>
      <c r="H755" s="494"/>
      <c r="I755" s="494"/>
      <c r="J755" s="494"/>
      <c r="K755" s="494"/>
      <c r="L755" s="494"/>
      <c r="M755" s="494"/>
      <c r="N755" s="494"/>
      <c r="O755" s="494"/>
      <c r="P755" s="494"/>
      <c r="Q755" s="494"/>
      <c r="R755" s="494"/>
      <c r="S755" s="494"/>
      <c r="T755" s="494"/>
      <c r="U755" s="494"/>
      <c r="V755" s="494"/>
      <c r="W755" s="494"/>
      <c r="X755" s="494"/>
      <c r="Y755" s="494"/>
      <c r="Z755" s="494"/>
    </row>
    <row r="756" ht="13.2" spans="1:26">
      <c r="A756" s="494"/>
      <c r="B756" s="504"/>
      <c r="C756" s="504"/>
      <c r="D756" s="494"/>
      <c r="E756" s="494"/>
      <c r="F756" s="494"/>
      <c r="G756" s="494"/>
      <c r="H756" s="494"/>
      <c r="I756" s="494"/>
      <c r="J756" s="494"/>
      <c r="K756" s="494"/>
      <c r="L756" s="494"/>
      <c r="M756" s="494"/>
      <c r="N756" s="494"/>
      <c r="O756" s="494"/>
      <c r="P756" s="494"/>
      <c r="Q756" s="494"/>
      <c r="R756" s="494"/>
      <c r="S756" s="494"/>
      <c r="T756" s="494"/>
      <c r="U756" s="494"/>
      <c r="V756" s="494"/>
      <c r="W756" s="494"/>
      <c r="X756" s="494"/>
      <c r="Y756" s="494"/>
      <c r="Z756" s="494"/>
    </row>
    <row r="757" ht="13.2" spans="1:26">
      <c r="A757" s="494"/>
      <c r="B757" s="504"/>
      <c r="C757" s="504"/>
      <c r="D757" s="494"/>
      <c r="E757" s="494"/>
      <c r="F757" s="494"/>
      <c r="G757" s="494"/>
      <c r="H757" s="494"/>
      <c r="I757" s="494"/>
      <c r="J757" s="494"/>
      <c r="K757" s="494"/>
      <c r="L757" s="494"/>
      <c r="M757" s="494"/>
      <c r="N757" s="494"/>
      <c r="O757" s="494"/>
      <c r="P757" s="494"/>
      <c r="Q757" s="494"/>
      <c r="R757" s="494"/>
      <c r="S757" s="494"/>
      <c r="T757" s="494"/>
      <c r="U757" s="494"/>
      <c r="V757" s="494"/>
      <c r="W757" s="494"/>
      <c r="X757" s="494"/>
      <c r="Y757" s="494"/>
      <c r="Z757" s="494"/>
    </row>
    <row r="758" ht="13.2" spans="1:26">
      <c r="A758" s="494"/>
      <c r="B758" s="504"/>
      <c r="C758" s="504"/>
      <c r="D758" s="494"/>
      <c r="E758" s="494"/>
      <c r="F758" s="494"/>
      <c r="G758" s="494"/>
      <c r="H758" s="494"/>
      <c r="I758" s="494"/>
      <c r="J758" s="494"/>
      <c r="K758" s="494"/>
      <c r="L758" s="494"/>
      <c r="M758" s="494"/>
      <c r="N758" s="494"/>
      <c r="O758" s="494"/>
      <c r="P758" s="494"/>
      <c r="Q758" s="494"/>
      <c r="R758" s="494"/>
      <c r="S758" s="494"/>
      <c r="T758" s="494"/>
      <c r="U758" s="494"/>
      <c r="V758" s="494"/>
      <c r="W758" s="494"/>
      <c r="X758" s="494"/>
      <c r="Y758" s="494"/>
      <c r="Z758" s="494"/>
    </row>
    <row r="759" ht="13.2" spans="1:26">
      <c r="A759" s="494"/>
      <c r="B759" s="504"/>
      <c r="C759" s="504"/>
      <c r="D759" s="494"/>
      <c r="E759" s="494"/>
      <c r="F759" s="494"/>
      <c r="G759" s="494"/>
      <c r="H759" s="494"/>
      <c r="I759" s="494"/>
      <c r="J759" s="494"/>
      <c r="K759" s="494"/>
      <c r="L759" s="494"/>
      <c r="M759" s="494"/>
      <c r="N759" s="494"/>
      <c r="O759" s="494"/>
      <c r="P759" s="494"/>
      <c r="Q759" s="494"/>
      <c r="R759" s="494"/>
      <c r="S759" s="494"/>
      <c r="T759" s="494"/>
      <c r="U759" s="494"/>
      <c r="V759" s="494"/>
      <c r="W759" s="494"/>
      <c r="X759" s="494"/>
      <c r="Y759" s="494"/>
      <c r="Z759" s="494"/>
    </row>
    <row r="760" ht="13.2" spans="1:26">
      <c r="A760" s="494"/>
      <c r="B760" s="504"/>
      <c r="C760" s="504"/>
      <c r="D760" s="494"/>
      <c r="E760" s="494"/>
      <c r="F760" s="494"/>
      <c r="G760" s="494"/>
      <c r="H760" s="494"/>
      <c r="I760" s="494"/>
      <c r="J760" s="494"/>
      <c r="K760" s="494"/>
      <c r="L760" s="494"/>
      <c r="M760" s="494"/>
      <c r="N760" s="494"/>
      <c r="O760" s="494"/>
      <c r="P760" s="494"/>
      <c r="Q760" s="494"/>
      <c r="R760" s="494"/>
      <c r="S760" s="494"/>
      <c r="T760" s="494"/>
      <c r="U760" s="494"/>
      <c r="V760" s="494"/>
      <c r="W760" s="494"/>
      <c r="X760" s="494"/>
      <c r="Y760" s="494"/>
      <c r="Z760" s="494"/>
    </row>
    <row r="761" ht="13.2" spans="1:26">
      <c r="A761" s="494"/>
      <c r="B761" s="504"/>
      <c r="C761" s="504"/>
      <c r="D761" s="494"/>
      <c r="E761" s="494"/>
      <c r="F761" s="494"/>
      <c r="G761" s="494"/>
      <c r="H761" s="494"/>
      <c r="I761" s="494"/>
      <c r="J761" s="494"/>
      <c r="K761" s="494"/>
      <c r="L761" s="494"/>
      <c r="M761" s="494"/>
      <c r="N761" s="494"/>
      <c r="O761" s="494"/>
      <c r="P761" s="494"/>
      <c r="Q761" s="494"/>
      <c r="R761" s="494"/>
      <c r="S761" s="494"/>
      <c r="T761" s="494"/>
      <c r="U761" s="494"/>
      <c r="V761" s="494"/>
      <c r="W761" s="494"/>
      <c r="X761" s="494"/>
      <c r="Y761" s="494"/>
      <c r="Z761" s="494"/>
    </row>
    <row r="762" ht="13.2" spans="1:26">
      <c r="A762" s="494"/>
      <c r="B762" s="504"/>
      <c r="C762" s="504"/>
      <c r="D762" s="494"/>
      <c r="E762" s="494"/>
      <c r="F762" s="494"/>
      <c r="G762" s="494"/>
      <c r="H762" s="494"/>
      <c r="I762" s="494"/>
      <c r="J762" s="494"/>
      <c r="K762" s="494"/>
      <c r="L762" s="494"/>
      <c r="M762" s="494"/>
      <c r="N762" s="494"/>
      <c r="O762" s="494"/>
      <c r="P762" s="494"/>
      <c r="Q762" s="494"/>
      <c r="R762" s="494"/>
      <c r="S762" s="494"/>
      <c r="T762" s="494"/>
      <c r="U762" s="494"/>
      <c r="V762" s="494"/>
      <c r="W762" s="494"/>
      <c r="X762" s="494"/>
      <c r="Y762" s="494"/>
      <c r="Z762" s="494"/>
    </row>
    <row r="763" ht="13.2" spans="1:26">
      <c r="A763" s="494"/>
      <c r="B763" s="504"/>
      <c r="C763" s="504"/>
      <c r="D763" s="494"/>
      <c r="E763" s="494"/>
      <c r="F763" s="494"/>
      <c r="G763" s="494"/>
      <c r="H763" s="494"/>
      <c r="I763" s="494"/>
      <c r="J763" s="494"/>
      <c r="K763" s="494"/>
      <c r="L763" s="494"/>
      <c r="M763" s="494"/>
      <c r="N763" s="494"/>
      <c r="O763" s="494"/>
      <c r="P763" s="494"/>
      <c r="Q763" s="494"/>
      <c r="R763" s="494"/>
      <c r="S763" s="494"/>
      <c r="T763" s="494"/>
      <c r="U763" s="494"/>
      <c r="V763" s="494"/>
      <c r="W763" s="494"/>
      <c r="X763" s="494"/>
      <c r="Y763" s="494"/>
      <c r="Z763" s="494"/>
    </row>
    <row r="764" ht="13.2" spans="1:26">
      <c r="A764" s="494"/>
      <c r="B764" s="504"/>
      <c r="C764" s="504"/>
      <c r="D764" s="494"/>
      <c r="E764" s="494"/>
      <c r="F764" s="494"/>
      <c r="G764" s="494"/>
      <c r="H764" s="494"/>
      <c r="I764" s="494"/>
      <c r="J764" s="494"/>
      <c r="K764" s="494"/>
      <c r="L764" s="494"/>
      <c r="M764" s="494"/>
      <c r="N764" s="494"/>
      <c r="O764" s="494"/>
      <c r="P764" s="494"/>
      <c r="Q764" s="494"/>
      <c r="R764" s="494"/>
      <c r="S764" s="494"/>
      <c r="T764" s="494"/>
      <c r="U764" s="494"/>
      <c r="V764" s="494"/>
      <c r="W764" s="494"/>
      <c r="X764" s="494"/>
      <c r="Y764" s="494"/>
      <c r="Z764" s="494"/>
    </row>
    <row r="765" ht="13.2" spans="1:26">
      <c r="A765" s="494"/>
      <c r="B765" s="504"/>
      <c r="C765" s="504"/>
      <c r="D765" s="494"/>
      <c r="E765" s="494"/>
      <c r="F765" s="494"/>
      <c r="G765" s="494"/>
      <c r="H765" s="494"/>
      <c r="I765" s="494"/>
      <c r="J765" s="494"/>
      <c r="K765" s="494"/>
      <c r="L765" s="494"/>
      <c r="M765" s="494"/>
      <c r="N765" s="494"/>
      <c r="O765" s="494"/>
      <c r="P765" s="494"/>
      <c r="Q765" s="494"/>
      <c r="R765" s="494"/>
      <c r="S765" s="494"/>
      <c r="T765" s="494"/>
      <c r="U765" s="494"/>
      <c r="V765" s="494"/>
      <c r="W765" s="494"/>
      <c r="X765" s="494"/>
      <c r="Y765" s="494"/>
      <c r="Z765" s="494"/>
    </row>
    <row r="766" ht="13.2" spans="1:26">
      <c r="A766" s="494"/>
      <c r="B766" s="504"/>
      <c r="C766" s="504"/>
      <c r="D766" s="494"/>
      <c r="E766" s="494"/>
      <c r="F766" s="494"/>
      <c r="G766" s="494"/>
      <c r="H766" s="494"/>
      <c r="I766" s="494"/>
      <c r="J766" s="494"/>
      <c r="K766" s="494"/>
      <c r="L766" s="494"/>
      <c r="M766" s="494"/>
      <c r="N766" s="494"/>
      <c r="O766" s="494"/>
      <c r="P766" s="494"/>
      <c r="Q766" s="494"/>
      <c r="R766" s="494"/>
      <c r="S766" s="494"/>
      <c r="T766" s="494"/>
      <c r="U766" s="494"/>
      <c r="V766" s="494"/>
      <c r="W766" s="494"/>
      <c r="X766" s="494"/>
      <c r="Y766" s="494"/>
      <c r="Z766" s="494"/>
    </row>
    <row r="767" ht="13.2" spans="1:26">
      <c r="A767" s="494"/>
      <c r="B767" s="504"/>
      <c r="C767" s="504"/>
      <c r="D767" s="494"/>
      <c r="E767" s="494"/>
      <c r="F767" s="494"/>
      <c r="G767" s="494"/>
      <c r="H767" s="494"/>
      <c r="I767" s="494"/>
      <c r="J767" s="494"/>
      <c r="K767" s="494"/>
      <c r="L767" s="494"/>
      <c r="M767" s="494"/>
      <c r="N767" s="494"/>
      <c r="O767" s="494"/>
      <c r="P767" s="494"/>
      <c r="Q767" s="494"/>
      <c r="R767" s="494"/>
      <c r="S767" s="494"/>
      <c r="T767" s="494"/>
      <c r="U767" s="494"/>
      <c r="V767" s="494"/>
      <c r="W767" s="494"/>
      <c r="X767" s="494"/>
      <c r="Y767" s="494"/>
      <c r="Z767" s="494"/>
    </row>
    <row r="768" ht="13.2" spans="1:26">
      <c r="A768" s="494"/>
      <c r="B768" s="504"/>
      <c r="C768" s="504"/>
      <c r="D768" s="494"/>
      <c r="E768" s="494"/>
      <c r="F768" s="494"/>
      <c r="G768" s="494"/>
      <c r="H768" s="494"/>
      <c r="I768" s="494"/>
      <c r="J768" s="494"/>
      <c r="K768" s="494"/>
      <c r="L768" s="494"/>
      <c r="M768" s="494"/>
      <c r="N768" s="494"/>
      <c r="O768" s="494"/>
      <c r="P768" s="494"/>
      <c r="Q768" s="494"/>
      <c r="R768" s="494"/>
      <c r="S768" s="494"/>
      <c r="T768" s="494"/>
      <c r="U768" s="494"/>
      <c r="V768" s="494"/>
      <c r="W768" s="494"/>
      <c r="X768" s="494"/>
      <c r="Y768" s="494"/>
      <c r="Z768" s="494"/>
    </row>
    <row r="769" ht="13.2" spans="1:26">
      <c r="A769" s="494"/>
      <c r="B769" s="504"/>
      <c r="C769" s="504"/>
      <c r="D769" s="494"/>
      <c r="E769" s="494"/>
      <c r="F769" s="494"/>
      <c r="G769" s="494"/>
      <c r="H769" s="494"/>
      <c r="I769" s="494"/>
      <c r="J769" s="494"/>
      <c r="K769" s="494"/>
      <c r="L769" s="494"/>
      <c r="M769" s="494"/>
      <c r="N769" s="494"/>
      <c r="O769" s="494"/>
      <c r="P769" s="494"/>
      <c r="Q769" s="494"/>
      <c r="R769" s="494"/>
      <c r="S769" s="494"/>
      <c r="T769" s="494"/>
      <c r="U769" s="494"/>
      <c r="V769" s="494"/>
      <c r="W769" s="494"/>
      <c r="X769" s="494"/>
      <c r="Y769" s="494"/>
      <c r="Z769" s="494"/>
    </row>
    <row r="770" ht="13.2" spans="1:26">
      <c r="A770" s="494"/>
      <c r="B770" s="504"/>
      <c r="C770" s="504"/>
      <c r="D770" s="494"/>
      <c r="E770" s="494"/>
      <c r="F770" s="494"/>
      <c r="G770" s="494"/>
      <c r="H770" s="494"/>
      <c r="I770" s="494"/>
      <c r="J770" s="494"/>
      <c r="K770" s="494"/>
      <c r="L770" s="494"/>
      <c r="M770" s="494"/>
      <c r="N770" s="494"/>
      <c r="O770" s="494"/>
      <c r="P770" s="494"/>
      <c r="Q770" s="494"/>
      <c r="R770" s="494"/>
      <c r="S770" s="494"/>
      <c r="T770" s="494"/>
      <c r="U770" s="494"/>
      <c r="V770" s="494"/>
      <c r="W770" s="494"/>
      <c r="X770" s="494"/>
      <c r="Y770" s="494"/>
      <c r="Z770" s="494"/>
    </row>
    <row r="771" ht="13.2" spans="1:26">
      <c r="A771" s="494"/>
      <c r="B771" s="504"/>
      <c r="C771" s="504"/>
      <c r="D771" s="494"/>
      <c r="E771" s="494"/>
      <c r="F771" s="494"/>
      <c r="G771" s="494"/>
      <c r="H771" s="494"/>
      <c r="I771" s="494"/>
      <c r="J771" s="494"/>
      <c r="K771" s="494"/>
      <c r="L771" s="494"/>
      <c r="M771" s="494"/>
      <c r="N771" s="494"/>
      <c r="O771" s="494"/>
      <c r="P771" s="494"/>
      <c r="Q771" s="494"/>
      <c r="R771" s="494"/>
      <c r="S771" s="494"/>
      <c r="T771" s="494"/>
      <c r="U771" s="494"/>
      <c r="V771" s="494"/>
      <c r="W771" s="494"/>
      <c r="X771" s="494"/>
      <c r="Y771" s="494"/>
      <c r="Z771" s="494"/>
    </row>
    <row r="772" ht="13.2" spans="1:26">
      <c r="A772" s="494"/>
      <c r="B772" s="504"/>
      <c r="C772" s="504"/>
      <c r="D772" s="494"/>
      <c r="E772" s="494"/>
      <c r="F772" s="494"/>
      <c r="G772" s="494"/>
      <c r="H772" s="494"/>
      <c r="I772" s="494"/>
      <c r="J772" s="494"/>
      <c r="K772" s="494"/>
      <c r="L772" s="494"/>
      <c r="M772" s="494"/>
      <c r="N772" s="494"/>
      <c r="O772" s="494"/>
      <c r="P772" s="494"/>
      <c r="Q772" s="494"/>
      <c r="R772" s="494"/>
      <c r="S772" s="494"/>
      <c r="T772" s="494"/>
      <c r="U772" s="494"/>
      <c r="V772" s="494"/>
      <c r="W772" s="494"/>
      <c r="X772" s="494"/>
      <c r="Y772" s="494"/>
      <c r="Z772" s="494"/>
    </row>
    <row r="773" ht="13.2" spans="1:26">
      <c r="A773" s="494"/>
      <c r="B773" s="504"/>
      <c r="C773" s="504"/>
      <c r="D773" s="494"/>
      <c r="E773" s="494"/>
      <c r="F773" s="494"/>
      <c r="G773" s="494"/>
      <c r="H773" s="494"/>
      <c r="I773" s="494"/>
      <c r="J773" s="494"/>
      <c r="K773" s="494"/>
      <c r="L773" s="494"/>
      <c r="M773" s="494"/>
      <c r="N773" s="494"/>
      <c r="O773" s="494"/>
      <c r="P773" s="494"/>
      <c r="Q773" s="494"/>
      <c r="R773" s="494"/>
      <c r="S773" s="494"/>
      <c r="T773" s="494"/>
      <c r="U773" s="494"/>
      <c r="V773" s="494"/>
      <c r="W773" s="494"/>
      <c r="X773" s="494"/>
      <c r="Y773" s="494"/>
      <c r="Z773" s="494"/>
    </row>
    <row r="774" ht="13.2" spans="1:26">
      <c r="A774" s="494"/>
      <c r="B774" s="504"/>
      <c r="C774" s="504"/>
      <c r="D774" s="494"/>
      <c r="E774" s="494"/>
      <c r="F774" s="494"/>
      <c r="G774" s="494"/>
      <c r="H774" s="494"/>
      <c r="I774" s="494"/>
      <c r="J774" s="494"/>
      <c r="K774" s="494"/>
      <c r="L774" s="494"/>
      <c r="M774" s="494"/>
      <c r="N774" s="494"/>
      <c r="O774" s="494"/>
      <c r="P774" s="494"/>
      <c r="Q774" s="494"/>
      <c r="R774" s="494"/>
      <c r="S774" s="494"/>
      <c r="T774" s="494"/>
      <c r="U774" s="494"/>
      <c r="V774" s="494"/>
      <c r="W774" s="494"/>
      <c r="X774" s="494"/>
      <c r="Y774" s="494"/>
      <c r="Z774" s="494"/>
    </row>
    <row r="775" ht="13.2" spans="1:26">
      <c r="A775" s="494"/>
      <c r="B775" s="504"/>
      <c r="C775" s="504"/>
      <c r="D775" s="494"/>
      <c r="E775" s="494"/>
      <c r="F775" s="494"/>
      <c r="G775" s="494"/>
      <c r="H775" s="494"/>
      <c r="I775" s="494"/>
      <c r="J775" s="494"/>
      <c r="K775" s="494"/>
      <c r="L775" s="494"/>
      <c r="M775" s="494"/>
      <c r="N775" s="494"/>
      <c r="O775" s="494"/>
      <c r="P775" s="494"/>
      <c r="Q775" s="494"/>
      <c r="R775" s="494"/>
      <c r="S775" s="494"/>
      <c r="T775" s="494"/>
      <c r="U775" s="494"/>
      <c r="V775" s="494"/>
      <c r="W775" s="494"/>
      <c r="X775" s="494"/>
      <c r="Y775" s="494"/>
      <c r="Z775" s="494"/>
    </row>
    <row r="776" ht="13.2" spans="1:26">
      <c r="A776" s="494"/>
      <c r="B776" s="504"/>
      <c r="C776" s="504"/>
      <c r="D776" s="494"/>
      <c r="E776" s="494"/>
      <c r="F776" s="494"/>
      <c r="G776" s="494"/>
      <c r="H776" s="494"/>
      <c r="I776" s="494"/>
      <c r="J776" s="494"/>
      <c r="K776" s="494"/>
      <c r="L776" s="494"/>
      <c r="M776" s="494"/>
      <c r="N776" s="494"/>
      <c r="O776" s="494"/>
      <c r="P776" s="494"/>
      <c r="Q776" s="494"/>
      <c r="R776" s="494"/>
      <c r="S776" s="494"/>
      <c r="T776" s="494"/>
      <c r="U776" s="494"/>
      <c r="V776" s="494"/>
      <c r="W776" s="494"/>
      <c r="X776" s="494"/>
      <c r="Y776" s="494"/>
      <c r="Z776" s="494"/>
    </row>
    <row r="777" ht="13.2" spans="1:26">
      <c r="A777" s="494"/>
      <c r="B777" s="504"/>
      <c r="C777" s="504"/>
      <c r="D777" s="494"/>
      <c r="E777" s="494"/>
      <c r="F777" s="494"/>
      <c r="G777" s="494"/>
      <c r="H777" s="494"/>
      <c r="I777" s="494"/>
      <c r="J777" s="494"/>
      <c r="K777" s="494"/>
      <c r="L777" s="494"/>
      <c r="M777" s="494"/>
      <c r="N777" s="494"/>
      <c r="O777" s="494"/>
      <c r="P777" s="494"/>
      <c r="Q777" s="494"/>
      <c r="R777" s="494"/>
      <c r="S777" s="494"/>
      <c r="T777" s="494"/>
      <c r="U777" s="494"/>
      <c r="V777" s="494"/>
      <c r="W777" s="494"/>
      <c r="X777" s="494"/>
      <c r="Y777" s="494"/>
      <c r="Z777" s="494"/>
    </row>
    <row r="778" ht="13.2" spans="1:26">
      <c r="A778" s="494"/>
      <c r="B778" s="504"/>
      <c r="C778" s="504"/>
      <c r="D778" s="494"/>
      <c r="E778" s="494"/>
      <c r="F778" s="494"/>
      <c r="G778" s="494"/>
      <c r="H778" s="494"/>
      <c r="I778" s="494"/>
      <c r="J778" s="494"/>
      <c r="K778" s="494"/>
      <c r="L778" s="494"/>
      <c r="M778" s="494"/>
      <c r="N778" s="494"/>
      <c r="O778" s="494"/>
      <c r="P778" s="494"/>
      <c r="Q778" s="494"/>
      <c r="R778" s="494"/>
      <c r="S778" s="494"/>
      <c r="T778" s="494"/>
      <c r="U778" s="494"/>
      <c r="V778" s="494"/>
      <c r="W778" s="494"/>
      <c r="X778" s="494"/>
      <c r="Y778" s="494"/>
      <c r="Z778" s="494"/>
    </row>
    <row r="779" ht="13.2" spans="1:26">
      <c r="A779" s="494"/>
      <c r="B779" s="504"/>
      <c r="C779" s="504"/>
      <c r="D779" s="494"/>
      <c r="E779" s="494"/>
      <c r="F779" s="494"/>
      <c r="G779" s="494"/>
      <c r="H779" s="494"/>
      <c r="I779" s="494"/>
      <c r="J779" s="494"/>
      <c r="K779" s="494"/>
      <c r="L779" s="494"/>
      <c r="M779" s="494"/>
      <c r="N779" s="494"/>
      <c r="O779" s="494"/>
      <c r="P779" s="494"/>
      <c r="Q779" s="494"/>
      <c r="R779" s="494"/>
      <c r="S779" s="494"/>
      <c r="T779" s="494"/>
      <c r="U779" s="494"/>
      <c r="V779" s="494"/>
      <c r="W779" s="494"/>
      <c r="X779" s="494"/>
      <c r="Y779" s="494"/>
      <c r="Z779" s="494"/>
    </row>
    <row r="780" ht="13.2" spans="1:26">
      <c r="A780" s="494"/>
      <c r="B780" s="504"/>
      <c r="C780" s="504"/>
      <c r="D780" s="494"/>
      <c r="E780" s="494"/>
      <c r="F780" s="494"/>
      <c r="G780" s="494"/>
      <c r="H780" s="494"/>
      <c r="I780" s="494"/>
      <c r="J780" s="494"/>
      <c r="K780" s="494"/>
      <c r="L780" s="494"/>
      <c r="M780" s="494"/>
      <c r="N780" s="494"/>
      <c r="O780" s="494"/>
      <c r="P780" s="494"/>
      <c r="Q780" s="494"/>
      <c r="R780" s="494"/>
      <c r="S780" s="494"/>
      <c r="T780" s="494"/>
      <c r="U780" s="494"/>
      <c r="V780" s="494"/>
      <c r="W780" s="494"/>
      <c r="X780" s="494"/>
      <c r="Y780" s="494"/>
      <c r="Z780" s="494"/>
    </row>
    <row r="781" ht="13.2" spans="1:26">
      <c r="A781" s="494"/>
      <c r="B781" s="504"/>
      <c r="C781" s="504"/>
      <c r="D781" s="494"/>
      <c r="E781" s="494"/>
      <c r="F781" s="494"/>
      <c r="G781" s="494"/>
      <c r="H781" s="494"/>
      <c r="I781" s="494"/>
      <c r="J781" s="494"/>
      <c r="K781" s="494"/>
      <c r="L781" s="494"/>
      <c r="M781" s="494"/>
      <c r="N781" s="494"/>
      <c r="O781" s="494"/>
      <c r="P781" s="494"/>
      <c r="Q781" s="494"/>
      <c r="R781" s="494"/>
      <c r="S781" s="494"/>
      <c r="T781" s="494"/>
      <c r="U781" s="494"/>
      <c r="V781" s="494"/>
      <c r="W781" s="494"/>
      <c r="X781" s="494"/>
      <c r="Y781" s="494"/>
      <c r="Z781" s="494"/>
    </row>
    <row r="782" ht="13.2" spans="1:26">
      <c r="A782" s="494"/>
      <c r="B782" s="504"/>
      <c r="C782" s="504"/>
      <c r="D782" s="494"/>
      <c r="E782" s="494"/>
      <c r="F782" s="494"/>
      <c r="G782" s="494"/>
      <c r="H782" s="494"/>
      <c r="I782" s="494"/>
      <c r="J782" s="494"/>
      <c r="K782" s="494"/>
      <c r="L782" s="494"/>
      <c r="M782" s="494"/>
      <c r="N782" s="494"/>
      <c r="O782" s="494"/>
      <c r="P782" s="494"/>
      <c r="Q782" s="494"/>
      <c r="R782" s="494"/>
      <c r="S782" s="494"/>
      <c r="T782" s="494"/>
      <c r="U782" s="494"/>
      <c r="V782" s="494"/>
      <c r="W782" s="494"/>
      <c r="X782" s="494"/>
      <c r="Y782" s="494"/>
      <c r="Z782" s="494"/>
    </row>
    <row r="783" ht="13.2" spans="1:26">
      <c r="A783" s="494"/>
      <c r="B783" s="504"/>
      <c r="C783" s="504"/>
      <c r="D783" s="494"/>
      <c r="E783" s="494"/>
      <c r="F783" s="494"/>
      <c r="G783" s="494"/>
      <c r="H783" s="494"/>
      <c r="I783" s="494"/>
      <c r="J783" s="494"/>
      <c r="K783" s="494"/>
      <c r="L783" s="494"/>
      <c r="M783" s="494"/>
      <c r="N783" s="494"/>
      <c r="O783" s="494"/>
      <c r="P783" s="494"/>
      <c r="Q783" s="494"/>
      <c r="R783" s="494"/>
      <c r="S783" s="494"/>
      <c r="T783" s="494"/>
      <c r="U783" s="494"/>
      <c r="V783" s="494"/>
      <c r="W783" s="494"/>
      <c r="X783" s="494"/>
      <c r="Y783" s="494"/>
      <c r="Z783" s="494"/>
    </row>
    <row r="784" ht="13.2" spans="1:26">
      <c r="A784" s="494"/>
      <c r="B784" s="504"/>
      <c r="C784" s="504"/>
      <c r="D784" s="494"/>
      <c r="E784" s="494"/>
      <c r="F784" s="494"/>
      <c r="G784" s="494"/>
      <c r="H784" s="494"/>
      <c r="I784" s="494"/>
      <c r="J784" s="494"/>
      <c r="K784" s="494"/>
      <c r="L784" s="494"/>
      <c r="M784" s="494"/>
      <c r="N784" s="494"/>
      <c r="O784" s="494"/>
      <c r="P784" s="494"/>
      <c r="Q784" s="494"/>
      <c r="R784" s="494"/>
      <c r="S784" s="494"/>
      <c r="T784" s="494"/>
      <c r="U784" s="494"/>
      <c r="V784" s="494"/>
      <c r="W784" s="494"/>
      <c r="X784" s="494"/>
      <c r="Y784" s="494"/>
      <c r="Z784" s="494"/>
    </row>
    <row r="785" ht="13.2" spans="1:26">
      <c r="A785" s="494"/>
      <c r="B785" s="504"/>
      <c r="C785" s="504"/>
      <c r="D785" s="494"/>
      <c r="E785" s="494"/>
      <c r="F785" s="494"/>
      <c r="G785" s="494"/>
      <c r="H785" s="494"/>
      <c r="I785" s="494"/>
      <c r="J785" s="494"/>
      <c r="K785" s="494"/>
      <c r="L785" s="494"/>
      <c r="M785" s="494"/>
      <c r="N785" s="494"/>
      <c r="O785" s="494"/>
      <c r="P785" s="494"/>
      <c r="Q785" s="494"/>
      <c r="R785" s="494"/>
      <c r="S785" s="494"/>
      <c r="T785" s="494"/>
      <c r="U785" s="494"/>
      <c r="V785" s="494"/>
      <c r="W785" s="494"/>
      <c r="X785" s="494"/>
      <c r="Y785" s="494"/>
      <c r="Z785" s="494"/>
    </row>
    <row r="786" ht="13.2" spans="1:26">
      <c r="A786" s="494"/>
      <c r="B786" s="504"/>
      <c r="C786" s="504"/>
      <c r="D786" s="494"/>
      <c r="E786" s="494"/>
      <c r="F786" s="494"/>
      <c r="G786" s="494"/>
      <c r="H786" s="494"/>
      <c r="I786" s="494"/>
      <c r="J786" s="494"/>
      <c r="K786" s="494"/>
      <c r="L786" s="494"/>
      <c r="M786" s="494"/>
      <c r="N786" s="494"/>
      <c r="O786" s="494"/>
      <c r="P786" s="494"/>
      <c r="Q786" s="494"/>
      <c r="R786" s="494"/>
      <c r="S786" s="494"/>
      <c r="T786" s="494"/>
      <c r="U786" s="494"/>
      <c r="V786" s="494"/>
      <c r="W786" s="494"/>
      <c r="X786" s="494"/>
      <c r="Y786" s="494"/>
      <c r="Z786" s="494"/>
    </row>
    <row r="787" ht="13.2" spans="1:26">
      <c r="A787" s="494"/>
      <c r="B787" s="504"/>
      <c r="C787" s="504"/>
      <c r="D787" s="494"/>
      <c r="E787" s="494"/>
      <c r="F787" s="494"/>
      <c r="G787" s="494"/>
      <c r="H787" s="494"/>
      <c r="I787" s="494"/>
      <c r="J787" s="494"/>
      <c r="K787" s="494"/>
      <c r="L787" s="494"/>
      <c r="M787" s="494"/>
      <c r="N787" s="494"/>
      <c r="O787" s="494"/>
      <c r="P787" s="494"/>
      <c r="Q787" s="494"/>
      <c r="R787" s="494"/>
      <c r="S787" s="494"/>
      <c r="T787" s="494"/>
      <c r="U787" s="494"/>
      <c r="V787" s="494"/>
      <c r="W787" s="494"/>
      <c r="X787" s="494"/>
      <c r="Y787" s="494"/>
      <c r="Z787" s="494"/>
    </row>
    <row r="788" ht="13.2" spans="1:26">
      <c r="A788" s="494"/>
      <c r="B788" s="504"/>
      <c r="C788" s="504"/>
      <c r="D788" s="494"/>
      <c r="E788" s="494"/>
      <c r="F788" s="494"/>
      <c r="G788" s="494"/>
      <c r="H788" s="494"/>
      <c r="I788" s="494"/>
      <c r="J788" s="494"/>
      <c r="K788" s="494"/>
      <c r="L788" s="494"/>
      <c r="M788" s="494"/>
      <c r="N788" s="494"/>
      <c r="O788" s="494"/>
      <c r="P788" s="494"/>
      <c r="Q788" s="494"/>
      <c r="R788" s="494"/>
      <c r="S788" s="494"/>
      <c r="T788" s="494"/>
      <c r="U788" s="494"/>
      <c r="V788" s="494"/>
      <c r="W788" s="494"/>
      <c r="X788" s="494"/>
      <c r="Y788" s="494"/>
      <c r="Z788" s="494"/>
    </row>
    <row r="789" ht="13.2" spans="1:26">
      <c r="A789" s="494"/>
      <c r="B789" s="504"/>
      <c r="C789" s="504"/>
      <c r="D789" s="494"/>
      <c r="E789" s="494"/>
      <c r="F789" s="494"/>
      <c r="G789" s="494"/>
      <c r="H789" s="494"/>
      <c r="I789" s="494"/>
      <c r="J789" s="494"/>
      <c r="K789" s="494"/>
      <c r="L789" s="494"/>
      <c r="M789" s="494"/>
      <c r="N789" s="494"/>
      <c r="O789" s="494"/>
      <c r="P789" s="494"/>
      <c r="Q789" s="494"/>
      <c r="R789" s="494"/>
      <c r="S789" s="494"/>
      <c r="T789" s="494"/>
      <c r="U789" s="494"/>
      <c r="V789" s="494"/>
      <c r="W789" s="494"/>
      <c r="X789" s="494"/>
      <c r="Y789" s="494"/>
      <c r="Z789" s="494"/>
    </row>
    <row r="790" ht="13.2" spans="1:26">
      <c r="A790" s="494"/>
      <c r="B790" s="504"/>
      <c r="C790" s="504"/>
      <c r="D790" s="494"/>
      <c r="E790" s="494"/>
      <c r="F790" s="494"/>
      <c r="G790" s="494"/>
      <c r="H790" s="494"/>
      <c r="I790" s="494"/>
      <c r="J790" s="494"/>
      <c r="K790" s="494"/>
      <c r="L790" s="494"/>
      <c r="M790" s="494"/>
      <c r="N790" s="494"/>
      <c r="O790" s="494"/>
      <c r="P790" s="494"/>
      <c r="Q790" s="494"/>
      <c r="R790" s="494"/>
      <c r="S790" s="494"/>
      <c r="T790" s="494"/>
      <c r="U790" s="494"/>
      <c r="V790" s="494"/>
      <c r="W790" s="494"/>
      <c r="X790" s="494"/>
      <c r="Y790" s="494"/>
      <c r="Z790" s="494"/>
    </row>
    <row r="791" ht="13.2" spans="1:26">
      <c r="A791" s="494"/>
      <c r="B791" s="504"/>
      <c r="C791" s="504"/>
      <c r="D791" s="494"/>
      <c r="E791" s="494"/>
      <c r="F791" s="494"/>
      <c r="G791" s="494"/>
      <c r="H791" s="494"/>
      <c r="I791" s="494"/>
      <c r="J791" s="494"/>
      <c r="K791" s="494"/>
      <c r="L791" s="494"/>
      <c r="M791" s="494"/>
      <c r="N791" s="494"/>
      <c r="O791" s="494"/>
      <c r="P791" s="494"/>
      <c r="Q791" s="494"/>
      <c r="R791" s="494"/>
      <c r="S791" s="494"/>
      <c r="T791" s="494"/>
      <c r="U791" s="494"/>
      <c r="V791" s="494"/>
      <c r="W791" s="494"/>
      <c r="X791" s="494"/>
      <c r="Y791" s="494"/>
      <c r="Z791" s="494"/>
    </row>
    <row r="792" ht="13.2" spans="1:26">
      <c r="A792" s="494"/>
      <c r="B792" s="504"/>
      <c r="C792" s="504"/>
      <c r="D792" s="494"/>
      <c r="E792" s="494"/>
      <c r="F792" s="494"/>
      <c r="G792" s="494"/>
      <c r="H792" s="494"/>
      <c r="I792" s="494"/>
      <c r="J792" s="494"/>
      <c r="K792" s="494"/>
      <c r="L792" s="494"/>
      <c r="M792" s="494"/>
      <c r="N792" s="494"/>
      <c r="O792" s="494"/>
      <c r="P792" s="494"/>
      <c r="Q792" s="494"/>
      <c r="R792" s="494"/>
      <c r="S792" s="494"/>
      <c r="T792" s="494"/>
      <c r="U792" s="494"/>
      <c r="V792" s="494"/>
      <c r="W792" s="494"/>
      <c r="X792" s="494"/>
      <c r="Y792" s="494"/>
      <c r="Z792" s="494"/>
    </row>
    <row r="793" ht="13.2" spans="1:26">
      <c r="A793" s="494"/>
      <c r="B793" s="504"/>
      <c r="C793" s="504"/>
      <c r="D793" s="494"/>
      <c r="E793" s="494"/>
      <c r="F793" s="494"/>
      <c r="G793" s="494"/>
      <c r="H793" s="494"/>
      <c r="I793" s="494"/>
      <c r="J793" s="494"/>
      <c r="K793" s="494"/>
      <c r="L793" s="494"/>
      <c r="M793" s="494"/>
      <c r="N793" s="494"/>
      <c r="O793" s="494"/>
      <c r="P793" s="494"/>
      <c r="Q793" s="494"/>
      <c r="R793" s="494"/>
      <c r="S793" s="494"/>
      <c r="T793" s="494"/>
      <c r="U793" s="494"/>
      <c r="V793" s="494"/>
      <c r="W793" s="494"/>
      <c r="X793" s="494"/>
      <c r="Y793" s="494"/>
      <c r="Z793" s="494"/>
    </row>
    <row r="794" ht="13.2" spans="1:26">
      <c r="A794" s="494"/>
      <c r="B794" s="504"/>
      <c r="C794" s="504"/>
      <c r="D794" s="494"/>
      <c r="E794" s="494"/>
      <c r="F794" s="494"/>
      <c r="G794" s="494"/>
      <c r="H794" s="494"/>
      <c r="I794" s="494"/>
      <c r="J794" s="494"/>
      <c r="K794" s="494"/>
      <c r="L794" s="494"/>
      <c r="M794" s="494"/>
      <c r="N794" s="494"/>
      <c r="O794" s="494"/>
      <c r="P794" s="494"/>
      <c r="Q794" s="494"/>
      <c r="R794" s="494"/>
      <c r="S794" s="494"/>
      <c r="T794" s="494"/>
      <c r="U794" s="494"/>
      <c r="V794" s="494"/>
      <c r="W794" s="494"/>
      <c r="X794" s="494"/>
      <c r="Y794" s="494"/>
      <c r="Z794" s="494"/>
    </row>
    <row r="795" ht="13.2" spans="1:26">
      <c r="A795" s="494"/>
      <c r="B795" s="504"/>
      <c r="C795" s="504"/>
      <c r="D795" s="494"/>
      <c r="E795" s="494"/>
      <c r="F795" s="494"/>
      <c r="G795" s="494"/>
      <c r="H795" s="494"/>
      <c r="I795" s="494"/>
      <c r="J795" s="494"/>
      <c r="K795" s="494"/>
      <c r="L795" s="494"/>
      <c r="M795" s="494"/>
      <c r="N795" s="494"/>
      <c r="O795" s="494"/>
      <c r="P795" s="494"/>
      <c r="Q795" s="494"/>
      <c r="R795" s="494"/>
      <c r="S795" s="494"/>
      <c r="T795" s="494"/>
      <c r="U795" s="494"/>
      <c r="V795" s="494"/>
      <c r="W795" s="494"/>
      <c r="X795" s="494"/>
      <c r="Y795" s="494"/>
      <c r="Z795" s="494"/>
    </row>
    <row r="796" ht="13.2" spans="1:26">
      <c r="A796" s="494"/>
      <c r="B796" s="504"/>
      <c r="C796" s="504"/>
      <c r="D796" s="494"/>
      <c r="E796" s="494"/>
      <c r="F796" s="494"/>
      <c r="G796" s="494"/>
      <c r="H796" s="494"/>
      <c r="I796" s="494"/>
      <c r="J796" s="494"/>
      <c r="K796" s="494"/>
      <c r="L796" s="494"/>
      <c r="M796" s="494"/>
      <c r="N796" s="494"/>
      <c r="O796" s="494"/>
      <c r="P796" s="494"/>
      <c r="Q796" s="494"/>
      <c r="R796" s="494"/>
      <c r="S796" s="494"/>
      <c r="T796" s="494"/>
      <c r="U796" s="494"/>
      <c r="V796" s="494"/>
      <c r="W796" s="494"/>
      <c r="X796" s="494"/>
      <c r="Y796" s="494"/>
      <c r="Z796" s="494"/>
    </row>
    <row r="797" ht="13.2" spans="1:26">
      <c r="A797" s="494"/>
      <c r="B797" s="504"/>
      <c r="C797" s="504"/>
      <c r="D797" s="494"/>
      <c r="E797" s="494"/>
      <c r="F797" s="494"/>
      <c r="G797" s="494"/>
      <c r="H797" s="494"/>
      <c r="I797" s="494"/>
      <c r="J797" s="494"/>
      <c r="K797" s="494"/>
      <c r="L797" s="494"/>
      <c r="M797" s="494"/>
      <c r="N797" s="494"/>
      <c r="O797" s="494"/>
      <c r="P797" s="494"/>
      <c r="Q797" s="494"/>
      <c r="R797" s="494"/>
      <c r="S797" s="494"/>
      <c r="T797" s="494"/>
      <c r="U797" s="494"/>
      <c r="V797" s="494"/>
      <c r="W797" s="494"/>
      <c r="X797" s="494"/>
      <c r="Y797" s="494"/>
      <c r="Z797" s="494"/>
    </row>
    <row r="798" ht="13.2" spans="1:26">
      <c r="A798" s="494"/>
      <c r="B798" s="504"/>
      <c r="C798" s="504"/>
      <c r="D798" s="494"/>
      <c r="E798" s="494"/>
      <c r="F798" s="494"/>
      <c r="G798" s="494"/>
      <c r="H798" s="494"/>
      <c r="I798" s="494"/>
      <c r="J798" s="494"/>
      <c r="K798" s="494"/>
      <c r="L798" s="494"/>
      <c r="M798" s="494"/>
      <c r="N798" s="494"/>
      <c r="O798" s="494"/>
      <c r="P798" s="494"/>
      <c r="Q798" s="494"/>
      <c r="R798" s="494"/>
      <c r="S798" s="494"/>
      <c r="T798" s="494"/>
      <c r="U798" s="494"/>
      <c r="V798" s="494"/>
      <c r="W798" s="494"/>
      <c r="X798" s="494"/>
      <c r="Y798" s="494"/>
      <c r="Z798" s="494"/>
    </row>
    <row r="799" ht="13.2" spans="1:26">
      <c r="A799" s="494"/>
      <c r="B799" s="504"/>
      <c r="C799" s="504"/>
      <c r="D799" s="494"/>
      <c r="E799" s="494"/>
      <c r="F799" s="494"/>
      <c r="G799" s="494"/>
      <c r="H799" s="494"/>
      <c r="I799" s="494"/>
      <c r="J799" s="494"/>
      <c r="K799" s="494"/>
      <c r="L799" s="494"/>
      <c r="M799" s="494"/>
      <c r="N799" s="494"/>
      <c r="O799" s="494"/>
      <c r="P799" s="494"/>
      <c r="Q799" s="494"/>
      <c r="R799" s="494"/>
      <c r="S799" s="494"/>
      <c r="T799" s="494"/>
      <c r="U799" s="494"/>
      <c r="V799" s="494"/>
      <c r="W799" s="494"/>
      <c r="X799" s="494"/>
      <c r="Y799" s="494"/>
      <c r="Z799" s="494"/>
    </row>
    <row r="800" ht="13.2" spans="1:26">
      <c r="A800" s="494"/>
      <c r="B800" s="504"/>
      <c r="C800" s="504"/>
      <c r="D800" s="494"/>
      <c r="E800" s="494"/>
      <c r="F800" s="494"/>
      <c r="G800" s="494"/>
      <c r="H800" s="494"/>
      <c r="I800" s="494"/>
      <c r="J800" s="494"/>
      <c r="K800" s="494"/>
      <c r="L800" s="494"/>
      <c r="M800" s="494"/>
      <c r="N800" s="494"/>
      <c r="O800" s="494"/>
      <c r="P800" s="494"/>
      <c r="Q800" s="494"/>
      <c r="R800" s="494"/>
      <c r="S800" s="494"/>
      <c r="T800" s="494"/>
      <c r="U800" s="494"/>
      <c r="V800" s="494"/>
      <c r="W800" s="494"/>
      <c r="X800" s="494"/>
      <c r="Y800" s="494"/>
      <c r="Z800" s="494"/>
    </row>
    <row r="801" ht="13.2" spans="1:26">
      <c r="A801" s="494"/>
      <c r="B801" s="504"/>
      <c r="C801" s="504"/>
      <c r="D801" s="494"/>
      <c r="E801" s="494"/>
      <c r="F801" s="494"/>
      <c r="G801" s="494"/>
      <c r="H801" s="494"/>
      <c r="I801" s="494"/>
      <c r="J801" s="494"/>
      <c r="K801" s="494"/>
      <c r="L801" s="494"/>
      <c r="M801" s="494"/>
      <c r="N801" s="494"/>
      <c r="O801" s="494"/>
      <c r="P801" s="494"/>
      <c r="Q801" s="494"/>
      <c r="R801" s="494"/>
      <c r="S801" s="494"/>
      <c r="T801" s="494"/>
      <c r="U801" s="494"/>
      <c r="V801" s="494"/>
      <c r="W801" s="494"/>
      <c r="X801" s="494"/>
      <c r="Y801" s="494"/>
      <c r="Z801" s="494"/>
    </row>
    <row r="802" ht="13.2" spans="1:26">
      <c r="A802" s="494"/>
      <c r="B802" s="504"/>
      <c r="C802" s="504"/>
      <c r="D802" s="494"/>
      <c r="E802" s="494"/>
      <c r="F802" s="494"/>
      <c r="G802" s="494"/>
      <c r="H802" s="494"/>
      <c r="I802" s="494"/>
      <c r="J802" s="494"/>
      <c r="K802" s="494"/>
      <c r="L802" s="494"/>
      <c r="M802" s="494"/>
      <c r="N802" s="494"/>
      <c r="O802" s="494"/>
      <c r="P802" s="494"/>
      <c r="Q802" s="494"/>
      <c r="R802" s="494"/>
      <c r="S802" s="494"/>
      <c r="T802" s="494"/>
      <c r="U802" s="494"/>
      <c r="V802" s="494"/>
      <c r="W802" s="494"/>
      <c r="X802" s="494"/>
      <c r="Y802" s="494"/>
      <c r="Z802" s="494"/>
    </row>
    <row r="803" ht="13.2" spans="1:26">
      <c r="A803" s="494"/>
      <c r="B803" s="504"/>
      <c r="C803" s="504"/>
      <c r="D803" s="494"/>
      <c r="E803" s="494"/>
      <c r="F803" s="494"/>
      <c r="G803" s="494"/>
      <c r="H803" s="494"/>
      <c r="I803" s="494"/>
      <c r="J803" s="494"/>
      <c r="K803" s="494"/>
      <c r="L803" s="494"/>
      <c r="M803" s="494"/>
      <c r="N803" s="494"/>
      <c r="O803" s="494"/>
      <c r="P803" s="494"/>
      <c r="Q803" s="494"/>
      <c r="R803" s="494"/>
      <c r="S803" s="494"/>
      <c r="T803" s="494"/>
      <c r="U803" s="494"/>
      <c r="V803" s="494"/>
      <c r="W803" s="494"/>
      <c r="X803" s="494"/>
      <c r="Y803" s="494"/>
      <c r="Z803" s="494"/>
    </row>
    <row r="804" ht="13.2" spans="1:26">
      <c r="A804" s="494"/>
      <c r="B804" s="504"/>
      <c r="C804" s="504"/>
      <c r="D804" s="494"/>
      <c r="E804" s="494"/>
      <c r="F804" s="494"/>
      <c r="G804" s="494"/>
      <c r="H804" s="494"/>
      <c r="I804" s="494"/>
      <c r="J804" s="494"/>
      <c r="K804" s="494"/>
      <c r="L804" s="494"/>
      <c r="M804" s="494"/>
      <c r="N804" s="494"/>
      <c r="O804" s="494"/>
      <c r="P804" s="494"/>
      <c r="Q804" s="494"/>
      <c r="R804" s="494"/>
      <c r="S804" s="494"/>
      <c r="T804" s="494"/>
      <c r="U804" s="494"/>
      <c r="V804" s="494"/>
      <c r="W804" s="494"/>
      <c r="X804" s="494"/>
      <c r="Y804" s="494"/>
      <c r="Z804" s="494"/>
    </row>
    <row r="805" ht="13.2" spans="1:26">
      <c r="A805" s="494"/>
      <c r="B805" s="504"/>
      <c r="C805" s="504"/>
      <c r="D805" s="494"/>
      <c r="E805" s="494"/>
      <c r="F805" s="494"/>
      <c r="G805" s="494"/>
      <c r="H805" s="494"/>
      <c r="I805" s="494"/>
      <c r="J805" s="494"/>
      <c r="K805" s="494"/>
      <c r="L805" s="494"/>
      <c r="M805" s="494"/>
      <c r="N805" s="494"/>
      <c r="O805" s="494"/>
      <c r="P805" s="494"/>
      <c r="Q805" s="494"/>
      <c r="R805" s="494"/>
      <c r="S805" s="494"/>
      <c r="T805" s="494"/>
      <c r="U805" s="494"/>
      <c r="V805" s="494"/>
      <c r="W805" s="494"/>
      <c r="X805" s="494"/>
      <c r="Y805" s="494"/>
      <c r="Z805" s="494"/>
    </row>
    <row r="806" ht="13.2" spans="1:26">
      <c r="A806" s="494"/>
      <c r="B806" s="504"/>
      <c r="C806" s="504"/>
      <c r="D806" s="494"/>
      <c r="E806" s="494"/>
      <c r="F806" s="494"/>
      <c r="G806" s="494"/>
      <c r="H806" s="494"/>
      <c r="I806" s="494"/>
      <c r="J806" s="494"/>
      <c r="K806" s="494"/>
      <c r="L806" s="494"/>
      <c r="M806" s="494"/>
      <c r="N806" s="494"/>
      <c r="O806" s="494"/>
      <c r="P806" s="494"/>
      <c r="Q806" s="494"/>
      <c r="R806" s="494"/>
      <c r="S806" s="494"/>
      <c r="T806" s="494"/>
      <c r="U806" s="494"/>
      <c r="V806" s="494"/>
      <c r="W806" s="494"/>
      <c r="X806" s="494"/>
      <c r="Y806" s="494"/>
      <c r="Z806" s="494"/>
    </row>
    <row r="807" ht="13.2" spans="1:26">
      <c r="A807" s="494"/>
      <c r="B807" s="504"/>
      <c r="C807" s="504"/>
      <c r="D807" s="494"/>
      <c r="E807" s="494"/>
      <c r="F807" s="494"/>
      <c r="G807" s="494"/>
      <c r="H807" s="494"/>
      <c r="I807" s="494"/>
      <c r="J807" s="494"/>
      <c r="K807" s="494"/>
      <c r="L807" s="494"/>
      <c r="M807" s="494"/>
      <c r="N807" s="494"/>
      <c r="O807" s="494"/>
      <c r="P807" s="494"/>
      <c r="Q807" s="494"/>
      <c r="R807" s="494"/>
      <c r="S807" s="494"/>
      <c r="T807" s="494"/>
      <c r="U807" s="494"/>
      <c r="V807" s="494"/>
      <c r="W807" s="494"/>
      <c r="X807" s="494"/>
      <c r="Y807" s="494"/>
      <c r="Z807" s="494"/>
    </row>
    <row r="808" ht="13.2" spans="1:26">
      <c r="A808" s="494"/>
      <c r="B808" s="504"/>
      <c r="C808" s="504"/>
      <c r="D808" s="494"/>
      <c r="E808" s="494"/>
      <c r="F808" s="494"/>
      <c r="G808" s="494"/>
      <c r="H808" s="494"/>
      <c r="I808" s="494"/>
      <c r="J808" s="494"/>
      <c r="K808" s="494"/>
      <c r="L808" s="494"/>
      <c r="M808" s="494"/>
      <c r="N808" s="494"/>
      <c r="O808" s="494"/>
      <c r="P808" s="494"/>
      <c r="Q808" s="494"/>
      <c r="R808" s="494"/>
      <c r="S808" s="494"/>
      <c r="T808" s="494"/>
      <c r="U808" s="494"/>
      <c r="V808" s="494"/>
      <c r="W808" s="494"/>
      <c r="X808" s="494"/>
      <c r="Y808" s="494"/>
      <c r="Z808" s="494"/>
    </row>
    <row r="809" ht="13.2" spans="1:26">
      <c r="A809" s="494"/>
      <c r="B809" s="504"/>
      <c r="C809" s="504"/>
      <c r="D809" s="494"/>
      <c r="E809" s="494"/>
      <c r="F809" s="494"/>
      <c r="G809" s="494"/>
      <c r="H809" s="494"/>
      <c r="I809" s="494"/>
      <c r="J809" s="494"/>
      <c r="K809" s="494"/>
      <c r="L809" s="494"/>
      <c r="M809" s="494"/>
      <c r="N809" s="494"/>
      <c r="O809" s="494"/>
      <c r="P809" s="494"/>
      <c r="Q809" s="494"/>
      <c r="R809" s="494"/>
      <c r="S809" s="494"/>
      <c r="T809" s="494"/>
      <c r="U809" s="494"/>
      <c r="V809" s="494"/>
      <c r="W809" s="494"/>
      <c r="X809" s="494"/>
      <c r="Y809" s="494"/>
      <c r="Z809" s="494"/>
    </row>
    <row r="810" ht="13.2" spans="1:26">
      <c r="A810" s="494"/>
      <c r="B810" s="504"/>
      <c r="C810" s="504"/>
      <c r="D810" s="494"/>
      <c r="E810" s="494"/>
      <c r="F810" s="494"/>
      <c r="G810" s="494"/>
      <c r="H810" s="494"/>
      <c r="I810" s="494"/>
      <c r="J810" s="494"/>
      <c r="K810" s="494"/>
      <c r="L810" s="494"/>
      <c r="M810" s="494"/>
      <c r="N810" s="494"/>
      <c r="O810" s="494"/>
      <c r="P810" s="494"/>
      <c r="Q810" s="494"/>
      <c r="R810" s="494"/>
      <c r="S810" s="494"/>
      <c r="T810" s="494"/>
      <c r="U810" s="494"/>
      <c r="V810" s="494"/>
      <c r="W810" s="494"/>
      <c r="X810" s="494"/>
      <c r="Y810" s="494"/>
      <c r="Z810" s="494"/>
    </row>
    <row r="811" ht="13.2" spans="1:26">
      <c r="A811" s="494"/>
      <c r="B811" s="504"/>
      <c r="C811" s="504"/>
      <c r="D811" s="494"/>
      <c r="E811" s="494"/>
      <c r="F811" s="494"/>
      <c r="G811" s="494"/>
      <c r="H811" s="494"/>
      <c r="I811" s="494"/>
      <c r="J811" s="494"/>
      <c r="K811" s="494"/>
      <c r="L811" s="494"/>
      <c r="M811" s="494"/>
      <c r="N811" s="494"/>
      <c r="O811" s="494"/>
      <c r="P811" s="494"/>
      <c r="Q811" s="494"/>
      <c r="R811" s="494"/>
      <c r="S811" s="494"/>
      <c r="T811" s="494"/>
      <c r="U811" s="494"/>
      <c r="V811" s="494"/>
      <c r="W811" s="494"/>
      <c r="X811" s="494"/>
      <c r="Y811" s="494"/>
      <c r="Z811" s="494"/>
    </row>
    <row r="812" ht="13.2" spans="1:26">
      <c r="A812" s="494"/>
      <c r="B812" s="504"/>
      <c r="C812" s="504"/>
      <c r="D812" s="494"/>
      <c r="E812" s="494"/>
      <c r="F812" s="494"/>
      <c r="G812" s="494"/>
      <c r="H812" s="494"/>
      <c r="I812" s="494"/>
      <c r="J812" s="494"/>
      <c r="K812" s="494"/>
      <c r="L812" s="494"/>
      <c r="M812" s="494"/>
      <c r="N812" s="494"/>
      <c r="O812" s="494"/>
      <c r="P812" s="494"/>
      <c r="Q812" s="494"/>
      <c r="R812" s="494"/>
      <c r="S812" s="494"/>
      <c r="T812" s="494"/>
      <c r="U812" s="494"/>
      <c r="V812" s="494"/>
      <c r="W812" s="494"/>
      <c r="X812" s="494"/>
      <c r="Y812" s="494"/>
      <c r="Z812" s="494"/>
    </row>
    <row r="813" ht="13.2" spans="1:26">
      <c r="A813" s="494"/>
      <c r="B813" s="504"/>
      <c r="C813" s="504"/>
      <c r="D813" s="494"/>
      <c r="E813" s="494"/>
      <c r="F813" s="494"/>
      <c r="G813" s="494"/>
      <c r="H813" s="494"/>
      <c r="I813" s="494"/>
      <c r="J813" s="494"/>
      <c r="K813" s="494"/>
      <c r="L813" s="494"/>
      <c r="M813" s="494"/>
      <c r="N813" s="494"/>
      <c r="O813" s="494"/>
      <c r="P813" s="494"/>
      <c r="Q813" s="494"/>
      <c r="R813" s="494"/>
      <c r="S813" s="494"/>
      <c r="T813" s="494"/>
      <c r="U813" s="494"/>
      <c r="V813" s="494"/>
      <c r="W813" s="494"/>
      <c r="X813" s="494"/>
      <c r="Y813" s="494"/>
      <c r="Z813" s="494"/>
    </row>
    <row r="814" ht="13.2" spans="1:26">
      <c r="A814" s="494"/>
      <c r="B814" s="504"/>
      <c r="C814" s="504"/>
      <c r="D814" s="494"/>
      <c r="E814" s="494"/>
      <c r="F814" s="494"/>
      <c r="G814" s="494"/>
      <c r="H814" s="494"/>
      <c r="I814" s="494"/>
      <c r="J814" s="494"/>
      <c r="K814" s="494"/>
      <c r="L814" s="494"/>
      <c r="M814" s="494"/>
      <c r="N814" s="494"/>
      <c r="O814" s="494"/>
      <c r="P814" s="494"/>
      <c r="Q814" s="494"/>
      <c r="R814" s="494"/>
      <c r="S814" s="494"/>
      <c r="T814" s="494"/>
      <c r="U814" s="494"/>
      <c r="V814" s="494"/>
      <c r="W814" s="494"/>
      <c r="X814" s="494"/>
      <c r="Y814" s="494"/>
      <c r="Z814" s="494"/>
    </row>
    <row r="815" ht="13.2" spans="1:26">
      <c r="A815" s="494"/>
      <c r="B815" s="504"/>
      <c r="C815" s="504"/>
      <c r="D815" s="494"/>
      <c r="E815" s="494"/>
      <c r="F815" s="494"/>
      <c r="G815" s="494"/>
      <c r="H815" s="494"/>
      <c r="I815" s="494"/>
      <c r="J815" s="494"/>
      <c r="K815" s="494"/>
      <c r="L815" s="494"/>
      <c r="M815" s="494"/>
      <c r="N815" s="494"/>
      <c r="O815" s="494"/>
      <c r="P815" s="494"/>
      <c r="Q815" s="494"/>
      <c r="R815" s="494"/>
      <c r="S815" s="494"/>
      <c r="T815" s="494"/>
      <c r="U815" s="494"/>
      <c r="V815" s="494"/>
      <c r="W815" s="494"/>
      <c r="X815" s="494"/>
      <c r="Y815" s="494"/>
      <c r="Z815" s="494"/>
    </row>
    <row r="816" ht="13.2" spans="1:26">
      <c r="A816" s="494"/>
      <c r="B816" s="504"/>
      <c r="C816" s="504"/>
      <c r="D816" s="494"/>
      <c r="E816" s="494"/>
      <c r="F816" s="494"/>
      <c r="G816" s="494"/>
      <c r="H816" s="494"/>
      <c r="I816" s="494"/>
      <c r="J816" s="494"/>
      <c r="K816" s="494"/>
      <c r="L816" s="494"/>
      <c r="M816" s="494"/>
      <c r="N816" s="494"/>
      <c r="O816" s="494"/>
      <c r="P816" s="494"/>
      <c r="Q816" s="494"/>
      <c r="R816" s="494"/>
      <c r="S816" s="494"/>
      <c r="T816" s="494"/>
      <c r="U816" s="494"/>
      <c r="V816" s="494"/>
      <c r="W816" s="494"/>
      <c r="X816" s="494"/>
      <c r="Y816" s="494"/>
      <c r="Z816" s="494"/>
    </row>
    <row r="817" ht="13.2" spans="1:26">
      <c r="A817" s="494"/>
      <c r="B817" s="504"/>
      <c r="C817" s="504"/>
      <c r="D817" s="494"/>
      <c r="E817" s="494"/>
      <c r="F817" s="494"/>
      <c r="G817" s="494"/>
      <c r="H817" s="494"/>
      <c r="I817" s="494"/>
      <c r="J817" s="494"/>
      <c r="K817" s="494"/>
      <c r="L817" s="494"/>
      <c r="M817" s="494"/>
      <c r="N817" s="494"/>
      <c r="O817" s="494"/>
      <c r="P817" s="494"/>
      <c r="Q817" s="494"/>
      <c r="R817" s="494"/>
      <c r="S817" s="494"/>
      <c r="T817" s="494"/>
      <c r="U817" s="494"/>
      <c r="V817" s="494"/>
      <c r="W817" s="494"/>
      <c r="X817" s="494"/>
      <c r="Y817" s="494"/>
      <c r="Z817" s="494"/>
    </row>
    <row r="818" ht="13.2" spans="1:26">
      <c r="A818" s="494"/>
      <c r="B818" s="504"/>
      <c r="C818" s="504"/>
      <c r="D818" s="494"/>
      <c r="E818" s="494"/>
      <c r="F818" s="494"/>
      <c r="G818" s="494"/>
      <c r="H818" s="494"/>
      <c r="I818" s="494"/>
      <c r="J818" s="494"/>
      <c r="K818" s="494"/>
      <c r="L818" s="494"/>
      <c r="M818" s="494"/>
      <c r="N818" s="494"/>
      <c r="O818" s="494"/>
      <c r="P818" s="494"/>
      <c r="Q818" s="494"/>
      <c r="R818" s="494"/>
      <c r="S818" s="494"/>
      <c r="T818" s="494"/>
      <c r="U818" s="494"/>
      <c r="V818" s="494"/>
      <c r="W818" s="494"/>
      <c r="X818" s="494"/>
      <c r="Y818" s="494"/>
      <c r="Z818" s="494"/>
    </row>
    <row r="819" ht="13.2" spans="1:26">
      <c r="A819" s="494"/>
      <c r="B819" s="504"/>
      <c r="C819" s="504"/>
      <c r="D819" s="494"/>
      <c r="E819" s="494"/>
      <c r="F819" s="494"/>
      <c r="G819" s="494"/>
      <c r="H819" s="494"/>
      <c r="I819" s="494"/>
      <c r="J819" s="494"/>
      <c r="K819" s="494"/>
      <c r="L819" s="494"/>
      <c r="M819" s="494"/>
      <c r="N819" s="494"/>
      <c r="O819" s="494"/>
      <c r="P819" s="494"/>
      <c r="Q819" s="494"/>
      <c r="R819" s="494"/>
      <c r="S819" s="494"/>
      <c r="T819" s="494"/>
      <c r="U819" s="494"/>
      <c r="V819" s="494"/>
      <c r="W819" s="494"/>
      <c r="X819" s="494"/>
      <c r="Y819" s="494"/>
      <c r="Z819" s="494"/>
    </row>
    <row r="820" ht="13.2" spans="1:26">
      <c r="A820" s="494"/>
      <c r="B820" s="504"/>
      <c r="C820" s="504"/>
      <c r="D820" s="494"/>
      <c r="E820" s="494"/>
      <c r="F820" s="494"/>
      <c r="G820" s="494"/>
      <c r="H820" s="494"/>
      <c r="I820" s="494"/>
      <c r="J820" s="494"/>
      <c r="K820" s="494"/>
      <c r="L820" s="494"/>
      <c r="M820" s="494"/>
      <c r="N820" s="494"/>
      <c r="O820" s="494"/>
      <c r="P820" s="494"/>
      <c r="Q820" s="494"/>
      <c r="R820" s="494"/>
      <c r="S820" s="494"/>
      <c r="T820" s="494"/>
      <c r="U820" s="494"/>
      <c r="V820" s="494"/>
      <c r="W820" s="494"/>
      <c r="X820" s="494"/>
      <c r="Y820" s="494"/>
      <c r="Z820" s="494"/>
    </row>
    <row r="821" ht="13.2" spans="1:26">
      <c r="A821" s="494"/>
      <c r="B821" s="504"/>
      <c r="C821" s="504"/>
      <c r="D821" s="494"/>
      <c r="E821" s="494"/>
      <c r="F821" s="494"/>
      <c r="G821" s="494"/>
      <c r="H821" s="494"/>
      <c r="I821" s="494"/>
      <c r="J821" s="494"/>
      <c r="K821" s="494"/>
      <c r="L821" s="494"/>
      <c r="M821" s="494"/>
      <c r="N821" s="494"/>
      <c r="O821" s="494"/>
      <c r="P821" s="494"/>
      <c r="Q821" s="494"/>
      <c r="R821" s="494"/>
      <c r="S821" s="494"/>
      <c r="T821" s="494"/>
      <c r="U821" s="494"/>
      <c r="V821" s="494"/>
      <c r="W821" s="494"/>
      <c r="X821" s="494"/>
      <c r="Y821" s="494"/>
      <c r="Z821" s="494"/>
    </row>
    <row r="822" ht="13.2" spans="1:26">
      <c r="A822" s="494"/>
      <c r="B822" s="504"/>
      <c r="C822" s="504"/>
      <c r="D822" s="494"/>
      <c r="E822" s="494"/>
      <c r="F822" s="494"/>
      <c r="G822" s="494"/>
      <c r="H822" s="494"/>
      <c r="I822" s="494"/>
      <c r="J822" s="494"/>
      <c r="K822" s="494"/>
      <c r="L822" s="494"/>
      <c r="M822" s="494"/>
      <c r="N822" s="494"/>
      <c r="O822" s="494"/>
      <c r="P822" s="494"/>
      <c r="Q822" s="494"/>
      <c r="R822" s="494"/>
      <c r="S822" s="494"/>
      <c r="T822" s="494"/>
      <c r="U822" s="494"/>
      <c r="V822" s="494"/>
      <c r="W822" s="494"/>
      <c r="X822" s="494"/>
      <c r="Y822" s="494"/>
      <c r="Z822" s="494"/>
    </row>
    <row r="823" ht="13.2" spans="1:26">
      <c r="A823" s="494"/>
      <c r="B823" s="504"/>
      <c r="C823" s="504"/>
      <c r="D823" s="494"/>
      <c r="E823" s="494"/>
      <c r="F823" s="494"/>
      <c r="G823" s="494"/>
      <c r="H823" s="494"/>
      <c r="I823" s="494"/>
      <c r="J823" s="494"/>
      <c r="K823" s="494"/>
      <c r="L823" s="494"/>
      <c r="M823" s="494"/>
      <c r="N823" s="494"/>
      <c r="O823" s="494"/>
      <c r="P823" s="494"/>
      <c r="Q823" s="494"/>
      <c r="R823" s="494"/>
      <c r="S823" s="494"/>
      <c r="T823" s="494"/>
      <c r="U823" s="494"/>
      <c r="V823" s="494"/>
      <c r="W823" s="494"/>
      <c r="X823" s="494"/>
      <c r="Y823" s="494"/>
      <c r="Z823" s="494"/>
    </row>
    <row r="824" ht="13.2" spans="1:26">
      <c r="A824" s="494"/>
      <c r="B824" s="504"/>
      <c r="C824" s="504"/>
      <c r="D824" s="494"/>
      <c r="E824" s="494"/>
      <c r="F824" s="494"/>
      <c r="G824" s="494"/>
      <c r="H824" s="494"/>
      <c r="I824" s="494"/>
      <c r="J824" s="494"/>
      <c r="K824" s="494"/>
      <c r="L824" s="494"/>
      <c r="M824" s="494"/>
      <c r="N824" s="494"/>
      <c r="O824" s="494"/>
      <c r="P824" s="494"/>
      <c r="Q824" s="494"/>
      <c r="R824" s="494"/>
      <c r="S824" s="494"/>
      <c r="T824" s="494"/>
      <c r="U824" s="494"/>
      <c r="V824" s="494"/>
      <c r="W824" s="494"/>
      <c r="X824" s="494"/>
      <c r="Y824" s="494"/>
      <c r="Z824" s="494"/>
    </row>
    <row r="825" ht="13.2" spans="1:26">
      <c r="A825" s="494"/>
      <c r="B825" s="504"/>
      <c r="C825" s="504"/>
      <c r="D825" s="494"/>
      <c r="E825" s="494"/>
      <c r="F825" s="494"/>
      <c r="G825" s="494"/>
      <c r="H825" s="494"/>
      <c r="I825" s="494"/>
      <c r="J825" s="494"/>
      <c r="K825" s="494"/>
      <c r="L825" s="494"/>
      <c r="M825" s="494"/>
      <c r="N825" s="494"/>
      <c r="O825" s="494"/>
      <c r="P825" s="494"/>
      <c r="Q825" s="494"/>
      <c r="R825" s="494"/>
      <c r="S825" s="494"/>
      <c r="T825" s="494"/>
      <c r="U825" s="494"/>
      <c r="V825" s="494"/>
      <c r="W825" s="494"/>
      <c r="X825" s="494"/>
      <c r="Y825" s="494"/>
      <c r="Z825" s="494"/>
    </row>
    <row r="826" ht="13.2" spans="1:26">
      <c r="A826" s="494"/>
      <c r="B826" s="504"/>
      <c r="C826" s="504"/>
      <c r="D826" s="494"/>
      <c r="E826" s="494"/>
      <c r="F826" s="494"/>
      <c r="G826" s="494"/>
      <c r="H826" s="494"/>
      <c r="I826" s="494"/>
      <c r="J826" s="494"/>
      <c r="K826" s="494"/>
      <c r="L826" s="494"/>
      <c r="M826" s="494"/>
      <c r="N826" s="494"/>
      <c r="O826" s="494"/>
      <c r="P826" s="494"/>
      <c r="Q826" s="494"/>
      <c r="R826" s="494"/>
      <c r="S826" s="494"/>
      <c r="T826" s="494"/>
      <c r="U826" s="494"/>
      <c r="V826" s="494"/>
      <c r="W826" s="494"/>
      <c r="X826" s="494"/>
      <c r="Y826" s="494"/>
      <c r="Z826" s="494"/>
    </row>
    <row r="827" ht="13.2" spans="1:26">
      <c r="A827" s="494"/>
      <c r="B827" s="504"/>
      <c r="C827" s="504"/>
      <c r="D827" s="494"/>
      <c r="E827" s="494"/>
      <c r="F827" s="494"/>
      <c r="G827" s="494"/>
      <c r="H827" s="494"/>
      <c r="I827" s="494"/>
      <c r="J827" s="494"/>
      <c r="K827" s="494"/>
      <c r="L827" s="494"/>
      <c r="M827" s="494"/>
      <c r="N827" s="494"/>
      <c r="O827" s="494"/>
      <c r="P827" s="494"/>
      <c r="Q827" s="494"/>
      <c r="R827" s="494"/>
      <c r="S827" s="494"/>
      <c r="T827" s="494"/>
      <c r="U827" s="494"/>
      <c r="V827" s="494"/>
      <c r="W827" s="494"/>
      <c r="X827" s="494"/>
      <c r="Y827" s="494"/>
      <c r="Z827" s="494"/>
    </row>
    <row r="828" ht="13.2" spans="1:26">
      <c r="A828" s="494"/>
      <c r="B828" s="504"/>
      <c r="C828" s="504"/>
      <c r="D828" s="494"/>
      <c r="E828" s="494"/>
      <c r="F828" s="494"/>
      <c r="G828" s="494"/>
      <c r="H828" s="494"/>
      <c r="I828" s="494"/>
      <c r="J828" s="494"/>
      <c r="K828" s="494"/>
      <c r="L828" s="494"/>
      <c r="M828" s="494"/>
      <c r="N828" s="494"/>
      <c r="O828" s="494"/>
      <c r="P828" s="494"/>
      <c r="Q828" s="494"/>
      <c r="R828" s="494"/>
      <c r="S828" s="494"/>
      <c r="T828" s="494"/>
      <c r="U828" s="494"/>
      <c r="V828" s="494"/>
      <c r="W828" s="494"/>
      <c r="X828" s="494"/>
      <c r="Y828" s="494"/>
      <c r="Z828" s="494"/>
    </row>
    <row r="829" ht="13.2" spans="1:26">
      <c r="A829" s="494"/>
      <c r="B829" s="504"/>
      <c r="C829" s="504"/>
      <c r="D829" s="494"/>
      <c r="E829" s="494"/>
      <c r="F829" s="494"/>
      <c r="G829" s="494"/>
      <c r="H829" s="494"/>
      <c r="I829" s="494"/>
      <c r="J829" s="494"/>
      <c r="K829" s="494"/>
      <c r="L829" s="494"/>
      <c r="M829" s="494"/>
      <c r="N829" s="494"/>
      <c r="O829" s="494"/>
      <c r="P829" s="494"/>
      <c r="Q829" s="494"/>
      <c r="R829" s="494"/>
      <c r="S829" s="494"/>
      <c r="T829" s="494"/>
      <c r="U829" s="494"/>
      <c r="V829" s="494"/>
      <c r="W829" s="494"/>
      <c r="X829" s="494"/>
      <c r="Y829" s="494"/>
      <c r="Z829" s="494"/>
    </row>
    <row r="830" ht="13.2" spans="1:26">
      <c r="A830" s="494"/>
      <c r="B830" s="504"/>
      <c r="C830" s="504"/>
      <c r="D830" s="494"/>
      <c r="E830" s="494"/>
      <c r="F830" s="494"/>
      <c r="G830" s="494"/>
      <c r="H830" s="494"/>
      <c r="I830" s="494"/>
      <c r="J830" s="494"/>
      <c r="K830" s="494"/>
      <c r="L830" s="494"/>
      <c r="M830" s="494"/>
      <c r="N830" s="494"/>
      <c r="O830" s="494"/>
      <c r="P830" s="494"/>
      <c r="Q830" s="494"/>
      <c r="R830" s="494"/>
      <c r="S830" s="494"/>
      <c r="T830" s="494"/>
      <c r="U830" s="494"/>
      <c r="V830" s="494"/>
      <c r="W830" s="494"/>
      <c r="X830" s="494"/>
      <c r="Y830" s="494"/>
      <c r="Z830" s="494"/>
    </row>
    <row r="831" ht="13.2" spans="1:26">
      <c r="A831" s="494"/>
      <c r="B831" s="504"/>
      <c r="C831" s="504"/>
      <c r="D831" s="494"/>
      <c r="E831" s="494"/>
      <c r="F831" s="494"/>
      <c r="G831" s="494"/>
      <c r="H831" s="494"/>
      <c r="I831" s="494"/>
      <c r="J831" s="494"/>
      <c r="K831" s="494"/>
      <c r="L831" s="494"/>
      <c r="M831" s="494"/>
      <c r="N831" s="494"/>
      <c r="O831" s="494"/>
      <c r="P831" s="494"/>
      <c r="Q831" s="494"/>
      <c r="R831" s="494"/>
      <c r="S831" s="494"/>
      <c r="T831" s="494"/>
      <c r="U831" s="494"/>
      <c r="V831" s="494"/>
      <c r="W831" s="494"/>
      <c r="X831" s="494"/>
      <c r="Y831" s="494"/>
      <c r="Z831" s="494"/>
    </row>
    <row r="832" ht="13.2" spans="1:26">
      <c r="A832" s="494"/>
      <c r="B832" s="504"/>
      <c r="C832" s="504"/>
      <c r="D832" s="494"/>
      <c r="E832" s="494"/>
      <c r="F832" s="494"/>
      <c r="G832" s="494"/>
      <c r="H832" s="494"/>
      <c r="I832" s="494"/>
      <c r="J832" s="494"/>
      <c r="K832" s="494"/>
      <c r="L832" s="494"/>
      <c r="M832" s="494"/>
      <c r="N832" s="494"/>
      <c r="O832" s="494"/>
      <c r="P832" s="494"/>
      <c r="Q832" s="494"/>
      <c r="R832" s="494"/>
      <c r="S832" s="494"/>
      <c r="T832" s="494"/>
      <c r="U832" s="494"/>
      <c r="V832" s="494"/>
      <c r="W832" s="494"/>
      <c r="X832" s="494"/>
      <c r="Y832" s="494"/>
      <c r="Z832" s="494"/>
    </row>
    <row r="833" ht="13.2" spans="1:26">
      <c r="A833" s="494"/>
      <c r="B833" s="504"/>
      <c r="C833" s="504"/>
      <c r="D833" s="494"/>
      <c r="E833" s="494"/>
      <c r="F833" s="494"/>
      <c r="G833" s="494"/>
      <c r="H833" s="494"/>
      <c r="I833" s="494"/>
      <c r="J833" s="494"/>
      <c r="K833" s="494"/>
      <c r="L833" s="494"/>
      <c r="M833" s="494"/>
      <c r="N833" s="494"/>
      <c r="O833" s="494"/>
      <c r="P833" s="494"/>
      <c r="Q833" s="494"/>
      <c r="R833" s="494"/>
      <c r="S833" s="494"/>
      <c r="T833" s="494"/>
      <c r="U833" s="494"/>
      <c r="V833" s="494"/>
      <c r="W833" s="494"/>
      <c r="X833" s="494"/>
      <c r="Y833" s="494"/>
      <c r="Z833" s="494"/>
    </row>
    <row r="834" ht="13.2" spans="1:26">
      <c r="A834" s="494"/>
      <c r="B834" s="504"/>
      <c r="C834" s="504"/>
      <c r="D834" s="494"/>
      <c r="E834" s="494"/>
      <c r="F834" s="494"/>
      <c r="G834" s="494"/>
      <c r="H834" s="494"/>
      <c r="I834" s="494"/>
      <c r="J834" s="494"/>
      <c r="K834" s="494"/>
      <c r="L834" s="494"/>
      <c r="M834" s="494"/>
      <c r="N834" s="494"/>
      <c r="O834" s="494"/>
      <c r="P834" s="494"/>
      <c r="Q834" s="494"/>
      <c r="R834" s="494"/>
      <c r="S834" s="494"/>
      <c r="T834" s="494"/>
      <c r="U834" s="494"/>
      <c r="V834" s="494"/>
      <c r="W834" s="494"/>
      <c r="X834" s="494"/>
      <c r="Y834" s="494"/>
      <c r="Z834" s="494"/>
    </row>
    <row r="835" ht="13.2" spans="1:26">
      <c r="A835" s="494"/>
      <c r="B835" s="504"/>
      <c r="C835" s="504"/>
      <c r="D835" s="494"/>
      <c r="E835" s="494"/>
      <c r="F835" s="494"/>
      <c r="G835" s="494"/>
      <c r="H835" s="494"/>
      <c r="I835" s="494"/>
      <c r="J835" s="494"/>
      <c r="K835" s="494"/>
      <c r="L835" s="494"/>
      <c r="M835" s="494"/>
      <c r="N835" s="494"/>
      <c r="O835" s="494"/>
      <c r="P835" s="494"/>
      <c r="Q835" s="494"/>
      <c r="R835" s="494"/>
      <c r="S835" s="494"/>
      <c r="T835" s="494"/>
      <c r="U835" s="494"/>
      <c r="V835" s="494"/>
      <c r="W835" s="494"/>
      <c r="X835" s="494"/>
      <c r="Y835" s="494"/>
      <c r="Z835" s="494"/>
    </row>
    <row r="836" ht="13.2" spans="1:26">
      <c r="A836" s="494"/>
      <c r="B836" s="504"/>
      <c r="C836" s="504"/>
      <c r="D836" s="494"/>
      <c r="E836" s="494"/>
      <c r="F836" s="494"/>
      <c r="G836" s="494"/>
      <c r="H836" s="494"/>
      <c r="I836" s="494"/>
      <c r="J836" s="494"/>
      <c r="K836" s="494"/>
      <c r="L836" s="494"/>
      <c r="M836" s="494"/>
      <c r="N836" s="494"/>
      <c r="O836" s="494"/>
      <c r="P836" s="494"/>
      <c r="Q836" s="494"/>
      <c r="R836" s="494"/>
      <c r="S836" s="494"/>
      <c r="T836" s="494"/>
      <c r="U836" s="494"/>
      <c r="V836" s="494"/>
      <c r="W836" s="494"/>
      <c r="X836" s="494"/>
      <c r="Y836" s="494"/>
      <c r="Z836" s="494"/>
    </row>
    <row r="837" ht="13.2" spans="1:26">
      <c r="A837" s="494"/>
      <c r="B837" s="504"/>
      <c r="C837" s="504"/>
      <c r="D837" s="494"/>
      <c r="E837" s="494"/>
      <c r="F837" s="494"/>
      <c r="G837" s="494"/>
      <c r="H837" s="494"/>
      <c r="I837" s="494"/>
      <c r="J837" s="494"/>
      <c r="K837" s="494"/>
      <c r="L837" s="494"/>
      <c r="M837" s="494"/>
      <c r="N837" s="494"/>
      <c r="O837" s="494"/>
      <c r="P837" s="494"/>
      <c r="Q837" s="494"/>
      <c r="R837" s="494"/>
      <c r="S837" s="494"/>
      <c r="T837" s="494"/>
      <c r="U837" s="494"/>
      <c r="V837" s="494"/>
      <c r="W837" s="494"/>
      <c r="X837" s="494"/>
      <c r="Y837" s="494"/>
      <c r="Z837" s="494"/>
    </row>
    <row r="838" ht="13.2" spans="1:26">
      <c r="A838" s="494"/>
      <c r="B838" s="504"/>
      <c r="C838" s="504"/>
      <c r="D838" s="494"/>
      <c r="E838" s="494"/>
      <c r="F838" s="494"/>
      <c r="G838" s="494"/>
      <c r="H838" s="494"/>
      <c r="I838" s="494"/>
      <c r="J838" s="494"/>
      <c r="K838" s="494"/>
      <c r="L838" s="494"/>
      <c r="M838" s="494"/>
      <c r="N838" s="494"/>
      <c r="O838" s="494"/>
      <c r="P838" s="494"/>
      <c r="Q838" s="494"/>
      <c r="R838" s="494"/>
      <c r="S838" s="494"/>
      <c r="T838" s="494"/>
      <c r="U838" s="494"/>
      <c r="V838" s="494"/>
      <c r="W838" s="494"/>
      <c r="X838" s="494"/>
      <c r="Y838" s="494"/>
      <c r="Z838" s="494"/>
    </row>
    <row r="839" ht="13.2" spans="1:26">
      <c r="A839" s="494"/>
      <c r="B839" s="504"/>
      <c r="C839" s="504"/>
      <c r="D839" s="494"/>
      <c r="E839" s="494"/>
      <c r="F839" s="494"/>
      <c r="G839" s="494"/>
      <c r="H839" s="494"/>
      <c r="I839" s="494"/>
      <c r="J839" s="494"/>
      <c r="K839" s="494"/>
      <c r="L839" s="494"/>
      <c r="M839" s="494"/>
      <c r="N839" s="494"/>
      <c r="O839" s="494"/>
      <c r="P839" s="494"/>
      <c r="Q839" s="494"/>
      <c r="R839" s="494"/>
      <c r="S839" s="494"/>
      <c r="T839" s="494"/>
      <c r="U839" s="494"/>
      <c r="V839" s="494"/>
      <c r="W839" s="494"/>
      <c r="X839" s="494"/>
      <c r="Y839" s="494"/>
      <c r="Z839" s="494"/>
    </row>
    <row r="840" ht="13.2" spans="1:26">
      <c r="A840" s="494"/>
      <c r="B840" s="504"/>
      <c r="C840" s="504"/>
      <c r="D840" s="494"/>
      <c r="E840" s="494"/>
      <c r="F840" s="494"/>
      <c r="G840" s="494"/>
      <c r="H840" s="494"/>
      <c r="I840" s="494"/>
      <c r="J840" s="494"/>
      <c r="K840" s="494"/>
      <c r="L840" s="494"/>
      <c r="M840" s="494"/>
      <c r="N840" s="494"/>
      <c r="O840" s="494"/>
      <c r="P840" s="494"/>
      <c r="Q840" s="494"/>
      <c r="R840" s="494"/>
      <c r="S840" s="494"/>
      <c r="T840" s="494"/>
      <c r="U840" s="494"/>
      <c r="V840" s="494"/>
      <c r="W840" s="494"/>
      <c r="X840" s="494"/>
      <c r="Y840" s="494"/>
      <c r="Z840" s="494"/>
    </row>
    <row r="841" ht="13.2" spans="1:26">
      <c r="A841" s="494"/>
      <c r="B841" s="504"/>
      <c r="C841" s="504"/>
      <c r="D841" s="494"/>
      <c r="E841" s="494"/>
      <c r="F841" s="494"/>
      <c r="G841" s="494"/>
      <c r="H841" s="494"/>
      <c r="I841" s="494"/>
      <c r="J841" s="494"/>
      <c r="K841" s="494"/>
      <c r="L841" s="494"/>
      <c r="M841" s="494"/>
      <c r="N841" s="494"/>
      <c r="O841" s="494"/>
      <c r="P841" s="494"/>
      <c r="Q841" s="494"/>
      <c r="R841" s="494"/>
      <c r="S841" s="494"/>
      <c r="T841" s="494"/>
      <c r="U841" s="494"/>
      <c r="V841" s="494"/>
      <c r="W841" s="494"/>
      <c r="X841" s="494"/>
      <c r="Y841" s="494"/>
      <c r="Z841" s="494"/>
    </row>
    <row r="842" ht="13.2" spans="1:26">
      <c r="A842" s="494"/>
      <c r="B842" s="504"/>
      <c r="C842" s="504"/>
      <c r="D842" s="494"/>
      <c r="E842" s="494"/>
      <c r="F842" s="494"/>
      <c r="G842" s="494"/>
      <c r="H842" s="494"/>
      <c r="I842" s="494"/>
      <c r="J842" s="494"/>
      <c r="K842" s="494"/>
      <c r="L842" s="494"/>
      <c r="M842" s="494"/>
      <c r="N842" s="494"/>
      <c r="O842" s="494"/>
      <c r="P842" s="494"/>
      <c r="Q842" s="494"/>
      <c r="R842" s="494"/>
      <c r="S842" s="494"/>
      <c r="T842" s="494"/>
      <c r="U842" s="494"/>
      <c r="V842" s="494"/>
      <c r="W842" s="494"/>
      <c r="X842" s="494"/>
      <c r="Y842" s="494"/>
      <c r="Z842" s="494"/>
    </row>
    <row r="843" ht="13.2" spans="1:26">
      <c r="A843" s="494"/>
      <c r="B843" s="504"/>
      <c r="C843" s="504"/>
      <c r="D843" s="494"/>
      <c r="E843" s="494"/>
      <c r="F843" s="494"/>
      <c r="G843" s="494"/>
      <c r="H843" s="494"/>
      <c r="I843" s="494"/>
      <c r="J843" s="494"/>
      <c r="K843" s="494"/>
      <c r="L843" s="494"/>
      <c r="M843" s="494"/>
      <c r="N843" s="494"/>
      <c r="O843" s="494"/>
      <c r="P843" s="494"/>
      <c r="Q843" s="494"/>
      <c r="R843" s="494"/>
      <c r="S843" s="494"/>
      <c r="T843" s="494"/>
      <c r="U843" s="494"/>
      <c r="V843" s="494"/>
      <c r="W843" s="494"/>
      <c r="X843" s="494"/>
      <c r="Y843" s="494"/>
      <c r="Z843" s="494"/>
    </row>
    <row r="844" ht="13.2" spans="1:26">
      <c r="A844" s="494"/>
      <c r="B844" s="504"/>
      <c r="C844" s="504"/>
      <c r="D844" s="494"/>
      <c r="E844" s="494"/>
      <c r="F844" s="494"/>
      <c r="G844" s="494"/>
      <c r="H844" s="494"/>
      <c r="I844" s="494"/>
      <c r="J844" s="494"/>
      <c r="K844" s="494"/>
      <c r="L844" s="494"/>
      <c r="M844" s="494"/>
      <c r="N844" s="494"/>
      <c r="O844" s="494"/>
      <c r="P844" s="494"/>
      <c r="Q844" s="494"/>
      <c r="R844" s="494"/>
      <c r="S844" s="494"/>
      <c r="T844" s="494"/>
      <c r="U844" s="494"/>
      <c r="V844" s="494"/>
      <c r="W844" s="494"/>
      <c r="X844" s="494"/>
      <c r="Y844" s="494"/>
      <c r="Z844" s="494"/>
    </row>
    <row r="845" ht="13.2" spans="1:26">
      <c r="A845" s="494"/>
      <c r="B845" s="504"/>
      <c r="C845" s="504"/>
      <c r="D845" s="494"/>
      <c r="E845" s="494"/>
      <c r="F845" s="494"/>
      <c r="G845" s="494"/>
      <c r="H845" s="494"/>
      <c r="I845" s="494"/>
      <c r="J845" s="494"/>
      <c r="K845" s="494"/>
      <c r="L845" s="494"/>
      <c r="M845" s="494"/>
      <c r="N845" s="494"/>
      <c r="O845" s="494"/>
      <c r="P845" s="494"/>
      <c r="Q845" s="494"/>
      <c r="R845" s="494"/>
      <c r="S845" s="494"/>
      <c r="T845" s="494"/>
      <c r="U845" s="494"/>
      <c r="V845" s="494"/>
      <c r="W845" s="494"/>
      <c r="X845" s="494"/>
      <c r="Y845" s="494"/>
      <c r="Z845" s="494"/>
    </row>
    <row r="846" ht="13.2" spans="1:26">
      <c r="A846" s="494"/>
      <c r="B846" s="504"/>
      <c r="C846" s="504"/>
      <c r="D846" s="494"/>
      <c r="E846" s="494"/>
      <c r="F846" s="494"/>
      <c r="G846" s="494"/>
      <c r="H846" s="494"/>
      <c r="I846" s="494"/>
      <c r="J846" s="494"/>
      <c r="K846" s="494"/>
      <c r="L846" s="494"/>
      <c r="M846" s="494"/>
      <c r="N846" s="494"/>
      <c r="O846" s="494"/>
      <c r="P846" s="494"/>
      <c r="Q846" s="494"/>
      <c r="R846" s="494"/>
      <c r="S846" s="494"/>
      <c r="T846" s="494"/>
      <c r="U846" s="494"/>
      <c r="V846" s="494"/>
      <c r="W846" s="494"/>
      <c r="X846" s="494"/>
      <c r="Y846" s="494"/>
      <c r="Z846" s="494"/>
    </row>
    <row r="847" ht="13.2" spans="1:26">
      <c r="A847" s="494"/>
      <c r="B847" s="504"/>
      <c r="C847" s="504"/>
      <c r="D847" s="494"/>
      <c r="E847" s="494"/>
      <c r="F847" s="494"/>
      <c r="G847" s="494"/>
      <c r="H847" s="494"/>
      <c r="I847" s="494"/>
      <c r="J847" s="494"/>
      <c r="K847" s="494"/>
      <c r="L847" s="494"/>
      <c r="M847" s="494"/>
      <c r="N847" s="494"/>
      <c r="O847" s="494"/>
      <c r="P847" s="494"/>
      <c r="Q847" s="494"/>
      <c r="R847" s="494"/>
      <c r="S847" s="494"/>
      <c r="T847" s="494"/>
      <c r="U847" s="494"/>
      <c r="V847" s="494"/>
      <c r="W847" s="494"/>
      <c r="X847" s="494"/>
      <c r="Y847" s="494"/>
      <c r="Z847" s="494"/>
    </row>
    <row r="848" ht="13.2" spans="1:26">
      <c r="A848" s="494"/>
      <c r="B848" s="504"/>
      <c r="C848" s="504"/>
      <c r="D848" s="494"/>
      <c r="E848" s="494"/>
      <c r="F848" s="494"/>
      <c r="G848" s="494"/>
      <c r="H848" s="494"/>
      <c r="I848" s="494"/>
      <c r="J848" s="494"/>
      <c r="K848" s="494"/>
      <c r="L848" s="494"/>
      <c r="M848" s="494"/>
      <c r="N848" s="494"/>
      <c r="O848" s="494"/>
      <c r="P848" s="494"/>
      <c r="Q848" s="494"/>
      <c r="R848" s="494"/>
      <c r="S848" s="494"/>
      <c r="T848" s="494"/>
      <c r="U848" s="494"/>
      <c r="V848" s="494"/>
      <c r="W848" s="494"/>
      <c r="X848" s="494"/>
      <c r="Y848" s="494"/>
      <c r="Z848" s="494"/>
    </row>
    <row r="849" ht="13.2" spans="1:26">
      <c r="A849" s="494"/>
      <c r="B849" s="504"/>
      <c r="C849" s="504"/>
      <c r="D849" s="494"/>
      <c r="E849" s="494"/>
      <c r="F849" s="494"/>
      <c r="G849" s="494"/>
      <c r="H849" s="494"/>
      <c r="I849" s="494"/>
      <c r="J849" s="494"/>
      <c r="K849" s="494"/>
      <c r="L849" s="494"/>
      <c r="M849" s="494"/>
      <c r="N849" s="494"/>
      <c r="O849" s="494"/>
      <c r="P849" s="494"/>
      <c r="Q849" s="494"/>
      <c r="R849" s="494"/>
      <c r="S849" s="494"/>
      <c r="T849" s="494"/>
      <c r="U849" s="494"/>
      <c r="V849" s="494"/>
      <c r="W849" s="494"/>
      <c r="X849" s="494"/>
      <c r="Y849" s="494"/>
      <c r="Z849" s="494"/>
    </row>
    <row r="850" ht="13.2" spans="1:26">
      <c r="A850" s="494"/>
      <c r="B850" s="504"/>
      <c r="C850" s="504"/>
      <c r="D850" s="494"/>
      <c r="E850" s="494"/>
      <c r="F850" s="494"/>
      <c r="G850" s="494"/>
      <c r="H850" s="494"/>
      <c r="I850" s="494"/>
      <c r="J850" s="494"/>
      <c r="K850" s="494"/>
      <c r="L850" s="494"/>
      <c r="M850" s="494"/>
      <c r="N850" s="494"/>
      <c r="O850" s="494"/>
      <c r="P850" s="494"/>
      <c r="Q850" s="494"/>
      <c r="R850" s="494"/>
      <c r="S850" s="494"/>
      <c r="T850" s="494"/>
      <c r="U850" s="494"/>
      <c r="V850" s="494"/>
      <c r="W850" s="494"/>
      <c r="X850" s="494"/>
      <c r="Y850" s="494"/>
      <c r="Z850" s="494"/>
    </row>
    <row r="851" ht="13.2" spans="1:26">
      <c r="A851" s="494"/>
      <c r="B851" s="504"/>
      <c r="C851" s="504"/>
      <c r="D851" s="494"/>
      <c r="E851" s="494"/>
      <c r="F851" s="494"/>
      <c r="G851" s="494"/>
      <c r="H851" s="494"/>
      <c r="I851" s="494"/>
      <c r="J851" s="494"/>
      <c r="K851" s="494"/>
      <c r="L851" s="494"/>
      <c r="M851" s="494"/>
      <c r="N851" s="494"/>
      <c r="O851" s="494"/>
      <c r="P851" s="494"/>
      <c r="Q851" s="494"/>
      <c r="R851" s="494"/>
      <c r="S851" s="494"/>
      <c r="T851" s="494"/>
      <c r="U851" s="494"/>
      <c r="V851" s="494"/>
      <c r="W851" s="494"/>
      <c r="X851" s="494"/>
      <c r="Y851" s="494"/>
      <c r="Z851" s="494"/>
    </row>
    <row r="852" ht="13.2" spans="1:26">
      <c r="A852" s="494"/>
      <c r="B852" s="504"/>
      <c r="C852" s="504"/>
      <c r="D852" s="494"/>
      <c r="E852" s="494"/>
      <c r="F852" s="494"/>
      <c r="G852" s="494"/>
      <c r="H852" s="494"/>
      <c r="I852" s="494"/>
      <c r="J852" s="494"/>
      <c r="K852" s="494"/>
      <c r="L852" s="494"/>
      <c r="M852" s="494"/>
      <c r="N852" s="494"/>
      <c r="O852" s="494"/>
      <c r="P852" s="494"/>
      <c r="Q852" s="494"/>
      <c r="R852" s="494"/>
      <c r="S852" s="494"/>
      <c r="T852" s="494"/>
      <c r="U852" s="494"/>
      <c r="V852" s="494"/>
      <c r="W852" s="494"/>
      <c r="X852" s="494"/>
      <c r="Y852" s="494"/>
      <c r="Z852" s="494"/>
    </row>
    <row r="853" ht="13.2" spans="1:26">
      <c r="A853" s="494"/>
      <c r="B853" s="504"/>
      <c r="C853" s="504"/>
      <c r="D853" s="494"/>
      <c r="E853" s="494"/>
      <c r="F853" s="494"/>
      <c r="G853" s="494"/>
      <c r="H853" s="494"/>
      <c r="I853" s="494"/>
      <c r="J853" s="494"/>
      <c r="K853" s="494"/>
      <c r="L853" s="494"/>
      <c r="M853" s="494"/>
      <c r="N853" s="494"/>
      <c r="O853" s="494"/>
      <c r="P853" s="494"/>
      <c r="Q853" s="494"/>
      <c r="R853" s="494"/>
      <c r="S853" s="494"/>
      <c r="T853" s="494"/>
      <c r="U853" s="494"/>
      <c r="V853" s="494"/>
      <c r="W853" s="494"/>
      <c r="X853" s="494"/>
      <c r="Y853" s="494"/>
      <c r="Z853" s="494"/>
    </row>
    <row r="854" ht="13.2" spans="1:26">
      <c r="A854" s="494"/>
      <c r="B854" s="504"/>
      <c r="C854" s="504"/>
      <c r="D854" s="494"/>
      <c r="E854" s="494"/>
      <c r="F854" s="494"/>
      <c r="G854" s="494"/>
      <c r="H854" s="494"/>
      <c r="I854" s="494"/>
      <c r="J854" s="494"/>
      <c r="K854" s="494"/>
      <c r="L854" s="494"/>
      <c r="M854" s="494"/>
      <c r="N854" s="494"/>
      <c r="O854" s="494"/>
      <c r="P854" s="494"/>
      <c r="Q854" s="494"/>
      <c r="R854" s="494"/>
      <c r="S854" s="494"/>
      <c r="T854" s="494"/>
      <c r="U854" s="494"/>
      <c r="V854" s="494"/>
      <c r="W854" s="494"/>
      <c r="X854" s="494"/>
      <c r="Y854" s="494"/>
      <c r="Z854" s="494"/>
    </row>
    <row r="855" ht="13.2" spans="1:26">
      <c r="A855" s="494"/>
      <c r="B855" s="504"/>
      <c r="C855" s="504"/>
      <c r="D855" s="494"/>
      <c r="E855" s="494"/>
      <c r="F855" s="494"/>
      <c r="G855" s="494"/>
      <c r="H855" s="494"/>
      <c r="I855" s="494"/>
      <c r="J855" s="494"/>
      <c r="K855" s="494"/>
      <c r="L855" s="494"/>
      <c r="M855" s="494"/>
      <c r="N855" s="494"/>
      <c r="O855" s="494"/>
      <c r="P855" s="494"/>
      <c r="Q855" s="494"/>
      <c r="R855" s="494"/>
      <c r="S855" s="494"/>
      <c r="T855" s="494"/>
      <c r="U855" s="494"/>
      <c r="V855" s="494"/>
      <c r="W855" s="494"/>
      <c r="X855" s="494"/>
      <c r="Y855" s="494"/>
      <c r="Z855" s="494"/>
    </row>
    <row r="856" ht="13.2" spans="1:26">
      <c r="A856" s="494"/>
      <c r="B856" s="504"/>
      <c r="C856" s="504"/>
      <c r="D856" s="494"/>
      <c r="E856" s="494"/>
      <c r="F856" s="494"/>
      <c r="G856" s="494"/>
      <c r="H856" s="494"/>
      <c r="I856" s="494"/>
      <c r="J856" s="494"/>
      <c r="K856" s="494"/>
      <c r="L856" s="494"/>
      <c r="M856" s="494"/>
      <c r="N856" s="494"/>
      <c r="O856" s="494"/>
      <c r="P856" s="494"/>
      <c r="Q856" s="494"/>
      <c r="R856" s="494"/>
      <c r="S856" s="494"/>
      <c r="T856" s="494"/>
      <c r="U856" s="494"/>
      <c r="V856" s="494"/>
      <c r="W856" s="494"/>
      <c r="X856" s="494"/>
      <c r="Y856" s="494"/>
      <c r="Z856" s="494"/>
    </row>
    <row r="857" ht="13.2" spans="1:26">
      <c r="A857" s="494"/>
      <c r="B857" s="504"/>
      <c r="C857" s="504"/>
      <c r="D857" s="494"/>
      <c r="E857" s="494"/>
      <c r="F857" s="494"/>
      <c r="G857" s="494"/>
      <c r="H857" s="494"/>
      <c r="I857" s="494"/>
      <c r="J857" s="494"/>
      <c r="K857" s="494"/>
      <c r="L857" s="494"/>
      <c r="M857" s="494"/>
      <c r="N857" s="494"/>
      <c r="O857" s="494"/>
      <c r="P857" s="494"/>
      <c r="Q857" s="494"/>
      <c r="R857" s="494"/>
      <c r="S857" s="494"/>
      <c r="T857" s="494"/>
      <c r="U857" s="494"/>
      <c r="V857" s="494"/>
      <c r="W857" s="494"/>
      <c r="X857" s="494"/>
      <c r="Y857" s="494"/>
      <c r="Z857" s="494"/>
    </row>
    <row r="858" ht="13.2" spans="1:26">
      <c r="A858" s="494"/>
      <c r="B858" s="504"/>
      <c r="C858" s="504"/>
      <c r="D858" s="494"/>
      <c r="E858" s="494"/>
      <c r="F858" s="494"/>
      <c r="G858" s="494"/>
      <c r="H858" s="494"/>
      <c r="I858" s="494"/>
      <c r="J858" s="494"/>
      <c r="K858" s="494"/>
      <c r="L858" s="494"/>
      <c r="M858" s="494"/>
      <c r="N858" s="494"/>
      <c r="O858" s="494"/>
      <c r="P858" s="494"/>
      <c r="Q858" s="494"/>
      <c r="R858" s="494"/>
      <c r="S858" s="494"/>
      <c r="T858" s="494"/>
      <c r="U858" s="494"/>
      <c r="V858" s="494"/>
      <c r="W858" s="494"/>
      <c r="X858" s="494"/>
      <c r="Y858" s="494"/>
      <c r="Z858" s="494"/>
    </row>
    <row r="859" ht="13.2" spans="1:26">
      <c r="A859" s="494"/>
      <c r="B859" s="504"/>
      <c r="C859" s="504"/>
      <c r="D859" s="494"/>
      <c r="E859" s="494"/>
      <c r="F859" s="494"/>
      <c r="G859" s="494"/>
      <c r="H859" s="494"/>
      <c r="I859" s="494"/>
      <c r="J859" s="494"/>
      <c r="K859" s="494"/>
      <c r="L859" s="494"/>
      <c r="M859" s="494"/>
      <c r="N859" s="494"/>
      <c r="O859" s="494"/>
      <c r="P859" s="494"/>
      <c r="Q859" s="494"/>
      <c r="R859" s="494"/>
      <c r="S859" s="494"/>
      <c r="T859" s="494"/>
      <c r="U859" s="494"/>
      <c r="V859" s="494"/>
      <c r="W859" s="494"/>
      <c r="X859" s="494"/>
      <c r="Y859" s="494"/>
      <c r="Z859" s="494"/>
    </row>
    <row r="860" ht="13.2" spans="1:26">
      <c r="A860" s="494"/>
      <c r="B860" s="504"/>
      <c r="C860" s="504"/>
      <c r="D860" s="494"/>
      <c r="E860" s="494"/>
      <c r="F860" s="494"/>
      <c r="G860" s="494"/>
      <c r="H860" s="494"/>
      <c r="I860" s="494"/>
      <c r="J860" s="494"/>
      <c r="K860" s="494"/>
      <c r="L860" s="494"/>
      <c r="M860" s="494"/>
      <c r="N860" s="494"/>
      <c r="O860" s="494"/>
      <c r="P860" s="494"/>
      <c r="Q860" s="494"/>
      <c r="R860" s="494"/>
      <c r="S860" s="494"/>
      <c r="T860" s="494"/>
      <c r="U860" s="494"/>
      <c r="V860" s="494"/>
      <c r="W860" s="494"/>
      <c r="X860" s="494"/>
      <c r="Y860" s="494"/>
      <c r="Z860" s="494"/>
    </row>
    <row r="861" ht="13.2" spans="1:26">
      <c r="A861" s="494"/>
      <c r="B861" s="504"/>
      <c r="C861" s="504"/>
      <c r="D861" s="494"/>
      <c r="E861" s="494"/>
      <c r="F861" s="494"/>
      <c r="G861" s="494"/>
      <c r="H861" s="494"/>
      <c r="I861" s="494"/>
      <c r="J861" s="494"/>
      <c r="K861" s="494"/>
      <c r="L861" s="494"/>
      <c r="M861" s="494"/>
      <c r="N861" s="494"/>
      <c r="O861" s="494"/>
      <c r="P861" s="494"/>
      <c r="Q861" s="494"/>
      <c r="R861" s="494"/>
      <c r="S861" s="494"/>
      <c r="T861" s="494"/>
      <c r="U861" s="494"/>
      <c r="V861" s="494"/>
      <c r="W861" s="494"/>
      <c r="X861" s="494"/>
      <c r="Y861" s="494"/>
      <c r="Z861" s="494"/>
    </row>
    <row r="862" ht="13.2" spans="1:26">
      <c r="A862" s="494"/>
      <c r="B862" s="504"/>
      <c r="C862" s="504"/>
      <c r="D862" s="494"/>
      <c r="E862" s="494"/>
      <c r="F862" s="494"/>
      <c r="G862" s="494"/>
      <c r="H862" s="494"/>
      <c r="I862" s="494"/>
      <c r="J862" s="494"/>
      <c r="K862" s="494"/>
      <c r="L862" s="494"/>
      <c r="M862" s="494"/>
      <c r="N862" s="494"/>
      <c r="O862" s="494"/>
      <c r="P862" s="494"/>
      <c r="Q862" s="494"/>
      <c r="R862" s="494"/>
      <c r="S862" s="494"/>
      <c r="T862" s="494"/>
      <c r="U862" s="494"/>
      <c r="V862" s="494"/>
      <c r="W862" s="494"/>
      <c r="X862" s="494"/>
      <c r="Y862" s="494"/>
      <c r="Z862" s="494"/>
    </row>
    <row r="863" ht="13.2" spans="1:26">
      <c r="A863" s="494"/>
      <c r="B863" s="504"/>
      <c r="C863" s="504"/>
      <c r="D863" s="494"/>
      <c r="E863" s="494"/>
      <c r="F863" s="494"/>
      <c r="G863" s="494"/>
      <c r="H863" s="494"/>
      <c r="I863" s="494"/>
      <c r="J863" s="494"/>
      <c r="K863" s="494"/>
      <c r="L863" s="494"/>
      <c r="M863" s="494"/>
      <c r="N863" s="494"/>
      <c r="O863" s="494"/>
      <c r="P863" s="494"/>
      <c r="Q863" s="494"/>
      <c r="R863" s="494"/>
      <c r="S863" s="494"/>
      <c r="T863" s="494"/>
      <c r="U863" s="494"/>
      <c r="V863" s="494"/>
      <c r="W863" s="494"/>
      <c r="X863" s="494"/>
      <c r="Y863" s="494"/>
      <c r="Z863" s="494"/>
    </row>
    <row r="864" ht="13.2" spans="1:26">
      <c r="A864" s="494"/>
      <c r="B864" s="504"/>
      <c r="C864" s="504"/>
      <c r="D864" s="494"/>
      <c r="E864" s="494"/>
      <c r="F864" s="494"/>
      <c r="G864" s="494"/>
      <c r="H864" s="494"/>
      <c r="I864" s="494"/>
      <c r="J864" s="494"/>
      <c r="K864" s="494"/>
      <c r="L864" s="494"/>
      <c r="M864" s="494"/>
      <c r="N864" s="494"/>
      <c r="O864" s="494"/>
      <c r="P864" s="494"/>
      <c r="Q864" s="494"/>
      <c r="R864" s="494"/>
      <c r="S864" s="494"/>
      <c r="T864" s="494"/>
      <c r="U864" s="494"/>
      <c r="V864" s="494"/>
      <c r="W864" s="494"/>
      <c r="X864" s="494"/>
      <c r="Y864" s="494"/>
      <c r="Z864" s="494"/>
    </row>
    <row r="865" ht="13.2" spans="1:26">
      <c r="A865" s="494"/>
      <c r="B865" s="504"/>
      <c r="C865" s="504"/>
      <c r="D865" s="494"/>
      <c r="E865" s="494"/>
      <c r="F865" s="494"/>
      <c r="G865" s="494"/>
      <c r="H865" s="494"/>
      <c r="I865" s="494"/>
      <c r="J865" s="494"/>
      <c r="K865" s="494"/>
      <c r="L865" s="494"/>
      <c r="M865" s="494"/>
      <c r="N865" s="494"/>
      <c r="O865" s="494"/>
      <c r="P865" s="494"/>
      <c r="Q865" s="494"/>
      <c r="R865" s="494"/>
      <c r="S865" s="494"/>
      <c r="T865" s="494"/>
      <c r="U865" s="494"/>
      <c r="V865" s="494"/>
      <c r="W865" s="494"/>
      <c r="X865" s="494"/>
      <c r="Y865" s="494"/>
      <c r="Z865" s="494"/>
    </row>
    <row r="866" ht="13.2" spans="1:26">
      <c r="A866" s="494"/>
      <c r="B866" s="504"/>
      <c r="C866" s="504"/>
      <c r="D866" s="494"/>
      <c r="E866" s="494"/>
      <c r="F866" s="494"/>
      <c r="G866" s="494"/>
      <c r="H866" s="494"/>
      <c r="I866" s="494"/>
      <c r="J866" s="494"/>
      <c r="K866" s="494"/>
      <c r="L866" s="494"/>
      <c r="M866" s="494"/>
      <c r="N866" s="494"/>
      <c r="O866" s="494"/>
      <c r="P866" s="494"/>
      <c r="Q866" s="494"/>
      <c r="R866" s="494"/>
      <c r="S866" s="494"/>
      <c r="T866" s="494"/>
      <c r="U866" s="494"/>
      <c r="V866" s="494"/>
      <c r="W866" s="494"/>
      <c r="X866" s="494"/>
      <c r="Y866" s="494"/>
      <c r="Z866" s="494"/>
    </row>
    <row r="867" ht="13.2" spans="1:26">
      <c r="A867" s="494"/>
      <c r="B867" s="504"/>
      <c r="C867" s="504"/>
      <c r="D867" s="494"/>
      <c r="E867" s="494"/>
      <c r="F867" s="494"/>
      <c r="G867" s="494"/>
      <c r="H867" s="494"/>
      <c r="I867" s="494"/>
      <c r="J867" s="494"/>
      <c r="K867" s="494"/>
      <c r="L867" s="494"/>
      <c r="M867" s="494"/>
      <c r="N867" s="494"/>
      <c r="O867" s="494"/>
      <c r="P867" s="494"/>
      <c r="Q867" s="494"/>
      <c r="R867" s="494"/>
      <c r="S867" s="494"/>
      <c r="T867" s="494"/>
      <c r="U867" s="494"/>
      <c r="V867" s="494"/>
      <c r="W867" s="494"/>
      <c r="X867" s="494"/>
      <c r="Y867" s="494"/>
      <c r="Z867" s="494"/>
    </row>
    <row r="868" ht="13.2" spans="1:26">
      <c r="A868" s="494"/>
      <c r="B868" s="504"/>
      <c r="C868" s="504"/>
      <c r="D868" s="494"/>
      <c r="E868" s="494"/>
      <c r="F868" s="494"/>
      <c r="G868" s="494"/>
      <c r="H868" s="494"/>
      <c r="I868" s="494"/>
      <c r="J868" s="494"/>
      <c r="K868" s="494"/>
      <c r="L868" s="494"/>
      <c r="M868" s="494"/>
      <c r="N868" s="494"/>
      <c r="O868" s="494"/>
      <c r="P868" s="494"/>
      <c r="Q868" s="494"/>
      <c r="R868" s="494"/>
      <c r="S868" s="494"/>
      <c r="T868" s="494"/>
      <c r="U868" s="494"/>
      <c r="V868" s="494"/>
      <c r="W868" s="494"/>
      <c r="X868" s="494"/>
      <c r="Y868" s="494"/>
      <c r="Z868" s="494"/>
    </row>
    <row r="869" ht="13.2" spans="1:26">
      <c r="A869" s="494"/>
      <c r="B869" s="504"/>
      <c r="C869" s="504"/>
      <c r="D869" s="494"/>
      <c r="E869" s="494"/>
      <c r="F869" s="494"/>
      <c r="G869" s="494"/>
      <c r="H869" s="494"/>
      <c r="I869" s="494"/>
      <c r="J869" s="494"/>
      <c r="K869" s="494"/>
      <c r="L869" s="494"/>
      <c r="M869" s="494"/>
      <c r="N869" s="494"/>
      <c r="O869" s="494"/>
      <c r="P869" s="494"/>
      <c r="Q869" s="494"/>
      <c r="R869" s="494"/>
      <c r="S869" s="494"/>
      <c r="T869" s="494"/>
      <c r="U869" s="494"/>
      <c r="V869" s="494"/>
      <c r="W869" s="494"/>
      <c r="X869" s="494"/>
      <c r="Y869" s="494"/>
      <c r="Z869" s="494"/>
    </row>
    <row r="870" ht="13.2" spans="1:26">
      <c r="A870" s="494"/>
      <c r="B870" s="504"/>
      <c r="C870" s="504"/>
      <c r="D870" s="494"/>
      <c r="E870" s="494"/>
      <c r="F870" s="494"/>
      <c r="G870" s="494"/>
      <c r="H870" s="494"/>
      <c r="I870" s="494"/>
      <c r="J870" s="494"/>
      <c r="K870" s="494"/>
      <c r="L870" s="494"/>
      <c r="M870" s="494"/>
      <c r="N870" s="494"/>
      <c r="O870" s="494"/>
      <c r="P870" s="494"/>
      <c r="Q870" s="494"/>
      <c r="R870" s="494"/>
      <c r="S870" s="494"/>
      <c r="T870" s="494"/>
      <c r="U870" s="494"/>
      <c r="V870" s="494"/>
      <c r="W870" s="494"/>
      <c r="X870" s="494"/>
      <c r="Y870" s="494"/>
      <c r="Z870" s="494"/>
    </row>
    <row r="871" ht="13.2" spans="1:26">
      <c r="A871" s="494"/>
      <c r="B871" s="504"/>
      <c r="C871" s="504"/>
      <c r="D871" s="494"/>
      <c r="E871" s="494"/>
      <c r="F871" s="494"/>
      <c r="G871" s="494"/>
      <c r="H871" s="494"/>
      <c r="I871" s="494"/>
      <c r="J871" s="494"/>
      <c r="K871" s="494"/>
      <c r="L871" s="494"/>
      <c r="M871" s="494"/>
      <c r="N871" s="494"/>
      <c r="O871" s="494"/>
      <c r="P871" s="494"/>
      <c r="Q871" s="494"/>
      <c r="R871" s="494"/>
      <c r="S871" s="494"/>
      <c r="T871" s="494"/>
      <c r="U871" s="494"/>
      <c r="V871" s="494"/>
      <c r="W871" s="494"/>
      <c r="X871" s="494"/>
      <c r="Y871" s="494"/>
      <c r="Z871" s="494"/>
    </row>
    <row r="872" ht="13.2" spans="1:26">
      <c r="A872" s="494"/>
      <c r="B872" s="504"/>
      <c r="C872" s="504"/>
      <c r="D872" s="494"/>
      <c r="E872" s="494"/>
      <c r="F872" s="494"/>
      <c r="G872" s="494"/>
      <c r="H872" s="494"/>
      <c r="I872" s="494"/>
      <c r="J872" s="494"/>
      <c r="K872" s="494"/>
      <c r="L872" s="494"/>
      <c r="M872" s="494"/>
      <c r="N872" s="494"/>
      <c r="O872" s="494"/>
      <c r="P872" s="494"/>
      <c r="Q872" s="494"/>
      <c r="R872" s="494"/>
      <c r="S872" s="494"/>
      <c r="T872" s="494"/>
      <c r="U872" s="494"/>
      <c r="V872" s="494"/>
      <c r="W872" s="494"/>
      <c r="X872" s="494"/>
      <c r="Y872" s="494"/>
      <c r="Z872" s="494"/>
    </row>
    <row r="873" ht="13.2" spans="1:26">
      <c r="A873" s="494"/>
      <c r="B873" s="504"/>
      <c r="C873" s="504"/>
      <c r="D873" s="494"/>
      <c r="E873" s="494"/>
      <c r="F873" s="494"/>
      <c r="G873" s="494"/>
      <c r="H873" s="494"/>
      <c r="I873" s="494"/>
      <c r="J873" s="494"/>
      <c r="K873" s="494"/>
      <c r="L873" s="494"/>
      <c r="M873" s="494"/>
      <c r="N873" s="494"/>
      <c r="O873" s="494"/>
      <c r="P873" s="494"/>
      <c r="Q873" s="494"/>
      <c r="R873" s="494"/>
      <c r="S873" s="494"/>
      <c r="T873" s="494"/>
      <c r="U873" s="494"/>
      <c r="V873" s="494"/>
      <c r="W873" s="494"/>
      <c r="X873" s="494"/>
      <c r="Y873" s="494"/>
      <c r="Z873" s="494"/>
    </row>
    <row r="874" ht="13.2" spans="1:26">
      <c r="A874" s="494"/>
      <c r="B874" s="504"/>
      <c r="C874" s="504"/>
      <c r="D874" s="494"/>
      <c r="E874" s="494"/>
      <c r="F874" s="494"/>
      <c r="G874" s="494"/>
      <c r="H874" s="494"/>
      <c r="I874" s="494"/>
      <c r="J874" s="494"/>
      <c r="K874" s="494"/>
      <c r="L874" s="494"/>
      <c r="M874" s="494"/>
      <c r="N874" s="494"/>
      <c r="O874" s="494"/>
      <c r="P874" s="494"/>
      <c r="Q874" s="494"/>
      <c r="R874" s="494"/>
      <c r="S874" s="494"/>
      <c r="T874" s="494"/>
      <c r="U874" s="494"/>
      <c r="V874" s="494"/>
      <c r="W874" s="494"/>
      <c r="X874" s="494"/>
      <c r="Y874" s="494"/>
      <c r="Z874" s="494"/>
    </row>
    <row r="875" ht="13.2" spans="1:26">
      <c r="A875" s="494"/>
      <c r="B875" s="504"/>
      <c r="C875" s="504"/>
      <c r="D875" s="494"/>
      <c r="E875" s="494"/>
      <c r="F875" s="494"/>
      <c r="G875" s="494"/>
      <c r="H875" s="494"/>
      <c r="I875" s="494"/>
      <c r="J875" s="494"/>
      <c r="K875" s="494"/>
      <c r="L875" s="494"/>
      <c r="M875" s="494"/>
      <c r="N875" s="494"/>
      <c r="O875" s="494"/>
      <c r="P875" s="494"/>
      <c r="Q875" s="494"/>
      <c r="R875" s="494"/>
      <c r="S875" s="494"/>
      <c r="T875" s="494"/>
      <c r="U875" s="494"/>
      <c r="V875" s="494"/>
      <c r="W875" s="494"/>
      <c r="X875" s="494"/>
      <c r="Y875" s="494"/>
      <c r="Z875" s="494"/>
    </row>
    <row r="876" ht="13.2" spans="1:26">
      <c r="A876" s="494"/>
      <c r="B876" s="504"/>
      <c r="C876" s="504"/>
      <c r="D876" s="494"/>
      <c r="E876" s="494"/>
      <c r="F876" s="494"/>
      <c r="G876" s="494"/>
      <c r="H876" s="494"/>
      <c r="I876" s="494"/>
      <c r="J876" s="494"/>
      <c r="K876" s="494"/>
      <c r="L876" s="494"/>
      <c r="M876" s="494"/>
      <c r="N876" s="494"/>
      <c r="O876" s="494"/>
      <c r="P876" s="494"/>
      <c r="Q876" s="494"/>
      <c r="R876" s="494"/>
      <c r="S876" s="494"/>
      <c r="T876" s="494"/>
      <c r="U876" s="494"/>
      <c r="V876" s="494"/>
      <c r="W876" s="494"/>
      <c r="X876" s="494"/>
      <c r="Y876" s="494"/>
      <c r="Z876" s="494"/>
    </row>
    <row r="877" ht="13.2" spans="1:26">
      <c r="A877" s="494"/>
      <c r="B877" s="504"/>
      <c r="C877" s="504"/>
      <c r="D877" s="494"/>
      <c r="E877" s="494"/>
      <c r="F877" s="494"/>
      <c r="G877" s="494"/>
      <c r="H877" s="494"/>
      <c r="I877" s="494"/>
      <c r="J877" s="494"/>
      <c r="K877" s="494"/>
      <c r="L877" s="494"/>
      <c r="M877" s="494"/>
      <c r="N877" s="494"/>
      <c r="O877" s="494"/>
      <c r="P877" s="494"/>
      <c r="Q877" s="494"/>
      <c r="R877" s="494"/>
      <c r="S877" s="494"/>
      <c r="T877" s="494"/>
      <c r="U877" s="494"/>
      <c r="V877" s="494"/>
      <c r="W877" s="494"/>
      <c r="X877" s="494"/>
      <c r="Y877" s="494"/>
      <c r="Z877" s="494"/>
    </row>
    <row r="878" ht="13.2" spans="1:26">
      <c r="A878" s="494"/>
      <c r="B878" s="504"/>
      <c r="C878" s="504"/>
      <c r="D878" s="494"/>
      <c r="E878" s="494"/>
      <c r="F878" s="494"/>
      <c r="G878" s="494"/>
      <c r="H878" s="494"/>
      <c r="I878" s="494"/>
      <c r="J878" s="494"/>
      <c r="K878" s="494"/>
      <c r="L878" s="494"/>
      <c r="M878" s="494"/>
      <c r="N878" s="494"/>
      <c r="O878" s="494"/>
      <c r="P878" s="494"/>
      <c r="Q878" s="494"/>
      <c r="R878" s="494"/>
      <c r="S878" s="494"/>
      <c r="T878" s="494"/>
      <c r="U878" s="494"/>
      <c r="V878" s="494"/>
      <c r="W878" s="494"/>
      <c r="X878" s="494"/>
      <c r="Y878" s="494"/>
      <c r="Z878" s="494"/>
    </row>
    <row r="879" ht="13.2" spans="1:26">
      <c r="A879" s="494"/>
      <c r="B879" s="504"/>
      <c r="C879" s="504"/>
      <c r="D879" s="494"/>
      <c r="E879" s="494"/>
      <c r="F879" s="494"/>
      <c r="G879" s="494"/>
      <c r="H879" s="494"/>
      <c r="I879" s="494"/>
      <c r="J879" s="494"/>
      <c r="K879" s="494"/>
      <c r="L879" s="494"/>
      <c r="M879" s="494"/>
      <c r="N879" s="494"/>
      <c r="O879" s="494"/>
      <c r="P879" s="494"/>
      <c r="Q879" s="494"/>
      <c r="R879" s="494"/>
      <c r="S879" s="494"/>
      <c r="T879" s="494"/>
      <c r="U879" s="494"/>
      <c r="V879" s="494"/>
      <c r="W879" s="494"/>
      <c r="X879" s="494"/>
      <c r="Y879" s="494"/>
      <c r="Z879" s="494"/>
    </row>
    <row r="880" ht="13.2" spans="1:26">
      <c r="A880" s="494"/>
      <c r="B880" s="504"/>
      <c r="C880" s="504"/>
      <c r="D880" s="494"/>
      <c r="E880" s="494"/>
      <c r="F880" s="494"/>
      <c r="G880" s="494"/>
      <c r="H880" s="494"/>
      <c r="I880" s="494"/>
      <c r="J880" s="494"/>
      <c r="K880" s="494"/>
      <c r="L880" s="494"/>
      <c r="M880" s="494"/>
      <c r="N880" s="494"/>
      <c r="O880" s="494"/>
      <c r="P880" s="494"/>
      <c r="Q880" s="494"/>
      <c r="R880" s="494"/>
      <c r="S880" s="494"/>
      <c r="T880" s="494"/>
      <c r="U880" s="494"/>
      <c r="V880" s="494"/>
      <c r="W880" s="494"/>
      <c r="X880" s="494"/>
      <c r="Y880" s="494"/>
      <c r="Z880" s="494"/>
    </row>
    <row r="881" ht="13.2" spans="1:26">
      <c r="A881" s="494"/>
      <c r="B881" s="504"/>
      <c r="C881" s="504"/>
      <c r="D881" s="494"/>
      <c r="E881" s="494"/>
      <c r="F881" s="494"/>
      <c r="G881" s="494"/>
      <c r="H881" s="494"/>
      <c r="I881" s="494"/>
      <c r="J881" s="494"/>
      <c r="K881" s="494"/>
      <c r="L881" s="494"/>
      <c r="M881" s="494"/>
      <c r="N881" s="494"/>
      <c r="O881" s="494"/>
      <c r="P881" s="494"/>
      <c r="Q881" s="494"/>
      <c r="R881" s="494"/>
      <c r="S881" s="494"/>
      <c r="T881" s="494"/>
      <c r="U881" s="494"/>
      <c r="V881" s="494"/>
      <c r="W881" s="494"/>
      <c r="X881" s="494"/>
      <c r="Y881" s="494"/>
      <c r="Z881" s="494"/>
    </row>
    <row r="882" ht="13.2" spans="1:26">
      <c r="A882" s="494"/>
      <c r="B882" s="504"/>
      <c r="C882" s="504"/>
      <c r="D882" s="494"/>
      <c r="E882" s="494"/>
      <c r="F882" s="494"/>
      <c r="G882" s="494"/>
      <c r="H882" s="494"/>
      <c r="I882" s="494"/>
      <c r="J882" s="494"/>
      <c r="K882" s="494"/>
      <c r="L882" s="494"/>
      <c r="M882" s="494"/>
      <c r="N882" s="494"/>
      <c r="O882" s="494"/>
      <c r="P882" s="494"/>
      <c r="Q882" s="494"/>
      <c r="R882" s="494"/>
      <c r="S882" s="494"/>
      <c r="T882" s="494"/>
      <c r="U882" s="494"/>
      <c r="V882" s="494"/>
      <c r="W882" s="494"/>
      <c r="X882" s="494"/>
      <c r="Y882" s="494"/>
      <c r="Z882" s="494"/>
    </row>
    <row r="883" ht="13.2" spans="1:26">
      <c r="A883" s="494"/>
      <c r="B883" s="504"/>
      <c r="C883" s="504"/>
      <c r="D883" s="494"/>
      <c r="E883" s="494"/>
      <c r="F883" s="494"/>
      <c r="G883" s="494"/>
      <c r="H883" s="494"/>
      <c r="I883" s="494"/>
      <c r="J883" s="494"/>
      <c r="K883" s="494"/>
      <c r="L883" s="494"/>
      <c r="M883" s="494"/>
      <c r="N883" s="494"/>
      <c r="O883" s="494"/>
      <c r="P883" s="494"/>
      <c r="Q883" s="494"/>
      <c r="R883" s="494"/>
      <c r="S883" s="494"/>
      <c r="T883" s="494"/>
      <c r="U883" s="494"/>
      <c r="V883" s="494"/>
      <c r="W883" s="494"/>
      <c r="X883" s="494"/>
      <c r="Y883" s="494"/>
      <c r="Z883" s="494"/>
    </row>
    <row r="884" ht="13.2" spans="1:26">
      <c r="A884" s="494"/>
      <c r="B884" s="504"/>
      <c r="C884" s="504"/>
      <c r="D884" s="494"/>
      <c r="E884" s="494"/>
      <c r="F884" s="494"/>
      <c r="G884" s="494"/>
      <c r="H884" s="494"/>
      <c r="I884" s="494"/>
      <c r="J884" s="494"/>
      <c r="K884" s="494"/>
      <c r="L884" s="494"/>
      <c r="M884" s="494"/>
      <c r="N884" s="494"/>
      <c r="O884" s="494"/>
      <c r="P884" s="494"/>
      <c r="Q884" s="494"/>
      <c r="R884" s="494"/>
      <c r="S884" s="494"/>
      <c r="T884" s="494"/>
      <c r="U884" s="494"/>
      <c r="V884" s="494"/>
      <c r="W884" s="494"/>
      <c r="X884" s="494"/>
      <c r="Y884" s="494"/>
      <c r="Z884" s="494"/>
    </row>
    <row r="885" ht="13.2" spans="1:26">
      <c r="A885" s="494"/>
      <c r="B885" s="504"/>
      <c r="C885" s="504"/>
      <c r="D885" s="494"/>
      <c r="E885" s="494"/>
      <c r="F885" s="494"/>
      <c r="G885" s="494"/>
      <c r="H885" s="494"/>
      <c r="I885" s="494"/>
      <c r="J885" s="494"/>
      <c r="K885" s="494"/>
      <c r="L885" s="494"/>
      <c r="M885" s="494"/>
      <c r="N885" s="494"/>
      <c r="O885" s="494"/>
      <c r="P885" s="494"/>
      <c r="Q885" s="494"/>
      <c r="R885" s="494"/>
      <c r="S885" s="494"/>
      <c r="T885" s="494"/>
      <c r="U885" s="494"/>
      <c r="V885" s="494"/>
      <c r="W885" s="494"/>
      <c r="X885" s="494"/>
      <c r="Y885" s="494"/>
      <c r="Z885" s="494"/>
    </row>
    <row r="886" ht="13.2" spans="1:26">
      <c r="A886" s="494"/>
      <c r="B886" s="504"/>
      <c r="C886" s="504"/>
      <c r="D886" s="494"/>
      <c r="E886" s="494"/>
      <c r="F886" s="494"/>
      <c r="G886" s="494"/>
      <c r="H886" s="494"/>
      <c r="I886" s="494"/>
      <c r="J886" s="494"/>
      <c r="K886" s="494"/>
      <c r="L886" s="494"/>
      <c r="M886" s="494"/>
      <c r="N886" s="494"/>
      <c r="O886" s="494"/>
      <c r="P886" s="494"/>
      <c r="Q886" s="494"/>
      <c r="R886" s="494"/>
      <c r="S886" s="494"/>
      <c r="T886" s="494"/>
      <c r="U886" s="494"/>
      <c r="V886" s="494"/>
      <c r="W886" s="494"/>
      <c r="X886" s="494"/>
      <c r="Y886" s="494"/>
      <c r="Z886" s="494"/>
    </row>
    <row r="887" ht="13.2" spans="1:26">
      <c r="A887" s="494"/>
      <c r="B887" s="504"/>
      <c r="C887" s="504"/>
      <c r="D887" s="494"/>
      <c r="E887" s="494"/>
      <c r="F887" s="494"/>
      <c r="G887" s="494"/>
      <c r="H887" s="494"/>
      <c r="I887" s="494"/>
      <c r="J887" s="494"/>
      <c r="K887" s="494"/>
      <c r="L887" s="494"/>
      <c r="M887" s="494"/>
      <c r="N887" s="494"/>
      <c r="O887" s="494"/>
      <c r="P887" s="494"/>
      <c r="Q887" s="494"/>
      <c r="R887" s="494"/>
      <c r="S887" s="494"/>
      <c r="T887" s="494"/>
      <c r="U887" s="494"/>
      <c r="V887" s="494"/>
      <c r="W887" s="494"/>
      <c r="X887" s="494"/>
      <c r="Y887" s="494"/>
      <c r="Z887" s="494"/>
    </row>
    <row r="888" ht="13.2" spans="1:26">
      <c r="A888" s="494"/>
      <c r="B888" s="504"/>
      <c r="C888" s="504"/>
      <c r="D888" s="494"/>
      <c r="E888" s="494"/>
      <c r="F888" s="494"/>
      <c r="G888" s="494"/>
      <c r="H888" s="494"/>
      <c r="I888" s="494"/>
      <c r="J888" s="494"/>
      <c r="K888" s="494"/>
      <c r="L888" s="494"/>
      <c r="M888" s="494"/>
      <c r="N888" s="494"/>
      <c r="O888" s="494"/>
      <c r="P888" s="494"/>
      <c r="Q888" s="494"/>
      <c r="R888" s="494"/>
      <c r="S888" s="494"/>
      <c r="T888" s="494"/>
      <c r="U888" s="494"/>
      <c r="V888" s="494"/>
      <c r="W888" s="494"/>
      <c r="X888" s="494"/>
      <c r="Y888" s="494"/>
      <c r="Z888" s="494"/>
    </row>
    <row r="889" ht="13.2" spans="1:26">
      <c r="A889" s="494"/>
      <c r="B889" s="504"/>
      <c r="C889" s="504"/>
      <c r="D889" s="494"/>
      <c r="E889" s="494"/>
      <c r="F889" s="494"/>
      <c r="G889" s="494"/>
      <c r="H889" s="494"/>
      <c r="I889" s="494"/>
      <c r="J889" s="494"/>
      <c r="K889" s="494"/>
      <c r="L889" s="494"/>
      <c r="M889" s="494"/>
      <c r="N889" s="494"/>
      <c r="O889" s="494"/>
      <c r="P889" s="494"/>
      <c r="Q889" s="494"/>
      <c r="R889" s="494"/>
      <c r="S889" s="494"/>
      <c r="T889" s="494"/>
      <c r="U889" s="494"/>
      <c r="V889" s="494"/>
      <c r="W889" s="494"/>
      <c r="X889" s="494"/>
      <c r="Y889" s="494"/>
      <c r="Z889" s="494"/>
    </row>
    <row r="890" ht="13.2" spans="1:26">
      <c r="A890" s="494"/>
      <c r="B890" s="504"/>
      <c r="C890" s="504"/>
      <c r="D890" s="494"/>
      <c r="E890" s="494"/>
      <c r="F890" s="494"/>
      <c r="G890" s="494"/>
      <c r="H890" s="494"/>
      <c r="I890" s="494"/>
      <c r="J890" s="494"/>
      <c r="K890" s="494"/>
      <c r="L890" s="494"/>
      <c r="M890" s="494"/>
      <c r="N890" s="494"/>
      <c r="O890" s="494"/>
      <c r="P890" s="494"/>
      <c r="Q890" s="494"/>
      <c r="R890" s="494"/>
      <c r="S890" s="494"/>
      <c r="T890" s="494"/>
      <c r="U890" s="494"/>
      <c r="V890" s="494"/>
      <c r="W890" s="494"/>
      <c r="X890" s="494"/>
      <c r="Y890" s="494"/>
      <c r="Z890" s="494"/>
    </row>
    <row r="891" ht="13.2" spans="1:26">
      <c r="A891" s="494"/>
      <c r="B891" s="504"/>
      <c r="C891" s="504"/>
      <c r="D891" s="494"/>
      <c r="E891" s="494"/>
      <c r="F891" s="494"/>
      <c r="G891" s="494"/>
      <c r="H891" s="494"/>
      <c r="I891" s="494"/>
      <c r="J891" s="494"/>
      <c r="K891" s="494"/>
      <c r="L891" s="494"/>
      <c r="M891" s="494"/>
      <c r="N891" s="494"/>
      <c r="O891" s="494"/>
      <c r="P891" s="494"/>
      <c r="Q891" s="494"/>
      <c r="R891" s="494"/>
      <c r="S891" s="494"/>
      <c r="T891" s="494"/>
      <c r="U891" s="494"/>
      <c r="V891" s="494"/>
      <c r="W891" s="494"/>
      <c r="X891" s="494"/>
      <c r="Y891" s="494"/>
      <c r="Z891" s="494"/>
    </row>
    <row r="892" ht="13.2" spans="1:26">
      <c r="A892" s="494"/>
      <c r="B892" s="504"/>
      <c r="C892" s="504"/>
      <c r="D892" s="494"/>
      <c r="E892" s="494"/>
      <c r="F892" s="494"/>
      <c r="G892" s="494"/>
      <c r="H892" s="494"/>
      <c r="I892" s="494"/>
      <c r="J892" s="494"/>
      <c r="K892" s="494"/>
      <c r="L892" s="494"/>
      <c r="M892" s="494"/>
      <c r="N892" s="494"/>
      <c r="O892" s="494"/>
      <c r="P892" s="494"/>
      <c r="Q892" s="494"/>
      <c r="R892" s="494"/>
      <c r="S892" s="494"/>
      <c r="T892" s="494"/>
      <c r="U892" s="494"/>
      <c r="V892" s="494"/>
      <c r="W892" s="494"/>
      <c r="X892" s="494"/>
      <c r="Y892" s="494"/>
      <c r="Z892" s="494"/>
    </row>
    <row r="893" ht="13.2" spans="1:26">
      <c r="A893" s="494"/>
      <c r="B893" s="504"/>
      <c r="C893" s="504"/>
      <c r="D893" s="494"/>
      <c r="E893" s="494"/>
      <c r="F893" s="494"/>
      <c r="G893" s="494"/>
      <c r="H893" s="494"/>
      <c r="I893" s="494"/>
      <c r="J893" s="494"/>
      <c r="K893" s="494"/>
      <c r="L893" s="494"/>
      <c r="M893" s="494"/>
      <c r="N893" s="494"/>
      <c r="O893" s="494"/>
      <c r="P893" s="494"/>
      <c r="Q893" s="494"/>
      <c r="R893" s="494"/>
      <c r="S893" s="494"/>
      <c r="T893" s="494"/>
      <c r="U893" s="494"/>
      <c r="V893" s="494"/>
      <c r="W893" s="494"/>
      <c r="X893" s="494"/>
      <c r="Y893" s="494"/>
      <c r="Z893" s="494"/>
    </row>
    <row r="894" ht="13.2" spans="1:26">
      <c r="A894" s="494"/>
      <c r="B894" s="504"/>
      <c r="C894" s="504"/>
      <c r="D894" s="494"/>
      <c r="E894" s="494"/>
      <c r="F894" s="494"/>
      <c r="G894" s="494"/>
      <c r="H894" s="494"/>
      <c r="I894" s="494"/>
      <c r="J894" s="494"/>
      <c r="K894" s="494"/>
      <c r="L894" s="494"/>
      <c r="M894" s="494"/>
      <c r="N894" s="494"/>
      <c r="O894" s="494"/>
      <c r="P894" s="494"/>
      <c r="Q894" s="494"/>
      <c r="R894" s="494"/>
      <c r="S894" s="494"/>
      <c r="T894" s="494"/>
      <c r="U894" s="494"/>
      <c r="V894" s="494"/>
      <c r="W894" s="494"/>
      <c r="X894" s="494"/>
      <c r="Y894" s="494"/>
      <c r="Z894" s="494"/>
    </row>
    <row r="895" ht="13.2" spans="1:26">
      <c r="A895" s="494"/>
      <c r="B895" s="504"/>
      <c r="C895" s="504"/>
      <c r="D895" s="494"/>
      <c r="E895" s="494"/>
      <c r="F895" s="494"/>
      <c r="G895" s="494"/>
      <c r="H895" s="494"/>
      <c r="I895" s="494"/>
      <c r="J895" s="494"/>
      <c r="K895" s="494"/>
      <c r="L895" s="494"/>
      <c r="M895" s="494"/>
      <c r="N895" s="494"/>
      <c r="O895" s="494"/>
      <c r="P895" s="494"/>
      <c r="Q895" s="494"/>
      <c r="R895" s="494"/>
      <c r="S895" s="494"/>
      <c r="T895" s="494"/>
      <c r="U895" s="494"/>
      <c r="V895" s="494"/>
      <c r="W895" s="494"/>
      <c r="X895" s="494"/>
      <c r="Y895" s="494"/>
      <c r="Z895" s="494"/>
    </row>
    <row r="896" ht="13.2" spans="1:26">
      <c r="A896" s="494"/>
      <c r="B896" s="504"/>
      <c r="C896" s="504"/>
      <c r="D896" s="494"/>
      <c r="E896" s="494"/>
      <c r="F896" s="494"/>
      <c r="G896" s="494"/>
      <c r="H896" s="494"/>
      <c r="I896" s="494"/>
      <c r="J896" s="494"/>
      <c r="K896" s="494"/>
      <c r="L896" s="494"/>
      <c r="M896" s="494"/>
      <c r="N896" s="494"/>
      <c r="O896" s="494"/>
      <c r="P896" s="494"/>
      <c r="Q896" s="494"/>
      <c r="R896" s="494"/>
      <c r="S896" s="494"/>
      <c r="T896" s="494"/>
      <c r="U896" s="494"/>
      <c r="V896" s="494"/>
      <c r="W896" s="494"/>
      <c r="X896" s="494"/>
      <c r="Y896" s="494"/>
      <c r="Z896" s="494"/>
    </row>
    <row r="897" ht="13.2" spans="1:26">
      <c r="A897" s="494"/>
      <c r="B897" s="504"/>
      <c r="C897" s="504"/>
      <c r="D897" s="494"/>
      <c r="E897" s="494"/>
      <c r="F897" s="494"/>
      <c r="G897" s="494"/>
      <c r="H897" s="494"/>
      <c r="I897" s="494"/>
      <c r="J897" s="494"/>
      <c r="K897" s="494"/>
      <c r="L897" s="494"/>
      <c r="M897" s="494"/>
      <c r="N897" s="494"/>
      <c r="O897" s="494"/>
      <c r="P897" s="494"/>
      <c r="Q897" s="494"/>
      <c r="R897" s="494"/>
      <c r="S897" s="494"/>
      <c r="T897" s="494"/>
      <c r="U897" s="494"/>
      <c r="V897" s="494"/>
      <c r="W897" s="494"/>
      <c r="X897" s="494"/>
      <c r="Y897" s="494"/>
      <c r="Z897" s="494"/>
    </row>
    <row r="898" ht="13.2" spans="1:26">
      <c r="A898" s="494"/>
      <c r="B898" s="504"/>
      <c r="C898" s="504"/>
      <c r="D898" s="494"/>
      <c r="E898" s="494"/>
      <c r="F898" s="494"/>
      <c r="G898" s="494"/>
      <c r="H898" s="494"/>
      <c r="I898" s="494"/>
      <c r="J898" s="494"/>
      <c r="K898" s="494"/>
      <c r="L898" s="494"/>
      <c r="M898" s="494"/>
      <c r="N898" s="494"/>
      <c r="O898" s="494"/>
      <c r="P898" s="494"/>
      <c r="Q898" s="494"/>
      <c r="R898" s="494"/>
      <c r="S898" s="494"/>
      <c r="T898" s="494"/>
      <c r="U898" s="494"/>
      <c r="V898" s="494"/>
      <c r="W898" s="494"/>
      <c r="X898" s="494"/>
      <c r="Y898" s="494"/>
      <c r="Z898" s="494"/>
    </row>
    <row r="899" ht="13.2" spans="1:26">
      <c r="A899" s="494"/>
      <c r="B899" s="504"/>
      <c r="C899" s="504"/>
      <c r="D899" s="494"/>
      <c r="E899" s="494"/>
      <c r="F899" s="494"/>
      <c r="G899" s="494"/>
      <c r="H899" s="494"/>
      <c r="I899" s="494"/>
      <c r="J899" s="494"/>
      <c r="K899" s="494"/>
      <c r="L899" s="494"/>
      <c r="M899" s="494"/>
      <c r="N899" s="494"/>
      <c r="O899" s="494"/>
      <c r="P899" s="494"/>
      <c r="Q899" s="494"/>
      <c r="R899" s="494"/>
      <c r="S899" s="494"/>
      <c r="T899" s="494"/>
      <c r="U899" s="494"/>
      <c r="V899" s="494"/>
      <c r="W899" s="494"/>
      <c r="X899" s="494"/>
      <c r="Y899" s="494"/>
      <c r="Z899" s="494"/>
    </row>
    <row r="900" ht="13.2" spans="1:26">
      <c r="A900" s="494"/>
      <c r="B900" s="504"/>
      <c r="C900" s="504"/>
      <c r="D900" s="494"/>
      <c r="E900" s="494"/>
      <c r="F900" s="494"/>
      <c r="G900" s="494"/>
      <c r="H900" s="494"/>
      <c r="I900" s="494"/>
      <c r="J900" s="494"/>
      <c r="K900" s="494"/>
      <c r="L900" s="494"/>
      <c r="M900" s="494"/>
      <c r="N900" s="494"/>
      <c r="O900" s="494"/>
      <c r="P900" s="494"/>
      <c r="Q900" s="494"/>
      <c r="R900" s="494"/>
      <c r="S900" s="494"/>
      <c r="T900" s="494"/>
      <c r="U900" s="494"/>
      <c r="V900" s="494"/>
      <c r="W900" s="494"/>
      <c r="X900" s="494"/>
      <c r="Y900" s="494"/>
      <c r="Z900" s="494"/>
    </row>
    <row r="901" ht="13.2" spans="1:26">
      <c r="A901" s="494"/>
      <c r="B901" s="504"/>
      <c r="C901" s="504"/>
      <c r="D901" s="494"/>
      <c r="E901" s="494"/>
      <c r="F901" s="494"/>
      <c r="G901" s="494"/>
      <c r="H901" s="494"/>
      <c r="I901" s="494"/>
      <c r="J901" s="494"/>
      <c r="K901" s="494"/>
      <c r="L901" s="494"/>
      <c r="M901" s="494"/>
      <c r="N901" s="494"/>
      <c r="O901" s="494"/>
      <c r="P901" s="494"/>
      <c r="Q901" s="494"/>
      <c r="R901" s="494"/>
      <c r="S901" s="494"/>
      <c r="T901" s="494"/>
      <c r="U901" s="494"/>
      <c r="V901" s="494"/>
      <c r="W901" s="494"/>
      <c r="X901" s="494"/>
      <c r="Y901" s="494"/>
      <c r="Z901" s="494"/>
    </row>
    <row r="902" ht="13.2" spans="1:26">
      <c r="A902" s="494"/>
      <c r="B902" s="504"/>
      <c r="C902" s="504"/>
      <c r="D902" s="494"/>
      <c r="E902" s="494"/>
      <c r="F902" s="494"/>
      <c r="G902" s="494"/>
      <c r="H902" s="494"/>
      <c r="I902" s="494"/>
      <c r="J902" s="494"/>
      <c r="K902" s="494"/>
      <c r="L902" s="494"/>
      <c r="M902" s="494"/>
      <c r="N902" s="494"/>
      <c r="O902" s="494"/>
      <c r="P902" s="494"/>
      <c r="Q902" s="494"/>
      <c r="R902" s="494"/>
      <c r="S902" s="494"/>
      <c r="T902" s="494"/>
      <c r="U902" s="494"/>
      <c r="V902" s="494"/>
      <c r="W902" s="494"/>
      <c r="X902" s="494"/>
      <c r="Y902" s="494"/>
      <c r="Z902" s="494"/>
    </row>
    <row r="903" ht="13.2" spans="1:26">
      <c r="A903" s="494"/>
      <c r="B903" s="504"/>
      <c r="C903" s="504"/>
      <c r="D903" s="494"/>
      <c r="E903" s="494"/>
      <c r="F903" s="494"/>
      <c r="G903" s="494"/>
      <c r="H903" s="494"/>
      <c r="I903" s="494"/>
      <c r="J903" s="494"/>
      <c r="K903" s="494"/>
      <c r="L903" s="494"/>
      <c r="M903" s="494"/>
      <c r="N903" s="494"/>
      <c r="O903" s="494"/>
      <c r="P903" s="494"/>
      <c r="Q903" s="494"/>
      <c r="R903" s="494"/>
      <c r="S903" s="494"/>
      <c r="T903" s="494"/>
      <c r="U903" s="494"/>
      <c r="V903" s="494"/>
      <c r="W903" s="494"/>
      <c r="X903" s="494"/>
      <c r="Y903" s="494"/>
      <c r="Z903" s="494"/>
    </row>
    <row r="904" ht="13.2" spans="1:26">
      <c r="A904" s="494"/>
      <c r="B904" s="504"/>
      <c r="C904" s="504"/>
      <c r="D904" s="494"/>
      <c r="E904" s="494"/>
      <c r="F904" s="494"/>
      <c r="G904" s="494"/>
      <c r="H904" s="494"/>
      <c r="I904" s="494"/>
      <c r="J904" s="494"/>
      <c r="K904" s="494"/>
      <c r="L904" s="494"/>
      <c r="M904" s="494"/>
      <c r="N904" s="494"/>
      <c r="O904" s="494"/>
      <c r="P904" s="494"/>
      <c r="Q904" s="494"/>
      <c r="R904" s="494"/>
      <c r="S904" s="494"/>
      <c r="T904" s="494"/>
      <c r="U904" s="494"/>
      <c r="V904" s="494"/>
      <c r="W904" s="494"/>
      <c r="X904" s="494"/>
      <c r="Y904" s="494"/>
      <c r="Z904" s="494"/>
    </row>
    <row r="905" ht="13.2" spans="1:26">
      <c r="A905" s="494"/>
      <c r="B905" s="504"/>
      <c r="C905" s="504"/>
      <c r="D905" s="494"/>
      <c r="E905" s="494"/>
      <c r="F905" s="494"/>
      <c r="G905" s="494"/>
      <c r="H905" s="494"/>
      <c r="I905" s="494"/>
      <c r="J905" s="494"/>
      <c r="K905" s="494"/>
      <c r="L905" s="494"/>
      <c r="M905" s="494"/>
      <c r="N905" s="494"/>
      <c r="O905" s="494"/>
      <c r="P905" s="494"/>
      <c r="Q905" s="494"/>
      <c r="R905" s="494"/>
      <c r="S905" s="494"/>
      <c r="T905" s="494"/>
      <c r="U905" s="494"/>
      <c r="V905" s="494"/>
      <c r="W905" s="494"/>
      <c r="X905" s="494"/>
      <c r="Y905" s="494"/>
      <c r="Z905" s="494"/>
    </row>
    <row r="906" ht="13.2" spans="1:26">
      <c r="A906" s="494"/>
      <c r="B906" s="504"/>
      <c r="C906" s="504"/>
      <c r="D906" s="494"/>
      <c r="E906" s="494"/>
      <c r="F906" s="494"/>
      <c r="G906" s="494"/>
      <c r="H906" s="494"/>
      <c r="I906" s="494"/>
      <c r="J906" s="494"/>
      <c r="K906" s="494"/>
      <c r="L906" s="494"/>
      <c r="M906" s="494"/>
      <c r="N906" s="494"/>
      <c r="O906" s="494"/>
      <c r="P906" s="494"/>
      <c r="Q906" s="494"/>
      <c r="R906" s="494"/>
      <c r="S906" s="494"/>
      <c r="T906" s="494"/>
      <c r="U906" s="494"/>
      <c r="V906" s="494"/>
      <c r="W906" s="494"/>
      <c r="X906" s="494"/>
      <c r="Y906" s="494"/>
      <c r="Z906" s="494"/>
    </row>
    <row r="907" ht="13.2" spans="1:26">
      <c r="A907" s="494"/>
      <c r="B907" s="504"/>
      <c r="C907" s="504"/>
      <c r="D907" s="494"/>
      <c r="E907" s="494"/>
      <c r="F907" s="494"/>
      <c r="G907" s="494"/>
      <c r="H907" s="494"/>
      <c r="I907" s="494"/>
      <c r="J907" s="494"/>
      <c r="K907" s="494"/>
      <c r="L907" s="494"/>
      <c r="M907" s="494"/>
      <c r="N907" s="494"/>
      <c r="O907" s="494"/>
      <c r="P907" s="494"/>
      <c r="Q907" s="494"/>
      <c r="R907" s="494"/>
      <c r="S907" s="494"/>
      <c r="T907" s="494"/>
      <c r="U907" s="494"/>
      <c r="V907" s="494"/>
      <c r="W907" s="494"/>
      <c r="X907" s="494"/>
      <c r="Y907" s="494"/>
      <c r="Z907" s="494"/>
    </row>
    <row r="908" ht="13.2" spans="1:26">
      <c r="A908" s="494"/>
      <c r="B908" s="504"/>
      <c r="C908" s="504"/>
      <c r="D908" s="494"/>
      <c r="E908" s="494"/>
      <c r="F908" s="494"/>
      <c r="G908" s="494"/>
      <c r="H908" s="494"/>
      <c r="I908" s="494"/>
      <c r="J908" s="494"/>
      <c r="K908" s="494"/>
      <c r="L908" s="494"/>
      <c r="M908" s="494"/>
      <c r="N908" s="494"/>
      <c r="O908" s="494"/>
      <c r="P908" s="494"/>
      <c r="Q908" s="494"/>
      <c r="R908" s="494"/>
      <c r="S908" s="494"/>
      <c r="T908" s="494"/>
      <c r="U908" s="494"/>
      <c r="V908" s="494"/>
      <c r="W908" s="494"/>
      <c r="X908" s="494"/>
      <c r="Y908" s="494"/>
      <c r="Z908" s="494"/>
    </row>
    <row r="909" ht="13.2" spans="1:26">
      <c r="A909" s="494"/>
      <c r="B909" s="504"/>
      <c r="C909" s="504"/>
      <c r="D909" s="494"/>
      <c r="E909" s="494"/>
      <c r="F909" s="494"/>
      <c r="G909" s="494"/>
      <c r="H909" s="494"/>
      <c r="I909" s="494"/>
      <c r="J909" s="494"/>
      <c r="K909" s="494"/>
      <c r="L909" s="494"/>
      <c r="M909" s="494"/>
      <c r="N909" s="494"/>
      <c r="O909" s="494"/>
      <c r="P909" s="494"/>
      <c r="Q909" s="494"/>
      <c r="R909" s="494"/>
      <c r="S909" s="494"/>
      <c r="T909" s="494"/>
      <c r="U909" s="494"/>
      <c r="V909" s="494"/>
      <c r="W909" s="494"/>
      <c r="X909" s="494"/>
      <c r="Y909" s="494"/>
      <c r="Z909" s="494"/>
    </row>
    <row r="910" ht="13.2" spans="1:26">
      <c r="A910" s="494"/>
      <c r="B910" s="504"/>
      <c r="C910" s="504"/>
      <c r="D910" s="494"/>
      <c r="E910" s="494"/>
      <c r="F910" s="494"/>
      <c r="G910" s="494"/>
      <c r="H910" s="494"/>
      <c r="I910" s="494"/>
      <c r="J910" s="494"/>
      <c r="K910" s="494"/>
      <c r="L910" s="494"/>
      <c r="M910" s="494"/>
      <c r="N910" s="494"/>
      <c r="O910" s="494"/>
      <c r="P910" s="494"/>
      <c r="Q910" s="494"/>
      <c r="R910" s="494"/>
      <c r="S910" s="494"/>
      <c r="T910" s="494"/>
      <c r="U910" s="494"/>
      <c r="V910" s="494"/>
      <c r="W910" s="494"/>
      <c r="X910" s="494"/>
      <c r="Y910" s="494"/>
      <c r="Z910" s="494"/>
    </row>
    <row r="911" ht="13.2" spans="1:26">
      <c r="A911" s="494"/>
      <c r="B911" s="504"/>
      <c r="C911" s="504"/>
      <c r="D911" s="494"/>
      <c r="E911" s="494"/>
      <c r="F911" s="494"/>
      <c r="G911" s="494"/>
      <c r="H911" s="494"/>
      <c r="I911" s="494"/>
      <c r="J911" s="494"/>
      <c r="K911" s="494"/>
      <c r="L911" s="494"/>
      <c r="M911" s="494"/>
      <c r="N911" s="494"/>
      <c r="O911" s="494"/>
      <c r="P911" s="494"/>
      <c r="Q911" s="494"/>
      <c r="R911" s="494"/>
      <c r="S911" s="494"/>
      <c r="T911" s="494"/>
      <c r="U911" s="494"/>
      <c r="V911" s="494"/>
      <c r="W911" s="494"/>
      <c r="X911" s="494"/>
      <c r="Y911" s="494"/>
      <c r="Z911" s="494"/>
    </row>
    <row r="912" ht="13.2" spans="1:26">
      <c r="A912" s="494"/>
      <c r="B912" s="504"/>
      <c r="C912" s="504"/>
      <c r="D912" s="494"/>
      <c r="E912" s="494"/>
      <c r="F912" s="494"/>
      <c r="G912" s="494"/>
      <c r="H912" s="494"/>
      <c r="I912" s="494"/>
      <c r="J912" s="494"/>
      <c r="K912" s="494"/>
      <c r="L912" s="494"/>
      <c r="M912" s="494"/>
      <c r="N912" s="494"/>
      <c r="O912" s="494"/>
      <c r="P912" s="494"/>
      <c r="Q912" s="494"/>
      <c r="R912" s="494"/>
      <c r="S912" s="494"/>
      <c r="T912" s="494"/>
      <c r="U912" s="494"/>
      <c r="V912" s="494"/>
      <c r="W912" s="494"/>
      <c r="X912" s="494"/>
      <c r="Y912" s="494"/>
      <c r="Z912" s="494"/>
    </row>
    <row r="913" ht="13.2" spans="1:26">
      <c r="A913" s="494"/>
      <c r="B913" s="504"/>
      <c r="C913" s="504"/>
      <c r="D913" s="494"/>
      <c r="E913" s="494"/>
      <c r="F913" s="494"/>
      <c r="G913" s="494"/>
      <c r="H913" s="494"/>
      <c r="I913" s="494"/>
      <c r="J913" s="494"/>
      <c r="K913" s="494"/>
      <c r="L913" s="494"/>
      <c r="M913" s="494"/>
      <c r="N913" s="494"/>
      <c r="O913" s="494"/>
      <c r="P913" s="494"/>
      <c r="Q913" s="494"/>
      <c r="R913" s="494"/>
      <c r="S913" s="494"/>
      <c r="T913" s="494"/>
      <c r="U913" s="494"/>
      <c r="V913" s="494"/>
      <c r="W913" s="494"/>
      <c r="X913" s="494"/>
      <c r="Y913" s="494"/>
      <c r="Z913" s="494"/>
    </row>
    <row r="914" ht="13.2" spans="1:26">
      <c r="A914" s="494"/>
      <c r="B914" s="504"/>
      <c r="C914" s="504"/>
      <c r="D914" s="494"/>
      <c r="E914" s="494"/>
      <c r="F914" s="494"/>
      <c r="G914" s="494"/>
      <c r="H914" s="494"/>
      <c r="I914" s="494"/>
      <c r="J914" s="494"/>
      <c r="K914" s="494"/>
      <c r="L914" s="494"/>
      <c r="M914" s="494"/>
      <c r="N914" s="494"/>
      <c r="O914" s="494"/>
      <c r="P914" s="494"/>
      <c r="Q914" s="494"/>
      <c r="R914" s="494"/>
      <c r="S914" s="494"/>
      <c r="T914" s="494"/>
      <c r="U914" s="494"/>
      <c r="V914" s="494"/>
      <c r="W914" s="494"/>
      <c r="X914" s="494"/>
      <c r="Y914" s="494"/>
      <c r="Z914" s="494"/>
    </row>
    <row r="915" ht="13.2" spans="1:26">
      <c r="A915" s="494"/>
      <c r="B915" s="504"/>
      <c r="C915" s="504"/>
      <c r="D915" s="494"/>
      <c r="E915" s="494"/>
      <c r="F915" s="494"/>
      <c r="G915" s="494"/>
      <c r="H915" s="494"/>
      <c r="I915" s="494"/>
      <c r="J915" s="494"/>
      <c r="K915" s="494"/>
      <c r="L915" s="494"/>
      <c r="M915" s="494"/>
      <c r="N915" s="494"/>
      <c r="O915" s="494"/>
      <c r="P915" s="494"/>
      <c r="Q915" s="494"/>
      <c r="R915" s="494"/>
      <c r="S915" s="494"/>
      <c r="T915" s="494"/>
      <c r="U915" s="494"/>
      <c r="V915" s="494"/>
      <c r="W915" s="494"/>
      <c r="X915" s="494"/>
      <c r="Y915" s="494"/>
      <c r="Z915" s="494"/>
    </row>
    <row r="916" ht="13.2" spans="1:26">
      <c r="A916" s="494"/>
      <c r="B916" s="504"/>
      <c r="C916" s="504"/>
      <c r="D916" s="494"/>
      <c r="E916" s="494"/>
      <c r="F916" s="494"/>
      <c r="G916" s="494"/>
      <c r="H916" s="494"/>
      <c r="I916" s="494"/>
      <c r="J916" s="494"/>
      <c r="K916" s="494"/>
      <c r="L916" s="494"/>
      <c r="M916" s="494"/>
      <c r="N916" s="494"/>
      <c r="O916" s="494"/>
      <c r="P916" s="494"/>
      <c r="Q916" s="494"/>
      <c r="R916" s="494"/>
      <c r="S916" s="494"/>
      <c r="T916" s="494"/>
      <c r="U916" s="494"/>
      <c r="V916" s="494"/>
      <c r="W916" s="494"/>
      <c r="X916" s="494"/>
      <c r="Y916" s="494"/>
      <c r="Z916" s="494"/>
    </row>
    <row r="917" ht="13.2" spans="1:26">
      <c r="A917" s="494"/>
      <c r="B917" s="504"/>
      <c r="C917" s="504"/>
      <c r="D917" s="494"/>
      <c r="E917" s="494"/>
      <c r="F917" s="494"/>
      <c r="G917" s="494"/>
      <c r="H917" s="494"/>
      <c r="I917" s="494"/>
      <c r="J917" s="494"/>
      <c r="K917" s="494"/>
      <c r="L917" s="494"/>
      <c r="M917" s="494"/>
      <c r="N917" s="494"/>
      <c r="O917" s="494"/>
      <c r="P917" s="494"/>
      <c r="Q917" s="494"/>
      <c r="R917" s="494"/>
      <c r="S917" s="494"/>
      <c r="T917" s="494"/>
      <c r="U917" s="494"/>
      <c r="V917" s="494"/>
      <c r="W917" s="494"/>
      <c r="X917" s="494"/>
      <c r="Y917" s="494"/>
      <c r="Z917" s="494"/>
    </row>
    <row r="918" ht="13.2" spans="1:26">
      <c r="A918" s="494"/>
      <c r="B918" s="504"/>
      <c r="C918" s="504"/>
      <c r="D918" s="494"/>
      <c r="E918" s="494"/>
      <c r="F918" s="494"/>
      <c r="G918" s="494"/>
      <c r="H918" s="494"/>
      <c r="I918" s="494"/>
      <c r="J918" s="494"/>
      <c r="K918" s="494"/>
      <c r="L918" s="494"/>
      <c r="M918" s="494"/>
      <c r="N918" s="494"/>
      <c r="O918" s="494"/>
      <c r="P918" s="494"/>
      <c r="Q918" s="494"/>
      <c r="R918" s="494"/>
      <c r="S918" s="494"/>
      <c r="T918" s="494"/>
      <c r="U918" s="494"/>
      <c r="V918" s="494"/>
      <c r="W918" s="494"/>
      <c r="X918" s="494"/>
      <c r="Y918" s="494"/>
      <c r="Z918" s="494"/>
    </row>
    <row r="919" ht="13.2" spans="1:26">
      <c r="A919" s="494"/>
      <c r="B919" s="504"/>
      <c r="C919" s="504"/>
      <c r="D919" s="494"/>
      <c r="E919" s="494"/>
      <c r="F919" s="494"/>
      <c r="G919" s="494"/>
      <c r="H919" s="494"/>
      <c r="I919" s="494"/>
      <c r="J919" s="494"/>
      <c r="K919" s="494"/>
      <c r="L919" s="494"/>
      <c r="M919" s="494"/>
      <c r="N919" s="494"/>
      <c r="O919" s="494"/>
      <c r="P919" s="494"/>
      <c r="Q919" s="494"/>
      <c r="R919" s="494"/>
      <c r="S919" s="494"/>
      <c r="T919" s="494"/>
      <c r="U919" s="494"/>
      <c r="V919" s="494"/>
      <c r="W919" s="494"/>
      <c r="X919" s="494"/>
      <c r="Y919" s="494"/>
      <c r="Z919" s="494"/>
    </row>
    <row r="920" ht="13.2" spans="1:26">
      <c r="A920" s="494"/>
      <c r="B920" s="504"/>
      <c r="C920" s="504"/>
      <c r="D920" s="494"/>
      <c r="E920" s="494"/>
      <c r="F920" s="494"/>
      <c r="G920" s="494"/>
      <c r="H920" s="494"/>
      <c r="I920" s="494"/>
      <c r="J920" s="494"/>
      <c r="K920" s="494"/>
      <c r="L920" s="494"/>
      <c r="M920" s="494"/>
      <c r="N920" s="494"/>
      <c r="O920" s="494"/>
      <c r="P920" s="494"/>
      <c r="Q920" s="494"/>
      <c r="R920" s="494"/>
      <c r="S920" s="494"/>
      <c r="T920" s="494"/>
      <c r="U920" s="494"/>
      <c r="V920" s="494"/>
      <c r="W920" s="494"/>
      <c r="X920" s="494"/>
      <c r="Y920" s="494"/>
      <c r="Z920" s="494"/>
    </row>
    <row r="921" ht="13.2" spans="1:26">
      <c r="A921" s="494"/>
      <c r="B921" s="504"/>
      <c r="C921" s="504"/>
      <c r="D921" s="494"/>
      <c r="E921" s="494"/>
      <c r="F921" s="494"/>
      <c r="G921" s="494"/>
      <c r="H921" s="494"/>
      <c r="I921" s="494"/>
      <c r="J921" s="494"/>
      <c r="K921" s="494"/>
      <c r="L921" s="494"/>
      <c r="M921" s="494"/>
      <c r="N921" s="494"/>
      <c r="O921" s="494"/>
      <c r="P921" s="494"/>
      <c r="Q921" s="494"/>
      <c r="R921" s="494"/>
      <c r="S921" s="494"/>
      <c r="T921" s="494"/>
      <c r="U921" s="494"/>
      <c r="V921" s="494"/>
      <c r="W921" s="494"/>
      <c r="X921" s="494"/>
      <c r="Y921" s="494"/>
      <c r="Z921" s="494"/>
    </row>
    <row r="922" ht="13.2" spans="1:26">
      <c r="A922" s="494"/>
      <c r="B922" s="504"/>
      <c r="C922" s="504"/>
      <c r="D922" s="494"/>
      <c r="E922" s="494"/>
      <c r="F922" s="494"/>
      <c r="G922" s="494"/>
      <c r="H922" s="494"/>
      <c r="I922" s="494"/>
      <c r="J922" s="494"/>
      <c r="K922" s="494"/>
      <c r="L922" s="494"/>
      <c r="M922" s="494"/>
      <c r="N922" s="494"/>
      <c r="O922" s="494"/>
      <c r="P922" s="494"/>
      <c r="Q922" s="494"/>
      <c r="R922" s="494"/>
      <c r="S922" s="494"/>
      <c r="T922" s="494"/>
      <c r="U922" s="494"/>
      <c r="V922" s="494"/>
      <c r="W922" s="494"/>
      <c r="X922" s="494"/>
      <c r="Y922" s="494"/>
      <c r="Z922" s="494"/>
    </row>
    <row r="923" ht="13.2" spans="1:26">
      <c r="A923" s="494"/>
      <c r="B923" s="504"/>
      <c r="C923" s="504"/>
      <c r="D923" s="494"/>
      <c r="E923" s="494"/>
      <c r="F923" s="494"/>
      <c r="G923" s="494"/>
      <c r="H923" s="494"/>
      <c r="I923" s="494"/>
      <c r="J923" s="494"/>
      <c r="K923" s="494"/>
      <c r="L923" s="494"/>
      <c r="M923" s="494"/>
      <c r="N923" s="494"/>
      <c r="O923" s="494"/>
      <c r="P923" s="494"/>
      <c r="Q923" s="494"/>
      <c r="R923" s="494"/>
      <c r="S923" s="494"/>
      <c r="T923" s="494"/>
      <c r="U923" s="494"/>
      <c r="V923" s="494"/>
      <c r="W923" s="494"/>
      <c r="X923" s="494"/>
      <c r="Y923" s="494"/>
      <c r="Z923" s="494"/>
    </row>
    <row r="924" ht="13.2" spans="1:26">
      <c r="A924" s="494"/>
      <c r="B924" s="504"/>
      <c r="C924" s="504"/>
      <c r="D924" s="494"/>
      <c r="E924" s="494"/>
      <c r="F924" s="494"/>
      <c r="G924" s="494"/>
      <c r="H924" s="494"/>
      <c r="I924" s="494"/>
      <c r="J924" s="494"/>
      <c r="K924" s="494"/>
      <c r="L924" s="494"/>
      <c r="M924" s="494"/>
      <c r="N924" s="494"/>
      <c r="O924" s="494"/>
      <c r="P924" s="494"/>
      <c r="Q924" s="494"/>
      <c r="R924" s="494"/>
      <c r="S924" s="494"/>
      <c r="T924" s="494"/>
      <c r="U924" s="494"/>
      <c r="V924" s="494"/>
      <c r="W924" s="494"/>
      <c r="X924" s="494"/>
      <c r="Y924" s="494"/>
      <c r="Z924" s="494"/>
    </row>
    <row r="925" ht="13.2" spans="1:26">
      <c r="A925" s="494"/>
      <c r="B925" s="504"/>
      <c r="C925" s="504"/>
      <c r="D925" s="494"/>
      <c r="E925" s="494"/>
      <c r="F925" s="494"/>
      <c r="G925" s="494"/>
      <c r="H925" s="494"/>
      <c r="I925" s="494"/>
      <c r="J925" s="494"/>
      <c r="K925" s="494"/>
      <c r="L925" s="494"/>
      <c r="M925" s="494"/>
      <c r="N925" s="494"/>
      <c r="O925" s="494"/>
      <c r="P925" s="494"/>
      <c r="Q925" s="494"/>
      <c r="R925" s="494"/>
      <c r="S925" s="494"/>
      <c r="T925" s="494"/>
      <c r="U925" s="494"/>
      <c r="V925" s="494"/>
      <c r="W925" s="494"/>
      <c r="X925" s="494"/>
      <c r="Y925" s="494"/>
      <c r="Z925" s="494"/>
    </row>
    <row r="926" ht="13.2" spans="1:26">
      <c r="A926" s="494"/>
      <c r="B926" s="504"/>
      <c r="C926" s="504"/>
      <c r="D926" s="494"/>
      <c r="E926" s="494"/>
      <c r="F926" s="494"/>
      <c r="G926" s="494"/>
      <c r="H926" s="494"/>
      <c r="I926" s="494"/>
      <c r="J926" s="494"/>
      <c r="K926" s="494"/>
      <c r="L926" s="494"/>
      <c r="M926" s="494"/>
      <c r="N926" s="494"/>
      <c r="O926" s="494"/>
      <c r="P926" s="494"/>
      <c r="Q926" s="494"/>
      <c r="R926" s="494"/>
      <c r="S926" s="494"/>
      <c r="T926" s="494"/>
      <c r="U926" s="494"/>
      <c r="V926" s="494"/>
      <c r="W926" s="494"/>
      <c r="X926" s="494"/>
      <c r="Y926" s="494"/>
      <c r="Z926" s="494"/>
    </row>
    <row r="927" ht="13.2" spans="1:26">
      <c r="A927" s="494"/>
      <c r="B927" s="504"/>
      <c r="C927" s="504"/>
      <c r="D927" s="494"/>
      <c r="E927" s="494"/>
      <c r="F927" s="494"/>
      <c r="G927" s="494"/>
      <c r="H927" s="494"/>
      <c r="I927" s="494"/>
      <c r="J927" s="494"/>
      <c r="K927" s="494"/>
      <c r="L927" s="494"/>
      <c r="M927" s="494"/>
      <c r="N927" s="494"/>
      <c r="O927" s="494"/>
      <c r="P927" s="494"/>
      <c r="Q927" s="494"/>
      <c r="R927" s="494"/>
      <c r="S927" s="494"/>
      <c r="T927" s="494"/>
      <c r="U927" s="494"/>
      <c r="V927" s="494"/>
      <c r="W927" s="494"/>
      <c r="X927" s="494"/>
      <c r="Y927" s="494"/>
      <c r="Z927" s="494"/>
    </row>
    <row r="928" ht="13.2" spans="1:26">
      <c r="A928" s="494"/>
      <c r="B928" s="504"/>
      <c r="C928" s="504"/>
      <c r="D928" s="494"/>
      <c r="E928" s="494"/>
      <c r="F928" s="494"/>
      <c r="G928" s="494"/>
      <c r="H928" s="494"/>
      <c r="I928" s="494"/>
      <c r="J928" s="494"/>
      <c r="K928" s="494"/>
      <c r="L928" s="494"/>
      <c r="M928" s="494"/>
      <c r="N928" s="494"/>
      <c r="O928" s="494"/>
      <c r="P928" s="494"/>
      <c r="Q928" s="494"/>
      <c r="R928" s="494"/>
      <c r="S928" s="494"/>
      <c r="T928" s="494"/>
      <c r="U928" s="494"/>
      <c r="V928" s="494"/>
      <c r="W928" s="494"/>
      <c r="X928" s="494"/>
      <c r="Y928" s="494"/>
      <c r="Z928" s="494"/>
    </row>
    <row r="929" ht="13.2" spans="1:26">
      <c r="A929" s="494"/>
      <c r="B929" s="504"/>
      <c r="C929" s="504"/>
      <c r="D929" s="494"/>
      <c r="E929" s="494"/>
      <c r="F929" s="494"/>
      <c r="G929" s="494"/>
      <c r="H929" s="494"/>
      <c r="I929" s="494"/>
      <c r="J929" s="494"/>
      <c r="K929" s="494"/>
      <c r="L929" s="494"/>
      <c r="M929" s="494"/>
      <c r="N929" s="494"/>
      <c r="O929" s="494"/>
      <c r="P929" s="494"/>
      <c r="Q929" s="494"/>
      <c r="R929" s="494"/>
      <c r="S929" s="494"/>
      <c r="T929" s="494"/>
      <c r="U929" s="494"/>
      <c r="V929" s="494"/>
      <c r="W929" s="494"/>
      <c r="X929" s="494"/>
      <c r="Y929" s="494"/>
      <c r="Z929" s="494"/>
    </row>
    <row r="930" ht="13.2" spans="1:26">
      <c r="A930" s="494"/>
      <c r="B930" s="504"/>
      <c r="C930" s="504"/>
      <c r="D930" s="494"/>
      <c r="E930" s="494"/>
      <c r="F930" s="494"/>
      <c r="G930" s="494"/>
      <c r="H930" s="494"/>
      <c r="I930" s="494"/>
      <c r="J930" s="494"/>
      <c r="K930" s="494"/>
      <c r="L930" s="494"/>
      <c r="M930" s="494"/>
      <c r="N930" s="494"/>
      <c r="O930" s="494"/>
      <c r="P930" s="494"/>
      <c r="Q930" s="494"/>
      <c r="R930" s="494"/>
      <c r="S930" s="494"/>
      <c r="T930" s="494"/>
      <c r="U930" s="494"/>
      <c r="V930" s="494"/>
      <c r="W930" s="494"/>
      <c r="X930" s="494"/>
      <c r="Y930" s="494"/>
      <c r="Z930" s="494"/>
    </row>
    <row r="931" ht="13.2" spans="1:26">
      <c r="A931" s="494"/>
      <c r="B931" s="504"/>
      <c r="C931" s="504"/>
      <c r="D931" s="494"/>
      <c r="E931" s="494"/>
      <c r="F931" s="494"/>
      <c r="G931" s="494"/>
      <c r="H931" s="494"/>
      <c r="I931" s="494"/>
      <c r="J931" s="494"/>
      <c r="K931" s="494"/>
      <c r="L931" s="494"/>
      <c r="M931" s="494"/>
      <c r="N931" s="494"/>
      <c r="O931" s="494"/>
      <c r="P931" s="494"/>
      <c r="Q931" s="494"/>
      <c r="R931" s="494"/>
      <c r="S931" s="494"/>
      <c r="T931" s="494"/>
      <c r="U931" s="494"/>
      <c r="V931" s="494"/>
      <c r="W931" s="494"/>
      <c r="X931" s="494"/>
      <c r="Y931" s="494"/>
      <c r="Z931" s="494"/>
    </row>
    <row r="932" ht="13.2" spans="1:26">
      <c r="A932" s="494"/>
      <c r="B932" s="504"/>
      <c r="C932" s="504"/>
      <c r="D932" s="494"/>
      <c r="E932" s="494"/>
      <c r="F932" s="494"/>
      <c r="G932" s="494"/>
      <c r="H932" s="494"/>
      <c r="I932" s="494"/>
      <c r="J932" s="494"/>
      <c r="K932" s="494"/>
      <c r="L932" s="494"/>
      <c r="M932" s="494"/>
      <c r="N932" s="494"/>
      <c r="O932" s="494"/>
      <c r="P932" s="494"/>
      <c r="Q932" s="494"/>
      <c r="R932" s="494"/>
      <c r="S932" s="494"/>
      <c r="T932" s="494"/>
      <c r="U932" s="494"/>
      <c r="V932" s="494"/>
      <c r="W932" s="494"/>
      <c r="X932" s="494"/>
      <c r="Y932" s="494"/>
      <c r="Z932" s="494"/>
    </row>
    <row r="933" ht="13.2" spans="1:26">
      <c r="A933" s="494"/>
      <c r="B933" s="504"/>
      <c r="C933" s="504"/>
      <c r="D933" s="494"/>
      <c r="E933" s="494"/>
      <c r="F933" s="494"/>
      <c r="G933" s="494"/>
      <c r="H933" s="494"/>
      <c r="I933" s="494"/>
      <c r="J933" s="494"/>
      <c r="K933" s="494"/>
      <c r="L933" s="494"/>
      <c r="M933" s="494"/>
      <c r="N933" s="494"/>
      <c r="O933" s="494"/>
      <c r="P933" s="494"/>
      <c r="Q933" s="494"/>
      <c r="R933" s="494"/>
      <c r="S933" s="494"/>
      <c r="T933" s="494"/>
      <c r="U933" s="494"/>
      <c r="V933" s="494"/>
      <c r="W933" s="494"/>
      <c r="X933" s="494"/>
      <c r="Y933" s="494"/>
      <c r="Z933" s="494"/>
    </row>
    <row r="934" ht="13.2" spans="1:26">
      <c r="A934" s="494"/>
      <c r="B934" s="504"/>
      <c r="C934" s="504"/>
      <c r="D934" s="494"/>
      <c r="E934" s="494"/>
      <c r="F934" s="494"/>
      <c r="G934" s="494"/>
      <c r="H934" s="494"/>
      <c r="I934" s="494"/>
      <c r="J934" s="494"/>
      <c r="K934" s="494"/>
      <c r="L934" s="494"/>
      <c r="M934" s="494"/>
      <c r="N934" s="494"/>
      <c r="O934" s="494"/>
      <c r="P934" s="494"/>
      <c r="Q934" s="494"/>
      <c r="R934" s="494"/>
      <c r="S934" s="494"/>
      <c r="T934" s="494"/>
      <c r="U934" s="494"/>
      <c r="V934" s="494"/>
      <c r="W934" s="494"/>
      <c r="X934" s="494"/>
      <c r="Y934" s="494"/>
      <c r="Z934" s="494"/>
    </row>
    <row r="935" ht="13.2" spans="1:26">
      <c r="A935" s="494"/>
      <c r="B935" s="504"/>
      <c r="C935" s="504"/>
      <c r="D935" s="494"/>
      <c r="E935" s="494"/>
      <c r="F935" s="494"/>
      <c r="G935" s="494"/>
      <c r="H935" s="494"/>
      <c r="I935" s="494"/>
      <c r="J935" s="494"/>
      <c r="K935" s="494"/>
      <c r="L935" s="494"/>
      <c r="M935" s="494"/>
      <c r="N935" s="494"/>
      <c r="O935" s="494"/>
      <c r="P935" s="494"/>
      <c r="Q935" s="494"/>
      <c r="R935" s="494"/>
      <c r="S935" s="494"/>
      <c r="T935" s="494"/>
      <c r="U935" s="494"/>
      <c r="V935" s="494"/>
      <c r="W935" s="494"/>
      <c r="X935" s="494"/>
      <c r="Y935" s="494"/>
      <c r="Z935" s="494"/>
    </row>
    <row r="936" ht="13.2" spans="1:26">
      <c r="A936" s="494"/>
      <c r="B936" s="504"/>
      <c r="C936" s="504"/>
      <c r="D936" s="494"/>
      <c r="E936" s="494"/>
      <c r="F936" s="494"/>
      <c r="G936" s="494"/>
      <c r="H936" s="494"/>
      <c r="I936" s="494"/>
      <c r="J936" s="494"/>
      <c r="K936" s="494"/>
      <c r="L936" s="494"/>
      <c r="M936" s="494"/>
      <c r="N936" s="494"/>
      <c r="O936" s="494"/>
      <c r="P936" s="494"/>
      <c r="Q936" s="494"/>
      <c r="R936" s="494"/>
      <c r="S936" s="494"/>
      <c r="T936" s="494"/>
      <c r="U936" s="494"/>
      <c r="V936" s="494"/>
      <c r="W936" s="494"/>
      <c r="X936" s="494"/>
      <c r="Y936" s="494"/>
      <c r="Z936" s="494"/>
    </row>
    <row r="937" ht="13.2" spans="1:26">
      <c r="A937" s="494"/>
      <c r="B937" s="504"/>
      <c r="C937" s="504"/>
      <c r="D937" s="494"/>
      <c r="E937" s="494"/>
      <c r="F937" s="494"/>
      <c r="G937" s="494"/>
      <c r="H937" s="494"/>
      <c r="I937" s="494"/>
      <c r="J937" s="494"/>
      <c r="K937" s="494"/>
      <c r="L937" s="494"/>
      <c r="M937" s="494"/>
      <c r="N937" s="494"/>
      <c r="O937" s="494"/>
      <c r="P937" s="494"/>
      <c r="Q937" s="494"/>
      <c r="R937" s="494"/>
      <c r="S937" s="494"/>
      <c r="T937" s="494"/>
      <c r="U937" s="494"/>
      <c r="V937" s="494"/>
      <c r="W937" s="494"/>
      <c r="X937" s="494"/>
      <c r="Y937" s="494"/>
      <c r="Z937" s="494"/>
    </row>
    <row r="938" ht="13.2" spans="1:26">
      <c r="A938" s="494"/>
      <c r="B938" s="504"/>
      <c r="C938" s="504"/>
      <c r="D938" s="494"/>
      <c r="E938" s="494"/>
      <c r="F938" s="494"/>
      <c r="G938" s="494"/>
      <c r="H938" s="494"/>
      <c r="I938" s="494"/>
      <c r="J938" s="494"/>
      <c r="K938" s="494"/>
      <c r="L938" s="494"/>
      <c r="M938" s="494"/>
      <c r="N938" s="494"/>
      <c r="O938" s="494"/>
      <c r="P938" s="494"/>
      <c r="Q938" s="494"/>
      <c r="R938" s="494"/>
      <c r="S938" s="494"/>
      <c r="T938" s="494"/>
      <c r="U938" s="494"/>
      <c r="V938" s="494"/>
      <c r="W938" s="494"/>
      <c r="X938" s="494"/>
      <c r="Y938" s="494"/>
      <c r="Z938" s="494"/>
    </row>
    <row r="939" ht="13.2" spans="1:26">
      <c r="A939" s="494"/>
      <c r="B939" s="504"/>
      <c r="C939" s="504"/>
      <c r="D939" s="494"/>
      <c r="E939" s="494"/>
      <c r="F939" s="494"/>
      <c r="G939" s="494"/>
      <c r="H939" s="494"/>
      <c r="I939" s="494"/>
      <c r="J939" s="494"/>
      <c r="K939" s="494"/>
      <c r="L939" s="494"/>
      <c r="M939" s="494"/>
      <c r="N939" s="494"/>
      <c r="O939" s="494"/>
      <c r="P939" s="494"/>
      <c r="Q939" s="494"/>
      <c r="R939" s="494"/>
      <c r="S939" s="494"/>
      <c r="T939" s="494"/>
      <c r="U939" s="494"/>
      <c r="V939" s="494"/>
      <c r="W939" s="494"/>
      <c r="X939" s="494"/>
      <c r="Y939" s="494"/>
      <c r="Z939" s="494"/>
    </row>
    <row r="940" ht="13.2" spans="1:26">
      <c r="A940" s="494"/>
      <c r="B940" s="504"/>
      <c r="C940" s="504"/>
      <c r="D940" s="494"/>
      <c r="E940" s="494"/>
      <c r="F940" s="494"/>
      <c r="G940" s="494"/>
      <c r="H940" s="494"/>
      <c r="I940" s="494"/>
      <c r="J940" s="494"/>
      <c r="K940" s="494"/>
      <c r="L940" s="494"/>
      <c r="M940" s="494"/>
      <c r="N940" s="494"/>
      <c r="O940" s="494"/>
      <c r="P940" s="494"/>
      <c r="Q940" s="494"/>
      <c r="R940" s="494"/>
      <c r="S940" s="494"/>
      <c r="T940" s="494"/>
      <c r="U940" s="494"/>
      <c r="V940" s="494"/>
      <c r="W940" s="494"/>
      <c r="X940" s="494"/>
      <c r="Y940" s="494"/>
      <c r="Z940" s="494"/>
    </row>
    <row r="941" ht="13.2" spans="1:26">
      <c r="A941" s="494"/>
      <c r="B941" s="504"/>
      <c r="C941" s="504"/>
      <c r="D941" s="494"/>
      <c r="E941" s="494"/>
      <c r="F941" s="494"/>
      <c r="G941" s="494"/>
      <c r="H941" s="494"/>
      <c r="I941" s="494"/>
      <c r="J941" s="494"/>
      <c r="K941" s="494"/>
      <c r="L941" s="494"/>
      <c r="M941" s="494"/>
      <c r="N941" s="494"/>
      <c r="O941" s="494"/>
      <c r="P941" s="494"/>
      <c r="Q941" s="494"/>
      <c r="R941" s="494"/>
      <c r="S941" s="494"/>
      <c r="T941" s="494"/>
      <c r="U941" s="494"/>
      <c r="V941" s="494"/>
      <c r="W941" s="494"/>
      <c r="X941" s="494"/>
      <c r="Y941" s="494"/>
      <c r="Z941" s="494"/>
    </row>
    <row r="942" ht="13.2" spans="1:26">
      <c r="A942" s="494"/>
      <c r="B942" s="504"/>
      <c r="C942" s="504"/>
      <c r="D942" s="494"/>
      <c r="E942" s="494"/>
      <c r="F942" s="494"/>
      <c r="G942" s="494"/>
      <c r="H942" s="494"/>
      <c r="I942" s="494"/>
      <c r="J942" s="494"/>
      <c r="K942" s="494"/>
      <c r="L942" s="494"/>
      <c r="M942" s="494"/>
      <c r="N942" s="494"/>
      <c r="O942" s="494"/>
      <c r="P942" s="494"/>
      <c r="Q942" s="494"/>
      <c r="R942" s="494"/>
      <c r="S942" s="494"/>
      <c r="T942" s="494"/>
      <c r="U942" s="494"/>
      <c r="V942" s="494"/>
      <c r="W942" s="494"/>
      <c r="X942" s="494"/>
      <c r="Y942" s="494"/>
      <c r="Z942" s="494"/>
    </row>
    <row r="943" ht="13.2" spans="1:26">
      <c r="A943" s="494"/>
      <c r="B943" s="504"/>
      <c r="C943" s="504"/>
      <c r="D943" s="494"/>
      <c r="E943" s="494"/>
      <c r="F943" s="494"/>
      <c r="G943" s="494"/>
      <c r="H943" s="494"/>
      <c r="I943" s="494"/>
      <c r="J943" s="494"/>
      <c r="K943" s="494"/>
      <c r="L943" s="494"/>
      <c r="M943" s="494"/>
      <c r="N943" s="494"/>
      <c r="O943" s="494"/>
      <c r="P943" s="494"/>
      <c r="Q943" s="494"/>
      <c r="R943" s="494"/>
      <c r="S943" s="494"/>
      <c r="T943" s="494"/>
      <c r="U943" s="494"/>
      <c r="V943" s="494"/>
      <c r="W943" s="494"/>
      <c r="X943" s="494"/>
      <c r="Y943" s="494"/>
      <c r="Z943" s="494"/>
    </row>
    <row r="944" ht="13.2" spans="1:26">
      <c r="A944" s="494"/>
      <c r="B944" s="504"/>
      <c r="C944" s="504"/>
      <c r="D944" s="494"/>
      <c r="E944" s="494"/>
      <c r="F944" s="494"/>
      <c r="G944" s="494"/>
      <c r="H944" s="494"/>
      <c r="I944" s="494"/>
      <c r="J944" s="494"/>
      <c r="K944" s="494"/>
      <c r="L944" s="494"/>
      <c r="M944" s="494"/>
      <c r="N944" s="494"/>
      <c r="O944" s="494"/>
      <c r="P944" s="494"/>
      <c r="Q944" s="494"/>
      <c r="R944" s="494"/>
      <c r="S944" s="494"/>
      <c r="T944" s="494"/>
      <c r="U944" s="494"/>
      <c r="V944" s="494"/>
      <c r="W944" s="494"/>
      <c r="X944" s="494"/>
      <c r="Y944" s="494"/>
      <c r="Z944" s="494"/>
    </row>
    <row r="945" ht="13.2" spans="1:26">
      <c r="A945" s="494"/>
      <c r="B945" s="504"/>
      <c r="C945" s="504"/>
      <c r="D945" s="494"/>
      <c r="E945" s="494"/>
      <c r="F945" s="494"/>
      <c r="G945" s="494"/>
      <c r="H945" s="494"/>
      <c r="I945" s="494"/>
      <c r="J945" s="494"/>
      <c r="K945" s="494"/>
      <c r="L945" s="494"/>
      <c r="M945" s="494"/>
      <c r="N945" s="494"/>
      <c r="O945" s="494"/>
      <c r="P945" s="494"/>
      <c r="Q945" s="494"/>
      <c r="R945" s="494"/>
      <c r="S945" s="494"/>
      <c r="T945" s="494"/>
      <c r="U945" s="494"/>
      <c r="V945" s="494"/>
      <c r="W945" s="494"/>
      <c r="X945" s="494"/>
      <c r="Y945" s="494"/>
      <c r="Z945" s="494"/>
    </row>
    <row r="946" ht="13.2" spans="1:26">
      <c r="A946" s="494"/>
      <c r="B946" s="504"/>
      <c r="C946" s="504"/>
      <c r="D946" s="494"/>
      <c r="E946" s="494"/>
      <c r="F946" s="494"/>
      <c r="G946" s="494"/>
      <c r="H946" s="494"/>
      <c r="I946" s="494"/>
      <c r="J946" s="494"/>
      <c r="K946" s="494"/>
      <c r="L946" s="494"/>
      <c r="M946" s="494"/>
      <c r="N946" s="494"/>
      <c r="O946" s="494"/>
      <c r="P946" s="494"/>
      <c r="Q946" s="494"/>
      <c r="R946" s="494"/>
      <c r="S946" s="494"/>
      <c r="T946" s="494"/>
      <c r="U946" s="494"/>
      <c r="V946" s="494"/>
      <c r="W946" s="494"/>
      <c r="X946" s="494"/>
      <c r="Y946" s="494"/>
      <c r="Z946" s="494"/>
    </row>
    <row r="947" ht="13.2" spans="1:26">
      <c r="A947" s="494"/>
      <c r="B947" s="504"/>
      <c r="C947" s="504"/>
      <c r="D947" s="494"/>
      <c r="E947" s="494"/>
      <c r="F947" s="494"/>
      <c r="G947" s="494"/>
      <c r="H947" s="494"/>
      <c r="I947" s="494"/>
      <c r="J947" s="494"/>
      <c r="K947" s="494"/>
      <c r="L947" s="494"/>
      <c r="M947" s="494"/>
      <c r="N947" s="494"/>
      <c r="O947" s="494"/>
      <c r="P947" s="494"/>
      <c r="Q947" s="494"/>
      <c r="R947" s="494"/>
      <c r="S947" s="494"/>
      <c r="T947" s="494"/>
      <c r="U947" s="494"/>
      <c r="V947" s="494"/>
      <c r="W947" s="494"/>
      <c r="X947" s="494"/>
      <c r="Y947" s="494"/>
      <c r="Z947" s="494"/>
    </row>
    <row r="948" ht="13.2" spans="1:26">
      <c r="A948" s="494"/>
      <c r="B948" s="504"/>
      <c r="C948" s="504"/>
      <c r="D948" s="494"/>
      <c r="E948" s="494"/>
      <c r="F948" s="494"/>
      <c r="G948" s="494"/>
      <c r="H948" s="494"/>
      <c r="I948" s="494"/>
      <c r="J948" s="494"/>
      <c r="K948" s="494"/>
      <c r="L948" s="494"/>
      <c r="M948" s="494"/>
      <c r="N948" s="494"/>
      <c r="O948" s="494"/>
      <c r="P948" s="494"/>
      <c r="Q948" s="494"/>
      <c r="R948" s="494"/>
      <c r="S948" s="494"/>
      <c r="T948" s="494"/>
      <c r="U948" s="494"/>
      <c r="V948" s="494"/>
      <c r="W948" s="494"/>
      <c r="X948" s="494"/>
      <c r="Y948" s="494"/>
      <c r="Z948" s="494"/>
    </row>
    <row r="949" ht="13.2" spans="1:26">
      <c r="A949" s="494"/>
      <c r="B949" s="504"/>
      <c r="C949" s="504"/>
      <c r="D949" s="494"/>
      <c r="E949" s="494"/>
      <c r="F949" s="494"/>
      <c r="G949" s="494"/>
      <c r="H949" s="494"/>
      <c r="I949" s="494"/>
      <c r="J949" s="494"/>
      <c r="K949" s="494"/>
      <c r="L949" s="494"/>
      <c r="M949" s="494"/>
      <c r="N949" s="494"/>
      <c r="O949" s="494"/>
      <c r="P949" s="494"/>
      <c r="Q949" s="494"/>
      <c r="R949" s="494"/>
      <c r="S949" s="494"/>
      <c r="T949" s="494"/>
      <c r="U949" s="494"/>
      <c r="V949" s="494"/>
      <c r="W949" s="494"/>
      <c r="X949" s="494"/>
      <c r="Y949" s="494"/>
      <c r="Z949" s="494"/>
    </row>
    <row r="950" ht="13.2" spans="1:26">
      <c r="A950" s="494"/>
      <c r="B950" s="504"/>
      <c r="C950" s="504"/>
      <c r="D950" s="494"/>
      <c r="E950" s="494"/>
      <c r="F950" s="494"/>
      <c r="G950" s="494"/>
      <c r="H950" s="494"/>
      <c r="I950" s="494"/>
      <c r="J950" s="494"/>
      <c r="K950" s="494"/>
      <c r="L950" s="494"/>
      <c r="M950" s="494"/>
      <c r="N950" s="494"/>
      <c r="O950" s="494"/>
      <c r="P950" s="494"/>
      <c r="Q950" s="494"/>
      <c r="R950" s="494"/>
      <c r="S950" s="494"/>
      <c r="T950" s="494"/>
      <c r="U950" s="494"/>
      <c r="V950" s="494"/>
      <c r="W950" s="494"/>
      <c r="X950" s="494"/>
      <c r="Y950" s="494"/>
      <c r="Z950" s="494"/>
    </row>
    <row r="951" ht="13.2" spans="1:26">
      <c r="A951" s="494"/>
      <c r="B951" s="504"/>
      <c r="C951" s="504"/>
      <c r="D951" s="494"/>
      <c r="E951" s="494"/>
      <c r="F951" s="494"/>
      <c r="G951" s="494"/>
      <c r="H951" s="494"/>
      <c r="I951" s="494"/>
      <c r="J951" s="494"/>
      <c r="K951" s="494"/>
      <c r="L951" s="494"/>
      <c r="M951" s="494"/>
      <c r="N951" s="494"/>
      <c r="O951" s="494"/>
      <c r="P951" s="494"/>
      <c r="Q951" s="494"/>
      <c r="R951" s="494"/>
      <c r="S951" s="494"/>
      <c r="T951" s="494"/>
      <c r="U951" s="494"/>
      <c r="V951" s="494"/>
      <c r="W951" s="494"/>
      <c r="X951" s="494"/>
      <c r="Y951" s="494"/>
      <c r="Z951" s="494"/>
    </row>
    <row r="952" ht="13.2" spans="1:26">
      <c r="A952" s="494"/>
      <c r="B952" s="504"/>
      <c r="C952" s="504"/>
      <c r="D952" s="494"/>
      <c r="E952" s="494"/>
      <c r="F952" s="494"/>
      <c r="G952" s="494"/>
      <c r="H952" s="494"/>
      <c r="I952" s="494"/>
      <c r="J952" s="494"/>
      <c r="K952" s="494"/>
      <c r="L952" s="494"/>
      <c r="M952" s="494"/>
      <c r="N952" s="494"/>
      <c r="O952" s="494"/>
      <c r="P952" s="494"/>
      <c r="Q952" s="494"/>
      <c r="R952" s="494"/>
      <c r="S952" s="494"/>
      <c r="T952" s="494"/>
      <c r="U952" s="494"/>
      <c r="V952" s="494"/>
      <c r="W952" s="494"/>
      <c r="X952" s="494"/>
      <c r="Y952" s="494"/>
      <c r="Z952" s="494"/>
    </row>
    <row r="953" ht="13.2" spans="1:26">
      <c r="A953" s="494"/>
      <c r="B953" s="504"/>
      <c r="C953" s="504"/>
      <c r="D953" s="494"/>
      <c r="E953" s="494"/>
      <c r="F953" s="494"/>
      <c r="G953" s="494"/>
      <c r="H953" s="494"/>
      <c r="I953" s="494"/>
      <c r="J953" s="494"/>
      <c r="K953" s="494"/>
      <c r="L953" s="494"/>
      <c r="M953" s="494"/>
      <c r="N953" s="494"/>
      <c r="O953" s="494"/>
      <c r="P953" s="494"/>
      <c r="Q953" s="494"/>
      <c r="R953" s="494"/>
      <c r="S953" s="494"/>
      <c r="T953" s="494"/>
      <c r="U953" s="494"/>
      <c r="V953" s="494"/>
      <c r="W953" s="494"/>
      <c r="X953" s="494"/>
      <c r="Y953" s="494"/>
      <c r="Z953" s="494"/>
    </row>
    <row r="954" ht="13.2" spans="1:26">
      <c r="A954" s="494"/>
      <c r="B954" s="504"/>
      <c r="C954" s="504"/>
      <c r="D954" s="494"/>
      <c r="E954" s="494"/>
      <c r="F954" s="494"/>
      <c r="G954" s="494"/>
      <c r="H954" s="494"/>
      <c r="I954" s="494"/>
      <c r="J954" s="494"/>
      <c r="K954" s="494"/>
      <c r="L954" s="494"/>
      <c r="M954" s="494"/>
      <c r="N954" s="494"/>
      <c r="O954" s="494"/>
      <c r="P954" s="494"/>
      <c r="Q954" s="494"/>
      <c r="R954" s="494"/>
      <c r="S954" s="494"/>
      <c r="T954" s="494"/>
      <c r="U954" s="494"/>
      <c r="V954" s="494"/>
      <c r="W954" s="494"/>
      <c r="X954" s="494"/>
      <c r="Y954" s="494"/>
      <c r="Z954" s="494"/>
    </row>
    <row r="955" ht="13.2" spans="1:26">
      <c r="A955" s="494"/>
      <c r="B955" s="504"/>
      <c r="C955" s="504"/>
      <c r="D955" s="494"/>
      <c r="E955" s="494"/>
      <c r="F955" s="494"/>
      <c r="G955" s="494"/>
      <c r="H955" s="494"/>
      <c r="I955" s="494"/>
      <c r="J955" s="494"/>
      <c r="K955" s="494"/>
      <c r="L955" s="494"/>
      <c r="M955" s="494"/>
      <c r="N955" s="494"/>
      <c r="O955" s="494"/>
      <c r="P955" s="494"/>
      <c r="Q955" s="494"/>
      <c r="R955" s="494"/>
      <c r="S955" s="494"/>
      <c r="T955" s="494"/>
      <c r="U955" s="494"/>
      <c r="V955" s="494"/>
      <c r="W955" s="494"/>
      <c r="X955" s="494"/>
      <c r="Y955" s="494"/>
      <c r="Z955" s="494"/>
    </row>
    <row r="956" ht="13.2" spans="1:26">
      <c r="A956" s="494"/>
      <c r="B956" s="504"/>
      <c r="C956" s="504"/>
      <c r="D956" s="494"/>
      <c r="E956" s="494"/>
      <c r="F956" s="494"/>
      <c r="G956" s="494"/>
      <c r="H956" s="494"/>
      <c r="I956" s="494"/>
      <c r="J956" s="494"/>
      <c r="K956" s="494"/>
      <c r="L956" s="494"/>
      <c r="M956" s="494"/>
      <c r="N956" s="494"/>
      <c r="O956" s="494"/>
      <c r="P956" s="494"/>
      <c r="Q956" s="494"/>
      <c r="R956" s="494"/>
      <c r="S956" s="494"/>
      <c r="T956" s="494"/>
      <c r="U956" s="494"/>
      <c r="V956" s="494"/>
      <c r="W956" s="494"/>
      <c r="X956" s="494"/>
      <c r="Y956" s="494"/>
      <c r="Z956" s="494"/>
    </row>
    <row r="957" ht="13.2" spans="1:26">
      <c r="A957" s="494"/>
      <c r="B957" s="504"/>
      <c r="C957" s="504"/>
      <c r="D957" s="494"/>
      <c r="E957" s="494"/>
      <c r="F957" s="494"/>
      <c r="G957" s="494"/>
      <c r="H957" s="494"/>
      <c r="I957" s="494"/>
      <c r="J957" s="494"/>
      <c r="K957" s="494"/>
      <c r="L957" s="494"/>
      <c r="M957" s="494"/>
      <c r="N957" s="494"/>
      <c r="O957" s="494"/>
      <c r="P957" s="494"/>
      <c r="Q957" s="494"/>
      <c r="R957" s="494"/>
      <c r="S957" s="494"/>
      <c r="T957" s="494"/>
      <c r="U957" s="494"/>
      <c r="V957" s="494"/>
      <c r="W957" s="494"/>
      <c r="X957" s="494"/>
      <c r="Y957" s="494"/>
      <c r="Z957" s="494"/>
    </row>
    <row r="958" ht="13.2" spans="1:26">
      <c r="A958" s="494"/>
      <c r="B958" s="504"/>
      <c r="C958" s="504"/>
      <c r="D958" s="494"/>
      <c r="E958" s="494"/>
      <c r="F958" s="494"/>
      <c r="G958" s="494"/>
      <c r="H958" s="494"/>
      <c r="I958" s="494"/>
      <c r="J958" s="494"/>
      <c r="K958" s="494"/>
      <c r="L958" s="494"/>
      <c r="M958" s="494"/>
      <c r="N958" s="494"/>
      <c r="O958" s="494"/>
      <c r="P958" s="494"/>
      <c r="Q958" s="494"/>
      <c r="R958" s="494"/>
      <c r="S958" s="494"/>
      <c r="T958" s="494"/>
      <c r="U958" s="494"/>
      <c r="V958" s="494"/>
      <c r="W958" s="494"/>
      <c r="X958" s="494"/>
      <c r="Y958" s="494"/>
      <c r="Z958" s="494"/>
    </row>
    <row r="959" ht="13.2" spans="1:26">
      <c r="A959" s="494"/>
      <c r="B959" s="504"/>
      <c r="C959" s="504"/>
      <c r="D959" s="494"/>
      <c r="E959" s="494"/>
      <c r="F959" s="494"/>
      <c r="G959" s="494"/>
      <c r="H959" s="494"/>
      <c r="I959" s="494"/>
      <c r="J959" s="494"/>
      <c r="K959" s="494"/>
      <c r="L959" s="494"/>
      <c r="M959" s="494"/>
      <c r="N959" s="494"/>
      <c r="O959" s="494"/>
      <c r="P959" s="494"/>
      <c r="Q959" s="494"/>
      <c r="R959" s="494"/>
      <c r="S959" s="494"/>
      <c r="T959" s="494"/>
      <c r="U959" s="494"/>
      <c r="V959" s="494"/>
      <c r="W959" s="494"/>
      <c r="X959" s="494"/>
      <c r="Y959" s="494"/>
      <c r="Z959" s="494"/>
    </row>
    <row r="960" ht="13.2" spans="1:26">
      <c r="A960" s="494"/>
      <c r="B960" s="504"/>
      <c r="C960" s="504"/>
      <c r="D960" s="494"/>
      <c r="E960" s="494"/>
      <c r="F960" s="494"/>
      <c r="G960" s="494"/>
      <c r="H960" s="494"/>
      <c r="I960" s="494"/>
      <c r="J960" s="494"/>
      <c r="K960" s="494"/>
      <c r="L960" s="494"/>
      <c r="M960" s="494"/>
      <c r="N960" s="494"/>
      <c r="O960" s="494"/>
      <c r="P960" s="494"/>
      <c r="Q960" s="494"/>
      <c r="R960" s="494"/>
      <c r="S960" s="494"/>
      <c r="T960" s="494"/>
      <c r="U960" s="494"/>
      <c r="V960" s="494"/>
      <c r="W960" s="494"/>
      <c r="X960" s="494"/>
      <c r="Y960" s="494"/>
      <c r="Z960" s="494"/>
    </row>
    <row r="961" ht="13.2" spans="1:26">
      <c r="A961" s="494"/>
      <c r="B961" s="504"/>
      <c r="C961" s="504"/>
      <c r="D961" s="494"/>
      <c r="E961" s="494"/>
      <c r="F961" s="494"/>
      <c r="G961" s="494"/>
      <c r="H961" s="494"/>
      <c r="I961" s="494"/>
      <c r="J961" s="494"/>
      <c r="K961" s="494"/>
      <c r="L961" s="494"/>
      <c r="M961" s="494"/>
      <c r="N961" s="494"/>
      <c r="O961" s="494"/>
      <c r="P961" s="494"/>
      <c r="Q961" s="494"/>
      <c r="R961" s="494"/>
      <c r="S961" s="494"/>
      <c r="T961" s="494"/>
      <c r="U961" s="494"/>
      <c r="V961" s="494"/>
      <c r="W961" s="494"/>
      <c r="X961" s="494"/>
      <c r="Y961" s="494"/>
      <c r="Z961" s="494"/>
    </row>
    <row r="962" ht="13.2" spans="1:26">
      <c r="A962" s="494"/>
      <c r="B962" s="504"/>
      <c r="C962" s="504"/>
      <c r="D962" s="494"/>
      <c r="E962" s="494"/>
      <c r="F962" s="494"/>
      <c r="G962" s="494"/>
      <c r="H962" s="494"/>
      <c r="I962" s="494"/>
      <c r="J962" s="494"/>
      <c r="K962" s="494"/>
      <c r="L962" s="494"/>
      <c r="M962" s="494"/>
      <c r="N962" s="494"/>
      <c r="O962" s="494"/>
      <c r="P962" s="494"/>
      <c r="Q962" s="494"/>
      <c r="R962" s="494"/>
      <c r="S962" s="494"/>
      <c r="T962" s="494"/>
      <c r="U962" s="494"/>
      <c r="V962" s="494"/>
      <c r="W962" s="494"/>
      <c r="X962" s="494"/>
      <c r="Y962" s="494"/>
      <c r="Z962" s="494"/>
    </row>
    <row r="963" ht="13.2" spans="1:26">
      <c r="A963" s="494"/>
      <c r="B963" s="504"/>
      <c r="C963" s="504"/>
      <c r="D963" s="494"/>
      <c r="E963" s="494"/>
      <c r="F963" s="494"/>
      <c r="G963" s="494"/>
      <c r="H963" s="494"/>
      <c r="I963" s="494"/>
      <c r="J963" s="494"/>
      <c r="K963" s="494"/>
      <c r="L963" s="494"/>
      <c r="M963" s="494"/>
      <c r="N963" s="494"/>
      <c r="O963" s="494"/>
      <c r="P963" s="494"/>
      <c r="Q963" s="494"/>
      <c r="R963" s="494"/>
      <c r="S963" s="494"/>
      <c r="T963" s="494"/>
      <c r="U963" s="494"/>
      <c r="V963" s="494"/>
      <c r="W963" s="494"/>
      <c r="X963" s="494"/>
      <c r="Y963" s="494"/>
      <c r="Z963" s="494"/>
    </row>
    <row r="964" ht="13.2" spans="1:26">
      <c r="A964" s="494"/>
      <c r="B964" s="504"/>
      <c r="C964" s="504"/>
      <c r="D964" s="494"/>
      <c r="E964" s="494"/>
      <c r="F964" s="494"/>
      <c r="G964" s="494"/>
      <c r="H964" s="494"/>
      <c r="I964" s="494"/>
      <c r="J964" s="494"/>
      <c r="K964" s="494"/>
      <c r="L964" s="494"/>
      <c r="M964" s="494"/>
      <c r="N964" s="494"/>
      <c r="O964" s="494"/>
      <c r="P964" s="494"/>
      <c r="Q964" s="494"/>
      <c r="R964" s="494"/>
      <c r="S964" s="494"/>
      <c r="T964" s="494"/>
      <c r="U964" s="494"/>
      <c r="V964" s="494"/>
      <c r="W964" s="494"/>
      <c r="X964" s="494"/>
      <c r="Y964" s="494"/>
      <c r="Z964" s="494"/>
    </row>
    <row r="965" ht="13.2" spans="1:26">
      <c r="A965" s="494"/>
      <c r="B965" s="504"/>
      <c r="C965" s="504"/>
      <c r="D965" s="494"/>
      <c r="E965" s="494"/>
      <c r="F965" s="494"/>
      <c r="G965" s="494"/>
      <c r="H965" s="494"/>
      <c r="I965" s="494"/>
      <c r="J965" s="494"/>
      <c r="K965" s="494"/>
      <c r="L965" s="494"/>
      <c r="M965" s="494"/>
      <c r="N965" s="494"/>
      <c r="O965" s="494"/>
      <c r="P965" s="494"/>
      <c r="Q965" s="494"/>
      <c r="R965" s="494"/>
      <c r="S965" s="494"/>
      <c r="T965" s="494"/>
      <c r="U965" s="494"/>
      <c r="V965" s="494"/>
      <c r="W965" s="494"/>
      <c r="X965" s="494"/>
      <c r="Y965" s="494"/>
      <c r="Z965" s="494"/>
    </row>
    <row r="966" ht="13.2" spans="1:26">
      <c r="A966" s="494"/>
      <c r="B966" s="504"/>
      <c r="C966" s="504"/>
      <c r="D966" s="494"/>
      <c r="E966" s="494"/>
      <c r="F966" s="494"/>
      <c r="G966" s="494"/>
      <c r="H966" s="494"/>
      <c r="I966" s="494"/>
      <c r="J966" s="494"/>
      <c r="K966" s="494"/>
      <c r="L966" s="494"/>
      <c r="M966" s="494"/>
      <c r="N966" s="494"/>
      <c r="O966" s="494"/>
      <c r="P966" s="494"/>
      <c r="Q966" s="494"/>
      <c r="R966" s="494"/>
      <c r="S966" s="494"/>
      <c r="T966" s="494"/>
      <c r="U966" s="494"/>
      <c r="V966" s="494"/>
      <c r="W966" s="494"/>
      <c r="X966" s="494"/>
      <c r="Y966" s="494"/>
      <c r="Z966" s="494"/>
    </row>
    <row r="967" ht="13.2" spans="1:26">
      <c r="A967" s="494"/>
      <c r="B967" s="504"/>
      <c r="C967" s="504"/>
      <c r="D967" s="494"/>
      <c r="E967" s="494"/>
      <c r="F967" s="494"/>
      <c r="G967" s="494"/>
      <c r="H967" s="494"/>
      <c r="I967" s="494"/>
      <c r="J967" s="494"/>
      <c r="K967" s="494"/>
      <c r="L967" s="494"/>
      <c r="M967" s="494"/>
      <c r="N967" s="494"/>
      <c r="O967" s="494"/>
      <c r="P967" s="494"/>
      <c r="Q967" s="494"/>
      <c r="R967" s="494"/>
      <c r="S967" s="494"/>
      <c r="T967" s="494"/>
      <c r="U967" s="494"/>
      <c r="V967" s="494"/>
      <c r="W967" s="494"/>
      <c r="X967" s="494"/>
      <c r="Y967" s="494"/>
      <c r="Z967" s="494"/>
    </row>
    <row r="968" ht="13.2" spans="1:26">
      <c r="A968" s="494"/>
      <c r="B968" s="504"/>
      <c r="C968" s="504"/>
      <c r="D968" s="494"/>
      <c r="E968" s="494"/>
      <c r="F968" s="494"/>
      <c r="G968" s="494"/>
      <c r="H968" s="494"/>
      <c r="I968" s="494"/>
      <c r="J968" s="494"/>
      <c r="K968" s="494"/>
      <c r="L968" s="494"/>
      <c r="M968" s="494"/>
      <c r="N968" s="494"/>
      <c r="O968" s="494"/>
      <c r="P968" s="494"/>
      <c r="Q968" s="494"/>
      <c r="R968" s="494"/>
      <c r="S968" s="494"/>
      <c r="T968" s="494"/>
      <c r="U968" s="494"/>
      <c r="V968" s="494"/>
      <c r="W968" s="494"/>
      <c r="X968" s="494"/>
      <c r="Y968" s="494"/>
      <c r="Z968" s="494"/>
    </row>
    <row r="969" ht="13.2" spans="1:26">
      <c r="A969" s="494"/>
      <c r="B969" s="504"/>
      <c r="C969" s="504"/>
      <c r="D969" s="494"/>
      <c r="E969" s="494"/>
      <c r="F969" s="494"/>
      <c r="G969" s="494"/>
      <c r="H969" s="494"/>
      <c r="I969" s="494"/>
      <c r="J969" s="494"/>
      <c r="K969" s="494"/>
      <c r="L969" s="494"/>
      <c r="M969" s="494"/>
      <c r="N969" s="494"/>
      <c r="O969" s="494"/>
      <c r="P969" s="494"/>
      <c r="Q969" s="494"/>
      <c r="R969" s="494"/>
      <c r="S969" s="494"/>
      <c r="T969" s="494"/>
      <c r="U969" s="494"/>
      <c r="V969" s="494"/>
      <c r="W969" s="494"/>
      <c r="X969" s="494"/>
      <c r="Y969" s="494"/>
      <c r="Z969" s="494"/>
    </row>
    <row r="970" ht="13.2" spans="1:26">
      <c r="A970" s="494"/>
      <c r="B970" s="504"/>
      <c r="C970" s="504"/>
      <c r="D970" s="494"/>
      <c r="E970" s="494"/>
      <c r="F970" s="494"/>
      <c r="G970" s="494"/>
      <c r="H970" s="494"/>
      <c r="I970" s="494"/>
      <c r="J970" s="494"/>
      <c r="K970" s="494"/>
      <c r="L970" s="494"/>
      <c r="M970" s="494"/>
      <c r="N970" s="494"/>
      <c r="O970" s="494"/>
      <c r="P970" s="494"/>
      <c r="Q970" s="494"/>
      <c r="R970" s="494"/>
      <c r="S970" s="494"/>
      <c r="T970" s="494"/>
      <c r="U970" s="494"/>
      <c r="V970" s="494"/>
      <c r="W970" s="494"/>
      <c r="X970" s="494"/>
      <c r="Y970" s="494"/>
      <c r="Z970" s="494"/>
    </row>
    <row r="971" ht="13.2" spans="1:26">
      <c r="A971" s="494"/>
      <c r="B971" s="504"/>
      <c r="C971" s="504"/>
      <c r="D971" s="494"/>
      <c r="E971" s="494"/>
      <c r="F971" s="494"/>
      <c r="G971" s="494"/>
      <c r="H971" s="494"/>
      <c r="I971" s="494"/>
      <c r="J971" s="494"/>
      <c r="K971" s="494"/>
      <c r="L971" s="494"/>
      <c r="M971" s="494"/>
      <c r="N971" s="494"/>
      <c r="O971" s="494"/>
      <c r="P971" s="494"/>
      <c r="Q971" s="494"/>
      <c r="R971" s="494"/>
      <c r="S971" s="494"/>
      <c r="T971" s="494"/>
      <c r="U971" s="494"/>
      <c r="V971" s="494"/>
      <c r="W971" s="494"/>
      <c r="X971" s="494"/>
      <c r="Y971" s="494"/>
      <c r="Z971" s="494"/>
    </row>
    <row r="972" ht="13.2" spans="1:26">
      <c r="A972" s="494"/>
      <c r="B972" s="504"/>
      <c r="C972" s="504"/>
      <c r="D972" s="494"/>
      <c r="E972" s="494"/>
      <c r="F972" s="494"/>
      <c r="G972" s="494"/>
      <c r="H972" s="494"/>
      <c r="I972" s="494"/>
      <c r="J972" s="494"/>
      <c r="K972" s="494"/>
      <c r="L972" s="494"/>
      <c r="M972" s="494"/>
      <c r="N972" s="494"/>
      <c r="O972" s="494"/>
      <c r="P972" s="494"/>
      <c r="Q972" s="494"/>
      <c r="R972" s="494"/>
      <c r="S972" s="494"/>
      <c r="T972" s="494"/>
      <c r="U972" s="494"/>
      <c r="V972" s="494"/>
      <c r="W972" s="494"/>
      <c r="X972" s="494"/>
      <c r="Y972" s="494"/>
      <c r="Z972" s="494"/>
    </row>
    <row r="973" ht="13.2" spans="1:26">
      <c r="A973" s="494"/>
      <c r="B973" s="504"/>
      <c r="C973" s="504"/>
      <c r="D973" s="494"/>
      <c r="E973" s="494"/>
      <c r="F973" s="494"/>
      <c r="G973" s="494"/>
      <c r="H973" s="494"/>
      <c r="I973" s="494"/>
      <c r="J973" s="494"/>
      <c r="K973" s="494"/>
      <c r="L973" s="494"/>
      <c r="M973" s="494"/>
      <c r="N973" s="494"/>
      <c r="O973" s="494"/>
      <c r="P973" s="494"/>
      <c r="Q973" s="494"/>
      <c r="R973" s="494"/>
      <c r="S973" s="494"/>
      <c r="T973" s="494"/>
      <c r="U973" s="494"/>
      <c r="V973" s="494"/>
      <c r="W973" s="494"/>
      <c r="X973" s="494"/>
      <c r="Y973" s="494"/>
      <c r="Z973" s="494"/>
    </row>
    <row r="974" ht="13.2" spans="1:26">
      <c r="A974" s="494"/>
      <c r="B974" s="504"/>
      <c r="C974" s="504"/>
      <c r="D974" s="494"/>
      <c r="E974" s="494"/>
      <c r="F974" s="494"/>
      <c r="G974" s="494"/>
      <c r="H974" s="494"/>
      <c r="I974" s="494"/>
      <c r="J974" s="494"/>
      <c r="K974" s="494"/>
      <c r="L974" s="494"/>
      <c r="M974" s="494"/>
      <c r="N974" s="494"/>
      <c r="O974" s="494"/>
      <c r="P974" s="494"/>
      <c r="Q974" s="494"/>
      <c r="R974" s="494"/>
      <c r="S974" s="494"/>
      <c r="T974" s="494"/>
      <c r="U974" s="494"/>
      <c r="V974" s="494"/>
      <c r="W974" s="494"/>
      <c r="X974" s="494"/>
      <c r="Y974" s="494"/>
      <c r="Z974" s="494"/>
    </row>
    <row r="975" ht="13.2" spans="1:26">
      <c r="A975" s="494"/>
      <c r="B975" s="504"/>
      <c r="C975" s="504"/>
      <c r="D975" s="494"/>
      <c r="E975" s="494"/>
      <c r="F975" s="494"/>
      <c r="G975" s="494"/>
      <c r="H975" s="494"/>
      <c r="I975" s="494"/>
      <c r="J975" s="494"/>
      <c r="K975" s="494"/>
      <c r="L975" s="494"/>
      <c r="M975" s="494"/>
      <c r="N975" s="494"/>
      <c r="O975" s="494"/>
      <c r="P975" s="494"/>
      <c r="Q975" s="494"/>
      <c r="R975" s="494"/>
      <c r="S975" s="494"/>
      <c r="T975" s="494"/>
      <c r="U975" s="494"/>
      <c r="V975" s="494"/>
      <c r="W975" s="494"/>
      <c r="X975" s="494"/>
      <c r="Y975" s="494"/>
      <c r="Z975" s="494"/>
    </row>
    <row r="976" ht="13.2" spans="1:26">
      <c r="A976" s="494"/>
      <c r="B976" s="504"/>
      <c r="C976" s="504"/>
      <c r="D976" s="494"/>
      <c r="E976" s="494"/>
      <c r="F976" s="494"/>
      <c r="G976" s="494"/>
      <c r="H976" s="494"/>
      <c r="I976" s="494"/>
      <c r="J976" s="494"/>
      <c r="K976" s="494"/>
      <c r="L976" s="494"/>
      <c r="M976" s="494"/>
      <c r="N976" s="494"/>
      <c r="O976" s="494"/>
      <c r="P976" s="494"/>
      <c r="Q976" s="494"/>
      <c r="R976" s="494"/>
      <c r="S976" s="494"/>
      <c r="T976" s="494"/>
      <c r="U976" s="494"/>
      <c r="V976" s="494"/>
      <c r="W976" s="494"/>
      <c r="X976" s="494"/>
      <c r="Y976" s="494"/>
      <c r="Z976" s="494"/>
    </row>
    <row r="977" ht="13.2" spans="1:26">
      <c r="A977" s="494"/>
      <c r="B977" s="504"/>
      <c r="C977" s="504"/>
      <c r="D977" s="494"/>
      <c r="E977" s="494"/>
      <c r="F977" s="494"/>
      <c r="G977" s="494"/>
      <c r="H977" s="494"/>
      <c r="I977" s="494"/>
      <c r="J977" s="494"/>
      <c r="K977" s="494"/>
      <c r="L977" s="494"/>
      <c r="M977" s="494"/>
      <c r="N977" s="494"/>
      <c r="O977" s="494"/>
      <c r="P977" s="494"/>
      <c r="Q977" s="494"/>
      <c r="R977" s="494"/>
      <c r="S977" s="494"/>
      <c r="T977" s="494"/>
      <c r="U977" s="494"/>
      <c r="V977" s="494"/>
      <c r="W977" s="494"/>
      <c r="X977" s="494"/>
      <c r="Y977" s="494"/>
      <c r="Z977" s="494"/>
    </row>
    <row r="978" ht="13.2" spans="1:26">
      <c r="A978" s="494"/>
      <c r="B978" s="504"/>
      <c r="C978" s="504"/>
      <c r="D978" s="494"/>
      <c r="E978" s="494"/>
      <c r="F978" s="494"/>
      <c r="G978" s="494"/>
      <c r="H978" s="494"/>
      <c r="I978" s="494"/>
      <c r="J978" s="494"/>
      <c r="K978" s="494"/>
      <c r="L978" s="494"/>
      <c r="M978" s="494"/>
      <c r="N978" s="494"/>
      <c r="O978" s="494"/>
      <c r="P978" s="494"/>
      <c r="Q978" s="494"/>
      <c r="R978" s="494"/>
      <c r="S978" s="494"/>
      <c r="T978" s="494"/>
      <c r="U978" s="494"/>
      <c r="V978" s="494"/>
      <c r="W978" s="494"/>
      <c r="X978" s="494"/>
      <c r="Y978" s="494"/>
      <c r="Z978" s="494"/>
    </row>
    <row r="979" ht="13.2" spans="1:26">
      <c r="A979" s="494"/>
      <c r="B979" s="504"/>
      <c r="C979" s="504"/>
      <c r="D979" s="494"/>
      <c r="E979" s="494"/>
      <c r="F979" s="494"/>
      <c r="G979" s="494"/>
      <c r="H979" s="494"/>
      <c r="I979" s="494"/>
      <c r="J979" s="494"/>
      <c r="K979" s="494"/>
      <c r="L979" s="494"/>
      <c r="M979" s="494"/>
      <c r="N979" s="494"/>
      <c r="O979" s="494"/>
      <c r="P979" s="494"/>
      <c r="Q979" s="494"/>
      <c r="R979" s="494"/>
      <c r="S979" s="494"/>
      <c r="T979" s="494"/>
      <c r="U979" s="494"/>
      <c r="V979" s="494"/>
      <c r="W979" s="494"/>
      <c r="X979" s="494"/>
      <c r="Y979" s="494"/>
      <c r="Z979" s="494"/>
    </row>
    <row r="980" ht="13.2" spans="1:26">
      <c r="A980" s="494"/>
      <c r="B980" s="504"/>
      <c r="C980" s="504"/>
      <c r="D980" s="494"/>
      <c r="E980" s="494"/>
      <c r="F980" s="494"/>
      <c r="G980" s="494"/>
      <c r="H980" s="494"/>
      <c r="I980" s="494"/>
      <c r="J980" s="494"/>
      <c r="K980" s="494"/>
      <c r="L980" s="494"/>
      <c r="M980" s="494"/>
      <c r="N980" s="494"/>
      <c r="O980" s="494"/>
      <c r="P980" s="494"/>
      <c r="Q980" s="494"/>
      <c r="R980" s="494"/>
      <c r="S980" s="494"/>
      <c r="T980" s="494"/>
      <c r="U980" s="494"/>
      <c r="V980" s="494"/>
      <c r="W980" s="494"/>
      <c r="X980" s="494"/>
      <c r="Y980" s="494"/>
      <c r="Z980" s="494"/>
    </row>
    <row r="981" ht="13.2" spans="1:26">
      <c r="A981" s="494"/>
      <c r="B981" s="504"/>
      <c r="C981" s="504"/>
      <c r="D981" s="494"/>
      <c r="E981" s="494"/>
      <c r="F981" s="494"/>
      <c r="G981" s="494"/>
      <c r="H981" s="494"/>
      <c r="I981" s="494"/>
      <c r="J981" s="494"/>
      <c r="K981" s="494"/>
      <c r="L981" s="494"/>
      <c r="M981" s="494"/>
      <c r="N981" s="494"/>
      <c r="O981" s="494"/>
      <c r="P981" s="494"/>
      <c r="Q981" s="494"/>
      <c r="R981" s="494"/>
      <c r="S981" s="494"/>
      <c r="T981" s="494"/>
      <c r="U981" s="494"/>
      <c r="V981" s="494"/>
      <c r="W981" s="494"/>
      <c r="X981" s="494"/>
      <c r="Y981" s="494"/>
      <c r="Z981" s="494"/>
    </row>
    <row r="982" ht="13.2" spans="1:26">
      <c r="A982" s="494"/>
      <c r="B982" s="504"/>
      <c r="C982" s="504"/>
      <c r="D982" s="494"/>
      <c r="E982" s="494"/>
      <c r="F982" s="494"/>
      <c r="G982" s="494"/>
      <c r="H982" s="494"/>
      <c r="I982" s="494"/>
      <c r="J982" s="494"/>
      <c r="K982" s="494"/>
      <c r="L982" s="494"/>
      <c r="M982" s="494"/>
      <c r="N982" s="494"/>
      <c r="O982" s="494"/>
      <c r="P982" s="494"/>
      <c r="Q982" s="494"/>
      <c r="R982" s="494"/>
      <c r="S982" s="494"/>
      <c r="T982" s="494"/>
      <c r="U982" s="494"/>
      <c r="V982" s="494"/>
      <c r="W982" s="494"/>
      <c r="X982" s="494"/>
      <c r="Y982" s="494"/>
      <c r="Z982" s="494"/>
    </row>
    <row r="983" ht="13.2" spans="1:26">
      <c r="A983" s="494"/>
      <c r="B983" s="504"/>
      <c r="C983" s="504"/>
      <c r="D983" s="494"/>
      <c r="E983" s="494"/>
      <c r="F983" s="494"/>
      <c r="G983" s="494"/>
      <c r="H983" s="494"/>
      <c r="I983" s="494"/>
      <c r="J983" s="494"/>
      <c r="K983" s="494"/>
      <c r="L983" s="494"/>
      <c r="M983" s="494"/>
      <c r="N983" s="494"/>
      <c r="O983" s="494"/>
      <c r="P983" s="494"/>
      <c r="Q983" s="494"/>
      <c r="R983" s="494"/>
      <c r="S983" s="494"/>
      <c r="T983" s="494"/>
      <c r="U983" s="494"/>
      <c r="V983" s="494"/>
      <c r="W983" s="494"/>
      <c r="X983" s="494"/>
      <c r="Y983" s="494"/>
      <c r="Z983" s="494"/>
    </row>
    <row r="984" ht="13.2" spans="1:26">
      <c r="A984" s="494"/>
      <c r="B984" s="504"/>
      <c r="C984" s="504"/>
      <c r="D984" s="494"/>
      <c r="E984" s="494"/>
      <c r="F984" s="494"/>
      <c r="G984" s="494"/>
      <c r="H984" s="494"/>
      <c r="I984" s="494"/>
      <c r="J984" s="494"/>
      <c r="K984" s="494"/>
      <c r="L984" s="494"/>
      <c r="M984" s="494"/>
      <c r="N984" s="494"/>
      <c r="O984" s="494"/>
      <c r="P984" s="494"/>
      <c r="Q984" s="494"/>
      <c r="R984" s="494"/>
      <c r="S984" s="494"/>
      <c r="T984" s="494"/>
      <c r="U984" s="494"/>
      <c r="V984" s="494"/>
      <c r="W984" s="494"/>
      <c r="X984" s="494"/>
      <c r="Y984" s="494"/>
      <c r="Z984" s="494"/>
    </row>
    <row r="985" ht="13.2" spans="1:26">
      <c r="A985" s="494"/>
      <c r="B985" s="504"/>
      <c r="C985" s="504"/>
      <c r="D985" s="494"/>
      <c r="E985" s="494"/>
      <c r="F985" s="494"/>
      <c r="G985" s="494"/>
      <c r="H985" s="494"/>
      <c r="I985" s="494"/>
      <c r="J985" s="494"/>
      <c r="K985" s="494"/>
      <c r="L985" s="494"/>
      <c r="M985" s="494"/>
      <c r="N985" s="494"/>
      <c r="O985" s="494"/>
      <c r="P985" s="494"/>
      <c r="Q985" s="494"/>
      <c r="R985" s="494"/>
      <c r="S985" s="494"/>
      <c r="T985" s="494"/>
      <c r="U985" s="494"/>
      <c r="V985" s="494"/>
      <c r="W985" s="494"/>
      <c r="X985" s="494"/>
      <c r="Y985" s="494"/>
      <c r="Z985" s="494"/>
    </row>
    <row r="986" ht="13.2" spans="1:26">
      <c r="A986" s="494"/>
      <c r="B986" s="504"/>
      <c r="C986" s="504"/>
      <c r="D986" s="494"/>
      <c r="E986" s="494"/>
      <c r="F986" s="494"/>
      <c r="G986" s="494"/>
      <c r="H986" s="494"/>
      <c r="I986" s="494"/>
      <c r="J986" s="494"/>
      <c r="K986" s="494"/>
      <c r="L986" s="494"/>
      <c r="M986" s="494"/>
      <c r="N986" s="494"/>
      <c r="O986" s="494"/>
      <c r="P986" s="494"/>
      <c r="Q986" s="494"/>
      <c r="R986" s="494"/>
      <c r="S986" s="494"/>
      <c r="T986" s="494"/>
      <c r="U986" s="494"/>
      <c r="V986" s="494"/>
      <c r="W986" s="494"/>
      <c r="X986" s="494"/>
      <c r="Y986" s="494"/>
      <c r="Z986" s="494"/>
    </row>
    <row r="987" ht="13.2" spans="1:26">
      <c r="A987" s="494"/>
      <c r="B987" s="504"/>
      <c r="C987" s="504"/>
      <c r="D987" s="494"/>
      <c r="E987" s="494"/>
      <c r="F987" s="494"/>
      <c r="G987" s="494"/>
      <c r="H987" s="494"/>
      <c r="I987" s="494"/>
      <c r="J987" s="494"/>
      <c r="K987" s="494"/>
      <c r="L987" s="494"/>
      <c r="M987" s="494"/>
      <c r="N987" s="494"/>
      <c r="O987" s="494"/>
      <c r="P987" s="494"/>
      <c r="Q987" s="494"/>
      <c r="R987" s="494"/>
      <c r="S987" s="494"/>
      <c r="T987" s="494"/>
      <c r="U987" s="494"/>
      <c r="V987" s="494"/>
      <c r="W987" s="494"/>
      <c r="X987" s="494"/>
      <c r="Y987" s="494"/>
      <c r="Z987" s="494"/>
    </row>
    <row r="988" ht="13.2" spans="1:26">
      <c r="A988" s="494"/>
      <c r="B988" s="504"/>
      <c r="C988" s="504"/>
      <c r="D988" s="494"/>
      <c r="E988" s="494"/>
      <c r="F988" s="494"/>
      <c r="G988" s="494"/>
      <c r="H988" s="494"/>
      <c r="I988" s="494"/>
      <c r="J988" s="494"/>
      <c r="K988" s="494"/>
      <c r="L988" s="494"/>
      <c r="M988" s="494"/>
      <c r="N988" s="494"/>
      <c r="O988" s="494"/>
      <c r="P988" s="494"/>
      <c r="Q988" s="494"/>
      <c r="R988" s="494"/>
      <c r="S988" s="494"/>
      <c r="T988" s="494"/>
      <c r="U988" s="494"/>
      <c r="V988" s="494"/>
      <c r="W988" s="494"/>
      <c r="X988" s="494"/>
      <c r="Y988" s="494"/>
      <c r="Z988" s="494"/>
    </row>
    <row r="989" ht="13.2" spans="1:26">
      <c r="A989" s="494"/>
      <c r="B989" s="504"/>
      <c r="C989" s="504"/>
      <c r="D989" s="494"/>
      <c r="E989" s="494"/>
      <c r="F989" s="494"/>
      <c r="G989" s="494"/>
      <c r="H989" s="494"/>
      <c r="I989" s="494"/>
      <c r="J989" s="494"/>
      <c r="K989" s="494"/>
      <c r="L989" s="494"/>
      <c r="M989" s="494"/>
      <c r="N989" s="494"/>
      <c r="O989" s="494"/>
      <c r="P989" s="494"/>
      <c r="Q989" s="494"/>
      <c r="R989" s="494"/>
      <c r="S989" s="494"/>
      <c r="T989" s="494"/>
      <c r="U989" s="494"/>
      <c r="V989" s="494"/>
      <c r="W989" s="494"/>
      <c r="X989" s="494"/>
      <c r="Y989" s="494"/>
      <c r="Z989" s="494"/>
    </row>
    <row r="990" ht="13.2" spans="1:26">
      <c r="A990" s="494"/>
      <c r="B990" s="504"/>
      <c r="C990" s="504"/>
      <c r="D990" s="494"/>
      <c r="E990" s="494"/>
      <c r="F990" s="494"/>
      <c r="G990" s="494"/>
      <c r="H990" s="494"/>
      <c r="I990" s="494"/>
      <c r="J990" s="494"/>
      <c r="K990" s="494"/>
      <c r="L990" s="494"/>
      <c r="M990" s="494"/>
      <c r="N990" s="494"/>
      <c r="O990" s="494"/>
      <c r="P990" s="494"/>
      <c r="Q990" s="494"/>
      <c r="R990" s="494"/>
      <c r="S990" s="494"/>
      <c r="T990" s="494"/>
      <c r="U990" s="494"/>
      <c r="V990" s="494"/>
      <c r="W990" s="494"/>
      <c r="X990" s="494"/>
      <c r="Y990" s="494"/>
      <c r="Z990" s="494"/>
    </row>
  </sheetData>
  <mergeCells count="3">
    <mergeCell ref="D8:N8"/>
    <mergeCell ref="A8:A9"/>
    <mergeCell ref="A18:A20"/>
  </mergeCells>
  <hyperlinks>
    <hyperlink ref="C19" r:id="rId1" display="lgaray@minam.gob.pe"/>
    <hyperlink ref="C8" r:id="rId2" display="MEF&#10;https://ofi5.mef.gob.pe/invierte/consultapublica/consultainversiones"/>
    <hyperlink ref="C10" r:id="rId3" display="https://geoservidor.minam.gob.pe/informacion-institucional/publicaciones/"/>
  </hyperlinks>
  <pageMargins left="0.7" right="0.7" top="0.75" bottom="0.75" header="0" footer="0"/>
  <pageSetup paperSize="9" scale="47" orientation="portrait"/>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99"/>
  <sheetViews>
    <sheetView showGridLines="0" workbookViewId="0">
      <selection activeCell="D10" sqref="D10"/>
    </sheetView>
  </sheetViews>
  <sheetFormatPr defaultColWidth="14.4444444444444" defaultRowHeight="15" customHeight="1"/>
  <cols>
    <col min="1" max="1" width="17.6666666666667" style="471" customWidth="1"/>
    <col min="2" max="11" width="9.55555555555556" style="471" customWidth="1"/>
    <col min="12" max="25" width="11.4444444444444" style="471" customWidth="1"/>
    <col min="26" max="16384" width="14.4444444444444" style="471"/>
  </cols>
  <sheetData>
    <row r="1" ht="12.75" customHeight="1" spans="1:25">
      <c r="A1" s="438" t="s">
        <v>1004</v>
      </c>
      <c r="B1" s="495"/>
      <c r="C1" s="447"/>
      <c r="D1" s="447"/>
      <c r="E1" s="447"/>
      <c r="F1" s="447"/>
      <c r="G1" s="447"/>
      <c r="H1" s="447"/>
      <c r="I1" s="447"/>
      <c r="J1" s="447"/>
      <c r="K1" s="447"/>
      <c r="L1" s="447"/>
      <c r="M1" s="447"/>
      <c r="N1" s="447"/>
      <c r="O1" s="447"/>
      <c r="P1" s="447"/>
      <c r="Q1" s="447"/>
      <c r="R1" s="447"/>
      <c r="S1" s="447"/>
      <c r="T1" s="447"/>
      <c r="U1" s="447"/>
      <c r="V1" s="447"/>
      <c r="W1" s="447"/>
      <c r="X1" s="447"/>
      <c r="Y1" s="447"/>
    </row>
    <row r="2" customHeight="1" spans="1:25">
      <c r="A2" s="447"/>
      <c r="B2" s="447"/>
      <c r="C2" s="447"/>
      <c r="D2" s="447"/>
      <c r="E2" s="447"/>
      <c r="F2" s="447"/>
      <c r="G2" s="447"/>
      <c r="H2" s="447"/>
      <c r="I2" s="447"/>
      <c r="J2" s="447"/>
      <c r="K2" s="447"/>
      <c r="L2" s="447"/>
      <c r="M2" s="447"/>
      <c r="N2" s="447"/>
      <c r="O2" s="447"/>
      <c r="P2" s="447"/>
      <c r="Q2" s="447"/>
      <c r="R2" s="447"/>
      <c r="S2" s="447"/>
      <c r="T2" s="447"/>
      <c r="U2" s="447"/>
      <c r="V2" s="447"/>
      <c r="W2" s="447"/>
      <c r="X2" s="447"/>
      <c r="Y2" s="447"/>
    </row>
    <row r="3" ht="12.75" customHeight="1" spans="1:25">
      <c r="A3" s="496" t="s">
        <v>29</v>
      </c>
      <c r="B3" s="497">
        <v>2014</v>
      </c>
      <c r="C3" s="497">
        <v>2015</v>
      </c>
      <c r="D3" s="497">
        <v>2016</v>
      </c>
      <c r="E3" s="497">
        <v>2017</v>
      </c>
      <c r="F3" s="497">
        <v>2018</v>
      </c>
      <c r="G3" s="497">
        <v>2019</v>
      </c>
      <c r="H3" s="497">
        <v>2020</v>
      </c>
      <c r="I3" s="497">
        <v>2021</v>
      </c>
      <c r="J3" s="497">
        <v>2022</v>
      </c>
      <c r="K3" s="503" t="s">
        <v>1005</v>
      </c>
      <c r="L3" s="447"/>
      <c r="M3" s="447"/>
      <c r="N3" s="447"/>
      <c r="O3" s="447"/>
      <c r="P3" s="447"/>
      <c r="Q3" s="447"/>
      <c r="R3" s="447"/>
      <c r="S3" s="447"/>
      <c r="T3" s="447"/>
      <c r="U3" s="447"/>
      <c r="V3" s="447"/>
      <c r="W3" s="447"/>
      <c r="X3" s="447"/>
      <c r="Y3" s="447"/>
    </row>
    <row r="4" customHeight="1" spans="1:25">
      <c r="A4" s="183" t="s">
        <v>539</v>
      </c>
      <c r="B4" s="442" t="s">
        <v>607</v>
      </c>
      <c r="C4" s="442" t="s">
        <v>607</v>
      </c>
      <c r="D4" s="442" t="s">
        <v>607</v>
      </c>
      <c r="E4" s="442" t="s">
        <v>607</v>
      </c>
      <c r="F4" s="442" t="s">
        <v>607</v>
      </c>
      <c r="G4" s="442" t="s">
        <v>607</v>
      </c>
      <c r="H4" s="442" t="s">
        <v>607</v>
      </c>
      <c r="I4" s="442" t="s">
        <v>607</v>
      </c>
      <c r="J4" s="442" t="s">
        <v>607</v>
      </c>
      <c r="K4" s="442" t="s">
        <v>607</v>
      </c>
      <c r="L4" s="447"/>
      <c r="M4" s="447"/>
      <c r="N4" s="447"/>
      <c r="O4" s="447"/>
      <c r="P4" s="447"/>
      <c r="Q4" s="447"/>
      <c r="R4" s="447"/>
      <c r="S4" s="447"/>
      <c r="T4" s="447"/>
      <c r="U4" s="447"/>
      <c r="V4" s="447"/>
      <c r="W4" s="447"/>
      <c r="X4" s="447"/>
      <c r="Y4" s="447"/>
    </row>
    <row r="5" customHeight="1" spans="1:25">
      <c r="A5" s="185" t="s">
        <v>540</v>
      </c>
      <c r="B5" s="442" t="s">
        <v>607</v>
      </c>
      <c r="C5" s="442" t="s">
        <v>607</v>
      </c>
      <c r="D5" s="442" t="s">
        <v>607</v>
      </c>
      <c r="E5" s="442" t="s">
        <v>607</v>
      </c>
      <c r="F5" s="442" t="s">
        <v>607</v>
      </c>
      <c r="G5" s="442" t="s">
        <v>607</v>
      </c>
      <c r="H5" s="442" t="s">
        <v>607</v>
      </c>
      <c r="I5" s="442" t="s">
        <v>607</v>
      </c>
      <c r="J5" s="442" t="s">
        <v>607</v>
      </c>
      <c r="K5" s="442" t="s">
        <v>607</v>
      </c>
      <c r="L5" s="447"/>
      <c r="M5" s="447"/>
      <c r="N5" s="447"/>
      <c r="O5" s="447"/>
      <c r="P5" s="447"/>
      <c r="Q5" s="447"/>
      <c r="R5" s="447"/>
      <c r="S5" s="447"/>
      <c r="T5" s="447"/>
      <c r="U5" s="447"/>
      <c r="V5" s="447"/>
      <c r="W5" s="447"/>
      <c r="X5" s="447"/>
      <c r="Y5" s="447"/>
    </row>
    <row r="6" customHeight="1" spans="1:25">
      <c r="A6" s="183" t="s">
        <v>541</v>
      </c>
      <c r="B6" s="442" t="s">
        <v>607</v>
      </c>
      <c r="C6" s="442" t="s">
        <v>607</v>
      </c>
      <c r="D6" s="442" t="s">
        <v>607</v>
      </c>
      <c r="E6" s="442" t="s">
        <v>607</v>
      </c>
      <c r="F6" s="442" t="s">
        <v>607</v>
      </c>
      <c r="G6" s="442" t="s">
        <v>607</v>
      </c>
      <c r="H6" s="442" t="s">
        <v>607</v>
      </c>
      <c r="I6" s="442" t="s">
        <v>607</v>
      </c>
      <c r="J6" s="442" t="s">
        <v>607</v>
      </c>
      <c r="K6" s="442" t="s">
        <v>607</v>
      </c>
      <c r="L6" s="447"/>
      <c r="M6" s="447"/>
      <c r="N6" s="447"/>
      <c r="O6" s="447"/>
      <c r="P6" s="447"/>
      <c r="Q6" s="447"/>
      <c r="R6" s="447"/>
      <c r="S6" s="447"/>
      <c r="T6" s="447"/>
      <c r="U6" s="447"/>
      <c r="V6" s="447"/>
      <c r="W6" s="447"/>
      <c r="X6" s="447"/>
      <c r="Y6" s="447"/>
    </row>
    <row r="7" customHeight="1" spans="1:25">
      <c r="A7" s="185" t="s">
        <v>542</v>
      </c>
      <c r="B7" s="498">
        <v>18849.6</v>
      </c>
      <c r="C7" s="498">
        <v>18849.6</v>
      </c>
      <c r="D7" s="498">
        <v>18849.6</v>
      </c>
      <c r="E7" s="498">
        <v>18849.6</v>
      </c>
      <c r="F7" s="498">
        <v>18849.6</v>
      </c>
      <c r="G7" s="498">
        <v>18849.6</v>
      </c>
      <c r="H7" s="498">
        <v>18849.6</v>
      </c>
      <c r="I7" s="498">
        <v>18849.6</v>
      </c>
      <c r="J7" s="498">
        <v>18849.6</v>
      </c>
      <c r="K7" s="498">
        <v>18849.6</v>
      </c>
      <c r="L7" s="447"/>
      <c r="M7" s="447"/>
      <c r="N7" s="447"/>
      <c r="O7" s="447"/>
      <c r="P7" s="447"/>
      <c r="Q7" s="447"/>
      <c r="R7" s="447"/>
      <c r="S7" s="447"/>
      <c r="T7" s="447"/>
      <c r="U7" s="447"/>
      <c r="V7" s="447"/>
      <c r="W7" s="447"/>
      <c r="X7" s="447"/>
      <c r="Y7" s="447"/>
    </row>
    <row r="8" customHeight="1" spans="1:25">
      <c r="A8" s="183" t="s">
        <v>543</v>
      </c>
      <c r="B8" s="442" t="s">
        <v>607</v>
      </c>
      <c r="C8" s="442" t="s">
        <v>607</v>
      </c>
      <c r="D8" s="442" t="s">
        <v>607</v>
      </c>
      <c r="E8" s="442" t="s">
        <v>607</v>
      </c>
      <c r="F8" s="442" t="s">
        <v>607</v>
      </c>
      <c r="G8" s="442" t="s">
        <v>607</v>
      </c>
      <c r="H8" s="442" t="s">
        <v>607</v>
      </c>
      <c r="I8" s="442" t="s">
        <v>607</v>
      </c>
      <c r="J8" s="442" t="s">
        <v>607</v>
      </c>
      <c r="K8" s="442" t="s">
        <v>607</v>
      </c>
      <c r="L8" s="447"/>
      <c r="M8" s="447"/>
      <c r="N8" s="447"/>
      <c r="O8" s="447"/>
      <c r="P8" s="447"/>
      <c r="Q8" s="447"/>
      <c r="R8" s="447"/>
      <c r="S8" s="447"/>
      <c r="T8" s="447"/>
      <c r="U8" s="447"/>
      <c r="V8" s="447"/>
      <c r="W8" s="447"/>
      <c r="X8" s="447"/>
      <c r="Y8" s="447"/>
    </row>
    <row r="9" customHeight="1" spans="1:25">
      <c r="A9" s="185" t="s">
        <v>544</v>
      </c>
      <c r="B9" s="498">
        <v>1250</v>
      </c>
      <c r="C9" s="498">
        <v>1250</v>
      </c>
      <c r="D9" s="498">
        <v>1250</v>
      </c>
      <c r="E9" s="498">
        <v>1250</v>
      </c>
      <c r="F9" s="498">
        <v>1250</v>
      </c>
      <c r="G9" s="498">
        <v>1250</v>
      </c>
      <c r="H9" s="498">
        <v>1250</v>
      </c>
      <c r="I9" s="498">
        <v>1250</v>
      </c>
      <c r="J9" s="498">
        <v>1250</v>
      </c>
      <c r="K9" s="498">
        <v>1250</v>
      </c>
      <c r="L9" s="447"/>
      <c r="M9" s="447"/>
      <c r="N9" s="447"/>
      <c r="O9" s="447"/>
      <c r="P9" s="447"/>
      <c r="Q9" s="447"/>
      <c r="R9" s="447"/>
      <c r="S9" s="447"/>
      <c r="T9" s="447"/>
      <c r="U9" s="447"/>
      <c r="V9" s="447"/>
      <c r="W9" s="447"/>
      <c r="X9" s="447"/>
      <c r="Y9" s="447"/>
    </row>
    <row r="10" customHeight="1" spans="1:25">
      <c r="A10" s="183" t="s">
        <v>877</v>
      </c>
      <c r="B10" s="442" t="s">
        <v>607</v>
      </c>
      <c r="C10" s="442" t="s">
        <v>607</v>
      </c>
      <c r="D10" s="442" t="s">
        <v>607</v>
      </c>
      <c r="E10" s="442" t="s">
        <v>607</v>
      </c>
      <c r="F10" s="442" t="s">
        <v>607</v>
      </c>
      <c r="G10" s="442" t="s">
        <v>607</v>
      </c>
      <c r="H10" s="442" t="s">
        <v>607</v>
      </c>
      <c r="I10" s="442" t="s">
        <v>607</v>
      </c>
      <c r="J10" s="442" t="s">
        <v>607</v>
      </c>
      <c r="K10" s="442" t="s">
        <v>607</v>
      </c>
      <c r="L10" s="447"/>
      <c r="M10" s="447"/>
      <c r="N10" s="447"/>
      <c r="O10" s="447"/>
      <c r="P10" s="447"/>
      <c r="Q10" s="447"/>
      <c r="R10" s="447"/>
      <c r="S10" s="447"/>
      <c r="T10" s="447"/>
      <c r="U10" s="447"/>
      <c r="V10" s="447"/>
      <c r="W10" s="447"/>
      <c r="X10" s="447"/>
      <c r="Y10" s="447"/>
    </row>
    <row r="11" customHeight="1" spans="1:25">
      <c r="A11" s="185" t="s">
        <v>545</v>
      </c>
      <c r="B11" s="498">
        <v>1978.85</v>
      </c>
      <c r="C11" s="498">
        <v>1978.85</v>
      </c>
      <c r="D11" s="498">
        <v>1978.85</v>
      </c>
      <c r="E11" s="498">
        <v>1978.85</v>
      </c>
      <c r="F11" s="498">
        <v>1978.85</v>
      </c>
      <c r="G11" s="498">
        <v>1978.85</v>
      </c>
      <c r="H11" s="498">
        <v>1978.85</v>
      </c>
      <c r="I11" s="498">
        <v>1978.85</v>
      </c>
      <c r="J11" s="498">
        <v>1978.85</v>
      </c>
      <c r="K11" s="498">
        <v>1978.85</v>
      </c>
      <c r="L11" s="447"/>
      <c r="M11" s="447"/>
      <c r="N11" s="447"/>
      <c r="O11" s="447"/>
      <c r="P11" s="447"/>
      <c r="Q11" s="447"/>
      <c r="R11" s="447"/>
      <c r="S11" s="447"/>
      <c r="T11" s="447"/>
      <c r="U11" s="447"/>
      <c r="V11" s="447"/>
      <c r="W11" s="447"/>
      <c r="X11" s="447"/>
      <c r="Y11" s="447"/>
    </row>
    <row r="12" customHeight="1" spans="1:25">
      <c r="A12" s="183" t="s">
        <v>546</v>
      </c>
      <c r="B12" s="442" t="s">
        <v>607</v>
      </c>
      <c r="C12" s="442" t="s">
        <v>607</v>
      </c>
      <c r="D12" s="442" t="s">
        <v>607</v>
      </c>
      <c r="E12" s="442" t="s">
        <v>607</v>
      </c>
      <c r="F12" s="442" t="s">
        <v>607</v>
      </c>
      <c r="G12" s="442" t="s">
        <v>607</v>
      </c>
      <c r="H12" s="442" t="s">
        <v>607</v>
      </c>
      <c r="I12" s="442" t="s">
        <v>607</v>
      </c>
      <c r="J12" s="442" t="s">
        <v>607</v>
      </c>
      <c r="K12" s="442" t="s">
        <v>607</v>
      </c>
      <c r="L12" s="447"/>
      <c r="M12" s="447"/>
      <c r="N12" s="447"/>
      <c r="O12" s="447"/>
      <c r="P12" s="447"/>
      <c r="Q12" s="447"/>
      <c r="R12" s="447"/>
      <c r="S12" s="447"/>
      <c r="T12" s="447"/>
      <c r="U12" s="447"/>
      <c r="V12" s="447"/>
      <c r="W12" s="447"/>
      <c r="X12" s="447"/>
      <c r="Y12" s="447"/>
    </row>
    <row r="13" customHeight="1" spans="1:25">
      <c r="A13" s="185" t="s">
        <v>547</v>
      </c>
      <c r="B13" s="442" t="s">
        <v>607</v>
      </c>
      <c r="C13" s="442" t="s">
        <v>607</v>
      </c>
      <c r="D13" s="442" t="s">
        <v>607</v>
      </c>
      <c r="E13" s="442" t="s">
        <v>607</v>
      </c>
      <c r="F13" s="442" t="s">
        <v>607</v>
      </c>
      <c r="G13" s="442" t="s">
        <v>607</v>
      </c>
      <c r="H13" s="442" t="s">
        <v>607</v>
      </c>
      <c r="I13" s="442" t="s">
        <v>607</v>
      </c>
      <c r="J13" s="442" t="s">
        <v>607</v>
      </c>
      <c r="K13" s="442" t="s">
        <v>607</v>
      </c>
      <c r="L13" s="447"/>
      <c r="M13" s="447"/>
      <c r="N13" s="447"/>
      <c r="O13" s="447"/>
      <c r="P13" s="447"/>
      <c r="Q13" s="447"/>
      <c r="R13" s="447"/>
      <c r="S13" s="447"/>
      <c r="T13" s="447"/>
      <c r="U13" s="447"/>
      <c r="V13" s="447"/>
      <c r="W13" s="447"/>
      <c r="X13" s="447"/>
      <c r="Y13" s="447"/>
    </row>
    <row r="14" customHeight="1" spans="1:25">
      <c r="A14" s="183" t="s">
        <v>548</v>
      </c>
      <c r="B14" s="498">
        <v>335000</v>
      </c>
      <c r="C14" s="498">
        <v>335000</v>
      </c>
      <c r="D14" s="498">
        <v>335000</v>
      </c>
      <c r="E14" s="498">
        <v>335000</v>
      </c>
      <c r="F14" s="498">
        <v>335000</v>
      </c>
      <c r="G14" s="498">
        <v>335000</v>
      </c>
      <c r="H14" s="498">
        <v>335000</v>
      </c>
      <c r="I14" s="498">
        <v>335000</v>
      </c>
      <c r="J14" s="498">
        <v>335000</v>
      </c>
      <c r="K14" s="498">
        <v>335000</v>
      </c>
      <c r="L14" s="502" t="s">
        <v>1006</v>
      </c>
      <c r="M14" s="447"/>
      <c r="N14" s="447"/>
      <c r="O14" s="447"/>
      <c r="P14" s="447"/>
      <c r="Q14" s="447"/>
      <c r="R14" s="447"/>
      <c r="S14" s="447"/>
      <c r="T14" s="447"/>
      <c r="U14" s="447"/>
      <c r="V14" s="447"/>
      <c r="W14" s="447"/>
      <c r="X14" s="447"/>
      <c r="Y14" s="447"/>
    </row>
    <row r="15" customHeight="1" spans="1:25">
      <c r="A15" s="185" t="s">
        <v>549</v>
      </c>
      <c r="B15" s="498">
        <v>53000</v>
      </c>
      <c r="C15" s="498">
        <v>53000</v>
      </c>
      <c r="D15" s="498">
        <v>53000</v>
      </c>
      <c r="E15" s="498">
        <v>53000</v>
      </c>
      <c r="F15" s="498">
        <v>53000</v>
      </c>
      <c r="G15" s="498">
        <v>53000</v>
      </c>
      <c r="H15" s="498">
        <v>53000</v>
      </c>
      <c r="I15" s="498">
        <v>53000</v>
      </c>
      <c r="J15" s="498">
        <v>53000</v>
      </c>
      <c r="K15" s="498">
        <v>53000</v>
      </c>
      <c r="L15" s="502" t="s">
        <v>1006</v>
      </c>
      <c r="M15" s="447"/>
      <c r="N15" s="447"/>
      <c r="O15" s="447"/>
      <c r="P15" s="447"/>
      <c r="Q15" s="447"/>
      <c r="R15" s="447"/>
      <c r="S15" s="447"/>
      <c r="T15" s="447"/>
      <c r="U15" s="447"/>
      <c r="V15" s="447"/>
      <c r="W15" s="447"/>
      <c r="X15" s="447"/>
      <c r="Y15" s="447"/>
    </row>
    <row r="16" customHeight="1" spans="1:25">
      <c r="A16" s="183" t="s">
        <v>550</v>
      </c>
      <c r="B16" s="442" t="s">
        <v>607</v>
      </c>
      <c r="C16" s="442" t="s">
        <v>607</v>
      </c>
      <c r="D16" s="442" t="s">
        <v>607</v>
      </c>
      <c r="E16" s="442" t="s">
        <v>607</v>
      </c>
      <c r="F16" s="442" t="s">
        <v>607</v>
      </c>
      <c r="G16" s="442" t="s">
        <v>607</v>
      </c>
      <c r="H16" s="442" t="s">
        <v>607</v>
      </c>
      <c r="I16" s="442" t="s">
        <v>607</v>
      </c>
      <c r="J16" s="442" t="s">
        <v>607</v>
      </c>
      <c r="K16" s="442" t="s">
        <v>607</v>
      </c>
      <c r="L16" s="447"/>
      <c r="M16" s="447"/>
      <c r="N16" s="447"/>
      <c r="O16" s="447"/>
      <c r="P16" s="447"/>
      <c r="Q16" s="447"/>
      <c r="R16" s="447"/>
      <c r="S16" s="447"/>
      <c r="T16" s="447"/>
      <c r="U16" s="447"/>
      <c r="V16" s="447"/>
      <c r="W16" s="447"/>
      <c r="X16" s="447"/>
      <c r="Y16" s="447"/>
    </row>
    <row r="17" customHeight="1" spans="1:25">
      <c r="A17" s="185" t="s">
        <v>551</v>
      </c>
      <c r="B17" s="442" t="s">
        <v>607</v>
      </c>
      <c r="C17" s="442" t="s">
        <v>607</v>
      </c>
      <c r="D17" s="442" t="s">
        <v>607</v>
      </c>
      <c r="E17" s="442" t="s">
        <v>607</v>
      </c>
      <c r="F17" s="442" t="s">
        <v>607</v>
      </c>
      <c r="G17" s="442" t="s">
        <v>607</v>
      </c>
      <c r="H17" s="442" t="s">
        <v>607</v>
      </c>
      <c r="I17" s="442" t="s">
        <v>607</v>
      </c>
      <c r="J17" s="442" t="s">
        <v>607</v>
      </c>
      <c r="K17" s="442" t="s">
        <v>607</v>
      </c>
      <c r="L17" s="447"/>
      <c r="M17" s="447"/>
      <c r="N17" s="447"/>
      <c r="O17" s="447"/>
      <c r="P17" s="447"/>
      <c r="Q17" s="447"/>
      <c r="R17" s="447"/>
      <c r="S17" s="447"/>
      <c r="T17" s="447"/>
      <c r="U17" s="447"/>
      <c r="V17" s="447"/>
      <c r="W17" s="447"/>
      <c r="X17" s="447"/>
      <c r="Y17" s="447"/>
    </row>
    <row r="18" customHeight="1" spans="1:25">
      <c r="A18" s="183" t="s">
        <v>552</v>
      </c>
      <c r="B18" s="498">
        <v>263</v>
      </c>
      <c r="C18" s="498">
        <v>263</v>
      </c>
      <c r="D18" s="498">
        <v>263</v>
      </c>
      <c r="E18" s="498">
        <v>263</v>
      </c>
      <c r="F18" s="498">
        <v>263</v>
      </c>
      <c r="G18" s="498">
        <v>263</v>
      </c>
      <c r="H18" s="498">
        <v>263</v>
      </c>
      <c r="I18" s="498">
        <v>263</v>
      </c>
      <c r="J18" s="498">
        <v>263</v>
      </c>
      <c r="K18" s="498">
        <v>263</v>
      </c>
      <c r="L18" s="447"/>
      <c r="M18" s="447"/>
      <c r="N18" s="447"/>
      <c r="O18" s="447"/>
      <c r="P18" s="447"/>
      <c r="Q18" s="447"/>
      <c r="R18" s="447"/>
      <c r="S18" s="447"/>
      <c r="T18" s="447"/>
      <c r="U18" s="447"/>
      <c r="V18" s="447"/>
      <c r="W18" s="447"/>
      <c r="X18" s="447"/>
      <c r="Y18" s="447"/>
    </row>
    <row r="19" customHeight="1" spans="1:25">
      <c r="A19" s="185" t="s">
        <v>553</v>
      </c>
      <c r="B19" s="498">
        <v>5907329</v>
      </c>
      <c r="C19" s="498">
        <v>5907329</v>
      </c>
      <c r="D19" s="498">
        <v>5907329</v>
      </c>
      <c r="E19" s="498">
        <v>5907329</v>
      </c>
      <c r="F19" s="498">
        <v>5907329</v>
      </c>
      <c r="G19" s="498">
        <v>5907329</v>
      </c>
      <c r="H19" s="498">
        <v>5907329</v>
      </c>
      <c r="I19" s="498">
        <v>5907329</v>
      </c>
      <c r="J19" s="498">
        <v>5907329</v>
      </c>
      <c r="K19" s="498">
        <v>5907329</v>
      </c>
      <c r="L19" s="447"/>
      <c r="M19" s="447"/>
      <c r="N19" s="447"/>
      <c r="O19" s="447"/>
      <c r="P19" s="447"/>
      <c r="Q19" s="447"/>
      <c r="R19" s="447"/>
      <c r="S19" s="447"/>
      <c r="T19" s="447"/>
      <c r="U19" s="447"/>
      <c r="V19" s="447"/>
      <c r="W19" s="447"/>
      <c r="X19" s="447"/>
      <c r="Y19" s="447"/>
    </row>
    <row r="20" customHeight="1" spans="1:25">
      <c r="A20" s="183" t="s">
        <v>554</v>
      </c>
      <c r="B20" s="442" t="s">
        <v>607</v>
      </c>
      <c r="C20" s="442" t="s">
        <v>607</v>
      </c>
      <c r="D20" s="442" t="s">
        <v>607</v>
      </c>
      <c r="E20" s="442" t="s">
        <v>607</v>
      </c>
      <c r="F20" s="442" t="s">
        <v>607</v>
      </c>
      <c r="G20" s="442" t="s">
        <v>607</v>
      </c>
      <c r="H20" s="442" t="s">
        <v>607</v>
      </c>
      <c r="I20" s="442" t="s">
        <v>607</v>
      </c>
      <c r="J20" s="442" t="s">
        <v>607</v>
      </c>
      <c r="K20" s="442" t="s">
        <v>607</v>
      </c>
      <c r="L20" s="447"/>
      <c r="M20" s="447"/>
      <c r="N20" s="447"/>
      <c r="O20" s="447"/>
      <c r="P20" s="447"/>
      <c r="Q20" s="447"/>
      <c r="R20" s="447"/>
      <c r="S20" s="447"/>
      <c r="T20" s="447"/>
      <c r="U20" s="447"/>
      <c r="V20" s="447"/>
      <c r="W20" s="447"/>
      <c r="X20" s="447"/>
      <c r="Y20" s="447"/>
    </row>
    <row r="21" customHeight="1" spans="1:25">
      <c r="A21" s="185" t="s">
        <v>555</v>
      </c>
      <c r="B21" s="442" t="s">
        <v>607</v>
      </c>
      <c r="C21" s="442" t="s">
        <v>607</v>
      </c>
      <c r="D21" s="442" t="s">
        <v>607</v>
      </c>
      <c r="E21" s="442" t="s">
        <v>607</v>
      </c>
      <c r="F21" s="442" t="s">
        <v>607</v>
      </c>
      <c r="G21" s="442" t="s">
        <v>607</v>
      </c>
      <c r="H21" s="442" t="s">
        <v>607</v>
      </c>
      <c r="I21" s="442" t="s">
        <v>607</v>
      </c>
      <c r="J21" s="442" t="s">
        <v>607</v>
      </c>
      <c r="K21" s="442" t="s">
        <v>607</v>
      </c>
      <c r="L21" s="447"/>
      <c r="M21" s="447"/>
      <c r="N21" s="447"/>
      <c r="O21" s="447"/>
      <c r="P21" s="447"/>
      <c r="Q21" s="447"/>
      <c r="R21" s="447"/>
      <c r="S21" s="447"/>
      <c r="T21" s="447"/>
      <c r="U21" s="447"/>
      <c r="V21" s="447"/>
      <c r="W21" s="447"/>
      <c r="X21" s="447"/>
      <c r="Y21" s="447"/>
    </row>
    <row r="22" customHeight="1" spans="1:25">
      <c r="A22" s="183" t="s">
        <v>556</v>
      </c>
      <c r="B22" s="442" t="s">
        <v>607</v>
      </c>
      <c r="C22" s="442" t="s">
        <v>607</v>
      </c>
      <c r="D22" s="442" t="s">
        <v>607</v>
      </c>
      <c r="E22" s="442" t="s">
        <v>607</v>
      </c>
      <c r="F22" s="442" t="s">
        <v>607</v>
      </c>
      <c r="G22" s="442" t="s">
        <v>607</v>
      </c>
      <c r="H22" s="442" t="s">
        <v>607</v>
      </c>
      <c r="I22" s="442" t="s">
        <v>607</v>
      </c>
      <c r="J22" s="442" t="s">
        <v>607</v>
      </c>
      <c r="K22" s="442" t="s">
        <v>607</v>
      </c>
      <c r="L22" s="447"/>
      <c r="M22" s="447"/>
      <c r="N22" s="447"/>
      <c r="O22" s="447"/>
      <c r="P22" s="447"/>
      <c r="Q22" s="447"/>
      <c r="R22" s="447"/>
      <c r="S22" s="447"/>
      <c r="T22" s="447"/>
      <c r="U22" s="447"/>
      <c r="V22" s="447"/>
      <c r="W22" s="447"/>
      <c r="X22" s="447"/>
      <c r="Y22" s="447"/>
    </row>
    <row r="23" customHeight="1" spans="1:25">
      <c r="A23" s="185" t="s">
        <v>557</v>
      </c>
      <c r="B23" s="498">
        <v>3399</v>
      </c>
      <c r="C23" s="498">
        <v>3399</v>
      </c>
      <c r="D23" s="498">
        <v>3399</v>
      </c>
      <c r="E23" s="498">
        <v>3399</v>
      </c>
      <c r="F23" s="498">
        <v>3399</v>
      </c>
      <c r="G23" s="498">
        <v>3399</v>
      </c>
      <c r="H23" s="498">
        <v>3399</v>
      </c>
      <c r="I23" s="498">
        <v>9042.797</v>
      </c>
      <c r="J23" s="498">
        <v>9042.797</v>
      </c>
      <c r="K23" s="498">
        <v>9042.797</v>
      </c>
      <c r="L23" s="447"/>
      <c r="M23" s="447"/>
      <c r="N23" s="447"/>
      <c r="O23" s="447"/>
      <c r="P23" s="447"/>
      <c r="Q23" s="447"/>
      <c r="R23" s="447"/>
      <c r="S23" s="447"/>
      <c r="T23" s="447"/>
      <c r="U23" s="447"/>
      <c r="V23" s="447"/>
      <c r="W23" s="447"/>
      <c r="X23" s="447"/>
      <c r="Y23" s="447"/>
    </row>
    <row r="24" customHeight="1" spans="1:25">
      <c r="A24" s="183" t="s">
        <v>558</v>
      </c>
      <c r="B24" s="498">
        <v>460000</v>
      </c>
      <c r="C24" s="498">
        <v>460000</v>
      </c>
      <c r="D24" s="498">
        <v>460000</v>
      </c>
      <c r="E24" s="498">
        <v>460000</v>
      </c>
      <c r="F24" s="498">
        <v>460000</v>
      </c>
      <c r="G24" s="498">
        <v>460000</v>
      </c>
      <c r="H24" s="498">
        <v>460000</v>
      </c>
      <c r="I24" s="498">
        <v>460000</v>
      </c>
      <c r="J24" s="498">
        <v>460000</v>
      </c>
      <c r="K24" s="498">
        <v>460000</v>
      </c>
      <c r="L24" s="447"/>
      <c r="M24" s="447"/>
      <c r="N24" s="447"/>
      <c r="O24" s="447"/>
      <c r="P24" s="447"/>
      <c r="Q24" s="447"/>
      <c r="R24" s="447"/>
      <c r="S24" s="447"/>
      <c r="T24" s="447"/>
      <c r="U24" s="447"/>
      <c r="V24" s="447"/>
      <c r="W24" s="447"/>
      <c r="X24" s="447"/>
      <c r="Y24" s="447"/>
    </row>
    <row r="25" customHeight="1" spans="1:25">
      <c r="A25" s="185" t="s">
        <v>559</v>
      </c>
      <c r="B25" s="442" t="s">
        <v>607</v>
      </c>
      <c r="C25" s="442" t="s">
        <v>607</v>
      </c>
      <c r="D25" s="442" t="s">
        <v>607</v>
      </c>
      <c r="E25" s="442" t="s">
        <v>607</v>
      </c>
      <c r="F25" s="442" t="s">
        <v>607</v>
      </c>
      <c r="G25" s="442" t="s">
        <v>607</v>
      </c>
      <c r="H25" s="442" t="s">
        <v>607</v>
      </c>
      <c r="I25" s="442" t="s">
        <v>607</v>
      </c>
      <c r="J25" s="442" t="s">
        <v>607</v>
      </c>
      <c r="K25" s="442" t="s">
        <v>607</v>
      </c>
      <c r="L25" s="447"/>
      <c r="M25" s="447"/>
      <c r="N25" s="447"/>
      <c r="O25" s="447"/>
      <c r="P25" s="447"/>
      <c r="Q25" s="447"/>
      <c r="R25" s="447"/>
      <c r="S25" s="447"/>
      <c r="T25" s="447"/>
      <c r="U25" s="447"/>
      <c r="V25" s="447"/>
      <c r="W25" s="447"/>
      <c r="X25" s="447"/>
      <c r="Y25" s="447"/>
    </row>
    <row r="26" customHeight="1" spans="1:25">
      <c r="A26" s="183" t="s">
        <v>560</v>
      </c>
      <c r="B26" s="442" t="s">
        <v>607</v>
      </c>
      <c r="C26" s="442" t="s">
        <v>607</v>
      </c>
      <c r="D26" s="442" t="s">
        <v>607</v>
      </c>
      <c r="E26" s="442" t="s">
        <v>607</v>
      </c>
      <c r="F26" s="442" t="s">
        <v>607</v>
      </c>
      <c r="G26" s="442" t="s">
        <v>607</v>
      </c>
      <c r="H26" s="442" t="s">
        <v>607</v>
      </c>
      <c r="I26" s="442" t="s">
        <v>607</v>
      </c>
      <c r="J26" s="442" t="s">
        <v>607</v>
      </c>
      <c r="K26" s="442" t="s">
        <v>607</v>
      </c>
      <c r="L26" s="447"/>
      <c r="M26" s="447"/>
      <c r="N26" s="447"/>
      <c r="O26" s="447"/>
      <c r="P26" s="447"/>
      <c r="Q26" s="447"/>
      <c r="R26" s="447"/>
      <c r="S26" s="447"/>
      <c r="T26" s="447"/>
      <c r="U26" s="447"/>
      <c r="V26" s="447"/>
      <c r="W26" s="447"/>
      <c r="X26" s="447"/>
      <c r="Y26" s="447"/>
    </row>
    <row r="27" customHeight="1" spans="1:25">
      <c r="A27" s="185" t="s">
        <v>561</v>
      </c>
      <c r="B27" s="498">
        <v>2972</v>
      </c>
      <c r="C27" s="498">
        <v>2972</v>
      </c>
      <c r="D27" s="498">
        <v>2972</v>
      </c>
      <c r="E27" s="498">
        <v>2972</v>
      </c>
      <c r="F27" s="498">
        <v>2972</v>
      </c>
      <c r="G27" s="498">
        <v>2972</v>
      </c>
      <c r="H27" s="498">
        <v>2972</v>
      </c>
      <c r="I27" s="498">
        <v>2972</v>
      </c>
      <c r="J27" s="498">
        <v>2972</v>
      </c>
      <c r="K27" s="498">
        <v>2972</v>
      </c>
      <c r="L27" s="447"/>
      <c r="M27" s="447"/>
      <c r="N27" s="447"/>
      <c r="O27" s="447"/>
      <c r="P27" s="447"/>
      <c r="Q27" s="447"/>
      <c r="R27" s="447"/>
      <c r="S27" s="447"/>
      <c r="T27" s="447"/>
      <c r="U27" s="447"/>
      <c r="V27" s="447"/>
      <c r="W27" s="447"/>
      <c r="X27" s="447"/>
      <c r="Y27" s="447"/>
    </row>
    <row r="28" customHeight="1" spans="1:25">
      <c r="A28" s="183" t="s">
        <v>562</v>
      </c>
      <c r="B28" s="442" t="s">
        <v>607</v>
      </c>
      <c r="C28" s="442" t="s">
        <v>607</v>
      </c>
      <c r="D28" s="442" t="s">
        <v>607</v>
      </c>
      <c r="E28" s="442" t="s">
        <v>607</v>
      </c>
      <c r="F28" s="442" t="s">
        <v>607</v>
      </c>
      <c r="G28" s="442" t="s">
        <v>607</v>
      </c>
      <c r="H28" s="442" t="s">
        <v>607</v>
      </c>
      <c r="I28" s="442" t="s">
        <v>607</v>
      </c>
      <c r="J28" s="442" t="s">
        <v>607</v>
      </c>
      <c r="K28" s="442" t="s">
        <v>607</v>
      </c>
      <c r="L28" s="447"/>
      <c r="M28" s="447"/>
      <c r="N28" s="447"/>
      <c r="O28" s="447"/>
      <c r="P28" s="447"/>
      <c r="Q28" s="447"/>
      <c r="R28" s="447"/>
      <c r="S28" s="447"/>
      <c r="T28" s="447"/>
      <c r="U28" s="447"/>
      <c r="V28" s="447"/>
      <c r="W28" s="447"/>
      <c r="X28" s="447"/>
      <c r="Y28" s="447"/>
    </row>
    <row r="29" customHeight="1" spans="1:25">
      <c r="A29" s="499" t="s">
        <v>14</v>
      </c>
      <c r="B29" s="500">
        <f t="shared" ref="B29:K29" si="0">SUM(B4:B28)</f>
        <v>6784041.45</v>
      </c>
      <c r="C29" s="500">
        <f t="shared" si="0"/>
        <v>6784041.45</v>
      </c>
      <c r="D29" s="500">
        <f t="shared" si="0"/>
        <v>6784041.45</v>
      </c>
      <c r="E29" s="500">
        <f t="shared" si="0"/>
        <v>6784041.45</v>
      </c>
      <c r="F29" s="500">
        <f t="shared" si="0"/>
        <v>6784041.45</v>
      </c>
      <c r="G29" s="500">
        <f t="shared" si="0"/>
        <v>6784041.45</v>
      </c>
      <c r="H29" s="500">
        <f t="shared" si="0"/>
        <v>6784041.45</v>
      </c>
      <c r="I29" s="500">
        <f t="shared" si="0"/>
        <v>6789685.247</v>
      </c>
      <c r="J29" s="500">
        <f t="shared" si="0"/>
        <v>6789685.247</v>
      </c>
      <c r="K29" s="500">
        <f t="shared" si="0"/>
        <v>6789685.247</v>
      </c>
      <c r="L29" s="447"/>
      <c r="M29" s="447"/>
      <c r="N29" s="447"/>
      <c r="O29" s="447"/>
      <c r="P29" s="447"/>
      <c r="Q29" s="447"/>
      <c r="R29" s="447"/>
      <c r="S29" s="447"/>
      <c r="T29" s="447"/>
      <c r="U29" s="447"/>
      <c r="V29" s="447"/>
      <c r="W29" s="447"/>
      <c r="X29" s="447"/>
      <c r="Y29" s="447"/>
    </row>
    <row r="30" customHeight="1" spans="1:25">
      <c r="A30" s="447" t="s">
        <v>563</v>
      </c>
      <c r="B30" s="501"/>
      <c r="C30" s="501"/>
      <c r="D30" s="501"/>
      <c r="E30" s="501"/>
      <c r="F30" s="501"/>
      <c r="G30" s="501"/>
      <c r="H30" s="501"/>
      <c r="I30" s="501"/>
      <c r="J30" s="501"/>
      <c r="K30" s="447"/>
      <c r="L30" s="447"/>
      <c r="M30" s="447"/>
      <c r="N30" s="447"/>
      <c r="O30" s="447"/>
      <c r="P30" s="447"/>
      <c r="Q30" s="447"/>
      <c r="R30" s="447"/>
      <c r="S30" s="447"/>
      <c r="T30" s="447"/>
      <c r="U30" s="447"/>
      <c r="V30" s="447"/>
      <c r="W30" s="447"/>
      <c r="X30" s="447"/>
      <c r="Y30" s="447"/>
    </row>
    <row r="31" customHeight="1" spans="1:25">
      <c r="A31" s="502" t="s">
        <v>1007</v>
      </c>
      <c r="B31" s="501"/>
      <c r="C31" s="501"/>
      <c r="D31" s="501"/>
      <c r="E31" s="501"/>
      <c r="F31" s="501"/>
      <c r="G31" s="501"/>
      <c r="H31" s="501"/>
      <c r="I31" s="501"/>
      <c r="J31" s="501"/>
      <c r="K31" s="447"/>
      <c r="L31" s="447"/>
      <c r="M31" s="447"/>
      <c r="N31" s="447"/>
      <c r="O31" s="447"/>
      <c r="P31" s="447"/>
      <c r="Q31" s="447"/>
      <c r="R31" s="447"/>
      <c r="S31" s="447"/>
      <c r="T31" s="447"/>
      <c r="U31" s="447"/>
      <c r="V31" s="447"/>
      <c r="W31" s="447"/>
      <c r="X31" s="447"/>
      <c r="Y31" s="447"/>
    </row>
    <row r="32" customHeight="1" spans="1:25">
      <c r="A32" s="502" t="s">
        <v>1008</v>
      </c>
      <c r="B32" s="501"/>
      <c r="C32" s="501"/>
      <c r="D32" s="501"/>
      <c r="E32" s="501"/>
      <c r="F32" s="501"/>
      <c r="G32" s="501"/>
      <c r="H32" s="501"/>
      <c r="I32" s="501"/>
      <c r="J32" s="501"/>
      <c r="K32" s="447"/>
      <c r="L32" s="447"/>
      <c r="M32" s="447"/>
      <c r="N32" s="447"/>
      <c r="O32" s="447"/>
      <c r="P32" s="447"/>
      <c r="Q32" s="447"/>
      <c r="R32" s="447"/>
      <c r="S32" s="447"/>
      <c r="T32" s="447"/>
      <c r="U32" s="447"/>
      <c r="V32" s="447"/>
      <c r="W32" s="447"/>
      <c r="X32" s="447"/>
      <c r="Y32" s="447"/>
    </row>
    <row r="33" ht="12.75" customHeight="1" spans="1:25">
      <c r="A33" s="502" t="s">
        <v>1009</v>
      </c>
      <c r="B33" s="447"/>
      <c r="C33" s="447"/>
      <c r="D33" s="447"/>
      <c r="E33" s="447"/>
      <c r="F33" s="447"/>
      <c r="G33" s="447"/>
      <c r="H33" s="447"/>
      <c r="I33" s="447"/>
      <c r="J33" s="447"/>
      <c r="K33" s="447"/>
      <c r="L33" s="447"/>
      <c r="M33" s="447"/>
      <c r="N33" s="447"/>
      <c r="O33" s="447"/>
      <c r="P33" s="447"/>
      <c r="Q33" s="447"/>
      <c r="R33" s="447"/>
      <c r="S33" s="447"/>
      <c r="T33" s="447"/>
      <c r="U33" s="447"/>
      <c r="V33" s="447"/>
      <c r="W33" s="447"/>
      <c r="X33" s="447"/>
      <c r="Y33" s="447"/>
    </row>
    <row r="34" ht="12.75" customHeight="1" spans="1:25">
      <c r="A34" s="502" t="s">
        <v>1010</v>
      </c>
      <c r="B34" s="447"/>
      <c r="C34" s="447"/>
      <c r="D34" s="447"/>
      <c r="E34" s="447"/>
      <c r="F34" s="447"/>
      <c r="G34" s="447"/>
      <c r="H34" s="447"/>
      <c r="I34" s="447"/>
      <c r="J34" s="447"/>
      <c r="K34" s="447"/>
      <c r="L34" s="447"/>
      <c r="M34" s="447"/>
      <c r="N34" s="447"/>
      <c r="O34" s="447"/>
      <c r="P34" s="447"/>
      <c r="Q34" s="447"/>
      <c r="R34" s="447"/>
      <c r="S34" s="447"/>
      <c r="T34" s="447"/>
      <c r="U34" s="447"/>
      <c r="V34" s="447"/>
      <c r="W34" s="447"/>
      <c r="X34" s="447"/>
      <c r="Y34" s="447"/>
    </row>
    <row r="35" ht="12.75" customHeight="1" spans="1:25">
      <c r="A35" s="447"/>
      <c r="B35" s="447"/>
      <c r="C35" s="447"/>
      <c r="D35" s="447"/>
      <c r="E35" s="447"/>
      <c r="F35" s="447"/>
      <c r="G35" s="447"/>
      <c r="H35" s="447"/>
      <c r="I35" s="447"/>
      <c r="J35" s="447"/>
      <c r="K35" s="447"/>
      <c r="L35" s="447"/>
      <c r="M35" s="447"/>
      <c r="N35" s="447"/>
      <c r="O35" s="447"/>
      <c r="P35" s="447"/>
      <c r="Q35" s="447"/>
      <c r="R35" s="447"/>
      <c r="S35" s="447"/>
      <c r="T35" s="447"/>
      <c r="U35" s="447"/>
      <c r="V35" s="447"/>
      <c r="W35" s="447"/>
      <c r="X35" s="447"/>
      <c r="Y35" s="447"/>
    </row>
    <row r="36" ht="12.75" customHeight="1" spans="1:25">
      <c r="A36" s="447"/>
      <c r="B36" s="447"/>
      <c r="C36" s="447"/>
      <c r="D36" s="447"/>
      <c r="E36" s="447"/>
      <c r="F36" s="447"/>
      <c r="G36" s="447"/>
      <c r="H36" s="447"/>
      <c r="I36" s="447"/>
      <c r="J36" s="447"/>
      <c r="K36" s="447"/>
      <c r="L36" s="447"/>
      <c r="M36" s="447"/>
      <c r="N36" s="447"/>
      <c r="O36" s="447"/>
      <c r="P36" s="447"/>
      <c r="Q36" s="447"/>
      <c r="R36" s="447"/>
      <c r="S36" s="447"/>
      <c r="T36" s="447"/>
      <c r="U36" s="447"/>
      <c r="V36" s="447"/>
      <c r="W36" s="447"/>
      <c r="X36" s="447"/>
      <c r="Y36" s="447"/>
    </row>
    <row r="37" ht="12.75" customHeight="1" spans="1:25">
      <c r="A37" s="447"/>
      <c r="B37" s="447"/>
      <c r="C37" s="447"/>
      <c r="D37" s="447"/>
      <c r="E37" s="447"/>
      <c r="F37" s="447"/>
      <c r="G37" s="447"/>
      <c r="H37" s="447"/>
      <c r="I37" s="447"/>
      <c r="J37" s="447"/>
      <c r="K37" s="447"/>
      <c r="L37" s="447"/>
      <c r="M37" s="447"/>
      <c r="N37" s="447"/>
      <c r="O37" s="447"/>
      <c r="P37" s="447"/>
      <c r="Q37" s="447"/>
      <c r="R37" s="447"/>
      <c r="S37" s="447"/>
      <c r="T37" s="447"/>
      <c r="U37" s="447"/>
      <c r="V37" s="447"/>
      <c r="W37" s="447"/>
      <c r="X37" s="447"/>
      <c r="Y37" s="447"/>
    </row>
    <row r="38" ht="12.75" customHeight="1" spans="1:25">
      <c r="A38" s="447"/>
      <c r="B38" s="447"/>
      <c r="C38" s="447"/>
      <c r="D38" s="447"/>
      <c r="E38" s="447"/>
      <c r="F38" s="447"/>
      <c r="G38" s="447"/>
      <c r="H38" s="447"/>
      <c r="I38" s="447"/>
      <c r="J38" s="447"/>
      <c r="K38" s="447"/>
      <c r="L38" s="447"/>
      <c r="M38" s="447"/>
      <c r="N38" s="447"/>
      <c r="O38" s="447"/>
      <c r="P38" s="447"/>
      <c r="Q38" s="447"/>
      <c r="R38" s="447"/>
      <c r="S38" s="447"/>
      <c r="T38" s="447"/>
      <c r="U38" s="447"/>
      <c r="V38" s="447"/>
      <c r="W38" s="447"/>
      <c r="X38" s="447"/>
      <c r="Y38" s="447"/>
    </row>
    <row r="39" ht="12.75" customHeight="1" spans="1:25">
      <c r="A39" s="447"/>
      <c r="B39" s="447"/>
      <c r="C39" s="447"/>
      <c r="D39" s="447"/>
      <c r="E39" s="447"/>
      <c r="F39" s="447"/>
      <c r="G39" s="447"/>
      <c r="H39" s="447"/>
      <c r="I39" s="447"/>
      <c r="J39" s="447"/>
      <c r="K39" s="447"/>
      <c r="L39" s="447"/>
      <c r="M39" s="447"/>
      <c r="N39" s="447"/>
      <c r="O39" s="447"/>
      <c r="P39" s="447"/>
      <c r="Q39" s="447"/>
      <c r="R39" s="447"/>
      <c r="S39" s="447"/>
      <c r="T39" s="447"/>
      <c r="U39" s="447"/>
      <c r="V39" s="447"/>
      <c r="W39" s="447"/>
      <c r="X39" s="447"/>
      <c r="Y39" s="447"/>
    </row>
    <row r="40" ht="12.75" customHeight="1" spans="1:25">
      <c r="A40" s="447"/>
      <c r="B40" s="447"/>
      <c r="C40" s="447"/>
      <c r="D40" s="447"/>
      <c r="E40" s="447"/>
      <c r="F40" s="447"/>
      <c r="G40" s="447"/>
      <c r="H40" s="447"/>
      <c r="I40" s="447"/>
      <c r="J40" s="447"/>
      <c r="K40" s="447"/>
      <c r="L40" s="447"/>
      <c r="M40" s="447"/>
      <c r="N40" s="447"/>
      <c r="O40" s="447"/>
      <c r="P40" s="447"/>
      <c r="Q40" s="447"/>
      <c r="R40" s="447"/>
      <c r="S40" s="447"/>
      <c r="T40" s="447"/>
      <c r="U40" s="447"/>
      <c r="V40" s="447"/>
      <c r="W40" s="447"/>
      <c r="X40" s="447"/>
      <c r="Y40" s="447"/>
    </row>
    <row r="41" ht="12.75" customHeight="1" spans="1:25">
      <c r="A41" s="447"/>
      <c r="B41" s="447"/>
      <c r="C41" s="447"/>
      <c r="D41" s="447"/>
      <c r="E41" s="447"/>
      <c r="F41" s="447"/>
      <c r="G41" s="447"/>
      <c r="H41" s="447"/>
      <c r="I41" s="447"/>
      <c r="J41" s="447"/>
      <c r="K41" s="447"/>
      <c r="L41" s="447"/>
      <c r="M41" s="447"/>
      <c r="N41" s="447"/>
      <c r="O41" s="447"/>
      <c r="P41" s="447"/>
      <c r="Q41" s="447"/>
      <c r="R41" s="447"/>
      <c r="S41" s="447"/>
      <c r="T41" s="447"/>
      <c r="U41" s="447"/>
      <c r="V41" s="447"/>
      <c r="W41" s="447"/>
      <c r="X41" s="447"/>
      <c r="Y41" s="447"/>
    </row>
    <row r="42" ht="12.75" customHeight="1" spans="1:25">
      <c r="A42" s="447"/>
      <c r="B42" s="447"/>
      <c r="C42" s="447"/>
      <c r="D42" s="447"/>
      <c r="E42" s="447"/>
      <c r="F42" s="447"/>
      <c r="G42" s="447"/>
      <c r="H42" s="447"/>
      <c r="I42" s="447"/>
      <c r="J42" s="447"/>
      <c r="K42" s="447"/>
      <c r="L42" s="447"/>
      <c r="M42" s="447"/>
      <c r="N42" s="447"/>
      <c r="O42" s="447"/>
      <c r="P42" s="447"/>
      <c r="Q42" s="447"/>
      <c r="R42" s="447"/>
      <c r="S42" s="447"/>
      <c r="T42" s="447"/>
      <c r="U42" s="447"/>
      <c r="V42" s="447"/>
      <c r="W42" s="447"/>
      <c r="X42" s="447"/>
      <c r="Y42" s="447"/>
    </row>
    <row r="43" ht="12.75" customHeight="1" spans="1:25">
      <c r="A43" s="447"/>
      <c r="B43" s="447"/>
      <c r="C43" s="447"/>
      <c r="D43" s="447"/>
      <c r="E43" s="447"/>
      <c r="F43" s="447"/>
      <c r="G43" s="447"/>
      <c r="H43" s="447"/>
      <c r="I43" s="447"/>
      <c r="J43" s="447"/>
      <c r="K43" s="447"/>
      <c r="L43" s="447"/>
      <c r="M43" s="447"/>
      <c r="N43" s="447"/>
      <c r="O43" s="447"/>
      <c r="P43" s="447"/>
      <c r="Q43" s="447"/>
      <c r="R43" s="447"/>
      <c r="S43" s="447"/>
      <c r="T43" s="447"/>
      <c r="U43" s="447"/>
      <c r="V43" s="447"/>
      <c r="W43" s="447"/>
      <c r="X43" s="447"/>
      <c r="Y43" s="447"/>
    </row>
    <row r="44" ht="12.75" customHeight="1" spans="1:25">
      <c r="A44" s="447"/>
      <c r="B44" s="447"/>
      <c r="C44" s="447"/>
      <c r="D44" s="447"/>
      <c r="E44" s="447"/>
      <c r="F44" s="447"/>
      <c r="G44" s="447"/>
      <c r="H44" s="447"/>
      <c r="I44" s="447"/>
      <c r="J44" s="447"/>
      <c r="K44" s="447"/>
      <c r="L44" s="447"/>
      <c r="M44" s="447"/>
      <c r="N44" s="447"/>
      <c r="O44" s="447"/>
      <c r="P44" s="447"/>
      <c r="Q44" s="447"/>
      <c r="R44" s="447"/>
      <c r="S44" s="447"/>
      <c r="T44" s="447"/>
      <c r="U44" s="447"/>
      <c r="V44" s="447"/>
      <c r="W44" s="447"/>
      <c r="X44" s="447"/>
      <c r="Y44" s="447"/>
    </row>
    <row r="45" ht="12.75" customHeight="1" spans="1:25">
      <c r="A45" s="447"/>
      <c r="B45" s="447"/>
      <c r="C45" s="447"/>
      <c r="D45" s="447"/>
      <c r="E45" s="447"/>
      <c r="F45" s="447"/>
      <c r="G45" s="447"/>
      <c r="H45" s="447"/>
      <c r="I45" s="447"/>
      <c r="J45" s="447"/>
      <c r="K45" s="447"/>
      <c r="L45" s="447"/>
      <c r="M45" s="447"/>
      <c r="N45" s="447"/>
      <c r="O45" s="447"/>
      <c r="P45" s="447"/>
      <c r="Q45" s="447"/>
      <c r="R45" s="447"/>
      <c r="S45" s="447"/>
      <c r="T45" s="447"/>
      <c r="U45" s="447"/>
      <c r="V45" s="447"/>
      <c r="W45" s="447"/>
      <c r="X45" s="447"/>
      <c r="Y45" s="447"/>
    </row>
    <row r="46" ht="12.75" customHeight="1" spans="1:25">
      <c r="A46" s="447"/>
      <c r="B46" s="447"/>
      <c r="C46" s="447"/>
      <c r="D46" s="447"/>
      <c r="E46" s="447"/>
      <c r="F46" s="447"/>
      <c r="G46" s="447"/>
      <c r="H46" s="447"/>
      <c r="I46" s="447"/>
      <c r="J46" s="447"/>
      <c r="K46" s="447"/>
      <c r="L46" s="447"/>
      <c r="M46" s="447"/>
      <c r="N46" s="447"/>
      <c r="O46" s="447"/>
      <c r="P46" s="447"/>
      <c r="Q46" s="447"/>
      <c r="R46" s="447"/>
      <c r="S46" s="447"/>
      <c r="T46" s="447"/>
      <c r="U46" s="447"/>
      <c r="V46" s="447"/>
      <c r="W46" s="447"/>
      <c r="X46" s="447"/>
      <c r="Y46" s="447"/>
    </row>
    <row r="47" ht="12.75" customHeight="1" spans="1:25">
      <c r="A47" s="447"/>
      <c r="B47" s="447"/>
      <c r="C47" s="447"/>
      <c r="D47" s="447"/>
      <c r="E47" s="447"/>
      <c r="F47" s="447"/>
      <c r="G47" s="447"/>
      <c r="H47" s="447"/>
      <c r="I47" s="447"/>
      <c r="J47" s="447"/>
      <c r="K47" s="447"/>
      <c r="L47" s="447"/>
      <c r="M47" s="447"/>
      <c r="N47" s="447"/>
      <c r="O47" s="447"/>
      <c r="P47" s="447"/>
      <c r="Q47" s="447"/>
      <c r="R47" s="447"/>
      <c r="S47" s="447"/>
      <c r="T47" s="447"/>
      <c r="U47" s="447"/>
      <c r="V47" s="447"/>
      <c r="W47" s="447"/>
      <c r="X47" s="447"/>
      <c r="Y47" s="447"/>
    </row>
    <row r="48" ht="12.75" customHeight="1" spans="1:25">
      <c r="A48" s="447"/>
      <c r="B48" s="447"/>
      <c r="C48" s="447"/>
      <c r="D48" s="447"/>
      <c r="E48" s="447"/>
      <c r="F48" s="447"/>
      <c r="G48" s="447"/>
      <c r="H48" s="447"/>
      <c r="I48" s="447"/>
      <c r="J48" s="447"/>
      <c r="K48" s="447"/>
      <c r="L48" s="447"/>
      <c r="M48" s="447"/>
      <c r="N48" s="447"/>
      <c r="O48" s="447"/>
      <c r="P48" s="447"/>
      <c r="Q48" s="447"/>
      <c r="R48" s="447"/>
      <c r="S48" s="447"/>
      <c r="T48" s="447"/>
      <c r="U48" s="447"/>
      <c r="V48" s="447"/>
      <c r="W48" s="447"/>
      <c r="X48" s="447"/>
      <c r="Y48" s="447"/>
    </row>
    <row r="49" ht="12.75" customHeight="1" spans="1:25">
      <c r="A49" s="447"/>
      <c r="B49" s="447"/>
      <c r="C49" s="447"/>
      <c r="D49" s="447"/>
      <c r="E49" s="447"/>
      <c r="F49" s="447"/>
      <c r="G49" s="447"/>
      <c r="H49" s="447"/>
      <c r="I49" s="447"/>
      <c r="J49" s="447"/>
      <c r="K49" s="447"/>
      <c r="L49" s="447"/>
      <c r="M49" s="447"/>
      <c r="N49" s="447"/>
      <c r="O49" s="447"/>
      <c r="P49" s="447"/>
      <c r="Q49" s="447"/>
      <c r="R49" s="447"/>
      <c r="S49" s="447"/>
      <c r="T49" s="447"/>
      <c r="U49" s="447"/>
      <c r="V49" s="447"/>
      <c r="W49" s="447"/>
      <c r="X49" s="447"/>
      <c r="Y49" s="447"/>
    </row>
    <row r="50" ht="12.75" customHeight="1" spans="1:25">
      <c r="A50" s="447"/>
      <c r="B50" s="447"/>
      <c r="C50" s="447"/>
      <c r="D50" s="447"/>
      <c r="E50" s="447"/>
      <c r="F50" s="447"/>
      <c r="G50" s="447"/>
      <c r="H50" s="447"/>
      <c r="I50" s="447"/>
      <c r="J50" s="447"/>
      <c r="K50" s="447"/>
      <c r="L50" s="447"/>
      <c r="M50" s="447"/>
      <c r="N50" s="447"/>
      <c r="O50" s="447"/>
      <c r="P50" s="447"/>
      <c r="Q50" s="447"/>
      <c r="R50" s="447"/>
      <c r="S50" s="447"/>
      <c r="T50" s="447"/>
      <c r="U50" s="447"/>
      <c r="V50" s="447"/>
      <c r="W50" s="447"/>
      <c r="X50" s="447"/>
      <c r="Y50" s="447"/>
    </row>
    <row r="51" ht="12.75" customHeight="1" spans="1:25">
      <c r="A51" s="447"/>
      <c r="B51" s="447"/>
      <c r="C51" s="447"/>
      <c r="D51" s="447"/>
      <c r="E51" s="447"/>
      <c r="F51" s="447"/>
      <c r="G51" s="447"/>
      <c r="H51" s="447"/>
      <c r="I51" s="447"/>
      <c r="J51" s="447"/>
      <c r="K51" s="447"/>
      <c r="L51" s="447"/>
      <c r="M51" s="447"/>
      <c r="N51" s="447"/>
      <c r="O51" s="447"/>
      <c r="P51" s="447"/>
      <c r="Q51" s="447"/>
      <c r="R51" s="447"/>
      <c r="S51" s="447"/>
      <c r="T51" s="447"/>
      <c r="U51" s="447"/>
      <c r="V51" s="447"/>
      <c r="W51" s="447"/>
      <c r="X51" s="447"/>
      <c r="Y51" s="447"/>
    </row>
    <row r="52" ht="12.75" customHeight="1" spans="1:25">
      <c r="A52" s="447"/>
      <c r="B52" s="447"/>
      <c r="C52" s="447"/>
      <c r="D52" s="447"/>
      <c r="E52" s="447"/>
      <c r="F52" s="447"/>
      <c r="G52" s="447"/>
      <c r="H52" s="447"/>
      <c r="I52" s="447"/>
      <c r="J52" s="447"/>
      <c r="K52" s="447"/>
      <c r="L52" s="447"/>
      <c r="M52" s="447"/>
      <c r="N52" s="447"/>
      <c r="O52" s="447"/>
      <c r="P52" s="447"/>
      <c r="Q52" s="447"/>
      <c r="R52" s="447"/>
      <c r="S52" s="447"/>
      <c r="T52" s="447"/>
      <c r="U52" s="447"/>
      <c r="V52" s="447"/>
      <c r="W52" s="447"/>
      <c r="X52" s="447"/>
      <c r="Y52" s="447"/>
    </row>
    <row r="53" ht="12.75" customHeight="1" spans="1:25">
      <c r="A53" s="447"/>
      <c r="B53" s="447"/>
      <c r="C53" s="447"/>
      <c r="D53" s="447"/>
      <c r="E53" s="447"/>
      <c r="F53" s="447"/>
      <c r="G53" s="447"/>
      <c r="H53" s="447"/>
      <c r="I53" s="447"/>
      <c r="J53" s="447"/>
      <c r="K53" s="447"/>
      <c r="L53" s="447"/>
      <c r="M53" s="447"/>
      <c r="N53" s="447"/>
      <c r="O53" s="447"/>
      <c r="P53" s="447"/>
      <c r="Q53" s="447"/>
      <c r="R53" s="447"/>
      <c r="S53" s="447"/>
      <c r="T53" s="447"/>
      <c r="U53" s="447"/>
      <c r="V53" s="447"/>
      <c r="W53" s="447"/>
      <c r="X53" s="447"/>
      <c r="Y53" s="447"/>
    </row>
    <row r="54" ht="12.75" customHeight="1" spans="1:25">
      <c r="A54" s="447"/>
      <c r="B54" s="447"/>
      <c r="C54" s="447"/>
      <c r="D54" s="447"/>
      <c r="E54" s="447"/>
      <c r="F54" s="447"/>
      <c r="G54" s="447"/>
      <c r="H54" s="447"/>
      <c r="I54" s="447"/>
      <c r="J54" s="447"/>
      <c r="K54" s="447"/>
      <c r="L54" s="447"/>
      <c r="M54" s="447"/>
      <c r="N54" s="447"/>
      <c r="O54" s="447"/>
      <c r="P54" s="447"/>
      <c r="Q54" s="447"/>
      <c r="R54" s="447"/>
      <c r="S54" s="447"/>
      <c r="T54" s="447"/>
      <c r="U54" s="447"/>
      <c r="V54" s="447"/>
      <c r="W54" s="447"/>
      <c r="X54" s="447"/>
      <c r="Y54" s="447"/>
    </row>
    <row r="55" ht="12.75" customHeight="1" spans="1:25">
      <c r="A55" s="447"/>
      <c r="B55" s="447"/>
      <c r="C55" s="447"/>
      <c r="D55" s="447"/>
      <c r="E55" s="447"/>
      <c r="F55" s="447"/>
      <c r="G55" s="447"/>
      <c r="H55" s="447"/>
      <c r="I55" s="447"/>
      <c r="J55" s="447"/>
      <c r="K55" s="447"/>
      <c r="L55" s="447"/>
      <c r="M55" s="447"/>
      <c r="N55" s="447"/>
      <c r="O55" s="447"/>
      <c r="P55" s="447"/>
      <c r="Q55" s="447"/>
      <c r="R55" s="447"/>
      <c r="S55" s="447"/>
      <c r="T55" s="447"/>
      <c r="U55" s="447"/>
      <c r="V55" s="447"/>
      <c r="W55" s="447"/>
      <c r="X55" s="447"/>
      <c r="Y55" s="447"/>
    </row>
    <row r="56" ht="12.75" customHeight="1" spans="1:25">
      <c r="A56" s="447"/>
      <c r="B56" s="447"/>
      <c r="C56" s="447"/>
      <c r="D56" s="447"/>
      <c r="E56" s="447"/>
      <c r="F56" s="447"/>
      <c r="G56" s="447"/>
      <c r="H56" s="447"/>
      <c r="I56" s="447"/>
      <c r="J56" s="447"/>
      <c r="K56" s="447"/>
      <c r="L56" s="447"/>
      <c r="M56" s="447"/>
      <c r="N56" s="447"/>
      <c r="O56" s="447"/>
      <c r="P56" s="447"/>
      <c r="Q56" s="447"/>
      <c r="R56" s="447"/>
      <c r="S56" s="447"/>
      <c r="T56" s="447"/>
      <c r="U56" s="447"/>
      <c r="V56" s="447"/>
      <c r="W56" s="447"/>
      <c r="X56" s="447"/>
      <c r="Y56" s="447"/>
    </row>
    <row r="57" ht="12.75" customHeight="1" spans="1:25">
      <c r="A57" s="447"/>
      <c r="B57" s="447"/>
      <c r="C57" s="447"/>
      <c r="D57" s="447"/>
      <c r="E57" s="447"/>
      <c r="F57" s="447"/>
      <c r="G57" s="447"/>
      <c r="H57" s="447"/>
      <c r="I57" s="447"/>
      <c r="J57" s="447"/>
      <c r="K57" s="447"/>
      <c r="L57" s="447"/>
      <c r="M57" s="447"/>
      <c r="N57" s="447"/>
      <c r="O57" s="447"/>
      <c r="P57" s="447"/>
      <c r="Q57" s="447"/>
      <c r="R57" s="447"/>
      <c r="S57" s="447"/>
      <c r="T57" s="447"/>
      <c r="U57" s="447"/>
      <c r="V57" s="447"/>
      <c r="W57" s="447"/>
      <c r="X57" s="447"/>
      <c r="Y57" s="447"/>
    </row>
    <row r="58" ht="12.75" customHeight="1" spans="1:25">
      <c r="A58" s="447"/>
      <c r="B58" s="447"/>
      <c r="C58" s="447"/>
      <c r="D58" s="447"/>
      <c r="E58" s="447"/>
      <c r="F58" s="447"/>
      <c r="G58" s="447"/>
      <c r="H58" s="447"/>
      <c r="I58" s="447"/>
      <c r="J58" s="447"/>
      <c r="K58" s="447"/>
      <c r="L58" s="447"/>
      <c r="M58" s="447"/>
      <c r="N58" s="447"/>
      <c r="O58" s="447"/>
      <c r="P58" s="447"/>
      <c r="Q58" s="447"/>
      <c r="R58" s="447"/>
      <c r="S58" s="447"/>
      <c r="T58" s="447"/>
      <c r="U58" s="447"/>
      <c r="V58" s="447"/>
      <c r="W58" s="447"/>
      <c r="X58" s="447"/>
      <c r="Y58" s="447"/>
    </row>
    <row r="59" ht="12.75" customHeight="1" spans="1:25">
      <c r="A59" s="447"/>
      <c r="B59" s="447"/>
      <c r="C59" s="447"/>
      <c r="D59" s="447"/>
      <c r="E59" s="447"/>
      <c r="F59" s="447"/>
      <c r="G59" s="447"/>
      <c r="H59" s="447"/>
      <c r="I59" s="447"/>
      <c r="J59" s="447"/>
      <c r="K59" s="447"/>
      <c r="L59" s="447"/>
      <c r="M59" s="447"/>
      <c r="N59" s="447"/>
      <c r="O59" s="447"/>
      <c r="P59" s="447"/>
      <c r="Q59" s="447"/>
      <c r="R59" s="447"/>
      <c r="S59" s="447"/>
      <c r="T59" s="447"/>
      <c r="U59" s="447"/>
      <c r="V59" s="447"/>
      <c r="W59" s="447"/>
      <c r="X59" s="447"/>
      <c r="Y59" s="447"/>
    </row>
    <row r="60" ht="12.75" customHeight="1" spans="1:25">
      <c r="A60" s="447"/>
      <c r="B60" s="447"/>
      <c r="C60" s="447"/>
      <c r="D60" s="447"/>
      <c r="E60" s="447"/>
      <c r="F60" s="447"/>
      <c r="G60" s="447"/>
      <c r="H60" s="447"/>
      <c r="I60" s="447"/>
      <c r="J60" s="447"/>
      <c r="K60" s="447"/>
      <c r="L60" s="447"/>
      <c r="M60" s="447"/>
      <c r="N60" s="447"/>
      <c r="O60" s="447"/>
      <c r="P60" s="447"/>
      <c r="Q60" s="447"/>
      <c r="R60" s="447"/>
      <c r="S60" s="447"/>
      <c r="T60" s="447"/>
      <c r="U60" s="447"/>
      <c r="V60" s="447"/>
      <c r="W60" s="447"/>
      <c r="X60" s="447"/>
      <c r="Y60" s="447"/>
    </row>
    <row r="61" ht="12.75" customHeight="1" spans="1:25">
      <c r="A61" s="447"/>
      <c r="B61" s="447"/>
      <c r="C61" s="447"/>
      <c r="D61" s="447"/>
      <c r="E61" s="447"/>
      <c r="F61" s="447"/>
      <c r="G61" s="447"/>
      <c r="H61" s="447"/>
      <c r="I61" s="447"/>
      <c r="J61" s="447"/>
      <c r="K61" s="447"/>
      <c r="L61" s="447"/>
      <c r="M61" s="447"/>
      <c r="N61" s="447"/>
      <c r="O61" s="447"/>
      <c r="P61" s="447"/>
      <c r="Q61" s="447"/>
      <c r="R61" s="447"/>
      <c r="S61" s="447"/>
      <c r="T61" s="447"/>
      <c r="U61" s="447"/>
      <c r="V61" s="447"/>
      <c r="W61" s="447"/>
      <c r="X61" s="447"/>
      <c r="Y61" s="447"/>
    </row>
    <row r="62" ht="12.75" customHeight="1" spans="1:25">
      <c r="A62" s="447"/>
      <c r="B62" s="447"/>
      <c r="C62" s="447"/>
      <c r="D62" s="447"/>
      <c r="E62" s="447"/>
      <c r="F62" s="447"/>
      <c r="G62" s="447"/>
      <c r="H62" s="447"/>
      <c r="I62" s="447"/>
      <c r="J62" s="447"/>
      <c r="K62" s="447"/>
      <c r="L62" s="447"/>
      <c r="M62" s="447"/>
      <c r="N62" s="447"/>
      <c r="O62" s="447"/>
      <c r="P62" s="447"/>
      <c r="Q62" s="447"/>
      <c r="R62" s="447"/>
      <c r="S62" s="447"/>
      <c r="T62" s="447"/>
      <c r="U62" s="447"/>
      <c r="V62" s="447"/>
      <c r="W62" s="447"/>
      <c r="X62" s="447"/>
      <c r="Y62" s="447"/>
    </row>
    <row r="63" ht="12.75" customHeight="1" spans="1:25">
      <c r="A63" s="447"/>
      <c r="B63" s="447"/>
      <c r="C63" s="447"/>
      <c r="D63" s="447"/>
      <c r="E63" s="447"/>
      <c r="F63" s="447"/>
      <c r="G63" s="447"/>
      <c r="H63" s="447"/>
      <c r="I63" s="447"/>
      <c r="J63" s="447"/>
      <c r="K63" s="447"/>
      <c r="L63" s="447"/>
      <c r="M63" s="447"/>
      <c r="N63" s="447"/>
      <c r="O63" s="447"/>
      <c r="P63" s="447"/>
      <c r="Q63" s="447"/>
      <c r="R63" s="447"/>
      <c r="S63" s="447"/>
      <c r="T63" s="447"/>
      <c r="U63" s="447"/>
      <c r="V63" s="447"/>
      <c r="W63" s="447"/>
      <c r="X63" s="447"/>
      <c r="Y63" s="447"/>
    </row>
    <row r="64" ht="12.75" customHeight="1" spans="1:25">
      <c r="A64" s="447"/>
      <c r="B64" s="447"/>
      <c r="C64" s="447"/>
      <c r="D64" s="447"/>
      <c r="E64" s="447"/>
      <c r="F64" s="447"/>
      <c r="G64" s="447"/>
      <c r="H64" s="447"/>
      <c r="I64" s="447"/>
      <c r="J64" s="447"/>
      <c r="K64" s="447"/>
      <c r="L64" s="447"/>
      <c r="M64" s="447"/>
      <c r="N64" s="447"/>
      <c r="O64" s="447"/>
      <c r="P64" s="447"/>
      <c r="Q64" s="447"/>
      <c r="R64" s="447"/>
      <c r="S64" s="447"/>
      <c r="T64" s="447"/>
      <c r="U64" s="447"/>
      <c r="V64" s="447"/>
      <c r="W64" s="447"/>
      <c r="X64" s="447"/>
      <c r="Y64" s="447"/>
    </row>
    <row r="65" ht="12.75" customHeight="1" spans="1:25">
      <c r="A65" s="447"/>
      <c r="B65" s="447"/>
      <c r="C65" s="447"/>
      <c r="D65" s="447"/>
      <c r="E65" s="447"/>
      <c r="F65" s="447"/>
      <c r="G65" s="447"/>
      <c r="H65" s="447"/>
      <c r="I65" s="447"/>
      <c r="J65" s="447"/>
      <c r="K65" s="447"/>
      <c r="L65" s="447"/>
      <c r="M65" s="447"/>
      <c r="N65" s="447"/>
      <c r="O65" s="447"/>
      <c r="P65" s="447"/>
      <c r="Q65" s="447"/>
      <c r="R65" s="447"/>
      <c r="S65" s="447"/>
      <c r="T65" s="447"/>
      <c r="U65" s="447"/>
      <c r="V65" s="447"/>
      <c r="W65" s="447"/>
      <c r="X65" s="447"/>
      <c r="Y65" s="447"/>
    </row>
    <row r="66" ht="12.75" customHeight="1" spans="1:25">
      <c r="A66" s="447"/>
      <c r="B66" s="447"/>
      <c r="C66" s="447"/>
      <c r="D66" s="447"/>
      <c r="E66" s="447"/>
      <c r="F66" s="447"/>
      <c r="G66" s="447"/>
      <c r="H66" s="447"/>
      <c r="I66" s="447"/>
      <c r="J66" s="447"/>
      <c r="K66" s="447"/>
      <c r="L66" s="447"/>
      <c r="M66" s="447"/>
      <c r="N66" s="447"/>
      <c r="O66" s="447"/>
      <c r="P66" s="447"/>
      <c r="Q66" s="447"/>
      <c r="R66" s="447"/>
      <c r="S66" s="447"/>
      <c r="T66" s="447"/>
      <c r="U66" s="447"/>
      <c r="V66" s="447"/>
      <c r="W66" s="447"/>
      <c r="X66" s="447"/>
      <c r="Y66" s="447"/>
    </row>
    <row r="67" ht="12.75" customHeight="1" spans="1:25">
      <c r="A67" s="447"/>
      <c r="B67" s="447"/>
      <c r="C67" s="447"/>
      <c r="D67" s="447"/>
      <c r="E67" s="447"/>
      <c r="F67" s="447"/>
      <c r="G67" s="447"/>
      <c r="H67" s="447"/>
      <c r="I67" s="447"/>
      <c r="J67" s="447"/>
      <c r="K67" s="447"/>
      <c r="L67" s="447"/>
      <c r="M67" s="447"/>
      <c r="N67" s="447"/>
      <c r="O67" s="447"/>
      <c r="P67" s="447"/>
      <c r="Q67" s="447"/>
      <c r="R67" s="447"/>
      <c r="S67" s="447"/>
      <c r="T67" s="447"/>
      <c r="U67" s="447"/>
      <c r="V67" s="447"/>
      <c r="W67" s="447"/>
      <c r="X67" s="447"/>
      <c r="Y67" s="447"/>
    </row>
    <row r="68" ht="12.75" customHeight="1" spans="1:25">
      <c r="A68" s="447"/>
      <c r="B68" s="447"/>
      <c r="C68" s="447"/>
      <c r="D68" s="447"/>
      <c r="E68" s="447"/>
      <c r="F68" s="447"/>
      <c r="G68" s="447"/>
      <c r="H68" s="447"/>
      <c r="I68" s="447"/>
      <c r="J68" s="447"/>
      <c r="K68" s="447"/>
      <c r="L68" s="447"/>
      <c r="M68" s="447"/>
      <c r="N68" s="447"/>
      <c r="O68" s="447"/>
      <c r="P68" s="447"/>
      <c r="Q68" s="447"/>
      <c r="R68" s="447"/>
      <c r="S68" s="447"/>
      <c r="T68" s="447"/>
      <c r="U68" s="447"/>
      <c r="V68" s="447"/>
      <c r="W68" s="447"/>
      <c r="X68" s="447"/>
      <c r="Y68" s="447"/>
    </row>
    <row r="69" ht="12.75" customHeight="1" spans="1:25">
      <c r="A69" s="447"/>
      <c r="B69" s="447"/>
      <c r="C69" s="447"/>
      <c r="D69" s="447"/>
      <c r="E69" s="447"/>
      <c r="F69" s="447"/>
      <c r="G69" s="447"/>
      <c r="H69" s="447"/>
      <c r="I69" s="447"/>
      <c r="J69" s="447"/>
      <c r="K69" s="447"/>
      <c r="L69" s="447"/>
      <c r="M69" s="447"/>
      <c r="N69" s="447"/>
      <c r="O69" s="447"/>
      <c r="P69" s="447"/>
      <c r="Q69" s="447"/>
      <c r="R69" s="447"/>
      <c r="S69" s="447"/>
      <c r="T69" s="447"/>
      <c r="U69" s="447"/>
      <c r="V69" s="447"/>
      <c r="W69" s="447"/>
      <c r="X69" s="447"/>
      <c r="Y69" s="447"/>
    </row>
    <row r="70" ht="12.75" customHeight="1" spans="1:25">
      <c r="A70" s="447"/>
      <c r="B70" s="447"/>
      <c r="C70" s="447"/>
      <c r="D70" s="447"/>
      <c r="E70" s="447"/>
      <c r="F70" s="447"/>
      <c r="G70" s="447"/>
      <c r="H70" s="447"/>
      <c r="I70" s="447"/>
      <c r="J70" s="447"/>
      <c r="K70" s="447"/>
      <c r="L70" s="447"/>
      <c r="M70" s="447"/>
      <c r="N70" s="447"/>
      <c r="O70" s="447"/>
      <c r="P70" s="447"/>
      <c r="Q70" s="447"/>
      <c r="R70" s="447"/>
      <c r="S70" s="447"/>
      <c r="T70" s="447"/>
      <c r="U70" s="447"/>
      <c r="V70" s="447"/>
      <c r="W70" s="447"/>
      <c r="X70" s="447"/>
      <c r="Y70" s="447"/>
    </row>
    <row r="71" ht="12.75" customHeight="1" spans="1:25">
      <c r="A71" s="447"/>
      <c r="B71" s="447"/>
      <c r="C71" s="447"/>
      <c r="D71" s="447"/>
      <c r="E71" s="447"/>
      <c r="F71" s="447"/>
      <c r="G71" s="447"/>
      <c r="H71" s="447"/>
      <c r="I71" s="447"/>
      <c r="J71" s="447"/>
      <c r="K71" s="447"/>
      <c r="L71" s="447"/>
      <c r="M71" s="447"/>
      <c r="N71" s="447"/>
      <c r="O71" s="447"/>
      <c r="P71" s="447"/>
      <c r="Q71" s="447"/>
      <c r="R71" s="447"/>
      <c r="S71" s="447"/>
      <c r="T71" s="447"/>
      <c r="U71" s="447"/>
      <c r="V71" s="447"/>
      <c r="W71" s="447"/>
      <c r="X71" s="447"/>
      <c r="Y71" s="447"/>
    </row>
    <row r="72" ht="12.75" customHeight="1" spans="1:25">
      <c r="A72" s="447"/>
      <c r="B72" s="447"/>
      <c r="C72" s="447"/>
      <c r="D72" s="447"/>
      <c r="E72" s="447"/>
      <c r="F72" s="447"/>
      <c r="G72" s="447"/>
      <c r="H72" s="447"/>
      <c r="I72" s="447"/>
      <c r="J72" s="447"/>
      <c r="K72" s="447"/>
      <c r="L72" s="447"/>
      <c r="M72" s="447"/>
      <c r="N72" s="447"/>
      <c r="O72" s="447"/>
      <c r="P72" s="447"/>
      <c r="Q72" s="447"/>
      <c r="R72" s="447"/>
      <c r="S72" s="447"/>
      <c r="T72" s="447"/>
      <c r="U72" s="447"/>
      <c r="V72" s="447"/>
      <c r="W72" s="447"/>
      <c r="X72" s="447"/>
      <c r="Y72" s="447"/>
    </row>
    <row r="73" ht="12.75" customHeight="1" spans="1:25">
      <c r="A73" s="447"/>
      <c r="B73" s="447"/>
      <c r="C73" s="447"/>
      <c r="D73" s="447"/>
      <c r="E73" s="447"/>
      <c r="F73" s="447"/>
      <c r="G73" s="447"/>
      <c r="H73" s="447"/>
      <c r="I73" s="447"/>
      <c r="J73" s="447"/>
      <c r="K73" s="447"/>
      <c r="L73" s="447"/>
      <c r="M73" s="447"/>
      <c r="N73" s="447"/>
      <c r="O73" s="447"/>
      <c r="P73" s="447"/>
      <c r="Q73" s="447"/>
      <c r="R73" s="447"/>
      <c r="S73" s="447"/>
      <c r="T73" s="447"/>
      <c r="U73" s="447"/>
      <c r="V73" s="447"/>
      <c r="W73" s="447"/>
      <c r="X73" s="447"/>
      <c r="Y73" s="447"/>
    </row>
    <row r="74" ht="12.75" customHeight="1" spans="1:25">
      <c r="A74" s="447"/>
      <c r="B74" s="447"/>
      <c r="C74" s="447"/>
      <c r="D74" s="447"/>
      <c r="E74" s="447"/>
      <c r="F74" s="447"/>
      <c r="G74" s="447"/>
      <c r="H74" s="447"/>
      <c r="I74" s="447"/>
      <c r="J74" s="447"/>
      <c r="K74" s="447"/>
      <c r="L74" s="447"/>
      <c r="M74" s="447"/>
      <c r="N74" s="447"/>
      <c r="O74" s="447"/>
      <c r="P74" s="447"/>
      <c r="Q74" s="447"/>
      <c r="R74" s="447"/>
      <c r="S74" s="447"/>
      <c r="T74" s="447"/>
      <c r="U74" s="447"/>
      <c r="V74" s="447"/>
      <c r="W74" s="447"/>
      <c r="X74" s="447"/>
      <c r="Y74" s="447"/>
    </row>
    <row r="75" ht="12.75" customHeight="1" spans="1:25">
      <c r="A75" s="447"/>
      <c r="B75" s="447"/>
      <c r="C75" s="447"/>
      <c r="D75" s="447"/>
      <c r="E75" s="447"/>
      <c r="F75" s="447"/>
      <c r="G75" s="447"/>
      <c r="H75" s="447"/>
      <c r="I75" s="447"/>
      <c r="J75" s="447"/>
      <c r="K75" s="447"/>
      <c r="L75" s="447"/>
      <c r="M75" s="447"/>
      <c r="N75" s="447"/>
      <c r="O75" s="447"/>
      <c r="P75" s="447"/>
      <c r="Q75" s="447"/>
      <c r="R75" s="447"/>
      <c r="S75" s="447"/>
      <c r="T75" s="447"/>
      <c r="U75" s="447"/>
      <c r="V75" s="447"/>
      <c r="W75" s="447"/>
      <c r="X75" s="447"/>
      <c r="Y75" s="447"/>
    </row>
    <row r="76" ht="12.75" customHeight="1" spans="1:25">
      <c r="A76" s="447"/>
      <c r="B76" s="447"/>
      <c r="C76" s="447"/>
      <c r="D76" s="447"/>
      <c r="E76" s="447"/>
      <c r="F76" s="447"/>
      <c r="G76" s="447"/>
      <c r="H76" s="447"/>
      <c r="I76" s="447"/>
      <c r="J76" s="447"/>
      <c r="K76" s="447"/>
      <c r="L76" s="447"/>
      <c r="M76" s="447"/>
      <c r="N76" s="447"/>
      <c r="O76" s="447"/>
      <c r="P76" s="447"/>
      <c r="Q76" s="447"/>
      <c r="R76" s="447"/>
      <c r="S76" s="447"/>
      <c r="T76" s="447"/>
      <c r="U76" s="447"/>
      <c r="V76" s="447"/>
      <c r="W76" s="447"/>
      <c r="X76" s="447"/>
      <c r="Y76" s="447"/>
    </row>
    <row r="77" ht="12.75" customHeight="1" spans="1:25">
      <c r="A77" s="447"/>
      <c r="B77" s="447"/>
      <c r="C77" s="447"/>
      <c r="D77" s="447"/>
      <c r="E77" s="447"/>
      <c r="F77" s="447"/>
      <c r="G77" s="447"/>
      <c r="H77" s="447"/>
      <c r="I77" s="447"/>
      <c r="J77" s="447"/>
      <c r="K77" s="447"/>
      <c r="L77" s="447"/>
      <c r="M77" s="447"/>
      <c r="N77" s="447"/>
      <c r="O77" s="447"/>
      <c r="P77" s="447"/>
      <c r="Q77" s="447"/>
      <c r="R77" s="447"/>
      <c r="S77" s="447"/>
      <c r="T77" s="447"/>
      <c r="U77" s="447"/>
      <c r="V77" s="447"/>
      <c r="W77" s="447"/>
      <c r="X77" s="447"/>
      <c r="Y77" s="447"/>
    </row>
    <row r="78" ht="12.75" customHeight="1" spans="1:25">
      <c r="A78" s="447"/>
      <c r="B78" s="447"/>
      <c r="C78" s="447"/>
      <c r="D78" s="447"/>
      <c r="E78" s="447"/>
      <c r="F78" s="447"/>
      <c r="G78" s="447"/>
      <c r="H78" s="447"/>
      <c r="I78" s="447"/>
      <c r="J78" s="447"/>
      <c r="K78" s="447"/>
      <c r="L78" s="447"/>
      <c r="M78" s="447"/>
      <c r="N78" s="447"/>
      <c r="O78" s="447"/>
      <c r="P78" s="447"/>
      <c r="Q78" s="447"/>
      <c r="R78" s="447"/>
      <c r="S78" s="447"/>
      <c r="T78" s="447"/>
      <c r="U78" s="447"/>
      <c r="V78" s="447"/>
      <c r="W78" s="447"/>
      <c r="X78" s="447"/>
      <c r="Y78" s="447"/>
    </row>
    <row r="79" ht="12.75" customHeight="1" spans="1:25">
      <c r="A79" s="447"/>
      <c r="B79" s="447"/>
      <c r="C79" s="447"/>
      <c r="D79" s="447"/>
      <c r="E79" s="447"/>
      <c r="F79" s="447"/>
      <c r="G79" s="447"/>
      <c r="H79" s="447"/>
      <c r="I79" s="447"/>
      <c r="J79" s="447"/>
      <c r="K79" s="447"/>
      <c r="L79" s="447"/>
      <c r="M79" s="447"/>
      <c r="N79" s="447"/>
      <c r="O79" s="447"/>
      <c r="P79" s="447"/>
      <c r="Q79" s="447"/>
      <c r="R79" s="447"/>
      <c r="S79" s="447"/>
      <c r="T79" s="447"/>
      <c r="U79" s="447"/>
      <c r="V79" s="447"/>
      <c r="W79" s="447"/>
      <c r="X79" s="447"/>
      <c r="Y79" s="447"/>
    </row>
    <row r="80" ht="12.75" customHeight="1" spans="1:25">
      <c r="A80" s="447"/>
      <c r="B80" s="447"/>
      <c r="C80" s="447"/>
      <c r="D80" s="447"/>
      <c r="E80" s="447"/>
      <c r="F80" s="447"/>
      <c r="G80" s="447"/>
      <c r="H80" s="447"/>
      <c r="I80" s="447"/>
      <c r="J80" s="447"/>
      <c r="K80" s="447"/>
      <c r="L80" s="447"/>
      <c r="M80" s="447"/>
      <c r="N80" s="447"/>
      <c r="O80" s="447"/>
      <c r="P80" s="447"/>
      <c r="Q80" s="447"/>
      <c r="R80" s="447"/>
      <c r="S80" s="447"/>
      <c r="T80" s="447"/>
      <c r="U80" s="447"/>
      <c r="V80" s="447"/>
      <c r="W80" s="447"/>
      <c r="X80" s="447"/>
      <c r="Y80" s="447"/>
    </row>
    <row r="81" ht="12.75" customHeight="1" spans="1:25">
      <c r="A81" s="447"/>
      <c r="B81" s="447"/>
      <c r="C81" s="447"/>
      <c r="D81" s="447"/>
      <c r="E81" s="447"/>
      <c r="F81" s="447"/>
      <c r="G81" s="447"/>
      <c r="H81" s="447"/>
      <c r="I81" s="447"/>
      <c r="J81" s="447"/>
      <c r="K81" s="447"/>
      <c r="L81" s="447"/>
      <c r="M81" s="447"/>
      <c r="N81" s="447"/>
      <c r="O81" s="447"/>
      <c r="P81" s="447"/>
      <c r="Q81" s="447"/>
      <c r="R81" s="447"/>
      <c r="S81" s="447"/>
      <c r="T81" s="447"/>
      <c r="U81" s="447"/>
      <c r="V81" s="447"/>
      <c r="W81" s="447"/>
      <c r="X81" s="447"/>
      <c r="Y81" s="447"/>
    </row>
    <row r="82" ht="12.75" customHeight="1" spans="1:25">
      <c r="A82" s="447"/>
      <c r="B82" s="447"/>
      <c r="C82" s="447"/>
      <c r="D82" s="447"/>
      <c r="E82" s="447"/>
      <c r="F82" s="447"/>
      <c r="G82" s="447"/>
      <c r="H82" s="447"/>
      <c r="I82" s="447"/>
      <c r="J82" s="447"/>
      <c r="K82" s="447"/>
      <c r="L82" s="447"/>
      <c r="M82" s="447"/>
      <c r="N82" s="447"/>
      <c r="O82" s="447"/>
      <c r="P82" s="447"/>
      <c r="Q82" s="447"/>
      <c r="R82" s="447"/>
      <c r="S82" s="447"/>
      <c r="T82" s="447"/>
      <c r="U82" s="447"/>
      <c r="V82" s="447"/>
      <c r="W82" s="447"/>
      <c r="X82" s="447"/>
      <c r="Y82" s="447"/>
    </row>
    <row r="83" ht="12.75" customHeight="1" spans="1:25">
      <c r="A83" s="447"/>
      <c r="B83" s="447"/>
      <c r="C83" s="447"/>
      <c r="D83" s="447"/>
      <c r="E83" s="447"/>
      <c r="F83" s="447"/>
      <c r="G83" s="447"/>
      <c r="H83" s="447"/>
      <c r="I83" s="447"/>
      <c r="J83" s="447"/>
      <c r="K83" s="447"/>
      <c r="L83" s="447"/>
      <c r="M83" s="447"/>
      <c r="N83" s="447"/>
      <c r="O83" s="447"/>
      <c r="P83" s="447"/>
      <c r="Q83" s="447"/>
      <c r="R83" s="447"/>
      <c r="S83" s="447"/>
      <c r="T83" s="447"/>
      <c r="U83" s="447"/>
      <c r="V83" s="447"/>
      <c r="W83" s="447"/>
      <c r="X83" s="447"/>
      <c r="Y83" s="447"/>
    </row>
    <row r="84" ht="12.75" customHeight="1" spans="1:25">
      <c r="A84" s="447"/>
      <c r="B84" s="447"/>
      <c r="C84" s="447"/>
      <c r="D84" s="447"/>
      <c r="E84" s="447"/>
      <c r="F84" s="447"/>
      <c r="G84" s="447"/>
      <c r="H84" s="447"/>
      <c r="I84" s="447"/>
      <c r="J84" s="447"/>
      <c r="K84" s="447"/>
      <c r="L84" s="447"/>
      <c r="M84" s="447"/>
      <c r="N84" s="447"/>
      <c r="O84" s="447"/>
      <c r="P84" s="447"/>
      <c r="Q84" s="447"/>
      <c r="R84" s="447"/>
      <c r="S84" s="447"/>
      <c r="T84" s="447"/>
      <c r="U84" s="447"/>
      <c r="V84" s="447"/>
      <c r="W84" s="447"/>
      <c r="X84" s="447"/>
      <c r="Y84" s="447"/>
    </row>
    <row r="85" ht="12.75" customHeight="1" spans="1:25">
      <c r="A85" s="447"/>
      <c r="B85" s="447"/>
      <c r="C85" s="447"/>
      <c r="D85" s="447"/>
      <c r="E85" s="447"/>
      <c r="F85" s="447"/>
      <c r="G85" s="447"/>
      <c r="H85" s="447"/>
      <c r="I85" s="447"/>
      <c r="J85" s="447"/>
      <c r="K85" s="447"/>
      <c r="L85" s="447"/>
      <c r="M85" s="447"/>
      <c r="N85" s="447"/>
      <c r="O85" s="447"/>
      <c r="P85" s="447"/>
      <c r="Q85" s="447"/>
      <c r="R85" s="447"/>
      <c r="S85" s="447"/>
      <c r="T85" s="447"/>
      <c r="U85" s="447"/>
      <c r="V85" s="447"/>
      <c r="W85" s="447"/>
      <c r="X85" s="447"/>
      <c r="Y85" s="447"/>
    </row>
    <row r="86" ht="12.75" customHeight="1" spans="1:25">
      <c r="A86" s="447"/>
      <c r="B86" s="447"/>
      <c r="C86" s="447"/>
      <c r="D86" s="447"/>
      <c r="E86" s="447"/>
      <c r="F86" s="447"/>
      <c r="G86" s="447"/>
      <c r="H86" s="447"/>
      <c r="I86" s="447"/>
      <c r="J86" s="447"/>
      <c r="K86" s="447"/>
      <c r="L86" s="447"/>
      <c r="M86" s="447"/>
      <c r="N86" s="447"/>
      <c r="O86" s="447"/>
      <c r="P86" s="447"/>
      <c r="Q86" s="447"/>
      <c r="R86" s="447"/>
      <c r="S86" s="447"/>
      <c r="T86" s="447"/>
      <c r="U86" s="447"/>
      <c r="V86" s="447"/>
      <c r="W86" s="447"/>
      <c r="X86" s="447"/>
      <c r="Y86" s="447"/>
    </row>
    <row r="87" ht="12.75" customHeight="1" spans="1:25">
      <c r="A87" s="447"/>
      <c r="B87" s="447"/>
      <c r="C87" s="447"/>
      <c r="D87" s="447"/>
      <c r="E87" s="447"/>
      <c r="F87" s="447"/>
      <c r="G87" s="447"/>
      <c r="H87" s="447"/>
      <c r="I87" s="447"/>
      <c r="J87" s="447"/>
      <c r="K87" s="447"/>
      <c r="L87" s="447"/>
      <c r="M87" s="447"/>
      <c r="N87" s="447"/>
      <c r="O87" s="447"/>
      <c r="P87" s="447"/>
      <c r="Q87" s="447"/>
      <c r="R87" s="447"/>
      <c r="S87" s="447"/>
      <c r="T87" s="447"/>
      <c r="U87" s="447"/>
      <c r="V87" s="447"/>
      <c r="W87" s="447"/>
      <c r="X87" s="447"/>
      <c r="Y87" s="447"/>
    </row>
    <row r="88" ht="12.75" customHeight="1" spans="1:25">
      <c r="A88" s="447"/>
      <c r="B88" s="447"/>
      <c r="C88" s="447"/>
      <c r="D88" s="447"/>
      <c r="E88" s="447"/>
      <c r="F88" s="447"/>
      <c r="G88" s="447"/>
      <c r="H88" s="447"/>
      <c r="I88" s="447"/>
      <c r="J88" s="447"/>
      <c r="K88" s="447"/>
      <c r="L88" s="447"/>
      <c r="M88" s="447"/>
      <c r="N88" s="447"/>
      <c r="O88" s="447"/>
      <c r="P88" s="447"/>
      <c r="Q88" s="447"/>
      <c r="R88" s="447"/>
      <c r="S88" s="447"/>
      <c r="T88" s="447"/>
      <c r="U88" s="447"/>
      <c r="V88" s="447"/>
      <c r="W88" s="447"/>
      <c r="X88" s="447"/>
      <c r="Y88" s="447"/>
    </row>
    <row r="89" ht="12.75" customHeight="1" spans="1:25">
      <c r="A89" s="447"/>
      <c r="B89" s="447"/>
      <c r="C89" s="447"/>
      <c r="D89" s="447"/>
      <c r="E89" s="447"/>
      <c r="F89" s="447"/>
      <c r="G89" s="447"/>
      <c r="H89" s="447"/>
      <c r="I89" s="447"/>
      <c r="J89" s="447"/>
      <c r="K89" s="447"/>
      <c r="L89" s="447"/>
      <c r="M89" s="447"/>
      <c r="N89" s="447"/>
      <c r="O89" s="447"/>
      <c r="P89" s="447"/>
      <c r="Q89" s="447"/>
      <c r="R89" s="447"/>
      <c r="S89" s="447"/>
      <c r="T89" s="447"/>
      <c r="U89" s="447"/>
      <c r="V89" s="447"/>
      <c r="W89" s="447"/>
      <c r="X89" s="447"/>
      <c r="Y89" s="447"/>
    </row>
    <row r="90" ht="12.75" customHeight="1" spans="1:25">
      <c r="A90" s="447"/>
      <c r="B90" s="447"/>
      <c r="C90" s="447"/>
      <c r="D90" s="447"/>
      <c r="E90" s="447"/>
      <c r="F90" s="447"/>
      <c r="G90" s="447"/>
      <c r="H90" s="447"/>
      <c r="I90" s="447"/>
      <c r="J90" s="447"/>
      <c r="K90" s="447"/>
      <c r="L90" s="447"/>
      <c r="M90" s="447"/>
      <c r="N90" s="447"/>
      <c r="O90" s="447"/>
      <c r="P90" s="447"/>
      <c r="Q90" s="447"/>
      <c r="R90" s="447"/>
      <c r="S90" s="447"/>
      <c r="T90" s="447"/>
      <c r="U90" s="447"/>
      <c r="V90" s="447"/>
      <c r="W90" s="447"/>
      <c r="X90" s="447"/>
      <c r="Y90" s="447"/>
    </row>
    <row r="91" ht="12.75" customHeight="1" spans="1:25">
      <c r="A91" s="447"/>
      <c r="B91" s="447"/>
      <c r="C91" s="447"/>
      <c r="D91" s="447"/>
      <c r="E91" s="447"/>
      <c r="F91" s="447"/>
      <c r="G91" s="447"/>
      <c r="H91" s="447"/>
      <c r="I91" s="447"/>
      <c r="J91" s="447"/>
      <c r="K91" s="447"/>
      <c r="L91" s="447"/>
      <c r="M91" s="447"/>
      <c r="N91" s="447"/>
      <c r="O91" s="447"/>
      <c r="P91" s="447"/>
      <c r="Q91" s="447"/>
      <c r="R91" s="447"/>
      <c r="S91" s="447"/>
      <c r="T91" s="447"/>
      <c r="U91" s="447"/>
      <c r="V91" s="447"/>
      <c r="W91" s="447"/>
      <c r="X91" s="447"/>
      <c r="Y91" s="447"/>
    </row>
    <row r="92" ht="12.75" customHeight="1" spans="1:25">
      <c r="A92" s="447"/>
      <c r="B92" s="447"/>
      <c r="C92" s="447"/>
      <c r="D92" s="447"/>
      <c r="E92" s="447"/>
      <c r="F92" s="447"/>
      <c r="G92" s="447"/>
      <c r="H92" s="447"/>
      <c r="I92" s="447"/>
      <c r="J92" s="447"/>
      <c r="K92" s="447"/>
      <c r="L92" s="447"/>
      <c r="M92" s="447"/>
      <c r="N92" s="447"/>
      <c r="O92" s="447"/>
      <c r="P92" s="447"/>
      <c r="Q92" s="447"/>
      <c r="R92" s="447"/>
      <c r="S92" s="447"/>
      <c r="T92" s="447"/>
      <c r="U92" s="447"/>
      <c r="V92" s="447"/>
      <c r="W92" s="447"/>
      <c r="X92" s="447"/>
      <c r="Y92" s="447"/>
    </row>
    <row r="93" ht="12.75" customHeight="1" spans="1:25">
      <c r="A93" s="447"/>
      <c r="B93" s="447"/>
      <c r="C93" s="447"/>
      <c r="D93" s="447"/>
      <c r="E93" s="447"/>
      <c r="F93" s="447"/>
      <c r="G93" s="447"/>
      <c r="H93" s="447"/>
      <c r="I93" s="447"/>
      <c r="J93" s="447"/>
      <c r="K93" s="447"/>
      <c r="L93" s="447"/>
      <c r="M93" s="447"/>
      <c r="N93" s="447"/>
      <c r="O93" s="447"/>
      <c r="P93" s="447"/>
      <c r="Q93" s="447"/>
      <c r="R93" s="447"/>
      <c r="S93" s="447"/>
      <c r="T93" s="447"/>
      <c r="U93" s="447"/>
      <c r="V93" s="447"/>
      <c r="W93" s="447"/>
      <c r="X93" s="447"/>
      <c r="Y93" s="447"/>
    </row>
    <row r="94" ht="12.75" customHeight="1" spans="1:25">
      <c r="A94" s="447"/>
      <c r="B94" s="447"/>
      <c r="C94" s="447"/>
      <c r="D94" s="447"/>
      <c r="E94" s="447"/>
      <c r="F94" s="447"/>
      <c r="G94" s="447"/>
      <c r="H94" s="447"/>
      <c r="I94" s="447"/>
      <c r="J94" s="447"/>
      <c r="K94" s="447"/>
      <c r="L94" s="447"/>
      <c r="M94" s="447"/>
      <c r="N94" s="447"/>
      <c r="O94" s="447"/>
      <c r="P94" s="447"/>
      <c r="Q94" s="447"/>
      <c r="R94" s="447"/>
      <c r="S94" s="447"/>
      <c r="T94" s="447"/>
      <c r="U94" s="447"/>
      <c r="V94" s="447"/>
      <c r="W94" s="447"/>
      <c r="X94" s="447"/>
      <c r="Y94" s="447"/>
    </row>
    <row r="95" ht="12.75" customHeight="1" spans="1:25">
      <c r="A95" s="447"/>
      <c r="B95" s="447"/>
      <c r="C95" s="447"/>
      <c r="D95" s="447"/>
      <c r="E95" s="447"/>
      <c r="F95" s="447"/>
      <c r="G95" s="447"/>
      <c r="H95" s="447"/>
      <c r="I95" s="447"/>
      <c r="J95" s="447"/>
      <c r="K95" s="447"/>
      <c r="L95" s="447"/>
      <c r="M95" s="447"/>
      <c r="N95" s="447"/>
      <c r="O95" s="447"/>
      <c r="P95" s="447"/>
      <c r="Q95" s="447"/>
      <c r="R95" s="447"/>
      <c r="S95" s="447"/>
      <c r="T95" s="447"/>
      <c r="U95" s="447"/>
      <c r="V95" s="447"/>
      <c r="W95" s="447"/>
      <c r="X95" s="447"/>
      <c r="Y95" s="447"/>
    </row>
    <row r="96" ht="12.75" customHeight="1" spans="1:25">
      <c r="A96" s="447"/>
      <c r="B96" s="447"/>
      <c r="C96" s="447"/>
      <c r="D96" s="447"/>
      <c r="E96" s="447"/>
      <c r="F96" s="447"/>
      <c r="G96" s="447"/>
      <c r="H96" s="447"/>
      <c r="I96" s="447"/>
      <c r="J96" s="447"/>
      <c r="K96" s="447"/>
      <c r="L96" s="447"/>
      <c r="M96" s="447"/>
      <c r="N96" s="447"/>
      <c r="O96" s="447"/>
      <c r="P96" s="447"/>
      <c r="Q96" s="447"/>
      <c r="R96" s="447"/>
      <c r="S96" s="447"/>
      <c r="T96" s="447"/>
      <c r="U96" s="447"/>
      <c r="V96" s="447"/>
      <c r="W96" s="447"/>
      <c r="X96" s="447"/>
      <c r="Y96" s="447"/>
    </row>
    <row r="97" ht="12.75" customHeight="1" spans="1:25">
      <c r="A97" s="447"/>
      <c r="B97" s="447"/>
      <c r="C97" s="447"/>
      <c r="D97" s="447"/>
      <c r="E97" s="447"/>
      <c r="F97" s="447"/>
      <c r="G97" s="447"/>
      <c r="H97" s="447"/>
      <c r="I97" s="447"/>
      <c r="J97" s="447"/>
      <c r="K97" s="447"/>
      <c r="L97" s="447"/>
      <c r="M97" s="447"/>
      <c r="N97" s="447"/>
      <c r="O97" s="447"/>
      <c r="P97" s="447"/>
      <c r="Q97" s="447"/>
      <c r="R97" s="447"/>
      <c r="S97" s="447"/>
      <c r="T97" s="447"/>
      <c r="U97" s="447"/>
      <c r="V97" s="447"/>
      <c r="W97" s="447"/>
      <c r="X97" s="447"/>
      <c r="Y97" s="447"/>
    </row>
    <row r="98" ht="12.75" customHeight="1" spans="1:25">
      <c r="A98" s="447"/>
      <c r="B98" s="447"/>
      <c r="C98" s="447"/>
      <c r="D98" s="447"/>
      <c r="E98" s="447"/>
      <c r="F98" s="447"/>
      <c r="G98" s="447"/>
      <c r="H98" s="447"/>
      <c r="I98" s="447"/>
      <c r="J98" s="447"/>
      <c r="K98" s="447"/>
      <c r="L98" s="447"/>
      <c r="M98" s="447"/>
      <c r="N98" s="447"/>
      <c r="O98" s="447"/>
      <c r="P98" s="447"/>
      <c r="Q98" s="447"/>
      <c r="R98" s="447"/>
      <c r="S98" s="447"/>
      <c r="T98" s="447"/>
      <c r="U98" s="447"/>
      <c r="V98" s="447"/>
      <c r="W98" s="447"/>
      <c r="X98" s="447"/>
      <c r="Y98" s="447"/>
    </row>
    <row r="99" ht="12.75" customHeight="1" spans="1:25">
      <c r="A99" s="447"/>
      <c r="B99" s="447"/>
      <c r="C99" s="447"/>
      <c r="D99" s="447"/>
      <c r="E99" s="447"/>
      <c r="F99" s="447"/>
      <c r="G99" s="447"/>
      <c r="H99" s="447"/>
      <c r="I99" s="447"/>
      <c r="J99" s="447"/>
      <c r="K99" s="447"/>
      <c r="L99" s="447"/>
      <c r="M99" s="447"/>
      <c r="N99" s="447"/>
      <c r="O99" s="447"/>
      <c r="P99" s="447"/>
      <c r="Q99" s="447"/>
      <c r="R99" s="447"/>
      <c r="S99" s="447"/>
      <c r="T99" s="447"/>
      <c r="U99" s="447"/>
      <c r="V99" s="447"/>
      <c r="W99" s="447"/>
      <c r="X99" s="447"/>
      <c r="Y99" s="447"/>
    </row>
    <row r="100" ht="12.75" customHeight="1" spans="1:25">
      <c r="A100" s="447"/>
      <c r="B100" s="447"/>
      <c r="C100" s="447"/>
      <c r="D100" s="447"/>
      <c r="E100" s="447"/>
      <c r="F100" s="447"/>
      <c r="G100" s="447"/>
      <c r="H100" s="447"/>
      <c r="I100" s="447"/>
      <c r="J100" s="447"/>
      <c r="K100" s="447"/>
      <c r="L100" s="447"/>
      <c r="M100" s="447"/>
      <c r="N100" s="447"/>
      <c r="O100" s="447"/>
      <c r="P100" s="447"/>
      <c r="Q100" s="447"/>
      <c r="R100" s="447"/>
      <c r="S100" s="447"/>
      <c r="T100" s="447"/>
      <c r="U100" s="447"/>
      <c r="V100" s="447"/>
      <c r="W100" s="447"/>
      <c r="X100" s="447"/>
      <c r="Y100" s="447"/>
    </row>
    <row r="101" ht="12.75" customHeight="1" spans="1:25">
      <c r="A101" s="447"/>
      <c r="B101" s="447"/>
      <c r="C101" s="447"/>
      <c r="D101" s="447"/>
      <c r="E101" s="447"/>
      <c r="F101" s="447"/>
      <c r="G101" s="447"/>
      <c r="H101" s="447"/>
      <c r="I101" s="447"/>
      <c r="J101" s="447"/>
      <c r="K101" s="447"/>
      <c r="L101" s="447"/>
      <c r="M101" s="447"/>
      <c r="N101" s="447"/>
      <c r="O101" s="447"/>
      <c r="P101" s="447"/>
      <c r="Q101" s="447"/>
      <c r="R101" s="447"/>
      <c r="S101" s="447"/>
      <c r="T101" s="447"/>
      <c r="U101" s="447"/>
      <c r="V101" s="447"/>
      <c r="W101" s="447"/>
      <c r="X101" s="447"/>
      <c r="Y101" s="447"/>
    </row>
    <row r="102" ht="12.75" customHeight="1" spans="1:25">
      <c r="A102" s="447"/>
      <c r="B102" s="447"/>
      <c r="C102" s="447"/>
      <c r="D102" s="447"/>
      <c r="E102" s="447"/>
      <c r="F102" s="447"/>
      <c r="G102" s="447"/>
      <c r="H102" s="447"/>
      <c r="I102" s="447"/>
      <c r="J102" s="447"/>
      <c r="K102" s="447"/>
      <c r="L102" s="447"/>
      <c r="M102" s="447"/>
      <c r="N102" s="447"/>
      <c r="O102" s="447"/>
      <c r="P102" s="447"/>
      <c r="Q102" s="447"/>
      <c r="R102" s="447"/>
      <c r="S102" s="447"/>
      <c r="T102" s="447"/>
      <c r="U102" s="447"/>
      <c r="V102" s="447"/>
      <c r="W102" s="447"/>
      <c r="X102" s="447"/>
      <c r="Y102" s="447"/>
    </row>
    <row r="103" ht="12.75" customHeight="1" spans="1:25">
      <c r="A103" s="447"/>
      <c r="B103" s="447"/>
      <c r="C103" s="447"/>
      <c r="D103" s="447"/>
      <c r="E103" s="447"/>
      <c r="F103" s="447"/>
      <c r="G103" s="447"/>
      <c r="H103" s="447"/>
      <c r="I103" s="447"/>
      <c r="J103" s="447"/>
      <c r="K103" s="447"/>
      <c r="L103" s="447"/>
      <c r="M103" s="447"/>
      <c r="N103" s="447"/>
      <c r="O103" s="447"/>
      <c r="P103" s="447"/>
      <c r="Q103" s="447"/>
      <c r="R103" s="447"/>
      <c r="S103" s="447"/>
      <c r="T103" s="447"/>
      <c r="U103" s="447"/>
      <c r="V103" s="447"/>
      <c r="W103" s="447"/>
      <c r="X103" s="447"/>
      <c r="Y103" s="447"/>
    </row>
    <row r="104" ht="12.75" customHeight="1" spans="1:25">
      <c r="A104" s="447"/>
      <c r="B104" s="447"/>
      <c r="C104" s="447"/>
      <c r="D104" s="447"/>
      <c r="E104" s="447"/>
      <c r="F104" s="447"/>
      <c r="G104" s="447"/>
      <c r="H104" s="447"/>
      <c r="I104" s="447"/>
      <c r="J104" s="447"/>
      <c r="K104" s="447"/>
      <c r="L104" s="447"/>
      <c r="M104" s="447"/>
      <c r="N104" s="447"/>
      <c r="O104" s="447"/>
      <c r="P104" s="447"/>
      <c r="Q104" s="447"/>
      <c r="R104" s="447"/>
      <c r="S104" s="447"/>
      <c r="T104" s="447"/>
      <c r="U104" s="447"/>
      <c r="V104" s="447"/>
      <c r="W104" s="447"/>
      <c r="X104" s="447"/>
      <c r="Y104" s="447"/>
    </row>
    <row r="105" ht="12.75" customHeight="1" spans="1:25">
      <c r="A105" s="447"/>
      <c r="B105" s="447"/>
      <c r="C105" s="447"/>
      <c r="D105" s="447"/>
      <c r="E105" s="447"/>
      <c r="F105" s="447"/>
      <c r="G105" s="447"/>
      <c r="H105" s="447"/>
      <c r="I105" s="447"/>
      <c r="J105" s="447"/>
      <c r="K105" s="447"/>
      <c r="L105" s="447"/>
      <c r="M105" s="447"/>
      <c r="N105" s="447"/>
      <c r="O105" s="447"/>
      <c r="P105" s="447"/>
      <c r="Q105" s="447"/>
      <c r="R105" s="447"/>
      <c r="S105" s="447"/>
      <c r="T105" s="447"/>
      <c r="U105" s="447"/>
      <c r="V105" s="447"/>
      <c r="W105" s="447"/>
      <c r="X105" s="447"/>
      <c r="Y105" s="447"/>
    </row>
    <row r="106" ht="12.75" customHeight="1" spans="1:25">
      <c r="A106" s="447"/>
      <c r="B106" s="447"/>
      <c r="C106" s="447"/>
      <c r="D106" s="447"/>
      <c r="E106" s="447"/>
      <c r="F106" s="447"/>
      <c r="G106" s="447"/>
      <c r="H106" s="447"/>
      <c r="I106" s="447"/>
      <c r="J106" s="447"/>
      <c r="K106" s="447"/>
      <c r="L106" s="447"/>
      <c r="M106" s="447"/>
      <c r="N106" s="447"/>
      <c r="O106" s="447"/>
      <c r="P106" s="447"/>
      <c r="Q106" s="447"/>
      <c r="R106" s="447"/>
      <c r="S106" s="447"/>
      <c r="T106" s="447"/>
      <c r="U106" s="447"/>
      <c r="V106" s="447"/>
      <c r="W106" s="447"/>
      <c r="X106" s="447"/>
      <c r="Y106" s="447"/>
    </row>
    <row r="107" ht="12.75" customHeight="1" spans="1:25">
      <c r="A107" s="447"/>
      <c r="B107" s="447"/>
      <c r="C107" s="447"/>
      <c r="D107" s="447"/>
      <c r="E107" s="447"/>
      <c r="F107" s="447"/>
      <c r="G107" s="447"/>
      <c r="H107" s="447"/>
      <c r="I107" s="447"/>
      <c r="J107" s="447"/>
      <c r="K107" s="447"/>
      <c r="L107" s="447"/>
      <c r="M107" s="447"/>
      <c r="N107" s="447"/>
      <c r="O107" s="447"/>
      <c r="P107" s="447"/>
      <c r="Q107" s="447"/>
      <c r="R107" s="447"/>
      <c r="S107" s="447"/>
      <c r="T107" s="447"/>
      <c r="U107" s="447"/>
      <c r="V107" s="447"/>
      <c r="W107" s="447"/>
      <c r="X107" s="447"/>
      <c r="Y107" s="447"/>
    </row>
    <row r="108" ht="12.75" customHeight="1" spans="1:25">
      <c r="A108" s="447"/>
      <c r="B108" s="447"/>
      <c r="C108" s="447"/>
      <c r="D108" s="447"/>
      <c r="E108" s="447"/>
      <c r="F108" s="447"/>
      <c r="G108" s="447"/>
      <c r="H108" s="447"/>
      <c r="I108" s="447"/>
      <c r="J108" s="447"/>
      <c r="K108" s="447"/>
      <c r="L108" s="447"/>
      <c r="M108" s="447"/>
      <c r="N108" s="447"/>
      <c r="O108" s="447"/>
      <c r="P108" s="447"/>
      <c r="Q108" s="447"/>
      <c r="R108" s="447"/>
      <c r="S108" s="447"/>
      <c r="T108" s="447"/>
      <c r="U108" s="447"/>
      <c r="V108" s="447"/>
      <c r="W108" s="447"/>
      <c r="X108" s="447"/>
      <c r="Y108" s="447"/>
    </row>
    <row r="109" ht="12.75" customHeight="1" spans="1:25">
      <c r="A109" s="447"/>
      <c r="B109" s="447"/>
      <c r="C109" s="447"/>
      <c r="D109" s="447"/>
      <c r="E109" s="447"/>
      <c r="F109" s="447"/>
      <c r="G109" s="447"/>
      <c r="H109" s="447"/>
      <c r="I109" s="447"/>
      <c r="J109" s="447"/>
      <c r="K109" s="447"/>
      <c r="L109" s="447"/>
      <c r="M109" s="447"/>
      <c r="N109" s="447"/>
      <c r="O109" s="447"/>
      <c r="P109" s="447"/>
      <c r="Q109" s="447"/>
      <c r="R109" s="447"/>
      <c r="S109" s="447"/>
      <c r="T109" s="447"/>
      <c r="U109" s="447"/>
      <c r="V109" s="447"/>
      <c r="W109" s="447"/>
      <c r="X109" s="447"/>
      <c r="Y109" s="447"/>
    </row>
    <row r="110" ht="12.75" customHeight="1" spans="1:25">
      <c r="A110" s="447"/>
      <c r="B110" s="447"/>
      <c r="C110" s="447"/>
      <c r="D110" s="447"/>
      <c r="E110" s="447"/>
      <c r="F110" s="447"/>
      <c r="G110" s="447"/>
      <c r="H110" s="447"/>
      <c r="I110" s="447"/>
      <c r="J110" s="447"/>
      <c r="K110" s="447"/>
      <c r="L110" s="447"/>
      <c r="M110" s="447"/>
      <c r="N110" s="447"/>
      <c r="O110" s="447"/>
      <c r="P110" s="447"/>
      <c r="Q110" s="447"/>
      <c r="R110" s="447"/>
      <c r="S110" s="447"/>
      <c r="T110" s="447"/>
      <c r="U110" s="447"/>
      <c r="V110" s="447"/>
      <c r="W110" s="447"/>
      <c r="X110" s="447"/>
      <c r="Y110" s="447"/>
    </row>
    <row r="111" ht="12.75" customHeight="1" spans="1:25">
      <c r="A111" s="447"/>
      <c r="B111" s="447"/>
      <c r="C111" s="447"/>
      <c r="D111" s="447"/>
      <c r="E111" s="447"/>
      <c r="F111" s="447"/>
      <c r="G111" s="447"/>
      <c r="H111" s="447"/>
      <c r="I111" s="447"/>
      <c r="J111" s="447"/>
      <c r="K111" s="447"/>
      <c r="L111" s="447"/>
      <c r="M111" s="447"/>
      <c r="N111" s="447"/>
      <c r="O111" s="447"/>
      <c r="P111" s="447"/>
      <c r="Q111" s="447"/>
      <c r="R111" s="447"/>
      <c r="S111" s="447"/>
      <c r="T111" s="447"/>
      <c r="U111" s="447"/>
      <c r="V111" s="447"/>
      <c r="W111" s="447"/>
      <c r="X111" s="447"/>
      <c r="Y111" s="447"/>
    </row>
    <row r="112" ht="12.75" customHeight="1" spans="1:25">
      <c r="A112" s="447"/>
      <c r="B112" s="447"/>
      <c r="C112" s="447"/>
      <c r="D112" s="447"/>
      <c r="E112" s="447"/>
      <c r="F112" s="447"/>
      <c r="G112" s="447"/>
      <c r="H112" s="447"/>
      <c r="I112" s="447"/>
      <c r="J112" s="447"/>
      <c r="K112" s="447"/>
      <c r="L112" s="447"/>
      <c r="M112" s="447"/>
      <c r="N112" s="447"/>
      <c r="O112" s="447"/>
      <c r="P112" s="447"/>
      <c r="Q112" s="447"/>
      <c r="R112" s="447"/>
      <c r="S112" s="447"/>
      <c r="T112" s="447"/>
      <c r="U112" s="447"/>
      <c r="V112" s="447"/>
      <c r="W112" s="447"/>
      <c r="X112" s="447"/>
      <c r="Y112" s="447"/>
    </row>
    <row r="113" ht="12.75" customHeight="1" spans="1:25">
      <c r="A113" s="447"/>
      <c r="B113" s="447"/>
      <c r="C113" s="447"/>
      <c r="D113" s="447"/>
      <c r="E113" s="447"/>
      <c r="F113" s="447"/>
      <c r="G113" s="447"/>
      <c r="H113" s="447"/>
      <c r="I113" s="447"/>
      <c r="J113" s="447"/>
      <c r="K113" s="447"/>
      <c r="L113" s="447"/>
      <c r="M113" s="447"/>
      <c r="N113" s="447"/>
      <c r="O113" s="447"/>
      <c r="P113" s="447"/>
      <c r="Q113" s="447"/>
      <c r="R113" s="447"/>
      <c r="S113" s="447"/>
      <c r="T113" s="447"/>
      <c r="U113" s="447"/>
      <c r="V113" s="447"/>
      <c r="W113" s="447"/>
      <c r="X113" s="447"/>
      <c r="Y113" s="447"/>
    </row>
    <row r="114" ht="12.75" customHeight="1" spans="1:25">
      <c r="A114" s="447"/>
      <c r="B114" s="447"/>
      <c r="C114" s="447"/>
      <c r="D114" s="447"/>
      <c r="E114" s="447"/>
      <c r="F114" s="447"/>
      <c r="G114" s="447"/>
      <c r="H114" s="447"/>
      <c r="I114" s="447"/>
      <c r="J114" s="447"/>
      <c r="K114" s="447"/>
      <c r="L114" s="447"/>
      <c r="M114" s="447"/>
      <c r="N114" s="447"/>
      <c r="O114" s="447"/>
      <c r="P114" s="447"/>
      <c r="Q114" s="447"/>
      <c r="R114" s="447"/>
      <c r="S114" s="447"/>
      <c r="T114" s="447"/>
      <c r="U114" s="447"/>
      <c r="V114" s="447"/>
      <c r="W114" s="447"/>
      <c r="X114" s="447"/>
      <c r="Y114" s="447"/>
    </row>
    <row r="115" ht="12.75" customHeight="1" spans="1:25">
      <c r="A115" s="447"/>
      <c r="B115" s="447"/>
      <c r="C115" s="447"/>
      <c r="D115" s="447"/>
      <c r="E115" s="447"/>
      <c r="F115" s="447"/>
      <c r="G115" s="447"/>
      <c r="H115" s="447"/>
      <c r="I115" s="447"/>
      <c r="J115" s="447"/>
      <c r="K115" s="447"/>
      <c r="L115" s="447"/>
      <c r="M115" s="447"/>
      <c r="N115" s="447"/>
      <c r="O115" s="447"/>
      <c r="P115" s="447"/>
      <c r="Q115" s="447"/>
      <c r="R115" s="447"/>
      <c r="S115" s="447"/>
      <c r="T115" s="447"/>
      <c r="U115" s="447"/>
      <c r="V115" s="447"/>
      <c r="W115" s="447"/>
      <c r="X115" s="447"/>
      <c r="Y115" s="447"/>
    </row>
    <row r="116" ht="12.75" customHeight="1" spans="1:25">
      <c r="A116" s="447"/>
      <c r="B116" s="447"/>
      <c r="C116" s="447"/>
      <c r="D116" s="447"/>
      <c r="E116" s="447"/>
      <c r="F116" s="447"/>
      <c r="G116" s="447"/>
      <c r="H116" s="447"/>
      <c r="I116" s="447"/>
      <c r="J116" s="447"/>
      <c r="K116" s="447"/>
      <c r="L116" s="447"/>
      <c r="M116" s="447"/>
      <c r="N116" s="447"/>
      <c r="O116" s="447"/>
      <c r="P116" s="447"/>
      <c r="Q116" s="447"/>
      <c r="R116" s="447"/>
      <c r="S116" s="447"/>
      <c r="T116" s="447"/>
      <c r="U116" s="447"/>
      <c r="V116" s="447"/>
      <c r="W116" s="447"/>
      <c r="X116" s="447"/>
      <c r="Y116" s="447"/>
    </row>
    <row r="117" ht="12.75" customHeight="1" spans="1:25">
      <c r="A117" s="447"/>
      <c r="B117" s="447"/>
      <c r="C117" s="447"/>
      <c r="D117" s="447"/>
      <c r="E117" s="447"/>
      <c r="F117" s="447"/>
      <c r="G117" s="447"/>
      <c r="H117" s="447"/>
      <c r="I117" s="447"/>
      <c r="J117" s="447"/>
      <c r="K117" s="447"/>
      <c r="L117" s="447"/>
      <c r="M117" s="447"/>
      <c r="N117" s="447"/>
      <c r="O117" s="447"/>
      <c r="P117" s="447"/>
      <c r="Q117" s="447"/>
      <c r="R117" s="447"/>
      <c r="S117" s="447"/>
      <c r="T117" s="447"/>
      <c r="U117" s="447"/>
      <c r="V117" s="447"/>
      <c r="W117" s="447"/>
      <c r="X117" s="447"/>
      <c r="Y117" s="447"/>
    </row>
    <row r="118" ht="12.75" customHeight="1" spans="1:25">
      <c r="A118" s="447"/>
      <c r="B118" s="447"/>
      <c r="C118" s="447"/>
      <c r="D118" s="447"/>
      <c r="E118" s="447"/>
      <c r="F118" s="447"/>
      <c r="G118" s="447"/>
      <c r="H118" s="447"/>
      <c r="I118" s="447"/>
      <c r="J118" s="447"/>
      <c r="K118" s="447"/>
      <c r="L118" s="447"/>
      <c r="M118" s="447"/>
      <c r="N118" s="447"/>
      <c r="O118" s="447"/>
      <c r="P118" s="447"/>
      <c r="Q118" s="447"/>
      <c r="R118" s="447"/>
      <c r="S118" s="447"/>
      <c r="T118" s="447"/>
      <c r="U118" s="447"/>
      <c r="V118" s="447"/>
      <c r="W118" s="447"/>
      <c r="X118" s="447"/>
      <c r="Y118" s="447"/>
    </row>
    <row r="119" ht="12.75" customHeight="1" spans="1:25">
      <c r="A119" s="447"/>
      <c r="B119" s="447"/>
      <c r="C119" s="447"/>
      <c r="D119" s="447"/>
      <c r="E119" s="447"/>
      <c r="F119" s="447"/>
      <c r="G119" s="447"/>
      <c r="H119" s="447"/>
      <c r="I119" s="447"/>
      <c r="J119" s="447"/>
      <c r="K119" s="447"/>
      <c r="L119" s="447"/>
      <c r="M119" s="447"/>
      <c r="N119" s="447"/>
      <c r="O119" s="447"/>
      <c r="P119" s="447"/>
      <c r="Q119" s="447"/>
      <c r="R119" s="447"/>
      <c r="S119" s="447"/>
      <c r="T119" s="447"/>
      <c r="U119" s="447"/>
      <c r="V119" s="447"/>
      <c r="W119" s="447"/>
      <c r="X119" s="447"/>
      <c r="Y119" s="447"/>
    </row>
    <row r="120" ht="12.75" customHeight="1" spans="1:25">
      <c r="A120" s="447"/>
      <c r="B120" s="447"/>
      <c r="C120" s="447"/>
      <c r="D120" s="447"/>
      <c r="E120" s="447"/>
      <c r="F120" s="447"/>
      <c r="G120" s="447"/>
      <c r="H120" s="447"/>
      <c r="I120" s="447"/>
      <c r="J120" s="447"/>
      <c r="K120" s="447"/>
      <c r="L120" s="447"/>
      <c r="M120" s="447"/>
      <c r="N120" s="447"/>
      <c r="O120" s="447"/>
      <c r="P120" s="447"/>
      <c r="Q120" s="447"/>
      <c r="R120" s="447"/>
      <c r="S120" s="447"/>
      <c r="T120" s="447"/>
      <c r="U120" s="447"/>
      <c r="V120" s="447"/>
      <c r="W120" s="447"/>
      <c r="X120" s="447"/>
      <c r="Y120" s="447"/>
    </row>
    <row r="121" ht="12.75" customHeight="1" spans="1:25">
      <c r="A121" s="447"/>
      <c r="B121" s="447"/>
      <c r="C121" s="447"/>
      <c r="D121" s="447"/>
      <c r="E121" s="447"/>
      <c r="F121" s="447"/>
      <c r="G121" s="447"/>
      <c r="H121" s="447"/>
      <c r="I121" s="447"/>
      <c r="J121" s="447"/>
      <c r="K121" s="447"/>
      <c r="L121" s="447"/>
      <c r="M121" s="447"/>
      <c r="N121" s="447"/>
      <c r="O121" s="447"/>
      <c r="P121" s="447"/>
      <c r="Q121" s="447"/>
      <c r="R121" s="447"/>
      <c r="S121" s="447"/>
      <c r="T121" s="447"/>
      <c r="U121" s="447"/>
      <c r="V121" s="447"/>
      <c r="W121" s="447"/>
      <c r="X121" s="447"/>
      <c r="Y121" s="447"/>
    </row>
    <row r="122" ht="12.75" customHeight="1" spans="1:25">
      <c r="A122" s="447"/>
      <c r="B122" s="447"/>
      <c r="C122" s="447"/>
      <c r="D122" s="447"/>
      <c r="E122" s="447"/>
      <c r="F122" s="447"/>
      <c r="G122" s="447"/>
      <c r="H122" s="447"/>
      <c r="I122" s="447"/>
      <c r="J122" s="447"/>
      <c r="K122" s="447"/>
      <c r="L122" s="447"/>
      <c r="M122" s="447"/>
      <c r="N122" s="447"/>
      <c r="O122" s="447"/>
      <c r="P122" s="447"/>
      <c r="Q122" s="447"/>
      <c r="R122" s="447"/>
      <c r="S122" s="447"/>
      <c r="T122" s="447"/>
      <c r="U122" s="447"/>
      <c r="V122" s="447"/>
      <c r="W122" s="447"/>
      <c r="X122" s="447"/>
      <c r="Y122" s="447"/>
    </row>
    <row r="123" ht="12.75" customHeight="1" spans="1:25">
      <c r="A123" s="447"/>
      <c r="B123" s="447"/>
      <c r="C123" s="447"/>
      <c r="D123" s="447"/>
      <c r="E123" s="447"/>
      <c r="F123" s="447"/>
      <c r="G123" s="447"/>
      <c r="H123" s="447"/>
      <c r="I123" s="447"/>
      <c r="J123" s="447"/>
      <c r="K123" s="447"/>
      <c r="L123" s="447"/>
      <c r="M123" s="447"/>
      <c r="N123" s="447"/>
      <c r="O123" s="447"/>
      <c r="P123" s="447"/>
      <c r="Q123" s="447"/>
      <c r="R123" s="447"/>
      <c r="S123" s="447"/>
      <c r="T123" s="447"/>
      <c r="U123" s="447"/>
      <c r="V123" s="447"/>
      <c r="W123" s="447"/>
      <c r="X123" s="447"/>
      <c r="Y123" s="447"/>
    </row>
    <row r="124" ht="12.75" customHeight="1" spans="1:25">
      <c r="A124" s="447"/>
      <c r="B124" s="447"/>
      <c r="C124" s="447"/>
      <c r="D124" s="447"/>
      <c r="E124" s="447"/>
      <c r="F124" s="447"/>
      <c r="G124" s="447"/>
      <c r="H124" s="447"/>
      <c r="I124" s="447"/>
      <c r="J124" s="447"/>
      <c r="K124" s="447"/>
      <c r="L124" s="447"/>
      <c r="M124" s="447"/>
      <c r="N124" s="447"/>
      <c r="O124" s="447"/>
      <c r="P124" s="447"/>
      <c r="Q124" s="447"/>
      <c r="R124" s="447"/>
      <c r="S124" s="447"/>
      <c r="T124" s="447"/>
      <c r="U124" s="447"/>
      <c r="V124" s="447"/>
      <c r="W124" s="447"/>
      <c r="X124" s="447"/>
      <c r="Y124" s="447"/>
    </row>
    <row r="125" ht="12.75" customHeight="1" spans="1:25">
      <c r="A125" s="447"/>
      <c r="B125" s="447"/>
      <c r="C125" s="447"/>
      <c r="D125" s="447"/>
      <c r="E125" s="447"/>
      <c r="F125" s="447"/>
      <c r="G125" s="447"/>
      <c r="H125" s="447"/>
      <c r="I125" s="447"/>
      <c r="J125" s="447"/>
      <c r="K125" s="447"/>
      <c r="L125" s="447"/>
      <c r="M125" s="447"/>
      <c r="N125" s="447"/>
      <c r="O125" s="447"/>
      <c r="P125" s="447"/>
      <c r="Q125" s="447"/>
      <c r="R125" s="447"/>
      <c r="S125" s="447"/>
      <c r="T125" s="447"/>
      <c r="U125" s="447"/>
      <c r="V125" s="447"/>
      <c r="W125" s="447"/>
      <c r="X125" s="447"/>
      <c r="Y125" s="447"/>
    </row>
    <row r="126" ht="12.75" customHeight="1" spans="1:25">
      <c r="A126" s="447"/>
      <c r="B126" s="447"/>
      <c r="C126" s="447"/>
      <c r="D126" s="447"/>
      <c r="E126" s="447"/>
      <c r="F126" s="447"/>
      <c r="G126" s="447"/>
      <c r="H126" s="447"/>
      <c r="I126" s="447"/>
      <c r="J126" s="447"/>
      <c r="K126" s="447"/>
      <c r="L126" s="447"/>
      <c r="M126" s="447"/>
      <c r="N126" s="447"/>
      <c r="O126" s="447"/>
      <c r="P126" s="447"/>
      <c r="Q126" s="447"/>
      <c r="R126" s="447"/>
      <c r="S126" s="447"/>
      <c r="T126" s="447"/>
      <c r="U126" s="447"/>
      <c r="V126" s="447"/>
      <c r="W126" s="447"/>
      <c r="X126" s="447"/>
      <c r="Y126" s="447"/>
    </row>
    <row r="127" ht="12.75" customHeight="1" spans="1:25">
      <c r="A127" s="447"/>
      <c r="B127" s="447"/>
      <c r="C127" s="447"/>
      <c r="D127" s="447"/>
      <c r="E127" s="447"/>
      <c r="F127" s="447"/>
      <c r="G127" s="447"/>
      <c r="H127" s="447"/>
      <c r="I127" s="447"/>
      <c r="J127" s="447"/>
      <c r="K127" s="447"/>
      <c r="L127" s="447"/>
      <c r="M127" s="447"/>
      <c r="N127" s="447"/>
      <c r="O127" s="447"/>
      <c r="P127" s="447"/>
      <c r="Q127" s="447"/>
      <c r="R127" s="447"/>
      <c r="S127" s="447"/>
      <c r="T127" s="447"/>
      <c r="U127" s="447"/>
      <c r="V127" s="447"/>
      <c r="W127" s="447"/>
      <c r="X127" s="447"/>
      <c r="Y127" s="447"/>
    </row>
    <row r="128" ht="12.75" customHeight="1" spans="1:25">
      <c r="A128" s="447"/>
      <c r="B128" s="447"/>
      <c r="C128" s="447"/>
      <c r="D128" s="447"/>
      <c r="E128" s="447"/>
      <c r="F128" s="447"/>
      <c r="G128" s="447"/>
      <c r="H128" s="447"/>
      <c r="I128" s="447"/>
      <c r="J128" s="447"/>
      <c r="K128" s="447"/>
      <c r="L128" s="447"/>
      <c r="M128" s="447"/>
      <c r="N128" s="447"/>
      <c r="O128" s="447"/>
      <c r="P128" s="447"/>
      <c r="Q128" s="447"/>
      <c r="R128" s="447"/>
      <c r="S128" s="447"/>
      <c r="T128" s="447"/>
      <c r="U128" s="447"/>
      <c r="V128" s="447"/>
      <c r="W128" s="447"/>
      <c r="X128" s="447"/>
      <c r="Y128" s="447"/>
    </row>
    <row r="129" ht="12.75" customHeight="1" spans="1:25">
      <c r="A129" s="447"/>
      <c r="B129" s="447"/>
      <c r="C129" s="447"/>
      <c r="D129" s="447"/>
      <c r="E129" s="447"/>
      <c r="F129" s="447"/>
      <c r="G129" s="447"/>
      <c r="H129" s="447"/>
      <c r="I129" s="447"/>
      <c r="J129" s="447"/>
      <c r="K129" s="447"/>
      <c r="L129" s="447"/>
      <c r="M129" s="447"/>
      <c r="N129" s="447"/>
      <c r="O129" s="447"/>
      <c r="P129" s="447"/>
      <c r="Q129" s="447"/>
      <c r="R129" s="447"/>
      <c r="S129" s="447"/>
      <c r="T129" s="447"/>
      <c r="U129" s="447"/>
      <c r="V129" s="447"/>
      <c r="W129" s="447"/>
      <c r="X129" s="447"/>
      <c r="Y129" s="447"/>
    </row>
    <row r="130" ht="12.75" customHeight="1" spans="1:25">
      <c r="A130" s="447"/>
      <c r="B130" s="447"/>
      <c r="C130" s="447"/>
      <c r="D130" s="447"/>
      <c r="E130" s="447"/>
      <c r="F130" s="447"/>
      <c r="G130" s="447"/>
      <c r="H130" s="447"/>
      <c r="I130" s="447"/>
      <c r="J130" s="447"/>
      <c r="K130" s="447"/>
      <c r="L130" s="447"/>
      <c r="M130" s="447"/>
      <c r="N130" s="447"/>
      <c r="O130" s="447"/>
      <c r="P130" s="447"/>
      <c r="Q130" s="447"/>
      <c r="R130" s="447"/>
      <c r="S130" s="447"/>
      <c r="T130" s="447"/>
      <c r="U130" s="447"/>
      <c r="V130" s="447"/>
      <c r="W130" s="447"/>
      <c r="X130" s="447"/>
      <c r="Y130" s="447"/>
    </row>
    <row r="131" ht="12.75" customHeight="1" spans="1:25">
      <c r="A131" s="447"/>
      <c r="B131" s="447"/>
      <c r="C131" s="447"/>
      <c r="D131" s="447"/>
      <c r="E131" s="447"/>
      <c r="F131" s="447"/>
      <c r="G131" s="447"/>
      <c r="H131" s="447"/>
      <c r="I131" s="447"/>
      <c r="J131" s="447"/>
      <c r="K131" s="447"/>
      <c r="L131" s="447"/>
      <c r="M131" s="447"/>
      <c r="N131" s="447"/>
      <c r="O131" s="447"/>
      <c r="P131" s="447"/>
      <c r="Q131" s="447"/>
      <c r="R131" s="447"/>
      <c r="S131" s="447"/>
      <c r="T131" s="447"/>
      <c r="U131" s="447"/>
      <c r="V131" s="447"/>
      <c r="W131" s="447"/>
      <c r="X131" s="447"/>
      <c r="Y131" s="447"/>
    </row>
    <row r="132" ht="12.75" customHeight="1" spans="1:25">
      <c r="A132" s="447"/>
      <c r="B132" s="447"/>
      <c r="C132" s="447"/>
      <c r="D132" s="447"/>
      <c r="E132" s="447"/>
      <c r="F132" s="447"/>
      <c r="G132" s="447"/>
      <c r="H132" s="447"/>
      <c r="I132" s="447"/>
      <c r="J132" s="447"/>
      <c r="K132" s="447"/>
      <c r="L132" s="447"/>
      <c r="M132" s="447"/>
      <c r="N132" s="447"/>
      <c r="O132" s="447"/>
      <c r="P132" s="447"/>
      <c r="Q132" s="447"/>
      <c r="R132" s="447"/>
      <c r="S132" s="447"/>
      <c r="T132" s="447"/>
      <c r="U132" s="447"/>
      <c r="V132" s="447"/>
      <c r="W132" s="447"/>
      <c r="X132" s="447"/>
      <c r="Y132" s="447"/>
    </row>
    <row r="133" ht="12.75" customHeight="1" spans="1:25">
      <c r="A133" s="447"/>
      <c r="B133" s="447"/>
      <c r="C133" s="447"/>
      <c r="D133" s="447"/>
      <c r="E133" s="447"/>
      <c r="F133" s="447"/>
      <c r="G133" s="447"/>
      <c r="H133" s="447"/>
      <c r="I133" s="447"/>
      <c r="J133" s="447"/>
      <c r="K133" s="447"/>
      <c r="L133" s="447"/>
      <c r="M133" s="447"/>
      <c r="N133" s="447"/>
      <c r="O133" s="447"/>
      <c r="P133" s="447"/>
      <c r="Q133" s="447"/>
      <c r="R133" s="447"/>
      <c r="S133" s="447"/>
      <c r="T133" s="447"/>
      <c r="U133" s="447"/>
      <c r="V133" s="447"/>
      <c r="W133" s="447"/>
      <c r="X133" s="447"/>
      <c r="Y133" s="447"/>
    </row>
    <row r="134" ht="12.75" customHeight="1" spans="1:25">
      <c r="A134" s="447"/>
      <c r="B134" s="447"/>
      <c r="C134" s="447"/>
      <c r="D134" s="447"/>
      <c r="E134" s="447"/>
      <c r="F134" s="447"/>
      <c r="G134" s="447"/>
      <c r="H134" s="447"/>
      <c r="I134" s="447"/>
      <c r="J134" s="447"/>
      <c r="K134" s="447"/>
      <c r="L134" s="447"/>
      <c r="M134" s="447"/>
      <c r="N134" s="447"/>
      <c r="O134" s="447"/>
      <c r="P134" s="447"/>
      <c r="Q134" s="447"/>
      <c r="R134" s="447"/>
      <c r="S134" s="447"/>
      <c r="T134" s="447"/>
      <c r="U134" s="447"/>
      <c r="V134" s="447"/>
      <c r="W134" s="447"/>
      <c r="X134" s="447"/>
      <c r="Y134" s="447"/>
    </row>
    <row r="135" ht="12.75" customHeight="1" spans="1:25">
      <c r="A135" s="447"/>
      <c r="B135" s="447"/>
      <c r="C135" s="447"/>
      <c r="D135" s="447"/>
      <c r="E135" s="447"/>
      <c r="F135" s="447"/>
      <c r="G135" s="447"/>
      <c r="H135" s="447"/>
      <c r="I135" s="447"/>
      <c r="J135" s="447"/>
      <c r="K135" s="447"/>
      <c r="L135" s="447"/>
      <c r="M135" s="447"/>
      <c r="N135" s="447"/>
      <c r="O135" s="447"/>
      <c r="P135" s="447"/>
      <c r="Q135" s="447"/>
      <c r="R135" s="447"/>
      <c r="S135" s="447"/>
      <c r="T135" s="447"/>
      <c r="U135" s="447"/>
      <c r="V135" s="447"/>
      <c r="W135" s="447"/>
      <c r="X135" s="447"/>
      <c r="Y135" s="447"/>
    </row>
    <row r="136" ht="12.75" customHeight="1" spans="1:25">
      <c r="A136" s="447"/>
      <c r="B136" s="447"/>
      <c r="C136" s="447"/>
      <c r="D136" s="447"/>
      <c r="E136" s="447"/>
      <c r="F136" s="447"/>
      <c r="G136" s="447"/>
      <c r="H136" s="447"/>
      <c r="I136" s="447"/>
      <c r="J136" s="447"/>
      <c r="K136" s="447"/>
      <c r="L136" s="447"/>
      <c r="M136" s="447"/>
      <c r="N136" s="447"/>
      <c r="O136" s="447"/>
      <c r="P136" s="447"/>
      <c r="Q136" s="447"/>
      <c r="R136" s="447"/>
      <c r="S136" s="447"/>
      <c r="T136" s="447"/>
      <c r="U136" s="447"/>
      <c r="V136" s="447"/>
      <c r="W136" s="447"/>
      <c r="X136" s="447"/>
      <c r="Y136" s="447"/>
    </row>
    <row r="137" ht="12.75" customHeight="1" spans="1:25">
      <c r="A137" s="447"/>
      <c r="B137" s="447"/>
      <c r="C137" s="447"/>
      <c r="D137" s="447"/>
      <c r="E137" s="447"/>
      <c r="F137" s="447"/>
      <c r="G137" s="447"/>
      <c r="H137" s="447"/>
      <c r="I137" s="447"/>
      <c r="J137" s="447"/>
      <c r="K137" s="447"/>
      <c r="L137" s="447"/>
      <c r="M137" s="447"/>
      <c r="N137" s="447"/>
      <c r="O137" s="447"/>
      <c r="P137" s="447"/>
      <c r="Q137" s="447"/>
      <c r="R137" s="447"/>
      <c r="S137" s="447"/>
      <c r="T137" s="447"/>
      <c r="U137" s="447"/>
      <c r="V137" s="447"/>
      <c r="W137" s="447"/>
      <c r="X137" s="447"/>
      <c r="Y137" s="447"/>
    </row>
    <row r="138" ht="12.75" customHeight="1" spans="1:25">
      <c r="A138" s="447"/>
      <c r="B138" s="447"/>
      <c r="C138" s="447"/>
      <c r="D138" s="447"/>
      <c r="E138" s="447"/>
      <c r="F138" s="447"/>
      <c r="G138" s="447"/>
      <c r="H138" s="447"/>
      <c r="I138" s="447"/>
      <c r="J138" s="447"/>
      <c r="K138" s="447"/>
      <c r="L138" s="447"/>
      <c r="M138" s="447"/>
      <c r="N138" s="447"/>
      <c r="O138" s="447"/>
      <c r="P138" s="447"/>
      <c r="Q138" s="447"/>
      <c r="R138" s="447"/>
      <c r="S138" s="447"/>
      <c r="T138" s="447"/>
      <c r="U138" s="447"/>
      <c r="V138" s="447"/>
      <c r="W138" s="447"/>
      <c r="X138" s="447"/>
      <c r="Y138" s="447"/>
    </row>
    <row r="139" ht="12.75" customHeight="1" spans="1:25">
      <c r="A139" s="447"/>
      <c r="B139" s="447"/>
      <c r="C139" s="447"/>
      <c r="D139" s="447"/>
      <c r="E139" s="447"/>
      <c r="F139" s="447"/>
      <c r="G139" s="447"/>
      <c r="H139" s="447"/>
      <c r="I139" s="447"/>
      <c r="J139" s="447"/>
      <c r="K139" s="447"/>
      <c r="L139" s="447"/>
      <c r="M139" s="447"/>
      <c r="N139" s="447"/>
      <c r="O139" s="447"/>
      <c r="P139" s="447"/>
      <c r="Q139" s="447"/>
      <c r="R139" s="447"/>
      <c r="S139" s="447"/>
      <c r="T139" s="447"/>
      <c r="U139" s="447"/>
      <c r="V139" s="447"/>
      <c r="W139" s="447"/>
      <c r="X139" s="447"/>
      <c r="Y139" s="447"/>
    </row>
    <row r="140" ht="12.75" customHeight="1" spans="1:25">
      <c r="A140" s="447"/>
      <c r="B140" s="447"/>
      <c r="C140" s="447"/>
      <c r="D140" s="447"/>
      <c r="E140" s="447"/>
      <c r="F140" s="447"/>
      <c r="G140" s="447"/>
      <c r="H140" s="447"/>
      <c r="I140" s="447"/>
      <c r="J140" s="447"/>
      <c r="K140" s="447"/>
      <c r="L140" s="447"/>
      <c r="M140" s="447"/>
      <c r="N140" s="447"/>
      <c r="O140" s="447"/>
      <c r="P140" s="447"/>
      <c r="Q140" s="447"/>
      <c r="R140" s="447"/>
      <c r="S140" s="447"/>
      <c r="T140" s="447"/>
      <c r="U140" s="447"/>
      <c r="V140" s="447"/>
      <c r="W140" s="447"/>
      <c r="X140" s="447"/>
      <c r="Y140" s="447"/>
    </row>
    <row r="141" ht="12.75" customHeight="1" spans="1:25">
      <c r="A141" s="447"/>
      <c r="B141" s="447"/>
      <c r="C141" s="447"/>
      <c r="D141" s="447"/>
      <c r="E141" s="447"/>
      <c r="F141" s="447"/>
      <c r="G141" s="447"/>
      <c r="H141" s="447"/>
      <c r="I141" s="447"/>
      <c r="J141" s="447"/>
      <c r="K141" s="447"/>
      <c r="L141" s="447"/>
      <c r="M141" s="447"/>
      <c r="N141" s="447"/>
      <c r="O141" s="447"/>
      <c r="P141" s="447"/>
      <c r="Q141" s="447"/>
      <c r="R141" s="447"/>
      <c r="S141" s="447"/>
      <c r="T141" s="447"/>
      <c r="U141" s="447"/>
      <c r="V141" s="447"/>
      <c r="W141" s="447"/>
      <c r="X141" s="447"/>
      <c r="Y141" s="447"/>
    </row>
    <row r="142" ht="12.75" customHeight="1" spans="1:25">
      <c r="A142" s="447"/>
      <c r="B142" s="447"/>
      <c r="C142" s="447"/>
      <c r="D142" s="447"/>
      <c r="E142" s="447"/>
      <c r="F142" s="447"/>
      <c r="G142" s="447"/>
      <c r="H142" s="447"/>
      <c r="I142" s="447"/>
      <c r="J142" s="447"/>
      <c r="K142" s="447"/>
      <c r="L142" s="447"/>
      <c r="M142" s="447"/>
      <c r="N142" s="447"/>
      <c r="O142" s="447"/>
      <c r="P142" s="447"/>
      <c r="Q142" s="447"/>
      <c r="R142" s="447"/>
      <c r="S142" s="447"/>
      <c r="T142" s="447"/>
      <c r="U142" s="447"/>
      <c r="V142" s="447"/>
      <c r="W142" s="447"/>
      <c r="X142" s="447"/>
      <c r="Y142" s="447"/>
    </row>
    <row r="143" ht="12.75" customHeight="1" spans="1:25">
      <c r="A143" s="447"/>
      <c r="B143" s="447"/>
      <c r="C143" s="447"/>
      <c r="D143" s="447"/>
      <c r="E143" s="447"/>
      <c r="F143" s="447"/>
      <c r="G143" s="447"/>
      <c r="H143" s="447"/>
      <c r="I143" s="447"/>
      <c r="J143" s="447"/>
      <c r="K143" s="447"/>
      <c r="L143" s="447"/>
      <c r="M143" s="447"/>
      <c r="N143" s="447"/>
      <c r="O143" s="447"/>
      <c r="P143" s="447"/>
      <c r="Q143" s="447"/>
      <c r="R143" s="447"/>
      <c r="S143" s="447"/>
      <c r="T143" s="447"/>
      <c r="U143" s="447"/>
      <c r="V143" s="447"/>
      <c r="W143" s="447"/>
      <c r="X143" s="447"/>
      <c r="Y143" s="447"/>
    </row>
    <row r="144" ht="12.75" customHeight="1" spans="1:25">
      <c r="A144" s="447"/>
      <c r="B144" s="447"/>
      <c r="C144" s="447"/>
      <c r="D144" s="447"/>
      <c r="E144" s="447"/>
      <c r="F144" s="447"/>
      <c r="G144" s="447"/>
      <c r="H144" s="447"/>
      <c r="I144" s="447"/>
      <c r="J144" s="447"/>
      <c r="K144" s="447"/>
      <c r="L144" s="447"/>
      <c r="M144" s="447"/>
      <c r="N144" s="447"/>
      <c r="O144" s="447"/>
      <c r="P144" s="447"/>
      <c r="Q144" s="447"/>
      <c r="R144" s="447"/>
      <c r="S144" s="447"/>
      <c r="T144" s="447"/>
      <c r="U144" s="447"/>
      <c r="V144" s="447"/>
      <c r="W144" s="447"/>
      <c r="X144" s="447"/>
      <c r="Y144" s="447"/>
    </row>
    <row r="145" ht="12.75" customHeight="1" spans="1:25">
      <c r="A145" s="447"/>
      <c r="B145" s="447"/>
      <c r="C145" s="447"/>
      <c r="D145" s="447"/>
      <c r="E145" s="447"/>
      <c r="F145" s="447"/>
      <c r="G145" s="447"/>
      <c r="H145" s="447"/>
      <c r="I145" s="447"/>
      <c r="J145" s="447"/>
      <c r="K145" s="447"/>
      <c r="L145" s="447"/>
      <c r="M145" s="447"/>
      <c r="N145" s="447"/>
      <c r="O145" s="447"/>
      <c r="P145" s="447"/>
      <c r="Q145" s="447"/>
      <c r="R145" s="447"/>
      <c r="S145" s="447"/>
      <c r="T145" s="447"/>
      <c r="U145" s="447"/>
      <c r="V145" s="447"/>
      <c r="W145" s="447"/>
      <c r="X145" s="447"/>
      <c r="Y145" s="447"/>
    </row>
    <row r="146" ht="12.75" customHeight="1" spans="1:25">
      <c r="A146" s="447"/>
      <c r="B146" s="447"/>
      <c r="C146" s="447"/>
      <c r="D146" s="447"/>
      <c r="E146" s="447"/>
      <c r="F146" s="447"/>
      <c r="G146" s="447"/>
      <c r="H146" s="447"/>
      <c r="I146" s="447"/>
      <c r="J146" s="447"/>
      <c r="K146" s="447"/>
      <c r="L146" s="447"/>
      <c r="M146" s="447"/>
      <c r="N146" s="447"/>
      <c r="O146" s="447"/>
      <c r="P146" s="447"/>
      <c r="Q146" s="447"/>
      <c r="R146" s="447"/>
      <c r="S146" s="447"/>
      <c r="T146" s="447"/>
      <c r="U146" s="447"/>
      <c r="V146" s="447"/>
      <c r="W146" s="447"/>
      <c r="X146" s="447"/>
      <c r="Y146" s="447"/>
    </row>
    <row r="147" ht="12.75" customHeight="1" spans="1:25">
      <c r="A147" s="447"/>
      <c r="B147" s="447"/>
      <c r="C147" s="447"/>
      <c r="D147" s="447"/>
      <c r="E147" s="447"/>
      <c r="F147" s="447"/>
      <c r="G147" s="447"/>
      <c r="H147" s="447"/>
      <c r="I147" s="447"/>
      <c r="J147" s="447"/>
      <c r="K147" s="447"/>
      <c r="L147" s="447"/>
      <c r="M147" s="447"/>
      <c r="N147" s="447"/>
      <c r="O147" s="447"/>
      <c r="P147" s="447"/>
      <c r="Q147" s="447"/>
      <c r="R147" s="447"/>
      <c r="S147" s="447"/>
      <c r="T147" s="447"/>
      <c r="U147" s="447"/>
      <c r="V147" s="447"/>
      <c r="W147" s="447"/>
      <c r="X147" s="447"/>
      <c r="Y147" s="447"/>
    </row>
    <row r="148" ht="12.75" customHeight="1" spans="1:25">
      <c r="A148" s="447"/>
      <c r="B148" s="447"/>
      <c r="C148" s="447"/>
      <c r="D148" s="447"/>
      <c r="E148" s="447"/>
      <c r="F148" s="447"/>
      <c r="G148" s="447"/>
      <c r="H148" s="447"/>
      <c r="I148" s="447"/>
      <c r="J148" s="447"/>
      <c r="K148" s="447"/>
      <c r="L148" s="447"/>
      <c r="M148" s="447"/>
      <c r="N148" s="447"/>
      <c r="O148" s="447"/>
      <c r="P148" s="447"/>
      <c r="Q148" s="447"/>
      <c r="R148" s="447"/>
      <c r="S148" s="447"/>
      <c r="T148" s="447"/>
      <c r="U148" s="447"/>
      <c r="V148" s="447"/>
      <c r="W148" s="447"/>
      <c r="X148" s="447"/>
      <c r="Y148" s="447"/>
    </row>
    <row r="149" ht="12.75" customHeight="1" spans="1:25">
      <c r="A149" s="447"/>
      <c r="B149" s="447"/>
      <c r="C149" s="447"/>
      <c r="D149" s="447"/>
      <c r="E149" s="447"/>
      <c r="F149" s="447"/>
      <c r="G149" s="447"/>
      <c r="H149" s="447"/>
      <c r="I149" s="447"/>
      <c r="J149" s="447"/>
      <c r="K149" s="447"/>
      <c r="L149" s="447"/>
      <c r="M149" s="447"/>
      <c r="N149" s="447"/>
      <c r="O149" s="447"/>
      <c r="P149" s="447"/>
      <c r="Q149" s="447"/>
      <c r="R149" s="447"/>
      <c r="S149" s="447"/>
      <c r="T149" s="447"/>
      <c r="U149" s="447"/>
      <c r="V149" s="447"/>
      <c r="W149" s="447"/>
      <c r="X149" s="447"/>
      <c r="Y149" s="447"/>
    </row>
    <row r="150" ht="12.75" customHeight="1" spans="1:25">
      <c r="A150" s="447"/>
      <c r="B150" s="447"/>
      <c r="C150" s="447"/>
      <c r="D150" s="447"/>
      <c r="E150" s="447"/>
      <c r="F150" s="447"/>
      <c r="G150" s="447"/>
      <c r="H150" s="447"/>
      <c r="I150" s="447"/>
      <c r="J150" s="447"/>
      <c r="K150" s="447"/>
      <c r="L150" s="447"/>
      <c r="M150" s="447"/>
      <c r="N150" s="447"/>
      <c r="O150" s="447"/>
      <c r="P150" s="447"/>
      <c r="Q150" s="447"/>
      <c r="R150" s="447"/>
      <c r="S150" s="447"/>
      <c r="T150" s="447"/>
      <c r="U150" s="447"/>
      <c r="V150" s="447"/>
      <c r="W150" s="447"/>
      <c r="X150" s="447"/>
      <c r="Y150" s="447"/>
    </row>
    <row r="151" ht="12.75" customHeight="1" spans="1:25">
      <c r="A151" s="447"/>
      <c r="B151" s="447"/>
      <c r="C151" s="447"/>
      <c r="D151" s="447"/>
      <c r="E151" s="447"/>
      <c r="F151" s="447"/>
      <c r="G151" s="447"/>
      <c r="H151" s="447"/>
      <c r="I151" s="447"/>
      <c r="J151" s="447"/>
      <c r="K151" s="447"/>
      <c r="L151" s="447"/>
      <c r="M151" s="447"/>
      <c r="N151" s="447"/>
      <c r="O151" s="447"/>
      <c r="P151" s="447"/>
      <c r="Q151" s="447"/>
      <c r="R151" s="447"/>
      <c r="S151" s="447"/>
      <c r="T151" s="447"/>
      <c r="U151" s="447"/>
      <c r="V151" s="447"/>
      <c r="W151" s="447"/>
      <c r="X151" s="447"/>
      <c r="Y151" s="447"/>
    </row>
    <row r="152" ht="12.75" customHeight="1" spans="1:25">
      <c r="A152" s="447"/>
      <c r="B152" s="447"/>
      <c r="C152" s="447"/>
      <c r="D152" s="447"/>
      <c r="E152" s="447"/>
      <c r="F152" s="447"/>
      <c r="G152" s="447"/>
      <c r="H152" s="447"/>
      <c r="I152" s="447"/>
      <c r="J152" s="447"/>
      <c r="K152" s="447"/>
      <c r="L152" s="447"/>
      <c r="M152" s="447"/>
      <c r="N152" s="447"/>
      <c r="O152" s="447"/>
      <c r="P152" s="447"/>
      <c r="Q152" s="447"/>
      <c r="R152" s="447"/>
      <c r="S152" s="447"/>
      <c r="T152" s="447"/>
      <c r="U152" s="447"/>
      <c r="V152" s="447"/>
      <c r="W152" s="447"/>
      <c r="X152" s="447"/>
      <c r="Y152" s="447"/>
    </row>
    <row r="153" ht="12.75" customHeight="1" spans="1:25">
      <c r="A153" s="447"/>
      <c r="B153" s="447"/>
      <c r="C153" s="447"/>
      <c r="D153" s="447"/>
      <c r="E153" s="447"/>
      <c r="F153" s="447"/>
      <c r="G153" s="447"/>
      <c r="H153" s="447"/>
      <c r="I153" s="447"/>
      <c r="J153" s="447"/>
      <c r="K153" s="447"/>
      <c r="L153" s="447"/>
      <c r="M153" s="447"/>
      <c r="N153" s="447"/>
      <c r="O153" s="447"/>
      <c r="P153" s="447"/>
      <c r="Q153" s="447"/>
      <c r="R153" s="447"/>
      <c r="S153" s="447"/>
      <c r="T153" s="447"/>
      <c r="U153" s="447"/>
      <c r="V153" s="447"/>
      <c r="W153" s="447"/>
      <c r="X153" s="447"/>
      <c r="Y153" s="447"/>
    </row>
    <row r="154" ht="12.75" customHeight="1" spans="1:25">
      <c r="A154" s="447"/>
      <c r="B154" s="447"/>
      <c r="C154" s="447"/>
      <c r="D154" s="447"/>
      <c r="E154" s="447"/>
      <c r="F154" s="447"/>
      <c r="G154" s="447"/>
      <c r="H154" s="447"/>
      <c r="I154" s="447"/>
      <c r="J154" s="447"/>
      <c r="K154" s="447"/>
      <c r="L154" s="447"/>
      <c r="M154" s="447"/>
      <c r="N154" s="447"/>
      <c r="O154" s="447"/>
      <c r="P154" s="447"/>
      <c r="Q154" s="447"/>
      <c r="R154" s="447"/>
      <c r="S154" s="447"/>
      <c r="T154" s="447"/>
      <c r="U154" s="447"/>
      <c r="V154" s="447"/>
      <c r="W154" s="447"/>
      <c r="X154" s="447"/>
      <c r="Y154" s="447"/>
    </row>
    <row r="155" ht="12.75" customHeight="1" spans="1:25">
      <c r="A155" s="447"/>
      <c r="B155" s="447"/>
      <c r="C155" s="447"/>
      <c r="D155" s="447"/>
      <c r="E155" s="447"/>
      <c r="F155" s="447"/>
      <c r="G155" s="447"/>
      <c r="H155" s="447"/>
      <c r="I155" s="447"/>
      <c r="J155" s="447"/>
      <c r="K155" s="447"/>
      <c r="L155" s="447"/>
      <c r="M155" s="447"/>
      <c r="N155" s="447"/>
      <c r="O155" s="447"/>
      <c r="P155" s="447"/>
      <c r="Q155" s="447"/>
      <c r="R155" s="447"/>
      <c r="S155" s="447"/>
      <c r="T155" s="447"/>
      <c r="U155" s="447"/>
      <c r="V155" s="447"/>
      <c r="W155" s="447"/>
      <c r="X155" s="447"/>
      <c r="Y155" s="447"/>
    </row>
    <row r="156" ht="12.75" customHeight="1" spans="1:25">
      <c r="A156" s="447"/>
      <c r="B156" s="447"/>
      <c r="C156" s="447"/>
      <c r="D156" s="447"/>
      <c r="E156" s="447"/>
      <c r="F156" s="447"/>
      <c r="G156" s="447"/>
      <c r="H156" s="447"/>
      <c r="I156" s="447"/>
      <c r="J156" s="447"/>
      <c r="K156" s="447"/>
      <c r="L156" s="447"/>
      <c r="M156" s="447"/>
      <c r="N156" s="447"/>
      <c r="O156" s="447"/>
      <c r="P156" s="447"/>
      <c r="Q156" s="447"/>
      <c r="R156" s="447"/>
      <c r="S156" s="447"/>
      <c r="T156" s="447"/>
      <c r="U156" s="447"/>
      <c r="V156" s="447"/>
      <c r="W156" s="447"/>
      <c r="X156" s="447"/>
      <c r="Y156" s="447"/>
    </row>
    <row r="157" ht="12.75" customHeight="1" spans="1:25">
      <c r="A157" s="447"/>
      <c r="B157" s="447"/>
      <c r="C157" s="447"/>
      <c r="D157" s="447"/>
      <c r="E157" s="447"/>
      <c r="F157" s="447"/>
      <c r="G157" s="447"/>
      <c r="H157" s="447"/>
      <c r="I157" s="447"/>
      <c r="J157" s="447"/>
      <c r="K157" s="447"/>
      <c r="L157" s="447"/>
      <c r="M157" s="447"/>
      <c r="N157" s="447"/>
      <c r="O157" s="447"/>
      <c r="P157" s="447"/>
      <c r="Q157" s="447"/>
      <c r="R157" s="447"/>
      <c r="S157" s="447"/>
      <c r="T157" s="447"/>
      <c r="U157" s="447"/>
      <c r="V157" s="447"/>
      <c r="W157" s="447"/>
      <c r="X157" s="447"/>
      <c r="Y157" s="447"/>
    </row>
    <row r="158" ht="12.75" customHeight="1" spans="1:25">
      <c r="A158" s="447"/>
      <c r="B158" s="447"/>
      <c r="C158" s="447"/>
      <c r="D158" s="447"/>
      <c r="E158" s="447"/>
      <c r="F158" s="447"/>
      <c r="G158" s="447"/>
      <c r="H158" s="447"/>
      <c r="I158" s="447"/>
      <c r="J158" s="447"/>
      <c r="K158" s="447"/>
      <c r="L158" s="447"/>
      <c r="M158" s="447"/>
      <c r="N158" s="447"/>
      <c r="O158" s="447"/>
      <c r="P158" s="447"/>
      <c r="Q158" s="447"/>
      <c r="R158" s="447"/>
      <c r="S158" s="447"/>
      <c r="T158" s="447"/>
      <c r="U158" s="447"/>
      <c r="V158" s="447"/>
      <c r="W158" s="447"/>
      <c r="X158" s="447"/>
      <c r="Y158" s="447"/>
    </row>
    <row r="159" ht="12.75" customHeight="1" spans="1:25">
      <c r="A159" s="447"/>
      <c r="B159" s="447"/>
      <c r="C159" s="447"/>
      <c r="D159" s="447"/>
      <c r="E159" s="447"/>
      <c r="F159" s="447"/>
      <c r="G159" s="447"/>
      <c r="H159" s="447"/>
      <c r="I159" s="447"/>
      <c r="J159" s="447"/>
      <c r="K159" s="447"/>
      <c r="L159" s="447"/>
      <c r="M159" s="447"/>
      <c r="N159" s="447"/>
      <c r="O159" s="447"/>
      <c r="P159" s="447"/>
      <c r="Q159" s="447"/>
      <c r="R159" s="447"/>
      <c r="S159" s="447"/>
      <c r="T159" s="447"/>
      <c r="U159" s="447"/>
      <c r="V159" s="447"/>
      <c r="W159" s="447"/>
      <c r="X159" s="447"/>
      <c r="Y159" s="447"/>
    </row>
    <row r="160" ht="12.75" customHeight="1" spans="1:25">
      <c r="A160" s="447"/>
      <c r="B160" s="447"/>
      <c r="C160" s="447"/>
      <c r="D160" s="447"/>
      <c r="E160" s="447"/>
      <c r="F160" s="447"/>
      <c r="G160" s="447"/>
      <c r="H160" s="447"/>
      <c r="I160" s="447"/>
      <c r="J160" s="447"/>
      <c r="K160" s="447"/>
      <c r="L160" s="447"/>
      <c r="M160" s="447"/>
      <c r="N160" s="447"/>
      <c r="O160" s="447"/>
      <c r="P160" s="447"/>
      <c r="Q160" s="447"/>
      <c r="R160" s="447"/>
      <c r="S160" s="447"/>
      <c r="T160" s="447"/>
      <c r="U160" s="447"/>
      <c r="V160" s="447"/>
      <c r="W160" s="447"/>
      <c r="X160" s="447"/>
      <c r="Y160" s="447"/>
    </row>
    <row r="161" ht="12.75" customHeight="1" spans="1:25">
      <c r="A161" s="447"/>
      <c r="B161" s="447"/>
      <c r="C161" s="447"/>
      <c r="D161" s="447"/>
      <c r="E161" s="447"/>
      <c r="F161" s="447"/>
      <c r="G161" s="447"/>
      <c r="H161" s="447"/>
      <c r="I161" s="447"/>
      <c r="J161" s="447"/>
      <c r="K161" s="447"/>
      <c r="L161" s="447"/>
      <c r="M161" s="447"/>
      <c r="N161" s="447"/>
      <c r="O161" s="447"/>
      <c r="P161" s="447"/>
      <c r="Q161" s="447"/>
      <c r="R161" s="447"/>
      <c r="S161" s="447"/>
      <c r="T161" s="447"/>
      <c r="U161" s="447"/>
      <c r="V161" s="447"/>
      <c r="W161" s="447"/>
      <c r="X161" s="447"/>
      <c r="Y161" s="447"/>
    </row>
    <row r="162" ht="12.75" customHeight="1" spans="1:25">
      <c r="A162" s="447"/>
      <c r="B162" s="447"/>
      <c r="C162" s="447"/>
      <c r="D162" s="447"/>
      <c r="E162" s="447"/>
      <c r="F162" s="447"/>
      <c r="G162" s="447"/>
      <c r="H162" s="447"/>
      <c r="I162" s="447"/>
      <c r="J162" s="447"/>
      <c r="K162" s="447"/>
      <c r="L162" s="447"/>
      <c r="M162" s="447"/>
      <c r="N162" s="447"/>
      <c r="O162" s="447"/>
      <c r="P162" s="447"/>
      <c r="Q162" s="447"/>
      <c r="R162" s="447"/>
      <c r="S162" s="447"/>
      <c r="T162" s="447"/>
      <c r="U162" s="447"/>
      <c r="V162" s="447"/>
      <c r="W162" s="447"/>
      <c r="X162" s="447"/>
      <c r="Y162" s="447"/>
    </row>
    <row r="163" ht="12.75" customHeight="1" spans="1:25">
      <c r="A163" s="447"/>
      <c r="B163" s="447"/>
      <c r="C163" s="447"/>
      <c r="D163" s="447"/>
      <c r="E163" s="447"/>
      <c r="F163" s="447"/>
      <c r="G163" s="447"/>
      <c r="H163" s="447"/>
      <c r="I163" s="447"/>
      <c r="J163" s="447"/>
      <c r="K163" s="447"/>
      <c r="L163" s="447"/>
      <c r="M163" s="447"/>
      <c r="N163" s="447"/>
      <c r="O163" s="447"/>
      <c r="P163" s="447"/>
      <c r="Q163" s="447"/>
      <c r="R163" s="447"/>
      <c r="S163" s="447"/>
      <c r="T163" s="447"/>
      <c r="U163" s="447"/>
      <c r="V163" s="447"/>
      <c r="W163" s="447"/>
      <c r="X163" s="447"/>
      <c r="Y163" s="447"/>
    </row>
    <row r="164" ht="12.75" customHeight="1" spans="1:25">
      <c r="A164" s="447"/>
      <c r="B164" s="447"/>
      <c r="C164" s="447"/>
      <c r="D164" s="447"/>
      <c r="E164" s="447"/>
      <c r="F164" s="447"/>
      <c r="G164" s="447"/>
      <c r="H164" s="447"/>
      <c r="I164" s="447"/>
      <c r="J164" s="447"/>
      <c r="K164" s="447"/>
      <c r="L164" s="447"/>
      <c r="M164" s="447"/>
      <c r="N164" s="447"/>
      <c r="O164" s="447"/>
      <c r="P164" s="447"/>
      <c r="Q164" s="447"/>
      <c r="R164" s="447"/>
      <c r="S164" s="447"/>
      <c r="T164" s="447"/>
      <c r="U164" s="447"/>
      <c r="V164" s="447"/>
      <c r="W164" s="447"/>
      <c r="X164" s="447"/>
      <c r="Y164" s="447"/>
    </row>
    <row r="165" ht="12.75" customHeight="1" spans="1:25">
      <c r="A165" s="447"/>
      <c r="B165" s="447"/>
      <c r="C165" s="447"/>
      <c r="D165" s="447"/>
      <c r="E165" s="447"/>
      <c r="F165" s="447"/>
      <c r="G165" s="447"/>
      <c r="H165" s="447"/>
      <c r="I165" s="447"/>
      <c r="J165" s="447"/>
      <c r="K165" s="447"/>
      <c r="L165" s="447"/>
      <c r="M165" s="447"/>
      <c r="N165" s="447"/>
      <c r="O165" s="447"/>
      <c r="P165" s="447"/>
      <c r="Q165" s="447"/>
      <c r="R165" s="447"/>
      <c r="S165" s="447"/>
      <c r="T165" s="447"/>
      <c r="U165" s="447"/>
      <c r="V165" s="447"/>
      <c r="W165" s="447"/>
      <c r="X165" s="447"/>
      <c r="Y165" s="447"/>
    </row>
    <row r="166" ht="12.75" customHeight="1" spans="1:25">
      <c r="A166" s="447"/>
      <c r="B166" s="447"/>
      <c r="C166" s="447"/>
      <c r="D166" s="447"/>
      <c r="E166" s="447"/>
      <c r="F166" s="447"/>
      <c r="G166" s="447"/>
      <c r="H166" s="447"/>
      <c r="I166" s="447"/>
      <c r="J166" s="447"/>
      <c r="K166" s="447"/>
      <c r="L166" s="447"/>
      <c r="M166" s="447"/>
      <c r="N166" s="447"/>
      <c r="O166" s="447"/>
      <c r="P166" s="447"/>
      <c r="Q166" s="447"/>
      <c r="R166" s="447"/>
      <c r="S166" s="447"/>
      <c r="T166" s="447"/>
      <c r="U166" s="447"/>
      <c r="V166" s="447"/>
      <c r="W166" s="447"/>
      <c r="X166" s="447"/>
      <c r="Y166" s="447"/>
    </row>
    <row r="167" ht="12.75" customHeight="1" spans="1:25">
      <c r="A167" s="447"/>
      <c r="B167" s="447"/>
      <c r="C167" s="447"/>
      <c r="D167" s="447"/>
      <c r="E167" s="447"/>
      <c r="F167" s="447"/>
      <c r="G167" s="447"/>
      <c r="H167" s="447"/>
      <c r="I167" s="447"/>
      <c r="J167" s="447"/>
      <c r="K167" s="447"/>
      <c r="L167" s="447"/>
      <c r="M167" s="447"/>
      <c r="N167" s="447"/>
      <c r="O167" s="447"/>
      <c r="P167" s="447"/>
      <c r="Q167" s="447"/>
      <c r="R167" s="447"/>
      <c r="S167" s="447"/>
      <c r="T167" s="447"/>
      <c r="U167" s="447"/>
      <c r="V167" s="447"/>
      <c r="W167" s="447"/>
      <c r="X167" s="447"/>
      <c r="Y167" s="447"/>
    </row>
    <row r="168" ht="12.75" customHeight="1" spans="1:25">
      <c r="A168" s="447"/>
      <c r="B168" s="447"/>
      <c r="C168" s="447"/>
      <c r="D168" s="447"/>
      <c r="E168" s="447"/>
      <c r="F168" s="447"/>
      <c r="G168" s="447"/>
      <c r="H168" s="447"/>
      <c r="I168" s="447"/>
      <c r="J168" s="447"/>
      <c r="K168" s="447"/>
      <c r="L168" s="447"/>
      <c r="M168" s="447"/>
      <c r="N168" s="447"/>
      <c r="O168" s="447"/>
      <c r="P168" s="447"/>
      <c r="Q168" s="447"/>
      <c r="R168" s="447"/>
      <c r="S168" s="447"/>
      <c r="T168" s="447"/>
      <c r="U168" s="447"/>
      <c r="V168" s="447"/>
      <c r="W168" s="447"/>
      <c r="X168" s="447"/>
      <c r="Y168" s="447"/>
    </row>
    <row r="169" ht="12.75" customHeight="1" spans="1:25">
      <c r="A169" s="447"/>
      <c r="B169" s="447"/>
      <c r="C169" s="447"/>
      <c r="D169" s="447"/>
      <c r="E169" s="447"/>
      <c r="F169" s="447"/>
      <c r="G169" s="447"/>
      <c r="H169" s="447"/>
      <c r="I169" s="447"/>
      <c r="J169" s="447"/>
      <c r="K169" s="447"/>
      <c r="L169" s="447"/>
      <c r="M169" s="447"/>
      <c r="N169" s="447"/>
      <c r="O169" s="447"/>
      <c r="P169" s="447"/>
      <c r="Q169" s="447"/>
      <c r="R169" s="447"/>
      <c r="S169" s="447"/>
      <c r="T169" s="447"/>
      <c r="U169" s="447"/>
      <c r="V169" s="447"/>
      <c r="W169" s="447"/>
      <c r="X169" s="447"/>
      <c r="Y169" s="447"/>
    </row>
    <row r="170" ht="12.75" customHeight="1" spans="1:25">
      <c r="A170" s="447"/>
      <c r="B170" s="447"/>
      <c r="C170" s="447"/>
      <c r="D170" s="447"/>
      <c r="E170" s="447"/>
      <c r="F170" s="447"/>
      <c r="G170" s="447"/>
      <c r="H170" s="447"/>
      <c r="I170" s="447"/>
      <c r="J170" s="447"/>
      <c r="K170" s="447"/>
      <c r="L170" s="447"/>
      <c r="M170" s="447"/>
      <c r="N170" s="447"/>
      <c r="O170" s="447"/>
      <c r="P170" s="447"/>
      <c r="Q170" s="447"/>
      <c r="R170" s="447"/>
      <c r="S170" s="447"/>
      <c r="T170" s="447"/>
      <c r="U170" s="447"/>
      <c r="V170" s="447"/>
      <c r="W170" s="447"/>
      <c r="X170" s="447"/>
      <c r="Y170" s="447"/>
    </row>
    <row r="171" ht="12.75" customHeight="1" spans="1:25">
      <c r="A171" s="447"/>
      <c r="B171" s="447"/>
      <c r="C171" s="447"/>
      <c r="D171" s="447"/>
      <c r="E171" s="447"/>
      <c r="F171" s="447"/>
      <c r="G171" s="447"/>
      <c r="H171" s="447"/>
      <c r="I171" s="447"/>
      <c r="J171" s="447"/>
      <c r="K171" s="447"/>
      <c r="L171" s="447"/>
      <c r="M171" s="447"/>
      <c r="N171" s="447"/>
      <c r="O171" s="447"/>
      <c r="P171" s="447"/>
      <c r="Q171" s="447"/>
      <c r="R171" s="447"/>
      <c r="S171" s="447"/>
      <c r="T171" s="447"/>
      <c r="U171" s="447"/>
      <c r="V171" s="447"/>
      <c r="W171" s="447"/>
      <c r="X171" s="447"/>
      <c r="Y171" s="447"/>
    </row>
    <row r="172" ht="12.75" customHeight="1" spans="1:25">
      <c r="A172" s="447"/>
      <c r="B172" s="447"/>
      <c r="C172" s="447"/>
      <c r="D172" s="447"/>
      <c r="E172" s="447"/>
      <c r="F172" s="447"/>
      <c r="G172" s="447"/>
      <c r="H172" s="447"/>
      <c r="I172" s="447"/>
      <c r="J172" s="447"/>
      <c r="K172" s="447"/>
      <c r="L172" s="447"/>
      <c r="M172" s="447"/>
      <c r="N172" s="447"/>
      <c r="O172" s="447"/>
      <c r="P172" s="447"/>
      <c r="Q172" s="447"/>
      <c r="R172" s="447"/>
      <c r="S172" s="447"/>
      <c r="T172" s="447"/>
      <c r="U172" s="447"/>
      <c r="V172" s="447"/>
      <c r="W172" s="447"/>
      <c r="X172" s="447"/>
      <c r="Y172" s="447"/>
    </row>
    <row r="173" ht="12.75" customHeight="1" spans="1:25">
      <c r="A173" s="447"/>
      <c r="B173" s="447"/>
      <c r="C173" s="447"/>
      <c r="D173" s="447"/>
      <c r="E173" s="447"/>
      <c r="F173" s="447"/>
      <c r="G173" s="447"/>
      <c r="H173" s="447"/>
      <c r="I173" s="447"/>
      <c r="J173" s="447"/>
      <c r="K173" s="447"/>
      <c r="L173" s="447"/>
      <c r="M173" s="447"/>
      <c r="N173" s="447"/>
      <c r="O173" s="447"/>
      <c r="P173" s="447"/>
      <c r="Q173" s="447"/>
      <c r="R173" s="447"/>
      <c r="S173" s="447"/>
      <c r="T173" s="447"/>
      <c r="U173" s="447"/>
      <c r="V173" s="447"/>
      <c r="W173" s="447"/>
      <c r="X173" s="447"/>
      <c r="Y173" s="447"/>
    </row>
    <row r="174" ht="12.75" customHeight="1" spans="1:25">
      <c r="A174" s="447"/>
      <c r="B174" s="447"/>
      <c r="C174" s="447"/>
      <c r="D174" s="447"/>
      <c r="E174" s="447"/>
      <c r="F174" s="447"/>
      <c r="G174" s="447"/>
      <c r="H174" s="447"/>
      <c r="I174" s="447"/>
      <c r="J174" s="447"/>
      <c r="K174" s="447"/>
      <c r="L174" s="447"/>
      <c r="M174" s="447"/>
      <c r="N174" s="447"/>
      <c r="O174" s="447"/>
      <c r="P174" s="447"/>
      <c r="Q174" s="447"/>
      <c r="R174" s="447"/>
      <c r="S174" s="447"/>
      <c r="T174" s="447"/>
      <c r="U174" s="447"/>
      <c r="V174" s="447"/>
      <c r="W174" s="447"/>
      <c r="X174" s="447"/>
      <c r="Y174" s="447"/>
    </row>
    <row r="175" ht="12.75" customHeight="1" spans="1:25">
      <c r="A175" s="447"/>
      <c r="B175" s="447"/>
      <c r="C175" s="447"/>
      <c r="D175" s="447"/>
      <c r="E175" s="447"/>
      <c r="F175" s="447"/>
      <c r="G175" s="447"/>
      <c r="H175" s="447"/>
      <c r="I175" s="447"/>
      <c r="J175" s="447"/>
      <c r="K175" s="447"/>
      <c r="L175" s="447"/>
      <c r="M175" s="447"/>
      <c r="N175" s="447"/>
      <c r="O175" s="447"/>
      <c r="P175" s="447"/>
      <c r="Q175" s="447"/>
      <c r="R175" s="447"/>
      <c r="S175" s="447"/>
      <c r="T175" s="447"/>
      <c r="U175" s="447"/>
      <c r="V175" s="447"/>
      <c r="W175" s="447"/>
      <c r="X175" s="447"/>
      <c r="Y175" s="447"/>
    </row>
    <row r="176" ht="12.75" customHeight="1" spans="1:25">
      <c r="A176" s="447"/>
      <c r="B176" s="447"/>
      <c r="C176" s="447"/>
      <c r="D176" s="447"/>
      <c r="E176" s="447"/>
      <c r="F176" s="447"/>
      <c r="G176" s="447"/>
      <c r="H176" s="447"/>
      <c r="I176" s="447"/>
      <c r="J176" s="447"/>
      <c r="K176" s="447"/>
      <c r="L176" s="447"/>
      <c r="M176" s="447"/>
      <c r="N176" s="447"/>
      <c r="O176" s="447"/>
      <c r="P176" s="447"/>
      <c r="Q176" s="447"/>
      <c r="R176" s="447"/>
      <c r="S176" s="447"/>
      <c r="T176" s="447"/>
      <c r="U176" s="447"/>
      <c r="V176" s="447"/>
      <c r="W176" s="447"/>
      <c r="X176" s="447"/>
      <c r="Y176" s="447"/>
    </row>
    <row r="177" ht="12.75" customHeight="1" spans="1:25">
      <c r="A177" s="447"/>
      <c r="B177" s="447"/>
      <c r="C177" s="447"/>
      <c r="D177" s="447"/>
      <c r="E177" s="447"/>
      <c r="F177" s="447"/>
      <c r="G177" s="447"/>
      <c r="H177" s="447"/>
      <c r="I177" s="447"/>
      <c r="J177" s="447"/>
      <c r="K177" s="447"/>
      <c r="L177" s="447"/>
      <c r="M177" s="447"/>
      <c r="N177" s="447"/>
      <c r="O177" s="447"/>
      <c r="P177" s="447"/>
      <c r="Q177" s="447"/>
      <c r="R177" s="447"/>
      <c r="S177" s="447"/>
      <c r="T177" s="447"/>
      <c r="U177" s="447"/>
      <c r="V177" s="447"/>
      <c r="W177" s="447"/>
      <c r="X177" s="447"/>
      <c r="Y177" s="447"/>
    </row>
    <row r="178" ht="12.75" customHeight="1" spans="1:25">
      <c r="A178" s="447"/>
      <c r="B178" s="447"/>
      <c r="C178" s="447"/>
      <c r="D178" s="447"/>
      <c r="E178" s="447"/>
      <c r="F178" s="447"/>
      <c r="G178" s="447"/>
      <c r="H178" s="447"/>
      <c r="I178" s="447"/>
      <c r="J178" s="447"/>
      <c r="K178" s="447"/>
      <c r="L178" s="447"/>
      <c r="M178" s="447"/>
      <c r="N178" s="447"/>
      <c r="O178" s="447"/>
      <c r="P178" s="447"/>
      <c r="Q178" s="447"/>
      <c r="R178" s="447"/>
      <c r="S178" s="447"/>
      <c r="T178" s="447"/>
      <c r="U178" s="447"/>
      <c r="V178" s="447"/>
      <c r="W178" s="447"/>
      <c r="X178" s="447"/>
      <c r="Y178" s="447"/>
    </row>
    <row r="179" ht="12.75" customHeight="1" spans="1:25">
      <c r="A179" s="447"/>
      <c r="B179" s="447"/>
      <c r="C179" s="447"/>
      <c r="D179" s="447"/>
      <c r="E179" s="447"/>
      <c r="F179" s="447"/>
      <c r="G179" s="447"/>
      <c r="H179" s="447"/>
      <c r="I179" s="447"/>
      <c r="J179" s="447"/>
      <c r="K179" s="447"/>
      <c r="L179" s="447"/>
      <c r="M179" s="447"/>
      <c r="N179" s="447"/>
      <c r="O179" s="447"/>
      <c r="P179" s="447"/>
      <c r="Q179" s="447"/>
      <c r="R179" s="447"/>
      <c r="S179" s="447"/>
      <c r="T179" s="447"/>
      <c r="U179" s="447"/>
      <c r="V179" s="447"/>
      <c r="W179" s="447"/>
      <c r="X179" s="447"/>
      <c r="Y179" s="447"/>
    </row>
    <row r="180" ht="12.75" customHeight="1" spans="1:25">
      <c r="A180" s="447"/>
      <c r="B180" s="447"/>
      <c r="C180" s="447"/>
      <c r="D180" s="447"/>
      <c r="E180" s="447"/>
      <c r="F180" s="447"/>
      <c r="G180" s="447"/>
      <c r="H180" s="447"/>
      <c r="I180" s="447"/>
      <c r="J180" s="447"/>
      <c r="K180" s="447"/>
      <c r="L180" s="447"/>
      <c r="M180" s="447"/>
      <c r="N180" s="447"/>
      <c r="O180" s="447"/>
      <c r="P180" s="447"/>
      <c r="Q180" s="447"/>
      <c r="R180" s="447"/>
      <c r="S180" s="447"/>
      <c r="T180" s="447"/>
      <c r="U180" s="447"/>
      <c r="V180" s="447"/>
      <c r="W180" s="447"/>
      <c r="X180" s="447"/>
      <c r="Y180" s="447"/>
    </row>
    <row r="181" ht="12.75" customHeight="1" spans="1:25">
      <c r="A181" s="447"/>
      <c r="B181" s="447"/>
      <c r="C181" s="447"/>
      <c r="D181" s="447"/>
      <c r="E181" s="447"/>
      <c r="F181" s="447"/>
      <c r="G181" s="447"/>
      <c r="H181" s="447"/>
      <c r="I181" s="447"/>
      <c r="J181" s="447"/>
      <c r="K181" s="447"/>
      <c r="L181" s="447"/>
      <c r="M181" s="447"/>
      <c r="N181" s="447"/>
      <c r="O181" s="447"/>
      <c r="P181" s="447"/>
      <c r="Q181" s="447"/>
      <c r="R181" s="447"/>
      <c r="S181" s="447"/>
      <c r="T181" s="447"/>
      <c r="U181" s="447"/>
      <c r="V181" s="447"/>
      <c r="W181" s="447"/>
      <c r="X181" s="447"/>
      <c r="Y181" s="447"/>
    </row>
    <row r="182" ht="12.75" customHeight="1" spans="1:25">
      <c r="A182" s="447"/>
      <c r="B182" s="447"/>
      <c r="C182" s="447"/>
      <c r="D182" s="447"/>
      <c r="E182" s="447"/>
      <c r="F182" s="447"/>
      <c r="G182" s="447"/>
      <c r="H182" s="447"/>
      <c r="I182" s="447"/>
      <c r="J182" s="447"/>
      <c r="K182" s="447"/>
      <c r="L182" s="447"/>
      <c r="M182" s="447"/>
      <c r="N182" s="447"/>
      <c r="O182" s="447"/>
      <c r="P182" s="447"/>
      <c r="Q182" s="447"/>
      <c r="R182" s="447"/>
      <c r="S182" s="447"/>
      <c r="T182" s="447"/>
      <c r="U182" s="447"/>
      <c r="V182" s="447"/>
      <c r="W182" s="447"/>
      <c r="X182" s="447"/>
      <c r="Y182" s="447"/>
    </row>
    <row r="183" ht="12.75" customHeight="1" spans="1:25">
      <c r="A183" s="447"/>
      <c r="B183" s="447"/>
      <c r="C183" s="447"/>
      <c r="D183" s="447"/>
      <c r="E183" s="447"/>
      <c r="F183" s="447"/>
      <c r="G183" s="447"/>
      <c r="H183" s="447"/>
      <c r="I183" s="447"/>
      <c r="J183" s="447"/>
      <c r="K183" s="447"/>
      <c r="L183" s="447"/>
      <c r="M183" s="447"/>
      <c r="N183" s="447"/>
      <c r="O183" s="447"/>
      <c r="P183" s="447"/>
      <c r="Q183" s="447"/>
      <c r="R183" s="447"/>
      <c r="S183" s="447"/>
      <c r="T183" s="447"/>
      <c r="U183" s="447"/>
      <c r="V183" s="447"/>
      <c r="W183" s="447"/>
      <c r="X183" s="447"/>
      <c r="Y183" s="447"/>
    </row>
    <row r="184" ht="12.75" customHeight="1" spans="1:25">
      <c r="A184" s="447"/>
      <c r="B184" s="447"/>
      <c r="C184" s="447"/>
      <c r="D184" s="447"/>
      <c r="E184" s="447"/>
      <c r="F184" s="447"/>
      <c r="G184" s="447"/>
      <c r="H184" s="447"/>
      <c r="I184" s="447"/>
      <c r="J184" s="447"/>
      <c r="K184" s="447"/>
      <c r="L184" s="447"/>
      <c r="M184" s="447"/>
      <c r="N184" s="447"/>
      <c r="O184" s="447"/>
      <c r="P184" s="447"/>
      <c r="Q184" s="447"/>
      <c r="R184" s="447"/>
      <c r="S184" s="447"/>
      <c r="T184" s="447"/>
      <c r="U184" s="447"/>
      <c r="V184" s="447"/>
      <c r="W184" s="447"/>
      <c r="X184" s="447"/>
      <c r="Y184" s="447"/>
    </row>
    <row r="185" ht="12.75" customHeight="1" spans="1:25">
      <c r="A185" s="447"/>
      <c r="B185" s="447"/>
      <c r="C185" s="447"/>
      <c r="D185" s="447"/>
      <c r="E185" s="447"/>
      <c r="F185" s="447"/>
      <c r="G185" s="447"/>
      <c r="H185" s="447"/>
      <c r="I185" s="447"/>
      <c r="J185" s="447"/>
      <c r="K185" s="447"/>
      <c r="L185" s="447"/>
      <c r="M185" s="447"/>
      <c r="N185" s="447"/>
      <c r="O185" s="447"/>
      <c r="P185" s="447"/>
      <c r="Q185" s="447"/>
      <c r="R185" s="447"/>
      <c r="S185" s="447"/>
      <c r="T185" s="447"/>
      <c r="U185" s="447"/>
      <c r="V185" s="447"/>
      <c r="W185" s="447"/>
      <c r="X185" s="447"/>
      <c r="Y185" s="447"/>
    </row>
    <row r="186" ht="12.75" customHeight="1" spans="1:25">
      <c r="A186" s="447"/>
      <c r="B186" s="447"/>
      <c r="C186" s="447"/>
      <c r="D186" s="447"/>
      <c r="E186" s="447"/>
      <c r="F186" s="447"/>
      <c r="G186" s="447"/>
      <c r="H186" s="447"/>
      <c r="I186" s="447"/>
      <c r="J186" s="447"/>
      <c r="K186" s="447"/>
      <c r="L186" s="447"/>
      <c r="M186" s="447"/>
      <c r="N186" s="447"/>
      <c r="O186" s="447"/>
      <c r="P186" s="447"/>
      <c r="Q186" s="447"/>
      <c r="R186" s="447"/>
      <c r="S186" s="447"/>
      <c r="T186" s="447"/>
      <c r="U186" s="447"/>
      <c r="V186" s="447"/>
      <c r="W186" s="447"/>
      <c r="X186" s="447"/>
      <c r="Y186" s="447"/>
    </row>
    <row r="187" ht="12.75" customHeight="1" spans="1:25">
      <c r="A187" s="447"/>
      <c r="B187" s="447"/>
      <c r="C187" s="447"/>
      <c r="D187" s="447"/>
      <c r="E187" s="447"/>
      <c r="F187" s="447"/>
      <c r="G187" s="447"/>
      <c r="H187" s="447"/>
      <c r="I187" s="447"/>
      <c r="J187" s="447"/>
      <c r="K187" s="447"/>
      <c r="L187" s="447"/>
      <c r="M187" s="447"/>
      <c r="N187" s="447"/>
      <c r="O187" s="447"/>
      <c r="P187" s="447"/>
      <c r="Q187" s="447"/>
      <c r="R187" s="447"/>
      <c r="S187" s="447"/>
      <c r="T187" s="447"/>
      <c r="U187" s="447"/>
      <c r="V187" s="447"/>
      <c r="W187" s="447"/>
      <c r="X187" s="447"/>
      <c r="Y187" s="447"/>
    </row>
    <row r="188" ht="12.75" customHeight="1" spans="1:25">
      <c r="A188" s="447"/>
      <c r="B188" s="447"/>
      <c r="C188" s="447"/>
      <c r="D188" s="447"/>
      <c r="E188" s="447"/>
      <c r="F188" s="447"/>
      <c r="G188" s="447"/>
      <c r="H188" s="447"/>
      <c r="I188" s="447"/>
      <c r="J188" s="447"/>
      <c r="K188" s="447"/>
      <c r="L188" s="447"/>
      <c r="M188" s="447"/>
      <c r="N188" s="447"/>
      <c r="O188" s="447"/>
      <c r="P188" s="447"/>
      <c r="Q188" s="447"/>
      <c r="R188" s="447"/>
      <c r="S188" s="447"/>
      <c r="T188" s="447"/>
      <c r="U188" s="447"/>
      <c r="V188" s="447"/>
      <c r="W188" s="447"/>
      <c r="X188" s="447"/>
      <c r="Y188" s="447"/>
    </row>
    <row r="189" ht="12.75" customHeight="1" spans="1:25">
      <c r="A189" s="447"/>
      <c r="B189" s="447"/>
      <c r="C189" s="447"/>
      <c r="D189" s="447"/>
      <c r="E189" s="447"/>
      <c r="F189" s="447"/>
      <c r="G189" s="447"/>
      <c r="H189" s="447"/>
      <c r="I189" s="447"/>
      <c r="J189" s="447"/>
      <c r="K189" s="447"/>
      <c r="L189" s="447"/>
      <c r="M189" s="447"/>
      <c r="N189" s="447"/>
      <c r="O189" s="447"/>
      <c r="P189" s="447"/>
      <c r="Q189" s="447"/>
      <c r="R189" s="447"/>
      <c r="S189" s="447"/>
      <c r="T189" s="447"/>
      <c r="U189" s="447"/>
      <c r="V189" s="447"/>
      <c r="W189" s="447"/>
      <c r="X189" s="447"/>
      <c r="Y189" s="447"/>
    </row>
    <row r="190" ht="12.75" customHeight="1" spans="1:25">
      <c r="A190" s="447"/>
      <c r="B190" s="447"/>
      <c r="C190" s="447"/>
      <c r="D190" s="447"/>
      <c r="E190" s="447"/>
      <c r="F190" s="447"/>
      <c r="G190" s="447"/>
      <c r="H190" s="447"/>
      <c r="I190" s="447"/>
      <c r="J190" s="447"/>
      <c r="K190" s="447"/>
      <c r="L190" s="447"/>
      <c r="M190" s="447"/>
      <c r="N190" s="447"/>
      <c r="O190" s="447"/>
      <c r="P190" s="447"/>
      <c r="Q190" s="447"/>
      <c r="R190" s="447"/>
      <c r="S190" s="447"/>
      <c r="T190" s="447"/>
      <c r="U190" s="447"/>
      <c r="V190" s="447"/>
      <c r="W190" s="447"/>
      <c r="X190" s="447"/>
      <c r="Y190" s="447"/>
    </row>
    <row r="191" ht="12.75" customHeight="1" spans="1:25">
      <c r="A191" s="447"/>
      <c r="B191" s="447"/>
      <c r="C191" s="447"/>
      <c r="D191" s="447"/>
      <c r="E191" s="447"/>
      <c r="F191" s="447"/>
      <c r="G191" s="447"/>
      <c r="H191" s="447"/>
      <c r="I191" s="447"/>
      <c r="J191" s="447"/>
      <c r="K191" s="447"/>
      <c r="L191" s="447"/>
      <c r="M191" s="447"/>
      <c r="N191" s="447"/>
      <c r="O191" s="447"/>
      <c r="P191" s="447"/>
      <c r="Q191" s="447"/>
      <c r="R191" s="447"/>
      <c r="S191" s="447"/>
      <c r="T191" s="447"/>
      <c r="U191" s="447"/>
      <c r="V191" s="447"/>
      <c r="W191" s="447"/>
      <c r="X191" s="447"/>
      <c r="Y191" s="447"/>
    </row>
    <row r="192" ht="12.75" customHeight="1" spans="1:25">
      <c r="A192" s="447"/>
      <c r="B192" s="447"/>
      <c r="C192" s="447"/>
      <c r="D192" s="447"/>
      <c r="E192" s="447"/>
      <c r="F192" s="447"/>
      <c r="G192" s="447"/>
      <c r="H192" s="447"/>
      <c r="I192" s="447"/>
      <c r="J192" s="447"/>
      <c r="K192" s="447"/>
      <c r="L192" s="447"/>
      <c r="M192" s="447"/>
      <c r="N192" s="447"/>
      <c r="O192" s="447"/>
      <c r="P192" s="447"/>
      <c r="Q192" s="447"/>
      <c r="R192" s="447"/>
      <c r="S192" s="447"/>
      <c r="T192" s="447"/>
      <c r="U192" s="447"/>
      <c r="V192" s="447"/>
      <c r="W192" s="447"/>
      <c r="X192" s="447"/>
      <c r="Y192" s="447"/>
    </row>
    <row r="193" ht="12.75" customHeight="1" spans="1:25">
      <c r="A193" s="447"/>
      <c r="B193" s="447"/>
      <c r="C193" s="447"/>
      <c r="D193" s="447"/>
      <c r="E193" s="447"/>
      <c r="F193" s="447"/>
      <c r="G193" s="447"/>
      <c r="H193" s="447"/>
      <c r="I193" s="447"/>
      <c r="J193" s="447"/>
      <c r="K193" s="447"/>
      <c r="L193" s="447"/>
      <c r="M193" s="447"/>
      <c r="N193" s="447"/>
      <c r="O193" s="447"/>
      <c r="P193" s="447"/>
      <c r="Q193" s="447"/>
      <c r="R193" s="447"/>
      <c r="S193" s="447"/>
      <c r="T193" s="447"/>
      <c r="U193" s="447"/>
      <c r="V193" s="447"/>
      <c r="W193" s="447"/>
      <c r="X193" s="447"/>
      <c r="Y193" s="447"/>
    </row>
    <row r="194" ht="12.75" customHeight="1" spans="1:25">
      <c r="A194" s="447"/>
      <c r="B194" s="447"/>
      <c r="C194" s="447"/>
      <c r="D194" s="447"/>
      <c r="E194" s="447"/>
      <c r="F194" s="447"/>
      <c r="G194" s="447"/>
      <c r="H194" s="447"/>
      <c r="I194" s="447"/>
      <c r="J194" s="447"/>
      <c r="K194" s="447"/>
      <c r="L194" s="447"/>
      <c r="M194" s="447"/>
      <c r="N194" s="447"/>
      <c r="O194" s="447"/>
      <c r="P194" s="447"/>
      <c r="Q194" s="447"/>
      <c r="R194" s="447"/>
      <c r="S194" s="447"/>
      <c r="T194" s="447"/>
      <c r="U194" s="447"/>
      <c r="V194" s="447"/>
      <c r="W194" s="447"/>
      <c r="X194" s="447"/>
      <c r="Y194" s="447"/>
    </row>
    <row r="195" ht="12.75" customHeight="1" spans="1:25">
      <c r="A195" s="447"/>
      <c r="B195" s="447"/>
      <c r="C195" s="447"/>
      <c r="D195" s="447"/>
      <c r="E195" s="447"/>
      <c r="F195" s="447"/>
      <c r="G195" s="447"/>
      <c r="H195" s="447"/>
      <c r="I195" s="447"/>
      <c r="J195" s="447"/>
      <c r="K195" s="447"/>
      <c r="L195" s="447"/>
      <c r="M195" s="447"/>
      <c r="N195" s="447"/>
      <c r="O195" s="447"/>
      <c r="P195" s="447"/>
      <c r="Q195" s="447"/>
      <c r="R195" s="447"/>
      <c r="S195" s="447"/>
      <c r="T195" s="447"/>
      <c r="U195" s="447"/>
      <c r="V195" s="447"/>
      <c r="W195" s="447"/>
      <c r="X195" s="447"/>
      <c r="Y195" s="447"/>
    </row>
    <row r="196" ht="12.75" customHeight="1" spans="1:25">
      <c r="A196" s="447"/>
      <c r="B196" s="447"/>
      <c r="C196" s="447"/>
      <c r="D196" s="447"/>
      <c r="E196" s="447"/>
      <c r="F196" s="447"/>
      <c r="G196" s="447"/>
      <c r="H196" s="447"/>
      <c r="I196" s="447"/>
      <c r="J196" s="447"/>
      <c r="K196" s="447"/>
      <c r="L196" s="447"/>
      <c r="M196" s="447"/>
      <c r="N196" s="447"/>
      <c r="O196" s="447"/>
      <c r="P196" s="447"/>
      <c r="Q196" s="447"/>
      <c r="R196" s="447"/>
      <c r="S196" s="447"/>
      <c r="T196" s="447"/>
      <c r="U196" s="447"/>
      <c r="V196" s="447"/>
      <c r="W196" s="447"/>
      <c r="X196" s="447"/>
      <c r="Y196" s="447"/>
    </row>
    <row r="197" ht="12.75" customHeight="1" spans="1:25">
      <c r="A197" s="447"/>
      <c r="B197" s="447"/>
      <c r="C197" s="447"/>
      <c r="D197" s="447"/>
      <c r="E197" s="447"/>
      <c r="F197" s="447"/>
      <c r="G197" s="447"/>
      <c r="H197" s="447"/>
      <c r="I197" s="447"/>
      <c r="J197" s="447"/>
      <c r="K197" s="447"/>
      <c r="L197" s="447"/>
      <c r="M197" s="447"/>
      <c r="N197" s="447"/>
      <c r="O197" s="447"/>
      <c r="P197" s="447"/>
      <c r="Q197" s="447"/>
      <c r="R197" s="447"/>
      <c r="S197" s="447"/>
      <c r="T197" s="447"/>
      <c r="U197" s="447"/>
      <c r="V197" s="447"/>
      <c r="W197" s="447"/>
      <c r="X197" s="447"/>
      <c r="Y197" s="447"/>
    </row>
    <row r="198" ht="12.75" customHeight="1" spans="1:25">
      <c r="A198" s="447"/>
      <c r="B198" s="447"/>
      <c r="C198" s="447"/>
      <c r="D198" s="447"/>
      <c r="E198" s="447"/>
      <c r="F198" s="447"/>
      <c r="G198" s="447"/>
      <c r="H198" s="447"/>
      <c r="I198" s="447"/>
      <c r="J198" s="447"/>
      <c r="K198" s="447"/>
      <c r="L198" s="447"/>
      <c r="M198" s="447"/>
      <c r="N198" s="447"/>
      <c r="O198" s="447"/>
      <c r="P198" s="447"/>
      <c r="Q198" s="447"/>
      <c r="R198" s="447"/>
      <c r="S198" s="447"/>
      <c r="T198" s="447"/>
      <c r="U198" s="447"/>
      <c r="V198" s="447"/>
      <c r="W198" s="447"/>
      <c r="X198" s="447"/>
      <c r="Y198" s="447"/>
    </row>
    <row r="199" ht="12.75" customHeight="1" spans="1:25">
      <c r="A199" s="447"/>
      <c r="B199" s="447"/>
      <c r="C199" s="447"/>
      <c r="D199" s="447"/>
      <c r="E199" s="447"/>
      <c r="F199" s="447"/>
      <c r="G199" s="447"/>
      <c r="H199" s="447"/>
      <c r="I199" s="447"/>
      <c r="J199" s="447"/>
      <c r="K199" s="447"/>
      <c r="L199" s="447"/>
      <c r="M199" s="447"/>
      <c r="N199" s="447"/>
      <c r="O199" s="447"/>
      <c r="P199" s="447"/>
      <c r="Q199" s="447"/>
      <c r="R199" s="447"/>
      <c r="S199" s="447"/>
      <c r="T199" s="447"/>
      <c r="U199" s="447"/>
      <c r="V199" s="447"/>
      <c r="W199" s="447"/>
      <c r="X199" s="447"/>
      <c r="Y199" s="447"/>
    </row>
    <row r="200" ht="12.75" customHeight="1" spans="1:25">
      <c r="A200" s="447"/>
      <c r="B200" s="447"/>
      <c r="C200" s="447"/>
      <c r="D200" s="447"/>
      <c r="E200" s="447"/>
      <c r="F200" s="447"/>
      <c r="G200" s="447"/>
      <c r="H200" s="447"/>
      <c r="I200" s="447"/>
      <c r="J200" s="447"/>
      <c r="K200" s="447"/>
      <c r="L200" s="447"/>
      <c r="M200" s="447"/>
      <c r="N200" s="447"/>
      <c r="O200" s="447"/>
      <c r="P200" s="447"/>
      <c r="Q200" s="447"/>
      <c r="R200" s="447"/>
      <c r="S200" s="447"/>
      <c r="T200" s="447"/>
      <c r="U200" s="447"/>
      <c r="V200" s="447"/>
      <c r="W200" s="447"/>
      <c r="X200" s="447"/>
      <c r="Y200" s="447"/>
    </row>
    <row r="201" ht="12.75" customHeight="1" spans="1:25">
      <c r="A201" s="447"/>
      <c r="B201" s="447"/>
      <c r="C201" s="447"/>
      <c r="D201" s="447"/>
      <c r="E201" s="447"/>
      <c r="F201" s="447"/>
      <c r="G201" s="447"/>
      <c r="H201" s="447"/>
      <c r="I201" s="447"/>
      <c r="J201" s="447"/>
      <c r="K201" s="447"/>
      <c r="L201" s="447"/>
      <c r="M201" s="447"/>
      <c r="N201" s="447"/>
      <c r="O201" s="447"/>
      <c r="P201" s="447"/>
      <c r="Q201" s="447"/>
      <c r="R201" s="447"/>
      <c r="S201" s="447"/>
      <c r="T201" s="447"/>
      <c r="U201" s="447"/>
      <c r="V201" s="447"/>
      <c r="W201" s="447"/>
      <c r="X201" s="447"/>
      <c r="Y201" s="447"/>
    </row>
    <row r="202" ht="12.75" customHeight="1" spans="1:25">
      <c r="A202" s="447"/>
      <c r="B202" s="447"/>
      <c r="C202" s="447"/>
      <c r="D202" s="447"/>
      <c r="E202" s="447"/>
      <c r="F202" s="447"/>
      <c r="G202" s="447"/>
      <c r="H202" s="447"/>
      <c r="I202" s="447"/>
      <c r="J202" s="447"/>
      <c r="K202" s="447"/>
      <c r="L202" s="447"/>
      <c r="M202" s="447"/>
      <c r="N202" s="447"/>
      <c r="O202" s="447"/>
      <c r="P202" s="447"/>
      <c r="Q202" s="447"/>
      <c r="R202" s="447"/>
      <c r="S202" s="447"/>
      <c r="T202" s="447"/>
      <c r="U202" s="447"/>
      <c r="V202" s="447"/>
      <c r="W202" s="447"/>
      <c r="X202" s="447"/>
      <c r="Y202" s="447"/>
    </row>
    <row r="203" ht="12.75" customHeight="1" spans="1:25">
      <c r="A203" s="447"/>
      <c r="B203" s="447"/>
      <c r="C203" s="447"/>
      <c r="D203" s="447"/>
      <c r="E203" s="447"/>
      <c r="F203" s="447"/>
      <c r="G203" s="447"/>
      <c r="H203" s="447"/>
      <c r="I203" s="447"/>
      <c r="J203" s="447"/>
      <c r="K203" s="447"/>
      <c r="L203" s="447"/>
      <c r="M203" s="447"/>
      <c r="N203" s="447"/>
      <c r="O203" s="447"/>
      <c r="P203" s="447"/>
      <c r="Q203" s="447"/>
      <c r="R203" s="447"/>
      <c r="S203" s="447"/>
      <c r="T203" s="447"/>
      <c r="U203" s="447"/>
      <c r="V203" s="447"/>
      <c r="W203" s="447"/>
      <c r="X203" s="447"/>
      <c r="Y203" s="447"/>
    </row>
    <row r="204" ht="12.75" customHeight="1" spans="1:25">
      <c r="A204" s="447"/>
      <c r="B204" s="447"/>
      <c r="C204" s="447"/>
      <c r="D204" s="447"/>
      <c r="E204" s="447"/>
      <c r="F204" s="447"/>
      <c r="G204" s="447"/>
      <c r="H204" s="447"/>
      <c r="I204" s="447"/>
      <c r="J204" s="447"/>
      <c r="K204" s="447"/>
      <c r="L204" s="447"/>
      <c r="M204" s="447"/>
      <c r="N204" s="447"/>
      <c r="O204" s="447"/>
      <c r="P204" s="447"/>
      <c r="Q204" s="447"/>
      <c r="R204" s="447"/>
      <c r="S204" s="447"/>
      <c r="T204" s="447"/>
      <c r="U204" s="447"/>
      <c r="V204" s="447"/>
      <c r="W204" s="447"/>
      <c r="X204" s="447"/>
      <c r="Y204" s="447"/>
    </row>
    <row r="205" ht="12.75" customHeight="1" spans="1:25">
      <c r="A205" s="447"/>
      <c r="B205" s="447"/>
      <c r="C205" s="447"/>
      <c r="D205" s="447"/>
      <c r="E205" s="447"/>
      <c r="F205" s="447"/>
      <c r="G205" s="447"/>
      <c r="H205" s="447"/>
      <c r="I205" s="447"/>
      <c r="J205" s="447"/>
      <c r="K205" s="447"/>
      <c r="L205" s="447"/>
      <c r="M205" s="447"/>
      <c r="N205" s="447"/>
      <c r="O205" s="447"/>
      <c r="P205" s="447"/>
      <c r="Q205" s="447"/>
      <c r="R205" s="447"/>
      <c r="S205" s="447"/>
      <c r="T205" s="447"/>
      <c r="U205" s="447"/>
      <c r="V205" s="447"/>
      <c r="W205" s="447"/>
      <c r="X205" s="447"/>
      <c r="Y205" s="447"/>
    </row>
    <row r="206" ht="12.75" customHeight="1" spans="1:25">
      <c r="A206" s="447"/>
      <c r="B206" s="447"/>
      <c r="C206" s="447"/>
      <c r="D206" s="447"/>
      <c r="E206" s="447"/>
      <c r="F206" s="447"/>
      <c r="G206" s="447"/>
      <c r="H206" s="447"/>
      <c r="I206" s="447"/>
      <c r="J206" s="447"/>
      <c r="K206" s="447"/>
      <c r="L206" s="447"/>
      <c r="M206" s="447"/>
      <c r="N206" s="447"/>
      <c r="O206" s="447"/>
      <c r="P206" s="447"/>
      <c r="Q206" s="447"/>
      <c r="R206" s="447"/>
      <c r="S206" s="447"/>
      <c r="T206" s="447"/>
      <c r="U206" s="447"/>
      <c r="V206" s="447"/>
      <c r="W206" s="447"/>
      <c r="X206" s="447"/>
      <c r="Y206" s="447"/>
    </row>
    <row r="207" ht="12.75" customHeight="1" spans="1:25">
      <c r="A207" s="447"/>
      <c r="B207" s="447"/>
      <c r="C207" s="447"/>
      <c r="D207" s="447"/>
      <c r="E207" s="447"/>
      <c r="F207" s="447"/>
      <c r="G207" s="447"/>
      <c r="H207" s="447"/>
      <c r="I207" s="447"/>
      <c r="J207" s="447"/>
      <c r="K207" s="447"/>
      <c r="L207" s="447"/>
      <c r="M207" s="447"/>
      <c r="N207" s="447"/>
      <c r="O207" s="447"/>
      <c r="P207" s="447"/>
      <c r="Q207" s="447"/>
      <c r="R207" s="447"/>
      <c r="S207" s="447"/>
      <c r="T207" s="447"/>
      <c r="U207" s="447"/>
      <c r="V207" s="447"/>
      <c r="W207" s="447"/>
      <c r="X207" s="447"/>
      <c r="Y207" s="447"/>
    </row>
    <row r="208" ht="12.75" customHeight="1" spans="1:25">
      <c r="A208" s="447"/>
      <c r="B208" s="447"/>
      <c r="C208" s="447"/>
      <c r="D208" s="447"/>
      <c r="E208" s="447"/>
      <c r="F208" s="447"/>
      <c r="G208" s="447"/>
      <c r="H208" s="447"/>
      <c r="I208" s="447"/>
      <c r="J208" s="447"/>
      <c r="K208" s="447"/>
      <c r="L208" s="447"/>
      <c r="M208" s="447"/>
      <c r="N208" s="447"/>
      <c r="O208" s="447"/>
      <c r="P208" s="447"/>
      <c r="Q208" s="447"/>
      <c r="R208" s="447"/>
      <c r="S208" s="447"/>
      <c r="T208" s="447"/>
      <c r="U208" s="447"/>
      <c r="V208" s="447"/>
      <c r="W208" s="447"/>
      <c r="X208" s="447"/>
      <c r="Y208" s="447"/>
    </row>
    <row r="209" ht="15.75" customHeight="1" spans="1:25">
      <c r="A209" s="447"/>
      <c r="B209" s="447"/>
      <c r="C209" s="447"/>
      <c r="D209" s="447"/>
      <c r="E209" s="447"/>
      <c r="F209" s="447"/>
      <c r="G209" s="447"/>
      <c r="H209" s="447"/>
      <c r="I209" s="447"/>
      <c r="J209" s="447"/>
      <c r="K209" s="447"/>
      <c r="L209" s="447"/>
      <c r="M209" s="447"/>
      <c r="N209" s="447"/>
      <c r="O209" s="447"/>
      <c r="P209" s="447"/>
      <c r="Q209" s="447"/>
      <c r="R209" s="447"/>
      <c r="S209" s="447"/>
      <c r="T209" s="447"/>
      <c r="U209" s="447"/>
      <c r="V209" s="447"/>
      <c r="W209" s="447"/>
      <c r="X209" s="447"/>
      <c r="Y209" s="447"/>
    </row>
    <row r="210" ht="15.75" customHeight="1" spans="1:25">
      <c r="A210" s="447"/>
      <c r="B210" s="447"/>
      <c r="C210" s="447"/>
      <c r="D210" s="447"/>
      <c r="E210" s="447"/>
      <c r="F210" s="447"/>
      <c r="G210" s="447"/>
      <c r="H210" s="447"/>
      <c r="I210" s="447"/>
      <c r="J210" s="447"/>
      <c r="K210" s="447"/>
      <c r="L210" s="447"/>
      <c r="M210" s="447"/>
      <c r="N210" s="447"/>
      <c r="O210" s="447"/>
      <c r="P210" s="447"/>
      <c r="Q210" s="447"/>
      <c r="R210" s="447"/>
      <c r="S210" s="447"/>
      <c r="T210" s="447"/>
      <c r="U210" s="447"/>
      <c r="V210" s="447"/>
      <c r="W210" s="447"/>
      <c r="X210" s="447"/>
      <c r="Y210" s="447"/>
    </row>
    <row r="211" ht="15.75" customHeight="1" spans="1:25">
      <c r="A211" s="447"/>
      <c r="B211" s="447"/>
      <c r="C211" s="447"/>
      <c r="D211" s="447"/>
      <c r="E211" s="447"/>
      <c r="F211" s="447"/>
      <c r="G211" s="447"/>
      <c r="H211" s="447"/>
      <c r="I211" s="447"/>
      <c r="J211" s="447"/>
      <c r="K211" s="447"/>
      <c r="L211" s="447"/>
      <c r="M211" s="447"/>
      <c r="N211" s="447"/>
      <c r="O211" s="447"/>
      <c r="P211" s="447"/>
      <c r="Q211" s="447"/>
      <c r="R211" s="447"/>
      <c r="S211" s="447"/>
      <c r="T211" s="447"/>
      <c r="U211" s="447"/>
      <c r="V211" s="447"/>
      <c r="W211" s="447"/>
      <c r="X211" s="447"/>
      <c r="Y211" s="447"/>
    </row>
    <row r="212" ht="15.75" customHeight="1" spans="1:25">
      <c r="A212" s="447"/>
      <c r="B212" s="447"/>
      <c r="C212" s="447"/>
      <c r="D212" s="447"/>
      <c r="E212" s="447"/>
      <c r="F212" s="447"/>
      <c r="G212" s="447"/>
      <c r="H212" s="447"/>
      <c r="I212" s="447"/>
      <c r="J212" s="447"/>
      <c r="K212" s="447"/>
      <c r="L212" s="447"/>
      <c r="M212" s="447"/>
      <c r="N212" s="447"/>
      <c r="O212" s="447"/>
      <c r="P212" s="447"/>
      <c r="Q212" s="447"/>
      <c r="R212" s="447"/>
      <c r="S212" s="447"/>
      <c r="T212" s="447"/>
      <c r="U212" s="447"/>
      <c r="V212" s="447"/>
      <c r="W212" s="447"/>
      <c r="X212" s="447"/>
      <c r="Y212" s="447"/>
    </row>
    <row r="213" ht="15.75" customHeight="1" spans="1:25">
      <c r="A213" s="447"/>
      <c r="B213" s="447"/>
      <c r="C213" s="447"/>
      <c r="D213" s="447"/>
      <c r="E213" s="447"/>
      <c r="F213" s="447"/>
      <c r="G213" s="447"/>
      <c r="H213" s="447"/>
      <c r="I213" s="447"/>
      <c r="J213" s="447"/>
      <c r="K213" s="447"/>
      <c r="L213" s="447"/>
      <c r="M213" s="447"/>
      <c r="N213" s="447"/>
      <c r="O213" s="447"/>
      <c r="P213" s="447"/>
      <c r="Q213" s="447"/>
      <c r="R213" s="447"/>
      <c r="S213" s="447"/>
      <c r="T213" s="447"/>
      <c r="U213" s="447"/>
      <c r="V213" s="447"/>
      <c r="W213" s="447"/>
      <c r="X213" s="447"/>
      <c r="Y213" s="447"/>
    </row>
    <row r="214" ht="15.75" customHeight="1" spans="1:25">
      <c r="A214" s="447"/>
      <c r="B214" s="447"/>
      <c r="C214" s="447"/>
      <c r="D214" s="447"/>
      <c r="E214" s="447"/>
      <c r="F214" s="447"/>
      <c r="G214" s="447"/>
      <c r="H214" s="447"/>
      <c r="I214" s="447"/>
      <c r="J214" s="447"/>
      <c r="K214" s="447"/>
      <c r="L214" s="447"/>
      <c r="M214" s="447"/>
      <c r="N214" s="447"/>
      <c r="O214" s="447"/>
      <c r="P214" s="447"/>
      <c r="Q214" s="447"/>
      <c r="R214" s="447"/>
      <c r="S214" s="447"/>
      <c r="T214" s="447"/>
      <c r="U214" s="447"/>
      <c r="V214" s="447"/>
      <c r="W214" s="447"/>
      <c r="X214" s="447"/>
      <c r="Y214" s="447"/>
    </row>
    <row r="215" ht="15.75" customHeight="1" spans="1:25">
      <c r="A215" s="447"/>
      <c r="B215" s="447"/>
      <c r="C215" s="447"/>
      <c r="D215" s="447"/>
      <c r="E215" s="447"/>
      <c r="F215" s="447"/>
      <c r="G215" s="447"/>
      <c r="H215" s="447"/>
      <c r="I215" s="447"/>
      <c r="J215" s="447"/>
      <c r="K215" s="447"/>
      <c r="L215" s="447"/>
      <c r="M215" s="447"/>
      <c r="N215" s="447"/>
      <c r="O215" s="447"/>
      <c r="P215" s="447"/>
      <c r="Q215" s="447"/>
      <c r="R215" s="447"/>
      <c r="S215" s="447"/>
      <c r="T215" s="447"/>
      <c r="U215" s="447"/>
      <c r="V215" s="447"/>
      <c r="W215" s="447"/>
      <c r="X215" s="447"/>
      <c r="Y215" s="447"/>
    </row>
    <row r="216" ht="15.75" customHeight="1" spans="1:25">
      <c r="A216" s="447"/>
      <c r="B216" s="447"/>
      <c r="C216" s="447"/>
      <c r="D216" s="447"/>
      <c r="E216" s="447"/>
      <c r="F216" s="447"/>
      <c r="G216" s="447"/>
      <c r="H216" s="447"/>
      <c r="I216" s="447"/>
      <c r="J216" s="447"/>
      <c r="K216" s="447"/>
      <c r="L216" s="447"/>
      <c r="M216" s="447"/>
      <c r="N216" s="447"/>
      <c r="O216" s="447"/>
      <c r="P216" s="447"/>
      <c r="Q216" s="447"/>
      <c r="R216" s="447"/>
      <c r="S216" s="447"/>
      <c r="T216" s="447"/>
      <c r="U216" s="447"/>
      <c r="V216" s="447"/>
      <c r="W216" s="447"/>
      <c r="X216" s="447"/>
      <c r="Y216" s="447"/>
    </row>
    <row r="217" ht="15.75" customHeight="1" spans="1:25">
      <c r="A217" s="447"/>
      <c r="B217" s="447"/>
      <c r="C217" s="447"/>
      <c r="D217" s="447"/>
      <c r="E217" s="447"/>
      <c r="F217" s="447"/>
      <c r="G217" s="447"/>
      <c r="H217" s="447"/>
      <c r="I217" s="447"/>
      <c r="J217" s="447"/>
      <c r="K217" s="447"/>
      <c r="L217" s="447"/>
      <c r="M217" s="447"/>
      <c r="N217" s="447"/>
      <c r="O217" s="447"/>
      <c r="P217" s="447"/>
      <c r="Q217" s="447"/>
      <c r="R217" s="447"/>
      <c r="S217" s="447"/>
      <c r="T217" s="447"/>
      <c r="U217" s="447"/>
      <c r="V217" s="447"/>
      <c r="W217" s="447"/>
      <c r="X217" s="447"/>
      <c r="Y217" s="447"/>
    </row>
    <row r="218" ht="15.75" customHeight="1" spans="1:25">
      <c r="A218" s="447"/>
      <c r="B218" s="447"/>
      <c r="C218" s="447"/>
      <c r="D218" s="447"/>
      <c r="E218" s="447"/>
      <c r="F218" s="447"/>
      <c r="G218" s="447"/>
      <c r="H218" s="447"/>
      <c r="I218" s="447"/>
      <c r="J218" s="447"/>
      <c r="K218" s="447"/>
      <c r="L218" s="447"/>
      <c r="M218" s="447"/>
      <c r="N218" s="447"/>
      <c r="O218" s="447"/>
      <c r="P218" s="447"/>
      <c r="Q218" s="447"/>
      <c r="R218" s="447"/>
      <c r="S218" s="447"/>
      <c r="T218" s="447"/>
      <c r="U218" s="447"/>
      <c r="V218" s="447"/>
      <c r="W218" s="447"/>
      <c r="X218" s="447"/>
      <c r="Y218" s="447"/>
    </row>
    <row r="219" ht="15.75" customHeight="1" spans="1:25">
      <c r="A219" s="447"/>
      <c r="B219" s="447"/>
      <c r="C219" s="447"/>
      <c r="D219" s="447"/>
      <c r="E219" s="447"/>
      <c r="F219" s="447"/>
      <c r="G219" s="447"/>
      <c r="H219" s="447"/>
      <c r="I219" s="447"/>
      <c r="J219" s="447"/>
      <c r="K219" s="447"/>
      <c r="L219" s="447"/>
      <c r="M219" s="447"/>
      <c r="N219" s="447"/>
      <c r="O219" s="447"/>
      <c r="P219" s="447"/>
      <c r="Q219" s="447"/>
      <c r="R219" s="447"/>
      <c r="S219" s="447"/>
      <c r="T219" s="447"/>
      <c r="U219" s="447"/>
      <c r="V219" s="447"/>
      <c r="W219" s="447"/>
      <c r="X219" s="447"/>
      <c r="Y219" s="447"/>
    </row>
    <row r="220" ht="15.75" customHeight="1" spans="1:25">
      <c r="A220" s="447"/>
      <c r="B220" s="447"/>
      <c r="C220" s="447"/>
      <c r="D220" s="447"/>
      <c r="E220" s="447"/>
      <c r="F220" s="447"/>
      <c r="G220" s="447"/>
      <c r="H220" s="447"/>
      <c r="I220" s="447"/>
      <c r="J220" s="447"/>
      <c r="K220" s="447"/>
      <c r="L220" s="447"/>
      <c r="M220" s="447"/>
      <c r="N220" s="447"/>
      <c r="O220" s="447"/>
      <c r="P220" s="447"/>
      <c r="Q220" s="447"/>
      <c r="R220" s="447"/>
      <c r="S220" s="447"/>
      <c r="T220" s="447"/>
      <c r="U220" s="447"/>
      <c r="V220" s="447"/>
      <c r="W220" s="447"/>
      <c r="X220" s="447"/>
      <c r="Y220" s="447"/>
    </row>
    <row r="221" ht="15.75" customHeight="1" spans="1:25">
      <c r="A221" s="447"/>
      <c r="B221" s="447"/>
      <c r="C221" s="447"/>
      <c r="D221" s="447"/>
      <c r="E221" s="447"/>
      <c r="F221" s="447"/>
      <c r="G221" s="447"/>
      <c r="H221" s="447"/>
      <c r="I221" s="447"/>
      <c r="J221" s="447"/>
      <c r="K221" s="447"/>
      <c r="L221" s="447"/>
      <c r="M221" s="447"/>
      <c r="N221" s="447"/>
      <c r="O221" s="447"/>
      <c r="P221" s="447"/>
      <c r="Q221" s="447"/>
      <c r="R221" s="447"/>
      <c r="S221" s="447"/>
      <c r="T221" s="447"/>
      <c r="U221" s="447"/>
      <c r="V221" s="447"/>
      <c r="W221" s="447"/>
      <c r="X221" s="447"/>
      <c r="Y221" s="447"/>
    </row>
    <row r="222" ht="15.75" customHeight="1" spans="1:25">
      <c r="A222" s="447"/>
      <c r="B222" s="447"/>
      <c r="C222" s="447"/>
      <c r="D222" s="447"/>
      <c r="E222" s="447"/>
      <c r="F222" s="447"/>
      <c r="G222" s="447"/>
      <c r="H222" s="447"/>
      <c r="I222" s="447"/>
      <c r="J222" s="447"/>
      <c r="K222" s="447"/>
      <c r="L222" s="447"/>
      <c r="M222" s="447"/>
      <c r="N222" s="447"/>
      <c r="O222" s="447"/>
      <c r="P222" s="447"/>
      <c r="Q222" s="447"/>
      <c r="R222" s="447"/>
      <c r="S222" s="447"/>
      <c r="T222" s="447"/>
      <c r="U222" s="447"/>
      <c r="V222" s="447"/>
      <c r="W222" s="447"/>
      <c r="X222" s="447"/>
      <c r="Y222" s="447"/>
    </row>
    <row r="223" ht="15.75" customHeight="1" spans="1:25">
      <c r="A223" s="447"/>
      <c r="B223" s="447"/>
      <c r="C223" s="447"/>
      <c r="D223" s="447"/>
      <c r="E223" s="447"/>
      <c r="F223" s="447"/>
      <c r="G223" s="447"/>
      <c r="H223" s="447"/>
      <c r="I223" s="447"/>
      <c r="J223" s="447"/>
      <c r="K223" s="447"/>
      <c r="L223" s="447"/>
      <c r="M223" s="447"/>
      <c r="N223" s="447"/>
      <c r="O223" s="447"/>
      <c r="P223" s="447"/>
      <c r="Q223" s="447"/>
      <c r="R223" s="447"/>
      <c r="S223" s="447"/>
      <c r="T223" s="447"/>
      <c r="U223" s="447"/>
      <c r="V223" s="447"/>
      <c r="W223" s="447"/>
      <c r="X223" s="447"/>
      <c r="Y223" s="447"/>
    </row>
    <row r="224" ht="15.75" customHeight="1" spans="1:25">
      <c r="A224" s="447"/>
      <c r="B224" s="447"/>
      <c r="C224" s="447"/>
      <c r="D224" s="447"/>
      <c r="E224" s="447"/>
      <c r="F224" s="447"/>
      <c r="G224" s="447"/>
      <c r="H224" s="447"/>
      <c r="I224" s="447"/>
      <c r="J224" s="447"/>
      <c r="K224" s="447"/>
      <c r="L224" s="447"/>
      <c r="M224" s="447"/>
      <c r="N224" s="447"/>
      <c r="O224" s="447"/>
      <c r="P224" s="447"/>
      <c r="Q224" s="447"/>
      <c r="R224" s="447"/>
      <c r="S224" s="447"/>
      <c r="T224" s="447"/>
      <c r="U224" s="447"/>
      <c r="V224" s="447"/>
      <c r="W224" s="447"/>
      <c r="X224" s="447"/>
      <c r="Y224" s="447"/>
    </row>
    <row r="225" ht="15.75" customHeight="1" spans="1:25">
      <c r="A225" s="447"/>
      <c r="B225" s="447"/>
      <c r="C225" s="447"/>
      <c r="D225" s="447"/>
      <c r="E225" s="447"/>
      <c r="F225" s="447"/>
      <c r="G225" s="447"/>
      <c r="H225" s="447"/>
      <c r="I225" s="447"/>
      <c r="J225" s="447"/>
      <c r="K225" s="447"/>
      <c r="L225" s="447"/>
      <c r="M225" s="447"/>
      <c r="N225" s="447"/>
      <c r="O225" s="447"/>
      <c r="P225" s="447"/>
      <c r="Q225" s="447"/>
      <c r="R225" s="447"/>
      <c r="S225" s="447"/>
      <c r="T225" s="447"/>
      <c r="U225" s="447"/>
      <c r="V225" s="447"/>
      <c r="W225" s="447"/>
      <c r="X225" s="447"/>
      <c r="Y225" s="447"/>
    </row>
    <row r="226" ht="15.75" customHeight="1" spans="1:25">
      <c r="A226" s="447"/>
      <c r="B226" s="447"/>
      <c r="C226" s="447"/>
      <c r="D226" s="447"/>
      <c r="E226" s="447"/>
      <c r="F226" s="447"/>
      <c r="G226" s="447"/>
      <c r="H226" s="447"/>
      <c r="I226" s="447"/>
      <c r="J226" s="447"/>
      <c r="K226" s="447"/>
      <c r="L226" s="447"/>
      <c r="M226" s="447"/>
      <c r="N226" s="447"/>
      <c r="O226" s="447"/>
      <c r="P226" s="447"/>
      <c r="Q226" s="447"/>
      <c r="R226" s="447"/>
      <c r="S226" s="447"/>
      <c r="T226" s="447"/>
      <c r="U226" s="447"/>
      <c r="V226" s="447"/>
      <c r="W226" s="447"/>
      <c r="X226" s="447"/>
      <c r="Y226" s="447"/>
    </row>
    <row r="227" ht="15.75" customHeight="1" spans="1:25">
      <c r="A227" s="447"/>
      <c r="B227" s="447"/>
      <c r="C227" s="447"/>
      <c r="D227" s="447"/>
      <c r="E227" s="447"/>
      <c r="F227" s="447"/>
      <c r="G227" s="447"/>
      <c r="H227" s="447"/>
      <c r="I227" s="447"/>
      <c r="J227" s="447"/>
      <c r="K227" s="447"/>
      <c r="L227" s="447"/>
      <c r="M227" s="447"/>
      <c r="N227" s="447"/>
      <c r="O227" s="447"/>
      <c r="P227" s="447"/>
      <c r="Q227" s="447"/>
      <c r="R227" s="447"/>
      <c r="S227" s="447"/>
      <c r="T227" s="447"/>
      <c r="U227" s="447"/>
      <c r="V227" s="447"/>
      <c r="W227" s="447"/>
      <c r="X227" s="447"/>
      <c r="Y227" s="447"/>
    </row>
    <row r="228" ht="15.75" customHeight="1" spans="1:25">
      <c r="A228" s="447"/>
      <c r="B228" s="447"/>
      <c r="C228" s="447"/>
      <c r="D228" s="447"/>
      <c r="E228" s="447"/>
      <c r="F228" s="447"/>
      <c r="G228" s="447"/>
      <c r="H228" s="447"/>
      <c r="I228" s="447"/>
      <c r="J228" s="447"/>
      <c r="K228" s="447"/>
      <c r="L228" s="447"/>
      <c r="M228" s="447"/>
      <c r="N228" s="447"/>
      <c r="O228" s="447"/>
      <c r="P228" s="447"/>
      <c r="Q228" s="447"/>
      <c r="R228" s="447"/>
      <c r="S228" s="447"/>
      <c r="T228" s="447"/>
      <c r="U228" s="447"/>
      <c r="V228" s="447"/>
      <c r="W228" s="447"/>
      <c r="X228" s="447"/>
      <c r="Y228" s="447"/>
    </row>
    <row r="229" ht="15.75" customHeight="1" spans="1:25">
      <c r="A229" s="447"/>
      <c r="B229" s="447"/>
      <c r="C229" s="447"/>
      <c r="D229" s="447"/>
      <c r="E229" s="447"/>
      <c r="F229" s="447"/>
      <c r="G229" s="447"/>
      <c r="H229" s="447"/>
      <c r="I229" s="447"/>
      <c r="J229" s="447"/>
      <c r="K229" s="447"/>
      <c r="L229" s="447"/>
      <c r="M229" s="447"/>
      <c r="N229" s="447"/>
      <c r="O229" s="447"/>
      <c r="P229" s="447"/>
      <c r="Q229" s="447"/>
      <c r="R229" s="447"/>
      <c r="S229" s="447"/>
      <c r="T229" s="447"/>
      <c r="U229" s="447"/>
      <c r="V229" s="447"/>
      <c r="W229" s="447"/>
      <c r="X229" s="447"/>
      <c r="Y229" s="447"/>
    </row>
    <row r="230" ht="15.75" customHeight="1" spans="1:25">
      <c r="A230" s="447"/>
      <c r="B230" s="447"/>
      <c r="C230" s="447"/>
      <c r="D230" s="447"/>
      <c r="E230" s="447"/>
      <c r="F230" s="447"/>
      <c r="G230" s="447"/>
      <c r="H230" s="447"/>
      <c r="I230" s="447"/>
      <c r="J230" s="447"/>
      <c r="K230" s="447"/>
      <c r="L230" s="447"/>
      <c r="M230" s="447"/>
      <c r="N230" s="447"/>
      <c r="O230" s="447"/>
      <c r="P230" s="447"/>
      <c r="Q230" s="447"/>
      <c r="R230" s="447"/>
      <c r="S230" s="447"/>
      <c r="T230" s="447"/>
      <c r="U230" s="447"/>
      <c r="V230" s="447"/>
      <c r="W230" s="447"/>
      <c r="X230" s="447"/>
      <c r="Y230" s="447"/>
    </row>
    <row r="231" ht="15.75" customHeight="1" spans="1:25">
      <c r="A231" s="447"/>
      <c r="B231" s="447"/>
      <c r="C231" s="447"/>
      <c r="D231" s="447"/>
      <c r="E231" s="447"/>
      <c r="F231" s="447"/>
      <c r="G231" s="447"/>
      <c r="H231" s="447"/>
      <c r="I231" s="447"/>
      <c r="J231" s="447"/>
      <c r="K231" s="447"/>
      <c r="L231" s="447"/>
      <c r="M231" s="447"/>
      <c r="N231" s="447"/>
      <c r="O231" s="447"/>
      <c r="P231" s="447"/>
      <c r="Q231" s="447"/>
      <c r="R231" s="447"/>
      <c r="S231" s="447"/>
      <c r="T231" s="447"/>
      <c r="U231" s="447"/>
      <c r="V231" s="447"/>
      <c r="W231" s="447"/>
      <c r="X231" s="447"/>
      <c r="Y231" s="447"/>
    </row>
    <row r="232" ht="15.75" customHeight="1" spans="1:25">
      <c r="A232" s="447"/>
      <c r="B232" s="447"/>
      <c r="C232" s="447"/>
      <c r="D232" s="447"/>
      <c r="E232" s="447"/>
      <c r="F232" s="447"/>
      <c r="G232" s="447"/>
      <c r="H232" s="447"/>
      <c r="I232" s="447"/>
      <c r="J232" s="447"/>
      <c r="K232" s="447"/>
      <c r="L232" s="447"/>
      <c r="M232" s="447"/>
      <c r="N232" s="447"/>
      <c r="O232" s="447"/>
      <c r="P232" s="447"/>
      <c r="Q232" s="447"/>
      <c r="R232" s="447"/>
      <c r="S232" s="447"/>
      <c r="T232" s="447"/>
      <c r="U232" s="447"/>
      <c r="V232" s="447"/>
      <c r="W232" s="447"/>
      <c r="X232" s="447"/>
      <c r="Y232" s="447"/>
    </row>
    <row r="233" ht="15.75" customHeight="1" spans="1:25">
      <c r="A233" s="447"/>
      <c r="B233" s="447"/>
      <c r="C233" s="447"/>
      <c r="D233" s="447"/>
      <c r="E233" s="447"/>
      <c r="F233" s="447"/>
      <c r="G233" s="447"/>
      <c r="H233" s="447"/>
      <c r="I233" s="447"/>
      <c r="J233" s="447"/>
      <c r="K233" s="447"/>
      <c r="L233" s="447"/>
      <c r="M233" s="447"/>
      <c r="N233" s="447"/>
      <c r="O233" s="447"/>
      <c r="P233" s="447"/>
      <c r="Q233" s="447"/>
      <c r="R233" s="447"/>
      <c r="S233" s="447"/>
      <c r="T233" s="447"/>
      <c r="U233" s="447"/>
      <c r="V233" s="447"/>
      <c r="W233" s="447"/>
      <c r="X233" s="447"/>
      <c r="Y233" s="447"/>
    </row>
    <row r="234" ht="15.75" customHeight="1" spans="1:25">
      <c r="A234" s="447"/>
      <c r="B234" s="447"/>
      <c r="C234" s="447"/>
      <c r="D234" s="447"/>
      <c r="E234" s="447"/>
      <c r="F234" s="447"/>
      <c r="G234" s="447"/>
      <c r="H234" s="447"/>
      <c r="I234" s="447"/>
      <c r="J234" s="447"/>
      <c r="K234" s="447"/>
      <c r="L234" s="447"/>
      <c r="M234" s="447"/>
      <c r="N234" s="447"/>
      <c r="O234" s="447"/>
      <c r="P234" s="447"/>
      <c r="Q234" s="447"/>
      <c r="R234" s="447"/>
      <c r="S234" s="447"/>
      <c r="T234" s="447"/>
      <c r="U234" s="447"/>
      <c r="V234" s="447"/>
      <c r="W234" s="447"/>
      <c r="X234" s="447"/>
      <c r="Y234" s="447"/>
    </row>
    <row r="235" ht="15.75" customHeight="1" spans="1:25">
      <c r="A235" s="447"/>
      <c r="B235" s="447"/>
      <c r="C235" s="447"/>
      <c r="D235" s="447"/>
      <c r="E235" s="447"/>
      <c r="F235" s="447"/>
      <c r="G235" s="447"/>
      <c r="H235" s="447"/>
      <c r="I235" s="447"/>
      <c r="J235" s="447"/>
      <c r="K235" s="447"/>
      <c r="L235" s="447"/>
      <c r="M235" s="447"/>
      <c r="N235" s="447"/>
      <c r="O235" s="447"/>
      <c r="P235" s="447"/>
      <c r="Q235" s="447"/>
      <c r="R235" s="447"/>
      <c r="S235" s="447"/>
      <c r="T235" s="447"/>
      <c r="U235" s="447"/>
      <c r="V235" s="447"/>
      <c r="W235" s="447"/>
      <c r="X235" s="447"/>
      <c r="Y235" s="447"/>
    </row>
    <row r="236" ht="15.75" customHeight="1" spans="1:25">
      <c r="A236" s="447"/>
      <c r="B236" s="447"/>
      <c r="C236" s="447"/>
      <c r="D236" s="447"/>
      <c r="E236" s="447"/>
      <c r="F236" s="447"/>
      <c r="G236" s="447"/>
      <c r="H236" s="447"/>
      <c r="I236" s="447"/>
      <c r="J236" s="447"/>
      <c r="K236" s="447"/>
      <c r="L236" s="447"/>
      <c r="M236" s="447"/>
      <c r="N236" s="447"/>
      <c r="O236" s="447"/>
      <c r="P236" s="447"/>
      <c r="Q236" s="447"/>
      <c r="R236" s="447"/>
      <c r="S236" s="447"/>
      <c r="T236" s="447"/>
      <c r="U236" s="447"/>
      <c r="V236" s="447"/>
      <c r="W236" s="447"/>
      <c r="X236" s="447"/>
      <c r="Y236" s="447"/>
    </row>
    <row r="237" ht="15.75" customHeight="1" spans="1:25">
      <c r="A237" s="447"/>
      <c r="B237" s="447"/>
      <c r="C237" s="447"/>
      <c r="D237" s="447"/>
      <c r="E237" s="447"/>
      <c r="F237" s="447"/>
      <c r="G237" s="447"/>
      <c r="H237" s="447"/>
      <c r="I237" s="447"/>
      <c r="J237" s="447"/>
      <c r="K237" s="447"/>
      <c r="L237" s="447"/>
      <c r="M237" s="447"/>
      <c r="N237" s="447"/>
      <c r="O237" s="447"/>
      <c r="P237" s="447"/>
      <c r="Q237" s="447"/>
      <c r="R237" s="447"/>
      <c r="S237" s="447"/>
      <c r="T237" s="447"/>
      <c r="U237" s="447"/>
      <c r="V237" s="447"/>
      <c r="W237" s="447"/>
      <c r="X237" s="447"/>
      <c r="Y237" s="447"/>
    </row>
    <row r="238" ht="15.75" customHeight="1" spans="1:25">
      <c r="A238" s="447"/>
      <c r="B238" s="447"/>
      <c r="C238" s="447"/>
      <c r="D238" s="447"/>
      <c r="E238" s="447"/>
      <c r="F238" s="447"/>
      <c r="G238" s="447"/>
      <c r="H238" s="447"/>
      <c r="I238" s="447"/>
      <c r="J238" s="447"/>
      <c r="K238" s="447"/>
      <c r="L238" s="447"/>
      <c r="M238" s="447"/>
      <c r="N238" s="447"/>
      <c r="O238" s="447"/>
      <c r="P238" s="447"/>
      <c r="Q238" s="447"/>
      <c r="R238" s="447"/>
      <c r="S238" s="447"/>
      <c r="T238" s="447"/>
      <c r="U238" s="447"/>
      <c r="V238" s="447"/>
      <c r="W238" s="447"/>
      <c r="X238" s="447"/>
      <c r="Y238" s="447"/>
    </row>
    <row r="239" ht="15.75" customHeight="1" spans="1:25">
      <c r="A239" s="447"/>
      <c r="B239" s="447"/>
      <c r="C239" s="447"/>
      <c r="D239" s="447"/>
      <c r="E239" s="447"/>
      <c r="F239" s="447"/>
      <c r="G239" s="447"/>
      <c r="H239" s="447"/>
      <c r="I239" s="447"/>
      <c r="J239" s="447"/>
      <c r="K239" s="447"/>
      <c r="L239" s="447"/>
      <c r="M239" s="447"/>
      <c r="N239" s="447"/>
      <c r="O239" s="447"/>
      <c r="P239" s="447"/>
      <c r="Q239" s="447"/>
      <c r="R239" s="447"/>
      <c r="S239" s="447"/>
      <c r="T239" s="447"/>
      <c r="U239" s="447"/>
      <c r="V239" s="447"/>
      <c r="W239" s="447"/>
      <c r="X239" s="447"/>
      <c r="Y239" s="447"/>
    </row>
    <row r="240" ht="15.75" customHeight="1" spans="1:25">
      <c r="A240" s="447"/>
      <c r="B240" s="447"/>
      <c r="C240" s="447"/>
      <c r="D240" s="447"/>
      <c r="E240" s="447"/>
      <c r="F240" s="447"/>
      <c r="G240" s="447"/>
      <c r="H240" s="447"/>
      <c r="I240" s="447"/>
      <c r="J240" s="447"/>
      <c r="K240" s="447"/>
      <c r="L240" s="447"/>
      <c r="M240" s="447"/>
      <c r="N240" s="447"/>
      <c r="O240" s="447"/>
      <c r="P240" s="447"/>
      <c r="Q240" s="447"/>
      <c r="R240" s="447"/>
      <c r="S240" s="447"/>
      <c r="T240" s="447"/>
      <c r="U240" s="447"/>
      <c r="V240" s="447"/>
      <c r="W240" s="447"/>
      <c r="X240" s="447"/>
      <c r="Y240" s="447"/>
    </row>
    <row r="241" ht="15.75" customHeight="1" spans="1:25">
      <c r="A241" s="447"/>
      <c r="B241" s="447"/>
      <c r="C241" s="447"/>
      <c r="D241" s="447"/>
      <c r="E241" s="447"/>
      <c r="F241" s="447"/>
      <c r="G241" s="447"/>
      <c r="H241" s="447"/>
      <c r="I241" s="447"/>
      <c r="J241" s="447"/>
      <c r="K241" s="447"/>
      <c r="L241" s="447"/>
      <c r="M241" s="447"/>
      <c r="N241" s="447"/>
      <c r="O241" s="447"/>
      <c r="P241" s="447"/>
      <c r="Q241" s="447"/>
      <c r="R241" s="447"/>
      <c r="S241" s="447"/>
      <c r="T241" s="447"/>
      <c r="U241" s="447"/>
      <c r="V241" s="447"/>
      <c r="W241" s="447"/>
      <c r="X241" s="447"/>
      <c r="Y241" s="447"/>
    </row>
    <row r="242" ht="15.75" customHeight="1" spans="1:25">
      <c r="A242" s="447"/>
      <c r="B242" s="447"/>
      <c r="C242" s="447"/>
      <c r="D242" s="447"/>
      <c r="E242" s="447"/>
      <c r="F242" s="447"/>
      <c r="G242" s="447"/>
      <c r="H242" s="447"/>
      <c r="I242" s="447"/>
      <c r="J242" s="447"/>
      <c r="K242" s="447"/>
      <c r="L242" s="447"/>
      <c r="M242" s="447"/>
      <c r="N242" s="447"/>
      <c r="O242" s="447"/>
      <c r="P242" s="447"/>
      <c r="Q242" s="447"/>
      <c r="R242" s="447"/>
      <c r="S242" s="447"/>
      <c r="T242" s="447"/>
      <c r="U242" s="447"/>
      <c r="V242" s="447"/>
      <c r="W242" s="447"/>
      <c r="X242" s="447"/>
      <c r="Y242" s="447"/>
    </row>
    <row r="243" ht="15.75" customHeight="1" spans="1:25">
      <c r="A243" s="447"/>
      <c r="B243" s="447"/>
      <c r="C243" s="447"/>
      <c r="D243" s="447"/>
      <c r="E243" s="447"/>
      <c r="F243" s="447"/>
      <c r="G243" s="447"/>
      <c r="H243" s="447"/>
      <c r="I243" s="447"/>
      <c r="J243" s="447"/>
      <c r="K243" s="447"/>
      <c r="L243" s="447"/>
      <c r="M243" s="447"/>
      <c r="N243" s="447"/>
      <c r="O243" s="447"/>
      <c r="P243" s="447"/>
      <c r="Q243" s="447"/>
      <c r="R243" s="447"/>
      <c r="S243" s="447"/>
      <c r="T243" s="447"/>
      <c r="U243" s="447"/>
      <c r="V243" s="447"/>
      <c r="W243" s="447"/>
      <c r="X243" s="447"/>
      <c r="Y243" s="447"/>
    </row>
    <row r="244" ht="15.75" customHeight="1" spans="1:25">
      <c r="A244" s="447"/>
      <c r="B244" s="447"/>
      <c r="C244" s="447"/>
      <c r="D244" s="447"/>
      <c r="E244" s="447"/>
      <c r="F244" s="447"/>
      <c r="G244" s="447"/>
      <c r="H244" s="447"/>
      <c r="I244" s="447"/>
      <c r="J244" s="447"/>
      <c r="K244" s="447"/>
      <c r="L244" s="447"/>
      <c r="M244" s="447"/>
      <c r="N244" s="447"/>
      <c r="O244" s="447"/>
      <c r="P244" s="447"/>
      <c r="Q244" s="447"/>
      <c r="R244" s="447"/>
      <c r="S244" s="447"/>
      <c r="T244" s="447"/>
      <c r="U244" s="447"/>
      <c r="V244" s="447"/>
      <c r="W244" s="447"/>
      <c r="X244" s="447"/>
      <c r="Y244" s="447"/>
    </row>
    <row r="245" ht="15.75" customHeight="1" spans="1:25">
      <c r="A245" s="447"/>
      <c r="B245" s="447"/>
      <c r="C245" s="447"/>
      <c r="D245" s="447"/>
      <c r="E245" s="447"/>
      <c r="F245" s="447"/>
      <c r="G245" s="447"/>
      <c r="H245" s="447"/>
      <c r="I245" s="447"/>
      <c r="J245" s="447"/>
      <c r="K245" s="447"/>
      <c r="L245" s="447"/>
      <c r="M245" s="447"/>
      <c r="N245" s="447"/>
      <c r="O245" s="447"/>
      <c r="P245" s="447"/>
      <c r="Q245" s="447"/>
      <c r="R245" s="447"/>
      <c r="S245" s="447"/>
      <c r="T245" s="447"/>
      <c r="U245" s="447"/>
      <c r="V245" s="447"/>
      <c r="W245" s="447"/>
      <c r="X245" s="447"/>
      <c r="Y245" s="447"/>
    </row>
    <row r="246" ht="15.75" customHeight="1" spans="1:25">
      <c r="A246" s="447"/>
      <c r="B246" s="447"/>
      <c r="C246" s="447"/>
      <c r="D246" s="447"/>
      <c r="E246" s="447"/>
      <c r="F246" s="447"/>
      <c r="G246" s="447"/>
      <c r="H246" s="447"/>
      <c r="I246" s="447"/>
      <c r="J246" s="447"/>
      <c r="K246" s="447"/>
      <c r="L246" s="447"/>
      <c r="M246" s="447"/>
      <c r="N246" s="447"/>
      <c r="O246" s="447"/>
      <c r="P246" s="447"/>
      <c r="Q246" s="447"/>
      <c r="R246" s="447"/>
      <c r="S246" s="447"/>
      <c r="T246" s="447"/>
      <c r="U246" s="447"/>
      <c r="V246" s="447"/>
      <c r="W246" s="447"/>
      <c r="X246" s="447"/>
      <c r="Y246" s="447"/>
    </row>
    <row r="247" ht="15.75" customHeight="1" spans="1:25">
      <c r="A247" s="447"/>
      <c r="B247" s="447"/>
      <c r="C247" s="447"/>
      <c r="D247" s="447"/>
      <c r="E247" s="447"/>
      <c r="F247" s="447"/>
      <c r="G247" s="447"/>
      <c r="H247" s="447"/>
      <c r="I247" s="447"/>
      <c r="J247" s="447"/>
      <c r="K247" s="447"/>
      <c r="L247" s="447"/>
      <c r="M247" s="447"/>
      <c r="N247" s="447"/>
      <c r="O247" s="447"/>
      <c r="P247" s="447"/>
      <c r="Q247" s="447"/>
      <c r="R247" s="447"/>
      <c r="S247" s="447"/>
      <c r="T247" s="447"/>
      <c r="U247" s="447"/>
      <c r="V247" s="447"/>
      <c r="W247" s="447"/>
      <c r="X247" s="447"/>
      <c r="Y247" s="447"/>
    </row>
    <row r="248" ht="15.75" customHeight="1" spans="1:25">
      <c r="A248" s="447"/>
      <c r="B248" s="447"/>
      <c r="C248" s="447"/>
      <c r="D248" s="447"/>
      <c r="E248" s="447"/>
      <c r="F248" s="447"/>
      <c r="G248" s="447"/>
      <c r="H248" s="447"/>
      <c r="I248" s="447"/>
      <c r="J248" s="447"/>
      <c r="K248" s="447"/>
      <c r="L248" s="447"/>
      <c r="M248" s="447"/>
      <c r="N248" s="447"/>
      <c r="O248" s="447"/>
      <c r="P248" s="447"/>
      <c r="Q248" s="447"/>
      <c r="R248" s="447"/>
      <c r="S248" s="447"/>
      <c r="T248" s="447"/>
      <c r="U248" s="447"/>
      <c r="V248" s="447"/>
      <c r="W248" s="447"/>
      <c r="X248" s="447"/>
      <c r="Y248" s="447"/>
    </row>
    <row r="249" ht="15.75" customHeight="1" spans="1:25">
      <c r="A249" s="447"/>
      <c r="B249" s="447"/>
      <c r="C249" s="447"/>
      <c r="D249" s="447"/>
      <c r="E249" s="447"/>
      <c r="F249" s="447"/>
      <c r="G249" s="447"/>
      <c r="H249" s="447"/>
      <c r="I249" s="447"/>
      <c r="J249" s="447"/>
      <c r="K249" s="447"/>
      <c r="L249" s="447"/>
      <c r="M249" s="447"/>
      <c r="N249" s="447"/>
      <c r="O249" s="447"/>
      <c r="P249" s="447"/>
      <c r="Q249" s="447"/>
      <c r="R249" s="447"/>
      <c r="S249" s="447"/>
      <c r="T249" s="447"/>
      <c r="U249" s="447"/>
      <c r="V249" s="447"/>
      <c r="W249" s="447"/>
      <c r="X249" s="447"/>
      <c r="Y249" s="447"/>
    </row>
    <row r="250" ht="15.75" customHeight="1" spans="1:25">
      <c r="A250" s="447"/>
      <c r="B250" s="447"/>
      <c r="C250" s="447"/>
      <c r="D250" s="447"/>
      <c r="E250" s="447"/>
      <c r="F250" s="447"/>
      <c r="G250" s="447"/>
      <c r="H250" s="447"/>
      <c r="I250" s="447"/>
      <c r="J250" s="447"/>
      <c r="K250" s="447"/>
      <c r="L250" s="447"/>
      <c r="M250" s="447"/>
      <c r="N250" s="447"/>
      <c r="O250" s="447"/>
      <c r="P250" s="447"/>
      <c r="Q250" s="447"/>
      <c r="R250" s="447"/>
      <c r="S250" s="447"/>
      <c r="T250" s="447"/>
      <c r="U250" s="447"/>
      <c r="V250" s="447"/>
      <c r="W250" s="447"/>
      <c r="X250" s="447"/>
      <c r="Y250" s="447"/>
    </row>
    <row r="251" ht="15.75" customHeight="1" spans="1:25">
      <c r="A251" s="447"/>
      <c r="B251" s="447"/>
      <c r="C251" s="447"/>
      <c r="D251" s="447"/>
      <c r="E251" s="447"/>
      <c r="F251" s="447"/>
      <c r="G251" s="447"/>
      <c r="H251" s="447"/>
      <c r="I251" s="447"/>
      <c r="J251" s="447"/>
      <c r="K251" s="447"/>
      <c r="L251" s="447"/>
      <c r="M251" s="447"/>
      <c r="N251" s="447"/>
      <c r="O251" s="447"/>
      <c r="P251" s="447"/>
      <c r="Q251" s="447"/>
      <c r="R251" s="447"/>
      <c r="S251" s="447"/>
      <c r="T251" s="447"/>
      <c r="U251" s="447"/>
      <c r="V251" s="447"/>
      <c r="W251" s="447"/>
      <c r="X251" s="447"/>
      <c r="Y251" s="447"/>
    </row>
    <row r="252" ht="15.75" customHeight="1" spans="1:25">
      <c r="A252" s="447"/>
      <c r="B252" s="447"/>
      <c r="C252" s="447"/>
      <c r="D252" s="447"/>
      <c r="E252" s="447"/>
      <c r="F252" s="447"/>
      <c r="G252" s="447"/>
      <c r="H252" s="447"/>
      <c r="I252" s="447"/>
      <c r="J252" s="447"/>
      <c r="K252" s="447"/>
      <c r="L252" s="447"/>
      <c r="M252" s="447"/>
      <c r="N252" s="447"/>
      <c r="O252" s="447"/>
      <c r="P252" s="447"/>
      <c r="Q252" s="447"/>
      <c r="R252" s="447"/>
      <c r="S252" s="447"/>
      <c r="T252" s="447"/>
      <c r="U252" s="447"/>
      <c r="V252" s="447"/>
      <c r="W252" s="447"/>
      <c r="X252" s="447"/>
      <c r="Y252" s="447"/>
    </row>
    <row r="253" ht="15.75" customHeight="1" spans="1:25">
      <c r="A253" s="447"/>
      <c r="B253" s="447"/>
      <c r="C253" s="447"/>
      <c r="D253" s="447"/>
      <c r="E253" s="447"/>
      <c r="F253" s="447"/>
      <c r="G253" s="447"/>
      <c r="H253" s="447"/>
      <c r="I253" s="447"/>
      <c r="J253" s="447"/>
      <c r="K253" s="447"/>
      <c r="L253" s="447"/>
      <c r="M253" s="447"/>
      <c r="N253" s="447"/>
      <c r="O253" s="447"/>
      <c r="P253" s="447"/>
      <c r="Q253" s="447"/>
      <c r="R253" s="447"/>
      <c r="S253" s="447"/>
      <c r="T253" s="447"/>
      <c r="U253" s="447"/>
      <c r="V253" s="447"/>
      <c r="W253" s="447"/>
      <c r="X253" s="447"/>
      <c r="Y253" s="447"/>
    </row>
    <row r="254" ht="15.75" customHeight="1" spans="1:25">
      <c r="A254" s="447"/>
      <c r="B254" s="447"/>
      <c r="C254" s="447"/>
      <c r="D254" s="447"/>
      <c r="E254" s="447"/>
      <c r="F254" s="447"/>
      <c r="G254" s="447"/>
      <c r="H254" s="447"/>
      <c r="I254" s="447"/>
      <c r="J254" s="447"/>
      <c r="K254" s="447"/>
      <c r="L254" s="447"/>
      <c r="M254" s="447"/>
      <c r="N254" s="447"/>
      <c r="O254" s="447"/>
      <c r="P254" s="447"/>
      <c r="Q254" s="447"/>
      <c r="R254" s="447"/>
      <c r="S254" s="447"/>
      <c r="T254" s="447"/>
      <c r="U254" s="447"/>
      <c r="V254" s="447"/>
      <c r="W254" s="447"/>
      <c r="X254" s="447"/>
      <c r="Y254" s="447"/>
    </row>
    <row r="255" ht="15.75" customHeight="1" spans="1:25">
      <c r="A255" s="447"/>
      <c r="B255" s="447"/>
      <c r="C255" s="447"/>
      <c r="D255" s="447"/>
      <c r="E255" s="447"/>
      <c r="F255" s="447"/>
      <c r="G255" s="447"/>
      <c r="H255" s="447"/>
      <c r="I255" s="447"/>
      <c r="J255" s="447"/>
      <c r="K255" s="447"/>
      <c r="L255" s="447"/>
      <c r="M255" s="447"/>
      <c r="N255" s="447"/>
      <c r="O255" s="447"/>
      <c r="P255" s="447"/>
      <c r="Q255" s="447"/>
      <c r="R255" s="447"/>
      <c r="S255" s="447"/>
      <c r="T255" s="447"/>
      <c r="U255" s="447"/>
      <c r="V255" s="447"/>
      <c r="W255" s="447"/>
      <c r="X255" s="447"/>
      <c r="Y255" s="447"/>
    </row>
    <row r="256" ht="15.75" customHeight="1" spans="1:25">
      <c r="A256" s="447"/>
      <c r="B256" s="447"/>
      <c r="C256" s="447"/>
      <c r="D256" s="447"/>
      <c r="E256" s="447"/>
      <c r="F256" s="447"/>
      <c r="G256" s="447"/>
      <c r="H256" s="447"/>
      <c r="I256" s="447"/>
      <c r="J256" s="447"/>
      <c r="K256" s="447"/>
      <c r="L256" s="447"/>
      <c r="M256" s="447"/>
      <c r="N256" s="447"/>
      <c r="O256" s="447"/>
      <c r="P256" s="447"/>
      <c r="Q256" s="447"/>
      <c r="R256" s="447"/>
      <c r="S256" s="447"/>
      <c r="T256" s="447"/>
      <c r="U256" s="447"/>
      <c r="V256" s="447"/>
      <c r="W256" s="447"/>
      <c r="X256" s="447"/>
      <c r="Y256" s="447"/>
    </row>
    <row r="257" ht="15.75" customHeight="1" spans="1:25">
      <c r="A257" s="447"/>
      <c r="B257" s="447"/>
      <c r="C257" s="447"/>
      <c r="D257" s="447"/>
      <c r="E257" s="447"/>
      <c r="F257" s="447"/>
      <c r="G257" s="447"/>
      <c r="H257" s="447"/>
      <c r="I257" s="447"/>
      <c r="J257" s="447"/>
      <c r="K257" s="447"/>
      <c r="L257" s="447"/>
      <c r="M257" s="447"/>
      <c r="N257" s="447"/>
      <c r="O257" s="447"/>
      <c r="P257" s="447"/>
      <c r="Q257" s="447"/>
      <c r="R257" s="447"/>
      <c r="S257" s="447"/>
      <c r="T257" s="447"/>
      <c r="U257" s="447"/>
      <c r="V257" s="447"/>
      <c r="W257" s="447"/>
      <c r="X257" s="447"/>
      <c r="Y257" s="447"/>
    </row>
    <row r="258" ht="15.75" customHeight="1" spans="1:25">
      <c r="A258" s="447"/>
      <c r="B258" s="447"/>
      <c r="C258" s="447"/>
      <c r="D258" s="447"/>
      <c r="E258" s="447"/>
      <c r="F258" s="447"/>
      <c r="G258" s="447"/>
      <c r="H258" s="447"/>
      <c r="I258" s="447"/>
      <c r="J258" s="447"/>
      <c r="K258" s="447"/>
      <c r="L258" s="447"/>
      <c r="M258" s="447"/>
      <c r="N258" s="447"/>
      <c r="O258" s="447"/>
      <c r="P258" s="447"/>
      <c r="Q258" s="447"/>
      <c r="R258" s="447"/>
      <c r="S258" s="447"/>
      <c r="T258" s="447"/>
      <c r="U258" s="447"/>
      <c r="V258" s="447"/>
      <c r="W258" s="447"/>
      <c r="X258" s="447"/>
      <c r="Y258" s="447"/>
    </row>
    <row r="259" ht="15.75" customHeight="1" spans="1:25">
      <c r="A259" s="447"/>
      <c r="B259" s="447"/>
      <c r="C259" s="447"/>
      <c r="D259" s="447"/>
      <c r="E259" s="447"/>
      <c r="F259" s="447"/>
      <c r="G259" s="447"/>
      <c r="H259" s="447"/>
      <c r="I259" s="447"/>
      <c r="J259" s="447"/>
      <c r="K259" s="447"/>
      <c r="L259" s="447"/>
      <c r="M259" s="447"/>
      <c r="N259" s="447"/>
      <c r="O259" s="447"/>
      <c r="P259" s="447"/>
      <c r="Q259" s="447"/>
      <c r="R259" s="447"/>
      <c r="S259" s="447"/>
      <c r="T259" s="447"/>
      <c r="U259" s="447"/>
      <c r="V259" s="447"/>
      <c r="W259" s="447"/>
      <c r="X259" s="447"/>
      <c r="Y259" s="447"/>
    </row>
    <row r="260" ht="15.75" customHeight="1" spans="1:25">
      <c r="A260" s="447"/>
      <c r="B260" s="447"/>
      <c r="C260" s="447"/>
      <c r="D260" s="447"/>
      <c r="E260" s="447"/>
      <c r="F260" s="447"/>
      <c r="G260" s="447"/>
      <c r="H260" s="447"/>
      <c r="I260" s="447"/>
      <c r="J260" s="447"/>
      <c r="K260" s="447"/>
      <c r="L260" s="447"/>
      <c r="M260" s="447"/>
      <c r="N260" s="447"/>
      <c r="O260" s="447"/>
      <c r="P260" s="447"/>
      <c r="Q260" s="447"/>
      <c r="R260" s="447"/>
      <c r="S260" s="447"/>
      <c r="T260" s="447"/>
      <c r="U260" s="447"/>
      <c r="V260" s="447"/>
      <c r="W260" s="447"/>
      <c r="X260" s="447"/>
      <c r="Y260" s="447"/>
    </row>
    <row r="261" ht="15.75" customHeight="1" spans="1:25">
      <c r="A261" s="447"/>
      <c r="B261" s="447"/>
      <c r="C261" s="447"/>
      <c r="D261" s="447"/>
      <c r="E261" s="447"/>
      <c r="F261" s="447"/>
      <c r="G261" s="447"/>
      <c r="H261" s="447"/>
      <c r="I261" s="447"/>
      <c r="J261" s="447"/>
      <c r="K261" s="447"/>
      <c r="L261" s="447"/>
      <c r="M261" s="447"/>
      <c r="N261" s="447"/>
      <c r="O261" s="447"/>
      <c r="P261" s="447"/>
      <c r="Q261" s="447"/>
      <c r="R261" s="447"/>
      <c r="S261" s="447"/>
      <c r="T261" s="447"/>
      <c r="U261" s="447"/>
      <c r="V261" s="447"/>
      <c r="W261" s="447"/>
      <c r="X261" s="447"/>
      <c r="Y261" s="447"/>
    </row>
    <row r="262" ht="15.75" customHeight="1" spans="1:25">
      <c r="A262" s="447"/>
      <c r="B262" s="447"/>
      <c r="C262" s="447"/>
      <c r="D262" s="447"/>
      <c r="E262" s="447"/>
      <c r="F262" s="447"/>
      <c r="G262" s="447"/>
      <c r="H262" s="447"/>
      <c r="I262" s="447"/>
      <c r="J262" s="447"/>
      <c r="K262" s="447"/>
      <c r="L262" s="447"/>
      <c r="M262" s="447"/>
      <c r="N262" s="447"/>
      <c r="O262" s="447"/>
      <c r="P262" s="447"/>
      <c r="Q262" s="447"/>
      <c r="R262" s="447"/>
      <c r="S262" s="447"/>
      <c r="T262" s="447"/>
      <c r="U262" s="447"/>
      <c r="V262" s="447"/>
      <c r="W262" s="447"/>
      <c r="X262" s="447"/>
      <c r="Y262" s="447"/>
    </row>
    <row r="263" ht="15.75" customHeight="1" spans="1:25">
      <c r="A263" s="447"/>
      <c r="B263" s="447"/>
      <c r="C263" s="447"/>
      <c r="D263" s="447"/>
      <c r="E263" s="447"/>
      <c r="F263" s="447"/>
      <c r="G263" s="447"/>
      <c r="H263" s="447"/>
      <c r="I263" s="447"/>
      <c r="J263" s="447"/>
      <c r="K263" s="447"/>
      <c r="L263" s="447"/>
      <c r="M263" s="447"/>
      <c r="N263" s="447"/>
      <c r="O263" s="447"/>
      <c r="P263" s="447"/>
      <c r="Q263" s="447"/>
      <c r="R263" s="447"/>
      <c r="S263" s="447"/>
      <c r="T263" s="447"/>
      <c r="U263" s="447"/>
      <c r="V263" s="447"/>
      <c r="W263" s="447"/>
      <c r="X263" s="447"/>
      <c r="Y263" s="447"/>
    </row>
    <row r="264" ht="15.75" customHeight="1" spans="1:25">
      <c r="A264" s="447"/>
      <c r="B264" s="447"/>
      <c r="C264" s="447"/>
      <c r="D264" s="447"/>
      <c r="E264" s="447"/>
      <c r="F264" s="447"/>
      <c r="G264" s="447"/>
      <c r="H264" s="447"/>
      <c r="I264" s="447"/>
      <c r="J264" s="447"/>
      <c r="K264" s="447"/>
      <c r="L264" s="447"/>
      <c r="M264" s="447"/>
      <c r="N264" s="447"/>
      <c r="O264" s="447"/>
      <c r="P264" s="447"/>
      <c r="Q264" s="447"/>
      <c r="R264" s="447"/>
      <c r="S264" s="447"/>
      <c r="T264" s="447"/>
      <c r="U264" s="447"/>
      <c r="V264" s="447"/>
      <c r="W264" s="447"/>
      <c r="X264" s="447"/>
      <c r="Y264" s="447"/>
    </row>
    <row r="265" ht="15.75" customHeight="1" spans="1:25">
      <c r="A265" s="447"/>
      <c r="B265" s="447"/>
      <c r="C265" s="447"/>
      <c r="D265" s="447"/>
      <c r="E265" s="447"/>
      <c r="F265" s="447"/>
      <c r="G265" s="447"/>
      <c r="H265" s="447"/>
      <c r="I265" s="447"/>
      <c r="J265" s="447"/>
      <c r="K265" s="447"/>
      <c r="L265" s="447"/>
      <c r="M265" s="447"/>
      <c r="N265" s="447"/>
      <c r="O265" s="447"/>
      <c r="P265" s="447"/>
      <c r="Q265" s="447"/>
      <c r="R265" s="447"/>
      <c r="S265" s="447"/>
      <c r="T265" s="447"/>
      <c r="U265" s="447"/>
      <c r="V265" s="447"/>
      <c r="W265" s="447"/>
      <c r="X265" s="447"/>
      <c r="Y265" s="447"/>
    </row>
    <row r="266" ht="15.75" customHeight="1" spans="1:25">
      <c r="A266" s="447"/>
      <c r="B266" s="447"/>
      <c r="C266" s="447"/>
      <c r="D266" s="447"/>
      <c r="E266" s="447"/>
      <c r="F266" s="447"/>
      <c r="G266" s="447"/>
      <c r="H266" s="447"/>
      <c r="I266" s="447"/>
      <c r="J266" s="447"/>
      <c r="K266" s="447"/>
      <c r="L266" s="447"/>
      <c r="M266" s="447"/>
      <c r="N266" s="447"/>
      <c r="O266" s="447"/>
      <c r="P266" s="447"/>
      <c r="Q266" s="447"/>
      <c r="R266" s="447"/>
      <c r="S266" s="447"/>
      <c r="T266" s="447"/>
      <c r="U266" s="447"/>
      <c r="V266" s="447"/>
      <c r="W266" s="447"/>
      <c r="X266" s="447"/>
      <c r="Y266" s="447"/>
    </row>
    <row r="267" ht="15.75" customHeight="1" spans="1:25">
      <c r="A267" s="447"/>
      <c r="B267" s="447"/>
      <c r="C267" s="447"/>
      <c r="D267" s="447"/>
      <c r="E267" s="447"/>
      <c r="F267" s="447"/>
      <c r="G267" s="447"/>
      <c r="H267" s="447"/>
      <c r="I267" s="447"/>
      <c r="J267" s="447"/>
      <c r="K267" s="447"/>
      <c r="L267" s="447"/>
      <c r="M267" s="447"/>
      <c r="N267" s="447"/>
      <c r="O267" s="447"/>
      <c r="P267" s="447"/>
      <c r="Q267" s="447"/>
      <c r="R267" s="447"/>
      <c r="S267" s="447"/>
      <c r="T267" s="447"/>
      <c r="U267" s="447"/>
      <c r="V267" s="447"/>
      <c r="W267" s="447"/>
      <c r="X267" s="447"/>
      <c r="Y267" s="447"/>
    </row>
    <row r="268" ht="15.75" customHeight="1" spans="1:25">
      <c r="A268" s="447"/>
      <c r="B268" s="447"/>
      <c r="C268" s="447"/>
      <c r="D268" s="447"/>
      <c r="E268" s="447"/>
      <c r="F268" s="447"/>
      <c r="G268" s="447"/>
      <c r="H268" s="447"/>
      <c r="I268" s="447"/>
      <c r="J268" s="447"/>
      <c r="K268" s="447"/>
      <c r="L268" s="447"/>
      <c r="M268" s="447"/>
      <c r="N268" s="447"/>
      <c r="O268" s="447"/>
      <c r="P268" s="447"/>
      <c r="Q268" s="447"/>
      <c r="R268" s="447"/>
      <c r="S268" s="447"/>
      <c r="T268" s="447"/>
      <c r="U268" s="447"/>
      <c r="V268" s="447"/>
      <c r="W268" s="447"/>
      <c r="X268" s="447"/>
      <c r="Y268" s="447"/>
    </row>
    <row r="269" ht="15.75" customHeight="1" spans="1:25">
      <c r="A269" s="447"/>
      <c r="B269" s="447"/>
      <c r="C269" s="447"/>
      <c r="D269" s="447"/>
      <c r="E269" s="447"/>
      <c r="F269" s="447"/>
      <c r="G269" s="447"/>
      <c r="H269" s="447"/>
      <c r="I269" s="447"/>
      <c r="J269" s="447"/>
      <c r="K269" s="447"/>
      <c r="L269" s="447"/>
      <c r="M269" s="447"/>
      <c r="N269" s="447"/>
      <c r="O269" s="447"/>
      <c r="P269" s="447"/>
      <c r="Q269" s="447"/>
      <c r="R269" s="447"/>
      <c r="S269" s="447"/>
      <c r="T269" s="447"/>
      <c r="U269" s="447"/>
      <c r="V269" s="447"/>
      <c r="W269" s="447"/>
      <c r="X269" s="447"/>
      <c r="Y269" s="447"/>
    </row>
    <row r="270" ht="15.75" customHeight="1" spans="1:25">
      <c r="A270" s="447"/>
      <c r="B270" s="447"/>
      <c r="C270" s="447"/>
      <c r="D270" s="447"/>
      <c r="E270" s="447"/>
      <c r="F270" s="447"/>
      <c r="G270" s="447"/>
      <c r="H270" s="447"/>
      <c r="I270" s="447"/>
      <c r="J270" s="447"/>
      <c r="K270" s="447"/>
      <c r="L270" s="447"/>
      <c r="M270" s="447"/>
      <c r="N270" s="447"/>
      <c r="O270" s="447"/>
      <c r="P270" s="447"/>
      <c r="Q270" s="447"/>
      <c r="R270" s="447"/>
      <c r="S270" s="447"/>
      <c r="T270" s="447"/>
      <c r="U270" s="447"/>
      <c r="V270" s="447"/>
      <c r="W270" s="447"/>
      <c r="X270" s="447"/>
      <c r="Y270" s="447"/>
    </row>
    <row r="271" ht="15.75" customHeight="1" spans="1:25">
      <c r="A271" s="447"/>
      <c r="B271" s="447"/>
      <c r="C271" s="447"/>
      <c r="D271" s="447"/>
      <c r="E271" s="447"/>
      <c r="F271" s="447"/>
      <c r="G271" s="447"/>
      <c r="H271" s="447"/>
      <c r="I271" s="447"/>
      <c r="J271" s="447"/>
      <c r="K271" s="447"/>
      <c r="L271" s="447"/>
      <c r="M271" s="447"/>
      <c r="N271" s="447"/>
      <c r="O271" s="447"/>
      <c r="P271" s="447"/>
      <c r="Q271" s="447"/>
      <c r="R271" s="447"/>
      <c r="S271" s="447"/>
      <c r="T271" s="447"/>
      <c r="U271" s="447"/>
      <c r="V271" s="447"/>
      <c r="W271" s="447"/>
      <c r="X271" s="447"/>
      <c r="Y271" s="447"/>
    </row>
    <row r="272" ht="15.75" customHeight="1" spans="1:25">
      <c r="A272" s="447"/>
      <c r="B272" s="447"/>
      <c r="C272" s="447"/>
      <c r="D272" s="447"/>
      <c r="E272" s="447"/>
      <c r="F272" s="447"/>
      <c r="G272" s="447"/>
      <c r="H272" s="447"/>
      <c r="I272" s="447"/>
      <c r="J272" s="447"/>
      <c r="K272" s="447"/>
      <c r="L272" s="447"/>
      <c r="M272" s="447"/>
      <c r="N272" s="447"/>
      <c r="O272" s="447"/>
      <c r="P272" s="447"/>
      <c r="Q272" s="447"/>
      <c r="R272" s="447"/>
      <c r="S272" s="447"/>
      <c r="T272" s="447"/>
      <c r="U272" s="447"/>
      <c r="V272" s="447"/>
      <c r="W272" s="447"/>
      <c r="X272" s="447"/>
      <c r="Y272" s="447"/>
    </row>
    <row r="273" ht="15.75" customHeight="1" spans="1:25">
      <c r="A273" s="447"/>
      <c r="B273" s="447"/>
      <c r="C273" s="447"/>
      <c r="D273" s="447"/>
      <c r="E273" s="447"/>
      <c r="F273" s="447"/>
      <c r="G273" s="447"/>
      <c r="H273" s="447"/>
      <c r="I273" s="447"/>
      <c r="J273" s="447"/>
      <c r="K273" s="447"/>
      <c r="L273" s="447"/>
      <c r="M273" s="447"/>
      <c r="N273" s="447"/>
      <c r="O273" s="447"/>
      <c r="P273" s="447"/>
      <c r="Q273" s="447"/>
      <c r="R273" s="447"/>
      <c r="S273" s="447"/>
      <c r="T273" s="447"/>
      <c r="U273" s="447"/>
      <c r="V273" s="447"/>
      <c r="W273" s="447"/>
      <c r="X273" s="447"/>
      <c r="Y273" s="447"/>
    </row>
    <row r="274" ht="15.75" customHeight="1" spans="1:25">
      <c r="A274" s="447"/>
      <c r="B274" s="447"/>
      <c r="C274" s="447"/>
      <c r="D274" s="447"/>
      <c r="E274" s="447"/>
      <c r="F274" s="447"/>
      <c r="G274" s="447"/>
      <c r="H274" s="447"/>
      <c r="I274" s="447"/>
      <c r="J274" s="447"/>
      <c r="K274" s="447"/>
      <c r="L274" s="447"/>
      <c r="M274" s="447"/>
      <c r="N274" s="447"/>
      <c r="O274" s="447"/>
      <c r="P274" s="447"/>
      <c r="Q274" s="447"/>
      <c r="R274" s="447"/>
      <c r="S274" s="447"/>
      <c r="T274" s="447"/>
      <c r="U274" s="447"/>
      <c r="V274" s="447"/>
      <c r="W274" s="447"/>
      <c r="X274" s="447"/>
      <c r="Y274" s="447"/>
    </row>
    <row r="275" ht="15.75" customHeight="1" spans="1:25">
      <c r="A275" s="447"/>
      <c r="B275" s="447"/>
      <c r="C275" s="447"/>
      <c r="D275" s="447"/>
      <c r="E275" s="447"/>
      <c r="F275" s="447"/>
      <c r="G275" s="447"/>
      <c r="H275" s="447"/>
      <c r="I275" s="447"/>
      <c r="J275" s="447"/>
      <c r="K275" s="447"/>
      <c r="L275" s="447"/>
      <c r="M275" s="447"/>
      <c r="N275" s="447"/>
      <c r="O275" s="447"/>
      <c r="P275" s="447"/>
      <c r="Q275" s="447"/>
      <c r="R275" s="447"/>
      <c r="S275" s="447"/>
      <c r="T275" s="447"/>
      <c r="U275" s="447"/>
      <c r="V275" s="447"/>
      <c r="W275" s="447"/>
      <c r="X275" s="447"/>
      <c r="Y275" s="447"/>
    </row>
    <row r="276" ht="15.75" customHeight="1" spans="1:25">
      <c r="A276" s="447"/>
      <c r="B276" s="447"/>
      <c r="C276" s="447"/>
      <c r="D276" s="447"/>
      <c r="E276" s="447"/>
      <c r="F276" s="447"/>
      <c r="G276" s="447"/>
      <c r="H276" s="447"/>
      <c r="I276" s="447"/>
      <c r="J276" s="447"/>
      <c r="K276" s="447"/>
      <c r="L276" s="447"/>
      <c r="M276" s="447"/>
      <c r="N276" s="447"/>
      <c r="O276" s="447"/>
      <c r="P276" s="447"/>
      <c r="Q276" s="447"/>
      <c r="R276" s="447"/>
      <c r="S276" s="447"/>
      <c r="T276" s="447"/>
      <c r="U276" s="447"/>
      <c r="V276" s="447"/>
      <c r="W276" s="447"/>
      <c r="X276" s="447"/>
      <c r="Y276" s="447"/>
    </row>
    <row r="277" ht="15.75" customHeight="1" spans="1:25">
      <c r="A277" s="447"/>
      <c r="B277" s="447"/>
      <c r="C277" s="447"/>
      <c r="D277" s="447"/>
      <c r="E277" s="447"/>
      <c r="F277" s="447"/>
      <c r="G277" s="447"/>
      <c r="H277" s="447"/>
      <c r="I277" s="447"/>
      <c r="J277" s="447"/>
      <c r="K277" s="447"/>
      <c r="L277" s="447"/>
      <c r="M277" s="447"/>
      <c r="N277" s="447"/>
      <c r="O277" s="447"/>
      <c r="P277" s="447"/>
      <c r="Q277" s="447"/>
      <c r="R277" s="447"/>
      <c r="S277" s="447"/>
      <c r="T277" s="447"/>
      <c r="U277" s="447"/>
      <c r="V277" s="447"/>
      <c r="W277" s="447"/>
      <c r="X277" s="447"/>
      <c r="Y277" s="447"/>
    </row>
    <row r="278" ht="15.75" customHeight="1" spans="1:25">
      <c r="A278" s="447"/>
      <c r="B278" s="447"/>
      <c r="C278" s="447"/>
      <c r="D278" s="447"/>
      <c r="E278" s="447"/>
      <c r="F278" s="447"/>
      <c r="G278" s="447"/>
      <c r="H278" s="447"/>
      <c r="I278" s="447"/>
      <c r="J278" s="447"/>
      <c r="K278" s="447"/>
      <c r="L278" s="447"/>
      <c r="M278" s="447"/>
      <c r="N278" s="447"/>
      <c r="O278" s="447"/>
      <c r="P278" s="447"/>
      <c r="Q278" s="447"/>
      <c r="R278" s="447"/>
      <c r="S278" s="447"/>
      <c r="T278" s="447"/>
      <c r="U278" s="447"/>
      <c r="V278" s="447"/>
      <c r="W278" s="447"/>
      <c r="X278" s="447"/>
      <c r="Y278" s="447"/>
    </row>
    <row r="279" ht="15.75" customHeight="1" spans="1:25">
      <c r="A279" s="447"/>
      <c r="B279" s="447"/>
      <c r="C279" s="447"/>
      <c r="D279" s="447"/>
      <c r="E279" s="447"/>
      <c r="F279" s="447"/>
      <c r="G279" s="447"/>
      <c r="H279" s="447"/>
      <c r="I279" s="447"/>
      <c r="J279" s="447"/>
      <c r="K279" s="447"/>
      <c r="L279" s="447"/>
      <c r="M279" s="447"/>
      <c r="N279" s="447"/>
      <c r="O279" s="447"/>
      <c r="P279" s="447"/>
      <c r="Q279" s="447"/>
      <c r="R279" s="447"/>
      <c r="S279" s="447"/>
      <c r="T279" s="447"/>
      <c r="U279" s="447"/>
      <c r="V279" s="447"/>
      <c r="W279" s="447"/>
      <c r="X279" s="447"/>
      <c r="Y279" s="447"/>
    </row>
    <row r="280" ht="15.75" customHeight="1" spans="1:25">
      <c r="A280" s="447"/>
      <c r="B280" s="447"/>
      <c r="C280" s="447"/>
      <c r="D280" s="447"/>
      <c r="E280" s="447"/>
      <c r="F280" s="447"/>
      <c r="G280" s="447"/>
      <c r="H280" s="447"/>
      <c r="I280" s="447"/>
      <c r="J280" s="447"/>
      <c r="K280" s="447"/>
      <c r="L280" s="447"/>
      <c r="M280" s="447"/>
      <c r="N280" s="447"/>
      <c r="O280" s="447"/>
      <c r="P280" s="447"/>
      <c r="Q280" s="447"/>
      <c r="R280" s="447"/>
      <c r="S280" s="447"/>
      <c r="T280" s="447"/>
      <c r="U280" s="447"/>
      <c r="V280" s="447"/>
      <c r="W280" s="447"/>
      <c r="X280" s="447"/>
      <c r="Y280" s="447"/>
    </row>
    <row r="281" ht="15.75" customHeight="1" spans="1:25">
      <c r="A281" s="447"/>
      <c r="B281" s="447"/>
      <c r="C281" s="447"/>
      <c r="D281" s="447"/>
      <c r="E281" s="447"/>
      <c r="F281" s="447"/>
      <c r="G281" s="447"/>
      <c r="H281" s="447"/>
      <c r="I281" s="447"/>
      <c r="J281" s="447"/>
      <c r="K281" s="447"/>
      <c r="L281" s="447"/>
      <c r="M281" s="447"/>
      <c r="N281" s="447"/>
      <c r="O281" s="447"/>
      <c r="P281" s="447"/>
      <c r="Q281" s="447"/>
      <c r="R281" s="447"/>
      <c r="S281" s="447"/>
      <c r="T281" s="447"/>
      <c r="U281" s="447"/>
      <c r="V281" s="447"/>
      <c r="W281" s="447"/>
      <c r="X281" s="447"/>
      <c r="Y281" s="447"/>
    </row>
    <row r="282" ht="15.75" customHeight="1" spans="1:25">
      <c r="A282" s="447"/>
      <c r="B282" s="447"/>
      <c r="C282" s="447"/>
      <c r="D282" s="447"/>
      <c r="E282" s="447"/>
      <c r="F282" s="447"/>
      <c r="G282" s="447"/>
      <c r="H282" s="447"/>
      <c r="I282" s="447"/>
      <c r="J282" s="447"/>
      <c r="K282" s="447"/>
      <c r="L282" s="447"/>
      <c r="M282" s="447"/>
      <c r="N282" s="447"/>
      <c r="O282" s="447"/>
      <c r="P282" s="447"/>
      <c r="Q282" s="447"/>
      <c r="R282" s="447"/>
      <c r="S282" s="447"/>
      <c r="T282" s="447"/>
      <c r="U282" s="447"/>
      <c r="V282" s="447"/>
      <c r="W282" s="447"/>
      <c r="X282" s="447"/>
      <c r="Y282" s="447"/>
    </row>
    <row r="283" ht="15.75" customHeight="1" spans="1:25">
      <c r="A283" s="447"/>
      <c r="B283" s="447"/>
      <c r="C283" s="447"/>
      <c r="D283" s="447"/>
      <c r="E283" s="447"/>
      <c r="F283" s="447"/>
      <c r="G283" s="447"/>
      <c r="H283" s="447"/>
      <c r="I283" s="447"/>
      <c r="J283" s="447"/>
      <c r="K283" s="447"/>
      <c r="L283" s="447"/>
      <c r="M283" s="447"/>
      <c r="N283" s="447"/>
      <c r="O283" s="447"/>
      <c r="P283" s="447"/>
      <c r="Q283" s="447"/>
      <c r="R283" s="447"/>
      <c r="S283" s="447"/>
      <c r="T283" s="447"/>
      <c r="U283" s="447"/>
      <c r="V283" s="447"/>
      <c r="W283" s="447"/>
      <c r="X283" s="447"/>
      <c r="Y283" s="447"/>
    </row>
    <row r="284" ht="15.75" customHeight="1" spans="1:25">
      <c r="A284" s="447"/>
      <c r="B284" s="447"/>
      <c r="C284" s="447"/>
      <c r="D284" s="447"/>
      <c r="E284" s="447"/>
      <c r="F284" s="447"/>
      <c r="G284" s="447"/>
      <c r="H284" s="447"/>
      <c r="I284" s="447"/>
      <c r="J284" s="447"/>
      <c r="K284" s="447"/>
      <c r="L284" s="447"/>
      <c r="M284" s="447"/>
      <c r="N284" s="447"/>
      <c r="O284" s="447"/>
      <c r="P284" s="447"/>
      <c r="Q284" s="447"/>
      <c r="R284" s="447"/>
      <c r="S284" s="447"/>
      <c r="T284" s="447"/>
      <c r="U284" s="447"/>
      <c r="V284" s="447"/>
      <c r="W284" s="447"/>
      <c r="X284" s="447"/>
      <c r="Y284" s="447"/>
    </row>
    <row r="285" ht="15.75" customHeight="1" spans="1:25">
      <c r="A285" s="447"/>
      <c r="B285" s="447"/>
      <c r="C285" s="447"/>
      <c r="D285" s="447"/>
      <c r="E285" s="447"/>
      <c r="F285" s="447"/>
      <c r="G285" s="447"/>
      <c r="H285" s="447"/>
      <c r="I285" s="447"/>
      <c r="J285" s="447"/>
      <c r="K285" s="447"/>
      <c r="L285" s="447"/>
      <c r="M285" s="447"/>
      <c r="N285" s="447"/>
      <c r="O285" s="447"/>
      <c r="P285" s="447"/>
      <c r="Q285" s="447"/>
      <c r="R285" s="447"/>
      <c r="S285" s="447"/>
      <c r="T285" s="447"/>
      <c r="U285" s="447"/>
      <c r="V285" s="447"/>
      <c r="W285" s="447"/>
      <c r="X285" s="447"/>
      <c r="Y285" s="447"/>
    </row>
    <row r="286" ht="15.75" customHeight="1" spans="1:25">
      <c r="A286" s="447"/>
      <c r="B286" s="447"/>
      <c r="C286" s="447"/>
      <c r="D286" s="447"/>
      <c r="E286" s="447"/>
      <c r="F286" s="447"/>
      <c r="G286" s="447"/>
      <c r="H286" s="447"/>
      <c r="I286" s="447"/>
      <c r="J286" s="447"/>
      <c r="K286" s="447"/>
      <c r="L286" s="447"/>
      <c r="M286" s="447"/>
      <c r="N286" s="447"/>
      <c r="O286" s="447"/>
      <c r="P286" s="447"/>
      <c r="Q286" s="447"/>
      <c r="R286" s="447"/>
      <c r="S286" s="447"/>
      <c r="T286" s="447"/>
      <c r="U286" s="447"/>
      <c r="V286" s="447"/>
      <c r="W286" s="447"/>
      <c r="X286" s="447"/>
      <c r="Y286" s="447"/>
    </row>
    <row r="287" ht="15.75" customHeight="1" spans="1:25">
      <c r="A287" s="447"/>
      <c r="B287" s="447"/>
      <c r="C287" s="447"/>
      <c r="D287" s="447"/>
      <c r="E287" s="447"/>
      <c r="F287" s="447"/>
      <c r="G287" s="447"/>
      <c r="H287" s="447"/>
      <c r="I287" s="447"/>
      <c r="J287" s="447"/>
      <c r="K287" s="447"/>
      <c r="L287" s="447"/>
      <c r="M287" s="447"/>
      <c r="N287" s="447"/>
      <c r="O287" s="447"/>
      <c r="P287" s="447"/>
      <c r="Q287" s="447"/>
      <c r="R287" s="447"/>
      <c r="S287" s="447"/>
      <c r="T287" s="447"/>
      <c r="U287" s="447"/>
      <c r="V287" s="447"/>
      <c r="W287" s="447"/>
      <c r="X287" s="447"/>
      <c r="Y287" s="447"/>
    </row>
    <row r="288" ht="15.75" customHeight="1" spans="1:25">
      <c r="A288" s="447"/>
      <c r="B288" s="447"/>
      <c r="C288" s="447"/>
      <c r="D288" s="447"/>
      <c r="E288" s="447"/>
      <c r="F288" s="447"/>
      <c r="G288" s="447"/>
      <c r="H288" s="447"/>
      <c r="I288" s="447"/>
      <c r="J288" s="447"/>
      <c r="K288" s="447"/>
      <c r="L288" s="447"/>
      <c r="M288" s="447"/>
      <c r="N288" s="447"/>
      <c r="O288" s="447"/>
      <c r="P288" s="447"/>
      <c r="Q288" s="447"/>
      <c r="R288" s="447"/>
      <c r="S288" s="447"/>
      <c r="T288" s="447"/>
      <c r="U288" s="447"/>
      <c r="V288" s="447"/>
      <c r="W288" s="447"/>
      <c r="X288" s="447"/>
      <c r="Y288" s="447"/>
    </row>
    <row r="289" ht="15.75" customHeight="1" spans="1:25">
      <c r="A289" s="447"/>
      <c r="B289" s="447"/>
      <c r="C289" s="447"/>
      <c r="D289" s="447"/>
      <c r="E289" s="447"/>
      <c r="F289" s="447"/>
      <c r="G289" s="447"/>
      <c r="H289" s="447"/>
      <c r="I289" s="447"/>
      <c r="J289" s="447"/>
      <c r="K289" s="447"/>
      <c r="L289" s="447"/>
      <c r="M289" s="447"/>
      <c r="N289" s="447"/>
      <c r="O289" s="447"/>
      <c r="P289" s="447"/>
      <c r="Q289" s="447"/>
      <c r="R289" s="447"/>
      <c r="S289" s="447"/>
      <c r="T289" s="447"/>
      <c r="U289" s="447"/>
      <c r="V289" s="447"/>
      <c r="W289" s="447"/>
      <c r="X289" s="447"/>
      <c r="Y289" s="447"/>
    </row>
    <row r="290" ht="15.75" customHeight="1" spans="1:25">
      <c r="A290" s="447"/>
      <c r="B290" s="447"/>
      <c r="C290" s="447"/>
      <c r="D290" s="447"/>
      <c r="E290" s="447"/>
      <c r="F290" s="447"/>
      <c r="G290" s="447"/>
      <c r="H290" s="447"/>
      <c r="I290" s="447"/>
      <c r="J290" s="447"/>
      <c r="K290" s="447"/>
      <c r="L290" s="447"/>
      <c r="M290" s="447"/>
      <c r="N290" s="447"/>
      <c r="O290" s="447"/>
      <c r="P290" s="447"/>
      <c r="Q290" s="447"/>
      <c r="R290" s="447"/>
      <c r="S290" s="447"/>
      <c r="T290" s="447"/>
      <c r="U290" s="447"/>
      <c r="V290" s="447"/>
      <c r="W290" s="447"/>
      <c r="X290" s="447"/>
      <c r="Y290" s="447"/>
    </row>
    <row r="291" ht="15.75" customHeight="1" spans="1:25">
      <c r="A291" s="447"/>
      <c r="B291" s="447"/>
      <c r="C291" s="447"/>
      <c r="D291" s="447"/>
      <c r="E291" s="447"/>
      <c r="F291" s="447"/>
      <c r="G291" s="447"/>
      <c r="H291" s="447"/>
      <c r="I291" s="447"/>
      <c r="J291" s="447"/>
      <c r="K291" s="447"/>
      <c r="L291" s="447"/>
      <c r="M291" s="447"/>
      <c r="N291" s="447"/>
      <c r="O291" s="447"/>
      <c r="P291" s="447"/>
      <c r="Q291" s="447"/>
      <c r="R291" s="447"/>
      <c r="S291" s="447"/>
      <c r="T291" s="447"/>
      <c r="U291" s="447"/>
      <c r="V291" s="447"/>
      <c r="W291" s="447"/>
      <c r="X291" s="447"/>
      <c r="Y291" s="447"/>
    </row>
    <row r="292" ht="15.75" customHeight="1" spans="1:25">
      <c r="A292" s="447"/>
      <c r="B292" s="447"/>
      <c r="C292" s="447"/>
      <c r="D292" s="447"/>
      <c r="E292" s="447"/>
      <c r="F292" s="447"/>
      <c r="G292" s="447"/>
      <c r="H292" s="447"/>
      <c r="I292" s="447"/>
      <c r="J292" s="447"/>
      <c r="K292" s="447"/>
      <c r="L292" s="447"/>
      <c r="M292" s="447"/>
      <c r="N292" s="447"/>
      <c r="O292" s="447"/>
      <c r="P292" s="447"/>
      <c r="Q292" s="447"/>
      <c r="R292" s="447"/>
      <c r="S292" s="447"/>
      <c r="T292" s="447"/>
      <c r="U292" s="447"/>
      <c r="V292" s="447"/>
      <c r="W292" s="447"/>
      <c r="X292" s="447"/>
      <c r="Y292" s="447"/>
    </row>
    <row r="293" ht="15.75" customHeight="1" spans="1:25">
      <c r="A293" s="447"/>
      <c r="B293" s="447"/>
      <c r="C293" s="447"/>
      <c r="D293" s="447"/>
      <c r="E293" s="447"/>
      <c r="F293" s="447"/>
      <c r="G293" s="447"/>
      <c r="H293" s="447"/>
      <c r="I293" s="447"/>
      <c r="J293" s="447"/>
      <c r="K293" s="447"/>
      <c r="L293" s="447"/>
      <c r="M293" s="447"/>
      <c r="N293" s="447"/>
      <c r="O293" s="447"/>
      <c r="P293" s="447"/>
      <c r="Q293" s="447"/>
      <c r="R293" s="447"/>
      <c r="S293" s="447"/>
      <c r="T293" s="447"/>
      <c r="U293" s="447"/>
      <c r="V293" s="447"/>
      <c r="W293" s="447"/>
      <c r="X293" s="447"/>
      <c r="Y293" s="447"/>
    </row>
    <row r="294" ht="15.75" customHeight="1" spans="1:25">
      <c r="A294" s="447"/>
      <c r="B294" s="447"/>
      <c r="C294" s="447"/>
      <c r="D294" s="447"/>
      <c r="E294" s="447"/>
      <c r="F294" s="447"/>
      <c r="G294" s="447"/>
      <c r="H294" s="447"/>
      <c r="I294" s="447"/>
      <c r="J294" s="447"/>
      <c r="K294" s="447"/>
      <c r="L294" s="447"/>
      <c r="M294" s="447"/>
      <c r="N294" s="447"/>
      <c r="O294" s="447"/>
      <c r="P294" s="447"/>
      <c r="Q294" s="447"/>
      <c r="R294" s="447"/>
      <c r="S294" s="447"/>
      <c r="T294" s="447"/>
      <c r="U294" s="447"/>
      <c r="V294" s="447"/>
      <c r="W294" s="447"/>
      <c r="X294" s="447"/>
      <c r="Y294" s="447"/>
    </row>
    <row r="295" ht="15.75" customHeight="1" spans="1:25">
      <c r="A295" s="447"/>
      <c r="B295" s="447"/>
      <c r="C295" s="447"/>
      <c r="D295" s="447"/>
      <c r="E295" s="447"/>
      <c r="F295" s="447"/>
      <c r="G295" s="447"/>
      <c r="H295" s="447"/>
      <c r="I295" s="447"/>
      <c r="J295" s="447"/>
      <c r="K295" s="447"/>
      <c r="L295" s="447"/>
      <c r="M295" s="447"/>
      <c r="N295" s="447"/>
      <c r="O295" s="447"/>
      <c r="P295" s="447"/>
      <c r="Q295" s="447"/>
      <c r="R295" s="447"/>
      <c r="S295" s="447"/>
      <c r="T295" s="447"/>
      <c r="U295" s="447"/>
      <c r="V295" s="447"/>
      <c r="W295" s="447"/>
      <c r="X295" s="447"/>
      <c r="Y295" s="447"/>
    </row>
    <row r="296" ht="15.75" customHeight="1" spans="1:25">
      <c r="A296" s="447"/>
      <c r="B296" s="447"/>
      <c r="C296" s="447"/>
      <c r="D296" s="447"/>
      <c r="E296" s="447"/>
      <c r="F296" s="447"/>
      <c r="G296" s="447"/>
      <c r="H296" s="447"/>
      <c r="I296" s="447"/>
      <c r="J296" s="447"/>
      <c r="K296" s="447"/>
      <c r="L296" s="447"/>
      <c r="M296" s="447"/>
      <c r="N296" s="447"/>
      <c r="O296" s="447"/>
      <c r="P296" s="447"/>
      <c r="Q296" s="447"/>
      <c r="R296" s="447"/>
      <c r="S296" s="447"/>
      <c r="T296" s="447"/>
      <c r="U296" s="447"/>
      <c r="V296" s="447"/>
      <c r="W296" s="447"/>
      <c r="X296" s="447"/>
      <c r="Y296" s="447"/>
    </row>
    <row r="297" ht="15.75" customHeight="1" spans="1:25">
      <c r="A297" s="447"/>
      <c r="B297" s="447"/>
      <c r="C297" s="447"/>
      <c r="D297" s="447"/>
      <c r="E297" s="447"/>
      <c r="F297" s="447"/>
      <c r="G297" s="447"/>
      <c r="H297" s="447"/>
      <c r="I297" s="447"/>
      <c r="J297" s="447"/>
      <c r="K297" s="447"/>
      <c r="L297" s="447"/>
      <c r="M297" s="447"/>
      <c r="N297" s="447"/>
      <c r="O297" s="447"/>
      <c r="P297" s="447"/>
      <c r="Q297" s="447"/>
      <c r="R297" s="447"/>
      <c r="S297" s="447"/>
      <c r="T297" s="447"/>
      <c r="U297" s="447"/>
      <c r="V297" s="447"/>
      <c r="W297" s="447"/>
      <c r="X297" s="447"/>
      <c r="Y297" s="447"/>
    </row>
    <row r="298" ht="15.75" customHeight="1" spans="1:25">
      <c r="A298" s="447"/>
      <c r="B298" s="447"/>
      <c r="C298" s="447"/>
      <c r="D298" s="447"/>
      <c r="E298" s="447"/>
      <c r="F298" s="447"/>
      <c r="G298" s="447"/>
      <c r="H298" s="447"/>
      <c r="I298" s="447"/>
      <c r="J298" s="447"/>
      <c r="K298" s="447"/>
      <c r="L298" s="447"/>
      <c r="M298" s="447"/>
      <c r="N298" s="447"/>
      <c r="O298" s="447"/>
      <c r="P298" s="447"/>
      <c r="Q298" s="447"/>
      <c r="R298" s="447"/>
      <c r="S298" s="447"/>
      <c r="T298" s="447"/>
      <c r="U298" s="447"/>
      <c r="V298" s="447"/>
      <c r="W298" s="447"/>
      <c r="X298" s="447"/>
      <c r="Y298" s="447"/>
    </row>
    <row r="299" ht="15.75" customHeight="1" spans="1:25">
      <c r="A299" s="447"/>
      <c r="B299" s="447"/>
      <c r="C299" s="447"/>
      <c r="D299" s="447"/>
      <c r="E299" s="447"/>
      <c r="F299" s="447"/>
      <c r="G299" s="447"/>
      <c r="H299" s="447"/>
      <c r="I299" s="447"/>
      <c r="J299" s="447"/>
      <c r="K299" s="447"/>
      <c r="L299" s="447"/>
      <c r="M299" s="447"/>
      <c r="N299" s="447"/>
      <c r="O299" s="447"/>
      <c r="P299" s="447"/>
      <c r="Q299" s="447"/>
      <c r="R299" s="447"/>
      <c r="S299" s="447"/>
      <c r="T299" s="447"/>
      <c r="U299" s="447"/>
      <c r="V299" s="447"/>
      <c r="W299" s="447"/>
      <c r="X299" s="447"/>
      <c r="Y299" s="447"/>
    </row>
    <row r="300" ht="15.75" customHeight="1" spans="1:25">
      <c r="A300" s="447"/>
      <c r="B300" s="447"/>
      <c r="C300" s="447"/>
      <c r="D300" s="447"/>
      <c r="E300" s="447"/>
      <c r="F300" s="447"/>
      <c r="G300" s="447"/>
      <c r="H300" s="447"/>
      <c r="I300" s="447"/>
      <c r="J300" s="447"/>
      <c r="K300" s="447"/>
      <c r="L300" s="447"/>
      <c r="M300" s="447"/>
      <c r="N300" s="447"/>
      <c r="O300" s="447"/>
      <c r="P300" s="447"/>
      <c r="Q300" s="447"/>
      <c r="R300" s="447"/>
      <c r="S300" s="447"/>
      <c r="T300" s="447"/>
      <c r="U300" s="447"/>
      <c r="V300" s="447"/>
      <c r="W300" s="447"/>
      <c r="X300" s="447"/>
      <c r="Y300" s="447"/>
    </row>
    <row r="301" ht="15.75" customHeight="1" spans="1:25">
      <c r="A301" s="447"/>
      <c r="B301" s="447"/>
      <c r="C301" s="447"/>
      <c r="D301" s="447"/>
      <c r="E301" s="447"/>
      <c r="F301" s="447"/>
      <c r="G301" s="447"/>
      <c r="H301" s="447"/>
      <c r="I301" s="447"/>
      <c r="J301" s="447"/>
      <c r="K301" s="447"/>
      <c r="L301" s="447"/>
      <c r="M301" s="447"/>
      <c r="N301" s="447"/>
      <c r="O301" s="447"/>
      <c r="P301" s="447"/>
      <c r="Q301" s="447"/>
      <c r="R301" s="447"/>
      <c r="S301" s="447"/>
      <c r="T301" s="447"/>
      <c r="U301" s="447"/>
      <c r="V301" s="447"/>
      <c r="W301" s="447"/>
      <c r="X301" s="447"/>
      <c r="Y301" s="447"/>
    </row>
    <row r="302" ht="15.75" customHeight="1" spans="1:25">
      <c r="A302" s="447"/>
      <c r="B302" s="447"/>
      <c r="C302" s="447"/>
      <c r="D302" s="447"/>
      <c r="E302" s="447"/>
      <c r="F302" s="447"/>
      <c r="G302" s="447"/>
      <c r="H302" s="447"/>
      <c r="I302" s="447"/>
      <c r="J302" s="447"/>
      <c r="K302" s="447"/>
      <c r="L302" s="447"/>
      <c r="M302" s="447"/>
      <c r="N302" s="447"/>
      <c r="O302" s="447"/>
      <c r="P302" s="447"/>
      <c r="Q302" s="447"/>
      <c r="R302" s="447"/>
      <c r="S302" s="447"/>
      <c r="T302" s="447"/>
      <c r="U302" s="447"/>
      <c r="V302" s="447"/>
      <c r="W302" s="447"/>
      <c r="X302" s="447"/>
      <c r="Y302" s="447"/>
    </row>
    <row r="303" ht="15.75" customHeight="1" spans="1:25">
      <c r="A303" s="447"/>
      <c r="B303" s="447"/>
      <c r="C303" s="447"/>
      <c r="D303" s="447"/>
      <c r="E303" s="447"/>
      <c r="F303" s="447"/>
      <c r="G303" s="447"/>
      <c r="H303" s="447"/>
      <c r="I303" s="447"/>
      <c r="J303" s="447"/>
      <c r="K303" s="447"/>
      <c r="L303" s="447"/>
      <c r="M303" s="447"/>
      <c r="N303" s="447"/>
      <c r="O303" s="447"/>
      <c r="P303" s="447"/>
      <c r="Q303" s="447"/>
      <c r="R303" s="447"/>
      <c r="S303" s="447"/>
      <c r="T303" s="447"/>
      <c r="U303" s="447"/>
      <c r="V303" s="447"/>
      <c r="W303" s="447"/>
      <c r="X303" s="447"/>
      <c r="Y303" s="447"/>
    </row>
    <row r="304" ht="15.75" customHeight="1" spans="1:25">
      <c r="A304" s="447"/>
      <c r="B304" s="447"/>
      <c r="C304" s="447"/>
      <c r="D304" s="447"/>
      <c r="E304" s="447"/>
      <c r="F304" s="447"/>
      <c r="G304" s="447"/>
      <c r="H304" s="447"/>
      <c r="I304" s="447"/>
      <c r="J304" s="447"/>
      <c r="K304" s="447"/>
      <c r="L304" s="447"/>
      <c r="M304" s="447"/>
      <c r="N304" s="447"/>
      <c r="O304" s="447"/>
      <c r="P304" s="447"/>
      <c r="Q304" s="447"/>
      <c r="R304" s="447"/>
      <c r="S304" s="447"/>
      <c r="T304" s="447"/>
      <c r="U304" s="447"/>
      <c r="V304" s="447"/>
      <c r="W304" s="447"/>
      <c r="X304" s="447"/>
      <c r="Y304" s="447"/>
    </row>
    <row r="305" ht="15.75" customHeight="1" spans="1:25">
      <c r="A305" s="447"/>
      <c r="B305" s="447"/>
      <c r="C305" s="447"/>
      <c r="D305" s="447"/>
      <c r="E305" s="447"/>
      <c r="F305" s="447"/>
      <c r="G305" s="447"/>
      <c r="H305" s="447"/>
      <c r="I305" s="447"/>
      <c r="J305" s="447"/>
      <c r="K305" s="447"/>
      <c r="L305" s="447"/>
      <c r="M305" s="447"/>
      <c r="N305" s="447"/>
      <c r="O305" s="447"/>
      <c r="P305" s="447"/>
      <c r="Q305" s="447"/>
      <c r="R305" s="447"/>
      <c r="S305" s="447"/>
      <c r="T305" s="447"/>
      <c r="U305" s="447"/>
      <c r="V305" s="447"/>
      <c r="W305" s="447"/>
      <c r="X305" s="447"/>
      <c r="Y305" s="447"/>
    </row>
    <row r="306" ht="15.75" customHeight="1" spans="1:25">
      <c r="A306" s="447"/>
      <c r="B306" s="447"/>
      <c r="C306" s="447"/>
      <c r="D306" s="447"/>
      <c r="E306" s="447"/>
      <c r="F306" s="447"/>
      <c r="G306" s="447"/>
      <c r="H306" s="447"/>
      <c r="I306" s="447"/>
      <c r="J306" s="447"/>
      <c r="K306" s="447"/>
      <c r="L306" s="447"/>
      <c r="M306" s="447"/>
      <c r="N306" s="447"/>
      <c r="O306" s="447"/>
      <c r="P306" s="447"/>
      <c r="Q306" s="447"/>
      <c r="R306" s="447"/>
      <c r="S306" s="447"/>
      <c r="T306" s="447"/>
      <c r="U306" s="447"/>
      <c r="V306" s="447"/>
      <c r="W306" s="447"/>
      <c r="X306" s="447"/>
      <c r="Y306" s="447"/>
    </row>
    <row r="307" ht="15.75" customHeight="1" spans="1:25">
      <c r="A307" s="447"/>
      <c r="B307" s="447"/>
      <c r="C307" s="447"/>
      <c r="D307" s="447"/>
      <c r="E307" s="447"/>
      <c r="F307" s="447"/>
      <c r="G307" s="447"/>
      <c r="H307" s="447"/>
      <c r="I307" s="447"/>
      <c r="J307" s="447"/>
      <c r="K307" s="447"/>
      <c r="L307" s="447"/>
      <c r="M307" s="447"/>
      <c r="N307" s="447"/>
      <c r="O307" s="447"/>
      <c r="P307" s="447"/>
      <c r="Q307" s="447"/>
      <c r="R307" s="447"/>
      <c r="S307" s="447"/>
      <c r="T307" s="447"/>
      <c r="U307" s="447"/>
      <c r="V307" s="447"/>
      <c r="W307" s="447"/>
      <c r="X307" s="447"/>
      <c r="Y307" s="447"/>
    </row>
    <row r="308" ht="15.75" customHeight="1" spans="1:25">
      <c r="A308" s="447"/>
      <c r="B308" s="447"/>
      <c r="C308" s="447"/>
      <c r="D308" s="447"/>
      <c r="E308" s="447"/>
      <c r="F308" s="447"/>
      <c r="G308" s="447"/>
      <c r="H308" s="447"/>
      <c r="I308" s="447"/>
      <c r="J308" s="447"/>
      <c r="K308" s="447"/>
      <c r="L308" s="447"/>
      <c r="M308" s="447"/>
      <c r="N308" s="447"/>
      <c r="O308" s="447"/>
      <c r="P308" s="447"/>
      <c r="Q308" s="447"/>
      <c r="R308" s="447"/>
      <c r="S308" s="447"/>
      <c r="T308" s="447"/>
      <c r="U308" s="447"/>
      <c r="V308" s="447"/>
      <c r="W308" s="447"/>
      <c r="X308" s="447"/>
      <c r="Y308" s="447"/>
    </row>
    <row r="309" ht="15.75" customHeight="1" spans="1:25">
      <c r="A309" s="447"/>
      <c r="B309" s="447"/>
      <c r="C309" s="447"/>
      <c r="D309" s="447"/>
      <c r="E309" s="447"/>
      <c r="F309" s="447"/>
      <c r="G309" s="447"/>
      <c r="H309" s="447"/>
      <c r="I309" s="447"/>
      <c r="J309" s="447"/>
      <c r="K309" s="447"/>
      <c r="L309" s="447"/>
      <c r="M309" s="447"/>
      <c r="N309" s="447"/>
      <c r="O309" s="447"/>
      <c r="P309" s="447"/>
      <c r="Q309" s="447"/>
      <c r="R309" s="447"/>
      <c r="S309" s="447"/>
      <c r="T309" s="447"/>
      <c r="U309" s="447"/>
      <c r="V309" s="447"/>
      <c r="W309" s="447"/>
      <c r="X309" s="447"/>
      <c r="Y309" s="447"/>
    </row>
    <row r="310" ht="15.75" customHeight="1" spans="1:25">
      <c r="A310" s="447"/>
      <c r="B310" s="447"/>
      <c r="C310" s="447"/>
      <c r="D310" s="447"/>
      <c r="E310" s="447"/>
      <c r="F310" s="447"/>
      <c r="G310" s="447"/>
      <c r="H310" s="447"/>
      <c r="I310" s="447"/>
      <c r="J310" s="447"/>
      <c r="K310" s="447"/>
      <c r="L310" s="447"/>
      <c r="M310" s="447"/>
      <c r="N310" s="447"/>
      <c r="O310" s="447"/>
      <c r="P310" s="447"/>
      <c r="Q310" s="447"/>
      <c r="R310" s="447"/>
      <c r="S310" s="447"/>
      <c r="T310" s="447"/>
      <c r="U310" s="447"/>
      <c r="V310" s="447"/>
      <c r="W310" s="447"/>
      <c r="X310" s="447"/>
      <c r="Y310" s="447"/>
    </row>
    <row r="311" ht="15.75" customHeight="1" spans="1:25">
      <c r="A311" s="447"/>
      <c r="B311" s="447"/>
      <c r="C311" s="447"/>
      <c r="D311" s="447"/>
      <c r="E311" s="447"/>
      <c r="F311" s="447"/>
      <c r="G311" s="447"/>
      <c r="H311" s="447"/>
      <c r="I311" s="447"/>
      <c r="J311" s="447"/>
      <c r="K311" s="447"/>
      <c r="L311" s="447"/>
      <c r="M311" s="447"/>
      <c r="N311" s="447"/>
      <c r="O311" s="447"/>
      <c r="P311" s="447"/>
      <c r="Q311" s="447"/>
      <c r="R311" s="447"/>
      <c r="S311" s="447"/>
      <c r="T311" s="447"/>
      <c r="U311" s="447"/>
      <c r="V311" s="447"/>
      <c r="W311" s="447"/>
      <c r="X311" s="447"/>
      <c r="Y311" s="447"/>
    </row>
    <row r="312" ht="15.75" customHeight="1" spans="1:25">
      <c r="A312" s="447"/>
      <c r="B312" s="447"/>
      <c r="C312" s="447"/>
      <c r="D312" s="447"/>
      <c r="E312" s="447"/>
      <c r="F312" s="447"/>
      <c r="G312" s="447"/>
      <c r="H312" s="447"/>
      <c r="I312" s="447"/>
      <c r="J312" s="447"/>
      <c r="K312" s="447"/>
      <c r="L312" s="447"/>
      <c r="M312" s="447"/>
      <c r="N312" s="447"/>
      <c r="O312" s="447"/>
      <c r="P312" s="447"/>
      <c r="Q312" s="447"/>
      <c r="R312" s="447"/>
      <c r="S312" s="447"/>
      <c r="T312" s="447"/>
      <c r="U312" s="447"/>
      <c r="V312" s="447"/>
      <c r="W312" s="447"/>
      <c r="X312" s="447"/>
      <c r="Y312" s="447"/>
    </row>
    <row r="313" ht="15.75" customHeight="1" spans="1:25">
      <c r="A313" s="447"/>
      <c r="B313" s="447"/>
      <c r="C313" s="447"/>
      <c r="D313" s="447"/>
      <c r="E313" s="447"/>
      <c r="F313" s="447"/>
      <c r="G313" s="447"/>
      <c r="H313" s="447"/>
      <c r="I313" s="447"/>
      <c r="J313" s="447"/>
      <c r="K313" s="447"/>
      <c r="L313" s="447"/>
      <c r="M313" s="447"/>
      <c r="N313" s="447"/>
      <c r="O313" s="447"/>
      <c r="P313" s="447"/>
      <c r="Q313" s="447"/>
      <c r="R313" s="447"/>
      <c r="S313" s="447"/>
      <c r="T313" s="447"/>
      <c r="U313" s="447"/>
      <c r="V313" s="447"/>
      <c r="W313" s="447"/>
      <c r="X313" s="447"/>
      <c r="Y313" s="447"/>
    </row>
    <row r="314" ht="15.75" customHeight="1" spans="1:25">
      <c r="A314" s="447"/>
      <c r="B314" s="447"/>
      <c r="C314" s="447"/>
      <c r="D314" s="447"/>
      <c r="E314" s="447"/>
      <c r="F314" s="447"/>
      <c r="G314" s="447"/>
      <c r="H314" s="447"/>
      <c r="I314" s="447"/>
      <c r="J314" s="447"/>
      <c r="K314" s="447"/>
      <c r="L314" s="447"/>
      <c r="M314" s="447"/>
      <c r="N314" s="447"/>
      <c r="O314" s="447"/>
      <c r="P314" s="447"/>
      <c r="Q314" s="447"/>
      <c r="R314" s="447"/>
      <c r="S314" s="447"/>
      <c r="T314" s="447"/>
      <c r="U314" s="447"/>
      <c r="V314" s="447"/>
      <c r="W314" s="447"/>
      <c r="X314" s="447"/>
      <c r="Y314" s="447"/>
    </row>
    <row r="315" ht="15.75" customHeight="1" spans="1:25">
      <c r="A315" s="447"/>
      <c r="B315" s="447"/>
      <c r="C315" s="447"/>
      <c r="D315" s="447"/>
      <c r="E315" s="447"/>
      <c r="F315" s="447"/>
      <c r="G315" s="447"/>
      <c r="H315" s="447"/>
      <c r="I315" s="447"/>
      <c r="J315" s="447"/>
      <c r="K315" s="447"/>
      <c r="L315" s="447"/>
      <c r="M315" s="447"/>
      <c r="N315" s="447"/>
      <c r="O315" s="447"/>
      <c r="P315" s="447"/>
      <c r="Q315" s="447"/>
      <c r="R315" s="447"/>
      <c r="S315" s="447"/>
      <c r="T315" s="447"/>
      <c r="U315" s="447"/>
      <c r="V315" s="447"/>
      <c r="W315" s="447"/>
      <c r="X315" s="447"/>
      <c r="Y315" s="447"/>
    </row>
    <row r="316" ht="15.75" customHeight="1" spans="1:25">
      <c r="A316" s="447"/>
      <c r="B316" s="447"/>
      <c r="C316" s="447"/>
      <c r="D316" s="447"/>
      <c r="E316" s="447"/>
      <c r="F316" s="447"/>
      <c r="G316" s="447"/>
      <c r="H316" s="447"/>
      <c r="I316" s="447"/>
      <c r="J316" s="447"/>
      <c r="K316" s="447"/>
      <c r="L316" s="447"/>
      <c r="M316" s="447"/>
      <c r="N316" s="447"/>
      <c r="O316" s="447"/>
      <c r="P316" s="447"/>
      <c r="Q316" s="447"/>
      <c r="R316" s="447"/>
      <c r="S316" s="447"/>
      <c r="T316" s="447"/>
      <c r="U316" s="447"/>
      <c r="V316" s="447"/>
      <c r="W316" s="447"/>
      <c r="X316" s="447"/>
      <c r="Y316" s="447"/>
    </row>
    <row r="317" ht="15.75" customHeight="1" spans="1:25">
      <c r="A317" s="447"/>
      <c r="B317" s="447"/>
      <c r="C317" s="447"/>
      <c r="D317" s="447"/>
      <c r="E317" s="447"/>
      <c r="F317" s="447"/>
      <c r="G317" s="447"/>
      <c r="H317" s="447"/>
      <c r="I317" s="447"/>
      <c r="J317" s="447"/>
      <c r="K317" s="447"/>
      <c r="L317" s="447"/>
      <c r="M317" s="447"/>
      <c r="N317" s="447"/>
      <c r="O317" s="447"/>
      <c r="P317" s="447"/>
      <c r="Q317" s="447"/>
      <c r="R317" s="447"/>
      <c r="S317" s="447"/>
      <c r="T317" s="447"/>
      <c r="U317" s="447"/>
      <c r="V317" s="447"/>
      <c r="W317" s="447"/>
      <c r="X317" s="447"/>
      <c r="Y317" s="447"/>
    </row>
    <row r="318" ht="15.75" customHeight="1" spans="1:25">
      <c r="A318" s="447"/>
      <c r="B318" s="447"/>
      <c r="C318" s="447"/>
      <c r="D318" s="447"/>
      <c r="E318" s="447"/>
      <c r="F318" s="447"/>
      <c r="G318" s="447"/>
      <c r="H318" s="447"/>
      <c r="I318" s="447"/>
      <c r="J318" s="447"/>
      <c r="K318" s="447"/>
      <c r="L318" s="447"/>
      <c r="M318" s="447"/>
      <c r="N318" s="447"/>
      <c r="O318" s="447"/>
      <c r="P318" s="447"/>
      <c r="Q318" s="447"/>
      <c r="R318" s="447"/>
      <c r="S318" s="447"/>
      <c r="T318" s="447"/>
      <c r="U318" s="447"/>
      <c r="V318" s="447"/>
      <c r="W318" s="447"/>
      <c r="X318" s="447"/>
      <c r="Y318" s="447"/>
    </row>
    <row r="319" ht="15.75" customHeight="1" spans="1:25">
      <c r="A319" s="447"/>
      <c r="B319" s="447"/>
      <c r="C319" s="447"/>
      <c r="D319" s="447"/>
      <c r="E319" s="447"/>
      <c r="F319" s="447"/>
      <c r="G319" s="447"/>
      <c r="H319" s="447"/>
      <c r="I319" s="447"/>
      <c r="J319" s="447"/>
      <c r="K319" s="447"/>
      <c r="L319" s="447"/>
      <c r="M319" s="447"/>
      <c r="N319" s="447"/>
      <c r="O319" s="447"/>
      <c r="P319" s="447"/>
      <c r="Q319" s="447"/>
      <c r="R319" s="447"/>
      <c r="S319" s="447"/>
      <c r="T319" s="447"/>
      <c r="U319" s="447"/>
      <c r="V319" s="447"/>
      <c r="W319" s="447"/>
      <c r="X319" s="447"/>
      <c r="Y319" s="447"/>
    </row>
    <row r="320" ht="15.75" customHeight="1" spans="1:25">
      <c r="A320" s="447"/>
      <c r="B320" s="447"/>
      <c r="C320" s="447"/>
      <c r="D320" s="447"/>
      <c r="E320" s="447"/>
      <c r="F320" s="447"/>
      <c r="G320" s="447"/>
      <c r="H320" s="447"/>
      <c r="I320" s="447"/>
      <c r="J320" s="447"/>
      <c r="K320" s="447"/>
      <c r="L320" s="447"/>
      <c r="M320" s="447"/>
      <c r="N320" s="447"/>
      <c r="O320" s="447"/>
      <c r="P320" s="447"/>
      <c r="Q320" s="447"/>
      <c r="R320" s="447"/>
      <c r="S320" s="447"/>
      <c r="T320" s="447"/>
      <c r="U320" s="447"/>
      <c r="V320" s="447"/>
      <c r="W320" s="447"/>
      <c r="X320" s="447"/>
      <c r="Y320" s="447"/>
    </row>
    <row r="321" ht="15.75" customHeight="1" spans="1:25">
      <c r="A321" s="447"/>
      <c r="B321" s="447"/>
      <c r="C321" s="447"/>
      <c r="D321" s="447"/>
      <c r="E321" s="447"/>
      <c r="F321" s="447"/>
      <c r="G321" s="447"/>
      <c r="H321" s="447"/>
      <c r="I321" s="447"/>
      <c r="J321" s="447"/>
      <c r="K321" s="447"/>
      <c r="L321" s="447"/>
      <c r="M321" s="447"/>
      <c r="N321" s="447"/>
      <c r="O321" s="447"/>
      <c r="P321" s="447"/>
      <c r="Q321" s="447"/>
      <c r="R321" s="447"/>
      <c r="S321" s="447"/>
      <c r="T321" s="447"/>
      <c r="U321" s="447"/>
      <c r="V321" s="447"/>
      <c r="W321" s="447"/>
      <c r="X321" s="447"/>
      <c r="Y321" s="447"/>
    </row>
    <row r="322" ht="15.75" customHeight="1" spans="1:25">
      <c r="A322" s="447"/>
      <c r="B322" s="447"/>
      <c r="C322" s="447"/>
      <c r="D322" s="447"/>
      <c r="E322" s="447"/>
      <c r="F322" s="447"/>
      <c r="G322" s="447"/>
      <c r="H322" s="447"/>
      <c r="I322" s="447"/>
      <c r="J322" s="447"/>
      <c r="K322" s="447"/>
      <c r="L322" s="447"/>
      <c r="M322" s="447"/>
      <c r="N322" s="447"/>
      <c r="O322" s="447"/>
      <c r="P322" s="447"/>
      <c r="Q322" s="447"/>
      <c r="R322" s="447"/>
      <c r="S322" s="447"/>
      <c r="T322" s="447"/>
      <c r="U322" s="447"/>
      <c r="V322" s="447"/>
      <c r="W322" s="447"/>
      <c r="X322" s="447"/>
      <c r="Y322" s="447"/>
    </row>
    <row r="323" ht="15.75" customHeight="1" spans="1:25">
      <c r="A323" s="447"/>
      <c r="B323" s="447"/>
      <c r="C323" s="447"/>
      <c r="D323" s="447"/>
      <c r="E323" s="447"/>
      <c r="F323" s="447"/>
      <c r="G323" s="447"/>
      <c r="H323" s="447"/>
      <c r="I323" s="447"/>
      <c r="J323" s="447"/>
      <c r="K323" s="447"/>
      <c r="L323" s="447"/>
      <c r="M323" s="447"/>
      <c r="N323" s="447"/>
      <c r="O323" s="447"/>
      <c r="P323" s="447"/>
      <c r="Q323" s="447"/>
      <c r="R323" s="447"/>
      <c r="S323" s="447"/>
      <c r="T323" s="447"/>
      <c r="U323" s="447"/>
      <c r="V323" s="447"/>
      <c r="W323" s="447"/>
      <c r="X323" s="447"/>
      <c r="Y323" s="447"/>
    </row>
    <row r="324" ht="15.75" customHeight="1" spans="1:25">
      <c r="A324" s="447"/>
      <c r="B324" s="447"/>
      <c r="C324" s="447"/>
      <c r="D324" s="447"/>
      <c r="E324" s="447"/>
      <c r="F324" s="447"/>
      <c r="G324" s="447"/>
      <c r="H324" s="447"/>
      <c r="I324" s="447"/>
      <c r="J324" s="447"/>
      <c r="K324" s="447"/>
      <c r="L324" s="447"/>
      <c r="M324" s="447"/>
      <c r="N324" s="447"/>
      <c r="O324" s="447"/>
      <c r="P324" s="447"/>
      <c r="Q324" s="447"/>
      <c r="R324" s="447"/>
      <c r="S324" s="447"/>
      <c r="T324" s="447"/>
      <c r="U324" s="447"/>
      <c r="V324" s="447"/>
      <c r="W324" s="447"/>
      <c r="X324" s="447"/>
      <c r="Y324" s="447"/>
    </row>
    <row r="325" ht="15.75" customHeight="1" spans="1:25">
      <c r="A325" s="447"/>
      <c r="B325" s="447"/>
      <c r="C325" s="447"/>
      <c r="D325" s="447"/>
      <c r="E325" s="447"/>
      <c r="F325" s="447"/>
      <c r="G325" s="447"/>
      <c r="H325" s="447"/>
      <c r="I325" s="447"/>
      <c r="J325" s="447"/>
      <c r="K325" s="447"/>
      <c r="L325" s="447"/>
      <c r="M325" s="447"/>
      <c r="N325" s="447"/>
      <c r="O325" s="447"/>
      <c r="P325" s="447"/>
      <c r="Q325" s="447"/>
      <c r="R325" s="447"/>
      <c r="S325" s="447"/>
      <c r="T325" s="447"/>
      <c r="U325" s="447"/>
      <c r="V325" s="447"/>
      <c r="W325" s="447"/>
      <c r="X325" s="447"/>
      <c r="Y325" s="447"/>
    </row>
    <row r="326" ht="15.75" customHeight="1" spans="1:25">
      <c r="A326" s="447"/>
      <c r="B326" s="447"/>
      <c r="C326" s="447"/>
      <c r="D326" s="447"/>
      <c r="E326" s="447"/>
      <c r="F326" s="447"/>
      <c r="G326" s="447"/>
      <c r="H326" s="447"/>
      <c r="I326" s="447"/>
      <c r="J326" s="447"/>
      <c r="K326" s="447"/>
      <c r="L326" s="447"/>
      <c r="M326" s="447"/>
      <c r="N326" s="447"/>
      <c r="O326" s="447"/>
      <c r="P326" s="447"/>
      <c r="Q326" s="447"/>
      <c r="R326" s="447"/>
      <c r="S326" s="447"/>
      <c r="T326" s="447"/>
      <c r="U326" s="447"/>
      <c r="V326" s="447"/>
      <c r="W326" s="447"/>
      <c r="X326" s="447"/>
      <c r="Y326" s="447"/>
    </row>
    <row r="327" ht="15.75" customHeight="1" spans="1:25">
      <c r="A327" s="447"/>
      <c r="B327" s="447"/>
      <c r="C327" s="447"/>
      <c r="D327" s="447"/>
      <c r="E327" s="447"/>
      <c r="F327" s="447"/>
      <c r="G327" s="447"/>
      <c r="H327" s="447"/>
      <c r="I327" s="447"/>
      <c r="J327" s="447"/>
      <c r="K327" s="447"/>
      <c r="L327" s="447"/>
      <c r="M327" s="447"/>
      <c r="N327" s="447"/>
      <c r="O327" s="447"/>
      <c r="P327" s="447"/>
      <c r="Q327" s="447"/>
      <c r="R327" s="447"/>
      <c r="S327" s="447"/>
      <c r="T327" s="447"/>
      <c r="U327" s="447"/>
      <c r="V327" s="447"/>
      <c r="W327" s="447"/>
      <c r="X327" s="447"/>
      <c r="Y327" s="447"/>
    </row>
    <row r="328" ht="15.75" customHeight="1" spans="1:25">
      <c r="A328" s="447"/>
      <c r="B328" s="447"/>
      <c r="C328" s="447"/>
      <c r="D328" s="447"/>
      <c r="E328" s="447"/>
      <c r="F328" s="447"/>
      <c r="G328" s="447"/>
      <c r="H328" s="447"/>
      <c r="I328" s="447"/>
      <c r="J328" s="447"/>
      <c r="K328" s="447"/>
      <c r="L328" s="447"/>
      <c r="M328" s="447"/>
      <c r="N328" s="447"/>
      <c r="O328" s="447"/>
      <c r="P328" s="447"/>
      <c r="Q328" s="447"/>
      <c r="R328" s="447"/>
      <c r="S328" s="447"/>
      <c r="T328" s="447"/>
      <c r="U328" s="447"/>
      <c r="V328" s="447"/>
      <c r="W328" s="447"/>
      <c r="X328" s="447"/>
      <c r="Y328" s="447"/>
    </row>
    <row r="329" ht="15.75" customHeight="1" spans="1:25">
      <c r="A329" s="447"/>
      <c r="B329" s="447"/>
      <c r="C329" s="447"/>
      <c r="D329" s="447"/>
      <c r="E329" s="447"/>
      <c r="F329" s="447"/>
      <c r="G329" s="447"/>
      <c r="H329" s="447"/>
      <c r="I329" s="447"/>
      <c r="J329" s="447"/>
      <c r="K329" s="447"/>
      <c r="L329" s="447"/>
      <c r="M329" s="447"/>
      <c r="N329" s="447"/>
      <c r="O329" s="447"/>
      <c r="P329" s="447"/>
      <c r="Q329" s="447"/>
      <c r="R329" s="447"/>
      <c r="S329" s="447"/>
      <c r="T329" s="447"/>
      <c r="U329" s="447"/>
      <c r="V329" s="447"/>
      <c r="W329" s="447"/>
      <c r="X329" s="447"/>
      <c r="Y329" s="447"/>
    </row>
    <row r="330" ht="15.75" customHeight="1" spans="1:25">
      <c r="A330" s="447"/>
      <c r="B330" s="447"/>
      <c r="C330" s="447"/>
      <c r="D330" s="447"/>
      <c r="E330" s="447"/>
      <c r="F330" s="447"/>
      <c r="G330" s="447"/>
      <c r="H330" s="447"/>
      <c r="I330" s="447"/>
      <c r="J330" s="447"/>
      <c r="K330" s="447"/>
      <c r="L330" s="447"/>
      <c r="M330" s="447"/>
      <c r="N330" s="447"/>
      <c r="O330" s="447"/>
      <c r="P330" s="447"/>
      <c r="Q330" s="447"/>
      <c r="R330" s="447"/>
      <c r="S330" s="447"/>
      <c r="T330" s="447"/>
      <c r="U330" s="447"/>
      <c r="V330" s="447"/>
      <c r="W330" s="447"/>
      <c r="X330" s="447"/>
      <c r="Y330" s="447"/>
    </row>
    <row r="331" ht="15.75" customHeight="1" spans="1:25">
      <c r="A331" s="447"/>
      <c r="B331" s="447"/>
      <c r="C331" s="447"/>
      <c r="D331" s="447"/>
      <c r="E331" s="447"/>
      <c r="F331" s="447"/>
      <c r="G331" s="447"/>
      <c r="H331" s="447"/>
      <c r="I331" s="447"/>
      <c r="J331" s="447"/>
      <c r="K331" s="447"/>
      <c r="L331" s="447"/>
      <c r="M331" s="447"/>
      <c r="N331" s="447"/>
      <c r="O331" s="447"/>
      <c r="P331" s="447"/>
      <c r="Q331" s="447"/>
      <c r="R331" s="447"/>
      <c r="S331" s="447"/>
      <c r="T331" s="447"/>
      <c r="U331" s="447"/>
      <c r="V331" s="447"/>
      <c r="W331" s="447"/>
      <c r="X331" s="447"/>
      <c r="Y331" s="447"/>
    </row>
    <row r="332" ht="15.75" customHeight="1" spans="1:25">
      <c r="A332" s="447"/>
      <c r="B332" s="447"/>
      <c r="C332" s="447"/>
      <c r="D332" s="447"/>
      <c r="E332" s="447"/>
      <c r="F332" s="447"/>
      <c r="G332" s="447"/>
      <c r="H332" s="447"/>
      <c r="I332" s="447"/>
      <c r="J332" s="447"/>
      <c r="K332" s="447"/>
      <c r="L332" s="447"/>
      <c r="M332" s="447"/>
      <c r="N332" s="447"/>
      <c r="O332" s="447"/>
      <c r="P332" s="447"/>
      <c r="Q332" s="447"/>
      <c r="R332" s="447"/>
      <c r="S332" s="447"/>
      <c r="T332" s="447"/>
      <c r="U332" s="447"/>
      <c r="V332" s="447"/>
      <c r="W332" s="447"/>
      <c r="X332" s="447"/>
      <c r="Y332" s="447"/>
    </row>
    <row r="333" ht="15.75" customHeight="1" spans="1:25">
      <c r="A333" s="447"/>
      <c r="B333" s="447"/>
      <c r="C333" s="447"/>
      <c r="D333" s="447"/>
      <c r="E333" s="447"/>
      <c r="F333" s="447"/>
      <c r="G333" s="447"/>
      <c r="H333" s="447"/>
      <c r="I333" s="447"/>
      <c r="J333" s="447"/>
      <c r="K333" s="447"/>
      <c r="L333" s="447"/>
      <c r="M333" s="447"/>
      <c r="N333" s="447"/>
      <c r="O333" s="447"/>
      <c r="P333" s="447"/>
      <c r="Q333" s="447"/>
      <c r="R333" s="447"/>
      <c r="S333" s="447"/>
      <c r="T333" s="447"/>
      <c r="U333" s="447"/>
      <c r="V333" s="447"/>
      <c r="W333" s="447"/>
      <c r="X333" s="447"/>
      <c r="Y333" s="447"/>
    </row>
    <row r="334" ht="15.75" customHeight="1" spans="1:25">
      <c r="A334" s="447"/>
      <c r="B334" s="447"/>
      <c r="C334" s="447"/>
      <c r="D334" s="447"/>
      <c r="E334" s="447"/>
      <c r="F334" s="447"/>
      <c r="G334" s="447"/>
      <c r="H334" s="447"/>
      <c r="I334" s="447"/>
      <c r="J334" s="447"/>
      <c r="K334" s="447"/>
      <c r="L334" s="447"/>
      <c r="M334" s="447"/>
      <c r="N334" s="447"/>
      <c r="O334" s="447"/>
      <c r="P334" s="447"/>
      <c r="Q334" s="447"/>
      <c r="R334" s="447"/>
      <c r="S334" s="447"/>
      <c r="T334" s="447"/>
      <c r="U334" s="447"/>
      <c r="V334" s="447"/>
      <c r="W334" s="447"/>
      <c r="X334" s="447"/>
      <c r="Y334" s="447"/>
    </row>
    <row r="335" ht="15.75" customHeight="1" spans="1:25">
      <c r="A335" s="447"/>
      <c r="B335" s="447"/>
      <c r="C335" s="447"/>
      <c r="D335" s="447"/>
      <c r="E335" s="447"/>
      <c r="F335" s="447"/>
      <c r="G335" s="447"/>
      <c r="H335" s="447"/>
      <c r="I335" s="447"/>
      <c r="J335" s="447"/>
      <c r="K335" s="447"/>
      <c r="L335" s="447"/>
      <c r="M335" s="447"/>
      <c r="N335" s="447"/>
      <c r="O335" s="447"/>
      <c r="P335" s="447"/>
      <c r="Q335" s="447"/>
      <c r="R335" s="447"/>
      <c r="S335" s="447"/>
      <c r="T335" s="447"/>
      <c r="U335" s="447"/>
      <c r="V335" s="447"/>
      <c r="W335" s="447"/>
      <c r="X335" s="447"/>
      <c r="Y335" s="447"/>
    </row>
    <row r="336" ht="15.75" customHeight="1" spans="1:25">
      <c r="A336" s="447"/>
      <c r="B336" s="447"/>
      <c r="C336" s="447"/>
      <c r="D336" s="447"/>
      <c r="E336" s="447"/>
      <c r="F336" s="447"/>
      <c r="G336" s="447"/>
      <c r="H336" s="447"/>
      <c r="I336" s="447"/>
      <c r="J336" s="447"/>
      <c r="K336" s="447"/>
      <c r="L336" s="447"/>
      <c r="M336" s="447"/>
      <c r="N336" s="447"/>
      <c r="O336" s="447"/>
      <c r="P336" s="447"/>
      <c r="Q336" s="447"/>
      <c r="R336" s="447"/>
      <c r="S336" s="447"/>
      <c r="T336" s="447"/>
      <c r="U336" s="447"/>
      <c r="V336" s="447"/>
      <c r="W336" s="447"/>
      <c r="X336" s="447"/>
      <c r="Y336" s="447"/>
    </row>
    <row r="337" ht="15.75" customHeight="1" spans="1:25">
      <c r="A337" s="447"/>
      <c r="B337" s="447"/>
      <c r="C337" s="447"/>
      <c r="D337" s="447"/>
      <c r="E337" s="447"/>
      <c r="F337" s="447"/>
      <c r="G337" s="447"/>
      <c r="H337" s="447"/>
      <c r="I337" s="447"/>
      <c r="J337" s="447"/>
      <c r="K337" s="447"/>
      <c r="L337" s="447"/>
      <c r="M337" s="447"/>
      <c r="N337" s="447"/>
      <c r="O337" s="447"/>
      <c r="P337" s="447"/>
      <c r="Q337" s="447"/>
      <c r="R337" s="447"/>
      <c r="S337" s="447"/>
      <c r="T337" s="447"/>
      <c r="U337" s="447"/>
      <c r="V337" s="447"/>
      <c r="W337" s="447"/>
      <c r="X337" s="447"/>
      <c r="Y337" s="447"/>
    </row>
    <row r="338" ht="15.75" customHeight="1" spans="1:25">
      <c r="A338" s="447"/>
      <c r="B338" s="447"/>
      <c r="C338" s="447"/>
      <c r="D338" s="447"/>
      <c r="E338" s="447"/>
      <c r="F338" s="447"/>
      <c r="G338" s="447"/>
      <c r="H338" s="447"/>
      <c r="I338" s="447"/>
      <c r="J338" s="447"/>
      <c r="K338" s="447"/>
      <c r="L338" s="447"/>
      <c r="M338" s="447"/>
      <c r="N338" s="447"/>
      <c r="O338" s="447"/>
      <c r="P338" s="447"/>
      <c r="Q338" s="447"/>
      <c r="R338" s="447"/>
      <c r="S338" s="447"/>
      <c r="T338" s="447"/>
      <c r="U338" s="447"/>
      <c r="V338" s="447"/>
      <c r="W338" s="447"/>
      <c r="X338" s="447"/>
      <c r="Y338" s="447"/>
    </row>
    <row r="339" ht="15.75" customHeight="1" spans="1:25">
      <c r="A339" s="447"/>
      <c r="B339" s="447"/>
      <c r="C339" s="447"/>
      <c r="D339" s="447"/>
      <c r="E339" s="447"/>
      <c r="F339" s="447"/>
      <c r="G339" s="447"/>
      <c r="H339" s="447"/>
      <c r="I339" s="447"/>
      <c r="J339" s="447"/>
      <c r="K339" s="447"/>
      <c r="L339" s="447"/>
      <c r="M339" s="447"/>
      <c r="N339" s="447"/>
      <c r="O339" s="447"/>
      <c r="P339" s="447"/>
      <c r="Q339" s="447"/>
      <c r="R339" s="447"/>
      <c r="S339" s="447"/>
      <c r="T339" s="447"/>
      <c r="U339" s="447"/>
      <c r="V339" s="447"/>
      <c r="W339" s="447"/>
      <c r="X339" s="447"/>
      <c r="Y339" s="447"/>
    </row>
    <row r="340" ht="15.75" customHeight="1" spans="1:25">
      <c r="A340" s="447"/>
      <c r="B340" s="447"/>
      <c r="C340" s="447"/>
      <c r="D340" s="447"/>
      <c r="E340" s="447"/>
      <c r="F340" s="447"/>
      <c r="G340" s="447"/>
      <c r="H340" s="447"/>
      <c r="I340" s="447"/>
      <c r="J340" s="447"/>
      <c r="K340" s="447"/>
      <c r="L340" s="447"/>
      <c r="M340" s="447"/>
      <c r="N340" s="447"/>
      <c r="O340" s="447"/>
      <c r="P340" s="447"/>
      <c r="Q340" s="447"/>
      <c r="R340" s="447"/>
      <c r="S340" s="447"/>
      <c r="T340" s="447"/>
      <c r="U340" s="447"/>
      <c r="V340" s="447"/>
      <c r="W340" s="447"/>
      <c r="X340" s="447"/>
      <c r="Y340" s="447"/>
    </row>
    <row r="341" ht="15.75" customHeight="1" spans="1:25">
      <c r="A341" s="447"/>
      <c r="B341" s="447"/>
      <c r="C341" s="447"/>
      <c r="D341" s="447"/>
      <c r="E341" s="447"/>
      <c r="F341" s="447"/>
      <c r="G341" s="447"/>
      <c r="H341" s="447"/>
      <c r="I341" s="447"/>
      <c r="J341" s="447"/>
      <c r="K341" s="447"/>
      <c r="L341" s="447"/>
      <c r="M341" s="447"/>
      <c r="N341" s="447"/>
      <c r="O341" s="447"/>
      <c r="P341" s="447"/>
      <c r="Q341" s="447"/>
      <c r="R341" s="447"/>
      <c r="S341" s="447"/>
      <c r="T341" s="447"/>
      <c r="U341" s="447"/>
      <c r="V341" s="447"/>
      <c r="W341" s="447"/>
      <c r="X341" s="447"/>
      <c r="Y341" s="447"/>
    </row>
    <row r="342" ht="15.75" customHeight="1" spans="1:25">
      <c r="A342" s="447"/>
      <c r="B342" s="447"/>
      <c r="C342" s="447"/>
      <c r="D342" s="447"/>
      <c r="E342" s="447"/>
      <c r="F342" s="447"/>
      <c r="G342" s="447"/>
      <c r="H342" s="447"/>
      <c r="I342" s="447"/>
      <c r="J342" s="447"/>
      <c r="K342" s="447"/>
      <c r="L342" s="447"/>
      <c r="M342" s="447"/>
      <c r="N342" s="447"/>
      <c r="O342" s="447"/>
      <c r="P342" s="447"/>
      <c r="Q342" s="447"/>
      <c r="R342" s="447"/>
      <c r="S342" s="447"/>
      <c r="T342" s="447"/>
      <c r="U342" s="447"/>
      <c r="V342" s="447"/>
      <c r="W342" s="447"/>
      <c r="X342" s="447"/>
      <c r="Y342" s="447"/>
    </row>
    <row r="343" ht="15.75" customHeight="1" spans="1:25">
      <c r="A343" s="447"/>
      <c r="B343" s="447"/>
      <c r="C343" s="447"/>
      <c r="D343" s="447"/>
      <c r="E343" s="447"/>
      <c r="F343" s="447"/>
      <c r="G343" s="447"/>
      <c r="H343" s="447"/>
      <c r="I343" s="447"/>
      <c r="J343" s="447"/>
      <c r="K343" s="447"/>
      <c r="L343" s="447"/>
      <c r="M343" s="447"/>
      <c r="N343" s="447"/>
      <c r="O343" s="447"/>
      <c r="P343" s="447"/>
      <c r="Q343" s="447"/>
      <c r="R343" s="447"/>
      <c r="S343" s="447"/>
      <c r="T343" s="447"/>
      <c r="U343" s="447"/>
      <c r="V343" s="447"/>
      <c r="W343" s="447"/>
      <c r="X343" s="447"/>
      <c r="Y343" s="447"/>
    </row>
    <row r="344" ht="15.75" customHeight="1" spans="1:25">
      <c r="A344" s="447"/>
      <c r="B344" s="447"/>
      <c r="C344" s="447"/>
      <c r="D344" s="447"/>
      <c r="E344" s="447"/>
      <c r="F344" s="447"/>
      <c r="G344" s="447"/>
      <c r="H344" s="447"/>
      <c r="I344" s="447"/>
      <c r="J344" s="447"/>
      <c r="K344" s="447"/>
      <c r="L344" s="447"/>
      <c r="M344" s="447"/>
      <c r="N344" s="447"/>
      <c r="O344" s="447"/>
      <c r="P344" s="447"/>
      <c r="Q344" s="447"/>
      <c r="R344" s="447"/>
      <c r="S344" s="447"/>
      <c r="T344" s="447"/>
      <c r="U344" s="447"/>
      <c r="V344" s="447"/>
      <c r="W344" s="447"/>
      <c r="X344" s="447"/>
      <c r="Y344" s="447"/>
    </row>
    <row r="345" ht="15.75" customHeight="1" spans="1:25">
      <c r="A345" s="447"/>
      <c r="B345" s="447"/>
      <c r="C345" s="447"/>
      <c r="D345" s="447"/>
      <c r="E345" s="447"/>
      <c r="F345" s="447"/>
      <c r="G345" s="447"/>
      <c r="H345" s="447"/>
      <c r="I345" s="447"/>
      <c r="J345" s="447"/>
      <c r="K345" s="447"/>
      <c r="L345" s="447"/>
      <c r="M345" s="447"/>
      <c r="N345" s="447"/>
      <c r="O345" s="447"/>
      <c r="P345" s="447"/>
      <c r="Q345" s="447"/>
      <c r="R345" s="447"/>
      <c r="S345" s="447"/>
      <c r="T345" s="447"/>
      <c r="U345" s="447"/>
      <c r="V345" s="447"/>
      <c r="W345" s="447"/>
      <c r="X345" s="447"/>
      <c r="Y345" s="447"/>
    </row>
    <row r="346" ht="15.75" customHeight="1" spans="1:25">
      <c r="A346" s="447"/>
      <c r="B346" s="447"/>
      <c r="C346" s="447"/>
      <c r="D346" s="447"/>
      <c r="E346" s="447"/>
      <c r="F346" s="447"/>
      <c r="G346" s="447"/>
      <c r="H346" s="447"/>
      <c r="I346" s="447"/>
      <c r="J346" s="447"/>
      <c r="K346" s="447"/>
      <c r="L346" s="447"/>
      <c r="M346" s="447"/>
      <c r="N346" s="447"/>
      <c r="O346" s="447"/>
      <c r="P346" s="447"/>
      <c r="Q346" s="447"/>
      <c r="R346" s="447"/>
      <c r="S346" s="447"/>
      <c r="T346" s="447"/>
      <c r="U346" s="447"/>
      <c r="V346" s="447"/>
      <c r="W346" s="447"/>
      <c r="X346" s="447"/>
      <c r="Y346" s="447"/>
    </row>
    <row r="347" ht="15.75" customHeight="1" spans="1:25">
      <c r="A347" s="447"/>
      <c r="B347" s="447"/>
      <c r="C347" s="447"/>
      <c r="D347" s="447"/>
      <c r="E347" s="447"/>
      <c r="F347" s="447"/>
      <c r="G347" s="447"/>
      <c r="H347" s="447"/>
      <c r="I347" s="447"/>
      <c r="J347" s="447"/>
      <c r="K347" s="447"/>
      <c r="L347" s="447"/>
      <c r="M347" s="447"/>
      <c r="N347" s="447"/>
      <c r="O347" s="447"/>
      <c r="P347" s="447"/>
      <c r="Q347" s="447"/>
      <c r="R347" s="447"/>
      <c r="S347" s="447"/>
      <c r="T347" s="447"/>
      <c r="U347" s="447"/>
      <c r="V347" s="447"/>
      <c r="W347" s="447"/>
      <c r="X347" s="447"/>
      <c r="Y347" s="447"/>
    </row>
    <row r="348" ht="15.75" customHeight="1" spans="1:25">
      <c r="A348" s="447"/>
      <c r="B348" s="447"/>
      <c r="C348" s="447"/>
      <c r="D348" s="447"/>
      <c r="E348" s="447"/>
      <c r="F348" s="447"/>
      <c r="G348" s="447"/>
      <c r="H348" s="447"/>
      <c r="I348" s="447"/>
      <c r="J348" s="447"/>
      <c r="K348" s="447"/>
      <c r="L348" s="447"/>
      <c r="M348" s="447"/>
      <c r="N348" s="447"/>
      <c r="O348" s="447"/>
      <c r="P348" s="447"/>
      <c r="Q348" s="447"/>
      <c r="R348" s="447"/>
      <c r="S348" s="447"/>
      <c r="T348" s="447"/>
      <c r="U348" s="447"/>
      <c r="V348" s="447"/>
      <c r="W348" s="447"/>
      <c r="X348" s="447"/>
      <c r="Y348" s="447"/>
    </row>
    <row r="349" ht="15.75" customHeight="1" spans="1:25">
      <c r="A349" s="447"/>
      <c r="B349" s="447"/>
      <c r="C349" s="447"/>
      <c r="D349" s="447"/>
      <c r="E349" s="447"/>
      <c r="F349" s="447"/>
      <c r="G349" s="447"/>
      <c r="H349" s="447"/>
      <c r="I349" s="447"/>
      <c r="J349" s="447"/>
      <c r="K349" s="447"/>
      <c r="L349" s="447"/>
      <c r="M349" s="447"/>
      <c r="N349" s="447"/>
      <c r="O349" s="447"/>
      <c r="P349" s="447"/>
      <c r="Q349" s="447"/>
      <c r="R349" s="447"/>
      <c r="S349" s="447"/>
      <c r="T349" s="447"/>
      <c r="U349" s="447"/>
      <c r="V349" s="447"/>
      <c r="W349" s="447"/>
      <c r="X349" s="447"/>
      <c r="Y349" s="447"/>
    </row>
    <row r="350" ht="15.75" customHeight="1" spans="1:25">
      <c r="A350" s="447"/>
      <c r="B350" s="447"/>
      <c r="C350" s="447"/>
      <c r="D350" s="447"/>
      <c r="E350" s="447"/>
      <c r="F350" s="447"/>
      <c r="G350" s="447"/>
      <c r="H350" s="447"/>
      <c r="I350" s="447"/>
      <c r="J350" s="447"/>
      <c r="K350" s="447"/>
      <c r="L350" s="447"/>
      <c r="M350" s="447"/>
      <c r="N350" s="447"/>
      <c r="O350" s="447"/>
      <c r="P350" s="447"/>
      <c r="Q350" s="447"/>
      <c r="R350" s="447"/>
      <c r="S350" s="447"/>
      <c r="T350" s="447"/>
      <c r="U350" s="447"/>
      <c r="V350" s="447"/>
      <c r="W350" s="447"/>
      <c r="X350" s="447"/>
      <c r="Y350" s="447"/>
    </row>
    <row r="351" ht="15.75" customHeight="1" spans="1:25">
      <c r="A351" s="447"/>
      <c r="B351" s="447"/>
      <c r="C351" s="447"/>
      <c r="D351" s="447"/>
      <c r="E351" s="447"/>
      <c r="F351" s="447"/>
      <c r="G351" s="447"/>
      <c r="H351" s="447"/>
      <c r="I351" s="447"/>
      <c r="J351" s="447"/>
      <c r="K351" s="447"/>
      <c r="L351" s="447"/>
      <c r="M351" s="447"/>
      <c r="N351" s="447"/>
      <c r="O351" s="447"/>
      <c r="P351" s="447"/>
      <c r="Q351" s="447"/>
      <c r="R351" s="447"/>
      <c r="S351" s="447"/>
      <c r="T351" s="447"/>
      <c r="U351" s="447"/>
      <c r="V351" s="447"/>
      <c r="W351" s="447"/>
      <c r="X351" s="447"/>
      <c r="Y351" s="447"/>
    </row>
    <row r="352" ht="15.75" customHeight="1" spans="1:25">
      <c r="A352" s="447"/>
      <c r="B352" s="447"/>
      <c r="C352" s="447"/>
      <c r="D352" s="447"/>
      <c r="E352" s="447"/>
      <c r="F352" s="447"/>
      <c r="G352" s="447"/>
      <c r="H352" s="447"/>
      <c r="I352" s="447"/>
      <c r="J352" s="447"/>
      <c r="K352" s="447"/>
      <c r="L352" s="447"/>
      <c r="M352" s="447"/>
      <c r="N352" s="447"/>
      <c r="O352" s="447"/>
      <c r="P352" s="447"/>
      <c r="Q352" s="447"/>
      <c r="R352" s="447"/>
      <c r="S352" s="447"/>
      <c r="T352" s="447"/>
      <c r="U352" s="447"/>
      <c r="V352" s="447"/>
      <c r="W352" s="447"/>
      <c r="X352" s="447"/>
      <c r="Y352" s="447"/>
    </row>
    <row r="353" ht="15.75" customHeight="1" spans="1:25">
      <c r="A353" s="447"/>
      <c r="B353" s="447"/>
      <c r="C353" s="447"/>
      <c r="D353" s="447"/>
      <c r="E353" s="447"/>
      <c r="F353" s="447"/>
      <c r="G353" s="447"/>
      <c r="H353" s="447"/>
      <c r="I353" s="447"/>
      <c r="J353" s="447"/>
      <c r="K353" s="447"/>
      <c r="L353" s="447"/>
      <c r="M353" s="447"/>
      <c r="N353" s="447"/>
      <c r="O353" s="447"/>
      <c r="P353" s="447"/>
      <c r="Q353" s="447"/>
      <c r="R353" s="447"/>
      <c r="S353" s="447"/>
      <c r="T353" s="447"/>
      <c r="U353" s="447"/>
      <c r="V353" s="447"/>
      <c r="W353" s="447"/>
      <c r="X353" s="447"/>
      <c r="Y353" s="447"/>
    </row>
    <row r="354" ht="15.75" customHeight="1" spans="1:25">
      <c r="A354" s="447"/>
      <c r="B354" s="447"/>
      <c r="C354" s="447"/>
      <c r="D354" s="447"/>
      <c r="E354" s="447"/>
      <c r="F354" s="447"/>
      <c r="G354" s="447"/>
      <c r="H354" s="447"/>
      <c r="I354" s="447"/>
      <c r="J354" s="447"/>
      <c r="K354" s="447"/>
      <c r="L354" s="447"/>
      <c r="M354" s="447"/>
      <c r="N354" s="447"/>
      <c r="O354" s="447"/>
      <c r="P354" s="447"/>
      <c r="Q354" s="447"/>
      <c r="R354" s="447"/>
      <c r="S354" s="447"/>
      <c r="T354" s="447"/>
      <c r="U354" s="447"/>
      <c r="V354" s="447"/>
      <c r="W354" s="447"/>
      <c r="X354" s="447"/>
      <c r="Y354" s="447"/>
    </row>
    <row r="355" ht="15.75" customHeight="1" spans="1:25">
      <c r="A355" s="447"/>
      <c r="B355" s="447"/>
      <c r="C355" s="447"/>
      <c r="D355" s="447"/>
      <c r="E355" s="447"/>
      <c r="F355" s="447"/>
      <c r="G355" s="447"/>
      <c r="H355" s="447"/>
      <c r="I355" s="447"/>
      <c r="J355" s="447"/>
      <c r="K355" s="447"/>
      <c r="L355" s="447"/>
      <c r="M355" s="447"/>
      <c r="N355" s="447"/>
      <c r="O355" s="447"/>
      <c r="P355" s="447"/>
      <c r="Q355" s="447"/>
      <c r="R355" s="447"/>
      <c r="S355" s="447"/>
      <c r="T355" s="447"/>
      <c r="U355" s="447"/>
      <c r="V355" s="447"/>
      <c r="W355" s="447"/>
      <c r="X355" s="447"/>
      <c r="Y355" s="447"/>
    </row>
    <row r="356" ht="15.75" customHeight="1" spans="1:25">
      <c r="A356" s="447"/>
      <c r="B356" s="447"/>
      <c r="C356" s="447"/>
      <c r="D356" s="447"/>
      <c r="E356" s="447"/>
      <c r="F356" s="447"/>
      <c r="G356" s="447"/>
      <c r="H356" s="447"/>
      <c r="I356" s="447"/>
      <c r="J356" s="447"/>
      <c r="K356" s="447"/>
      <c r="L356" s="447"/>
      <c r="M356" s="447"/>
      <c r="N356" s="447"/>
      <c r="O356" s="447"/>
      <c r="P356" s="447"/>
      <c r="Q356" s="447"/>
      <c r="R356" s="447"/>
      <c r="S356" s="447"/>
      <c r="T356" s="447"/>
      <c r="U356" s="447"/>
      <c r="V356" s="447"/>
      <c r="W356" s="447"/>
      <c r="X356" s="447"/>
      <c r="Y356" s="447"/>
    </row>
    <row r="357" ht="15.75" customHeight="1" spans="1:25">
      <c r="A357" s="447"/>
      <c r="B357" s="447"/>
      <c r="C357" s="447"/>
      <c r="D357" s="447"/>
      <c r="E357" s="447"/>
      <c r="F357" s="447"/>
      <c r="G357" s="447"/>
      <c r="H357" s="447"/>
      <c r="I357" s="447"/>
      <c r="J357" s="447"/>
      <c r="K357" s="447"/>
      <c r="L357" s="447"/>
      <c r="M357" s="447"/>
      <c r="N357" s="447"/>
      <c r="O357" s="447"/>
      <c r="P357" s="447"/>
      <c r="Q357" s="447"/>
      <c r="R357" s="447"/>
      <c r="S357" s="447"/>
      <c r="T357" s="447"/>
      <c r="U357" s="447"/>
      <c r="V357" s="447"/>
      <c r="W357" s="447"/>
      <c r="X357" s="447"/>
      <c r="Y357" s="447"/>
    </row>
    <row r="358" ht="15.75" customHeight="1" spans="1:25">
      <c r="A358" s="447"/>
      <c r="B358" s="447"/>
      <c r="C358" s="447"/>
      <c r="D358" s="447"/>
      <c r="E358" s="447"/>
      <c r="F358" s="447"/>
      <c r="G358" s="447"/>
      <c r="H358" s="447"/>
      <c r="I358" s="447"/>
      <c r="J358" s="447"/>
      <c r="K358" s="447"/>
      <c r="L358" s="447"/>
      <c r="M358" s="447"/>
      <c r="N358" s="447"/>
      <c r="O358" s="447"/>
      <c r="P358" s="447"/>
      <c r="Q358" s="447"/>
      <c r="R358" s="447"/>
      <c r="S358" s="447"/>
      <c r="T358" s="447"/>
      <c r="U358" s="447"/>
      <c r="V358" s="447"/>
      <c r="W358" s="447"/>
      <c r="X358" s="447"/>
      <c r="Y358" s="447"/>
    </row>
    <row r="359" ht="15.75" customHeight="1" spans="1:25">
      <c r="A359" s="447"/>
      <c r="B359" s="447"/>
      <c r="C359" s="447"/>
      <c r="D359" s="447"/>
      <c r="E359" s="447"/>
      <c r="F359" s="447"/>
      <c r="G359" s="447"/>
      <c r="H359" s="447"/>
      <c r="I359" s="447"/>
      <c r="J359" s="447"/>
      <c r="K359" s="447"/>
      <c r="L359" s="447"/>
      <c r="M359" s="447"/>
      <c r="N359" s="447"/>
      <c r="O359" s="447"/>
      <c r="P359" s="447"/>
      <c r="Q359" s="447"/>
      <c r="R359" s="447"/>
      <c r="S359" s="447"/>
      <c r="T359" s="447"/>
      <c r="U359" s="447"/>
      <c r="V359" s="447"/>
      <c r="W359" s="447"/>
      <c r="X359" s="447"/>
      <c r="Y359" s="447"/>
    </row>
    <row r="360" ht="15.75" customHeight="1" spans="1:25">
      <c r="A360" s="447"/>
      <c r="B360" s="447"/>
      <c r="C360" s="447"/>
      <c r="D360" s="447"/>
      <c r="E360" s="447"/>
      <c r="F360" s="447"/>
      <c r="G360" s="447"/>
      <c r="H360" s="447"/>
      <c r="I360" s="447"/>
      <c r="J360" s="447"/>
      <c r="K360" s="447"/>
      <c r="L360" s="447"/>
      <c r="M360" s="447"/>
      <c r="N360" s="447"/>
      <c r="O360" s="447"/>
      <c r="P360" s="447"/>
      <c r="Q360" s="447"/>
      <c r="R360" s="447"/>
      <c r="S360" s="447"/>
      <c r="T360" s="447"/>
      <c r="U360" s="447"/>
      <c r="V360" s="447"/>
      <c r="W360" s="447"/>
      <c r="X360" s="447"/>
      <c r="Y360" s="447"/>
    </row>
    <row r="361" ht="15.75" customHeight="1" spans="1:25">
      <c r="A361" s="447"/>
      <c r="B361" s="447"/>
      <c r="C361" s="447"/>
      <c r="D361" s="447"/>
      <c r="E361" s="447"/>
      <c r="F361" s="447"/>
      <c r="G361" s="447"/>
      <c r="H361" s="447"/>
      <c r="I361" s="447"/>
      <c r="J361" s="447"/>
      <c r="K361" s="447"/>
      <c r="L361" s="447"/>
      <c r="M361" s="447"/>
      <c r="N361" s="447"/>
      <c r="O361" s="447"/>
      <c r="P361" s="447"/>
      <c r="Q361" s="447"/>
      <c r="R361" s="447"/>
      <c r="S361" s="447"/>
      <c r="T361" s="447"/>
      <c r="U361" s="447"/>
      <c r="V361" s="447"/>
      <c r="W361" s="447"/>
      <c r="X361" s="447"/>
      <c r="Y361" s="447"/>
    </row>
    <row r="362" ht="15.75" customHeight="1" spans="1:25">
      <c r="A362" s="447"/>
      <c r="B362" s="447"/>
      <c r="C362" s="447"/>
      <c r="D362" s="447"/>
      <c r="E362" s="447"/>
      <c r="F362" s="447"/>
      <c r="G362" s="447"/>
      <c r="H362" s="447"/>
      <c r="I362" s="447"/>
      <c r="J362" s="447"/>
      <c r="K362" s="447"/>
      <c r="L362" s="447"/>
      <c r="M362" s="447"/>
      <c r="N362" s="447"/>
      <c r="O362" s="447"/>
      <c r="P362" s="447"/>
      <c r="Q362" s="447"/>
      <c r="R362" s="447"/>
      <c r="S362" s="447"/>
      <c r="T362" s="447"/>
      <c r="U362" s="447"/>
      <c r="V362" s="447"/>
      <c r="W362" s="447"/>
      <c r="X362" s="447"/>
      <c r="Y362" s="447"/>
    </row>
    <row r="363" ht="15.75" customHeight="1" spans="1:25">
      <c r="A363" s="447"/>
      <c r="B363" s="447"/>
      <c r="C363" s="447"/>
      <c r="D363" s="447"/>
      <c r="E363" s="447"/>
      <c r="F363" s="447"/>
      <c r="G363" s="447"/>
      <c r="H363" s="447"/>
      <c r="I363" s="447"/>
      <c r="J363" s="447"/>
      <c r="K363" s="447"/>
      <c r="L363" s="447"/>
      <c r="M363" s="447"/>
      <c r="N363" s="447"/>
      <c r="O363" s="447"/>
      <c r="P363" s="447"/>
      <c r="Q363" s="447"/>
      <c r="R363" s="447"/>
      <c r="S363" s="447"/>
      <c r="T363" s="447"/>
      <c r="U363" s="447"/>
      <c r="V363" s="447"/>
      <c r="W363" s="447"/>
      <c r="X363" s="447"/>
      <c r="Y363" s="447"/>
    </row>
    <row r="364" ht="15.75" customHeight="1" spans="1:25">
      <c r="A364" s="447"/>
      <c r="B364" s="447"/>
      <c r="C364" s="447"/>
      <c r="D364" s="447"/>
      <c r="E364" s="447"/>
      <c r="F364" s="447"/>
      <c r="G364" s="447"/>
      <c r="H364" s="447"/>
      <c r="I364" s="447"/>
      <c r="J364" s="447"/>
      <c r="K364" s="447"/>
      <c r="L364" s="447"/>
      <c r="M364" s="447"/>
      <c r="N364" s="447"/>
      <c r="O364" s="447"/>
      <c r="P364" s="447"/>
      <c r="Q364" s="447"/>
      <c r="R364" s="447"/>
      <c r="S364" s="447"/>
      <c r="T364" s="447"/>
      <c r="U364" s="447"/>
      <c r="V364" s="447"/>
      <c r="W364" s="447"/>
      <c r="X364" s="447"/>
      <c r="Y364" s="447"/>
    </row>
    <row r="365" ht="15.75" customHeight="1" spans="1:25">
      <c r="A365" s="447"/>
      <c r="B365" s="447"/>
      <c r="C365" s="447"/>
      <c r="D365" s="447"/>
      <c r="E365" s="447"/>
      <c r="F365" s="447"/>
      <c r="G365" s="447"/>
      <c r="H365" s="447"/>
      <c r="I365" s="447"/>
      <c r="J365" s="447"/>
      <c r="K365" s="447"/>
      <c r="L365" s="447"/>
      <c r="M365" s="447"/>
      <c r="N365" s="447"/>
      <c r="O365" s="447"/>
      <c r="P365" s="447"/>
      <c r="Q365" s="447"/>
      <c r="R365" s="447"/>
      <c r="S365" s="447"/>
      <c r="T365" s="447"/>
      <c r="U365" s="447"/>
      <c r="V365" s="447"/>
      <c r="W365" s="447"/>
      <c r="X365" s="447"/>
      <c r="Y365" s="447"/>
    </row>
    <row r="366" ht="15.75" customHeight="1" spans="1:25">
      <c r="A366" s="447"/>
      <c r="B366" s="447"/>
      <c r="C366" s="447"/>
      <c r="D366" s="447"/>
      <c r="E366" s="447"/>
      <c r="F366" s="447"/>
      <c r="G366" s="447"/>
      <c r="H366" s="447"/>
      <c r="I366" s="447"/>
      <c r="J366" s="447"/>
      <c r="K366" s="447"/>
      <c r="L366" s="447"/>
      <c r="M366" s="447"/>
      <c r="N366" s="447"/>
      <c r="O366" s="447"/>
      <c r="P366" s="447"/>
      <c r="Q366" s="447"/>
      <c r="R366" s="447"/>
      <c r="S366" s="447"/>
      <c r="T366" s="447"/>
      <c r="U366" s="447"/>
      <c r="V366" s="447"/>
      <c r="W366" s="447"/>
      <c r="X366" s="447"/>
      <c r="Y366" s="447"/>
    </row>
    <row r="367" ht="15.75" customHeight="1" spans="1:25">
      <c r="A367" s="447"/>
      <c r="B367" s="447"/>
      <c r="C367" s="447"/>
      <c r="D367" s="447"/>
      <c r="E367" s="447"/>
      <c r="F367" s="447"/>
      <c r="G367" s="447"/>
      <c r="H367" s="447"/>
      <c r="I367" s="447"/>
      <c r="J367" s="447"/>
      <c r="K367" s="447"/>
      <c r="L367" s="447"/>
      <c r="M367" s="447"/>
      <c r="N367" s="447"/>
      <c r="O367" s="447"/>
      <c r="P367" s="447"/>
      <c r="Q367" s="447"/>
      <c r="R367" s="447"/>
      <c r="S367" s="447"/>
      <c r="T367" s="447"/>
      <c r="U367" s="447"/>
      <c r="V367" s="447"/>
      <c r="W367" s="447"/>
      <c r="X367" s="447"/>
      <c r="Y367" s="447"/>
    </row>
    <row r="368" ht="15.75" customHeight="1" spans="1:25">
      <c r="A368" s="447"/>
      <c r="B368" s="447"/>
      <c r="C368" s="447"/>
      <c r="D368" s="447"/>
      <c r="E368" s="447"/>
      <c r="F368" s="447"/>
      <c r="G368" s="447"/>
      <c r="H368" s="447"/>
      <c r="I368" s="447"/>
      <c r="J368" s="447"/>
      <c r="K368" s="447"/>
      <c r="L368" s="447"/>
      <c r="M368" s="447"/>
      <c r="N368" s="447"/>
      <c r="O368" s="447"/>
      <c r="P368" s="447"/>
      <c r="Q368" s="447"/>
      <c r="R368" s="447"/>
      <c r="S368" s="447"/>
      <c r="T368" s="447"/>
      <c r="U368" s="447"/>
      <c r="V368" s="447"/>
      <c r="W368" s="447"/>
      <c r="X368" s="447"/>
      <c r="Y368" s="447"/>
    </row>
    <row r="369" ht="15.75" customHeight="1" spans="1:25">
      <c r="A369" s="447"/>
      <c r="B369" s="447"/>
      <c r="C369" s="447"/>
      <c r="D369" s="447"/>
      <c r="E369" s="447"/>
      <c r="F369" s="447"/>
      <c r="G369" s="447"/>
      <c r="H369" s="447"/>
      <c r="I369" s="447"/>
      <c r="J369" s="447"/>
      <c r="K369" s="447"/>
      <c r="L369" s="447"/>
      <c r="M369" s="447"/>
      <c r="N369" s="447"/>
      <c r="O369" s="447"/>
      <c r="P369" s="447"/>
      <c r="Q369" s="447"/>
      <c r="R369" s="447"/>
      <c r="S369" s="447"/>
      <c r="T369" s="447"/>
      <c r="U369" s="447"/>
      <c r="V369" s="447"/>
      <c r="W369" s="447"/>
      <c r="X369" s="447"/>
      <c r="Y369" s="447"/>
    </row>
    <row r="370" ht="15.75" customHeight="1" spans="1:25">
      <c r="A370" s="447"/>
      <c r="B370" s="447"/>
      <c r="C370" s="447"/>
      <c r="D370" s="447"/>
      <c r="E370" s="447"/>
      <c r="F370" s="447"/>
      <c r="G370" s="447"/>
      <c r="H370" s="447"/>
      <c r="I370" s="447"/>
      <c r="J370" s="447"/>
      <c r="K370" s="447"/>
      <c r="L370" s="447"/>
      <c r="M370" s="447"/>
      <c r="N370" s="447"/>
      <c r="O370" s="447"/>
      <c r="P370" s="447"/>
      <c r="Q370" s="447"/>
      <c r="R370" s="447"/>
      <c r="S370" s="447"/>
      <c r="T370" s="447"/>
      <c r="U370" s="447"/>
      <c r="V370" s="447"/>
      <c r="W370" s="447"/>
      <c r="X370" s="447"/>
      <c r="Y370" s="447"/>
    </row>
    <row r="371" ht="15.75" customHeight="1" spans="1:25">
      <c r="A371" s="447"/>
      <c r="B371" s="447"/>
      <c r="C371" s="447"/>
      <c r="D371" s="447"/>
      <c r="E371" s="447"/>
      <c r="F371" s="447"/>
      <c r="G371" s="447"/>
      <c r="H371" s="447"/>
      <c r="I371" s="447"/>
      <c r="J371" s="447"/>
      <c r="K371" s="447"/>
      <c r="L371" s="447"/>
      <c r="M371" s="447"/>
      <c r="N371" s="447"/>
      <c r="O371" s="447"/>
      <c r="P371" s="447"/>
      <c r="Q371" s="447"/>
      <c r="R371" s="447"/>
      <c r="S371" s="447"/>
      <c r="T371" s="447"/>
      <c r="U371" s="447"/>
      <c r="V371" s="447"/>
      <c r="W371" s="447"/>
      <c r="X371" s="447"/>
      <c r="Y371" s="447"/>
    </row>
    <row r="372" ht="15.75" customHeight="1" spans="1:25">
      <c r="A372" s="447"/>
      <c r="B372" s="447"/>
      <c r="C372" s="447"/>
      <c r="D372" s="447"/>
      <c r="E372" s="447"/>
      <c r="F372" s="447"/>
      <c r="G372" s="447"/>
      <c r="H372" s="447"/>
      <c r="I372" s="447"/>
      <c r="J372" s="447"/>
      <c r="K372" s="447"/>
      <c r="L372" s="447"/>
      <c r="M372" s="447"/>
      <c r="N372" s="447"/>
      <c r="O372" s="447"/>
      <c r="P372" s="447"/>
      <c r="Q372" s="447"/>
      <c r="R372" s="447"/>
      <c r="S372" s="447"/>
      <c r="T372" s="447"/>
      <c r="U372" s="447"/>
      <c r="V372" s="447"/>
      <c r="W372" s="447"/>
      <c r="X372" s="447"/>
      <c r="Y372" s="447"/>
    </row>
    <row r="373" ht="15.75" customHeight="1" spans="1:25">
      <c r="A373" s="447"/>
      <c r="B373" s="447"/>
      <c r="C373" s="447"/>
      <c r="D373" s="447"/>
      <c r="E373" s="447"/>
      <c r="F373" s="447"/>
      <c r="G373" s="447"/>
      <c r="H373" s="447"/>
      <c r="I373" s="447"/>
      <c r="J373" s="447"/>
      <c r="K373" s="447"/>
      <c r="L373" s="447"/>
      <c r="M373" s="447"/>
      <c r="N373" s="447"/>
      <c r="O373" s="447"/>
      <c r="P373" s="447"/>
      <c r="Q373" s="447"/>
      <c r="R373" s="447"/>
      <c r="S373" s="447"/>
      <c r="T373" s="447"/>
      <c r="U373" s="447"/>
      <c r="V373" s="447"/>
      <c r="W373" s="447"/>
      <c r="X373" s="447"/>
      <c r="Y373" s="447"/>
    </row>
    <row r="374" ht="15.75" customHeight="1" spans="1:25">
      <c r="A374" s="447"/>
      <c r="B374" s="447"/>
      <c r="C374" s="447"/>
      <c r="D374" s="447"/>
      <c r="E374" s="447"/>
      <c r="F374" s="447"/>
      <c r="G374" s="447"/>
      <c r="H374" s="447"/>
      <c r="I374" s="447"/>
      <c r="J374" s="447"/>
      <c r="K374" s="447"/>
      <c r="L374" s="447"/>
      <c r="M374" s="447"/>
      <c r="N374" s="447"/>
      <c r="O374" s="447"/>
      <c r="P374" s="447"/>
      <c r="Q374" s="447"/>
      <c r="R374" s="447"/>
      <c r="S374" s="447"/>
      <c r="T374" s="447"/>
      <c r="U374" s="447"/>
      <c r="V374" s="447"/>
      <c r="W374" s="447"/>
      <c r="X374" s="447"/>
      <c r="Y374" s="447"/>
    </row>
    <row r="375" ht="15.75" customHeight="1" spans="1:25">
      <c r="A375" s="447"/>
      <c r="B375" s="447"/>
      <c r="C375" s="447"/>
      <c r="D375" s="447"/>
      <c r="E375" s="447"/>
      <c r="F375" s="447"/>
      <c r="G375" s="447"/>
      <c r="H375" s="447"/>
      <c r="I375" s="447"/>
      <c r="J375" s="447"/>
      <c r="K375" s="447"/>
      <c r="L375" s="447"/>
      <c r="M375" s="447"/>
      <c r="N375" s="447"/>
      <c r="O375" s="447"/>
      <c r="P375" s="447"/>
      <c r="Q375" s="447"/>
      <c r="R375" s="447"/>
      <c r="S375" s="447"/>
      <c r="T375" s="447"/>
      <c r="U375" s="447"/>
      <c r="V375" s="447"/>
      <c r="W375" s="447"/>
      <c r="X375" s="447"/>
      <c r="Y375" s="447"/>
    </row>
    <row r="376" ht="15.75" customHeight="1" spans="1:25">
      <c r="A376" s="447"/>
      <c r="B376" s="447"/>
      <c r="C376" s="447"/>
      <c r="D376" s="447"/>
      <c r="E376" s="447"/>
      <c r="F376" s="447"/>
      <c r="G376" s="447"/>
      <c r="H376" s="447"/>
      <c r="I376" s="447"/>
      <c r="J376" s="447"/>
      <c r="K376" s="447"/>
      <c r="L376" s="447"/>
      <c r="M376" s="447"/>
      <c r="N376" s="447"/>
      <c r="O376" s="447"/>
      <c r="P376" s="447"/>
      <c r="Q376" s="447"/>
      <c r="R376" s="447"/>
      <c r="S376" s="447"/>
      <c r="T376" s="447"/>
      <c r="U376" s="447"/>
      <c r="V376" s="447"/>
      <c r="W376" s="447"/>
      <c r="X376" s="447"/>
      <c r="Y376" s="447"/>
    </row>
    <row r="377" ht="15.75" customHeight="1" spans="1:25">
      <c r="A377" s="447"/>
      <c r="B377" s="447"/>
      <c r="C377" s="447"/>
      <c r="D377" s="447"/>
      <c r="E377" s="447"/>
      <c r="F377" s="447"/>
      <c r="G377" s="447"/>
      <c r="H377" s="447"/>
      <c r="I377" s="447"/>
      <c r="J377" s="447"/>
      <c r="K377" s="447"/>
      <c r="L377" s="447"/>
      <c r="M377" s="447"/>
      <c r="N377" s="447"/>
      <c r="O377" s="447"/>
      <c r="P377" s="447"/>
      <c r="Q377" s="447"/>
      <c r="R377" s="447"/>
      <c r="S377" s="447"/>
      <c r="T377" s="447"/>
      <c r="U377" s="447"/>
      <c r="V377" s="447"/>
      <c r="W377" s="447"/>
      <c r="X377" s="447"/>
      <c r="Y377" s="447"/>
    </row>
    <row r="378" ht="15.75" customHeight="1" spans="1:25">
      <c r="A378" s="447"/>
      <c r="B378" s="447"/>
      <c r="C378" s="447"/>
      <c r="D378" s="447"/>
      <c r="E378" s="447"/>
      <c r="F378" s="447"/>
      <c r="G378" s="447"/>
      <c r="H378" s="447"/>
      <c r="I378" s="447"/>
      <c r="J378" s="447"/>
      <c r="K378" s="447"/>
      <c r="L378" s="447"/>
      <c r="M378" s="447"/>
      <c r="N378" s="447"/>
      <c r="O378" s="447"/>
      <c r="P378" s="447"/>
      <c r="Q378" s="447"/>
      <c r="R378" s="447"/>
      <c r="S378" s="447"/>
      <c r="T378" s="447"/>
      <c r="U378" s="447"/>
      <c r="V378" s="447"/>
      <c r="W378" s="447"/>
      <c r="X378" s="447"/>
      <c r="Y378" s="447"/>
    </row>
    <row r="379" ht="15.75" customHeight="1" spans="1:25">
      <c r="A379" s="447"/>
      <c r="B379" s="447"/>
      <c r="C379" s="447"/>
      <c r="D379" s="447"/>
      <c r="E379" s="447"/>
      <c r="F379" s="447"/>
      <c r="G379" s="447"/>
      <c r="H379" s="447"/>
      <c r="I379" s="447"/>
      <c r="J379" s="447"/>
      <c r="K379" s="447"/>
      <c r="L379" s="447"/>
      <c r="M379" s="447"/>
      <c r="N379" s="447"/>
      <c r="O379" s="447"/>
      <c r="P379" s="447"/>
      <c r="Q379" s="447"/>
      <c r="R379" s="447"/>
      <c r="S379" s="447"/>
      <c r="T379" s="447"/>
      <c r="U379" s="447"/>
      <c r="V379" s="447"/>
      <c r="W379" s="447"/>
      <c r="X379" s="447"/>
      <c r="Y379" s="447"/>
    </row>
    <row r="380" ht="15.75" customHeight="1" spans="1:25">
      <c r="A380" s="447"/>
      <c r="B380" s="447"/>
      <c r="C380" s="447"/>
      <c r="D380" s="447"/>
      <c r="E380" s="447"/>
      <c r="F380" s="447"/>
      <c r="G380" s="447"/>
      <c r="H380" s="447"/>
      <c r="I380" s="447"/>
      <c r="J380" s="447"/>
      <c r="K380" s="447"/>
      <c r="L380" s="447"/>
      <c r="M380" s="447"/>
      <c r="N380" s="447"/>
      <c r="O380" s="447"/>
      <c r="P380" s="447"/>
      <c r="Q380" s="447"/>
      <c r="R380" s="447"/>
      <c r="S380" s="447"/>
      <c r="T380" s="447"/>
      <c r="U380" s="447"/>
      <c r="V380" s="447"/>
      <c r="W380" s="447"/>
      <c r="X380" s="447"/>
      <c r="Y380" s="447"/>
    </row>
    <row r="381" ht="15.75" customHeight="1" spans="1:25">
      <c r="A381" s="447"/>
      <c r="B381" s="447"/>
      <c r="C381" s="447"/>
      <c r="D381" s="447"/>
      <c r="E381" s="447"/>
      <c r="F381" s="447"/>
      <c r="G381" s="447"/>
      <c r="H381" s="447"/>
      <c r="I381" s="447"/>
      <c r="J381" s="447"/>
      <c r="K381" s="447"/>
      <c r="L381" s="447"/>
      <c r="M381" s="447"/>
      <c r="N381" s="447"/>
      <c r="O381" s="447"/>
      <c r="P381" s="447"/>
      <c r="Q381" s="447"/>
      <c r="R381" s="447"/>
      <c r="S381" s="447"/>
      <c r="T381" s="447"/>
      <c r="U381" s="447"/>
      <c r="V381" s="447"/>
      <c r="W381" s="447"/>
      <c r="X381" s="447"/>
      <c r="Y381" s="447"/>
    </row>
    <row r="382" ht="15.75" customHeight="1" spans="1:25">
      <c r="A382" s="447"/>
      <c r="B382" s="447"/>
      <c r="C382" s="447"/>
      <c r="D382" s="447"/>
      <c r="E382" s="447"/>
      <c r="F382" s="447"/>
      <c r="G382" s="447"/>
      <c r="H382" s="447"/>
      <c r="I382" s="447"/>
      <c r="J382" s="447"/>
      <c r="K382" s="447"/>
      <c r="L382" s="447"/>
      <c r="M382" s="447"/>
      <c r="N382" s="447"/>
      <c r="O382" s="447"/>
      <c r="P382" s="447"/>
      <c r="Q382" s="447"/>
      <c r="R382" s="447"/>
      <c r="S382" s="447"/>
      <c r="T382" s="447"/>
      <c r="U382" s="447"/>
      <c r="V382" s="447"/>
      <c r="W382" s="447"/>
      <c r="X382" s="447"/>
      <c r="Y382" s="447"/>
    </row>
    <row r="383" ht="15.75" customHeight="1" spans="1:25">
      <c r="A383" s="447"/>
      <c r="B383" s="447"/>
      <c r="C383" s="447"/>
      <c r="D383" s="447"/>
      <c r="E383" s="447"/>
      <c r="F383" s="447"/>
      <c r="G383" s="447"/>
      <c r="H383" s="447"/>
      <c r="I383" s="447"/>
      <c r="J383" s="447"/>
      <c r="K383" s="447"/>
      <c r="L383" s="447"/>
      <c r="M383" s="447"/>
      <c r="N383" s="447"/>
      <c r="O383" s="447"/>
      <c r="P383" s="447"/>
      <c r="Q383" s="447"/>
      <c r="R383" s="447"/>
      <c r="S383" s="447"/>
      <c r="T383" s="447"/>
      <c r="U383" s="447"/>
      <c r="V383" s="447"/>
      <c r="W383" s="447"/>
      <c r="X383" s="447"/>
      <c r="Y383" s="447"/>
    </row>
    <row r="384" ht="15.75" customHeight="1" spans="1:25">
      <c r="A384" s="447"/>
      <c r="B384" s="447"/>
      <c r="C384" s="447"/>
      <c r="D384" s="447"/>
      <c r="E384" s="447"/>
      <c r="F384" s="447"/>
      <c r="G384" s="447"/>
      <c r="H384" s="447"/>
      <c r="I384" s="447"/>
      <c r="J384" s="447"/>
      <c r="K384" s="447"/>
      <c r="L384" s="447"/>
      <c r="M384" s="447"/>
      <c r="N384" s="447"/>
      <c r="O384" s="447"/>
      <c r="P384" s="447"/>
      <c r="Q384" s="447"/>
      <c r="R384" s="447"/>
      <c r="S384" s="447"/>
      <c r="T384" s="447"/>
      <c r="U384" s="447"/>
      <c r="V384" s="447"/>
      <c r="W384" s="447"/>
      <c r="X384" s="447"/>
      <c r="Y384" s="447"/>
    </row>
    <row r="385" ht="15.75" customHeight="1" spans="1:25">
      <c r="A385" s="447"/>
      <c r="B385" s="447"/>
      <c r="C385" s="447"/>
      <c r="D385" s="447"/>
      <c r="E385" s="447"/>
      <c r="F385" s="447"/>
      <c r="G385" s="447"/>
      <c r="H385" s="447"/>
      <c r="I385" s="447"/>
      <c r="J385" s="447"/>
      <c r="K385" s="447"/>
      <c r="L385" s="447"/>
      <c r="M385" s="447"/>
      <c r="N385" s="447"/>
      <c r="O385" s="447"/>
      <c r="P385" s="447"/>
      <c r="Q385" s="447"/>
      <c r="R385" s="447"/>
      <c r="S385" s="447"/>
      <c r="T385" s="447"/>
      <c r="U385" s="447"/>
      <c r="V385" s="447"/>
      <c r="W385" s="447"/>
      <c r="X385" s="447"/>
      <c r="Y385" s="447"/>
    </row>
    <row r="386" ht="15.75" customHeight="1" spans="1:25">
      <c r="A386" s="447"/>
      <c r="B386" s="447"/>
      <c r="C386" s="447"/>
      <c r="D386" s="447"/>
      <c r="E386" s="447"/>
      <c r="F386" s="447"/>
      <c r="G386" s="447"/>
      <c r="H386" s="447"/>
      <c r="I386" s="447"/>
      <c r="J386" s="447"/>
      <c r="K386" s="447"/>
      <c r="L386" s="447"/>
      <c r="M386" s="447"/>
      <c r="N386" s="447"/>
      <c r="O386" s="447"/>
      <c r="P386" s="447"/>
      <c r="Q386" s="447"/>
      <c r="R386" s="447"/>
      <c r="S386" s="447"/>
      <c r="T386" s="447"/>
      <c r="U386" s="447"/>
      <c r="V386" s="447"/>
      <c r="W386" s="447"/>
      <c r="X386" s="447"/>
      <c r="Y386" s="447"/>
    </row>
    <row r="387" ht="15.75" customHeight="1" spans="1:25">
      <c r="A387" s="447"/>
      <c r="B387" s="447"/>
      <c r="C387" s="447"/>
      <c r="D387" s="447"/>
      <c r="E387" s="447"/>
      <c r="F387" s="447"/>
      <c r="G387" s="447"/>
      <c r="H387" s="447"/>
      <c r="I387" s="447"/>
      <c r="J387" s="447"/>
      <c r="K387" s="447"/>
      <c r="L387" s="447"/>
      <c r="M387" s="447"/>
      <c r="N387" s="447"/>
      <c r="O387" s="447"/>
      <c r="P387" s="447"/>
      <c r="Q387" s="447"/>
      <c r="R387" s="447"/>
      <c r="S387" s="447"/>
      <c r="T387" s="447"/>
      <c r="U387" s="447"/>
      <c r="V387" s="447"/>
      <c r="W387" s="447"/>
      <c r="X387" s="447"/>
      <c r="Y387" s="447"/>
    </row>
    <row r="388" ht="15.75" customHeight="1" spans="1:25">
      <c r="A388" s="447"/>
      <c r="B388" s="447"/>
      <c r="C388" s="447"/>
      <c r="D388" s="447"/>
      <c r="E388" s="447"/>
      <c r="F388" s="447"/>
      <c r="G388" s="447"/>
      <c r="H388" s="447"/>
      <c r="I388" s="447"/>
      <c r="J388" s="447"/>
      <c r="K388" s="447"/>
      <c r="L388" s="447"/>
      <c r="M388" s="447"/>
      <c r="N388" s="447"/>
      <c r="O388" s="447"/>
      <c r="P388" s="447"/>
      <c r="Q388" s="447"/>
      <c r="R388" s="447"/>
      <c r="S388" s="447"/>
      <c r="T388" s="447"/>
      <c r="U388" s="447"/>
      <c r="V388" s="447"/>
      <c r="W388" s="447"/>
      <c r="X388" s="447"/>
      <c r="Y388" s="447"/>
    </row>
    <row r="389" ht="15.75" customHeight="1" spans="1:25">
      <c r="A389" s="447"/>
      <c r="B389" s="447"/>
      <c r="C389" s="447"/>
      <c r="D389" s="447"/>
      <c r="E389" s="447"/>
      <c r="F389" s="447"/>
      <c r="G389" s="447"/>
      <c r="H389" s="447"/>
      <c r="I389" s="447"/>
      <c r="J389" s="447"/>
      <c r="K389" s="447"/>
      <c r="L389" s="447"/>
      <c r="M389" s="447"/>
      <c r="N389" s="447"/>
      <c r="O389" s="447"/>
      <c r="P389" s="447"/>
      <c r="Q389" s="447"/>
      <c r="R389" s="447"/>
      <c r="S389" s="447"/>
      <c r="T389" s="447"/>
      <c r="U389" s="447"/>
      <c r="V389" s="447"/>
      <c r="W389" s="447"/>
      <c r="X389" s="447"/>
      <c r="Y389" s="447"/>
    </row>
    <row r="390" ht="15.75" customHeight="1" spans="1:25">
      <c r="A390" s="447"/>
      <c r="B390" s="447"/>
      <c r="C390" s="447"/>
      <c r="D390" s="447"/>
      <c r="E390" s="447"/>
      <c r="F390" s="447"/>
      <c r="G390" s="447"/>
      <c r="H390" s="447"/>
      <c r="I390" s="447"/>
      <c r="J390" s="447"/>
      <c r="K390" s="447"/>
      <c r="L390" s="447"/>
      <c r="M390" s="447"/>
      <c r="N390" s="447"/>
      <c r="O390" s="447"/>
      <c r="P390" s="447"/>
      <c r="Q390" s="447"/>
      <c r="R390" s="447"/>
      <c r="S390" s="447"/>
      <c r="T390" s="447"/>
      <c r="U390" s="447"/>
      <c r="V390" s="447"/>
      <c r="W390" s="447"/>
      <c r="X390" s="447"/>
      <c r="Y390" s="447"/>
    </row>
    <row r="391" ht="15.75" customHeight="1" spans="1:25">
      <c r="A391" s="447"/>
      <c r="B391" s="447"/>
      <c r="C391" s="447"/>
      <c r="D391" s="447"/>
      <c r="E391" s="447"/>
      <c r="F391" s="447"/>
      <c r="G391" s="447"/>
      <c r="H391" s="447"/>
      <c r="I391" s="447"/>
      <c r="J391" s="447"/>
      <c r="K391" s="447"/>
      <c r="L391" s="447"/>
      <c r="M391" s="447"/>
      <c r="N391" s="447"/>
      <c r="O391" s="447"/>
      <c r="P391" s="447"/>
      <c r="Q391" s="447"/>
      <c r="R391" s="447"/>
      <c r="S391" s="447"/>
      <c r="T391" s="447"/>
      <c r="U391" s="447"/>
      <c r="V391" s="447"/>
      <c r="W391" s="447"/>
      <c r="X391" s="447"/>
      <c r="Y391" s="447"/>
    </row>
    <row r="392" ht="15.75" customHeight="1" spans="1:25">
      <c r="A392" s="447"/>
      <c r="B392" s="447"/>
      <c r="C392" s="447"/>
      <c r="D392" s="447"/>
      <c r="E392" s="447"/>
      <c r="F392" s="447"/>
      <c r="G392" s="447"/>
      <c r="H392" s="447"/>
      <c r="I392" s="447"/>
      <c r="J392" s="447"/>
      <c r="K392" s="447"/>
      <c r="L392" s="447"/>
      <c r="M392" s="447"/>
      <c r="N392" s="447"/>
      <c r="O392" s="447"/>
      <c r="P392" s="447"/>
      <c r="Q392" s="447"/>
      <c r="R392" s="447"/>
      <c r="S392" s="447"/>
      <c r="T392" s="447"/>
      <c r="U392" s="447"/>
      <c r="V392" s="447"/>
      <c r="W392" s="447"/>
      <c r="X392" s="447"/>
      <c r="Y392" s="447"/>
    </row>
    <row r="393" ht="15.75" customHeight="1" spans="1:25">
      <c r="A393" s="447"/>
      <c r="B393" s="447"/>
      <c r="C393" s="447"/>
      <c r="D393" s="447"/>
      <c r="E393" s="447"/>
      <c r="F393" s="447"/>
      <c r="G393" s="447"/>
      <c r="H393" s="447"/>
      <c r="I393" s="447"/>
      <c r="J393" s="447"/>
      <c r="K393" s="447"/>
      <c r="L393" s="447"/>
      <c r="M393" s="447"/>
      <c r="N393" s="447"/>
      <c r="O393" s="447"/>
      <c r="P393" s="447"/>
      <c r="Q393" s="447"/>
      <c r="R393" s="447"/>
      <c r="S393" s="447"/>
      <c r="T393" s="447"/>
      <c r="U393" s="447"/>
      <c r="V393" s="447"/>
      <c r="W393" s="447"/>
      <c r="X393" s="447"/>
      <c r="Y393" s="447"/>
    </row>
    <row r="394" ht="15.75" customHeight="1" spans="1:25">
      <c r="A394" s="447"/>
      <c r="B394" s="447"/>
      <c r="C394" s="447"/>
      <c r="D394" s="447"/>
      <c r="E394" s="447"/>
      <c r="F394" s="447"/>
      <c r="G394" s="447"/>
      <c r="H394" s="447"/>
      <c r="I394" s="447"/>
      <c r="J394" s="447"/>
      <c r="K394" s="447"/>
      <c r="L394" s="447"/>
      <c r="M394" s="447"/>
      <c r="N394" s="447"/>
      <c r="O394" s="447"/>
      <c r="P394" s="447"/>
      <c r="Q394" s="447"/>
      <c r="R394" s="447"/>
      <c r="S394" s="447"/>
      <c r="T394" s="447"/>
      <c r="U394" s="447"/>
      <c r="V394" s="447"/>
      <c r="W394" s="447"/>
      <c r="X394" s="447"/>
      <c r="Y394" s="447"/>
    </row>
    <row r="395" ht="15.75" customHeight="1" spans="1:25">
      <c r="A395" s="447"/>
      <c r="B395" s="447"/>
      <c r="C395" s="447"/>
      <c r="D395" s="447"/>
      <c r="E395" s="447"/>
      <c r="F395" s="447"/>
      <c r="G395" s="447"/>
      <c r="H395" s="447"/>
      <c r="I395" s="447"/>
      <c r="J395" s="447"/>
      <c r="K395" s="447"/>
      <c r="L395" s="447"/>
      <c r="M395" s="447"/>
      <c r="N395" s="447"/>
      <c r="O395" s="447"/>
      <c r="P395" s="447"/>
      <c r="Q395" s="447"/>
      <c r="R395" s="447"/>
      <c r="S395" s="447"/>
      <c r="T395" s="447"/>
      <c r="U395" s="447"/>
      <c r="V395" s="447"/>
      <c r="W395" s="447"/>
      <c r="X395" s="447"/>
      <c r="Y395" s="447"/>
    </row>
    <row r="396" ht="15.75" customHeight="1" spans="1:25">
      <c r="A396" s="447"/>
      <c r="B396" s="447"/>
      <c r="C396" s="447"/>
      <c r="D396" s="447"/>
      <c r="E396" s="447"/>
      <c r="F396" s="447"/>
      <c r="G396" s="447"/>
      <c r="H396" s="447"/>
      <c r="I396" s="447"/>
      <c r="J396" s="447"/>
      <c r="K396" s="447"/>
      <c r="L396" s="447"/>
      <c r="M396" s="447"/>
      <c r="N396" s="447"/>
      <c r="O396" s="447"/>
      <c r="P396" s="447"/>
      <c r="Q396" s="447"/>
      <c r="R396" s="447"/>
      <c r="S396" s="447"/>
      <c r="T396" s="447"/>
      <c r="U396" s="447"/>
      <c r="V396" s="447"/>
      <c r="W396" s="447"/>
      <c r="X396" s="447"/>
      <c r="Y396" s="447"/>
    </row>
    <row r="397" ht="15.75" customHeight="1" spans="1:25">
      <c r="A397" s="447"/>
      <c r="B397" s="447"/>
      <c r="C397" s="447"/>
      <c r="D397" s="447"/>
      <c r="E397" s="447"/>
      <c r="F397" s="447"/>
      <c r="G397" s="447"/>
      <c r="H397" s="447"/>
      <c r="I397" s="447"/>
      <c r="J397" s="447"/>
      <c r="K397" s="447"/>
      <c r="L397" s="447"/>
      <c r="M397" s="447"/>
      <c r="N397" s="447"/>
      <c r="O397" s="447"/>
      <c r="P397" s="447"/>
      <c r="Q397" s="447"/>
      <c r="R397" s="447"/>
      <c r="S397" s="447"/>
      <c r="T397" s="447"/>
      <c r="U397" s="447"/>
      <c r="V397" s="447"/>
      <c r="W397" s="447"/>
      <c r="X397" s="447"/>
      <c r="Y397" s="447"/>
    </row>
    <row r="398" ht="15.75" customHeight="1" spans="1:25">
      <c r="A398" s="447"/>
      <c r="B398" s="447"/>
      <c r="C398" s="447"/>
      <c r="D398" s="447"/>
      <c r="E398" s="447"/>
      <c r="F398" s="447"/>
      <c r="G398" s="447"/>
      <c r="H398" s="447"/>
      <c r="I398" s="447"/>
      <c r="J398" s="447"/>
      <c r="K398" s="447"/>
      <c r="L398" s="447"/>
      <c r="M398" s="447"/>
      <c r="N398" s="447"/>
      <c r="O398" s="447"/>
      <c r="P398" s="447"/>
      <c r="Q398" s="447"/>
      <c r="R398" s="447"/>
      <c r="S398" s="447"/>
      <c r="T398" s="447"/>
      <c r="U398" s="447"/>
      <c r="V398" s="447"/>
      <c r="W398" s="447"/>
      <c r="X398" s="447"/>
      <c r="Y398" s="447"/>
    </row>
    <row r="399" ht="15.75" customHeight="1" spans="1:25">
      <c r="A399" s="447"/>
      <c r="B399" s="447"/>
      <c r="C399" s="447"/>
      <c r="D399" s="447"/>
      <c r="E399" s="447"/>
      <c r="F399" s="447"/>
      <c r="G399" s="447"/>
      <c r="H399" s="447"/>
      <c r="I399" s="447"/>
      <c r="J399" s="447"/>
      <c r="K399" s="447"/>
      <c r="L399" s="447"/>
      <c r="M399" s="447"/>
      <c r="N399" s="447"/>
      <c r="O399" s="447"/>
      <c r="P399" s="447"/>
      <c r="Q399" s="447"/>
      <c r="R399" s="447"/>
      <c r="S399" s="447"/>
      <c r="T399" s="447"/>
      <c r="U399" s="447"/>
      <c r="V399" s="447"/>
      <c r="W399" s="447"/>
      <c r="X399" s="447"/>
      <c r="Y399" s="447"/>
    </row>
    <row r="400" ht="15.75" customHeight="1" spans="1:25">
      <c r="A400" s="447"/>
      <c r="B400" s="447"/>
      <c r="C400" s="447"/>
      <c r="D400" s="447"/>
      <c r="E400" s="447"/>
      <c r="F400" s="447"/>
      <c r="G400" s="447"/>
      <c r="H400" s="447"/>
      <c r="I400" s="447"/>
      <c r="J400" s="447"/>
      <c r="K400" s="447"/>
      <c r="L400" s="447"/>
      <c r="M400" s="447"/>
      <c r="N400" s="447"/>
      <c r="O400" s="447"/>
      <c r="P400" s="447"/>
      <c r="Q400" s="447"/>
      <c r="R400" s="447"/>
      <c r="S400" s="447"/>
      <c r="T400" s="447"/>
      <c r="U400" s="447"/>
      <c r="V400" s="447"/>
      <c r="W400" s="447"/>
      <c r="X400" s="447"/>
      <c r="Y400" s="447"/>
    </row>
    <row r="401" ht="15.75" customHeight="1" spans="1:25">
      <c r="A401" s="447"/>
      <c r="B401" s="447"/>
      <c r="C401" s="447"/>
      <c r="D401" s="447"/>
      <c r="E401" s="447"/>
      <c r="F401" s="447"/>
      <c r="G401" s="447"/>
      <c r="H401" s="447"/>
      <c r="I401" s="447"/>
      <c r="J401" s="447"/>
      <c r="K401" s="447"/>
      <c r="L401" s="447"/>
      <c r="M401" s="447"/>
      <c r="N401" s="447"/>
      <c r="O401" s="447"/>
      <c r="P401" s="447"/>
      <c r="Q401" s="447"/>
      <c r="R401" s="447"/>
      <c r="S401" s="447"/>
      <c r="T401" s="447"/>
      <c r="U401" s="447"/>
      <c r="V401" s="447"/>
      <c r="W401" s="447"/>
      <c r="X401" s="447"/>
      <c r="Y401" s="447"/>
    </row>
    <row r="402" ht="15.75" customHeight="1" spans="1:25">
      <c r="A402" s="447"/>
      <c r="B402" s="447"/>
      <c r="C402" s="447"/>
      <c r="D402" s="447"/>
      <c r="E402" s="447"/>
      <c r="F402" s="447"/>
      <c r="G402" s="447"/>
      <c r="H402" s="447"/>
      <c r="I402" s="447"/>
      <c r="J402" s="447"/>
      <c r="K402" s="447"/>
      <c r="L402" s="447"/>
      <c r="M402" s="447"/>
      <c r="N402" s="447"/>
      <c r="O402" s="447"/>
      <c r="P402" s="447"/>
      <c r="Q402" s="447"/>
      <c r="R402" s="447"/>
      <c r="S402" s="447"/>
      <c r="T402" s="447"/>
      <c r="U402" s="447"/>
      <c r="V402" s="447"/>
      <c r="W402" s="447"/>
      <c r="X402" s="447"/>
      <c r="Y402" s="447"/>
    </row>
    <row r="403" ht="15.75" customHeight="1" spans="1:25">
      <c r="A403" s="447"/>
      <c r="B403" s="447"/>
      <c r="C403" s="447"/>
      <c r="D403" s="447"/>
      <c r="E403" s="447"/>
      <c r="F403" s="447"/>
      <c r="G403" s="447"/>
      <c r="H403" s="447"/>
      <c r="I403" s="447"/>
      <c r="J403" s="447"/>
      <c r="K403" s="447"/>
      <c r="L403" s="447"/>
      <c r="M403" s="447"/>
      <c r="N403" s="447"/>
      <c r="O403" s="447"/>
      <c r="P403" s="447"/>
      <c r="Q403" s="447"/>
      <c r="R403" s="447"/>
      <c r="S403" s="447"/>
      <c r="T403" s="447"/>
      <c r="U403" s="447"/>
      <c r="V403" s="447"/>
      <c r="W403" s="447"/>
      <c r="X403" s="447"/>
      <c r="Y403" s="447"/>
    </row>
    <row r="404" ht="15.75" customHeight="1" spans="1:25">
      <c r="A404" s="447"/>
      <c r="B404" s="447"/>
      <c r="C404" s="447"/>
      <c r="D404" s="447"/>
      <c r="E404" s="447"/>
      <c r="F404" s="447"/>
      <c r="G404" s="447"/>
      <c r="H404" s="447"/>
      <c r="I404" s="447"/>
      <c r="J404" s="447"/>
      <c r="K404" s="447"/>
      <c r="L404" s="447"/>
      <c r="M404" s="447"/>
      <c r="N404" s="447"/>
      <c r="O404" s="447"/>
      <c r="P404" s="447"/>
      <c r="Q404" s="447"/>
      <c r="R404" s="447"/>
      <c r="S404" s="447"/>
      <c r="T404" s="447"/>
      <c r="U404" s="447"/>
      <c r="V404" s="447"/>
      <c r="W404" s="447"/>
      <c r="X404" s="447"/>
      <c r="Y404" s="447"/>
    </row>
    <row r="405" ht="15.75" customHeight="1" spans="1:25">
      <c r="A405" s="447"/>
      <c r="B405" s="447"/>
      <c r="C405" s="447"/>
      <c r="D405" s="447"/>
      <c r="E405" s="447"/>
      <c r="F405" s="447"/>
      <c r="G405" s="447"/>
      <c r="H405" s="447"/>
      <c r="I405" s="447"/>
      <c r="J405" s="447"/>
      <c r="K405" s="447"/>
      <c r="L405" s="447"/>
      <c r="M405" s="447"/>
      <c r="N405" s="447"/>
      <c r="O405" s="447"/>
      <c r="P405" s="447"/>
      <c r="Q405" s="447"/>
      <c r="R405" s="447"/>
      <c r="S405" s="447"/>
      <c r="T405" s="447"/>
      <c r="U405" s="447"/>
      <c r="V405" s="447"/>
      <c r="W405" s="447"/>
      <c r="X405" s="447"/>
      <c r="Y405" s="447"/>
    </row>
    <row r="406" ht="15.75" customHeight="1" spans="1:25">
      <c r="A406" s="447"/>
      <c r="B406" s="447"/>
      <c r="C406" s="447"/>
      <c r="D406" s="447"/>
      <c r="E406" s="447"/>
      <c r="F406" s="447"/>
      <c r="G406" s="447"/>
      <c r="H406" s="447"/>
      <c r="I406" s="447"/>
      <c r="J406" s="447"/>
      <c r="K406" s="447"/>
      <c r="L406" s="447"/>
      <c r="M406" s="447"/>
      <c r="N406" s="447"/>
      <c r="O406" s="447"/>
      <c r="P406" s="447"/>
      <c r="Q406" s="447"/>
      <c r="R406" s="447"/>
      <c r="S406" s="447"/>
      <c r="T406" s="447"/>
      <c r="U406" s="447"/>
      <c r="V406" s="447"/>
      <c r="W406" s="447"/>
      <c r="X406" s="447"/>
      <c r="Y406" s="447"/>
    </row>
    <row r="407" ht="15.75" customHeight="1" spans="1:25">
      <c r="A407" s="447"/>
      <c r="B407" s="447"/>
      <c r="C407" s="447"/>
      <c r="D407" s="447"/>
      <c r="E407" s="447"/>
      <c r="F407" s="447"/>
      <c r="G407" s="447"/>
      <c r="H407" s="447"/>
      <c r="I407" s="447"/>
      <c r="J407" s="447"/>
      <c r="K407" s="447"/>
      <c r="L407" s="447"/>
      <c r="M407" s="447"/>
      <c r="N407" s="447"/>
      <c r="O407" s="447"/>
      <c r="P407" s="447"/>
      <c r="Q407" s="447"/>
      <c r="R407" s="447"/>
      <c r="S407" s="447"/>
      <c r="T407" s="447"/>
      <c r="U407" s="447"/>
      <c r="V407" s="447"/>
      <c r="W407" s="447"/>
      <c r="X407" s="447"/>
      <c r="Y407" s="447"/>
    </row>
    <row r="408" ht="15.75" customHeight="1" spans="1:25">
      <c r="A408" s="447"/>
      <c r="B408" s="447"/>
      <c r="C408" s="447"/>
      <c r="D408" s="447"/>
      <c r="E408" s="447"/>
      <c r="F408" s="447"/>
      <c r="G408" s="447"/>
      <c r="H408" s="447"/>
      <c r="I408" s="447"/>
      <c r="J408" s="447"/>
      <c r="K408" s="447"/>
      <c r="L408" s="447"/>
      <c r="M408" s="447"/>
      <c r="N408" s="447"/>
      <c r="O408" s="447"/>
      <c r="P408" s="447"/>
      <c r="Q408" s="447"/>
      <c r="R408" s="447"/>
      <c r="S408" s="447"/>
      <c r="T408" s="447"/>
      <c r="U408" s="447"/>
      <c r="V408" s="447"/>
      <c r="W408" s="447"/>
      <c r="X408" s="447"/>
      <c r="Y408" s="447"/>
    </row>
    <row r="409" ht="15.75" customHeight="1" spans="1:25">
      <c r="A409" s="447"/>
      <c r="B409" s="447"/>
      <c r="C409" s="447"/>
      <c r="D409" s="447"/>
      <c r="E409" s="447"/>
      <c r="F409" s="447"/>
      <c r="G409" s="447"/>
      <c r="H409" s="447"/>
      <c r="I409" s="447"/>
      <c r="J409" s="447"/>
      <c r="K409" s="447"/>
      <c r="L409" s="447"/>
      <c r="M409" s="447"/>
      <c r="N409" s="447"/>
      <c r="O409" s="447"/>
      <c r="P409" s="447"/>
      <c r="Q409" s="447"/>
      <c r="R409" s="447"/>
      <c r="S409" s="447"/>
      <c r="T409" s="447"/>
      <c r="U409" s="447"/>
      <c r="V409" s="447"/>
      <c r="W409" s="447"/>
      <c r="X409" s="447"/>
      <c r="Y409" s="447"/>
    </row>
    <row r="410" ht="15.75" customHeight="1" spans="1:25">
      <c r="A410" s="447"/>
      <c r="B410" s="447"/>
      <c r="C410" s="447"/>
      <c r="D410" s="447"/>
      <c r="E410" s="447"/>
      <c r="F410" s="447"/>
      <c r="G410" s="447"/>
      <c r="H410" s="447"/>
      <c r="I410" s="447"/>
      <c r="J410" s="447"/>
      <c r="K410" s="447"/>
      <c r="L410" s="447"/>
      <c r="M410" s="447"/>
      <c r="N410" s="447"/>
      <c r="O410" s="447"/>
      <c r="P410" s="447"/>
      <c r="Q410" s="447"/>
      <c r="R410" s="447"/>
      <c r="S410" s="447"/>
      <c r="T410" s="447"/>
      <c r="U410" s="447"/>
      <c r="V410" s="447"/>
      <c r="W410" s="447"/>
      <c r="X410" s="447"/>
      <c r="Y410" s="447"/>
    </row>
    <row r="411" ht="15.75" customHeight="1" spans="1:25">
      <c r="A411" s="447"/>
      <c r="B411" s="447"/>
      <c r="C411" s="447"/>
      <c r="D411" s="447"/>
      <c r="E411" s="447"/>
      <c r="F411" s="447"/>
      <c r="G411" s="447"/>
      <c r="H411" s="447"/>
      <c r="I411" s="447"/>
      <c r="J411" s="447"/>
      <c r="K411" s="447"/>
      <c r="L411" s="447"/>
      <c r="M411" s="447"/>
      <c r="N411" s="447"/>
      <c r="O411" s="447"/>
      <c r="P411" s="447"/>
      <c r="Q411" s="447"/>
      <c r="R411" s="447"/>
      <c r="S411" s="447"/>
      <c r="T411" s="447"/>
      <c r="U411" s="447"/>
      <c r="V411" s="447"/>
      <c r="W411" s="447"/>
      <c r="X411" s="447"/>
      <c r="Y411" s="447"/>
    </row>
    <row r="412" ht="15.75" customHeight="1" spans="1:25">
      <c r="A412" s="447"/>
      <c r="B412" s="447"/>
      <c r="C412" s="447"/>
      <c r="D412" s="447"/>
      <c r="E412" s="447"/>
      <c r="F412" s="447"/>
      <c r="G412" s="447"/>
      <c r="H412" s="447"/>
      <c r="I412" s="447"/>
      <c r="J412" s="447"/>
      <c r="K412" s="447"/>
      <c r="L412" s="447"/>
      <c r="M412" s="447"/>
      <c r="N412" s="447"/>
      <c r="O412" s="447"/>
      <c r="P412" s="447"/>
      <c r="Q412" s="447"/>
      <c r="R412" s="447"/>
      <c r="S412" s="447"/>
      <c r="T412" s="447"/>
      <c r="U412" s="447"/>
      <c r="V412" s="447"/>
      <c r="W412" s="447"/>
      <c r="X412" s="447"/>
      <c r="Y412" s="447"/>
    </row>
    <row r="413" ht="15.75" customHeight="1" spans="1:25">
      <c r="A413" s="447"/>
      <c r="B413" s="447"/>
      <c r="C413" s="447"/>
      <c r="D413" s="447"/>
      <c r="E413" s="447"/>
      <c r="F413" s="447"/>
      <c r="G413" s="447"/>
      <c r="H413" s="447"/>
      <c r="I413" s="447"/>
      <c r="J413" s="447"/>
      <c r="K413" s="447"/>
      <c r="L413" s="447"/>
      <c r="M413" s="447"/>
      <c r="N413" s="447"/>
      <c r="O413" s="447"/>
      <c r="P413" s="447"/>
      <c r="Q413" s="447"/>
      <c r="R413" s="447"/>
      <c r="S413" s="447"/>
      <c r="T413" s="447"/>
      <c r="U413" s="447"/>
      <c r="V413" s="447"/>
      <c r="W413" s="447"/>
      <c r="X413" s="447"/>
      <c r="Y413" s="447"/>
    </row>
    <row r="414" ht="15.75" customHeight="1" spans="1:25">
      <c r="A414" s="447"/>
      <c r="B414" s="447"/>
      <c r="C414" s="447"/>
      <c r="D414" s="447"/>
      <c r="E414" s="447"/>
      <c r="F414" s="447"/>
      <c r="G414" s="447"/>
      <c r="H414" s="447"/>
      <c r="I414" s="447"/>
      <c r="J414" s="447"/>
      <c r="K414" s="447"/>
      <c r="L414" s="447"/>
      <c r="M414" s="447"/>
      <c r="N414" s="447"/>
      <c r="O414" s="447"/>
      <c r="P414" s="447"/>
      <c r="Q414" s="447"/>
      <c r="R414" s="447"/>
      <c r="S414" s="447"/>
      <c r="T414" s="447"/>
      <c r="U414" s="447"/>
      <c r="V414" s="447"/>
      <c r="W414" s="447"/>
      <c r="X414" s="447"/>
      <c r="Y414" s="447"/>
    </row>
    <row r="415" ht="15.75" customHeight="1" spans="1:25">
      <c r="A415" s="447"/>
      <c r="B415" s="447"/>
      <c r="C415" s="447"/>
      <c r="D415" s="447"/>
      <c r="E415" s="447"/>
      <c r="F415" s="447"/>
      <c r="G415" s="447"/>
      <c r="H415" s="447"/>
      <c r="I415" s="447"/>
      <c r="J415" s="447"/>
      <c r="K415" s="447"/>
      <c r="L415" s="447"/>
      <c r="M415" s="447"/>
      <c r="N415" s="447"/>
      <c r="O415" s="447"/>
      <c r="P415" s="447"/>
      <c r="Q415" s="447"/>
      <c r="R415" s="447"/>
      <c r="S415" s="447"/>
      <c r="T415" s="447"/>
      <c r="U415" s="447"/>
      <c r="V415" s="447"/>
      <c r="W415" s="447"/>
      <c r="X415" s="447"/>
      <c r="Y415" s="447"/>
    </row>
    <row r="416" ht="15.75" customHeight="1" spans="1:25">
      <c r="A416" s="447"/>
      <c r="B416" s="447"/>
      <c r="C416" s="447"/>
      <c r="D416" s="447"/>
      <c r="E416" s="447"/>
      <c r="F416" s="447"/>
      <c r="G416" s="447"/>
      <c r="H416" s="447"/>
      <c r="I416" s="447"/>
      <c r="J416" s="447"/>
      <c r="K416" s="447"/>
      <c r="L416" s="447"/>
      <c r="M416" s="447"/>
      <c r="N416" s="447"/>
      <c r="O416" s="447"/>
      <c r="P416" s="447"/>
      <c r="Q416" s="447"/>
      <c r="R416" s="447"/>
      <c r="S416" s="447"/>
      <c r="T416" s="447"/>
      <c r="U416" s="447"/>
      <c r="V416" s="447"/>
      <c r="W416" s="447"/>
      <c r="X416" s="447"/>
      <c r="Y416" s="447"/>
    </row>
    <row r="417" ht="15.75" customHeight="1" spans="1:25">
      <c r="A417" s="447"/>
      <c r="B417" s="447"/>
      <c r="C417" s="447"/>
      <c r="D417" s="447"/>
      <c r="E417" s="447"/>
      <c r="F417" s="447"/>
      <c r="G417" s="447"/>
      <c r="H417" s="447"/>
      <c r="I417" s="447"/>
      <c r="J417" s="447"/>
      <c r="K417" s="447"/>
      <c r="L417" s="447"/>
      <c r="M417" s="447"/>
      <c r="N417" s="447"/>
      <c r="O417" s="447"/>
      <c r="P417" s="447"/>
      <c r="Q417" s="447"/>
      <c r="R417" s="447"/>
      <c r="S417" s="447"/>
      <c r="T417" s="447"/>
      <c r="U417" s="447"/>
      <c r="V417" s="447"/>
      <c r="W417" s="447"/>
      <c r="X417" s="447"/>
      <c r="Y417" s="447"/>
    </row>
    <row r="418" ht="15.75" customHeight="1" spans="1:25">
      <c r="A418" s="447"/>
      <c r="B418" s="447"/>
      <c r="C418" s="447"/>
      <c r="D418" s="447"/>
      <c r="E418" s="447"/>
      <c r="F418" s="447"/>
      <c r="G418" s="447"/>
      <c r="H418" s="447"/>
      <c r="I418" s="447"/>
      <c r="J418" s="447"/>
      <c r="K418" s="447"/>
      <c r="L418" s="447"/>
      <c r="M418" s="447"/>
      <c r="N418" s="447"/>
      <c r="O418" s="447"/>
      <c r="P418" s="447"/>
      <c r="Q418" s="447"/>
      <c r="R418" s="447"/>
      <c r="S418" s="447"/>
      <c r="T418" s="447"/>
      <c r="U418" s="447"/>
      <c r="V418" s="447"/>
      <c r="W418" s="447"/>
      <c r="X418" s="447"/>
      <c r="Y418" s="447"/>
    </row>
    <row r="419" ht="15.75" customHeight="1" spans="1:25">
      <c r="A419" s="447"/>
      <c r="B419" s="447"/>
      <c r="C419" s="447"/>
      <c r="D419" s="447"/>
      <c r="E419" s="447"/>
      <c r="F419" s="447"/>
      <c r="G419" s="447"/>
      <c r="H419" s="447"/>
      <c r="I419" s="447"/>
      <c r="J419" s="447"/>
      <c r="K419" s="447"/>
      <c r="L419" s="447"/>
      <c r="M419" s="447"/>
      <c r="N419" s="447"/>
      <c r="O419" s="447"/>
      <c r="P419" s="447"/>
      <c r="Q419" s="447"/>
      <c r="R419" s="447"/>
      <c r="S419" s="447"/>
      <c r="T419" s="447"/>
      <c r="U419" s="447"/>
      <c r="V419" s="447"/>
      <c r="W419" s="447"/>
      <c r="X419" s="447"/>
      <c r="Y419" s="447"/>
    </row>
    <row r="420" ht="15.75" customHeight="1" spans="1:25">
      <c r="A420" s="447"/>
      <c r="B420" s="447"/>
      <c r="C420" s="447"/>
      <c r="D420" s="447"/>
      <c r="E420" s="447"/>
      <c r="F420" s="447"/>
      <c r="G420" s="447"/>
      <c r="H420" s="447"/>
      <c r="I420" s="447"/>
      <c r="J420" s="447"/>
      <c r="K420" s="447"/>
      <c r="L420" s="447"/>
      <c r="M420" s="447"/>
      <c r="N420" s="447"/>
      <c r="O420" s="447"/>
      <c r="P420" s="447"/>
      <c r="Q420" s="447"/>
      <c r="R420" s="447"/>
      <c r="S420" s="447"/>
      <c r="T420" s="447"/>
      <c r="U420" s="447"/>
      <c r="V420" s="447"/>
      <c r="W420" s="447"/>
      <c r="X420" s="447"/>
      <c r="Y420" s="447"/>
    </row>
    <row r="421" ht="15.75" customHeight="1" spans="1:25">
      <c r="A421" s="447"/>
      <c r="B421" s="447"/>
      <c r="C421" s="447"/>
      <c r="D421" s="447"/>
      <c r="E421" s="447"/>
      <c r="F421" s="447"/>
      <c r="G421" s="447"/>
      <c r="H421" s="447"/>
      <c r="I421" s="447"/>
      <c r="J421" s="447"/>
      <c r="K421" s="447"/>
      <c r="L421" s="447"/>
      <c r="M421" s="447"/>
      <c r="N421" s="447"/>
      <c r="O421" s="447"/>
      <c r="P421" s="447"/>
      <c r="Q421" s="447"/>
      <c r="R421" s="447"/>
      <c r="S421" s="447"/>
      <c r="T421" s="447"/>
      <c r="U421" s="447"/>
      <c r="V421" s="447"/>
      <c r="W421" s="447"/>
      <c r="X421" s="447"/>
      <c r="Y421" s="447"/>
    </row>
    <row r="422" ht="15.75" customHeight="1" spans="1:25">
      <c r="A422" s="447"/>
      <c r="B422" s="447"/>
      <c r="C422" s="447"/>
      <c r="D422" s="447"/>
      <c r="E422" s="447"/>
      <c r="F422" s="447"/>
      <c r="G422" s="447"/>
      <c r="H422" s="447"/>
      <c r="I422" s="447"/>
      <c r="J422" s="447"/>
      <c r="K422" s="447"/>
      <c r="L422" s="447"/>
      <c r="M422" s="447"/>
      <c r="N422" s="447"/>
      <c r="O422" s="447"/>
      <c r="P422" s="447"/>
      <c r="Q422" s="447"/>
      <c r="R422" s="447"/>
      <c r="S422" s="447"/>
      <c r="T422" s="447"/>
      <c r="U422" s="447"/>
      <c r="V422" s="447"/>
      <c r="W422" s="447"/>
      <c r="X422" s="447"/>
      <c r="Y422" s="447"/>
    </row>
    <row r="423" ht="15.75" customHeight="1" spans="1:25">
      <c r="A423" s="447"/>
      <c r="B423" s="447"/>
      <c r="C423" s="447"/>
      <c r="D423" s="447"/>
      <c r="E423" s="447"/>
      <c r="F423" s="447"/>
      <c r="G423" s="447"/>
      <c r="H423" s="447"/>
      <c r="I423" s="447"/>
      <c r="J423" s="447"/>
      <c r="K423" s="447"/>
      <c r="L423" s="447"/>
      <c r="M423" s="447"/>
      <c r="N423" s="447"/>
      <c r="O423" s="447"/>
      <c r="P423" s="447"/>
      <c r="Q423" s="447"/>
      <c r="R423" s="447"/>
      <c r="S423" s="447"/>
      <c r="T423" s="447"/>
      <c r="U423" s="447"/>
      <c r="V423" s="447"/>
      <c r="W423" s="447"/>
      <c r="X423" s="447"/>
      <c r="Y423" s="447"/>
    </row>
    <row r="424" ht="15.75" customHeight="1" spans="1:25">
      <c r="A424" s="447"/>
      <c r="B424" s="447"/>
      <c r="C424" s="447"/>
      <c r="D424" s="447"/>
      <c r="E424" s="447"/>
      <c r="F424" s="447"/>
      <c r="G424" s="447"/>
      <c r="H424" s="447"/>
      <c r="I424" s="447"/>
      <c r="J424" s="447"/>
      <c r="K424" s="447"/>
      <c r="L424" s="447"/>
      <c r="M424" s="447"/>
      <c r="N424" s="447"/>
      <c r="O424" s="447"/>
      <c r="P424" s="447"/>
      <c r="Q424" s="447"/>
      <c r="R424" s="447"/>
      <c r="S424" s="447"/>
      <c r="T424" s="447"/>
      <c r="U424" s="447"/>
      <c r="V424" s="447"/>
      <c r="W424" s="447"/>
      <c r="X424" s="447"/>
      <c r="Y424" s="447"/>
    </row>
    <row r="425" ht="15.75" customHeight="1" spans="1:25">
      <c r="A425" s="447"/>
      <c r="B425" s="447"/>
      <c r="C425" s="447"/>
      <c r="D425" s="447"/>
      <c r="E425" s="447"/>
      <c r="F425" s="447"/>
      <c r="G425" s="447"/>
      <c r="H425" s="447"/>
      <c r="I425" s="447"/>
      <c r="J425" s="447"/>
      <c r="K425" s="447"/>
      <c r="L425" s="447"/>
      <c r="M425" s="447"/>
      <c r="N425" s="447"/>
      <c r="O425" s="447"/>
      <c r="P425" s="447"/>
      <c r="Q425" s="447"/>
      <c r="R425" s="447"/>
      <c r="S425" s="447"/>
      <c r="T425" s="447"/>
      <c r="U425" s="447"/>
      <c r="V425" s="447"/>
      <c r="W425" s="447"/>
      <c r="X425" s="447"/>
      <c r="Y425" s="447"/>
    </row>
    <row r="426" ht="15.75" customHeight="1" spans="1:25">
      <c r="A426" s="447"/>
      <c r="B426" s="447"/>
      <c r="C426" s="447"/>
      <c r="D426" s="447"/>
      <c r="E426" s="447"/>
      <c r="F426" s="447"/>
      <c r="G426" s="447"/>
      <c r="H426" s="447"/>
      <c r="I426" s="447"/>
      <c r="J426" s="447"/>
      <c r="K426" s="447"/>
      <c r="L426" s="447"/>
      <c r="M426" s="447"/>
      <c r="N426" s="447"/>
      <c r="O426" s="447"/>
      <c r="P426" s="447"/>
      <c r="Q426" s="447"/>
      <c r="R426" s="447"/>
      <c r="S426" s="447"/>
      <c r="T426" s="447"/>
      <c r="U426" s="447"/>
      <c r="V426" s="447"/>
      <c r="W426" s="447"/>
      <c r="X426" s="447"/>
      <c r="Y426" s="447"/>
    </row>
    <row r="427" ht="15.75" customHeight="1" spans="1:25">
      <c r="A427" s="447"/>
      <c r="B427" s="447"/>
      <c r="C427" s="447"/>
      <c r="D427" s="447"/>
      <c r="E427" s="447"/>
      <c r="F427" s="447"/>
      <c r="G427" s="447"/>
      <c r="H427" s="447"/>
      <c r="I427" s="447"/>
      <c r="J427" s="447"/>
      <c r="K427" s="447"/>
      <c r="L427" s="447"/>
      <c r="M427" s="447"/>
      <c r="N427" s="447"/>
      <c r="O427" s="447"/>
      <c r="P427" s="447"/>
      <c r="Q427" s="447"/>
      <c r="R427" s="447"/>
      <c r="S427" s="447"/>
      <c r="T427" s="447"/>
      <c r="U427" s="447"/>
      <c r="V427" s="447"/>
      <c r="W427" s="447"/>
      <c r="X427" s="447"/>
      <c r="Y427" s="447"/>
    </row>
    <row r="428" ht="15.75" customHeight="1" spans="1:25">
      <c r="A428" s="447"/>
      <c r="B428" s="447"/>
      <c r="C428" s="447"/>
      <c r="D428" s="447"/>
      <c r="E428" s="447"/>
      <c r="F428" s="447"/>
      <c r="G428" s="447"/>
      <c r="H428" s="447"/>
      <c r="I428" s="447"/>
      <c r="J428" s="447"/>
      <c r="K428" s="447"/>
      <c r="L428" s="447"/>
      <c r="M428" s="447"/>
      <c r="N428" s="447"/>
      <c r="O428" s="447"/>
      <c r="P428" s="447"/>
      <c r="Q428" s="447"/>
      <c r="R428" s="447"/>
      <c r="S428" s="447"/>
      <c r="T428" s="447"/>
      <c r="U428" s="447"/>
      <c r="V428" s="447"/>
      <c r="W428" s="447"/>
      <c r="X428" s="447"/>
      <c r="Y428" s="447"/>
    </row>
    <row r="429" ht="15.75" customHeight="1" spans="1:25">
      <c r="A429" s="447"/>
      <c r="B429" s="447"/>
      <c r="C429" s="447"/>
      <c r="D429" s="447"/>
      <c r="E429" s="447"/>
      <c r="F429" s="447"/>
      <c r="G429" s="447"/>
      <c r="H429" s="447"/>
      <c r="I429" s="447"/>
      <c r="J429" s="447"/>
      <c r="K429" s="447"/>
      <c r="L429" s="447"/>
      <c r="M429" s="447"/>
      <c r="N429" s="447"/>
      <c r="O429" s="447"/>
      <c r="P429" s="447"/>
      <c r="Q429" s="447"/>
      <c r="R429" s="447"/>
      <c r="S429" s="447"/>
      <c r="T429" s="447"/>
      <c r="U429" s="447"/>
      <c r="V429" s="447"/>
      <c r="W429" s="447"/>
      <c r="X429" s="447"/>
      <c r="Y429" s="447"/>
    </row>
    <row r="430" ht="15.75" customHeight="1" spans="1:25">
      <c r="A430" s="447"/>
      <c r="B430" s="447"/>
      <c r="C430" s="447"/>
      <c r="D430" s="447"/>
      <c r="E430" s="447"/>
      <c r="F430" s="447"/>
      <c r="G430" s="447"/>
      <c r="H430" s="447"/>
      <c r="I430" s="447"/>
      <c r="J430" s="447"/>
      <c r="K430" s="447"/>
      <c r="L430" s="447"/>
      <c r="M430" s="447"/>
      <c r="N430" s="447"/>
      <c r="O430" s="447"/>
      <c r="P430" s="447"/>
      <c r="Q430" s="447"/>
      <c r="R430" s="447"/>
      <c r="S430" s="447"/>
      <c r="T430" s="447"/>
      <c r="U430" s="447"/>
      <c r="V430" s="447"/>
      <c r="W430" s="447"/>
      <c r="X430" s="447"/>
      <c r="Y430" s="447"/>
    </row>
    <row r="431" ht="15.75" customHeight="1" spans="1:25">
      <c r="A431" s="447"/>
      <c r="B431" s="447"/>
      <c r="C431" s="447"/>
      <c r="D431" s="447"/>
      <c r="E431" s="447"/>
      <c r="F431" s="447"/>
      <c r="G431" s="447"/>
      <c r="H431" s="447"/>
      <c r="I431" s="447"/>
      <c r="J431" s="447"/>
      <c r="K431" s="447"/>
      <c r="L431" s="447"/>
      <c r="M431" s="447"/>
      <c r="N431" s="447"/>
      <c r="O431" s="447"/>
      <c r="P431" s="447"/>
      <c r="Q431" s="447"/>
      <c r="R431" s="447"/>
      <c r="S431" s="447"/>
      <c r="T431" s="447"/>
      <c r="U431" s="447"/>
      <c r="V431" s="447"/>
      <c r="W431" s="447"/>
      <c r="X431" s="447"/>
      <c r="Y431" s="447"/>
    </row>
    <row r="432" ht="15.75" customHeight="1" spans="1:25">
      <c r="A432" s="447"/>
      <c r="B432" s="447"/>
      <c r="C432" s="447"/>
      <c r="D432" s="447"/>
      <c r="E432" s="447"/>
      <c r="F432" s="447"/>
      <c r="G432" s="447"/>
      <c r="H432" s="447"/>
      <c r="I432" s="447"/>
      <c r="J432" s="447"/>
      <c r="K432" s="447"/>
      <c r="L432" s="447"/>
      <c r="M432" s="447"/>
      <c r="N432" s="447"/>
      <c r="O432" s="447"/>
      <c r="P432" s="447"/>
      <c r="Q432" s="447"/>
      <c r="R432" s="447"/>
      <c r="S432" s="447"/>
      <c r="T432" s="447"/>
      <c r="U432" s="447"/>
      <c r="V432" s="447"/>
      <c r="W432" s="447"/>
      <c r="X432" s="447"/>
      <c r="Y432" s="447"/>
    </row>
    <row r="433" ht="15.75" customHeight="1" spans="1:25">
      <c r="A433" s="447"/>
      <c r="B433" s="447"/>
      <c r="C433" s="447"/>
      <c r="D433" s="447"/>
      <c r="E433" s="447"/>
      <c r="F433" s="447"/>
      <c r="G433" s="447"/>
      <c r="H433" s="447"/>
      <c r="I433" s="447"/>
      <c r="J433" s="447"/>
      <c r="K433" s="447"/>
      <c r="L433" s="447"/>
      <c r="M433" s="447"/>
      <c r="N433" s="447"/>
      <c r="O433" s="447"/>
      <c r="P433" s="447"/>
      <c r="Q433" s="447"/>
      <c r="R433" s="447"/>
      <c r="S433" s="447"/>
      <c r="T433" s="447"/>
      <c r="U433" s="447"/>
      <c r="V433" s="447"/>
      <c r="W433" s="447"/>
      <c r="X433" s="447"/>
      <c r="Y433" s="447"/>
    </row>
    <row r="434" ht="15.75" customHeight="1" spans="1:25">
      <c r="A434" s="447"/>
      <c r="B434" s="447"/>
      <c r="C434" s="447"/>
      <c r="D434" s="447"/>
      <c r="E434" s="447"/>
      <c r="F434" s="447"/>
      <c r="G434" s="447"/>
      <c r="H434" s="447"/>
      <c r="I434" s="447"/>
      <c r="J434" s="447"/>
      <c r="K434" s="447"/>
      <c r="L434" s="447"/>
      <c r="M434" s="447"/>
      <c r="N434" s="447"/>
      <c r="O434" s="447"/>
      <c r="P434" s="447"/>
      <c r="Q434" s="447"/>
      <c r="R434" s="447"/>
      <c r="S434" s="447"/>
      <c r="T434" s="447"/>
      <c r="U434" s="447"/>
      <c r="V434" s="447"/>
      <c r="W434" s="447"/>
      <c r="X434" s="447"/>
      <c r="Y434" s="447"/>
    </row>
    <row r="435" ht="15.75" customHeight="1" spans="1:25">
      <c r="A435" s="447"/>
      <c r="B435" s="447"/>
      <c r="C435" s="447"/>
      <c r="D435" s="447"/>
      <c r="E435" s="447"/>
      <c r="F435" s="447"/>
      <c r="G435" s="447"/>
      <c r="H435" s="447"/>
      <c r="I435" s="447"/>
      <c r="J435" s="447"/>
      <c r="K435" s="447"/>
      <c r="L435" s="447"/>
      <c r="M435" s="447"/>
      <c r="N435" s="447"/>
      <c r="O435" s="447"/>
      <c r="P435" s="447"/>
      <c r="Q435" s="447"/>
      <c r="R435" s="447"/>
      <c r="S435" s="447"/>
      <c r="T435" s="447"/>
      <c r="U435" s="447"/>
      <c r="V435" s="447"/>
      <c r="W435" s="447"/>
      <c r="X435" s="447"/>
      <c r="Y435" s="447"/>
    </row>
    <row r="436" ht="15.75" customHeight="1" spans="1:25">
      <c r="A436" s="447"/>
      <c r="B436" s="447"/>
      <c r="C436" s="447"/>
      <c r="D436" s="447"/>
      <c r="E436" s="447"/>
      <c r="F436" s="447"/>
      <c r="G436" s="447"/>
      <c r="H436" s="447"/>
      <c r="I436" s="447"/>
      <c r="J436" s="447"/>
      <c r="K436" s="447"/>
      <c r="L436" s="447"/>
      <c r="M436" s="447"/>
      <c r="N436" s="447"/>
      <c r="O436" s="447"/>
      <c r="P436" s="447"/>
      <c r="Q436" s="447"/>
      <c r="R436" s="447"/>
      <c r="S436" s="447"/>
      <c r="T436" s="447"/>
      <c r="U436" s="447"/>
      <c r="V436" s="447"/>
      <c r="W436" s="447"/>
      <c r="X436" s="447"/>
      <c r="Y436" s="447"/>
    </row>
    <row r="437" ht="15.75" customHeight="1" spans="1:25">
      <c r="A437" s="447"/>
      <c r="B437" s="447"/>
      <c r="C437" s="447"/>
      <c r="D437" s="447"/>
      <c r="E437" s="447"/>
      <c r="F437" s="447"/>
      <c r="G437" s="447"/>
      <c r="H437" s="447"/>
      <c r="I437" s="447"/>
      <c r="J437" s="447"/>
      <c r="K437" s="447"/>
      <c r="L437" s="447"/>
      <c r="M437" s="447"/>
      <c r="N437" s="447"/>
      <c r="O437" s="447"/>
      <c r="P437" s="447"/>
      <c r="Q437" s="447"/>
      <c r="R437" s="447"/>
      <c r="S437" s="447"/>
      <c r="T437" s="447"/>
      <c r="U437" s="447"/>
      <c r="V437" s="447"/>
      <c r="W437" s="447"/>
      <c r="X437" s="447"/>
      <c r="Y437" s="447"/>
    </row>
    <row r="438" ht="15.75" customHeight="1" spans="1:25">
      <c r="A438" s="447"/>
      <c r="B438" s="447"/>
      <c r="C438" s="447"/>
      <c r="D438" s="447"/>
      <c r="E438" s="447"/>
      <c r="F438" s="447"/>
      <c r="G438" s="447"/>
      <c r="H438" s="447"/>
      <c r="I438" s="447"/>
      <c r="J438" s="447"/>
      <c r="K438" s="447"/>
      <c r="L438" s="447"/>
      <c r="M438" s="447"/>
      <c r="N438" s="447"/>
      <c r="O438" s="447"/>
      <c r="P438" s="447"/>
      <c r="Q438" s="447"/>
      <c r="R438" s="447"/>
      <c r="S438" s="447"/>
      <c r="T438" s="447"/>
      <c r="U438" s="447"/>
      <c r="V438" s="447"/>
      <c r="W438" s="447"/>
      <c r="X438" s="447"/>
      <c r="Y438" s="447"/>
    </row>
    <row r="439" ht="15.75" customHeight="1" spans="1:25">
      <c r="A439" s="447"/>
      <c r="B439" s="447"/>
      <c r="C439" s="447"/>
      <c r="D439" s="447"/>
      <c r="E439" s="447"/>
      <c r="F439" s="447"/>
      <c r="G439" s="447"/>
      <c r="H439" s="447"/>
      <c r="I439" s="447"/>
      <c r="J439" s="447"/>
      <c r="K439" s="447"/>
      <c r="L439" s="447"/>
      <c r="M439" s="447"/>
      <c r="N439" s="447"/>
      <c r="O439" s="447"/>
      <c r="P439" s="447"/>
      <c r="Q439" s="447"/>
      <c r="R439" s="447"/>
      <c r="S439" s="447"/>
      <c r="T439" s="447"/>
      <c r="U439" s="447"/>
      <c r="V439" s="447"/>
      <c r="W439" s="447"/>
      <c r="X439" s="447"/>
      <c r="Y439" s="447"/>
    </row>
    <row r="440" ht="15.75" customHeight="1" spans="1:25">
      <c r="A440" s="447"/>
      <c r="B440" s="447"/>
      <c r="C440" s="447"/>
      <c r="D440" s="447"/>
      <c r="E440" s="447"/>
      <c r="F440" s="447"/>
      <c r="G440" s="447"/>
      <c r="H440" s="447"/>
      <c r="I440" s="447"/>
      <c r="J440" s="447"/>
      <c r="K440" s="447"/>
      <c r="L440" s="447"/>
      <c r="M440" s="447"/>
      <c r="N440" s="447"/>
      <c r="O440" s="447"/>
      <c r="P440" s="447"/>
      <c r="Q440" s="447"/>
      <c r="R440" s="447"/>
      <c r="S440" s="447"/>
      <c r="T440" s="447"/>
      <c r="U440" s="447"/>
      <c r="V440" s="447"/>
      <c r="W440" s="447"/>
      <c r="X440" s="447"/>
      <c r="Y440" s="447"/>
    </row>
    <row r="441" ht="15.75" customHeight="1" spans="1:25">
      <c r="A441" s="447"/>
      <c r="B441" s="447"/>
      <c r="C441" s="447"/>
      <c r="D441" s="447"/>
      <c r="E441" s="447"/>
      <c r="F441" s="447"/>
      <c r="G441" s="447"/>
      <c r="H441" s="447"/>
      <c r="I441" s="447"/>
      <c r="J441" s="447"/>
      <c r="K441" s="447"/>
      <c r="L441" s="447"/>
      <c r="M441" s="447"/>
      <c r="N441" s="447"/>
      <c r="O441" s="447"/>
      <c r="P441" s="447"/>
      <c r="Q441" s="447"/>
      <c r="R441" s="447"/>
      <c r="S441" s="447"/>
      <c r="T441" s="447"/>
      <c r="U441" s="447"/>
      <c r="V441" s="447"/>
      <c r="W441" s="447"/>
      <c r="X441" s="447"/>
      <c r="Y441" s="447"/>
    </row>
    <row r="442" ht="15.75" customHeight="1" spans="1:25">
      <c r="A442" s="447"/>
      <c r="B442" s="447"/>
      <c r="C442" s="447"/>
      <c r="D442" s="447"/>
      <c r="E442" s="447"/>
      <c r="F442" s="447"/>
      <c r="G442" s="447"/>
      <c r="H442" s="447"/>
      <c r="I442" s="447"/>
      <c r="J442" s="447"/>
      <c r="K442" s="447"/>
      <c r="L442" s="447"/>
      <c r="M442" s="447"/>
      <c r="N442" s="447"/>
      <c r="O442" s="447"/>
      <c r="P442" s="447"/>
      <c r="Q442" s="447"/>
      <c r="R442" s="447"/>
      <c r="S442" s="447"/>
      <c r="T442" s="447"/>
      <c r="U442" s="447"/>
      <c r="V442" s="447"/>
      <c r="W442" s="447"/>
      <c r="X442" s="447"/>
      <c r="Y442" s="447"/>
    </row>
    <row r="443" ht="15.75" customHeight="1" spans="1:25">
      <c r="A443" s="447"/>
      <c r="B443" s="447"/>
      <c r="C443" s="447"/>
      <c r="D443" s="447"/>
      <c r="E443" s="447"/>
      <c r="F443" s="447"/>
      <c r="G443" s="447"/>
      <c r="H443" s="447"/>
      <c r="I443" s="447"/>
      <c r="J443" s="447"/>
      <c r="K443" s="447"/>
      <c r="L443" s="447"/>
      <c r="M443" s="447"/>
      <c r="N443" s="447"/>
      <c r="O443" s="447"/>
      <c r="P443" s="447"/>
      <c r="Q443" s="447"/>
      <c r="R443" s="447"/>
      <c r="S443" s="447"/>
      <c r="T443" s="447"/>
      <c r="U443" s="447"/>
      <c r="V443" s="447"/>
      <c r="W443" s="447"/>
      <c r="X443" s="447"/>
      <c r="Y443" s="447"/>
    </row>
    <row r="444" ht="15.75" customHeight="1" spans="1:25">
      <c r="A444" s="447"/>
      <c r="B444" s="447"/>
      <c r="C444" s="447"/>
      <c r="D444" s="447"/>
      <c r="E444" s="447"/>
      <c r="F444" s="447"/>
      <c r="G444" s="447"/>
      <c r="H444" s="447"/>
      <c r="I444" s="447"/>
      <c r="J444" s="447"/>
      <c r="K444" s="447"/>
      <c r="L444" s="447"/>
      <c r="M444" s="447"/>
      <c r="N444" s="447"/>
      <c r="O444" s="447"/>
      <c r="P444" s="447"/>
      <c r="Q444" s="447"/>
      <c r="R444" s="447"/>
      <c r="S444" s="447"/>
      <c r="T444" s="447"/>
      <c r="U444" s="447"/>
      <c r="V444" s="447"/>
      <c r="W444" s="447"/>
      <c r="X444" s="447"/>
      <c r="Y444" s="447"/>
    </row>
    <row r="445" ht="15.75" customHeight="1" spans="1:25">
      <c r="A445" s="447"/>
      <c r="B445" s="447"/>
      <c r="C445" s="447"/>
      <c r="D445" s="447"/>
      <c r="E445" s="447"/>
      <c r="F445" s="447"/>
      <c r="G445" s="447"/>
      <c r="H445" s="447"/>
      <c r="I445" s="447"/>
      <c r="J445" s="447"/>
      <c r="K445" s="447"/>
      <c r="L445" s="447"/>
      <c r="M445" s="447"/>
      <c r="N445" s="447"/>
      <c r="O445" s="447"/>
      <c r="P445" s="447"/>
      <c r="Q445" s="447"/>
      <c r="R445" s="447"/>
      <c r="S445" s="447"/>
      <c r="T445" s="447"/>
      <c r="U445" s="447"/>
      <c r="V445" s="447"/>
      <c r="W445" s="447"/>
      <c r="X445" s="447"/>
      <c r="Y445" s="447"/>
    </row>
    <row r="446" ht="15.75" customHeight="1" spans="1:25">
      <c r="A446" s="447"/>
      <c r="B446" s="447"/>
      <c r="C446" s="447"/>
      <c r="D446" s="447"/>
      <c r="E446" s="447"/>
      <c r="F446" s="447"/>
      <c r="G446" s="447"/>
      <c r="H446" s="447"/>
      <c r="I446" s="447"/>
      <c r="J446" s="447"/>
      <c r="K446" s="447"/>
      <c r="L446" s="447"/>
      <c r="M446" s="447"/>
      <c r="N446" s="447"/>
      <c r="O446" s="447"/>
      <c r="P446" s="447"/>
      <c r="Q446" s="447"/>
      <c r="R446" s="447"/>
      <c r="S446" s="447"/>
      <c r="T446" s="447"/>
      <c r="U446" s="447"/>
      <c r="V446" s="447"/>
      <c r="W446" s="447"/>
      <c r="X446" s="447"/>
      <c r="Y446" s="447"/>
    </row>
    <row r="447" ht="15.75" customHeight="1" spans="1:25">
      <c r="A447" s="447"/>
      <c r="B447" s="447"/>
      <c r="C447" s="447"/>
      <c r="D447" s="447"/>
      <c r="E447" s="447"/>
      <c r="F447" s="447"/>
      <c r="G447" s="447"/>
      <c r="H447" s="447"/>
      <c r="I447" s="447"/>
      <c r="J447" s="447"/>
      <c r="K447" s="447"/>
      <c r="L447" s="447"/>
      <c r="M447" s="447"/>
      <c r="N447" s="447"/>
      <c r="O447" s="447"/>
      <c r="P447" s="447"/>
      <c r="Q447" s="447"/>
      <c r="R447" s="447"/>
      <c r="S447" s="447"/>
      <c r="T447" s="447"/>
      <c r="U447" s="447"/>
      <c r="V447" s="447"/>
      <c r="W447" s="447"/>
      <c r="X447" s="447"/>
      <c r="Y447" s="447"/>
    </row>
    <row r="448" ht="15.75" customHeight="1" spans="1:25">
      <c r="A448" s="447"/>
      <c r="B448" s="447"/>
      <c r="C448" s="447"/>
      <c r="D448" s="447"/>
      <c r="E448" s="447"/>
      <c r="F448" s="447"/>
      <c r="G448" s="447"/>
      <c r="H448" s="447"/>
      <c r="I448" s="447"/>
      <c r="J448" s="447"/>
      <c r="K448" s="447"/>
      <c r="L448" s="447"/>
      <c r="M448" s="447"/>
      <c r="N448" s="447"/>
      <c r="O448" s="447"/>
      <c r="P448" s="447"/>
      <c r="Q448" s="447"/>
      <c r="R448" s="447"/>
      <c r="S448" s="447"/>
      <c r="T448" s="447"/>
      <c r="U448" s="447"/>
      <c r="V448" s="447"/>
      <c r="W448" s="447"/>
      <c r="X448" s="447"/>
      <c r="Y448" s="447"/>
    </row>
    <row r="449" ht="15.75" customHeight="1" spans="1:25">
      <c r="A449" s="447"/>
      <c r="B449" s="447"/>
      <c r="C449" s="447"/>
      <c r="D449" s="447"/>
      <c r="E449" s="447"/>
      <c r="F449" s="447"/>
      <c r="G449" s="447"/>
      <c r="H449" s="447"/>
      <c r="I449" s="447"/>
      <c r="J449" s="447"/>
      <c r="K449" s="447"/>
      <c r="L449" s="447"/>
      <c r="M449" s="447"/>
      <c r="N449" s="447"/>
      <c r="O449" s="447"/>
      <c r="P449" s="447"/>
      <c r="Q449" s="447"/>
      <c r="R449" s="447"/>
      <c r="S449" s="447"/>
      <c r="T449" s="447"/>
      <c r="U449" s="447"/>
      <c r="V449" s="447"/>
      <c r="W449" s="447"/>
      <c r="X449" s="447"/>
      <c r="Y449" s="447"/>
    </row>
    <row r="450" ht="15.75" customHeight="1" spans="1:25">
      <c r="A450" s="447"/>
      <c r="B450" s="447"/>
      <c r="C450" s="447"/>
      <c r="D450" s="447"/>
      <c r="E450" s="447"/>
      <c r="F450" s="447"/>
      <c r="G450" s="447"/>
      <c r="H450" s="447"/>
      <c r="I450" s="447"/>
      <c r="J450" s="447"/>
      <c r="K450" s="447"/>
      <c r="L450" s="447"/>
      <c r="M450" s="447"/>
      <c r="N450" s="447"/>
      <c r="O450" s="447"/>
      <c r="P450" s="447"/>
      <c r="Q450" s="447"/>
      <c r="R450" s="447"/>
      <c r="S450" s="447"/>
      <c r="T450" s="447"/>
      <c r="U450" s="447"/>
      <c r="V450" s="447"/>
      <c r="W450" s="447"/>
      <c r="X450" s="447"/>
      <c r="Y450" s="447"/>
    </row>
    <row r="451" ht="15.75" customHeight="1" spans="1:25">
      <c r="A451" s="447"/>
      <c r="B451" s="447"/>
      <c r="C451" s="447"/>
      <c r="D451" s="447"/>
      <c r="E451" s="447"/>
      <c r="F451" s="447"/>
      <c r="G451" s="447"/>
      <c r="H451" s="447"/>
      <c r="I451" s="447"/>
      <c r="J451" s="447"/>
      <c r="K451" s="447"/>
      <c r="L451" s="447"/>
      <c r="M451" s="447"/>
      <c r="N451" s="447"/>
      <c r="O451" s="447"/>
      <c r="P451" s="447"/>
      <c r="Q451" s="447"/>
      <c r="R451" s="447"/>
      <c r="S451" s="447"/>
      <c r="T451" s="447"/>
      <c r="U451" s="447"/>
      <c r="V451" s="447"/>
      <c r="W451" s="447"/>
      <c r="X451" s="447"/>
      <c r="Y451" s="447"/>
    </row>
    <row r="452" ht="15.75" customHeight="1" spans="1:25">
      <c r="A452" s="447"/>
      <c r="B452" s="447"/>
      <c r="C452" s="447"/>
      <c r="D452" s="447"/>
      <c r="E452" s="447"/>
      <c r="F452" s="447"/>
      <c r="G452" s="447"/>
      <c r="H452" s="447"/>
      <c r="I452" s="447"/>
      <c r="J452" s="447"/>
      <c r="K452" s="447"/>
      <c r="L452" s="447"/>
      <c r="M452" s="447"/>
      <c r="N452" s="447"/>
      <c r="O452" s="447"/>
      <c r="P452" s="447"/>
      <c r="Q452" s="447"/>
      <c r="R452" s="447"/>
      <c r="S452" s="447"/>
      <c r="T452" s="447"/>
      <c r="U452" s="447"/>
      <c r="V452" s="447"/>
      <c r="W452" s="447"/>
      <c r="X452" s="447"/>
      <c r="Y452" s="447"/>
    </row>
    <row r="453" ht="15.75" customHeight="1" spans="1:25">
      <c r="A453" s="447"/>
      <c r="B453" s="447"/>
      <c r="C453" s="447"/>
      <c r="D453" s="447"/>
      <c r="E453" s="447"/>
      <c r="F453" s="447"/>
      <c r="G453" s="447"/>
      <c r="H453" s="447"/>
      <c r="I453" s="447"/>
      <c r="J453" s="447"/>
      <c r="K453" s="447"/>
      <c r="L453" s="447"/>
      <c r="M453" s="447"/>
      <c r="N453" s="447"/>
      <c r="O453" s="447"/>
      <c r="P453" s="447"/>
      <c r="Q453" s="447"/>
      <c r="R453" s="447"/>
      <c r="S453" s="447"/>
      <c r="T453" s="447"/>
      <c r="U453" s="447"/>
      <c r="V453" s="447"/>
      <c r="W453" s="447"/>
      <c r="X453" s="447"/>
      <c r="Y453" s="447"/>
    </row>
    <row r="454" ht="15.75" customHeight="1" spans="1:25">
      <c r="A454" s="447"/>
      <c r="B454" s="447"/>
      <c r="C454" s="447"/>
      <c r="D454" s="447"/>
      <c r="E454" s="447"/>
      <c r="F454" s="447"/>
      <c r="G454" s="447"/>
      <c r="H454" s="447"/>
      <c r="I454" s="447"/>
      <c r="J454" s="447"/>
      <c r="K454" s="447"/>
      <c r="L454" s="447"/>
      <c r="M454" s="447"/>
      <c r="N454" s="447"/>
      <c r="O454" s="447"/>
      <c r="P454" s="447"/>
      <c r="Q454" s="447"/>
      <c r="R454" s="447"/>
      <c r="S454" s="447"/>
      <c r="T454" s="447"/>
      <c r="U454" s="447"/>
      <c r="V454" s="447"/>
      <c r="W454" s="447"/>
      <c r="X454" s="447"/>
      <c r="Y454" s="447"/>
    </row>
    <row r="455" ht="15.75" customHeight="1" spans="1:25">
      <c r="A455" s="447"/>
      <c r="B455" s="447"/>
      <c r="C455" s="447"/>
      <c r="D455" s="447"/>
      <c r="E455" s="447"/>
      <c r="F455" s="447"/>
      <c r="G455" s="447"/>
      <c r="H455" s="447"/>
      <c r="I455" s="447"/>
      <c r="J455" s="447"/>
      <c r="K455" s="447"/>
      <c r="L455" s="447"/>
      <c r="M455" s="447"/>
      <c r="N455" s="447"/>
      <c r="O455" s="447"/>
      <c r="P455" s="447"/>
      <c r="Q455" s="447"/>
      <c r="R455" s="447"/>
      <c r="S455" s="447"/>
      <c r="T455" s="447"/>
      <c r="U455" s="447"/>
      <c r="V455" s="447"/>
      <c r="W455" s="447"/>
      <c r="X455" s="447"/>
      <c r="Y455" s="447"/>
    </row>
    <row r="456" ht="15.75" customHeight="1" spans="1:25">
      <c r="A456" s="447"/>
      <c r="B456" s="447"/>
      <c r="C456" s="447"/>
      <c r="D456" s="447"/>
      <c r="E456" s="447"/>
      <c r="F456" s="447"/>
      <c r="G456" s="447"/>
      <c r="H456" s="447"/>
      <c r="I456" s="447"/>
      <c r="J456" s="447"/>
      <c r="K456" s="447"/>
      <c r="L456" s="447"/>
      <c r="M456" s="447"/>
      <c r="N456" s="447"/>
      <c r="O456" s="447"/>
      <c r="P456" s="447"/>
      <c r="Q456" s="447"/>
      <c r="R456" s="447"/>
      <c r="S456" s="447"/>
      <c r="T456" s="447"/>
      <c r="U456" s="447"/>
      <c r="V456" s="447"/>
      <c r="W456" s="447"/>
      <c r="X456" s="447"/>
      <c r="Y456" s="447"/>
    </row>
    <row r="457" ht="15.75" customHeight="1" spans="1:25">
      <c r="A457" s="447"/>
      <c r="B457" s="447"/>
      <c r="C457" s="447"/>
      <c r="D457" s="447"/>
      <c r="E457" s="447"/>
      <c r="F457" s="447"/>
      <c r="G457" s="447"/>
      <c r="H457" s="447"/>
      <c r="I457" s="447"/>
      <c r="J457" s="447"/>
      <c r="K457" s="447"/>
      <c r="L457" s="447"/>
      <c r="M457" s="447"/>
      <c r="N457" s="447"/>
      <c r="O457" s="447"/>
      <c r="P457" s="447"/>
      <c r="Q457" s="447"/>
      <c r="R457" s="447"/>
      <c r="S457" s="447"/>
      <c r="T457" s="447"/>
      <c r="U457" s="447"/>
      <c r="V457" s="447"/>
      <c r="W457" s="447"/>
      <c r="X457" s="447"/>
      <c r="Y457" s="447"/>
    </row>
    <row r="458" ht="15.75" customHeight="1" spans="1:25">
      <c r="A458" s="447"/>
      <c r="B458" s="447"/>
      <c r="C458" s="447"/>
      <c r="D458" s="447"/>
      <c r="E458" s="447"/>
      <c r="F458" s="447"/>
      <c r="G458" s="447"/>
      <c r="H458" s="447"/>
      <c r="I458" s="447"/>
      <c r="J458" s="447"/>
      <c r="K458" s="447"/>
      <c r="L458" s="447"/>
      <c r="M458" s="447"/>
      <c r="N458" s="447"/>
      <c r="O458" s="447"/>
      <c r="P458" s="447"/>
      <c r="Q458" s="447"/>
      <c r="R458" s="447"/>
      <c r="S458" s="447"/>
      <c r="T458" s="447"/>
      <c r="U458" s="447"/>
      <c r="V458" s="447"/>
      <c r="W458" s="447"/>
      <c r="X458" s="447"/>
      <c r="Y458" s="447"/>
    </row>
    <row r="459" ht="15.75" customHeight="1" spans="1:25">
      <c r="A459" s="447"/>
      <c r="B459" s="447"/>
      <c r="C459" s="447"/>
      <c r="D459" s="447"/>
      <c r="E459" s="447"/>
      <c r="F459" s="447"/>
      <c r="G459" s="447"/>
      <c r="H459" s="447"/>
      <c r="I459" s="447"/>
      <c r="J459" s="447"/>
      <c r="K459" s="447"/>
      <c r="L459" s="447"/>
      <c r="M459" s="447"/>
      <c r="N459" s="447"/>
      <c r="O459" s="447"/>
      <c r="P459" s="447"/>
      <c r="Q459" s="447"/>
      <c r="R459" s="447"/>
      <c r="S459" s="447"/>
      <c r="T459" s="447"/>
      <c r="U459" s="447"/>
      <c r="V459" s="447"/>
      <c r="W459" s="447"/>
      <c r="X459" s="447"/>
      <c r="Y459" s="447"/>
    </row>
    <row r="460" ht="15.75" customHeight="1" spans="1:25">
      <c r="A460" s="447"/>
      <c r="B460" s="447"/>
      <c r="C460" s="447"/>
      <c r="D460" s="447"/>
      <c r="E460" s="447"/>
      <c r="F460" s="447"/>
      <c r="G460" s="447"/>
      <c r="H460" s="447"/>
      <c r="I460" s="447"/>
      <c r="J460" s="447"/>
      <c r="K460" s="447"/>
      <c r="L460" s="447"/>
      <c r="M460" s="447"/>
      <c r="N460" s="447"/>
      <c r="O460" s="447"/>
      <c r="P460" s="447"/>
      <c r="Q460" s="447"/>
      <c r="R460" s="447"/>
      <c r="S460" s="447"/>
      <c r="T460" s="447"/>
      <c r="U460" s="447"/>
      <c r="V460" s="447"/>
      <c r="W460" s="447"/>
      <c r="X460" s="447"/>
      <c r="Y460" s="447"/>
    </row>
    <row r="461" ht="15.75" customHeight="1" spans="1:25">
      <c r="A461" s="447"/>
      <c r="B461" s="447"/>
      <c r="C461" s="447"/>
      <c r="D461" s="447"/>
      <c r="E461" s="447"/>
      <c r="F461" s="447"/>
      <c r="G461" s="447"/>
      <c r="H461" s="447"/>
      <c r="I461" s="447"/>
      <c r="J461" s="447"/>
      <c r="K461" s="447"/>
      <c r="L461" s="447"/>
      <c r="M461" s="447"/>
      <c r="N461" s="447"/>
      <c r="O461" s="447"/>
      <c r="P461" s="447"/>
      <c r="Q461" s="447"/>
      <c r="R461" s="447"/>
      <c r="S461" s="447"/>
      <c r="T461" s="447"/>
      <c r="U461" s="447"/>
      <c r="V461" s="447"/>
      <c r="W461" s="447"/>
      <c r="X461" s="447"/>
      <c r="Y461" s="447"/>
    </row>
    <row r="462" ht="15.75" customHeight="1" spans="1:25">
      <c r="A462" s="447"/>
      <c r="B462" s="447"/>
      <c r="C462" s="447"/>
      <c r="D462" s="447"/>
      <c r="E462" s="447"/>
      <c r="F462" s="447"/>
      <c r="G462" s="447"/>
      <c r="H462" s="447"/>
      <c r="I462" s="447"/>
      <c r="J462" s="447"/>
      <c r="K462" s="447"/>
      <c r="L462" s="447"/>
      <c r="M462" s="447"/>
      <c r="N462" s="447"/>
      <c r="O462" s="447"/>
      <c r="P462" s="447"/>
      <c r="Q462" s="447"/>
      <c r="R462" s="447"/>
      <c r="S462" s="447"/>
      <c r="T462" s="447"/>
      <c r="U462" s="447"/>
      <c r="V462" s="447"/>
      <c r="W462" s="447"/>
      <c r="X462" s="447"/>
      <c r="Y462" s="447"/>
    </row>
    <row r="463" ht="15.75" customHeight="1" spans="1:25">
      <c r="A463" s="447"/>
      <c r="B463" s="447"/>
      <c r="C463" s="447"/>
      <c r="D463" s="447"/>
      <c r="E463" s="447"/>
      <c r="F463" s="447"/>
      <c r="G463" s="447"/>
      <c r="H463" s="447"/>
      <c r="I463" s="447"/>
      <c r="J463" s="447"/>
      <c r="K463" s="447"/>
      <c r="L463" s="447"/>
      <c r="M463" s="447"/>
      <c r="N463" s="447"/>
      <c r="O463" s="447"/>
      <c r="P463" s="447"/>
      <c r="Q463" s="447"/>
      <c r="R463" s="447"/>
      <c r="S463" s="447"/>
      <c r="T463" s="447"/>
      <c r="U463" s="447"/>
      <c r="V463" s="447"/>
      <c r="W463" s="447"/>
      <c r="X463" s="447"/>
      <c r="Y463" s="447"/>
    </row>
    <row r="464" ht="15.75" customHeight="1" spans="1:25">
      <c r="A464" s="447"/>
      <c r="B464" s="447"/>
      <c r="C464" s="447"/>
      <c r="D464" s="447"/>
      <c r="E464" s="447"/>
      <c r="F464" s="447"/>
      <c r="G464" s="447"/>
      <c r="H464" s="447"/>
      <c r="I464" s="447"/>
      <c r="J464" s="447"/>
      <c r="K464" s="447"/>
      <c r="L464" s="447"/>
      <c r="M464" s="447"/>
      <c r="N464" s="447"/>
      <c r="O464" s="447"/>
      <c r="P464" s="447"/>
      <c r="Q464" s="447"/>
      <c r="R464" s="447"/>
      <c r="S464" s="447"/>
      <c r="T464" s="447"/>
      <c r="U464" s="447"/>
      <c r="V464" s="447"/>
      <c r="W464" s="447"/>
      <c r="X464" s="447"/>
      <c r="Y464" s="447"/>
    </row>
    <row r="465" ht="15.75" customHeight="1" spans="1:25">
      <c r="A465" s="447"/>
      <c r="B465" s="447"/>
      <c r="C465" s="447"/>
      <c r="D465" s="447"/>
      <c r="E465" s="447"/>
      <c r="F465" s="447"/>
      <c r="G465" s="447"/>
      <c r="H465" s="447"/>
      <c r="I465" s="447"/>
      <c r="J465" s="447"/>
      <c r="K465" s="447"/>
      <c r="L465" s="447"/>
      <c r="M465" s="447"/>
      <c r="N465" s="447"/>
      <c r="O465" s="447"/>
      <c r="P465" s="447"/>
      <c r="Q465" s="447"/>
      <c r="R465" s="447"/>
      <c r="S465" s="447"/>
      <c r="T465" s="447"/>
      <c r="U465" s="447"/>
      <c r="V465" s="447"/>
      <c r="W465" s="447"/>
      <c r="X465" s="447"/>
      <c r="Y465" s="447"/>
    </row>
    <row r="466" ht="15.75" customHeight="1" spans="1:25">
      <c r="A466" s="447"/>
      <c r="B466" s="447"/>
      <c r="C466" s="447"/>
      <c r="D466" s="447"/>
      <c r="E466" s="447"/>
      <c r="F466" s="447"/>
      <c r="G466" s="447"/>
      <c r="H466" s="447"/>
      <c r="I466" s="447"/>
      <c r="J466" s="447"/>
      <c r="K466" s="447"/>
      <c r="L466" s="447"/>
      <c r="M466" s="447"/>
      <c r="N466" s="447"/>
      <c r="O466" s="447"/>
      <c r="P466" s="447"/>
      <c r="Q466" s="447"/>
      <c r="R466" s="447"/>
      <c r="S466" s="447"/>
      <c r="T466" s="447"/>
      <c r="U466" s="447"/>
      <c r="V466" s="447"/>
      <c r="W466" s="447"/>
      <c r="X466" s="447"/>
      <c r="Y466" s="447"/>
    </row>
    <row r="467" ht="15.75" customHeight="1" spans="1:25">
      <c r="A467" s="447"/>
      <c r="B467" s="447"/>
      <c r="C467" s="447"/>
      <c r="D467" s="447"/>
      <c r="E467" s="447"/>
      <c r="F467" s="447"/>
      <c r="G467" s="447"/>
      <c r="H467" s="447"/>
      <c r="I467" s="447"/>
      <c r="J467" s="447"/>
      <c r="K467" s="447"/>
      <c r="L467" s="447"/>
      <c r="M467" s="447"/>
      <c r="N467" s="447"/>
      <c r="O467" s="447"/>
      <c r="P467" s="447"/>
      <c r="Q467" s="447"/>
      <c r="R467" s="447"/>
      <c r="S467" s="447"/>
      <c r="T467" s="447"/>
      <c r="U467" s="447"/>
      <c r="V467" s="447"/>
      <c r="W467" s="447"/>
      <c r="X467" s="447"/>
      <c r="Y467" s="447"/>
    </row>
    <row r="468" ht="15.75" customHeight="1" spans="1:25">
      <c r="A468" s="447"/>
      <c r="B468" s="447"/>
      <c r="C468" s="447"/>
      <c r="D468" s="447"/>
      <c r="E468" s="447"/>
      <c r="F468" s="447"/>
      <c r="G468" s="447"/>
      <c r="H468" s="447"/>
      <c r="I468" s="447"/>
      <c r="J468" s="447"/>
      <c r="K468" s="447"/>
      <c r="L468" s="447"/>
      <c r="M468" s="447"/>
      <c r="N468" s="447"/>
      <c r="O468" s="447"/>
      <c r="P468" s="447"/>
      <c r="Q468" s="447"/>
      <c r="R468" s="447"/>
      <c r="S468" s="447"/>
      <c r="T468" s="447"/>
      <c r="U468" s="447"/>
      <c r="V468" s="447"/>
      <c r="W468" s="447"/>
      <c r="X468" s="447"/>
      <c r="Y468" s="447"/>
    </row>
    <row r="469" ht="15.75" customHeight="1" spans="1:25">
      <c r="A469" s="447"/>
      <c r="B469" s="447"/>
      <c r="C469" s="447"/>
      <c r="D469" s="447"/>
      <c r="E469" s="447"/>
      <c r="F469" s="447"/>
      <c r="G469" s="447"/>
      <c r="H469" s="447"/>
      <c r="I469" s="447"/>
      <c r="J469" s="447"/>
      <c r="K469" s="447"/>
      <c r="L469" s="447"/>
      <c r="M469" s="447"/>
      <c r="N469" s="447"/>
      <c r="O469" s="447"/>
      <c r="P469" s="447"/>
      <c r="Q469" s="447"/>
      <c r="R469" s="447"/>
      <c r="S469" s="447"/>
      <c r="T469" s="447"/>
      <c r="U469" s="447"/>
      <c r="V469" s="447"/>
      <c r="W469" s="447"/>
      <c r="X469" s="447"/>
      <c r="Y469" s="447"/>
    </row>
    <row r="470" ht="15.75" customHeight="1" spans="1:25">
      <c r="A470" s="447"/>
      <c r="B470" s="447"/>
      <c r="C470" s="447"/>
      <c r="D470" s="447"/>
      <c r="E470" s="447"/>
      <c r="F470" s="447"/>
      <c r="G470" s="447"/>
      <c r="H470" s="447"/>
      <c r="I470" s="447"/>
      <c r="J470" s="447"/>
      <c r="K470" s="447"/>
      <c r="L470" s="447"/>
      <c r="M470" s="447"/>
      <c r="N470" s="447"/>
      <c r="O470" s="447"/>
      <c r="P470" s="447"/>
      <c r="Q470" s="447"/>
      <c r="R470" s="447"/>
      <c r="S470" s="447"/>
      <c r="T470" s="447"/>
      <c r="U470" s="447"/>
      <c r="V470" s="447"/>
      <c r="W470" s="447"/>
      <c r="X470" s="447"/>
      <c r="Y470" s="447"/>
    </row>
    <row r="471" ht="15.75" customHeight="1" spans="1:25">
      <c r="A471" s="447"/>
      <c r="B471" s="447"/>
      <c r="C471" s="447"/>
      <c r="D471" s="447"/>
      <c r="E471" s="447"/>
      <c r="F471" s="447"/>
      <c r="G471" s="447"/>
      <c r="H471" s="447"/>
      <c r="I471" s="447"/>
      <c r="J471" s="447"/>
      <c r="K471" s="447"/>
      <c r="L471" s="447"/>
      <c r="M471" s="447"/>
      <c r="N471" s="447"/>
      <c r="O471" s="447"/>
      <c r="P471" s="447"/>
      <c r="Q471" s="447"/>
      <c r="R471" s="447"/>
      <c r="S471" s="447"/>
      <c r="T471" s="447"/>
      <c r="U471" s="447"/>
      <c r="V471" s="447"/>
      <c r="W471" s="447"/>
      <c r="X471" s="447"/>
      <c r="Y471" s="447"/>
    </row>
    <row r="472" ht="15.75" customHeight="1" spans="1:25">
      <c r="A472" s="447"/>
      <c r="B472" s="447"/>
      <c r="C472" s="447"/>
      <c r="D472" s="447"/>
      <c r="E472" s="447"/>
      <c r="F472" s="447"/>
      <c r="G472" s="447"/>
      <c r="H472" s="447"/>
      <c r="I472" s="447"/>
      <c r="J472" s="447"/>
      <c r="K472" s="447"/>
      <c r="L472" s="447"/>
      <c r="M472" s="447"/>
      <c r="N472" s="447"/>
      <c r="O472" s="447"/>
      <c r="P472" s="447"/>
      <c r="Q472" s="447"/>
      <c r="R472" s="447"/>
      <c r="S472" s="447"/>
      <c r="T472" s="447"/>
      <c r="U472" s="447"/>
      <c r="V472" s="447"/>
      <c r="W472" s="447"/>
      <c r="X472" s="447"/>
      <c r="Y472" s="447"/>
    </row>
    <row r="473" ht="15.75" customHeight="1" spans="1:25">
      <c r="A473" s="447"/>
      <c r="B473" s="447"/>
      <c r="C473" s="447"/>
      <c r="D473" s="447"/>
      <c r="E473" s="447"/>
      <c r="F473" s="447"/>
      <c r="G473" s="447"/>
      <c r="H473" s="447"/>
      <c r="I473" s="447"/>
      <c r="J473" s="447"/>
      <c r="K473" s="447"/>
      <c r="L473" s="447"/>
      <c r="M473" s="447"/>
      <c r="N473" s="447"/>
      <c r="O473" s="447"/>
      <c r="P473" s="447"/>
      <c r="Q473" s="447"/>
      <c r="R473" s="447"/>
      <c r="S473" s="447"/>
      <c r="T473" s="447"/>
      <c r="U473" s="447"/>
      <c r="V473" s="447"/>
      <c r="W473" s="447"/>
      <c r="X473" s="447"/>
      <c r="Y473" s="447"/>
    </row>
    <row r="474" ht="15.75" customHeight="1" spans="1:25">
      <c r="A474" s="447"/>
      <c r="B474" s="447"/>
      <c r="C474" s="447"/>
      <c r="D474" s="447"/>
      <c r="E474" s="447"/>
      <c r="F474" s="447"/>
      <c r="G474" s="447"/>
      <c r="H474" s="447"/>
      <c r="I474" s="447"/>
      <c r="J474" s="447"/>
      <c r="K474" s="447"/>
      <c r="L474" s="447"/>
      <c r="M474" s="447"/>
      <c r="N474" s="447"/>
      <c r="O474" s="447"/>
      <c r="P474" s="447"/>
      <c r="Q474" s="447"/>
      <c r="R474" s="447"/>
      <c r="S474" s="447"/>
      <c r="T474" s="447"/>
      <c r="U474" s="447"/>
      <c r="V474" s="447"/>
      <c r="W474" s="447"/>
      <c r="X474" s="447"/>
      <c r="Y474" s="447"/>
    </row>
    <row r="475" ht="15.75" customHeight="1" spans="1:25">
      <c r="A475" s="447"/>
      <c r="B475" s="447"/>
      <c r="C475" s="447"/>
      <c r="D475" s="447"/>
      <c r="E475" s="447"/>
      <c r="F475" s="447"/>
      <c r="G475" s="447"/>
      <c r="H475" s="447"/>
      <c r="I475" s="447"/>
      <c r="J475" s="447"/>
      <c r="K475" s="447"/>
      <c r="L475" s="447"/>
      <c r="M475" s="447"/>
      <c r="N475" s="447"/>
      <c r="O475" s="447"/>
      <c r="P475" s="447"/>
      <c r="Q475" s="447"/>
      <c r="R475" s="447"/>
      <c r="S475" s="447"/>
      <c r="T475" s="447"/>
      <c r="U475" s="447"/>
      <c r="V475" s="447"/>
      <c r="W475" s="447"/>
      <c r="X475" s="447"/>
      <c r="Y475" s="447"/>
    </row>
    <row r="476" ht="15.75" customHeight="1" spans="1:25">
      <c r="A476" s="447"/>
      <c r="B476" s="447"/>
      <c r="C476" s="447"/>
      <c r="D476" s="447"/>
      <c r="E476" s="447"/>
      <c r="F476" s="447"/>
      <c r="G476" s="447"/>
      <c r="H476" s="447"/>
      <c r="I476" s="447"/>
      <c r="J476" s="447"/>
      <c r="K476" s="447"/>
      <c r="L476" s="447"/>
      <c r="M476" s="447"/>
      <c r="N476" s="447"/>
      <c r="O476" s="447"/>
      <c r="P476" s="447"/>
      <c r="Q476" s="447"/>
      <c r="R476" s="447"/>
      <c r="S476" s="447"/>
      <c r="T476" s="447"/>
      <c r="U476" s="447"/>
      <c r="V476" s="447"/>
      <c r="W476" s="447"/>
      <c r="X476" s="447"/>
      <c r="Y476" s="447"/>
    </row>
    <row r="477" ht="15.75" customHeight="1" spans="1:25">
      <c r="A477" s="447"/>
      <c r="B477" s="447"/>
      <c r="C477" s="447"/>
      <c r="D477" s="447"/>
      <c r="E477" s="447"/>
      <c r="F477" s="447"/>
      <c r="G477" s="447"/>
      <c r="H477" s="447"/>
      <c r="I477" s="447"/>
      <c r="J477" s="447"/>
      <c r="K477" s="447"/>
      <c r="L477" s="447"/>
      <c r="M477" s="447"/>
      <c r="N477" s="447"/>
      <c r="O477" s="447"/>
      <c r="P477" s="447"/>
      <c r="Q477" s="447"/>
      <c r="R477" s="447"/>
      <c r="S477" s="447"/>
      <c r="T477" s="447"/>
      <c r="U477" s="447"/>
      <c r="V477" s="447"/>
      <c r="W477" s="447"/>
      <c r="X477" s="447"/>
      <c r="Y477" s="447"/>
    </row>
    <row r="478" ht="15.75" customHeight="1" spans="1:25">
      <c r="A478" s="447"/>
      <c r="B478" s="447"/>
      <c r="C478" s="447"/>
      <c r="D478" s="447"/>
      <c r="E478" s="447"/>
      <c r="F478" s="447"/>
      <c r="G478" s="447"/>
      <c r="H478" s="447"/>
      <c r="I478" s="447"/>
      <c r="J478" s="447"/>
      <c r="K478" s="447"/>
      <c r="L478" s="447"/>
      <c r="M478" s="447"/>
      <c r="N478" s="447"/>
      <c r="O478" s="447"/>
      <c r="P478" s="447"/>
      <c r="Q478" s="447"/>
      <c r="R478" s="447"/>
      <c r="S478" s="447"/>
      <c r="T478" s="447"/>
      <c r="U478" s="447"/>
      <c r="V478" s="447"/>
      <c r="W478" s="447"/>
      <c r="X478" s="447"/>
      <c r="Y478" s="447"/>
    </row>
    <row r="479" ht="15.75" customHeight="1" spans="1:25">
      <c r="A479" s="447"/>
      <c r="B479" s="447"/>
      <c r="C479" s="447"/>
      <c r="D479" s="447"/>
      <c r="E479" s="447"/>
      <c r="F479" s="447"/>
      <c r="G479" s="447"/>
      <c r="H479" s="447"/>
      <c r="I479" s="447"/>
      <c r="J479" s="447"/>
      <c r="K479" s="447"/>
      <c r="L479" s="447"/>
      <c r="M479" s="447"/>
      <c r="N479" s="447"/>
      <c r="O479" s="447"/>
      <c r="P479" s="447"/>
      <c r="Q479" s="447"/>
      <c r="R479" s="447"/>
      <c r="S479" s="447"/>
      <c r="T479" s="447"/>
      <c r="U479" s="447"/>
      <c r="V479" s="447"/>
      <c r="W479" s="447"/>
      <c r="X479" s="447"/>
      <c r="Y479" s="447"/>
    </row>
    <row r="480" ht="15.75" customHeight="1" spans="1:25">
      <c r="A480" s="447"/>
      <c r="B480" s="447"/>
      <c r="C480" s="447"/>
      <c r="D480" s="447"/>
      <c r="E480" s="447"/>
      <c r="F480" s="447"/>
      <c r="G480" s="447"/>
      <c r="H480" s="447"/>
      <c r="I480" s="447"/>
      <c r="J480" s="447"/>
      <c r="K480" s="447"/>
      <c r="L480" s="447"/>
      <c r="M480" s="447"/>
      <c r="N480" s="447"/>
      <c r="O480" s="447"/>
      <c r="P480" s="447"/>
      <c r="Q480" s="447"/>
      <c r="R480" s="447"/>
      <c r="S480" s="447"/>
      <c r="T480" s="447"/>
      <c r="U480" s="447"/>
      <c r="V480" s="447"/>
      <c r="W480" s="447"/>
      <c r="X480" s="447"/>
      <c r="Y480" s="447"/>
    </row>
    <row r="481" ht="15.75" customHeight="1" spans="1:25">
      <c r="A481" s="447"/>
      <c r="B481" s="447"/>
      <c r="C481" s="447"/>
      <c r="D481" s="447"/>
      <c r="E481" s="447"/>
      <c r="F481" s="447"/>
      <c r="G481" s="447"/>
      <c r="H481" s="447"/>
      <c r="I481" s="447"/>
      <c r="J481" s="447"/>
      <c r="K481" s="447"/>
      <c r="L481" s="447"/>
      <c r="M481" s="447"/>
      <c r="N481" s="447"/>
      <c r="O481" s="447"/>
      <c r="P481" s="447"/>
      <c r="Q481" s="447"/>
      <c r="R481" s="447"/>
      <c r="S481" s="447"/>
      <c r="T481" s="447"/>
      <c r="U481" s="447"/>
      <c r="V481" s="447"/>
      <c r="W481" s="447"/>
      <c r="X481" s="447"/>
      <c r="Y481" s="447"/>
    </row>
    <row r="482" ht="15.75" customHeight="1" spans="1:25">
      <c r="A482" s="447"/>
      <c r="B482" s="447"/>
      <c r="C482" s="447"/>
      <c r="D482" s="447"/>
      <c r="E482" s="447"/>
      <c r="F482" s="447"/>
      <c r="G482" s="447"/>
      <c r="H482" s="447"/>
      <c r="I482" s="447"/>
      <c r="J482" s="447"/>
      <c r="K482" s="447"/>
      <c r="L482" s="447"/>
      <c r="M482" s="447"/>
      <c r="N482" s="447"/>
      <c r="O482" s="447"/>
      <c r="P482" s="447"/>
      <c r="Q482" s="447"/>
      <c r="R482" s="447"/>
      <c r="S482" s="447"/>
      <c r="T482" s="447"/>
      <c r="U482" s="447"/>
      <c r="V482" s="447"/>
      <c r="W482" s="447"/>
      <c r="X482" s="447"/>
      <c r="Y482" s="447"/>
    </row>
    <row r="483" ht="15.75" customHeight="1" spans="1:25">
      <c r="A483" s="447"/>
      <c r="B483" s="447"/>
      <c r="C483" s="447"/>
      <c r="D483" s="447"/>
      <c r="E483" s="447"/>
      <c r="F483" s="447"/>
      <c r="G483" s="447"/>
      <c r="H483" s="447"/>
      <c r="I483" s="447"/>
      <c r="J483" s="447"/>
      <c r="K483" s="447"/>
      <c r="L483" s="447"/>
      <c r="M483" s="447"/>
      <c r="N483" s="447"/>
      <c r="O483" s="447"/>
      <c r="P483" s="447"/>
      <c r="Q483" s="447"/>
      <c r="R483" s="447"/>
      <c r="S483" s="447"/>
      <c r="T483" s="447"/>
      <c r="U483" s="447"/>
      <c r="V483" s="447"/>
      <c r="W483" s="447"/>
      <c r="X483" s="447"/>
      <c r="Y483" s="447"/>
    </row>
    <row r="484" ht="15.75" customHeight="1" spans="1:25">
      <c r="A484" s="447"/>
      <c r="B484" s="447"/>
      <c r="C484" s="447"/>
      <c r="D484" s="447"/>
      <c r="E484" s="447"/>
      <c r="F484" s="447"/>
      <c r="G484" s="447"/>
      <c r="H484" s="447"/>
      <c r="I484" s="447"/>
      <c r="J484" s="447"/>
      <c r="K484" s="447"/>
      <c r="L484" s="447"/>
      <c r="M484" s="447"/>
      <c r="N484" s="447"/>
      <c r="O484" s="447"/>
      <c r="P484" s="447"/>
      <c r="Q484" s="447"/>
      <c r="R484" s="447"/>
      <c r="S484" s="447"/>
      <c r="T484" s="447"/>
      <c r="U484" s="447"/>
      <c r="V484" s="447"/>
      <c r="W484" s="447"/>
      <c r="X484" s="447"/>
      <c r="Y484" s="447"/>
    </row>
    <row r="485" ht="15.75" customHeight="1" spans="1:25">
      <c r="A485" s="447"/>
      <c r="B485" s="447"/>
      <c r="C485" s="447"/>
      <c r="D485" s="447"/>
      <c r="E485" s="447"/>
      <c r="F485" s="447"/>
      <c r="G485" s="447"/>
      <c r="H485" s="447"/>
      <c r="I485" s="447"/>
      <c r="J485" s="447"/>
      <c r="K485" s="447"/>
      <c r="L485" s="447"/>
      <c r="M485" s="447"/>
      <c r="N485" s="447"/>
      <c r="O485" s="447"/>
      <c r="P485" s="447"/>
      <c r="Q485" s="447"/>
      <c r="R485" s="447"/>
      <c r="S485" s="447"/>
      <c r="T485" s="447"/>
      <c r="U485" s="447"/>
      <c r="V485" s="447"/>
      <c r="W485" s="447"/>
      <c r="X485" s="447"/>
      <c r="Y485" s="447"/>
    </row>
    <row r="486" ht="15.75" customHeight="1" spans="1:25">
      <c r="A486" s="447"/>
      <c r="B486" s="447"/>
      <c r="C486" s="447"/>
      <c r="D486" s="447"/>
      <c r="E486" s="447"/>
      <c r="F486" s="447"/>
      <c r="G486" s="447"/>
      <c r="H486" s="447"/>
      <c r="I486" s="447"/>
      <c r="J486" s="447"/>
      <c r="K486" s="447"/>
      <c r="L486" s="447"/>
      <c r="M486" s="447"/>
      <c r="N486" s="447"/>
      <c r="O486" s="447"/>
      <c r="P486" s="447"/>
      <c r="Q486" s="447"/>
      <c r="R486" s="447"/>
      <c r="S486" s="447"/>
      <c r="T486" s="447"/>
      <c r="U486" s="447"/>
      <c r="V486" s="447"/>
      <c r="W486" s="447"/>
      <c r="X486" s="447"/>
      <c r="Y486" s="447"/>
    </row>
    <row r="487" ht="15.75" customHeight="1" spans="1:25">
      <c r="A487" s="447"/>
      <c r="B487" s="447"/>
      <c r="C487" s="447"/>
      <c r="D487" s="447"/>
      <c r="E487" s="447"/>
      <c r="F487" s="447"/>
      <c r="G487" s="447"/>
      <c r="H487" s="447"/>
      <c r="I487" s="447"/>
      <c r="J487" s="447"/>
      <c r="K487" s="447"/>
      <c r="L487" s="447"/>
      <c r="M487" s="447"/>
      <c r="N487" s="447"/>
      <c r="O487" s="447"/>
      <c r="P487" s="447"/>
      <c r="Q487" s="447"/>
      <c r="R487" s="447"/>
      <c r="S487" s="447"/>
      <c r="T487" s="447"/>
      <c r="U487" s="447"/>
      <c r="V487" s="447"/>
      <c r="W487" s="447"/>
      <c r="X487" s="447"/>
      <c r="Y487" s="447"/>
    </row>
    <row r="488" ht="15.75" customHeight="1" spans="1:25">
      <c r="A488" s="447"/>
      <c r="B488" s="447"/>
      <c r="C488" s="447"/>
      <c r="D488" s="447"/>
      <c r="E488" s="447"/>
      <c r="F488" s="447"/>
      <c r="G488" s="447"/>
      <c r="H488" s="447"/>
      <c r="I488" s="447"/>
      <c r="J488" s="447"/>
      <c r="K488" s="447"/>
      <c r="L488" s="447"/>
      <c r="M488" s="447"/>
      <c r="N488" s="447"/>
      <c r="O488" s="447"/>
      <c r="P488" s="447"/>
      <c r="Q488" s="447"/>
      <c r="R488" s="447"/>
      <c r="S488" s="447"/>
      <c r="T488" s="447"/>
      <c r="U488" s="447"/>
      <c r="V488" s="447"/>
      <c r="W488" s="447"/>
      <c r="X488" s="447"/>
      <c r="Y488" s="447"/>
    </row>
    <row r="489" ht="15.75" customHeight="1" spans="1:25">
      <c r="A489" s="447"/>
      <c r="B489" s="447"/>
      <c r="C489" s="447"/>
      <c r="D489" s="447"/>
      <c r="E489" s="447"/>
      <c r="F489" s="447"/>
      <c r="G489" s="447"/>
      <c r="H489" s="447"/>
      <c r="I489" s="447"/>
      <c r="J489" s="447"/>
      <c r="K489" s="447"/>
      <c r="L489" s="447"/>
      <c r="M489" s="447"/>
      <c r="N489" s="447"/>
      <c r="O489" s="447"/>
      <c r="P489" s="447"/>
      <c r="Q489" s="447"/>
      <c r="R489" s="447"/>
      <c r="S489" s="447"/>
      <c r="T489" s="447"/>
      <c r="U489" s="447"/>
      <c r="V489" s="447"/>
      <c r="W489" s="447"/>
      <c r="X489" s="447"/>
      <c r="Y489" s="447"/>
    </row>
    <row r="490" ht="15.75" customHeight="1" spans="1:25">
      <c r="A490" s="447"/>
      <c r="B490" s="447"/>
      <c r="C490" s="447"/>
      <c r="D490" s="447"/>
      <c r="E490" s="447"/>
      <c r="F490" s="447"/>
      <c r="G490" s="447"/>
      <c r="H490" s="447"/>
      <c r="I490" s="447"/>
      <c r="J490" s="447"/>
      <c r="K490" s="447"/>
      <c r="L490" s="447"/>
      <c r="M490" s="447"/>
      <c r="N490" s="447"/>
      <c r="O490" s="447"/>
      <c r="P490" s="447"/>
      <c r="Q490" s="447"/>
      <c r="R490" s="447"/>
      <c r="S490" s="447"/>
      <c r="T490" s="447"/>
      <c r="U490" s="447"/>
      <c r="V490" s="447"/>
      <c r="W490" s="447"/>
      <c r="X490" s="447"/>
      <c r="Y490" s="447"/>
    </row>
    <row r="491" ht="15.75" customHeight="1" spans="1:25">
      <c r="A491" s="447"/>
      <c r="B491" s="447"/>
      <c r="C491" s="447"/>
      <c r="D491" s="447"/>
      <c r="E491" s="447"/>
      <c r="F491" s="447"/>
      <c r="G491" s="447"/>
      <c r="H491" s="447"/>
      <c r="I491" s="447"/>
      <c r="J491" s="447"/>
      <c r="K491" s="447"/>
      <c r="L491" s="447"/>
      <c r="M491" s="447"/>
      <c r="N491" s="447"/>
      <c r="O491" s="447"/>
      <c r="P491" s="447"/>
      <c r="Q491" s="447"/>
      <c r="R491" s="447"/>
      <c r="S491" s="447"/>
      <c r="T491" s="447"/>
      <c r="U491" s="447"/>
      <c r="V491" s="447"/>
      <c r="W491" s="447"/>
      <c r="X491" s="447"/>
      <c r="Y491" s="447"/>
    </row>
    <row r="492" ht="15.75" customHeight="1" spans="1:25">
      <c r="A492" s="447"/>
      <c r="B492" s="447"/>
      <c r="C492" s="447"/>
      <c r="D492" s="447"/>
      <c r="E492" s="447"/>
      <c r="F492" s="447"/>
      <c r="G492" s="447"/>
      <c r="H492" s="447"/>
      <c r="I492" s="447"/>
      <c r="J492" s="447"/>
      <c r="K492" s="447"/>
      <c r="L492" s="447"/>
      <c r="M492" s="447"/>
      <c r="N492" s="447"/>
      <c r="O492" s="447"/>
      <c r="P492" s="447"/>
      <c r="Q492" s="447"/>
      <c r="R492" s="447"/>
      <c r="S492" s="447"/>
      <c r="T492" s="447"/>
      <c r="U492" s="447"/>
      <c r="V492" s="447"/>
      <c r="W492" s="447"/>
      <c r="X492" s="447"/>
      <c r="Y492" s="447"/>
    </row>
    <row r="493" ht="15.75" customHeight="1" spans="1:25">
      <c r="A493" s="447"/>
      <c r="B493" s="447"/>
      <c r="C493" s="447"/>
      <c r="D493" s="447"/>
      <c r="E493" s="447"/>
      <c r="F493" s="447"/>
      <c r="G493" s="447"/>
      <c r="H493" s="447"/>
      <c r="I493" s="447"/>
      <c r="J493" s="447"/>
      <c r="K493" s="447"/>
      <c r="L493" s="447"/>
      <c r="M493" s="447"/>
      <c r="N493" s="447"/>
      <c r="O493" s="447"/>
      <c r="P493" s="447"/>
      <c r="Q493" s="447"/>
      <c r="R493" s="447"/>
      <c r="S493" s="447"/>
      <c r="T493" s="447"/>
      <c r="U493" s="447"/>
      <c r="V493" s="447"/>
      <c r="W493" s="447"/>
      <c r="X493" s="447"/>
      <c r="Y493" s="447"/>
    </row>
    <row r="494" ht="15.75" customHeight="1" spans="1:25">
      <c r="A494" s="447"/>
      <c r="B494" s="447"/>
      <c r="C494" s="447"/>
      <c r="D494" s="447"/>
      <c r="E494" s="447"/>
      <c r="F494" s="447"/>
      <c r="G494" s="447"/>
      <c r="H494" s="447"/>
      <c r="I494" s="447"/>
      <c r="J494" s="447"/>
      <c r="K494" s="447"/>
      <c r="L494" s="447"/>
      <c r="M494" s="447"/>
      <c r="N494" s="447"/>
      <c r="O494" s="447"/>
      <c r="P494" s="447"/>
      <c r="Q494" s="447"/>
      <c r="R494" s="447"/>
      <c r="S494" s="447"/>
      <c r="T494" s="447"/>
      <c r="U494" s="447"/>
      <c r="V494" s="447"/>
      <c r="W494" s="447"/>
      <c r="X494" s="447"/>
      <c r="Y494" s="447"/>
    </row>
    <row r="495" ht="15.75" customHeight="1" spans="1:25">
      <c r="A495" s="447"/>
      <c r="B495" s="447"/>
      <c r="C495" s="447"/>
      <c r="D495" s="447"/>
      <c r="E495" s="447"/>
      <c r="F495" s="447"/>
      <c r="G495" s="447"/>
      <c r="H495" s="447"/>
      <c r="I495" s="447"/>
      <c r="J495" s="447"/>
      <c r="K495" s="447"/>
      <c r="L495" s="447"/>
      <c r="M495" s="447"/>
      <c r="N495" s="447"/>
      <c r="O495" s="447"/>
      <c r="P495" s="447"/>
      <c r="Q495" s="447"/>
      <c r="R495" s="447"/>
      <c r="S495" s="447"/>
      <c r="T495" s="447"/>
      <c r="U495" s="447"/>
      <c r="V495" s="447"/>
      <c r="W495" s="447"/>
      <c r="X495" s="447"/>
      <c r="Y495" s="447"/>
    </row>
    <row r="496" ht="15.75" customHeight="1" spans="1:25">
      <c r="A496" s="447"/>
      <c r="B496" s="447"/>
      <c r="C496" s="447"/>
      <c r="D496" s="447"/>
      <c r="E496" s="447"/>
      <c r="F496" s="447"/>
      <c r="G496" s="447"/>
      <c r="H496" s="447"/>
      <c r="I496" s="447"/>
      <c r="J496" s="447"/>
      <c r="K496" s="447"/>
      <c r="L496" s="447"/>
      <c r="M496" s="447"/>
      <c r="N496" s="447"/>
      <c r="O496" s="447"/>
      <c r="P496" s="447"/>
      <c r="Q496" s="447"/>
      <c r="R496" s="447"/>
      <c r="S496" s="447"/>
      <c r="T496" s="447"/>
      <c r="U496" s="447"/>
      <c r="V496" s="447"/>
      <c r="W496" s="447"/>
      <c r="X496" s="447"/>
      <c r="Y496" s="447"/>
    </row>
    <row r="497" ht="15.75" customHeight="1" spans="1:25">
      <c r="A497" s="447"/>
      <c r="B497" s="447"/>
      <c r="C497" s="447"/>
      <c r="D497" s="447"/>
      <c r="E497" s="447"/>
      <c r="F497" s="447"/>
      <c r="G497" s="447"/>
      <c r="H497" s="447"/>
      <c r="I497" s="447"/>
      <c r="J497" s="447"/>
      <c r="K497" s="447"/>
      <c r="L497" s="447"/>
      <c r="M497" s="447"/>
      <c r="N497" s="447"/>
      <c r="O497" s="447"/>
      <c r="P497" s="447"/>
      <c r="Q497" s="447"/>
      <c r="R497" s="447"/>
      <c r="S497" s="447"/>
      <c r="T497" s="447"/>
      <c r="U497" s="447"/>
      <c r="V497" s="447"/>
      <c r="W497" s="447"/>
      <c r="X497" s="447"/>
      <c r="Y497" s="447"/>
    </row>
    <row r="498" ht="15.75" customHeight="1" spans="1:25">
      <c r="A498" s="447"/>
      <c r="B498" s="447"/>
      <c r="C498" s="447"/>
      <c r="D498" s="447"/>
      <c r="E498" s="447"/>
      <c r="F498" s="447"/>
      <c r="G498" s="447"/>
      <c r="H498" s="447"/>
      <c r="I498" s="447"/>
      <c r="J498" s="447"/>
      <c r="K498" s="447"/>
      <c r="L498" s="447"/>
      <c r="M498" s="447"/>
      <c r="N498" s="447"/>
      <c r="O498" s="447"/>
      <c r="P498" s="447"/>
      <c r="Q498" s="447"/>
      <c r="R498" s="447"/>
      <c r="S498" s="447"/>
      <c r="T498" s="447"/>
      <c r="U498" s="447"/>
      <c r="V498" s="447"/>
      <c r="W498" s="447"/>
      <c r="X498" s="447"/>
      <c r="Y498" s="447"/>
    </row>
    <row r="499" ht="15.75" customHeight="1" spans="1:25">
      <c r="A499" s="447"/>
      <c r="B499" s="447"/>
      <c r="C499" s="447"/>
      <c r="D499" s="447"/>
      <c r="E499" s="447"/>
      <c r="F499" s="447"/>
      <c r="G499" s="447"/>
      <c r="H499" s="447"/>
      <c r="I499" s="447"/>
      <c r="J499" s="447"/>
      <c r="K499" s="447"/>
      <c r="L499" s="447"/>
      <c r="M499" s="447"/>
      <c r="N499" s="447"/>
      <c r="O499" s="447"/>
      <c r="P499" s="447"/>
      <c r="Q499" s="447"/>
      <c r="R499" s="447"/>
      <c r="S499" s="447"/>
      <c r="T499" s="447"/>
      <c r="U499" s="447"/>
      <c r="V499" s="447"/>
      <c r="W499" s="447"/>
      <c r="X499" s="447"/>
      <c r="Y499" s="447"/>
    </row>
    <row r="500" ht="15.75" customHeight="1" spans="1:25">
      <c r="A500" s="447"/>
      <c r="B500" s="447"/>
      <c r="C500" s="447"/>
      <c r="D500" s="447"/>
      <c r="E500" s="447"/>
      <c r="F500" s="447"/>
      <c r="G500" s="447"/>
      <c r="H500" s="447"/>
      <c r="I500" s="447"/>
      <c r="J500" s="447"/>
      <c r="K500" s="447"/>
      <c r="L500" s="447"/>
      <c r="M500" s="447"/>
      <c r="N500" s="447"/>
      <c r="O500" s="447"/>
      <c r="P500" s="447"/>
      <c r="Q500" s="447"/>
      <c r="R500" s="447"/>
      <c r="S500" s="447"/>
      <c r="T500" s="447"/>
      <c r="U500" s="447"/>
      <c r="V500" s="447"/>
      <c r="W500" s="447"/>
      <c r="X500" s="447"/>
      <c r="Y500" s="447"/>
    </row>
    <row r="501" ht="15.75" customHeight="1" spans="1:25">
      <c r="A501" s="447"/>
      <c r="B501" s="447"/>
      <c r="C501" s="447"/>
      <c r="D501" s="447"/>
      <c r="E501" s="447"/>
      <c r="F501" s="447"/>
      <c r="G501" s="447"/>
      <c r="H501" s="447"/>
      <c r="I501" s="447"/>
      <c r="J501" s="447"/>
      <c r="K501" s="447"/>
      <c r="L501" s="447"/>
      <c r="M501" s="447"/>
      <c r="N501" s="447"/>
      <c r="O501" s="447"/>
      <c r="P501" s="447"/>
      <c r="Q501" s="447"/>
      <c r="R501" s="447"/>
      <c r="S501" s="447"/>
      <c r="T501" s="447"/>
      <c r="U501" s="447"/>
      <c r="V501" s="447"/>
      <c r="W501" s="447"/>
      <c r="X501" s="447"/>
      <c r="Y501" s="447"/>
    </row>
    <row r="502" ht="15.75" customHeight="1" spans="1:25">
      <c r="A502" s="447"/>
      <c r="B502" s="447"/>
      <c r="C502" s="447"/>
      <c r="D502" s="447"/>
      <c r="E502" s="447"/>
      <c r="F502" s="447"/>
      <c r="G502" s="447"/>
      <c r="H502" s="447"/>
      <c r="I502" s="447"/>
      <c r="J502" s="447"/>
      <c r="K502" s="447"/>
      <c r="L502" s="447"/>
      <c r="M502" s="447"/>
      <c r="N502" s="447"/>
      <c r="O502" s="447"/>
      <c r="P502" s="447"/>
      <c r="Q502" s="447"/>
      <c r="R502" s="447"/>
      <c r="S502" s="447"/>
      <c r="T502" s="447"/>
      <c r="U502" s="447"/>
      <c r="V502" s="447"/>
      <c r="W502" s="447"/>
      <c r="X502" s="447"/>
      <c r="Y502" s="447"/>
    </row>
    <row r="503" ht="15.75" customHeight="1" spans="1:25">
      <c r="A503" s="447"/>
      <c r="B503" s="447"/>
      <c r="C503" s="447"/>
      <c r="D503" s="447"/>
      <c r="E503" s="447"/>
      <c r="F503" s="447"/>
      <c r="G503" s="447"/>
      <c r="H503" s="447"/>
      <c r="I503" s="447"/>
      <c r="J503" s="447"/>
      <c r="K503" s="447"/>
      <c r="L503" s="447"/>
      <c r="M503" s="447"/>
      <c r="N503" s="447"/>
      <c r="O503" s="447"/>
      <c r="P503" s="447"/>
      <c r="Q503" s="447"/>
      <c r="R503" s="447"/>
      <c r="S503" s="447"/>
      <c r="T503" s="447"/>
      <c r="U503" s="447"/>
      <c r="V503" s="447"/>
      <c r="W503" s="447"/>
      <c r="X503" s="447"/>
      <c r="Y503" s="447"/>
    </row>
    <row r="504" ht="15.75" customHeight="1" spans="1:25">
      <c r="A504" s="447"/>
      <c r="B504" s="447"/>
      <c r="C504" s="447"/>
      <c r="D504" s="447"/>
      <c r="E504" s="447"/>
      <c r="F504" s="447"/>
      <c r="G504" s="447"/>
      <c r="H504" s="447"/>
      <c r="I504" s="447"/>
      <c r="J504" s="447"/>
      <c r="K504" s="447"/>
      <c r="L504" s="447"/>
      <c r="M504" s="447"/>
      <c r="N504" s="447"/>
      <c r="O504" s="447"/>
      <c r="P504" s="447"/>
      <c r="Q504" s="447"/>
      <c r="R504" s="447"/>
      <c r="S504" s="447"/>
      <c r="T504" s="447"/>
      <c r="U504" s="447"/>
      <c r="V504" s="447"/>
      <c r="W504" s="447"/>
      <c r="X504" s="447"/>
      <c r="Y504" s="447"/>
    </row>
    <row r="505" ht="15.75" customHeight="1" spans="1:25">
      <c r="A505" s="447"/>
      <c r="B505" s="447"/>
      <c r="C505" s="447"/>
      <c r="D505" s="447"/>
      <c r="E505" s="447"/>
      <c r="F505" s="447"/>
      <c r="G505" s="447"/>
      <c r="H505" s="447"/>
      <c r="I505" s="447"/>
      <c r="J505" s="447"/>
      <c r="K505" s="447"/>
      <c r="L505" s="447"/>
      <c r="M505" s="447"/>
      <c r="N505" s="447"/>
      <c r="O505" s="447"/>
      <c r="P505" s="447"/>
      <c r="Q505" s="447"/>
      <c r="R505" s="447"/>
      <c r="S505" s="447"/>
      <c r="T505" s="447"/>
      <c r="U505" s="447"/>
      <c r="V505" s="447"/>
      <c r="W505" s="447"/>
      <c r="X505" s="447"/>
      <c r="Y505" s="447"/>
    </row>
    <row r="506" ht="15.75" customHeight="1" spans="1:25">
      <c r="A506" s="447"/>
      <c r="B506" s="447"/>
      <c r="C506" s="447"/>
      <c r="D506" s="447"/>
      <c r="E506" s="447"/>
      <c r="F506" s="447"/>
      <c r="G506" s="447"/>
      <c r="H506" s="447"/>
      <c r="I506" s="447"/>
      <c r="J506" s="447"/>
      <c r="K506" s="447"/>
      <c r="L506" s="447"/>
      <c r="M506" s="447"/>
      <c r="N506" s="447"/>
      <c r="O506" s="447"/>
      <c r="P506" s="447"/>
      <c r="Q506" s="447"/>
      <c r="R506" s="447"/>
      <c r="S506" s="447"/>
      <c r="T506" s="447"/>
      <c r="U506" s="447"/>
      <c r="V506" s="447"/>
      <c r="W506" s="447"/>
      <c r="X506" s="447"/>
      <c r="Y506" s="447"/>
    </row>
    <row r="507" ht="15.75" customHeight="1" spans="1:25">
      <c r="A507" s="447"/>
      <c r="B507" s="447"/>
      <c r="C507" s="447"/>
      <c r="D507" s="447"/>
      <c r="E507" s="447"/>
      <c r="F507" s="447"/>
      <c r="G507" s="447"/>
      <c r="H507" s="447"/>
      <c r="I507" s="447"/>
      <c r="J507" s="447"/>
      <c r="K507" s="447"/>
      <c r="L507" s="447"/>
      <c r="M507" s="447"/>
      <c r="N507" s="447"/>
      <c r="O507" s="447"/>
      <c r="P507" s="447"/>
      <c r="Q507" s="447"/>
      <c r="R507" s="447"/>
      <c r="S507" s="447"/>
      <c r="T507" s="447"/>
      <c r="U507" s="447"/>
      <c r="V507" s="447"/>
      <c r="W507" s="447"/>
      <c r="X507" s="447"/>
      <c r="Y507" s="447"/>
    </row>
    <row r="508" ht="15.75" customHeight="1" spans="1:25">
      <c r="A508" s="447"/>
      <c r="B508" s="447"/>
      <c r="C508" s="447"/>
      <c r="D508" s="447"/>
      <c r="E508" s="447"/>
      <c r="F508" s="447"/>
      <c r="G508" s="447"/>
      <c r="H508" s="447"/>
      <c r="I508" s="447"/>
      <c r="J508" s="447"/>
      <c r="K508" s="447"/>
      <c r="L508" s="447"/>
      <c r="M508" s="447"/>
      <c r="N508" s="447"/>
      <c r="O508" s="447"/>
      <c r="P508" s="447"/>
      <c r="Q508" s="447"/>
      <c r="R508" s="447"/>
      <c r="S508" s="447"/>
      <c r="T508" s="447"/>
      <c r="U508" s="447"/>
      <c r="V508" s="447"/>
      <c r="W508" s="447"/>
      <c r="X508" s="447"/>
      <c r="Y508" s="447"/>
    </row>
    <row r="509" ht="15.75" customHeight="1" spans="1:25">
      <c r="A509" s="447"/>
      <c r="B509" s="447"/>
      <c r="C509" s="447"/>
      <c r="D509" s="447"/>
      <c r="E509" s="447"/>
      <c r="F509" s="447"/>
      <c r="G509" s="447"/>
      <c r="H509" s="447"/>
      <c r="I509" s="447"/>
      <c r="J509" s="447"/>
      <c r="K509" s="447"/>
      <c r="L509" s="447"/>
      <c r="M509" s="447"/>
      <c r="N509" s="447"/>
      <c r="O509" s="447"/>
      <c r="P509" s="447"/>
      <c r="Q509" s="447"/>
      <c r="R509" s="447"/>
      <c r="S509" s="447"/>
      <c r="T509" s="447"/>
      <c r="U509" s="447"/>
      <c r="V509" s="447"/>
      <c r="W509" s="447"/>
      <c r="X509" s="447"/>
      <c r="Y509" s="447"/>
    </row>
    <row r="510" ht="15.75" customHeight="1" spans="1:25">
      <c r="A510" s="447"/>
      <c r="B510" s="447"/>
      <c r="C510" s="447"/>
      <c r="D510" s="447"/>
      <c r="E510" s="447"/>
      <c r="F510" s="447"/>
      <c r="G510" s="447"/>
      <c r="H510" s="447"/>
      <c r="I510" s="447"/>
      <c r="J510" s="447"/>
      <c r="K510" s="447"/>
      <c r="L510" s="447"/>
      <c r="M510" s="447"/>
      <c r="N510" s="447"/>
      <c r="O510" s="447"/>
      <c r="P510" s="447"/>
      <c r="Q510" s="447"/>
      <c r="R510" s="447"/>
      <c r="S510" s="447"/>
      <c r="T510" s="447"/>
      <c r="U510" s="447"/>
      <c r="V510" s="447"/>
      <c r="W510" s="447"/>
      <c r="X510" s="447"/>
      <c r="Y510" s="447"/>
    </row>
    <row r="511" ht="15.75" customHeight="1" spans="1:25">
      <c r="A511" s="447"/>
      <c r="B511" s="447"/>
      <c r="C511" s="447"/>
      <c r="D511" s="447"/>
      <c r="E511" s="447"/>
      <c r="F511" s="447"/>
      <c r="G511" s="447"/>
      <c r="H511" s="447"/>
      <c r="I511" s="447"/>
      <c r="J511" s="447"/>
      <c r="K511" s="447"/>
      <c r="L511" s="447"/>
      <c r="M511" s="447"/>
      <c r="N511" s="447"/>
      <c r="O511" s="447"/>
      <c r="P511" s="447"/>
      <c r="Q511" s="447"/>
      <c r="R511" s="447"/>
      <c r="S511" s="447"/>
      <c r="T511" s="447"/>
      <c r="U511" s="447"/>
      <c r="V511" s="447"/>
      <c r="W511" s="447"/>
      <c r="X511" s="447"/>
      <c r="Y511" s="447"/>
    </row>
    <row r="512" ht="15.75" customHeight="1" spans="1:25">
      <c r="A512" s="447"/>
      <c r="B512" s="447"/>
      <c r="C512" s="447"/>
      <c r="D512" s="447"/>
      <c r="E512" s="447"/>
      <c r="F512" s="447"/>
      <c r="G512" s="447"/>
      <c r="H512" s="447"/>
      <c r="I512" s="447"/>
      <c r="J512" s="447"/>
      <c r="K512" s="447"/>
      <c r="L512" s="447"/>
      <c r="M512" s="447"/>
      <c r="N512" s="447"/>
      <c r="O512" s="447"/>
      <c r="P512" s="447"/>
      <c r="Q512" s="447"/>
      <c r="R512" s="447"/>
      <c r="S512" s="447"/>
      <c r="T512" s="447"/>
      <c r="U512" s="447"/>
      <c r="V512" s="447"/>
      <c r="W512" s="447"/>
      <c r="X512" s="447"/>
      <c r="Y512" s="447"/>
    </row>
    <row r="513" ht="15.75" customHeight="1" spans="1:25">
      <c r="A513" s="447"/>
      <c r="B513" s="447"/>
      <c r="C513" s="447"/>
      <c r="D513" s="447"/>
      <c r="E513" s="447"/>
      <c r="F513" s="447"/>
      <c r="G513" s="447"/>
      <c r="H513" s="447"/>
      <c r="I513" s="447"/>
      <c r="J513" s="447"/>
      <c r="K513" s="447"/>
      <c r="L513" s="447"/>
      <c r="M513" s="447"/>
      <c r="N513" s="447"/>
      <c r="O513" s="447"/>
      <c r="P513" s="447"/>
      <c r="Q513" s="447"/>
      <c r="R513" s="447"/>
      <c r="S513" s="447"/>
      <c r="T513" s="447"/>
      <c r="U513" s="447"/>
      <c r="V513" s="447"/>
      <c r="W513" s="447"/>
      <c r="X513" s="447"/>
      <c r="Y513" s="447"/>
    </row>
    <row r="514" ht="15.75" customHeight="1" spans="1:25">
      <c r="A514" s="447"/>
      <c r="B514" s="447"/>
      <c r="C514" s="447"/>
      <c r="D514" s="447"/>
      <c r="E514" s="447"/>
      <c r="F514" s="447"/>
      <c r="G514" s="447"/>
      <c r="H514" s="447"/>
      <c r="I514" s="447"/>
      <c r="J514" s="447"/>
      <c r="K514" s="447"/>
      <c r="L514" s="447"/>
      <c r="M514" s="447"/>
      <c r="N514" s="447"/>
      <c r="O514" s="447"/>
      <c r="P514" s="447"/>
      <c r="Q514" s="447"/>
      <c r="R514" s="447"/>
      <c r="S514" s="447"/>
      <c r="T514" s="447"/>
      <c r="U514" s="447"/>
      <c r="V514" s="447"/>
      <c r="W514" s="447"/>
      <c r="X514" s="447"/>
      <c r="Y514" s="447"/>
    </row>
    <row r="515" ht="15.75" customHeight="1" spans="1:25">
      <c r="A515" s="447"/>
      <c r="B515" s="447"/>
      <c r="C515" s="447"/>
      <c r="D515" s="447"/>
      <c r="E515" s="447"/>
      <c r="F515" s="447"/>
      <c r="G515" s="447"/>
      <c r="H515" s="447"/>
      <c r="I515" s="447"/>
      <c r="J515" s="447"/>
      <c r="K515" s="447"/>
      <c r="L515" s="447"/>
      <c r="M515" s="447"/>
      <c r="N515" s="447"/>
      <c r="O515" s="447"/>
      <c r="P515" s="447"/>
      <c r="Q515" s="447"/>
      <c r="R515" s="447"/>
      <c r="S515" s="447"/>
      <c r="T515" s="447"/>
      <c r="U515" s="447"/>
      <c r="V515" s="447"/>
      <c r="W515" s="447"/>
      <c r="X515" s="447"/>
      <c r="Y515" s="447"/>
    </row>
    <row r="516" ht="15.75" customHeight="1" spans="1:25">
      <c r="A516" s="447"/>
      <c r="B516" s="447"/>
      <c r="C516" s="447"/>
      <c r="D516" s="447"/>
      <c r="E516" s="447"/>
      <c r="F516" s="447"/>
      <c r="G516" s="447"/>
      <c r="H516" s="447"/>
      <c r="I516" s="447"/>
      <c r="J516" s="447"/>
      <c r="K516" s="447"/>
      <c r="L516" s="447"/>
      <c r="M516" s="447"/>
      <c r="N516" s="447"/>
      <c r="O516" s="447"/>
      <c r="P516" s="447"/>
      <c r="Q516" s="447"/>
      <c r="R516" s="447"/>
      <c r="S516" s="447"/>
      <c r="T516" s="447"/>
      <c r="U516" s="447"/>
      <c r="V516" s="447"/>
      <c r="W516" s="447"/>
      <c r="X516" s="447"/>
      <c r="Y516" s="447"/>
    </row>
    <row r="517" ht="15.75" customHeight="1" spans="1:25">
      <c r="A517" s="447"/>
      <c r="B517" s="447"/>
      <c r="C517" s="447"/>
      <c r="D517" s="447"/>
      <c r="E517" s="447"/>
      <c r="F517" s="447"/>
      <c r="G517" s="447"/>
      <c r="H517" s="447"/>
      <c r="I517" s="447"/>
      <c r="J517" s="447"/>
      <c r="K517" s="447"/>
      <c r="L517" s="447"/>
      <c r="M517" s="447"/>
      <c r="N517" s="447"/>
      <c r="O517" s="447"/>
      <c r="P517" s="447"/>
      <c r="Q517" s="447"/>
      <c r="R517" s="447"/>
      <c r="S517" s="447"/>
      <c r="T517" s="447"/>
      <c r="U517" s="447"/>
      <c r="V517" s="447"/>
      <c r="W517" s="447"/>
      <c r="X517" s="447"/>
      <c r="Y517" s="447"/>
    </row>
    <row r="518" ht="15.75" customHeight="1" spans="1:25">
      <c r="A518" s="447"/>
      <c r="B518" s="447"/>
      <c r="C518" s="447"/>
      <c r="D518" s="447"/>
      <c r="E518" s="447"/>
      <c r="F518" s="447"/>
      <c r="G518" s="447"/>
      <c r="H518" s="447"/>
      <c r="I518" s="447"/>
      <c r="J518" s="447"/>
      <c r="K518" s="447"/>
      <c r="L518" s="447"/>
      <c r="M518" s="447"/>
      <c r="N518" s="447"/>
      <c r="O518" s="447"/>
      <c r="P518" s="447"/>
      <c r="Q518" s="447"/>
      <c r="R518" s="447"/>
      <c r="S518" s="447"/>
      <c r="T518" s="447"/>
      <c r="U518" s="447"/>
      <c r="V518" s="447"/>
      <c r="W518" s="447"/>
      <c r="X518" s="447"/>
      <c r="Y518" s="447"/>
    </row>
    <row r="519" ht="15.75" customHeight="1" spans="1:25">
      <c r="A519" s="447"/>
      <c r="B519" s="447"/>
      <c r="C519" s="447"/>
      <c r="D519" s="447"/>
      <c r="E519" s="447"/>
      <c r="F519" s="447"/>
      <c r="G519" s="447"/>
      <c r="H519" s="447"/>
      <c r="I519" s="447"/>
      <c r="J519" s="447"/>
      <c r="K519" s="447"/>
      <c r="L519" s="447"/>
      <c r="M519" s="447"/>
      <c r="N519" s="447"/>
      <c r="O519" s="447"/>
      <c r="P519" s="447"/>
      <c r="Q519" s="447"/>
      <c r="R519" s="447"/>
      <c r="S519" s="447"/>
      <c r="T519" s="447"/>
      <c r="U519" s="447"/>
      <c r="V519" s="447"/>
      <c r="W519" s="447"/>
      <c r="X519" s="447"/>
      <c r="Y519" s="447"/>
    </row>
    <row r="520" ht="15.75" customHeight="1" spans="1:25">
      <c r="A520" s="447"/>
      <c r="B520" s="447"/>
      <c r="C520" s="447"/>
      <c r="D520" s="447"/>
      <c r="E520" s="447"/>
      <c r="F520" s="447"/>
      <c r="G520" s="447"/>
      <c r="H520" s="447"/>
      <c r="I520" s="447"/>
      <c r="J520" s="447"/>
      <c r="K520" s="447"/>
      <c r="L520" s="447"/>
      <c r="M520" s="447"/>
      <c r="N520" s="447"/>
      <c r="O520" s="447"/>
      <c r="P520" s="447"/>
      <c r="Q520" s="447"/>
      <c r="R520" s="447"/>
      <c r="S520" s="447"/>
      <c r="T520" s="447"/>
      <c r="U520" s="447"/>
      <c r="V520" s="447"/>
      <c r="W520" s="447"/>
      <c r="X520" s="447"/>
      <c r="Y520" s="447"/>
    </row>
    <row r="521" ht="15.75" customHeight="1" spans="1:25">
      <c r="A521" s="447"/>
      <c r="B521" s="447"/>
      <c r="C521" s="447"/>
      <c r="D521" s="447"/>
      <c r="E521" s="447"/>
      <c r="F521" s="447"/>
      <c r="G521" s="447"/>
      <c r="H521" s="447"/>
      <c r="I521" s="447"/>
      <c r="J521" s="447"/>
      <c r="K521" s="447"/>
      <c r="L521" s="447"/>
      <c r="M521" s="447"/>
      <c r="N521" s="447"/>
      <c r="O521" s="447"/>
      <c r="P521" s="447"/>
      <c r="Q521" s="447"/>
      <c r="R521" s="447"/>
      <c r="S521" s="447"/>
      <c r="T521" s="447"/>
      <c r="U521" s="447"/>
      <c r="V521" s="447"/>
      <c r="W521" s="447"/>
      <c r="X521" s="447"/>
      <c r="Y521" s="447"/>
    </row>
    <row r="522" ht="15.75" customHeight="1" spans="1:25">
      <c r="A522" s="447"/>
      <c r="B522" s="447"/>
      <c r="C522" s="447"/>
      <c r="D522" s="447"/>
      <c r="E522" s="447"/>
      <c r="F522" s="447"/>
      <c r="G522" s="447"/>
      <c r="H522" s="447"/>
      <c r="I522" s="447"/>
      <c r="J522" s="447"/>
      <c r="K522" s="447"/>
      <c r="L522" s="447"/>
      <c r="M522" s="447"/>
      <c r="N522" s="447"/>
      <c r="O522" s="447"/>
      <c r="P522" s="447"/>
      <c r="Q522" s="447"/>
      <c r="R522" s="447"/>
      <c r="S522" s="447"/>
      <c r="T522" s="447"/>
      <c r="U522" s="447"/>
      <c r="V522" s="447"/>
      <c r="W522" s="447"/>
      <c r="X522" s="447"/>
      <c r="Y522" s="447"/>
    </row>
    <row r="523" ht="15.75" customHeight="1" spans="1:25">
      <c r="A523" s="447"/>
      <c r="B523" s="447"/>
      <c r="C523" s="447"/>
      <c r="D523" s="447"/>
      <c r="E523" s="447"/>
      <c r="F523" s="447"/>
      <c r="G523" s="447"/>
      <c r="H523" s="447"/>
      <c r="I523" s="447"/>
      <c r="J523" s="447"/>
      <c r="K523" s="447"/>
      <c r="L523" s="447"/>
      <c r="M523" s="447"/>
      <c r="N523" s="447"/>
      <c r="O523" s="447"/>
      <c r="P523" s="447"/>
      <c r="Q523" s="447"/>
      <c r="R523" s="447"/>
      <c r="S523" s="447"/>
      <c r="T523" s="447"/>
      <c r="U523" s="447"/>
      <c r="V523" s="447"/>
      <c r="W523" s="447"/>
      <c r="X523" s="447"/>
      <c r="Y523" s="447"/>
    </row>
    <row r="524" ht="15.75" customHeight="1" spans="1:25">
      <c r="A524" s="447"/>
      <c r="B524" s="447"/>
      <c r="C524" s="447"/>
      <c r="D524" s="447"/>
      <c r="E524" s="447"/>
      <c r="F524" s="447"/>
      <c r="G524" s="447"/>
      <c r="H524" s="447"/>
      <c r="I524" s="447"/>
      <c r="J524" s="447"/>
      <c r="K524" s="447"/>
      <c r="L524" s="447"/>
      <c r="M524" s="447"/>
      <c r="N524" s="447"/>
      <c r="O524" s="447"/>
      <c r="P524" s="447"/>
      <c r="Q524" s="447"/>
      <c r="R524" s="447"/>
      <c r="S524" s="447"/>
      <c r="T524" s="447"/>
      <c r="U524" s="447"/>
      <c r="V524" s="447"/>
      <c r="W524" s="447"/>
      <c r="X524" s="447"/>
      <c r="Y524" s="447"/>
    </row>
    <row r="525" ht="15.75" customHeight="1" spans="1:25">
      <c r="A525" s="447"/>
      <c r="B525" s="447"/>
      <c r="C525" s="447"/>
      <c r="D525" s="447"/>
      <c r="E525" s="447"/>
      <c r="F525" s="447"/>
      <c r="G525" s="447"/>
      <c r="H525" s="447"/>
      <c r="I525" s="447"/>
      <c r="J525" s="447"/>
      <c r="K525" s="447"/>
      <c r="L525" s="447"/>
      <c r="M525" s="447"/>
      <c r="N525" s="447"/>
      <c r="O525" s="447"/>
      <c r="P525" s="447"/>
      <c r="Q525" s="447"/>
      <c r="R525" s="447"/>
      <c r="S525" s="447"/>
      <c r="T525" s="447"/>
      <c r="U525" s="447"/>
      <c r="V525" s="447"/>
      <c r="W525" s="447"/>
      <c r="X525" s="447"/>
      <c r="Y525" s="447"/>
    </row>
    <row r="526" ht="15.75" customHeight="1" spans="1:25">
      <c r="A526" s="447"/>
      <c r="B526" s="447"/>
      <c r="C526" s="447"/>
      <c r="D526" s="447"/>
      <c r="E526" s="447"/>
      <c r="F526" s="447"/>
      <c r="G526" s="447"/>
      <c r="H526" s="447"/>
      <c r="I526" s="447"/>
      <c r="J526" s="447"/>
      <c r="K526" s="447"/>
      <c r="L526" s="447"/>
      <c r="M526" s="447"/>
      <c r="N526" s="447"/>
      <c r="O526" s="447"/>
      <c r="P526" s="447"/>
      <c r="Q526" s="447"/>
      <c r="R526" s="447"/>
      <c r="S526" s="447"/>
      <c r="T526" s="447"/>
      <c r="U526" s="447"/>
      <c r="V526" s="447"/>
      <c r="W526" s="447"/>
      <c r="X526" s="447"/>
      <c r="Y526" s="447"/>
    </row>
    <row r="527" ht="15.75" customHeight="1" spans="1:25">
      <c r="A527" s="447"/>
      <c r="B527" s="447"/>
      <c r="C527" s="447"/>
      <c r="D527" s="447"/>
      <c r="E527" s="447"/>
      <c r="F527" s="447"/>
      <c r="G527" s="447"/>
      <c r="H527" s="447"/>
      <c r="I527" s="447"/>
      <c r="J527" s="447"/>
      <c r="K527" s="447"/>
      <c r="L527" s="447"/>
      <c r="M527" s="447"/>
      <c r="N527" s="447"/>
      <c r="O527" s="447"/>
      <c r="P527" s="447"/>
      <c r="Q527" s="447"/>
      <c r="R527" s="447"/>
      <c r="S527" s="447"/>
      <c r="T527" s="447"/>
      <c r="U527" s="447"/>
      <c r="V527" s="447"/>
      <c r="W527" s="447"/>
      <c r="X527" s="447"/>
      <c r="Y527" s="447"/>
    </row>
    <row r="528" ht="15.75" customHeight="1" spans="1:25">
      <c r="A528" s="447"/>
      <c r="B528" s="447"/>
      <c r="C528" s="447"/>
      <c r="D528" s="447"/>
      <c r="E528" s="447"/>
      <c r="F528" s="447"/>
      <c r="G528" s="447"/>
      <c r="H528" s="447"/>
      <c r="I528" s="447"/>
      <c r="J528" s="447"/>
      <c r="K528" s="447"/>
      <c r="L528" s="447"/>
      <c r="M528" s="447"/>
      <c r="N528" s="447"/>
      <c r="O528" s="447"/>
      <c r="P528" s="447"/>
      <c r="Q528" s="447"/>
      <c r="R528" s="447"/>
      <c r="S528" s="447"/>
      <c r="T528" s="447"/>
      <c r="U528" s="447"/>
      <c r="V528" s="447"/>
      <c r="W528" s="447"/>
      <c r="X528" s="447"/>
      <c r="Y528" s="447"/>
    </row>
    <row r="529" ht="15.75" customHeight="1" spans="1:25">
      <c r="A529" s="447"/>
      <c r="B529" s="447"/>
      <c r="C529" s="447"/>
      <c r="D529" s="447"/>
      <c r="E529" s="447"/>
      <c r="F529" s="447"/>
      <c r="G529" s="447"/>
      <c r="H529" s="447"/>
      <c r="I529" s="447"/>
      <c r="J529" s="447"/>
      <c r="K529" s="447"/>
      <c r="L529" s="447"/>
      <c r="M529" s="447"/>
      <c r="N529" s="447"/>
      <c r="O529" s="447"/>
      <c r="P529" s="447"/>
      <c r="Q529" s="447"/>
      <c r="R529" s="447"/>
      <c r="S529" s="447"/>
      <c r="T529" s="447"/>
      <c r="U529" s="447"/>
      <c r="V529" s="447"/>
      <c r="W529" s="447"/>
      <c r="X529" s="447"/>
      <c r="Y529" s="447"/>
    </row>
    <row r="530" ht="15.75" customHeight="1" spans="1:25">
      <c r="A530" s="447"/>
      <c r="B530" s="447"/>
      <c r="C530" s="447"/>
      <c r="D530" s="447"/>
      <c r="E530" s="447"/>
      <c r="F530" s="447"/>
      <c r="G530" s="447"/>
      <c r="H530" s="447"/>
      <c r="I530" s="447"/>
      <c r="J530" s="447"/>
      <c r="K530" s="447"/>
      <c r="L530" s="447"/>
      <c r="M530" s="447"/>
      <c r="N530" s="447"/>
      <c r="O530" s="447"/>
      <c r="P530" s="447"/>
      <c r="Q530" s="447"/>
      <c r="R530" s="447"/>
      <c r="S530" s="447"/>
      <c r="T530" s="447"/>
      <c r="U530" s="447"/>
      <c r="V530" s="447"/>
      <c r="W530" s="447"/>
      <c r="X530" s="447"/>
      <c r="Y530" s="447"/>
    </row>
    <row r="531" ht="15.75" customHeight="1" spans="1:25">
      <c r="A531" s="447"/>
      <c r="B531" s="447"/>
      <c r="C531" s="447"/>
      <c r="D531" s="447"/>
      <c r="E531" s="447"/>
      <c r="F531" s="447"/>
      <c r="G531" s="447"/>
      <c r="H531" s="447"/>
      <c r="I531" s="447"/>
      <c r="J531" s="447"/>
      <c r="K531" s="447"/>
      <c r="L531" s="447"/>
      <c r="M531" s="447"/>
      <c r="N531" s="447"/>
      <c r="O531" s="447"/>
      <c r="P531" s="447"/>
      <c r="Q531" s="447"/>
      <c r="R531" s="447"/>
      <c r="S531" s="447"/>
      <c r="T531" s="447"/>
      <c r="U531" s="447"/>
      <c r="V531" s="447"/>
      <c r="W531" s="447"/>
      <c r="X531" s="447"/>
      <c r="Y531" s="447"/>
    </row>
    <row r="532" ht="15.75" customHeight="1" spans="1:25">
      <c r="A532" s="447"/>
      <c r="B532" s="447"/>
      <c r="C532" s="447"/>
      <c r="D532" s="447"/>
      <c r="E532" s="447"/>
      <c r="F532" s="447"/>
      <c r="G532" s="447"/>
      <c r="H532" s="447"/>
      <c r="I532" s="447"/>
      <c r="J532" s="447"/>
      <c r="K532" s="447"/>
      <c r="L532" s="447"/>
      <c r="M532" s="447"/>
      <c r="N532" s="447"/>
      <c r="O532" s="447"/>
      <c r="P532" s="447"/>
      <c r="Q532" s="447"/>
      <c r="R532" s="447"/>
      <c r="S532" s="447"/>
      <c r="T532" s="447"/>
      <c r="U532" s="447"/>
      <c r="V532" s="447"/>
      <c r="W532" s="447"/>
      <c r="X532" s="447"/>
      <c r="Y532" s="447"/>
    </row>
    <row r="533" ht="15.75" customHeight="1" spans="1:25">
      <c r="A533" s="447"/>
      <c r="B533" s="447"/>
      <c r="C533" s="447"/>
      <c r="D533" s="447"/>
      <c r="E533" s="447"/>
      <c r="F533" s="447"/>
      <c r="G533" s="447"/>
      <c r="H533" s="447"/>
      <c r="I533" s="447"/>
      <c r="J533" s="447"/>
      <c r="K533" s="447"/>
      <c r="L533" s="447"/>
      <c r="M533" s="447"/>
      <c r="N533" s="447"/>
      <c r="O533" s="447"/>
      <c r="P533" s="447"/>
      <c r="Q533" s="447"/>
      <c r="R533" s="447"/>
      <c r="S533" s="447"/>
      <c r="T533" s="447"/>
      <c r="U533" s="447"/>
      <c r="V533" s="447"/>
      <c r="W533" s="447"/>
      <c r="X533" s="447"/>
      <c r="Y533" s="447"/>
    </row>
    <row r="534" ht="15.75" customHeight="1" spans="1:25">
      <c r="A534" s="447"/>
      <c r="B534" s="447"/>
      <c r="C534" s="447"/>
      <c r="D534" s="447"/>
      <c r="E534" s="447"/>
      <c r="F534" s="447"/>
      <c r="G534" s="447"/>
      <c r="H534" s="447"/>
      <c r="I534" s="447"/>
      <c r="J534" s="447"/>
      <c r="K534" s="447"/>
      <c r="L534" s="447"/>
      <c r="M534" s="447"/>
      <c r="N534" s="447"/>
      <c r="O534" s="447"/>
      <c r="P534" s="447"/>
      <c r="Q534" s="447"/>
      <c r="R534" s="447"/>
      <c r="S534" s="447"/>
      <c r="T534" s="447"/>
      <c r="U534" s="447"/>
      <c r="V534" s="447"/>
      <c r="W534" s="447"/>
      <c r="X534" s="447"/>
      <c r="Y534" s="447"/>
    </row>
    <row r="535" ht="15.75" customHeight="1" spans="1:25">
      <c r="A535" s="447"/>
      <c r="B535" s="447"/>
      <c r="C535" s="447"/>
      <c r="D535" s="447"/>
      <c r="E535" s="447"/>
      <c r="F535" s="447"/>
      <c r="G535" s="447"/>
      <c r="H535" s="447"/>
      <c r="I535" s="447"/>
      <c r="J535" s="447"/>
      <c r="K535" s="447"/>
      <c r="L535" s="447"/>
      <c r="M535" s="447"/>
      <c r="N535" s="447"/>
      <c r="O535" s="447"/>
      <c r="P535" s="447"/>
      <c r="Q535" s="447"/>
      <c r="R535" s="447"/>
      <c r="S535" s="447"/>
      <c r="T535" s="447"/>
      <c r="U535" s="447"/>
      <c r="V535" s="447"/>
      <c r="W535" s="447"/>
      <c r="X535" s="447"/>
      <c r="Y535" s="447"/>
    </row>
    <row r="536" ht="15.75" customHeight="1" spans="1:25">
      <c r="A536" s="447"/>
      <c r="B536" s="447"/>
      <c r="C536" s="447"/>
      <c r="D536" s="447"/>
      <c r="E536" s="447"/>
      <c r="F536" s="447"/>
      <c r="G536" s="447"/>
      <c r="H536" s="447"/>
      <c r="I536" s="447"/>
      <c r="J536" s="447"/>
      <c r="K536" s="447"/>
      <c r="L536" s="447"/>
      <c r="M536" s="447"/>
      <c r="N536" s="447"/>
      <c r="O536" s="447"/>
      <c r="P536" s="447"/>
      <c r="Q536" s="447"/>
      <c r="R536" s="447"/>
      <c r="S536" s="447"/>
      <c r="T536" s="447"/>
      <c r="U536" s="447"/>
      <c r="V536" s="447"/>
      <c r="W536" s="447"/>
      <c r="X536" s="447"/>
      <c r="Y536" s="447"/>
    </row>
    <row r="537" ht="15.75" customHeight="1" spans="1:25">
      <c r="A537" s="447"/>
      <c r="B537" s="447"/>
      <c r="C537" s="447"/>
      <c r="D537" s="447"/>
      <c r="E537" s="447"/>
      <c r="F537" s="447"/>
      <c r="G537" s="447"/>
      <c r="H537" s="447"/>
      <c r="I537" s="447"/>
      <c r="J537" s="447"/>
      <c r="K537" s="447"/>
      <c r="L537" s="447"/>
      <c r="M537" s="447"/>
      <c r="N537" s="447"/>
      <c r="O537" s="447"/>
      <c r="P537" s="447"/>
      <c r="Q537" s="447"/>
      <c r="R537" s="447"/>
      <c r="S537" s="447"/>
      <c r="T537" s="447"/>
      <c r="U537" s="447"/>
      <c r="V537" s="447"/>
      <c r="W537" s="447"/>
      <c r="X537" s="447"/>
      <c r="Y537" s="447"/>
    </row>
    <row r="538" ht="15.75" customHeight="1" spans="1:25">
      <c r="A538" s="447"/>
      <c r="B538" s="447"/>
      <c r="C538" s="447"/>
      <c r="D538" s="447"/>
      <c r="E538" s="447"/>
      <c r="F538" s="447"/>
      <c r="G538" s="447"/>
      <c r="H538" s="447"/>
      <c r="I538" s="447"/>
      <c r="J538" s="447"/>
      <c r="K538" s="447"/>
      <c r="L538" s="447"/>
      <c r="M538" s="447"/>
      <c r="N538" s="447"/>
      <c r="O538" s="447"/>
      <c r="P538" s="447"/>
      <c r="Q538" s="447"/>
      <c r="R538" s="447"/>
      <c r="S538" s="447"/>
      <c r="T538" s="447"/>
      <c r="U538" s="447"/>
      <c r="V538" s="447"/>
      <c r="W538" s="447"/>
      <c r="X538" s="447"/>
      <c r="Y538" s="447"/>
    </row>
    <row r="539" ht="15.75" customHeight="1" spans="1:25">
      <c r="A539" s="447"/>
      <c r="B539" s="447"/>
      <c r="C539" s="447"/>
      <c r="D539" s="447"/>
      <c r="E539" s="447"/>
      <c r="F539" s="447"/>
      <c r="G539" s="447"/>
      <c r="H539" s="447"/>
      <c r="I539" s="447"/>
      <c r="J539" s="447"/>
      <c r="K539" s="447"/>
      <c r="L539" s="447"/>
      <c r="M539" s="447"/>
      <c r="N539" s="447"/>
      <c r="O539" s="447"/>
      <c r="P539" s="447"/>
      <c r="Q539" s="447"/>
      <c r="R539" s="447"/>
      <c r="S539" s="447"/>
      <c r="T539" s="447"/>
      <c r="U539" s="447"/>
      <c r="V539" s="447"/>
      <c r="W539" s="447"/>
      <c r="X539" s="447"/>
      <c r="Y539" s="447"/>
    </row>
    <row r="540" ht="15.75" customHeight="1" spans="1:25">
      <c r="A540" s="447"/>
      <c r="B540" s="447"/>
      <c r="C540" s="447"/>
      <c r="D540" s="447"/>
      <c r="E540" s="447"/>
      <c r="F540" s="447"/>
      <c r="G540" s="447"/>
      <c r="H540" s="447"/>
      <c r="I540" s="447"/>
      <c r="J540" s="447"/>
      <c r="K540" s="447"/>
      <c r="L540" s="447"/>
      <c r="M540" s="447"/>
      <c r="N540" s="447"/>
      <c r="O540" s="447"/>
      <c r="P540" s="447"/>
      <c r="Q540" s="447"/>
      <c r="R540" s="447"/>
      <c r="S540" s="447"/>
      <c r="T540" s="447"/>
      <c r="U540" s="447"/>
      <c r="V540" s="447"/>
      <c r="W540" s="447"/>
      <c r="X540" s="447"/>
      <c r="Y540" s="447"/>
    </row>
    <row r="541" ht="15.75" customHeight="1" spans="1:25">
      <c r="A541" s="447"/>
      <c r="B541" s="447"/>
      <c r="C541" s="447"/>
      <c r="D541" s="447"/>
      <c r="E541" s="447"/>
      <c r="F541" s="447"/>
      <c r="G541" s="447"/>
      <c r="H541" s="447"/>
      <c r="I541" s="447"/>
      <c r="J541" s="447"/>
      <c r="K541" s="447"/>
      <c r="L541" s="447"/>
      <c r="M541" s="447"/>
      <c r="N541" s="447"/>
      <c r="O541" s="447"/>
      <c r="P541" s="447"/>
      <c r="Q541" s="447"/>
      <c r="R541" s="447"/>
      <c r="S541" s="447"/>
      <c r="T541" s="447"/>
      <c r="U541" s="447"/>
      <c r="V541" s="447"/>
      <c r="W541" s="447"/>
      <c r="X541" s="447"/>
      <c r="Y541" s="447"/>
    </row>
    <row r="542" ht="15.75" customHeight="1" spans="1:25">
      <c r="A542" s="447"/>
      <c r="B542" s="447"/>
      <c r="C542" s="447"/>
      <c r="D542" s="447"/>
      <c r="E542" s="447"/>
      <c r="F542" s="447"/>
      <c r="G542" s="447"/>
      <c r="H542" s="447"/>
      <c r="I542" s="447"/>
      <c r="J542" s="447"/>
      <c r="K542" s="447"/>
      <c r="L542" s="447"/>
      <c r="M542" s="447"/>
      <c r="N542" s="447"/>
      <c r="O542" s="447"/>
      <c r="P542" s="447"/>
      <c r="Q542" s="447"/>
      <c r="R542" s="447"/>
      <c r="S542" s="447"/>
      <c r="T542" s="447"/>
      <c r="U542" s="447"/>
      <c r="V542" s="447"/>
      <c r="W542" s="447"/>
      <c r="X542" s="447"/>
      <c r="Y542" s="447"/>
    </row>
    <row r="543" ht="15.75" customHeight="1" spans="1:25">
      <c r="A543" s="447"/>
      <c r="B543" s="447"/>
      <c r="C543" s="447"/>
      <c r="D543" s="447"/>
      <c r="E543" s="447"/>
      <c r="F543" s="447"/>
      <c r="G543" s="447"/>
      <c r="H543" s="447"/>
      <c r="I543" s="447"/>
      <c r="J543" s="447"/>
      <c r="K543" s="447"/>
      <c r="L543" s="447"/>
      <c r="M543" s="447"/>
      <c r="N543" s="447"/>
      <c r="O543" s="447"/>
      <c r="P543" s="447"/>
      <c r="Q543" s="447"/>
      <c r="R543" s="447"/>
      <c r="S543" s="447"/>
      <c r="T543" s="447"/>
      <c r="U543" s="447"/>
      <c r="V543" s="447"/>
      <c r="W543" s="447"/>
      <c r="X543" s="447"/>
      <c r="Y543" s="447"/>
    </row>
    <row r="544" ht="15.75" customHeight="1" spans="1:25">
      <c r="A544" s="447"/>
      <c r="B544" s="447"/>
      <c r="C544" s="447"/>
      <c r="D544" s="447"/>
      <c r="E544" s="447"/>
      <c r="F544" s="447"/>
      <c r="G544" s="447"/>
      <c r="H544" s="447"/>
      <c r="I544" s="447"/>
      <c r="J544" s="447"/>
      <c r="K544" s="447"/>
      <c r="L544" s="447"/>
      <c r="M544" s="447"/>
      <c r="N544" s="447"/>
      <c r="O544" s="447"/>
      <c r="P544" s="447"/>
      <c r="Q544" s="447"/>
      <c r="R544" s="447"/>
      <c r="S544" s="447"/>
      <c r="T544" s="447"/>
      <c r="U544" s="447"/>
      <c r="V544" s="447"/>
      <c r="W544" s="447"/>
      <c r="X544" s="447"/>
      <c r="Y544" s="447"/>
    </row>
    <row r="545" ht="15.75" customHeight="1" spans="1:25">
      <c r="A545" s="447"/>
      <c r="B545" s="447"/>
      <c r="C545" s="447"/>
      <c r="D545" s="447"/>
      <c r="E545" s="447"/>
      <c r="F545" s="447"/>
      <c r="G545" s="447"/>
      <c r="H545" s="447"/>
      <c r="I545" s="447"/>
      <c r="J545" s="447"/>
      <c r="K545" s="447"/>
      <c r="L545" s="447"/>
      <c r="M545" s="447"/>
      <c r="N545" s="447"/>
      <c r="O545" s="447"/>
      <c r="P545" s="447"/>
      <c r="Q545" s="447"/>
      <c r="R545" s="447"/>
      <c r="S545" s="447"/>
      <c r="T545" s="447"/>
      <c r="U545" s="447"/>
      <c r="V545" s="447"/>
      <c r="W545" s="447"/>
      <c r="X545" s="447"/>
      <c r="Y545" s="447"/>
    </row>
    <row r="546" ht="15.75" customHeight="1" spans="1:25">
      <c r="A546" s="447"/>
      <c r="B546" s="447"/>
      <c r="C546" s="447"/>
      <c r="D546" s="447"/>
      <c r="E546" s="447"/>
      <c r="F546" s="447"/>
      <c r="G546" s="447"/>
      <c r="H546" s="447"/>
      <c r="I546" s="447"/>
      <c r="J546" s="447"/>
      <c r="K546" s="447"/>
      <c r="L546" s="447"/>
      <c r="M546" s="447"/>
      <c r="N546" s="447"/>
      <c r="O546" s="447"/>
      <c r="P546" s="447"/>
      <c r="Q546" s="447"/>
      <c r="R546" s="447"/>
      <c r="S546" s="447"/>
      <c r="T546" s="447"/>
      <c r="U546" s="447"/>
      <c r="V546" s="447"/>
      <c r="W546" s="447"/>
      <c r="X546" s="447"/>
      <c r="Y546" s="447"/>
    </row>
    <row r="547" ht="15.75" customHeight="1" spans="1:25">
      <c r="A547" s="447"/>
      <c r="B547" s="447"/>
      <c r="C547" s="447"/>
      <c r="D547" s="447"/>
      <c r="E547" s="447"/>
      <c r="F547" s="447"/>
      <c r="G547" s="447"/>
      <c r="H547" s="447"/>
      <c r="I547" s="447"/>
      <c r="J547" s="447"/>
      <c r="K547" s="447"/>
      <c r="L547" s="447"/>
      <c r="M547" s="447"/>
      <c r="N547" s="447"/>
      <c r="O547" s="447"/>
      <c r="P547" s="447"/>
      <c r="Q547" s="447"/>
      <c r="R547" s="447"/>
      <c r="S547" s="447"/>
      <c r="T547" s="447"/>
      <c r="U547" s="447"/>
      <c r="V547" s="447"/>
      <c r="W547" s="447"/>
      <c r="X547" s="447"/>
      <c r="Y547" s="447"/>
    </row>
    <row r="548" ht="15.75" customHeight="1" spans="1:25">
      <c r="A548" s="447"/>
      <c r="B548" s="447"/>
      <c r="C548" s="447"/>
      <c r="D548" s="447"/>
      <c r="E548" s="447"/>
      <c r="F548" s="447"/>
      <c r="G548" s="447"/>
      <c r="H548" s="447"/>
      <c r="I548" s="447"/>
      <c r="J548" s="447"/>
      <c r="K548" s="447"/>
      <c r="L548" s="447"/>
      <c r="M548" s="447"/>
      <c r="N548" s="447"/>
      <c r="O548" s="447"/>
      <c r="P548" s="447"/>
      <c r="Q548" s="447"/>
      <c r="R548" s="447"/>
      <c r="S548" s="447"/>
      <c r="T548" s="447"/>
      <c r="U548" s="447"/>
      <c r="V548" s="447"/>
      <c r="W548" s="447"/>
      <c r="X548" s="447"/>
      <c r="Y548" s="447"/>
    </row>
    <row r="549" ht="15.75" customHeight="1" spans="1:25">
      <c r="A549" s="447"/>
      <c r="B549" s="447"/>
      <c r="C549" s="447"/>
      <c r="D549" s="447"/>
      <c r="E549" s="447"/>
      <c r="F549" s="447"/>
      <c r="G549" s="447"/>
      <c r="H549" s="447"/>
      <c r="I549" s="447"/>
      <c r="J549" s="447"/>
      <c r="K549" s="447"/>
      <c r="L549" s="447"/>
      <c r="M549" s="447"/>
      <c r="N549" s="447"/>
      <c r="O549" s="447"/>
      <c r="P549" s="447"/>
      <c r="Q549" s="447"/>
      <c r="R549" s="447"/>
      <c r="S549" s="447"/>
      <c r="T549" s="447"/>
      <c r="U549" s="447"/>
      <c r="V549" s="447"/>
      <c r="W549" s="447"/>
      <c r="X549" s="447"/>
      <c r="Y549" s="447"/>
    </row>
    <row r="550" ht="15.75" customHeight="1" spans="1:25">
      <c r="A550" s="447"/>
      <c r="B550" s="447"/>
      <c r="C550" s="447"/>
      <c r="D550" s="447"/>
      <c r="E550" s="447"/>
      <c r="F550" s="447"/>
      <c r="G550" s="447"/>
      <c r="H550" s="447"/>
      <c r="I550" s="447"/>
      <c r="J550" s="447"/>
      <c r="K550" s="447"/>
      <c r="L550" s="447"/>
      <c r="M550" s="447"/>
      <c r="N550" s="447"/>
      <c r="O550" s="447"/>
      <c r="P550" s="447"/>
      <c r="Q550" s="447"/>
      <c r="R550" s="447"/>
      <c r="S550" s="447"/>
      <c r="T550" s="447"/>
      <c r="U550" s="447"/>
      <c r="V550" s="447"/>
      <c r="W550" s="447"/>
      <c r="X550" s="447"/>
      <c r="Y550" s="447"/>
    </row>
    <row r="551" ht="15.75" customHeight="1" spans="1:25">
      <c r="A551" s="447"/>
      <c r="B551" s="447"/>
      <c r="C551" s="447"/>
      <c r="D551" s="447"/>
      <c r="E551" s="447"/>
      <c r="F551" s="447"/>
      <c r="G551" s="447"/>
      <c r="H551" s="447"/>
      <c r="I551" s="447"/>
      <c r="J551" s="447"/>
      <c r="K551" s="447"/>
      <c r="L551" s="447"/>
      <c r="M551" s="447"/>
      <c r="N551" s="447"/>
      <c r="O551" s="447"/>
      <c r="P551" s="447"/>
      <c r="Q551" s="447"/>
      <c r="R551" s="447"/>
      <c r="S551" s="447"/>
      <c r="T551" s="447"/>
      <c r="U551" s="447"/>
      <c r="V551" s="447"/>
      <c r="W551" s="447"/>
      <c r="X551" s="447"/>
      <c r="Y551" s="447"/>
    </row>
    <row r="552" ht="15.75" customHeight="1" spans="1:25">
      <c r="A552" s="447"/>
      <c r="B552" s="447"/>
      <c r="C552" s="447"/>
      <c r="D552" s="447"/>
      <c r="E552" s="447"/>
      <c r="F552" s="447"/>
      <c r="G552" s="447"/>
      <c r="H552" s="447"/>
      <c r="I552" s="447"/>
      <c r="J552" s="447"/>
      <c r="K552" s="447"/>
      <c r="L552" s="447"/>
      <c r="M552" s="447"/>
      <c r="N552" s="447"/>
      <c r="O552" s="447"/>
      <c r="P552" s="447"/>
      <c r="Q552" s="447"/>
      <c r="R552" s="447"/>
      <c r="S552" s="447"/>
      <c r="T552" s="447"/>
      <c r="U552" s="447"/>
      <c r="V552" s="447"/>
      <c r="W552" s="447"/>
      <c r="X552" s="447"/>
      <c r="Y552" s="447"/>
    </row>
    <row r="553" ht="15.75" customHeight="1" spans="1:25">
      <c r="A553" s="447"/>
      <c r="B553" s="447"/>
      <c r="C553" s="447"/>
      <c r="D553" s="447"/>
      <c r="E553" s="447"/>
      <c r="F553" s="447"/>
      <c r="G553" s="447"/>
      <c r="H553" s="447"/>
      <c r="I553" s="447"/>
      <c r="J553" s="447"/>
      <c r="K553" s="447"/>
      <c r="L553" s="447"/>
      <c r="M553" s="447"/>
      <c r="N553" s="447"/>
      <c r="O553" s="447"/>
      <c r="P553" s="447"/>
      <c r="Q553" s="447"/>
      <c r="R553" s="447"/>
      <c r="S553" s="447"/>
      <c r="T553" s="447"/>
      <c r="U553" s="447"/>
      <c r="V553" s="447"/>
      <c r="W553" s="447"/>
      <c r="X553" s="447"/>
      <c r="Y553" s="447"/>
    </row>
    <row r="554" ht="15.75" customHeight="1" spans="1:25">
      <c r="A554" s="447"/>
      <c r="B554" s="447"/>
      <c r="C554" s="447"/>
      <c r="D554" s="447"/>
      <c r="E554" s="447"/>
      <c r="F554" s="447"/>
      <c r="G554" s="447"/>
      <c r="H554" s="447"/>
      <c r="I554" s="447"/>
      <c r="J554" s="447"/>
      <c r="K554" s="447"/>
      <c r="L554" s="447"/>
      <c r="M554" s="447"/>
      <c r="N554" s="447"/>
      <c r="O554" s="447"/>
      <c r="P554" s="447"/>
      <c r="Q554" s="447"/>
      <c r="R554" s="447"/>
      <c r="S554" s="447"/>
      <c r="T554" s="447"/>
      <c r="U554" s="447"/>
      <c r="V554" s="447"/>
      <c r="W554" s="447"/>
      <c r="X554" s="447"/>
      <c r="Y554" s="447"/>
    </row>
    <row r="555" ht="15.75" customHeight="1" spans="1:25">
      <c r="A555" s="447"/>
      <c r="B555" s="447"/>
      <c r="C555" s="447"/>
      <c r="D555" s="447"/>
      <c r="E555" s="447"/>
      <c r="F555" s="447"/>
      <c r="G555" s="447"/>
      <c r="H555" s="447"/>
      <c r="I555" s="447"/>
      <c r="J555" s="447"/>
      <c r="K555" s="447"/>
      <c r="L555" s="447"/>
      <c r="M555" s="447"/>
      <c r="N555" s="447"/>
      <c r="O555" s="447"/>
      <c r="P555" s="447"/>
      <c r="Q555" s="447"/>
      <c r="R555" s="447"/>
      <c r="S555" s="447"/>
      <c r="T555" s="447"/>
      <c r="U555" s="447"/>
      <c r="V555" s="447"/>
      <c r="W555" s="447"/>
      <c r="X555" s="447"/>
      <c r="Y555" s="447"/>
    </row>
    <row r="556" ht="15.75" customHeight="1" spans="1:25">
      <c r="A556" s="447"/>
      <c r="B556" s="447"/>
      <c r="C556" s="447"/>
      <c r="D556" s="447"/>
      <c r="E556" s="447"/>
      <c r="F556" s="447"/>
      <c r="G556" s="447"/>
      <c r="H556" s="447"/>
      <c r="I556" s="447"/>
      <c r="J556" s="447"/>
      <c r="K556" s="447"/>
      <c r="L556" s="447"/>
      <c r="M556" s="447"/>
      <c r="N556" s="447"/>
      <c r="O556" s="447"/>
      <c r="P556" s="447"/>
      <c r="Q556" s="447"/>
      <c r="R556" s="447"/>
      <c r="S556" s="447"/>
      <c r="T556" s="447"/>
      <c r="U556" s="447"/>
      <c r="V556" s="447"/>
      <c r="W556" s="447"/>
      <c r="X556" s="447"/>
      <c r="Y556" s="447"/>
    </row>
    <row r="557" ht="15.75" customHeight="1" spans="1:25">
      <c r="A557" s="447"/>
      <c r="B557" s="447"/>
      <c r="C557" s="447"/>
      <c r="D557" s="447"/>
      <c r="E557" s="447"/>
      <c r="F557" s="447"/>
      <c r="G557" s="447"/>
      <c r="H557" s="447"/>
      <c r="I557" s="447"/>
      <c r="J557" s="447"/>
      <c r="K557" s="447"/>
      <c r="L557" s="447"/>
      <c r="M557" s="447"/>
      <c r="N557" s="447"/>
      <c r="O557" s="447"/>
      <c r="P557" s="447"/>
      <c r="Q557" s="447"/>
      <c r="R557" s="447"/>
      <c r="S557" s="447"/>
      <c r="T557" s="447"/>
      <c r="U557" s="447"/>
      <c r="V557" s="447"/>
      <c r="W557" s="447"/>
      <c r="X557" s="447"/>
      <c r="Y557" s="447"/>
    </row>
    <row r="558" ht="15.75" customHeight="1" spans="1:25">
      <c r="A558" s="447"/>
      <c r="B558" s="447"/>
      <c r="C558" s="447"/>
      <c r="D558" s="447"/>
      <c r="E558" s="447"/>
      <c r="F558" s="447"/>
      <c r="G558" s="447"/>
      <c r="H558" s="447"/>
      <c r="I558" s="447"/>
      <c r="J558" s="447"/>
      <c r="K558" s="447"/>
      <c r="L558" s="447"/>
      <c r="M558" s="447"/>
      <c r="N558" s="447"/>
      <c r="O558" s="447"/>
      <c r="P558" s="447"/>
      <c r="Q558" s="447"/>
      <c r="R558" s="447"/>
      <c r="S558" s="447"/>
      <c r="T558" s="447"/>
      <c r="U558" s="447"/>
      <c r="V558" s="447"/>
      <c r="W558" s="447"/>
      <c r="X558" s="447"/>
      <c r="Y558" s="447"/>
    </row>
    <row r="559" ht="15.75" customHeight="1" spans="1:25">
      <c r="A559" s="447"/>
      <c r="B559" s="447"/>
      <c r="C559" s="447"/>
      <c r="D559" s="447"/>
      <c r="E559" s="447"/>
      <c r="F559" s="447"/>
      <c r="G559" s="447"/>
      <c r="H559" s="447"/>
      <c r="I559" s="447"/>
      <c r="J559" s="447"/>
      <c r="K559" s="447"/>
      <c r="L559" s="447"/>
      <c r="M559" s="447"/>
      <c r="N559" s="447"/>
      <c r="O559" s="447"/>
      <c r="P559" s="447"/>
      <c r="Q559" s="447"/>
      <c r="R559" s="447"/>
      <c r="S559" s="447"/>
      <c r="T559" s="447"/>
      <c r="U559" s="447"/>
      <c r="V559" s="447"/>
      <c r="W559" s="447"/>
      <c r="X559" s="447"/>
      <c r="Y559" s="447"/>
    </row>
    <row r="560" ht="15.75" customHeight="1" spans="1:25">
      <c r="A560" s="447"/>
      <c r="B560" s="447"/>
      <c r="C560" s="447"/>
      <c r="D560" s="447"/>
      <c r="E560" s="447"/>
      <c r="F560" s="447"/>
      <c r="G560" s="447"/>
      <c r="H560" s="447"/>
      <c r="I560" s="447"/>
      <c r="J560" s="447"/>
      <c r="K560" s="447"/>
      <c r="L560" s="447"/>
      <c r="M560" s="447"/>
      <c r="N560" s="447"/>
      <c r="O560" s="447"/>
      <c r="P560" s="447"/>
      <c r="Q560" s="447"/>
      <c r="R560" s="447"/>
      <c r="S560" s="447"/>
      <c r="T560" s="447"/>
      <c r="U560" s="447"/>
      <c r="V560" s="447"/>
      <c r="W560" s="447"/>
      <c r="X560" s="447"/>
      <c r="Y560" s="447"/>
    </row>
    <row r="561" ht="15.75" customHeight="1" spans="1:25">
      <c r="A561" s="447"/>
      <c r="B561" s="447"/>
      <c r="C561" s="447"/>
      <c r="D561" s="447"/>
      <c r="E561" s="447"/>
      <c r="F561" s="447"/>
      <c r="G561" s="447"/>
      <c r="H561" s="447"/>
      <c r="I561" s="447"/>
      <c r="J561" s="447"/>
      <c r="K561" s="447"/>
      <c r="L561" s="447"/>
      <c r="M561" s="447"/>
      <c r="N561" s="447"/>
      <c r="O561" s="447"/>
      <c r="P561" s="447"/>
      <c r="Q561" s="447"/>
      <c r="R561" s="447"/>
      <c r="S561" s="447"/>
      <c r="T561" s="447"/>
      <c r="U561" s="447"/>
      <c r="V561" s="447"/>
      <c r="W561" s="447"/>
      <c r="X561" s="447"/>
      <c r="Y561" s="447"/>
    </row>
    <row r="562" ht="15.75" customHeight="1" spans="1:25">
      <c r="A562" s="447"/>
      <c r="B562" s="447"/>
      <c r="C562" s="447"/>
      <c r="D562" s="447"/>
      <c r="E562" s="447"/>
      <c r="F562" s="447"/>
      <c r="G562" s="447"/>
      <c r="H562" s="447"/>
      <c r="I562" s="447"/>
      <c r="J562" s="447"/>
      <c r="K562" s="447"/>
      <c r="L562" s="447"/>
      <c r="M562" s="447"/>
      <c r="N562" s="447"/>
      <c r="O562" s="447"/>
      <c r="P562" s="447"/>
      <c r="Q562" s="447"/>
      <c r="R562" s="447"/>
      <c r="S562" s="447"/>
      <c r="T562" s="447"/>
      <c r="U562" s="447"/>
      <c r="V562" s="447"/>
      <c r="W562" s="447"/>
      <c r="X562" s="447"/>
      <c r="Y562" s="447"/>
    </row>
    <row r="563" ht="15.75" customHeight="1" spans="1:25">
      <c r="A563" s="447"/>
      <c r="B563" s="447"/>
      <c r="C563" s="447"/>
      <c r="D563" s="447"/>
      <c r="E563" s="447"/>
      <c r="F563" s="447"/>
      <c r="G563" s="447"/>
      <c r="H563" s="447"/>
      <c r="I563" s="447"/>
      <c r="J563" s="447"/>
      <c r="K563" s="447"/>
      <c r="L563" s="447"/>
      <c r="M563" s="447"/>
      <c r="N563" s="447"/>
      <c r="O563" s="447"/>
      <c r="P563" s="447"/>
      <c r="Q563" s="447"/>
      <c r="R563" s="447"/>
      <c r="S563" s="447"/>
      <c r="T563" s="447"/>
      <c r="U563" s="447"/>
      <c r="V563" s="447"/>
      <c r="W563" s="447"/>
      <c r="X563" s="447"/>
      <c r="Y563" s="447"/>
    </row>
    <row r="564" ht="15.75" customHeight="1" spans="1:25">
      <c r="A564" s="447"/>
      <c r="B564" s="447"/>
      <c r="C564" s="447"/>
      <c r="D564" s="447"/>
      <c r="E564" s="447"/>
      <c r="F564" s="447"/>
      <c r="G564" s="447"/>
      <c r="H564" s="447"/>
      <c r="I564" s="447"/>
      <c r="J564" s="447"/>
      <c r="K564" s="447"/>
      <c r="L564" s="447"/>
      <c r="M564" s="447"/>
      <c r="N564" s="447"/>
      <c r="O564" s="447"/>
      <c r="P564" s="447"/>
      <c r="Q564" s="447"/>
      <c r="R564" s="447"/>
      <c r="S564" s="447"/>
      <c r="T564" s="447"/>
      <c r="U564" s="447"/>
      <c r="V564" s="447"/>
      <c r="W564" s="447"/>
      <c r="X564" s="447"/>
      <c r="Y564" s="447"/>
    </row>
    <row r="565" ht="15.75" customHeight="1" spans="1:25">
      <c r="A565" s="447"/>
      <c r="B565" s="447"/>
      <c r="C565" s="447"/>
      <c r="D565" s="447"/>
      <c r="E565" s="447"/>
      <c r="F565" s="447"/>
      <c r="G565" s="447"/>
      <c r="H565" s="447"/>
      <c r="I565" s="447"/>
      <c r="J565" s="447"/>
      <c r="K565" s="447"/>
      <c r="L565" s="447"/>
      <c r="M565" s="447"/>
      <c r="N565" s="447"/>
      <c r="O565" s="447"/>
      <c r="P565" s="447"/>
      <c r="Q565" s="447"/>
      <c r="R565" s="447"/>
      <c r="S565" s="447"/>
      <c r="T565" s="447"/>
      <c r="U565" s="447"/>
      <c r="V565" s="447"/>
      <c r="W565" s="447"/>
      <c r="X565" s="447"/>
      <c r="Y565" s="447"/>
    </row>
    <row r="566" ht="15.75" customHeight="1" spans="1:25">
      <c r="A566" s="447"/>
      <c r="B566" s="447"/>
      <c r="C566" s="447"/>
      <c r="D566" s="447"/>
      <c r="E566" s="447"/>
      <c r="F566" s="447"/>
      <c r="G566" s="447"/>
      <c r="H566" s="447"/>
      <c r="I566" s="447"/>
      <c r="J566" s="447"/>
      <c r="K566" s="447"/>
      <c r="L566" s="447"/>
      <c r="M566" s="447"/>
      <c r="N566" s="447"/>
      <c r="O566" s="447"/>
      <c r="P566" s="447"/>
      <c r="Q566" s="447"/>
      <c r="R566" s="447"/>
      <c r="S566" s="447"/>
      <c r="T566" s="447"/>
      <c r="U566" s="447"/>
      <c r="V566" s="447"/>
      <c r="W566" s="447"/>
      <c r="X566" s="447"/>
      <c r="Y566" s="447"/>
    </row>
    <row r="567" ht="15.75" customHeight="1" spans="1:25">
      <c r="A567" s="447"/>
      <c r="B567" s="447"/>
      <c r="C567" s="447"/>
      <c r="D567" s="447"/>
      <c r="E567" s="447"/>
      <c r="F567" s="447"/>
      <c r="G567" s="447"/>
      <c r="H567" s="447"/>
      <c r="I567" s="447"/>
      <c r="J567" s="447"/>
      <c r="K567" s="447"/>
      <c r="L567" s="447"/>
      <c r="M567" s="447"/>
      <c r="N567" s="447"/>
      <c r="O567" s="447"/>
      <c r="P567" s="447"/>
      <c r="Q567" s="447"/>
      <c r="R567" s="447"/>
      <c r="S567" s="447"/>
      <c r="T567" s="447"/>
      <c r="U567" s="447"/>
      <c r="V567" s="447"/>
      <c r="W567" s="447"/>
      <c r="X567" s="447"/>
      <c r="Y567" s="447"/>
    </row>
    <row r="568" ht="15.75" customHeight="1" spans="1:25">
      <c r="A568" s="447"/>
      <c r="B568" s="447"/>
      <c r="C568" s="447"/>
      <c r="D568" s="447"/>
      <c r="E568" s="447"/>
      <c r="F568" s="447"/>
      <c r="G568" s="447"/>
      <c r="H568" s="447"/>
      <c r="I568" s="447"/>
      <c r="J568" s="447"/>
      <c r="K568" s="447"/>
      <c r="L568" s="447"/>
      <c r="M568" s="447"/>
      <c r="N568" s="447"/>
      <c r="O568" s="447"/>
      <c r="P568" s="447"/>
      <c r="Q568" s="447"/>
      <c r="R568" s="447"/>
      <c r="S568" s="447"/>
      <c r="T568" s="447"/>
      <c r="U568" s="447"/>
      <c r="V568" s="447"/>
      <c r="W568" s="447"/>
      <c r="X568" s="447"/>
      <c r="Y568" s="447"/>
    </row>
    <row r="569" ht="15.75" customHeight="1" spans="1:25">
      <c r="A569" s="447"/>
      <c r="B569" s="447"/>
      <c r="C569" s="447"/>
      <c r="D569" s="447"/>
      <c r="E569" s="447"/>
      <c r="F569" s="447"/>
      <c r="G569" s="447"/>
      <c r="H569" s="447"/>
      <c r="I569" s="447"/>
      <c r="J569" s="447"/>
      <c r="K569" s="447"/>
      <c r="L569" s="447"/>
      <c r="M569" s="447"/>
      <c r="N569" s="447"/>
      <c r="O569" s="447"/>
      <c r="P569" s="447"/>
      <c r="Q569" s="447"/>
      <c r="R569" s="447"/>
      <c r="S569" s="447"/>
      <c r="T569" s="447"/>
      <c r="U569" s="447"/>
      <c r="V569" s="447"/>
      <c r="W569" s="447"/>
      <c r="X569" s="447"/>
      <c r="Y569" s="447"/>
    </row>
    <row r="570" ht="15.75" customHeight="1" spans="1:25">
      <c r="A570" s="447"/>
      <c r="B570" s="447"/>
      <c r="C570" s="447"/>
      <c r="D570" s="447"/>
      <c r="E570" s="447"/>
      <c r="F570" s="447"/>
      <c r="G570" s="447"/>
      <c r="H570" s="447"/>
      <c r="I570" s="447"/>
      <c r="J570" s="447"/>
      <c r="K570" s="447"/>
      <c r="L570" s="447"/>
      <c r="M570" s="447"/>
      <c r="N570" s="447"/>
      <c r="O570" s="447"/>
      <c r="P570" s="447"/>
      <c r="Q570" s="447"/>
      <c r="R570" s="447"/>
      <c r="S570" s="447"/>
      <c r="T570" s="447"/>
      <c r="U570" s="447"/>
      <c r="V570" s="447"/>
      <c r="W570" s="447"/>
      <c r="X570" s="447"/>
      <c r="Y570" s="447"/>
    </row>
    <row r="571" ht="15.75" customHeight="1" spans="1:25">
      <c r="A571" s="447"/>
      <c r="B571" s="447"/>
      <c r="C571" s="447"/>
      <c r="D571" s="447"/>
      <c r="E571" s="447"/>
      <c r="F571" s="447"/>
      <c r="G571" s="447"/>
      <c r="H571" s="447"/>
      <c r="I571" s="447"/>
      <c r="J571" s="447"/>
      <c r="K571" s="447"/>
      <c r="L571" s="447"/>
      <c r="M571" s="447"/>
      <c r="N571" s="447"/>
      <c r="O571" s="447"/>
      <c r="P571" s="447"/>
      <c r="Q571" s="447"/>
      <c r="R571" s="447"/>
      <c r="S571" s="447"/>
      <c r="T571" s="447"/>
      <c r="U571" s="447"/>
      <c r="V571" s="447"/>
      <c r="W571" s="447"/>
      <c r="X571" s="447"/>
      <c r="Y571" s="447"/>
    </row>
    <row r="572" ht="15.75" customHeight="1" spans="1:25">
      <c r="A572" s="447"/>
      <c r="B572" s="447"/>
      <c r="C572" s="447"/>
      <c r="D572" s="447"/>
      <c r="E572" s="447"/>
      <c r="F572" s="447"/>
      <c r="G572" s="447"/>
      <c r="H572" s="447"/>
      <c r="I572" s="447"/>
      <c r="J572" s="447"/>
      <c r="K572" s="447"/>
      <c r="L572" s="447"/>
      <c r="M572" s="447"/>
      <c r="N572" s="447"/>
      <c r="O572" s="447"/>
      <c r="P572" s="447"/>
      <c r="Q572" s="447"/>
      <c r="R572" s="447"/>
      <c r="S572" s="447"/>
      <c r="T572" s="447"/>
      <c r="U572" s="447"/>
      <c r="V572" s="447"/>
      <c r="W572" s="447"/>
      <c r="X572" s="447"/>
      <c r="Y572" s="447"/>
    </row>
    <row r="573" ht="15.75" customHeight="1" spans="1:25">
      <c r="A573" s="447"/>
      <c r="B573" s="447"/>
      <c r="C573" s="447"/>
      <c r="D573" s="447"/>
      <c r="E573" s="447"/>
      <c r="F573" s="447"/>
      <c r="G573" s="447"/>
      <c r="H573" s="447"/>
      <c r="I573" s="447"/>
      <c r="J573" s="447"/>
      <c r="K573" s="447"/>
      <c r="L573" s="447"/>
      <c r="M573" s="447"/>
      <c r="N573" s="447"/>
      <c r="O573" s="447"/>
      <c r="P573" s="447"/>
      <c r="Q573" s="447"/>
      <c r="R573" s="447"/>
      <c r="S573" s="447"/>
      <c r="T573" s="447"/>
      <c r="U573" s="447"/>
      <c r="V573" s="447"/>
      <c r="W573" s="447"/>
      <c r="X573" s="447"/>
      <c r="Y573" s="447"/>
    </row>
    <row r="574" ht="15.75" customHeight="1" spans="1:25">
      <c r="A574" s="447"/>
      <c r="B574" s="447"/>
      <c r="C574" s="447"/>
      <c r="D574" s="447"/>
      <c r="E574" s="447"/>
      <c r="F574" s="447"/>
      <c r="G574" s="447"/>
      <c r="H574" s="447"/>
      <c r="I574" s="447"/>
      <c r="J574" s="447"/>
      <c r="K574" s="447"/>
      <c r="L574" s="447"/>
      <c r="M574" s="447"/>
      <c r="N574" s="447"/>
      <c r="O574" s="447"/>
      <c r="P574" s="447"/>
      <c r="Q574" s="447"/>
      <c r="R574" s="447"/>
      <c r="S574" s="447"/>
      <c r="T574" s="447"/>
      <c r="U574" s="447"/>
      <c r="V574" s="447"/>
      <c r="W574" s="447"/>
      <c r="X574" s="447"/>
      <c r="Y574" s="447"/>
    </row>
    <row r="575" ht="15.75" customHeight="1" spans="1:25">
      <c r="A575" s="447"/>
      <c r="B575" s="447"/>
      <c r="C575" s="447"/>
      <c r="D575" s="447"/>
      <c r="E575" s="447"/>
      <c r="F575" s="447"/>
      <c r="G575" s="447"/>
      <c r="H575" s="447"/>
      <c r="I575" s="447"/>
      <c r="J575" s="447"/>
      <c r="K575" s="447"/>
      <c r="L575" s="447"/>
      <c r="M575" s="447"/>
      <c r="N575" s="447"/>
      <c r="O575" s="447"/>
      <c r="P575" s="447"/>
      <c r="Q575" s="447"/>
      <c r="R575" s="447"/>
      <c r="S575" s="447"/>
      <c r="T575" s="447"/>
      <c r="U575" s="447"/>
      <c r="V575" s="447"/>
      <c r="W575" s="447"/>
      <c r="X575" s="447"/>
      <c r="Y575" s="447"/>
    </row>
    <row r="576" ht="15.75" customHeight="1" spans="1:25">
      <c r="A576" s="447"/>
      <c r="B576" s="447"/>
      <c r="C576" s="447"/>
      <c r="D576" s="447"/>
      <c r="E576" s="447"/>
      <c r="F576" s="447"/>
      <c r="G576" s="447"/>
      <c r="H576" s="447"/>
      <c r="I576" s="447"/>
      <c r="J576" s="447"/>
      <c r="K576" s="447"/>
      <c r="L576" s="447"/>
      <c r="M576" s="447"/>
      <c r="N576" s="447"/>
      <c r="O576" s="447"/>
      <c r="P576" s="447"/>
      <c r="Q576" s="447"/>
      <c r="R576" s="447"/>
      <c r="S576" s="447"/>
      <c r="T576" s="447"/>
      <c r="U576" s="447"/>
      <c r="V576" s="447"/>
      <c r="W576" s="447"/>
      <c r="X576" s="447"/>
      <c r="Y576" s="447"/>
    </row>
    <row r="577" ht="15.75" customHeight="1" spans="1:25">
      <c r="A577" s="447"/>
      <c r="B577" s="447"/>
      <c r="C577" s="447"/>
      <c r="D577" s="447"/>
      <c r="E577" s="447"/>
      <c r="F577" s="447"/>
      <c r="G577" s="447"/>
      <c r="H577" s="447"/>
      <c r="I577" s="447"/>
      <c r="J577" s="447"/>
      <c r="K577" s="447"/>
      <c r="L577" s="447"/>
      <c r="M577" s="447"/>
      <c r="N577" s="447"/>
      <c r="O577" s="447"/>
      <c r="P577" s="447"/>
      <c r="Q577" s="447"/>
      <c r="R577" s="447"/>
      <c r="S577" s="447"/>
      <c r="T577" s="447"/>
      <c r="U577" s="447"/>
      <c r="V577" s="447"/>
      <c r="W577" s="447"/>
      <c r="X577" s="447"/>
      <c r="Y577" s="447"/>
    </row>
    <row r="578" ht="15.75" customHeight="1" spans="1:25">
      <c r="A578" s="447"/>
      <c r="B578" s="447"/>
      <c r="C578" s="447"/>
      <c r="D578" s="447"/>
      <c r="E578" s="447"/>
      <c r="F578" s="447"/>
      <c r="G578" s="447"/>
      <c r="H578" s="447"/>
      <c r="I578" s="447"/>
      <c r="J578" s="447"/>
      <c r="K578" s="447"/>
      <c r="L578" s="447"/>
      <c r="M578" s="447"/>
      <c r="N578" s="447"/>
      <c r="O578" s="447"/>
      <c r="P578" s="447"/>
      <c r="Q578" s="447"/>
      <c r="R578" s="447"/>
      <c r="S578" s="447"/>
      <c r="T578" s="447"/>
      <c r="U578" s="447"/>
      <c r="V578" s="447"/>
      <c r="W578" s="447"/>
      <c r="X578" s="447"/>
      <c r="Y578" s="447"/>
    </row>
    <row r="579" ht="15.75" customHeight="1" spans="1:25">
      <c r="A579" s="447"/>
      <c r="B579" s="447"/>
      <c r="C579" s="447"/>
      <c r="D579" s="447"/>
      <c r="E579" s="447"/>
      <c r="F579" s="447"/>
      <c r="G579" s="447"/>
      <c r="H579" s="447"/>
      <c r="I579" s="447"/>
      <c r="J579" s="447"/>
      <c r="K579" s="447"/>
      <c r="L579" s="447"/>
      <c r="M579" s="447"/>
      <c r="N579" s="447"/>
      <c r="O579" s="447"/>
      <c r="P579" s="447"/>
      <c r="Q579" s="447"/>
      <c r="R579" s="447"/>
      <c r="S579" s="447"/>
      <c r="T579" s="447"/>
      <c r="U579" s="447"/>
      <c r="V579" s="447"/>
      <c r="W579" s="447"/>
      <c r="X579" s="447"/>
      <c r="Y579" s="447"/>
    </row>
    <row r="580" ht="15.75" customHeight="1" spans="1:25">
      <c r="A580" s="447"/>
      <c r="B580" s="447"/>
      <c r="C580" s="447"/>
      <c r="D580" s="447"/>
      <c r="E580" s="447"/>
      <c r="F580" s="447"/>
      <c r="G580" s="447"/>
      <c r="H580" s="447"/>
      <c r="I580" s="447"/>
      <c r="J580" s="447"/>
      <c r="K580" s="447"/>
      <c r="L580" s="447"/>
      <c r="M580" s="447"/>
      <c r="N580" s="447"/>
      <c r="O580" s="447"/>
      <c r="P580" s="447"/>
      <c r="Q580" s="447"/>
      <c r="R580" s="447"/>
      <c r="S580" s="447"/>
      <c r="T580" s="447"/>
      <c r="U580" s="447"/>
      <c r="V580" s="447"/>
      <c r="W580" s="447"/>
      <c r="X580" s="447"/>
      <c r="Y580" s="447"/>
    </row>
    <row r="581" ht="15.75" customHeight="1" spans="1:25">
      <c r="A581" s="447"/>
      <c r="B581" s="447"/>
      <c r="C581" s="447"/>
      <c r="D581" s="447"/>
      <c r="E581" s="447"/>
      <c r="F581" s="447"/>
      <c r="G581" s="447"/>
      <c r="H581" s="447"/>
      <c r="I581" s="447"/>
      <c r="J581" s="447"/>
      <c r="K581" s="447"/>
      <c r="L581" s="447"/>
      <c r="M581" s="447"/>
      <c r="N581" s="447"/>
      <c r="O581" s="447"/>
      <c r="P581" s="447"/>
      <c r="Q581" s="447"/>
      <c r="R581" s="447"/>
      <c r="S581" s="447"/>
      <c r="T581" s="447"/>
      <c r="U581" s="447"/>
      <c r="V581" s="447"/>
      <c r="W581" s="447"/>
      <c r="X581" s="447"/>
      <c r="Y581" s="447"/>
    </row>
    <row r="582" ht="15.75" customHeight="1" spans="1:25">
      <c r="A582" s="447"/>
      <c r="B582" s="447"/>
      <c r="C582" s="447"/>
      <c r="D582" s="447"/>
      <c r="E582" s="447"/>
      <c r="F582" s="447"/>
      <c r="G582" s="447"/>
      <c r="H582" s="447"/>
      <c r="I582" s="447"/>
      <c r="J582" s="447"/>
      <c r="K582" s="447"/>
      <c r="L582" s="447"/>
      <c r="M582" s="447"/>
      <c r="N582" s="447"/>
      <c r="O582" s="447"/>
      <c r="P582" s="447"/>
      <c r="Q582" s="447"/>
      <c r="R582" s="447"/>
      <c r="S582" s="447"/>
      <c r="T582" s="447"/>
      <c r="U582" s="447"/>
      <c r="V582" s="447"/>
      <c r="W582" s="447"/>
      <c r="X582" s="447"/>
      <c r="Y582" s="447"/>
    </row>
    <row r="583" ht="15.75" customHeight="1" spans="1:25">
      <c r="A583" s="447"/>
      <c r="B583" s="447"/>
      <c r="C583" s="447"/>
      <c r="D583" s="447"/>
      <c r="E583" s="447"/>
      <c r="F583" s="447"/>
      <c r="G583" s="447"/>
      <c r="H583" s="447"/>
      <c r="I583" s="447"/>
      <c r="J583" s="447"/>
      <c r="K583" s="447"/>
      <c r="L583" s="447"/>
      <c r="M583" s="447"/>
      <c r="N583" s="447"/>
      <c r="O583" s="447"/>
      <c r="P583" s="447"/>
      <c r="Q583" s="447"/>
      <c r="R583" s="447"/>
      <c r="S583" s="447"/>
      <c r="T583" s="447"/>
      <c r="U583" s="447"/>
      <c r="V583" s="447"/>
      <c r="W583" s="447"/>
      <c r="X583" s="447"/>
      <c r="Y583" s="447"/>
    </row>
    <row r="584" ht="15.75" customHeight="1" spans="1:25">
      <c r="A584" s="447"/>
      <c r="B584" s="447"/>
      <c r="C584" s="447"/>
      <c r="D584" s="447"/>
      <c r="E584" s="447"/>
      <c r="F584" s="447"/>
      <c r="G584" s="447"/>
      <c r="H584" s="447"/>
      <c r="I584" s="447"/>
      <c r="J584" s="447"/>
      <c r="K584" s="447"/>
      <c r="L584" s="447"/>
      <c r="M584" s="447"/>
      <c r="N584" s="447"/>
      <c r="O584" s="447"/>
      <c r="P584" s="447"/>
      <c r="Q584" s="447"/>
      <c r="R584" s="447"/>
      <c r="S584" s="447"/>
      <c r="T584" s="447"/>
      <c r="U584" s="447"/>
      <c r="V584" s="447"/>
      <c r="W584" s="447"/>
      <c r="X584" s="447"/>
      <c r="Y584" s="447"/>
    </row>
    <row r="585" ht="15.75" customHeight="1" spans="1:25">
      <c r="A585" s="447"/>
      <c r="B585" s="447"/>
      <c r="C585" s="447"/>
      <c r="D585" s="447"/>
      <c r="E585" s="447"/>
      <c r="F585" s="447"/>
      <c r="G585" s="447"/>
      <c r="H585" s="447"/>
      <c r="I585" s="447"/>
      <c r="J585" s="447"/>
      <c r="K585" s="447"/>
      <c r="L585" s="447"/>
      <c r="M585" s="447"/>
      <c r="N585" s="447"/>
      <c r="O585" s="447"/>
      <c r="P585" s="447"/>
      <c r="Q585" s="447"/>
      <c r="R585" s="447"/>
      <c r="S585" s="447"/>
      <c r="T585" s="447"/>
      <c r="U585" s="447"/>
      <c r="V585" s="447"/>
      <c r="W585" s="447"/>
      <c r="X585" s="447"/>
      <c r="Y585" s="447"/>
    </row>
    <row r="586" ht="15.75" customHeight="1" spans="1:25">
      <c r="A586" s="447"/>
      <c r="B586" s="447"/>
      <c r="C586" s="447"/>
      <c r="D586" s="447"/>
      <c r="E586" s="447"/>
      <c r="F586" s="447"/>
      <c r="G586" s="447"/>
      <c r="H586" s="447"/>
      <c r="I586" s="447"/>
      <c r="J586" s="447"/>
      <c r="K586" s="447"/>
      <c r="L586" s="447"/>
      <c r="M586" s="447"/>
      <c r="N586" s="447"/>
      <c r="O586" s="447"/>
      <c r="P586" s="447"/>
      <c r="Q586" s="447"/>
      <c r="R586" s="447"/>
      <c r="S586" s="447"/>
      <c r="T586" s="447"/>
      <c r="U586" s="447"/>
      <c r="V586" s="447"/>
      <c r="W586" s="447"/>
      <c r="X586" s="447"/>
      <c r="Y586" s="447"/>
    </row>
    <row r="587" ht="15.75" customHeight="1" spans="1:25">
      <c r="A587" s="447"/>
      <c r="B587" s="447"/>
      <c r="C587" s="447"/>
      <c r="D587" s="447"/>
      <c r="E587" s="447"/>
      <c r="F587" s="447"/>
      <c r="G587" s="447"/>
      <c r="H587" s="447"/>
      <c r="I587" s="447"/>
      <c r="J587" s="447"/>
      <c r="K587" s="447"/>
      <c r="L587" s="447"/>
      <c r="M587" s="447"/>
      <c r="N587" s="447"/>
      <c r="O587" s="447"/>
      <c r="P587" s="447"/>
      <c r="Q587" s="447"/>
      <c r="R587" s="447"/>
      <c r="S587" s="447"/>
      <c r="T587" s="447"/>
      <c r="U587" s="447"/>
      <c r="V587" s="447"/>
      <c r="W587" s="447"/>
      <c r="X587" s="447"/>
      <c r="Y587" s="447"/>
    </row>
    <row r="588" ht="15.75" customHeight="1" spans="1:25">
      <c r="A588" s="447"/>
      <c r="B588" s="447"/>
      <c r="C588" s="447"/>
      <c r="D588" s="447"/>
      <c r="E588" s="447"/>
      <c r="F588" s="447"/>
      <c r="G588" s="447"/>
      <c r="H588" s="447"/>
      <c r="I588" s="447"/>
      <c r="J588" s="447"/>
      <c r="K588" s="447"/>
      <c r="L588" s="447"/>
      <c r="M588" s="447"/>
      <c r="N588" s="447"/>
      <c r="O588" s="447"/>
      <c r="P588" s="447"/>
      <c r="Q588" s="447"/>
      <c r="R588" s="447"/>
      <c r="S588" s="447"/>
      <c r="T588" s="447"/>
      <c r="U588" s="447"/>
      <c r="V588" s="447"/>
      <c r="W588" s="447"/>
      <c r="X588" s="447"/>
      <c r="Y588" s="447"/>
    </row>
    <row r="589" ht="15.75" customHeight="1" spans="1:25">
      <c r="A589" s="447"/>
      <c r="B589" s="447"/>
      <c r="C589" s="447"/>
      <c r="D589" s="447"/>
      <c r="E589" s="447"/>
      <c r="F589" s="447"/>
      <c r="G589" s="447"/>
      <c r="H589" s="447"/>
      <c r="I589" s="447"/>
      <c r="J589" s="447"/>
      <c r="K589" s="447"/>
      <c r="L589" s="447"/>
      <c r="M589" s="447"/>
      <c r="N589" s="447"/>
      <c r="O589" s="447"/>
      <c r="P589" s="447"/>
      <c r="Q589" s="447"/>
      <c r="R589" s="447"/>
      <c r="S589" s="447"/>
      <c r="T589" s="447"/>
      <c r="U589" s="447"/>
      <c r="V589" s="447"/>
      <c r="W589" s="447"/>
      <c r="X589" s="447"/>
      <c r="Y589" s="447"/>
    </row>
    <row r="590" ht="15.75" customHeight="1" spans="1:25">
      <c r="A590" s="447"/>
      <c r="B590" s="447"/>
      <c r="C590" s="447"/>
      <c r="D590" s="447"/>
      <c r="E590" s="447"/>
      <c r="F590" s="447"/>
      <c r="G590" s="447"/>
      <c r="H590" s="447"/>
      <c r="I590" s="447"/>
      <c r="J590" s="447"/>
      <c r="K590" s="447"/>
      <c r="L590" s="447"/>
      <c r="M590" s="447"/>
      <c r="N590" s="447"/>
      <c r="O590" s="447"/>
      <c r="P590" s="447"/>
      <c r="Q590" s="447"/>
      <c r="R590" s="447"/>
      <c r="S590" s="447"/>
      <c r="T590" s="447"/>
      <c r="U590" s="447"/>
      <c r="V590" s="447"/>
      <c r="W590" s="447"/>
      <c r="X590" s="447"/>
      <c r="Y590" s="447"/>
    </row>
    <row r="591" ht="15.75" customHeight="1" spans="1:25">
      <c r="A591" s="447"/>
      <c r="B591" s="447"/>
      <c r="C591" s="447"/>
      <c r="D591" s="447"/>
      <c r="E591" s="447"/>
      <c r="F591" s="447"/>
      <c r="G591" s="447"/>
      <c r="H591" s="447"/>
      <c r="I591" s="447"/>
      <c r="J591" s="447"/>
      <c r="K591" s="447"/>
      <c r="L591" s="447"/>
      <c r="M591" s="447"/>
      <c r="N591" s="447"/>
      <c r="O591" s="447"/>
      <c r="P591" s="447"/>
      <c r="Q591" s="447"/>
      <c r="R591" s="447"/>
      <c r="S591" s="447"/>
      <c r="T591" s="447"/>
      <c r="U591" s="447"/>
      <c r="V591" s="447"/>
      <c r="W591" s="447"/>
      <c r="X591" s="447"/>
      <c r="Y591" s="447"/>
    </row>
    <row r="592" ht="15.75" customHeight="1" spans="1:25">
      <c r="A592" s="447"/>
      <c r="B592" s="447"/>
      <c r="C592" s="447"/>
      <c r="D592" s="447"/>
      <c r="E592" s="447"/>
      <c r="F592" s="447"/>
      <c r="G592" s="447"/>
      <c r="H592" s="447"/>
      <c r="I592" s="447"/>
      <c r="J592" s="447"/>
      <c r="K592" s="447"/>
      <c r="L592" s="447"/>
      <c r="M592" s="447"/>
      <c r="N592" s="447"/>
      <c r="O592" s="447"/>
      <c r="P592" s="447"/>
      <c r="Q592" s="447"/>
      <c r="R592" s="447"/>
      <c r="S592" s="447"/>
      <c r="T592" s="447"/>
      <c r="U592" s="447"/>
      <c r="V592" s="447"/>
      <c r="W592" s="447"/>
      <c r="X592" s="447"/>
      <c r="Y592" s="447"/>
    </row>
    <row r="593" ht="15.75" customHeight="1" spans="1:25">
      <c r="A593" s="447"/>
      <c r="B593" s="447"/>
      <c r="C593" s="447"/>
      <c r="D593" s="447"/>
      <c r="E593" s="447"/>
      <c r="F593" s="447"/>
      <c r="G593" s="447"/>
      <c r="H593" s="447"/>
      <c r="I593" s="447"/>
      <c r="J593" s="447"/>
      <c r="K593" s="447"/>
      <c r="L593" s="447"/>
      <c r="M593" s="447"/>
      <c r="N593" s="447"/>
      <c r="O593" s="447"/>
      <c r="P593" s="447"/>
      <c r="Q593" s="447"/>
      <c r="R593" s="447"/>
      <c r="S593" s="447"/>
      <c r="T593" s="447"/>
      <c r="U593" s="447"/>
      <c r="V593" s="447"/>
      <c r="W593" s="447"/>
      <c r="X593" s="447"/>
      <c r="Y593" s="447"/>
    </row>
    <row r="594" ht="15.75" customHeight="1" spans="1:25">
      <c r="A594" s="447"/>
      <c r="B594" s="447"/>
      <c r="C594" s="447"/>
      <c r="D594" s="447"/>
      <c r="E594" s="447"/>
      <c r="F594" s="447"/>
      <c r="G594" s="447"/>
      <c r="H594" s="447"/>
      <c r="I594" s="447"/>
      <c r="J594" s="447"/>
      <c r="K594" s="447"/>
      <c r="L594" s="447"/>
      <c r="M594" s="447"/>
      <c r="N594" s="447"/>
      <c r="O594" s="447"/>
      <c r="P594" s="447"/>
      <c r="Q594" s="447"/>
      <c r="R594" s="447"/>
      <c r="S594" s="447"/>
      <c r="T594" s="447"/>
      <c r="U594" s="447"/>
      <c r="V594" s="447"/>
      <c r="W594" s="447"/>
      <c r="X594" s="447"/>
      <c r="Y594" s="447"/>
    </row>
    <row r="595" ht="15.75" customHeight="1" spans="1:25">
      <c r="A595" s="447"/>
      <c r="B595" s="447"/>
      <c r="C595" s="447"/>
      <c r="D595" s="447"/>
      <c r="E595" s="447"/>
      <c r="F595" s="447"/>
      <c r="G595" s="447"/>
      <c r="H595" s="447"/>
      <c r="I595" s="447"/>
      <c r="J595" s="447"/>
      <c r="K595" s="447"/>
      <c r="L595" s="447"/>
      <c r="M595" s="447"/>
      <c r="N595" s="447"/>
      <c r="O595" s="447"/>
      <c r="P595" s="447"/>
      <c r="Q595" s="447"/>
      <c r="R595" s="447"/>
      <c r="S595" s="447"/>
      <c r="T595" s="447"/>
      <c r="U595" s="447"/>
      <c r="V595" s="447"/>
      <c r="W595" s="447"/>
      <c r="X595" s="447"/>
      <c r="Y595" s="447"/>
    </row>
    <row r="596" ht="15.75" customHeight="1" spans="1:25">
      <c r="A596" s="447"/>
      <c r="B596" s="447"/>
      <c r="C596" s="447"/>
      <c r="D596" s="447"/>
      <c r="E596" s="447"/>
      <c r="F596" s="447"/>
      <c r="G596" s="447"/>
      <c r="H596" s="447"/>
      <c r="I596" s="447"/>
      <c r="J596" s="447"/>
      <c r="K596" s="447"/>
      <c r="L596" s="447"/>
      <c r="M596" s="447"/>
      <c r="N596" s="447"/>
      <c r="O596" s="447"/>
      <c r="P596" s="447"/>
      <c r="Q596" s="447"/>
      <c r="R596" s="447"/>
      <c r="S596" s="447"/>
      <c r="T596" s="447"/>
      <c r="U596" s="447"/>
      <c r="V596" s="447"/>
      <c r="W596" s="447"/>
      <c r="X596" s="447"/>
      <c r="Y596" s="447"/>
    </row>
    <row r="597" ht="15.75" customHeight="1" spans="1:25">
      <c r="A597" s="447"/>
      <c r="B597" s="447"/>
      <c r="C597" s="447"/>
      <c r="D597" s="447"/>
      <c r="E597" s="447"/>
      <c r="F597" s="447"/>
      <c r="G597" s="447"/>
      <c r="H597" s="447"/>
      <c r="I597" s="447"/>
      <c r="J597" s="447"/>
      <c r="K597" s="447"/>
      <c r="L597" s="447"/>
      <c r="M597" s="447"/>
      <c r="N597" s="447"/>
      <c r="O597" s="447"/>
      <c r="P597" s="447"/>
      <c r="Q597" s="447"/>
      <c r="R597" s="447"/>
      <c r="S597" s="447"/>
      <c r="T597" s="447"/>
      <c r="U597" s="447"/>
      <c r="V597" s="447"/>
      <c r="W597" s="447"/>
      <c r="X597" s="447"/>
      <c r="Y597" s="447"/>
    </row>
    <row r="598" ht="15.75" customHeight="1" spans="1:25">
      <c r="A598" s="447"/>
      <c r="B598" s="447"/>
      <c r="C598" s="447"/>
      <c r="D598" s="447"/>
      <c r="E598" s="447"/>
      <c r="F598" s="447"/>
      <c r="G598" s="447"/>
      <c r="H598" s="447"/>
      <c r="I598" s="447"/>
      <c r="J598" s="447"/>
      <c r="K598" s="447"/>
      <c r="L598" s="447"/>
      <c r="M598" s="447"/>
      <c r="N598" s="447"/>
      <c r="O598" s="447"/>
      <c r="P598" s="447"/>
      <c r="Q598" s="447"/>
      <c r="R598" s="447"/>
      <c r="S598" s="447"/>
      <c r="T598" s="447"/>
      <c r="U598" s="447"/>
      <c r="V598" s="447"/>
      <c r="W598" s="447"/>
      <c r="X598" s="447"/>
      <c r="Y598" s="447"/>
    </row>
    <row r="599" ht="15.75" customHeight="1" spans="1:25">
      <c r="A599" s="447"/>
      <c r="B599" s="447"/>
      <c r="C599" s="447"/>
      <c r="D599" s="447"/>
      <c r="E599" s="447"/>
      <c r="F599" s="447"/>
      <c r="G599" s="447"/>
      <c r="H599" s="447"/>
      <c r="I599" s="447"/>
      <c r="J599" s="447"/>
      <c r="K599" s="447"/>
      <c r="L599" s="447"/>
      <c r="M599" s="447"/>
      <c r="N599" s="447"/>
      <c r="O599" s="447"/>
      <c r="P599" s="447"/>
      <c r="Q599" s="447"/>
      <c r="R599" s="447"/>
      <c r="S599" s="447"/>
      <c r="T599" s="447"/>
      <c r="U599" s="447"/>
      <c r="V599" s="447"/>
      <c r="W599" s="447"/>
      <c r="X599" s="447"/>
      <c r="Y599" s="447"/>
    </row>
    <row r="600" ht="15.75" customHeight="1" spans="1:25">
      <c r="A600" s="447"/>
      <c r="B600" s="447"/>
      <c r="C600" s="447"/>
      <c r="D600" s="447"/>
      <c r="E600" s="447"/>
      <c r="F600" s="447"/>
      <c r="G600" s="447"/>
      <c r="H600" s="447"/>
      <c r="I600" s="447"/>
      <c r="J600" s="447"/>
      <c r="K600" s="447"/>
      <c r="L600" s="447"/>
      <c r="M600" s="447"/>
      <c r="N600" s="447"/>
      <c r="O600" s="447"/>
      <c r="P600" s="447"/>
      <c r="Q600" s="447"/>
      <c r="R600" s="447"/>
      <c r="S600" s="447"/>
      <c r="T600" s="447"/>
      <c r="U600" s="447"/>
      <c r="V600" s="447"/>
      <c r="W600" s="447"/>
      <c r="X600" s="447"/>
      <c r="Y600" s="447"/>
    </row>
    <row r="601" ht="15.75" customHeight="1" spans="1:25">
      <c r="A601" s="447"/>
      <c r="B601" s="447"/>
      <c r="C601" s="447"/>
      <c r="D601" s="447"/>
      <c r="E601" s="447"/>
      <c r="F601" s="447"/>
      <c r="G601" s="447"/>
      <c r="H601" s="447"/>
      <c r="I601" s="447"/>
      <c r="J601" s="447"/>
      <c r="K601" s="447"/>
      <c r="L601" s="447"/>
      <c r="M601" s="447"/>
      <c r="N601" s="447"/>
      <c r="O601" s="447"/>
      <c r="P601" s="447"/>
      <c r="Q601" s="447"/>
      <c r="R601" s="447"/>
      <c r="S601" s="447"/>
      <c r="T601" s="447"/>
      <c r="U601" s="447"/>
      <c r="V601" s="447"/>
      <c r="W601" s="447"/>
      <c r="X601" s="447"/>
      <c r="Y601" s="447"/>
    </row>
    <row r="602" ht="15.75" customHeight="1" spans="1:25">
      <c r="A602" s="447"/>
      <c r="B602" s="447"/>
      <c r="C602" s="447"/>
      <c r="D602" s="447"/>
      <c r="E602" s="447"/>
      <c r="F602" s="447"/>
      <c r="G602" s="447"/>
      <c r="H602" s="447"/>
      <c r="I602" s="447"/>
      <c r="J602" s="447"/>
      <c r="K602" s="447"/>
      <c r="L602" s="447"/>
      <c r="M602" s="447"/>
      <c r="N602" s="447"/>
      <c r="O602" s="447"/>
      <c r="P602" s="447"/>
      <c r="Q602" s="447"/>
      <c r="R602" s="447"/>
      <c r="S602" s="447"/>
      <c r="T602" s="447"/>
      <c r="U602" s="447"/>
      <c r="V602" s="447"/>
      <c r="W602" s="447"/>
      <c r="X602" s="447"/>
      <c r="Y602" s="447"/>
    </row>
    <row r="603" ht="15.75" customHeight="1" spans="1:25">
      <c r="A603" s="447"/>
      <c r="B603" s="447"/>
      <c r="C603" s="447"/>
      <c r="D603" s="447"/>
      <c r="E603" s="447"/>
      <c r="F603" s="447"/>
      <c r="G603" s="447"/>
      <c r="H603" s="447"/>
      <c r="I603" s="447"/>
      <c r="J603" s="447"/>
      <c r="K603" s="447"/>
      <c r="L603" s="447"/>
      <c r="M603" s="447"/>
      <c r="N603" s="447"/>
      <c r="O603" s="447"/>
      <c r="P603" s="447"/>
      <c r="Q603" s="447"/>
      <c r="R603" s="447"/>
      <c r="S603" s="447"/>
      <c r="T603" s="447"/>
      <c r="U603" s="447"/>
      <c r="V603" s="447"/>
      <c r="W603" s="447"/>
      <c r="X603" s="447"/>
      <c r="Y603" s="447"/>
    </row>
    <row r="604" ht="15.75" customHeight="1" spans="1:25">
      <c r="A604" s="447"/>
      <c r="B604" s="447"/>
      <c r="C604" s="447"/>
      <c r="D604" s="447"/>
      <c r="E604" s="447"/>
      <c r="F604" s="447"/>
      <c r="G604" s="447"/>
      <c r="H604" s="447"/>
      <c r="I604" s="447"/>
      <c r="J604" s="447"/>
      <c r="K604" s="447"/>
      <c r="L604" s="447"/>
      <c r="M604" s="447"/>
      <c r="N604" s="447"/>
      <c r="O604" s="447"/>
      <c r="P604" s="447"/>
      <c r="Q604" s="447"/>
      <c r="R604" s="447"/>
      <c r="S604" s="447"/>
      <c r="T604" s="447"/>
      <c r="U604" s="447"/>
      <c r="V604" s="447"/>
      <c r="W604" s="447"/>
      <c r="X604" s="447"/>
      <c r="Y604" s="447"/>
    </row>
    <row r="605" ht="15.75" customHeight="1" spans="1:25">
      <c r="A605" s="447"/>
      <c r="B605" s="447"/>
      <c r="C605" s="447"/>
      <c r="D605" s="447"/>
      <c r="E605" s="447"/>
      <c r="F605" s="447"/>
      <c r="G605" s="447"/>
      <c r="H605" s="447"/>
      <c r="I605" s="447"/>
      <c r="J605" s="447"/>
      <c r="K605" s="447"/>
      <c r="L605" s="447"/>
      <c r="M605" s="447"/>
      <c r="N605" s="447"/>
      <c r="O605" s="447"/>
      <c r="P605" s="447"/>
      <c r="Q605" s="447"/>
      <c r="R605" s="447"/>
      <c r="S605" s="447"/>
      <c r="T605" s="447"/>
      <c r="U605" s="447"/>
      <c r="V605" s="447"/>
      <c r="W605" s="447"/>
      <c r="X605" s="447"/>
      <c r="Y605" s="447"/>
    </row>
    <row r="606" ht="15.75" customHeight="1" spans="1:25">
      <c r="A606" s="447"/>
      <c r="B606" s="447"/>
      <c r="C606" s="447"/>
      <c r="D606" s="447"/>
      <c r="E606" s="447"/>
      <c r="F606" s="447"/>
      <c r="G606" s="447"/>
      <c r="H606" s="447"/>
      <c r="I606" s="447"/>
      <c r="J606" s="447"/>
      <c r="K606" s="447"/>
      <c r="L606" s="447"/>
      <c r="M606" s="447"/>
      <c r="N606" s="447"/>
      <c r="O606" s="447"/>
      <c r="P606" s="447"/>
      <c r="Q606" s="447"/>
      <c r="R606" s="447"/>
      <c r="S606" s="447"/>
      <c r="T606" s="447"/>
      <c r="U606" s="447"/>
      <c r="V606" s="447"/>
      <c r="W606" s="447"/>
      <c r="X606" s="447"/>
      <c r="Y606" s="447"/>
    </row>
    <row r="607" ht="15.75" customHeight="1" spans="1:25">
      <c r="A607" s="447"/>
      <c r="B607" s="447"/>
      <c r="C607" s="447"/>
      <c r="D607" s="447"/>
      <c r="E607" s="447"/>
      <c r="F607" s="447"/>
      <c r="G607" s="447"/>
      <c r="H607" s="447"/>
      <c r="I607" s="447"/>
      <c r="J607" s="447"/>
      <c r="K607" s="447"/>
      <c r="L607" s="447"/>
      <c r="M607" s="447"/>
      <c r="N607" s="447"/>
      <c r="O607" s="447"/>
      <c r="P607" s="447"/>
      <c r="Q607" s="447"/>
      <c r="R607" s="447"/>
      <c r="S607" s="447"/>
      <c r="T607" s="447"/>
      <c r="U607" s="447"/>
      <c r="V607" s="447"/>
      <c r="W607" s="447"/>
      <c r="X607" s="447"/>
      <c r="Y607" s="447"/>
    </row>
    <row r="608" ht="15.75" customHeight="1" spans="1:25">
      <c r="A608" s="447"/>
      <c r="B608" s="447"/>
      <c r="C608" s="447"/>
      <c r="D608" s="447"/>
      <c r="E608" s="447"/>
      <c r="F608" s="447"/>
      <c r="G608" s="447"/>
      <c r="H608" s="447"/>
      <c r="I608" s="447"/>
      <c r="J608" s="447"/>
      <c r="K608" s="447"/>
      <c r="L608" s="447"/>
      <c r="M608" s="447"/>
      <c r="N608" s="447"/>
      <c r="O608" s="447"/>
      <c r="P608" s="447"/>
      <c r="Q608" s="447"/>
      <c r="R608" s="447"/>
      <c r="S608" s="447"/>
      <c r="T608" s="447"/>
      <c r="U608" s="447"/>
      <c r="V608" s="447"/>
      <c r="W608" s="447"/>
      <c r="X608" s="447"/>
      <c r="Y608" s="447"/>
    </row>
    <row r="609" ht="15.75" customHeight="1" spans="1:25">
      <c r="A609" s="447"/>
      <c r="B609" s="447"/>
      <c r="C609" s="447"/>
      <c r="D609" s="447"/>
      <c r="E609" s="447"/>
      <c r="F609" s="447"/>
      <c r="G609" s="447"/>
      <c r="H609" s="447"/>
      <c r="I609" s="447"/>
      <c r="J609" s="447"/>
      <c r="K609" s="447"/>
      <c r="L609" s="447"/>
      <c r="M609" s="447"/>
      <c r="N609" s="447"/>
      <c r="O609" s="447"/>
      <c r="P609" s="447"/>
      <c r="Q609" s="447"/>
      <c r="R609" s="447"/>
      <c r="S609" s="447"/>
      <c r="T609" s="447"/>
      <c r="U609" s="447"/>
      <c r="V609" s="447"/>
      <c r="W609" s="447"/>
      <c r="X609" s="447"/>
      <c r="Y609" s="447"/>
    </row>
    <row r="610" ht="15.75" customHeight="1" spans="1:25">
      <c r="A610" s="447"/>
      <c r="B610" s="447"/>
      <c r="C610" s="447"/>
      <c r="D610" s="447"/>
      <c r="E610" s="447"/>
      <c r="F610" s="447"/>
      <c r="G610" s="447"/>
      <c r="H610" s="447"/>
      <c r="I610" s="447"/>
      <c r="J610" s="447"/>
      <c r="K610" s="447"/>
      <c r="L610" s="447"/>
      <c r="M610" s="447"/>
      <c r="N610" s="447"/>
      <c r="O610" s="447"/>
      <c r="P610" s="447"/>
      <c r="Q610" s="447"/>
      <c r="R610" s="447"/>
      <c r="S610" s="447"/>
      <c r="T610" s="447"/>
      <c r="U610" s="447"/>
      <c r="V610" s="447"/>
      <c r="W610" s="447"/>
      <c r="X610" s="447"/>
      <c r="Y610" s="447"/>
    </row>
    <row r="611" ht="15.75" customHeight="1" spans="1:25">
      <c r="A611" s="447"/>
      <c r="B611" s="447"/>
      <c r="C611" s="447"/>
      <c r="D611" s="447"/>
      <c r="E611" s="447"/>
      <c r="F611" s="447"/>
      <c r="G611" s="447"/>
      <c r="H611" s="447"/>
      <c r="I611" s="447"/>
      <c r="J611" s="447"/>
      <c r="K611" s="447"/>
      <c r="L611" s="447"/>
      <c r="M611" s="447"/>
      <c r="N611" s="447"/>
      <c r="O611" s="447"/>
      <c r="P611" s="447"/>
      <c r="Q611" s="447"/>
      <c r="R611" s="447"/>
      <c r="S611" s="447"/>
      <c r="T611" s="447"/>
      <c r="U611" s="447"/>
      <c r="V611" s="447"/>
      <c r="W611" s="447"/>
      <c r="X611" s="447"/>
      <c r="Y611" s="447"/>
    </row>
    <row r="612" ht="15.75" customHeight="1" spans="1:25">
      <c r="A612" s="447"/>
      <c r="B612" s="447"/>
      <c r="C612" s="447"/>
      <c r="D612" s="447"/>
      <c r="E612" s="447"/>
      <c r="F612" s="447"/>
      <c r="G612" s="447"/>
      <c r="H612" s="447"/>
      <c r="I612" s="447"/>
      <c r="J612" s="447"/>
      <c r="K612" s="447"/>
      <c r="L612" s="447"/>
      <c r="M612" s="447"/>
      <c r="N612" s="447"/>
      <c r="O612" s="447"/>
      <c r="P612" s="447"/>
      <c r="Q612" s="447"/>
      <c r="R612" s="447"/>
      <c r="S612" s="447"/>
      <c r="T612" s="447"/>
      <c r="U612" s="447"/>
      <c r="V612" s="447"/>
      <c r="W612" s="447"/>
      <c r="X612" s="447"/>
      <c r="Y612" s="447"/>
    </row>
    <row r="613" ht="15.75" customHeight="1" spans="1:25">
      <c r="A613" s="447"/>
      <c r="B613" s="447"/>
      <c r="C613" s="447"/>
      <c r="D613" s="447"/>
      <c r="E613" s="447"/>
      <c r="F613" s="447"/>
      <c r="G613" s="447"/>
      <c r="H613" s="447"/>
      <c r="I613" s="447"/>
      <c r="J613" s="447"/>
      <c r="K613" s="447"/>
      <c r="L613" s="447"/>
      <c r="M613" s="447"/>
      <c r="N613" s="447"/>
      <c r="O613" s="447"/>
      <c r="P613" s="447"/>
      <c r="Q613" s="447"/>
      <c r="R613" s="447"/>
      <c r="S613" s="447"/>
      <c r="T613" s="447"/>
      <c r="U613" s="447"/>
      <c r="V613" s="447"/>
      <c r="W613" s="447"/>
      <c r="X613" s="447"/>
      <c r="Y613" s="447"/>
    </row>
    <row r="614" ht="15.75" customHeight="1" spans="1:25">
      <c r="A614" s="447"/>
      <c r="B614" s="447"/>
      <c r="C614" s="447"/>
      <c r="D614" s="447"/>
      <c r="E614" s="447"/>
      <c r="F614" s="447"/>
      <c r="G614" s="447"/>
      <c r="H614" s="447"/>
      <c r="I614" s="447"/>
      <c r="J614" s="447"/>
      <c r="K614" s="447"/>
      <c r="L614" s="447"/>
      <c r="M614" s="447"/>
      <c r="N614" s="447"/>
      <c r="O614" s="447"/>
      <c r="P614" s="447"/>
      <c r="Q614" s="447"/>
      <c r="R614" s="447"/>
      <c r="S614" s="447"/>
      <c r="T614" s="447"/>
      <c r="U614" s="447"/>
      <c r="V614" s="447"/>
      <c r="W614" s="447"/>
      <c r="X614" s="447"/>
      <c r="Y614" s="447"/>
    </row>
    <row r="615" ht="15.75" customHeight="1" spans="1:25">
      <c r="A615" s="447"/>
      <c r="B615" s="447"/>
      <c r="C615" s="447"/>
      <c r="D615" s="447"/>
      <c r="E615" s="447"/>
      <c r="F615" s="447"/>
      <c r="G615" s="447"/>
      <c r="H615" s="447"/>
      <c r="I615" s="447"/>
      <c r="J615" s="447"/>
      <c r="K615" s="447"/>
      <c r="L615" s="447"/>
      <c r="M615" s="447"/>
      <c r="N615" s="447"/>
      <c r="O615" s="447"/>
      <c r="P615" s="447"/>
      <c r="Q615" s="447"/>
      <c r="R615" s="447"/>
      <c r="S615" s="447"/>
      <c r="T615" s="447"/>
      <c r="U615" s="447"/>
      <c r="V615" s="447"/>
      <c r="W615" s="447"/>
      <c r="X615" s="447"/>
      <c r="Y615" s="447"/>
    </row>
    <row r="616" ht="15.75" customHeight="1" spans="1:25">
      <c r="A616" s="447"/>
      <c r="B616" s="447"/>
      <c r="C616" s="447"/>
      <c r="D616" s="447"/>
      <c r="E616" s="447"/>
      <c r="F616" s="447"/>
      <c r="G616" s="447"/>
      <c r="H616" s="447"/>
      <c r="I616" s="447"/>
      <c r="J616" s="447"/>
      <c r="K616" s="447"/>
      <c r="L616" s="447"/>
      <c r="M616" s="447"/>
      <c r="N616" s="447"/>
      <c r="O616" s="447"/>
      <c r="P616" s="447"/>
      <c r="Q616" s="447"/>
      <c r="R616" s="447"/>
      <c r="S616" s="447"/>
      <c r="T616" s="447"/>
      <c r="U616" s="447"/>
      <c r="V616" s="447"/>
      <c r="W616" s="447"/>
      <c r="X616" s="447"/>
      <c r="Y616" s="447"/>
    </row>
    <row r="617" ht="15.75" customHeight="1" spans="1:25">
      <c r="A617" s="447"/>
      <c r="B617" s="447"/>
      <c r="C617" s="447"/>
      <c r="D617" s="447"/>
      <c r="E617" s="447"/>
      <c r="F617" s="447"/>
      <c r="G617" s="447"/>
      <c r="H617" s="447"/>
      <c r="I617" s="447"/>
      <c r="J617" s="447"/>
      <c r="K617" s="447"/>
      <c r="L617" s="447"/>
      <c r="M617" s="447"/>
      <c r="N617" s="447"/>
      <c r="O617" s="447"/>
      <c r="P617" s="447"/>
      <c r="Q617" s="447"/>
      <c r="R617" s="447"/>
      <c r="S617" s="447"/>
      <c r="T617" s="447"/>
      <c r="U617" s="447"/>
      <c r="V617" s="447"/>
      <c r="W617" s="447"/>
      <c r="X617" s="447"/>
      <c r="Y617" s="447"/>
    </row>
    <row r="618" ht="15.75" customHeight="1" spans="1:25">
      <c r="A618" s="447"/>
      <c r="B618" s="447"/>
      <c r="C618" s="447"/>
      <c r="D618" s="447"/>
      <c r="E618" s="447"/>
      <c r="F618" s="447"/>
      <c r="G618" s="447"/>
      <c r="H618" s="447"/>
      <c r="I618" s="447"/>
      <c r="J618" s="447"/>
      <c r="K618" s="447"/>
      <c r="L618" s="447"/>
      <c r="M618" s="447"/>
      <c r="N618" s="447"/>
      <c r="O618" s="447"/>
      <c r="P618" s="447"/>
      <c r="Q618" s="447"/>
      <c r="R618" s="447"/>
      <c r="S618" s="447"/>
      <c r="T618" s="447"/>
      <c r="U618" s="447"/>
      <c r="V618" s="447"/>
      <c r="W618" s="447"/>
      <c r="X618" s="447"/>
      <c r="Y618" s="447"/>
    </row>
    <row r="619" ht="15.75" customHeight="1" spans="1:25">
      <c r="A619" s="447"/>
      <c r="B619" s="447"/>
      <c r="C619" s="447"/>
      <c r="D619" s="447"/>
      <c r="E619" s="447"/>
      <c r="F619" s="447"/>
      <c r="G619" s="447"/>
      <c r="H619" s="447"/>
      <c r="I619" s="447"/>
      <c r="J619" s="447"/>
      <c r="K619" s="447"/>
      <c r="L619" s="447"/>
      <c r="M619" s="447"/>
      <c r="N619" s="447"/>
      <c r="O619" s="447"/>
      <c r="P619" s="447"/>
      <c r="Q619" s="447"/>
      <c r="R619" s="447"/>
      <c r="S619" s="447"/>
      <c r="T619" s="447"/>
      <c r="U619" s="447"/>
      <c r="V619" s="447"/>
      <c r="W619" s="447"/>
      <c r="X619" s="447"/>
      <c r="Y619" s="447"/>
    </row>
    <row r="620" ht="15.75" customHeight="1" spans="1:25">
      <c r="A620" s="447"/>
      <c r="B620" s="447"/>
      <c r="C620" s="447"/>
      <c r="D620" s="447"/>
      <c r="E620" s="447"/>
      <c r="F620" s="447"/>
      <c r="G620" s="447"/>
      <c r="H620" s="447"/>
      <c r="I620" s="447"/>
      <c r="J620" s="447"/>
      <c r="K620" s="447"/>
      <c r="L620" s="447"/>
      <c r="M620" s="447"/>
      <c r="N620" s="447"/>
      <c r="O620" s="447"/>
      <c r="P620" s="447"/>
      <c r="Q620" s="447"/>
      <c r="R620" s="447"/>
      <c r="S620" s="447"/>
      <c r="T620" s="447"/>
      <c r="U620" s="447"/>
      <c r="V620" s="447"/>
      <c r="W620" s="447"/>
      <c r="X620" s="447"/>
      <c r="Y620" s="447"/>
    </row>
    <row r="621" ht="15.75" customHeight="1" spans="1:25">
      <c r="A621" s="447"/>
      <c r="B621" s="447"/>
      <c r="C621" s="447"/>
      <c r="D621" s="447"/>
      <c r="E621" s="447"/>
      <c r="F621" s="447"/>
      <c r="G621" s="447"/>
      <c r="H621" s="447"/>
      <c r="I621" s="447"/>
      <c r="J621" s="447"/>
      <c r="K621" s="447"/>
      <c r="L621" s="447"/>
      <c r="M621" s="447"/>
      <c r="N621" s="447"/>
      <c r="O621" s="447"/>
      <c r="P621" s="447"/>
      <c r="Q621" s="447"/>
      <c r="R621" s="447"/>
      <c r="S621" s="447"/>
      <c r="T621" s="447"/>
      <c r="U621" s="447"/>
      <c r="V621" s="447"/>
      <c r="W621" s="447"/>
      <c r="X621" s="447"/>
      <c r="Y621" s="447"/>
    </row>
    <row r="622" ht="15.75" customHeight="1" spans="1:25">
      <c r="A622" s="447"/>
      <c r="B622" s="447"/>
      <c r="C622" s="447"/>
      <c r="D622" s="447"/>
      <c r="E622" s="447"/>
      <c r="F622" s="447"/>
      <c r="G622" s="447"/>
      <c r="H622" s="447"/>
      <c r="I622" s="447"/>
      <c r="J622" s="447"/>
      <c r="K622" s="447"/>
      <c r="L622" s="447"/>
      <c r="M622" s="447"/>
      <c r="N622" s="447"/>
      <c r="O622" s="447"/>
      <c r="P622" s="447"/>
      <c r="Q622" s="447"/>
      <c r="R622" s="447"/>
      <c r="S622" s="447"/>
      <c r="T622" s="447"/>
      <c r="U622" s="447"/>
      <c r="V622" s="447"/>
      <c r="W622" s="447"/>
      <c r="X622" s="447"/>
      <c r="Y622" s="447"/>
    </row>
    <row r="623" ht="15.75" customHeight="1" spans="1:25">
      <c r="A623" s="447"/>
      <c r="B623" s="447"/>
      <c r="C623" s="447"/>
      <c r="D623" s="447"/>
      <c r="E623" s="447"/>
      <c r="F623" s="447"/>
      <c r="G623" s="447"/>
      <c r="H623" s="447"/>
      <c r="I623" s="447"/>
      <c r="J623" s="447"/>
      <c r="K623" s="447"/>
      <c r="L623" s="447"/>
      <c r="M623" s="447"/>
      <c r="N623" s="447"/>
      <c r="O623" s="447"/>
      <c r="P623" s="447"/>
      <c r="Q623" s="447"/>
      <c r="R623" s="447"/>
      <c r="S623" s="447"/>
      <c r="T623" s="447"/>
      <c r="U623" s="447"/>
      <c r="V623" s="447"/>
      <c r="W623" s="447"/>
      <c r="X623" s="447"/>
      <c r="Y623" s="447"/>
    </row>
    <row r="624" ht="15.75" customHeight="1" spans="1:25">
      <c r="A624" s="447"/>
      <c r="B624" s="447"/>
      <c r="C624" s="447"/>
      <c r="D624" s="447"/>
      <c r="E624" s="447"/>
      <c r="F624" s="447"/>
      <c r="G624" s="447"/>
      <c r="H624" s="447"/>
      <c r="I624" s="447"/>
      <c r="J624" s="447"/>
      <c r="K624" s="447"/>
      <c r="L624" s="447"/>
      <c r="M624" s="447"/>
      <c r="N624" s="447"/>
      <c r="O624" s="447"/>
      <c r="P624" s="447"/>
      <c r="Q624" s="447"/>
      <c r="R624" s="447"/>
      <c r="S624" s="447"/>
      <c r="T624" s="447"/>
      <c r="U624" s="447"/>
      <c r="V624" s="447"/>
      <c r="W624" s="447"/>
      <c r="X624" s="447"/>
      <c r="Y624" s="447"/>
    </row>
    <row r="625" ht="15.75" customHeight="1" spans="1:25">
      <c r="A625" s="447"/>
      <c r="B625" s="447"/>
      <c r="C625" s="447"/>
      <c r="D625" s="447"/>
      <c r="E625" s="447"/>
      <c r="F625" s="447"/>
      <c r="G625" s="447"/>
      <c r="H625" s="447"/>
      <c r="I625" s="447"/>
      <c r="J625" s="447"/>
      <c r="K625" s="447"/>
      <c r="L625" s="447"/>
      <c r="M625" s="447"/>
      <c r="N625" s="447"/>
      <c r="O625" s="447"/>
      <c r="P625" s="447"/>
      <c r="Q625" s="447"/>
      <c r="R625" s="447"/>
      <c r="S625" s="447"/>
      <c r="T625" s="447"/>
      <c r="U625" s="447"/>
      <c r="V625" s="447"/>
      <c r="W625" s="447"/>
      <c r="X625" s="447"/>
      <c r="Y625" s="447"/>
    </row>
    <row r="626" ht="15.75" customHeight="1" spans="1:25">
      <c r="A626" s="447"/>
      <c r="B626" s="447"/>
      <c r="C626" s="447"/>
      <c r="D626" s="447"/>
      <c r="E626" s="447"/>
      <c r="F626" s="447"/>
      <c r="G626" s="447"/>
      <c r="H626" s="447"/>
      <c r="I626" s="447"/>
      <c r="J626" s="447"/>
      <c r="K626" s="447"/>
      <c r="L626" s="447"/>
      <c r="M626" s="447"/>
      <c r="N626" s="447"/>
      <c r="O626" s="447"/>
      <c r="P626" s="447"/>
      <c r="Q626" s="447"/>
      <c r="R626" s="447"/>
      <c r="S626" s="447"/>
      <c r="T626" s="447"/>
      <c r="U626" s="447"/>
      <c r="V626" s="447"/>
      <c r="W626" s="447"/>
      <c r="X626" s="447"/>
      <c r="Y626" s="447"/>
    </row>
    <row r="627" ht="15.75" customHeight="1" spans="1:25">
      <c r="A627" s="447"/>
      <c r="B627" s="447"/>
      <c r="C627" s="447"/>
      <c r="D627" s="447"/>
      <c r="E627" s="447"/>
      <c r="F627" s="447"/>
      <c r="G627" s="447"/>
      <c r="H627" s="447"/>
      <c r="I627" s="447"/>
      <c r="J627" s="447"/>
      <c r="K627" s="447"/>
      <c r="L627" s="447"/>
      <c r="M627" s="447"/>
      <c r="N627" s="447"/>
      <c r="O627" s="447"/>
      <c r="P627" s="447"/>
      <c r="Q627" s="447"/>
      <c r="R627" s="447"/>
      <c r="S627" s="447"/>
      <c r="T627" s="447"/>
      <c r="U627" s="447"/>
      <c r="V627" s="447"/>
      <c r="W627" s="447"/>
      <c r="X627" s="447"/>
      <c r="Y627" s="447"/>
    </row>
    <row r="628" ht="15.75" customHeight="1" spans="1:25">
      <c r="A628" s="447"/>
      <c r="B628" s="447"/>
      <c r="C628" s="447"/>
      <c r="D628" s="447"/>
      <c r="E628" s="447"/>
      <c r="F628" s="447"/>
      <c r="G628" s="447"/>
      <c r="H628" s="447"/>
      <c r="I628" s="447"/>
      <c r="J628" s="447"/>
      <c r="K628" s="447"/>
      <c r="L628" s="447"/>
      <c r="M628" s="447"/>
      <c r="N628" s="447"/>
      <c r="O628" s="447"/>
      <c r="P628" s="447"/>
      <c r="Q628" s="447"/>
      <c r="R628" s="447"/>
      <c r="S628" s="447"/>
      <c r="T628" s="447"/>
      <c r="U628" s="447"/>
      <c r="V628" s="447"/>
      <c r="W628" s="447"/>
      <c r="X628" s="447"/>
      <c r="Y628" s="447"/>
    </row>
    <row r="629" ht="15.75" customHeight="1" spans="1:25">
      <c r="A629" s="447"/>
      <c r="B629" s="447"/>
      <c r="C629" s="447"/>
      <c r="D629" s="447"/>
      <c r="E629" s="447"/>
      <c r="F629" s="447"/>
      <c r="G629" s="447"/>
      <c r="H629" s="447"/>
      <c r="I629" s="447"/>
      <c r="J629" s="447"/>
      <c r="K629" s="447"/>
      <c r="L629" s="447"/>
      <c r="M629" s="447"/>
      <c r="N629" s="447"/>
      <c r="O629" s="447"/>
      <c r="P629" s="447"/>
      <c r="Q629" s="447"/>
      <c r="R629" s="447"/>
      <c r="S629" s="447"/>
      <c r="T629" s="447"/>
      <c r="U629" s="447"/>
      <c r="V629" s="447"/>
      <c r="W629" s="447"/>
      <c r="X629" s="447"/>
      <c r="Y629" s="447"/>
    </row>
    <row r="630" ht="15.75" customHeight="1" spans="1:25">
      <c r="A630" s="447"/>
      <c r="B630" s="447"/>
      <c r="C630" s="447"/>
      <c r="D630" s="447"/>
      <c r="E630" s="447"/>
      <c r="F630" s="447"/>
      <c r="G630" s="447"/>
      <c r="H630" s="447"/>
      <c r="I630" s="447"/>
      <c r="J630" s="447"/>
      <c r="K630" s="447"/>
      <c r="L630" s="447"/>
      <c r="M630" s="447"/>
      <c r="N630" s="447"/>
      <c r="O630" s="447"/>
      <c r="P630" s="447"/>
      <c r="Q630" s="447"/>
      <c r="R630" s="447"/>
      <c r="S630" s="447"/>
      <c r="T630" s="447"/>
      <c r="U630" s="447"/>
      <c r="V630" s="447"/>
      <c r="W630" s="447"/>
      <c r="X630" s="447"/>
      <c r="Y630" s="447"/>
    </row>
    <row r="631" ht="15.75" customHeight="1" spans="1:25">
      <c r="A631" s="447"/>
      <c r="B631" s="447"/>
      <c r="C631" s="447"/>
      <c r="D631" s="447"/>
      <c r="E631" s="447"/>
      <c r="F631" s="447"/>
      <c r="G631" s="447"/>
      <c r="H631" s="447"/>
      <c r="I631" s="447"/>
      <c r="J631" s="447"/>
      <c r="K631" s="447"/>
      <c r="L631" s="447"/>
      <c r="M631" s="447"/>
      <c r="N631" s="447"/>
      <c r="O631" s="447"/>
      <c r="P631" s="447"/>
      <c r="Q631" s="447"/>
      <c r="R631" s="447"/>
      <c r="S631" s="447"/>
      <c r="T631" s="447"/>
      <c r="U631" s="447"/>
      <c r="V631" s="447"/>
      <c r="W631" s="447"/>
      <c r="X631" s="447"/>
      <c r="Y631" s="447"/>
    </row>
    <row r="632" ht="15.75" customHeight="1" spans="1:25">
      <c r="A632" s="447"/>
      <c r="B632" s="447"/>
      <c r="C632" s="447"/>
      <c r="D632" s="447"/>
      <c r="E632" s="447"/>
      <c r="F632" s="447"/>
      <c r="G632" s="447"/>
      <c r="H632" s="447"/>
      <c r="I632" s="447"/>
      <c r="J632" s="447"/>
      <c r="K632" s="447"/>
      <c r="L632" s="447"/>
      <c r="M632" s="447"/>
      <c r="N632" s="447"/>
      <c r="O632" s="447"/>
      <c r="P632" s="447"/>
      <c r="Q632" s="447"/>
      <c r="R632" s="447"/>
      <c r="S632" s="447"/>
      <c r="T632" s="447"/>
      <c r="U632" s="447"/>
      <c r="V632" s="447"/>
      <c r="W632" s="447"/>
      <c r="X632" s="447"/>
      <c r="Y632" s="447"/>
    </row>
    <row r="633" ht="15.75" customHeight="1" spans="1:25">
      <c r="A633" s="447"/>
      <c r="B633" s="447"/>
      <c r="C633" s="447"/>
      <c r="D633" s="447"/>
      <c r="E633" s="447"/>
      <c r="F633" s="447"/>
      <c r="G633" s="447"/>
      <c r="H633" s="447"/>
      <c r="I633" s="447"/>
      <c r="J633" s="447"/>
      <c r="K633" s="447"/>
      <c r="L633" s="447"/>
      <c r="M633" s="447"/>
      <c r="N633" s="447"/>
      <c r="O633" s="447"/>
      <c r="P633" s="447"/>
      <c r="Q633" s="447"/>
      <c r="R633" s="447"/>
      <c r="S633" s="447"/>
      <c r="T633" s="447"/>
      <c r="U633" s="447"/>
      <c r="V633" s="447"/>
      <c r="W633" s="447"/>
      <c r="X633" s="447"/>
      <c r="Y633" s="447"/>
    </row>
    <row r="634" ht="15.75" customHeight="1" spans="1:25">
      <c r="A634" s="447"/>
      <c r="B634" s="447"/>
      <c r="C634" s="447"/>
      <c r="D634" s="447"/>
      <c r="E634" s="447"/>
      <c r="F634" s="447"/>
      <c r="G634" s="447"/>
      <c r="H634" s="447"/>
      <c r="I634" s="447"/>
      <c r="J634" s="447"/>
      <c r="K634" s="447"/>
      <c r="L634" s="447"/>
      <c r="M634" s="447"/>
      <c r="N634" s="447"/>
      <c r="O634" s="447"/>
      <c r="P634" s="447"/>
      <c r="Q634" s="447"/>
      <c r="R634" s="447"/>
      <c r="S634" s="447"/>
      <c r="T634" s="447"/>
      <c r="U634" s="447"/>
      <c r="V634" s="447"/>
      <c r="W634" s="447"/>
      <c r="X634" s="447"/>
      <c r="Y634" s="447"/>
    </row>
    <row r="635" ht="15.75" customHeight="1" spans="1:25">
      <c r="A635" s="447"/>
      <c r="B635" s="447"/>
      <c r="C635" s="447"/>
      <c r="D635" s="447"/>
      <c r="E635" s="447"/>
      <c r="F635" s="447"/>
      <c r="G635" s="447"/>
      <c r="H635" s="447"/>
      <c r="I635" s="447"/>
      <c r="J635" s="447"/>
      <c r="K635" s="447"/>
      <c r="L635" s="447"/>
      <c r="M635" s="447"/>
      <c r="N635" s="447"/>
      <c r="O635" s="447"/>
      <c r="P635" s="447"/>
      <c r="Q635" s="447"/>
      <c r="R635" s="447"/>
      <c r="S635" s="447"/>
      <c r="T635" s="447"/>
      <c r="U635" s="447"/>
      <c r="V635" s="447"/>
      <c r="W635" s="447"/>
      <c r="X635" s="447"/>
      <c r="Y635" s="447"/>
    </row>
    <row r="636" ht="15.75" customHeight="1" spans="1:25">
      <c r="A636" s="447"/>
      <c r="B636" s="447"/>
      <c r="C636" s="447"/>
      <c r="D636" s="447"/>
      <c r="E636" s="447"/>
      <c r="F636" s="447"/>
      <c r="G636" s="447"/>
      <c r="H636" s="447"/>
      <c r="I636" s="447"/>
      <c r="J636" s="447"/>
      <c r="K636" s="447"/>
      <c r="L636" s="447"/>
      <c r="M636" s="447"/>
      <c r="N636" s="447"/>
      <c r="O636" s="447"/>
      <c r="P636" s="447"/>
      <c r="Q636" s="447"/>
      <c r="R636" s="447"/>
      <c r="S636" s="447"/>
      <c r="T636" s="447"/>
      <c r="U636" s="447"/>
      <c r="V636" s="447"/>
      <c r="W636" s="447"/>
      <c r="X636" s="447"/>
      <c r="Y636" s="447"/>
    </row>
    <row r="637" ht="15.75" customHeight="1" spans="1:25">
      <c r="A637" s="447"/>
      <c r="B637" s="447"/>
      <c r="C637" s="447"/>
      <c r="D637" s="447"/>
      <c r="E637" s="447"/>
      <c r="F637" s="447"/>
      <c r="G637" s="447"/>
      <c r="H637" s="447"/>
      <c r="I637" s="447"/>
      <c r="J637" s="447"/>
      <c r="K637" s="447"/>
      <c r="L637" s="447"/>
      <c r="M637" s="447"/>
      <c r="N637" s="447"/>
      <c r="O637" s="447"/>
      <c r="P637" s="447"/>
      <c r="Q637" s="447"/>
      <c r="R637" s="447"/>
      <c r="S637" s="447"/>
      <c r="T637" s="447"/>
      <c r="U637" s="447"/>
      <c r="V637" s="447"/>
      <c r="W637" s="447"/>
      <c r="X637" s="447"/>
      <c r="Y637" s="447"/>
    </row>
    <row r="638" ht="15.75" customHeight="1" spans="1:25">
      <c r="A638" s="447"/>
      <c r="B638" s="447"/>
      <c r="C638" s="447"/>
      <c r="D638" s="447"/>
      <c r="E638" s="447"/>
      <c r="F638" s="447"/>
      <c r="G638" s="447"/>
      <c r="H638" s="447"/>
      <c r="I638" s="447"/>
      <c r="J638" s="447"/>
      <c r="K638" s="447"/>
      <c r="L638" s="447"/>
      <c r="M638" s="447"/>
      <c r="N638" s="447"/>
      <c r="O638" s="447"/>
      <c r="P638" s="447"/>
      <c r="Q638" s="447"/>
      <c r="R638" s="447"/>
      <c r="S638" s="447"/>
      <c r="T638" s="447"/>
      <c r="U638" s="447"/>
      <c r="V638" s="447"/>
      <c r="W638" s="447"/>
      <c r="X638" s="447"/>
      <c r="Y638" s="447"/>
    </row>
    <row r="639" ht="15.75" customHeight="1" spans="1:25">
      <c r="A639" s="447"/>
      <c r="B639" s="447"/>
      <c r="C639" s="447"/>
      <c r="D639" s="447"/>
      <c r="E639" s="447"/>
      <c r="F639" s="447"/>
      <c r="G639" s="447"/>
      <c r="H639" s="447"/>
      <c r="I639" s="447"/>
      <c r="J639" s="447"/>
      <c r="K639" s="447"/>
      <c r="L639" s="447"/>
      <c r="M639" s="447"/>
      <c r="N639" s="447"/>
      <c r="O639" s="447"/>
      <c r="P639" s="447"/>
      <c r="Q639" s="447"/>
      <c r="R639" s="447"/>
      <c r="S639" s="447"/>
      <c r="T639" s="447"/>
      <c r="U639" s="447"/>
      <c r="V639" s="447"/>
      <c r="W639" s="447"/>
      <c r="X639" s="447"/>
      <c r="Y639" s="447"/>
    </row>
    <row r="640" ht="15.75" customHeight="1" spans="1:25">
      <c r="A640" s="447"/>
      <c r="B640" s="447"/>
      <c r="C640" s="447"/>
      <c r="D640" s="447"/>
      <c r="E640" s="447"/>
      <c r="F640" s="447"/>
      <c r="G640" s="447"/>
      <c r="H640" s="447"/>
      <c r="I640" s="447"/>
      <c r="J640" s="447"/>
      <c r="K640" s="447"/>
      <c r="L640" s="447"/>
      <c r="M640" s="447"/>
      <c r="N640" s="447"/>
      <c r="O640" s="447"/>
      <c r="P640" s="447"/>
      <c r="Q640" s="447"/>
      <c r="R640" s="447"/>
      <c r="S640" s="447"/>
      <c r="T640" s="447"/>
      <c r="U640" s="447"/>
      <c r="V640" s="447"/>
      <c r="W640" s="447"/>
      <c r="X640" s="447"/>
      <c r="Y640" s="447"/>
    </row>
    <row r="641" ht="15.75" customHeight="1" spans="1:25">
      <c r="A641" s="447"/>
      <c r="B641" s="447"/>
      <c r="C641" s="447"/>
      <c r="D641" s="447"/>
      <c r="E641" s="447"/>
      <c r="F641" s="447"/>
      <c r="G641" s="447"/>
      <c r="H641" s="447"/>
      <c r="I641" s="447"/>
      <c r="J641" s="447"/>
      <c r="K641" s="447"/>
      <c r="L641" s="447"/>
      <c r="M641" s="447"/>
      <c r="N641" s="447"/>
      <c r="O641" s="447"/>
      <c r="P641" s="447"/>
      <c r="Q641" s="447"/>
      <c r="R641" s="447"/>
      <c r="S641" s="447"/>
      <c r="T641" s="447"/>
      <c r="U641" s="447"/>
      <c r="V641" s="447"/>
      <c r="W641" s="447"/>
      <c r="X641" s="447"/>
      <c r="Y641" s="447"/>
    </row>
    <row r="642" ht="15.75" customHeight="1" spans="1:25">
      <c r="A642" s="447"/>
      <c r="B642" s="447"/>
      <c r="C642" s="447"/>
      <c r="D642" s="447"/>
      <c r="E642" s="447"/>
      <c r="F642" s="447"/>
      <c r="G642" s="447"/>
      <c r="H642" s="447"/>
      <c r="I642" s="447"/>
      <c r="J642" s="447"/>
      <c r="K642" s="447"/>
      <c r="L642" s="447"/>
      <c r="M642" s="447"/>
      <c r="N642" s="447"/>
      <c r="O642" s="447"/>
      <c r="P642" s="447"/>
      <c r="Q642" s="447"/>
      <c r="R642" s="447"/>
      <c r="S642" s="447"/>
      <c r="T642" s="447"/>
      <c r="U642" s="447"/>
      <c r="V642" s="447"/>
      <c r="W642" s="447"/>
      <c r="X642" s="447"/>
      <c r="Y642" s="447"/>
    </row>
    <row r="643" ht="15.75" customHeight="1" spans="1:25">
      <c r="A643" s="447"/>
      <c r="B643" s="447"/>
      <c r="C643" s="447"/>
      <c r="D643" s="447"/>
      <c r="E643" s="447"/>
      <c r="F643" s="447"/>
      <c r="G643" s="447"/>
      <c r="H643" s="447"/>
      <c r="I643" s="447"/>
      <c r="J643" s="447"/>
      <c r="K643" s="447"/>
      <c r="L643" s="447"/>
      <c r="M643" s="447"/>
      <c r="N643" s="447"/>
      <c r="O643" s="447"/>
      <c r="P643" s="447"/>
      <c r="Q643" s="447"/>
      <c r="R643" s="447"/>
      <c r="S643" s="447"/>
      <c r="T643" s="447"/>
      <c r="U643" s="447"/>
      <c r="V643" s="447"/>
      <c r="W643" s="447"/>
      <c r="X643" s="447"/>
      <c r="Y643" s="447"/>
    </row>
    <row r="644" ht="15.75" customHeight="1" spans="1:25">
      <c r="A644" s="447"/>
      <c r="B644" s="447"/>
      <c r="C644" s="447"/>
      <c r="D644" s="447"/>
      <c r="E644" s="447"/>
      <c r="F644" s="447"/>
      <c r="G644" s="447"/>
      <c r="H644" s="447"/>
      <c r="I644" s="447"/>
      <c r="J644" s="447"/>
      <c r="K644" s="447"/>
      <c r="L644" s="447"/>
      <c r="M644" s="447"/>
      <c r="N644" s="447"/>
      <c r="O644" s="447"/>
      <c r="P644" s="447"/>
      <c r="Q644" s="447"/>
      <c r="R644" s="447"/>
      <c r="S644" s="447"/>
      <c r="T644" s="447"/>
      <c r="U644" s="447"/>
      <c r="V644" s="447"/>
      <c r="W644" s="447"/>
      <c r="X644" s="447"/>
      <c r="Y644" s="447"/>
    </row>
    <row r="645" ht="15.75" customHeight="1" spans="1:25">
      <c r="A645" s="447"/>
      <c r="B645" s="447"/>
      <c r="C645" s="447"/>
      <c r="D645" s="447"/>
      <c r="E645" s="447"/>
      <c r="F645" s="447"/>
      <c r="G645" s="447"/>
      <c r="H645" s="447"/>
      <c r="I645" s="447"/>
      <c r="J645" s="447"/>
      <c r="K645" s="447"/>
      <c r="L645" s="447"/>
      <c r="M645" s="447"/>
      <c r="N645" s="447"/>
      <c r="O645" s="447"/>
      <c r="P645" s="447"/>
      <c r="Q645" s="447"/>
      <c r="R645" s="447"/>
      <c r="S645" s="447"/>
      <c r="T645" s="447"/>
      <c r="U645" s="447"/>
      <c r="V645" s="447"/>
      <c r="W645" s="447"/>
      <c r="X645" s="447"/>
      <c r="Y645" s="447"/>
    </row>
    <row r="646" ht="15.75" customHeight="1" spans="1:25">
      <c r="A646" s="447"/>
      <c r="B646" s="447"/>
      <c r="C646" s="447"/>
      <c r="D646" s="447"/>
      <c r="E646" s="447"/>
      <c r="F646" s="447"/>
      <c r="G646" s="447"/>
      <c r="H646" s="447"/>
      <c r="I646" s="447"/>
      <c r="J646" s="447"/>
      <c r="K646" s="447"/>
      <c r="L646" s="447"/>
      <c r="M646" s="447"/>
      <c r="N646" s="447"/>
      <c r="O646" s="447"/>
      <c r="P646" s="447"/>
      <c r="Q646" s="447"/>
      <c r="R646" s="447"/>
      <c r="S646" s="447"/>
      <c r="T646" s="447"/>
      <c r="U646" s="447"/>
      <c r="V646" s="447"/>
      <c r="W646" s="447"/>
      <c r="X646" s="447"/>
      <c r="Y646" s="447"/>
    </row>
    <row r="647" ht="15.75" customHeight="1" spans="1:25">
      <c r="A647" s="447"/>
      <c r="B647" s="447"/>
      <c r="C647" s="447"/>
      <c r="D647" s="447"/>
      <c r="E647" s="447"/>
      <c r="F647" s="447"/>
      <c r="G647" s="447"/>
      <c r="H647" s="447"/>
      <c r="I647" s="447"/>
      <c r="J647" s="447"/>
      <c r="K647" s="447"/>
      <c r="L647" s="447"/>
      <c r="M647" s="447"/>
      <c r="N647" s="447"/>
      <c r="O647" s="447"/>
      <c r="P647" s="447"/>
      <c r="Q647" s="447"/>
      <c r="R647" s="447"/>
      <c r="S647" s="447"/>
      <c r="T647" s="447"/>
      <c r="U647" s="447"/>
      <c r="V647" s="447"/>
      <c r="W647" s="447"/>
      <c r="X647" s="447"/>
      <c r="Y647" s="447"/>
    </row>
    <row r="648" ht="15.75" customHeight="1" spans="1:25">
      <c r="A648" s="447"/>
      <c r="B648" s="447"/>
      <c r="C648" s="447"/>
      <c r="D648" s="447"/>
      <c r="E648" s="447"/>
      <c r="F648" s="447"/>
      <c r="G648" s="447"/>
      <c r="H648" s="447"/>
      <c r="I648" s="447"/>
      <c r="J648" s="447"/>
      <c r="K648" s="447"/>
      <c r="L648" s="447"/>
      <c r="M648" s="447"/>
      <c r="N648" s="447"/>
      <c r="O648" s="447"/>
      <c r="P648" s="447"/>
      <c r="Q648" s="447"/>
      <c r="R648" s="447"/>
      <c r="S648" s="447"/>
      <c r="T648" s="447"/>
      <c r="U648" s="447"/>
      <c r="V648" s="447"/>
      <c r="W648" s="447"/>
      <c r="X648" s="447"/>
      <c r="Y648" s="447"/>
    </row>
    <row r="649" ht="15.75" customHeight="1" spans="1:25">
      <c r="A649" s="447"/>
      <c r="B649" s="447"/>
      <c r="C649" s="447"/>
      <c r="D649" s="447"/>
      <c r="E649" s="447"/>
      <c r="F649" s="447"/>
      <c r="G649" s="447"/>
      <c r="H649" s="447"/>
      <c r="I649" s="447"/>
      <c r="J649" s="447"/>
      <c r="K649" s="447"/>
      <c r="L649" s="447"/>
      <c r="M649" s="447"/>
      <c r="N649" s="447"/>
      <c r="O649" s="447"/>
      <c r="P649" s="447"/>
      <c r="Q649" s="447"/>
      <c r="R649" s="447"/>
      <c r="S649" s="447"/>
      <c r="T649" s="447"/>
      <c r="U649" s="447"/>
      <c r="V649" s="447"/>
      <c r="W649" s="447"/>
      <c r="X649" s="447"/>
      <c r="Y649" s="447"/>
    </row>
    <row r="650" ht="15.75" customHeight="1" spans="1:25">
      <c r="A650" s="447"/>
      <c r="B650" s="447"/>
      <c r="C650" s="447"/>
      <c r="D650" s="447"/>
      <c r="E650" s="447"/>
      <c r="F650" s="447"/>
      <c r="G650" s="447"/>
      <c r="H650" s="447"/>
      <c r="I650" s="447"/>
      <c r="J650" s="447"/>
      <c r="K650" s="447"/>
      <c r="L650" s="447"/>
      <c r="M650" s="447"/>
      <c r="N650" s="447"/>
      <c r="O650" s="447"/>
      <c r="P650" s="447"/>
      <c r="Q650" s="447"/>
      <c r="R650" s="447"/>
      <c r="S650" s="447"/>
      <c r="T650" s="447"/>
      <c r="U650" s="447"/>
      <c r="V650" s="447"/>
      <c r="W650" s="447"/>
      <c r="X650" s="447"/>
      <c r="Y650" s="447"/>
    </row>
    <row r="651" ht="15.75" customHeight="1" spans="1:25">
      <c r="A651" s="447"/>
      <c r="B651" s="447"/>
      <c r="C651" s="447"/>
      <c r="D651" s="447"/>
      <c r="E651" s="447"/>
      <c r="F651" s="447"/>
      <c r="G651" s="447"/>
      <c r="H651" s="447"/>
      <c r="I651" s="447"/>
      <c r="J651" s="447"/>
      <c r="K651" s="447"/>
      <c r="L651" s="447"/>
      <c r="M651" s="447"/>
      <c r="N651" s="447"/>
      <c r="O651" s="447"/>
      <c r="P651" s="447"/>
      <c r="Q651" s="447"/>
      <c r="R651" s="447"/>
      <c r="S651" s="447"/>
      <c r="T651" s="447"/>
      <c r="U651" s="447"/>
      <c r="V651" s="447"/>
      <c r="W651" s="447"/>
      <c r="X651" s="447"/>
      <c r="Y651" s="447"/>
    </row>
    <row r="652" ht="15.75" customHeight="1" spans="1:25">
      <c r="A652" s="447"/>
      <c r="B652" s="447"/>
      <c r="C652" s="447"/>
      <c r="D652" s="447"/>
      <c r="E652" s="447"/>
      <c r="F652" s="447"/>
      <c r="G652" s="447"/>
      <c r="H652" s="447"/>
      <c r="I652" s="447"/>
      <c r="J652" s="447"/>
      <c r="K652" s="447"/>
      <c r="L652" s="447"/>
      <c r="M652" s="447"/>
      <c r="N652" s="447"/>
      <c r="O652" s="447"/>
      <c r="P652" s="447"/>
      <c r="Q652" s="447"/>
      <c r="R652" s="447"/>
      <c r="S652" s="447"/>
      <c r="T652" s="447"/>
      <c r="U652" s="447"/>
      <c r="V652" s="447"/>
      <c r="W652" s="447"/>
      <c r="X652" s="447"/>
      <c r="Y652" s="447"/>
    </row>
    <row r="653" ht="15.75" customHeight="1" spans="1:25">
      <c r="A653" s="447"/>
      <c r="B653" s="447"/>
      <c r="C653" s="447"/>
      <c r="D653" s="447"/>
      <c r="E653" s="447"/>
      <c r="F653" s="447"/>
      <c r="G653" s="447"/>
      <c r="H653" s="447"/>
      <c r="I653" s="447"/>
      <c r="J653" s="447"/>
      <c r="K653" s="447"/>
      <c r="L653" s="447"/>
      <c r="M653" s="447"/>
      <c r="N653" s="447"/>
      <c r="O653" s="447"/>
      <c r="P653" s="447"/>
      <c r="Q653" s="447"/>
      <c r="R653" s="447"/>
      <c r="S653" s="447"/>
      <c r="T653" s="447"/>
      <c r="U653" s="447"/>
      <c r="V653" s="447"/>
      <c r="W653" s="447"/>
      <c r="X653" s="447"/>
      <c r="Y653" s="447"/>
    </row>
    <row r="654" ht="15.75" customHeight="1" spans="1:25">
      <c r="A654" s="447"/>
      <c r="B654" s="447"/>
      <c r="C654" s="447"/>
      <c r="D654" s="447"/>
      <c r="E654" s="447"/>
      <c r="F654" s="447"/>
      <c r="G654" s="447"/>
      <c r="H654" s="447"/>
      <c r="I654" s="447"/>
      <c r="J654" s="447"/>
      <c r="K654" s="447"/>
      <c r="L654" s="447"/>
      <c r="M654" s="447"/>
      <c r="N654" s="447"/>
      <c r="O654" s="447"/>
      <c r="P654" s="447"/>
      <c r="Q654" s="447"/>
      <c r="R654" s="447"/>
      <c r="S654" s="447"/>
      <c r="T654" s="447"/>
      <c r="U654" s="447"/>
      <c r="V654" s="447"/>
      <c r="W654" s="447"/>
      <c r="X654" s="447"/>
      <c r="Y654" s="447"/>
    </row>
    <row r="655" ht="15.75" customHeight="1" spans="1:25">
      <c r="A655" s="447"/>
      <c r="B655" s="447"/>
      <c r="C655" s="447"/>
      <c r="D655" s="447"/>
      <c r="E655" s="447"/>
      <c r="F655" s="447"/>
      <c r="G655" s="447"/>
      <c r="H655" s="447"/>
      <c r="I655" s="447"/>
      <c r="J655" s="447"/>
      <c r="K655" s="447"/>
      <c r="L655" s="447"/>
      <c r="M655" s="447"/>
      <c r="N655" s="447"/>
      <c r="O655" s="447"/>
      <c r="P655" s="447"/>
      <c r="Q655" s="447"/>
      <c r="R655" s="447"/>
      <c r="S655" s="447"/>
      <c r="T655" s="447"/>
      <c r="U655" s="447"/>
      <c r="V655" s="447"/>
      <c r="W655" s="447"/>
      <c r="X655" s="447"/>
      <c r="Y655" s="447"/>
    </row>
    <row r="656" ht="15.75" customHeight="1" spans="1:25">
      <c r="A656" s="447"/>
      <c r="B656" s="447"/>
      <c r="C656" s="447"/>
      <c r="D656" s="447"/>
      <c r="E656" s="447"/>
      <c r="F656" s="447"/>
      <c r="G656" s="447"/>
      <c r="H656" s="447"/>
      <c r="I656" s="447"/>
      <c r="J656" s="447"/>
      <c r="K656" s="447"/>
      <c r="L656" s="447"/>
      <c r="M656" s="447"/>
      <c r="N656" s="447"/>
      <c r="O656" s="447"/>
      <c r="P656" s="447"/>
      <c r="Q656" s="447"/>
      <c r="R656" s="447"/>
      <c r="S656" s="447"/>
      <c r="T656" s="447"/>
      <c r="U656" s="447"/>
      <c r="V656" s="447"/>
      <c r="W656" s="447"/>
      <c r="X656" s="447"/>
      <c r="Y656" s="447"/>
    </row>
    <row r="657" ht="15.75" customHeight="1" spans="1:25">
      <c r="A657" s="447"/>
      <c r="B657" s="447"/>
      <c r="C657" s="447"/>
      <c r="D657" s="447"/>
      <c r="E657" s="447"/>
      <c r="F657" s="447"/>
      <c r="G657" s="447"/>
      <c r="H657" s="447"/>
      <c r="I657" s="447"/>
      <c r="J657" s="447"/>
      <c r="K657" s="447"/>
      <c r="L657" s="447"/>
      <c r="M657" s="447"/>
      <c r="N657" s="447"/>
      <c r="O657" s="447"/>
      <c r="P657" s="447"/>
      <c r="Q657" s="447"/>
      <c r="R657" s="447"/>
      <c r="S657" s="447"/>
      <c r="T657" s="447"/>
      <c r="U657" s="447"/>
      <c r="V657" s="447"/>
      <c r="W657" s="447"/>
      <c r="X657" s="447"/>
      <c r="Y657" s="447"/>
    </row>
    <row r="658" ht="15.75" customHeight="1" spans="1:25">
      <c r="A658" s="447"/>
      <c r="B658" s="447"/>
      <c r="C658" s="447"/>
      <c r="D658" s="447"/>
      <c r="E658" s="447"/>
      <c r="F658" s="447"/>
      <c r="G658" s="447"/>
      <c r="H658" s="447"/>
      <c r="I658" s="447"/>
      <c r="J658" s="447"/>
      <c r="K658" s="447"/>
      <c r="L658" s="447"/>
      <c r="M658" s="447"/>
      <c r="N658" s="447"/>
      <c r="O658" s="447"/>
      <c r="P658" s="447"/>
      <c r="Q658" s="447"/>
      <c r="R658" s="447"/>
      <c r="S658" s="447"/>
      <c r="T658" s="447"/>
      <c r="U658" s="447"/>
      <c r="V658" s="447"/>
      <c r="W658" s="447"/>
      <c r="X658" s="447"/>
      <c r="Y658" s="447"/>
    </row>
    <row r="659" ht="15.75" customHeight="1" spans="1:25">
      <c r="A659" s="447"/>
      <c r="B659" s="447"/>
      <c r="C659" s="447"/>
      <c r="D659" s="447"/>
      <c r="E659" s="447"/>
      <c r="F659" s="447"/>
      <c r="G659" s="447"/>
      <c r="H659" s="447"/>
      <c r="I659" s="447"/>
      <c r="J659" s="447"/>
      <c r="K659" s="447"/>
      <c r="L659" s="447"/>
      <c r="M659" s="447"/>
      <c r="N659" s="447"/>
      <c r="O659" s="447"/>
      <c r="P659" s="447"/>
      <c r="Q659" s="447"/>
      <c r="R659" s="447"/>
      <c r="S659" s="447"/>
      <c r="T659" s="447"/>
      <c r="U659" s="447"/>
      <c r="V659" s="447"/>
      <c r="W659" s="447"/>
      <c r="X659" s="447"/>
      <c r="Y659" s="447"/>
    </row>
    <row r="660" ht="15.75" customHeight="1" spans="1:25">
      <c r="A660" s="447"/>
      <c r="B660" s="447"/>
      <c r="C660" s="447"/>
      <c r="D660" s="447"/>
      <c r="E660" s="447"/>
      <c r="F660" s="447"/>
      <c r="G660" s="447"/>
      <c r="H660" s="447"/>
      <c r="I660" s="447"/>
      <c r="J660" s="447"/>
      <c r="K660" s="447"/>
      <c r="L660" s="447"/>
      <c r="M660" s="447"/>
      <c r="N660" s="447"/>
      <c r="O660" s="447"/>
      <c r="P660" s="447"/>
      <c r="Q660" s="447"/>
      <c r="R660" s="447"/>
      <c r="S660" s="447"/>
      <c r="T660" s="447"/>
      <c r="U660" s="447"/>
      <c r="V660" s="447"/>
      <c r="W660" s="447"/>
      <c r="X660" s="447"/>
      <c r="Y660" s="447"/>
    </row>
    <row r="661" ht="15.75" customHeight="1" spans="1:25">
      <c r="A661" s="447"/>
      <c r="B661" s="447"/>
      <c r="C661" s="447"/>
      <c r="D661" s="447"/>
      <c r="E661" s="447"/>
      <c r="F661" s="447"/>
      <c r="G661" s="447"/>
      <c r="H661" s="447"/>
      <c r="I661" s="447"/>
      <c r="J661" s="447"/>
      <c r="K661" s="447"/>
      <c r="L661" s="447"/>
      <c r="M661" s="447"/>
      <c r="N661" s="447"/>
      <c r="O661" s="447"/>
      <c r="P661" s="447"/>
      <c r="Q661" s="447"/>
      <c r="R661" s="447"/>
      <c r="S661" s="447"/>
      <c r="T661" s="447"/>
      <c r="U661" s="447"/>
      <c r="V661" s="447"/>
      <c r="W661" s="447"/>
      <c r="X661" s="447"/>
      <c r="Y661" s="447"/>
    </row>
    <row r="662" ht="15.75" customHeight="1" spans="1:25">
      <c r="A662" s="447"/>
      <c r="B662" s="447"/>
      <c r="C662" s="447"/>
      <c r="D662" s="447"/>
      <c r="E662" s="447"/>
      <c r="F662" s="447"/>
      <c r="G662" s="447"/>
      <c r="H662" s="447"/>
      <c r="I662" s="447"/>
      <c r="J662" s="447"/>
      <c r="K662" s="447"/>
      <c r="L662" s="447"/>
      <c r="M662" s="447"/>
      <c r="N662" s="447"/>
      <c r="O662" s="447"/>
      <c r="P662" s="447"/>
      <c r="Q662" s="447"/>
      <c r="R662" s="447"/>
      <c r="S662" s="447"/>
      <c r="T662" s="447"/>
      <c r="U662" s="447"/>
      <c r="V662" s="447"/>
      <c r="W662" s="447"/>
      <c r="X662" s="447"/>
      <c r="Y662" s="447"/>
    </row>
    <row r="663" ht="15.75" customHeight="1" spans="1:25">
      <c r="A663" s="447"/>
      <c r="B663" s="447"/>
      <c r="C663" s="447"/>
      <c r="D663" s="447"/>
      <c r="E663" s="447"/>
      <c r="F663" s="447"/>
      <c r="G663" s="447"/>
      <c r="H663" s="447"/>
      <c r="I663" s="447"/>
      <c r="J663" s="447"/>
      <c r="K663" s="447"/>
      <c r="L663" s="447"/>
      <c r="M663" s="447"/>
      <c r="N663" s="447"/>
      <c r="O663" s="447"/>
      <c r="P663" s="447"/>
      <c r="Q663" s="447"/>
      <c r="R663" s="447"/>
      <c r="S663" s="447"/>
      <c r="T663" s="447"/>
      <c r="U663" s="447"/>
      <c r="V663" s="447"/>
      <c r="W663" s="447"/>
      <c r="X663" s="447"/>
      <c r="Y663" s="447"/>
    </row>
    <row r="664" ht="15.75" customHeight="1" spans="1:25">
      <c r="A664" s="447"/>
      <c r="B664" s="447"/>
      <c r="C664" s="447"/>
      <c r="D664" s="447"/>
      <c r="E664" s="447"/>
      <c r="F664" s="447"/>
      <c r="G664" s="447"/>
      <c r="H664" s="447"/>
      <c r="I664" s="447"/>
      <c r="J664" s="447"/>
      <c r="K664" s="447"/>
      <c r="L664" s="447"/>
      <c r="M664" s="447"/>
      <c r="N664" s="447"/>
      <c r="O664" s="447"/>
      <c r="P664" s="447"/>
      <c r="Q664" s="447"/>
      <c r="R664" s="447"/>
      <c r="S664" s="447"/>
      <c r="T664" s="447"/>
      <c r="U664" s="447"/>
      <c r="V664" s="447"/>
      <c r="W664" s="447"/>
      <c r="X664" s="447"/>
      <c r="Y664" s="447"/>
    </row>
    <row r="665" ht="15.75" customHeight="1" spans="1:25">
      <c r="A665" s="447"/>
      <c r="B665" s="447"/>
      <c r="C665" s="447"/>
      <c r="D665" s="447"/>
      <c r="E665" s="447"/>
      <c r="F665" s="447"/>
      <c r="G665" s="447"/>
      <c r="H665" s="447"/>
      <c r="I665" s="447"/>
      <c r="J665" s="447"/>
      <c r="K665" s="447"/>
      <c r="L665" s="447"/>
      <c r="M665" s="447"/>
      <c r="N665" s="447"/>
      <c r="O665" s="447"/>
      <c r="P665" s="447"/>
      <c r="Q665" s="447"/>
      <c r="R665" s="447"/>
      <c r="S665" s="447"/>
      <c r="T665" s="447"/>
      <c r="U665" s="447"/>
      <c r="V665" s="447"/>
      <c r="W665" s="447"/>
      <c r="X665" s="447"/>
      <c r="Y665" s="447"/>
    </row>
    <row r="666" ht="15.75" customHeight="1" spans="1:25">
      <c r="A666" s="447"/>
      <c r="B666" s="447"/>
      <c r="C666" s="447"/>
      <c r="D666" s="447"/>
      <c r="E666" s="447"/>
      <c r="F666" s="447"/>
      <c r="G666" s="447"/>
      <c r="H666" s="447"/>
      <c r="I666" s="447"/>
      <c r="J666" s="447"/>
      <c r="K666" s="447"/>
      <c r="L666" s="447"/>
      <c r="M666" s="447"/>
      <c r="N666" s="447"/>
      <c r="O666" s="447"/>
      <c r="P666" s="447"/>
      <c r="Q666" s="447"/>
      <c r="R666" s="447"/>
      <c r="S666" s="447"/>
      <c r="T666" s="447"/>
      <c r="U666" s="447"/>
      <c r="V666" s="447"/>
      <c r="W666" s="447"/>
      <c r="X666" s="447"/>
      <c r="Y666" s="447"/>
    </row>
    <row r="667" ht="15.75" customHeight="1" spans="1:25">
      <c r="A667" s="447"/>
      <c r="B667" s="447"/>
      <c r="C667" s="447"/>
      <c r="D667" s="447"/>
      <c r="E667" s="447"/>
      <c r="F667" s="447"/>
      <c r="G667" s="447"/>
      <c r="H667" s="447"/>
      <c r="I667" s="447"/>
      <c r="J667" s="447"/>
      <c r="K667" s="447"/>
      <c r="L667" s="447"/>
      <c r="M667" s="447"/>
      <c r="N667" s="447"/>
      <c r="O667" s="447"/>
      <c r="P667" s="447"/>
      <c r="Q667" s="447"/>
      <c r="R667" s="447"/>
      <c r="S667" s="447"/>
      <c r="T667" s="447"/>
      <c r="U667" s="447"/>
      <c r="V667" s="447"/>
      <c r="W667" s="447"/>
      <c r="X667" s="447"/>
      <c r="Y667" s="447"/>
    </row>
    <row r="668" ht="15.75" customHeight="1" spans="1:25">
      <c r="A668" s="447"/>
      <c r="B668" s="447"/>
      <c r="C668" s="447"/>
      <c r="D668" s="447"/>
      <c r="E668" s="447"/>
      <c r="F668" s="447"/>
      <c r="G668" s="447"/>
      <c r="H668" s="447"/>
      <c r="I668" s="447"/>
      <c r="J668" s="447"/>
      <c r="K668" s="447"/>
      <c r="L668" s="447"/>
      <c r="M668" s="447"/>
      <c r="N668" s="447"/>
      <c r="O668" s="447"/>
      <c r="P668" s="447"/>
      <c r="Q668" s="447"/>
      <c r="R668" s="447"/>
      <c r="S668" s="447"/>
      <c r="T668" s="447"/>
      <c r="U668" s="447"/>
      <c r="V668" s="447"/>
      <c r="W668" s="447"/>
      <c r="X668" s="447"/>
      <c r="Y668" s="447"/>
    </row>
    <row r="669" ht="15.75" customHeight="1" spans="1:25">
      <c r="A669" s="447"/>
      <c r="B669" s="447"/>
      <c r="C669" s="447"/>
      <c r="D669" s="447"/>
      <c r="E669" s="447"/>
      <c r="F669" s="447"/>
      <c r="G669" s="447"/>
      <c r="H669" s="447"/>
      <c r="I669" s="447"/>
      <c r="J669" s="447"/>
      <c r="K669" s="447"/>
      <c r="L669" s="447"/>
      <c r="M669" s="447"/>
      <c r="N669" s="447"/>
      <c r="O669" s="447"/>
      <c r="P669" s="447"/>
      <c r="Q669" s="447"/>
      <c r="R669" s="447"/>
      <c r="S669" s="447"/>
      <c r="T669" s="447"/>
      <c r="U669" s="447"/>
      <c r="V669" s="447"/>
      <c r="W669" s="447"/>
      <c r="X669" s="447"/>
      <c r="Y669" s="447"/>
    </row>
    <row r="670" ht="15.75" customHeight="1" spans="1:25">
      <c r="A670" s="447"/>
      <c r="B670" s="447"/>
      <c r="C670" s="447"/>
      <c r="D670" s="447"/>
      <c r="E670" s="447"/>
      <c r="F670" s="447"/>
      <c r="G670" s="447"/>
      <c r="H670" s="447"/>
      <c r="I670" s="447"/>
      <c r="J670" s="447"/>
      <c r="K670" s="447"/>
      <c r="L670" s="447"/>
      <c r="M670" s="447"/>
      <c r="N670" s="447"/>
      <c r="O670" s="447"/>
      <c r="P670" s="447"/>
      <c r="Q670" s="447"/>
      <c r="R670" s="447"/>
      <c r="S670" s="447"/>
      <c r="T670" s="447"/>
      <c r="U670" s="447"/>
      <c r="V670" s="447"/>
      <c r="W670" s="447"/>
      <c r="X670" s="447"/>
      <c r="Y670" s="447"/>
    </row>
    <row r="671" ht="15.75" customHeight="1" spans="1:25">
      <c r="A671" s="447"/>
      <c r="B671" s="447"/>
      <c r="C671" s="447"/>
      <c r="D671" s="447"/>
      <c r="E671" s="447"/>
      <c r="F671" s="447"/>
      <c r="G671" s="447"/>
      <c r="H671" s="447"/>
      <c r="I671" s="447"/>
      <c r="J671" s="447"/>
      <c r="K671" s="447"/>
      <c r="L671" s="447"/>
      <c r="M671" s="447"/>
      <c r="N671" s="447"/>
      <c r="O671" s="447"/>
      <c r="P671" s="447"/>
      <c r="Q671" s="447"/>
      <c r="R671" s="447"/>
      <c r="S671" s="447"/>
      <c r="T671" s="447"/>
      <c r="U671" s="447"/>
      <c r="V671" s="447"/>
      <c r="W671" s="447"/>
      <c r="X671" s="447"/>
      <c r="Y671" s="447"/>
    </row>
    <row r="672" ht="15.75" customHeight="1" spans="1:25">
      <c r="A672" s="447"/>
      <c r="B672" s="447"/>
      <c r="C672" s="447"/>
      <c r="D672" s="447"/>
      <c r="E672" s="447"/>
      <c r="F672" s="447"/>
      <c r="G672" s="447"/>
      <c r="H672" s="447"/>
      <c r="I672" s="447"/>
      <c r="J672" s="447"/>
      <c r="K672" s="447"/>
      <c r="L672" s="447"/>
      <c r="M672" s="447"/>
      <c r="N672" s="447"/>
      <c r="O672" s="447"/>
      <c r="P672" s="447"/>
      <c r="Q672" s="447"/>
      <c r="R672" s="447"/>
      <c r="S672" s="447"/>
      <c r="T672" s="447"/>
      <c r="U672" s="447"/>
      <c r="V672" s="447"/>
      <c r="W672" s="447"/>
      <c r="X672" s="447"/>
      <c r="Y672" s="447"/>
    </row>
    <row r="673" ht="15.75" customHeight="1" spans="1:25">
      <c r="A673" s="447"/>
      <c r="B673" s="447"/>
      <c r="C673" s="447"/>
      <c r="D673" s="447"/>
      <c r="E673" s="447"/>
      <c r="F673" s="447"/>
      <c r="G673" s="447"/>
      <c r="H673" s="447"/>
      <c r="I673" s="447"/>
      <c r="J673" s="447"/>
      <c r="K673" s="447"/>
      <c r="L673" s="447"/>
      <c r="M673" s="447"/>
      <c r="N673" s="447"/>
      <c r="O673" s="447"/>
      <c r="P673" s="447"/>
      <c r="Q673" s="447"/>
      <c r="R673" s="447"/>
      <c r="S673" s="447"/>
      <c r="T673" s="447"/>
      <c r="U673" s="447"/>
      <c r="V673" s="447"/>
      <c r="W673" s="447"/>
      <c r="X673" s="447"/>
      <c r="Y673" s="447"/>
    </row>
    <row r="674" ht="15.75" customHeight="1" spans="1:25">
      <c r="A674" s="447"/>
      <c r="B674" s="447"/>
      <c r="C674" s="447"/>
      <c r="D674" s="447"/>
      <c r="E674" s="447"/>
      <c r="F674" s="447"/>
      <c r="G674" s="447"/>
      <c r="H674" s="447"/>
      <c r="I674" s="447"/>
      <c r="J674" s="447"/>
      <c r="K674" s="447"/>
      <c r="L674" s="447"/>
      <c r="M674" s="447"/>
      <c r="N674" s="447"/>
      <c r="O674" s="447"/>
      <c r="P674" s="447"/>
      <c r="Q674" s="447"/>
      <c r="R674" s="447"/>
      <c r="S674" s="447"/>
      <c r="T674" s="447"/>
      <c r="U674" s="447"/>
      <c r="V674" s="447"/>
      <c r="W674" s="447"/>
      <c r="X674" s="447"/>
      <c r="Y674" s="447"/>
    </row>
    <row r="675" ht="15.75" customHeight="1" spans="1:25">
      <c r="A675" s="447"/>
      <c r="B675" s="447"/>
      <c r="C675" s="447"/>
      <c r="D675" s="447"/>
      <c r="E675" s="447"/>
      <c r="F675" s="447"/>
      <c r="G675" s="447"/>
      <c r="H675" s="447"/>
      <c r="I675" s="447"/>
      <c r="J675" s="447"/>
      <c r="K675" s="447"/>
      <c r="L675" s="447"/>
      <c r="M675" s="447"/>
      <c r="N675" s="447"/>
      <c r="O675" s="447"/>
      <c r="P675" s="447"/>
      <c r="Q675" s="447"/>
      <c r="R675" s="447"/>
      <c r="S675" s="447"/>
      <c r="T675" s="447"/>
      <c r="U675" s="447"/>
      <c r="V675" s="447"/>
      <c r="W675" s="447"/>
      <c r="X675" s="447"/>
      <c r="Y675" s="447"/>
    </row>
    <row r="676" ht="15.75" customHeight="1" spans="1:25">
      <c r="A676" s="447"/>
      <c r="B676" s="447"/>
      <c r="C676" s="447"/>
      <c r="D676" s="447"/>
      <c r="E676" s="447"/>
      <c r="F676" s="447"/>
      <c r="G676" s="447"/>
      <c r="H676" s="447"/>
      <c r="I676" s="447"/>
      <c r="J676" s="447"/>
      <c r="K676" s="447"/>
      <c r="L676" s="447"/>
      <c r="M676" s="447"/>
      <c r="N676" s="447"/>
      <c r="O676" s="447"/>
      <c r="P676" s="447"/>
      <c r="Q676" s="447"/>
      <c r="R676" s="447"/>
      <c r="S676" s="447"/>
      <c r="T676" s="447"/>
      <c r="U676" s="447"/>
      <c r="V676" s="447"/>
      <c r="W676" s="447"/>
      <c r="X676" s="447"/>
      <c r="Y676" s="447"/>
    </row>
    <row r="677" ht="15.75" customHeight="1" spans="1:25">
      <c r="A677" s="447"/>
      <c r="B677" s="447"/>
      <c r="C677" s="447"/>
      <c r="D677" s="447"/>
      <c r="E677" s="447"/>
      <c r="F677" s="447"/>
      <c r="G677" s="447"/>
      <c r="H677" s="447"/>
      <c r="I677" s="447"/>
      <c r="J677" s="447"/>
      <c r="K677" s="447"/>
      <c r="L677" s="447"/>
      <c r="M677" s="447"/>
      <c r="N677" s="447"/>
      <c r="O677" s="447"/>
      <c r="P677" s="447"/>
      <c r="Q677" s="447"/>
      <c r="R677" s="447"/>
      <c r="S677" s="447"/>
      <c r="T677" s="447"/>
      <c r="U677" s="447"/>
      <c r="V677" s="447"/>
      <c r="W677" s="447"/>
      <c r="X677" s="447"/>
      <c r="Y677" s="447"/>
    </row>
    <row r="678" ht="15.75" customHeight="1" spans="1:25">
      <c r="A678" s="447"/>
      <c r="B678" s="447"/>
      <c r="C678" s="447"/>
      <c r="D678" s="447"/>
      <c r="E678" s="447"/>
      <c r="F678" s="447"/>
      <c r="G678" s="447"/>
      <c r="H678" s="447"/>
      <c r="I678" s="447"/>
      <c r="J678" s="447"/>
      <c r="K678" s="447"/>
      <c r="L678" s="447"/>
      <c r="M678" s="447"/>
      <c r="N678" s="447"/>
      <c r="O678" s="447"/>
      <c r="P678" s="447"/>
      <c r="Q678" s="447"/>
      <c r="R678" s="447"/>
      <c r="S678" s="447"/>
      <c r="T678" s="447"/>
      <c r="U678" s="447"/>
      <c r="V678" s="447"/>
      <c r="W678" s="447"/>
      <c r="X678" s="447"/>
      <c r="Y678" s="447"/>
    </row>
    <row r="679" ht="15.75" customHeight="1" spans="1:25">
      <c r="A679" s="447"/>
      <c r="B679" s="447"/>
      <c r="C679" s="447"/>
      <c r="D679" s="447"/>
      <c r="E679" s="447"/>
      <c r="F679" s="447"/>
      <c r="G679" s="447"/>
      <c r="H679" s="447"/>
      <c r="I679" s="447"/>
      <c r="J679" s="447"/>
      <c r="K679" s="447"/>
      <c r="L679" s="447"/>
      <c r="M679" s="447"/>
      <c r="N679" s="447"/>
      <c r="O679" s="447"/>
      <c r="P679" s="447"/>
      <c r="Q679" s="447"/>
      <c r="R679" s="447"/>
      <c r="S679" s="447"/>
      <c r="T679" s="447"/>
      <c r="U679" s="447"/>
      <c r="V679" s="447"/>
      <c r="W679" s="447"/>
      <c r="X679" s="447"/>
      <c r="Y679" s="447"/>
    </row>
    <row r="680" ht="15.75" customHeight="1" spans="1:25">
      <c r="A680" s="447"/>
      <c r="B680" s="447"/>
      <c r="C680" s="447"/>
      <c r="D680" s="447"/>
      <c r="E680" s="447"/>
      <c r="F680" s="447"/>
      <c r="G680" s="447"/>
      <c r="H680" s="447"/>
      <c r="I680" s="447"/>
      <c r="J680" s="447"/>
      <c r="K680" s="447"/>
      <c r="L680" s="447"/>
      <c r="M680" s="447"/>
      <c r="N680" s="447"/>
      <c r="O680" s="447"/>
      <c r="P680" s="447"/>
      <c r="Q680" s="447"/>
      <c r="R680" s="447"/>
      <c r="S680" s="447"/>
      <c r="T680" s="447"/>
      <c r="U680" s="447"/>
      <c r="V680" s="447"/>
      <c r="W680" s="447"/>
      <c r="X680" s="447"/>
      <c r="Y680" s="447"/>
    </row>
    <row r="681" ht="15.75" customHeight="1" spans="1:25">
      <c r="A681" s="447"/>
      <c r="B681" s="447"/>
      <c r="C681" s="447"/>
      <c r="D681" s="447"/>
      <c r="E681" s="447"/>
      <c r="F681" s="447"/>
      <c r="G681" s="447"/>
      <c r="H681" s="447"/>
      <c r="I681" s="447"/>
      <c r="J681" s="447"/>
      <c r="K681" s="447"/>
      <c r="L681" s="447"/>
      <c r="M681" s="447"/>
      <c r="N681" s="447"/>
      <c r="O681" s="447"/>
      <c r="P681" s="447"/>
      <c r="Q681" s="447"/>
      <c r="R681" s="447"/>
      <c r="S681" s="447"/>
      <c r="T681" s="447"/>
      <c r="U681" s="447"/>
      <c r="V681" s="447"/>
      <c r="W681" s="447"/>
      <c r="X681" s="447"/>
      <c r="Y681" s="447"/>
    </row>
    <row r="682" ht="15.75" customHeight="1" spans="1:25">
      <c r="A682" s="447"/>
      <c r="B682" s="447"/>
      <c r="C682" s="447"/>
      <c r="D682" s="447"/>
      <c r="E682" s="447"/>
      <c r="F682" s="447"/>
      <c r="G682" s="447"/>
      <c r="H682" s="447"/>
      <c r="I682" s="447"/>
      <c r="J682" s="447"/>
      <c r="K682" s="447"/>
      <c r="L682" s="447"/>
      <c r="M682" s="447"/>
      <c r="N682" s="447"/>
      <c r="O682" s="447"/>
      <c r="P682" s="447"/>
      <c r="Q682" s="447"/>
      <c r="R682" s="447"/>
      <c r="S682" s="447"/>
      <c r="T682" s="447"/>
      <c r="U682" s="447"/>
      <c r="V682" s="447"/>
      <c r="W682" s="447"/>
      <c r="X682" s="447"/>
      <c r="Y682" s="447"/>
    </row>
    <row r="683" ht="15.75" customHeight="1" spans="1:25">
      <c r="A683" s="447"/>
      <c r="B683" s="447"/>
      <c r="C683" s="447"/>
      <c r="D683" s="447"/>
      <c r="E683" s="447"/>
      <c r="F683" s="447"/>
      <c r="G683" s="447"/>
      <c r="H683" s="447"/>
      <c r="I683" s="447"/>
      <c r="J683" s="447"/>
      <c r="K683" s="447"/>
      <c r="L683" s="447"/>
      <c r="M683" s="447"/>
      <c r="N683" s="447"/>
      <c r="O683" s="447"/>
      <c r="P683" s="447"/>
      <c r="Q683" s="447"/>
      <c r="R683" s="447"/>
      <c r="S683" s="447"/>
      <c r="T683" s="447"/>
      <c r="U683" s="447"/>
      <c r="V683" s="447"/>
      <c r="W683" s="447"/>
      <c r="X683" s="447"/>
      <c r="Y683" s="447"/>
    </row>
    <row r="684" ht="15.75" customHeight="1" spans="1:25">
      <c r="A684" s="447"/>
      <c r="B684" s="447"/>
      <c r="C684" s="447"/>
      <c r="D684" s="447"/>
      <c r="E684" s="447"/>
      <c r="F684" s="447"/>
      <c r="G684" s="447"/>
      <c r="H684" s="447"/>
      <c r="I684" s="447"/>
      <c r="J684" s="447"/>
      <c r="K684" s="447"/>
      <c r="L684" s="447"/>
      <c r="M684" s="447"/>
      <c r="N684" s="447"/>
      <c r="O684" s="447"/>
      <c r="P684" s="447"/>
      <c r="Q684" s="447"/>
      <c r="R684" s="447"/>
      <c r="S684" s="447"/>
      <c r="T684" s="447"/>
      <c r="U684" s="447"/>
      <c r="V684" s="447"/>
      <c r="W684" s="447"/>
      <c r="X684" s="447"/>
      <c r="Y684" s="447"/>
    </row>
    <row r="685" ht="15.75" customHeight="1" spans="1:25">
      <c r="A685" s="447"/>
      <c r="B685" s="447"/>
      <c r="C685" s="447"/>
      <c r="D685" s="447"/>
      <c r="E685" s="447"/>
      <c r="F685" s="447"/>
      <c r="G685" s="447"/>
      <c r="H685" s="447"/>
      <c r="I685" s="447"/>
      <c r="J685" s="447"/>
      <c r="K685" s="447"/>
      <c r="L685" s="447"/>
      <c r="M685" s="447"/>
      <c r="N685" s="447"/>
      <c r="O685" s="447"/>
      <c r="P685" s="447"/>
      <c r="Q685" s="447"/>
      <c r="R685" s="447"/>
      <c r="S685" s="447"/>
      <c r="T685" s="447"/>
      <c r="U685" s="447"/>
      <c r="V685" s="447"/>
      <c r="W685" s="447"/>
      <c r="X685" s="447"/>
      <c r="Y685" s="447"/>
    </row>
    <row r="686" ht="15.75" customHeight="1" spans="1:25">
      <c r="A686" s="447"/>
      <c r="B686" s="447"/>
      <c r="C686" s="447"/>
      <c r="D686" s="447"/>
      <c r="E686" s="447"/>
      <c r="F686" s="447"/>
      <c r="G686" s="447"/>
      <c r="H686" s="447"/>
      <c r="I686" s="447"/>
      <c r="J686" s="447"/>
      <c r="K686" s="447"/>
      <c r="L686" s="447"/>
      <c r="M686" s="447"/>
      <c r="N686" s="447"/>
      <c r="O686" s="447"/>
      <c r="P686" s="447"/>
      <c r="Q686" s="447"/>
      <c r="R686" s="447"/>
      <c r="S686" s="447"/>
      <c r="T686" s="447"/>
      <c r="U686" s="447"/>
      <c r="V686" s="447"/>
      <c r="W686" s="447"/>
      <c r="X686" s="447"/>
      <c r="Y686" s="447"/>
    </row>
    <row r="687" ht="15.75" customHeight="1" spans="1:25">
      <c r="A687" s="447"/>
      <c r="B687" s="447"/>
      <c r="C687" s="447"/>
      <c r="D687" s="447"/>
      <c r="E687" s="447"/>
      <c r="F687" s="447"/>
      <c r="G687" s="447"/>
      <c r="H687" s="447"/>
      <c r="I687" s="447"/>
      <c r="J687" s="447"/>
      <c r="K687" s="447"/>
      <c r="L687" s="447"/>
      <c r="M687" s="447"/>
      <c r="N687" s="447"/>
      <c r="O687" s="447"/>
      <c r="P687" s="447"/>
      <c r="Q687" s="447"/>
      <c r="R687" s="447"/>
      <c r="S687" s="447"/>
      <c r="T687" s="447"/>
      <c r="U687" s="447"/>
      <c r="V687" s="447"/>
      <c r="W687" s="447"/>
      <c r="X687" s="447"/>
      <c r="Y687" s="447"/>
    </row>
    <row r="688" ht="15.75" customHeight="1" spans="1:25">
      <c r="A688" s="447"/>
      <c r="B688" s="447"/>
      <c r="C688" s="447"/>
      <c r="D688" s="447"/>
      <c r="E688" s="447"/>
      <c r="F688" s="447"/>
      <c r="G688" s="447"/>
      <c r="H688" s="447"/>
      <c r="I688" s="447"/>
      <c r="J688" s="447"/>
      <c r="K688" s="447"/>
      <c r="L688" s="447"/>
      <c r="M688" s="447"/>
      <c r="N688" s="447"/>
      <c r="O688" s="447"/>
      <c r="P688" s="447"/>
      <c r="Q688" s="447"/>
      <c r="R688" s="447"/>
      <c r="S688" s="447"/>
      <c r="T688" s="447"/>
      <c r="U688" s="447"/>
      <c r="V688" s="447"/>
      <c r="W688" s="447"/>
      <c r="X688" s="447"/>
      <c r="Y688" s="447"/>
    </row>
    <row r="689" ht="15.75" customHeight="1" spans="1:25">
      <c r="A689" s="447"/>
      <c r="B689" s="447"/>
      <c r="C689" s="447"/>
      <c r="D689" s="447"/>
      <c r="E689" s="447"/>
      <c r="F689" s="447"/>
      <c r="G689" s="447"/>
      <c r="H689" s="447"/>
      <c r="I689" s="447"/>
      <c r="J689" s="447"/>
      <c r="K689" s="447"/>
      <c r="L689" s="447"/>
      <c r="M689" s="447"/>
      <c r="N689" s="447"/>
      <c r="O689" s="447"/>
      <c r="P689" s="447"/>
      <c r="Q689" s="447"/>
      <c r="R689" s="447"/>
      <c r="S689" s="447"/>
      <c r="T689" s="447"/>
      <c r="U689" s="447"/>
      <c r="V689" s="447"/>
      <c r="W689" s="447"/>
      <c r="X689" s="447"/>
      <c r="Y689" s="447"/>
    </row>
    <row r="690" ht="15.75" customHeight="1" spans="1:25">
      <c r="A690" s="447"/>
      <c r="B690" s="447"/>
      <c r="C690" s="447"/>
      <c r="D690" s="447"/>
      <c r="E690" s="447"/>
      <c r="F690" s="447"/>
      <c r="G690" s="447"/>
      <c r="H690" s="447"/>
      <c r="I690" s="447"/>
      <c r="J690" s="447"/>
      <c r="K690" s="447"/>
      <c r="L690" s="447"/>
      <c r="M690" s="447"/>
      <c r="N690" s="447"/>
      <c r="O690" s="447"/>
      <c r="P690" s="447"/>
      <c r="Q690" s="447"/>
      <c r="R690" s="447"/>
      <c r="S690" s="447"/>
      <c r="T690" s="447"/>
      <c r="U690" s="447"/>
      <c r="V690" s="447"/>
      <c r="W690" s="447"/>
      <c r="X690" s="447"/>
      <c r="Y690" s="447"/>
    </row>
    <row r="691" ht="15.75" customHeight="1" spans="1:25">
      <c r="A691" s="447"/>
      <c r="B691" s="447"/>
      <c r="C691" s="447"/>
      <c r="D691" s="447"/>
      <c r="E691" s="447"/>
      <c r="F691" s="447"/>
      <c r="G691" s="447"/>
      <c r="H691" s="447"/>
      <c r="I691" s="447"/>
      <c r="J691" s="447"/>
      <c r="K691" s="447"/>
      <c r="L691" s="447"/>
      <c r="M691" s="447"/>
      <c r="N691" s="447"/>
      <c r="O691" s="447"/>
      <c r="P691" s="447"/>
      <c r="Q691" s="447"/>
      <c r="R691" s="447"/>
      <c r="S691" s="447"/>
      <c r="T691" s="447"/>
      <c r="U691" s="447"/>
      <c r="V691" s="447"/>
      <c r="W691" s="447"/>
      <c r="X691" s="447"/>
      <c r="Y691" s="447"/>
    </row>
    <row r="692" ht="15.75" customHeight="1" spans="1:25">
      <c r="A692" s="447"/>
      <c r="B692" s="447"/>
      <c r="C692" s="447"/>
      <c r="D692" s="447"/>
      <c r="E692" s="447"/>
      <c r="F692" s="447"/>
      <c r="G692" s="447"/>
      <c r="H692" s="447"/>
      <c r="I692" s="447"/>
      <c r="J692" s="447"/>
      <c r="K692" s="447"/>
      <c r="L692" s="447"/>
      <c r="M692" s="447"/>
      <c r="N692" s="447"/>
      <c r="O692" s="447"/>
      <c r="P692" s="447"/>
      <c r="Q692" s="447"/>
      <c r="R692" s="447"/>
      <c r="S692" s="447"/>
      <c r="T692" s="447"/>
      <c r="U692" s="447"/>
      <c r="V692" s="447"/>
      <c r="W692" s="447"/>
      <c r="X692" s="447"/>
      <c r="Y692" s="447"/>
    </row>
    <row r="693" ht="15.75" customHeight="1" spans="1:25">
      <c r="A693" s="447"/>
      <c r="B693" s="447"/>
      <c r="C693" s="447"/>
      <c r="D693" s="447"/>
      <c r="E693" s="447"/>
      <c r="F693" s="447"/>
      <c r="G693" s="447"/>
      <c r="H693" s="447"/>
      <c r="I693" s="447"/>
      <c r="J693" s="447"/>
      <c r="K693" s="447"/>
      <c r="L693" s="447"/>
      <c r="M693" s="447"/>
      <c r="N693" s="447"/>
      <c r="O693" s="447"/>
      <c r="P693" s="447"/>
      <c r="Q693" s="447"/>
      <c r="R693" s="447"/>
      <c r="S693" s="447"/>
      <c r="T693" s="447"/>
      <c r="U693" s="447"/>
      <c r="V693" s="447"/>
      <c r="W693" s="447"/>
      <c r="X693" s="447"/>
      <c r="Y693" s="447"/>
    </row>
    <row r="694" ht="15.75" customHeight="1" spans="1:25">
      <c r="A694" s="447"/>
      <c r="B694" s="447"/>
      <c r="C694" s="447"/>
      <c r="D694" s="447"/>
      <c r="E694" s="447"/>
      <c r="F694" s="447"/>
      <c r="G694" s="447"/>
      <c r="H694" s="447"/>
      <c r="I694" s="447"/>
      <c r="J694" s="447"/>
      <c r="K694" s="447"/>
      <c r="L694" s="447"/>
      <c r="M694" s="447"/>
      <c r="N694" s="447"/>
      <c r="O694" s="447"/>
      <c r="P694" s="447"/>
      <c r="Q694" s="447"/>
      <c r="R694" s="447"/>
      <c r="S694" s="447"/>
      <c r="T694" s="447"/>
      <c r="U694" s="447"/>
      <c r="V694" s="447"/>
      <c r="W694" s="447"/>
      <c r="X694" s="447"/>
      <c r="Y694" s="447"/>
    </row>
    <row r="695" ht="15.75" customHeight="1" spans="1:25">
      <c r="A695" s="447"/>
      <c r="B695" s="447"/>
      <c r="C695" s="447"/>
      <c r="D695" s="447"/>
      <c r="E695" s="447"/>
      <c r="F695" s="447"/>
      <c r="G695" s="447"/>
      <c r="H695" s="447"/>
      <c r="I695" s="447"/>
      <c r="J695" s="447"/>
      <c r="K695" s="447"/>
      <c r="L695" s="447"/>
      <c r="M695" s="447"/>
      <c r="N695" s="447"/>
      <c r="O695" s="447"/>
      <c r="P695" s="447"/>
      <c r="Q695" s="447"/>
      <c r="R695" s="447"/>
      <c r="S695" s="447"/>
      <c r="T695" s="447"/>
      <c r="U695" s="447"/>
      <c r="V695" s="447"/>
      <c r="W695" s="447"/>
      <c r="X695" s="447"/>
      <c r="Y695" s="447"/>
    </row>
    <row r="696" ht="15.75" customHeight="1" spans="1:25">
      <c r="A696" s="447"/>
      <c r="B696" s="447"/>
      <c r="C696" s="447"/>
      <c r="D696" s="447"/>
      <c r="E696" s="447"/>
      <c r="F696" s="447"/>
      <c r="G696" s="447"/>
      <c r="H696" s="447"/>
      <c r="I696" s="447"/>
      <c r="J696" s="447"/>
      <c r="K696" s="447"/>
      <c r="L696" s="447"/>
      <c r="M696" s="447"/>
      <c r="N696" s="447"/>
      <c r="O696" s="447"/>
      <c r="P696" s="447"/>
      <c r="Q696" s="447"/>
      <c r="R696" s="447"/>
      <c r="S696" s="447"/>
      <c r="T696" s="447"/>
      <c r="U696" s="447"/>
      <c r="V696" s="447"/>
      <c r="W696" s="447"/>
      <c r="X696" s="447"/>
      <c r="Y696" s="447"/>
    </row>
    <row r="697" ht="15.75" customHeight="1" spans="1:25">
      <c r="A697" s="447"/>
      <c r="B697" s="447"/>
      <c r="C697" s="447"/>
      <c r="D697" s="447"/>
      <c r="E697" s="447"/>
      <c r="F697" s="447"/>
      <c r="G697" s="447"/>
      <c r="H697" s="447"/>
      <c r="I697" s="447"/>
      <c r="J697" s="447"/>
      <c r="K697" s="447"/>
      <c r="L697" s="447"/>
      <c r="M697" s="447"/>
      <c r="N697" s="447"/>
      <c r="O697" s="447"/>
      <c r="P697" s="447"/>
      <c r="Q697" s="447"/>
      <c r="R697" s="447"/>
      <c r="S697" s="447"/>
      <c r="T697" s="447"/>
      <c r="U697" s="447"/>
      <c r="V697" s="447"/>
      <c r="W697" s="447"/>
      <c r="X697" s="447"/>
      <c r="Y697" s="447"/>
    </row>
    <row r="698" ht="15.75" customHeight="1" spans="1:25">
      <c r="A698" s="447"/>
      <c r="B698" s="447"/>
      <c r="C698" s="447"/>
      <c r="D698" s="447"/>
      <c r="E698" s="447"/>
      <c r="F698" s="447"/>
      <c r="G698" s="447"/>
      <c r="H698" s="447"/>
      <c r="I698" s="447"/>
      <c r="J698" s="447"/>
      <c r="K698" s="447"/>
      <c r="L698" s="447"/>
      <c r="M698" s="447"/>
      <c r="N698" s="447"/>
      <c r="O698" s="447"/>
      <c r="P698" s="447"/>
      <c r="Q698" s="447"/>
      <c r="R698" s="447"/>
      <c r="S698" s="447"/>
      <c r="T698" s="447"/>
      <c r="U698" s="447"/>
      <c r="V698" s="447"/>
      <c r="W698" s="447"/>
      <c r="X698" s="447"/>
      <c r="Y698" s="447"/>
    </row>
    <row r="699" ht="15.75" customHeight="1" spans="1:25">
      <c r="A699" s="447"/>
      <c r="B699" s="447"/>
      <c r="C699" s="447"/>
      <c r="D699" s="447"/>
      <c r="E699" s="447"/>
      <c r="F699" s="447"/>
      <c r="G699" s="447"/>
      <c r="H699" s="447"/>
      <c r="I699" s="447"/>
      <c r="J699" s="447"/>
      <c r="K699" s="447"/>
      <c r="L699" s="447"/>
      <c r="M699" s="447"/>
      <c r="N699" s="447"/>
      <c r="O699" s="447"/>
      <c r="P699" s="447"/>
      <c r="Q699" s="447"/>
      <c r="R699" s="447"/>
      <c r="S699" s="447"/>
      <c r="T699" s="447"/>
      <c r="U699" s="447"/>
      <c r="V699" s="447"/>
      <c r="W699" s="447"/>
      <c r="X699" s="447"/>
      <c r="Y699" s="447"/>
    </row>
    <row r="700" ht="15.75" customHeight="1" spans="1:25">
      <c r="A700" s="447"/>
      <c r="B700" s="447"/>
      <c r="C700" s="447"/>
      <c r="D700" s="447"/>
      <c r="E700" s="447"/>
      <c r="F700" s="447"/>
      <c r="G700" s="447"/>
      <c r="H700" s="447"/>
      <c r="I700" s="447"/>
      <c r="J700" s="447"/>
      <c r="K700" s="447"/>
      <c r="L700" s="447"/>
      <c r="M700" s="447"/>
      <c r="N700" s="447"/>
      <c r="O700" s="447"/>
      <c r="P700" s="447"/>
      <c r="Q700" s="447"/>
      <c r="R700" s="447"/>
      <c r="S700" s="447"/>
      <c r="T700" s="447"/>
      <c r="U700" s="447"/>
      <c r="V700" s="447"/>
      <c r="W700" s="447"/>
      <c r="X700" s="447"/>
      <c r="Y700" s="447"/>
    </row>
    <row r="701" ht="15.75" customHeight="1" spans="1:25">
      <c r="A701" s="447"/>
      <c r="B701" s="447"/>
      <c r="C701" s="447"/>
      <c r="D701" s="447"/>
      <c r="E701" s="447"/>
      <c r="F701" s="447"/>
      <c r="G701" s="447"/>
      <c r="H701" s="447"/>
      <c r="I701" s="447"/>
      <c r="J701" s="447"/>
      <c r="K701" s="447"/>
      <c r="L701" s="447"/>
      <c r="M701" s="447"/>
      <c r="N701" s="447"/>
      <c r="O701" s="447"/>
      <c r="P701" s="447"/>
      <c r="Q701" s="447"/>
      <c r="R701" s="447"/>
      <c r="S701" s="447"/>
      <c r="T701" s="447"/>
      <c r="U701" s="447"/>
      <c r="V701" s="447"/>
      <c r="W701" s="447"/>
      <c r="X701" s="447"/>
      <c r="Y701" s="447"/>
    </row>
    <row r="702" ht="15.75" customHeight="1" spans="1:25">
      <c r="A702" s="447"/>
      <c r="B702" s="447"/>
      <c r="C702" s="447"/>
      <c r="D702" s="447"/>
      <c r="E702" s="447"/>
      <c r="F702" s="447"/>
      <c r="G702" s="447"/>
      <c r="H702" s="447"/>
      <c r="I702" s="447"/>
      <c r="J702" s="447"/>
      <c r="K702" s="447"/>
      <c r="L702" s="447"/>
      <c r="M702" s="447"/>
      <c r="N702" s="447"/>
      <c r="O702" s="447"/>
      <c r="P702" s="447"/>
      <c r="Q702" s="447"/>
      <c r="R702" s="447"/>
      <c r="S702" s="447"/>
      <c r="T702" s="447"/>
      <c r="U702" s="447"/>
      <c r="V702" s="447"/>
      <c r="W702" s="447"/>
      <c r="X702" s="447"/>
      <c r="Y702" s="447"/>
    </row>
    <row r="703" ht="15.75" customHeight="1" spans="1:25">
      <c r="A703" s="447"/>
      <c r="B703" s="447"/>
      <c r="C703" s="447"/>
      <c r="D703" s="447"/>
      <c r="E703" s="447"/>
      <c r="F703" s="447"/>
      <c r="G703" s="447"/>
      <c r="H703" s="447"/>
      <c r="I703" s="447"/>
      <c r="J703" s="447"/>
      <c r="K703" s="447"/>
      <c r="L703" s="447"/>
      <c r="M703" s="447"/>
      <c r="N703" s="447"/>
      <c r="O703" s="447"/>
      <c r="P703" s="447"/>
      <c r="Q703" s="447"/>
      <c r="R703" s="447"/>
      <c r="S703" s="447"/>
      <c r="T703" s="447"/>
      <c r="U703" s="447"/>
      <c r="V703" s="447"/>
      <c r="W703" s="447"/>
      <c r="X703" s="447"/>
      <c r="Y703" s="447"/>
    </row>
    <row r="704" ht="15.75" customHeight="1" spans="1:25">
      <c r="A704" s="447"/>
      <c r="B704" s="447"/>
      <c r="C704" s="447"/>
      <c r="D704" s="447"/>
      <c r="E704" s="447"/>
      <c r="F704" s="447"/>
      <c r="G704" s="447"/>
      <c r="H704" s="447"/>
      <c r="I704" s="447"/>
      <c r="J704" s="447"/>
      <c r="K704" s="447"/>
      <c r="L704" s="447"/>
      <c r="M704" s="447"/>
      <c r="N704" s="447"/>
      <c r="O704" s="447"/>
      <c r="P704" s="447"/>
      <c r="Q704" s="447"/>
      <c r="R704" s="447"/>
      <c r="S704" s="447"/>
      <c r="T704" s="447"/>
      <c r="U704" s="447"/>
      <c r="V704" s="447"/>
      <c r="W704" s="447"/>
      <c r="X704" s="447"/>
      <c r="Y704" s="447"/>
    </row>
    <row r="705" ht="15.75" customHeight="1" spans="1:25">
      <c r="A705" s="447"/>
      <c r="B705" s="447"/>
      <c r="C705" s="447"/>
      <c r="D705" s="447"/>
      <c r="E705" s="447"/>
      <c r="F705" s="447"/>
      <c r="G705" s="447"/>
      <c r="H705" s="447"/>
      <c r="I705" s="447"/>
      <c r="J705" s="447"/>
      <c r="K705" s="447"/>
      <c r="L705" s="447"/>
      <c r="M705" s="447"/>
      <c r="N705" s="447"/>
      <c r="O705" s="447"/>
      <c r="P705" s="447"/>
      <c r="Q705" s="447"/>
      <c r="R705" s="447"/>
      <c r="S705" s="447"/>
      <c r="T705" s="447"/>
      <c r="U705" s="447"/>
      <c r="V705" s="447"/>
      <c r="W705" s="447"/>
      <c r="X705" s="447"/>
      <c r="Y705" s="447"/>
    </row>
    <row r="706" ht="15.75" customHeight="1" spans="1:25">
      <c r="A706" s="447"/>
      <c r="B706" s="447"/>
      <c r="C706" s="447"/>
      <c r="D706" s="447"/>
      <c r="E706" s="447"/>
      <c r="F706" s="447"/>
      <c r="G706" s="447"/>
      <c r="H706" s="447"/>
      <c r="I706" s="447"/>
      <c r="J706" s="447"/>
      <c r="K706" s="447"/>
      <c r="L706" s="447"/>
      <c r="M706" s="447"/>
      <c r="N706" s="447"/>
      <c r="O706" s="447"/>
      <c r="P706" s="447"/>
      <c r="Q706" s="447"/>
      <c r="R706" s="447"/>
      <c r="S706" s="447"/>
      <c r="T706" s="447"/>
      <c r="U706" s="447"/>
      <c r="V706" s="447"/>
      <c r="W706" s="447"/>
      <c r="X706" s="447"/>
      <c r="Y706" s="447"/>
    </row>
    <row r="707" ht="15.75" customHeight="1" spans="1:25">
      <c r="A707" s="447"/>
      <c r="B707" s="447"/>
      <c r="C707" s="447"/>
      <c r="D707" s="447"/>
      <c r="E707" s="447"/>
      <c r="F707" s="447"/>
      <c r="G707" s="447"/>
      <c r="H707" s="447"/>
      <c r="I707" s="447"/>
      <c r="J707" s="447"/>
      <c r="K707" s="447"/>
      <c r="L707" s="447"/>
      <c r="M707" s="447"/>
      <c r="N707" s="447"/>
      <c r="O707" s="447"/>
      <c r="P707" s="447"/>
      <c r="Q707" s="447"/>
      <c r="R707" s="447"/>
      <c r="S707" s="447"/>
      <c r="T707" s="447"/>
      <c r="U707" s="447"/>
      <c r="V707" s="447"/>
      <c r="W707" s="447"/>
      <c r="X707" s="447"/>
      <c r="Y707" s="447"/>
    </row>
    <row r="708" ht="15.75" customHeight="1" spans="1:25">
      <c r="A708" s="447"/>
      <c r="B708" s="447"/>
      <c r="C708" s="447"/>
      <c r="D708" s="447"/>
      <c r="E708" s="447"/>
      <c r="F708" s="447"/>
      <c r="G708" s="447"/>
      <c r="H708" s="447"/>
      <c r="I708" s="447"/>
      <c r="J708" s="447"/>
      <c r="K708" s="447"/>
      <c r="L708" s="447"/>
      <c r="M708" s="447"/>
      <c r="N708" s="447"/>
      <c r="O708" s="447"/>
      <c r="P708" s="447"/>
      <c r="Q708" s="447"/>
      <c r="R708" s="447"/>
      <c r="S708" s="447"/>
      <c r="T708" s="447"/>
      <c r="U708" s="447"/>
      <c r="V708" s="447"/>
      <c r="W708" s="447"/>
      <c r="X708" s="447"/>
      <c r="Y708" s="447"/>
    </row>
    <row r="709" ht="15.75" customHeight="1" spans="1:25">
      <c r="A709" s="447"/>
      <c r="B709" s="447"/>
      <c r="C709" s="447"/>
      <c r="D709" s="447"/>
      <c r="E709" s="447"/>
      <c r="F709" s="447"/>
      <c r="G709" s="447"/>
      <c r="H709" s="447"/>
      <c r="I709" s="447"/>
      <c r="J709" s="447"/>
      <c r="K709" s="447"/>
      <c r="L709" s="447"/>
      <c r="M709" s="447"/>
      <c r="N709" s="447"/>
      <c r="O709" s="447"/>
      <c r="P709" s="447"/>
      <c r="Q709" s="447"/>
      <c r="R709" s="447"/>
      <c r="S709" s="447"/>
      <c r="T709" s="447"/>
      <c r="U709" s="447"/>
      <c r="V709" s="447"/>
      <c r="W709" s="447"/>
      <c r="X709" s="447"/>
      <c r="Y709" s="447"/>
    </row>
    <row r="710" ht="15.75" customHeight="1" spans="1:25">
      <c r="A710" s="447"/>
      <c r="B710" s="447"/>
      <c r="C710" s="447"/>
      <c r="D710" s="447"/>
      <c r="E710" s="447"/>
      <c r="F710" s="447"/>
      <c r="G710" s="447"/>
      <c r="H710" s="447"/>
      <c r="I710" s="447"/>
      <c r="J710" s="447"/>
      <c r="K710" s="447"/>
      <c r="L710" s="447"/>
      <c r="M710" s="447"/>
      <c r="N710" s="447"/>
      <c r="O710" s="447"/>
      <c r="P710" s="447"/>
      <c r="Q710" s="447"/>
      <c r="R710" s="447"/>
      <c r="S710" s="447"/>
      <c r="T710" s="447"/>
      <c r="U710" s="447"/>
      <c r="V710" s="447"/>
      <c r="W710" s="447"/>
      <c r="X710" s="447"/>
      <c r="Y710" s="447"/>
    </row>
    <row r="711" ht="15.75" customHeight="1" spans="1:25">
      <c r="A711" s="447"/>
      <c r="B711" s="447"/>
      <c r="C711" s="447"/>
      <c r="D711" s="447"/>
      <c r="E711" s="447"/>
      <c r="F711" s="447"/>
      <c r="G711" s="447"/>
      <c r="H711" s="447"/>
      <c r="I711" s="447"/>
      <c r="J711" s="447"/>
      <c r="K711" s="447"/>
      <c r="L711" s="447"/>
      <c r="M711" s="447"/>
      <c r="N711" s="447"/>
      <c r="O711" s="447"/>
      <c r="P711" s="447"/>
      <c r="Q711" s="447"/>
      <c r="R711" s="447"/>
      <c r="S711" s="447"/>
      <c r="T711" s="447"/>
      <c r="U711" s="447"/>
      <c r="V711" s="447"/>
      <c r="W711" s="447"/>
      <c r="X711" s="447"/>
      <c r="Y711" s="447"/>
    </row>
    <row r="712" ht="15.75" customHeight="1" spans="1:25">
      <c r="A712" s="447"/>
      <c r="B712" s="447"/>
      <c r="C712" s="447"/>
      <c r="D712" s="447"/>
      <c r="E712" s="447"/>
      <c r="F712" s="447"/>
      <c r="G712" s="447"/>
      <c r="H712" s="447"/>
      <c r="I712" s="447"/>
      <c r="J712" s="447"/>
      <c r="K712" s="447"/>
      <c r="L712" s="447"/>
      <c r="M712" s="447"/>
      <c r="N712" s="447"/>
      <c r="O712" s="447"/>
      <c r="P712" s="447"/>
      <c r="Q712" s="447"/>
      <c r="R712" s="447"/>
      <c r="S712" s="447"/>
      <c r="T712" s="447"/>
      <c r="U712" s="447"/>
      <c r="V712" s="447"/>
      <c r="W712" s="447"/>
      <c r="X712" s="447"/>
      <c r="Y712" s="447"/>
    </row>
    <row r="713" ht="15.75" customHeight="1" spans="1:25">
      <c r="A713" s="447"/>
      <c r="B713" s="447"/>
      <c r="C713" s="447"/>
      <c r="D713" s="447"/>
      <c r="E713" s="447"/>
      <c r="F713" s="447"/>
      <c r="G713" s="447"/>
      <c r="H713" s="447"/>
      <c r="I713" s="447"/>
      <c r="J713" s="447"/>
      <c r="K713" s="447"/>
      <c r="L713" s="447"/>
      <c r="M713" s="447"/>
      <c r="N713" s="447"/>
      <c r="O713" s="447"/>
      <c r="P713" s="447"/>
      <c r="Q713" s="447"/>
      <c r="R713" s="447"/>
      <c r="S713" s="447"/>
      <c r="T713" s="447"/>
      <c r="U713" s="447"/>
      <c r="V713" s="447"/>
      <c r="W713" s="447"/>
      <c r="X713" s="447"/>
      <c r="Y713" s="447"/>
    </row>
    <row r="714" ht="15.75" customHeight="1" spans="1:25">
      <c r="A714" s="447"/>
      <c r="B714" s="447"/>
      <c r="C714" s="447"/>
      <c r="D714" s="447"/>
      <c r="E714" s="447"/>
      <c r="F714" s="447"/>
      <c r="G714" s="447"/>
      <c r="H714" s="447"/>
      <c r="I714" s="447"/>
      <c r="J714" s="447"/>
      <c r="K714" s="447"/>
      <c r="L714" s="447"/>
      <c r="M714" s="447"/>
      <c r="N714" s="447"/>
      <c r="O714" s="447"/>
      <c r="P714" s="447"/>
      <c r="Q714" s="447"/>
      <c r="R714" s="447"/>
      <c r="S714" s="447"/>
      <c r="T714" s="447"/>
      <c r="U714" s="447"/>
      <c r="V714" s="447"/>
      <c r="W714" s="447"/>
      <c r="X714" s="447"/>
      <c r="Y714" s="447"/>
    </row>
    <row r="715" ht="15.75" customHeight="1" spans="1:25">
      <c r="A715" s="447"/>
      <c r="B715" s="447"/>
      <c r="C715" s="447"/>
      <c r="D715" s="447"/>
      <c r="E715" s="447"/>
      <c r="F715" s="447"/>
      <c r="G715" s="447"/>
      <c r="H715" s="447"/>
      <c r="I715" s="447"/>
      <c r="J715" s="447"/>
      <c r="K715" s="447"/>
      <c r="L715" s="447"/>
      <c r="M715" s="447"/>
      <c r="N715" s="447"/>
      <c r="O715" s="447"/>
      <c r="P715" s="447"/>
      <c r="Q715" s="447"/>
      <c r="R715" s="447"/>
      <c r="S715" s="447"/>
      <c r="T715" s="447"/>
      <c r="U715" s="447"/>
      <c r="V715" s="447"/>
      <c r="W715" s="447"/>
      <c r="X715" s="447"/>
      <c r="Y715" s="447"/>
    </row>
    <row r="716" ht="15.75" customHeight="1" spans="1:25">
      <c r="A716" s="447"/>
      <c r="B716" s="447"/>
      <c r="C716" s="447"/>
      <c r="D716" s="447"/>
      <c r="E716" s="447"/>
      <c r="F716" s="447"/>
      <c r="G716" s="447"/>
      <c r="H716" s="447"/>
      <c r="I716" s="447"/>
      <c r="J716" s="447"/>
      <c r="K716" s="447"/>
      <c r="L716" s="447"/>
      <c r="M716" s="447"/>
      <c r="N716" s="447"/>
      <c r="O716" s="447"/>
      <c r="P716" s="447"/>
      <c r="Q716" s="447"/>
      <c r="R716" s="447"/>
      <c r="S716" s="447"/>
      <c r="T716" s="447"/>
      <c r="U716" s="447"/>
      <c r="V716" s="447"/>
      <c r="W716" s="447"/>
      <c r="X716" s="447"/>
      <c r="Y716" s="447"/>
    </row>
    <row r="717" ht="15.75" customHeight="1" spans="1:25">
      <c r="A717" s="447"/>
      <c r="B717" s="447"/>
      <c r="C717" s="447"/>
      <c r="D717" s="447"/>
      <c r="E717" s="447"/>
      <c r="F717" s="447"/>
      <c r="G717" s="447"/>
      <c r="H717" s="447"/>
      <c r="I717" s="447"/>
      <c r="J717" s="447"/>
      <c r="K717" s="447"/>
      <c r="L717" s="447"/>
      <c r="M717" s="447"/>
      <c r="N717" s="447"/>
      <c r="O717" s="447"/>
      <c r="P717" s="447"/>
      <c r="Q717" s="447"/>
      <c r="R717" s="447"/>
      <c r="S717" s="447"/>
      <c r="T717" s="447"/>
      <c r="U717" s="447"/>
      <c r="V717" s="447"/>
      <c r="W717" s="447"/>
      <c r="X717" s="447"/>
      <c r="Y717" s="447"/>
    </row>
    <row r="718" ht="15.75" customHeight="1" spans="1:25">
      <c r="A718" s="447"/>
      <c r="B718" s="447"/>
      <c r="C718" s="447"/>
      <c r="D718" s="447"/>
      <c r="E718" s="447"/>
      <c r="F718" s="447"/>
      <c r="G718" s="447"/>
      <c r="H718" s="447"/>
      <c r="I718" s="447"/>
      <c r="J718" s="447"/>
      <c r="K718" s="447"/>
      <c r="L718" s="447"/>
      <c r="M718" s="447"/>
      <c r="N718" s="447"/>
      <c r="O718" s="447"/>
      <c r="P718" s="447"/>
      <c r="Q718" s="447"/>
      <c r="R718" s="447"/>
      <c r="S718" s="447"/>
      <c r="T718" s="447"/>
      <c r="U718" s="447"/>
      <c r="V718" s="447"/>
      <c r="W718" s="447"/>
      <c r="X718" s="447"/>
      <c r="Y718" s="447"/>
    </row>
    <row r="719" ht="15.75" customHeight="1" spans="1:25">
      <c r="A719" s="447"/>
      <c r="B719" s="447"/>
      <c r="C719" s="447"/>
      <c r="D719" s="447"/>
      <c r="E719" s="447"/>
      <c r="F719" s="447"/>
      <c r="G719" s="447"/>
      <c r="H719" s="447"/>
      <c r="I719" s="447"/>
      <c r="J719" s="447"/>
      <c r="K719" s="447"/>
      <c r="L719" s="447"/>
      <c r="M719" s="447"/>
      <c r="N719" s="447"/>
      <c r="O719" s="447"/>
      <c r="P719" s="447"/>
      <c r="Q719" s="447"/>
      <c r="R719" s="447"/>
      <c r="S719" s="447"/>
      <c r="T719" s="447"/>
      <c r="U719" s="447"/>
      <c r="V719" s="447"/>
      <c r="W719" s="447"/>
      <c r="X719" s="447"/>
      <c r="Y719" s="447"/>
    </row>
    <row r="720" ht="15.75" customHeight="1" spans="1:25">
      <c r="A720" s="447"/>
      <c r="B720" s="447"/>
      <c r="C720" s="447"/>
      <c r="D720" s="447"/>
      <c r="E720" s="447"/>
      <c r="F720" s="447"/>
      <c r="G720" s="447"/>
      <c r="H720" s="447"/>
      <c r="I720" s="447"/>
      <c r="J720" s="447"/>
      <c r="K720" s="447"/>
      <c r="L720" s="447"/>
      <c r="M720" s="447"/>
      <c r="N720" s="447"/>
      <c r="O720" s="447"/>
      <c r="P720" s="447"/>
      <c r="Q720" s="447"/>
      <c r="R720" s="447"/>
      <c r="S720" s="447"/>
      <c r="T720" s="447"/>
      <c r="U720" s="447"/>
      <c r="V720" s="447"/>
      <c r="W720" s="447"/>
      <c r="X720" s="447"/>
      <c r="Y720" s="447"/>
    </row>
    <row r="721" ht="15.75" customHeight="1" spans="1:25">
      <c r="A721" s="447"/>
      <c r="B721" s="447"/>
      <c r="C721" s="447"/>
      <c r="D721" s="447"/>
      <c r="E721" s="447"/>
      <c r="F721" s="447"/>
      <c r="G721" s="447"/>
      <c r="H721" s="447"/>
      <c r="I721" s="447"/>
      <c r="J721" s="447"/>
      <c r="K721" s="447"/>
      <c r="L721" s="447"/>
      <c r="M721" s="447"/>
      <c r="N721" s="447"/>
      <c r="O721" s="447"/>
      <c r="P721" s="447"/>
      <c r="Q721" s="447"/>
      <c r="R721" s="447"/>
      <c r="S721" s="447"/>
      <c r="T721" s="447"/>
      <c r="U721" s="447"/>
      <c r="V721" s="447"/>
      <c r="W721" s="447"/>
      <c r="X721" s="447"/>
      <c r="Y721" s="447"/>
    </row>
    <row r="722" ht="15.75" customHeight="1" spans="1:25">
      <c r="A722" s="447"/>
      <c r="B722" s="447"/>
      <c r="C722" s="447"/>
      <c r="D722" s="447"/>
      <c r="E722" s="447"/>
      <c r="F722" s="447"/>
      <c r="G722" s="447"/>
      <c r="H722" s="447"/>
      <c r="I722" s="447"/>
      <c r="J722" s="447"/>
      <c r="K722" s="447"/>
      <c r="L722" s="447"/>
      <c r="M722" s="447"/>
      <c r="N722" s="447"/>
      <c r="O722" s="447"/>
      <c r="P722" s="447"/>
      <c r="Q722" s="447"/>
      <c r="R722" s="447"/>
      <c r="S722" s="447"/>
      <c r="T722" s="447"/>
      <c r="U722" s="447"/>
      <c r="V722" s="447"/>
      <c r="W722" s="447"/>
      <c r="X722" s="447"/>
      <c r="Y722" s="447"/>
    </row>
    <row r="723" ht="15.75" customHeight="1" spans="1:25">
      <c r="A723" s="447"/>
      <c r="B723" s="447"/>
      <c r="C723" s="447"/>
      <c r="D723" s="447"/>
      <c r="E723" s="447"/>
      <c r="F723" s="447"/>
      <c r="G723" s="447"/>
      <c r="H723" s="447"/>
      <c r="I723" s="447"/>
      <c r="J723" s="447"/>
      <c r="K723" s="447"/>
      <c r="L723" s="447"/>
      <c r="M723" s="447"/>
      <c r="N723" s="447"/>
      <c r="O723" s="447"/>
      <c r="P723" s="447"/>
      <c r="Q723" s="447"/>
      <c r="R723" s="447"/>
      <c r="S723" s="447"/>
      <c r="T723" s="447"/>
      <c r="U723" s="447"/>
      <c r="V723" s="447"/>
      <c r="W723" s="447"/>
      <c r="X723" s="447"/>
      <c r="Y723" s="447"/>
    </row>
    <row r="724" ht="15.75" customHeight="1" spans="1:25">
      <c r="A724" s="447"/>
      <c r="B724" s="447"/>
      <c r="C724" s="447"/>
      <c r="D724" s="447"/>
      <c r="E724" s="447"/>
      <c r="F724" s="447"/>
      <c r="G724" s="447"/>
      <c r="H724" s="447"/>
      <c r="I724" s="447"/>
      <c r="J724" s="447"/>
      <c r="K724" s="447"/>
      <c r="L724" s="447"/>
      <c r="M724" s="447"/>
      <c r="N724" s="447"/>
      <c r="O724" s="447"/>
      <c r="P724" s="447"/>
      <c r="Q724" s="447"/>
      <c r="R724" s="447"/>
      <c r="S724" s="447"/>
      <c r="T724" s="447"/>
      <c r="U724" s="447"/>
      <c r="V724" s="447"/>
      <c r="W724" s="447"/>
      <c r="X724" s="447"/>
      <c r="Y724" s="447"/>
    </row>
    <row r="725" ht="15.75" customHeight="1" spans="1:25">
      <c r="A725" s="447"/>
      <c r="B725" s="447"/>
      <c r="C725" s="447"/>
      <c r="D725" s="447"/>
      <c r="E725" s="447"/>
      <c r="F725" s="447"/>
      <c r="G725" s="447"/>
      <c r="H725" s="447"/>
      <c r="I725" s="447"/>
      <c r="J725" s="447"/>
      <c r="K725" s="447"/>
      <c r="L725" s="447"/>
      <c r="M725" s="447"/>
      <c r="N725" s="447"/>
      <c r="O725" s="447"/>
      <c r="P725" s="447"/>
      <c r="Q725" s="447"/>
      <c r="R725" s="447"/>
      <c r="S725" s="447"/>
      <c r="T725" s="447"/>
      <c r="U725" s="447"/>
      <c r="V725" s="447"/>
      <c r="W725" s="447"/>
      <c r="X725" s="447"/>
      <c r="Y725" s="447"/>
    </row>
    <row r="726" ht="15.75" customHeight="1" spans="1:25">
      <c r="A726" s="447"/>
      <c r="B726" s="447"/>
      <c r="C726" s="447"/>
      <c r="D726" s="447"/>
      <c r="E726" s="447"/>
      <c r="F726" s="447"/>
      <c r="G726" s="447"/>
      <c r="H726" s="447"/>
      <c r="I726" s="447"/>
      <c r="J726" s="447"/>
      <c r="K726" s="447"/>
      <c r="L726" s="447"/>
      <c r="M726" s="447"/>
      <c r="N726" s="447"/>
      <c r="O726" s="447"/>
      <c r="P726" s="447"/>
      <c r="Q726" s="447"/>
      <c r="R726" s="447"/>
      <c r="S726" s="447"/>
      <c r="T726" s="447"/>
      <c r="U726" s="447"/>
      <c r="V726" s="447"/>
      <c r="W726" s="447"/>
      <c r="X726" s="447"/>
      <c r="Y726" s="447"/>
    </row>
    <row r="727" ht="15.75" customHeight="1" spans="1:25">
      <c r="A727" s="447"/>
      <c r="B727" s="447"/>
      <c r="C727" s="447"/>
      <c r="D727" s="447"/>
      <c r="E727" s="447"/>
      <c r="F727" s="447"/>
      <c r="G727" s="447"/>
      <c r="H727" s="447"/>
      <c r="I727" s="447"/>
      <c r="J727" s="447"/>
      <c r="K727" s="447"/>
      <c r="L727" s="447"/>
      <c r="M727" s="447"/>
      <c r="N727" s="447"/>
      <c r="O727" s="447"/>
      <c r="P727" s="447"/>
      <c r="Q727" s="447"/>
      <c r="R727" s="447"/>
      <c r="S727" s="447"/>
      <c r="T727" s="447"/>
      <c r="U727" s="447"/>
      <c r="V727" s="447"/>
      <c r="W727" s="447"/>
      <c r="X727" s="447"/>
      <c r="Y727" s="447"/>
    </row>
    <row r="728" ht="15.75" customHeight="1" spans="1:25">
      <c r="A728" s="447"/>
      <c r="B728" s="447"/>
      <c r="C728" s="447"/>
      <c r="D728" s="447"/>
      <c r="E728" s="447"/>
      <c r="F728" s="447"/>
      <c r="G728" s="447"/>
      <c r="H728" s="447"/>
      <c r="I728" s="447"/>
      <c r="J728" s="447"/>
      <c r="K728" s="447"/>
      <c r="L728" s="447"/>
      <c r="M728" s="447"/>
      <c r="N728" s="447"/>
      <c r="O728" s="447"/>
      <c r="P728" s="447"/>
      <c r="Q728" s="447"/>
      <c r="R728" s="447"/>
      <c r="S728" s="447"/>
      <c r="T728" s="447"/>
      <c r="U728" s="447"/>
      <c r="V728" s="447"/>
      <c r="W728" s="447"/>
      <c r="X728" s="447"/>
      <c r="Y728" s="447"/>
    </row>
    <row r="729" ht="15.75" customHeight="1" spans="1:25">
      <c r="A729" s="447"/>
      <c r="B729" s="447"/>
      <c r="C729" s="447"/>
      <c r="D729" s="447"/>
      <c r="E729" s="447"/>
      <c r="F729" s="447"/>
      <c r="G729" s="447"/>
      <c r="H729" s="447"/>
      <c r="I729" s="447"/>
      <c r="J729" s="447"/>
      <c r="K729" s="447"/>
      <c r="L729" s="447"/>
      <c r="M729" s="447"/>
      <c r="N729" s="447"/>
      <c r="O729" s="447"/>
      <c r="P729" s="447"/>
      <c r="Q729" s="447"/>
      <c r="R729" s="447"/>
      <c r="S729" s="447"/>
      <c r="T729" s="447"/>
      <c r="U729" s="447"/>
      <c r="V729" s="447"/>
      <c r="W729" s="447"/>
      <c r="X729" s="447"/>
      <c r="Y729" s="447"/>
    </row>
    <row r="730" ht="15.75" customHeight="1" spans="1:25">
      <c r="A730" s="447"/>
      <c r="B730" s="447"/>
      <c r="C730" s="447"/>
      <c r="D730" s="447"/>
      <c r="E730" s="447"/>
      <c r="F730" s="447"/>
      <c r="G730" s="447"/>
      <c r="H730" s="447"/>
      <c r="I730" s="447"/>
      <c r="J730" s="447"/>
      <c r="K730" s="447"/>
      <c r="L730" s="447"/>
      <c r="M730" s="447"/>
      <c r="N730" s="447"/>
      <c r="O730" s="447"/>
      <c r="P730" s="447"/>
      <c r="Q730" s="447"/>
      <c r="R730" s="447"/>
      <c r="S730" s="447"/>
      <c r="T730" s="447"/>
      <c r="U730" s="447"/>
      <c r="V730" s="447"/>
      <c r="W730" s="447"/>
      <c r="X730" s="447"/>
      <c r="Y730" s="447"/>
    </row>
    <row r="731" ht="15.75" customHeight="1" spans="1:25">
      <c r="A731" s="447"/>
      <c r="B731" s="447"/>
      <c r="C731" s="447"/>
      <c r="D731" s="447"/>
      <c r="E731" s="447"/>
      <c r="F731" s="447"/>
      <c r="G731" s="447"/>
      <c r="H731" s="447"/>
      <c r="I731" s="447"/>
      <c r="J731" s="447"/>
      <c r="K731" s="447"/>
      <c r="L731" s="447"/>
      <c r="M731" s="447"/>
      <c r="N731" s="447"/>
      <c r="O731" s="447"/>
      <c r="P731" s="447"/>
      <c r="Q731" s="447"/>
      <c r="R731" s="447"/>
      <c r="S731" s="447"/>
      <c r="T731" s="447"/>
      <c r="U731" s="447"/>
      <c r="V731" s="447"/>
      <c r="W731" s="447"/>
      <c r="X731" s="447"/>
      <c r="Y731" s="447"/>
    </row>
    <row r="732" ht="15.75" customHeight="1" spans="1:25">
      <c r="A732" s="447"/>
      <c r="B732" s="447"/>
      <c r="C732" s="447"/>
      <c r="D732" s="447"/>
      <c r="E732" s="447"/>
      <c r="F732" s="447"/>
      <c r="G732" s="447"/>
      <c r="H732" s="447"/>
      <c r="I732" s="447"/>
      <c r="J732" s="447"/>
      <c r="K732" s="447"/>
      <c r="L732" s="447"/>
      <c r="M732" s="447"/>
      <c r="N732" s="447"/>
      <c r="O732" s="447"/>
      <c r="P732" s="447"/>
      <c r="Q732" s="447"/>
      <c r="R732" s="447"/>
      <c r="S732" s="447"/>
      <c r="T732" s="447"/>
      <c r="U732" s="447"/>
      <c r="V732" s="447"/>
      <c r="W732" s="447"/>
      <c r="X732" s="447"/>
      <c r="Y732" s="447"/>
    </row>
    <row r="733" ht="15.75" customHeight="1" spans="1:25">
      <c r="A733" s="447"/>
      <c r="B733" s="447"/>
      <c r="C733" s="447"/>
      <c r="D733" s="447"/>
      <c r="E733" s="447"/>
      <c r="F733" s="447"/>
      <c r="G733" s="447"/>
      <c r="H733" s="447"/>
      <c r="I733" s="447"/>
      <c r="J733" s="447"/>
      <c r="K733" s="447"/>
      <c r="L733" s="447"/>
      <c r="M733" s="447"/>
      <c r="N733" s="447"/>
      <c r="O733" s="447"/>
      <c r="P733" s="447"/>
      <c r="Q733" s="447"/>
      <c r="R733" s="447"/>
      <c r="S733" s="447"/>
      <c r="T733" s="447"/>
      <c r="U733" s="447"/>
      <c r="V733" s="447"/>
      <c r="W733" s="447"/>
      <c r="X733" s="447"/>
      <c r="Y733" s="447"/>
    </row>
    <row r="734" ht="15.75" customHeight="1" spans="1:25">
      <c r="A734" s="447"/>
      <c r="B734" s="447"/>
      <c r="C734" s="447"/>
      <c r="D734" s="447"/>
      <c r="E734" s="447"/>
      <c r="F734" s="447"/>
      <c r="G734" s="447"/>
      <c r="H734" s="447"/>
      <c r="I734" s="447"/>
      <c r="J734" s="447"/>
      <c r="K734" s="447"/>
      <c r="L734" s="447"/>
      <c r="M734" s="447"/>
      <c r="N734" s="447"/>
      <c r="O734" s="447"/>
      <c r="P734" s="447"/>
      <c r="Q734" s="447"/>
      <c r="R734" s="447"/>
      <c r="S734" s="447"/>
      <c r="T734" s="447"/>
      <c r="U734" s="447"/>
      <c r="V734" s="447"/>
      <c r="W734" s="447"/>
      <c r="X734" s="447"/>
      <c r="Y734" s="447"/>
    </row>
    <row r="735" ht="15.75" customHeight="1" spans="1:25">
      <c r="A735" s="447"/>
      <c r="B735" s="447"/>
      <c r="C735" s="447"/>
      <c r="D735" s="447"/>
      <c r="E735" s="447"/>
      <c r="F735" s="447"/>
      <c r="G735" s="447"/>
      <c r="H735" s="447"/>
      <c r="I735" s="447"/>
      <c r="J735" s="447"/>
      <c r="K735" s="447"/>
      <c r="L735" s="447"/>
      <c r="M735" s="447"/>
      <c r="N735" s="447"/>
      <c r="O735" s="447"/>
      <c r="P735" s="447"/>
      <c r="Q735" s="447"/>
      <c r="R735" s="447"/>
      <c r="S735" s="447"/>
      <c r="T735" s="447"/>
      <c r="U735" s="447"/>
      <c r="V735" s="447"/>
      <c r="W735" s="447"/>
      <c r="X735" s="447"/>
      <c r="Y735" s="447"/>
    </row>
    <row r="736" ht="15.75" customHeight="1" spans="1:25">
      <c r="A736" s="447"/>
      <c r="B736" s="447"/>
      <c r="C736" s="447"/>
      <c r="D736" s="447"/>
      <c r="E736" s="447"/>
      <c r="F736" s="447"/>
      <c r="G736" s="447"/>
      <c r="H736" s="447"/>
      <c r="I736" s="447"/>
      <c r="J736" s="447"/>
      <c r="K736" s="447"/>
      <c r="L736" s="447"/>
      <c r="M736" s="447"/>
      <c r="N736" s="447"/>
      <c r="O736" s="447"/>
      <c r="P736" s="447"/>
      <c r="Q736" s="447"/>
      <c r="R736" s="447"/>
      <c r="S736" s="447"/>
      <c r="T736" s="447"/>
      <c r="U736" s="447"/>
      <c r="V736" s="447"/>
      <c r="W736" s="447"/>
      <c r="X736" s="447"/>
      <c r="Y736" s="447"/>
    </row>
    <row r="737" ht="15.75" customHeight="1" spans="1:25">
      <c r="A737" s="447"/>
      <c r="B737" s="447"/>
      <c r="C737" s="447"/>
      <c r="D737" s="447"/>
      <c r="E737" s="447"/>
      <c r="F737" s="447"/>
      <c r="G737" s="447"/>
      <c r="H737" s="447"/>
      <c r="I737" s="447"/>
      <c r="J737" s="447"/>
      <c r="K737" s="447"/>
      <c r="L737" s="447"/>
      <c r="M737" s="447"/>
      <c r="N737" s="447"/>
      <c r="O737" s="447"/>
      <c r="P737" s="447"/>
      <c r="Q737" s="447"/>
      <c r="R737" s="447"/>
      <c r="S737" s="447"/>
      <c r="T737" s="447"/>
      <c r="U737" s="447"/>
      <c r="V737" s="447"/>
      <c r="W737" s="447"/>
      <c r="X737" s="447"/>
      <c r="Y737" s="447"/>
    </row>
    <row r="738" ht="15.75" customHeight="1" spans="1:25">
      <c r="A738" s="447"/>
      <c r="B738" s="447"/>
      <c r="C738" s="447"/>
      <c r="D738" s="447"/>
      <c r="E738" s="447"/>
      <c r="F738" s="447"/>
      <c r="G738" s="447"/>
      <c r="H738" s="447"/>
      <c r="I738" s="447"/>
      <c r="J738" s="447"/>
      <c r="K738" s="447"/>
      <c r="L738" s="447"/>
      <c r="M738" s="447"/>
      <c r="N738" s="447"/>
      <c r="O738" s="447"/>
      <c r="P738" s="447"/>
      <c r="Q738" s="447"/>
      <c r="R738" s="447"/>
      <c r="S738" s="447"/>
      <c r="T738" s="447"/>
      <c r="U738" s="447"/>
      <c r="V738" s="447"/>
      <c r="W738" s="447"/>
      <c r="X738" s="447"/>
      <c r="Y738" s="447"/>
    </row>
    <row r="739" ht="15.75" customHeight="1" spans="1:25">
      <c r="A739" s="447"/>
      <c r="B739" s="447"/>
      <c r="C739" s="447"/>
      <c r="D739" s="447"/>
      <c r="E739" s="447"/>
      <c r="F739" s="447"/>
      <c r="G739" s="447"/>
      <c r="H739" s="447"/>
      <c r="I739" s="447"/>
      <c r="J739" s="447"/>
      <c r="K739" s="447"/>
      <c r="L739" s="447"/>
      <c r="M739" s="447"/>
      <c r="N739" s="447"/>
      <c r="O739" s="447"/>
      <c r="P739" s="447"/>
      <c r="Q739" s="447"/>
      <c r="R739" s="447"/>
      <c r="S739" s="447"/>
      <c r="T739" s="447"/>
      <c r="U739" s="447"/>
      <c r="V739" s="447"/>
      <c r="W739" s="447"/>
      <c r="X739" s="447"/>
      <c r="Y739" s="447"/>
    </row>
    <row r="740" ht="15.75" customHeight="1" spans="1:25">
      <c r="A740" s="447"/>
      <c r="B740" s="447"/>
      <c r="C740" s="447"/>
      <c r="D740" s="447"/>
      <c r="E740" s="447"/>
      <c r="F740" s="447"/>
      <c r="G740" s="447"/>
      <c r="H740" s="447"/>
      <c r="I740" s="447"/>
      <c r="J740" s="447"/>
      <c r="K740" s="447"/>
      <c r="L740" s="447"/>
      <c r="M740" s="447"/>
      <c r="N740" s="447"/>
      <c r="O740" s="447"/>
      <c r="P740" s="447"/>
      <c r="Q740" s="447"/>
      <c r="R740" s="447"/>
      <c r="S740" s="447"/>
      <c r="T740" s="447"/>
      <c r="U740" s="447"/>
      <c r="V740" s="447"/>
      <c r="W740" s="447"/>
      <c r="X740" s="447"/>
      <c r="Y740" s="447"/>
    </row>
    <row r="741" ht="15.75" customHeight="1" spans="1:25">
      <c r="A741" s="447"/>
      <c r="B741" s="447"/>
      <c r="C741" s="447"/>
      <c r="D741" s="447"/>
      <c r="E741" s="447"/>
      <c r="F741" s="447"/>
      <c r="G741" s="447"/>
      <c r="H741" s="447"/>
      <c r="I741" s="447"/>
      <c r="J741" s="447"/>
      <c r="K741" s="447"/>
      <c r="L741" s="447"/>
      <c r="M741" s="447"/>
      <c r="N741" s="447"/>
      <c r="O741" s="447"/>
      <c r="P741" s="447"/>
      <c r="Q741" s="447"/>
      <c r="R741" s="447"/>
      <c r="S741" s="447"/>
      <c r="T741" s="447"/>
      <c r="U741" s="447"/>
      <c r="V741" s="447"/>
      <c r="W741" s="447"/>
      <c r="X741" s="447"/>
      <c r="Y741" s="447"/>
    </row>
    <row r="742" ht="15.75" customHeight="1" spans="1:25">
      <c r="A742" s="447"/>
      <c r="B742" s="447"/>
      <c r="C742" s="447"/>
      <c r="D742" s="447"/>
      <c r="E742" s="447"/>
      <c r="F742" s="447"/>
      <c r="G742" s="447"/>
      <c r="H742" s="447"/>
      <c r="I742" s="447"/>
      <c r="J742" s="447"/>
      <c r="K742" s="447"/>
      <c r="L742" s="447"/>
      <c r="M742" s="447"/>
      <c r="N742" s="447"/>
      <c r="O742" s="447"/>
      <c r="P742" s="447"/>
      <c r="Q742" s="447"/>
      <c r="R742" s="447"/>
      <c r="S742" s="447"/>
      <c r="T742" s="447"/>
      <c r="U742" s="447"/>
      <c r="V742" s="447"/>
      <c r="W742" s="447"/>
      <c r="X742" s="447"/>
      <c r="Y742" s="447"/>
    </row>
    <row r="743" ht="15.75" customHeight="1" spans="1:25">
      <c r="A743" s="447"/>
      <c r="B743" s="447"/>
      <c r="C743" s="447"/>
      <c r="D743" s="447"/>
      <c r="E743" s="447"/>
      <c r="F743" s="447"/>
      <c r="G743" s="447"/>
      <c r="H743" s="447"/>
      <c r="I743" s="447"/>
      <c r="J743" s="447"/>
      <c r="K743" s="447"/>
      <c r="L743" s="447"/>
      <c r="M743" s="447"/>
      <c r="N743" s="447"/>
      <c r="O743" s="447"/>
      <c r="P743" s="447"/>
      <c r="Q743" s="447"/>
      <c r="R743" s="447"/>
      <c r="S743" s="447"/>
      <c r="T743" s="447"/>
      <c r="U743" s="447"/>
      <c r="V743" s="447"/>
      <c r="W743" s="447"/>
      <c r="X743" s="447"/>
      <c r="Y743" s="447"/>
    </row>
    <row r="744" ht="15.75" customHeight="1" spans="1:25">
      <c r="A744" s="447"/>
      <c r="B744" s="447"/>
      <c r="C744" s="447"/>
      <c r="D744" s="447"/>
      <c r="E744" s="447"/>
      <c r="F744" s="447"/>
      <c r="G744" s="447"/>
      <c r="H744" s="447"/>
      <c r="I744" s="447"/>
      <c r="J744" s="447"/>
      <c r="K744" s="447"/>
      <c r="L744" s="447"/>
      <c r="M744" s="447"/>
      <c r="N744" s="447"/>
      <c r="O744" s="447"/>
      <c r="P744" s="447"/>
      <c r="Q744" s="447"/>
      <c r="R744" s="447"/>
      <c r="S744" s="447"/>
      <c r="T744" s="447"/>
      <c r="U744" s="447"/>
      <c r="V744" s="447"/>
      <c r="W744" s="447"/>
      <c r="X744" s="447"/>
      <c r="Y744" s="447"/>
    </row>
    <row r="745" ht="15.75" customHeight="1" spans="1:25">
      <c r="A745" s="447"/>
      <c r="B745" s="447"/>
      <c r="C745" s="447"/>
      <c r="D745" s="447"/>
      <c r="E745" s="447"/>
      <c r="F745" s="447"/>
      <c r="G745" s="447"/>
      <c r="H745" s="447"/>
      <c r="I745" s="447"/>
      <c r="J745" s="447"/>
      <c r="K745" s="447"/>
      <c r="L745" s="447"/>
      <c r="M745" s="447"/>
      <c r="N745" s="447"/>
      <c r="O745" s="447"/>
      <c r="P745" s="447"/>
      <c r="Q745" s="447"/>
      <c r="R745" s="447"/>
      <c r="S745" s="447"/>
      <c r="T745" s="447"/>
      <c r="U745" s="447"/>
      <c r="V745" s="447"/>
      <c r="W745" s="447"/>
      <c r="X745" s="447"/>
      <c r="Y745" s="447"/>
    </row>
    <row r="746" ht="15.75" customHeight="1" spans="1:25">
      <c r="A746" s="447"/>
      <c r="B746" s="447"/>
      <c r="C746" s="447"/>
      <c r="D746" s="447"/>
      <c r="E746" s="447"/>
      <c r="F746" s="447"/>
      <c r="G746" s="447"/>
      <c r="H746" s="447"/>
      <c r="I746" s="447"/>
      <c r="J746" s="447"/>
      <c r="K746" s="447"/>
      <c r="L746" s="447"/>
      <c r="M746" s="447"/>
      <c r="N746" s="447"/>
      <c r="O746" s="447"/>
      <c r="P746" s="447"/>
      <c r="Q746" s="447"/>
      <c r="R746" s="447"/>
      <c r="S746" s="447"/>
      <c r="T746" s="447"/>
      <c r="U746" s="447"/>
      <c r="V746" s="447"/>
      <c r="W746" s="447"/>
      <c r="X746" s="447"/>
      <c r="Y746" s="447"/>
    </row>
    <row r="747" ht="15.75" customHeight="1" spans="1:25">
      <c r="A747" s="447"/>
      <c r="B747" s="447"/>
      <c r="C747" s="447"/>
      <c r="D747" s="447"/>
      <c r="E747" s="447"/>
      <c r="F747" s="447"/>
      <c r="G747" s="447"/>
      <c r="H747" s="447"/>
      <c r="I747" s="447"/>
      <c r="J747" s="447"/>
      <c r="K747" s="447"/>
      <c r="L747" s="447"/>
      <c r="M747" s="447"/>
      <c r="N747" s="447"/>
      <c r="O747" s="447"/>
      <c r="P747" s="447"/>
      <c r="Q747" s="447"/>
      <c r="R747" s="447"/>
      <c r="S747" s="447"/>
      <c r="T747" s="447"/>
      <c r="U747" s="447"/>
      <c r="V747" s="447"/>
      <c r="W747" s="447"/>
      <c r="X747" s="447"/>
      <c r="Y747" s="447"/>
    </row>
    <row r="748" ht="15.75" customHeight="1" spans="1:25">
      <c r="A748" s="447"/>
      <c r="B748" s="447"/>
      <c r="C748" s="447"/>
      <c r="D748" s="447"/>
      <c r="E748" s="447"/>
      <c r="F748" s="447"/>
      <c r="G748" s="447"/>
      <c r="H748" s="447"/>
      <c r="I748" s="447"/>
      <c r="J748" s="447"/>
      <c r="K748" s="447"/>
      <c r="L748" s="447"/>
      <c r="M748" s="447"/>
      <c r="N748" s="447"/>
      <c r="O748" s="447"/>
      <c r="P748" s="447"/>
      <c r="Q748" s="447"/>
      <c r="R748" s="447"/>
      <c r="S748" s="447"/>
      <c r="T748" s="447"/>
      <c r="U748" s="447"/>
      <c r="V748" s="447"/>
      <c r="W748" s="447"/>
      <c r="X748" s="447"/>
      <c r="Y748" s="447"/>
    </row>
    <row r="749" ht="15.75" customHeight="1" spans="1:25">
      <c r="A749" s="447"/>
      <c r="B749" s="447"/>
      <c r="C749" s="447"/>
      <c r="D749" s="447"/>
      <c r="E749" s="447"/>
      <c r="F749" s="447"/>
      <c r="G749" s="447"/>
      <c r="H749" s="447"/>
      <c r="I749" s="447"/>
      <c r="J749" s="447"/>
      <c r="K749" s="447"/>
      <c r="L749" s="447"/>
      <c r="M749" s="447"/>
      <c r="N749" s="447"/>
      <c r="O749" s="447"/>
      <c r="P749" s="447"/>
      <c r="Q749" s="447"/>
      <c r="R749" s="447"/>
      <c r="S749" s="447"/>
      <c r="T749" s="447"/>
      <c r="U749" s="447"/>
      <c r="V749" s="447"/>
      <c r="W749" s="447"/>
      <c r="X749" s="447"/>
      <c r="Y749" s="447"/>
    </row>
    <row r="750" ht="15.75" customHeight="1" spans="1:25">
      <c r="A750" s="447"/>
      <c r="B750" s="447"/>
      <c r="C750" s="447"/>
      <c r="D750" s="447"/>
      <c r="E750" s="447"/>
      <c r="F750" s="447"/>
      <c r="G750" s="447"/>
      <c r="H750" s="447"/>
      <c r="I750" s="447"/>
      <c r="J750" s="447"/>
      <c r="K750" s="447"/>
      <c r="L750" s="447"/>
      <c r="M750" s="447"/>
      <c r="N750" s="447"/>
      <c r="O750" s="447"/>
      <c r="P750" s="447"/>
      <c r="Q750" s="447"/>
      <c r="R750" s="447"/>
      <c r="S750" s="447"/>
      <c r="T750" s="447"/>
      <c r="U750" s="447"/>
      <c r="V750" s="447"/>
      <c r="W750" s="447"/>
      <c r="X750" s="447"/>
      <c r="Y750" s="447"/>
    </row>
    <row r="751" ht="15.75" customHeight="1" spans="1:25">
      <c r="A751" s="447"/>
      <c r="B751" s="447"/>
      <c r="C751" s="447"/>
      <c r="D751" s="447"/>
      <c r="E751" s="447"/>
      <c r="F751" s="447"/>
      <c r="G751" s="447"/>
      <c r="H751" s="447"/>
      <c r="I751" s="447"/>
      <c r="J751" s="447"/>
      <c r="K751" s="447"/>
      <c r="L751" s="447"/>
      <c r="M751" s="447"/>
      <c r="N751" s="447"/>
      <c r="O751" s="447"/>
      <c r="P751" s="447"/>
      <c r="Q751" s="447"/>
      <c r="R751" s="447"/>
      <c r="S751" s="447"/>
      <c r="T751" s="447"/>
      <c r="U751" s="447"/>
      <c r="V751" s="447"/>
      <c r="W751" s="447"/>
      <c r="X751" s="447"/>
      <c r="Y751" s="447"/>
    </row>
    <row r="752" ht="15.75" customHeight="1" spans="1:25">
      <c r="A752" s="447"/>
      <c r="B752" s="447"/>
      <c r="C752" s="447"/>
      <c r="D752" s="447"/>
      <c r="E752" s="447"/>
      <c r="F752" s="447"/>
      <c r="G752" s="447"/>
      <c r="H752" s="447"/>
      <c r="I752" s="447"/>
      <c r="J752" s="447"/>
      <c r="K752" s="447"/>
      <c r="L752" s="447"/>
      <c r="M752" s="447"/>
      <c r="N752" s="447"/>
      <c r="O752" s="447"/>
      <c r="P752" s="447"/>
      <c r="Q752" s="447"/>
      <c r="R752" s="447"/>
      <c r="S752" s="447"/>
      <c r="T752" s="447"/>
      <c r="U752" s="447"/>
      <c r="V752" s="447"/>
      <c r="W752" s="447"/>
      <c r="X752" s="447"/>
      <c r="Y752" s="447"/>
    </row>
    <row r="753" ht="15.75" customHeight="1" spans="1:25">
      <c r="A753" s="447"/>
      <c r="B753" s="447"/>
      <c r="C753" s="447"/>
      <c r="D753" s="447"/>
      <c r="E753" s="447"/>
      <c r="F753" s="447"/>
      <c r="G753" s="447"/>
      <c r="H753" s="447"/>
      <c r="I753" s="447"/>
      <c r="J753" s="447"/>
      <c r="K753" s="447"/>
      <c r="L753" s="447"/>
      <c r="M753" s="447"/>
      <c r="N753" s="447"/>
      <c r="O753" s="447"/>
      <c r="P753" s="447"/>
      <c r="Q753" s="447"/>
      <c r="R753" s="447"/>
      <c r="S753" s="447"/>
      <c r="T753" s="447"/>
      <c r="U753" s="447"/>
      <c r="V753" s="447"/>
      <c r="W753" s="447"/>
      <c r="X753" s="447"/>
      <c r="Y753" s="447"/>
    </row>
    <row r="754" ht="15.75" customHeight="1" spans="1:25">
      <c r="A754" s="447"/>
      <c r="B754" s="447"/>
      <c r="C754" s="447"/>
      <c r="D754" s="447"/>
      <c r="E754" s="447"/>
      <c r="F754" s="447"/>
      <c r="G754" s="447"/>
      <c r="H754" s="447"/>
      <c r="I754" s="447"/>
      <c r="J754" s="447"/>
      <c r="K754" s="447"/>
      <c r="L754" s="447"/>
      <c r="M754" s="447"/>
      <c r="N754" s="447"/>
      <c r="O754" s="447"/>
      <c r="P754" s="447"/>
      <c r="Q754" s="447"/>
      <c r="R754" s="447"/>
      <c r="S754" s="447"/>
      <c r="T754" s="447"/>
      <c r="U754" s="447"/>
      <c r="V754" s="447"/>
      <c r="W754" s="447"/>
      <c r="X754" s="447"/>
      <c r="Y754" s="447"/>
    </row>
    <row r="755" ht="15.75" customHeight="1" spans="1:25">
      <c r="A755" s="447"/>
      <c r="B755" s="447"/>
      <c r="C755" s="447"/>
      <c r="D755" s="447"/>
      <c r="E755" s="447"/>
      <c r="F755" s="447"/>
      <c r="G755" s="447"/>
      <c r="H755" s="447"/>
      <c r="I755" s="447"/>
      <c r="J755" s="447"/>
      <c r="K755" s="447"/>
      <c r="L755" s="447"/>
      <c r="M755" s="447"/>
      <c r="N755" s="447"/>
      <c r="O755" s="447"/>
      <c r="P755" s="447"/>
      <c r="Q755" s="447"/>
      <c r="R755" s="447"/>
      <c r="S755" s="447"/>
      <c r="T755" s="447"/>
      <c r="U755" s="447"/>
      <c r="V755" s="447"/>
      <c r="W755" s="447"/>
      <c r="X755" s="447"/>
      <c r="Y755" s="447"/>
    </row>
    <row r="756" ht="15.75" customHeight="1" spans="1:25">
      <c r="A756" s="447"/>
      <c r="B756" s="447"/>
      <c r="C756" s="447"/>
      <c r="D756" s="447"/>
      <c r="E756" s="447"/>
      <c r="F756" s="447"/>
      <c r="G756" s="447"/>
      <c r="H756" s="447"/>
      <c r="I756" s="447"/>
      <c r="J756" s="447"/>
      <c r="K756" s="447"/>
      <c r="L756" s="447"/>
      <c r="M756" s="447"/>
      <c r="N756" s="447"/>
      <c r="O756" s="447"/>
      <c r="P756" s="447"/>
      <c r="Q756" s="447"/>
      <c r="R756" s="447"/>
      <c r="S756" s="447"/>
      <c r="T756" s="447"/>
      <c r="U756" s="447"/>
      <c r="V756" s="447"/>
      <c r="W756" s="447"/>
      <c r="X756" s="447"/>
      <c r="Y756" s="447"/>
    </row>
    <row r="757" ht="15.75" customHeight="1" spans="1:25">
      <c r="A757" s="447"/>
      <c r="B757" s="447"/>
      <c r="C757" s="447"/>
      <c r="D757" s="447"/>
      <c r="E757" s="447"/>
      <c r="F757" s="447"/>
      <c r="G757" s="447"/>
      <c r="H757" s="447"/>
      <c r="I757" s="447"/>
      <c r="J757" s="447"/>
      <c r="K757" s="447"/>
      <c r="L757" s="447"/>
      <c r="M757" s="447"/>
      <c r="N757" s="447"/>
      <c r="O757" s="447"/>
      <c r="P757" s="447"/>
      <c r="Q757" s="447"/>
      <c r="R757" s="447"/>
      <c r="S757" s="447"/>
      <c r="T757" s="447"/>
      <c r="U757" s="447"/>
      <c r="V757" s="447"/>
      <c r="W757" s="447"/>
      <c r="X757" s="447"/>
      <c r="Y757" s="447"/>
    </row>
    <row r="758" ht="15.75" customHeight="1" spans="1:25">
      <c r="A758" s="447"/>
      <c r="B758" s="447"/>
      <c r="C758" s="447"/>
      <c r="D758" s="447"/>
      <c r="E758" s="447"/>
      <c r="F758" s="447"/>
      <c r="G758" s="447"/>
      <c r="H758" s="447"/>
      <c r="I758" s="447"/>
      <c r="J758" s="447"/>
      <c r="K758" s="447"/>
      <c r="L758" s="447"/>
      <c r="M758" s="447"/>
      <c r="N758" s="447"/>
      <c r="O758" s="447"/>
      <c r="P758" s="447"/>
      <c r="Q758" s="447"/>
      <c r="R758" s="447"/>
      <c r="S758" s="447"/>
      <c r="T758" s="447"/>
      <c r="U758" s="447"/>
      <c r="V758" s="447"/>
      <c r="W758" s="447"/>
      <c r="X758" s="447"/>
      <c r="Y758" s="447"/>
    </row>
    <row r="759" ht="15.75" customHeight="1" spans="1:25">
      <c r="A759" s="447"/>
      <c r="B759" s="447"/>
      <c r="C759" s="447"/>
      <c r="D759" s="447"/>
      <c r="E759" s="447"/>
      <c r="F759" s="447"/>
      <c r="G759" s="447"/>
      <c r="H759" s="447"/>
      <c r="I759" s="447"/>
      <c r="J759" s="447"/>
      <c r="K759" s="447"/>
      <c r="L759" s="447"/>
      <c r="M759" s="447"/>
      <c r="N759" s="447"/>
      <c r="O759" s="447"/>
      <c r="P759" s="447"/>
      <c r="Q759" s="447"/>
      <c r="R759" s="447"/>
      <c r="S759" s="447"/>
      <c r="T759" s="447"/>
      <c r="U759" s="447"/>
      <c r="V759" s="447"/>
      <c r="W759" s="447"/>
      <c r="X759" s="447"/>
      <c r="Y759" s="447"/>
    </row>
    <row r="760" ht="15.75" customHeight="1" spans="1:25">
      <c r="A760" s="447"/>
      <c r="B760" s="447"/>
      <c r="C760" s="447"/>
      <c r="D760" s="447"/>
      <c r="E760" s="447"/>
      <c r="F760" s="447"/>
      <c r="G760" s="447"/>
      <c r="H760" s="447"/>
      <c r="I760" s="447"/>
      <c r="J760" s="447"/>
      <c r="K760" s="447"/>
      <c r="L760" s="447"/>
      <c r="M760" s="447"/>
      <c r="N760" s="447"/>
      <c r="O760" s="447"/>
      <c r="P760" s="447"/>
      <c r="Q760" s="447"/>
      <c r="R760" s="447"/>
      <c r="S760" s="447"/>
      <c r="T760" s="447"/>
      <c r="U760" s="447"/>
      <c r="V760" s="447"/>
      <c r="W760" s="447"/>
      <c r="X760" s="447"/>
      <c r="Y760" s="447"/>
    </row>
    <row r="761" ht="15.75" customHeight="1" spans="1:25">
      <c r="A761" s="447"/>
      <c r="B761" s="447"/>
      <c r="C761" s="447"/>
      <c r="D761" s="447"/>
      <c r="E761" s="447"/>
      <c r="F761" s="447"/>
      <c r="G761" s="447"/>
      <c r="H761" s="447"/>
      <c r="I761" s="447"/>
      <c r="J761" s="447"/>
      <c r="K761" s="447"/>
      <c r="L761" s="447"/>
      <c r="M761" s="447"/>
      <c r="N761" s="447"/>
      <c r="O761" s="447"/>
      <c r="P761" s="447"/>
      <c r="Q761" s="447"/>
      <c r="R761" s="447"/>
      <c r="S761" s="447"/>
      <c r="T761" s="447"/>
      <c r="U761" s="447"/>
      <c r="V761" s="447"/>
      <c r="W761" s="447"/>
      <c r="X761" s="447"/>
      <c r="Y761" s="447"/>
    </row>
    <row r="762" ht="15.75" customHeight="1" spans="1:25">
      <c r="A762" s="447"/>
      <c r="B762" s="447"/>
      <c r="C762" s="447"/>
      <c r="D762" s="447"/>
      <c r="E762" s="447"/>
      <c r="F762" s="447"/>
      <c r="G762" s="447"/>
      <c r="H762" s="447"/>
      <c r="I762" s="447"/>
      <c r="J762" s="447"/>
      <c r="K762" s="447"/>
      <c r="L762" s="447"/>
      <c r="M762" s="447"/>
      <c r="N762" s="447"/>
      <c r="O762" s="447"/>
      <c r="P762" s="447"/>
      <c r="Q762" s="447"/>
      <c r="R762" s="447"/>
      <c r="S762" s="447"/>
      <c r="T762" s="447"/>
      <c r="U762" s="447"/>
      <c r="V762" s="447"/>
      <c r="W762" s="447"/>
      <c r="X762" s="447"/>
      <c r="Y762" s="447"/>
    </row>
    <row r="763" ht="15.75" customHeight="1" spans="1:25">
      <c r="A763" s="447"/>
      <c r="B763" s="447"/>
      <c r="C763" s="447"/>
      <c r="D763" s="447"/>
      <c r="E763" s="447"/>
      <c r="F763" s="447"/>
      <c r="G763" s="447"/>
      <c r="H763" s="447"/>
      <c r="I763" s="447"/>
      <c r="J763" s="447"/>
      <c r="K763" s="447"/>
      <c r="L763" s="447"/>
      <c r="M763" s="447"/>
      <c r="N763" s="447"/>
      <c r="O763" s="447"/>
      <c r="P763" s="447"/>
      <c r="Q763" s="447"/>
      <c r="R763" s="447"/>
      <c r="S763" s="447"/>
      <c r="T763" s="447"/>
      <c r="U763" s="447"/>
      <c r="V763" s="447"/>
      <c r="W763" s="447"/>
      <c r="X763" s="447"/>
      <c r="Y763" s="447"/>
    </row>
    <row r="764" ht="15.75" customHeight="1" spans="1:25">
      <c r="A764" s="447"/>
      <c r="B764" s="447"/>
      <c r="C764" s="447"/>
      <c r="D764" s="447"/>
      <c r="E764" s="447"/>
      <c r="F764" s="447"/>
      <c r="G764" s="447"/>
      <c r="H764" s="447"/>
      <c r="I764" s="447"/>
      <c r="J764" s="447"/>
      <c r="K764" s="447"/>
      <c r="L764" s="447"/>
      <c r="M764" s="447"/>
      <c r="N764" s="447"/>
      <c r="O764" s="447"/>
      <c r="P764" s="447"/>
      <c r="Q764" s="447"/>
      <c r="R764" s="447"/>
      <c r="S764" s="447"/>
      <c r="T764" s="447"/>
      <c r="U764" s="447"/>
      <c r="V764" s="447"/>
      <c r="W764" s="447"/>
      <c r="X764" s="447"/>
      <c r="Y764" s="447"/>
    </row>
    <row r="765" ht="15.75" customHeight="1" spans="1:25">
      <c r="A765" s="447"/>
      <c r="B765" s="447"/>
      <c r="C765" s="447"/>
      <c r="D765" s="447"/>
      <c r="E765" s="447"/>
      <c r="F765" s="447"/>
      <c r="G765" s="447"/>
      <c r="H765" s="447"/>
      <c r="I765" s="447"/>
      <c r="J765" s="447"/>
      <c r="K765" s="447"/>
      <c r="L765" s="447"/>
      <c r="M765" s="447"/>
      <c r="N765" s="447"/>
      <c r="O765" s="447"/>
      <c r="P765" s="447"/>
      <c r="Q765" s="447"/>
      <c r="R765" s="447"/>
      <c r="S765" s="447"/>
      <c r="T765" s="447"/>
      <c r="U765" s="447"/>
      <c r="V765" s="447"/>
      <c r="W765" s="447"/>
      <c r="X765" s="447"/>
      <c r="Y765" s="447"/>
    </row>
    <row r="766" ht="15.75" customHeight="1" spans="1:25">
      <c r="A766" s="447"/>
      <c r="B766" s="447"/>
      <c r="C766" s="447"/>
      <c r="D766" s="447"/>
      <c r="E766" s="447"/>
      <c r="F766" s="447"/>
      <c r="G766" s="447"/>
      <c r="H766" s="447"/>
      <c r="I766" s="447"/>
      <c r="J766" s="447"/>
      <c r="K766" s="447"/>
      <c r="L766" s="447"/>
      <c r="M766" s="447"/>
      <c r="N766" s="447"/>
      <c r="O766" s="447"/>
      <c r="P766" s="447"/>
      <c r="Q766" s="447"/>
      <c r="R766" s="447"/>
      <c r="S766" s="447"/>
      <c r="T766" s="447"/>
      <c r="U766" s="447"/>
      <c r="V766" s="447"/>
      <c r="W766" s="447"/>
      <c r="X766" s="447"/>
      <c r="Y766" s="447"/>
    </row>
    <row r="767" ht="15.75" customHeight="1" spans="1:25">
      <c r="A767" s="447"/>
      <c r="B767" s="447"/>
      <c r="C767" s="447"/>
      <c r="D767" s="447"/>
      <c r="E767" s="447"/>
      <c r="F767" s="447"/>
      <c r="G767" s="447"/>
      <c r="H767" s="447"/>
      <c r="I767" s="447"/>
      <c r="J767" s="447"/>
      <c r="K767" s="447"/>
      <c r="L767" s="447"/>
      <c r="M767" s="447"/>
      <c r="N767" s="447"/>
      <c r="O767" s="447"/>
      <c r="P767" s="447"/>
      <c r="Q767" s="447"/>
      <c r="R767" s="447"/>
      <c r="S767" s="447"/>
      <c r="T767" s="447"/>
      <c r="U767" s="447"/>
      <c r="V767" s="447"/>
      <c r="W767" s="447"/>
      <c r="X767" s="447"/>
      <c r="Y767" s="447"/>
    </row>
    <row r="768" ht="15.75" customHeight="1" spans="1:25">
      <c r="A768" s="447"/>
      <c r="B768" s="447"/>
      <c r="C768" s="447"/>
      <c r="D768" s="447"/>
      <c r="E768" s="447"/>
      <c r="F768" s="447"/>
      <c r="G768" s="447"/>
      <c r="H768" s="447"/>
      <c r="I768" s="447"/>
      <c r="J768" s="447"/>
      <c r="K768" s="447"/>
      <c r="L768" s="447"/>
      <c r="M768" s="447"/>
      <c r="N768" s="447"/>
      <c r="O768" s="447"/>
      <c r="P768" s="447"/>
      <c r="Q768" s="447"/>
      <c r="R768" s="447"/>
      <c r="S768" s="447"/>
      <c r="T768" s="447"/>
      <c r="U768" s="447"/>
      <c r="V768" s="447"/>
      <c r="W768" s="447"/>
      <c r="X768" s="447"/>
      <c r="Y768" s="447"/>
    </row>
    <row r="769" ht="15.75" customHeight="1" spans="1:25">
      <c r="A769" s="447"/>
      <c r="B769" s="447"/>
      <c r="C769" s="447"/>
      <c r="D769" s="447"/>
      <c r="E769" s="447"/>
      <c r="F769" s="447"/>
      <c r="G769" s="447"/>
      <c r="H769" s="447"/>
      <c r="I769" s="447"/>
      <c r="J769" s="447"/>
      <c r="K769" s="447"/>
      <c r="L769" s="447"/>
      <c r="M769" s="447"/>
      <c r="N769" s="447"/>
      <c r="O769" s="447"/>
      <c r="P769" s="447"/>
      <c r="Q769" s="447"/>
      <c r="R769" s="447"/>
      <c r="S769" s="447"/>
      <c r="T769" s="447"/>
      <c r="U769" s="447"/>
      <c r="V769" s="447"/>
      <c r="W769" s="447"/>
      <c r="X769" s="447"/>
      <c r="Y769" s="447"/>
    </row>
    <row r="770" ht="15.75" customHeight="1" spans="1:25">
      <c r="A770" s="447"/>
      <c r="B770" s="447"/>
      <c r="C770" s="447"/>
      <c r="D770" s="447"/>
      <c r="E770" s="447"/>
      <c r="F770" s="447"/>
      <c r="G770" s="447"/>
      <c r="H770" s="447"/>
      <c r="I770" s="447"/>
      <c r="J770" s="447"/>
      <c r="K770" s="447"/>
      <c r="L770" s="447"/>
      <c r="M770" s="447"/>
      <c r="N770" s="447"/>
      <c r="O770" s="447"/>
      <c r="P770" s="447"/>
      <c r="Q770" s="447"/>
      <c r="R770" s="447"/>
      <c r="S770" s="447"/>
      <c r="T770" s="447"/>
      <c r="U770" s="447"/>
      <c r="V770" s="447"/>
      <c r="W770" s="447"/>
      <c r="X770" s="447"/>
      <c r="Y770" s="447"/>
    </row>
    <row r="771" ht="15.75" customHeight="1" spans="1:25">
      <c r="A771" s="447"/>
      <c r="B771" s="447"/>
      <c r="C771" s="447"/>
      <c r="D771" s="447"/>
      <c r="E771" s="447"/>
      <c r="F771" s="447"/>
      <c r="G771" s="447"/>
      <c r="H771" s="447"/>
      <c r="I771" s="447"/>
      <c r="J771" s="447"/>
      <c r="K771" s="447"/>
      <c r="L771" s="447"/>
      <c r="M771" s="447"/>
      <c r="N771" s="447"/>
      <c r="O771" s="447"/>
      <c r="P771" s="447"/>
      <c r="Q771" s="447"/>
      <c r="R771" s="447"/>
      <c r="S771" s="447"/>
      <c r="T771" s="447"/>
      <c r="U771" s="447"/>
      <c r="V771" s="447"/>
      <c r="W771" s="447"/>
      <c r="X771" s="447"/>
      <c r="Y771" s="447"/>
    </row>
    <row r="772" ht="15.75" customHeight="1" spans="1:25">
      <c r="A772" s="447"/>
      <c r="B772" s="447"/>
      <c r="C772" s="447"/>
      <c r="D772" s="447"/>
      <c r="E772" s="447"/>
      <c r="F772" s="447"/>
      <c r="G772" s="447"/>
      <c r="H772" s="447"/>
      <c r="I772" s="447"/>
      <c r="J772" s="447"/>
      <c r="K772" s="447"/>
      <c r="L772" s="447"/>
      <c r="M772" s="447"/>
      <c r="N772" s="447"/>
      <c r="O772" s="447"/>
      <c r="P772" s="447"/>
      <c r="Q772" s="447"/>
      <c r="R772" s="447"/>
      <c r="S772" s="447"/>
      <c r="T772" s="447"/>
      <c r="U772" s="447"/>
      <c r="V772" s="447"/>
      <c r="W772" s="447"/>
      <c r="X772" s="447"/>
      <c r="Y772" s="447"/>
    </row>
    <row r="773" ht="15.75" customHeight="1" spans="1:25">
      <c r="A773" s="447"/>
      <c r="B773" s="447"/>
      <c r="C773" s="447"/>
      <c r="D773" s="447"/>
      <c r="E773" s="447"/>
      <c r="F773" s="447"/>
      <c r="G773" s="447"/>
      <c r="H773" s="447"/>
      <c r="I773" s="447"/>
      <c r="J773" s="447"/>
      <c r="K773" s="447"/>
      <c r="L773" s="447"/>
      <c r="M773" s="447"/>
      <c r="N773" s="447"/>
      <c r="O773" s="447"/>
      <c r="P773" s="447"/>
      <c r="Q773" s="447"/>
      <c r="R773" s="447"/>
      <c r="S773" s="447"/>
      <c r="T773" s="447"/>
      <c r="U773" s="447"/>
      <c r="V773" s="447"/>
      <c r="W773" s="447"/>
      <c r="X773" s="447"/>
      <c r="Y773" s="447"/>
    </row>
    <row r="774" ht="15.75" customHeight="1" spans="1:25">
      <c r="A774" s="447"/>
      <c r="B774" s="447"/>
      <c r="C774" s="447"/>
      <c r="D774" s="447"/>
      <c r="E774" s="447"/>
      <c r="F774" s="447"/>
      <c r="G774" s="447"/>
      <c r="H774" s="447"/>
      <c r="I774" s="447"/>
      <c r="J774" s="447"/>
      <c r="K774" s="447"/>
      <c r="L774" s="447"/>
      <c r="M774" s="447"/>
      <c r="N774" s="447"/>
      <c r="O774" s="447"/>
      <c r="P774" s="447"/>
      <c r="Q774" s="447"/>
      <c r="R774" s="447"/>
      <c r="S774" s="447"/>
      <c r="T774" s="447"/>
      <c r="U774" s="447"/>
      <c r="V774" s="447"/>
      <c r="W774" s="447"/>
      <c r="X774" s="447"/>
      <c r="Y774" s="447"/>
    </row>
    <row r="775" ht="15.75" customHeight="1" spans="1:25">
      <c r="A775" s="447"/>
      <c r="B775" s="447"/>
      <c r="C775" s="447"/>
      <c r="D775" s="447"/>
      <c r="E775" s="447"/>
      <c r="F775" s="447"/>
      <c r="G775" s="447"/>
      <c r="H775" s="447"/>
      <c r="I775" s="447"/>
      <c r="J775" s="447"/>
      <c r="K775" s="447"/>
      <c r="L775" s="447"/>
      <c r="M775" s="447"/>
      <c r="N775" s="447"/>
      <c r="O775" s="447"/>
      <c r="P775" s="447"/>
      <c r="Q775" s="447"/>
      <c r="R775" s="447"/>
      <c r="S775" s="447"/>
      <c r="T775" s="447"/>
      <c r="U775" s="447"/>
      <c r="V775" s="447"/>
      <c r="W775" s="447"/>
      <c r="X775" s="447"/>
      <c r="Y775" s="447"/>
    </row>
    <row r="776" ht="15.75" customHeight="1" spans="1:25">
      <c r="A776" s="447"/>
      <c r="B776" s="447"/>
      <c r="C776" s="447"/>
      <c r="D776" s="447"/>
      <c r="E776" s="447"/>
      <c r="F776" s="447"/>
      <c r="G776" s="447"/>
      <c r="H776" s="447"/>
      <c r="I776" s="447"/>
      <c r="J776" s="447"/>
      <c r="K776" s="447"/>
      <c r="L776" s="447"/>
      <c r="M776" s="447"/>
      <c r="N776" s="447"/>
      <c r="O776" s="447"/>
      <c r="P776" s="447"/>
      <c r="Q776" s="447"/>
      <c r="R776" s="447"/>
      <c r="S776" s="447"/>
      <c r="T776" s="447"/>
      <c r="U776" s="447"/>
      <c r="V776" s="447"/>
      <c r="W776" s="447"/>
      <c r="X776" s="447"/>
      <c r="Y776" s="447"/>
    </row>
    <row r="777" ht="15.75" customHeight="1" spans="1:25">
      <c r="A777" s="447"/>
      <c r="B777" s="447"/>
      <c r="C777" s="447"/>
      <c r="D777" s="447"/>
      <c r="E777" s="447"/>
      <c r="F777" s="447"/>
      <c r="G777" s="447"/>
      <c r="H777" s="447"/>
      <c r="I777" s="447"/>
      <c r="J777" s="447"/>
      <c r="K777" s="447"/>
      <c r="L777" s="447"/>
      <c r="M777" s="447"/>
      <c r="N777" s="447"/>
      <c r="O777" s="447"/>
      <c r="P777" s="447"/>
      <c r="Q777" s="447"/>
      <c r="R777" s="447"/>
      <c r="S777" s="447"/>
      <c r="T777" s="447"/>
      <c r="U777" s="447"/>
      <c r="V777" s="447"/>
      <c r="W777" s="447"/>
      <c r="X777" s="447"/>
      <c r="Y777" s="447"/>
    </row>
    <row r="778" ht="15.75" customHeight="1" spans="1:25">
      <c r="A778" s="447"/>
      <c r="B778" s="447"/>
      <c r="C778" s="447"/>
      <c r="D778" s="447"/>
      <c r="E778" s="447"/>
      <c r="F778" s="447"/>
      <c r="G778" s="447"/>
      <c r="H778" s="447"/>
      <c r="I778" s="447"/>
      <c r="J778" s="447"/>
      <c r="K778" s="447"/>
      <c r="L778" s="447"/>
      <c r="M778" s="447"/>
      <c r="N778" s="447"/>
      <c r="O778" s="447"/>
      <c r="P778" s="447"/>
      <c r="Q778" s="447"/>
      <c r="R778" s="447"/>
      <c r="S778" s="447"/>
      <c r="T778" s="447"/>
      <c r="U778" s="447"/>
      <c r="V778" s="447"/>
      <c r="W778" s="447"/>
      <c r="X778" s="447"/>
      <c r="Y778" s="447"/>
    </row>
    <row r="779" ht="15.75" customHeight="1" spans="1:25">
      <c r="A779" s="447"/>
      <c r="B779" s="447"/>
      <c r="C779" s="447"/>
      <c r="D779" s="447"/>
      <c r="E779" s="447"/>
      <c r="F779" s="447"/>
      <c r="G779" s="447"/>
      <c r="H779" s="447"/>
      <c r="I779" s="447"/>
      <c r="J779" s="447"/>
      <c r="K779" s="447"/>
      <c r="L779" s="447"/>
      <c r="M779" s="447"/>
      <c r="N779" s="447"/>
      <c r="O779" s="447"/>
      <c r="P779" s="447"/>
      <c r="Q779" s="447"/>
      <c r="R779" s="447"/>
      <c r="S779" s="447"/>
      <c r="T779" s="447"/>
      <c r="U779" s="447"/>
      <c r="V779" s="447"/>
      <c r="W779" s="447"/>
      <c r="X779" s="447"/>
      <c r="Y779" s="447"/>
    </row>
    <row r="780" ht="15.75" customHeight="1" spans="1:25">
      <c r="A780" s="447"/>
      <c r="B780" s="447"/>
      <c r="C780" s="447"/>
      <c r="D780" s="447"/>
      <c r="E780" s="447"/>
      <c r="F780" s="447"/>
      <c r="G780" s="447"/>
      <c r="H780" s="447"/>
      <c r="I780" s="447"/>
      <c r="J780" s="447"/>
      <c r="K780" s="447"/>
      <c r="L780" s="447"/>
      <c r="M780" s="447"/>
      <c r="N780" s="447"/>
      <c r="O780" s="447"/>
      <c r="P780" s="447"/>
      <c r="Q780" s="447"/>
      <c r="R780" s="447"/>
      <c r="S780" s="447"/>
      <c r="T780" s="447"/>
      <c r="U780" s="447"/>
      <c r="V780" s="447"/>
      <c r="W780" s="447"/>
      <c r="X780" s="447"/>
      <c r="Y780" s="447"/>
    </row>
    <row r="781" ht="15.75" customHeight="1" spans="1:25">
      <c r="A781" s="447"/>
      <c r="B781" s="447"/>
      <c r="C781" s="447"/>
      <c r="D781" s="447"/>
      <c r="E781" s="447"/>
      <c r="F781" s="447"/>
      <c r="G781" s="447"/>
      <c r="H781" s="447"/>
      <c r="I781" s="447"/>
      <c r="J781" s="447"/>
      <c r="K781" s="447"/>
      <c r="L781" s="447"/>
      <c r="M781" s="447"/>
      <c r="N781" s="447"/>
      <c r="O781" s="447"/>
      <c r="P781" s="447"/>
      <c r="Q781" s="447"/>
      <c r="R781" s="447"/>
      <c r="S781" s="447"/>
      <c r="T781" s="447"/>
      <c r="U781" s="447"/>
      <c r="V781" s="447"/>
      <c r="W781" s="447"/>
      <c r="X781" s="447"/>
      <c r="Y781" s="447"/>
    </row>
    <row r="782" ht="15.75" customHeight="1" spans="1:25">
      <c r="A782" s="447"/>
      <c r="B782" s="447"/>
      <c r="C782" s="447"/>
      <c r="D782" s="447"/>
      <c r="E782" s="447"/>
      <c r="F782" s="447"/>
      <c r="G782" s="447"/>
      <c r="H782" s="447"/>
      <c r="I782" s="447"/>
      <c r="J782" s="447"/>
      <c r="K782" s="447"/>
      <c r="L782" s="447"/>
      <c r="M782" s="447"/>
      <c r="N782" s="447"/>
      <c r="O782" s="447"/>
      <c r="P782" s="447"/>
      <c r="Q782" s="447"/>
      <c r="R782" s="447"/>
      <c r="S782" s="447"/>
      <c r="T782" s="447"/>
      <c r="U782" s="447"/>
      <c r="V782" s="447"/>
      <c r="W782" s="447"/>
      <c r="X782" s="447"/>
      <c r="Y782" s="447"/>
    </row>
    <row r="783" ht="15.75" customHeight="1" spans="1:25">
      <c r="A783" s="447"/>
      <c r="B783" s="447"/>
      <c r="C783" s="447"/>
      <c r="D783" s="447"/>
      <c r="E783" s="447"/>
      <c r="F783" s="447"/>
      <c r="G783" s="447"/>
      <c r="H783" s="447"/>
      <c r="I783" s="447"/>
      <c r="J783" s="447"/>
      <c r="K783" s="447"/>
      <c r="L783" s="447"/>
      <c r="M783" s="447"/>
      <c r="N783" s="447"/>
      <c r="O783" s="447"/>
      <c r="P783" s="447"/>
      <c r="Q783" s="447"/>
      <c r="R783" s="447"/>
      <c r="S783" s="447"/>
      <c r="T783" s="447"/>
      <c r="U783" s="447"/>
      <c r="V783" s="447"/>
      <c r="W783" s="447"/>
      <c r="X783" s="447"/>
      <c r="Y783" s="447"/>
    </row>
    <row r="784" ht="15.75" customHeight="1" spans="1:25">
      <c r="A784" s="447"/>
      <c r="B784" s="447"/>
      <c r="C784" s="447"/>
      <c r="D784" s="447"/>
      <c r="E784" s="447"/>
      <c r="F784" s="447"/>
      <c r="G784" s="447"/>
      <c r="H784" s="447"/>
      <c r="I784" s="447"/>
      <c r="J784" s="447"/>
      <c r="K784" s="447"/>
      <c r="L784" s="447"/>
      <c r="M784" s="447"/>
      <c r="N784" s="447"/>
      <c r="O784" s="447"/>
      <c r="P784" s="447"/>
      <c r="Q784" s="447"/>
      <c r="R784" s="447"/>
      <c r="S784" s="447"/>
      <c r="T784" s="447"/>
      <c r="U784" s="447"/>
      <c r="V784" s="447"/>
      <c r="W784" s="447"/>
      <c r="X784" s="447"/>
      <c r="Y784" s="447"/>
    </row>
    <row r="785" ht="15.75" customHeight="1" spans="1:25">
      <c r="A785" s="447"/>
      <c r="B785" s="447"/>
      <c r="C785" s="447"/>
      <c r="D785" s="447"/>
      <c r="E785" s="447"/>
      <c r="F785" s="447"/>
      <c r="G785" s="447"/>
      <c r="H785" s="447"/>
      <c r="I785" s="447"/>
      <c r="J785" s="447"/>
      <c r="K785" s="447"/>
      <c r="L785" s="447"/>
      <c r="M785" s="447"/>
      <c r="N785" s="447"/>
      <c r="O785" s="447"/>
      <c r="P785" s="447"/>
      <c r="Q785" s="447"/>
      <c r="R785" s="447"/>
      <c r="S785" s="447"/>
      <c r="T785" s="447"/>
      <c r="U785" s="447"/>
      <c r="V785" s="447"/>
      <c r="W785" s="447"/>
      <c r="X785" s="447"/>
      <c r="Y785" s="447"/>
    </row>
    <row r="786" ht="15.75" customHeight="1" spans="1:25">
      <c r="A786" s="447"/>
      <c r="B786" s="447"/>
      <c r="C786" s="447"/>
      <c r="D786" s="447"/>
      <c r="E786" s="447"/>
      <c r="F786" s="447"/>
      <c r="G786" s="447"/>
      <c r="H786" s="447"/>
      <c r="I786" s="447"/>
      <c r="J786" s="447"/>
      <c r="K786" s="447"/>
      <c r="L786" s="447"/>
      <c r="M786" s="447"/>
      <c r="N786" s="447"/>
      <c r="O786" s="447"/>
      <c r="P786" s="447"/>
      <c r="Q786" s="447"/>
      <c r="R786" s="447"/>
      <c r="S786" s="447"/>
      <c r="T786" s="447"/>
      <c r="U786" s="447"/>
      <c r="V786" s="447"/>
      <c r="W786" s="447"/>
      <c r="X786" s="447"/>
      <c r="Y786" s="447"/>
    </row>
    <row r="787" ht="15.75" customHeight="1" spans="1:25">
      <c r="A787" s="447"/>
      <c r="B787" s="447"/>
      <c r="C787" s="447"/>
      <c r="D787" s="447"/>
      <c r="E787" s="447"/>
      <c r="F787" s="447"/>
      <c r="G787" s="447"/>
      <c r="H787" s="447"/>
      <c r="I787" s="447"/>
      <c r="J787" s="447"/>
      <c r="K787" s="447"/>
      <c r="L787" s="447"/>
      <c r="M787" s="447"/>
      <c r="N787" s="447"/>
      <c r="O787" s="447"/>
      <c r="P787" s="447"/>
      <c r="Q787" s="447"/>
      <c r="R787" s="447"/>
      <c r="S787" s="447"/>
      <c r="T787" s="447"/>
      <c r="U787" s="447"/>
      <c r="V787" s="447"/>
      <c r="W787" s="447"/>
      <c r="X787" s="447"/>
      <c r="Y787" s="447"/>
    </row>
    <row r="788" ht="15.75" customHeight="1" spans="1:25">
      <c r="A788" s="447"/>
      <c r="B788" s="447"/>
      <c r="C788" s="447"/>
      <c r="D788" s="447"/>
      <c r="E788" s="447"/>
      <c r="F788" s="447"/>
      <c r="G788" s="447"/>
      <c r="H788" s="447"/>
      <c r="I788" s="447"/>
      <c r="J788" s="447"/>
      <c r="K788" s="447"/>
      <c r="L788" s="447"/>
      <c r="M788" s="447"/>
      <c r="N788" s="447"/>
      <c r="O788" s="447"/>
      <c r="P788" s="447"/>
      <c r="Q788" s="447"/>
      <c r="R788" s="447"/>
      <c r="S788" s="447"/>
      <c r="T788" s="447"/>
      <c r="U788" s="447"/>
      <c r="V788" s="447"/>
      <c r="W788" s="447"/>
      <c r="X788" s="447"/>
      <c r="Y788" s="447"/>
    </row>
    <row r="789" ht="15.75" customHeight="1" spans="1:25">
      <c r="A789" s="447"/>
      <c r="B789" s="447"/>
      <c r="C789" s="447"/>
      <c r="D789" s="447"/>
      <c r="E789" s="447"/>
      <c r="F789" s="447"/>
      <c r="G789" s="447"/>
      <c r="H789" s="447"/>
      <c r="I789" s="447"/>
      <c r="J789" s="447"/>
      <c r="K789" s="447"/>
      <c r="L789" s="447"/>
      <c r="M789" s="447"/>
      <c r="N789" s="447"/>
      <c r="O789" s="447"/>
      <c r="P789" s="447"/>
      <c r="Q789" s="447"/>
      <c r="R789" s="447"/>
      <c r="S789" s="447"/>
      <c r="T789" s="447"/>
      <c r="U789" s="447"/>
      <c r="V789" s="447"/>
      <c r="W789" s="447"/>
      <c r="X789" s="447"/>
      <c r="Y789" s="447"/>
    </row>
    <row r="790" ht="15.75" customHeight="1" spans="1:25">
      <c r="A790" s="447"/>
      <c r="B790" s="447"/>
      <c r="C790" s="447"/>
      <c r="D790" s="447"/>
      <c r="E790" s="447"/>
      <c r="F790" s="447"/>
      <c r="G790" s="447"/>
      <c r="H790" s="447"/>
      <c r="I790" s="447"/>
      <c r="J790" s="447"/>
      <c r="K790" s="447"/>
      <c r="L790" s="447"/>
      <c r="M790" s="447"/>
      <c r="N790" s="447"/>
      <c r="O790" s="447"/>
      <c r="P790" s="447"/>
      <c r="Q790" s="447"/>
      <c r="R790" s="447"/>
      <c r="S790" s="447"/>
      <c r="T790" s="447"/>
      <c r="U790" s="447"/>
      <c r="V790" s="447"/>
      <c r="W790" s="447"/>
      <c r="X790" s="447"/>
      <c r="Y790" s="447"/>
    </row>
    <row r="791" ht="15.75" customHeight="1" spans="1:25">
      <c r="A791" s="447"/>
      <c r="B791" s="447"/>
      <c r="C791" s="447"/>
      <c r="D791" s="447"/>
      <c r="E791" s="447"/>
      <c r="F791" s="447"/>
      <c r="G791" s="447"/>
      <c r="H791" s="447"/>
      <c r="I791" s="447"/>
      <c r="J791" s="447"/>
      <c r="K791" s="447"/>
      <c r="L791" s="447"/>
      <c r="M791" s="447"/>
      <c r="N791" s="447"/>
      <c r="O791" s="447"/>
      <c r="P791" s="447"/>
      <c r="Q791" s="447"/>
      <c r="R791" s="447"/>
      <c r="S791" s="447"/>
      <c r="T791" s="447"/>
      <c r="U791" s="447"/>
      <c r="V791" s="447"/>
      <c r="W791" s="447"/>
      <c r="X791" s="447"/>
      <c r="Y791" s="447"/>
    </row>
    <row r="792" ht="15.75" customHeight="1" spans="1:25">
      <c r="A792" s="447"/>
      <c r="B792" s="447"/>
      <c r="C792" s="447"/>
      <c r="D792" s="447"/>
      <c r="E792" s="447"/>
      <c r="F792" s="447"/>
      <c r="G792" s="447"/>
      <c r="H792" s="447"/>
      <c r="I792" s="447"/>
      <c r="J792" s="447"/>
      <c r="K792" s="447"/>
      <c r="L792" s="447"/>
      <c r="M792" s="447"/>
      <c r="N792" s="447"/>
      <c r="O792" s="447"/>
      <c r="P792" s="447"/>
      <c r="Q792" s="447"/>
      <c r="R792" s="447"/>
      <c r="S792" s="447"/>
      <c r="T792" s="447"/>
      <c r="U792" s="447"/>
      <c r="V792" s="447"/>
      <c r="W792" s="447"/>
      <c r="X792" s="447"/>
      <c r="Y792" s="447"/>
    </row>
    <row r="793" ht="15.75" customHeight="1" spans="1:25">
      <c r="A793" s="447"/>
      <c r="B793" s="447"/>
      <c r="C793" s="447"/>
      <c r="D793" s="447"/>
      <c r="E793" s="447"/>
      <c r="F793" s="447"/>
      <c r="G793" s="447"/>
      <c r="H793" s="447"/>
      <c r="I793" s="447"/>
      <c r="J793" s="447"/>
      <c r="K793" s="447"/>
      <c r="L793" s="447"/>
      <c r="M793" s="447"/>
      <c r="N793" s="447"/>
      <c r="O793" s="447"/>
      <c r="P793" s="447"/>
      <c r="Q793" s="447"/>
      <c r="R793" s="447"/>
      <c r="S793" s="447"/>
      <c r="T793" s="447"/>
      <c r="U793" s="447"/>
      <c r="V793" s="447"/>
      <c r="W793" s="447"/>
      <c r="X793" s="447"/>
      <c r="Y793" s="447"/>
    </row>
    <row r="794" ht="15.75" customHeight="1" spans="1:25">
      <c r="A794" s="447"/>
      <c r="B794" s="447"/>
      <c r="C794" s="447"/>
      <c r="D794" s="447"/>
      <c r="E794" s="447"/>
      <c r="F794" s="447"/>
      <c r="G794" s="447"/>
      <c r="H794" s="447"/>
      <c r="I794" s="447"/>
      <c r="J794" s="447"/>
      <c r="K794" s="447"/>
      <c r="L794" s="447"/>
      <c r="M794" s="447"/>
      <c r="N794" s="447"/>
      <c r="O794" s="447"/>
      <c r="P794" s="447"/>
      <c r="Q794" s="447"/>
      <c r="R794" s="447"/>
      <c r="S794" s="447"/>
      <c r="T794" s="447"/>
      <c r="U794" s="447"/>
      <c r="V794" s="447"/>
      <c r="W794" s="447"/>
      <c r="X794" s="447"/>
      <c r="Y794" s="447"/>
    </row>
    <row r="795" ht="15.75" customHeight="1" spans="1:25">
      <c r="A795" s="447"/>
      <c r="B795" s="447"/>
      <c r="C795" s="447"/>
      <c r="D795" s="447"/>
      <c r="E795" s="447"/>
      <c r="F795" s="447"/>
      <c r="G795" s="447"/>
      <c r="H795" s="447"/>
      <c r="I795" s="447"/>
      <c r="J795" s="447"/>
      <c r="K795" s="447"/>
      <c r="L795" s="447"/>
      <c r="M795" s="447"/>
      <c r="N795" s="447"/>
      <c r="O795" s="447"/>
      <c r="P795" s="447"/>
      <c r="Q795" s="447"/>
      <c r="R795" s="447"/>
      <c r="S795" s="447"/>
      <c r="T795" s="447"/>
      <c r="U795" s="447"/>
      <c r="V795" s="447"/>
      <c r="W795" s="447"/>
      <c r="X795" s="447"/>
      <c r="Y795" s="447"/>
    </row>
    <row r="796" ht="15.75" customHeight="1" spans="1:25">
      <c r="A796" s="447"/>
      <c r="B796" s="447"/>
      <c r="C796" s="447"/>
      <c r="D796" s="447"/>
      <c r="E796" s="447"/>
      <c r="F796" s="447"/>
      <c r="G796" s="447"/>
      <c r="H796" s="447"/>
      <c r="I796" s="447"/>
      <c r="J796" s="447"/>
      <c r="K796" s="447"/>
      <c r="L796" s="447"/>
      <c r="M796" s="447"/>
      <c r="N796" s="447"/>
      <c r="O796" s="447"/>
      <c r="P796" s="447"/>
      <c r="Q796" s="447"/>
      <c r="R796" s="447"/>
      <c r="S796" s="447"/>
      <c r="T796" s="447"/>
      <c r="U796" s="447"/>
      <c r="V796" s="447"/>
      <c r="W796" s="447"/>
      <c r="X796" s="447"/>
      <c r="Y796" s="447"/>
    </row>
    <row r="797" ht="15.75" customHeight="1" spans="1:25">
      <c r="A797" s="447"/>
      <c r="B797" s="447"/>
      <c r="C797" s="447"/>
      <c r="D797" s="447"/>
      <c r="E797" s="447"/>
      <c r="F797" s="447"/>
      <c r="G797" s="447"/>
      <c r="H797" s="447"/>
      <c r="I797" s="447"/>
      <c r="J797" s="447"/>
      <c r="K797" s="447"/>
      <c r="L797" s="447"/>
      <c r="M797" s="447"/>
      <c r="N797" s="447"/>
      <c r="O797" s="447"/>
      <c r="P797" s="447"/>
      <c r="Q797" s="447"/>
      <c r="R797" s="447"/>
      <c r="S797" s="447"/>
      <c r="T797" s="447"/>
      <c r="U797" s="447"/>
      <c r="V797" s="447"/>
      <c r="W797" s="447"/>
      <c r="X797" s="447"/>
      <c r="Y797" s="447"/>
    </row>
    <row r="798" ht="15.75" customHeight="1" spans="1:25">
      <c r="A798" s="447"/>
      <c r="B798" s="447"/>
      <c r="C798" s="447"/>
      <c r="D798" s="447"/>
      <c r="E798" s="447"/>
      <c r="F798" s="447"/>
      <c r="G798" s="447"/>
      <c r="H798" s="447"/>
      <c r="I798" s="447"/>
      <c r="J798" s="447"/>
      <c r="K798" s="447"/>
      <c r="L798" s="447"/>
      <c r="M798" s="447"/>
      <c r="N798" s="447"/>
      <c r="O798" s="447"/>
      <c r="P798" s="447"/>
      <c r="Q798" s="447"/>
      <c r="R798" s="447"/>
      <c r="S798" s="447"/>
      <c r="T798" s="447"/>
      <c r="U798" s="447"/>
      <c r="V798" s="447"/>
      <c r="W798" s="447"/>
      <c r="X798" s="447"/>
      <c r="Y798" s="447"/>
    </row>
    <row r="799" ht="15.75" customHeight="1" spans="1:25">
      <c r="A799" s="447"/>
      <c r="B799" s="447"/>
      <c r="C799" s="447"/>
      <c r="D799" s="447"/>
      <c r="E799" s="447"/>
      <c r="F799" s="447"/>
      <c r="G799" s="447"/>
      <c r="H799" s="447"/>
      <c r="I799" s="447"/>
      <c r="J799" s="447"/>
      <c r="K799" s="447"/>
      <c r="L799" s="447"/>
      <c r="M799" s="447"/>
      <c r="N799" s="447"/>
      <c r="O799" s="447"/>
      <c r="P799" s="447"/>
      <c r="Q799" s="447"/>
      <c r="R799" s="447"/>
      <c r="S799" s="447"/>
      <c r="T799" s="447"/>
      <c r="U799" s="447"/>
      <c r="V799" s="447"/>
      <c r="W799" s="447"/>
      <c r="X799" s="447"/>
      <c r="Y799" s="447"/>
    </row>
    <row r="800" ht="15.75" customHeight="1" spans="1:25">
      <c r="A800" s="447"/>
      <c r="B800" s="447"/>
      <c r="C800" s="447"/>
      <c r="D800" s="447"/>
      <c r="E800" s="447"/>
      <c r="F800" s="447"/>
      <c r="G800" s="447"/>
      <c r="H800" s="447"/>
      <c r="I800" s="447"/>
      <c r="J800" s="447"/>
      <c r="K800" s="447"/>
      <c r="L800" s="447"/>
      <c r="M800" s="447"/>
      <c r="N800" s="447"/>
      <c r="O800" s="447"/>
      <c r="P800" s="447"/>
      <c r="Q800" s="447"/>
      <c r="R800" s="447"/>
      <c r="S800" s="447"/>
      <c r="T800" s="447"/>
      <c r="U800" s="447"/>
      <c r="V800" s="447"/>
      <c r="W800" s="447"/>
      <c r="X800" s="447"/>
      <c r="Y800" s="447"/>
    </row>
    <row r="801" ht="15.75" customHeight="1" spans="1:25">
      <c r="A801" s="447"/>
      <c r="B801" s="447"/>
      <c r="C801" s="447"/>
      <c r="D801" s="447"/>
      <c r="E801" s="447"/>
      <c r="F801" s="447"/>
      <c r="G801" s="447"/>
      <c r="H801" s="447"/>
      <c r="I801" s="447"/>
      <c r="J801" s="447"/>
      <c r="K801" s="447"/>
      <c r="L801" s="447"/>
      <c r="M801" s="447"/>
      <c r="N801" s="447"/>
      <c r="O801" s="447"/>
      <c r="P801" s="447"/>
      <c r="Q801" s="447"/>
      <c r="R801" s="447"/>
      <c r="S801" s="447"/>
      <c r="T801" s="447"/>
      <c r="U801" s="447"/>
      <c r="V801" s="447"/>
      <c r="W801" s="447"/>
      <c r="X801" s="447"/>
      <c r="Y801" s="447"/>
    </row>
    <row r="802" ht="15.75" customHeight="1" spans="1:25">
      <c r="A802" s="447"/>
      <c r="B802" s="447"/>
      <c r="C802" s="447"/>
      <c r="D802" s="447"/>
      <c r="E802" s="447"/>
      <c r="F802" s="447"/>
      <c r="G802" s="447"/>
      <c r="H802" s="447"/>
      <c r="I802" s="447"/>
      <c r="J802" s="447"/>
      <c r="K802" s="447"/>
      <c r="L802" s="447"/>
      <c r="M802" s="447"/>
      <c r="N802" s="447"/>
      <c r="O802" s="447"/>
      <c r="P802" s="447"/>
      <c r="Q802" s="447"/>
      <c r="R802" s="447"/>
      <c r="S802" s="447"/>
      <c r="T802" s="447"/>
      <c r="U802" s="447"/>
      <c r="V802" s="447"/>
      <c r="W802" s="447"/>
      <c r="X802" s="447"/>
      <c r="Y802" s="447"/>
    </row>
    <row r="803" ht="15.75" customHeight="1" spans="1:25">
      <c r="A803" s="447"/>
      <c r="B803" s="447"/>
      <c r="C803" s="447"/>
      <c r="D803" s="447"/>
      <c r="E803" s="447"/>
      <c r="F803" s="447"/>
      <c r="G803" s="447"/>
      <c r="H803" s="447"/>
      <c r="I803" s="447"/>
      <c r="J803" s="447"/>
      <c r="K803" s="447"/>
      <c r="L803" s="447"/>
      <c r="M803" s="447"/>
      <c r="N803" s="447"/>
      <c r="O803" s="447"/>
      <c r="P803" s="447"/>
      <c r="Q803" s="447"/>
      <c r="R803" s="447"/>
      <c r="S803" s="447"/>
      <c r="T803" s="447"/>
      <c r="U803" s="447"/>
      <c r="V803" s="447"/>
      <c r="W803" s="447"/>
      <c r="X803" s="447"/>
      <c r="Y803" s="447"/>
    </row>
    <row r="804" ht="15.75" customHeight="1" spans="1:25">
      <c r="A804" s="447"/>
      <c r="B804" s="447"/>
      <c r="C804" s="447"/>
      <c r="D804" s="447"/>
      <c r="E804" s="447"/>
      <c r="F804" s="447"/>
      <c r="G804" s="447"/>
      <c r="H804" s="447"/>
      <c r="I804" s="447"/>
      <c r="J804" s="447"/>
      <c r="K804" s="447"/>
      <c r="L804" s="447"/>
      <c r="M804" s="447"/>
      <c r="N804" s="447"/>
      <c r="O804" s="447"/>
      <c r="P804" s="447"/>
      <c r="Q804" s="447"/>
      <c r="R804" s="447"/>
      <c r="S804" s="447"/>
      <c r="T804" s="447"/>
      <c r="U804" s="447"/>
      <c r="V804" s="447"/>
      <c r="W804" s="447"/>
      <c r="X804" s="447"/>
      <c r="Y804" s="447"/>
    </row>
    <row r="805" ht="15.75" customHeight="1" spans="1:25">
      <c r="A805" s="447"/>
      <c r="B805" s="447"/>
      <c r="C805" s="447"/>
      <c r="D805" s="447"/>
      <c r="E805" s="447"/>
      <c r="F805" s="447"/>
      <c r="G805" s="447"/>
      <c r="H805" s="447"/>
      <c r="I805" s="447"/>
      <c r="J805" s="447"/>
      <c r="K805" s="447"/>
      <c r="L805" s="447"/>
      <c r="M805" s="447"/>
      <c r="N805" s="447"/>
      <c r="O805" s="447"/>
      <c r="P805" s="447"/>
      <c r="Q805" s="447"/>
      <c r="R805" s="447"/>
      <c r="S805" s="447"/>
      <c r="T805" s="447"/>
      <c r="U805" s="447"/>
      <c r="V805" s="447"/>
      <c r="W805" s="447"/>
      <c r="X805" s="447"/>
      <c r="Y805" s="447"/>
    </row>
    <row r="806" ht="15.75" customHeight="1" spans="1:25">
      <c r="A806" s="447"/>
      <c r="B806" s="447"/>
      <c r="C806" s="447"/>
      <c r="D806" s="447"/>
      <c r="E806" s="447"/>
      <c r="F806" s="447"/>
      <c r="G806" s="447"/>
      <c r="H806" s="447"/>
      <c r="I806" s="447"/>
      <c r="J806" s="447"/>
      <c r="K806" s="447"/>
      <c r="L806" s="447"/>
      <c r="M806" s="447"/>
      <c r="N806" s="447"/>
      <c r="O806" s="447"/>
      <c r="P806" s="447"/>
      <c r="Q806" s="447"/>
      <c r="R806" s="447"/>
      <c r="S806" s="447"/>
      <c r="T806" s="447"/>
      <c r="U806" s="447"/>
      <c r="V806" s="447"/>
      <c r="W806" s="447"/>
      <c r="X806" s="447"/>
      <c r="Y806" s="447"/>
    </row>
    <row r="807" ht="15.75" customHeight="1" spans="1:25">
      <c r="A807" s="447"/>
      <c r="B807" s="447"/>
      <c r="C807" s="447"/>
      <c r="D807" s="447"/>
      <c r="E807" s="447"/>
      <c r="F807" s="447"/>
      <c r="G807" s="447"/>
      <c r="H807" s="447"/>
      <c r="I807" s="447"/>
      <c r="J807" s="447"/>
      <c r="K807" s="447"/>
      <c r="L807" s="447"/>
      <c r="M807" s="447"/>
      <c r="N807" s="447"/>
      <c r="O807" s="447"/>
      <c r="P807" s="447"/>
      <c r="Q807" s="447"/>
      <c r="R807" s="447"/>
      <c r="S807" s="447"/>
      <c r="T807" s="447"/>
      <c r="U807" s="447"/>
      <c r="V807" s="447"/>
      <c r="W807" s="447"/>
      <c r="X807" s="447"/>
      <c r="Y807" s="447"/>
    </row>
    <row r="808" ht="15.75" customHeight="1" spans="1:25">
      <c r="A808" s="447"/>
      <c r="B808" s="447"/>
      <c r="C808" s="447"/>
      <c r="D808" s="447"/>
      <c r="E808" s="447"/>
      <c r="F808" s="447"/>
      <c r="G808" s="447"/>
      <c r="H808" s="447"/>
      <c r="I808" s="447"/>
      <c r="J808" s="447"/>
      <c r="K808" s="447"/>
      <c r="L808" s="447"/>
      <c r="M808" s="447"/>
      <c r="N808" s="447"/>
      <c r="O808" s="447"/>
      <c r="P808" s="447"/>
      <c r="Q808" s="447"/>
      <c r="R808" s="447"/>
      <c r="S808" s="447"/>
      <c r="T808" s="447"/>
      <c r="U808" s="447"/>
      <c r="V808" s="447"/>
      <c r="W808" s="447"/>
      <c r="X808" s="447"/>
      <c r="Y808" s="447"/>
    </row>
    <row r="809" ht="15.75" customHeight="1" spans="1:25">
      <c r="A809" s="447"/>
      <c r="B809" s="447"/>
      <c r="C809" s="447"/>
      <c r="D809" s="447"/>
      <c r="E809" s="447"/>
      <c r="F809" s="447"/>
      <c r="G809" s="447"/>
      <c r="H809" s="447"/>
      <c r="I809" s="447"/>
      <c r="J809" s="447"/>
      <c r="K809" s="447"/>
      <c r="L809" s="447"/>
      <c r="M809" s="447"/>
      <c r="N809" s="447"/>
      <c r="O809" s="447"/>
      <c r="P809" s="447"/>
      <c r="Q809" s="447"/>
      <c r="R809" s="447"/>
      <c r="S809" s="447"/>
      <c r="T809" s="447"/>
      <c r="U809" s="447"/>
      <c r="V809" s="447"/>
      <c r="W809" s="447"/>
      <c r="X809" s="447"/>
      <c r="Y809" s="447"/>
    </row>
    <row r="810" ht="15.75" customHeight="1" spans="1:25">
      <c r="A810" s="447"/>
      <c r="B810" s="447"/>
      <c r="C810" s="447"/>
      <c r="D810" s="447"/>
      <c r="E810" s="447"/>
      <c r="F810" s="447"/>
      <c r="G810" s="447"/>
      <c r="H810" s="447"/>
      <c r="I810" s="447"/>
      <c r="J810" s="447"/>
      <c r="K810" s="447"/>
      <c r="L810" s="447"/>
      <c r="M810" s="447"/>
      <c r="N810" s="447"/>
      <c r="O810" s="447"/>
      <c r="P810" s="447"/>
      <c r="Q810" s="447"/>
      <c r="R810" s="447"/>
      <c r="S810" s="447"/>
      <c r="T810" s="447"/>
      <c r="U810" s="447"/>
      <c r="V810" s="447"/>
      <c r="W810" s="447"/>
      <c r="X810" s="447"/>
      <c r="Y810" s="447"/>
    </row>
    <row r="811" ht="15.75" customHeight="1" spans="1:25">
      <c r="A811" s="447"/>
      <c r="B811" s="447"/>
      <c r="C811" s="447"/>
      <c r="D811" s="447"/>
      <c r="E811" s="447"/>
      <c r="F811" s="447"/>
      <c r="G811" s="447"/>
      <c r="H811" s="447"/>
      <c r="I811" s="447"/>
      <c r="J811" s="447"/>
      <c r="K811" s="447"/>
      <c r="L811" s="447"/>
      <c r="M811" s="447"/>
      <c r="N811" s="447"/>
      <c r="O811" s="447"/>
      <c r="P811" s="447"/>
      <c r="Q811" s="447"/>
      <c r="R811" s="447"/>
      <c r="S811" s="447"/>
      <c r="T811" s="447"/>
      <c r="U811" s="447"/>
      <c r="V811" s="447"/>
      <c r="W811" s="447"/>
      <c r="X811" s="447"/>
      <c r="Y811" s="447"/>
    </row>
    <row r="812" ht="15.75" customHeight="1" spans="1:25">
      <c r="A812" s="447"/>
      <c r="B812" s="447"/>
      <c r="C812" s="447"/>
      <c r="D812" s="447"/>
      <c r="E812" s="447"/>
      <c r="F812" s="447"/>
      <c r="G812" s="447"/>
      <c r="H812" s="447"/>
      <c r="I812" s="447"/>
      <c r="J812" s="447"/>
      <c r="K812" s="447"/>
      <c r="L812" s="447"/>
      <c r="M812" s="447"/>
      <c r="N812" s="447"/>
      <c r="O812" s="447"/>
      <c r="P812" s="447"/>
      <c r="Q812" s="447"/>
      <c r="R812" s="447"/>
      <c r="S812" s="447"/>
      <c r="T812" s="447"/>
      <c r="U812" s="447"/>
      <c r="V812" s="447"/>
      <c r="W812" s="447"/>
      <c r="X812" s="447"/>
      <c r="Y812" s="447"/>
    </row>
    <row r="813" ht="15.75" customHeight="1" spans="1:25">
      <c r="A813" s="447"/>
      <c r="B813" s="447"/>
      <c r="C813" s="447"/>
      <c r="D813" s="447"/>
      <c r="E813" s="447"/>
      <c r="F813" s="447"/>
      <c r="G813" s="447"/>
      <c r="H813" s="447"/>
      <c r="I813" s="447"/>
      <c r="J813" s="447"/>
      <c r="K813" s="447"/>
      <c r="L813" s="447"/>
      <c r="M813" s="447"/>
      <c r="N813" s="447"/>
      <c r="O813" s="447"/>
      <c r="P813" s="447"/>
      <c r="Q813" s="447"/>
      <c r="R813" s="447"/>
      <c r="S813" s="447"/>
      <c r="T813" s="447"/>
      <c r="U813" s="447"/>
      <c r="V813" s="447"/>
      <c r="W813" s="447"/>
      <c r="X813" s="447"/>
      <c r="Y813" s="447"/>
    </row>
    <row r="814" ht="15.75" customHeight="1" spans="1:25">
      <c r="A814" s="447"/>
      <c r="B814" s="447"/>
      <c r="C814" s="447"/>
      <c r="D814" s="447"/>
      <c r="E814" s="447"/>
      <c r="F814" s="447"/>
      <c r="G814" s="447"/>
      <c r="H814" s="447"/>
      <c r="I814" s="447"/>
      <c r="J814" s="447"/>
      <c r="K814" s="447"/>
      <c r="L814" s="447"/>
      <c r="M814" s="447"/>
      <c r="N814" s="447"/>
      <c r="O814" s="447"/>
      <c r="P814" s="447"/>
      <c r="Q814" s="447"/>
      <c r="R814" s="447"/>
      <c r="S814" s="447"/>
      <c r="T814" s="447"/>
      <c r="U814" s="447"/>
      <c r="V814" s="447"/>
      <c r="W814" s="447"/>
      <c r="X814" s="447"/>
      <c r="Y814" s="447"/>
    </row>
    <row r="815" ht="15.75" customHeight="1" spans="1:25">
      <c r="A815" s="447"/>
      <c r="B815" s="447"/>
      <c r="C815" s="447"/>
      <c r="D815" s="447"/>
      <c r="E815" s="447"/>
      <c r="F815" s="447"/>
      <c r="G815" s="447"/>
      <c r="H815" s="447"/>
      <c r="I815" s="447"/>
      <c r="J815" s="447"/>
      <c r="K815" s="447"/>
      <c r="L815" s="447"/>
      <c r="M815" s="447"/>
      <c r="N815" s="447"/>
      <c r="O815" s="447"/>
      <c r="P815" s="447"/>
      <c r="Q815" s="447"/>
      <c r="R815" s="447"/>
      <c r="S815" s="447"/>
      <c r="T815" s="447"/>
      <c r="U815" s="447"/>
      <c r="V815" s="447"/>
      <c r="W815" s="447"/>
      <c r="X815" s="447"/>
      <c r="Y815" s="447"/>
    </row>
    <row r="816" ht="15.75" customHeight="1" spans="1:25">
      <c r="A816" s="447"/>
      <c r="B816" s="447"/>
      <c r="C816" s="447"/>
      <c r="D816" s="447"/>
      <c r="E816" s="447"/>
      <c r="F816" s="447"/>
      <c r="G816" s="447"/>
      <c r="H816" s="447"/>
      <c r="I816" s="447"/>
      <c r="J816" s="447"/>
      <c r="K816" s="447"/>
      <c r="L816" s="447"/>
      <c r="M816" s="447"/>
      <c r="N816" s="447"/>
      <c r="O816" s="447"/>
      <c r="P816" s="447"/>
      <c r="Q816" s="447"/>
      <c r="R816" s="447"/>
      <c r="S816" s="447"/>
      <c r="T816" s="447"/>
      <c r="U816" s="447"/>
      <c r="V816" s="447"/>
      <c r="W816" s="447"/>
      <c r="X816" s="447"/>
      <c r="Y816" s="447"/>
    </row>
    <row r="817" ht="15.75" customHeight="1" spans="1:25">
      <c r="A817" s="447"/>
      <c r="B817" s="447"/>
      <c r="C817" s="447"/>
      <c r="D817" s="447"/>
      <c r="E817" s="447"/>
      <c r="F817" s="447"/>
      <c r="G817" s="447"/>
      <c r="H817" s="447"/>
      <c r="I817" s="447"/>
      <c r="J817" s="447"/>
      <c r="K817" s="447"/>
      <c r="L817" s="447"/>
      <c r="M817" s="447"/>
      <c r="N817" s="447"/>
      <c r="O817" s="447"/>
      <c r="P817" s="447"/>
      <c r="Q817" s="447"/>
      <c r="R817" s="447"/>
      <c r="S817" s="447"/>
      <c r="T817" s="447"/>
      <c r="U817" s="447"/>
      <c r="V817" s="447"/>
      <c r="W817" s="447"/>
      <c r="X817" s="447"/>
      <c r="Y817" s="447"/>
    </row>
    <row r="818" ht="15.75" customHeight="1" spans="1:25">
      <c r="A818" s="447"/>
      <c r="B818" s="447"/>
      <c r="C818" s="447"/>
      <c r="D818" s="447"/>
      <c r="E818" s="447"/>
      <c r="F818" s="447"/>
      <c r="G818" s="447"/>
      <c r="H818" s="447"/>
      <c r="I818" s="447"/>
      <c r="J818" s="447"/>
      <c r="K818" s="447"/>
      <c r="L818" s="447"/>
      <c r="M818" s="447"/>
      <c r="N818" s="447"/>
      <c r="O818" s="447"/>
      <c r="P818" s="447"/>
      <c r="Q818" s="447"/>
      <c r="R818" s="447"/>
      <c r="S818" s="447"/>
      <c r="T818" s="447"/>
      <c r="U818" s="447"/>
      <c r="V818" s="447"/>
      <c r="W818" s="447"/>
      <c r="X818" s="447"/>
      <c r="Y818" s="447"/>
    </row>
    <row r="819" ht="15.75" customHeight="1" spans="1:25">
      <c r="A819" s="447"/>
      <c r="B819" s="447"/>
      <c r="C819" s="447"/>
      <c r="D819" s="447"/>
      <c r="E819" s="447"/>
      <c r="F819" s="447"/>
      <c r="G819" s="447"/>
      <c r="H819" s="447"/>
      <c r="I819" s="447"/>
      <c r="J819" s="447"/>
      <c r="K819" s="447"/>
      <c r="L819" s="447"/>
      <c r="M819" s="447"/>
      <c r="N819" s="447"/>
      <c r="O819" s="447"/>
      <c r="P819" s="447"/>
      <c r="Q819" s="447"/>
      <c r="R819" s="447"/>
      <c r="S819" s="447"/>
      <c r="T819" s="447"/>
      <c r="U819" s="447"/>
      <c r="V819" s="447"/>
      <c r="W819" s="447"/>
      <c r="X819" s="447"/>
      <c r="Y819" s="447"/>
    </row>
    <row r="820" ht="15.75" customHeight="1" spans="1:25">
      <c r="A820" s="447"/>
      <c r="B820" s="447"/>
      <c r="C820" s="447"/>
      <c r="D820" s="447"/>
      <c r="E820" s="447"/>
      <c r="F820" s="447"/>
      <c r="G820" s="447"/>
      <c r="H820" s="447"/>
      <c r="I820" s="447"/>
      <c r="J820" s="447"/>
      <c r="K820" s="447"/>
      <c r="L820" s="447"/>
      <c r="M820" s="447"/>
      <c r="N820" s="447"/>
      <c r="O820" s="447"/>
      <c r="P820" s="447"/>
      <c r="Q820" s="447"/>
      <c r="R820" s="447"/>
      <c r="S820" s="447"/>
      <c r="T820" s="447"/>
      <c r="U820" s="447"/>
      <c r="V820" s="447"/>
      <c r="W820" s="447"/>
      <c r="X820" s="447"/>
      <c r="Y820" s="447"/>
    </row>
    <row r="821" ht="15.75" customHeight="1" spans="1:25">
      <c r="A821" s="447"/>
      <c r="B821" s="447"/>
      <c r="C821" s="447"/>
      <c r="D821" s="447"/>
      <c r="E821" s="447"/>
      <c r="F821" s="447"/>
      <c r="G821" s="447"/>
      <c r="H821" s="447"/>
      <c r="I821" s="447"/>
      <c r="J821" s="447"/>
      <c r="K821" s="447"/>
      <c r="L821" s="447"/>
      <c r="M821" s="447"/>
      <c r="N821" s="447"/>
      <c r="O821" s="447"/>
      <c r="P821" s="447"/>
      <c r="Q821" s="447"/>
      <c r="R821" s="447"/>
      <c r="S821" s="447"/>
      <c r="T821" s="447"/>
      <c r="U821" s="447"/>
      <c r="V821" s="447"/>
      <c r="W821" s="447"/>
      <c r="X821" s="447"/>
      <c r="Y821" s="447"/>
    </row>
    <row r="822" ht="15.75" customHeight="1" spans="1:25">
      <c r="A822" s="447"/>
      <c r="B822" s="447"/>
      <c r="C822" s="447"/>
      <c r="D822" s="447"/>
      <c r="E822" s="447"/>
      <c r="F822" s="447"/>
      <c r="G822" s="447"/>
      <c r="H822" s="447"/>
      <c r="I822" s="447"/>
      <c r="J822" s="447"/>
      <c r="K822" s="447"/>
      <c r="L822" s="447"/>
      <c r="M822" s="447"/>
      <c r="N822" s="447"/>
      <c r="O822" s="447"/>
      <c r="P822" s="447"/>
      <c r="Q822" s="447"/>
      <c r="R822" s="447"/>
      <c r="S822" s="447"/>
      <c r="T822" s="447"/>
      <c r="U822" s="447"/>
      <c r="V822" s="447"/>
      <c r="W822" s="447"/>
      <c r="X822" s="447"/>
      <c r="Y822" s="447"/>
    </row>
    <row r="823" ht="15.75" customHeight="1" spans="1:25">
      <c r="A823" s="447"/>
      <c r="B823" s="447"/>
      <c r="C823" s="447"/>
      <c r="D823" s="447"/>
      <c r="E823" s="447"/>
      <c r="F823" s="447"/>
      <c r="G823" s="447"/>
      <c r="H823" s="447"/>
      <c r="I823" s="447"/>
      <c r="J823" s="447"/>
      <c r="K823" s="447"/>
      <c r="L823" s="447"/>
      <c r="M823" s="447"/>
      <c r="N823" s="447"/>
      <c r="O823" s="447"/>
      <c r="P823" s="447"/>
      <c r="Q823" s="447"/>
      <c r="R823" s="447"/>
      <c r="S823" s="447"/>
      <c r="T823" s="447"/>
      <c r="U823" s="447"/>
      <c r="V823" s="447"/>
      <c r="W823" s="447"/>
      <c r="X823" s="447"/>
      <c r="Y823" s="447"/>
    </row>
    <row r="824" ht="15.75" customHeight="1" spans="1:25">
      <c r="A824" s="447"/>
      <c r="B824" s="447"/>
      <c r="C824" s="447"/>
      <c r="D824" s="447"/>
      <c r="E824" s="447"/>
      <c r="F824" s="447"/>
      <c r="G824" s="447"/>
      <c r="H824" s="447"/>
      <c r="I824" s="447"/>
      <c r="J824" s="447"/>
      <c r="K824" s="447"/>
      <c r="L824" s="447"/>
      <c r="M824" s="447"/>
      <c r="N824" s="447"/>
      <c r="O824" s="447"/>
      <c r="P824" s="447"/>
      <c r="Q824" s="447"/>
      <c r="R824" s="447"/>
      <c r="S824" s="447"/>
      <c r="T824" s="447"/>
      <c r="U824" s="447"/>
      <c r="V824" s="447"/>
      <c r="W824" s="447"/>
      <c r="X824" s="447"/>
      <c r="Y824" s="447"/>
    </row>
    <row r="825" ht="15.75" customHeight="1" spans="1:25">
      <c r="A825" s="447"/>
      <c r="B825" s="447"/>
      <c r="C825" s="447"/>
      <c r="D825" s="447"/>
      <c r="E825" s="447"/>
      <c r="F825" s="447"/>
      <c r="G825" s="447"/>
      <c r="H825" s="447"/>
      <c r="I825" s="447"/>
      <c r="J825" s="447"/>
      <c r="K825" s="447"/>
      <c r="L825" s="447"/>
      <c r="M825" s="447"/>
      <c r="N825" s="447"/>
      <c r="O825" s="447"/>
      <c r="P825" s="447"/>
      <c r="Q825" s="447"/>
      <c r="R825" s="447"/>
      <c r="S825" s="447"/>
      <c r="T825" s="447"/>
      <c r="U825" s="447"/>
      <c r="V825" s="447"/>
      <c r="W825" s="447"/>
      <c r="X825" s="447"/>
      <c r="Y825" s="447"/>
    </row>
    <row r="826" ht="15.75" customHeight="1" spans="1:25">
      <c r="A826" s="447"/>
      <c r="B826" s="447"/>
      <c r="C826" s="447"/>
      <c r="D826" s="447"/>
      <c r="E826" s="447"/>
      <c r="F826" s="447"/>
      <c r="G826" s="447"/>
      <c r="H826" s="447"/>
      <c r="I826" s="447"/>
      <c r="J826" s="447"/>
      <c r="K826" s="447"/>
      <c r="L826" s="447"/>
      <c r="M826" s="447"/>
      <c r="N826" s="447"/>
      <c r="O826" s="447"/>
      <c r="P826" s="447"/>
      <c r="Q826" s="447"/>
      <c r="R826" s="447"/>
      <c r="S826" s="447"/>
      <c r="T826" s="447"/>
      <c r="U826" s="447"/>
      <c r="V826" s="447"/>
      <c r="W826" s="447"/>
      <c r="X826" s="447"/>
      <c r="Y826" s="447"/>
    </row>
    <row r="827" ht="15.75" customHeight="1" spans="1:25">
      <c r="A827" s="447"/>
      <c r="B827" s="447"/>
      <c r="C827" s="447"/>
      <c r="D827" s="447"/>
      <c r="E827" s="447"/>
      <c r="F827" s="447"/>
      <c r="G827" s="447"/>
      <c r="H827" s="447"/>
      <c r="I827" s="447"/>
      <c r="J827" s="447"/>
      <c r="K827" s="447"/>
      <c r="L827" s="447"/>
      <c r="M827" s="447"/>
      <c r="N827" s="447"/>
      <c r="O827" s="447"/>
      <c r="P827" s="447"/>
      <c r="Q827" s="447"/>
      <c r="R827" s="447"/>
      <c r="S827" s="447"/>
      <c r="T827" s="447"/>
      <c r="U827" s="447"/>
      <c r="V827" s="447"/>
      <c r="W827" s="447"/>
      <c r="X827" s="447"/>
      <c r="Y827" s="447"/>
    </row>
    <row r="828" ht="15.75" customHeight="1" spans="1:25">
      <c r="A828" s="447"/>
      <c r="B828" s="447"/>
      <c r="C828" s="447"/>
      <c r="D828" s="447"/>
      <c r="E828" s="447"/>
      <c r="F828" s="447"/>
      <c r="G828" s="447"/>
      <c r="H828" s="447"/>
      <c r="I828" s="447"/>
      <c r="J828" s="447"/>
      <c r="K828" s="447"/>
      <c r="L828" s="447"/>
      <c r="M828" s="447"/>
      <c r="N828" s="447"/>
      <c r="O828" s="447"/>
      <c r="P828" s="447"/>
      <c r="Q828" s="447"/>
      <c r="R828" s="447"/>
      <c r="S828" s="447"/>
      <c r="T828" s="447"/>
      <c r="U828" s="447"/>
      <c r="V828" s="447"/>
      <c r="W828" s="447"/>
      <c r="X828" s="447"/>
      <c r="Y828" s="447"/>
    </row>
    <row r="829" ht="15.75" customHeight="1" spans="1:25">
      <c r="A829" s="447"/>
      <c r="B829" s="447"/>
      <c r="C829" s="447"/>
      <c r="D829" s="447"/>
      <c r="E829" s="447"/>
      <c r="F829" s="447"/>
      <c r="G829" s="447"/>
      <c r="H829" s="447"/>
      <c r="I829" s="447"/>
      <c r="J829" s="447"/>
      <c r="K829" s="447"/>
      <c r="L829" s="447"/>
      <c r="M829" s="447"/>
      <c r="N829" s="447"/>
      <c r="O829" s="447"/>
      <c r="P829" s="447"/>
      <c r="Q829" s="447"/>
      <c r="R829" s="447"/>
      <c r="S829" s="447"/>
      <c r="T829" s="447"/>
      <c r="U829" s="447"/>
      <c r="V829" s="447"/>
      <c r="W829" s="447"/>
      <c r="X829" s="447"/>
      <c r="Y829" s="447"/>
    </row>
    <row r="830" ht="15.75" customHeight="1" spans="1:25">
      <c r="A830" s="447"/>
      <c r="B830" s="447"/>
      <c r="C830" s="447"/>
      <c r="D830" s="447"/>
      <c r="E830" s="447"/>
      <c r="F830" s="447"/>
      <c r="G830" s="447"/>
      <c r="H830" s="447"/>
      <c r="I830" s="447"/>
      <c r="J830" s="447"/>
      <c r="K830" s="447"/>
      <c r="L830" s="447"/>
      <c r="M830" s="447"/>
      <c r="N830" s="447"/>
      <c r="O830" s="447"/>
      <c r="P830" s="447"/>
      <c r="Q830" s="447"/>
      <c r="R830" s="447"/>
      <c r="S830" s="447"/>
      <c r="T830" s="447"/>
      <c r="U830" s="447"/>
      <c r="V830" s="447"/>
      <c r="W830" s="447"/>
      <c r="X830" s="447"/>
      <c r="Y830" s="447"/>
    </row>
    <row r="831" ht="15.75" customHeight="1" spans="1:25">
      <c r="A831" s="447"/>
      <c r="B831" s="447"/>
      <c r="C831" s="447"/>
      <c r="D831" s="447"/>
      <c r="E831" s="447"/>
      <c r="F831" s="447"/>
      <c r="G831" s="447"/>
      <c r="H831" s="447"/>
      <c r="I831" s="447"/>
      <c r="J831" s="447"/>
      <c r="K831" s="447"/>
      <c r="L831" s="447"/>
      <c r="M831" s="447"/>
      <c r="N831" s="447"/>
      <c r="O831" s="447"/>
      <c r="P831" s="447"/>
      <c r="Q831" s="447"/>
      <c r="R831" s="447"/>
      <c r="S831" s="447"/>
      <c r="T831" s="447"/>
      <c r="U831" s="447"/>
      <c r="V831" s="447"/>
      <c r="W831" s="447"/>
      <c r="X831" s="447"/>
      <c r="Y831" s="447"/>
    </row>
    <row r="832" ht="15.75" customHeight="1" spans="1:25">
      <c r="A832" s="447"/>
      <c r="B832" s="447"/>
      <c r="C832" s="447"/>
      <c r="D832" s="447"/>
      <c r="E832" s="447"/>
      <c r="F832" s="447"/>
      <c r="G832" s="447"/>
      <c r="H832" s="447"/>
      <c r="I832" s="447"/>
      <c r="J832" s="447"/>
      <c r="K832" s="447"/>
      <c r="L832" s="447"/>
      <c r="M832" s="447"/>
      <c r="N832" s="447"/>
      <c r="O832" s="447"/>
      <c r="P832" s="447"/>
      <c r="Q832" s="447"/>
      <c r="R832" s="447"/>
      <c r="S832" s="447"/>
      <c r="T832" s="447"/>
      <c r="U832" s="447"/>
      <c r="V832" s="447"/>
      <c r="W832" s="447"/>
      <c r="X832" s="447"/>
      <c r="Y832" s="447"/>
    </row>
    <row r="833" ht="15.75" customHeight="1" spans="1:25">
      <c r="A833" s="447"/>
      <c r="B833" s="447"/>
      <c r="C833" s="447"/>
      <c r="D833" s="447"/>
      <c r="E833" s="447"/>
      <c r="F833" s="447"/>
      <c r="G833" s="447"/>
      <c r="H833" s="447"/>
      <c r="I833" s="447"/>
      <c r="J833" s="447"/>
      <c r="K833" s="447"/>
      <c r="L833" s="447"/>
      <c r="M833" s="447"/>
      <c r="N833" s="447"/>
      <c r="O833" s="447"/>
      <c r="P833" s="447"/>
      <c r="Q833" s="447"/>
      <c r="R833" s="447"/>
      <c r="S833" s="447"/>
      <c r="T833" s="447"/>
      <c r="U833" s="447"/>
      <c r="V833" s="447"/>
      <c r="W833" s="447"/>
      <c r="X833" s="447"/>
      <c r="Y833" s="447"/>
    </row>
    <row r="834" ht="15.75" customHeight="1" spans="1:25">
      <c r="A834" s="447"/>
      <c r="B834" s="447"/>
      <c r="C834" s="447"/>
      <c r="D834" s="447"/>
      <c r="E834" s="447"/>
      <c r="F834" s="447"/>
      <c r="G834" s="447"/>
      <c r="H834" s="447"/>
      <c r="I834" s="447"/>
      <c r="J834" s="447"/>
      <c r="K834" s="447"/>
      <c r="L834" s="447"/>
      <c r="M834" s="447"/>
      <c r="N834" s="447"/>
      <c r="O834" s="447"/>
      <c r="P834" s="447"/>
      <c r="Q834" s="447"/>
      <c r="R834" s="447"/>
      <c r="S834" s="447"/>
      <c r="T834" s="447"/>
      <c r="U834" s="447"/>
      <c r="V834" s="447"/>
      <c r="W834" s="447"/>
      <c r="X834" s="447"/>
      <c r="Y834" s="447"/>
    </row>
    <row r="835" ht="15.75" customHeight="1" spans="1:25">
      <c r="A835" s="447"/>
      <c r="B835" s="447"/>
      <c r="C835" s="447"/>
      <c r="D835" s="447"/>
      <c r="E835" s="447"/>
      <c r="F835" s="447"/>
      <c r="G835" s="447"/>
      <c r="H835" s="447"/>
      <c r="I835" s="447"/>
      <c r="J835" s="447"/>
      <c r="K835" s="447"/>
      <c r="L835" s="447"/>
      <c r="M835" s="447"/>
      <c r="N835" s="447"/>
      <c r="O835" s="447"/>
      <c r="P835" s="447"/>
      <c r="Q835" s="447"/>
      <c r="R835" s="447"/>
      <c r="S835" s="447"/>
      <c r="T835" s="447"/>
      <c r="U835" s="447"/>
      <c r="V835" s="447"/>
      <c r="W835" s="447"/>
      <c r="X835" s="447"/>
      <c r="Y835" s="447"/>
    </row>
    <row r="836" ht="15.75" customHeight="1" spans="1:25">
      <c r="A836" s="447"/>
      <c r="B836" s="447"/>
      <c r="C836" s="447"/>
      <c r="D836" s="447"/>
      <c r="E836" s="447"/>
      <c r="F836" s="447"/>
      <c r="G836" s="447"/>
      <c r="H836" s="447"/>
      <c r="I836" s="447"/>
      <c r="J836" s="447"/>
      <c r="K836" s="447"/>
      <c r="L836" s="447"/>
      <c r="M836" s="447"/>
      <c r="N836" s="447"/>
      <c r="O836" s="447"/>
      <c r="P836" s="447"/>
      <c r="Q836" s="447"/>
      <c r="R836" s="447"/>
      <c r="S836" s="447"/>
      <c r="T836" s="447"/>
      <c r="U836" s="447"/>
      <c r="V836" s="447"/>
      <c r="W836" s="447"/>
      <c r="X836" s="447"/>
      <c r="Y836" s="447"/>
    </row>
    <row r="837" ht="15.75" customHeight="1" spans="1:25">
      <c r="A837" s="447"/>
      <c r="B837" s="447"/>
      <c r="C837" s="447"/>
      <c r="D837" s="447"/>
      <c r="E837" s="447"/>
      <c r="F837" s="447"/>
      <c r="G837" s="447"/>
      <c r="H837" s="447"/>
      <c r="I837" s="447"/>
      <c r="J837" s="447"/>
      <c r="K837" s="447"/>
      <c r="L837" s="447"/>
      <c r="M837" s="447"/>
      <c r="N837" s="447"/>
      <c r="O837" s="447"/>
      <c r="P837" s="447"/>
      <c r="Q837" s="447"/>
      <c r="R837" s="447"/>
      <c r="S837" s="447"/>
      <c r="T837" s="447"/>
      <c r="U837" s="447"/>
      <c r="V837" s="447"/>
      <c r="W837" s="447"/>
      <c r="X837" s="447"/>
      <c r="Y837" s="447"/>
    </row>
    <row r="838" ht="15.75" customHeight="1" spans="1:25">
      <c r="A838" s="447"/>
      <c r="B838" s="447"/>
      <c r="C838" s="447"/>
      <c r="D838" s="447"/>
      <c r="E838" s="447"/>
      <c r="F838" s="447"/>
      <c r="G838" s="447"/>
      <c r="H838" s="447"/>
      <c r="I838" s="447"/>
      <c r="J838" s="447"/>
      <c r="K838" s="447"/>
      <c r="L838" s="447"/>
      <c r="M838" s="447"/>
      <c r="N838" s="447"/>
      <c r="O838" s="447"/>
      <c r="P838" s="447"/>
      <c r="Q838" s="447"/>
      <c r="R838" s="447"/>
      <c r="S838" s="447"/>
      <c r="T838" s="447"/>
      <c r="U838" s="447"/>
      <c r="V838" s="447"/>
      <c r="W838" s="447"/>
      <c r="X838" s="447"/>
      <c r="Y838" s="447"/>
    </row>
    <row r="839" ht="15.75" customHeight="1" spans="1:25">
      <c r="A839" s="447"/>
      <c r="B839" s="447"/>
      <c r="C839" s="447"/>
      <c r="D839" s="447"/>
      <c r="E839" s="447"/>
      <c r="F839" s="447"/>
      <c r="G839" s="447"/>
      <c r="H839" s="447"/>
      <c r="I839" s="447"/>
      <c r="J839" s="447"/>
      <c r="K839" s="447"/>
      <c r="L839" s="447"/>
      <c r="M839" s="447"/>
      <c r="N839" s="447"/>
      <c r="O839" s="447"/>
      <c r="P839" s="447"/>
      <c r="Q839" s="447"/>
      <c r="R839" s="447"/>
      <c r="S839" s="447"/>
      <c r="T839" s="447"/>
      <c r="U839" s="447"/>
      <c r="V839" s="447"/>
      <c r="W839" s="447"/>
      <c r="X839" s="447"/>
      <c r="Y839" s="447"/>
    </row>
    <row r="840" ht="15.75" customHeight="1" spans="1:25">
      <c r="A840" s="447"/>
      <c r="B840" s="447"/>
      <c r="C840" s="447"/>
      <c r="D840" s="447"/>
      <c r="E840" s="447"/>
      <c r="F840" s="447"/>
      <c r="G840" s="447"/>
      <c r="H840" s="447"/>
      <c r="I840" s="447"/>
      <c r="J840" s="447"/>
      <c r="K840" s="447"/>
      <c r="L840" s="447"/>
      <c r="M840" s="447"/>
      <c r="N840" s="447"/>
      <c r="O840" s="447"/>
      <c r="P840" s="447"/>
      <c r="Q840" s="447"/>
      <c r="R840" s="447"/>
      <c r="S840" s="447"/>
      <c r="T840" s="447"/>
      <c r="U840" s="447"/>
      <c r="V840" s="447"/>
      <c r="W840" s="447"/>
      <c r="X840" s="447"/>
      <c r="Y840" s="447"/>
    </row>
    <row r="841" ht="15.75" customHeight="1" spans="1:25">
      <c r="A841" s="447"/>
      <c r="B841" s="447"/>
      <c r="C841" s="447"/>
      <c r="D841" s="447"/>
      <c r="E841" s="447"/>
      <c r="F841" s="447"/>
      <c r="G841" s="447"/>
      <c r="H841" s="447"/>
      <c r="I841" s="447"/>
      <c r="J841" s="447"/>
      <c r="K841" s="447"/>
      <c r="L841" s="447"/>
      <c r="M841" s="447"/>
      <c r="N841" s="447"/>
      <c r="O841" s="447"/>
      <c r="P841" s="447"/>
      <c r="Q841" s="447"/>
      <c r="R841" s="447"/>
      <c r="S841" s="447"/>
      <c r="T841" s="447"/>
      <c r="U841" s="447"/>
      <c r="V841" s="447"/>
      <c r="W841" s="447"/>
      <c r="X841" s="447"/>
      <c r="Y841" s="447"/>
    </row>
    <row r="842" ht="15.75" customHeight="1" spans="1:25">
      <c r="A842" s="447"/>
      <c r="B842" s="447"/>
      <c r="C842" s="447"/>
      <c r="D842" s="447"/>
      <c r="E842" s="447"/>
      <c r="F842" s="447"/>
      <c r="G842" s="447"/>
      <c r="H842" s="447"/>
      <c r="I842" s="447"/>
      <c r="J842" s="447"/>
      <c r="K842" s="447"/>
      <c r="L842" s="447"/>
      <c r="M842" s="447"/>
      <c r="N842" s="447"/>
      <c r="O842" s="447"/>
      <c r="P842" s="447"/>
      <c r="Q842" s="447"/>
      <c r="R842" s="447"/>
      <c r="S842" s="447"/>
      <c r="T842" s="447"/>
      <c r="U842" s="447"/>
      <c r="V842" s="447"/>
      <c r="W842" s="447"/>
      <c r="X842" s="447"/>
      <c r="Y842" s="447"/>
    </row>
    <row r="843" ht="15.75" customHeight="1" spans="1:25">
      <c r="A843" s="447"/>
      <c r="B843" s="447"/>
      <c r="C843" s="447"/>
      <c r="D843" s="447"/>
      <c r="E843" s="447"/>
      <c r="F843" s="447"/>
      <c r="G843" s="447"/>
      <c r="H843" s="447"/>
      <c r="I843" s="447"/>
      <c r="J843" s="447"/>
      <c r="K843" s="447"/>
      <c r="L843" s="447"/>
      <c r="M843" s="447"/>
      <c r="N843" s="447"/>
      <c r="O843" s="447"/>
      <c r="P843" s="447"/>
      <c r="Q843" s="447"/>
      <c r="R843" s="447"/>
      <c r="S843" s="447"/>
      <c r="T843" s="447"/>
      <c r="U843" s="447"/>
      <c r="V843" s="447"/>
      <c r="W843" s="447"/>
      <c r="X843" s="447"/>
      <c r="Y843" s="447"/>
    </row>
    <row r="844" ht="15.75" customHeight="1" spans="1:25">
      <c r="A844" s="447"/>
      <c r="B844" s="447"/>
      <c r="C844" s="447"/>
      <c r="D844" s="447"/>
      <c r="E844" s="447"/>
      <c r="F844" s="447"/>
      <c r="G844" s="447"/>
      <c r="H844" s="447"/>
      <c r="I844" s="447"/>
      <c r="J844" s="447"/>
      <c r="K844" s="447"/>
      <c r="L844" s="447"/>
      <c r="M844" s="447"/>
      <c r="N844" s="447"/>
      <c r="O844" s="447"/>
      <c r="P844" s="447"/>
      <c r="Q844" s="447"/>
      <c r="R844" s="447"/>
      <c r="S844" s="447"/>
      <c r="T844" s="447"/>
      <c r="U844" s="447"/>
      <c r="V844" s="447"/>
      <c r="W844" s="447"/>
      <c r="X844" s="447"/>
      <c r="Y844" s="447"/>
    </row>
    <row r="845" ht="15.75" customHeight="1" spans="1:25">
      <c r="A845" s="447"/>
      <c r="B845" s="447"/>
      <c r="C845" s="447"/>
      <c r="D845" s="447"/>
      <c r="E845" s="447"/>
      <c r="F845" s="447"/>
      <c r="G845" s="447"/>
      <c r="H845" s="447"/>
      <c r="I845" s="447"/>
      <c r="J845" s="447"/>
      <c r="K845" s="447"/>
      <c r="L845" s="447"/>
      <c r="M845" s="447"/>
      <c r="N845" s="447"/>
      <c r="O845" s="447"/>
      <c r="P845" s="447"/>
      <c r="Q845" s="447"/>
      <c r="R845" s="447"/>
      <c r="S845" s="447"/>
      <c r="T845" s="447"/>
      <c r="U845" s="447"/>
      <c r="V845" s="447"/>
      <c r="W845" s="447"/>
      <c r="X845" s="447"/>
      <c r="Y845" s="447"/>
    </row>
    <row r="846" ht="15.75" customHeight="1" spans="1:25">
      <c r="A846" s="447"/>
      <c r="B846" s="447"/>
      <c r="C846" s="447"/>
      <c r="D846" s="447"/>
      <c r="E846" s="447"/>
      <c r="F846" s="447"/>
      <c r="G846" s="447"/>
      <c r="H846" s="447"/>
      <c r="I846" s="447"/>
      <c r="J846" s="447"/>
      <c r="K846" s="447"/>
      <c r="L846" s="447"/>
      <c r="M846" s="447"/>
      <c r="N846" s="447"/>
      <c r="O846" s="447"/>
      <c r="P846" s="447"/>
      <c r="Q846" s="447"/>
      <c r="R846" s="447"/>
      <c r="S846" s="447"/>
      <c r="T846" s="447"/>
      <c r="U846" s="447"/>
      <c r="V846" s="447"/>
      <c r="W846" s="447"/>
      <c r="X846" s="447"/>
      <c r="Y846" s="447"/>
    </row>
    <row r="847" ht="15.75" customHeight="1" spans="1:25">
      <c r="A847" s="447"/>
      <c r="B847" s="447"/>
      <c r="C847" s="447"/>
      <c r="D847" s="447"/>
      <c r="E847" s="447"/>
      <c r="F847" s="447"/>
      <c r="G847" s="447"/>
      <c r="H847" s="447"/>
      <c r="I847" s="447"/>
      <c r="J847" s="447"/>
      <c r="K847" s="447"/>
      <c r="L847" s="447"/>
      <c r="M847" s="447"/>
      <c r="N847" s="447"/>
      <c r="O847" s="447"/>
      <c r="P847" s="447"/>
      <c r="Q847" s="447"/>
      <c r="R847" s="447"/>
      <c r="S847" s="447"/>
      <c r="T847" s="447"/>
      <c r="U847" s="447"/>
      <c r="V847" s="447"/>
      <c r="W847" s="447"/>
      <c r="X847" s="447"/>
      <c r="Y847" s="447"/>
    </row>
    <row r="848" ht="15.75" customHeight="1" spans="1:25">
      <c r="A848" s="447"/>
      <c r="B848" s="447"/>
      <c r="C848" s="447"/>
      <c r="D848" s="447"/>
      <c r="E848" s="447"/>
      <c r="F848" s="447"/>
      <c r="G848" s="447"/>
      <c r="H848" s="447"/>
      <c r="I848" s="447"/>
      <c r="J848" s="447"/>
      <c r="K848" s="447"/>
      <c r="L848" s="447"/>
      <c r="M848" s="447"/>
      <c r="N848" s="447"/>
      <c r="O848" s="447"/>
      <c r="P848" s="447"/>
      <c r="Q848" s="447"/>
      <c r="R848" s="447"/>
      <c r="S848" s="447"/>
      <c r="T848" s="447"/>
      <c r="U848" s="447"/>
      <c r="V848" s="447"/>
      <c r="W848" s="447"/>
      <c r="X848" s="447"/>
      <c r="Y848" s="447"/>
    </row>
    <row r="849" ht="15.75" customHeight="1" spans="1:25">
      <c r="A849" s="447"/>
      <c r="B849" s="447"/>
      <c r="C849" s="447"/>
      <c r="D849" s="447"/>
      <c r="E849" s="447"/>
      <c r="F849" s="447"/>
      <c r="G849" s="447"/>
      <c r="H849" s="447"/>
      <c r="I849" s="447"/>
      <c r="J849" s="447"/>
      <c r="K849" s="447"/>
      <c r="L849" s="447"/>
      <c r="M849" s="447"/>
      <c r="N849" s="447"/>
      <c r="O849" s="447"/>
      <c r="P849" s="447"/>
      <c r="Q849" s="447"/>
      <c r="R849" s="447"/>
      <c r="S849" s="447"/>
      <c r="T849" s="447"/>
      <c r="U849" s="447"/>
      <c r="V849" s="447"/>
      <c r="W849" s="447"/>
      <c r="X849" s="447"/>
      <c r="Y849" s="447"/>
    </row>
    <row r="850" ht="15.75" customHeight="1" spans="1:25">
      <c r="A850" s="447"/>
      <c r="B850" s="447"/>
      <c r="C850" s="447"/>
      <c r="D850" s="447"/>
      <c r="E850" s="447"/>
      <c r="F850" s="447"/>
      <c r="G850" s="447"/>
      <c r="H850" s="447"/>
      <c r="I850" s="447"/>
      <c r="J850" s="447"/>
      <c r="K850" s="447"/>
      <c r="L850" s="447"/>
      <c r="M850" s="447"/>
      <c r="N850" s="447"/>
      <c r="O850" s="447"/>
      <c r="P850" s="447"/>
      <c r="Q850" s="447"/>
      <c r="R850" s="447"/>
      <c r="S850" s="447"/>
      <c r="T850" s="447"/>
      <c r="U850" s="447"/>
      <c r="V850" s="447"/>
      <c r="W850" s="447"/>
      <c r="X850" s="447"/>
      <c r="Y850" s="447"/>
    </row>
    <row r="851" ht="15.75" customHeight="1" spans="1:25">
      <c r="A851" s="447"/>
      <c r="B851" s="447"/>
      <c r="C851" s="447"/>
      <c r="D851" s="447"/>
      <c r="E851" s="447"/>
      <c r="F851" s="447"/>
      <c r="G851" s="447"/>
      <c r="H851" s="447"/>
      <c r="I851" s="447"/>
      <c r="J851" s="447"/>
      <c r="K851" s="447"/>
      <c r="L851" s="447"/>
      <c r="M851" s="447"/>
      <c r="N851" s="447"/>
      <c r="O851" s="447"/>
      <c r="P851" s="447"/>
      <c r="Q851" s="447"/>
      <c r="R851" s="447"/>
      <c r="S851" s="447"/>
      <c r="T851" s="447"/>
      <c r="U851" s="447"/>
      <c r="V851" s="447"/>
      <c r="W851" s="447"/>
      <c r="X851" s="447"/>
      <c r="Y851" s="447"/>
    </row>
    <row r="852" ht="15.75" customHeight="1" spans="1:25">
      <c r="A852" s="447"/>
      <c r="B852" s="447"/>
      <c r="C852" s="447"/>
      <c r="D852" s="447"/>
      <c r="E852" s="447"/>
      <c r="F852" s="447"/>
      <c r="G852" s="447"/>
      <c r="H852" s="447"/>
      <c r="I852" s="447"/>
      <c r="J852" s="447"/>
      <c r="K852" s="447"/>
      <c r="L852" s="447"/>
      <c r="M852" s="447"/>
      <c r="N852" s="447"/>
      <c r="O852" s="447"/>
      <c r="P852" s="447"/>
      <c r="Q852" s="447"/>
      <c r="R852" s="447"/>
      <c r="S852" s="447"/>
      <c r="T852" s="447"/>
      <c r="U852" s="447"/>
      <c r="V852" s="447"/>
      <c r="W852" s="447"/>
      <c r="X852" s="447"/>
      <c r="Y852" s="447"/>
    </row>
    <row r="853" ht="15.75" customHeight="1" spans="1:25">
      <c r="A853" s="447"/>
      <c r="B853" s="447"/>
      <c r="C853" s="447"/>
      <c r="D853" s="447"/>
      <c r="E853" s="447"/>
      <c r="F853" s="447"/>
      <c r="G853" s="447"/>
      <c r="H853" s="447"/>
      <c r="I853" s="447"/>
      <c r="J853" s="447"/>
      <c r="K853" s="447"/>
      <c r="L853" s="447"/>
      <c r="M853" s="447"/>
      <c r="N853" s="447"/>
      <c r="O853" s="447"/>
      <c r="P853" s="447"/>
      <c r="Q853" s="447"/>
      <c r="R853" s="447"/>
      <c r="S853" s="447"/>
      <c r="T853" s="447"/>
      <c r="U853" s="447"/>
      <c r="V853" s="447"/>
      <c r="W853" s="447"/>
      <c r="X853" s="447"/>
      <c r="Y853" s="447"/>
    </row>
    <row r="854" ht="15.75" customHeight="1" spans="1:25">
      <c r="A854" s="447"/>
      <c r="B854" s="447"/>
      <c r="C854" s="447"/>
      <c r="D854" s="447"/>
      <c r="E854" s="447"/>
      <c r="F854" s="447"/>
      <c r="G854" s="447"/>
      <c r="H854" s="447"/>
      <c r="I854" s="447"/>
      <c r="J854" s="447"/>
      <c r="K854" s="447"/>
      <c r="L854" s="447"/>
      <c r="M854" s="447"/>
      <c r="N854" s="447"/>
      <c r="O854" s="447"/>
      <c r="P854" s="447"/>
      <c r="Q854" s="447"/>
      <c r="R854" s="447"/>
      <c r="S854" s="447"/>
      <c r="T854" s="447"/>
      <c r="U854" s="447"/>
      <c r="V854" s="447"/>
      <c r="W854" s="447"/>
      <c r="X854" s="447"/>
      <c r="Y854" s="447"/>
    </row>
    <row r="855" ht="15.75" customHeight="1" spans="1:25">
      <c r="A855" s="447"/>
      <c r="B855" s="447"/>
      <c r="C855" s="447"/>
      <c r="D855" s="447"/>
      <c r="E855" s="447"/>
      <c r="F855" s="447"/>
      <c r="G855" s="447"/>
      <c r="H855" s="447"/>
      <c r="I855" s="447"/>
      <c r="J855" s="447"/>
      <c r="K855" s="447"/>
      <c r="L855" s="447"/>
      <c r="M855" s="447"/>
      <c r="N855" s="447"/>
      <c r="O855" s="447"/>
      <c r="P855" s="447"/>
      <c r="Q855" s="447"/>
      <c r="R855" s="447"/>
      <c r="S855" s="447"/>
      <c r="T855" s="447"/>
      <c r="U855" s="447"/>
      <c r="V855" s="447"/>
      <c r="W855" s="447"/>
      <c r="X855" s="447"/>
      <c r="Y855" s="447"/>
    </row>
    <row r="856" ht="15.75" customHeight="1" spans="1:25">
      <c r="A856" s="447"/>
      <c r="B856" s="447"/>
      <c r="C856" s="447"/>
      <c r="D856" s="447"/>
      <c r="E856" s="447"/>
      <c r="F856" s="447"/>
      <c r="G856" s="447"/>
      <c r="H856" s="447"/>
      <c r="I856" s="447"/>
      <c r="J856" s="447"/>
      <c r="K856" s="447"/>
      <c r="L856" s="447"/>
      <c r="M856" s="447"/>
      <c r="N856" s="447"/>
      <c r="O856" s="447"/>
      <c r="P856" s="447"/>
      <c r="Q856" s="447"/>
      <c r="R856" s="447"/>
      <c r="S856" s="447"/>
      <c r="T856" s="447"/>
      <c r="U856" s="447"/>
      <c r="V856" s="447"/>
      <c r="W856" s="447"/>
      <c r="X856" s="447"/>
      <c r="Y856" s="447"/>
    </row>
    <row r="857" ht="15.75" customHeight="1" spans="1:25">
      <c r="A857" s="447"/>
      <c r="B857" s="447"/>
      <c r="C857" s="447"/>
      <c r="D857" s="447"/>
      <c r="E857" s="447"/>
      <c r="F857" s="447"/>
      <c r="G857" s="447"/>
      <c r="H857" s="447"/>
      <c r="I857" s="447"/>
      <c r="J857" s="447"/>
      <c r="K857" s="447"/>
      <c r="L857" s="447"/>
      <c r="M857" s="447"/>
      <c r="N857" s="447"/>
      <c r="O857" s="447"/>
      <c r="P857" s="447"/>
      <c r="Q857" s="447"/>
      <c r="R857" s="447"/>
      <c r="S857" s="447"/>
      <c r="T857" s="447"/>
      <c r="U857" s="447"/>
      <c r="V857" s="447"/>
      <c r="W857" s="447"/>
      <c r="X857" s="447"/>
      <c r="Y857" s="447"/>
    </row>
    <row r="858" ht="15.75" customHeight="1" spans="1:25">
      <c r="A858" s="447"/>
      <c r="B858" s="447"/>
      <c r="C858" s="447"/>
      <c r="D858" s="447"/>
      <c r="E858" s="447"/>
      <c r="F858" s="447"/>
      <c r="G858" s="447"/>
      <c r="H858" s="447"/>
      <c r="I858" s="447"/>
      <c r="J858" s="447"/>
      <c r="K858" s="447"/>
      <c r="L858" s="447"/>
      <c r="M858" s="447"/>
      <c r="N858" s="447"/>
      <c r="O858" s="447"/>
      <c r="P858" s="447"/>
      <c r="Q858" s="447"/>
      <c r="R858" s="447"/>
      <c r="S858" s="447"/>
      <c r="T858" s="447"/>
      <c r="U858" s="447"/>
      <c r="V858" s="447"/>
      <c r="W858" s="447"/>
      <c r="X858" s="447"/>
      <c r="Y858" s="447"/>
    </row>
    <row r="859" ht="15.75" customHeight="1" spans="1:25">
      <c r="A859" s="447"/>
      <c r="B859" s="447"/>
      <c r="C859" s="447"/>
      <c r="D859" s="447"/>
      <c r="E859" s="447"/>
      <c r="F859" s="447"/>
      <c r="G859" s="447"/>
      <c r="H859" s="447"/>
      <c r="I859" s="447"/>
      <c r="J859" s="447"/>
      <c r="K859" s="447"/>
      <c r="L859" s="447"/>
      <c r="M859" s="447"/>
      <c r="N859" s="447"/>
      <c r="O859" s="447"/>
      <c r="P859" s="447"/>
      <c r="Q859" s="447"/>
      <c r="R859" s="447"/>
      <c r="S859" s="447"/>
      <c r="T859" s="447"/>
      <c r="U859" s="447"/>
      <c r="V859" s="447"/>
      <c r="W859" s="447"/>
      <c r="X859" s="447"/>
      <c r="Y859" s="447"/>
    </row>
    <row r="860" ht="15.75" customHeight="1" spans="1:25">
      <c r="A860" s="447"/>
      <c r="B860" s="447"/>
      <c r="C860" s="447"/>
      <c r="D860" s="447"/>
      <c r="E860" s="447"/>
      <c r="F860" s="447"/>
      <c r="G860" s="447"/>
      <c r="H860" s="447"/>
      <c r="I860" s="447"/>
      <c r="J860" s="447"/>
      <c r="K860" s="447"/>
      <c r="L860" s="447"/>
      <c r="M860" s="447"/>
      <c r="N860" s="447"/>
      <c r="O860" s="447"/>
      <c r="P860" s="447"/>
      <c r="Q860" s="447"/>
      <c r="R860" s="447"/>
      <c r="S860" s="447"/>
      <c r="T860" s="447"/>
      <c r="U860" s="447"/>
      <c r="V860" s="447"/>
      <c r="W860" s="447"/>
      <c r="X860" s="447"/>
      <c r="Y860" s="447"/>
    </row>
    <row r="861" ht="15.75" customHeight="1" spans="1:25">
      <c r="A861" s="447"/>
      <c r="B861" s="447"/>
      <c r="C861" s="447"/>
      <c r="D861" s="447"/>
      <c r="E861" s="447"/>
      <c r="F861" s="447"/>
      <c r="G861" s="447"/>
      <c r="H861" s="447"/>
      <c r="I861" s="447"/>
      <c r="J861" s="447"/>
      <c r="K861" s="447"/>
      <c r="L861" s="447"/>
      <c r="M861" s="447"/>
      <c r="N861" s="447"/>
      <c r="O861" s="447"/>
      <c r="P861" s="447"/>
      <c r="Q861" s="447"/>
      <c r="R861" s="447"/>
      <c r="S861" s="447"/>
      <c r="T861" s="447"/>
      <c r="U861" s="447"/>
      <c r="V861" s="447"/>
      <c r="W861" s="447"/>
      <c r="X861" s="447"/>
      <c r="Y861" s="447"/>
    </row>
    <row r="862" ht="15.75" customHeight="1" spans="1:25">
      <c r="A862" s="447"/>
      <c r="B862" s="447"/>
      <c r="C862" s="447"/>
      <c r="D862" s="447"/>
      <c r="E862" s="447"/>
      <c r="F862" s="447"/>
      <c r="G862" s="447"/>
      <c r="H862" s="447"/>
      <c r="I862" s="447"/>
      <c r="J862" s="447"/>
      <c r="K862" s="447"/>
      <c r="L862" s="447"/>
      <c r="M862" s="447"/>
      <c r="N862" s="447"/>
      <c r="O862" s="447"/>
      <c r="P862" s="447"/>
      <c r="Q862" s="447"/>
      <c r="R862" s="447"/>
      <c r="S862" s="447"/>
      <c r="T862" s="447"/>
      <c r="U862" s="447"/>
      <c r="V862" s="447"/>
      <c r="W862" s="447"/>
      <c r="X862" s="447"/>
      <c r="Y862" s="447"/>
    </row>
    <row r="863" ht="15.75" customHeight="1" spans="1:25">
      <c r="A863" s="447"/>
      <c r="B863" s="447"/>
      <c r="C863" s="447"/>
      <c r="D863" s="447"/>
      <c r="E863" s="447"/>
      <c r="F863" s="447"/>
      <c r="G863" s="447"/>
      <c r="H863" s="447"/>
      <c r="I863" s="447"/>
      <c r="J863" s="447"/>
      <c r="K863" s="447"/>
      <c r="L863" s="447"/>
      <c r="M863" s="447"/>
      <c r="N863" s="447"/>
      <c r="O863" s="447"/>
      <c r="P863" s="447"/>
      <c r="Q863" s="447"/>
      <c r="R863" s="447"/>
      <c r="S863" s="447"/>
      <c r="T863" s="447"/>
      <c r="U863" s="447"/>
      <c r="V863" s="447"/>
      <c r="W863" s="447"/>
      <c r="X863" s="447"/>
      <c r="Y863" s="447"/>
    </row>
    <row r="864" ht="15.75" customHeight="1" spans="1:25">
      <c r="A864" s="447"/>
      <c r="B864" s="447"/>
      <c r="C864" s="447"/>
      <c r="D864" s="447"/>
      <c r="E864" s="447"/>
      <c r="F864" s="447"/>
      <c r="G864" s="447"/>
      <c r="H864" s="447"/>
      <c r="I864" s="447"/>
      <c r="J864" s="447"/>
      <c r="K864" s="447"/>
      <c r="L864" s="447"/>
      <c r="M864" s="447"/>
      <c r="N864" s="447"/>
      <c r="O864" s="447"/>
      <c r="P864" s="447"/>
      <c r="Q864" s="447"/>
      <c r="R864" s="447"/>
      <c r="S864" s="447"/>
      <c r="T864" s="447"/>
      <c r="U864" s="447"/>
      <c r="V864" s="447"/>
      <c r="W864" s="447"/>
      <c r="X864" s="447"/>
      <c r="Y864" s="447"/>
    </row>
    <row r="865" ht="15.75" customHeight="1" spans="1:25">
      <c r="A865" s="447"/>
      <c r="B865" s="447"/>
      <c r="C865" s="447"/>
      <c r="D865" s="447"/>
      <c r="E865" s="447"/>
      <c r="F865" s="447"/>
      <c r="G865" s="447"/>
      <c r="H865" s="447"/>
      <c r="I865" s="447"/>
      <c r="J865" s="447"/>
      <c r="K865" s="447"/>
      <c r="L865" s="447"/>
      <c r="M865" s="447"/>
      <c r="N865" s="447"/>
      <c r="O865" s="447"/>
      <c r="P865" s="447"/>
      <c r="Q865" s="447"/>
      <c r="R865" s="447"/>
      <c r="S865" s="447"/>
      <c r="T865" s="447"/>
      <c r="U865" s="447"/>
      <c r="V865" s="447"/>
      <c r="W865" s="447"/>
      <c r="X865" s="447"/>
      <c r="Y865" s="447"/>
    </row>
    <row r="866" ht="15.75" customHeight="1" spans="1:25">
      <c r="A866" s="447"/>
      <c r="B866" s="447"/>
      <c r="C866" s="447"/>
      <c r="D866" s="447"/>
      <c r="E866" s="447"/>
      <c r="F866" s="447"/>
      <c r="G866" s="447"/>
      <c r="H866" s="447"/>
      <c r="I866" s="447"/>
      <c r="J866" s="447"/>
      <c r="K866" s="447"/>
      <c r="L866" s="447"/>
      <c r="M866" s="447"/>
      <c r="N866" s="447"/>
      <c r="O866" s="447"/>
      <c r="P866" s="447"/>
      <c r="Q866" s="447"/>
      <c r="R866" s="447"/>
      <c r="S866" s="447"/>
      <c r="T866" s="447"/>
      <c r="U866" s="447"/>
      <c r="V866" s="447"/>
      <c r="W866" s="447"/>
      <c r="X866" s="447"/>
      <c r="Y866" s="447"/>
    </row>
    <row r="867" ht="15.75" customHeight="1" spans="1:25">
      <c r="A867" s="447"/>
      <c r="B867" s="447"/>
      <c r="C867" s="447"/>
      <c r="D867" s="447"/>
      <c r="E867" s="447"/>
      <c r="F867" s="447"/>
      <c r="G867" s="447"/>
      <c r="H867" s="447"/>
      <c r="I867" s="447"/>
      <c r="J867" s="447"/>
      <c r="K867" s="447"/>
      <c r="L867" s="447"/>
      <c r="M867" s="447"/>
      <c r="N867" s="447"/>
      <c r="O867" s="447"/>
      <c r="P867" s="447"/>
      <c r="Q867" s="447"/>
      <c r="R867" s="447"/>
      <c r="S867" s="447"/>
      <c r="T867" s="447"/>
      <c r="U867" s="447"/>
      <c r="V867" s="447"/>
      <c r="W867" s="447"/>
      <c r="X867" s="447"/>
      <c r="Y867" s="447"/>
    </row>
    <row r="868" ht="15.75" customHeight="1" spans="1:25">
      <c r="A868" s="447"/>
      <c r="B868" s="447"/>
      <c r="C868" s="447"/>
      <c r="D868" s="447"/>
      <c r="E868" s="447"/>
      <c r="F868" s="447"/>
      <c r="G868" s="447"/>
      <c r="H868" s="447"/>
      <c r="I868" s="447"/>
      <c r="J868" s="447"/>
      <c r="K868" s="447"/>
      <c r="L868" s="447"/>
      <c r="M868" s="447"/>
      <c r="N868" s="447"/>
      <c r="O868" s="447"/>
      <c r="P868" s="447"/>
      <c r="Q868" s="447"/>
      <c r="R868" s="447"/>
      <c r="S868" s="447"/>
      <c r="T868" s="447"/>
      <c r="U868" s="447"/>
      <c r="V868" s="447"/>
      <c r="W868" s="447"/>
      <c r="X868" s="447"/>
      <c r="Y868" s="447"/>
    </row>
    <row r="869" ht="15.75" customHeight="1" spans="1:25">
      <c r="A869" s="447"/>
      <c r="B869" s="447"/>
      <c r="C869" s="447"/>
      <c r="D869" s="447"/>
      <c r="E869" s="447"/>
      <c r="F869" s="447"/>
      <c r="G869" s="447"/>
      <c r="H869" s="447"/>
      <c r="I869" s="447"/>
      <c r="J869" s="447"/>
      <c r="K869" s="447"/>
      <c r="L869" s="447"/>
      <c r="M869" s="447"/>
      <c r="N869" s="447"/>
      <c r="O869" s="447"/>
      <c r="P869" s="447"/>
      <c r="Q869" s="447"/>
      <c r="R869" s="447"/>
      <c r="S869" s="447"/>
      <c r="T869" s="447"/>
      <c r="U869" s="447"/>
      <c r="V869" s="447"/>
      <c r="W869" s="447"/>
      <c r="X869" s="447"/>
      <c r="Y869" s="447"/>
    </row>
    <row r="870" ht="15.75" customHeight="1" spans="1:25">
      <c r="A870" s="447"/>
      <c r="B870" s="447"/>
      <c r="C870" s="447"/>
      <c r="D870" s="447"/>
      <c r="E870" s="447"/>
      <c r="F870" s="447"/>
      <c r="G870" s="447"/>
      <c r="H870" s="447"/>
      <c r="I870" s="447"/>
      <c r="J870" s="447"/>
      <c r="K870" s="447"/>
      <c r="L870" s="447"/>
      <c r="M870" s="447"/>
      <c r="N870" s="447"/>
      <c r="O870" s="447"/>
      <c r="P870" s="447"/>
      <c r="Q870" s="447"/>
      <c r="R870" s="447"/>
      <c r="S870" s="447"/>
      <c r="T870" s="447"/>
      <c r="U870" s="447"/>
      <c r="V870" s="447"/>
      <c r="W870" s="447"/>
      <c r="X870" s="447"/>
      <c r="Y870" s="447"/>
    </row>
    <row r="871" ht="15.75" customHeight="1" spans="1:25">
      <c r="A871" s="447"/>
      <c r="B871" s="447"/>
      <c r="C871" s="447"/>
      <c r="D871" s="447"/>
      <c r="E871" s="447"/>
      <c r="F871" s="447"/>
      <c r="G871" s="447"/>
      <c r="H871" s="447"/>
      <c r="I871" s="447"/>
      <c r="J871" s="447"/>
      <c r="K871" s="447"/>
      <c r="L871" s="447"/>
      <c r="M871" s="447"/>
      <c r="N871" s="447"/>
      <c r="O871" s="447"/>
      <c r="P871" s="447"/>
      <c r="Q871" s="447"/>
      <c r="R871" s="447"/>
      <c r="S871" s="447"/>
      <c r="T871" s="447"/>
      <c r="U871" s="447"/>
      <c r="V871" s="447"/>
      <c r="W871" s="447"/>
      <c r="X871" s="447"/>
      <c r="Y871" s="447"/>
    </row>
    <row r="872" ht="15.75" customHeight="1" spans="1:25">
      <c r="A872" s="447"/>
      <c r="B872" s="447"/>
      <c r="C872" s="447"/>
      <c r="D872" s="447"/>
      <c r="E872" s="447"/>
      <c r="F872" s="447"/>
      <c r="G872" s="447"/>
      <c r="H872" s="447"/>
      <c r="I872" s="447"/>
      <c r="J872" s="447"/>
      <c r="K872" s="447"/>
      <c r="L872" s="447"/>
      <c r="M872" s="447"/>
      <c r="N872" s="447"/>
      <c r="O872" s="447"/>
      <c r="P872" s="447"/>
      <c r="Q872" s="447"/>
      <c r="R872" s="447"/>
      <c r="S872" s="447"/>
      <c r="T872" s="447"/>
      <c r="U872" s="447"/>
      <c r="V872" s="447"/>
      <c r="W872" s="447"/>
      <c r="X872" s="447"/>
      <c r="Y872" s="447"/>
    </row>
    <row r="873" ht="15.75" customHeight="1" spans="1:25">
      <c r="A873" s="447"/>
      <c r="B873" s="447"/>
      <c r="C873" s="447"/>
      <c r="D873" s="447"/>
      <c r="E873" s="447"/>
      <c r="F873" s="447"/>
      <c r="G873" s="447"/>
      <c r="H873" s="447"/>
      <c r="I873" s="447"/>
      <c r="J873" s="447"/>
      <c r="K873" s="447"/>
      <c r="L873" s="447"/>
      <c r="M873" s="447"/>
      <c r="N873" s="447"/>
      <c r="O873" s="447"/>
      <c r="P873" s="447"/>
      <c r="Q873" s="447"/>
      <c r="R873" s="447"/>
      <c r="S873" s="447"/>
      <c r="T873" s="447"/>
      <c r="U873" s="447"/>
      <c r="V873" s="447"/>
      <c r="W873" s="447"/>
      <c r="X873" s="447"/>
      <c r="Y873" s="447"/>
    </row>
    <row r="874" ht="15.75" customHeight="1" spans="1:25">
      <c r="A874" s="447"/>
      <c r="B874" s="447"/>
      <c r="C874" s="447"/>
      <c r="D874" s="447"/>
      <c r="E874" s="447"/>
      <c r="F874" s="447"/>
      <c r="G874" s="447"/>
      <c r="H874" s="447"/>
      <c r="I874" s="447"/>
      <c r="J874" s="447"/>
      <c r="K874" s="447"/>
      <c r="L874" s="447"/>
      <c r="M874" s="447"/>
      <c r="N874" s="447"/>
      <c r="O874" s="447"/>
      <c r="P874" s="447"/>
      <c r="Q874" s="447"/>
      <c r="R874" s="447"/>
      <c r="S874" s="447"/>
      <c r="T874" s="447"/>
      <c r="U874" s="447"/>
      <c r="V874" s="447"/>
      <c r="W874" s="447"/>
      <c r="X874" s="447"/>
      <c r="Y874" s="447"/>
    </row>
    <row r="875" ht="15.75" customHeight="1" spans="1:25">
      <c r="A875" s="447"/>
      <c r="B875" s="447"/>
      <c r="C875" s="447"/>
      <c r="D875" s="447"/>
      <c r="E875" s="447"/>
      <c r="F875" s="447"/>
      <c r="G875" s="447"/>
      <c r="H875" s="447"/>
      <c r="I875" s="447"/>
      <c r="J875" s="447"/>
      <c r="K875" s="447"/>
      <c r="L875" s="447"/>
      <c r="M875" s="447"/>
      <c r="N875" s="447"/>
      <c r="O875" s="447"/>
      <c r="P875" s="447"/>
      <c r="Q875" s="447"/>
      <c r="R875" s="447"/>
      <c r="S875" s="447"/>
      <c r="T875" s="447"/>
      <c r="U875" s="447"/>
      <c r="V875" s="447"/>
      <c r="W875" s="447"/>
      <c r="X875" s="447"/>
      <c r="Y875" s="447"/>
    </row>
    <row r="876" ht="15.75" customHeight="1" spans="1:25">
      <c r="A876" s="447"/>
      <c r="B876" s="447"/>
      <c r="C876" s="447"/>
      <c r="D876" s="447"/>
      <c r="E876" s="447"/>
      <c r="F876" s="447"/>
      <c r="G876" s="447"/>
      <c r="H876" s="447"/>
      <c r="I876" s="447"/>
      <c r="J876" s="447"/>
      <c r="K876" s="447"/>
      <c r="L876" s="447"/>
      <c r="M876" s="447"/>
      <c r="N876" s="447"/>
      <c r="O876" s="447"/>
      <c r="P876" s="447"/>
      <c r="Q876" s="447"/>
      <c r="R876" s="447"/>
      <c r="S876" s="447"/>
      <c r="T876" s="447"/>
      <c r="U876" s="447"/>
      <c r="V876" s="447"/>
      <c r="W876" s="447"/>
      <c r="X876" s="447"/>
      <c r="Y876" s="447"/>
    </row>
    <row r="877" ht="15.75" customHeight="1" spans="1:25">
      <c r="A877" s="447"/>
      <c r="B877" s="447"/>
      <c r="C877" s="447"/>
      <c r="D877" s="447"/>
      <c r="E877" s="447"/>
      <c r="F877" s="447"/>
      <c r="G877" s="447"/>
      <c r="H877" s="447"/>
      <c r="I877" s="447"/>
      <c r="J877" s="447"/>
      <c r="K877" s="447"/>
      <c r="L877" s="447"/>
      <c r="M877" s="447"/>
      <c r="N877" s="447"/>
      <c r="O877" s="447"/>
      <c r="P877" s="447"/>
      <c r="Q877" s="447"/>
      <c r="R877" s="447"/>
      <c r="S877" s="447"/>
      <c r="T877" s="447"/>
      <c r="U877" s="447"/>
      <c r="V877" s="447"/>
      <c r="W877" s="447"/>
      <c r="X877" s="447"/>
      <c r="Y877" s="447"/>
    </row>
    <row r="878" ht="15.75" customHeight="1" spans="1:25">
      <c r="A878" s="447"/>
      <c r="B878" s="447"/>
      <c r="C878" s="447"/>
      <c r="D878" s="447"/>
      <c r="E878" s="447"/>
      <c r="F878" s="447"/>
      <c r="G878" s="447"/>
      <c r="H878" s="447"/>
      <c r="I878" s="447"/>
      <c r="J878" s="447"/>
      <c r="K878" s="447"/>
      <c r="L878" s="447"/>
      <c r="M878" s="447"/>
      <c r="N878" s="447"/>
      <c r="O878" s="447"/>
      <c r="P878" s="447"/>
      <c r="Q878" s="447"/>
      <c r="R878" s="447"/>
      <c r="S878" s="447"/>
      <c r="T878" s="447"/>
      <c r="U878" s="447"/>
      <c r="V878" s="447"/>
      <c r="W878" s="447"/>
      <c r="X878" s="447"/>
      <c r="Y878" s="447"/>
    </row>
    <row r="879" ht="15.75" customHeight="1" spans="1:25">
      <c r="A879" s="447"/>
      <c r="B879" s="447"/>
      <c r="C879" s="447"/>
      <c r="D879" s="447"/>
      <c r="E879" s="447"/>
      <c r="F879" s="447"/>
      <c r="G879" s="447"/>
      <c r="H879" s="447"/>
      <c r="I879" s="447"/>
      <c r="J879" s="447"/>
      <c r="K879" s="447"/>
      <c r="L879" s="447"/>
      <c r="M879" s="447"/>
      <c r="N879" s="447"/>
      <c r="O879" s="447"/>
      <c r="P879" s="447"/>
      <c r="Q879" s="447"/>
      <c r="R879" s="447"/>
      <c r="S879" s="447"/>
      <c r="T879" s="447"/>
      <c r="U879" s="447"/>
      <c r="V879" s="447"/>
      <c r="W879" s="447"/>
      <c r="X879" s="447"/>
      <c r="Y879" s="447"/>
    </row>
    <row r="880" ht="15.75" customHeight="1" spans="1:25">
      <c r="A880" s="447"/>
      <c r="B880" s="447"/>
      <c r="C880" s="447"/>
      <c r="D880" s="447"/>
      <c r="E880" s="447"/>
      <c r="F880" s="447"/>
      <c r="G880" s="447"/>
      <c r="H880" s="447"/>
      <c r="I880" s="447"/>
      <c r="J880" s="447"/>
      <c r="K880" s="447"/>
      <c r="L880" s="447"/>
      <c r="M880" s="447"/>
      <c r="N880" s="447"/>
      <c r="O880" s="447"/>
      <c r="P880" s="447"/>
      <c r="Q880" s="447"/>
      <c r="R880" s="447"/>
      <c r="S880" s="447"/>
      <c r="T880" s="447"/>
      <c r="U880" s="447"/>
      <c r="V880" s="447"/>
      <c r="W880" s="447"/>
      <c r="X880" s="447"/>
      <c r="Y880" s="447"/>
    </row>
    <row r="881" ht="15.75" customHeight="1" spans="1:25">
      <c r="A881" s="447"/>
      <c r="B881" s="447"/>
      <c r="C881" s="447"/>
      <c r="D881" s="447"/>
      <c r="E881" s="447"/>
      <c r="F881" s="447"/>
      <c r="G881" s="447"/>
      <c r="H881" s="447"/>
      <c r="I881" s="447"/>
      <c r="J881" s="447"/>
      <c r="K881" s="447"/>
      <c r="L881" s="447"/>
      <c r="M881" s="447"/>
      <c r="N881" s="447"/>
      <c r="O881" s="447"/>
      <c r="P881" s="447"/>
      <c r="Q881" s="447"/>
      <c r="R881" s="447"/>
      <c r="S881" s="447"/>
      <c r="T881" s="447"/>
      <c r="U881" s="447"/>
      <c r="V881" s="447"/>
      <c r="W881" s="447"/>
      <c r="X881" s="447"/>
      <c r="Y881" s="447"/>
    </row>
    <row r="882" ht="15.75" customHeight="1" spans="1:25">
      <c r="A882" s="447"/>
      <c r="B882" s="447"/>
      <c r="C882" s="447"/>
      <c r="D882" s="447"/>
      <c r="E882" s="447"/>
      <c r="F882" s="447"/>
      <c r="G882" s="447"/>
      <c r="H882" s="447"/>
      <c r="I882" s="447"/>
      <c r="J882" s="447"/>
      <c r="K882" s="447"/>
      <c r="L882" s="447"/>
      <c r="M882" s="447"/>
      <c r="N882" s="447"/>
      <c r="O882" s="447"/>
      <c r="P882" s="447"/>
      <c r="Q882" s="447"/>
      <c r="R882" s="447"/>
      <c r="S882" s="447"/>
      <c r="T882" s="447"/>
      <c r="U882" s="447"/>
      <c r="V882" s="447"/>
      <c r="W882" s="447"/>
      <c r="X882" s="447"/>
      <c r="Y882" s="447"/>
    </row>
    <row r="883" ht="15.75" customHeight="1" spans="1:25">
      <c r="A883" s="447"/>
      <c r="B883" s="447"/>
      <c r="C883" s="447"/>
      <c r="D883" s="447"/>
      <c r="E883" s="447"/>
      <c r="F883" s="447"/>
      <c r="G883" s="447"/>
      <c r="H883" s="447"/>
      <c r="I883" s="447"/>
      <c r="J883" s="447"/>
      <c r="K883" s="447"/>
      <c r="L883" s="447"/>
      <c r="M883" s="447"/>
      <c r="N883" s="447"/>
      <c r="O883" s="447"/>
      <c r="P883" s="447"/>
      <c r="Q883" s="447"/>
      <c r="R883" s="447"/>
      <c r="S883" s="447"/>
      <c r="T883" s="447"/>
      <c r="U883" s="447"/>
      <c r="V883" s="447"/>
      <c r="W883" s="447"/>
      <c r="X883" s="447"/>
      <c r="Y883" s="447"/>
    </row>
    <row r="884" ht="15.75" customHeight="1" spans="1:25">
      <c r="A884" s="447"/>
      <c r="B884" s="447"/>
      <c r="C884" s="447"/>
      <c r="D884" s="447"/>
      <c r="E884" s="447"/>
      <c r="F884" s="447"/>
      <c r="G884" s="447"/>
      <c r="H884" s="447"/>
      <c r="I884" s="447"/>
      <c r="J884" s="447"/>
      <c r="K884" s="447"/>
      <c r="L884" s="447"/>
      <c r="M884" s="447"/>
      <c r="N884" s="447"/>
      <c r="O884" s="447"/>
      <c r="P884" s="447"/>
      <c r="Q884" s="447"/>
      <c r="R884" s="447"/>
      <c r="S884" s="447"/>
      <c r="T884" s="447"/>
      <c r="U884" s="447"/>
      <c r="V884" s="447"/>
      <c r="W884" s="447"/>
      <c r="X884" s="447"/>
      <c r="Y884" s="447"/>
    </row>
    <row r="885" ht="15.75" customHeight="1" spans="1:25">
      <c r="A885" s="447"/>
      <c r="B885" s="447"/>
      <c r="C885" s="447"/>
      <c r="D885" s="447"/>
      <c r="E885" s="447"/>
      <c r="F885" s="447"/>
      <c r="G885" s="447"/>
      <c r="H885" s="447"/>
      <c r="I885" s="447"/>
      <c r="J885" s="447"/>
      <c r="K885" s="447"/>
      <c r="L885" s="447"/>
      <c r="M885" s="447"/>
      <c r="N885" s="447"/>
      <c r="O885" s="447"/>
      <c r="P885" s="447"/>
      <c r="Q885" s="447"/>
      <c r="R885" s="447"/>
      <c r="S885" s="447"/>
      <c r="T885" s="447"/>
      <c r="U885" s="447"/>
      <c r="V885" s="447"/>
      <c r="W885" s="447"/>
      <c r="X885" s="447"/>
      <c r="Y885" s="447"/>
    </row>
    <row r="886" ht="15.75" customHeight="1" spans="1:25">
      <c r="A886" s="447"/>
      <c r="B886" s="447"/>
      <c r="C886" s="447"/>
      <c r="D886" s="447"/>
      <c r="E886" s="447"/>
      <c r="F886" s="447"/>
      <c r="G886" s="447"/>
      <c r="H886" s="447"/>
      <c r="I886" s="447"/>
      <c r="J886" s="447"/>
      <c r="K886" s="447"/>
      <c r="L886" s="447"/>
      <c r="M886" s="447"/>
      <c r="N886" s="447"/>
      <c r="O886" s="447"/>
      <c r="P886" s="447"/>
      <c r="Q886" s="447"/>
      <c r="R886" s="447"/>
      <c r="S886" s="447"/>
      <c r="T886" s="447"/>
      <c r="U886" s="447"/>
      <c r="V886" s="447"/>
      <c r="W886" s="447"/>
      <c r="X886" s="447"/>
      <c r="Y886" s="447"/>
    </row>
    <row r="887" ht="15.75" customHeight="1" spans="1:25">
      <c r="A887" s="447"/>
      <c r="B887" s="447"/>
      <c r="C887" s="447"/>
      <c r="D887" s="447"/>
      <c r="E887" s="447"/>
      <c r="F887" s="447"/>
      <c r="G887" s="447"/>
      <c r="H887" s="447"/>
      <c r="I887" s="447"/>
      <c r="J887" s="447"/>
      <c r="K887" s="447"/>
      <c r="L887" s="447"/>
      <c r="M887" s="447"/>
      <c r="N887" s="447"/>
      <c r="O887" s="447"/>
      <c r="P887" s="447"/>
      <c r="Q887" s="447"/>
      <c r="R887" s="447"/>
      <c r="S887" s="447"/>
      <c r="T887" s="447"/>
      <c r="U887" s="447"/>
      <c r="V887" s="447"/>
      <c r="W887" s="447"/>
      <c r="X887" s="447"/>
      <c r="Y887" s="447"/>
    </row>
    <row r="888" ht="15.75" customHeight="1" spans="1:25">
      <c r="A888" s="447"/>
      <c r="B888" s="447"/>
      <c r="C888" s="447"/>
      <c r="D888" s="447"/>
      <c r="E888" s="447"/>
      <c r="F888" s="447"/>
      <c r="G888" s="447"/>
      <c r="H888" s="447"/>
      <c r="I888" s="447"/>
      <c r="J888" s="447"/>
      <c r="K888" s="447"/>
      <c r="L888" s="447"/>
      <c r="M888" s="447"/>
      <c r="N888" s="447"/>
      <c r="O888" s="447"/>
      <c r="P888" s="447"/>
      <c r="Q888" s="447"/>
      <c r="R888" s="447"/>
      <c r="S888" s="447"/>
      <c r="T888" s="447"/>
      <c r="U888" s="447"/>
      <c r="V888" s="447"/>
      <c r="W888" s="447"/>
      <c r="X888" s="447"/>
      <c r="Y888" s="447"/>
    </row>
    <row r="889" ht="15.75" customHeight="1" spans="1:25">
      <c r="A889" s="447"/>
      <c r="B889" s="447"/>
      <c r="C889" s="447"/>
      <c r="D889" s="447"/>
      <c r="E889" s="447"/>
      <c r="F889" s="447"/>
      <c r="G889" s="447"/>
      <c r="H889" s="447"/>
      <c r="I889" s="447"/>
      <c r="J889" s="447"/>
      <c r="K889" s="447"/>
      <c r="L889" s="447"/>
      <c r="M889" s="447"/>
      <c r="N889" s="447"/>
      <c r="O889" s="447"/>
      <c r="P889" s="447"/>
      <c r="Q889" s="447"/>
      <c r="R889" s="447"/>
      <c r="S889" s="447"/>
      <c r="T889" s="447"/>
      <c r="U889" s="447"/>
      <c r="V889" s="447"/>
      <c r="W889" s="447"/>
      <c r="X889" s="447"/>
      <c r="Y889" s="447"/>
    </row>
    <row r="890" ht="15.75" customHeight="1" spans="1:25">
      <c r="A890" s="447"/>
      <c r="B890" s="447"/>
      <c r="C890" s="447"/>
      <c r="D890" s="447"/>
      <c r="E890" s="447"/>
      <c r="F890" s="447"/>
      <c r="G890" s="447"/>
      <c r="H890" s="447"/>
      <c r="I890" s="447"/>
      <c r="J890" s="447"/>
      <c r="K890" s="447"/>
      <c r="L890" s="447"/>
      <c r="M890" s="447"/>
      <c r="N890" s="447"/>
      <c r="O890" s="447"/>
      <c r="P890" s="447"/>
      <c r="Q890" s="447"/>
      <c r="R890" s="447"/>
      <c r="S890" s="447"/>
      <c r="T890" s="447"/>
      <c r="U890" s="447"/>
      <c r="V890" s="447"/>
      <c r="W890" s="447"/>
      <c r="X890" s="447"/>
      <c r="Y890" s="447"/>
    </row>
    <row r="891" ht="15.75" customHeight="1" spans="1:25">
      <c r="A891" s="447"/>
      <c r="B891" s="447"/>
      <c r="C891" s="447"/>
      <c r="D891" s="447"/>
      <c r="E891" s="447"/>
      <c r="F891" s="447"/>
      <c r="G891" s="447"/>
      <c r="H891" s="447"/>
      <c r="I891" s="447"/>
      <c r="J891" s="447"/>
      <c r="K891" s="447"/>
      <c r="L891" s="447"/>
      <c r="M891" s="447"/>
      <c r="N891" s="447"/>
      <c r="O891" s="447"/>
      <c r="P891" s="447"/>
      <c r="Q891" s="447"/>
      <c r="R891" s="447"/>
      <c r="S891" s="447"/>
      <c r="T891" s="447"/>
      <c r="U891" s="447"/>
      <c r="V891" s="447"/>
      <c r="W891" s="447"/>
      <c r="X891" s="447"/>
      <c r="Y891" s="447"/>
    </row>
    <row r="892" ht="15.75" customHeight="1" spans="1:25">
      <c r="A892" s="447"/>
      <c r="B892" s="447"/>
      <c r="C892" s="447"/>
      <c r="D892" s="447"/>
      <c r="E892" s="447"/>
      <c r="F892" s="447"/>
      <c r="G892" s="447"/>
      <c r="H892" s="447"/>
      <c r="I892" s="447"/>
      <c r="J892" s="447"/>
      <c r="K892" s="447"/>
      <c r="L892" s="447"/>
      <c r="M892" s="447"/>
      <c r="N892" s="447"/>
      <c r="O892" s="447"/>
      <c r="P892" s="447"/>
      <c r="Q892" s="447"/>
      <c r="R892" s="447"/>
      <c r="S892" s="447"/>
      <c r="T892" s="447"/>
      <c r="U892" s="447"/>
      <c r="V892" s="447"/>
      <c r="W892" s="447"/>
      <c r="X892" s="447"/>
      <c r="Y892" s="447"/>
    </row>
    <row r="893" ht="15.75" customHeight="1" spans="1:25">
      <c r="A893" s="447"/>
      <c r="B893" s="447"/>
      <c r="C893" s="447"/>
      <c r="D893" s="447"/>
      <c r="E893" s="447"/>
      <c r="F893" s="447"/>
      <c r="G893" s="447"/>
      <c r="H893" s="447"/>
      <c r="I893" s="447"/>
      <c r="J893" s="447"/>
      <c r="K893" s="447"/>
      <c r="L893" s="447"/>
      <c r="M893" s="447"/>
      <c r="N893" s="447"/>
      <c r="O893" s="447"/>
      <c r="P893" s="447"/>
      <c r="Q893" s="447"/>
      <c r="R893" s="447"/>
      <c r="S893" s="447"/>
      <c r="T893" s="447"/>
      <c r="U893" s="447"/>
      <c r="V893" s="447"/>
      <c r="W893" s="447"/>
      <c r="X893" s="447"/>
      <c r="Y893" s="447"/>
    </row>
    <row r="894" ht="15.75" customHeight="1" spans="1:25">
      <c r="A894" s="447"/>
      <c r="B894" s="447"/>
      <c r="C894" s="447"/>
      <c r="D894" s="447"/>
      <c r="E894" s="447"/>
      <c r="F894" s="447"/>
      <c r="G894" s="447"/>
      <c r="H894" s="447"/>
      <c r="I894" s="447"/>
      <c r="J894" s="447"/>
      <c r="K894" s="447"/>
      <c r="L894" s="447"/>
      <c r="M894" s="447"/>
      <c r="N894" s="447"/>
      <c r="O894" s="447"/>
      <c r="P894" s="447"/>
      <c r="Q894" s="447"/>
      <c r="R894" s="447"/>
      <c r="S894" s="447"/>
      <c r="T894" s="447"/>
      <c r="U894" s="447"/>
      <c r="V894" s="447"/>
      <c r="W894" s="447"/>
      <c r="X894" s="447"/>
      <c r="Y894" s="447"/>
    </row>
    <row r="895" ht="15.75" customHeight="1" spans="1:25">
      <c r="A895" s="447"/>
      <c r="B895" s="447"/>
      <c r="C895" s="447"/>
      <c r="D895" s="447"/>
      <c r="E895" s="447"/>
      <c r="F895" s="447"/>
      <c r="G895" s="447"/>
      <c r="H895" s="447"/>
      <c r="I895" s="447"/>
      <c r="J895" s="447"/>
      <c r="K895" s="447"/>
      <c r="L895" s="447"/>
      <c r="M895" s="447"/>
      <c r="N895" s="447"/>
      <c r="O895" s="447"/>
      <c r="P895" s="447"/>
      <c r="Q895" s="447"/>
      <c r="R895" s="447"/>
      <c r="S895" s="447"/>
      <c r="T895" s="447"/>
      <c r="U895" s="447"/>
      <c r="V895" s="447"/>
      <c r="W895" s="447"/>
      <c r="X895" s="447"/>
      <c r="Y895" s="447"/>
    </row>
    <row r="896" ht="15.75" customHeight="1" spans="1:25">
      <c r="A896" s="447"/>
      <c r="B896" s="447"/>
      <c r="C896" s="447"/>
      <c r="D896" s="447"/>
      <c r="E896" s="447"/>
      <c r="F896" s="447"/>
      <c r="G896" s="447"/>
      <c r="H896" s="447"/>
      <c r="I896" s="447"/>
      <c r="J896" s="447"/>
      <c r="K896" s="447"/>
      <c r="L896" s="447"/>
      <c r="M896" s="447"/>
      <c r="N896" s="447"/>
      <c r="O896" s="447"/>
      <c r="P896" s="447"/>
      <c r="Q896" s="447"/>
      <c r="R896" s="447"/>
      <c r="S896" s="447"/>
      <c r="T896" s="447"/>
      <c r="U896" s="447"/>
      <c r="V896" s="447"/>
      <c r="W896" s="447"/>
      <c r="X896" s="447"/>
      <c r="Y896" s="447"/>
    </row>
    <row r="897" ht="15.75" customHeight="1" spans="1:25">
      <c r="A897" s="447"/>
      <c r="B897" s="447"/>
      <c r="C897" s="447"/>
      <c r="D897" s="447"/>
      <c r="E897" s="447"/>
      <c r="F897" s="447"/>
      <c r="G897" s="447"/>
      <c r="H897" s="447"/>
      <c r="I897" s="447"/>
      <c r="J897" s="447"/>
      <c r="K897" s="447"/>
      <c r="L897" s="447"/>
      <c r="M897" s="447"/>
      <c r="N897" s="447"/>
      <c r="O897" s="447"/>
      <c r="P897" s="447"/>
      <c r="Q897" s="447"/>
      <c r="R897" s="447"/>
      <c r="S897" s="447"/>
      <c r="T897" s="447"/>
      <c r="U897" s="447"/>
      <c r="V897" s="447"/>
      <c r="W897" s="447"/>
      <c r="X897" s="447"/>
      <c r="Y897" s="447"/>
    </row>
    <row r="898" ht="15.75" customHeight="1" spans="1:25">
      <c r="A898" s="447"/>
      <c r="B898" s="447"/>
      <c r="C898" s="447"/>
      <c r="D898" s="447"/>
      <c r="E898" s="447"/>
      <c r="F898" s="447"/>
      <c r="G898" s="447"/>
      <c r="H898" s="447"/>
      <c r="I898" s="447"/>
      <c r="J898" s="447"/>
      <c r="K898" s="447"/>
      <c r="L898" s="447"/>
      <c r="M898" s="447"/>
      <c r="N898" s="447"/>
      <c r="O898" s="447"/>
      <c r="P898" s="447"/>
      <c r="Q898" s="447"/>
      <c r="R898" s="447"/>
      <c r="S898" s="447"/>
      <c r="T898" s="447"/>
      <c r="U898" s="447"/>
      <c r="V898" s="447"/>
      <c r="W898" s="447"/>
      <c r="X898" s="447"/>
      <c r="Y898" s="447"/>
    </row>
    <row r="899" ht="15.75" customHeight="1" spans="1:25">
      <c r="A899" s="447"/>
      <c r="B899" s="447"/>
      <c r="C899" s="447"/>
      <c r="D899" s="447"/>
      <c r="E899" s="447"/>
      <c r="F899" s="447"/>
      <c r="G899" s="447"/>
      <c r="H899" s="447"/>
      <c r="I899" s="447"/>
      <c r="J899" s="447"/>
      <c r="K899" s="447"/>
      <c r="L899" s="447"/>
      <c r="M899" s="447"/>
      <c r="N899" s="447"/>
      <c r="O899" s="447"/>
      <c r="P899" s="447"/>
      <c r="Q899" s="447"/>
      <c r="R899" s="447"/>
      <c r="S899" s="447"/>
      <c r="T899" s="447"/>
      <c r="U899" s="447"/>
      <c r="V899" s="447"/>
      <c r="W899" s="447"/>
      <c r="X899" s="447"/>
      <c r="Y899" s="447"/>
    </row>
    <row r="900" ht="15.75" customHeight="1" spans="1:25">
      <c r="A900" s="447"/>
      <c r="B900" s="447"/>
      <c r="C900" s="447"/>
      <c r="D900" s="447"/>
      <c r="E900" s="447"/>
      <c r="F900" s="447"/>
      <c r="G900" s="447"/>
      <c r="H900" s="447"/>
      <c r="I900" s="447"/>
      <c r="J900" s="447"/>
      <c r="K900" s="447"/>
      <c r="L900" s="447"/>
      <c r="M900" s="447"/>
      <c r="N900" s="447"/>
      <c r="O900" s="447"/>
      <c r="P900" s="447"/>
      <c r="Q900" s="447"/>
      <c r="R900" s="447"/>
      <c r="S900" s="447"/>
      <c r="T900" s="447"/>
      <c r="U900" s="447"/>
      <c r="V900" s="447"/>
      <c r="W900" s="447"/>
      <c r="X900" s="447"/>
      <c r="Y900" s="447"/>
    </row>
    <row r="901" ht="15.75" customHeight="1" spans="1:25">
      <c r="A901" s="447"/>
      <c r="B901" s="447"/>
      <c r="C901" s="447"/>
      <c r="D901" s="447"/>
      <c r="E901" s="447"/>
      <c r="F901" s="447"/>
      <c r="G901" s="447"/>
      <c r="H901" s="447"/>
      <c r="I901" s="447"/>
      <c r="J901" s="447"/>
      <c r="K901" s="447"/>
      <c r="L901" s="447"/>
      <c r="M901" s="447"/>
      <c r="N901" s="447"/>
      <c r="O901" s="447"/>
      <c r="P901" s="447"/>
      <c r="Q901" s="447"/>
      <c r="R901" s="447"/>
      <c r="S901" s="447"/>
      <c r="T901" s="447"/>
      <c r="U901" s="447"/>
      <c r="V901" s="447"/>
      <c r="W901" s="447"/>
      <c r="X901" s="447"/>
      <c r="Y901" s="447"/>
    </row>
    <row r="902" ht="15.75" customHeight="1" spans="1:25">
      <c r="A902" s="447"/>
      <c r="B902" s="447"/>
      <c r="C902" s="447"/>
      <c r="D902" s="447"/>
      <c r="E902" s="447"/>
      <c r="F902" s="447"/>
      <c r="G902" s="447"/>
      <c r="H902" s="447"/>
      <c r="I902" s="447"/>
      <c r="J902" s="447"/>
      <c r="K902" s="447"/>
      <c r="L902" s="447"/>
      <c r="M902" s="447"/>
      <c r="N902" s="447"/>
      <c r="O902" s="447"/>
      <c r="P902" s="447"/>
      <c r="Q902" s="447"/>
      <c r="R902" s="447"/>
      <c r="S902" s="447"/>
      <c r="T902" s="447"/>
      <c r="U902" s="447"/>
      <c r="V902" s="447"/>
      <c r="W902" s="447"/>
      <c r="X902" s="447"/>
      <c r="Y902" s="447"/>
    </row>
    <row r="903" ht="15.75" customHeight="1" spans="1:25">
      <c r="A903" s="447"/>
      <c r="B903" s="447"/>
      <c r="C903" s="447"/>
      <c r="D903" s="447"/>
      <c r="E903" s="447"/>
      <c r="F903" s="447"/>
      <c r="G903" s="447"/>
      <c r="H903" s="447"/>
      <c r="I903" s="447"/>
      <c r="J903" s="447"/>
      <c r="K903" s="447"/>
      <c r="L903" s="447"/>
      <c r="M903" s="447"/>
      <c r="N903" s="447"/>
      <c r="O903" s="447"/>
      <c r="P903" s="447"/>
      <c r="Q903" s="447"/>
      <c r="R903" s="447"/>
      <c r="S903" s="447"/>
      <c r="T903" s="447"/>
      <c r="U903" s="447"/>
      <c r="V903" s="447"/>
      <c r="W903" s="447"/>
      <c r="X903" s="447"/>
      <c r="Y903" s="447"/>
    </row>
    <row r="904" ht="15.75" customHeight="1" spans="1:25">
      <c r="A904" s="447"/>
      <c r="B904" s="447"/>
      <c r="C904" s="447"/>
      <c r="D904" s="447"/>
      <c r="E904" s="447"/>
      <c r="F904" s="447"/>
      <c r="G904" s="447"/>
      <c r="H904" s="447"/>
      <c r="I904" s="447"/>
      <c r="J904" s="447"/>
      <c r="K904" s="447"/>
      <c r="L904" s="447"/>
      <c r="M904" s="447"/>
      <c r="N904" s="447"/>
      <c r="O904" s="447"/>
      <c r="P904" s="447"/>
      <c r="Q904" s="447"/>
      <c r="R904" s="447"/>
      <c r="S904" s="447"/>
      <c r="T904" s="447"/>
      <c r="U904" s="447"/>
      <c r="V904" s="447"/>
      <c r="W904" s="447"/>
      <c r="X904" s="447"/>
      <c r="Y904" s="447"/>
    </row>
    <row r="905" ht="15.75" customHeight="1" spans="1:25">
      <c r="A905" s="447"/>
      <c r="B905" s="447"/>
      <c r="C905" s="447"/>
      <c r="D905" s="447"/>
      <c r="E905" s="447"/>
      <c r="F905" s="447"/>
      <c r="G905" s="447"/>
      <c r="H905" s="447"/>
      <c r="I905" s="447"/>
      <c r="J905" s="447"/>
      <c r="K905" s="447"/>
      <c r="L905" s="447"/>
      <c r="M905" s="447"/>
      <c r="N905" s="447"/>
      <c r="O905" s="447"/>
      <c r="P905" s="447"/>
      <c r="Q905" s="447"/>
      <c r="R905" s="447"/>
      <c r="S905" s="447"/>
      <c r="T905" s="447"/>
      <c r="U905" s="447"/>
      <c r="V905" s="447"/>
      <c r="W905" s="447"/>
      <c r="X905" s="447"/>
      <c r="Y905" s="447"/>
    </row>
    <row r="906" ht="15.75" customHeight="1" spans="1:25">
      <c r="A906" s="447"/>
      <c r="B906" s="447"/>
      <c r="C906" s="447"/>
      <c r="D906" s="447"/>
      <c r="E906" s="447"/>
      <c r="F906" s="447"/>
      <c r="G906" s="447"/>
      <c r="H906" s="447"/>
      <c r="I906" s="447"/>
      <c r="J906" s="447"/>
      <c r="K906" s="447"/>
      <c r="L906" s="447"/>
      <c r="M906" s="447"/>
      <c r="N906" s="447"/>
      <c r="O906" s="447"/>
      <c r="P906" s="447"/>
      <c r="Q906" s="447"/>
      <c r="R906" s="447"/>
      <c r="S906" s="447"/>
      <c r="T906" s="447"/>
      <c r="U906" s="447"/>
      <c r="V906" s="447"/>
      <c r="W906" s="447"/>
      <c r="X906" s="447"/>
      <c r="Y906" s="447"/>
    </row>
    <row r="907" ht="15.75" customHeight="1" spans="1:25">
      <c r="A907" s="447"/>
      <c r="B907" s="447"/>
      <c r="C907" s="447"/>
      <c r="D907" s="447"/>
      <c r="E907" s="447"/>
      <c r="F907" s="447"/>
      <c r="G907" s="447"/>
      <c r="H907" s="447"/>
      <c r="I907" s="447"/>
      <c r="J907" s="447"/>
      <c r="K907" s="447"/>
      <c r="L907" s="447"/>
      <c r="M907" s="447"/>
      <c r="N907" s="447"/>
      <c r="O907" s="447"/>
      <c r="P907" s="447"/>
      <c r="Q907" s="447"/>
      <c r="R907" s="447"/>
      <c r="S907" s="447"/>
      <c r="T907" s="447"/>
      <c r="U907" s="447"/>
      <c r="V907" s="447"/>
      <c r="W907" s="447"/>
      <c r="X907" s="447"/>
      <c r="Y907" s="447"/>
    </row>
    <row r="908" ht="15.75" customHeight="1" spans="1:25">
      <c r="A908" s="447"/>
      <c r="B908" s="447"/>
      <c r="C908" s="447"/>
      <c r="D908" s="447"/>
      <c r="E908" s="447"/>
      <c r="F908" s="447"/>
      <c r="G908" s="447"/>
      <c r="H908" s="447"/>
      <c r="I908" s="447"/>
      <c r="J908" s="447"/>
      <c r="K908" s="447"/>
      <c r="L908" s="447"/>
      <c r="M908" s="447"/>
      <c r="N908" s="447"/>
      <c r="O908" s="447"/>
      <c r="P908" s="447"/>
      <c r="Q908" s="447"/>
      <c r="R908" s="447"/>
      <c r="S908" s="447"/>
      <c r="T908" s="447"/>
      <c r="U908" s="447"/>
      <c r="V908" s="447"/>
      <c r="W908" s="447"/>
      <c r="X908" s="447"/>
      <c r="Y908" s="447"/>
    </row>
    <row r="909" ht="15.75" customHeight="1" spans="1:25">
      <c r="A909" s="447"/>
      <c r="B909" s="447"/>
      <c r="C909" s="447"/>
      <c r="D909" s="447"/>
      <c r="E909" s="447"/>
      <c r="F909" s="447"/>
      <c r="G909" s="447"/>
      <c r="H909" s="447"/>
      <c r="I909" s="447"/>
      <c r="J909" s="447"/>
      <c r="K909" s="447"/>
      <c r="L909" s="447"/>
      <c r="M909" s="447"/>
      <c r="N909" s="447"/>
      <c r="O909" s="447"/>
      <c r="P909" s="447"/>
      <c r="Q909" s="447"/>
      <c r="R909" s="447"/>
      <c r="S909" s="447"/>
      <c r="T909" s="447"/>
      <c r="U909" s="447"/>
      <c r="V909" s="447"/>
      <c r="W909" s="447"/>
      <c r="X909" s="447"/>
      <c r="Y909" s="447"/>
    </row>
    <row r="910" ht="15.75" customHeight="1" spans="1:25">
      <c r="A910" s="447"/>
      <c r="B910" s="447"/>
      <c r="C910" s="447"/>
      <c r="D910" s="447"/>
      <c r="E910" s="447"/>
      <c r="F910" s="447"/>
      <c r="G910" s="447"/>
      <c r="H910" s="447"/>
      <c r="I910" s="447"/>
      <c r="J910" s="447"/>
      <c r="K910" s="447"/>
      <c r="L910" s="447"/>
      <c r="M910" s="447"/>
      <c r="N910" s="447"/>
      <c r="O910" s="447"/>
      <c r="P910" s="447"/>
      <c r="Q910" s="447"/>
      <c r="R910" s="447"/>
      <c r="S910" s="447"/>
      <c r="T910" s="447"/>
      <c r="U910" s="447"/>
      <c r="V910" s="447"/>
      <c r="W910" s="447"/>
      <c r="X910" s="447"/>
      <c r="Y910" s="447"/>
    </row>
    <row r="911" ht="15.75" customHeight="1" spans="1:25">
      <c r="A911" s="447"/>
      <c r="B911" s="447"/>
      <c r="C911" s="447"/>
      <c r="D911" s="447"/>
      <c r="E911" s="447"/>
      <c r="F911" s="447"/>
      <c r="G911" s="447"/>
      <c r="H911" s="447"/>
      <c r="I911" s="447"/>
      <c r="J911" s="447"/>
      <c r="K911" s="447"/>
      <c r="L911" s="447"/>
      <c r="M911" s="447"/>
      <c r="N911" s="447"/>
      <c r="O911" s="447"/>
      <c r="P911" s="447"/>
      <c r="Q911" s="447"/>
      <c r="R911" s="447"/>
      <c r="S911" s="447"/>
      <c r="T911" s="447"/>
      <c r="U911" s="447"/>
      <c r="V911" s="447"/>
      <c r="W911" s="447"/>
      <c r="X911" s="447"/>
      <c r="Y911" s="447"/>
    </row>
    <row r="912" ht="15.75" customHeight="1" spans="1:25">
      <c r="A912" s="447"/>
      <c r="B912" s="447"/>
      <c r="C912" s="447"/>
      <c r="D912" s="447"/>
      <c r="E912" s="447"/>
      <c r="F912" s="447"/>
      <c r="G912" s="447"/>
      <c r="H912" s="447"/>
      <c r="I912" s="447"/>
      <c r="J912" s="447"/>
      <c r="K912" s="447"/>
      <c r="L912" s="447"/>
      <c r="M912" s="447"/>
      <c r="N912" s="447"/>
      <c r="O912" s="447"/>
      <c r="P912" s="447"/>
      <c r="Q912" s="447"/>
      <c r="R912" s="447"/>
      <c r="S912" s="447"/>
      <c r="T912" s="447"/>
      <c r="U912" s="447"/>
      <c r="V912" s="447"/>
      <c r="W912" s="447"/>
      <c r="X912" s="447"/>
      <c r="Y912" s="447"/>
    </row>
    <row r="913" ht="15.75" customHeight="1" spans="1:25">
      <c r="A913" s="447"/>
      <c r="B913" s="447"/>
      <c r="C913" s="447"/>
      <c r="D913" s="447"/>
      <c r="E913" s="447"/>
      <c r="F913" s="447"/>
      <c r="G913" s="447"/>
      <c r="H913" s="447"/>
      <c r="I913" s="447"/>
      <c r="J913" s="447"/>
      <c r="K913" s="447"/>
      <c r="L913" s="447"/>
      <c r="M913" s="447"/>
      <c r="N913" s="447"/>
      <c r="O913" s="447"/>
      <c r="P913" s="447"/>
      <c r="Q913" s="447"/>
      <c r="R913" s="447"/>
      <c r="S913" s="447"/>
      <c r="T913" s="447"/>
      <c r="U913" s="447"/>
      <c r="V913" s="447"/>
      <c r="W913" s="447"/>
      <c r="X913" s="447"/>
      <c r="Y913" s="447"/>
    </row>
    <row r="914" ht="15.75" customHeight="1" spans="1:25">
      <c r="A914" s="447"/>
      <c r="B914" s="447"/>
      <c r="C914" s="447"/>
      <c r="D914" s="447"/>
      <c r="E914" s="447"/>
      <c r="F914" s="447"/>
      <c r="G914" s="447"/>
      <c r="H914" s="447"/>
      <c r="I914" s="447"/>
      <c r="J914" s="447"/>
      <c r="K914" s="447"/>
      <c r="L914" s="447"/>
      <c r="M914" s="447"/>
      <c r="N914" s="447"/>
      <c r="O914" s="447"/>
      <c r="P914" s="447"/>
      <c r="Q914" s="447"/>
      <c r="R914" s="447"/>
      <c r="S914" s="447"/>
      <c r="T914" s="447"/>
      <c r="U914" s="447"/>
      <c r="V914" s="447"/>
      <c r="W914" s="447"/>
      <c r="X914" s="447"/>
      <c r="Y914" s="447"/>
    </row>
    <row r="915" ht="15.75" customHeight="1" spans="1:25">
      <c r="A915" s="447"/>
      <c r="B915" s="447"/>
      <c r="C915" s="447"/>
      <c r="D915" s="447"/>
      <c r="E915" s="447"/>
      <c r="F915" s="447"/>
      <c r="G915" s="447"/>
      <c r="H915" s="447"/>
      <c r="I915" s="447"/>
      <c r="J915" s="447"/>
      <c r="K915" s="447"/>
      <c r="L915" s="447"/>
      <c r="M915" s="447"/>
      <c r="N915" s="447"/>
      <c r="O915" s="447"/>
      <c r="P915" s="447"/>
      <c r="Q915" s="447"/>
      <c r="R915" s="447"/>
      <c r="S915" s="447"/>
      <c r="T915" s="447"/>
      <c r="U915" s="447"/>
      <c r="V915" s="447"/>
      <c r="W915" s="447"/>
      <c r="X915" s="447"/>
      <c r="Y915" s="447"/>
    </row>
    <row r="916" ht="15.75" customHeight="1" spans="1:25">
      <c r="A916" s="447"/>
      <c r="B916" s="447"/>
      <c r="C916" s="447"/>
      <c r="D916" s="447"/>
      <c r="E916" s="447"/>
      <c r="F916" s="447"/>
      <c r="G916" s="447"/>
      <c r="H916" s="447"/>
      <c r="I916" s="447"/>
      <c r="J916" s="447"/>
      <c r="K916" s="447"/>
      <c r="L916" s="447"/>
      <c r="M916" s="447"/>
      <c r="N916" s="447"/>
      <c r="O916" s="447"/>
      <c r="P916" s="447"/>
      <c r="Q916" s="447"/>
      <c r="R916" s="447"/>
      <c r="S916" s="447"/>
      <c r="T916" s="447"/>
      <c r="U916" s="447"/>
      <c r="V916" s="447"/>
      <c r="W916" s="447"/>
      <c r="X916" s="447"/>
      <c r="Y916" s="447"/>
    </row>
    <row r="917" ht="15.75" customHeight="1" spans="1:25">
      <c r="A917" s="447"/>
      <c r="B917" s="447"/>
      <c r="C917" s="447"/>
      <c r="D917" s="447"/>
      <c r="E917" s="447"/>
      <c r="F917" s="447"/>
      <c r="G917" s="447"/>
      <c r="H917" s="447"/>
      <c r="I917" s="447"/>
      <c r="J917" s="447"/>
      <c r="K917" s="447"/>
      <c r="L917" s="447"/>
      <c r="M917" s="447"/>
      <c r="N917" s="447"/>
      <c r="O917" s="447"/>
      <c r="P917" s="447"/>
      <c r="Q917" s="447"/>
      <c r="R917" s="447"/>
      <c r="S917" s="447"/>
      <c r="T917" s="447"/>
      <c r="U917" s="447"/>
      <c r="V917" s="447"/>
      <c r="W917" s="447"/>
      <c r="X917" s="447"/>
      <c r="Y917" s="447"/>
    </row>
    <row r="918" ht="15.75" customHeight="1" spans="1:25">
      <c r="A918" s="447"/>
      <c r="B918" s="447"/>
      <c r="C918" s="447"/>
      <c r="D918" s="447"/>
      <c r="E918" s="447"/>
      <c r="F918" s="447"/>
      <c r="G918" s="447"/>
      <c r="H918" s="447"/>
      <c r="I918" s="447"/>
      <c r="J918" s="447"/>
      <c r="K918" s="447"/>
      <c r="L918" s="447"/>
      <c r="M918" s="447"/>
      <c r="N918" s="447"/>
      <c r="O918" s="447"/>
      <c r="P918" s="447"/>
      <c r="Q918" s="447"/>
      <c r="R918" s="447"/>
      <c r="S918" s="447"/>
      <c r="T918" s="447"/>
      <c r="U918" s="447"/>
      <c r="V918" s="447"/>
      <c r="W918" s="447"/>
      <c r="X918" s="447"/>
      <c r="Y918" s="447"/>
    </row>
    <row r="919" ht="15.75" customHeight="1" spans="1:25">
      <c r="A919" s="447"/>
      <c r="B919" s="447"/>
      <c r="C919" s="447"/>
      <c r="D919" s="447"/>
      <c r="E919" s="447"/>
      <c r="F919" s="447"/>
      <c r="G919" s="447"/>
      <c r="H919" s="447"/>
      <c r="I919" s="447"/>
      <c r="J919" s="447"/>
      <c r="K919" s="447"/>
      <c r="L919" s="447"/>
      <c r="M919" s="447"/>
      <c r="N919" s="447"/>
      <c r="O919" s="447"/>
      <c r="P919" s="447"/>
      <c r="Q919" s="447"/>
      <c r="R919" s="447"/>
      <c r="S919" s="447"/>
      <c r="T919" s="447"/>
      <c r="U919" s="447"/>
      <c r="V919" s="447"/>
      <c r="W919" s="447"/>
      <c r="X919" s="447"/>
      <c r="Y919" s="447"/>
    </row>
    <row r="920" ht="15.75" customHeight="1" spans="1:25">
      <c r="A920" s="447"/>
      <c r="B920" s="447"/>
      <c r="C920" s="447"/>
      <c r="D920" s="447"/>
      <c r="E920" s="447"/>
      <c r="F920" s="447"/>
      <c r="G920" s="447"/>
      <c r="H920" s="447"/>
      <c r="I920" s="447"/>
      <c r="J920" s="447"/>
      <c r="K920" s="447"/>
      <c r="L920" s="447"/>
      <c r="M920" s="447"/>
      <c r="N920" s="447"/>
      <c r="O920" s="447"/>
      <c r="P920" s="447"/>
      <c r="Q920" s="447"/>
      <c r="R920" s="447"/>
      <c r="S920" s="447"/>
      <c r="T920" s="447"/>
      <c r="U920" s="447"/>
      <c r="V920" s="447"/>
      <c r="W920" s="447"/>
      <c r="X920" s="447"/>
      <c r="Y920" s="447"/>
    </row>
    <row r="921" ht="15.75" customHeight="1" spans="1:25">
      <c r="A921" s="447"/>
      <c r="B921" s="447"/>
      <c r="C921" s="447"/>
      <c r="D921" s="447"/>
      <c r="E921" s="447"/>
      <c r="F921" s="447"/>
      <c r="G921" s="447"/>
      <c r="H921" s="447"/>
      <c r="I921" s="447"/>
      <c r="J921" s="447"/>
      <c r="K921" s="447"/>
      <c r="L921" s="447"/>
      <c r="M921" s="447"/>
      <c r="N921" s="447"/>
      <c r="O921" s="447"/>
      <c r="P921" s="447"/>
      <c r="Q921" s="447"/>
      <c r="R921" s="447"/>
      <c r="S921" s="447"/>
      <c r="T921" s="447"/>
      <c r="U921" s="447"/>
      <c r="V921" s="447"/>
      <c r="W921" s="447"/>
      <c r="X921" s="447"/>
      <c r="Y921" s="447"/>
    </row>
    <row r="922" ht="15.75" customHeight="1" spans="1:25">
      <c r="A922" s="447"/>
      <c r="B922" s="447"/>
      <c r="C922" s="447"/>
      <c r="D922" s="447"/>
      <c r="E922" s="447"/>
      <c r="F922" s="447"/>
      <c r="G922" s="447"/>
      <c r="H922" s="447"/>
      <c r="I922" s="447"/>
      <c r="J922" s="447"/>
      <c r="K922" s="447"/>
      <c r="L922" s="447"/>
      <c r="M922" s="447"/>
      <c r="N922" s="447"/>
      <c r="O922" s="447"/>
      <c r="P922" s="447"/>
      <c r="Q922" s="447"/>
      <c r="R922" s="447"/>
      <c r="S922" s="447"/>
      <c r="T922" s="447"/>
      <c r="U922" s="447"/>
      <c r="V922" s="447"/>
      <c r="W922" s="447"/>
      <c r="X922" s="447"/>
      <c r="Y922" s="447"/>
    </row>
    <row r="923" ht="15.75" customHeight="1" spans="1:25">
      <c r="A923" s="447"/>
      <c r="B923" s="447"/>
      <c r="C923" s="447"/>
      <c r="D923" s="447"/>
      <c r="E923" s="447"/>
      <c r="F923" s="447"/>
      <c r="G923" s="447"/>
      <c r="H923" s="447"/>
      <c r="I923" s="447"/>
      <c r="J923" s="447"/>
      <c r="K923" s="447"/>
      <c r="L923" s="447"/>
      <c r="M923" s="447"/>
      <c r="N923" s="447"/>
      <c r="O923" s="447"/>
      <c r="P923" s="447"/>
      <c r="Q923" s="447"/>
      <c r="R923" s="447"/>
      <c r="S923" s="447"/>
      <c r="T923" s="447"/>
      <c r="U923" s="447"/>
      <c r="V923" s="447"/>
      <c r="W923" s="447"/>
      <c r="X923" s="447"/>
      <c r="Y923" s="447"/>
    </row>
    <row r="924" ht="15.75" customHeight="1" spans="1:25">
      <c r="A924" s="447"/>
      <c r="B924" s="447"/>
      <c r="C924" s="447"/>
      <c r="D924" s="447"/>
      <c r="E924" s="447"/>
      <c r="F924" s="447"/>
      <c r="G924" s="447"/>
      <c r="H924" s="447"/>
      <c r="I924" s="447"/>
      <c r="J924" s="447"/>
      <c r="K924" s="447"/>
      <c r="L924" s="447"/>
      <c r="M924" s="447"/>
      <c r="N924" s="447"/>
      <c r="O924" s="447"/>
      <c r="P924" s="447"/>
      <c r="Q924" s="447"/>
      <c r="R924" s="447"/>
      <c r="S924" s="447"/>
      <c r="T924" s="447"/>
      <c r="U924" s="447"/>
      <c r="V924" s="447"/>
      <c r="W924" s="447"/>
      <c r="X924" s="447"/>
      <c r="Y924" s="447"/>
    </row>
    <row r="925" ht="15.75" customHeight="1" spans="1:25">
      <c r="A925" s="447"/>
      <c r="B925" s="447"/>
      <c r="C925" s="447"/>
      <c r="D925" s="447"/>
      <c r="E925" s="447"/>
      <c r="F925" s="447"/>
      <c r="G925" s="447"/>
      <c r="H925" s="447"/>
      <c r="I925" s="447"/>
      <c r="J925" s="447"/>
      <c r="K925" s="447"/>
      <c r="L925" s="447"/>
      <c r="M925" s="447"/>
      <c r="N925" s="447"/>
      <c r="O925" s="447"/>
      <c r="P925" s="447"/>
      <c r="Q925" s="447"/>
      <c r="R925" s="447"/>
      <c r="S925" s="447"/>
      <c r="T925" s="447"/>
      <c r="U925" s="447"/>
      <c r="V925" s="447"/>
      <c r="W925" s="447"/>
      <c r="X925" s="447"/>
      <c r="Y925" s="447"/>
    </row>
    <row r="926" ht="15.75" customHeight="1" spans="1:25">
      <c r="A926" s="447"/>
      <c r="B926" s="447"/>
      <c r="C926" s="447"/>
      <c r="D926" s="447"/>
      <c r="E926" s="447"/>
      <c r="F926" s="447"/>
      <c r="G926" s="447"/>
      <c r="H926" s="447"/>
      <c r="I926" s="447"/>
      <c r="J926" s="447"/>
      <c r="K926" s="447"/>
      <c r="L926" s="447"/>
      <c r="M926" s="447"/>
      <c r="N926" s="447"/>
      <c r="O926" s="447"/>
      <c r="P926" s="447"/>
      <c r="Q926" s="447"/>
      <c r="R926" s="447"/>
      <c r="S926" s="447"/>
      <c r="T926" s="447"/>
      <c r="U926" s="447"/>
      <c r="V926" s="447"/>
      <c r="W926" s="447"/>
      <c r="X926" s="447"/>
      <c r="Y926" s="447"/>
    </row>
    <row r="927" ht="15.75" customHeight="1" spans="1:25">
      <c r="A927" s="447"/>
      <c r="B927" s="447"/>
      <c r="C927" s="447"/>
      <c r="D927" s="447"/>
      <c r="E927" s="447"/>
      <c r="F927" s="447"/>
      <c r="G927" s="447"/>
      <c r="H927" s="447"/>
      <c r="I927" s="447"/>
      <c r="J927" s="447"/>
      <c r="K927" s="447"/>
      <c r="L927" s="447"/>
      <c r="M927" s="447"/>
      <c r="N927" s="447"/>
      <c r="O927" s="447"/>
      <c r="P927" s="447"/>
      <c r="Q927" s="447"/>
      <c r="R927" s="447"/>
      <c r="S927" s="447"/>
      <c r="T927" s="447"/>
      <c r="U927" s="447"/>
      <c r="V927" s="447"/>
      <c r="W927" s="447"/>
      <c r="X927" s="447"/>
      <c r="Y927" s="447"/>
    </row>
    <row r="928" ht="15.75" customHeight="1" spans="1:25">
      <c r="A928" s="447"/>
      <c r="B928" s="447"/>
      <c r="C928" s="447"/>
      <c r="D928" s="447"/>
      <c r="E928" s="447"/>
      <c r="F928" s="447"/>
      <c r="G928" s="447"/>
      <c r="H928" s="447"/>
      <c r="I928" s="447"/>
      <c r="J928" s="447"/>
      <c r="K928" s="447"/>
      <c r="L928" s="447"/>
      <c r="M928" s="447"/>
      <c r="N928" s="447"/>
      <c r="O928" s="447"/>
      <c r="P928" s="447"/>
      <c r="Q928" s="447"/>
      <c r="R928" s="447"/>
      <c r="S928" s="447"/>
      <c r="T928" s="447"/>
      <c r="U928" s="447"/>
      <c r="V928" s="447"/>
      <c r="W928" s="447"/>
      <c r="X928" s="447"/>
      <c r="Y928" s="447"/>
    </row>
    <row r="929" ht="15.75" customHeight="1" spans="1:25">
      <c r="A929" s="447"/>
      <c r="B929" s="447"/>
      <c r="C929" s="447"/>
      <c r="D929" s="447"/>
      <c r="E929" s="447"/>
      <c r="F929" s="447"/>
      <c r="G929" s="447"/>
      <c r="H929" s="447"/>
      <c r="I929" s="447"/>
      <c r="J929" s="447"/>
      <c r="K929" s="447"/>
      <c r="L929" s="447"/>
      <c r="M929" s="447"/>
      <c r="N929" s="447"/>
      <c r="O929" s="447"/>
      <c r="P929" s="447"/>
      <c r="Q929" s="447"/>
      <c r="R929" s="447"/>
      <c r="S929" s="447"/>
      <c r="T929" s="447"/>
      <c r="U929" s="447"/>
      <c r="V929" s="447"/>
      <c r="W929" s="447"/>
      <c r="X929" s="447"/>
      <c r="Y929" s="447"/>
    </row>
    <row r="930" ht="15.75" customHeight="1" spans="1:25">
      <c r="A930" s="447"/>
      <c r="B930" s="447"/>
      <c r="C930" s="447"/>
      <c r="D930" s="447"/>
      <c r="E930" s="447"/>
      <c r="F930" s="447"/>
      <c r="G930" s="447"/>
      <c r="H930" s="447"/>
      <c r="I930" s="447"/>
      <c r="J930" s="447"/>
      <c r="K930" s="447"/>
      <c r="L930" s="447"/>
      <c r="M930" s="447"/>
      <c r="N930" s="447"/>
      <c r="O930" s="447"/>
      <c r="P930" s="447"/>
      <c r="Q930" s="447"/>
      <c r="R930" s="447"/>
      <c r="S930" s="447"/>
      <c r="T930" s="447"/>
      <c r="U930" s="447"/>
      <c r="V930" s="447"/>
      <c r="W930" s="447"/>
      <c r="X930" s="447"/>
      <c r="Y930" s="447"/>
    </row>
    <row r="931" ht="15.75" customHeight="1" spans="1:25">
      <c r="A931" s="447"/>
      <c r="B931" s="447"/>
      <c r="C931" s="447"/>
      <c r="D931" s="447"/>
      <c r="E931" s="447"/>
      <c r="F931" s="447"/>
      <c r="G931" s="447"/>
      <c r="H931" s="447"/>
      <c r="I931" s="447"/>
      <c r="J931" s="447"/>
      <c r="K931" s="447"/>
      <c r="L931" s="447"/>
      <c r="M931" s="447"/>
      <c r="N931" s="447"/>
      <c r="O931" s="447"/>
      <c r="P931" s="447"/>
      <c r="Q931" s="447"/>
      <c r="R931" s="447"/>
      <c r="S931" s="447"/>
      <c r="T931" s="447"/>
      <c r="U931" s="447"/>
      <c r="V931" s="447"/>
      <c r="W931" s="447"/>
      <c r="X931" s="447"/>
      <c r="Y931" s="447"/>
    </row>
    <row r="932" ht="15.75" customHeight="1" spans="1:25">
      <c r="A932" s="447"/>
      <c r="B932" s="447"/>
      <c r="C932" s="447"/>
      <c r="D932" s="447"/>
      <c r="E932" s="447"/>
      <c r="F932" s="447"/>
      <c r="G932" s="447"/>
      <c r="H932" s="447"/>
      <c r="I932" s="447"/>
      <c r="J932" s="447"/>
      <c r="K932" s="447"/>
      <c r="L932" s="447"/>
      <c r="M932" s="447"/>
      <c r="N932" s="447"/>
      <c r="O932" s="447"/>
      <c r="P932" s="447"/>
      <c r="Q932" s="447"/>
      <c r="R932" s="447"/>
      <c r="S932" s="447"/>
      <c r="T932" s="447"/>
      <c r="U932" s="447"/>
      <c r="V932" s="447"/>
      <c r="W932" s="447"/>
      <c r="X932" s="447"/>
      <c r="Y932" s="447"/>
    </row>
    <row r="933" ht="15.75" customHeight="1" spans="1:25">
      <c r="A933" s="447"/>
      <c r="B933" s="447"/>
      <c r="C933" s="447"/>
      <c r="D933" s="447"/>
      <c r="E933" s="447"/>
      <c r="F933" s="447"/>
      <c r="G933" s="447"/>
      <c r="H933" s="447"/>
      <c r="I933" s="447"/>
      <c r="J933" s="447"/>
      <c r="K933" s="447"/>
      <c r="L933" s="447"/>
      <c r="M933" s="447"/>
      <c r="N933" s="447"/>
      <c r="O933" s="447"/>
      <c r="P933" s="447"/>
      <c r="Q933" s="447"/>
      <c r="R933" s="447"/>
      <c r="S933" s="447"/>
      <c r="T933" s="447"/>
      <c r="U933" s="447"/>
      <c r="V933" s="447"/>
      <c r="W933" s="447"/>
      <c r="X933" s="447"/>
      <c r="Y933" s="447"/>
    </row>
    <row r="934" ht="15.75" customHeight="1" spans="1:25">
      <c r="A934" s="447"/>
      <c r="B934" s="447"/>
      <c r="C934" s="447"/>
      <c r="D934" s="447"/>
      <c r="E934" s="447"/>
      <c r="F934" s="447"/>
      <c r="G934" s="447"/>
      <c r="H934" s="447"/>
      <c r="I934" s="447"/>
      <c r="J934" s="447"/>
      <c r="K934" s="447"/>
      <c r="L934" s="447"/>
      <c r="M934" s="447"/>
      <c r="N934" s="447"/>
      <c r="O934" s="447"/>
      <c r="P934" s="447"/>
      <c r="Q934" s="447"/>
      <c r="R934" s="447"/>
      <c r="S934" s="447"/>
      <c r="T934" s="447"/>
      <c r="U934" s="447"/>
      <c r="V934" s="447"/>
      <c r="W934" s="447"/>
      <c r="X934" s="447"/>
      <c r="Y934" s="447"/>
    </row>
    <row r="935" ht="15.75" customHeight="1" spans="1:25">
      <c r="A935" s="447"/>
      <c r="B935" s="447"/>
      <c r="C935" s="447"/>
      <c r="D935" s="447"/>
      <c r="E935" s="447"/>
      <c r="F935" s="447"/>
      <c r="G935" s="447"/>
      <c r="H935" s="447"/>
      <c r="I935" s="447"/>
      <c r="J935" s="447"/>
      <c r="K935" s="447"/>
      <c r="L935" s="447"/>
      <c r="M935" s="447"/>
      <c r="N935" s="447"/>
      <c r="O935" s="447"/>
      <c r="P935" s="447"/>
      <c r="Q935" s="447"/>
      <c r="R935" s="447"/>
      <c r="S935" s="447"/>
      <c r="T935" s="447"/>
      <c r="U935" s="447"/>
      <c r="V935" s="447"/>
      <c r="W935" s="447"/>
      <c r="X935" s="447"/>
      <c r="Y935" s="447"/>
    </row>
    <row r="936" ht="15.75" customHeight="1" spans="1:25">
      <c r="A936" s="447"/>
      <c r="B936" s="447"/>
      <c r="C936" s="447"/>
      <c r="D936" s="447"/>
      <c r="E936" s="447"/>
      <c r="F936" s="447"/>
      <c r="G936" s="447"/>
      <c r="H936" s="447"/>
      <c r="I936" s="447"/>
      <c r="J936" s="447"/>
      <c r="K936" s="447"/>
      <c r="L936" s="447"/>
      <c r="M936" s="447"/>
      <c r="N936" s="447"/>
      <c r="O936" s="447"/>
      <c r="P936" s="447"/>
      <c r="Q936" s="447"/>
      <c r="R936" s="447"/>
      <c r="S936" s="447"/>
      <c r="T936" s="447"/>
      <c r="U936" s="447"/>
      <c r="V936" s="447"/>
      <c r="W936" s="447"/>
      <c r="X936" s="447"/>
      <c r="Y936" s="447"/>
    </row>
    <row r="937" ht="15.75" customHeight="1" spans="1:25">
      <c r="A937" s="447"/>
      <c r="B937" s="447"/>
      <c r="C937" s="447"/>
      <c r="D937" s="447"/>
      <c r="E937" s="447"/>
      <c r="F937" s="447"/>
      <c r="G937" s="447"/>
      <c r="H937" s="447"/>
      <c r="I937" s="447"/>
      <c r="J937" s="447"/>
      <c r="K937" s="447"/>
      <c r="L937" s="447"/>
      <c r="M937" s="447"/>
      <c r="N937" s="447"/>
      <c r="O937" s="447"/>
      <c r="P937" s="447"/>
      <c r="Q937" s="447"/>
      <c r="R937" s="447"/>
      <c r="S937" s="447"/>
      <c r="T937" s="447"/>
      <c r="U937" s="447"/>
      <c r="V937" s="447"/>
      <c r="W937" s="447"/>
      <c r="X937" s="447"/>
      <c r="Y937" s="447"/>
    </row>
    <row r="938" ht="15.75" customHeight="1" spans="1:25">
      <c r="A938" s="447"/>
      <c r="B938" s="447"/>
      <c r="C938" s="447"/>
      <c r="D938" s="447"/>
      <c r="E938" s="447"/>
      <c r="F938" s="447"/>
      <c r="G938" s="447"/>
      <c r="H938" s="447"/>
      <c r="I938" s="447"/>
      <c r="J938" s="447"/>
      <c r="K938" s="447"/>
      <c r="L938" s="447"/>
      <c r="M938" s="447"/>
      <c r="N938" s="447"/>
      <c r="O938" s="447"/>
      <c r="P938" s="447"/>
      <c r="Q938" s="447"/>
      <c r="R938" s="447"/>
      <c r="S938" s="447"/>
      <c r="T938" s="447"/>
      <c r="U938" s="447"/>
      <c r="V938" s="447"/>
      <c r="W938" s="447"/>
      <c r="X938" s="447"/>
      <c r="Y938" s="447"/>
    </row>
    <row r="939" ht="15.75" customHeight="1" spans="1:25">
      <c r="A939" s="447"/>
      <c r="B939" s="447"/>
      <c r="C939" s="447"/>
      <c r="D939" s="447"/>
      <c r="E939" s="447"/>
      <c r="F939" s="447"/>
      <c r="G939" s="447"/>
      <c r="H939" s="447"/>
      <c r="I939" s="447"/>
      <c r="J939" s="447"/>
      <c r="K939" s="447"/>
      <c r="L939" s="447"/>
      <c r="M939" s="447"/>
      <c r="N939" s="447"/>
      <c r="O939" s="447"/>
      <c r="P939" s="447"/>
      <c r="Q939" s="447"/>
      <c r="R939" s="447"/>
      <c r="S939" s="447"/>
      <c r="T939" s="447"/>
      <c r="U939" s="447"/>
      <c r="V939" s="447"/>
      <c r="W939" s="447"/>
      <c r="X939" s="447"/>
      <c r="Y939" s="447"/>
    </row>
    <row r="940" ht="15.75" customHeight="1" spans="1:25">
      <c r="A940" s="447"/>
      <c r="B940" s="447"/>
      <c r="C940" s="447"/>
      <c r="D940" s="447"/>
      <c r="E940" s="447"/>
      <c r="F940" s="447"/>
      <c r="G940" s="447"/>
      <c r="H940" s="447"/>
      <c r="I940" s="447"/>
      <c r="J940" s="447"/>
      <c r="K940" s="447"/>
      <c r="L940" s="447"/>
      <c r="M940" s="447"/>
      <c r="N940" s="447"/>
      <c r="O940" s="447"/>
      <c r="P940" s="447"/>
      <c r="Q940" s="447"/>
      <c r="R940" s="447"/>
      <c r="S940" s="447"/>
      <c r="T940" s="447"/>
      <c r="U940" s="447"/>
      <c r="V940" s="447"/>
      <c r="W940" s="447"/>
      <c r="X940" s="447"/>
      <c r="Y940" s="447"/>
    </row>
    <row r="941" ht="15.75" customHeight="1" spans="1:25">
      <c r="A941" s="447"/>
      <c r="B941" s="447"/>
      <c r="C941" s="447"/>
      <c r="D941" s="447"/>
      <c r="E941" s="447"/>
      <c r="F941" s="447"/>
      <c r="G941" s="447"/>
      <c r="H941" s="447"/>
      <c r="I941" s="447"/>
      <c r="J941" s="447"/>
      <c r="K941" s="447"/>
      <c r="L941" s="447"/>
      <c r="M941" s="447"/>
      <c r="N941" s="447"/>
      <c r="O941" s="447"/>
      <c r="P941" s="447"/>
      <c r="Q941" s="447"/>
      <c r="R941" s="447"/>
      <c r="S941" s="447"/>
      <c r="T941" s="447"/>
      <c r="U941" s="447"/>
      <c r="V941" s="447"/>
      <c r="W941" s="447"/>
      <c r="X941" s="447"/>
      <c r="Y941" s="447"/>
    </row>
    <row r="942" ht="15.75" customHeight="1" spans="1:25">
      <c r="A942" s="447"/>
      <c r="B942" s="447"/>
      <c r="C942" s="447"/>
      <c r="D942" s="447"/>
      <c r="E942" s="447"/>
      <c r="F942" s="447"/>
      <c r="G942" s="447"/>
      <c r="H942" s="447"/>
      <c r="I942" s="447"/>
      <c r="J942" s="447"/>
      <c r="K942" s="447"/>
      <c r="L942" s="447"/>
      <c r="M942" s="447"/>
      <c r="N942" s="447"/>
      <c r="O942" s="447"/>
      <c r="P942" s="447"/>
      <c r="Q942" s="447"/>
      <c r="R942" s="447"/>
      <c r="S942" s="447"/>
      <c r="T942" s="447"/>
      <c r="U942" s="447"/>
      <c r="V942" s="447"/>
      <c r="W942" s="447"/>
      <c r="X942" s="447"/>
      <c r="Y942" s="447"/>
    </row>
    <row r="943" ht="15.75" customHeight="1" spans="1:25">
      <c r="A943" s="447"/>
      <c r="B943" s="447"/>
      <c r="C943" s="447"/>
      <c r="D943" s="447"/>
      <c r="E943" s="447"/>
      <c r="F943" s="447"/>
      <c r="G943" s="447"/>
      <c r="H943" s="447"/>
      <c r="I943" s="447"/>
      <c r="J943" s="447"/>
      <c r="K943" s="447"/>
      <c r="L943" s="447"/>
      <c r="M943" s="447"/>
      <c r="N943" s="447"/>
      <c r="O943" s="447"/>
      <c r="P943" s="447"/>
      <c r="Q943" s="447"/>
      <c r="R943" s="447"/>
      <c r="S943" s="447"/>
      <c r="T943" s="447"/>
      <c r="U943" s="447"/>
      <c r="V943" s="447"/>
      <c r="W943" s="447"/>
      <c r="X943" s="447"/>
      <c r="Y943" s="447"/>
    </row>
    <row r="944" ht="15.75" customHeight="1" spans="1:25">
      <c r="A944" s="447"/>
      <c r="B944" s="447"/>
      <c r="C944" s="447"/>
      <c r="D944" s="447"/>
      <c r="E944" s="447"/>
      <c r="F944" s="447"/>
      <c r="G944" s="447"/>
      <c r="H944" s="447"/>
      <c r="I944" s="447"/>
      <c r="J944" s="447"/>
      <c r="K944" s="447"/>
      <c r="L944" s="447"/>
      <c r="M944" s="447"/>
      <c r="N944" s="447"/>
      <c r="O944" s="447"/>
      <c r="P944" s="447"/>
      <c r="Q944" s="447"/>
      <c r="R944" s="447"/>
      <c r="S944" s="447"/>
      <c r="T944" s="447"/>
      <c r="U944" s="447"/>
      <c r="V944" s="447"/>
      <c r="W944" s="447"/>
      <c r="X944" s="447"/>
      <c r="Y944" s="447"/>
    </row>
    <row r="945" ht="15.75" customHeight="1" spans="1:25">
      <c r="A945" s="447"/>
      <c r="B945" s="447"/>
      <c r="C945" s="447"/>
      <c r="D945" s="447"/>
      <c r="E945" s="447"/>
      <c r="F945" s="447"/>
      <c r="G945" s="447"/>
      <c r="H945" s="447"/>
      <c r="I945" s="447"/>
      <c r="J945" s="447"/>
      <c r="K945" s="447"/>
      <c r="L945" s="447"/>
      <c r="M945" s="447"/>
      <c r="N945" s="447"/>
      <c r="O945" s="447"/>
      <c r="P945" s="447"/>
      <c r="Q945" s="447"/>
      <c r="R945" s="447"/>
      <c r="S945" s="447"/>
      <c r="T945" s="447"/>
      <c r="U945" s="447"/>
      <c r="V945" s="447"/>
      <c r="W945" s="447"/>
      <c r="X945" s="447"/>
      <c r="Y945" s="447"/>
    </row>
    <row r="946" ht="15.75" customHeight="1" spans="1:25">
      <c r="A946" s="447"/>
      <c r="B946" s="447"/>
      <c r="C946" s="447"/>
      <c r="D946" s="447"/>
      <c r="E946" s="447"/>
      <c r="F946" s="447"/>
      <c r="G946" s="447"/>
      <c r="H946" s="447"/>
      <c r="I946" s="447"/>
      <c r="J946" s="447"/>
      <c r="K946" s="447"/>
      <c r="L946" s="447"/>
      <c r="M946" s="447"/>
      <c r="N946" s="447"/>
      <c r="O946" s="447"/>
      <c r="P946" s="447"/>
      <c r="Q946" s="447"/>
      <c r="R946" s="447"/>
      <c r="S946" s="447"/>
      <c r="T946" s="447"/>
      <c r="U946" s="447"/>
      <c r="V946" s="447"/>
      <c r="W946" s="447"/>
      <c r="X946" s="447"/>
      <c r="Y946" s="447"/>
    </row>
    <row r="947" ht="15.75" customHeight="1" spans="1:25">
      <c r="A947" s="447"/>
      <c r="B947" s="447"/>
      <c r="C947" s="447"/>
      <c r="D947" s="447"/>
      <c r="E947" s="447"/>
      <c r="F947" s="447"/>
      <c r="G947" s="447"/>
      <c r="H947" s="447"/>
      <c r="I947" s="447"/>
      <c r="J947" s="447"/>
      <c r="K947" s="447"/>
      <c r="L947" s="447"/>
      <c r="M947" s="447"/>
      <c r="N947" s="447"/>
      <c r="O947" s="447"/>
      <c r="P947" s="447"/>
      <c r="Q947" s="447"/>
      <c r="R947" s="447"/>
      <c r="S947" s="447"/>
      <c r="T947" s="447"/>
      <c r="U947" s="447"/>
      <c r="V947" s="447"/>
      <c r="W947" s="447"/>
      <c r="X947" s="447"/>
      <c r="Y947" s="447"/>
    </row>
    <row r="948" ht="15.75" customHeight="1" spans="1:25">
      <c r="A948" s="447"/>
      <c r="B948" s="447"/>
      <c r="C948" s="447"/>
      <c r="D948" s="447"/>
      <c r="E948" s="447"/>
      <c r="F948" s="447"/>
      <c r="G948" s="447"/>
      <c r="H948" s="447"/>
      <c r="I948" s="447"/>
      <c r="J948" s="447"/>
      <c r="K948" s="447"/>
      <c r="L948" s="447"/>
      <c r="M948" s="447"/>
      <c r="N948" s="447"/>
      <c r="O948" s="447"/>
      <c r="P948" s="447"/>
      <c r="Q948" s="447"/>
      <c r="R948" s="447"/>
      <c r="S948" s="447"/>
      <c r="T948" s="447"/>
      <c r="U948" s="447"/>
      <c r="V948" s="447"/>
      <c r="W948" s="447"/>
      <c r="X948" s="447"/>
      <c r="Y948" s="447"/>
    </row>
    <row r="949" ht="15.75" customHeight="1" spans="1:25">
      <c r="A949" s="447"/>
      <c r="B949" s="447"/>
      <c r="C949" s="447"/>
      <c r="D949" s="447"/>
      <c r="E949" s="447"/>
      <c r="F949" s="447"/>
      <c r="G949" s="447"/>
      <c r="H949" s="447"/>
      <c r="I949" s="447"/>
      <c r="J949" s="447"/>
      <c r="K949" s="447"/>
      <c r="L949" s="447"/>
      <c r="M949" s="447"/>
      <c r="N949" s="447"/>
      <c r="O949" s="447"/>
      <c r="P949" s="447"/>
      <c r="Q949" s="447"/>
      <c r="R949" s="447"/>
      <c r="S949" s="447"/>
      <c r="T949" s="447"/>
      <c r="U949" s="447"/>
      <c r="V949" s="447"/>
      <c r="W949" s="447"/>
      <c r="X949" s="447"/>
      <c r="Y949" s="447"/>
    </row>
    <row r="950" ht="15.75" customHeight="1" spans="1:25">
      <c r="A950" s="447"/>
      <c r="B950" s="447"/>
      <c r="C950" s="447"/>
      <c r="D950" s="447"/>
      <c r="E950" s="447"/>
      <c r="F950" s="447"/>
      <c r="G950" s="447"/>
      <c r="H950" s="447"/>
      <c r="I950" s="447"/>
      <c r="J950" s="447"/>
      <c r="K950" s="447"/>
      <c r="L950" s="447"/>
      <c r="M950" s="447"/>
      <c r="N950" s="447"/>
      <c r="O950" s="447"/>
      <c r="P950" s="447"/>
      <c r="Q950" s="447"/>
      <c r="R950" s="447"/>
      <c r="S950" s="447"/>
      <c r="T950" s="447"/>
      <c r="U950" s="447"/>
      <c r="V950" s="447"/>
      <c r="W950" s="447"/>
      <c r="X950" s="447"/>
      <c r="Y950" s="447"/>
    </row>
    <row r="951" ht="15.75" customHeight="1" spans="1:25">
      <c r="A951" s="447"/>
      <c r="B951" s="447"/>
      <c r="C951" s="447"/>
      <c r="D951" s="447"/>
      <c r="E951" s="447"/>
      <c r="F951" s="447"/>
      <c r="G951" s="447"/>
      <c r="H951" s="447"/>
      <c r="I951" s="447"/>
      <c r="J951" s="447"/>
      <c r="K951" s="447"/>
      <c r="L951" s="447"/>
      <c r="M951" s="447"/>
      <c r="N951" s="447"/>
      <c r="O951" s="447"/>
      <c r="P951" s="447"/>
      <c r="Q951" s="447"/>
      <c r="R951" s="447"/>
      <c r="S951" s="447"/>
      <c r="T951" s="447"/>
      <c r="U951" s="447"/>
      <c r="V951" s="447"/>
      <c r="W951" s="447"/>
      <c r="X951" s="447"/>
      <c r="Y951" s="447"/>
    </row>
    <row r="952" ht="15.75" customHeight="1" spans="1:25">
      <c r="A952" s="447"/>
      <c r="B952" s="447"/>
      <c r="C952" s="447"/>
      <c r="D952" s="447"/>
      <c r="E952" s="447"/>
      <c r="F952" s="447"/>
      <c r="G952" s="447"/>
      <c r="H952" s="447"/>
      <c r="I952" s="447"/>
      <c r="J952" s="447"/>
      <c r="K952" s="447"/>
      <c r="L952" s="447"/>
      <c r="M952" s="447"/>
      <c r="N952" s="447"/>
      <c r="O952" s="447"/>
      <c r="P952" s="447"/>
      <c r="Q952" s="447"/>
      <c r="R952" s="447"/>
      <c r="S952" s="447"/>
      <c r="T952" s="447"/>
      <c r="U952" s="447"/>
      <c r="V952" s="447"/>
      <c r="W952" s="447"/>
      <c r="X952" s="447"/>
      <c r="Y952" s="447"/>
    </row>
    <row r="953" ht="15.75" customHeight="1" spans="1:25">
      <c r="A953" s="447"/>
      <c r="B953" s="447"/>
      <c r="C953" s="447"/>
      <c r="D953" s="447"/>
      <c r="E953" s="447"/>
      <c r="F953" s="447"/>
      <c r="G953" s="447"/>
      <c r="H953" s="447"/>
      <c r="I953" s="447"/>
      <c r="J953" s="447"/>
      <c r="K953" s="447"/>
      <c r="L953" s="447"/>
      <c r="M953" s="447"/>
      <c r="N953" s="447"/>
      <c r="O953" s="447"/>
      <c r="P953" s="447"/>
      <c r="Q953" s="447"/>
      <c r="R953" s="447"/>
      <c r="S953" s="447"/>
      <c r="T953" s="447"/>
      <c r="U953" s="447"/>
      <c r="V953" s="447"/>
      <c r="W953" s="447"/>
      <c r="X953" s="447"/>
      <c r="Y953" s="447"/>
    </row>
    <row r="954" ht="15.75" customHeight="1" spans="1:25">
      <c r="A954" s="447"/>
      <c r="B954" s="447"/>
      <c r="C954" s="447"/>
      <c r="D954" s="447"/>
      <c r="E954" s="447"/>
      <c r="F954" s="447"/>
      <c r="G954" s="447"/>
      <c r="H954" s="447"/>
      <c r="I954" s="447"/>
      <c r="J954" s="447"/>
      <c r="K954" s="447"/>
      <c r="L954" s="447"/>
      <c r="M954" s="447"/>
      <c r="N954" s="447"/>
      <c r="O954" s="447"/>
      <c r="P954" s="447"/>
      <c r="Q954" s="447"/>
      <c r="R954" s="447"/>
      <c r="S954" s="447"/>
      <c r="T954" s="447"/>
      <c r="U954" s="447"/>
      <c r="V954" s="447"/>
      <c r="W954" s="447"/>
      <c r="X954" s="447"/>
      <c r="Y954" s="447"/>
    </row>
    <row r="955" ht="15.75" customHeight="1" spans="1:25">
      <c r="A955" s="447"/>
      <c r="B955" s="447"/>
      <c r="C955" s="447"/>
      <c r="D955" s="447"/>
      <c r="E955" s="447"/>
      <c r="F955" s="447"/>
      <c r="G955" s="447"/>
      <c r="H955" s="447"/>
      <c r="I955" s="447"/>
      <c r="J955" s="447"/>
      <c r="K955" s="447"/>
      <c r="L955" s="447"/>
      <c r="M955" s="447"/>
      <c r="N955" s="447"/>
      <c r="O955" s="447"/>
      <c r="P955" s="447"/>
      <c r="Q955" s="447"/>
      <c r="R955" s="447"/>
      <c r="S955" s="447"/>
      <c r="T955" s="447"/>
      <c r="U955" s="447"/>
      <c r="V955" s="447"/>
      <c r="W955" s="447"/>
      <c r="X955" s="447"/>
      <c r="Y955" s="447"/>
    </row>
    <row r="956" ht="15.75" customHeight="1" spans="1:25">
      <c r="A956" s="447"/>
      <c r="B956" s="447"/>
      <c r="C956" s="447"/>
      <c r="D956" s="447"/>
      <c r="E956" s="447"/>
      <c r="F956" s="447"/>
      <c r="G956" s="447"/>
      <c r="H956" s="447"/>
      <c r="I956" s="447"/>
      <c r="J956" s="447"/>
      <c r="K956" s="447"/>
      <c r="L956" s="447"/>
      <c r="M956" s="447"/>
      <c r="N956" s="447"/>
      <c r="O956" s="447"/>
      <c r="P956" s="447"/>
      <c r="Q956" s="447"/>
      <c r="R956" s="447"/>
      <c r="S956" s="447"/>
      <c r="T956" s="447"/>
      <c r="U956" s="447"/>
      <c r="V956" s="447"/>
      <c r="W956" s="447"/>
      <c r="X956" s="447"/>
      <c r="Y956" s="447"/>
    </row>
    <row r="957" ht="15.75" customHeight="1" spans="1:25">
      <c r="A957" s="447"/>
      <c r="B957" s="447"/>
      <c r="C957" s="447"/>
      <c r="D957" s="447"/>
      <c r="E957" s="447"/>
      <c r="F957" s="447"/>
      <c r="G957" s="447"/>
      <c r="H957" s="447"/>
      <c r="I957" s="447"/>
      <c r="J957" s="447"/>
      <c r="K957" s="447"/>
      <c r="L957" s="447"/>
      <c r="M957" s="447"/>
      <c r="N957" s="447"/>
      <c r="O957" s="447"/>
      <c r="P957" s="447"/>
      <c r="Q957" s="447"/>
      <c r="R957" s="447"/>
      <c r="S957" s="447"/>
      <c r="T957" s="447"/>
      <c r="U957" s="447"/>
      <c r="V957" s="447"/>
      <c r="W957" s="447"/>
      <c r="X957" s="447"/>
      <c r="Y957" s="447"/>
    </row>
    <row r="958" ht="15.75" customHeight="1" spans="1:25">
      <c r="A958" s="447"/>
      <c r="B958" s="447"/>
      <c r="C958" s="447"/>
      <c r="D958" s="447"/>
      <c r="E958" s="447"/>
      <c r="F958" s="447"/>
      <c r="G958" s="447"/>
      <c r="H958" s="447"/>
      <c r="I958" s="447"/>
      <c r="J958" s="447"/>
      <c r="K958" s="447"/>
      <c r="L958" s="447"/>
      <c r="M958" s="447"/>
      <c r="N958" s="447"/>
      <c r="O958" s="447"/>
      <c r="P958" s="447"/>
      <c r="Q958" s="447"/>
      <c r="R958" s="447"/>
      <c r="S958" s="447"/>
      <c r="T958" s="447"/>
      <c r="U958" s="447"/>
      <c r="V958" s="447"/>
      <c r="W958" s="447"/>
      <c r="X958" s="447"/>
      <c r="Y958" s="447"/>
    </row>
    <row r="959" ht="15.75" customHeight="1" spans="1:25">
      <c r="A959" s="447"/>
      <c r="B959" s="447"/>
      <c r="C959" s="447"/>
      <c r="D959" s="447"/>
      <c r="E959" s="447"/>
      <c r="F959" s="447"/>
      <c r="G959" s="447"/>
      <c r="H959" s="447"/>
      <c r="I959" s="447"/>
      <c r="J959" s="447"/>
      <c r="K959" s="447"/>
      <c r="L959" s="447"/>
      <c r="M959" s="447"/>
      <c r="N959" s="447"/>
      <c r="O959" s="447"/>
      <c r="P959" s="447"/>
      <c r="Q959" s="447"/>
      <c r="R959" s="447"/>
      <c r="S959" s="447"/>
      <c r="T959" s="447"/>
      <c r="U959" s="447"/>
      <c r="V959" s="447"/>
      <c r="W959" s="447"/>
      <c r="X959" s="447"/>
      <c r="Y959" s="447"/>
    </row>
    <row r="960" ht="15.75" customHeight="1" spans="1:25">
      <c r="A960" s="447"/>
      <c r="B960" s="447"/>
      <c r="C960" s="447"/>
      <c r="D960" s="447"/>
      <c r="E960" s="447"/>
      <c r="F960" s="447"/>
      <c r="G960" s="447"/>
      <c r="H960" s="447"/>
      <c r="I960" s="447"/>
      <c r="J960" s="447"/>
      <c r="K960" s="447"/>
      <c r="L960" s="447"/>
      <c r="M960" s="447"/>
      <c r="N960" s="447"/>
      <c r="O960" s="447"/>
      <c r="P960" s="447"/>
      <c r="Q960" s="447"/>
      <c r="R960" s="447"/>
      <c r="S960" s="447"/>
      <c r="T960" s="447"/>
      <c r="U960" s="447"/>
      <c r="V960" s="447"/>
      <c r="W960" s="447"/>
      <c r="X960" s="447"/>
      <c r="Y960" s="447"/>
    </row>
    <row r="961" ht="15.75" customHeight="1" spans="1:25">
      <c r="A961" s="447"/>
      <c r="B961" s="447"/>
      <c r="C961" s="447"/>
      <c r="D961" s="447"/>
      <c r="E961" s="447"/>
      <c r="F961" s="447"/>
      <c r="G961" s="447"/>
      <c r="H961" s="447"/>
      <c r="I961" s="447"/>
      <c r="J961" s="447"/>
      <c r="K961" s="447"/>
      <c r="L961" s="447"/>
      <c r="M961" s="447"/>
      <c r="N961" s="447"/>
      <c r="O961" s="447"/>
      <c r="P961" s="447"/>
      <c r="Q961" s="447"/>
      <c r="R961" s="447"/>
      <c r="S961" s="447"/>
      <c r="T961" s="447"/>
      <c r="U961" s="447"/>
      <c r="V961" s="447"/>
      <c r="W961" s="447"/>
      <c r="X961" s="447"/>
      <c r="Y961" s="447"/>
    </row>
    <row r="962" ht="15.75" customHeight="1" spans="1:25">
      <c r="A962" s="447"/>
      <c r="B962" s="447"/>
      <c r="C962" s="447"/>
      <c r="D962" s="447"/>
      <c r="E962" s="447"/>
      <c r="F962" s="447"/>
      <c r="G962" s="447"/>
      <c r="H962" s="447"/>
      <c r="I962" s="447"/>
      <c r="J962" s="447"/>
      <c r="K962" s="447"/>
      <c r="L962" s="447"/>
      <c r="M962" s="447"/>
      <c r="N962" s="447"/>
      <c r="O962" s="447"/>
      <c r="P962" s="447"/>
      <c r="Q962" s="447"/>
      <c r="R962" s="447"/>
      <c r="S962" s="447"/>
      <c r="T962" s="447"/>
      <c r="U962" s="447"/>
      <c r="V962" s="447"/>
      <c r="W962" s="447"/>
      <c r="X962" s="447"/>
      <c r="Y962" s="447"/>
    </row>
    <row r="963" ht="15.75" customHeight="1" spans="1:25">
      <c r="A963" s="447"/>
      <c r="B963" s="447"/>
      <c r="C963" s="447"/>
      <c r="D963" s="447"/>
      <c r="E963" s="447"/>
      <c r="F963" s="447"/>
      <c r="G963" s="447"/>
      <c r="H963" s="447"/>
      <c r="I963" s="447"/>
      <c r="J963" s="447"/>
      <c r="K963" s="447"/>
      <c r="L963" s="447"/>
      <c r="M963" s="447"/>
      <c r="N963" s="447"/>
      <c r="O963" s="447"/>
      <c r="P963" s="447"/>
      <c r="Q963" s="447"/>
      <c r="R963" s="447"/>
      <c r="S963" s="447"/>
      <c r="T963" s="447"/>
      <c r="U963" s="447"/>
      <c r="V963" s="447"/>
      <c r="W963" s="447"/>
      <c r="X963" s="447"/>
      <c r="Y963" s="447"/>
    </row>
    <row r="964" ht="15.75" customHeight="1" spans="1:25">
      <c r="A964" s="447"/>
      <c r="B964" s="447"/>
      <c r="C964" s="447"/>
      <c r="D964" s="447"/>
      <c r="E964" s="447"/>
      <c r="F964" s="447"/>
      <c r="G964" s="447"/>
      <c r="H964" s="447"/>
      <c r="I964" s="447"/>
      <c r="J964" s="447"/>
      <c r="K964" s="447"/>
      <c r="L964" s="447"/>
      <c r="M964" s="447"/>
      <c r="N964" s="447"/>
      <c r="O964" s="447"/>
      <c r="P964" s="447"/>
      <c r="Q964" s="447"/>
      <c r="R964" s="447"/>
      <c r="S964" s="447"/>
      <c r="T964" s="447"/>
      <c r="U964" s="447"/>
      <c r="V964" s="447"/>
      <c r="W964" s="447"/>
      <c r="X964" s="447"/>
      <c r="Y964" s="447"/>
    </row>
    <row r="965" ht="15.75" customHeight="1" spans="1:25">
      <c r="A965" s="447"/>
      <c r="B965" s="447"/>
      <c r="C965" s="447"/>
      <c r="D965" s="447"/>
      <c r="E965" s="447"/>
      <c r="F965" s="447"/>
      <c r="G965" s="447"/>
      <c r="H965" s="447"/>
      <c r="I965" s="447"/>
      <c r="J965" s="447"/>
      <c r="K965" s="447"/>
      <c r="L965" s="447"/>
      <c r="M965" s="447"/>
      <c r="N965" s="447"/>
      <c r="O965" s="447"/>
      <c r="P965" s="447"/>
      <c r="Q965" s="447"/>
      <c r="R965" s="447"/>
      <c r="S965" s="447"/>
      <c r="T965" s="447"/>
      <c r="U965" s="447"/>
      <c r="V965" s="447"/>
      <c r="W965" s="447"/>
      <c r="X965" s="447"/>
      <c r="Y965" s="447"/>
    </row>
    <row r="966" ht="15.75" customHeight="1" spans="1:25">
      <c r="A966" s="447"/>
      <c r="B966" s="447"/>
      <c r="C966" s="447"/>
      <c r="D966" s="447"/>
      <c r="E966" s="447"/>
      <c r="F966" s="447"/>
      <c r="G966" s="447"/>
      <c r="H966" s="447"/>
      <c r="I966" s="447"/>
      <c r="J966" s="447"/>
      <c r="K966" s="447"/>
      <c r="L966" s="447"/>
      <c r="M966" s="447"/>
      <c r="N966" s="447"/>
      <c r="O966" s="447"/>
      <c r="P966" s="447"/>
      <c r="Q966" s="447"/>
      <c r="R966" s="447"/>
      <c r="S966" s="447"/>
      <c r="T966" s="447"/>
      <c r="U966" s="447"/>
      <c r="V966" s="447"/>
      <c r="W966" s="447"/>
      <c r="X966" s="447"/>
      <c r="Y966" s="447"/>
    </row>
    <row r="967" ht="15.75" customHeight="1" spans="1:25">
      <c r="A967" s="447"/>
      <c r="B967" s="447"/>
      <c r="C967" s="447"/>
      <c r="D967" s="447"/>
      <c r="E967" s="447"/>
      <c r="F967" s="447"/>
      <c r="G967" s="447"/>
      <c r="H967" s="447"/>
      <c r="I967" s="447"/>
      <c r="J967" s="447"/>
      <c r="K967" s="447"/>
      <c r="L967" s="447"/>
      <c r="M967" s="447"/>
      <c r="N967" s="447"/>
      <c r="O967" s="447"/>
      <c r="P967" s="447"/>
      <c r="Q967" s="447"/>
      <c r="R967" s="447"/>
      <c r="S967" s="447"/>
      <c r="T967" s="447"/>
      <c r="U967" s="447"/>
      <c r="V967" s="447"/>
      <c r="W967" s="447"/>
      <c r="X967" s="447"/>
      <c r="Y967" s="447"/>
    </row>
    <row r="968" ht="15.75" customHeight="1" spans="1:25">
      <c r="A968" s="447"/>
      <c r="B968" s="447"/>
      <c r="C968" s="447"/>
      <c r="D968" s="447"/>
      <c r="E968" s="447"/>
      <c r="F968" s="447"/>
      <c r="G968" s="447"/>
      <c r="H968" s="447"/>
      <c r="I968" s="447"/>
      <c r="J968" s="447"/>
      <c r="K968" s="447"/>
      <c r="L968" s="447"/>
      <c r="M968" s="447"/>
      <c r="N968" s="447"/>
      <c r="O968" s="447"/>
      <c r="P968" s="447"/>
      <c r="Q968" s="447"/>
      <c r="R968" s="447"/>
      <c r="S968" s="447"/>
      <c r="T968" s="447"/>
      <c r="U968" s="447"/>
      <c r="V968" s="447"/>
      <c r="W968" s="447"/>
      <c r="X968" s="447"/>
      <c r="Y968" s="447"/>
    </row>
    <row r="969" ht="15.75" customHeight="1" spans="1:25">
      <c r="A969" s="447"/>
      <c r="B969" s="447"/>
      <c r="C969" s="447"/>
      <c r="D969" s="447"/>
      <c r="E969" s="447"/>
      <c r="F969" s="447"/>
      <c r="G969" s="447"/>
      <c r="H969" s="447"/>
      <c r="I969" s="447"/>
      <c r="J969" s="447"/>
      <c r="K969" s="447"/>
      <c r="L969" s="447"/>
      <c r="M969" s="447"/>
      <c r="N969" s="447"/>
      <c r="O969" s="447"/>
      <c r="P969" s="447"/>
      <c r="Q969" s="447"/>
      <c r="R969" s="447"/>
      <c r="S969" s="447"/>
      <c r="T969" s="447"/>
      <c r="U969" s="447"/>
      <c r="V969" s="447"/>
      <c r="W969" s="447"/>
      <c r="X969" s="447"/>
      <c r="Y969" s="447"/>
    </row>
    <row r="970" ht="15.75" customHeight="1" spans="1:25">
      <c r="A970" s="447"/>
      <c r="B970" s="447"/>
      <c r="C970" s="447"/>
      <c r="D970" s="447"/>
      <c r="E970" s="447"/>
      <c r="F970" s="447"/>
      <c r="G970" s="447"/>
      <c r="H970" s="447"/>
      <c r="I970" s="447"/>
      <c r="J970" s="447"/>
      <c r="K970" s="447"/>
      <c r="L970" s="447"/>
      <c r="M970" s="447"/>
      <c r="N970" s="447"/>
      <c r="O970" s="447"/>
      <c r="P970" s="447"/>
      <c r="Q970" s="447"/>
      <c r="R970" s="447"/>
      <c r="S970" s="447"/>
      <c r="T970" s="447"/>
      <c r="U970" s="447"/>
      <c r="V970" s="447"/>
      <c r="W970" s="447"/>
      <c r="X970" s="447"/>
      <c r="Y970" s="447"/>
    </row>
    <row r="971" ht="15.75" customHeight="1" spans="1:25">
      <c r="A971" s="447"/>
      <c r="B971" s="447"/>
      <c r="C971" s="447"/>
      <c r="D971" s="447"/>
      <c r="E971" s="447"/>
      <c r="F971" s="447"/>
      <c r="G971" s="447"/>
      <c r="H971" s="447"/>
      <c r="I971" s="447"/>
      <c r="J971" s="447"/>
      <c r="K971" s="447"/>
      <c r="L971" s="447"/>
      <c r="M971" s="447"/>
      <c r="N971" s="447"/>
      <c r="O971" s="447"/>
      <c r="P971" s="447"/>
      <c r="Q971" s="447"/>
      <c r="R971" s="447"/>
      <c r="S971" s="447"/>
      <c r="T971" s="447"/>
      <c r="U971" s="447"/>
      <c r="V971" s="447"/>
      <c r="W971" s="447"/>
      <c r="X971" s="447"/>
      <c r="Y971" s="447"/>
    </row>
    <row r="972" ht="15.75" customHeight="1" spans="1:25">
      <c r="A972" s="447"/>
      <c r="B972" s="447"/>
      <c r="C972" s="447"/>
      <c r="D972" s="447"/>
      <c r="E972" s="447"/>
      <c r="F972" s="447"/>
      <c r="G972" s="447"/>
      <c r="H972" s="447"/>
      <c r="I972" s="447"/>
      <c r="J972" s="447"/>
      <c r="K972" s="447"/>
      <c r="L972" s="447"/>
      <c r="M972" s="447"/>
      <c r="N972" s="447"/>
      <c r="O972" s="447"/>
      <c r="P972" s="447"/>
      <c r="Q972" s="447"/>
      <c r="R972" s="447"/>
      <c r="S972" s="447"/>
      <c r="T972" s="447"/>
      <c r="U972" s="447"/>
      <c r="V972" s="447"/>
      <c r="W972" s="447"/>
      <c r="X972" s="447"/>
      <c r="Y972" s="447"/>
    </row>
    <row r="973" ht="15.75" customHeight="1" spans="1:25">
      <c r="A973" s="447"/>
      <c r="B973" s="447"/>
      <c r="C973" s="447"/>
      <c r="D973" s="447"/>
      <c r="E973" s="447"/>
      <c r="F973" s="447"/>
      <c r="G973" s="447"/>
      <c r="H973" s="447"/>
      <c r="I973" s="447"/>
      <c r="J973" s="447"/>
      <c r="K973" s="447"/>
      <c r="L973" s="447"/>
      <c r="M973" s="447"/>
      <c r="N973" s="447"/>
      <c r="O973" s="447"/>
      <c r="P973" s="447"/>
      <c r="Q973" s="447"/>
      <c r="R973" s="447"/>
      <c r="S973" s="447"/>
      <c r="T973" s="447"/>
      <c r="U973" s="447"/>
      <c r="V973" s="447"/>
      <c r="W973" s="447"/>
      <c r="X973" s="447"/>
      <c r="Y973" s="447"/>
    </row>
    <row r="974" ht="15.75" customHeight="1" spans="1:25">
      <c r="A974" s="447"/>
      <c r="B974" s="447"/>
      <c r="C974" s="447"/>
      <c r="D974" s="447"/>
      <c r="E974" s="447"/>
      <c r="F974" s="447"/>
      <c r="G974" s="447"/>
      <c r="H974" s="447"/>
      <c r="I974" s="447"/>
      <c r="J974" s="447"/>
      <c r="K974" s="447"/>
      <c r="L974" s="447"/>
      <c r="M974" s="447"/>
      <c r="N974" s="447"/>
      <c r="O974" s="447"/>
      <c r="P974" s="447"/>
      <c r="Q974" s="447"/>
      <c r="R974" s="447"/>
      <c r="S974" s="447"/>
      <c r="T974" s="447"/>
      <c r="U974" s="447"/>
      <c r="V974" s="447"/>
      <c r="W974" s="447"/>
      <c r="X974" s="447"/>
      <c r="Y974" s="447"/>
    </row>
    <row r="975" ht="15.75" customHeight="1" spans="1:25">
      <c r="A975" s="447"/>
      <c r="B975" s="447"/>
      <c r="C975" s="447"/>
      <c r="D975" s="447"/>
      <c r="E975" s="447"/>
      <c r="F975" s="447"/>
      <c r="G975" s="447"/>
      <c r="H975" s="447"/>
      <c r="I975" s="447"/>
      <c r="J975" s="447"/>
      <c r="K975" s="447"/>
      <c r="L975" s="447"/>
      <c r="M975" s="447"/>
      <c r="N975" s="447"/>
      <c r="O975" s="447"/>
      <c r="P975" s="447"/>
      <c r="Q975" s="447"/>
      <c r="R975" s="447"/>
      <c r="S975" s="447"/>
      <c r="T975" s="447"/>
      <c r="U975" s="447"/>
      <c r="V975" s="447"/>
      <c r="W975" s="447"/>
      <c r="X975" s="447"/>
      <c r="Y975" s="447"/>
    </row>
    <row r="976" ht="15.75" customHeight="1" spans="1:25">
      <c r="A976" s="447"/>
      <c r="B976" s="447"/>
      <c r="C976" s="447"/>
      <c r="D976" s="447"/>
      <c r="E976" s="447"/>
      <c r="F976" s="447"/>
      <c r="G976" s="447"/>
      <c r="H976" s="447"/>
      <c r="I976" s="447"/>
      <c r="J976" s="447"/>
      <c r="K976" s="447"/>
      <c r="L976" s="447"/>
      <c r="M976" s="447"/>
      <c r="N976" s="447"/>
      <c r="O976" s="447"/>
      <c r="P976" s="447"/>
      <c r="Q976" s="447"/>
      <c r="R976" s="447"/>
      <c r="S976" s="447"/>
      <c r="T976" s="447"/>
      <c r="U976" s="447"/>
      <c r="V976" s="447"/>
      <c r="W976" s="447"/>
      <c r="X976" s="447"/>
      <c r="Y976" s="447"/>
    </row>
    <row r="977" ht="15.75" customHeight="1" spans="1:25">
      <c r="A977" s="447"/>
      <c r="B977" s="447"/>
      <c r="C977" s="447"/>
      <c r="D977" s="447"/>
      <c r="E977" s="447"/>
      <c r="F977" s="447"/>
      <c r="G977" s="447"/>
      <c r="H977" s="447"/>
      <c r="I977" s="447"/>
      <c r="J977" s="447"/>
      <c r="K977" s="447"/>
      <c r="L977" s="447"/>
      <c r="M977" s="447"/>
      <c r="N977" s="447"/>
      <c r="O977" s="447"/>
      <c r="P977" s="447"/>
      <c r="Q977" s="447"/>
      <c r="R977" s="447"/>
      <c r="S977" s="447"/>
      <c r="T977" s="447"/>
      <c r="U977" s="447"/>
      <c r="V977" s="447"/>
      <c r="W977" s="447"/>
      <c r="X977" s="447"/>
      <c r="Y977" s="447"/>
    </row>
    <row r="978" ht="15.75" customHeight="1" spans="1:25">
      <c r="A978" s="447"/>
      <c r="B978" s="447"/>
      <c r="C978" s="447"/>
      <c r="D978" s="447"/>
      <c r="E978" s="447"/>
      <c r="F978" s="447"/>
      <c r="G978" s="447"/>
      <c r="H978" s="447"/>
      <c r="I978" s="447"/>
      <c r="J978" s="447"/>
      <c r="K978" s="447"/>
      <c r="L978" s="447"/>
      <c r="M978" s="447"/>
      <c r="N978" s="447"/>
      <c r="O978" s="447"/>
      <c r="P978" s="447"/>
      <c r="Q978" s="447"/>
      <c r="R978" s="447"/>
      <c r="S978" s="447"/>
      <c r="T978" s="447"/>
      <c r="U978" s="447"/>
      <c r="V978" s="447"/>
      <c r="W978" s="447"/>
      <c r="X978" s="447"/>
      <c r="Y978" s="447"/>
    </row>
    <row r="979" ht="15.75" customHeight="1" spans="1:25">
      <c r="A979" s="447"/>
      <c r="B979" s="447"/>
      <c r="C979" s="447"/>
      <c r="D979" s="447"/>
      <c r="E979" s="447"/>
      <c r="F979" s="447"/>
      <c r="G979" s="447"/>
      <c r="H979" s="447"/>
      <c r="I979" s="447"/>
      <c r="J979" s="447"/>
      <c r="K979" s="447"/>
      <c r="L979" s="447"/>
      <c r="M979" s="447"/>
      <c r="N979" s="447"/>
      <c r="O979" s="447"/>
      <c r="P979" s="447"/>
      <c r="Q979" s="447"/>
      <c r="R979" s="447"/>
      <c r="S979" s="447"/>
      <c r="T979" s="447"/>
      <c r="U979" s="447"/>
      <c r="V979" s="447"/>
      <c r="W979" s="447"/>
      <c r="X979" s="447"/>
      <c r="Y979" s="447"/>
    </row>
    <row r="980" ht="15.75" customHeight="1" spans="1:25">
      <c r="A980" s="447"/>
      <c r="B980" s="447"/>
      <c r="C980" s="447"/>
      <c r="D980" s="447"/>
      <c r="E980" s="447"/>
      <c r="F980" s="447"/>
      <c r="G980" s="447"/>
      <c r="H980" s="447"/>
      <c r="I980" s="447"/>
      <c r="J980" s="447"/>
      <c r="K980" s="447"/>
      <c r="L980" s="447"/>
      <c r="M980" s="447"/>
      <c r="N980" s="447"/>
      <c r="O980" s="447"/>
      <c r="P980" s="447"/>
      <c r="Q980" s="447"/>
      <c r="R980" s="447"/>
      <c r="S980" s="447"/>
      <c r="T980" s="447"/>
      <c r="U980" s="447"/>
      <c r="V980" s="447"/>
      <c r="W980" s="447"/>
      <c r="X980" s="447"/>
      <c r="Y980" s="447"/>
    </row>
    <row r="981" ht="15.75" customHeight="1" spans="1:25">
      <c r="A981" s="447"/>
      <c r="B981" s="447"/>
      <c r="C981" s="447"/>
      <c r="D981" s="447"/>
      <c r="E981" s="447"/>
      <c r="F981" s="447"/>
      <c r="G981" s="447"/>
      <c r="H981" s="447"/>
      <c r="I981" s="447"/>
      <c r="J981" s="447"/>
      <c r="K981" s="447"/>
      <c r="L981" s="447"/>
      <c r="M981" s="447"/>
      <c r="N981" s="447"/>
      <c r="O981" s="447"/>
      <c r="P981" s="447"/>
      <c r="Q981" s="447"/>
      <c r="R981" s="447"/>
      <c r="S981" s="447"/>
      <c r="T981" s="447"/>
      <c r="U981" s="447"/>
      <c r="V981" s="447"/>
      <c r="W981" s="447"/>
      <c r="X981" s="447"/>
      <c r="Y981" s="447"/>
    </row>
    <row r="982" ht="15.75" customHeight="1" spans="1:25">
      <c r="A982" s="447"/>
      <c r="B982" s="447"/>
      <c r="C982" s="447"/>
      <c r="D982" s="447"/>
      <c r="E982" s="447"/>
      <c r="F982" s="447"/>
      <c r="G982" s="447"/>
      <c r="H982" s="447"/>
      <c r="I982" s="447"/>
      <c r="J982" s="447"/>
      <c r="K982" s="447"/>
      <c r="L982" s="447"/>
      <c r="M982" s="447"/>
      <c r="N982" s="447"/>
      <c r="O982" s="447"/>
      <c r="P982" s="447"/>
      <c r="Q982" s="447"/>
      <c r="R982" s="447"/>
      <c r="S982" s="447"/>
      <c r="T982" s="447"/>
      <c r="U982" s="447"/>
      <c r="V982" s="447"/>
      <c r="W982" s="447"/>
      <c r="X982" s="447"/>
      <c r="Y982" s="447"/>
    </row>
    <row r="983" ht="15.75" customHeight="1" spans="1:25">
      <c r="A983" s="447"/>
      <c r="B983" s="447"/>
      <c r="C983" s="447"/>
      <c r="D983" s="447"/>
      <c r="E983" s="447"/>
      <c r="F983" s="447"/>
      <c r="G983" s="447"/>
      <c r="H983" s="447"/>
      <c r="I983" s="447"/>
      <c r="J983" s="447"/>
      <c r="K983" s="447"/>
      <c r="L983" s="447"/>
      <c r="M983" s="447"/>
      <c r="N983" s="447"/>
      <c r="O983" s="447"/>
      <c r="P983" s="447"/>
      <c r="Q983" s="447"/>
      <c r="R983" s="447"/>
      <c r="S983" s="447"/>
      <c r="T983" s="447"/>
      <c r="U983" s="447"/>
      <c r="V983" s="447"/>
      <c r="W983" s="447"/>
      <c r="X983" s="447"/>
      <c r="Y983" s="447"/>
    </row>
    <row r="984" ht="15.75" customHeight="1" spans="1:25">
      <c r="A984" s="447"/>
      <c r="B984" s="447"/>
      <c r="C984" s="447"/>
      <c r="D984" s="447"/>
      <c r="E984" s="447"/>
      <c r="F984" s="447"/>
      <c r="G984" s="447"/>
      <c r="H984" s="447"/>
      <c r="I984" s="447"/>
      <c r="J984" s="447"/>
      <c r="K984" s="447"/>
      <c r="L984" s="447"/>
      <c r="M984" s="447"/>
      <c r="N984" s="447"/>
      <c r="O984" s="447"/>
      <c r="P984" s="447"/>
      <c r="Q984" s="447"/>
      <c r="R984" s="447"/>
      <c r="S984" s="447"/>
      <c r="T984" s="447"/>
      <c r="U984" s="447"/>
      <c r="V984" s="447"/>
      <c r="W984" s="447"/>
      <c r="X984" s="447"/>
      <c r="Y984" s="447"/>
    </row>
    <row r="985" ht="15.75" customHeight="1" spans="1:25">
      <c r="A985" s="447"/>
      <c r="B985" s="447"/>
      <c r="C985" s="447"/>
      <c r="D985" s="447"/>
      <c r="E985" s="447"/>
      <c r="F985" s="447"/>
      <c r="G985" s="447"/>
      <c r="H985" s="447"/>
      <c r="I985" s="447"/>
      <c r="J985" s="447"/>
      <c r="K985" s="447"/>
      <c r="L985" s="447"/>
      <c r="M985" s="447"/>
      <c r="N985" s="447"/>
      <c r="O985" s="447"/>
      <c r="P985" s="447"/>
      <c r="Q985" s="447"/>
      <c r="R985" s="447"/>
      <c r="S985" s="447"/>
      <c r="T985" s="447"/>
      <c r="U985" s="447"/>
      <c r="V985" s="447"/>
      <c r="W985" s="447"/>
      <c r="X985" s="447"/>
      <c r="Y985" s="447"/>
    </row>
    <row r="986" ht="15.75" customHeight="1" spans="1:25">
      <c r="A986" s="447"/>
      <c r="B986" s="447"/>
      <c r="C986" s="447"/>
      <c r="D986" s="447"/>
      <c r="E986" s="447"/>
      <c r="F986" s="447"/>
      <c r="G986" s="447"/>
      <c r="H986" s="447"/>
      <c r="I986" s="447"/>
      <c r="J986" s="447"/>
      <c r="K986" s="447"/>
      <c r="L986" s="447"/>
      <c r="M986" s="447"/>
      <c r="N986" s="447"/>
      <c r="O986" s="447"/>
      <c r="P986" s="447"/>
      <c r="Q986" s="447"/>
      <c r="R986" s="447"/>
      <c r="S986" s="447"/>
      <c r="T986" s="447"/>
      <c r="U986" s="447"/>
      <c r="V986" s="447"/>
      <c r="W986" s="447"/>
      <c r="X986" s="447"/>
      <c r="Y986" s="447"/>
    </row>
    <row r="987" ht="15.75" customHeight="1" spans="1:25">
      <c r="A987" s="447"/>
      <c r="B987" s="447"/>
      <c r="C987" s="447"/>
      <c r="D987" s="447"/>
      <c r="E987" s="447"/>
      <c r="F987" s="447"/>
      <c r="G987" s="447"/>
      <c r="H987" s="447"/>
      <c r="I987" s="447"/>
      <c r="J987" s="447"/>
      <c r="K987" s="447"/>
      <c r="L987" s="447"/>
      <c r="M987" s="447"/>
      <c r="N987" s="447"/>
      <c r="O987" s="447"/>
      <c r="P987" s="447"/>
      <c r="Q987" s="447"/>
      <c r="R987" s="447"/>
      <c r="S987" s="447"/>
      <c r="T987" s="447"/>
      <c r="U987" s="447"/>
      <c r="V987" s="447"/>
      <c r="W987" s="447"/>
      <c r="X987" s="447"/>
      <c r="Y987" s="447"/>
    </row>
    <row r="988" ht="15.75" customHeight="1" spans="1:25">
      <c r="A988" s="447"/>
      <c r="B988" s="447"/>
      <c r="C988" s="447"/>
      <c r="D988" s="447"/>
      <c r="E988" s="447"/>
      <c r="F988" s="447"/>
      <c r="G988" s="447"/>
      <c r="H988" s="447"/>
      <c r="I988" s="447"/>
      <c r="J988" s="447"/>
      <c r="K988" s="447"/>
      <c r="L988" s="447"/>
      <c r="M988" s="447"/>
      <c r="N988" s="447"/>
      <c r="O988" s="447"/>
      <c r="P988" s="447"/>
      <c r="Q988" s="447"/>
      <c r="R988" s="447"/>
      <c r="S988" s="447"/>
      <c r="T988" s="447"/>
      <c r="U988" s="447"/>
      <c r="V988" s="447"/>
      <c r="W988" s="447"/>
      <c r="X988" s="447"/>
      <c r="Y988" s="447"/>
    </row>
    <row r="989" ht="15.75" customHeight="1" spans="1:25">
      <c r="A989" s="447"/>
      <c r="B989" s="447"/>
      <c r="C989" s="447"/>
      <c r="D989" s="447"/>
      <c r="E989" s="447"/>
      <c r="F989" s="447"/>
      <c r="G989" s="447"/>
      <c r="H989" s="447"/>
      <c r="I989" s="447"/>
      <c r="J989" s="447"/>
      <c r="K989" s="447"/>
      <c r="L989" s="447"/>
      <c r="M989" s="447"/>
      <c r="N989" s="447"/>
      <c r="O989" s="447"/>
      <c r="P989" s="447"/>
      <c r="Q989" s="447"/>
      <c r="R989" s="447"/>
      <c r="S989" s="447"/>
      <c r="T989" s="447"/>
      <c r="U989" s="447"/>
      <c r="V989" s="447"/>
      <c r="W989" s="447"/>
      <c r="X989" s="447"/>
      <c r="Y989" s="447"/>
    </row>
    <row r="990" ht="15.75" customHeight="1" spans="1:25">
      <c r="A990" s="447"/>
      <c r="B990" s="447"/>
      <c r="C990" s="447"/>
      <c r="D990" s="447"/>
      <c r="E990" s="447"/>
      <c r="F990" s="447"/>
      <c r="G990" s="447"/>
      <c r="H990" s="447"/>
      <c r="I990" s="447"/>
      <c r="J990" s="447"/>
      <c r="K990" s="447"/>
      <c r="L990" s="447"/>
      <c r="M990" s="447"/>
      <c r="N990" s="447"/>
      <c r="O990" s="447"/>
      <c r="P990" s="447"/>
      <c r="Q990" s="447"/>
      <c r="R990" s="447"/>
      <c r="S990" s="447"/>
      <c r="T990" s="447"/>
      <c r="U990" s="447"/>
      <c r="V990" s="447"/>
      <c r="W990" s="447"/>
      <c r="X990" s="447"/>
      <c r="Y990" s="447"/>
    </row>
    <row r="991" ht="15.75" customHeight="1" spans="1:25">
      <c r="A991" s="447"/>
      <c r="B991" s="447"/>
      <c r="C991" s="447"/>
      <c r="D991" s="447"/>
      <c r="E991" s="447"/>
      <c r="F991" s="447"/>
      <c r="G991" s="447"/>
      <c r="H991" s="447"/>
      <c r="I991" s="447"/>
      <c r="J991" s="447"/>
      <c r="K991" s="447"/>
      <c r="L991" s="447"/>
      <c r="M991" s="447"/>
      <c r="N991" s="447"/>
      <c r="O991" s="447"/>
      <c r="P991" s="447"/>
      <c r="Q991" s="447"/>
      <c r="R991" s="447"/>
      <c r="S991" s="447"/>
      <c r="T991" s="447"/>
      <c r="U991" s="447"/>
      <c r="V991" s="447"/>
      <c r="W991" s="447"/>
      <c r="X991" s="447"/>
      <c r="Y991" s="447"/>
    </row>
    <row r="992" ht="15.75" customHeight="1" spans="1:25">
      <c r="A992" s="447"/>
      <c r="B992" s="447"/>
      <c r="C992" s="447"/>
      <c r="D992" s="447"/>
      <c r="E992" s="447"/>
      <c r="F992" s="447"/>
      <c r="G992" s="447"/>
      <c r="H992" s="447"/>
      <c r="I992" s="447"/>
      <c r="J992" s="447"/>
      <c r="K992" s="447"/>
      <c r="L992" s="447"/>
      <c r="M992" s="447"/>
      <c r="N992" s="447"/>
      <c r="O992" s="447"/>
      <c r="P992" s="447"/>
      <c r="Q992" s="447"/>
      <c r="R992" s="447"/>
      <c r="S992" s="447"/>
      <c r="T992" s="447"/>
      <c r="U992" s="447"/>
      <c r="V992" s="447"/>
      <c r="W992" s="447"/>
      <c r="X992" s="447"/>
      <c r="Y992" s="447"/>
    </row>
    <row r="993" ht="15.75" customHeight="1" spans="1:25">
      <c r="A993" s="447"/>
      <c r="B993" s="447"/>
      <c r="C993" s="447"/>
      <c r="D993" s="447"/>
      <c r="E993" s="447"/>
      <c r="F993" s="447"/>
      <c r="G993" s="447"/>
      <c r="H993" s="447"/>
      <c r="I993" s="447"/>
      <c r="J993" s="447"/>
      <c r="K993" s="447"/>
      <c r="L993" s="447"/>
      <c r="M993" s="447"/>
      <c r="N993" s="447"/>
      <c r="O993" s="447"/>
      <c r="P993" s="447"/>
      <c r="Q993" s="447"/>
      <c r="R993" s="447"/>
      <c r="S993" s="447"/>
      <c r="T993" s="447"/>
      <c r="U993" s="447"/>
      <c r="V993" s="447"/>
      <c r="W993" s="447"/>
      <c r="X993" s="447"/>
      <c r="Y993" s="447"/>
    </row>
    <row r="994" ht="15.75" customHeight="1" spans="1:25">
      <c r="A994" s="447"/>
      <c r="B994" s="447"/>
      <c r="C994" s="447"/>
      <c r="D994" s="447"/>
      <c r="E994" s="447"/>
      <c r="F994" s="447"/>
      <c r="G994" s="447"/>
      <c r="H994" s="447"/>
      <c r="I994" s="447"/>
      <c r="J994" s="447"/>
      <c r="K994" s="447"/>
      <c r="L994" s="447"/>
      <c r="M994" s="447"/>
      <c r="N994" s="447"/>
      <c r="O994" s="447"/>
      <c r="P994" s="447"/>
      <c r="Q994" s="447"/>
      <c r="R994" s="447"/>
      <c r="S994" s="447"/>
      <c r="T994" s="447"/>
      <c r="U994" s="447"/>
      <c r="V994" s="447"/>
      <c r="W994" s="447"/>
      <c r="X994" s="447"/>
      <c r="Y994" s="447"/>
    </row>
    <row r="995" ht="15.75" customHeight="1" spans="1:25">
      <c r="A995" s="447"/>
      <c r="B995" s="447"/>
      <c r="C995" s="447"/>
      <c r="D995" s="447"/>
      <c r="E995" s="447"/>
      <c r="F995" s="447"/>
      <c r="G995" s="447"/>
      <c r="H995" s="447"/>
      <c r="I995" s="447"/>
      <c r="J995" s="447"/>
      <c r="K995" s="447"/>
      <c r="L995" s="447"/>
      <c r="M995" s="447"/>
      <c r="N995" s="447"/>
      <c r="O995" s="447"/>
      <c r="P995" s="447"/>
      <c r="Q995" s="447"/>
      <c r="R995" s="447"/>
      <c r="S995" s="447"/>
      <c r="T995" s="447"/>
      <c r="U995" s="447"/>
      <c r="V995" s="447"/>
      <c r="W995" s="447"/>
      <c r="X995" s="447"/>
      <c r="Y995" s="447"/>
    </row>
    <row r="996" ht="15.75" customHeight="1" spans="1:25">
      <c r="A996" s="447"/>
      <c r="B996" s="447"/>
      <c r="C996" s="447"/>
      <c r="D996" s="447"/>
      <c r="E996" s="447"/>
      <c r="F996" s="447"/>
      <c r="G996" s="447"/>
      <c r="H996" s="447"/>
      <c r="I996" s="447"/>
      <c r="J996" s="447"/>
      <c r="K996" s="447"/>
      <c r="L996" s="447"/>
      <c r="M996" s="447"/>
      <c r="N996" s="447"/>
      <c r="O996" s="447"/>
      <c r="P996" s="447"/>
      <c r="Q996" s="447"/>
      <c r="R996" s="447"/>
      <c r="S996" s="447"/>
      <c r="T996" s="447"/>
      <c r="U996" s="447"/>
      <c r="V996" s="447"/>
      <c r="W996" s="447"/>
      <c r="X996" s="447"/>
      <c r="Y996" s="447"/>
    </row>
    <row r="997" ht="15.75" customHeight="1" spans="1:25">
      <c r="A997" s="447"/>
      <c r="B997" s="447"/>
      <c r="C997" s="447"/>
      <c r="D997" s="447"/>
      <c r="E997" s="447"/>
      <c r="F997" s="447"/>
      <c r="G997" s="447"/>
      <c r="H997" s="447"/>
      <c r="I997" s="447"/>
      <c r="J997" s="447"/>
      <c r="K997" s="447"/>
      <c r="L997" s="447"/>
      <c r="M997" s="447"/>
      <c r="N997" s="447"/>
      <c r="O997" s="447"/>
      <c r="P997" s="447"/>
      <c r="Q997" s="447"/>
      <c r="R997" s="447"/>
      <c r="S997" s="447"/>
      <c r="T997" s="447"/>
      <c r="U997" s="447"/>
      <c r="V997" s="447"/>
      <c r="W997" s="447"/>
      <c r="X997" s="447"/>
      <c r="Y997" s="447"/>
    </row>
    <row r="998" ht="15.75" customHeight="1" spans="1:25">
      <c r="A998" s="447"/>
      <c r="B998" s="447"/>
      <c r="C998" s="447"/>
      <c r="D998" s="447"/>
      <c r="E998" s="447"/>
      <c r="F998" s="447"/>
      <c r="G998" s="447"/>
      <c r="H998" s="447"/>
      <c r="I998" s="447"/>
      <c r="J998" s="447"/>
      <c r="K998" s="447"/>
      <c r="L998" s="447"/>
      <c r="M998" s="447"/>
      <c r="N998" s="447"/>
      <c r="O998" s="447"/>
      <c r="P998" s="447"/>
      <c r="Q998" s="447"/>
      <c r="R998" s="447"/>
      <c r="S998" s="447"/>
      <c r="T998" s="447"/>
      <c r="U998" s="447"/>
      <c r="V998" s="447"/>
      <c r="W998" s="447"/>
      <c r="X998" s="447"/>
      <c r="Y998" s="447"/>
    </row>
    <row r="999" ht="15.75" customHeight="1" spans="1:25">
      <c r="A999" s="447"/>
      <c r="B999" s="447"/>
      <c r="C999" s="447"/>
      <c r="D999" s="447"/>
      <c r="E999" s="447"/>
      <c r="F999" s="447"/>
      <c r="G999" s="447"/>
      <c r="H999" s="447"/>
      <c r="I999" s="447"/>
      <c r="J999" s="447"/>
      <c r="K999" s="447"/>
      <c r="L999" s="447"/>
      <c r="M999" s="447"/>
      <c r="N999" s="447"/>
      <c r="O999" s="447"/>
      <c r="P999" s="447"/>
      <c r="Q999" s="447"/>
      <c r="R999" s="447"/>
      <c r="S999" s="447"/>
      <c r="T999" s="447"/>
      <c r="U999" s="447"/>
      <c r="V999" s="447"/>
      <c r="W999" s="447"/>
      <c r="X999" s="447"/>
      <c r="Y999" s="447"/>
    </row>
  </sheetData>
  <pageMargins left="0.75" right="0.75" top="1" bottom="1" header="0" footer="0"/>
  <pageSetup paperSize="9" scale="45" orientation="portrait"/>
  <headerFooter/>
  <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3.8"/>
  <cols>
    <col min="1" max="1" width="2.66666666666667" style="216" customWidth="1"/>
    <col min="2" max="2" width="45.8888888888889" style="216" customWidth="1"/>
    <col min="3" max="3" width="67.5555555555556" style="216" customWidth="1"/>
    <col min="4" max="23" width="11.4444444444444" style="216" customWidth="1"/>
    <col min="24" max="16384" width="14.4444444444444" style="216"/>
  </cols>
  <sheetData>
    <row r="1" ht="14.4" spans="1:26">
      <c r="A1" s="447"/>
      <c r="B1" s="447"/>
      <c r="C1" s="447"/>
      <c r="D1" s="447"/>
      <c r="E1" s="447"/>
      <c r="F1" s="447"/>
      <c r="G1" s="447"/>
      <c r="H1" s="447"/>
      <c r="I1" s="447"/>
      <c r="J1" s="447"/>
      <c r="K1" s="447"/>
      <c r="L1" s="447"/>
      <c r="M1" s="447"/>
      <c r="N1" s="447"/>
      <c r="O1" s="447"/>
      <c r="P1" s="447"/>
      <c r="Q1" s="447"/>
      <c r="R1" s="447"/>
      <c r="S1" s="447"/>
      <c r="T1" s="447"/>
      <c r="U1" s="447"/>
      <c r="V1" s="447"/>
      <c r="W1" s="447"/>
      <c r="X1" s="470"/>
      <c r="Y1" s="470"/>
      <c r="Z1" s="470"/>
    </row>
    <row r="2" ht="14.4" spans="1:26">
      <c r="A2" s="448">
        <v>1</v>
      </c>
      <c r="B2" s="449" t="s">
        <v>616</v>
      </c>
      <c r="C2" s="450" t="s">
        <v>1011</v>
      </c>
      <c r="D2" s="447"/>
      <c r="E2" s="447"/>
      <c r="F2" s="447"/>
      <c r="G2" s="447"/>
      <c r="H2" s="447"/>
      <c r="I2" s="447"/>
      <c r="J2" s="447"/>
      <c r="K2" s="447"/>
      <c r="L2" s="447"/>
      <c r="M2" s="447"/>
      <c r="N2" s="447"/>
      <c r="O2" s="447"/>
      <c r="P2" s="447"/>
      <c r="Q2" s="447"/>
      <c r="R2" s="447"/>
      <c r="S2" s="447"/>
      <c r="T2" s="447"/>
      <c r="U2" s="447"/>
      <c r="V2" s="447"/>
      <c r="W2" s="447"/>
      <c r="X2" s="470"/>
      <c r="Y2" s="470"/>
      <c r="Z2" s="470"/>
    </row>
    <row r="3" ht="24" spans="1:26">
      <c r="A3" s="194">
        <v>2</v>
      </c>
      <c r="B3" s="451" t="s">
        <v>617</v>
      </c>
      <c r="C3" s="452" t="s">
        <v>1012</v>
      </c>
      <c r="D3" s="447"/>
      <c r="E3" s="447"/>
      <c r="F3" s="447"/>
      <c r="G3" s="447"/>
      <c r="H3" s="447"/>
      <c r="I3" s="447"/>
      <c r="J3" s="447"/>
      <c r="K3" s="447"/>
      <c r="L3" s="447"/>
      <c r="M3" s="447"/>
      <c r="N3" s="447"/>
      <c r="O3" s="447"/>
      <c r="P3" s="447"/>
      <c r="Q3" s="447"/>
      <c r="R3" s="447"/>
      <c r="S3" s="447"/>
      <c r="T3" s="447"/>
      <c r="U3" s="447"/>
      <c r="V3" s="447"/>
      <c r="W3" s="447"/>
      <c r="X3" s="470"/>
      <c r="Y3" s="470"/>
      <c r="Z3" s="470"/>
    </row>
    <row r="4" ht="24" spans="1:26">
      <c r="A4" s="448">
        <v>3</v>
      </c>
      <c r="B4" s="449" t="s">
        <v>619</v>
      </c>
      <c r="C4" s="453" t="s">
        <v>1013</v>
      </c>
      <c r="D4" s="447"/>
      <c r="E4" s="447"/>
      <c r="F4" s="447"/>
      <c r="G4" s="447"/>
      <c r="H4" s="447"/>
      <c r="I4" s="447"/>
      <c r="J4" s="447"/>
      <c r="K4" s="447"/>
      <c r="L4" s="447"/>
      <c r="M4" s="447"/>
      <c r="N4" s="447"/>
      <c r="O4" s="447"/>
      <c r="P4" s="447"/>
      <c r="Q4" s="447"/>
      <c r="R4" s="447"/>
      <c r="S4" s="447"/>
      <c r="T4" s="447"/>
      <c r="U4" s="447"/>
      <c r="V4" s="447"/>
      <c r="W4" s="447"/>
      <c r="X4" s="470"/>
      <c r="Y4" s="470"/>
      <c r="Z4" s="470"/>
    </row>
    <row r="5" ht="24" spans="1:26">
      <c r="A5" s="454">
        <v>4</v>
      </c>
      <c r="B5" s="451" t="s">
        <v>621</v>
      </c>
      <c r="C5" s="452" t="s">
        <v>899</v>
      </c>
      <c r="D5" s="447"/>
      <c r="E5" s="447"/>
      <c r="F5" s="447"/>
      <c r="G5" s="447"/>
      <c r="H5" s="447"/>
      <c r="I5" s="447"/>
      <c r="J5" s="447"/>
      <c r="K5" s="447"/>
      <c r="L5" s="447"/>
      <c r="M5" s="447"/>
      <c r="N5" s="447"/>
      <c r="O5" s="447"/>
      <c r="P5" s="447"/>
      <c r="Q5" s="447"/>
      <c r="R5" s="447"/>
      <c r="S5" s="447"/>
      <c r="T5" s="447"/>
      <c r="U5" s="447"/>
      <c r="V5" s="447"/>
      <c r="W5" s="447"/>
      <c r="X5" s="470"/>
      <c r="Y5" s="470"/>
      <c r="Z5" s="470"/>
    </row>
    <row r="6" ht="60" spans="1:26">
      <c r="A6" s="454">
        <v>5</v>
      </c>
      <c r="B6" s="451" t="s">
        <v>623</v>
      </c>
      <c r="C6" s="455" t="s">
        <v>1014</v>
      </c>
      <c r="D6" s="447"/>
      <c r="E6" s="447"/>
      <c r="F6" s="447"/>
      <c r="G6" s="447"/>
      <c r="H6" s="447"/>
      <c r="I6" s="447"/>
      <c r="J6" s="447"/>
      <c r="K6" s="447"/>
      <c r="L6" s="447"/>
      <c r="M6" s="447"/>
      <c r="N6" s="447"/>
      <c r="O6" s="447"/>
      <c r="P6" s="447"/>
      <c r="Q6" s="447"/>
      <c r="R6" s="447"/>
      <c r="S6" s="447"/>
      <c r="T6" s="447"/>
      <c r="U6" s="447"/>
      <c r="V6" s="447"/>
      <c r="W6" s="447"/>
      <c r="X6" s="470"/>
      <c r="Y6" s="470"/>
      <c r="Z6" s="470"/>
    </row>
    <row r="7" ht="14.4" spans="1:26">
      <c r="A7" s="456">
        <v>6</v>
      </c>
      <c r="B7" s="457" t="s">
        <v>625</v>
      </c>
      <c r="C7" s="452" t="s">
        <v>1015</v>
      </c>
      <c r="D7" s="447"/>
      <c r="E7" s="447"/>
      <c r="F7" s="447"/>
      <c r="G7" s="447"/>
      <c r="H7" s="447"/>
      <c r="I7" s="447"/>
      <c r="J7" s="447"/>
      <c r="K7" s="447"/>
      <c r="L7" s="447"/>
      <c r="M7" s="447"/>
      <c r="N7" s="447"/>
      <c r="O7" s="447"/>
      <c r="P7" s="447"/>
      <c r="Q7" s="447"/>
      <c r="R7" s="447"/>
      <c r="S7" s="447"/>
      <c r="T7" s="447"/>
      <c r="U7" s="447"/>
      <c r="V7" s="447"/>
      <c r="W7" s="447"/>
      <c r="X7" s="470"/>
      <c r="Y7" s="470"/>
      <c r="Z7" s="470"/>
    </row>
    <row r="8" ht="14.4" spans="1:26">
      <c r="A8" s="459">
        <v>7</v>
      </c>
      <c r="B8" s="460" t="s">
        <v>707</v>
      </c>
      <c r="C8" s="452" t="s">
        <v>1016</v>
      </c>
      <c r="D8" s="447"/>
      <c r="E8" s="447"/>
      <c r="F8" s="447"/>
      <c r="G8" s="447"/>
      <c r="H8" s="447"/>
      <c r="I8" s="447"/>
      <c r="J8" s="447"/>
      <c r="K8" s="447"/>
      <c r="L8" s="447"/>
      <c r="M8" s="447"/>
      <c r="N8" s="447"/>
      <c r="O8" s="447"/>
      <c r="P8" s="447"/>
      <c r="Q8" s="447"/>
      <c r="R8" s="447"/>
      <c r="S8" s="447"/>
      <c r="T8" s="447"/>
      <c r="U8" s="447"/>
      <c r="V8" s="447"/>
      <c r="W8" s="447"/>
      <c r="X8" s="470"/>
      <c r="Y8" s="470"/>
      <c r="Z8" s="470"/>
    </row>
    <row r="9" ht="24" spans="1:26">
      <c r="A9" s="461"/>
      <c r="B9" s="462" t="s">
        <v>629</v>
      </c>
      <c r="C9" s="453" t="s">
        <v>1017</v>
      </c>
      <c r="D9" s="447"/>
      <c r="E9" s="447"/>
      <c r="F9" s="447"/>
      <c r="G9" s="447"/>
      <c r="H9" s="447"/>
      <c r="I9" s="447"/>
      <c r="J9" s="447"/>
      <c r="K9" s="447"/>
      <c r="L9" s="447"/>
      <c r="M9" s="447"/>
      <c r="N9" s="447"/>
      <c r="O9" s="447"/>
      <c r="P9" s="447"/>
      <c r="Q9" s="447"/>
      <c r="R9" s="447"/>
      <c r="S9" s="447"/>
      <c r="T9" s="447"/>
      <c r="U9" s="447"/>
      <c r="V9" s="447"/>
      <c r="W9" s="447"/>
      <c r="X9" s="470"/>
      <c r="Y9" s="470"/>
      <c r="Z9" s="470"/>
    </row>
    <row r="10" ht="36" spans="1:26">
      <c r="A10" s="463">
        <v>8</v>
      </c>
      <c r="B10" s="451" t="s">
        <v>631</v>
      </c>
      <c r="C10" s="464" t="s">
        <v>1018</v>
      </c>
      <c r="D10" s="447"/>
      <c r="E10" s="447"/>
      <c r="F10" s="447"/>
      <c r="G10" s="447"/>
      <c r="H10" s="447"/>
      <c r="I10" s="447"/>
      <c r="J10" s="447"/>
      <c r="K10" s="447"/>
      <c r="L10" s="447"/>
      <c r="M10" s="447"/>
      <c r="N10" s="447"/>
      <c r="O10" s="447"/>
      <c r="P10" s="447"/>
      <c r="Q10" s="447"/>
      <c r="R10" s="447"/>
      <c r="S10" s="447"/>
      <c r="T10" s="447"/>
      <c r="U10" s="447"/>
      <c r="V10" s="447"/>
      <c r="W10" s="447"/>
      <c r="X10" s="470"/>
      <c r="Y10" s="470"/>
      <c r="Z10" s="470"/>
    </row>
    <row r="11" ht="14.4" spans="1:26">
      <c r="A11" s="454">
        <v>9</v>
      </c>
      <c r="B11" s="449" t="s">
        <v>633</v>
      </c>
      <c r="C11" s="453" t="s">
        <v>950</v>
      </c>
      <c r="D11" s="447"/>
      <c r="E11" s="447"/>
      <c r="F11" s="447"/>
      <c r="G11" s="447"/>
      <c r="H11" s="447"/>
      <c r="I11" s="447"/>
      <c r="J11" s="447"/>
      <c r="K11" s="447"/>
      <c r="L11" s="447"/>
      <c r="M11" s="447"/>
      <c r="N11" s="447"/>
      <c r="O11" s="447"/>
      <c r="P11" s="447"/>
      <c r="Q11" s="447"/>
      <c r="R11" s="447"/>
      <c r="S11" s="447"/>
      <c r="T11" s="447"/>
      <c r="U11" s="447"/>
      <c r="V11" s="447"/>
      <c r="W11" s="447"/>
      <c r="X11" s="470"/>
      <c r="Y11" s="470"/>
      <c r="Z11" s="470"/>
    </row>
    <row r="12" ht="14.4" spans="1:26">
      <c r="A12" s="454">
        <v>10</v>
      </c>
      <c r="B12" s="451" t="s">
        <v>635</v>
      </c>
      <c r="C12" s="455" t="s">
        <v>950</v>
      </c>
      <c r="D12" s="447"/>
      <c r="E12" s="447"/>
      <c r="F12" s="447"/>
      <c r="G12" s="447"/>
      <c r="H12" s="447"/>
      <c r="I12" s="447"/>
      <c r="J12" s="447"/>
      <c r="K12" s="447"/>
      <c r="L12" s="447"/>
      <c r="M12" s="447"/>
      <c r="N12" s="447"/>
      <c r="O12" s="447"/>
      <c r="P12" s="447"/>
      <c r="Q12" s="447"/>
      <c r="R12" s="447"/>
      <c r="S12" s="447"/>
      <c r="T12" s="447"/>
      <c r="U12" s="447"/>
      <c r="V12" s="447"/>
      <c r="W12" s="447"/>
      <c r="X12" s="470"/>
      <c r="Y12" s="470"/>
      <c r="Z12" s="470"/>
    </row>
    <row r="13" ht="14.4" spans="1:26">
      <c r="A13" s="454">
        <v>11</v>
      </c>
      <c r="B13" s="451" t="s">
        <v>637</v>
      </c>
      <c r="C13" s="455" t="s">
        <v>638</v>
      </c>
      <c r="D13" s="447"/>
      <c r="E13" s="447"/>
      <c r="F13" s="447"/>
      <c r="G13" s="447"/>
      <c r="H13" s="447"/>
      <c r="I13" s="447"/>
      <c r="J13" s="447"/>
      <c r="K13" s="447"/>
      <c r="L13" s="447"/>
      <c r="M13" s="447"/>
      <c r="N13" s="447"/>
      <c r="O13" s="447"/>
      <c r="P13" s="447"/>
      <c r="Q13" s="447"/>
      <c r="R13" s="447"/>
      <c r="S13" s="447"/>
      <c r="T13" s="447"/>
      <c r="U13" s="447"/>
      <c r="V13" s="447"/>
      <c r="W13" s="447"/>
      <c r="X13" s="470"/>
      <c r="Y13" s="470"/>
      <c r="Z13" s="470"/>
    </row>
    <row r="14" ht="24" spans="1:26">
      <c r="A14" s="454">
        <v>12</v>
      </c>
      <c r="B14" s="451" t="s">
        <v>639</v>
      </c>
      <c r="C14" s="452" t="s">
        <v>890</v>
      </c>
      <c r="D14" s="447"/>
      <c r="E14" s="447"/>
      <c r="F14" s="447"/>
      <c r="G14" s="447"/>
      <c r="H14" s="447"/>
      <c r="I14" s="447"/>
      <c r="J14" s="447"/>
      <c r="K14" s="447"/>
      <c r="L14" s="447"/>
      <c r="M14" s="447"/>
      <c r="N14" s="447"/>
      <c r="O14" s="447"/>
      <c r="P14" s="447"/>
      <c r="Q14" s="447"/>
      <c r="R14" s="447"/>
      <c r="S14" s="447"/>
      <c r="T14" s="447"/>
      <c r="U14" s="447"/>
      <c r="V14" s="447"/>
      <c r="W14" s="447"/>
      <c r="X14" s="470"/>
      <c r="Y14" s="470"/>
      <c r="Z14" s="470"/>
    </row>
    <row r="15" ht="24" spans="1:26">
      <c r="A15" s="454">
        <v>13</v>
      </c>
      <c r="B15" s="466" t="s">
        <v>641</v>
      </c>
      <c r="C15" s="467" t="s">
        <v>1019</v>
      </c>
      <c r="D15" s="447"/>
      <c r="E15" s="447"/>
      <c r="F15" s="447"/>
      <c r="G15" s="447"/>
      <c r="H15" s="447"/>
      <c r="I15" s="447"/>
      <c r="J15" s="447"/>
      <c r="K15" s="447"/>
      <c r="L15" s="447"/>
      <c r="M15" s="447"/>
      <c r="N15" s="447"/>
      <c r="O15" s="447"/>
      <c r="P15" s="447"/>
      <c r="Q15" s="447"/>
      <c r="R15" s="447"/>
      <c r="S15" s="447"/>
      <c r="T15" s="447"/>
      <c r="U15" s="447"/>
      <c r="V15" s="447"/>
      <c r="W15" s="447"/>
      <c r="X15" s="470"/>
      <c r="Y15" s="470"/>
      <c r="Z15" s="470"/>
    </row>
    <row r="16" ht="24" spans="1:26">
      <c r="A16" s="454">
        <v>14</v>
      </c>
      <c r="B16" s="451" t="s">
        <v>643</v>
      </c>
      <c r="C16" s="452" t="s">
        <v>1020</v>
      </c>
      <c r="D16" s="447"/>
      <c r="E16" s="447"/>
      <c r="F16" s="447"/>
      <c r="G16" s="447"/>
      <c r="H16" s="447"/>
      <c r="I16" s="447"/>
      <c r="J16" s="447"/>
      <c r="K16" s="447"/>
      <c r="L16" s="447"/>
      <c r="M16" s="447"/>
      <c r="N16" s="447"/>
      <c r="O16" s="447"/>
      <c r="P16" s="447"/>
      <c r="Q16" s="447"/>
      <c r="R16" s="447"/>
      <c r="S16" s="447"/>
      <c r="T16" s="447"/>
      <c r="U16" s="447"/>
      <c r="V16" s="447"/>
      <c r="W16" s="447"/>
      <c r="X16" s="470"/>
      <c r="Y16" s="470"/>
      <c r="Z16" s="470"/>
    </row>
    <row r="17" ht="24" spans="1:26">
      <c r="A17" s="454">
        <v>15</v>
      </c>
      <c r="B17" s="449" t="s">
        <v>645</v>
      </c>
      <c r="C17" s="453" t="s">
        <v>1021</v>
      </c>
      <c r="D17" s="447"/>
      <c r="E17" s="447"/>
      <c r="F17" s="447"/>
      <c r="G17" s="447"/>
      <c r="H17" s="447"/>
      <c r="I17" s="447"/>
      <c r="J17" s="447"/>
      <c r="K17" s="447"/>
      <c r="L17" s="447"/>
      <c r="M17" s="447"/>
      <c r="N17" s="447"/>
      <c r="O17" s="447"/>
      <c r="P17" s="447"/>
      <c r="Q17" s="447"/>
      <c r="R17" s="447"/>
      <c r="S17" s="447"/>
      <c r="T17" s="447"/>
      <c r="U17" s="447"/>
      <c r="V17" s="447"/>
      <c r="W17" s="447"/>
      <c r="X17" s="470"/>
      <c r="Y17" s="470"/>
      <c r="Z17" s="470"/>
    </row>
    <row r="18" ht="14.4" spans="1:26">
      <c r="A18" s="456">
        <v>16</v>
      </c>
      <c r="B18" s="449" t="s">
        <v>647</v>
      </c>
      <c r="C18" s="453" t="s">
        <v>1022</v>
      </c>
      <c r="D18" s="447"/>
      <c r="E18" s="447"/>
      <c r="F18" s="447"/>
      <c r="G18" s="447"/>
      <c r="H18" s="447"/>
      <c r="I18" s="447"/>
      <c r="J18" s="447"/>
      <c r="K18" s="447"/>
      <c r="L18" s="447"/>
      <c r="M18" s="447"/>
      <c r="N18" s="447"/>
      <c r="O18" s="447"/>
      <c r="P18" s="447"/>
      <c r="Q18" s="447"/>
      <c r="R18" s="447"/>
      <c r="S18" s="447"/>
      <c r="T18" s="447"/>
      <c r="U18" s="447"/>
      <c r="V18" s="447"/>
      <c r="W18" s="447"/>
      <c r="X18" s="470"/>
      <c r="Y18" s="470"/>
      <c r="Z18" s="470"/>
    </row>
    <row r="19" ht="14.4" spans="1:26">
      <c r="A19" s="468"/>
      <c r="B19" s="451" t="s">
        <v>649</v>
      </c>
      <c r="C19" s="464" t="s">
        <v>1023</v>
      </c>
      <c r="D19" s="447"/>
      <c r="E19" s="447"/>
      <c r="F19" s="447"/>
      <c r="G19" s="447"/>
      <c r="H19" s="447"/>
      <c r="I19" s="447"/>
      <c r="J19" s="447"/>
      <c r="K19" s="447"/>
      <c r="L19" s="447"/>
      <c r="M19" s="447"/>
      <c r="N19" s="447"/>
      <c r="O19" s="447"/>
      <c r="P19" s="447"/>
      <c r="Q19" s="447"/>
      <c r="R19" s="447"/>
      <c r="S19" s="447"/>
      <c r="T19" s="447"/>
      <c r="U19" s="447"/>
      <c r="V19" s="447"/>
      <c r="W19" s="447"/>
      <c r="X19" s="470"/>
      <c r="Y19" s="470"/>
      <c r="Z19" s="470"/>
    </row>
    <row r="20" ht="14.4" spans="1:26">
      <c r="A20" s="469"/>
      <c r="B20" s="451" t="s">
        <v>651</v>
      </c>
      <c r="C20" s="452" t="s">
        <v>1024</v>
      </c>
      <c r="D20" s="447"/>
      <c r="E20" s="447"/>
      <c r="F20" s="447"/>
      <c r="G20" s="447"/>
      <c r="H20" s="447"/>
      <c r="I20" s="447"/>
      <c r="J20" s="447"/>
      <c r="K20" s="447"/>
      <c r="L20" s="447"/>
      <c r="M20" s="447"/>
      <c r="N20" s="447"/>
      <c r="O20" s="447"/>
      <c r="P20" s="447"/>
      <c r="Q20" s="447"/>
      <c r="R20" s="447"/>
      <c r="S20" s="447"/>
      <c r="T20" s="447"/>
      <c r="U20" s="447"/>
      <c r="V20" s="447"/>
      <c r="W20" s="447"/>
      <c r="X20" s="470"/>
      <c r="Y20" s="470"/>
      <c r="Z20" s="470"/>
    </row>
    <row r="21" s="493" customFormat="1" ht="14.4" spans="1:26">
      <c r="A21" s="26">
        <v>17</v>
      </c>
      <c r="B21" s="27" t="s">
        <v>653</v>
      </c>
      <c r="C21" s="28" t="s">
        <v>135</v>
      </c>
      <c r="D21" s="494"/>
      <c r="E21" s="494"/>
      <c r="F21" s="494"/>
      <c r="G21" s="494"/>
      <c r="H21" s="494"/>
      <c r="I21" s="494"/>
      <c r="J21" s="494"/>
      <c r="K21" s="494"/>
      <c r="L21" s="494"/>
      <c r="M21" s="494"/>
      <c r="N21" s="494"/>
      <c r="O21" s="494"/>
      <c r="P21" s="494"/>
      <c r="Q21" s="494"/>
      <c r="R21" s="494"/>
      <c r="S21" s="494"/>
      <c r="T21" s="494"/>
      <c r="U21" s="494"/>
      <c r="V21" s="494"/>
      <c r="W21" s="494"/>
      <c r="X21" s="494"/>
      <c r="Y21" s="494"/>
      <c r="Z21" s="494"/>
    </row>
    <row r="22" ht="14.4" spans="1:26">
      <c r="A22" s="26">
        <v>21</v>
      </c>
      <c r="B22" s="27" t="s">
        <v>654</v>
      </c>
      <c r="C22" s="28" t="s">
        <v>1025</v>
      </c>
      <c r="D22" s="447"/>
      <c r="E22" s="447"/>
      <c r="F22" s="447"/>
      <c r="G22" s="447"/>
      <c r="H22" s="447"/>
      <c r="I22" s="447"/>
      <c r="J22" s="447"/>
      <c r="K22" s="447"/>
      <c r="L22" s="447"/>
      <c r="M22" s="447"/>
      <c r="N22" s="447"/>
      <c r="O22" s="447"/>
      <c r="P22" s="447"/>
      <c r="Q22" s="447"/>
      <c r="R22" s="447"/>
      <c r="S22" s="447"/>
      <c r="T22" s="447"/>
      <c r="U22" s="447"/>
      <c r="V22" s="447"/>
      <c r="W22" s="447"/>
      <c r="X22" s="470"/>
      <c r="Y22" s="470"/>
      <c r="Z22" s="470"/>
    </row>
    <row r="23" ht="14.4" spans="1:26">
      <c r="A23" s="447"/>
      <c r="B23" s="447"/>
      <c r="C23" s="447"/>
      <c r="D23" s="447"/>
      <c r="E23" s="447"/>
      <c r="F23" s="447"/>
      <c r="G23" s="447"/>
      <c r="H23" s="447"/>
      <c r="I23" s="447"/>
      <c r="J23" s="447"/>
      <c r="K23" s="447"/>
      <c r="L23" s="447"/>
      <c r="M23" s="447"/>
      <c r="N23" s="447"/>
      <c r="O23" s="447"/>
      <c r="P23" s="447"/>
      <c r="Q23" s="447"/>
      <c r="R23" s="447"/>
      <c r="S23" s="447"/>
      <c r="T23" s="447"/>
      <c r="U23" s="447"/>
      <c r="V23" s="447"/>
      <c r="W23" s="447"/>
      <c r="X23" s="470"/>
      <c r="Y23" s="470"/>
      <c r="Z23" s="470"/>
    </row>
    <row r="24" ht="14.4" spans="1:26">
      <c r="A24" s="447"/>
      <c r="B24" s="447"/>
      <c r="C24" s="447"/>
      <c r="D24" s="447"/>
      <c r="E24" s="447"/>
      <c r="F24" s="447"/>
      <c r="G24" s="447"/>
      <c r="H24" s="447"/>
      <c r="I24" s="447"/>
      <c r="J24" s="447"/>
      <c r="K24" s="447"/>
      <c r="L24" s="447"/>
      <c r="M24" s="447"/>
      <c r="N24" s="447"/>
      <c r="O24" s="447"/>
      <c r="P24" s="447"/>
      <c r="Q24" s="447"/>
      <c r="R24" s="447"/>
      <c r="S24" s="447"/>
      <c r="T24" s="447"/>
      <c r="U24" s="447"/>
      <c r="V24" s="447"/>
      <c r="W24" s="447"/>
      <c r="X24" s="470"/>
      <c r="Y24" s="470"/>
      <c r="Z24" s="470"/>
    </row>
    <row r="25" ht="14.4" spans="1:26">
      <c r="A25" s="447"/>
      <c r="B25" s="447"/>
      <c r="C25" s="447"/>
      <c r="D25" s="447"/>
      <c r="E25" s="447"/>
      <c r="F25" s="447"/>
      <c r="G25" s="447"/>
      <c r="H25" s="447"/>
      <c r="I25" s="447"/>
      <c r="J25" s="447"/>
      <c r="K25" s="447"/>
      <c r="L25" s="447"/>
      <c r="M25" s="447"/>
      <c r="N25" s="447"/>
      <c r="O25" s="447"/>
      <c r="P25" s="447"/>
      <c r="Q25" s="447"/>
      <c r="R25" s="447"/>
      <c r="S25" s="447"/>
      <c r="T25" s="447"/>
      <c r="U25" s="447"/>
      <c r="V25" s="447"/>
      <c r="W25" s="447"/>
      <c r="X25" s="470"/>
      <c r="Y25" s="470"/>
      <c r="Z25" s="470"/>
    </row>
    <row r="26" ht="14.4" spans="1:26">
      <c r="A26" s="447"/>
      <c r="B26" s="447"/>
      <c r="C26" s="447"/>
      <c r="D26" s="447"/>
      <c r="E26" s="447"/>
      <c r="F26" s="447"/>
      <c r="G26" s="447"/>
      <c r="H26" s="447"/>
      <c r="I26" s="447"/>
      <c r="J26" s="447"/>
      <c r="K26" s="447"/>
      <c r="L26" s="447"/>
      <c r="M26" s="447"/>
      <c r="N26" s="447"/>
      <c r="O26" s="447"/>
      <c r="P26" s="447"/>
      <c r="Q26" s="447"/>
      <c r="R26" s="447"/>
      <c r="S26" s="447"/>
      <c r="T26" s="447"/>
      <c r="U26" s="447"/>
      <c r="V26" s="447"/>
      <c r="W26" s="447"/>
      <c r="X26" s="470"/>
      <c r="Y26" s="470"/>
      <c r="Z26" s="470"/>
    </row>
    <row r="27" ht="14.4" spans="1:26">
      <c r="A27" s="447"/>
      <c r="B27" s="447"/>
      <c r="C27" s="447"/>
      <c r="D27" s="447"/>
      <c r="E27" s="447"/>
      <c r="F27" s="447"/>
      <c r="G27" s="447"/>
      <c r="H27" s="447"/>
      <c r="I27" s="447"/>
      <c r="J27" s="447"/>
      <c r="K27" s="447"/>
      <c r="L27" s="447"/>
      <c r="M27" s="447"/>
      <c r="N27" s="447"/>
      <c r="O27" s="447"/>
      <c r="P27" s="447"/>
      <c r="Q27" s="447"/>
      <c r="R27" s="447"/>
      <c r="S27" s="447"/>
      <c r="T27" s="447"/>
      <c r="U27" s="447"/>
      <c r="V27" s="447"/>
      <c r="W27" s="447"/>
      <c r="X27" s="470"/>
      <c r="Y27" s="470"/>
      <c r="Z27" s="470"/>
    </row>
    <row r="28" ht="14.4" spans="1:26">
      <c r="A28" s="447"/>
      <c r="B28" s="447"/>
      <c r="C28" s="447"/>
      <c r="D28" s="447"/>
      <c r="E28" s="447"/>
      <c r="F28" s="447"/>
      <c r="G28" s="447"/>
      <c r="H28" s="447"/>
      <c r="I28" s="447"/>
      <c r="J28" s="447"/>
      <c r="K28" s="447"/>
      <c r="L28" s="447"/>
      <c r="M28" s="447"/>
      <c r="N28" s="447"/>
      <c r="O28" s="447"/>
      <c r="P28" s="447"/>
      <c r="Q28" s="447"/>
      <c r="R28" s="447"/>
      <c r="S28" s="447"/>
      <c r="T28" s="447"/>
      <c r="U28" s="447"/>
      <c r="V28" s="447"/>
      <c r="W28" s="447"/>
      <c r="X28" s="470"/>
      <c r="Y28" s="470"/>
      <c r="Z28" s="470"/>
    </row>
    <row r="29" ht="14.4" spans="1:26">
      <c r="A29" s="447"/>
      <c r="B29" s="447"/>
      <c r="C29" s="447"/>
      <c r="D29" s="447"/>
      <c r="E29" s="447"/>
      <c r="F29" s="447"/>
      <c r="G29" s="447"/>
      <c r="H29" s="447"/>
      <c r="I29" s="447"/>
      <c r="J29" s="447"/>
      <c r="K29" s="447"/>
      <c r="L29" s="447"/>
      <c r="M29" s="447"/>
      <c r="N29" s="447"/>
      <c r="O29" s="447"/>
      <c r="P29" s="447"/>
      <c r="Q29" s="447"/>
      <c r="R29" s="447"/>
      <c r="S29" s="447"/>
      <c r="T29" s="447"/>
      <c r="U29" s="447"/>
      <c r="V29" s="447"/>
      <c r="W29" s="447"/>
      <c r="X29" s="470"/>
      <c r="Y29" s="470"/>
      <c r="Z29" s="470"/>
    </row>
    <row r="30" ht="14.4" spans="1:26">
      <c r="A30" s="447"/>
      <c r="B30" s="447"/>
      <c r="C30" s="447"/>
      <c r="D30" s="447"/>
      <c r="E30" s="447"/>
      <c r="F30" s="447"/>
      <c r="G30" s="447"/>
      <c r="H30" s="447"/>
      <c r="I30" s="447"/>
      <c r="J30" s="447"/>
      <c r="K30" s="447"/>
      <c r="L30" s="447"/>
      <c r="M30" s="447"/>
      <c r="N30" s="447"/>
      <c r="O30" s="447"/>
      <c r="P30" s="447"/>
      <c r="Q30" s="447"/>
      <c r="R30" s="447"/>
      <c r="S30" s="447"/>
      <c r="T30" s="447"/>
      <c r="U30" s="447"/>
      <c r="V30" s="447"/>
      <c r="W30" s="447"/>
      <c r="X30" s="470"/>
      <c r="Y30" s="470"/>
      <c r="Z30" s="470"/>
    </row>
    <row r="31" ht="14.4" spans="1:26">
      <c r="A31" s="447"/>
      <c r="B31" s="447"/>
      <c r="C31" s="447"/>
      <c r="D31" s="447"/>
      <c r="E31" s="447"/>
      <c r="F31" s="447"/>
      <c r="G31" s="447"/>
      <c r="H31" s="447"/>
      <c r="I31" s="447"/>
      <c r="J31" s="447"/>
      <c r="K31" s="447"/>
      <c r="L31" s="447"/>
      <c r="M31" s="447"/>
      <c r="N31" s="447"/>
      <c r="O31" s="447"/>
      <c r="P31" s="447"/>
      <c r="Q31" s="447"/>
      <c r="R31" s="447"/>
      <c r="S31" s="447"/>
      <c r="T31" s="447"/>
      <c r="U31" s="447"/>
      <c r="V31" s="447"/>
      <c r="W31" s="447"/>
      <c r="X31" s="470"/>
      <c r="Y31" s="470"/>
      <c r="Z31" s="470"/>
    </row>
    <row r="32" ht="14.4" spans="1:26">
      <c r="A32" s="447"/>
      <c r="B32" s="447"/>
      <c r="C32" s="447"/>
      <c r="D32" s="447"/>
      <c r="E32" s="447"/>
      <c r="F32" s="447"/>
      <c r="G32" s="447"/>
      <c r="H32" s="447"/>
      <c r="I32" s="447"/>
      <c r="J32" s="447"/>
      <c r="K32" s="447"/>
      <c r="L32" s="447"/>
      <c r="M32" s="447"/>
      <c r="N32" s="447"/>
      <c r="O32" s="447"/>
      <c r="P32" s="447"/>
      <c r="Q32" s="447"/>
      <c r="R32" s="447"/>
      <c r="S32" s="447"/>
      <c r="T32" s="447"/>
      <c r="U32" s="447"/>
      <c r="V32" s="447"/>
      <c r="W32" s="447"/>
      <c r="X32" s="470"/>
      <c r="Y32" s="470"/>
      <c r="Z32" s="470"/>
    </row>
    <row r="33" ht="14.4" spans="1:26">
      <c r="A33" s="447"/>
      <c r="B33" s="447"/>
      <c r="C33" s="447"/>
      <c r="D33" s="447"/>
      <c r="E33" s="447"/>
      <c r="F33" s="447"/>
      <c r="G33" s="447"/>
      <c r="H33" s="447"/>
      <c r="I33" s="447"/>
      <c r="J33" s="447"/>
      <c r="K33" s="447"/>
      <c r="L33" s="447"/>
      <c r="M33" s="447"/>
      <c r="N33" s="447"/>
      <c r="O33" s="447"/>
      <c r="P33" s="447"/>
      <c r="Q33" s="447"/>
      <c r="R33" s="447"/>
      <c r="S33" s="447"/>
      <c r="T33" s="447"/>
      <c r="U33" s="447"/>
      <c r="V33" s="447"/>
      <c r="W33" s="447"/>
      <c r="X33" s="470"/>
      <c r="Y33" s="470"/>
      <c r="Z33" s="470"/>
    </row>
    <row r="34" ht="14.4" spans="1:26">
      <c r="A34" s="447"/>
      <c r="B34" s="447"/>
      <c r="C34" s="447"/>
      <c r="D34" s="447"/>
      <c r="E34" s="447"/>
      <c r="F34" s="447"/>
      <c r="G34" s="447"/>
      <c r="H34" s="447"/>
      <c r="I34" s="447"/>
      <c r="J34" s="447"/>
      <c r="K34" s="447"/>
      <c r="L34" s="447"/>
      <c r="M34" s="447"/>
      <c r="N34" s="447"/>
      <c r="O34" s="447"/>
      <c r="P34" s="447"/>
      <c r="Q34" s="447"/>
      <c r="R34" s="447"/>
      <c r="S34" s="447"/>
      <c r="T34" s="447"/>
      <c r="U34" s="447"/>
      <c r="V34" s="447"/>
      <c r="W34" s="447"/>
      <c r="X34" s="470"/>
      <c r="Y34" s="470"/>
      <c r="Z34" s="470"/>
    </row>
    <row r="35" ht="14.4" spans="1:26">
      <c r="A35" s="447"/>
      <c r="B35" s="447"/>
      <c r="C35" s="447"/>
      <c r="D35" s="447"/>
      <c r="E35" s="447"/>
      <c r="F35" s="447"/>
      <c r="G35" s="447"/>
      <c r="H35" s="447"/>
      <c r="I35" s="447"/>
      <c r="J35" s="447"/>
      <c r="K35" s="447"/>
      <c r="L35" s="447"/>
      <c r="M35" s="447"/>
      <c r="N35" s="447"/>
      <c r="O35" s="447"/>
      <c r="P35" s="447"/>
      <c r="Q35" s="447"/>
      <c r="R35" s="447"/>
      <c r="S35" s="447"/>
      <c r="T35" s="447"/>
      <c r="U35" s="447"/>
      <c r="V35" s="447"/>
      <c r="W35" s="447"/>
      <c r="X35" s="470"/>
      <c r="Y35" s="470"/>
      <c r="Z35" s="470"/>
    </row>
    <row r="36" ht="14.4" spans="1:26">
      <c r="A36" s="447"/>
      <c r="B36" s="447"/>
      <c r="C36" s="447"/>
      <c r="D36" s="447"/>
      <c r="E36" s="447"/>
      <c r="F36" s="447"/>
      <c r="G36" s="447"/>
      <c r="H36" s="447"/>
      <c r="I36" s="447"/>
      <c r="J36" s="447"/>
      <c r="K36" s="447"/>
      <c r="L36" s="447"/>
      <c r="M36" s="447"/>
      <c r="N36" s="447"/>
      <c r="O36" s="447"/>
      <c r="P36" s="447"/>
      <c r="Q36" s="447"/>
      <c r="R36" s="447"/>
      <c r="S36" s="447"/>
      <c r="T36" s="447"/>
      <c r="U36" s="447"/>
      <c r="V36" s="447"/>
      <c r="W36" s="447"/>
      <c r="X36" s="470"/>
      <c r="Y36" s="470"/>
      <c r="Z36" s="470"/>
    </row>
    <row r="37" ht="14.4" spans="1:26">
      <c r="A37" s="447"/>
      <c r="B37" s="447"/>
      <c r="C37" s="447"/>
      <c r="D37" s="447"/>
      <c r="E37" s="447"/>
      <c r="F37" s="447"/>
      <c r="G37" s="447"/>
      <c r="H37" s="447"/>
      <c r="I37" s="447"/>
      <c r="J37" s="447"/>
      <c r="K37" s="447"/>
      <c r="L37" s="447"/>
      <c r="M37" s="447"/>
      <c r="N37" s="447"/>
      <c r="O37" s="447"/>
      <c r="P37" s="447"/>
      <c r="Q37" s="447"/>
      <c r="R37" s="447"/>
      <c r="S37" s="447"/>
      <c r="T37" s="447"/>
      <c r="U37" s="447"/>
      <c r="V37" s="447"/>
      <c r="W37" s="447"/>
      <c r="X37" s="470"/>
      <c r="Y37" s="470"/>
      <c r="Z37" s="470"/>
    </row>
    <row r="38" ht="14.4" spans="1:26">
      <c r="A38" s="447"/>
      <c r="B38" s="447"/>
      <c r="C38" s="447"/>
      <c r="D38" s="447"/>
      <c r="E38" s="447"/>
      <c r="F38" s="447"/>
      <c r="G38" s="447"/>
      <c r="H38" s="447"/>
      <c r="I38" s="447"/>
      <c r="J38" s="447"/>
      <c r="K38" s="447"/>
      <c r="L38" s="447"/>
      <c r="M38" s="447"/>
      <c r="N38" s="447"/>
      <c r="O38" s="447"/>
      <c r="P38" s="447"/>
      <c r="Q38" s="447"/>
      <c r="R38" s="447"/>
      <c r="S38" s="447"/>
      <c r="T38" s="447"/>
      <c r="U38" s="447"/>
      <c r="V38" s="447"/>
      <c r="W38" s="447"/>
      <c r="X38" s="470"/>
      <c r="Y38" s="470"/>
      <c r="Z38" s="470"/>
    </row>
    <row r="39" ht="14.4" spans="1:26">
      <c r="A39" s="447"/>
      <c r="B39" s="447"/>
      <c r="C39" s="447"/>
      <c r="D39" s="447"/>
      <c r="E39" s="447"/>
      <c r="F39" s="447"/>
      <c r="G39" s="447"/>
      <c r="H39" s="447"/>
      <c r="I39" s="447"/>
      <c r="J39" s="447"/>
      <c r="K39" s="447"/>
      <c r="L39" s="447"/>
      <c r="M39" s="447"/>
      <c r="N39" s="447"/>
      <c r="O39" s="447"/>
      <c r="P39" s="447"/>
      <c r="Q39" s="447"/>
      <c r="R39" s="447"/>
      <c r="S39" s="447"/>
      <c r="T39" s="447"/>
      <c r="U39" s="447"/>
      <c r="V39" s="447"/>
      <c r="W39" s="447"/>
      <c r="X39" s="470"/>
      <c r="Y39" s="470"/>
      <c r="Z39" s="470"/>
    </row>
    <row r="40" ht="14.4" spans="1:26">
      <c r="A40" s="447"/>
      <c r="B40" s="447"/>
      <c r="C40" s="447"/>
      <c r="D40" s="447"/>
      <c r="E40" s="447"/>
      <c r="F40" s="447"/>
      <c r="G40" s="447"/>
      <c r="H40" s="447"/>
      <c r="I40" s="447"/>
      <c r="J40" s="447"/>
      <c r="K40" s="447"/>
      <c r="L40" s="447"/>
      <c r="M40" s="447"/>
      <c r="N40" s="447"/>
      <c r="O40" s="447"/>
      <c r="P40" s="447"/>
      <c r="Q40" s="447"/>
      <c r="R40" s="447"/>
      <c r="S40" s="447"/>
      <c r="T40" s="447"/>
      <c r="U40" s="447"/>
      <c r="V40" s="447"/>
      <c r="W40" s="447"/>
      <c r="X40" s="470"/>
      <c r="Y40" s="470"/>
      <c r="Z40" s="470"/>
    </row>
    <row r="41" ht="14.4" spans="1:26">
      <c r="A41" s="447"/>
      <c r="B41" s="447"/>
      <c r="C41" s="447"/>
      <c r="D41" s="447"/>
      <c r="E41" s="447"/>
      <c r="F41" s="447"/>
      <c r="G41" s="447"/>
      <c r="H41" s="447"/>
      <c r="I41" s="447"/>
      <c r="J41" s="447"/>
      <c r="K41" s="447"/>
      <c r="L41" s="447"/>
      <c r="M41" s="447"/>
      <c r="N41" s="447"/>
      <c r="O41" s="447"/>
      <c r="P41" s="447"/>
      <c r="Q41" s="447"/>
      <c r="R41" s="447"/>
      <c r="S41" s="447"/>
      <c r="T41" s="447"/>
      <c r="U41" s="447"/>
      <c r="V41" s="447"/>
      <c r="W41" s="447"/>
      <c r="X41" s="470"/>
      <c r="Y41" s="470"/>
      <c r="Z41" s="470"/>
    </row>
    <row r="42" ht="14.4" spans="1:26">
      <c r="A42" s="447"/>
      <c r="B42" s="447"/>
      <c r="C42" s="447"/>
      <c r="D42" s="447"/>
      <c r="E42" s="447"/>
      <c r="F42" s="447"/>
      <c r="G42" s="447"/>
      <c r="H42" s="447"/>
      <c r="I42" s="447"/>
      <c r="J42" s="447"/>
      <c r="K42" s="447"/>
      <c r="L42" s="447"/>
      <c r="M42" s="447"/>
      <c r="N42" s="447"/>
      <c r="O42" s="447"/>
      <c r="P42" s="447"/>
      <c r="Q42" s="447"/>
      <c r="R42" s="447"/>
      <c r="S42" s="447"/>
      <c r="T42" s="447"/>
      <c r="U42" s="447"/>
      <c r="V42" s="447"/>
      <c r="W42" s="447"/>
      <c r="X42" s="470"/>
      <c r="Y42" s="470"/>
      <c r="Z42" s="470"/>
    </row>
    <row r="43" ht="14.4" spans="1:26">
      <c r="A43" s="447"/>
      <c r="B43" s="447"/>
      <c r="C43" s="447"/>
      <c r="D43" s="447"/>
      <c r="E43" s="447"/>
      <c r="F43" s="447"/>
      <c r="G43" s="447"/>
      <c r="H43" s="447"/>
      <c r="I43" s="447"/>
      <c r="J43" s="447"/>
      <c r="K43" s="447"/>
      <c r="L43" s="447"/>
      <c r="M43" s="447"/>
      <c r="N43" s="447"/>
      <c r="O43" s="447"/>
      <c r="P43" s="447"/>
      <c r="Q43" s="447"/>
      <c r="R43" s="447"/>
      <c r="S43" s="447"/>
      <c r="T43" s="447"/>
      <c r="U43" s="447"/>
      <c r="V43" s="447"/>
      <c r="W43" s="447"/>
      <c r="X43" s="470"/>
      <c r="Y43" s="470"/>
      <c r="Z43" s="470"/>
    </row>
    <row r="44" ht="14.4" spans="1:26">
      <c r="A44" s="447"/>
      <c r="B44" s="447"/>
      <c r="C44" s="447"/>
      <c r="D44" s="447"/>
      <c r="E44" s="447"/>
      <c r="F44" s="447"/>
      <c r="G44" s="447"/>
      <c r="H44" s="447"/>
      <c r="I44" s="447"/>
      <c r="J44" s="447"/>
      <c r="K44" s="447"/>
      <c r="L44" s="447"/>
      <c r="M44" s="447"/>
      <c r="N44" s="447"/>
      <c r="O44" s="447"/>
      <c r="P44" s="447"/>
      <c r="Q44" s="447"/>
      <c r="R44" s="447"/>
      <c r="S44" s="447"/>
      <c r="T44" s="447"/>
      <c r="U44" s="447"/>
      <c r="V44" s="447"/>
      <c r="W44" s="447"/>
      <c r="X44" s="470"/>
      <c r="Y44" s="470"/>
      <c r="Z44" s="470"/>
    </row>
    <row r="45" ht="14.4" spans="1:26">
      <c r="A45" s="447"/>
      <c r="B45" s="447"/>
      <c r="C45" s="447"/>
      <c r="D45" s="447"/>
      <c r="E45" s="447"/>
      <c r="F45" s="447"/>
      <c r="G45" s="447"/>
      <c r="H45" s="447"/>
      <c r="I45" s="447"/>
      <c r="J45" s="447"/>
      <c r="K45" s="447"/>
      <c r="L45" s="447"/>
      <c r="M45" s="447"/>
      <c r="N45" s="447"/>
      <c r="O45" s="447"/>
      <c r="P45" s="447"/>
      <c r="Q45" s="447"/>
      <c r="R45" s="447"/>
      <c r="S45" s="447"/>
      <c r="T45" s="447"/>
      <c r="U45" s="447"/>
      <c r="V45" s="447"/>
      <c r="W45" s="447"/>
      <c r="X45" s="470"/>
      <c r="Y45" s="470"/>
      <c r="Z45" s="470"/>
    </row>
    <row r="46" ht="14.4" spans="1:26">
      <c r="A46" s="447"/>
      <c r="B46" s="447"/>
      <c r="C46" s="447"/>
      <c r="D46" s="447"/>
      <c r="E46" s="447"/>
      <c r="F46" s="447"/>
      <c r="G46" s="447"/>
      <c r="H46" s="447"/>
      <c r="I46" s="447"/>
      <c r="J46" s="447"/>
      <c r="K46" s="447"/>
      <c r="L46" s="447"/>
      <c r="M46" s="447"/>
      <c r="N46" s="447"/>
      <c r="O46" s="447"/>
      <c r="P46" s="447"/>
      <c r="Q46" s="447"/>
      <c r="R46" s="447"/>
      <c r="S46" s="447"/>
      <c r="T46" s="447"/>
      <c r="U46" s="447"/>
      <c r="V46" s="447"/>
      <c r="W46" s="447"/>
      <c r="X46" s="470"/>
      <c r="Y46" s="470"/>
      <c r="Z46" s="470"/>
    </row>
    <row r="47" ht="14.4" spans="1:26">
      <c r="A47" s="447"/>
      <c r="B47" s="447"/>
      <c r="C47" s="447"/>
      <c r="D47" s="447"/>
      <c r="E47" s="447"/>
      <c r="F47" s="447"/>
      <c r="G47" s="447"/>
      <c r="H47" s="447"/>
      <c r="I47" s="447"/>
      <c r="J47" s="447"/>
      <c r="K47" s="447"/>
      <c r="L47" s="447"/>
      <c r="M47" s="447"/>
      <c r="N47" s="447"/>
      <c r="O47" s="447"/>
      <c r="P47" s="447"/>
      <c r="Q47" s="447"/>
      <c r="R47" s="447"/>
      <c r="S47" s="447"/>
      <c r="T47" s="447"/>
      <c r="U47" s="447"/>
      <c r="V47" s="447"/>
      <c r="W47" s="447"/>
      <c r="X47" s="470"/>
      <c r="Y47" s="470"/>
      <c r="Z47" s="470"/>
    </row>
    <row r="48" ht="14.4" spans="1:26">
      <c r="A48" s="447"/>
      <c r="B48" s="447"/>
      <c r="C48" s="447"/>
      <c r="D48" s="447"/>
      <c r="E48" s="447"/>
      <c r="F48" s="447"/>
      <c r="G48" s="447"/>
      <c r="H48" s="447"/>
      <c r="I48" s="447"/>
      <c r="J48" s="447"/>
      <c r="K48" s="447"/>
      <c r="L48" s="447"/>
      <c r="M48" s="447"/>
      <c r="N48" s="447"/>
      <c r="O48" s="447"/>
      <c r="P48" s="447"/>
      <c r="Q48" s="447"/>
      <c r="R48" s="447"/>
      <c r="S48" s="447"/>
      <c r="T48" s="447"/>
      <c r="U48" s="447"/>
      <c r="V48" s="447"/>
      <c r="W48" s="447"/>
      <c r="X48" s="470"/>
      <c r="Y48" s="470"/>
      <c r="Z48" s="470"/>
    </row>
    <row r="49" ht="14.4" spans="1:26">
      <c r="A49" s="447"/>
      <c r="B49" s="447"/>
      <c r="C49" s="447"/>
      <c r="D49" s="447"/>
      <c r="E49" s="447"/>
      <c r="F49" s="447"/>
      <c r="G49" s="447"/>
      <c r="H49" s="447"/>
      <c r="I49" s="447"/>
      <c r="J49" s="447"/>
      <c r="K49" s="447"/>
      <c r="L49" s="447"/>
      <c r="M49" s="447"/>
      <c r="N49" s="447"/>
      <c r="O49" s="447"/>
      <c r="P49" s="447"/>
      <c r="Q49" s="447"/>
      <c r="R49" s="447"/>
      <c r="S49" s="447"/>
      <c r="T49" s="447"/>
      <c r="U49" s="447"/>
      <c r="V49" s="447"/>
      <c r="W49" s="447"/>
      <c r="X49" s="470"/>
      <c r="Y49" s="470"/>
      <c r="Z49" s="470"/>
    </row>
    <row r="50" ht="14.4" spans="1:26">
      <c r="A50" s="447"/>
      <c r="B50" s="447"/>
      <c r="C50" s="447"/>
      <c r="D50" s="447"/>
      <c r="E50" s="447"/>
      <c r="F50" s="447"/>
      <c r="G50" s="447"/>
      <c r="H50" s="447"/>
      <c r="I50" s="447"/>
      <c r="J50" s="447"/>
      <c r="K50" s="447"/>
      <c r="L50" s="447"/>
      <c r="M50" s="447"/>
      <c r="N50" s="447"/>
      <c r="O50" s="447"/>
      <c r="P50" s="447"/>
      <c r="Q50" s="447"/>
      <c r="R50" s="447"/>
      <c r="S50" s="447"/>
      <c r="T50" s="447"/>
      <c r="U50" s="447"/>
      <c r="V50" s="447"/>
      <c r="W50" s="447"/>
      <c r="X50" s="470"/>
      <c r="Y50" s="470"/>
      <c r="Z50" s="470"/>
    </row>
    <row r="51" ht="14.4" spans="1:26">
      <c r="A51" s="447"/>
      <c r="B51" s="447"/>
      <c r="C51" s="447"/>
      <c r="D51" s="447"/>
      <c r="E51" s="447"/>
      <c r="F51" s="447"/>
      <c r="G51" s="447"/>
      <c r="H51" s="447"/>
      <c r="I51" s="447"/>
      <c r="J51" s="447"/>
      <c r="K51" s="447"/>
      <c r="L51" s="447"/>
      <c r="M51" s="447"/>
      <c r="N51" s="447"/>
      <c r="O51" s="447"/>
      <c r="P51" s="447"/>
      <c r="Q51" s="447"/>
      <c r="R51" s="447"/>
      <c r="S51" s="447"/>
      <c r="T51" s="447"/>
      <c r="U51" s="447"/>
      <c r="V51" s="447"/>
      <c r="W51" s="447"/>
      <c r="X51" s="470"/>
      <c r="Y51" s="470"/>
      <c r="Z51" s="470"/>
    </row>
    <row r="52" ht="14.4" spans="1:26">
      <c r="A52" s="447"/>
      <c r="B52" s="447"/>
      <c r="C52" s="447"/>
      <c r="D52" s="447"/>
      <c r="E52" s="447"/>
      <c r="F52" s="447"/>
      <c r="G52" s="447"/>
      <c r="H52" s="447"/>
      <c r="I52" s="447"/>
      <c r="J52" s="447"/>
      <c r="K52" s="447"/>
      <c r="L52" s="447"/>
      <c r="M52" s="447"/>
      <c r="N52" s="447"/>
      <c r="O52" s="447"/>
      <c r="P52" s="447"/>
      <c r="Q52" s="447"/>
      <c r="R52" s="447"/>
      <c r="S52" s="447"/>
      <c r="T52" s="447"/>
      <c r="U52" s="447"/>
      <c r="V52" s="447"/>
      <c r="W52" s="447"/>
      <c r="X52" s="470"/>
      <c r="Y52" s="470"/>
      <c r="Z52" s="470"/>
    </row>
    <row r="53" ht="14.4" spans="1:26">
      <c r="A53" s="447"/>
      <c r="B53" s="447"/>
      <c r="C53" s="447"/>
      <c r="D53" s="447"/>
      <c r="E53" s="447"/>
      <c r="F53" s="447"/>
      <c r="G53" s="447"/>
      <c r="H53" s="447"/>
      <c r="I53" s="447"/>
      <c r="J53" s="447"/>
      <c r="K53" s="447"/>
      <c r="L53" s="447"/>
      <c r="M53" s="447"/>
      <c r="N53" s="447"/>
      <c r="O53" s="447"/>
      <c r="P53" s="447"/>
      <c r="Q53" s="447"/>
      <c r="R53" s="447"/>
      <c r="S53" s="447"/>
      <c r="T53" s="447"/>
      <c r="U53" s="447"/>
      <c r="V53" s="447"/>
      <c r="W53" s="447"/>
      <c r="X53" s="470"/>
      <c r="Y53" s="470"/>
      <c r="Z53" s="470"/>
    </row>
    <row r="54" ht="14.4" spans="1:26">
      <c r="A54" s="447"/>
      <c r="B54" s="447"/>
      <c r="C54" s="447"/>
      <c r="D54" s="447"/>
      <c r="E54" s="447"/>
      <c r="F54" s="447"/>
      <c r="G54" s="447"/>
      <c r="H54" s="447"/>
      <c r="I54" s="447"/>
      <c r="J54" s="447"/>
      <c r="K54" s="447"/>
      <c r="L54" s="447"/>
      <c r="M54" s="447"/>
      <c r="N54" s="447"/>
      <c r="O54" s="447"/>
      <c r="P54" s="447"/>
      <c r="Q54" s="447"/>
      <c r="R54" s="447"/>
      <c r="S54" s="447"/>
      <c r="T54" s="447"/>
      <c r="U54" s="447"/>
      <c r="V54" s="447"/>
      <c r="W54" s="447"/>
      <c r="X54" s="470"/>
      <c r="Y54" s="470"/>
      <c r="Z54" s="470"/>
    </row>
    <row r="55" ht="14.4" spans="1:26">
      <c r="A55" s="447"/>
      <c r="B55" s="447"/>
      <c r="C55" s="447"/>
      <c r="D55" s="447"/>
      <c r="E55" s="447"/>
      <c r="F55" s="447"/>
      <c r="G55" s="447"/>
      <c r="H55" s="447"/>
      <c r="I55" s="447"/>
      <c r="J55" s="447"/>
      <c r="K55" s="447"/>
      <c r="L55" s="447"/>
      <c r="M55" s="447"/>
      <c r="N55" s="447"/>
      <c r="O55" s="447"/>
      <c r="P55" s="447"/>
      <c r="Q55" s="447"/>
      <c r="R55" s="447"/>
      <c r="S55" s="447"/>
      <c r="T55" s="447"/>
      <c r="U55" s="447"/>
      <c r="V55" s="447"/>
      <c r="W55" s="447"/>
      <c r="X55" s="470"/>
      <c r="Y55" s="470"/>
      <c r="Z55" s="470"/>
    </row>
    <row r="56" ht="14.4" spans="1:26">
      <c r="A56" s="447"/>
      <c r="B56" s="447"/>
      <c r="C56" s="447"/>
      <c r="D56" s="447"/>
      <c r="E56" s="447"/>
      <c r="F56" s="447"/>
      <c r="G56" s="447"/>
      <c r="H56" s="447"/>
      <c r="I56" s="447"/>
      <c r="J56" s="447"/>
      <c r="K56" s="447"/>
      <c r="L56" s="447"/>
      <c r="M56" s="447"/>
      <c r="N56" s="447"/>
      <c r="O56" s="447"/>
      <c r="P56" s="447"/>
      <c r="Q56" s="447"/>
      <c r="R56" s="447"/>
      <c r="S56" s="447"/>
      <c r="T56" s="447"/>
      <c r="U56" s="447"/>
      <c r="V56" s="447"/>
      <c r="W56" s="447"/>
      <c r="X56" s="470"/>
      <c r="Y56" s="470"/>
      <c r="Z56" s="470"/>
    </row>
    <row r="57" ht="14.4" spans="1:26">
      <c r="A57" s="447"/>
      <c r="B57" s="447"/>
      <c r="C57" s="447"/>
      <c r="D57" s="447"/>
      <c r="E57" s="447"/>
      <c r="F57" s="447"/>
      <c r="G57" s="447"/>
      <c r="H57" s="447"/>
      <c r="I57" s="447"/>
      <c r="J57" s="447"/>
      <c r="K57" s="447"/>
      <c r="L57" s="447"/>
      <c r="M57" s="447"/>
      <c r="N57" s="447"/>
      <c r="O57" s="447"/>
      <c r="P57" s="447"/>
      <c r="Q57" s="447"/>
      <c r="R57" s="447"/>
      <c r="S57" s="447"/>
      <c r="T57" s="447"/>
      <c r="U57" s="447"/>
      <c r="V57" s="447"/>
      <c r="W57" s="447"/>
      <c r="X57" s="470"/>
      <c r="Y57" s="470"/>
      <c r="Z57" s="470"/>
    </row>
    <row r="58" ht="14.4" spans="1:26">
      <c r="A58" s="447"/>
      <c r="B58" s="447"/>
      <c r="C58" s="447"/>
      <c r="D58" s="447"/>
      <c r="E58" s="447"/>
      <c r="F58" s="447"/>
      <c r="G58" s="447"/>
      <c r="H58" s="447"/>
      <c r="I58" s="447"/>
      <c r="J58" s="447"/>
      <c r="K58" s="447"/>
      <c r="L58" s="447"/>
      <c r="M58" s="447"/>
      <c r="N58" s="447"/>
      <c r="O58" s="447"/>
      <c r="P58" s="447"/>
      <c r="Q58" s="447"/>
      <c r="R58" s="447"/>
      <c r="S58" s="447"/>
      <c r="T58" s="447"/>
      <c r="U58" s="447"/>
      <c r="V58" s="447"/>
      <c r="W58" s="447"/>
      <c r="X58" s="470"/>
      <c r="Y58" s="470"/>
      <c r="Z58" s="470"/>
    </row>
    <row r="59" ht="14.4" spans="1:26">
      <c r="A59" s="447"/>
      <c r="B59" s="447"/>
      <c r="C59" s="447"/>
      <c r="D59" s="447"/>
      <c r="E59" s="447"/>
      <c r="F59" s="447"/>
      <c r="G59" s="447"/>
      <c r="H59" s="447"/>
      <c r="I59" s="447"/>
      <c r="J59" s="447"/>
      <c r="K59" s="447"/>
      <c r="L59" s="447"/>
      <c r="M59" s="447"/>
      <c r="N59" s="447"/>
      <c r="O59" s="447"/>
      <c r="P59" s="447"/>
      <c r="Q59" s="447"/>
      <c r="R59" s="447"/>
      <c r="S59" s="447"/>
      <c r="T59" s="447"/>
      <c r="U59" s="447"/>
      <c r="V59" s="447"/>
      <c r="W59" s="447"/>
      <c r="X59" s="470"/>
      <c r="Y59" s="470"/>
      <c r="Z59" s="470"/>
    </row>
    <row r="60" ht="14.4" spans="1:26">
      <c r="A60" s="447"/>
      <c r="B60" s="447"/>
      <c r="C60" s="447"/>
      <c r="D60" s="447"/>
      <c r="E60" s="447"/>
      <c r="F60" s="447"/>
      <c r="G60" s="447"/>
      <c r="H60" s="447"/>
      <c r="I60" s="447"/>
      <c r="J60" s="447"/>
      <c r="K60" s="447"/>
      <c r="L60" s="447"/>
      <c r="M60" s="447"/>
      <c r="N60" s="447"/>
      <c r="O60" s="447"/>
      <c r="P60" s="447"/>
      <c r="Q60" s="447"/>
      <c r="R60" s="447"/>
      <c r="S60" s="447"/>
      <c r="T60" s="447"/>
      <c r="U60" s="447"/>
      <c r="V60" s="447"/>
      <c r="W60" s="447"/>
      <c r="X60" s="470"/>
      <c r="Y60" s="470"/>
      <c r="Z60" s="470"/>
    </row>
    <row r="61" ht="14.4" spans="1:26">
      <c r="A61" s="447"/>
      <c r="B61" s="447"/>
      <c r="C61" s="447"/>
      <c r="D61" s="447"/>
      <c r="E61" s="447"/>
      <c r="F61" s="447"/>
      <c r="G61" s="447"/>
      <c r="H61" s="447"/>
      <c r="I61" s="447"/>
      <c r="J61" s="447"/>
      <c r="K61" s="447"/>
      <c r="L61" s="447"/>
      <c r="M61" s="447"/>
      <c r="N61" s="447"/>
      <c r="O61" s="447"/>
      <c r="P61" s="447"/>
      <c r="Q61" s="447"/>
      <c r="R61" s="447"/>
      <c r="S61" s="447"/>
      <c r="T61" s="447"/>
      <c r="U61" s="447"/>
      <c r="V61" s="447"/>
      <c r="W61" s="447"/>
      <c r="X61" s="470"/>
      <c r="Y61" s="470"/>
      <c r="Z61" s="470"/>
    </row>
    <row r="62" ht="14.4" spans="1:26">
      <c r="A62" s="447"/>
      <c r="B62" s="447"/>
      <c r="C62" s="447"/>
      <c r="D62" s="447"/>
      <c r="E62" s="447"/>
      <c r="F62" s="447"/>
      <c r="G62" s="447"/>
      <c r="H62" s="447"/>
      <c r="I62" s="447"/>
      <c r="J62" s="447"/>
      <c r="K62" s="447"/>
      <c r="L62" s="447"/>
      <c r="M62" s="447"/>
      <c r="N62" s="447"/>
      <c r="O62" s="447"/>
      <c r="P62" s="447"/>
      <c r="Q62" s="447"/>
      <c r="R62" s="447"/>
      <c r="S62" s="447"/>
      <c r="T62" s="447"/>
      <c r="U62" s="447"/>
      <c r="V62" s="447"/>
      <c r="W62" s="447"/>
      <c r="X62" s="470"/>
      <c r="Y62" s="470"/>
      <c r="Z62" s="470"/>
    </row>
    <row r="63" ht="14.4" spans="1:26">
      <c r="A63" s="447"/>
      <c r="B63" s="447"/>
      <c r="C63" s="447"/>
      <c r="D63" s="447"/>
      <c r="E63" s="447"/>
      <c r="F63" s="447"/>
      <c r="G63" s="447"/>
      <c r="H63" s="447"/>
      <c r="I63" s="447"/>
      <c r="J63" s="447"/>
      <c r="K63" s="447"/>
      <c r="L63" s="447"/>
      <c r="M63" s="447"/>
      <c r="N63" s="447"/>
      <c r="O63" s="447"/>
      <c r="P63" s="447"/>
      <c r="Q63" s="447"/>
      <c r="R63" s="447"/>
      <c r="S63" s="447"/>
      <c r="T63" s="447"/>
      <c r="U63" s="447"/>
      <c r="V63" s="447"/>
      <c r="W63" s="447"/>
      <c r="X63" s="470"/>
      <c r="Y63" s="470"/>
      <c r="Z63" s="470"/>
    </row>
    <row r="64" ht="14.4" spans="1:26">
      <c r="A64" s="447"/>
      <c r="B64" s="447"/>
      <c r="C64" s="447"/>
      <c r="D64" s="447"/>
      <c r="E64" s="447"/>
      <c r="F64" s="447"/>
      <c r="G64" s="447"/>
      <c r="H64" s="447"/>
      <c r="I64" s="447"/>
      <c r="J64" s="447"/>
      <c r="K64" s="447"/>
      <c r="L64" s="447"/>
      <c r="M64" s="447"/>
      <c r="N64" s="447"/>
      <c r="O64" s="447"/>
      <c r="P64" s="447"/>
      <c r="Q64" s="447"/>
      <c r="R64" s="447"/>
      <c r="S64" s="447"/>
      <c r="T64" s="447"/>
      <c r="U64" s="447"/>
      <c r="V64" s="447"/>
      <c r="W64" s="447"/>
      <c r="X64" s="470"/>
      <c r="Y64" s="470"/>
      <c r="Z64" s="470"/>
    </row>
    <row r="65" ht="14.4" spans="1:26">
      <c r="A65" s="447"/>
      <c r="B65" s="447"/>
      <c r="C65" s="447"/>
      <c r="D65" s="447"/>
      <c r="E65" s="447"/>
      <c r="F65" s="447"/>
      <c r="G65" s="447"/>
      <c r="H65" s="447"/>
      <c r="I65" s="447"/>
      <c r="J65" s="447"/>
      <c r="K65" s="447"/>
      <c r="L65" s="447"/>
      <c r="M65" s="447"/>
      <c r="N65" s="447"/>
      <c r="O65" s="447"/>
      <c r="P65" s="447"/>
      <c r="Q65" s="447"/>
      <c r="R65" s="447"/>
      <c r="S65" s="447"/>
      <c r="T65" s="447"/>
      <c r="U65" s="447"/>
      <c r="V65" s="447"/>
      <c r="W65" s="447"/>
      <c r="X65" s="470"/>
      <c r="Y65" s="470"/>
      <c r="Z65" s="470"/>
    </row>
    <row r="66" ht="14.4" spans="1:26">
      <c r="A66" s="447"/>
      <c r="B66" s="447"/>
      <c r="C66" s="447"/>
      <c r="D66" s="447"/>
      <c r="E66" s="447"/>
      <c r="F66" s="447"/>
      <c r="G66" s="447"/>
      <c r="H66" s="447"/>
      <c r="I66" s="447"/>
      <c r="J66" s="447"/>
      <c r="K66" s="447"/>
      <c r="L66" s="447"/>
      <c r="M66" s="447"/>
      <c r="N66" s="447"/>
      <c r="O66" s="447"/>
      <c r="P66" s="447"/>
      <c r="Q66" s="447"/>
      <c r="R66" s="447"/>
      <c r="S66" s="447"/>
      <c r="T66" s="447"/>
      <c r="U66" s="447"/>
      <c r="V66" s="447"/>
      <c r="W66" s="447"/>
      <c r="X66" s="470"/>
      <c r="Y66" s="470"/>
      <c r="Z66" s="470"/>
    </row>
    <row r="67" ht="14.4" spans="1:26">
      <c r="A67" s="447"/>
      <c r="B67" s="447"/>
      <c r="C67" s="447"/>
      <c r="D67" s="447"/>
      <c r="E67" s="447"/>
      <c r="F67" s="447"/>
      <c r="G67" s="447"/>
      <c r="H67" s="447"/>
      <c r="I67" s="447"/>
      <c r="J67" s="447"/>
      <c r="K67" s="447"/>
      <c r="L67" s="447"/>
      <c r="M67" s="447"/>
      <c r="N67" s="447"/>
      <c r="O67" s="447"/>
      <c r="P67" s="447"/>
      <c r="Q67" s="447"/>
      <c r="R67" s="447"/>
      <c r="S67" s="447"/>
      <c r="T67" s="447"/>
      <c r="U67" s="447"/>
      <c r="V67" s="447"/>
      <c r="W67" s="447"/>
      <c r="X67" s="470"/>
      <c r="Y67" s="470"/>
      <c r="Z67" s="470"/>
    </row>
    <row r="68" ht="14.4" spans="1:26">
      <c r="A68" s="447"/>
      <c r="B68" s="447"/>
      <c r="C68" s="447"/>
      <c r="D68" s="447"/>
      <c r="E68" s="447"/>
      <c r="F68" s="447"/>
      <c r="G68" s="447"/>
      <c r="H68" s="447"/>
      <c r="I68" s="447"/>
      <c r="J68" s="447"/>
      <c r="K68" s="447"/>
      <c r="L68" s="447"/>
      <c r="M68" s="447"/>
      <c r="N68" s="447"/>
      <c r="O68" s="447"/>
      <c r="P68" s="447"/>
      <c r="Q68" s="447"/>
      <c r="R68" s="447"/>
      <c r="S68" s="447"/>
      <c r="T68" s="447"/>
      <c r="U68" s="447"/>
      <c r="V68" s="447"/>
      <c r="W68" s="447"/>
      <c r="X68" s="470"/>
      <c r="Y68" s="470"/>
      <c r="Z68" s="470"/>
    </row>
    <row r="69" ht="14.4" spans="1:26">
      <c r="A69" s="447"/>
      <c r="B69" s="447"/>
      <c r="C69" s="447"/>
      <c r="D69" s="447"/>
      <c r="E69" s="447"/>
      <c r="F69" s="447"/>
      <c r="G69" s="447"/>
      <c r="H69" s="447"/>
      <c r="I69" s="447"/>
      <c r="J69" s="447"/>
      <c r="K69" s="447"/>
      <c r="L69" s="447"/>
      <c r="M69" s="447"/>
      <c r="N69" s="447"/>
      <c r="O69" s="447"/>
      <c r="P69" s="447"/>
      <c r="Q69" s="447"/>
      <c r="R69" s="447"/>
      <c r="S69" s="447"/>
      <c r="T69" s="447"/>
      <c r="U69" s="447"/>
      <c r="V69" s="447"/>
      <c r="W69" s="447"/>
      <c r="X69" s="470"/>
      <c r="Y69" s="470"/>
      <c r="Z69" s="470"/>
    </row>
    <row r="70" ht="14.4" spans="1:26">
      <c r="A70" s="447"/>
      <c r="B70" s="447"/>
      <c r="C70" s="447"/>
      <c r="D70" s="447"/>
      <c r="E70" s="447"/>
      <c r="F70" s="447"/>
      <c r="G70" s="447"/>
      <c r="H70" s="447"/>
      <c r="I70" s="447"/>
      <c r="J70" s="447"/>
      <c r="K70" s="447"/>
      <c r="L70" s="447"/>
      <c r="M70" s="447"/>
      <c r="N70" s="447"/>
      <c r="O70" s="447"/>
      <c r="P70" s="447"/>
      <c r="Q70" s="447"/>
      <c r="R70" s="447"/>
      <c r="S70" s="447"/>
      <c r="T70" s="447"/>
      <c r="U70" s="447"/>
      <c r="V70" s="447"/>
      <c r="W70" s="447"/>
      <c r="X70" s="470"/>
      <c r="Y70" s="470"/>
      <c r="Z70" s="470"/>
    </row>
    <row r="71" ht="14.4" spans="1:26">
      <c r="A71" s="447"/>
      <c r="B71" s="447"/>
      <c r="C71" s="447"/>
      <c r="D71" s="447"/>
      <c r="E71" s="447"/>
      <c r="F71" s="447"/>
      <c r="G71" s="447"/>
      <c r="H71" s="447"/>
      <c r="I71" s="447"/>
      <c r="J71" s="447"/>
      <c r="K71" s="447"/>
      <c r="L71" s="447"/>
      <c r="M71" s="447"/>
      <c r="N71" s="447"/>
      <c r="O71" s="447"/>
      <c r="P71" s="447"/>
      <c r="Q71" s="447"/>
      <c r="R71" s="447"/>
      <c r="S71" s="447"/>
      <c r="T71" s="447"/>
      <c r="U71" s="447"/>
      <c r="V71" s="447"/>
      <c r="W71" s="447"/>
      <c r="X71" s="470"/>
      <c r="Y71" s="470"/>
      <c r="Z71" s="470"/>
    </row>
    <row r="72" ht="14.4" spans="1:26">
      <c r="A72" s="447"/>
      <c r="B72" s="447"/>
      <c r="C72" s="447"/>
      <c r="D72" s="447"/>
      <c r="E72" s="447"/>
      <c r="F72" s="447"/>
      <c r="G72" s="447"/>
      <c r="H72" s="447"/>
      <c r="I72" s="447"/>
      <c r="J72" s="447"/>
      <c r="K72" s="447"/>
      <c r="L72" s="447"/>
      <c r="M72" s="447"/>
      <c r="N72" s="447"/>
      <c r="O72" s="447"/>
      <c r="P72" s="447"/>
      <c r="Q72" s="447"/>
      <c r="R72" s="447"/>
      <c r="S72" s="447"/>
      <c r="T72" s="447"/>
      <c r="U72" s="447"/>
      <c r="V72" s="447"/>
      <c r="W72" s="447"/>
      <c r="X72" s="470"/>
      <c r="Y72" s="470"/>
      <c r="Z72" s="470"/>
    </row>
    <row r="73" ht="14.4" spans="1:26">
      <c r="A73" s="447"/>
      <c r="B73" s="447"/>
      <c r="C73" s="447"/>
      <c r="D73" s="447"/>
      <c r="E73" s="447"/>
      <c r="F73" s="447"/>
      <c r="G73" s="447"/>
      <c r="H73" s="447"/>
      <c r="I73" s="447"/>
      <c r="J73" s="447"/>
      <c r="K73" s="447"/>
      <c r="L73" s="447"/>
      <c r="M73" s="447"/>
      <c r="N73" s="447"/>
      <c r="O73" s="447"/>
      <c r="P73" s="447"/>
      <c r="Q73" s="447"/>
      <c r="R73" s="447"/>
      <c r="S73" s="447"/>
      <c r="T73" s="447"/>
      <c r="U73" s="447"/>
      <c r="V73" s="447"/>
      <c r="W73" s="447"/>
      <c r="X73" s="470"/>
      <c r="Y73" s="470"/>
      <c r="Z73" s="470"/>
    </row>
    <row r="74" ht="14.4" spans="1:26">
      <c r="A74" s="447"/>
      <c r="B74" s="447"/>
      <c r="C74" s="447"/>
      <c r="D74" s="447"/>
      <c r="E74" s="447"/>
      <c r="F74" s="447"/>
      <c r="G74" s="447"/>
      <c r="H74" s="447"/>
      <c r="I74" s="447"/>
      <c r="J74" s="447"/>
      <c r="K74" s="447"/>
      <c r="L74" s="447"/>
      <c r="M74" s="447"/>
      <c r="N74" s="447"/>
      <c r="O74" s="447"/>
      <c r="P74" s="447"/>
      <c r="Q74" s="447"/>
      <c r="R74" s="447"/>
      <c r="S74" s="447"/>
      <c r="T74" s="447"/>
      <c r="U74" s="447"/>
      <c r="V74" s="447"/>
      <c r="W74" s="447"/>
      <c r="X74" s="470"/>
      <c r="Y74" s="470"/>
      <c r="Z74" s="470"/>
    </row>
    <row r="75" ht="14.4" spans="1:26">
      <c r="A75" s="447"/>
      <c r="B75" s="447"/>
      <c r="C75" s="447"/>
      <c r="D75" s="447"/>
      <c r="E75" s="447"/>
      <c r="F75" s="447"/>
      <c r="G75" s="447"/>
      <c r="H75" s="447"/>
      <c r="I75" s="447"/>
      <c r="J75" s="447"/>
      <c r="K75" s="447"/>
      <c r="L75" s="447"/>
      <c r="M75" s="447"/>
      <c r="N75" s="447"/>
      <c r="O75" s="447"/>
      <c r="P75" s="447"/>
      <c r="Q75" s="447"/>
      <c r="R75" s="447"/>
      <c r="S75" s="447"/>
      <c r="T75" s="447"/>
      <c r="U75" s="447"/>
      <c r="V75" s="447"/>
      <c r="W75" s="447"/>
      <c r="X75" s="470"/>
      <c r="Y75" s="470"/>
      <c r="Z75" s="470"/>
    </row>
    <row r="76" ht="14.4" spans="1:26">
      <c r="A76" s="447"/>
      <c r="B76" s="447"/>
      <c r="C76" s="447"/>
      <c r="D76" s="447"/>
      <c r="E76" s="447"/>
      <c r="F76" s="447"/>
      <c r="G76" s="447"/>
      <c r="H76" s="447"/>
      <c r="I76" s="447"/>
      <c r="J76" s="447"/>
      <c r="K76" s="447"/>
      <c r="L76" s="447"/>
      <c r="M76" s="447"/>
      <c r="N76" s="447"/>
      <c r="O76" s="447"/>
      <c r="P76" s="447"/>
      <c r="Q76" s="447"/>
      <c r="R76" s="447"/>
      <c r="S76" s="447"/>
      <c r="T76" s="447"/>
      <c r="U76" s="447"/>
      <c r="V76" s="447"/>
      <c r="W76" s="447"/>
      <c r="X76" s="470"/>
      <c r="Y76" s="470"/>
      <c r="Z76" s="470"/>
    </row>
    <row r="77" ht="14.4" spans="1:26">
      <c r="A77" s="447"/>
      <c r="B77" s="447"/>
      <c r="C77" s="447"/>
      <c r="D77" s="447"/>
      <c r="E77" s="447"/>
      <c r="F77" s="447"/>
      <c r="G77" s="447"/>
      <c r="H77" s="447"/>
      <c r="I77" s="447"/>
      <c r="J77" s="447"/>
      <c r="K77" s="447"/>
      <c r="L77" s="447"/>
      <c r="M77" s="447"/>
      <c r="N77" s="447"/>
      <c r="O77" s="447"/>
      <c r="P77" s="447"/>
      <c r="Q77" s="447"/>
      <c r="R77" s="447"/>
      <c r="S77" s="447"/>
      <c r="T77" s="447"/>
      <c r="U77" s="447"/>
      <c r="V77" s="447"/>
      <c r="W77" s="447"/>
      <c r="X77" s="470"/>
      <c r="Y77" s="470"/>
      <c r="Z77" s="470"/>
    </row>
    <row r="78" ht="14.4" spans="1:26">
      <c r="A78" s="447"/>
      <c r="B78" s="447"/>
      <c r="C78" s="447"/>
      <c r="D78" s="447"/>
      <c r="E78" s="447"/>
      <c r="F78" s="447"/>
      <c r="G78" s="447"/>
      <c r="H78" s="447"/>
      <c r="I78" s="447"/>
      <c r="J78" s="447"/>
      <c r="K78" s="447"/>
      <c r="L78" s="447"/>
      <c r="M78" s="447"/>
      <c r="N78" s="447"/>
      <c r="O78" s="447"/>
      <c r="P78" s="447"/>
      <c r="Q78" s="447"/>
      <c r="R78" s="447"/>
      <c r="S78" s="447"/>
      <c r="T78" s="447"/>
      <c r="U78" s="447"/>
      <c r="V78" s="447"/>
      <c r="W78" s="447"/>
      <c r="X78" s="470"/>
      <c r="Y78" s="470"/>
      <c r="Z78" s="470"/>
    </row>
    <row r="79" ht="14.4" spans="1:26">
      <c r="A79" s="447"/>
      <c r="B79" s="447"/>
      <c r="C79" s="447"/>
      <c r="D79" s="447"/>
      <c r="E79" s="447"/>
      <c r="F79" s="447"/>
      <c r="G79" s="447"/>
      <c r="H79" s="447"/>
      <c r="I79" s="447"/>
      <c r="J79" s="447"/>
      <c r="K79" s="447"/>
      <c r="L79" s="447"/>
      <c r="M79" s="447"/>
      <c r="N79" s="447"/>
      <c r="O79" s="447"/>
      <c r="P79" s="447"/>
      <c r="Q79" s="447"/>
      <c r="R79" s="447"/>
      <c r="S79" s="447"/>
      <c r="T79" s="447"/>
      <c r="U79" s="447"/>
      <c r="V79" s="447"/>
      <c r="W79" s="447"/>
      <c r="X79" s="470"/>
      <c r="Y79" s="470"/>
      <c r="Z79" s="470"/>
    </row>
    <row r="80" ht="14.4" spans="1:26">
      <c r="A80" s="447"/>
      <c r="B80" s="447"/>
      <c r="C80" s="447"/>
      <c r="D80" s="447"/>
      <c r="E80" s="447"/>
      <c r="F80" s="447"/>
      <c r="G80" s="447"/>
      <c r="H80" s="447"/>
      <c r="I80" s="447"/>
      <c r="J80" s="447"/>
      <c r="K80" s="447"/>
      <c r="L80" s="447"/>
      <c r="M80" s="447"/>
      <c r="N80" s="447"/>
      <c r="O80" s="447"/>
      <c r="P80" s="447"/>
      <c r="Q80" s="447"/>
      <c r="R80" s="447"/>
      <c r="S80" s="447"/>
      <c r="T80" s="447"/>
      <c r="U80" s="447"/>
      <c r="V80" s="447"/>
      <c r="W80" s="447"/>
      <c r="X80" s="470"/>
      <c r="Y80" s="470"/>
      <c r="Z80" s="470"/>
    </row>
    <row r="81" ht="14.4" spans="1:26">
      <c r="A81" s="447"/>
      <c r="B81" s="447"/>
      <c r="C81" s="447"/>
      <c r="D81" s="447"/>
      <c r="E81" s="447"/>
      <c r="F81" s="447"/>
      <c r="G81" s="447"/>
      <c r="H81" s="447"/>
      <c r="I81" s="447"/>
      <c r="J81" s="447"/>
      <c r="K81" s="447"/>
      <c r="L81" s="447"/>
      <c r="M81" s="447"/>
      <c r="N81" s="447"/>
      <c r="O81" s="447"/>
      <c r="P81" s="447"/>
      <c r="Q81" s="447"/>
      <c r="R81" s="447"/>
      <c r="S81" s="447"/>
      <c r="T81" s="447"/>
      <c r="U81" s="447"/>
      <c r="V81" s="447"/>
      <c r="W81" s="447"/>
      <c r="X81" s="470"/>
      <c r="Y81" s="470"/>
      <c r="Z81" s="470"/>
    </row>
    <row r="82" ht="14.4" spans="1:26">
      <c r="A82" s="447"/>
      <c r="B82" s="447"/>
      <c r="C82" s="447"/>
      <c r="D82" s="447"/>
      <c r="E82" s="447"/>
      <c r="F82" s="447"/>
      <c r="G82" s="447"/>
      <c r="H82" s="447"/>
      <c r="I82" s="447"/>
      <c r="J82" s="447"/>
      <c r="K82" s="447"/>
      <c r="L82" s="447"/>
      <c r="M82" s="447"/>
      <c r="N82" s="447"/>
      <c r="O82" s="447"/>
      <c r="P82" s="447"/>
      <c r="Q82" s="447"/>
      <c r="R82" s="447"/>
      <c r="S82" s="447"/>
      <c r="T82" s="447"/>
      <c r="U82" s="447"/>
      <c r="V82" s="447"/>
      <c r="W82" s="447"/>
      <c r="X82" s="470"/>
      <c r="Y82" s="470"/>
      <c r="Z82" s="470"/>
    </row>
    <row r="83" ht="14.4" spans="1:26">
      <c r="A83" s="447"/>
      <c r="B83" s="447"/>
      <c r="C83" s="447"/>
      <c r="D83" s="447"/>
      <c r="E83" s="447"/>
      <c r="F83" s="447"/>
      <c r="G83" s="447"/>
      <c r="H83" s="447"/>
      <c r="I83" s="447"/>
      <c r="J83" s="447"/>
      <c r="K83" s="447"/>
      <c r="L83" s="447"/>
      <c r="M83" s="447"/>
      <c r="N83" s="447"/>
      <c r="O83" s="447"/>
      <c r="P83" s="447"/>
      <c r="Q83" s="447"/>
      <c r="R83" s="447"/>
      <c r="S83" s="447"/>
      <c r="T83" s="447"/>
      <c r="U83" s="447"/>
      <c r="V83" s="447"/>
      <c r="W83" s="447"/>
      <c r="X83" s="470"/>
      <c r="Y83" s="470"/>
      <c r="Z83" s="470"/>
    </row>
    <row r="84" ht="14.4" spans="1:26">
      <c r="A84" s="447"/>
      <c r="B84" s="447"/>
      <c r="C84" s="447"/>
      <c r="D84" s="447"/>
      <c r="E84" s="447"/>
      <c r="F84" s="447"/>
      <c r="G84" s="447"/>
      <c r="H84" s="447"/>
      <c r="I84" s="447"/>
      <c r="J84" s="447"/>
      <c r="K84" s="447"/>
      <c r="L84" s="447"/>
      <c r="M84" s="447"/>
      <c r="N84" s="447"/>
      <c r="O84" s="447"/>
      <c r="P84" s="447"/>
      <c r="Q84" s="447"/>
      <c r="R84" s="447"/>
      <c r="S84" s="447"/>
      <c r="T84" s="447"/>
      <c r="U84" s="447"/>
      <c r="V84" s="447"/>
      <c r="W84" s="447"/>
      <c r="X84" s="470"/>
      <c r="Y84" s="470"/>
      <c r="Z84" s="470"/>
    </row>
    <row r="85" ht="14.4" spans="1:26">
      <c r="A85" s="447"/>
      <c r="B85" s="447"/>
      <c r="C85" s="447"/>
      <c r="D85" s="447"/>
      <c r="E85" s="447"/>
      <c r="F85" s="447"/>
      <c r="G85" s="447"/>
      <c r="H85" s="447"/>
      <c r="I85" s="447"/>
      <c r="J85" s="447"/>
      <c r="K85" s="447"/>
      <c r="L85" s="447"/>
      <c r="M85" s="447"/>
      <c r="N85" s="447"/>
      <c r="O85" s="447"/>
      <c r="P85" s="447"/>
      <c r="Q85" s="447"/>
      <c r="R85" s="447"/>
      <c r="S85" s="447"/>
      <c r="T85" s="447"/>
      <c r="U85" s="447"/>
      <c r="V85" s="447"/>
      <c r="W85" s="447"/>
      <c r="X85" s="470"/>
      <c r="Y85" s="470"/>
      <c r="Z85" s="470"/>
    </row>
    <row r="86" ht="14.4" spans="1:26">
      <c r="A86" s="447"/>
      <c r="B86" s="447"/>
      <c r="C86" s="447"/>
      <c r="D86" s="447"/>
      <c r="E86" s="447"/>
      <c r="F86" s="447"/>
      <c r="G86" s="447"/>
      <c r="H86" s="447"/>
      <c r="I86" s="447"/>
      <c r="J86" s="447"/>
      <c r="K86" s="447"/>
      <c r="L86" s="447"/>
      <c r="M86" s="447"/>
      <c r="N86" s="447"/>
      <c r="O86" s="447"/>
      <c r="P86" s="447"/>
      <c r="Q86" s="447"/>
      <c r="R86" s="447"/>
      <c r="S86" s="447"/>
      <c r="T86" s="447"/>
      <c r="U86" s="447"/>
      <c r="V86" s="447"/>
      <c r="W86" s="447"/>
      <c r="X86" s="470"/>
      <c r="Y86" s="470"/>
      <c r="Z86" s="470"/>
    </row>
    <row r="87" ht="14.4" spans="1:26">
      <c r="A87" s="447"/>
      <c r="B87" s="447"/>
      <c r="C87" s="447"/>
      <c r="D87" s="447"/>
      <c r="E87" s="447"/>
      <c r="F87" s="447"/>
      <c r="G87" s="447"/>
      <c r="H87" s="447"/>
      <c r="I87" s="447"/>
      <c r="J87" s="447"/>
      <c r="K87" s="447"/>
      <c r="L87" s="447"/>
      <c r="M87" s="447"/>
      <c r="N87" s="447"/>
      <c r="O87" s="447"/>
      <c r="P87" s="447"/>
      <c r="Q87" s="447"/>
      <c r="R87" s="447"/>
      <c r="S87" s="447"/>
      <c r="T87" s="447"/>
      <c r="U87" s="447"/>
      <c r="V87" s="447"/>
      <c r="W87" s="447"/>
      <c r="X87" s="470"/>
      <c r="Y87" s="470"/>
      <c r="Z87" s="470"/>
    </row>
    <row r="88" ht="14.4" spans="1:26">
      <c r="A88" s="447"/>
      <c r="B88" s="447"/>
      <c r="C88" s="447"/>
      <c r="D88" s="447"/>
      <c r="E88" s="447"/>
      <c r="F88" s="447"/>
      <c r="G88" s="447"/>
      <c r="H88" s="447"/>
      <c r="I88" s="447"/>
      <c r="J88" s="447"/>
      <c r="K88" s="447"/>
      <c r="L88" s="447"/>
      <c r="M88" s="447"/>
      <c r="N88" s="447"/>
      <c r="O88" s="447"/>
      <c r="P88" s="447"/>
      <c r="Q88" s="447"/>
      <c r="R88" s="447"/>
      <c r="S88" s="447"/>
      <c r="T88" s="447"/>
      <c r="U88" s="447"/>
      <c r="V88" s="447"/>
      <c r="W88" s="447"/>
      <c r="X88" s="470"/>
      <c r="Y88" s="470"/>
      <c r="Z88" s="470"/>
    </row>
    <row r="89" ht="14.4" spans="1:26">
      <c r="A89" s="447"/>
      <c r="B89" s="447"/>
      <c r="C89" s="447"/>
      <c r="D89" s="447"/>
      <c r="E89" s="447"/>
      <c r="F89" s="447"/>
      <c r="G89" s="447"/>
      <c r="H89" s="447"/>
      <c r="I89" s="447"/>
      <c r="J89" s="447"/>
      <c r="K89" s="447"/>
      <c r="L89" s="447"/>
      <c r="M89" s="447"/>
      <c r="N89" s="447"/>
      <c r="O89" s="447"/>
      <c r="P89" s="447"/>
      <c r="Q89" s="447"/>
      <c r="R89" s="447"/>
      <c r="S89" s="447"/>
      <c r="T89" s="447"/>
      <c r="U89" s="447"/>
      <c r="V89" s="447"/>
      <c r="W89" s="447"/>
      <c r="X89" s="470"/>
      <c r="Y89" s="470"/>
      <c r="Z89" s="470"/>
    </row>
    <row r="90" ht="14.4" spans="1:26">
      <c r="A90" s="447"/>
      <c r="B90" s="447"/>
      <c r="C90" s="447"/>
      <c r="D90" s="447"/>
      <c r="E90" s="447"/>
      <c r="F90" s="447"/>
      <c r="G90" s="447"/>
      <c r="H90" s="447"/>
      <c r="I90" s="447"/>
      <c r="J90" s="447"/>
      <c r="K90" s="447"/>
      <c r="L90" s="447"/>
      <c r="M90" s="447"/>
      <c r="N90" s="447"/>
      <c r="O90" s="447"/>
      <c r="P90" s="447"/>
      <c r="Q90" s="447"/>
      <c r="R90" s="447"/>
      <c r="S90" s="447"/>
      <c r="T90" s="447"/>
      <c r="U90" s="447"/>
      <c r="V90" s="447"/>
      <c r="W90" s="447"/>
      <c r="X90" s="470"/>
      <c r="Y90" s="470"/>
      <c r="Z90" s="470"/>
    </row>
    <row r="91" ht="14.4" spans="1:26">
      <c r="A91" s="447"/>
      <c r="B91" s="447"/>
      <c r="C91" s="447"/>
      <c r="D91" s="447"/>
      <c r="E91" s="447"/>
      <c r="F91" s="447"/>
      <c r="G91" s="447"/>
      <c r="H91" s="447"/>
      <c r="I91" s="447"/>
      <c r="J91" s="447"/>
      <c r="K91" s="447"/>
      <c r="L91" s="447"/>
      <c r="M91" s="447"/>
      <c r="N91" s="447"/>
      <c r="O91" s="447"/>
      <c r="P91" s="447"/>
      <c r="Q91" s="447"/>
      <c r="R91" s="447"/>
      <c r="S91" s="447"/>
      <c r="T91" s="447"/>
      <c r="U91" s="447"/>
      <c r="V91" s="447"/>
      <c r="W91" s="447"/>
      <c r="X91" s="470"/>
      <c r="Y91" s="470"/>
      <c r="Z91" s="470"/>
    </row>
    <row r="92" ht="14.4" spans="1:26">
      <c r="A92" s="447"/>
      <c r="B92" s="447"/>
      <c r="C92" s="447"/>
      <c r="D92" s="447"/>
      <c r="E92" s="447"/>
      <c r="F92" s="447"/>
      <c r="G92" s="447"/>
      <c r="H92" s="447"/>
      <c r="I92" s="447"/>
      <c r="J92" s="447"/>
      <c r="K92" s="447"/>
      <c r="L92" s="447"/>
      <c r="M92" s="447"/>
      <c r="N92" s="447"/>
      <c r="O92" s="447"/>
      <c r="P92" s="447"/>
      <c r="Q92" s="447"/>
      <c r="R92" s="447"/>
      <c r="S92" s="447"/>
      <c r="T92" s="447"/>
      <c r="U92" s="447"/>
      <c r="V92" s="447"/>
      <c r="W92" s="447"/>
      <c r="X92" s="470"/>
      <c r="Y92" s="470"/>
      <c r="Z92" s="470"/>
    </row>
    <row r="93" ht="14.4" spans="1:26">
      <c r="A93" s="447"/>
      <c r="B93" s="447"/>
      <c r="C93" s="447"/>
      <c r="D93" s="447"/>
      <c r="E93" s="447"/>
      <c r="F93" s="447"/>
      <c r="G93" s="447"/>
      <c r="H93" s="447"/>
      <c r="I93" s="447"/>
      <c r="J93" s="447"/>
      <c r="K93" s="447"/>
      <c r="L93" s="447"/>
      <c r="M93" s="447"/>
      <c r="N93" s="447"/>
      <c r="O93" s="447"/>
      <c r="P93" s="447"/>
      <c r="Q93" s="447"/>
      <c r="R93" s="447"/>
      <c r="S93" s="447"/>
      <c r="T93" s="447"/>
      <c r="U93" s="447"/>
      <c r="V93" s="447"/>
      <c r="W93" s="447"/>
      <c r="X93" s="470"/>
      <c r="Y93" s="470"/>
      <c r="Z93" s="470"/>
    </row>
    <row r="94" ht="14.4" spans="1:26">
      <c r="A94" s="447"/>
      <c r="B94" s="447"/>
      <c r="C94" s="447"/>
      <c r="D94" s="447"/>
      <c r="E94" s="447"/>
      <c r="F94" s="447"/>
      <c r="G94" s="447"/>
      <c r="H94" s="447"/>
      <c r="I94" s="447"/>
      <c r="J94" s="447"/>
      <c r="K94" s="447"/>
      <c r="L94" s="447"/>
      <c r="M94" s="447"/>
      <c r="N94" s="447"/>
      <c r="O94" s="447"/>
      <c r="P94" s="447"/>
      <c r="Q94" s="447"/>
      <c r="R94" s="447"/>
      <c r="S94" s="447"/>
      <c r="T94" s="447"/>
      <c r="U94" s="447"/>
      <c r="V94" s="447"/>
      <c r="W94" s="447"/>
      <c r="X94" s="470"/>
      <c r="Y94" s="470"/>
      <c r="Z94" s="470"/>
    </row>
    <row r="95" ht="14.4" spans="1:26">
      <c r="A95" s="447"/>
      <c r="B95" s="447"/>
      <c r="C95" s="447"/>
      <c r="D95" s="447"/>
      <c r="E95" s="447"/>
      <c r="F95" s="447"/>
      <c r="G95" s="447"/>
      <c r="H95" s="447"/>
      <c r="I95" s="447"/>
      <c r="J95" s="447"/>
      <c r="K95" s="447"/>
      <c r="L95" s="447"/>
      <c r="M95" s="447"/>
      <c r="N95" s="447"/>
      <c r="O95" s="447"/>
      <c r="P95" s="447"/>
      <c r="Q95" s="447"/>
      <c r="R95" s="447"/>
      <c r="S95" s="447"/>
      <c r="T95" s="447"/>
      <c r="U95" s="447"/>
      <c r="V95" s="447"/>
      <c r="W95" s="447"/>
      <c r="X95" s="470"/>
      <c r="Y95" s="470"/>
      <c r="Z95" s="470"/>
    </row>
    <row r="96" ht="14.4" spans="1:26">
      <c r="A96" s="447"/>
      <c r="B96" s="447"/>
      <c r="C96" s="447"/>
      <c r="D96" s="447"/>
      <c r="E96" s="447"/>
      <c r="F96" s="447"/>
      <c r="G96" s="447"/>
      <c r="H96" s="447"/>
      <c r="I96" s="447"/>
      <c r="J96" s="447"/>
      <c r="K96" s="447"/>
      <c r="L96" s="447"/>
      <c r="M96" s="447"/>
      <c r="N96" s="447"/>
      <c r="O96" s="447"/>
      <c r="P96" s="447"/>
      <c r="Q96" s="447"/>
      <c r="R96" s="447"/>
      <c r="S96" s="447"/>
      <c r="T96" s="447"/>
      <c r="U96" s="447"/>
      <c r="V96" s="447"/>
      <c r="W96" s="447"/>
      <c r="X96" s="470"/>
      <c r="Y96" s="470"/>
      <c r="Z96" s="470"/>
    </row>
    <row r="97" ht="14.4" spans="1:26">
      <c r="A97" s="447"/>
      <c r="B97" s="447"/>
      <c r="C97" s="447"/>
      <c r="D97" s="447"/>
      <c r="E97" s="447"/>
      <c r="F97" s="447"/>
      <c r="G97" s="447"/>
      <c r="H97" s="447"/>
      <c r="I97" s="447"/>
      <c r="J97" s="447"/>
      <c r="K97" s="447"/>
      <c r="L97" s="447"/>
      <c r="M97" s="447"/>
      <c r="N97" s="447"/>
      <c r="O97" s="447"/>
      <c r="P97" s="447"/>
      <c r="Q97" s="447"/>
      <c r="R97" s="447"/>
      <c r="S97" s="447"/>
      <c r="T97" s="447"/>
      <c r="U97" s="447"/>
      <c r="V97" s="447"/>
      <c r="W97" s="447"/>
      <c r="X97" s="470"/>
      <c r="Y97" s="470"/>
      <c r="Z97" s="470"/>
    </row>
    <row r="98" ht="14.4" spans="1:26">
      <c r="A98" s="447"/>
      <c r="B98" s="447"/>
      <c r="C98" s="447"/>
      <c r="D98" s="447"/>
      <c r="E98" s="447"/>
      <c r="F98" s="447"/>
      <c r="G98" s="447"/>
      <c r="H98" s="447"/>
      <c r="I98" s="447"/>
      <c r="J98" s="447"/>
      <c r="K98" s="447"/>
      <c r="L98" s="447"/>
      <c r="M98" s="447"/>
      <c r="N98" s="447"/>
      <c r="O98" s="447"/>
      <c r="P98" s="447"/>
      <c r="Q98" s="447"/>
      <c r="R98" s="447"/>
      <c r="S98" s="447"/>
      <c r="T98" s="447"/>
      <c r="U98" s="447"/>
      <c r="V98" s="447"/>
      <c r="W98" s="447"/>
      <c r="X98" s="470"/>
      <c r="Y98" s="470"/>
      <c r="Z98" s="470"/>
    </row>
    <row r="99" ht="14.4" spans="1:26">
      <c r="A99" s="447"/>
      <c r="B99" s="447"/>
      <c r="C99" s="447"/>
      <c r="D99" s="447"/>
      <c r="E99" s="447"/>
      <c r="F99" s="447"/>
      <c r="G99" s="447"/>
      <c r="H99" s="447"/>
      <c r="I99" s="447"/>
      <c r="J99" s="447"/>
      <c r="K99" s="447"/>
      <c r="L99" s="447"/>
      <c r="M99" s="447"/>
      <c r="N99" s="447"/>
      <c r="O99" s="447"/>
      <c r="P99" s="447"/>
      <c r="Q99" s="447"/>
      <c r="R99" s="447"/>
      <c r="S99" s="447"/>
      <c r="T99" s="447"/>
      <c r="U99" s="447"/>
      <c r="V99" s="447"/>
      <c r="W99" s="447"/>
      <c r="X99" s="470"/>
      <c r="Y99" s="470"/>
      <c r="Z99" s="470"/>
    </row>
    <row r="100" ht="14.4" spans="1:26">
      <c r="A100" s="447"/>
      <c r="B100" s="447"/>
      <c r="C100" s="447"/>
      <c r="D100" s="447"/>
      <c r="E100" s="447"/>
      <c r="F100" s="447"/>
      <c r="G100" s="447"/>
      <c r="H100" s="447"/>
      <c r="I100" s="447"/>
      <c r="J100" s="447"/>
      <c r="K100" s="447"/>
      <c r="L100" s="447"/>
      <c r="M100" s="447"/>
      <c r="N100" s="447"/>
      <c r="O100" s="447"/>
      <c r="P100" s="447"/>
      <c r="Q100" s="447"/>
      <c r="R100" s="447"/>
      <c r="S100" s="447"/>
      <c r="T100" s="447"/>
      <c r="U100" s="447"/>
      <c r="V100" s="447"/>
      <c r="W100" s="447"/>
      <c r="X100" s="470"/>
      <c r="Y100" s="470"/>
      <c r="Z100" s="470"/>
    </row>
    <row r="101" ht="14.4" spans="1:26">
      <c r="A101" s="447"/>
      <c r="B101" s="447"/>
      <c r="C101" s="447"/>
      <c r="D101" s="447"/>
      <c r="E101" s="447"/>
      <c r="F101" s="447"/>
      <c r="G101" s="447"/>
      <c r="H101" s="447"/>
      <c r="I101" s="447"/>
      <c r="J101" s="447"/>
      <c r="K101" s="447"/>
      <c r="L101" s="447"/>
      <c r="M101" s="447"/>
      <c r="N101" s="447"/>
      <c r="O101" s="447"/>
      <c r="P101" s="447"/>
      <c r="Q101" s="447"/>
      <c r="R101" s="447"/>
      <c r="S101" s="447"/>
      <c r="T101" s="447"/>
      <c r="U101" s="447"/>
      <c r="V101" s="447"/>
      <c r="W101" s="447"/>
      <c r="X101" s="470"/>
      <c r="Y101" s="470"/>
      <c r="Z101" s="470"/>
    </row>
    <row r="102" ht="14.4" spans="1:26">
      <c r="A102" s="447"/>
      <c r="B102" s="447"/>
      <c r="C102" s="447"/>
      <c r="D102" s="447"/>
      <c r="E102" s="447"/>
      <c r="F102" s="447"/>
      <c r="G102" s="447"/>
      <c r="H102" s="447"/>
      <c r="I102" s="447"/>
      <c r="J102" s="447"/>
      <c r="K102" s="447"/>
      <c r="L102" s="447"/>
      <c r="M102" s="447"/>
      <c r="N102" s="447"/>
      <c r="O102" s="447"/>
      <c r="P102" s="447"/>
      <c r="Q102" s="447"/>
      <c r="R102" s="447"/>
      <c r="S102" s="447"/>
      <c r="T102" s="447"/>
      <c r="U102" s="447"/>
      <c r="V102" s="447"/>
      <c r="W102" s="447"/>
      <c r="X102" s="470"/>
      <c r="Y102" s="470"/>
      <c r="Z102" s="470"/>
    </row>
    <row r="103" ht="14.4" spans="1:26">
      <c r="A103" s="447"/>
      <c r="B103" s="447"/>
      <c r="C103" s="447"/>
      <c r="D103" s="447"/>
      <c r="E103" s="447"/>
      <c r="F103" s="447"/>
      <c r="G103" s="447"/>
      <c r="H103" s="447"/>
      <c r="I103" s="447"/>
      <c r="J103" s="447"/>
      <c r="K103" s="447"/>
      <c r="L103" s="447"/>
      <c r="M103" s="447"/>
      <c r="N103" s="447"/>
      <c r="O103" s="447"/>
      <c r="P103" s="447"/>
      <c r="Q103" s="447"/>
      <c r="R103" s="447"/>
      <c r="S103" s="447"/>
      <c r="T103" s="447"/>
      <c r="U103" s="447"/>
      <c r="V103" s="447"/>
      <c r="W103" s="447"/>
      <c r="X103" s="470"/>
      <c r="Y103" s="470"/>
      <c r="Z103" s="470"/>
    </row>
    <row r="104" ht="14.4" spans="1:26">
      <c r="A104" s="447"/>
      <c r="B104" s="447"/>
      <c r="C104" s="447"/>
      <c r="D104" s="447"/>
      <c r="E104" s="447"/>
      <c r="F104" s="447"/>
      <c r="G104" s="447"/>
      <c r="H104" s="447"/>
      <c r="I104" s="447"/>
      <c r="J104" s="447"/>
      <c r="K104" s="447"/>
      <c r="L104" s="447"/>
      <c r="M104" s="447"/>
      <c r="N104" s="447"/>
      <c r="O104" s="447"/>
      <c r="P104" s="447"/>
      <c r="Q104" s="447"/>
      <c r="R104" s="447"/>
      <c r="S104" s="447"/>
      <c r="T104" s="447"/>
      <c r="U104" s="447"/>
      <c r="V104" s="447"/>
      <c r="W104" s="447"/>
      <c r="X104" s="470"/>
      <c r="Y104" s="470"/>
      <c r="Z104" s="470"/>
    </row>
    <row r="105" ht="14.4" spans="1:26">
      <c r="A105" s="447"/>
      <c r="B105" s="447"/>
      <c r="C105" s="447"/>
      <c r="D105" s="447"/>
      <c r="E105" s="447"/>
      <c r="F105" s="447"/>
      <c r="G105" s="447"/>
      <c r="H105" s="447"/>
      <c r="I105" s="447"/>
      <c r="J105" s="447"/>
      <c r="K105" s="447"/>
      <c r="L105" s="447"/>
      <c r="M105" s="447"/>
      <c r="N105" s="447"/>
      <c r="O105" s="447"/>
      <c r="P105" s="447"/>
      <c r="Q105" s="447"/>
      <c r="R105" s="447"/>
      <c r="S105" s="447"/>
      <c r="T105" s="447"/>
      <c r="U105" s="447"/>
      <c r="V105" s="447"/>
      <c r="W105" s="447"/>
      <c r="X105" s="470"/>
      <c r="Y105" s="470"/>
      <c r="Z105" s="470"/>
    </row>
    <row r="106" ht="14.4" spans="1:26">
      <c r="A106" s="447"/>
      <c r="B106" s="447"/>
      <c r="C106" s="447"/>
      <c r="D106" s="447"/>
      <c r="E106" s="447"/>
      <c r="F106" s="447"/>
      <c r="G106" s="447"/>
      <c r="H106" s="447"/>
      <c r="I106" s="447"/>
      <c r="J106" s="447"/>
      <c r="K106" s="447"/>
      <c r="L106" s="447"/>
      <c r="M106" s="447"/>
      <c r="N106" s="447"/>
      <c r="O106" s="447"/>
      <c r="P106" s="447"/>
      <c r="Q106" s="447"/>
      <c r="R106" s="447"/>
      <c r="S106" s="447"/>
      <c r="T106" s="447"/>
      <c r="U106" s="447"/>
      <c r="V106" s="447"/>
      <c r="W106" s="447"/>
      <c r="X106" s="470"/>
      <c r="Y106" s="470"/>
      <c r="Z106" s="470"/>
    </row>
    <row r="107" ht="14.4" spans="1:26">
      <c r="A107" s="447"/>
      <c r="B107" s="447"/>
      <c r="C107" s="447"/>
      <c r="D107" s="447"/>
      <c r="E107" s="447"/>
      <c r="F107" s="447"/>
      <c r="G107" s="447"/>
      <c r="H107" s="447"/>
      <c r="I107" s="447"/>
      <c r="J107" s="447"/>
      <c r="K107" s="447"/>
      <c r="L107" s="447"/>
      <c r="M107" s="447"/>
      <c r="N107" s="447"/>
      <c r="O107" s="447"/>
      <c r="P107" s="447"/>
      <c r="Q107" s="447"/>
      <c r="R107" s="447"/>
      <c r="S107" s="447"/>
      <c r="T107" s="447"/>
      <c r="U107" s="447"/>
      <c r="V107" s="447"/>
      <c r="W107" s="447"/>
      <c r="X107" s="470"/>
      <c r="Y107" s="470"/>
      <c r="Z107" s="470"/>
    </row>
    <row r="108" ht="14.4" spans="1:26">
      <c r="A108" s="447"/>
      <c r="B108" s="447"/>
      <c r="C108" s="447"/>
      <c r="D108" s="447"/>
      <c r="E108" s="447"/>
      <c r="F108" s="447"/>
      <c r="G108" s="447"/>
      <c r="H108" s="447"/>
      <c r="I108" s="447"/>
      <c r="J108" s="447"/>
      <c r="K108" s="447"/>
      <c r="L108" s="447"/>
      <c r="M108" s="447"/>
      <c r="N108" s="447"/>
      <c r="O108" s="447"/>
      <c r="P108" s="447"/>
      <c r="Q108" s="447"/>
      <c r="R108" s="447"/>
      <c r="S108" s="447"/>
      <c r="T108" s="447"/>
      <c r="U108" s="447"/>
      <c r="V108" s="447"/>
      <c r="W108" s="447"/>
      <c r="X108" s="470"/>
      <c r="Y108" s="470"/>
      <c r="Z108" s="470"/>
    </row>
    <row r="109" ht="14.4" spans="1:26">
      <c r="A109" s="447"/>
      <c r="B109" s="447"/>
      <c r="C109" s="447"/>
      <c r="D109" s="447"/>
      <c r="E109" s="447"/>
      <c r="F109" s="447"/>
      <c r="G109" s="447"/>
      <c r="H109" s="447"/>
      <c r="I109" s="447"/>
      <c r="J109" s="447"/>
      <c r="K109" s="447"/>
      <c r="L109" s="447"/>
      <c r="M109" s="447"/>
      <c r="N109" s="447"/>
      <c r="O109" s="447"/>
      <c r="P109" s="447"/>
      <c r="Q109" s="447"/>
      <c r="R109" s="447"/>
      <c r="S109" s="447"/>
      <c r="T109" s="447"/>
      <c r="U109" s="447"/>
      <c r="V109" s="447"/>
      <c r="W109" s="447"/>
      <c r="X109" s="470"/>
      <c r="Y109" s="470"/>
      <c r="Z109" s="470"/>
    </row>
    <row r="110" ht="14.4" spans="1:26">
      <c r="A110" s="447"/>
      <c r="B110" s="447"/>
      <c r="C110" s="447"/>
      <c r="D110" s="447"/>
      <c r="E110" s="447"/>
      <c r="F110" s="447"/>
      <c r="G110" s="447"/>
      <c r="H110" s="447"/>
      <c r="I110" s="447"/>
      <c r="J110" s="447"/>
      <c r="K110" s="447"/>
      <c r="L110" s="447"/>
      <c r="M110" s="447"/>
      <c r="N110" s="447"/>
      <c r="O110" s="447"/>
      <c r="P110" s="447"/>
      <c r="Q110" s="447"/>
      <c r="R110" s="447"/>
      <c r="S110" s="447"/>
      <c r="T110" s="447"/>
      <c r="U110" s="447"/>
      <c r="V110" s="447"/>
      <c r="W110" s="447"/>
      <c r="X110" s="470"/>
      <c r="Y110" s="470"/>
      <c r="Z110" s="470"/>
    </row>
    <row r="111" ht="14.4" spans="1:26">
      <c r="A111" s="447"/>
      <c r="B111" s="447"/>
      <c r="C111" s="447"/>
      <c r="D111" s="447"/>
      <c r="E111" s="447"/>
      <c r="F111" s="447"/>
      <c r="G111" s="447"/>
      <c r="H111" s="447"/>
      <c r="I111" s="447"/>
      <c r="J111" s="447"/>
      <c r="K111" s="447"/>
      <c r="L111" s="447"/>
      <c r="M111" s="447"/>
      <c r="N111" s="447"/>
      <c r="O111" s="447"/>
      <c r="P111" s="447"/>
      <c r="Q111" s="447"/>
      <c r="R111" s="447"/>
      <c r="S111" s="447"/>
      <c r="T111" s="447"/>
      <c r="U111" s="447"/>
      <c r="V111" s="447"/>
      <c r="W111" s="447"/>
      <c r="X111" s="470"/>
      <c r="Y111" s="470"/>
      <c r="Z111" s="470"/>
    </row>
    <row r="112" ht="14.4" spans="1:26">
      <c r="A112" s="447"/>
      <c r="B112" s="447"/>
      <c r="C112" s="447"/>
      <c r="D112" s="447"/>
      <c r="E112" s="447"/>
      <c r="F112" s="447"/>
      <c r="G112" s="447"/>
      <c r="H112" s="447"/>
      <c r="I112" s="447"/>
      <c r="J112" s="447"/>
      <c r="K112" s="447"/>
      <c r="L112" s="447"/>
      <c r="M112" s="447"/>
      <c r="N112" s="447"/>
      <c r="O112" s="447"/>
      <c r="P112" s="447"/>
      <c r="Q112" s="447"/>
      <c r="R112" s="447"/>
      <c r="S112" s="447"/>
      <c r="T112" s="447"/>
      <c r="U112" s="447"/>
      <c r="V112" s="447"/>
      <c r="W112" s="447"/>
      <c r="X112" s="470"/>
      <c r="Y112" s="470"/>
      <c r="Z112" s="470"/>
    </row>
    <row r="113" ht="14.4" spans="1:26">
      <c r="A113" s="447"/>
      <c r="B113" s="447"/>
      <c r="C113" s="447"/>
      <c r="D113" s="447"/>
      <c r="E113" s="447"/>
      <c r="F113" s="447"/>
      <c r="G113" s="447"/>
      <c r="H113" s="447"/>
      <c r="I113" s="447"/>
      <c r="J113" s="447"/>
      <c r="K113" s="447"/>
      <c r="L113" s="447"/>
      <c r="M113" s="447"/>
      <c r="N113" s="447"/>
      <c r="O113" s="447"/>
      <c r="P113" s="447"/>
      <c r="Q113" s="447"/>
      <c r="R113" s="447"/>
      <c r="S113" s="447"/>
      <c r="T113" s="447"/>
      <c r="U113" s="447"/>
      <c r="V113" s="447"/>
      <c r="W113" s="447"/>
      <c r="X113" s="470"/>
      <c r="Y113" s="470"/>
      <c r="Z113" s="470"/>
    </row>
    <row r="114" ht="14.4" spans="1:26">
      <c r="A114" s="447"/>
      <c r="B114" s="447"/>
      <c r="C114" s="447"/>
      <c r="D114" s="447"/>
      <c r="E114" s="447"/>
      <c r="F114" s="447"/>
      <c r="G114" s="447"/>
      <c r="H114" s="447"/>
      <c r="I114" s="447"/>
      <c r="J114" s="447"/>
      <c r="K114" s="447"/>
      <c r="L114" s="447"/>
      <c r="M114" s="447"/>
      <c r="N114" s="447"/>
      <c r="O114" s="447"/>
      <c r="P114" s="447"/>
      <c r="Q114" s="447"/>
      <c r="R114" s="447"/>
      <c r="S114" s="447"/>
      <c r="T114" s="447"/>
      <c r="U114" s="447"/>
      <c r="V114" s="447"/>
      <c r="W114" s="447"/>
      <c r="X114" s="470"/>
      <c r="Y114" s="470"/>
      <c r="Z114" s="470"/>
    </row>
    <row r="115" ht="14.4" spans="1:26">
      <c r="A115" s="447"/>
      <c r="B115" s="447"/>
      <c r="C115" s="447"/>
      <c r="D115" s="447"/>
      <c r="E115" s="447"/>
      <c r="F115" s="447"/>
      <c r="G115" s="447"/>
      <c r="H115" s="447"/>
      <c r="I115" s="447"/>
      <c r="J115" s="447"/>
      <c r="K115" s="447"/>
      <c r="L115" s="447"/>
      <c r="M115" s="447"/>
      <c r="N115" s="447"/>
      <c r="O115" s="447"/>
      <c r="P115" s="447"/>
      <c r="Q115" s="447"/>
      <c r="R115" s="447"/>
      <c r="S115" s="447"/>
      <c r="T115" s="447"/>
      <c r="U115" s="447"/>
      <c r="V115" s="447"/>
      <c r="W115" s="447"/>
      <c r="X115" s="470"/>
      <c r="Y115" s="470"/>
      <c r="Z115" s="470"/>
    </row>
    <row r="116" ht="14.4" spans="1:26">
      <c r="A116" s="447"/>
      <c r="B116" s="447"/>
      <c r="C116" s="447"/>
      <c r="D116" s="447"/>
      <c r="E116" s="447"/>
      <c r="F116" s="447"/>
      <c r="G116" s="447"/>
      <c r="H116" s="447"/>
      <c r="I116" s="447"/>
      <c r="J116" s="447"/>
      <c r="K116" s="447"/>
      <c r="L116" s="447"/>
      <c r="M116" s="447"/>
      <c r="N116" s="447"/>
      <c r="O116" s="447"/>
      <c r="P116" s="447"/>
      <c r="Q116" s="447"/>
      <c r="R116" s="447"/>
      <c r="S116" s="447"/>
      <c r="T116" s="447"/>
      <c r="U116" s="447"/>
      <c r="V116" s="447"/>
      <c r="W116" s="447"/>
      <c r="X116" s="470"/>
      <c r="Y116" s="470"/>
      <c r="Z116" s="470"/>
    </row>
    <row r="117" ht="14.4" spans="1:26">
      <c r="A117" s="447"/>
      <c r="B117" s="447"/>
      <c r="C117" s="447"/>
      <c r="D117" s="447"/>
      <c r="E117" s="447"/>
      <c r="F117" s="447"/>
      <c r="G117" s="447"/>
      <c r="H117" s="447"/>
      <c r="I117" s="447"/>
      <c r="J117" s="447"/>
      <c r="K117" s="447"/>
      <c r="L117" s="447"/>
      <c r="M117" s="447"/>
      <c r="N117" s="447"/>
      <c r="O117" s="447"/>
      <c r="P117" s="447"/>
      <c r="Q117" s="447"/>
      <c r="R117" s="447"/>
      <c r="S117" s="447"/>
      <c r="T117" s="447"/>
      <c r="U117" s="447"/>
      <c r="V117" s="447"/>
      <c r="W117" s="447"/>
      <c r="X117" s="470"/>
      <c r="Y117" s="470"/>
      <c r="Z117" s="470"/>
    </row>
    <row r="118" ht="14.4" spans="1:26">
      <c r="A118" s="447"/>
      <c r="B118" s="447"/>
      <c r="C118" s="447"/>
      <c r="D118" s="447"/>
      <c r="E118" s="447"/>
      <c r="F118" s="447"/>
      <c r="G118" s="447"/>
      <c r="H118" s="447"/>
      <c r="I118" s="447"/>
      <c r="J118" s="447"/>
      <c r="K118" s="447"/>
      <c r="L118" s="447"/>
      <c r="M118" s="447"/>
      <c r="N118" s="447"/>
      <c r="O118" s="447"/>
      <c r="P118" s="447"/>
      <c r="Q118" s="447"/>
      <c r="R118" s="447"/>
      <c r="S118" s="447"/>
      <c r="T118" s="447"/>
      <c r="U118" s="447"/>
      <c r="V118" s="447"/>
      <c r="W118" s="447"/>
      <c r="X118" s="470"/>
      <c r="Y118" s="470"/>
      <c r="Z118" s="470"/>
    </row>
    <row r="119" ht="14.4" spans="1:26">
      <c r="A119" s="447"/>
      <c r="B119" s="447"/>
      <c r="C119" s="447"/>
      <c r="D119" s="447"/>
      <c r="E119" s="447"/>
      <c r="F119" s="447"/>
      <c r="G119" s="447"/>
      <c r="H119" s="447"/>
      <c r="I119" s="447"/>
      <c r="J119" s="447"/>
      <c r="K119" s="447"/>
      <c r="L119" s="447"/>
      <c r="M119" s="447"/>
      <c r="N119" s="447"/>
      <c r="O119" s="447"/>
      <c r="P119" s="447"/>
      <c r="Q119" s="447"/>
      <c r="R119" s="447"/>
      <c r="S119" s="447"/>
      <c r="T119" s="447"/>
      <c r="U119" s="447"/>
      <c r="V119" s="447"/>
      <c r="W119" s="447"/>
      <c r="X119" s="470"/>
      <c r="Y119" s="470"/>
      <c r="Z119" s="470"/>
    </row>
    <row r="120" ht="14.4" spans="1:26">
      <c r="A120" s="447"/>
      <c r="B120" s="447"/>
      <c r="C120" s="447"/>
      <c r="D120" s="447"/>
      <c r="E120" s="447"/>
      <c r="F120" s="447"/>
      <c r="G120" s="447"/>
      <c r="H120" s="447"/>
      <c r="I120" s="447"/>
      <c r="J120" s="447"/>
      <c r="K120" s="447"/>
      <c r="L120" s="447"/>
      <c r="M120" s="447"/>
      <c r="N120" s="447"/>
      <c r="O120" s="447"/>
      <c r="P120" s="447"/>
      <c r="Q120" s="447"/>
      <c r="R120" s="447"/>
      <c r="S120" s="447"/>
      <c r="T120" s="447"/>
      <c r="U120" s="447"/>
      <c r="V120" s="447"/>
      <c r="W120" s="447"/>
      <c r="X120" s="470"/>
      <c r="Y120" s="470"/>
      <c r="Z120" s="470"/>
    </row>
    <row r="121" ht="14.4" spans="1:26">
      <c r="A121" s="447"/>
      <c r="B121" s="447"/>
      <c r="C121" s="447"/>
      <c r="D121" s="447"/>
      <c r="E121" s="447"/>
      <c r="F121" s="447"/>
      <c r="G121" s="447"/>
      <c r="H121" s="447"/>
      <c r="I121" s="447"/>
      <c r="J121" s="447"/>
      <c r="K121" s="447"/>
      <c r="L121" s="447"/>
      <c r="M121" s="447"/>
      <c r="N121" s="447"/>
      <c r="O121" s="447"/>
      <c r="P121" s="447"/>
      <c r="Q121" s="447"/>
      <c r="R121" s="447"/>
      <c r="S121" s="447"/>
      <c r="T121" s="447"/>
      <c r="U121" s="447"/>
      <c r="V121" s="447"/>
      <c r="W121" s="447"/>
      <c r="X121" s="470"/>
      <c r="Y121" s="470"/>
      <c r="Z121" s="470"/>
    </row>
    <row r="122" ht="14.4" spans="1:26">
      <c r="A122" s="447"/>
      <c r="B122" s="447"/>
      <c r="C122" s="447"/>
      <c r="D122" s="447"/>
      <c r="E122" s="447"/>
      <c r="F122" s="447"/>
      <c r="G122" s="447"/>
      <c r="H122" s="447"/>
      <c r="I122" s="447"/>
      <c r="J122" s="447"/>
      <c r="K122" s="447"/>
      <c r="L122" s="447"/>
      <c r="M122" s="447"/>
      <c r="N122" s="447"/>
      <c r="O122" s="447"/>
      <c r="P122" s="447"/>
      <c r="Q122" s="447"/>
      <c r="R122" s="447"/>
      <c r="S122" s="447"/>
      <c r="T122" s="447"/>
      <c r="U122" s="447"/>
      <c r="V122" s="447"/>
      <c r="W122" s="447"/>
      <c r="X122" s="470"/>
      <c r="Y122" s="470"/>
      <c r="Z122" s="470"/>
    </row>
    <row r="123" ht="14.4" spans="1:26">
      <c r="A123" s="447"/>
      <c r="B123" s="447"/>
      <c r="C123" s="447"/>
      <c r="D123" s="447"/>
      <c r="E123" s="447"/>
      <c r="F123" s="447"/>
      <c r="G123" s="447"/>
      <c r="H123" s="447"/>
      <c r="I123" s="447"/>
      <c r="J123" s="447"/>
      <c r="K123" s="447"/>
      <c r="L123" s="447"/>
      <c r="M123" s="447"/>
      <c r="N123" s="447"/>
      <c r="O123" s="447"/>
      <c r="P123" s="447"/>
      <c r="Q123" s="447"/>
      <c r="R123" s="447"/>
      <c r="S123" s="447"/>
      <c r="T123" s="447"/>
      <c r="U123" s="447"/>
      <c r="V123" s="447"/>
      <c r="W123" s="447"/>
      <c r="X123" s="470"/>
      <c r="Y123" s="470"/>
      <c r="Z123" s="470"/>
    </row>
    <row r="124" ht="14.4" spans="1:26">
      <c r="A124" s="447"/>
      <c r="B124" s="447"/>
      <c r="C124" s="447"/>
      <c r="D124" s="447"/>
      <c r="E124" s="447"/>
      <c r="F124" s="447"/>
      <c r="G124" s="447"/>
      <c r="H124" s="447"/>
      <c r="I124" s="447"/>
      <c r="J124" s="447"/>
      <c r="K124" s="447"/>
      <c r="L124" s="447"/>
      <c r="M124" s="447"/>
      <c r="N124" s="447"/>
      <c r="O124" s="447"/>
      <c r="P124" s="447"/>
      <c r="Q124" s="447"/>
      <c r="R124" s="447"/>
      <c r="S124" s="447"/>
      <c r="T124" s="447"/>
      <c r="U124" s="447"/>
      <c r="V124" s="447"/>
      <c r="W124" s="447"/>
      <c r="X124" s="470"/>
      <c r="Y124" s="470"/>
      <c r="Z124" s="470"/>
    </row>
    <row r="125" ht="14.4" spans="1:26">
      <c r="A125" s="447"/>
      <c r="B125" s="447"/>
      <c r="C125" s="447"/>
      <c r="D125" s="447"/>
      <c r="E125" s="447"/>
      <c r="F125" s="447"/>
      <c r="G125" s="447"/>
      <c r="H125" s="447"/>
      <c r="I125" s="447"/>
      <c r="J125" s="447"/>
      <c r="K125" s="447"/>
      <c r="L125" s="447"/>
      <c r="M125" s="447"/>
      <c r="N125" s="447"/>
      <c r="O125" s="447"/>
      <c r="P125" s="447"/>
      <c r="Q125" s="447"/>
      <c r="R125" s="447"/>
      <c r="S125" s="447"/>
      <c r="T125" s="447"/>
      <c r="U125" s="447"/>
      <c r="V125" s="447"/>
      <c r="W125" s="447"/>
      <c r="X125" s="470"/>
      <c r="Y125" s="470"/>
      <c r="Z125" s="470"/>
    </row>
    <row r="126" ht="14.4" spans="1:26">
      <c r="A126" s="447"/>
      <c r="B126" s="447"/>
      <c r="C126" s="447"/>
      <c r="D126" s="447"/>
      <c r="E126" s="447"/>
      <c r="F126" s="447"/>
      <c r="G126" s="447"/>
      <c r="H126" s="447"/>
      <c r="I126" s="447"/>
      <c r="J126" s="447"/>
      <c r="K126" s="447"/>
      <c r="L126" s="447"/>
      <c r="M126" s="447"/>
      <c r="N126" s="447"/>
      <c r="O126" s="447"/>
      <c r="P126" s="447"/>
      <c r="Q126" s="447"/>
      <c r="R126" s="447"/>
      <c r="S126" s="447"/>
      <c r="T126" s="447"/>
      <c r="U126" s="447"/>
      <c r="V126" s="447"/>
      <c r="W126" s="447"/>
      <c r="X126" s="470"/>
      <c r="Y126" s="470"/>
      <c r="Z126" s="470"/>
    </row>
    <row r="127" ht="14.4" spans="1:26">
      <c r="A127" s="447"/>
      <c r="B127" s="447"/>
      <c r="C127" s="447"/>
      <c r="D127" s="447"/>
      <c r="E127" s="447"/>
      <c r="F127" s="447"/>
      <c r="G127" s="447"/>
      <c r="H127" s="447"/>
      <c r="I127" s="447"/>
      <c r="J127" s="447"/>
      <c r="K127" s="447"/>
      <c r="L127" s="447"/>
      <c r="M127" s="447"/>
      <c r="N127" s="447"/>
      <c r="O127" s="447"/>
      <c r="P127" s="447"/>
      <c r="Q127" s="447"/>
      <c r="R127" s="447"/>
      <c r="S127" s="447"/>
      <c r="T127" s="447"/>
      <c r="U127" s="447"/>
      <c r="V127" s="447"/>
      <c r="W127" s="447"/>
      <c r="X127" s="470"/>
      <c r="Y127" s="470"/>
      <c r="Z127" s="470"/>
    </row>
    <row r="128" ht="14.4" spans="1:26">
      <c r="A128" s="447"/>
      <c r="B128" s="447"/>
      <c r="C128" s="447"/>
      <c r="D128" s="447"/>
      <c r="E128" s="447"/>
      <c r="F128" s="447"/>
      <c r="G128" s="447"/>
      <c r="H128" s="447"/>
      <c r="I128" s="447"/>
      <c r="J128" s="447"/>
      <c r="K128" s="447"/>
      <c r="L128" s="447"/>
      <c r="M128" s="447"/>
      <c r="N128" s="447"/>
      <c r="O128" s="447"/>
      <c r="P128" s="447"/>
      <c r="Q128" s="447"/>
      <c r="R128" s="447"/>
      <c r="S128" s="447"/>
      <c r="T128" s="447"/>
      <c r="U128" s="447"/>
      <c r="V128" s="447"/>
      <c r="W128" s="447"/>
      <c r="X128" s="470"/>
      <c r="Y128" s="470"/>
      <c r="Z128" s="470"/>
    </row>
    <row r="129" ht="14.4" spans="1:26">
      <c r="A129" s="447"/>
      <c r="B129" s="447"/>
      <c r="C129" s="447"/>
      <c r="D129" s="447"/>
      <c r="E129" s="447"/>
      <c r="F129" s="447"/>
      <c r="G129" s="447"/>
      <c r="H129" s="447"/>
      <c r="I129" s="447"/>
      <c r="J129" s="447"/>
      <c r="K129" s="447"/>
      <c r="L129" s="447"/>
      <c r="M129" s="447"/>
      <c r="N129" s="447"/>
      <c r="O129" s="447"/>
      <c r="P129" s="447"/>
      <c r="Q129" s="447"/>
      <c r="R129" s="447"/>
      <c r="S129" s="447"/>
      <c r="T129" s="447"/>
      <c r="U129" s="447"/>
      <c r="V129" s="447"/>
      <c r="W129" s="447"/>
      <c r="X129" s="470"/>
      <c r="Y129" s="470"/>
      <c r="Z129" s="470"/>
    </row>
    <row r="130" ht="14.4" spans="1:26">
      <c r="A130" s="447"/>
      <c r="B130" s="447"/>
      <c r="C130" s="447"/>
      <c r="D130" s="447"/>
      <c r="E130" s="447"/>
      <c r="F130" s="447"/>
      <c r="G130" s="447"/>
      <c r="H130" s="447"/>
      <c r="I130" s="447"/>
      <c r="J130" s="447"/>
      <c r="K130" s="447"/>
      <c r="L130" s="447"/>
      <c r="M130" s="447"/>
      <c r="N130" s="447"/>
      <c r="O130" s="447"/>
      <c r="P130" s="447"/>
      <c r="Q130" s="447"/>
      <c r="R130" s="447"/>
      <c r="S130" s="447"/>
      <c r="T130" s="447"/>
      <c r="U130" s="447"/>
      <c r="V130" s="447"/>
      <c r="W130" s="447"/>
      <c r="X130" s="470"/>
      <c r="Y130" s="470"/>
      <c r="Z130" s="470"/>
    </row>
    <row r="131" ht="14.4" spans="1:26">
      <c r="A131" s="447"/>
      <c r="B131" s="447"/>
      <c r="C131" s="447"/>
      <c r="D131" s="447"/>
      <c r="E131" s="447"/>
      <c r="F131" s="447"/>
      <c r="G131" s="447"/>
      <c r="H131" s="447"/>
      <c r="I131" s="447"/>
      <c r="J131" s="447"/>
      <c r="K131" s="447"/>
      <c r="L131" s="447"/>
      <c r="M131" s="447"/>
      <c r="N131" s="447"/>
      <c r="O131" s="447"/>
      <c r="P131" s="447"/>
      <c r="Q131" s="447"/>
      <c r="R131" s="447"/>
      <c r="S131" s="447"/>
      <c r="T131" s="447"/>
      <c r="U131" s="447"/>
      <c r="V131" s="447"/>
      <c r="W131" s="447"/>
      <c r="X131" s="470"/>
      <c r="Y131" s="470"/>
      <c r="Z131" s="470"/>
    </row>
    <row r="132" ht="14.4" spans="1:26">
      <c r="A132" s="447"/>
      <c r="B132" s="447"/>
      <c r="C132" s="447"/>
      <c r="D132" s="447"/>
      <c r="E132" s="447"/>
      <c r="F132" s="447"/>
      <c r="G132" s="447"/>
      <c r="H132" s="447"/>
      <c r="I132" s="447"/>
      <c r="J132" s="447"/>
      <c r="K132" s="447"/>
      <c r="L132" s="447"/>
      <c r="M132" s="447"/>
      <c r="N132" s="447"/>
      <c r="O132" s="447"/>
      <c r="P132" s="447"/>
      <c r="Q132" s="447"/>
      <c r="R132" s="447"/>
      <c r="S132" s="447"/>
      <c r="T132" s="447"/>
      <c r="U132" s="447"/>
      <c r="V132" s="447"/>
      <c r="W132" s="447"/>
      <c r="X132" s="470"/>
      <c r="Y132" s="470"/>
      <c r="Z132" s="470"/>
    </row>
    <row r="133" ht="14.4" spans="1:26">
      <c r="A133" s="447"/>
      <c r="B133" s="447"/>
      <c r="C133" s="447"/>
      <c r="D133" s="447"/>
      <c r="E133" s="447"/>
      <c r="F133" s="447"/>
      <c r="G133" s="447"/>
      <c r="H133" s="447"/>
      <c r="I133" s="447"/>
      <c r="J133" s="447"/>
      <c r="K133" s="447"/>
      <c r="L133" s="447"/>
      <c r="M133" s="447"/>
      <c r="N133" s="447"/>
      <c r="O133" s="447"/>
      <c r="P133" s="447"/>
      <c r="Q133" s="447"/>
      <c r="R133" s="447"/>
      <c r="S133" s="447"/>
      <c r="T133" s="447"/>
      <c r="U133" s="447"/>
      <c r="V133" s="447"/>
      <c r="W133" s="447"/>
      <c r="X133" s="470"/>
      <c r="Y133" s="470"/>
      <c r="Z133" s="470"/>
    </row>
    <row r="134" ht="14.4" spans="1:26">
      <c r="A134" s="447"/>
      <c r="B134" s="447"/>
      <c r="C134" s="447"/>
      <c r="D134" s="447"/>
      <c r="E134" s="447"/>
      <c r="F134" s="447"/>
      <c r="G134" s="447"/>
      <c r="H134" s="447"/>
      <c r="I134" s="447"/>
      <c r="J134" s="447"/>
      <c r="K134" s="447"/>
      <c r="L134" s="447"/>
      <c r="M134" s="447"/>
      <c r="N134" s="447"/>
      <c r="O134" s="447"/>
      <c r="P134" s="447"/>
      <c r="Q134" s="447"/>
      <c r="R134" s="447"/>
      <c r="S134" s="447"/>
      <c r="T134" s="447"/>
      <c r="U134" s="447"/>
      <c r="V134" s="447"/>
      <c r="W134" s="447"/>
      <c r="X134" s="470"/>
      <c r="Y134" s="470"/>
      <c r="Z134" s="470"/>
    </row>
    <row r="135" ht="14.4" spans="1:26">
      <c r="A135" s="447"/>
      <c r="B135" s="447"/>
      <c r="C135" s="447"/>
      <c r="D135" s="447"/>
      <c r="E135" s="447"/>
      <c r="F135" s="447"/>
      <c r="G135" s="447"/>
      <c r="H135" s="447"/>
      <c r="I135" s="447"/>
      <c r="J135" s="447"/>
      <c r="K135" s="447"/>
      <c r="L135" s="447"/>
      <c r="M135" s="447"/>
      <c r="N135" s="447"/>
      <c r="O135" s="447"/>
      <c r="P135" s="447"/>
      <c r="Q135" s="447"/>
      <c r="R135" s="447"/>
      <c r="S135" s="447"/>
      <c r="T135" s="447"/>
      <c r="U135" s="447"/>
      <c r="V135" s="447"/>
      <c r="W135" s="447"/>
      <c r="X135" s="470"/>
      <c r="Y135" s="470"/>
      <c r="Z135" s="470"/>
    </row>
    <row r="136" ht="14.4" spans="1:26">
      <c r="A136" s="447"/>
      <c r="B136" s="447"/>
      <c r="C136" s="447"/>
      <c r="D136" s="447"/>
      <c r="E136" s="447"/>
      <c r="F136" s="447"/>
      <c r="G136" s="447"/>
      <c r="H136" s="447"/>
      <c r="I136" s="447"/>
      <c r="J136" s="447"/>
      <c r="K136" s="447"/>
      <c r="L136" s="447"/>
      <c r="M136" s="447"/>
      <c r="N136" s="447"/>
      <c r="O136" s="447"/>
      <c r="P136" s="447"/>
      <c r="Q136" s="447"/>
      <c r="R136" s="447"/>
      <c r="S136" s="447"/>
      <c r="T136" s="447"/>
      <c r="U136" s="447"/>
      <c r="V136" s="447"/>
      <c r="W136" s="447"/>
      <c r="X136" s="470"/>
      <c r="Y136" s="470"/>
      <c r="Z136" s="470"/>
    </row>
    <row r="137" ht="14.4" spans="1:26">
      <c r="A137" s="447"/>
      <c r="B137" s="447"/>
      <c r="C137" s="447"/>
      <c r="D137" s="447"/>
      <c r="E137" s="447"/>
      <c r="F137" s="447"/>
      <c r="G137" s="447"/>
      <c r="H137" s="447"/>
      <c r="I137" s="447"/>
      <c r="J137" s="447"/>
      <c r="K137" s="447"/>
      <c r="L137" s="447"/>
      <c r="M137" s="447"/>
      <c r="N137" s="447"/>
      <c r="O137" s="447"/>
      <c r="P137" s="447"/>
      <c r="Q137" s="447"/>
      <c r="R137" s="447"/>
      <c r="S137" s="447"/>
      <c r="T137" s="447"/>
      <c r="U137" s="447"/>
      <c r="V137" s="447"/>
      <c r="W137" s="447"/>
      <c r="X137" s="470"/>
      <c r="Y137" s="470"/>
      <c r="Z137" s="470"/>
    </row>
    <row r="138" ht="14.4" spans="1:26">
      <c r="A138" s="447"/>
      <c r="B138" s="447"/>
      <c r="C138" s="447"/>
      <c r="D138" s="447"/>
      <c r="E138" s="447"/>
      <c r="F138" s="447"/>
      <c r="G138" s="447"/>
      <c r="H138" s="447"/>
      <c r="I138" s="447"/>
      <c r="J138" s="447"/>
      <c r="K138" s="447"/>
      <c r="L138" s="447"/>
      <c r="M138" s="447"/>
      <c r="N138" s="447"/>
      <c r="O138" s="447"/>
      <c r="P138" s="447"/>
      <c r="Q138" s="447"/>
      <c r="R138" s="447"/>
      <c r="S138" s="447"/>
      <c r="T138" s="447"/>
      <c r="U138" s="447"/>
      <c r="V138" s="447"/>
      <c r="W138" s="447"/>
      <c r="X138" s="470"/>
      <c r="Y138" s="470"/>
      <c r="Z138" s="470"/>
    </row>
    <row r="139" ht="14.4" spans="1:26">
      <c r="A139" s="447"/>
      <c r="B139" s="447"/>
      <c r="C139" s="447"/>
      <c r="D139" s="447"/>
      <c r="E139" s="447"/>
      <c r="F139" s="447"/>
      <c r="G139" s="447"/>
      <c r="H139" s="447"/>
      <c r="I139" s="447"/>
      <c r="J139" s="447"/>
      <c r="K139" s="447"/>
      <c r="L139" s="447"/>
      <c r="M139" s="447"/>
      <c r="N139" s="447"/>
      <c r="O139" s="447"/>
      <c r="P139" s="447"/>
      <c r="Q139" s="447"/>
      <c r="R139" s="447"/>
      <c r="S139" s="447"/>
      <c r="T139" s="447"/>
      <c r="U139" s="447"/>
      <c r="V139" s="447"/>
      <c r="W139" s="447"/>
      <c r="X139" s="470"/>
      <c r="Y139" s="470"/>
      <c r="Z139" s="470"/>
    </row>
    <row r="140" ht="14.4" spans="1:26">
      <c r="A140" s="447"/>
      <c r="B140" s="447"/>
      <c r="C140" s="447"/>
      <c r="D140" s="447"/>
      <c r="E140" s="447"/>
      <c r="F140" s="447"/>
      <c r="G140" s="447"/>
      <c r="H140" s="447"/>
      <c r="I140" s="447"/>
      <c r="J140" s="447"/>
      <c r="K140" s="447"/>
      <c r="L140" s="447"/>
      <c r="M140" s="447"/>
      <c r="N140" s="447"/>
      <c r="O140" s="447"/>
      <c r="P140" s="447"/>
      <c r="Q140" s="447"/>
      <c r="R140" s="447"/>
      <c r="S140" s="447"/>
      <c r="T140" s="447"/>
      <c r="U140" s="447"/>
      <c r="V140" s="447"/>
      <c r="W140" s="447"/>
      <c r="X140" s="470"/>
      <c r="Y140" s="470"/>
      <c r="Z140" s="470"/>
    </row>
    <row r="141" ht="14.4" spans="1:26">
      <c r="A141" s="447"/>
      <c r="B141" s="447"/>
      <c r="C141" s="447"/>
      <c r="D141" s="447"/>
      <c r="E141" s="447"/>
      <c r="F141" s="447"/>
      <c r="G141" s="447"/>
      <c r="H141" s="447"/>
      <c r="I141" s="447"/>
      <c r="J141" s="447"/>
      <c r="K141" s="447"/>
      <c r="L141" s="447"/>
      <c r="M141" s="447"/>
      <c r="N141" s="447"/>
      <c r="O141" s="447"/>
      <c r="P141" s="447"/>
      <c r="Q141" s="447"/>
      <c r="R141" s="447"/>
      <c r="S141" s="447"/>
      <c r="T141" s="447"/>
      <c r="U141" s="447"/>
      <c r="V141" s="447"/>
      <c r="W141" s="447"/>
      <c r="X141" s="470"/>
      <c r="Y141" s="470"/>
      <c r="Z141" s="470"/>
    </row>
    <row r="142" ht="14.4" spans="1:26">
      <c r="A142" s="447"/>
      <c r="B142" s="447"/>
      <c r="C142" s="447"/>
      <c r="D142" s="447"/>
      <c r="E142" s="447"/>
      <c r="F142" s="447"/>
      <c r="G142" s="447"/>
      <c r="H142" s="447"/>
      <c r="I142" s="447"/>
      <c r="J142" s="447"/>
      <c r="K142" s="447"/>
      <c r="L142" s="447"/>
      <c r="M142" s="447"/>
      <c r="N142" s="447"/>
      <c r="O142" s="447"/>
      <c r="P142" s="447"/>
      <c r="Q142" s="447"/>
      <c r="R142" s="447"/>
      <c r="S142" s="447"/>
      <c r="T142" s="447"/>
      <c r="U142" s="447"/>
      <c r="V142" s="447"/>
      <c r="W142" s="447"/>
      <c r="X142" s="470"/>
      <c r="Y142" s="470"/>
      <c r="Z142" s="470"/>
    </row>
    <row r="143" ht="14.4" spans="1:26">
      <c r="A143" s="447"/>
      <c r="B143" s="447"/>
      <c r="C143" s="447"/>
      <c r="D143" s="447"/>
      <c r="E143" s="447"/>
      <c r="F143" s="447"/>
      <c r="G143" s="447"/>
      <c r="H143" s="447"/>
      <c r="I143" s="447"/>
      <c r="J143" s="447"/>
      <c r="K143" s="447"/>
      <c r="L143" s="447"/>
      <c r="M143" s="447"/>
      <c r="N143" s="447"/>
      <c r="O143" s="447"/>
      <c r="P143" s="447"/>
      <c r="Q143" s="447"/>
      <c r="R143" s="447"/>
      <c r="S143" s="447"/>
      <c r="T143" s="447"/>
      <c r="U143" s="447"/>
      <c r="V143" s="447"/>
      <c r="W143" s="447"/>
      <c r="X143" s="470"/>
      <c r="Y143" s="470"/>
      <c r="Z143" s="470"/>
    </row>
    <row r="144" ht="14.4" spans="1:26">
      <c r="A144" s="447"/>
      <c r="B144" s="447"/>
      <c r="C144" s="447"/>
      <c r="D144" s="447"/>
      <c r="E144" s="447"/>
      <c r="F144" s="447"/>
      <c r="G144" s="447"/>
      <c r="H144" s="447"/>
      <c r="I144" s="447"/>
      <c r="J144" s="447"/>
      <c r="K144" s="447"/>
      <c r="L144" s="447"/>
      <c r="M144" s="447"/>
      <c r="N144" s="447"/>
      <c r="O144" s="447"/>
      <c r="P144" s="447"/>
      <c r="Q144" s="447"/>
      <c r="R144" s="447"/>
      <c r="S144" s="447"/>
      <c r="T144" s="447"/>
      <c r="U144" s="447"/>
      <c r="V144" s="447"/>
      <c r="W144" s="447"/>
      <c r="X144" s="470"/>
      <c r="Y144" s="470"/>
      <c r="Z144" s="470"/>
    </row>
    <row r="145" ht="14.4" spans="1:26">
      <c r="A145" s="447"/>
      <c r="B145" s="447"/>
      <c r="C145" s="447"/>
      <c r="D145" s="447"/>
      <c r="E145" s="447"/>
      <c r="F145" s="447"/>
      <c r="G145" s="447"/>
      <c r="H145" s="447"/>
      <c r="I145" s="447"/>
      <c r="J145" s="447"/>
      <c r="K145" s="447"/>
      <c r="L145" s="447"/>
      <c r="M145" s="447"/>
      <c r="N145" s="447"/>
      <c r="O145" s="447"/>
      <c r="P145" s="447"/>
      <c r="Q145" s="447"/>
      <c r="R145" s="447"/>
      <c r="S145" s="447"/>
      <c r="T145" s="447"/>
      <c r="U145" s="447"/>
      <c r="V145" s="447"/>
      <c r="W145" s="447"/>
      <c r="X145" s="470"/>
      <c r="Y145" s="470"/>
      <c r="Z145" s="470"/>
    </row>
    <row r="146" ht="14.4" spans="1:26">
      <c r="A146" s="447"/>
      <c r="B146" s="447"/>
      <c r="C146" s="447"/>
      <c r="D146" s="447"/>
      <c r="E146" s="447"/>
      <c r="F146" s="447"/>
      <c r="G146" s="447"/>
      <c r="H146" s="447"/>
      <c r="I146" s="447"/>
      <c r="J146" s="447"/>
      <c r="K146" s="447"/>
      <c r="L146" s="447"/>
      <c r="M146" s="447"/>
      <c r="N146" s="447"/>
      <c r="O146" s="447"/>
      <c r="P146" s="447"/>
      <c r="Q146" s="447"/>
      <c r="R146" s="447"/>
      <c r="S146" s="447"/>
      <c r="T146" s="447"/>
      <c r="U146" s="447"/>
      <c r="V146" s="447"/>
      <c r="W146" s="447"/>
      <c r="X146" s="470"/>
      <c r="Y146" s="470"/>
      <c r="Z146" s="470"/>
    </row>
    <row r="147" ht="14.4" spans="1:26">
      <c r="A147" s="447"/>
      <c r="B147" s="447"/>
      <c r="C147" s="447"/>
      <c r="D147" s="447"/>
      <c r="E147" s="447"/>
      <c r="F147" s="447"/>
      <c r="G147" s="447"/>
      <c r="H147" s="447"/>
      <c r="I147" s="447"/>
      <c r="J147" s="447"/>
      <c r="K147" s="447"/>
      <c r="L147" s="447"/>
      <c r="M147" s="447"/>
      <c r="N147" s="447"/>
      <c r="O147" s="447"/>
      <c r="P147" s="447"/>
      <c r="Q147" s="447"/>
      <c r="R147" s="447"/>
      <c r="S147" s="447"/>
      <c r="T147" s="447"/>
      <c r="U147" s="447"/>
      <c r="V147" s="447"/>
      <c r="W147" s="447"/>
      <c r="X147" s="470"/>
      <c r="Y147" s="470"/>
      <c r="Z147" s="470"/>
    </row>
    <row r="148" ht="14.4" spans="1:26">
      <c r="A148" s="447"/>
      <c r="B148" s="447"/>
      <c r="C148" s="447"/>
      <c r="D148" s="447"/>
      <c r="E148" s="447"/>
      <c r="F148" s="447"/>
      <c r="G148" s="447"/>
      <c r="H148" s="447"/>
      <c r="I148" s="447"/>
      <c r="J148" s="447"/>
      <c r="K148" s="447"/>
      <c r="L148" s="447"/>
      <c r="M148" s="447"/>
      <c r="N148" s="447"/>
      <c r="O148" s="447"/>
      <c r="P148" s="447"/>
      <c r="Q148" s="447"/>
      <c r="R148" s="447"/>
      <c r="S148" s="447"/>
      <c r="T148" s="447"/>
      <c r="U148" s="447"/>
      <c r="V148" s="447"/>
      <c r="W148" s="447"/>
      <c r="X148" s="470"/>
      <c r="Y148" s="470"/>
      <c r="Z148" s="470"/>
    </row>
    <row r="149" ht="14.4" spans="1:26">
      <c r="A149" s="447"/>
      <c r="B149" s="447"/>
      <c r="C149" s="447"/>
      <c r="D149" s="447"/>
      <c r="E149" s="447"/>
      <c r="F149" s="447"/>
      <c r="G149" s="447"/>
      <c r="H149" s="447"/>
      <c r="I149" s="447"/>
      <c r="J149" s="447"/>
      <c r="K149" s="447"/>
      <c r="L149" s="447"/>
      <c r="M149" s="447"/>
      <c r="N149" s="447"/>
      <c r="O149" s="447"/>
      <c r="P149" s="447"/>
      <c r="Q149" s="447"/>
      <c r="R149" s="447"/>
      <c r="S149" s="447"/>
      <c r="T149" s="447"/>
      <c r="U149" s="447"/>
      <c r="V149" s="447"/>
      <c r="W149" s="447"/>
      <c r="X149" s="470"/>
      <c r="Y149" s="470"/>
      <c r="Z149" s="470"/>
    </row>
    <row r="150" ht="14.4" spans="1:26">
      <c r="A150" s="447"/>
      <c r="B150" s="447"/>
      <c r="C150" s="447"/>
      <c r="D150" s="447"/>
      <c r="E150" s="447"/>
      <c r="F150" s="447"/>
      <c r="G150" s="447"/>
      <c r="H150" s="447"/>
      <c r="I150" s="447"/>
      <c r="J150" s="447"/>
      <c r="K150" s="447"/>
      <c r="L150" s="447"/>
      <c r="M150" s="447"/>
      <c r="N150" s="447"/>
      <c r="O150" s="447"/>
      <c r="P150" s="447"/>
      <c r="Q150" s="447"/>
      <c r="R150" s="447"/>
      <c r="S150" s="447"/>
      <c r="T150" s="447"/>
      <c r="U150" s="447"/>
      <c r="V150" s="447"/>
      <c r="W150" s="447"/>
      <c r="X150" s="470"/>
      <c r="Y150" s="470"/>
      <c r="Z150" s="470"/>
    </row>
    <row r="151" ht="14.4" spans="1:26">
      <c r="A151" s="447"/>
      <c r="B151" s="447"/>
      <c r="C151" s="447"/>
      <c r="D151" s="447"/>
      <c r="E151" s="447"/>
      <c r="F151" s="447"/>
      <c r="G151" s="447"/>
      <c r="H151" s="447"/>
      <c r="I151" s="447"/>
      <c r="J151" s="447"/>
      <c r="K151" s="447"/>
      <c r="L151" s="447"/>
      <c r="M151" s="447"/>
      <c r="N151" s="447"/>
      <c r="O151" s="447"/>
      <c r="P151" s="447"/>
      <c r="Q151" s="447"/>
      <c r="R151" s="447"/>
      <c r="S151" s="447"/>
      <c r="T151" s="447"/>
      <c r="U151" s="447"/>
      <c r="V151" s="447"/>
      <c r="W151" s="447"/>
      <c r="X151" s="470"/>
      <c r="Y151" s="470"/>
      <c r="Z151" s="470"/>
    </row>
    <row r="152" ht="14.4" spans="1:26">
      <c r="A152" s="447"/>
      <c r="B152" s="447"/>
      <c r="C152" s="447"/>
      <c r="D152" s="447"/>
      <c r="E152" s="447"/>
      <c r="F152" s="447"/>
      <c r="G152" s="447"/>
      <c r="H152" s="447"/>
      <c r="I152" s="447"/>
      <c r="J152" s="447"/>
      <c r="K152" s="447"/>
      <c r="L152" s="447"/>
      <c r="M152" s="447"/>
      <c r="N152" s="447"/>
      <c r="O152" s="447"/>
      <c r="P152" s="447"/>
      <c r="Q152" s="447"/>
      <c r="R152" s="447"/>
      <c r="S152" s="447"/>
      <c r="T152" s="447"/>
      <c r="U152" s="447"/>
      <c r="V152" s="447"/>
      <c r="W152" s="447"/>
      <c r="X152" s="470"/>
      <c r="Y152" s="470"/>
      <c r="Z152" s="470"/>
    </row>
    <row r="153" ht="14.4" spans="1:26">
      <c r="A153" s="447"/>
      <c r="B153" s="447"/>
      <c r="C153" s="447"/>
      <c r="D153" s="447"/>
      <c r="E153" s="447"/>
      <c r="F153" s="447"/>
      <c r="G153" s="447"/>
      <c r="H153" s="447"/>
      <c r="I153" s="447"/>
      <c r="J153" s="447"/>
      <c r="K153" s="447"/>
      <c r="L153" s="447"/>
      <c r="M153" s="447"/>
      <c r="N153" s="447"/>
      <c r="O153" s="447"/>
      <c r="P153" s="447"/>
      <c r="Q153" s="447"/>
      <c r="R153" s="447"/>
      <c r="S153" s="447"/>
      <c r="T153" s="447"/>
      <c r="U153" s="447"/>
      <c r="V153" s="447"/>
      <c r="W153" s="447"/>
      <c r="X153" s="470"/>
      <c r="Y153" s="470"/>
      <c r="Z153" s="470"/>
    </row>
    <row r="154" ht="14.4" spans="1:26">
      <c r="A154" s="447"/>
      <c r="B154" s="447"/>
      <c r="C154" s="447"/>
      <c r="D154" s="447"/>
      <c r="E154" s="447"/>
      <c r="F154" s="447"/>
      <c r="G154" s="447"/>
      <c r="H154" s="447"/>
      <c r="I154" s="447"/>
      <c r="J154" s="447"/>
      <c r="K154" s="447"/>
      <c r="L154" s="447"/>
      <c r="M154" s="447"/>
      <c r="N154" s="447"/>
      <c r="O154" s="447"/>
      <c r="P154" s="447"/>
      <c r="Q154" s="447"/>
      <c r="R154" s="447"/>
      <c r="S154" s="447"/>
      <c r="T154" s="447"/>
      <c r="U154" s="447"/>
      <c r="V154" s="447"/>
      <c r="W154" s="447"/>
      <c r="X154" s="470"/>
      <c r="Y154" s="470"/>
      <c r="Z154" s="470"/>
    </row>
    <row r="155" ht="14.4" spans="1:26">
      <c r="A155" s="447"/>
      <c r="B155" s="447"/>
      <c r="C155" s="447"/>
      <c r="D155" s="447"/>
      <c r="E155" s="447"/>
      <c r="F155" s="447"/>
      <c r="G155" s="447"/>
      <c r="H155" s="447"/>
      <c r="I155" s="447"/>
      <c r="J155" s="447"/>
      <c r="K155" s="447"/>
      <c r="L155" s="447"/>
      <c r="M155" s="447"/>
      <c r="N155" s="447"/>
      <c r="O155" s="447"/>
      <c r="P155" s="447"/>
      <c r="Q155" s="447"/>
      <c r="R155" s="447"/>
      <c r="S155" s="447"/>
      <c r="T155" s="447"/>
      <c r="U155" s="447"/>
      <c r="V155" s="447"/>
      <c r="W155" s="447"/>
      <c r="X155" s="470"/>
      <c r="Y155" s="470"/>
      <c r="Z155" s="470"/>
    </row>
    <row r="156" ht="14.4" spans="1:26">
      <c r="A156" s="447"/>
      <c r="B156" s="447"/>
      <c r="C156" s="447"/>
      <c r="D156" s="447"/>
      <c r="E156" s="447"/>
      <c r="F156" s="447"/>
      <c r="G156" s="447"/>
      <c r="H156" s="447"/>
      <c r="I156" s="447"/>
      <c r="J156" s="447"/>
      <c r="K156" s="447"/>
      <c r="L156" s="447"/>
      <c r="M156" s="447"/>
      <c r="N156" s="447"/>
      <c r="O156" s="447"/>
      <c r="P156" s="447"/>
      <c r="Q156" s="447"/>
      <c r="R156" s="447"/>
      <c r="S156" s="447"/>
      <c r="T156" s="447"/>
      <c r="U156" s="447"/>
      <c r="V156" s="447"/>
      <c r="W156" s="447"/>
      <c r="X156" s="470"/>
      <c r="Y156" s="470"/>
      <c r="Z156" s="470"/>
    </row>
    <row r="157" ht="14.4" spans="1:26">
      <c r="A157" s="447"/>
      <c r="B157" s="447"/>
      <c r="C157" s="447"/>
      <c r="D157" s="447"/>
      <c r="E157" s="447"/>
      <c r="F157" s="447"/>
      <c r="G157" s="447"/>
      <c r="H157" s="447"/>
      <c r="I157" s="447"/>
      <c r="J157" s="447"/>
      <c r="K157" s="447"/>
      <c r="L157" s="447"/>
      <c r="M157" s="447"/>
      <c r="N157" s="447"/>
      <c r="O157" s="447"/>
      <c r="P157" s="447"/>
      <c r="Q157" s="447"/>
      <c r="R157" s="447"/>
      <c r="S157" s="447"/>
      <c r="T157" s="447"/>
      <c r="U157" s="447"/>
      <c r="V157" s="447"/>
      <c r="W157" s="447"/>
      <c r="X157" s="470"/>
      <c r="Y157" s="470"/>
      <c r="Z157" s="470"/>
    </row>
    <row r="158" ht="14.4" spans="1:26">
      <c r="A158" s="447"/>
      <c r="B158" s="447"/>
      <c r="C158" s="447"/>
      <c r="D158" s="447"/>
      <c r="E158" s="447"/>
      <c r="F158" s="447"/>
      <c r="G158" s="447"/>
      <c r="H158" s="447"/>
      <c r="I158" s="447"/>
      <c r="J158" s="447"/>
      <c r="K158" s="447"/>
      <c r="L158" s="447"/>
      <c r="M158" s="447"/>
      <c r="N158" s="447"/>
      <c r="O158" s="447"/>
      <c r="P158" s="447"/>
      <c r="Q158" s="447"/>
      <c r="R158" s="447"/>
      <c r="S158" s="447"/>
      <c r="T158" s="447"/>
      <c r="U158" s="447"/>
      <c r="V158" s="447"/>
      <c r="W158" s="447"/>
      <c r="X158" s="470"/>
      <c r="Y158" s="470"/>
      <c r="Z158" s="470"/>
    </row>
    <row r="159" ht="14.4" spans="1:26">
      <c r="A159" s="447"/>
      <c r="B159" s="447"/>
      <c r="C159" s="447"/>
      <c r="D159" s="447"/>
      <c r="E159" s="447"/>
      <c r="F159" s="447"/>
      <c r="G159" s="447"/>
      <c r="H159" s="447"/>
      <c r="I159" s="447"/>
      <c r="J159" s="447"/>
      <c r="K159" s="447"/>
      <c r="L159" s="447"/>
      <c r="M159" s="447"/>
      <c r="N159" s="447"/>
      <c r="O159" s="447"/>
      <c r="P159" s="447"/>
      <c r="Q159" s="447"/>
      <c r="R159" s="447"/>
      <c r="S159" s="447"/>
      <c r="T159" s="447"/>
      <c r="U159" s="447"/>
      <c r="V159" s="447"/>
      <c r="W159" s="447"/>
      <c r="X159" s="470"/>
      <c r="Y159" s="470"/>
      <c r="Z159" s="470"/>
    </row>
    <row r="160" ht="14.4" spans="1:26">
      <c r="A160" s="447"/>
      <c r="B160" s="447"/>
      <c r="C160" s="447"/>
      <c r="D160" s="447"/>
      <c r="E160" s="447"/>
      <c r="F160" s="447"/>
      <c r="G160" s="447"/>
      <c r="H160" s="447"/>
      <c r="I160" s="447"/>
      <c r="J160" s="447"/>
      <c r="K160" s="447"/>
      <c r="L160" s="447"/>
      <c r="M160" s="447"/>
      <c r="N160" s="447"/>
      <c r="O160" s="447"/>
      <c r="P160" s="447"/>
      <c r="Q160" s="447"/>
      <c r="R160" s="447"/>
      <c r="S160" s="447"/>
      <c r="T160" s="447"/>
      <c r="U160" s="447"/>
      <c r="V160" s="447"/>
      <c r="W160" s="447"/>
      <c r="X160" s="470"/>
      <c r="Y160" s="470"/>
      <c r="Z160" s="470"/>
    </row>
    <row r="161" ht="14.4" spans="1:26">
      <c r="A161" s="447"/>
      <c r="B161" s="447"/>
      <c r="C161" s="447"/>
      <c r="D161" s="447"/>
      <c r="E161" s="447"/>
      <c r="F161" s="447"/>
      <c r="G161" s="447"/>
      <c r="H161" s="447"/>
      <c r="I161" s="447"/>
      <c r="J161" s="447"/>
      <c r="K161" s="447"/>
      <c r="L161" s="447"/>
      <c r="M161" s="447"/>
      <c r="N161" s="447"/>
      <c r="O161" s="447"/>
      <c r="P161" s="447"/>
      <c r="Q161" s="447"/>
      <c r="R161" s="447"/>
      <c r="S161" s="447"/>
      <c r="T161" s="447"/>
      <c r="U161" s="447"/>
      <c r="V161" s="447"/>
      <c r="W161" s="447"/>
      <c r="X161" s="470"/>
      <c r="Y161" s="470"/>
      <c r="Z161" s="470"/>
    </row>
    <row r="162" ht="14.4" spans="1:26">
      <c r="A162" s="447"/>
      <c r="B162" s="447"/>
      <c r="C162" s="447"/>
      <c r="D162" s="447"/>
      <c r="E162" s="447"/>
      <c r="F162" s="447"/>
      <c r="G162" s="447"/>
      <c r="H162" s="447"/>
      <c r="I162" s="447"/>
      <c r="J162" s="447"/>
      <c r="K162" s="447"/>
      <c r="L162" s="447"/>
      <c r="M162" s="447"/>
      <c r="N162" s="447"/>
      <c r="O162" s="447"/>
      <c r="P162" s="447"/>
      <c r="Q162" s="447"/>
      <c r="R162" s="447"/>
      <c r="S162" s="447"/>
      <c r="T162" s="447"/>
      <c r="U162" s="447"/>
      <c r="V162" s="447"/>
      <c r="W162" s="447"/>
      <c r="X162" s="470"/>
      <c r="Y162" s="470"/>
      <c r="Z162" s="470"/>
    </row>
    <row r="163" ht="14.4" spans="1:26">
      <c r="A163" s="447"/>
      <c r="B163" s="447"/>
      <c r="C163" s="447"/>
      <c r="D163" s="447"/>
      <c r="E163" s="447"/>
      <c r="F163" s="447"/>
      <c r="G163" s="447"/>
      <c r="H163" s="447"/>
      <c r="I163" s="447"/>
      <c r="J163" s="447"/>
      <c r="K163" s="447"/>
      <c r="L163" s="447"/>
      <c r="M163" s="447"/>
      <c r="N163" s="447"/>
      <c r="O163" s="447"/>
      <c r="P163" s="447"/>
      <c r="Q163" s="447"/>
      <c r="R163" s="447"/>
      <c r="S163" s="447"/>
      <c r="T163" s="447"/>
      <c r="U163" s="447"/>
      <c r="V163" s="447"/>
      <c r="W163" s="447"/>
      <c r="X163" s="470"/>
      <c r="Y163" s="470"/>
      <c r="Z163" s="470"/>
    </row>
    <row r="164" ht="14.4" spans="1:26">
      <c r="A164" s="447"/>
      <c r="B164" s="447"/>
      <c r="C164" s="447"/>
      <c r="D164" s="447"/>
      <c r="E164" s="447"/>
      <c r="F164" s="447"/>
      <c r="G164" s="447"/>
      <c r="H164" s="447"/>
      <c r="I164" s="447"/>
      <c r="J164" s="447"/>
      <c r="K164" s="447"/>
      <c r="L164" s="447"/>
      <c r="M164" s="447"/>
      <c r="N164" s="447"/>
      <c r="O164" s="447"/>
      <c r="P164" s="447"/>
      <c r="Q164" s="447"/>
      <c r="R164" s="447"/>
      <c r="S164" s="447"/>
      <c r="T164" s="447"/>
      <c r="U164" s="447"/>
      <c r="V164" s="447"/>
      <c r="W164" s="447"/>
      <c r="X164" s="470"/>
      <c r="Y164" s="470"/>
      <c r="Z164" s="470"/>
    </row>
    <row r="165" ht="14.4" spans="1:26">
      <c r="A165" s="447"/>
      <c r="B165" s="447"/>
      <c r="C165" s="447"/>
      <c r="D165" s="447"/>
      <c r="E165" s="447"/>
      <c r="F165" s="447"/>
      <c r="G165" s="447"/>
      <c r="H165" s="447"/>
      <c r="I165" s="447"/>
      <c r="J165" s="447"/>
      <c r="K165" s="447"/>
      <c r="L165" s="447"/>
      <c r="M165" s="447"/>
      <c r="N165" s="447"/>
      <c r="O165" s="447"/>
      <c r="P165" s="447"/>
      <c r="Q165" s="447"/>
      <c r="R165" s="447"/>
      <c r="S165" s="447"/>
      <c r="T165" s="447"/>
      <c r="U165" s="447"/>
      <c r="V165" s="447"/>
      <c r="W165" s="447"/>
      <c r="X165" s="470"/>
      <c r="Y165" s="470"/>
      <c r="Z165" s="470"/>
    </row>
    <row r="166" ht="14.4" spans="1:26">
      <c r="A166" s="447"/>
      <c r="B166" s="447"/>
      <c r="C166" s="447"/>
      <c r="D166" s="447"/>
      <c r="E166" s="447"/>
      <c r="F166" s="447"/>
      <c r="G166" s="447"/>
      <c r="H166" s="447"/>
      <c r="I166" s="447"/>
      <c r="J166" s="447"/>
      <c r="K166" s="447"/>
      <c r="L166" s="447"/>
      <c r="M166" s="447"/>
      <c r="N166" s="447"/>
      <c r="O166" s="447"/>
      <c r="P166" s="447"/>
      <c r="Q166" s="447"/>
      <c r="R166" s="447"/>
      <c r="S166" s="447"/>
      <c r="T166" s="447"/>
      <c r="U166" s="447"/>
      <c r="V166" s="447"/>
      <c r="W166" s="447"/>
      <c r="X166" s="470"/>
      <c r="Y166" s="470"/>
      <c r="Z166" s="470"/>
    </row>
    <row r="167" ht="14.4" spans="1:26">
      <c r="A167" s="447"/>
      <c r="B167" s="447"/>
      <c r="C167" s="447"/>
      <c r="D167" s="447"/>
      <c r="E167" s="447"/>
      <c r="F167" s="447"/>
      <c r="G167" s="447"/>
      <c r="H167" s="447"/>
      <c r="I167" s="447"/>
      <c r="J167" s="447"/>
      <c r="K167" s="447"/>
      <c r="L167" s="447"/>
      <c r="M167" s="447"/>
      <c r="N167" s="447"/>
      <c r="O167" s="447"/>
      <c r="P167" s="447"/>
      <c r="Q167" s="447"/>
      <c r="R167" s="447"/>
      <c r="S167" s="447"/>
      <c r="T167" s="447"/>
      <c r="U167" s="447"/>
      <c r="V167" s="447"/>
      <c r="W167" s="447"/>
      <c r="X167" s="470"/>
      <c r="Y167" s="470"/>
      <c r="Z167" s="470"/>
    </row>
    <row r="168" ht="14.4" spans="1:26">
      <c r="A168" s="447"/>
      <c r="B168" s="447"/>
      <c r="C168" s="447"/>
      <c r="D168" s="447"/>
      <c r="E168" s="447"/>
      <c r="F168" s="447"/>
      <c r="G168" s="447"/>
      <c r="H168" s="447"/>
      <c r="I168" s="447"/>
      <c r="J168" s="447"/>
      <c r="K168" s="447"/>
      <c r="L168" s="447"/>
      <c r="M168" s="447"/>
      <c r="N168" s="447"/>
      <c r="O168" s="447"/>
      <c r="P168" s="447"/>
      <c r="Q168" s="447"/>
      <c r="R168" s="447"/>
      <c r="S168" s="447"/>
      <c r="T168" s="447"/>
      <c r="U168" s="447"/>
      <c r="V168" s="447"/>
      <c r="W168" s="447"/>
      <c r="X168" s="470"/>
      <c r="Y168" s="470"/>
      <c r="Z168" s="470"/>
    </row>
    <row r="169" ht="14.4" spans="1:26">
      <c r="A169" s="447"/>
      <c r="B169" s="447"/>
      <c r="C169" s="447"/>
      <c r="D169" s="447"/>
      <c r="E169" s="447"/>
      <c r="F169" s="447"/>
      <c r="G169" s="447"/>
      <c r="H169" s="447"/>
      <c r="I169" s="447"/>
      <c r="J169" s="447"/>
      <c r="K169" s="447"/>
      <c r="L169" s="447"/>
      <c r="M169" s="447"/>
      <c r="N169" s="447"/>
      <c r="O169" s="447"/>
      <c r="P169" s="447"/>
      <c r="Q169" s="447"/>
      <c r="R169" s="447"/>
      <c r="S169" s="447"/>
      <c r="T169" s="447"/>
      <c r="U169" s="447"/>
      <c r="V169" s="447"/>
      <c r="W169" s="447"/>
      <c r="X169" s="470"/>
      <c r="Y169" s="470"/>
      <c r="Z169" s="470"/>
    </row>
    <row r="170" ht="14.4" spans="1:26">
      <c r="A170" s="447"/>
      <c r="B170" s="447"/>
      <c r="C170" s="447"/>
      <c r="D170" s="447"/>
      <c r="E170" s="447"/>
      <c r="F170" s="447"/>
      <c r="G170" s="447"/>
      <c r="H170" s="447"/>
      <c r="I170" s="447"/>
      <c r="J170" s="447"/>
      <c r="K170" s="447"/>
      <c r="L170" s="447"/>
      <c r="M170" s="447"/>
      <c r="N170" s="447"/>
      <c r="O170" s="447"/>
      <c r="P170" s="447"/>
      <c r="Q170" s="447"/>
      <c r="R170" s="447"/>
      <c r="S170" s="447"/>
      <c r="T170" s="447"/>
      <c r="U170" s="447"/>
      <c r="V170" s="447"/>
      <c r="W170" s="447"/>
      <c r="X170" s="470"/>
      <c r="Y170" s="470"/>
      <c r="Z170" s="470"/>
    </row>
    <row r="171" ht="14.4" spans="1:26">
      <c r="A171" s="447"/>
      <c r="B171" s="447"/>
      <c r="C171" s="447"/>
      <c r="D171" s="447"/>
      <c r="E171" s="447"/>
      <c r="F171" s="447"/>
      <c r="G171" s="447"/>
      <c r="H171" s="447"/>
      <c r="I171" s="447"/>
      <c r="J171" s="447"/>
      <c r="K171" s="447"/>
      <c r="L171" s="447"/>
      <c r="M171" s="447"/>
      <c r="N171" s="447"/>
      <c r="O171" s="447"/>
      <c r="P171" s="447"/>
      <c r="Q171" s="447"/>
      <c r="R171" s="447"/>
      <c r="S171" s="447"/>
      <c r="T171" s="447"/>
      <c r="U171" s="447"/>
      <c r="V171" s="447"/>
      <c r="W171" s="447"/>
      <c r="X171" s="470"/>
      <c r="Y171" s="470"/>
      <c r="Z171" s="470"/>
    </row>
    <row r="172" ht="14.4" spans="1:26">
      <c r="A172" s="447"/>
      <c r="B172" s="447"/>
      <c r="C172" s="447"/>
      <c r="D172" s="447"/>
      <c r="E172" s="447"/>
      <c r="F172" s="447"/>
      <c r="G172" s="447"/>
      <c r="H172" s="447"/>
      <c r="I172" s="447"/>
      <c r="J172" s="447"/>
      <c r="K172" s="447"/>
      <c r="L172" s="447"/>
      <c r="M172" s="447"/>
      <c r="N172" s="447"/>
      <c r="O172" s="447"/>
      <c r="P172" s="447"/>
      <c r="Q172" s="447"/>
      <c r="R172" s="447"/>
      <c r="S172" s="447"/>
      <c r="T172" s="447"/>
      <c r="U172" s="447"/>
      <c r="V172" s="447"/>
      <c r="W172" s="447"/>
      <c r="X172" s="470"/>
      <c r="Y172" s="470"/>
      <c r="Z172" s="470"/>
    </row>
    <row r="173" ht="14.4" spans="1:26">
      <c r="A173" s="447"/>
      <c r="B173" s="447"/>
      <c r="C173" s="447"/>
      <c r="D173" s="447"/>
      <c r="E173" s="447"/>
      <c r="F173" s="447"/>
      <c r="G173" s="447"/>
      <c r="H173" s="447"/>
      <c r="I173" s="447"/>
      <c r="J173" s="447"/>
      <c r="K173" s="447"/>
      <c r="L173" s="447"/>
      <c r="M173" s="447"/>
      <c r="N173" s="447"/>
      <c r="O173" s="447"/>
      <c r="P173" s="447"/>
      <c r="Q173" s="447"/>
      <c r="R173" s="447"/>
      <c r="S173" s="447"/>
      <c r="T173" s="447"/>
      <c r="U173" s="447"/>
      <c r="V173" s="447"/>
      <c r="W173" s="447"/>
      <c r="X173" s="470"/>
      <c r="Y173" s="470"/>
      <c r="Z173" s="470"/>
    </row>
    <row r="174" ht="14.4" spans="1:26">
      <c r="A174" s="447"/>
      <c r="B174" s="447"/>
      <c r="C174" s="447"/>
      <c r="D174" s="447"/>
      <c r="E174" s="447"/>
      <c r="F174" s="447"/>
      <c r="G174" s="447"/>
      <c r="H174" s="447"/>
      <c r="I174" s="447"/>
      <c r="J174" s="447"/>
      <c r="K174" s="447"/>
      <c r="L174" s="447"/>
      <c r="M174" s="447"/>
      <c r="N174" s="447"/>
      <c r="O174" s="447"/>
      <c r="P174" s="447"/>
      <c r="Q174" s="447"/>
      <c r="R174" s="447"/>
      <c r="S174" s="447"/>
      <c r="T174" s="447"/>
      <c r="U174" s="447"/>
      <c r="V174" s="447"/>
      <c r="W174" s="447"/>
      <c r="X174" s="470"/>
      <c r="Y174" s="470"/>
      <c r="Z174" s="470"/>
    </row>
    <row r="175" ht="14.4" spans="1:26">
      <c r="A175" s="447"/>
      <c r="B175" s="447"/>
      <c r="C175" s="447"/>
      <c r="D175" s="447"/>
      <c r="E175" s="447"/>
      <c r="F175" s="447"/>
      <c r="G175" s="447"/>
      <c r="H175" s="447"/>
      <c r="I175" s="447"/>
      <c r="J175" s="447"/>
      <c r="K175" s="447"/>
      <c r="L175" s="447"/>
      <c r="M175" s="447"/>
      <c r="N175" s="447"/>
      <c r="O175" s="447"/>
      <c r="P175" s="447"/>
      <c r="Q175" s="447"/>
      <c r="R175" s="447"/>
      <c r="S175" s="447"/>
      <c r="T175" s="447"/>
      <c r="U175" s="447"/>
      <c r="V175" s="447"/>
      <c r="W175" s="447"/>
      <c r="X175" s="470"/>
      <c r="Y175" s="470"/>
      <c r="Z175" s="470"/>
    </row>
    <row r="176" ht="14.4" spans="1:26">
      <c r="A176" s="447"/>
      <c r="B176" s="447"/>
      <c r="C176" s="447"/>
      <c r="D176" s="447"/>
      <c r="E176" s="447"/>
      <c r="F176" s="447"/>
      <c r="G176" s="447"/>
      <c r="H176" s="447"/>
      <c r="I176" s="447"/>
      <c r="J176" s="447"/>
      <c r="K176" s="447"/>
      <c r="L176" s="447"/>
      <c r="M176" s="447"/>
      <c r="N176" s="447"/>
      <c r="O176" s="447"/>
      <c r="P176" s="447"/>
      <c r="Q176" s="447"/>
      <c r="R176" s="447"/>
      <c r="S176" s="447"/>
      <c r="T176" s="447"/>
      <c r="U176" s="447"/>
      <c r="V176" s="447"/>
      <c r="W176" s="447"/>
      <c r="X176" s="470"/>
      <c r="Y176" s="470"/>
      <c r="Z176" s="470"/>
    </row>
    <row r="177" ht="14.4" spans="1:26">
      <c r="A177" s="447"/>
      <c r="B177" s="447"/>
      <c r="C177" s="447"/>
      <c r="D177" s="447"/>
      <c r="E177" s="447"/>
      <c r="F177" s="447"/>
      <c r="G177" s="447"/>
      <c r="H177" s="447"/>
      <c r="I177" s="447"/>
      <c r="J177" s="447"/>
      <c r="K177" s="447"/>
      <c r="L177" s="447"/>
      <c r="M177" s="447"/>
      <c r="N177" s="447"/>
      <c r="O177" s="447"/>
      <c r="P177" s="447"/>
      <c r="Q177" s="447"/>
      <c r="R177" s="447"/>
      <c r="S177" s="447"/>
      <c r="T177" s="447"/>
      <c r="U177" s="447"/>
      <c r="V177" s="447"/>
      <c r="W177" s="447"/>
      <c r="X177" s="470"/>
      <c r="Y177" s="470"/>
      <c r="Z177" s="470"/>
    </row>
    <row r="178" ht="14.4" spans="1:26">
      <c r="A178" s="447"/>
      <c r="B178" s="447"/>
      <c r="C178" s="447"/>
      <c r="D178" s="447"/>
      <c r="E178" s="447"/>
      <c r="F178" s="447"/>
      <c r="G178" s="447"/>
      <c r="H178" s="447"/>
      <c r="I178" s="447"/>
      <c r="J178" s="447"/>
      <c r="K178" s="447"/>
      <c r="L178" s="447"/>
      <c r="M178" s="447"/>
      <c r="N178" s="447"/>
      <c r="O178" s="447"/>
      <c r="P178" s="447"/>
      <c r="Q178" s="447"/>
      <c r="R178" s="447"/>
      <c r="S178" s="447"/>
      <c r="T178" s="447"/>
      <c r="U178" s="447"/>
      <c r="V178" s="447"/>
      <c r="W178" s="447"/>
      <c r="X178" s="470"/>
      <c r="Y178" s="470"/>
      <c r="Z178" s="470"/>
    </row>
    <row r="179" ht="14.4" spans="1:26">
      <c r="A179" s="447"/>
      <c r="B179" s="447"/>
      <c r="C179" s="447"/>
      <c r="D179" s="447"/>
      <c r="E179" s="447"/>
      <c r="F179" s="447"/>
      <c r="G179" s="447"/>
      <c r="H179" s="447"/>
      <c r="I179" s="447"/>
      <c r="J179" s="447"/>
      <c r="K179" s="447"/>
      <c r="L179" s="447"/>
      <c r="M179" s="447"/>
      <c r="N179" s="447"/>
      <c r="O179" s="447"/>
      <c r="P179" s="447"/>
      <c r="Q179" s="447"/>
      <c r="R179" s="447"/>
      <c r="S179" s="447"/>
      <c r="T179" s="447"/>
      <c r="U179" s="447"/>
      <c r="V179" s="447"/>
      <c r="W179" s="447"/>
      <c r="X179" s="470"/>
      <c r="Y179" s="470"/>
      <c r="Z179" s="470"/>
    </row>
    <row r="180" ht="14.4" spans="1:26">
      <c r="A180" s="447"/>
      <c r="B180" s="447"/>
      <c r="C180" s="447"/>
      <c r="D180" s="447"/>
      <c r="E180" s="447"/>
      <c r="F180" s="447"/>
      <c r="G180" s="447"/>
      <c r="H180" s="447"/>
      <c r="I180" s="447"/>
      <c r="J180" s="447"/>
      <c r="K180" s="447"/>
      <c r="L180" s="447"/>
      <c r="M180" s="447"/>
      <c r="N180" s="447"/>
      <c r="O180" s="447"/>
      <c r="P180" s="447"/>
      <c r="Q180" s="447"/>
      <c r="R180" s="447"/>
      <c r="S180" s="447"/>
      <c r="T180" s="447"/>
      <c r="U180" s="447"/>
      <c r="V180" s="447"/>
      <c r="W180" s="447"/>
      <c r="X180" s="470"/>
      <c r="Y180" s="470"/>
      <c r="Z180" s="470"/>
    </row>
    <row r="181" ht="14.4" spans="1:26">
      <c r="A181" s="447"/>
      <c r="B181" s="447"/>
      <c r="C181" s="447"/>
      <c r="D181" s="447"/>
      <c r="E181" s="447"/>
      <c r="F181" s="447"/>
      <c r="G181" s="447"/>
      <c r="H181" s="447"/>
      <c r="I181" s="447"/>
      <c r="J181" s="447"/>
      <c r="K181" s="447"/>
      <c r="L181" s="447"/>
      <c r="M181" s="447"/>
      <c r="N181" s="447"/>
      <c r="O181" s="447"/>
      <c r="P181" s="447"/>
      <c r="Q181" s="447"/>
      <c r="R181" s="447"/>
      <c r="S181" s="447"/>
      <c r="T181" s="447"/>
      <c r="U181" s="447"/>
      <c r="V181" s="447"/>
      <c r="W181" s="447"/>
      <c r="X181" s="470"/>
      <c r="Y181" s="470"/>
      <c r="Z181" s="470"/>
    </row>
    <row r="182" ht="14.4" spans="1:26">
      <c r="A182" s="447"/>
      <c r="B182" s="447"/>
      <c r="C182" s="447"/>
      <c r="D182" s="447"/>
      <c r="E182" s="447"/>
      <c r="F182" s="447"/>
      <c r="G182" s="447"/>
      <c r="H182" s="447"/>
      <c r="I182" s="447"/>
      <c r="J182" s="447"/>
      <c r="K182" s="447"/>
      <c r="L182" s="447"/>
      <c r="M182" s="447"/>
      <c r="N182" s="447"/>
      <c r="O182" s="447"/>
      <c r="P182" s="447"/>
      <c r="Q182" s="447"/>
      <c r="R182" s="447"/>
      <c r="S182" s="447"/>
      <c r="T182" s="447"/>
      <c r="U182" s="447"/>
      <c r="V182" s="447"/>
      <c r="W182" s="447"/>
      <c r="X182" s="470"/>
      <c r="Y182" s="470"/>
      <c r="Z182" s="470"/>
    </row>
    <row r="183" ht="14.4" spans="1:26">
      <c r="A183" s="447"/>
      <c r="B183" s="447"/>
      <c r="C183" s="447"/>
      <c r="D183" s="447"/>
      <c r="E183" s="447"/>
      <c r="F183" s="447"/>
      <c r="G183" s="447"/>
      <c r="H183" s="447"/>
      <c r="I183" s="447"/>
      <c r="J183" s="447"/>
      <c r="K183" s="447"/>
      <c r="L183" s="447"/>
      <c r="M183" s="447"/>
      <c r="N183" s="447"/>
      <c r="O183" s="447"/>
      <c r="P183" s="447"/>
      <c r="Q183" s="447"/>
      <c r="R183" s="447"/>
      <c r="S183" s="447"/>
      <c r="T183" s="447"/>
      <c r="U183" s="447"/>
      <c r="V183" s="447"/>
      <c r="W183" s="447"/>
      <c r="X183" s="470"/>
      <c r="Y183" s="470"/>
      <c r="Z183" s="470"/>
    </row>
    <row r="184" ht="14.4" spans="1:26">
      <c r="A184" s="447"/>
      <c r="B184" s="447"/>
      <c r="C184" s="447"/>
      <c r="D184" s="447"/>
      <c r="E184" s="447"/>
      <c r="F184" s="447"/>
      <c r="G184" s="447"/>
      <c r="H184" s="447"/>
      <c r="I184" s="447"/>
      <c r="J184" s="447"/>
      <c r="K184" s="447"/>
      <c r="L184" s="447"/>
      <c r="M184" s="447"/>
      <c r="N184" s="447"/>
      <c r="O184" s="447"/>
      <c r="P184" s="447"/>
      <c r="Q184" s="447"/>
      <c r="R184" s="447"/>
      <c r="S184" s="447"/>
      <c r="T184" s="447"/>
      <c r="U184" s="447"/>
      <c r="V184" s="447"/>
      <c r="W184" s="447"/>
      <c r="X184" s="470"/>
      <c r="Y184" s="470"/>
      <c r="Z184" s="470"/>
    </row>
    <row r="185" ht="14.4" spans="1:26">
      <c r="A185" s="447"/>
      <c r="B185" s="447"/>
      <c r="C185" s="447"/>
      <c r="D185" s="447"/>
      <c r="E185" s="447"/>
      <c r="F185" s="447"/>
      <c r="G185" s="447"/>
      <c r="H185" s="447"/>
      <c r="I185" s="447"/>
      <c r="J185" s="447"/>
      <c r="K185" s="447"/>
      <c r="L185" s="447"/>
      <c r="M185" s="447"/>
      <c r="N185" s="447"/>
      <c r="O185" s="447"/>
      <c r="P185" s="447"/>
      <c r="Q185" s="447"/>
      <c r="R185" s="447"/>
      <c r="S185" s="447"/>
      <c r="T185" s="447"/>
      <c r="U185" s="447"/>
      <c r="V185" s="447"/>
      <c r="W185" s="447"/>
      <c r="X185" s="470"/>
      <c r="Y185" s="470"/>
      <c r="Z185" s="470"/>
    </row>
    <row r="186" ht="14.4" spans="1:26">
      <c r="A186" s="447"/>
      <c r="B186" s="447"/>
      <c r="C186" s="447"/>
      <c r="D186" s="447"/>
      <c r="E186" s="447"/>
      <c r="F186" s="447"/>
      <c r="G186" s="447"/>
      <c r="H186" s="447"/>
      <c r="I186" s="447"/>
      <c r="J186" s="447"/>
      <c r="K186" s="447"/>
      <c r="L186" s="447"/>
      <c r="M186" s="447"/>
      <c r="N186" s="447"/>
      <c r="O186" s="447"/>
      <c r="P186" s="447"/>
      <c r="Q186" s="447"/>
      <c r="R186" s="447"/>
      <c r="S186" s="447"/>
      <c r="T186" s="447"/>
      <c r="U186" s="447"/>
      <c r="V186" s="447"/>
      <c r="W186" s="447"/>
      <c r="X186" s="470"/>
      <c r="Y186" s="470"/>
      <c r="Z186" s="470"/>
    </row>
    <row r="187" ht="14.4" spans="1:26">
      <c r="A187" s="447"/>
      <c r="B187" s="447"/>
      <c r="C187" s="447"/>
      <c r="D187" s="447"/>
      <c r="E187" s="447"/>
      <c r="F187" s="447"/>
      <c r="G187" s="447"/>
      <c r="H187" s="447"/>
      <c r="I187" s="447"/>
      <c r="J187" s="447"/>
      <c r="K187" s="447"/>
      <c r="L187" s="447"/>
      <c r="M187" s="447"/>
      <c r="N187" s="447"/>
      <c r="O187" s="447"/>
      <c r="P187" s="447"/>
      <c r="Q187" s="447"/>
      <c r="R187" s="447"/>
      <c r="S187" s="447"/>
      <c r="T187" s="447"/>
      <c r="U187" s="447"/>
      <c r="V187" s="447"/>
      <c r="W187" s="447"/>
      <c r="X187" s="470"/>
      <c r="Y187" s="470"/>
      <c r="Z187" s="470"/>
    </row>
    <row r="188" ht="14.4" spans="1:26">
      <c r="A188" s="447"/>
      <c r="B188" s="447"/>
      <c r="C188" s="447"/>
      <c r="D188" s="447"/>
      <c r="E188" s="447"/>
      <c r="F188" s="447"/>
      <c r="G188" s="447"/>
      <c r="H188" s="447"/>
      <c r="I188" s="447"/>
      <c r="J188" s="447"/>
      <c r="K188" s="447"/>
      <c r="L188" s="447"/>
      <c r="M188" s="447"/>
      <c r="N188" s="447"/>
      <c r="O188" s="447"/>
      <c r="P188" s="447"/>
      <c r="Q188" s="447"/>
      <c r="R188" s="447"/>
      <c r="S188" s="447"/>
      <c r="T188" s="447"/>
      <c r="U188" s="447"/>
      <c r="V188" s="447"/>
      <c r="W188" s="447"/>
      <c r="X188" s="470"/>
      <c r="Y188" s="470"/>
      <c r="Z188" s="470"/>
    </row>
    <row r="189" ht="14.4" spans="1:26">
      <c r="A189" s="447"/>
      <c r="B189" s="447"/>
      <c r="C189" s="447"/>
      <c r="D189" s="447"/>
      <c r="E189" s="447"/>
      <c r="F189" s="447"/>
      <c r="G189" s="447"/>
      <c r="H189" s="447"/>
      <c r="I189" s="447"/>
      <c r="J189" s="447"/>
      <c r="K189" s="447"/>
      <c r="L189" s="447"/>
      <c r="M189" s="447"/>
      <c r="N189" s="447"/>
      <c r="O189" s="447"/>
      <c r="P189" s="447"/>
      <c r="Q189" s="447"/>
      <c r="R189" s="447"/>
      <c r="S189" s="447"/>
      <c r="T189" s="447"/>
      <c r="U189" s="447"/>
      <c r="V189" s="447"/>
      <c r="W189" s="447"/>
      <c r="X189" s="470"/>
      <c r="Y189" s="470"/>
      <c r="Z189" s="470"/>
    </row>
    <row r="190" ht="14.4" spans="1:26">
      <c r="A190" s="447"/>
      <c r="B190" s="447"/>
      <c r="C190" s="447"/>
      <c r="D190" s="447"/>
      <c r="E190" s="447"/>
      <c r="F190" s="447"/>
      <c r="G190" s="447"/>
      <c r="H190" s="447"/>
      <c r="I190" s="447"/>
      <c r="J190" s="447"/>
      <c r="K190" s="447"/>
      <c r="L190" s="447"/>
      <c r="M190" s="447"/>
      <c r="N190" s="447"/>
      <c r="O190" s="447"/>
      <c r="P190" s="447"/>
      <c r="Q190" s="447"/>
      <c r="R190" s="447"/>
      <c r="S190" s="447"/>
      <c r="T190" s="447"/>
      <c r="U190" s="447"/>
      <c r="V190" s="447"/>
      <c r="W190" s="447"/>
      <c r="X190" s="470"/>
      <c r="Y190" s="470"/>
      <c r="Z190" s="470"/>
    </row>
    <row r="191" ht="14.4" spans="1:26">
      <c r="A191" s="447"/>
      <c r="B191" s="447"/>
      <c r="C191" s="447"/>
      <c r="D191" s="447"/>
      <c r="E191" s="447"/>
      <c r="F191" s="447"/>
      <c r="G191" s="447"/>
      <c r="H191" s="447"/>
      <c r="I191" s="447"/>
      <c r="J191" s="447"/>
      <c r="K191" s="447"/>
      <c r="L191" s="447"/>
      <c r="M191" s="447"/>
      <c r="N191" s="447"/>
      <c r="O191" s="447"/>
      <c r="P191" s="447"/>
      <c r="Q191" s="447"/>
      <c r="R191" s="447"/>
      <c r="S191" s="447"/>
      <c r="T191" s="447"/>
      <c r="U191" s="447"/>
      <c r="V191" s="447"/>
      <c r="W191" s="447"/>
      <c r="X191" s="470"/>
      <c r="Y191" s="470"/>
      <c r="Z191" s="470"/>
    </row>
    <row r="192" ht="14.4" spans="1:26">
      <c r="A192" s="447"/>
      <c r="B192" s="447"/>
      <c r="C192" s="447"/>
      <c r="D192" s="447"/>
      <c r="E192" s="447"/>
      <c r="F192" s="447"/>
      <c r="G192" s="447"/>
      <c r="H192" s="447"/>
      <c r="I192" s="447"/>
      <c r="J192" s="447"/>
      <c r="K192" s="447"/>
      <c r="L192" s="447"/>
      <c r="M192" s="447"/>
      <c r="N192" s="447"/>
      <c r="O192" s="447"/>
      <c r="P192" s="447"/>
      <c r="Q192" s="447"/>
      <c r="R192" s="447"/>
      <c r="S192" s="447"/>
      <c r="T192" s="447"/>
      <c r="U192" s="447"/>
      <c r="V192" s="447"/>
      <c r="W192" s="447"/>
      <c r="X192" s="470"/>
      <c r="Y192" s="470"/>
      <c r="Z192" s="470"/>
    </row>
    <row r="193" ht="14.4" spans="1:26">
      <c r="A193" s="447"/>
      <c r="B193" s="447"/>
      <c r="C193" s="447"/>
      <c r="D193" s="447"/>
      <c r="E193" s="447"/>
      <c r="F193" s="447"/>
      <c r="G193" s="447"/>
      <c r="H193" s="447"/>
      <c r="I193" s="447"/>
      <c r="J193" s="447"/>
      <c r="K193" s="447"/>
      <c r="L193" s="447"/>
      <c r="M193" s="447"/>
      <c r="N193" s="447"/>
      <c r="O193" s="447"/>
      <c r="P193" s="447"/>
      <c r="Q193" s="447"/>
      <c r="R193" s="447"/>
      <c r="S193" s="447"/>
      <c r="T193" s="447"/>
      <c r="U193" s="447"/>
      <c r="V193" s="447"/>
      <c r="W193" s="447"/>
      <c r="X193" s="470"/>
      <c r="Y193" s="470"/>
      <c r="Z193" s="470"/>
    </row>
    <row r="194" ht="14.4" spans="1:26">
      <c r="A194" s="447"/>
      <c r="B194" s="447"/>
      <c r="C194" s="447"/>
      <c r="D194" s="447"/>
      <c r="E194" s="447"/>
      <c r="F194" s="447"/>
      <c r="G194" s="447"/>
      <c r="H194" s="447"/>
      <c r="I194" s="447"/>
      <c r="J194" s="447"/>
      <c r="K194" s="447"/>
      <c r="L194" s="447"/>
      <c r="M194" s="447"/>
      <c r="N194" s="447"/>
      <c r="O194" s="447"/>
      <c r="P194" s="447"/>
      <c r="Q194" s="447"/>
      <c r="R194" s="447"/>
      <c r="S194" s="447"/>
      <c r="T194" s="447"/>
      <c r="U194" s="447"/>
      <c r="V194" s="447"/>
      <c r="W194" s="447"/>
      <c r="X194" s="470"/>
      <c r="Y194" s="470"/>
      <c r="Z194" s="470"/>
    </row>
    <row r="195" ht="14.4" spans="1:26">
      <c r="A195" s="447"/>
      <c r="B195" s="447"/>
      <c r="C195" s="447"/>
      <c r="D195" s="447"/>
      <c r="E195" s="447"/>
      <c r="F195" s="447"/>
      <c r="G195" s="447"/>
      <c r="H195" s="447"/>
      <c r="I195" s="447"/>
      <c r="J195" s="447"/>
      <c r="K195" s="447"/>
      <c r="L195" s="447"/>
      <c r="M195" s="447"/>
      <c r="N195" s="447"/>
      <c r="O195" s="447"/>
      <c r="P195" s="447"/>
      <c r="Q195" s="447"/>
      <c r="R195" s="447"/>
      <c r="S195" s="447"/>
      <c r="T195" s="447"/>
      <c r="U195" s="447"/>
      <c r="V195" s="447"/>
      <c r="W195" s="447"/>
      <c r="X195" s="470"/>
      <c r="Y195" s="470"/>
      <c r="Z195" s="470"/>
    </row>
    <row r="196" ht="14.4" spans="1:26">
      <c r="A196" s="447"/>
      <c r="B196" s="447"/>
      <c r="C196" s="447"/>
      <c r="D196" s="447"/>
      <c r="E196" s="447"/>
      <c r="F196" s="447"/>
      <c r="G196" s="447"/>
      <c r="H196" s="447"/>
      <c r="I196" s="447"/>
      <c r="J196" s="447"/>
      <c r="K196" s="447"/>
      <c r="L196" s="447"/>
      <c r="M196" s="447"/>
      <c r="N196" s="447"/>
      <c r="O196" s="447"/>
      <c r="P196" s="447"/>
      <c r="Q196" s="447"/>
      <c r="R196" s="447"/>
      <c r="S196" s="447"/>
      <c r="T196" s="447"/>
      <c r="U196" s="447"/>
      <c r="V196" s="447"/>
      <c r="W196" s="447"/>
      <c r="X196" s="470"/>
      <c r="Y196" s="470"/>
      <c r="Z196" s="470"/>
    </row>
    <row r="197" ht="14.4" spans="1:26">
      <c r="A197" s="447"/>
      <c r="B197" s="447"/>
      <c r="C197" s="447"/>
      <c r="D197" s="447"/>
      <c r="E197" s="447"/>
      <c r="F197" s="447"/>
      <c r="G197" s="447"/>
      <c r="H197" s="447"/>
      <c r="I197" s="447"/>
      <c r="J197" s="447"/>
      <c r="K197" s="447"/>
      <c r="L197" s="447"/>
      <c r="M197" s="447"/>
      <c r="N197" s="447"/>
      <c r="O197" s="447"/>
      <c r="P197" s="447"/>
      <c r="Q197" s="447"/>
      <c r="R197" s="447"/>
      <c r="S197" s="447"/>
      <c r="T197" s="447"/>
      <c r="U197" s="447"/>
      <c r="V197" s="447"/>
      <c r="W197" s="447"/>
      <c r="X197" s="470"/>
      <c r="Y197" s="470"/>
      <c r="Z197" s="470"/>
    </row>
    <row r="198" ht="14.4" spans="1:26">
      <c r="A198" s="447"/>
      <c r="B198" s="447"/>
      <c r="C198" s="447"/>
      <c r="D198" s="447"/>
      <c r="E198" s="447"/>
      <c r="F198" s="447"/>
      <c r="G198" s="447"/>
      <c r="H198" s="447"/>
      <c r="I198" s="447"/>
      <c r="J198" s="447"/>
      <c r="K198" s="447"/>
      <c r="L198" s="447"/>
      <c r="M198" s="447"/>
      <c r="N198" s="447"/>
      <c r="O198" s="447"/>
      <c r="P198" s="447"/>
      <c r="Q198" s="447"/>
      <c r="R198" s="447"/>
      <c r="S198" s="447"/>
      <c r="T198" s="447"/>
      <c r="U198" s="447"/>
      <c r="V198" s="447"/>
      <c r="W198" s="447"/>
      <c r="X198" s="470"/>
      <c r="Y198" s="470"/>
      <c r="Z198" s="470"/>
    </row>
    <row r="199" ht="14.4" spans="1:26">
      <c r="A199" s="447"/>
      <c r="B199" s="447"/>
      <c r="C199" s="447"/>
      <c r="D199" s="447"/>
      <c r="E199" s="447"/>
      <c r="F199" s="447"/>
      <c r="G199" s="447"/>
      <c r="H199" s="447"/>
      <c r="I199" s="447"/>
      <c r="J199" s="447"/>
      <c r="K199" s="447"/>
      <c r="L199" s="447"/>
      <c r="M199" s="447"/>
      <c r="N199" s="447"/>
      <c r="O199" s="447"/>
      <c r="P199" s="447"/>
      <c r="Q199" s="447"/>
      <c r="R199" s="447"/>
      <c r="S199" s="447"/>
      <c r="T199" s="447"/>
      <c r="U199" s="447"/>
      <c r="V199" s="447"/>
      <c r="W199" s="447"/>
      <c r="X199" s="470"/>
      <c r="Y199" s="470"/>
      <c r="Z199" s="470"/>
    </row>
    <row r="200" ht="14.4" spans="1:26">
      <c r="A200" s="447"/>
      <c r="B200" s="447"/>
      <c r="C200" s="447"/>
      <c r="D200" s="447"/>
      <c r="E200" s="447"/>
      <c r="F200" s="447"/>
      <c r="G200" s="447"/>
      <c r="H200" s="447"/>
      <c r="I200" s="447"/>
      <c r="J200" s="447"/>
      <c r="K200" s="447"/>
      <c r="L200" s="447"/>
      <c r="M200" s="447"/>
      <c r="N200" s="447"/>
      <c r="O200" s="447"/>
      <c r="P200" s="447"/>
      <c r="Q200" s="447"/>
      <c r="R200" s="447"/>
      <c r="S200" s="447"/>
      <c r="T200" s="447"/>
      <c r="U200" s="447"/>
      <c r="V200" s="447"/>
      <c r="W200" s="447"/>
      <c r="X200" s="470"/>
      <c r="Y200" s="470"/>
      <c r="Z200" s="470"/>
    </row>
    <row r="201" ht="14.4" spans="1:26">
      <c r="A201" s="447"/>
      <c r="B201" s="447"/>
      <c r="C201" s="447"/>
      <c r="D201" s="447"/>
      <c r="E201" s="447"/>
      <c r="F201" s="447"/>
      <c r="G201" s="447"/>
      <c r="H201" s="447"/>
      <c r="I201" s="447"/>
      <c r="J201" s="447"/>
      <c r="K201" s="447"/>
      <c r="L201" s="447"/>
      <c r="M201" s="447"/>
      <c r="N201" s="447"/>
      <c r="O201" s="447"/>
      <c r="P201" s="447"/>
      <c r="Q201" s="447"/>
      <c r="R201" s="447"/>
      <c r="S201" s="447"/>
      <c r="T201" s="447"/>
      <c r="U201" s="447"/>
      <c r="V201" s="447"/>
      <c r="W201" s="447"/>
      <c r="X201" s="470"/>
      <c r="Y201" s="470"/>
      <c r="Z201" s="470"/>
    </row>
    <row r="202" ht="14.4" spans="1:26">
      <c r="A202" s="447"/>
      <c r="B202" s="447"/>
      <c r="C202" s="447"/>
      <c r="D202" s="447"/>
      <c r="E202" s="447"/>
      <c r="F202" s="447"/>
      <c r="G202" s="447"/>
      <c r="H202" s="447"/>
      <c r="I202" s="447"/>
      <c r="J202" s="447"/>
      <c r="K202" s="447"/>
      <c r="L202" s="447"/>
      <c r="M202" s="447"/>
      <c r="N202" s="447"/>
      <c r="O202" s="447"/>
      <c r="P202" s="447"/>
      <c r="Q202" s="447"/>
      <c r="R202" s="447"/>
      <c r="S202" s="447"/>
      <c r="T202" s="447"/>
      <c r="U202" s="447"/>
      <c r="V202" s="447"/>
      <c r="W202" s="447"/>
      <c r="X202" s="470"/>
      <c r="Y202" s="470"/>
      <c r="Z202" s="470"/>
    </row>
    <row r="203" ht="14.4" spans="1:26">
      <c r="A203" s="447"/>
      <c r="B203" s="447"/>
      <c r="C203" s="447"/>
      <c r="D203" s="447"/>
      <c r="E203" s="447"/>
      <c r="F203" s="447"/>
      <c r="G203" s="447"/>
      <c r="H203" s="447"/>
      <c r="I203" s="447"/>
      <c r="J203" s="447"/>
      <c r="K203" s="447"/>
      <c r="L203" s="447"/>
      <c r="M203" s="447"/>
      <c r="N203" s="447"/>
      <c r="O203" s="447"/>
      <c r="P203" s="447"/>
      <c r="Q203" s="447"/>
      <c r="R203" s="447"/>
      <c r="S203" s="447"/>
      <c r="T203" s="447"/>
      <c r="U203" s="447"/>
      <c r="V203" s="447"/>
      <c r="W203" s="447"/>
      <c r="X203" s="470"/>
      <c r="Y203" s="470"/>
      <c r="Z203" s="470"/>
    </row>
    <row r="204" ht="14.4" spans="1:26">
      <c r="A204" s="447"/>
      <c r="B204" s="447"/>
      <c r="C204" s="447"/>
      <c r="D204" s="447"/>
      <c r="E204" s="447"/>
      <c r="F204" s="447"/>
      <c r="G204" s="447"/>
      <c r="H204" s="447"/>
      <c r="I204" s="447"/>
      <c r="J204" s="447"/>
      <c r="K204" s="447"/>
      <c r="L204" s="447"/>
      <c r="M204" s="447"/>
      <c r="N204" s="447"/>
      <c r="O204" s="447"/>
      <c r="P204" s="447"/>
      <c r="Q204" s="447"/>
      <c r="R204" s="447"/>
      <c r="S204" s="447"/>
      <c r="T204" s="447"/>
      <c r="U204" s="447"/>
      <c r="V204" s="447"/>
      <c r="W204" s="447"/>
      <c r="X204" s="470"/>
      <c r="Y204" s="470"/>
      <c r="Z204" s="470"/>
    </row>
    <row r="205" ht="14.4" spans="1:26">
      <c r="A205" s="447"/>
      <c r="B205" s="447"/>
      <c r="C205" s="447"/>
      <c r="D205" s="447"/>
      <c r="E205" s="447"/>
      <c r="F205" s="447"/>
      <c r="G205" s="447"/>
      <c r="H205" s="447"/>
      <c r="I205" s="447"/>
      <c r="J205" s="447"/>
      <c r="K205" s="447"/>
      <c r="L205" s="447"/>
      <c r="M205" s="447"/>
      <c r="N205" s="447"/>
      <c r="O205" s="447"/>
      <c r="P205" s="447"/>
      <c r="Q205" s="447"/>
      <c r="R205" s="447"/>
      <c r="S205" s="447"/>
      <c r="T205" s="447"/>
      <c r="U205" s="447"/>
      <c r="V205" s="447"/>
      <c r="W205" s="447"/>
      <c r="X205" s="470"/>
      <c r="Y205" s="470"/>
      <c r="Z205" s="470"/>
    </row>
    <row r="206" ht="14.4" spans="1:26">
      <c r="A206" s="447"/>
      <c r="B206" s="447"/>
      <c r="C206" s="447"/>
      <c r="D206" s="447"/>
      <c r="E206" s="447"/>
      <c r="F206" s="447"/>
      <c r="G206" s="447"/>
      <c r="H206" s="447"/>
      <c r="I206" s="447"/>
      <c r="J206" s="447"/>
      <c r="K206" s="447"/>
      <c r="L206" s="447"/>
      <c r="M206" s="447"/>
      <c r="N206" s="447"/>
      <c r="O206" s="447"/>
      <c r="P206" s="447"/>
      <c r="Q206" s="447"/>
      <c r="R206" s="447"/>
      <c r="S206" s="447"/>
      <c r="T206" s="447"/>
      <c r="U206" s="447"/>
      <c r="V206" s="447"/>
      <c r="W206" s="447"/>
      <c r="X206" s="470"/>
      <c r="Y206" s="470"/>
      <c r="Z206" s="470"/>
    </row>
    <row r="207" ht="14.4" spans="1:26">
      <c r="A207" s="447"/>
      <c r="B207" s="447"/>
      <c r="C207" s="447"/>
      <c r="D207" s="447"/>
      <c r="E207" s="447"/>
      <c r="F207" s="447"/>
      <c r="G207" s="447"/>
      <c r="H207" s="447"/>
      <c r="I207" s="447"/>
      <c r="J207" s="447"/>
      <c r="K207" s="447"/>
      <c r="L207" s="447"/>
      <c r="M207" s="447"/>
      <c r="N207" s="447"/>
      <c r="O207" s="447"/>
      <c r="P207" s="447"/>
      <c r="Q207" s="447"/>
      <c r="R207" s="447"/>
      <c r="S207" s="447"/>
      <c r="T207" s="447"/>
      <c r="U207" s="447"/>
      <c r="V207" s="447"/>
      <c r="W207" s="447"/>
      <c r="X207" s="470"/>
      <c r="Y207" s="470"/>
      <c r="Z207" s="470"/>
    </row>
    <row r="208" ht="14.4" spans="1:26">
      <c r="A208" s="447"/>
      <c r="B208" s="447"/>
      <c r="C208" s="447"/>
      <c r="D208" s="447"/>
      <c r="E208" s="447"/>
      <c r="F208" s="447"/>
      <c r="G208" s="447"/>
      <c r="H208" s="447"/>
      <c r="I208" s="447"/>
      <c r="J208" s="447"/>
      <c r="K208" s="447"/>
      <c r="L208" s="447"/>
      <c r="M208" s="447"/>
      <c r="N208" s="447"/>
      <c r="O208" s="447"/>
      <c r="P208" s="447"/>
      <c r="Q208" s="447"/>
      <c r="R208" s="447"/>
      <c r="S208" s="447"/>
      <c r="T208" s="447"/>
      <c r="U208" s="447"/>
      <c r="V208" s="447"/>
      <c r="W208" s="447"/>
      <c r="X208" s="470"/>
      <c r="Y208" s="470"/>
      <c r="Z208" s="470"/>
    </row>
    <row r="209" ht="14.4" spans="1:26">
      <c r="A209" s="447"/>
      <c r="B209" s="447"/>
      <c r="C209" s="447"/>
      <c r="D209" s="447"/>
      <c r="E209" s="447"/>
      <c r="F209" s="447"/>
      <c r="G209" s="447"/>
      <c r="H209" s="447"/>
      <c r="I209" s="447"/>
      <c r="J209" s="447"/>
      <c r="K209" s="447"/>
      <c r="L209" s="447"/>
      <c r="M209" s="447"/>
      <c r="N209" s="447"/>
      <c r="O209" s="447"/>
      <c r="P209" s="447"/>
      <c r="Q209" s="447"/>
      <c r="R209" s="447"/>
      <c r="S209" s="447"/>
      <c r="T209" s="447"/>
      <c r="U209" s="447"/>
      <c r="V209" s="447"/>
      <c r="W209" s="447"/>
      <c r="X209" s="470"/>
      <c r="Y209" s="470"/>
      <c r="Z209" s="470"/>
    </row>
    <row r="210" ht="14.4" spans="1:26">
      <c r="A210" s="447"/>
      <c r="B210" s="447"/>
      <c r="C210" s="447"/>
      <c r="D210" s="447"/>
      <c r="E210" s="447"/>
      <c r="F210" s="447"/>
      <c r="G210" s="447"/>
      <c r="H210" s="447"/>
      <c r="I210" s="447"/>
      <c r="J210" s="447"/>
      <c r="K210" s="447"/>
      <c r="L210" s="447"/>
      <c r="M210" s="447"/>
      <c r="N210" s="447"/>
      <c r="O210" s="447"/>
      <c r="P210" s="447"/>
      <c r="Q210" s="447"/>
      <c r="R210" s="447"/>
      <c r="S210" s="447"/>
      <c r="T210" s="447"/>
      <c r="U210" s="447"/>
      <c r="V210" s="447"/>
      <c r="W210" s="447"/>
      <c r="X210" s="470"/>
      <c r="Y210" s="470"/>
      <c r="Z210" s="470"/>
    </row>
    <row r="211" ht="14.4" spans="1:26">
      <c r="A211" s="447"/>
      <c r="B211" s="447"/>
      <c r="C211" s="447"/>
      <c r="D211" s="447"/>
      <c r="E211" s="447"/>
      <c r="F211" s="447"/>
      <c r="G211" s="447"/>
      <c r="H211" s="447"/>
      <c r="I211" s="447"/>
      <c r="J211" s="447"/>
      <c r="K211" s="447"/>
      <c r="L211" s="447"/>
      <c r="M211" s="447"/>
      <c r="N211" s="447"/>
      <c r="O211" s="447"/>
      <c r="P211" s="447"/>
      <c r="Q211" s="447"/>
      <c r="R211" s="447"/>
      <c r="S211" s="447"/>
      <c r="T211" s="447"/>
      <c r="U211" s="447"/>
      <c r="V211" s="447"/>
      <c r="W211" s="447"/>
      <c r="X211" s="470"/>
      <c r="Y211" s="470"/>
      <c r="Z211" s="470"/>
    </row>
    <row r="212" ht="14.4" spans="1:26">
      <c r="A212" s="447"/>
      <c r="B212" s="447"/>
      <c r="C212" s="447"/>
      <c r="D212" s="447"/>
      <c r="E212" s="447"/>
      <c r="F212" s="447"/>
      <c r="G212" s="447"/>
      <c r="H212" s="447"/>
      <c r="I212" s="447"/>
      <c r="J212" s="447"/>
      <c r="K212" s="447"/>
      <c r="L212" s="447"/>
      <c r="M212" s="447"/>
      <c r="N212" s="447"/>
      <c r="O212" s="447"/>
      <c r="P212" s="447"/>
      <c r="Q212" s="447"/>
      <c r="R212" s="447"/>
      <c r="S212" s="447"/>
      <c r="T212" s="447"/>
      <c r="U212" s="447"/>
      <c r="V212" s="447"/>
      <c r="W212" s="447"/>
      <c r="X212" s="470"/>
      <c r="Y212" s="470"/>
      <c r="Z212" s="470"/>
    </row>
    <row r="213" ht="14.4" spans="1:26">
      <c r="A213" s="447"/>
      <c r="B213" s="447"/>
      <c r="C213" s="447"/>
      <c r="D213" s="447"/>
      <c r="E213" s="447"/>
      <c r="F213" s="447"/>
      <c r="G213" s="447"/>
      <c r="H213" s="447"/>
      <c r="I213" s="447"/>
      <c r="J213" s="447"/>
      <c r="K213" s="447"/>
      <c r="L213" s="447"/>
      <c r="M213" s="447"/>
      <c r="N213" s="447"/>
      <c r="O213" s="447"/>
      <c r="P213" s="447"/>
      <c r="Q213" s="447"/>
      <c r="R213" s="447"/>
      <c r="S213" s="447"/>
      <c r="T213" s="447"/>
      <c r="U213" s="447"/>
      <c r="V213" s="447"/>
      <c r="W213" s="447"/>
      <c r="X213" s="470"/>
      <c r="Y213" s="470"/>
      <c r="Z213" s="470"/>
    </row>
    <row r="214" ht="14.4" spans="1:26">
      <c r="A214" s="447"/>
      <c r="B214" s="447"/>
      <c r="C214" s="447"/>
      <c r="D214" s="447"/>
      <c r="E214" s="447"/>
      <c r="F214" s="447"/>
      <c r="G214" s="447"/>
      <c r="H214" s="447"/>
      <c r="I214" s="447"/>
      <c r="J214" s="447"/>
      <c r="K214" s="447"/>
      <c r="L214" s="447"/>
      <c r="M214" s="447"/>
      <c r="N214" s="447"/>
      <c r="O214" s="447"/>
      <c r="P214" s="447"/>
      <c r="Q214" s="447"/>
      <c r="R214" s="447"/>
      <c r="S214" s="447"/>
      <c r="T214" s="447"/>
      <c r="U214" s="447"/>
      <c r="V214" s="447"/>
      <c r="W214" s="447"/>
      <c r="X214" s="470"/>
      <c r="Y214" s="470"/>
      <c r="Z214" s="470"/>
    </row>
    <row r="215" ht="14.4" spans="1:26">
      <c r="A215" s="447"/>
      <c r="B215" s="447"/>
      <c r="C215" s="447"/>
      <c r="D215" s="447"/>
      <c r="E215" s="447"/>
      <c r="F215" s="447"/>
      <c r="G215" s="447"/>
      <c r="H215" s="447"/>
      <c r="I215" s="447"/>
      <c r="J215" s="447"/>
      <c r="K215" s="447"/>
      <c r="L215" s="447"/>
      <c r="M215" s="447"/>
      <c r="N215" s="447"/>
      <c r="O215" s="447"/>
      <c r="P215" s="447"/>
      <c r="Q215" s="447"/>
      <c r="R215" s="447"/>
      <c r="S215" s="447"/>
      <c r="T215" s="447"/>
      <c r="U215" s="447"/>
      <c r="V215" s="447"/>
      <c r="W215" s="447"/>
      <c r="X215" s="470"/>
      <c r="Y215" s="470"/>
      <c r="Z215" s="470"/>
    </row>
    <row r="216" ht="14.4" spans="1:26">
      <c r="A216" s="447"/>
      <c r="B216" s="447"/>
      <c r="C216" s="447"/>
      <c r="D216" s="447"/>
      <c r="E216" s="447"/>
      <c r="F216" s="447"/>
      <c r="G216" s="447"/>
      <c r="H216" s="447"/>
      <c r="I216" s="447"/>
      <c r="J216" s="447"/>
      <c r="K216" s="447"/>
      <c r="L216" s="447"/>
      <c r="M216" s="447"/>
      <c r="N216" s="447"/>
      <c r="O216" s="447"/>
      <c r="P216" s="447"/>
      <c r="Q216" s="447"/>
      <c r="R216" s="447"/>
      <c r="S216" s="447"/>
      <c r="T216" s="447"/>
      <c r="U216" s="447"/>
      <c r="V216" s="447"/>
      <c r="W216" s="447"/>
      <c r="X216" s="470"/>
      <c r="Y216" s="470"/>
      <c r="Z216" s="470"/>
    </row>
    <row r="217" ht="14.4" spans="1:26">
      <c r="A217" s="447"/>
      <c r="B217" s="447"/>
      <c r="C217" s="447"/>
      <c r="D217" s="447"/>
      <c r="E217" s="447"/>
      <c r="F217" s="447"/>
      <c r="G217" s="447"/>
      <c r="H217" s="447"/>
      <c r="I217" s="447"/>
      <c r="J217" s="447"/>
      <c r="K217" s="447"/>
      <c r="L217" s="447"/>
      <c r="M217" s="447"/>
      <c r="N217" s="447"/>
      <c r="O217" s="447"/>
      <c r="P217" s="447"/>
      <c r="Q217" s="447"/>
      <c r="R217" s="447"/>
      <c r="S217" s="447"/>
      <c r="T217" s="447"/>
      <c r="U217" s="447"/>
      <c r="V217" s="447"/>
      <c r="W217" s="447"/>
      <c r="X217" s="470"/>
      <c r="Y217" s="470"/>
      <c r="Z217" s="470"/>
    </row>
    <row r="218" ht="14.4" spans="1:26">
      <c r="A218" s="447"/>
      <c r="B218" s="447"/>
      <c r="C218" s="447"/>
      <c r="D218" s="447"/>
      <c r="E218" s="447"/>
      <c r="F218" s="447"/>
      <c r="G218" s="447"/>
      <c r="H218" s="447"/>
      <c r="I218" s="447"/>
      <c r="J218" s="447"/>
      <c r="K218" s="447"/>
      <c r="L218" s="447"/>
      <c r="M218" s="447"/>
      <c r="N218" s="447"/>
      <c r="O218" s="447"/>
      <c r="P218" s="447"/>
      <c r="Q218" s="447"/>
      <c r="R218" s="447"/>
      <c r="S218" s="447"/>
      <c r="T218" s="447"/>
      <c r="U218" s="447"/>
      <c r="V218" s="447"/>
      <c r="W218" s="447"/>
      <c r="X218" s="470"/>
      <c r="Y218" s="470"/>
      <c r="Z218" s="470"/>
    </row>
    <row r="219" ht="14.4" spans="1:26">
      <c r="A219" s="447"/>
      <c r="B219" s="447"/>
      <c r="C219" s="447"/>
      <c r="D219" s="447"/>
      <c r="E219" s="447"/>
      <c r="F219" s="447"/>
      <c r="G219" s="447"/>
      <c r="H219" s="447"/>
      <c r="I219" s="447"/>
      <c r="J219" s="447"/>
      <c r="K219" s="447"/>
      <c r="L219" s="447"/>
      <c r="M219" s="447"/>
      <c r="N219" s="447"/>
      <c r="O219" s="447"/>
      <c r="P219" s="447"/>
      <c r="Q219" s="447"/>
      <c r="R219" s="447"/>
      <c r="S219" s="447"/>
      <c r="T219" s="447"/>
      <c r="U219" s="447"/>
      <c r="V219" s="447"/>
      <c r="W219" s="447"/>
      <c r="X219" s="470"/>
      <c r="Y219" s="470"/>
      <c r="Z219" s="470"/>
    </row>
    <row r="220" ht="14.4" spans="1:26">
      <c r="A220" s="447"/>
      <c r="B220" s="447"/>
      <c r="C220" s="447"/>
      <c r="D220" s="447"/>
      <c r="E220" s="447"/>
      <c r="F220" s="447"/>
      <c r="G220" s="447"/>
      <c r="H220" s="447"/>
      <c r="I220" s="447"/>
      <c r="J220" s="447"/>
      <c r="K220" s="447"/>
      <c r="L220" s="447"/>
      <c r="M220" s="447"/>
      <c r="N220" s="447"/>
      <c r="O220" s="447"/>
      <c r="P220" s="447"/>
      <c r="Q220" s="447"/>
      <c r="R220" s="447"/>
      <c r="S220" s="447"/>
      <c r="T220" s="447"/>
      <c r="U220" s="447"/>
      <c r="V220" s="447"/>
      <c r="W220" s="447"/>
      <c r="X220" s="470"/>
      <c r="Y220" s="470"/>
      <c r="Z220" s="470"/>
    </row>
    <row r="221" ht="14.4" spans="1:26">
      <c r="A221" s="470"/>
      <c r="B221" s="470"/>
      <c r="C221" s="470"/>
      <c r="D221" s="470"/>
      <c r="E221" s="470"/>
      <c r="F221" s="470"/>
      <c r="G221" s="470"/>
      <c r="H221" s="470"/>
      <c r="I221" s="470"/>
      <c r="J221" s="470"/>
      <c r="K221" s="470"/>
      <c r="L221" s="470"/>
      <c r="M221" s="470"/>
      <c r="N221" s="470"/>
      <c r="O221" s="470"/>
      <c r="P221" s="470"/>
      <c r="Q221" s="470"/>
      <c r="R221" s="470"/>
      <c r="S221" s="470"/>
      <c r="T221" s="470"/>
      <c r="U221" s="470"/>
      <c r="V221" s="470"/>
      <c r="W221" s="470"/>
      <c r="X221" s="470"/>
      <c r="Y221" s="470"/>
      <c r="Z221" s="470"/>
    </row>
    <row r="222" ht="14.4" spans="1:26">
      <c r="A222" s="470"/>
      <c r="B222" s="470"/>
      <c r="C222" s="470"/>
      <c r="D222" s="470"/>
      <c r="E222" s="470"/>
      <c r="F222" s="470"/>
      <c r="G222" s="470"/>
      <c r="H222" s="470"/>
      <c r="I222" s="470"/>
      <c r="J222" s="470"/>
      <c r="K222" s="470"/>
      <c r="L222" s="470"/>
      <c r="M222" s="470"/>
      <c r="N222" s="470"/>
      <c r="O222" s="470"/>
      <c r="P222" s="470"/>
      <c r="Q222" s="470"/>
      <c r="R222" s="470"/>
      <c r="S222" s="470"/>
      <c r="T222" s="470"/>
      <c r="U222" s="470"/>
      <c r="V222" s="470"/>
      <c r="W222" s="470"/>
      <c r="X222" s="470"/>
      <c r="Y222" s="470"/>
      <c r="Z222" s="470"/>
    </row>
    <row r="223" ht="14.4" spans="1:26">
      <c r="A223" s="470"/>
      <c r="B223" s="470"/>
      <c r="C223" s="470"/>
      <c r="D223" s="470"/>
      <c r="E223" s="470"/>
      <c r="F223" s="470"/>
      <c r="G223" s="470"/>
      <c r="H223" s="470"/>
      <c r="I223" s="470"/>
      <c r="J223" s="470"/>
      <c r="K223" s="470"/>
      <c r="L223" s="470"/>
      <c r="M223" s="470"/>
      <c r="N223" s="470"/>
      <c r="O223" s="470"/>
      <c r="P223" s="470"/>
      <c r="Q223" s="470"/>
      <c r="R223" s="470"/>
      <c r="S223" s="470"/>
      <c r="T223" s="470"/>
      <c r="U223" s="470"/>
      <c r="V223" s="470"/>
      <c r="W223" s="470"/>
      <c r="X223" s="470"/>
      <c r="Y223" s="470"/>
      <c r="Z223" s="470"/>
    </row>
    <row r="224" ht="14.4" spans="1:26">
      <c r="A224" s="470"/>
      <c r="B224" s="470"/>
      <c r="C224" s="470"/>
      <c r="D224" s="470"/>
      <c r="E224" s="470"/>
      <c r="F224" s="470"/>
      <c r="G224" s="470"/>
      <c r="H224" s="470"/>
      <c r="I224" s="470"/>
      <c r="J224" s="470"/>
      <c r="K224" s="470"/>
      <c r="L224" s="470"/>
      <c r="M224" s="470"/>
      <c r="N224" s="470"/>
      <c r="O224" s="470"/>
      <c r="P224" s="470"/>
      <c r="Q224" s="470"/>
      <c r="R224" s="470"/>
      <c r="S224" s="470"/>
      <c r="T224" s="470"/>
      <c r="U224" s="470"/>
      <c r="V224" s="470"/>
      <c r="W224" s="470"/>
      <c r="X224" s="470"/>
      <c r="Y224" s="470"/>
      <c r="Z224" s="470"/>
    </row>
    <row r="225" ht="14.4" spans="1:26">
      <c r="A225" s="470"/>
      <c r="B225" s="470"/>
      <c r="C225" s="470"/>
      <c r="D225" s="470"/>
      <c r="E225" s="470"/>
      <c r="F225" s="470"/>
      <c r="G225" s="470"/>
      <c r="H225" s="470"/>
      <c r="I225" s="470"/>
      <c r="J225" s="470"/>
      <c r="K225" s="470"/>
      <c r="L225" s="470"/>
      <c r="M225" s="470"/>
      <c r="N225" s="470"/>
      <c r="O225" s="470"/>
      <c r="P225" s="470"/>
      <c r="Q225" s="470"/>
      <c r="R225" s="470"/>
      <c r="S225" s="470"/>
      <c r="T225" s="470"/>
      <c r="U225" s="470"/>
      <c r="V225" s="470"/>
      <c r="W225" s="470"/>
      <c r="X225" s="470"/>
      <c r="Y225" s="470"/>
      <c r="Z225" s="470"/>
    </row>
    <row r="226" ht="14.4" spans="1:26">
      <c r="A226" s="470"/>
      <c r="B226" s="470"/>
      <c r="C226" s="470"/>
      <c r="D226" s="470"/>
      <c r="E226" s="470"/>
      <c r="F226" s="470"/>
      <c r="G226" s="470"/>
      <c r="H226" s="470"/>
      <c r="I226" s="470"/>
      <c r="J226" s="470"/>
      <c r="K226" s="470"/>
      <c r="L226" s="470"/>
      <c r="M226" s="470"/>
      <c r="N226" s="470"/>
      <c r="O226" s="470"/>
      <c r="P226" s="470"/>
      <c r="Q226" s="470"/>
      <c r="R226" s="470"/>
      <c r="S226" s="470"/>
      <c r="T226" s="470"/>
      <c r="U226" s="470"/>
      <c r="V226" s="470"/>
      <c r="W226" s="470"/>
      <c r="X226" s="470"/>
      <c r="Y226" s="470"/>
      <c r="Z226" s="470"/>
    </row>
    <row r="227" ht="14.4" spans="1:26">
      <c r="A227" s="470"/>
      <c r="B227" s="470"/>
      <c r="C227" s="470"/>
      <c r="D227" s="470"/>
      <c r="E227" s="470"/>
      <c r="F227" s="470"/>
      <c r="G227" s="470"/>
      <c r="H227" s="470"/>
      <c r="I227" s="470"/>
      <c r="J227" s="470"/>
      <c r="K227" s="470"/>
      <c r="L227" s="470"/>
      <c r="M227" s="470"/>
      <c r="N227" s="470"/>
      <c r="O227" s="470"/>
      <c r="P227" s="470"/>
      <c r="Q227" s="470"/>
      <c r="R227" s="470"/>
      <c r="S227" s="470"/>
      <c r="T227" s="470"/>
      <c r="U227" s="470"/>
      <c r="V227" s="470"/>
      <c r="W227" s="470"/>
      <c r="X227" s="470"/>
      <c r="Y227" s="470"/>
      <c r="Z227" s="470"/>
    </row>
    <row r="228" ht="14.4" spans="1:26">
      <c r="A228" s="470"/>
      <c r="B228" s="470"/>
      <c r="C228" s="470"/>
      <c r="D228" s="470"/>
      <c r="E228" s="470"/>
      <c r="F228" s="470"/>
      <c r="G228" s="470"/>
      <c r="H228" s="470"/>
      <c r="I228" s="470"/>
      <c r="J228" s="470"/>
      <c r="K228" s="470"/>
      <c r="L228" s="470"/>
      <c r="M228" s="470"/>
      <c r="N228" s="470"/>
      <c r="O228" s="470"/>
      <c r="P228" s="470"/>
      <c r="Q228" s="470"/>
      <c r="R228" s="470"/>
      <c r="S228" s="470"/>
      <c r="T228" s="470"/>
      <c r="U228" s="470"/>
      <c r="V228" s="470"/>
      <c r="W228" s="470"/>
      <c r="X228" s="470"/>
      <c r="Y228" s="470"/>
      <c r="Z228" s="470"/>
    </row>
    <row r="229" ht="14.4" spans="1:26">
      <c r="A229" s="470"/>
      <c r="B229" s="470"/>
      <c r="C229" s="470"/>
      <c r="D229" s="470"/>
      <c r="E229" s="470"/>
      <c r="F229" s="470"/>
      <c r="G229" s="470"/>
      <c r="H229" s="470"/>
      <c r="I229" s="470"/>
      <c r="J229" s="470"/>
      <c r="K229" s="470"/>
      <c r="L229" s="470"/>
      <c r="M229" s="470"/>
      <c r="N229" s="470"/>
      <c r="O229" s="470"/>
      <c r="P229" s="470"/>
      <c r="Q229" s="470"/>
      <c r="R229" s="470"/>
      <c r="S229" s="470"/>
      <c r="T229" s="470"/>
      <c r="U229" s="470"/>
      <c r="V229" s="470"/>
      <c r="W229" s="470"/>
      <c r="X229" s="470"/>
      <c r="Y229" s="470"/>
      <c r="Z229" s="470"/>
    </row>
    <row r="230" ht="14.4" spans="1:26">
      <c r="A230" s="470"/>
      <c r="B230" s="470"/>
      <c r="C230" s="470"/>
      <c r="D230" s="470"/>
      <c r="E230" s="470"/>
      <c r="F230" s="470"/>
      <c r="G230" s="470"/>
      <c r="H230" s="470"/>
      <c r="I230" s="470"/>
      <c r="J230" s="470"/>
      <c r="K230" s="470"/>
      <c r="L230" s="470"/>
      <c r="M230" s="470"/>
      <c r="N230" s="470"/>
      <c r="O230" s="470"/>
      <c r="P230" s="470"/>
      <c r="Q230" s="470"/>
      <c r="R230" s="470"/>
      <c r="S230" s="470"/>
      <c r="T230" s="470"/>
      <c r="U230" s="470"/>
      <c r="V230" s="470"/>
      <c r="W230" s="470"/>
      <c r="X230" s="470"/>
      <c r="Y230" s="470"/>
      <c r="Z230" s="470"/>
    </row>
    <row r="231" ht="14.4" spans="1:26">
      <c r="A231" s="470"/>
      <c r="B231" s="470"/>
      <c r="C231" s="470"/>
      <c r="D231" s="470"/>
      <c r="E231" s="470"/>
      <c r="F231" s="470"/>
      <c r="G231" s="470"/>
      <c r="H231" s="470"/>
      <c r="I231" s="470"/>
      <c r="J231" s="470"/>
      <c r="K231" s="470"/>
      <c r="L231" s="470"/>
      <c r="M231" s="470"/>
      <c r="N231" s="470"/>
      <c r="O231" s="470"/>
      <c r="P231" s="470"/>
      <c r="Q231" s="470"/>
      <c r="R231" s="470"/>
      <c r="S231" s="470"/>
      <c r="T231" s="470"/>
      <c r="U231" s="470"/>
      <c r="V231" s="470"/>
      <c r="W231" s="470"/>
      <c r="X231" s="470"/>
      <c r="Y231" s="470"/>
      <c r="Z231" s="470"/>
    </row>
    <row r="232" ht="14.4" spans="1:26">
      <c r="A232" s="470"/>
      <c r="B232" s="470"/>
      <c r="C232" s="470"/>
      <c r="D232" s="470"/>
      <c r="E232" s="470"/>
      <c r="F232" s="470"/>
      <c r="G232" s="470"/>
      <c r="H232" s="470"/>
      <c r="I232" s="470"/>
      <c r="J232" s="470"/>
      <c r="K232" s="470"/>
      <c r="L232" s="470"/>
      <c r="M232" s="470"/>
      <c r="N232" s="470"/>
      <c r="O232" s="470"/>
      <c r="P232" s="470"/>
      <c r="Q232" s="470"/>
      <c r="R232" s="470"/>
      <c r="S232" s="470"/>
      <c r="T232" s="470"/>
      <c r="U232" s="470"/>
      <c r="V232" s="470"/>
      <c r="W232" s="470"/>
      <c r="X232" s="470"/>
      <c r="Y232" s="470"/>
      <c r="Z232" s="470"/>
    </row>
    <row r="233" ht="14.4" spans="1:26">
      <c r="A233" s="470"/>
      <c r="B233" s="470"/>
      <c r="C233" s="470"/>
      <c r="D233" s="470"/>
      <c r="E233" s="470"/>
      <c r="F233" s="470"/>
      <c r="G233" s="470"/>
      <c r="H233" s="470"/>
      <c r="I233" s="470"/>
      <c r="J233" s="470"/>
      <c r="K233" s="470"/>
      <c r="L233" s="470"/>
      <c r="M233" s="470"/>
      <c r="N233" s="470"/>
      <c r="O233" s="470"/>
      <c r="P233" s="470"/>
      <c r="Q233" s="470"/>
      <c r="R233" s="470"/>
      <c r="S233" s="470"/>
      <c r="T233" s="470"/>
      <c r="U233" s="470"/>
      <c r="V233" s="470"/>
      <c r="W233" s="470"/>
      <c r="X233" s="470"/>
      <c r="Y233" s="470"/>
      <c r="Z233" s="470"/>
    </row>
    <row r="234" ht="14.4" spans="1:26">
      <c r="A234" s="470"/>
      <c r="B234" s="470"/>
      <c r="C234" s="470"/>
      <c r="D234" s="470"/>
      <c r="E234" s="470"/>
      <c r="F234" s="470"/>
      <c r="G234" s="470"/>
      <c r="H234" s="470"/>
      <c r="I234" s="470"/>
      <c r="J234" s="470"/>
      <c r="K234" s="470"/>
      <c r="L234" s="470"/>
      <c r="M234" s="470"/>
      <c r="N234" s="470"/>
      <c r="O234" s="470"/>
      <c r="P234" s="470"/>
      <c r="Q234" s="470"/>
      <c r="R234" s="470"/>
      <c r="S234" s="470"/>
      <c r="T234" s="470"/>
      <c r="U234" s="470"/>
      <c r="V234" s="470"/>
      <c r="W234" s="470"/>
      <c r="X234" s="470"/>
      <c r="Y234" s="470"/>
      <c r="Z234" s="470"/>
    </row>
    <row r="235" ht="14.4" spans="1:26">
      <c r="A235" s="470"/>
      <c r="B235" s="470"/>
      <c r="C235" s="470"/>
      <c r="D235" s="470"/>
      <c r="E235" s="470"/>
      <c r="F235" s="470"/>
      <c r="G235" s="470"/>
      <c r="H235" s="470"/>
      <c r="I235" s="470"/>
      <c r="J235" s="470"/>
      <c r="K235" s="470"/>
      <c r="L235" s="470"/>
      <c r="M235" s="470"/>
      <c r="N235" s="470"/>
      <c r="O235" s="470"/>
      <c r="P235" s="470"/>
      <c r="Q235" s="470"/>
      <c r="R235" s="470"/>
      <c r="S235" s="470"/>
      <c r="T235" s="470"/>
      <c r="U235" s="470"/>
      <c r="V235" s="470"/>
      <c r="W235" s="470"/>
      <c r="X235" s="470"/>
      <c r="Y235" s="470"/>
      <c r="Z235" s="470"/>
    </row>
    <row r="236" ht="14.4" spans="1:26">
      <c r="A236" s="470"/>
      <c r="B236" s="470"/>
      <c r="C236" s="470"/>
      <c r="D236" s="470"/>
      <c r="E236" s="470"/>
      <c r="F236" s="470"/>
      <c r="G236" s="470"/>
      <c r="H236" s="470"/>
      <c r="I236" s="470"/>
      <c r="J236" s="470"/>
      <c r="K236" s="470"/>
      <c r="L236" s="470"/>
      <c r="M236" s="470"/>
      <c r="N236" s="470"/>
      <c r="O236" s="470"/>
      <c r="P236" s="470"/>
      <c r="Q236" s="470"/>
      <c r="R236" s="470"/>
      <c r="S236" s="470"/>
      <c r="T236" s="470"/>
      <c r="U236" s="470"/>
      <c r="V236" s="470"/>
      <c r="W236" s="470"/>
      <c r="X236" s="470"/>
      <c r="Y236" s="470"/>
      <c r="Z236" s="470"/>
    </row>
    <row r="237" ht="14.4" spans="1:26">
      <c r="A237" s="470"/>
      <c r="B237" s="470"/>
      <c r="C237" s="470"/>
      <c r="D237" s="470"/>
      <c r="E237" s="470"/>
      <c r="F237" s="470"/>
      <c r="G237" s="470"/>
      <c r="H237" s="470"/>
      <c r="I237" s="470"/>
      <c r="J237" s="470"/>
      <c r="K237" s="470"/>
      <c r="L237" s="470"/>
      <c r="M237" s="470"/>
      <c r="N237" s="470"/>
      <c r="O237" s="470"/>
      <c r="P237" s="470"/>
      <c r="Q237" s="470"/>
      <c r="R237" s="470"/>
      <c r="S237" s="470"/>
      <c r="T237" s="470"/>
      <c r="U237" s="470"/>
      <c r="V237" s="470"/>
      <c r="W237" s="470"/>
      <c r="X237" s="470"/>
      <c r="Y237" s="470"/>
      <c r="Z237" s="470"/>
    </row>
    <row r="238" ht="14.4" spans="1:26">
      <c r="A238" s="470"/>
      <c r="B238" s="470"/>
      <c r="C238" s="470"/>
      <c r="D238" s="470"/>
      <c r="E238" s="470"/>
      <c r="F238" s="470"/>
      <c r="G238" s="470"/>
      <c r="H238" s="470"/>
      <c r="I238" s="470"/>
      <c r="J238" s="470"/>
      <c r="K238" s="470"/>
      <c r="L238" s="470"/>
      <c r="M238" s="470"/>
      <c r="N238" s="470"/>
      <c r="O238" s="470"/>
      <c r="P238" s="470"/>
      <c r="Q238" s="470"/>
      <c r="R238" s="470"/>
      <c r="S238" s="470"/>
      <c r="T238" s="470"/>
      <c r="U238" s="470"/>
      <c r="V238" s="470"/>
      <c r="W238" s="470"/>
      <c r="X238" s="470"/>
      <c r="Y238" s="470"/>
      <c r="Z238" s="470"/>
    </row>
    <row r="239" ht="14.4" spans="1:26">
      <c r="A239" s="470"/>
      <c r="B239" s="470"/>
      <c r="C239" s="470"/>
      <c r="D239" s="470"/>
      <c r="E239" s="470"/>
      <c r="F239" s="470"/>
      <c r="G239" s="470"/>
      <c r="H239" s="470"/>
      <c r="I239" s="470"/>
      <c r="J239" s="470"/>
      <c r="K239" s="470"/>
      <c r="L239" s="470"/>
      <c r="M239" s="470"/>
      <c r="N239" s="470"/>
      <c r="O239" s="470"/>
      <c r="P239" s="470"/>
      <c r="Q239" s="470"/>
      <c r="R239" s="470"/>
      <c r="S239" s="470"/>
      <c r="T239" s="470"/>
      <c r="U239" s="470"/>
      <c r="V239" s="470"/>
      <c r="W239" s="470"/>
      <c r="X239" s="470"/>
      <c r="Y239" s="470"/>
      <c r="Z239" s="470"/>
    </row>
    <row r="240" ht="14.4" spans="1:26">
      <c r="A240" s="470"/>
      <c r="B240" s="470"/>
      <c r="C240" s="470"/>
      <c r="D240" s="470"/>
      <c r="E240" s="470"/>
      <c r="F240" s="470"/>
      <c r="G240" s="470"/>
      <c r="H240" s="470"/>
      <c r="I240" s="470"/>
      <c r="J240" s="470"/>
      <c r="K240" s="470"/>
      <c r="L240" s="470"/>
      <c r="M240" s="470"/>
      <c r="N240" s="470"/>
      <c r="O240" s="470"/>
      <c r="P240" s="470"/>
      <c r="Q240" s="470"/>
      <c r="R240" s="470"/>
      <c r="S240" s="470"/>
      <c r="T240" s="470"/>
      <c r="U240" s="470"/>
      <c r="V240" s="470"/>
      <c r="W240" s="470"/>
      <c r="X240" s="470"/>
      <c r="Y240" s="470"/>
      <c r="Z240" s="470"/>
    </row>
    <row r="241" ht="14.4" spans="1:26">
      <c r="A241" s="470"/>
      <c r="B241" s="470"/>
      <c r="C241" s="470"/>
      <c r="D241" s="470"/>
      <c r="E241" s="470"/>
      <c r="F241" s="470"/>
      <c r="G241" s="470"/>
      <c r="H241" s="470"/>
      <c r="I241" s="470"/>
      <c r="J241" s="470"/>
      <c r="K241" s="470"/>
      <c r="L241" s="470"/>
      <c r="M241" s="470"/>
      <c r="N241" s="470"/>
      <c r="O241" s="470"/>
      <c r="P241" s="470"/>
      <c r="Q241" s="470"/>
      <c r="R241" s="470"/>
      <c r="S241" s="470"/>
      <c r="T241" s="470"/>
      <c r="U241" s="470"/>
      <c r="V241" s="470"/>
      <c r="W241" s="470"/>
      <c r="X241" s="470"/>
      <c r="Y241" s="470"/>
      <c r="Z241" s="470"/>
    </row>
    <row r="242" ht="14.4" spans="1:26">
      <c r="A242" s="470"/>
      <c r="B242" s="470"/>
      <c r="C242" s="470"/>
      <c r="D242" s="470"/>
      <c r="E242" s="470"/>
      <c r="F242" s="470"/>
      <c r="G242" s="470"/>
      <c r="H242" s="470"/>
      <c r="I242" s="470"/>
      <c r="J242" s="470"/>
      <c r="K242" s="470"/>
      <c r="L242" s="470"/>
      <c r="M242" s="470"/>
      <c r="N242" s="470"/>
      <c r="O242" s="470"/>
      <c r="P242" s="470"/>
      <c r="Q242" s="470"/>
      <c r="R242" s="470"/>
      <c r="S242" s="470"/>
      <c r="T242" s="470"/>
      <c r="U242" s="470"/>
      <c r="V242" s="470"/>
      <c r="W242" s="470"/>
      <c r="X242" s="470"/>
      <c r="Y242" s="470"/>
      <c r="Z242" s="470"/>
    </row>
    <row r="243" ht="14.4" spans="1:26">
      <c r="A243" s="470"/>
      <c r="B243" s="470"/>
      <c r="C243" s="470"/>
      <c r="D243" s="470"/>
      <c r="E243" s="470"/>
      <c r="F243" s="470"/>
      <c r="G243" s="470"/>
      <c r="H243" s="470"/>
      <c r="I243" s="470"/>
      <c r="J243" s="470"/>
      <c r="K243" s="470"/>
      <c r="L243" s="470"/>
      <c r="M243" s="470"/>
      <c r="N243" s="470"/>
      <c r="O243" s="470"/>
      <c r="P243" s="470"/>
      <c r="Q243" s="470"/>
      <c r="R243" s="470"/>
      <c r="S243" s="470"/>
      <c r="T243" s="470"/>
      <c r="U243" s="470"/>
      <c r="V243" s="470"/>
      <c r="W243" s="470"/>
      <c r="X243" s="470"/>
      <c r="Y243" s="470"/>
      <c r="Z243" s="470"/>
    </row>
    <row r="244" ht="14.4" spans="1:26">
      <c r="A244" s="470"/>
      <c r="B244" s="470"/>
      <c r="C244" s="470"/>
      <c r="D244" s="470"/>
      <c r="E244" s="470"/>
      <c r="F244" s="470"/>
      <c r="G244" s="470"/>
      <c r="H244" s="470"/>
      <c r="I244" s="470"/>
      <c r="J244" s="470"/>
      <c r="K244" s="470"/>
      <c r="L244" s="470"/>
      <c r="M244" s="470"/>
      <c r="N244" s="470"/>
      <c r="O244" s="470"/>
      <c r="P244" s="470"/>
      <c r="Q244" s="470"/>
      <c r="R244" s="470"/>
      <c r="S244" s="470"/>
      <c r="T244" s="470"/>
      <c r="U244" s="470"/>
      <c r="V244" s="470"/>
      <c r="W244" s="470"/>
      <c r="X244" s="470"/>
      <c r="Y244" s="470"/>
      <c r="Z244" s="470"/>
    </row>
    <row r="245" ht="14.4" spans="1:26">
      <c r="A245" s="470"/>
      <c r="B245" s="470"/>
      <c r="C245" s="470"/>
      <c r="D245" s="470"/>
      <c r="E245" s="470"/>
      <c r="F245" s="470"/>
      <c r="G245" s="470"/>
      <c r="H245" s="470"/>
      <c r="I245" s="470"/>
      <c r="J245" s="470"/>
      <c r="K245" s="470"/>
      <c r="L245" s="470"/>
      <c r="M245" s="470"/>
      <c r="N245" s="470"/>
      <c r="O245" s="470"/>
      <c r="P245" s="470"/>
      <c r="Q245" s="470"/>
      <c r="R245" s="470"/>
      <c r="S245" s="470"/>
      <c r="T245" s="470"/>
      <c r="U245" s="470"/>
      <c r="V245" s="470"/>
      <c r="W245" s="470"/>
      <c r="X245" s="470"/>
      <c r="Y245" s="470"/>
      <c r="Z245" s="470"/>
    </row>
    <row r="246" ht="14.4" spans="1:26">
      <c r="A246" s="470"/>
      <c r="B246" s="470"/>
      <c r="C246" s="470"/>
      <c r="D246" s="470"/>
      <c r="E246" s="470"/>
      <c r="F246" s="470"/>
      <c r="G246" s="470"/>
      <c r="H246" s="470"/>
      <c r="I246" s="470"/>
      <c r="J246" s="470"/>
      <c r="K246" s="470"/>
      <c r="L246" s="470"/>
      <c r="M246" s="470"/>
      <c r="N246" s="470"/>
      <c r="O246" s="470"/>
      <c r="P246" s="470"/>
      <c r="Q246" s="470"/>
      <c r="R246" s="470"/>
      <c r="S246" s="470"/>
      <c r="T246" s="470"/>
      <c r="U246" s="470"/>
      <c r="V246" s="470"/>
      <c r="W246" s="470"/>
      <c r="X246" s="470"/>
      <c r="Y246" s="470"/>
      <c r="Z246" s="470"/>
    </row>
    <row r="247" ht="14.4" spans="1:26">
      <c r="A247" s="470"/>
      <c r="B247" s="470"/>
      <c r="C247" s="470"/>
      <c r="D247" s="470"/>
      <c r="E247" s="470"/>
      <c r="F247" s="470"/>
      <c r="G247" s="470"/>
      <c r="H247" s="470"/>
      <c r="I247" s="470"/>
      <c r="J247" s="470"/>
      <c r="K247" s="470"/>
      <c r="L247" s="470"/>
      <c r="M247" s="470"/>
      <c r="N247" s="470"/>
      <c r="O247" s="470"/>
      <c r="P247" s="470"/>
      <c r="Q247" s="470"/>
      <c r="R247" s="470"/>
      <c r="S247" s="470"/>
      <c r="T247" s="470"/>
      <c r="U247" s="470"/>
      <c r="V247" s="470"/>
      <c r="W247" s="470"/>
      <c r="X247" s="470"/>
      <c r="Y247" s="470"/>
      <c r="Z247" s="470"/>
    </row>
    <row r="248" ht="14.4" spans="1:26">
      <c r="A248" s="470"/>
      <c r="B248" s="470"/>
      <c r="C248" s="470"/>
      <c r="D248" s="470"/>
      <c r="E248" s="470"/>
      <c r="F248" s="470"/>
      <c r="G248" s="470"/>
      <c r="H248" s="470"/>
      <c r="I248" s="470"/>
      <c r="J248" s="470"/>
      <c r="K248" s="470"/>
      <c r="L248" s="470"/>
      <c r="M248" s="470"/>
      <c r="N248" s="470"/>
      <c r="O248" s="470"/>
      <c r="P248" s="470"/>
      <c r="Q248" s="470"/>
      <c r="R248" s="470"/>
      <c r="S248" s="470"/>
      <c r="T248" s="470"/>
      <c r="U248" s="470"/>
      <c r="V248" s="470"/>
      <c r="W248" s="470"/>
      <c r="X248" s="470"/>
      <c r="Y248" s="470"/>
      <c r="Z248" s="470"/>
    </row>
    <row r="249" ht="14.4" spans="1:26">
      <c r="A249" s="470"/>
      <c r="B249" s="470"/>
      <c r="C249" s="470"/>
      <c r="D249" s="470"/>
      <c r="E249" s="470"/>
      <c r="F249" s="470"/>
      <c r="G249" s="470"/>
      <c r="H249" s="470"/>
      <c r="I249" s="470"/>
      <c r="J249" s="470"/>
      <c r="K249" s="470"/>
      <c r="L249" s="470"/>
      <c r="M249" s="470"/>
      <c r="N249" s="470"/>
      <c r="O249" s="470"/>
      <c r="P249" s="470"/>
      <c r="Q249" s="470"/>
      <c r="R249" s="470"/>
      <c r="S249" s="470"/>
      <c r="T249" s="470"/>
      <c r="U249" s="470"/>
      <c r="V249" s="470"/>
      <c r="W249" s="470"/>
      <c r="X249" s="470"/>
      <c r="Y249" s="470"/>
      <c r="Z249" s="470"/>
    </row>
    <row r="250" ht="14.4" spans="1:26">
      <c r="A250" s="470"/>
      <c r="B250" s="470"/>
      <c r="C250" s="470"/>
      <c r="D250" s="470"/>
      <c r="E250" s="470"/>
      <c r="F250" s="470"/>
      <c r="G250" s="470"/>
      <c r="H250" s="470"/>
      <c r="I250" s="470"/>
      <c r="J250" s="470"/>
      <c r="K250" s="470"/>
      <c r="L250" s="470"/>
      <c r="M250" s="470"/>
      <c r="N250" s="470"/>
      <c r="O250" s="470"/>
      <c r="P250" s="470"/>
      <c r="Q250" s="470"/>
      <c r="R250" s="470"/>
      <c r="S250" s="470"/>
      <c r="T250" s="470"/>
      <c r="U250" s="470"/>
      <c r="V250" s="470"/>
      <c r="W250" s="470"/>
      <c r="X250" s="470"/>
      <c r="Y250" s="470"/>
      <c r="Z250" s="470"/>
    </row>
    <row r="251" ht="14.4" spans="1:26">
      <c r="A251" s="470"/>
      <c r="B251" s="470"/>
      <c r="C251" s="470"/>
      <c r="D251" s="470"/>
      <c r="E251" s="470"/>
      <c r="F251" s="470"/>
      <c r="G251" s="470"/>
      <c r="H251" s="470"/>
      <c r="I251" s="470"/>
      <c r="J251" s="470"/>
      <c r="K251" s="470"/>
      <c r="L251" s="470"/>
      <c r="M251" s="470"/>
      <c r="N251" s="470"/>
      <c r="O251" s="470"/>
      <c r="P251" s="470"/>
      <c r="Q251" s="470"/>
      <c r="R251" s="470"/>
      <c r="S251" s="470"/>
      <c r="T251" s="470"/>
      <c r="U251" s="470"/>
      <c r="V251" s="470"/>
      <c r="W251" s="470"/>
      <c r="X251" s="470"/>
      <c r="Y251" s="470"/>
      <c r="Z251" s="470"/>
    </row>
    <row r="252" ht="14.4" spans="1:26">
      <c r="A252" s="470"/>
      <c r="B252" s="470"/>
      <c r="C252" s="470"/>
      <c r="D252" s="470"/>
      <c r="E252" s="470"/>
      <c r="F252" s="470"/>
      <c r="G252" s="470"/>
      <c r="H252" s="470"/>
      <c r="I252" s="470"/>
      <c r="J252" s="470"/>
      <c r="K252" s="470"/>
      <c r="L252" s="470"/>
      <c r="M252" s="470"/>
      <c r="N252" s="470"/>
      <c r="O252" s="470"/>
      <c r="P252" s="470"/>
      <c r="Q252" s="470"/>
      <c r="R252" s="470"/>
      <c r="S252" s="470"/>
      <c r="T252" s="470"/>
      <c r="U252" s="470"/>
      <c r="V252" s="470"/>
      <c r="W252" s="470"/>
      <c r="X252" s="470"/>
      <c r="Y252" s="470"/>
      <c r="Z252" s="470"/>
    </row>
    <row r="253" ht="14.4" spans="1:26">
      <c r="A253" s="470"/>
      <c r="B253" s="470"/>
      <c r="C253" s="470"/>
      <c r="D253" s="470"/>
      <c r="E253" s="470"/>
      <c r="F253" s="470"/>
      <c r="G253" s="470"/>
      <c r="H253" s="470"/>
      <c r="I253" s="470"/>
      <c r="J253" s="470"/>
      <c r="K253" s="470"/>
      <c r="L253" s="470"/>
      <c r="M253" s="470"/>
      <c r="N253" s="470"/>
      <c r="O253" s="470"/>
      <c r="P253" s="470"/>
      <c r="Q253" s="470"/>
      <c r="R253" s="470"/>
      <c r="S253" s="470"/>
      <c r="T253" s="470"/>
      <c r="U253" s="470"/>
      <c r="V253" s="470"/>
      <c r="W253" s="470"/>
      <c r="X253" s="470"/>
      <c r="Y253" s="470"/>
      <c r="Z253" s="470"/>
    </row>
    <row r="254" ht="14.4" spans="1:26">
      <c r="A254" s="470"/>
      <c r="B254" s="470"/>
      <c r="C254" s="470"/>
      <c r="D254" s="470"/>
      <c r="E254" s="470"/>
      <c r="F254" s="470"/>
      <c r="G254" s="470"/>
      <c r="H254" s="470"/>
      <c r="I254" s="470"/>
      <c r="J254" s="470"/>
      <c r="K254" s="470"/>
      <c r="L254" s="470"/>
      <c r="M254" s="470"/>
      <c r="N254" s="470"/>
      <c r="O254" s="470"/>
      <c r="P254" s="470"/>
      <c r="Q254" s="470"/>
      <c r="R254" s="470"/>
      <c r="S254" s="470"/>
      <c r="T254" s="470"/>
      <c r="U254" s="470"/>
      <c r="V254" s="470"/>
      <c r="W254" s="470"/>
      <c r="X254" s="470"/>
      <c r="Y254" s="470"/>
      <c r="Z254" s="470"/>
    </row>
    <row r="255" ht="14.4" spans="1:26">
      <c r="A255" s="470"/>
      <c r="B255" s="470"/>
      <c r="C255" s="470"/>
      <c r="D255" s="470"/>
      <c r="E255" s="470"/>
      <c r="F255" s="470"/>
      <c r="G255" s="470"/>
      <c r="H255" s="470"/>
      <c r="I255" s="470"/>
      <c r="J255" s="470"/>
      <c r="K255" s="470"/>
      <c r="L255" s="470"/>
      <c r="M255" s="470"/>
      <c r="N255" s="470"/>
      <c r="O255" s="470"/>
      <c r="P255" s="470"/>
      <c r="Q255" s="470"/>
      <c r="R255" s="470"/>
      <c r="S255" s="470"/>
      <c r="T255" s="470"/>
      <c r="U255" s="470"/>
      <c r="V255" s="470"/>
      <c r="W255" s="470"/>
      <c r="X255" s="470"/>
      <c r="Y255" s="470"/>
      <c r="Z255" s="470"/>
    </row>
    <row r="256" ht="14.4" spans="1:26">
      <c r="A256" s="470"/>
      <c r="B256" s="470"/>
      <c r="C256" s="470"/>
      <c r="D256" s="470"/>
      <c r="E256" s="470"/>
      <c r="F256" s="470"/>
      <c r="G256" s="470"/>
      <c r="H256" s="470"/>
      <c r="I256" s="470"/>
      <c r="J256" s="470"/>
      <c r="K256" s="470"/>
      <c r="L256" s="470"/>
      <c r="M256" s="470"/>
      <c r="N256" s="470"/>
      <c r="O256" s="470"/>
      <c r="P256" s="470"/>
      <c r="Q256" s="470"/>
      <c r="R256" s="470"/>
      <c r="S256" s="470"/>
      <c r="T256" s="470"/>
      <c r="U256" s="470"/>
      <c r="V256" s="470"/>
      <c r="W256" s="470"/>
      <c r="X256" s="470"/>
      <c r="Y256" s="470"/>
      <c r="Z256" s="470"/>
    </row>
    <row r="257" ht="14.4" spans="1:26">
      <c r="A257" s="470"/>
      <c r="B257" s="470"/>
      <c r="C257" s="470"/>
      <c r="D257" s="470"/>
      <c r="E257" s="470"/>
      <c r="F257" s="470"/>
      <c r="G257" s="470"/>
      <c r="H257" s="470"/>
      <c r="I257" s="470"/>
      <c r="J257" s="470"/>
      <c r="K257" s="470"/>
      <c r="L257" s="470"/>
      <c r="M257" s="470"/>
      <c r="N257" s="470"/>
      <c r="O257" s="470"/>
      <c r="P257" s="470"/>
      <c r="Q257" s="470"/>
      <c r="R257" s="470"/>
      <c r="S257" s="470"/>
      <c r="T257" s="470"/>
      <c r="U257" s="470"/>
      <c r="V257" s="470"/>
      <c r="W257" s="470"/>
      <c r="X257" s="470"/>
      <c r="Y257" s="470"/>
      <c r="Z257" s="470"/>
    </row>
    <row r="258" ht="14.4" spans="1:26">
      <c r="A258" s="470"/>
      <c r="B258" s="470"/>
      <c r="C258" s="470"/>
      <c r="D258" s="470"/>
      <c r="E258" s="470"/>
      <c r="F258" s="470"/>
      <c r="G258" s="470"/>
      <c r="H258" s="470"/>
      <c r="I258" s="470"/>
      <c r="J258" s="470"/>
      <c r="K258" s="470"/>
      <c r="L258" s="470"/>
      <c r="M258" s="470"/>
      <c r="N258" s="470"/>
      <c r="O258" s="470"/>
      <c r="P258" s="470"/>
      <c r="Q258" s="470"/>
      <c r="R258" s="470"/>
      <c r="S258" s="470"/>
      <c r="T258" s="470"/>
      <c r="U258" s="470"/>
      <c r="V258" s="470"/>
      <c r="W258" s="470"/>
      <c r="X258" s="470"/>
      <c r="Y258" s="470"/>
      <c r="Z258" s="470"/>
    </row>
    <row r="259" ht="14.4" spans="1:26">
      <c r="A259" s="470"/>
      <c r="B259" s="470"/>
      <c r="C259" s="470"/>
      <c r="D259" s="470"/>
      <c r="E259" s="470"/>
      <c r="F259" s="470"/>
      <c r="G259" s="470"/>
      <c r="H259" s="470"/>
      <c r="I259" s="470"/>
      <c r="J259" s="470"/>
      <c r="K259" s="470"/>
      <c r="L259" s="470"/>
      <c r="M259" s="470"/>
      <c r="N259" s="470"/>
      <c r="O259" s="470"/>
      <c r="P259" s="470"/>
      <c r="Q259" s="470"/>
      <c r="R259" s="470"/>
      <c r="S259" s="470"/>
      <c r="T259" s="470"/>
      <c r="U259" s="470"/>
      <c r="V259" s="470"/>
      <c r="W259" s="470"/>
      <c r="X259" s="470"/>
      <c r="Y259" s="470"/>
      <c r="Z259" s="470"/>
    </row>
    <row r="260" ht="14.4" spans="1:26">
      <c r="A260" s="470"/>
      <c r="B260" s="470"/>
      <c r="C260" s="470"/>
      <c r="D260" s="470"/>
      <c r="E260" s="470"/>
      <c r="F260" s="470"/>
      <c r="G260" s="470"/>
      <c r="H260" s="470"/>
      <c r="I260" s="470"/>
      <c r="J260" s="470"/>
      <c r="K260" s="470"/>
      <c r="L260" s="470"/>
      <c r="M260" s="470"/>
      <c r="N260" s="470"/>
      <c r="O260" s="470"/>
      <c r="P260" s="470"/>
      <c r="Q260" s="470"/>
      <c r="R260" s="470"/>
      <c r="S260" s="470"/>
      <c r="T260" s="470"/>
      <c r="U260" s="470"/>
      <c r="V260" s="470"/>
      <c r="W260" s="470"/>
      <c r="X260" s="470"/>
      <c r="Y260" s="470"/>
      <c r="Z260" s="470"/>
    </row>
    <row r="261" ht="14.4" spans="1:26">
      <c r="A261" s="470"/>
      <c r="B261" s="470"/>
      <c r="C261" s="470"/>
      <c r="D261" s="470"/>
      <c r="E261" s="470"/>
      <c r="F261" s="470"/>
      <c r="G261" s="470"/>
      <c r="H261" s="470"/>
      <c r="I261" s="470"/>
      <c r="J261" s="470"/>
      <c r="K261" s="470"/>
      <c r="L261" s="470"/>
      <c r="M261" s="470"/>
      <c r="N261" s="470"/>
      <c r="O261" s="470"/>
      <c r="P261" s="470"/>
      <c r="Q261" s="470"/>
      <c r="R261" s="470"/>
      <c r="S261" s="470"/>
      <c r="T261" s="470"/>
      <c r="U261" s="470"/>
      <c r="V261" s="470"/>
      <c r="W261" s="470"/>
      <c r="X261" s="470"/>
      <c r="Y261" s="470"/>
      <c r="Z261" s="470"/>
    </row>
    <row r="262" ht="14.4" spans="1:26">
      <c r="A262" s="470"/>
      <c r="B262" s="470"/>
      <c r="C262" s="470"/>
      <c r="D262" s="470"/>
      <c r="E262" s="470"/>
      <c r="F262" s="470"/>
      <c r="G262" s="470"/>
      <c r="H262" s="470"/>
      <c r="I262" s="470"/>
      <c r="J262" s="470"/>
      <c r="K262" s="470"/>
      <c r="L262" s="470"/>
      <c r="M262" s="470"/>
      <c r="N262" s="470"/>
      <c r="O262" s="470"/>
      <c r="P262" s="470"/>
      <c r="Q262" s="470"/>
      <c r="R262" s="470"/>
      <c r="S262" s="470"/>
      <c r="T262" s="470"/>
      <c r="U262" s="470"/>
      <c r="V262" s="470"/>
      <c r="W262" s="470"/>
      <c r="X262" s="470"/>
      <c r="Y262" s="470"/>
      <c r="Z262" s="470"/>
    </row>
    <row r="263" ht="14.4" spans="1:26">
      <c r="A263" s="470"/>
      <c r="B263" s="470"/>
      <c r="C263" s="470"/>
      <c r="D263" s="470"/>
      <c r="E263" s="470"/>
      <c r="F263" s="470"/>
      <c r="G263" s="470"/>
      <c r="H263" s="470"/>
      <c r="I263" s="470"/>
      <c r="J263" s="470"/>
      <c r="K263" s="470"/>
      <c r="L263" s="470"/>
      <c r="M263" s="470"/>
      <c r="N263" s="470"/>
      <c r="O263" s="470"/>
      <c r="P263" s="470"/>
      <c r="Q263" s="470"/>
      <c r="R263" s="470"/>
      <c r="S263" s="470"/>
      <c r="T263" s="470"/>
      <c r="U263" s="470"/>
      <c r="V263" s="470"/>
      <c r="W263" s="470"/>
      <c r="X263" s="470"/>
      <c r="Y263" s="470"/>
      <c r="Z263" s="470"/>
    </row>
    <row r="264" ht="14.4" spans="1:26">
      <c r="A264" s="470"/>
      <c r="B264" s="470"/>
      <c r="C264" s="470"/>
      <c r="D264" s="470"/>
      <c r="E264" s="470"/>
      <c r="F264" s="470"/>
      <c r="G264" s="470"/>
      <c r="H264" s="470"/>
      <c r="I264" s="470"/>
      <c r="J264" s="470"/>
      <c r="K264" s="470"/>
      <c r="L264" s="470"/>
      <c r="M264" s="470"/>
      <c r="N264" s="470"/>
      <c r="O264" s="470"/>
      <c r="P264" s="470"/>
      <c r="Q264" s="470"/>
      <c r="R264" s="470"/>
      <c r="S264" s="470"/>
      <c r="T264" s="470"/>
      <c r="U264" s="470"/>
      <c r="V264" s="470"/>
      <c r="W264" s="470"/>
      <c r="X264" s="470"/>
      <c r="Y264" s="470"/>
      <c r="Z264" s="470"/>
    </row>
    <row r="265" ht="14.4" spans="1:26">
      <c r="A265" s="470"/>
      <c r="B265" s="470"/>
      <c r="C265" s="470"/>
      <c r="D265" s="470"/>
      <c r="E265" s="470"/>
      <c r="F265" s="470"/>
      <c r="G265" s="470"/>
      <c r="H265" s="470"/>
      <c r="I265" s="470"/>
      <c r="J265" s="470"/>
      <c r="K265" s="470"/>
      <c r="L265" s="470"/>
      <c r="M265" s="470"/>
      <c r="N265" s="470"/>
      <c r="O265" s="470"/>
      <c r="P265" s="470"/>
      <c r="Q265" s="470"/>
      <c r="R265" s="470"/>
      <c r="S265" s="470"/>
      <c r="T265" s="470"/>
      <c r="U265" s="470"/>
      <c r="V265" s="470"/>
      <c r="W265" s="470"/>
      <c r="X265" s="470"/>
      <c r="Y265" s="470"/>
      <c r="Z265" s="470"/>
    </row>
    <row r="266" ht="14.4" spans="1:26">
      <c r="A266" s="470"/>
      <c r="B266" s="470"/>
      <c r="C266" s="470"/>
      <c r="D266" s="470"/>
      <c r="E266" s="470"/>
      <c r="F266" s="470"/>
      <c r="G266" s="470"/>
      <c r="H266" s="470"/>
      <c r="I266" s="470"/>
      <c r="J266" s="470"/>
      <c r="K266" s="470"/>
      <c r="L266" s="470"/>
      <c r="M266" s="470"/>
      <c r="N266" s="470"/>
      <c r="O266" s="470"/>
      <c r="P266" s="470"/>
      <c r="Q266" s="470"/>
      <c r="R266" s="470"/>
      <c r="S266" s="470"/>
      <c r="T266" s="470"/>
      <c r="U266" s="470"/>
      <c r="V266" s="470"/>
      <c r="W266" s="470"/>
      <c r="X266" s="470"/>
      <c r="Y266" s="470"/>
      <c r="Z266" s="470"/>
    </row>
    <row r="267" ht="14.4" spans="1:26">
      <c r="A267" s="470"/>
      <c r="B267" s="470"/>
      <c r="C267" s="470"/>
      <c r="D267" s="470"/>
      <c r="E267" s="470"/>
      <c r="F267" s="470"/>
      <c r="G267" s="470"/>
      <c r="H267" s="470"/>
      <c r="I267" s="470"/>
      <c r="J267" s="470"/>
      <c r="K267" s="470"/>
      <c r="L267" s="470"/>
      <c r="M267" s="470"/>
      <c r="N267" s="470"/>
      <c r="O267" s="470"/>
      <c r="P267" s="470"/>
      <c r="Q267" s="470"/>
      <c r="R267" s="470"/>
      <c r="S267" s="470"/>
      <c r="T267" s="470"/>
      <c r="U267" s="470"/>
      <c r="V267" s="470"/>
      <c r="W267" s="470"/>
      <c r="X267" s="470"/>
      <c r="Y267" s="470"/>
      <c r="Z267" s="470"/>
    </row>
    <row r="268" ht="14.4" spans="1:26">
      <c r="A268" s="470"/>
      <c r="B268" s="470"/>
      <c r="C268" s="470"/>
      <c r="D268" s="470"/>
      <c r="E268" s="470"/>
      <c r="F268" s="470"/>
      <c r="G268" s="470"/>
      <c r="H268" s="470"/>
      <c r="I268" s="470"/>
      <c r="J268" s="470"/>
      <c r="K268" s="470"/>
      <c r="L268" s="470"/>
      <c r="M268" s="470"/>
      <c r="N268" s="470"/>
      <c r="O268" s="470"/>
      <c r="P268" s="470"/>
      <c r="Q268" s="470"/>
      <c r="R268" s="470"/>
      <c r="S268" s="470"/>
      <c r="T268" s="470"/>
      <c r="U268" s="470"/>
      <c r="V268" s="470"/>
      <c r="W268" s="470"/>
      <c r="X268" s="470"/>
      <c r="Y268" s="470"/>
      <c r="Z268" s="470"/>
    </row>
    <row r="269" ht="14.4" spans="1:26">
      <c r="A269" s="470"/>
      <c r="B269" s="470"/>
      <c r="C269" s="470"/>
      <c r="D269" s="470"/>
      <c r="E269" s="470"/>
      <c r="F269" s="470"/>
      <c r="G269" s="470"/>
      <c r="H269" s="470"/>
      <c r="I269" s="470"/>
      <c r="J269" s="470"/>
      <c r="K269" s="470"/>
      <c r="L269" s="470"/>
      <c r="M269" s="470"/>
      <c r="N269" s="470"/>
      <c r="O269" s="470"/>
      <c r="P269" s="470"/>
      <c r="Q269" s="470"/>
      <c r="R269" s="470"/>
      <c r="S269" s="470"/>
      <c r="T269" s="470"/>
      <c r="U269" s="470"/>
      <c r="V269" s="470"/>
      <c r="W269" s="470"/>
      <c r="X269" s="470"/>
      <c r="Y269" s="470"/>
      <c r="Z269" s="470"/>
    </row>
    <row r="270" ht="14.4" spans="1:26">
      <c r="A270" s="470"/>
      <c r="B270" s="470"/>
      <c r="C270" s="470"/>
      <c r="D270" s="470"/>
      <c r="E270" s="470"/>
      <c r="F270" s="470"/>
      <c r="G270" s="470"/>
      <c r="H270" s="470"/>
      <c r="I270" s="470"/>
      <c r="J270" s="470"/>
      <c r="K270" s="470"/>
      <c r="L270" s="470"/>
      <c r="M270" s="470"/>
      <c r="N270" s="470"/>
      <c r="O270" s="470"/>
      <c r="P270" s="470"/>
      <c r="Q270" s="470"/>
      <c r="R270" s="470"/>
      <c r="S270" s="470"/>
      <c r="T270" s="470"/>
      <c r="U270" s="470"/>
      <c r="V270" s="470"/>
      <c r="W270" s="470"/>
      <c r="X270" s="470"/>
      <c r="Y270" s="470"/>
      <c r="Z270" s="470"/>
    </row>
    <row r="271" ht="14.4" spans="1:26">
      <c r="A271" s="470"/>
      <c r="B271" s="470"/>
      <c r="C271" s="470"/>
      <c r="D271" s="470"/>
      <c r="E271" s="470"/>
      <c r="F271" s="470"/>
      <c r="G271" s="470"/>
      <c r="H271" s="470"/>
      <c r="I271" s="470"/>
      <c r="J271" s="470"/>
      <c r="K271" s="470"/>
      <c r="L271" s="470"/>
      <c r="M271" s="470"/>
      <c r="N271" s="470"/>
      <c r="O271" s="470"/>
      <c r="P271" s="470"/>
      <c r="Q271" s="470"/>
      <c r="R271" s="470"/>
      <c r="S271" s="470"/>
      <c r="T271" s="470"/>
      <c r="U271" s="470"/>
      <c r="V271" s="470"/>
      <c r="W271" s="470"/>
      <c r="X271" s="470"/>
      <c r="Y271" s="470"/>
      <c r="Z271" s="470"/>
    </row>
    <row r="272" ht="14.4" spans="1:26">
      <c r="A272" s="470"/>
      <c r="B272" s="470"/>
      <c r="C272" s="470"/>
      <c r="D272" s="470"/>
      <c r="E272" s="470"/>
      <c r="F272" s="470"/>
      <c r="G272" s="470"/>
      <c r="H272" s="470"/>
      <c r="I272" s="470"/>
      <c r="J272" s="470"/>
      <c r="K272" s="470"/>
      <c r="L272" s="470"/>
      <c r="M272" s="470"/>
      <c r="N272" s="470"/>
      <c r="O272" s="470"/>
      <c r="P272" s="470"/>
      <c r="Q272" s="470"/>
      <c r="R272" s="470"/>
      <c r="S272" s="470"/>
      <c r="T272" s="470"/>
      <c r="U272" s="470"/>
      <c r="V272" s="470"/>
      <c r="W272" s="470"/>
      <c r="X272" s="470"/>
      <c r="Y272" s="470"/>
      <c r="Z272" s="470"/>
    </row>
    <row r="273" ht="14.4" spans="1:26">
      <c r="A273" s="470"/>
      <c r="B273" s="470"/>
      <c r="C273" s="470"/>
      <c r="D273" s="470"/>
      <c r="E273" s="470"/>
      <c r="F273" s="470"/>
      <c r="G273" s="470"/>
      <c r="H273" s="470"/>
      <c r="I273" s="470"/>
      <c r="J273" s="470"/>
      <c r="K273" s="470"/>
      <c r="L273" s="470"/>
      <c r="M273" s="470"/>
      <c r="N273" s="470"/>
      <c r="O273" s="470"/>
      <c r="P273" s="470"/>
      <c r="Q273" s="470"/>
      <c r="R273" s="470"/>
      <c r="S273" s="470"/>
      <c r="T273" s="470"/>
      <c r="U273" s="470"/>
      <c r="V273" s="470"/>
      <c r="W273" s="470"/>
      <c r="X273" s="470"/>
      <c r="Y273" s="470"/>
      <c r="Z273" s="470"/>
    </row>
    <row r="274" ht="14.4" spans="1:26">
      <c r="A274" s="470"/>
      <c r="B274" s="470"/>
      <c r="C274" s="470"/>
      <c r="D274" s="470"/>
      <c r="E274" s="470"/>
      <c r="F274" s="470"/>
      <c r="G274" s="470"/>
      <c r="H274" s="470"/>
      <c r="I274" s="470"/>
      <c r="J274" s="470"/>
      <c r="K274" s="470"/>
      <c r="L274" s="470"/>
      <c r="M274" s="470"/>
      <c r="N274" s="470"/>
      <c r="O274" s="470"/>
      <c r="P274" s="470"/>
      <c r="Q274" s="470"/>
      <c r="R274" s="470"/>
      <c r="S274" s="470"/>
      <c r="T274" s="470"/>
      <c r="U274" s="470"/>
      <c r="V274" s="470"/>
      <c r="W274" s="470"/>
      <c r="X274" s="470"/>
      <c r="Y274" s="470"/>
      <c r="Z274" s="470"/>
    </row>
    <row r="275" ht="14.4" spans="1:26">
      <c r="A275" s="470"/>
      <c r="B275" s="470"/>
      <c r="C275" s="470"/>
      <c r="D275" s="470"/>
      <c r="E275" s="470"/>
      <c r="F275" s="470"/>
      <c r="G275" s="470"/>
      <c r="H275" s="470"/>
      <c r="I275" s="470"/>
      <c r="J275" s="470"/>
      <c r="K275" s="470"/>
      <c r="L275" s="470"/>
      <c r="M275" s="470"/>
      <c r="N275" s="470"/>
      <c r="O275" s="470"/>
      <c r="P275" s="470"/>
      <c r="Q275" s="470"/>
      <c r="R275" s="470"/>
      <c r="S275" s="470"/>
      <c r="T275" s="470"/>
      <c r="U275" s="470"/>
      <c r="V275" s="470"/>
      <c r="W275" s="470"/>
      <c r="X275" s="470"/>
      <c r="Y275" s="470"/>
      <c r="Z275" s="470"/>
    </row>
    <row r="276" ht="14.4" spans="1:26">
      <c r="A276" s="470"/>
      <c r="B276" s="470"/>
      <c r="C276" s="470"/>
      <c r="D276" s="470"/>
      <c r="E276" s="470"/>
      <c r="F276" s="470"/>
      <c r="G276" s="470"/>
      <c r="H276" s="470"/>
      <c r="I276" s="470"/>
      <c r="J276" s="470"/>
      <c r="K276" s="470"/>
      <c r="L276" s="470"/>
      <c r="M276" s="470"/>
      <c r="N276" s="470"/>
      <c r="O276" s="470"/>
      <c r="P276" s="470"/>
      <c r="Q276" s="470"/>
      <c r="R276" s="470"/>
      <c r="S276" s="470"/>
      <c r="T276" s="470"/>
      <c r="U276" s="470"/>
      <c r="V276" s="470"/>
      <c r="W276" s="470"/>
      <c r="X276" s="470"/>
      <c r="Y276" s="470"/>
      <c r="Z276" s="470"/>
    </row>
    <row r="277" ht="14.4" spans="1:26">
      <c r="A277" s="470"/>
      <c r="B277" s="470"/>
      <c r="C277" s="470"/>
      <c r="D277" s="470"/>
      <c r="E277" s="470"/>
      <c r="F277" s="470"/>
      <c r="G277" s="470"/>
      <c r="H277" s="470"/>
      <c r="I277" s="470"/>
      <c r="J277" s="470"/>
      <c r="K277" s="470"/>
      <c r="L277" s="470"/>
      <c r="M277" s="470"/>
      <c r="N277" s="470"/>
      <c r="O277" s="470"/>
      <c r="P277" s="470"/>
      <c r="Q277" s="470"/>
      <c r="R277" s="470"/>
      <c r="S277" s="470"/>
      <c r="T277" s="470"/>
      <c r="U277" s="470"/>
      <c r="V277" s="470"/>
      <c r="W277" s="470"/>
      <c r="X277" s="470"/>
      <c r="Y277" s="470"/>
      <c r="Z277" s="470"/>
    </row>
    <row r="278" ht="14.4" spans="1:26">
      <c r="A278" s="470"/>
      <c r="B278" s="470"/>
      <c r="C278" s="470"/>
      <c r="D278" s="470"/>
      <c r="E278" s="470"/>
      <c r="F278" s="470"/>
      <c r="G278" s="470"/>
      <c r="H278" s="470"/>
      <c r="I278" s="470"/>
      <c r="J278" s="470"/>
      <c r="K278" s="470"/>
      <c r="L278" s="470"/>
      <c r="M278" s="470"/>
      <c r="N278" s="470"/>
      <c r="O278" s="470"/>
      <c r="P278" s="470"/>
      <c r="Q278" s="470"/>
      <c r="R278" s="470"/>
      <c r="S278" s="470"/>
      <c r="T278" s="470"/>
      <c r="U278" s="470"/>
      <c r="V278" s="470"/>
      <c r="W278" s="470"/>
      <c r="X278" s="470"/>
      <c r="Y278" s="470"/>
      <c r="Z278" s="470"/>
    </row>
    <row r="279" ht="14.4" spans="1:26">
      <c r="A279" s="470"/>
      <c r="B279" s="470"/>
      <c r="C279" s="470"/>
      <c r="D279" s="470"/>
      <c r="E279" s="470"/>
      <c r="F279" s="470"/>
      <c r="G279" s="470"/>
      <c r="H279" s="470"/>
      <c r="I279" s="470"/>
      <c r="J279" s="470"/>
      <c r="K279" s="470"/>
      <c r="L279" s="470"/>
      <c r="M279" s="470"/>
      <c r="N279" s="470"/>
      <c r="O279" s="470"/>
      <c r="P279" s="470"/>
      <c r="Q279" s="470"/>
      <c r="R279" s="470"/>
      <c r="S279" s="470"/>
      <c r="T279" s="470"/>
      <c r="U279" s="470"/>
      <c r="V279" s="470"/>
      <c r="W279" s="470"/>
      <c r="X279" s="470"/>
      <c r="Y279" s="470"/>
      <c r="Z279" s="470"/>
    </row>
    <row r="280" ht="14.4" spans="1:26">
      <c r="A280" s="470"/>
      <c r="B280" s="470"/>
      <c r="C280" s="470"/>
      <c r="D280" s="470"/>
      <c r="E280" s="470"/>
      <c r="F280" s="470"/>
      <c r="G280" s="470"/>
      <c r="H280" s="470"/>
      <c r="I280" s="470"/>
      <c r="J280" s="470"/>
      <c r="K280" s="470"/>
      <c r="L280" s="470"/>
      <c r="M280" s="470"/>
      <c r="N280" s="470"/>
      <c r="O280" s="470"/>
      <c r="P280" s="470"/>
      <c r="Q280" s="470"/>
      <c r="R280" s="470"/>
      <c r="S280" s="470"/>
      <c r="T280" s="470"/>
      <c r="U280" s="470"/>
      <c r="V280" s="470"/>
      <c r="W280" s="470"/>
      <c r="X280" s="470"/>
      <c r="Y280" s="470"/>
      <c r="Z280" s="470"/>
    </row>
    <row r="281" ht="14.4" spans="1:26">
      <c r="A281" s="470"/>
      <c r="B281" s="470"/>
      <c r="C281" s="470"/>
      <c r="D281" s="470"/>
      <c r="E281" s="470"/>
      <c r="F281" s="470"/>
      <c r="G281" s="470"/>
      <c r="H281" s="470"/>
      <c r="I281" s="470"/>
      <c r="J281" s="470"/>
      <c r="K281" s="470"/>
      <c r="L281" s="470"/>
      <c r="M281" s="470"/>
      <c r="N281" s="470"/>
      <c r="O281" s="470"/>
      <c r="P281" s="470"/>
      <c r="Q281" s="470"/>
      <c r="R281" s="470"/>
      <c r="S281" s="470"/>
      <c r="T281" s="470"/>
      <c r="U281" s="470"/>
      <c r="V281" s="470"/>
      <c r="W281" s="470"/>
      <c r="X281" s="470"/>
      <c r="Y281" s="470"/>
      <c r="Z281" s="470"/>
    </row>
    <row r="282" ht="14.4" spans="1:26">
      <c r="A282" s="470"/>
      <c r="B282" s="470"/>
      <c r="C282" s="470"/>
      <c r="D282" s="470"/>
      <c r="E282" s="470"/>
      <c r="F282" s="470"/>
      <c r="G282" s="470"/>
      <c r="H282" s="470"/>
      <c r="I282" s="470"/>
      <c r="J282" s="470"/>
      <c r="K282" s="470"/>
      <c r="L282" s="470"/>
      <c r="M282" s="470"/>
      <c r="N282" s="470"/>
      <c r="O282" s="470"/>
      <c r="P282" s="470"/>
      <c r="Q282" s="470"/>
      <c r="R282" s="470"/>
      <c r="S282" s="470"/>
      <c r="T282" s="470"/>
      <c r="U282" s="470"/>
      <c r="V282" s="470"/>
      <c r="W282" s="470"/>
      <c r="X282" s="470"/>
      <c r="Y282" s="470"/>
      <c r="Z282" s="470"/>
    </row>
    <row r="283" ht="14.4" spans="1:26">
      <c r="A283" s="470"/>
      <c r="B283" s="470"/>
      <c r="C283" s="470"/>
      <c r="D283" s="470"/>
      <c r="E283" s="470"/>
      <c r="F283" s="470"/>
      <c r="G283" s="470"/>
      <c r="H283" s="470"/>
      <c r="I283" s="470"/>
      <c r="J283" s="470"/>
      <c r="K283" s="470"/>
      <c r="L283" s="470"/>
      <c r="M283" s="470"/>
      <c r="N283" s="470"/>
      <c r="O283" s="470"/>
      <c r="P283" s="470"/>
      <c r="Q283" s="470"/>
      <c r="R283" s="470"/>
      <c r="S283" s="470"/>
      <c r="T283" s="470"/>
      <c r="U283" s="470"/>
      <c r="V283" s="470"/>
      <c r="W283" s="470"/>
      <c r="X283" s="470"/>
      <c r="Y283" s="470"/>
      <c r="Z283" s="470"/>
    </row>
    <row r="284" ht="14.4" spans="1:26">
      <c r="A284" s="470"/>
      <c r="B284" s="470"/>
      <c r="C284" s="470"/>
      <c r="D284" s="470"/>
      <c r="E284" s="470"/>
      <c r="F284" s="470"/>
      <c r="G284" s="470"/>
      <c r="H284" s="470"/>
      <c r="I284" s="470"/>
      <c r="J284" s="470"/>
      <c r="K284" s="470"/>
      <c r="L284" s="470"/>
      <c r="M284" s="470"/>
      <c r="N284" s="470"/>
      <c r="O284" s="470"/>
      <c r="P284" s="470"/>
      <c r="Q284" s="470"/>
      <c r="R284" s="470"/>
      <c r="S284" s="470"/>
      <c r="T284" s="470"/>
      <c r="U284" s="470"/>
      <c r="V284" s="470"/>
      <c r="W284" s="470"/>
      <c r="X284" s="470"/>
      <c r="Y284" s="470"/>
      <c r="Z284" s="470"/>
    </row>
    <row r="285" ht="14.4" spans="1:26">
      <c r="A285" s="470"/>
      <c r="B285" s="470"/>
      <c r="C285" s="470"/>
      <c r="D285" s="470"/>
      <c r="E285" s="470"/>
      <c r="F285" s="470"/>
      <c r="G285" s="470"/>
      <c r="H285" s="470"/>
      <c r="I285" s="470"/>
      <c r="J285" s="470"/>
      <c r="K285" s="470"/>
      <c r="L285" s="470"/>
      <c r="M285" s="470"/>
      <c r="N285" s="470"/>
      <c r="O285" s="470"/>
      <c r="P285" s="470"/>
      <c r="Q285" s="470"/>
      <c r="R285" s="470"/>
      <c r="S285" s="470"/>
      <c r="T285" s="470"/>
      <c r="U285" s="470"/>
      <c r="V285" s="470"/>
      <c r="W285" s="470"/>
      <c r="X285" s="470"/>
      <c r="Y285" s="470"/>
      <c r="Z285" s="470"/>
    </row>
    <row r="286" ht="14.4" spans="1:26">
      <c r="A286" s="470"/>
      <c r="B286" s="470"/>
      <c r="C286" s="470"/>
      <c r="D286" s="470"/>
      <c r="E286" s="470"/>
      <c r="F286" s="470"/>
      <c r="G286" s="470"/>
      <c r="H286" s="470"/>
      <c r="I286" s="470"/>
      <c r="J286" s="470"/>
      <c r="K286" s="470"/>
      <c r="L286" s="470"/>
      <c r="M286" s="470"/>
      <c r="N286" s="470"/>
      <c r="O286" s="470"/>
      <c r="P286" s="470"/>
      <c r="Q286" s="470"/>
      <c r="R286" s="470"/>
      <c r="S286" s="470"/>
      <c r="T286" s="470"/>
      <c r="U286" s="470"/>
      <c r="V286" s="470"/>
      <c r="W286" s="470"/>
      <c r="X286" s="470"/>
      <c r="Y286" s="470"/>
      <c r="Z286" s="470"/>
    </row>
    <row r="287" ht="14.4" spans="1:26">
      <c r="A287" s="470"/>
      <c r="B287" s="470"/>
      <c r="C287" s="470"/>
      <c r="D287" s="470"/>
      <c r="E287" s="470"/>
      <c r="F287" s="470"/>
      <c r="G287" s="470"/>
      <c r="H287" s="470"/>
      <c r="I287" s="470"/>
      <c r="J287" s="470"/>
      <c r="K287" s="470"/>
      <c r="L287" s="470"/>
      <c r="M287" s="470"/>
      <c r="N287" s="470"/>
      <c r="O287" s="470"/>
      <c r="P287" s="470"/>
      <c r="Q287" s="470"/>
      <c r="R287" s="470"/>
      <c r="S287" s="470"/>
      <c r="T287" s="470"/>
      <c r="U287" s="470"/>
      <c r="V287" s="470"/>
      <c r="W287" s="470"/>
      <c r="X287" s="470"/>
      <c r="Y287" s="470"/>
      <c r="Z287" s="470"/>
    </row>
    <row r="288" ht="14.4" spans="1:26">
      <c r="A288" s="470"/>
      <c r="B288" s="470"/>
      <c r="C288" s="470"/>
      <c r="D288" s="470"/>
      <c r="E288" s="470"/>
      <c r="F288" s="470"/>
      <c r="G288" s="470"/>
      <c r="H288" s="470"/>
      <c r="I288" s="470"/>
      <c r="J288" s="470"/>
      <c r="K288" s="470"/>
      <c r="L288" s="470"/>
      <c r="M288" s="470"/>
      <c r="N288" s="470"/>
      <c r="O288" s="470"/>
      <c r="P288" s="470"/>
      <c r="Q288" s="470"/>
      <c r="R288" s="470"/>
      <c r="S288" s="470"/>
      <c r="T288" s="470"/>
      <c r="U288" s="470"/>
      <c r="V288" s="470"/>
      <c r="W288" s="470"/>
      <c r="X288" s="470"/>
      <c r="Y288" s="470"/>
      <c r="Z288" s="470"/>
    </row>
    <row r="289" ht="14.4" spans="1:26">
      <c r="A289" s="470"/>
      <c r="B289" s="470"/>
      <c r="C289" s="470"/>
      <c r="D289" s="470"/>
      <c r="E289" s="470"/>
      <c r="F289" s="470"/>
      <c r="G289" s="470"/>
      <c r="H289" s="470"/>
      <c r="I289" s="470"/>
      <c r="J289" s="470"/>
      <c r="K289" s="470"/>
      <c r="L289" s="470"/>
      <c r="M289" s="470"/>
      <c r="N289" s="470"/>
      <c r="O289" s="470"/>
      <c r="P289" s="470"/>
      <c r="Q289" s="470"/>
      <c r="R289" s="470"/>
      <c r="S289" s="470"/>
      <c r="T289" s="470"/>
      <c r="U289" s="470"/>
      <c r="V289" s="470"/>
      <c r="W289" s="470"/>
      <c r="X289" s="470"/>
      <c r="Y289" s="470"/>
      <c r="Z289" s="470"/>
    </row>
    <row r="290" ht="14.4" spans="1:26">
      <c r="A290" s="470"/>
      <c r="B290" s="470"/>
      <c r="C290" s="470"/>
      <c r="D290" s="470"/>
      <c r="E290" s="470"/>
      <c r="F290" s="470"/>
      <c r="G290" s="470"/>
      <c r="H290" s="470"/>
      <c r="I290" s="470"/>
      <c r="J290" s="470"/>
      <c r="K290" s="470"/>
      <c r="L290" s="470"/>
      <c r="M290" s="470"/>
      <c r="N290" s="470"/>
      <c r="O290" s="470"/>
      <c r="P290" s="470"/>
      <c r="Q290" s="470"/>
      <c r="R290" s="470"/>
      <c r="S290" s="470"/>
      <c r="T290" s="470"/>
      <c r="U290" s="470"/>
      <c r="V290" s="470"/>
      <c r="W290" s="470"/>
      <c r="X290" s="470"/>
      <c r="Y290" s="470"/>
      <c r="Z290" s="470"/>
    </row>
    <row r="291" ht="14.4" spans="1:26">
      <c r="A291" s="470"/>
      <c r="B291" s="470"/>
      <c r="C291" s="470"/>
      <c r="D291" s="470"/>
      <c r="E291" s="470"/>
      <c r="F291" s="470"/>
      <c r="G291" s="470"/>
      <c r="H291" s="470"/>
      <c r="I291" s="470"/>
      <c r="J291" s="470"/>
      <c r="K291" s="470"/>
      <c r="L291" s="470"/>
      <c r="M291" s="470"/>
      <c r="N291" s="470"/>
      <c r="O291" s="470"/>
      <c r="P291" s="470"/>
      <c r="Q291" s="470"/>
      <c r="R291" s="470"/>
      <c r="S291" s="470"/>
      <c r="T291" s="470"/>
      <c r="U291" s="470"/>
      <c r="V291" s="470"/>
      <c r="W291" s="470"/>
      <c r="X291" s="470"/>
      <c r="Y291" s="470"/>
      <c r="Z291" s="470"/>
    </row>
    <row r="292" ht="14.4" spans="1:26">
      <c r="A292" s="470"/>
      <c r="B292" s="470"/>
      <c r="C292" s="470"/>
      <c r="D292" s="470"/>
      <c r="E292" s="470"/>
      <c r="F292" s="470"/>
      <c r="G292" s="470"/>
      <c r="H292" s="470"/>
      <c r="I292" s="470"/>
      <c r="J292" s="470"/>
      <c r="K292" s="470"/>
      <c r="L292" s="470"/>
      <c r="M292" s="470"/>
      <c r="N292" s="470"/>
      <c r="O292" s="470"/>
      <c r="P292" s="470"/>
      <c r="Q292" s="470"/>
      <c r="R292" s="470"/>
      <c r="S292" s="470"/>
      <c r="T292" s="470"/>
      <c r="U292" s="470"/>
      <c r="V292" s="470"/>
      <c r="W292" s="470"/>
      <c r="X292" s="470"/>
      <c r="Y292" s="470"/>
      <c r="Z292" s="470"/>
    </row>
    <row r="293" ht="14.4" spans="1:26">
      <c r="A293" s="470"/>
      <c r="B293" s="470"/>
      <c r="C293" s="470"/>
      <c r="D293" s="470"/>
      <c r="E293" s="470"/>
      <c r="F293" s="470"/>
      <c r="G293" s="470"/>
      <c r="H293" s="470"/>
      <c r="I293" s="470"/>
      <c r="J293" s="470"/>
      <c r="K293" s="470"/>
      <c r="L293" s="470"/>
      <c r="M293" s="470"/>
      <c r="N293" s="470"/>
      <c r="O293" s="470"/>
      <c r="P293" s="470"/>
      <c r="Q293" s="470"/>
      <c r="R293" s="470"/>
      <c r="S293" s="470"/>
      <c r="T293" s="470"/>
      <c r="U293" s="470"/>
      <c r="V293" s="470"/>
      <c r="W293" s="470"/>
      <c r="X293" s="470"/>
      <c r="Y293" s="470"/>
      <c r="Z293" s="470"/>
    </row>
    <row r="294" ht="14.4" spans="1:26">
      <c r="A294" s="470"/>
      <c r="B294" s="470"/>
      <c r="C294" s="470"/>
      <c r="D294" s="470"/>
      <c r="E294" s="470"/>
      <c r="F294" s="470"/>
      <c r="G294" s="470"/>
      <c r="H294" s="470"/>
      <c r="I294" s="470"/>
      <c r="J294" s="470"/>
      <c r="K294" s="470"/>
      <c r="L294" s="470"/>
      <c r="M294" s="470"/>
      <c r="N294" s="470"/>
      <c r="O294" s="470"/>
      <c r="P294" s="470"/>
      <c r="Q294" s="470"/>
      <c r="R294" s="470"/>
      <c r="S294" s="470"/>
      <c r="T294" s="470"/>
      <c r="U294" s="470"/>
      <c r="V294" s="470"/>
      <c r="W294" s="470"/>
      <c r="X294" s="470"/>
      <c r="Y294" s="470"/>
      <c r="Z294" s="470"/>
    </row>
    <row r="295" ht="14.4" spans="1:26">
      <c r="A295" s="470"/>
      <c r="B295" s="470"/>
      <c r="C295" s="470"/>
      <c r="D295" s="470"/>
      <c r="E295" s="470"/>
      <c r="F295" s="470"/>
      <c r="G295" s="470"/>
      <c r="H295" s="470"/>
      <c r="I295" s="470"/>
      <c r="J295" s="470"/>
      <c r="K295" s="470"/>
      <c r="L295" s="470"/>
      <c r="M295" s="470"/>
      <c r="N295" s="470"/>
      <c r="O295" s="470"/>
      <c r="P295" s="470"/>
      <c r="Q295" s="470"/>
      <c r="R295" s="470"/>
      <c r="S295" s="470"/>
      <c r="T295" s="470"/>
      <c r="U295" s="470"/>
      <c r="V295" s="470"/>
      <c r="W295" s="470"/>
      <c r="X295" s="470"/>
      <c r="Y295" s="470"/>
      <c r="Z295" s="470"/>
    </row>
    <row r="296" ht="14.4" spans="1:26">
      <c r="A296" s="470"/>
      <c r="B296" s="470"/>
      <c r="C296" s="470"/>
      <c r="D296" s="470"/>
      <c r="E296" s="470"/>
      <c r="F296" s="470"/>
      <c r="G296" s="470"/>
      <c r="H296" s="470"/>
      <c r="I296" s="470"/>
      <c r="J296" s="470"/>
      <c r="K296" s="470"/>
      <c r="L296" s="470"/>
      <c r="M296" s="470"/>
      <c r="N296" s="470"/>
      <c r="O296" s="470"/>
      <c r="P296" s="470"/>
      <c r="Q296" s="470"/>
      <c r="R296" s="470"/>
      <c r="S296" s="470"/>
      <c r="T296" s="470"/>
      <c r="U296" s="470"/>
      <c r="V296" s="470"/>
      <c r="W296" s="470"/>
      <c r="X296" s="470"/>
      <c r="Y296" s="470"/>
      <c r="Z296" s="470"/>
    </row>
    <row r="297" ht="14.4" spans="1:26">
      <c r="A297" s="470"/>
      <c r="B297" s="470"/>
      <c r="C297" s="470"/>
      <c r="D297" s="470"/>
      <c r="E297" s="470"/>
      <c r="F297" s="470"/>
      <c r="G297" s="470"/>
      <c r="H297" s="470"/>
      <c r="I297" s="470"/>
      <c r="J297" s="470"/>
      <c r="K297" s="470"/>
      <c r="L297" s="470"/>
      <c r="M297" s="470"/>
      <c r="N297" s="470"/>
      <c r="O297" s="470"/>
      <c r="P297" s="470"/>
      <c r="Q297" s="470"/>
      <c r="R297" s="470"/>
      <c r="S297" s="470"/>
      <c r="T297" s="470"/>
      <c r="U297" s="470"/>
      <c r="V297" s="470"/>
      <c r="W297" s="470"/>
      <c r="X297" s="470"/>
      <c r="Y297" s="470"/>
      <c r="Z297" s="470"/>
    </row>
    <row r="298" ht="14.4" spans="1:26">
      <c r="A298" s="470"/>
      <c r="B298" s="470"/>
      <c r="C298" s="470"/>
      <c r="D298" s="470"/>
      <c r="E298" s="470"/>
      <c r="F298" s="470"/>
      <c r="G298" s="470"/>
      <c r="H298" s="470"/>
      <c r="I298" s="470"/>
      <c r="J298" s="470"/>
      <c r="K298" s="470"/>
      <c r="L298" s="470"/>
      <c r="M298" s="470"/>
      <c r="N298" s="470"/>
      <c r="O298" s="470"/>
      <c r="P298" s="470"/>
      <c r="Q298" s="470"/>
      <c r="R298" s="470"/>
      <c r="S298" s="470"/>
      <c r="T298" s="470"/>
      <c r="U298" s="470"/>
      <c r="V298" s="470"/>
      <c r="W298" s="470"/>
      <c r="X298" s="470"/>
      <c r="Y298" s="470"/>
      <c r="Z298" s="470"/>
    </row>
    <row r="299" ht="14.4" spans="1:26">
      <c r="A299" s="470"/>
      <c r="B299" s="470"/>
      <c r="C299" s="470"/>
      <c r="D299" s="470"/>
      <c r="E299" s="470"/>
      <c r="F299" s="470"/>
      <c r="G299" s="470"/>
      <c r="H299" s="470"/>
      <c r="I299" s="470"/>
      <c r="J299" s="470"/>
      <c r="K299" s="470"/>
      <c r="L299" s="470"/>
      <c r="M299" s="470"/>
      <c r="N299" s="470"/>
      <c r="O299" s="470"/>
      <c r="P299" s="470"/>
      <c r="Q299" s="470"/>
      <c r="R299" s="470"/>
      <c r="S299" s="470"/>
      <c r="T299" s="470"/>
      <c r="U299" s="470"/>
      <c r="V299" s="470"/>
      <c r="W299" s="470"/>
      <c r="X299" s="470"/>
      <c r="Y299" s="470"/>
      <c r="Z299" s="470"/>
    </row>
    <row r="300" ht="14.4" spans="1:26">
      <c r="A300" s="470"/>
      <c r="B300" s="470"/>
      <c r="C300" s="470"/>
      <c r="D300" s="470"/>
      <c r="E300" s="470"/>
      <c r="F300" s="470"/>
      <c r="G300" s="470"/>
      <c r="H300" s="470"/>
      <c r="I300" s="470"/>
      <c r="J300" s="470"/>
      <c r="K300" s="470"/>
      <c r="L300" s="470"/>
      <c r="M300" s="470"/>
      <c r="N300" s="470"/>
      <c r="O300" s="470"/>
      <c r="P300" s="470"/>
      <c r="Q300" s="470"/>
      <c r="R300" s="470"/>
      <c r="S300" s="470"/>
      <c r="T300" s="470"/>
      <c r="U300" s="470"/>
      <c r="V300" s="470"/>
      <c r="W300" s="470"/>
      <c r="X300" s="470"/>
      <c r="Y300" s="470"/>
      <c r="Z300" s="470"/>
    </row>
    <row r="301" ht="14.4" spans="1:26">
      <c r="A301" s="470"/>
      <c r="B301" s="470"/>
      <c r="C301" s="470"/>
      <c r="D301" s="470"/>
      <c r="E301" s="470"/>
      <c r="F301" s="470"/>
      <c r="G301" s="470"/>
      <c r="H301" s="470"/>
      <c r="I301" s="470"/>
      <c r="J301" s="470"/>
      <c r="K301" s="470"/>
      <c r="L301" s="470"/>
      <c r="M301" s="470"/>
      <c r="N301" s="470"/>
      <c r="O301" s="470"/>
      <c r="P301" s="470"/>
      <c r="Q301" s="470"/>
      <c r="R301" s="470"/>
      <c r="S301" s="470"/>
      <c r="T301" s="470"/>
      <c r="U301" s="470"/>
      <c r="V301" s="470"/>
      <c r="W301" s="470"/>
      <c r="X301" s="470"/>
      <c r="Y301" s="470"/>
      <c r="Z301" s="470"/>
    </row>
    <row r="302" ht="14.4" spans="1:26">
      <c r="A302" s="470"/>
      <c r="B302" s="470"/>
      <c r="C302" s="470"/>
      <c r="D302" s="470"/>
      <c r="E302" s="470"/>
      <c r="F302" s="470"/>
      <c r="G302" s="470"/>
      <c r="H302" s="470"/>
      <c r="I302" s="470"/>
      <c r="J302" s="470"/>
      <c r="K302" s="470"/>
      <c r="L302" s="470"/>
      <c r="M302" s="470"/>
      <c r="N302" s="470"/>
      <c r="O302" s="470"/>
      <c r="P302" s="470"/>
      <c r="Q302" s="470"/>
      <c r="R302" s="470"/>
      <c r="S302" s="470"/>
      <c r="T302" s="470"/>
      <c r="U302" s="470"/>
      <c r="V302" s="470"/>
      <c r="W302" s="470"/>
      <c r="X302" s="470"/>
      <c r="Y302" s="470"/>
      <c r="Z302" s="470"/>
    </row>
    <row r="303" ht="14.4" spans="1:26">
      <c r="A303" s="470"/>
      <c r="B303" s="470"/>
      <c r="C303" s="470"/>
      <c r="D303" s="470"/>
      <c r="E303" s="470"/>
      <c r="F303" s="470"/>
      <c r="G303" s="470"/>
      <c r="H303" s="470"/>
      <c r="I303" s="470"/>
      <c r="J303" s="470"/>
      <c r="K303" s="470"/>
      <c r="L303" s="470"/>
      <c r="M303" s="470"/>
      <c r="N303" s="470"/>
      <c r="O303" s="470"/>
      <c r="P303" s="470"/>
      <c r="Q303" s="470"/>
      <c r="R303" s="470"/>
      <c r="S303" s="470"/>
      <c r="T303" s="470"/>
      <c r="U303" s="470"/>
      <c r="V303" s="470"/>
      <c r="W303" s="470"/>
      <c r="X303" s="470"/>
      <c r="Y303" s="470"/>
      <c r="Z303" s="470"/>
    </row>
    <row r="304" ht="14.4" spans="1:26">
      <c r="A304" s="470"/>
      <c r="B304" s="470"/>
      <c r="C304" s="470"/>
      <c r="D304" s="470"/>
      <c r="E304" s="470"/>
      <c r="F304" s="470"/>
      <c r="G304" s="470"/>
      <c r="H304" s="470"/>
      <c r="I304" s="470"/>
      <c r="J304" s="470"/>
      <c r="K304" s="470"/>
      <c r="L304" s="470"/>
      <c r="M304" s="470"/>
      <c r="N304" s="470"/>
      <c r="O304" s="470"/>
      <c r="P304" s="470"/>
      <c r="Q304" s="470"/>
      <c r="R304" s="470"/>
      <c r="S304" s="470"/>
      <c r="T304" s="470"/>
      <c r="U304" s="470"/>
      <c r="V304" s="470"/>
      <c r="W304" s="470"/>
      <c r="X304" s="470"/>
      <c r="Y304" s="470"/>
      <c r="Z304" s="470"/>
    </row>
    <row r="305" ht="14.4" spans="1:26">
      <c r="A305" s="470"/>
      <c r="B305" s="470"/>
      <c r="C305" s="470"/>
      <c r="D305" s="470"/>
      <c r="E305" s="470"/>
      <c r="F305" s="470"/>
      <c r="G305" s="470"/>
      <c r="H305" s="470"/>
      <c r="I305" s="470"/>
      <c r="J305" s="470"/>
      <c r="K305" s="470"/>
      <c r="L305" s="470"/>
      <c r="M305" s="470"/>
      <c r="N305" s="470"/>
      <c r="O305" s="470"/>
      <c r="P305" s="470"/>
      <c r="Q305" s="470"/>
      <c r="R305" s="470"/>
      <c r="S305" s="470"/>
      <c r="T305" s="470"/>
      <c r="U305" s="470"/>
      <c r="V305" s="470"/>
      <c r="W305" s="470"/>
      <c r="X305" s="470"/>
      <c r="Y305" s="470"/>
      <c r="Z305" s="470"/>
    </row>
    <row r="306" ht="14.4" spans="1:26">
      <c r="A306" s="470"/>
      <c r="B306" s="470"/>
      <c r="C306" s="470"/>
      <c r="D306" s="470"/>
      <c r="E306" s="470"/>
      <c r="F306" s="470"/>
      <c r="G306" s="470"/>
      <c r="H306" s="470"/>
      <c r="I306" s="470"/>
      <c r="J306" s="470"/>
      <c r="K306" s="470"/>
      <c r="L306" s="470"/>
      <c r="M306" s="470"/>
      <c r="N306" s="470"/>
      <c r="O306" s="470"/>
      <c r="P306" s="470"/>
      <c r="Q306" s="470"/>
      <c r="R306" s="470"/>
      <c r="S306" s="470"/>
      <c r="T306" s="470"/>
      <c r="U306" s="470"/>
      <c r="V306" s="470"/>
      <c r="W306" s="470"/>
      <c r="X306" s="470"/>
      <c r="Y306" s="470"/>
      <c r="Z306" s="470"/>
    </row>
    <row r="307" ht="14.4" spans="1:26">
      <c r="A307" s="470"/>
      <c r="B307" s="470"/>
      <c r="C307" s="470"/>
      <c r="D307" s="470"/>
      <c r="E307" s="470"/>
      <c r="F307" s="470"/>
      <c r="G307" s="470"/>
      <c r="H307" s="470"/>
      <c r="I307" s="470"/>
      <c r="J307" s="470"/>
      <c r="K307" s="470"/>
      <c r="L307" s="470"/>
      <c r="M307" s="470"/>
      <c r="N307" s="470"/>
      <c r="O307" s="470"/>
      <c r="P307" s="470"/>
      <c r="Q307" s="470"/>
      <c r="R307" s="470"/>
      <c r="S307" s="470"/>
      <c r="T307" s="470"/>
      <c r="U307" s="470"/>
      <c r="V307" s="470"/>
      <c r="W307" s="470"/>
      <c r="X307" s="470"/>
      <c r="Y307" s="470"/>
      <c r="Z307" s="470"/>
    </row>
    <row r="308" ht="14.4" spans="1:26">
      <c r="A308" s="470"/>
      <c r="B308" s="470"/>
      <c r="C308" s="470"/>
      <c r="D308" s="470"/>
      <c r="E308" s="470"/>
      <c r="F308" s="470"/>
      <c r="G308" s="470"/>
      <c r="H308" s="470"/>
      <c r="I308" s="470"/>
      <c r="J308" s="470"/>
      <c r="K308" s="470"/>
      <c r="L308" s="470"/>
      <c r="M308" s="470"/>
      <c r="N308" s="470"/>
      <c r="O308" s="470"/>
      <c r="P308" s="470"/>
      <c r="Q308" s="470"/>
      <c r="R308" s="470"/>
      <c r="S308" s="470"/>
      <c r="T308" s="470"/>
      <c r="U308" s="470"/>
      <c r="V308" s="470"/>
      <c r="W308" s="470"/>
      <c r="X308" s="470"/>
      <c r="Y308" s="470"/>
      <c r="Z308" s="470"/>
    </row>
    <row r="309" ht="14.4" spans="1:26">
      <c r="A309" s="470"/>
      <c r="B309" s="470"/>
      <c r="C309" s="470"/>
      <c r="D309" s="470"/>
      <c r="E309" s="470"/>
      <c r="F309" s="470"/>
      <c r="G309" s="470"/>
      <c r="H309" s="470"/>
      <c r="I309" s="470"/>
      <c r="J309" s="470"/>
      <c r="K309" s="470"/>
      <c r="L309" s="470"/>
      <c r="M309" s="470"/>
      <c r="N309" s="470"/>
      <c r="O309" s="470"/>
      <c r="P309" s="470"/>
      <c r="Q309" s="470"/>
      <c r="R309" s="470"/>
      <c r="S309" s="470"/>
      <c r="T309" s="470"/>
      <c r="U309" s="470"/>
      <c r="V309" s="470"/>
      <c r="W309" s="470"/>
      <c r="X309" s="470"/>
      <c r="Y309" s="470"/>
      <c r="Z309" s="470"/>
    </row>
    <row r="310" ht="14.4" spans="1:26">
      <c r="A310" s="470"/>
      <c r="B310" s="470"/>
      <c r="C310" s="470"/>
      <c r="D310" s="470"/>
      <c r="E310" s="470"/>
      <c r="F310" s="470"/>
      <c r="G310" s="470"/>
      <c r="H310" s="470"/>
      <c r="I310" s="470"/>
      <c r="J310" s="470"/>
      <c r="K310" s="470"/>
      <c r="L310" s="470"/>
      <c r="M310" s="470"/>
      <c r="N310" s="470"/>
      <c r="O310" s="470"/>
      <c r="P310" s="470"/>
      <c r="Q310" s="470"/>
      <c r="R310" s="470"/>
      <c r="S310" s="470"/>
      <c r="T310" s="470"/>
      <c r="U310" s="470"/>
      <c r="V310" s="470"/>
      <c r="W310" s="470"/>
      <c r="X310" s="470"/>
      <c r="Y310" s="470"/>
      <c r="Z310" s="470"/>
    </row>
    <row r="311" ht="14.4" spans="1:26">
      <c r="A311" s="470"/>
      <c r="B311" s="470"/>
      <c r="C311" s="470"/>
      <c r="D311" s="470"/>
      <c r="E311" s="470"/>
      <c r="F311" s="470"/>
      <c r="G311" s="470"/>
      <c r="H311" s="470"/>
      <c r="I311" s="470"/>
      <c r="J311" s="470"/>
      <c r="K311" s="470"/>
      <c r="L311" s="470"/>
      <c r="M311" s="470"/>
      <c r="N311" s="470"/>
      <c r="O311" s="470"/>
      <c r="P311" s="470"/>
      <c r="Q311" s="470"/>
      <c r="R311" s="470"/>
      <c r="S311" s="470"/>
      <c r="T311" s="470"/>
      <c r="U311" s="470"/>
      <c r="V311" s="470"/>
      <c r="W311" s="470"/>
      <c r="X311" s="470"/>
      <c r="Y311" s="470"/>
      <c r="Z311" s="470"/>
    </row>
    <row r="312" ht="14.4" spans="1:26">
      <c r="A312" s="470"/>
      <c r="B312" s="470"/>
      <c r="C312" s="470"/>
      <c r="D312" s="470"/>
      <c r="E312" s="470"/>
      <c r="F312" s="470"/>
      <c r="G312" s="470"/>
      <c r="H312" s="470"/>
      <c r="I312" s="470"/>
      <c r="J312" s="470"/>
      <c r="K312" s="470"/>
      <c r="L312" s="470"/>
      <c r="M312" s="470"/>
      <c r="N312" s="470"/>
      <c r="O312" s="470"/>
      <c r="P312" s="470"/>
      <c r="Q312" s="470"/>
      <c r="R312" s="470"/>
      <c r="S312" s="470"/>
      <c r="T312" s="470"/>
      <c r="U312" s="470"/>
      <c r="V312" s="470"/>
      <c r="W312" s="470"/>
      <c r="X312" s="470"/>
      <c r="Y312" s="470"/>
      <c r="Z312" s="470"/>
    </row>
    <row r="313" ht="14.4" spans="1:26">
      <c r="A313" s="470"/>
      <c r="B313" s="470"/>
      <c r="C313" s="470"/>
      <c r="D313" s="470"/>
      <c r="E313" s="470"/>
      <c r="F313" s="470"/>
      <c r="G313" s="470"/>
      <c r="H313" s="470"/>
      <c r="I313" s="470"/>
      <c r="J313" s="470"/>
      <c r="K313" s="470"/>
      <c r="L313" s="470"/>
      <c r="M313" s="470"/>
      <c r="N313" s="470"/>
      <c r="O313" s="470"/>
      <c r="P313" s="470"/>
      <c r="Q313" s="470"/>
      <c r="R313" s="470"/>
      <c r="S313" s="470"/>
      <c r="T313" s="470"/>
      <c r="U313" s="470"/>
      <c r="V313" s="470"/>
      <c r="W313" s="470"/>
      <c r="X313" s="470"/>
      <c r="Y313" s="470"/>
      <c r="Z313" s="470"/>
    </row>
    <row r="314" ht="14.4" spans="1:26">
      <c r="A314" s="470"/>
      <c r="B314" s="470"/>
      <c r="C314" s="470"/>
      <c r="D314" s="470"/>
      <c r="E314" s="470"/>
      <c r="F314" s="470"/>
      <c r="G314" s="470"/>
      <c r="H314" s="470"/>
      <c r="I314" s="470"/>
      <c r="J314" s="470"/>
      <c r="K314" s="470"/>
      <c r="L314" s="470"/>
      <c r="M314" s="470"/>
      <c r="N314" s="470"/>
      <c r="O314" s="470"/>
      <c r="P314" s="470"/>
      <c r="Q314" s="470"/>
      <c r="R314" s="470"/>
      <c r="S314" s="470"/>
      <c r="T314" s="470"/>
      <c r="U314" s="470"/>
      <c r="V314" s="470"/>
      <c r="W314" s="470"/>
      <c r="X314" s="470"/>
      <c r="Y314" s="470"/>
      <c r="Z314" s="470"/>
    </row>
    <row r="315" ht="14.4" spans="1:26">
      <c r="A315" s="470"/>
      <c r="B315" s="470"/>
      <c r="C315" s="470"/>
      <c r="D315" s="470"/>
      <c r="E315" s="470"/>
      <c r="F315" s="470"/>
      <c r="G315" s="470"/>
      <c r="H315" s="470"/>
      <c r="I315" s="470"/>
      <c r="J315" s="470"/>
      <c r="K315" s="470"/>
      <c r="L315" s="470"/>
      <c r="M315" s="470"/>
      <c r="N315" s="470"/>
      <c r="O315" s="470"/>
      <c r="P315" s="470"/>
      <c r="Q315" s="470"/>
      <c r="R315" s="470"/>
      <c r="S315" s="470"/>
      <c r="T315" s="470"/>
      <c r="U315" s="470"/>
      <c r="V315" s="470"/>
      <c r="W315" s="470"/>
      <c r="X315" s="470"/>
      <c r="Y315" s="470"/>
      <c r="Z315" s="470"/>
    </row>
    <row r="316" ht="14.4" spans="1:26">
      <c r="A316" s="470"/>
      <c r="B316" s="470"/>
      <c r="C316" s="470"/>
      <c r="D316" s="470"/>
      <c r="E316" s="470"/>
      <c r="F316" s="470"/>
      <c r="G316" s="470"/>
      <c r="H316" s="470"/>
      <c r="I316" s="470"/>
      <c r="J316" s="470"/>
      <c r="K316" s="470"/>
      <c r="L316" s="470"/>
      <c r="M316" s="470"/>
      <c r="N316" s="470"/>
      <c r="O316" s="470"/>
      <c r="P316" s="470"/>
      <c r="Q316" s="470"/>
      <c r="R316" s="470"/>
      <c r="S316" s="470"/>
      <c r="T316" s="470"/>
      <c r="U316" s="470"/>
      <c r="V316" s="470"/>
      <c r="W316" s="470"/>
      <c r="X316" s="470"/>
      <c r="Y316" s="470"/>
      <c r="Z316" s="470"/>
    </row>
    <row r="317" ht="14.4" spans="1:26">
      <c r="A317" s="470"/>
      <c r="B317" s="470"/>
      <c r="C317" s="470"/>
      <c r="D317" s="470"/>
      <c r="E317" s="470"/>
      <c r="F317" s="470"/>
      <c r="G317" s="470"/>
      <c r="H317" s="470"/>
      <c r="I317" s="470"/>
      <c r="J317" s="470"/>
      <c r="K317" s="470"/>
      <c r="L317" s="470"/>
      <c r="M317" s="470"/>
      <c r="N317" s="470"/>
      <c r="O317" s="470"/>
      <c r="P317" s="470"/>
      <c r="Q317" s="470"/>
      <c r="R317" s="470"/>
      <c r="S317" s="470"/>
      <c r="T317" s="470"/>
      <c r="U317" s="470"/>
      <c r="V317" s="470"/>
      <c r="W317" s="470"/>
      <c r="X317" s="470"/>
      <c r="Y317" s="470"/>
      <c r="Z317" s="470"/>
    </row>
    <row r="318" ht="14.4" spans="1:26">
      <c r="A318" s="470"/>
      <c r="B318" s="470"/>
      <c r="C318" s="470"/>
      <c r="D318" s="470"/>
      <c r="E318" s="470"/>
      <c r="F318" s="470"/>
      <c r="G318" s="470"/>
      <c r="H318" s="470"/>
      <c r="I318" s="470"/>
      <c r="J318" s="470"/>
      <c r="K318" s="470"/>
      <c r="L318" s="470"/>
      <c r="M318" s="470"/>
      <c r="N318" s="470"/>
      <c r="O318" s="470"/>
      <c r="P318" s="470"/>
      <c r="Q318" s="470"/>
      <c r="R318" s="470"/>
      <c r="S318" s="470"/>
      <c r="T318" s="470"/>
      <c r="U318" s="470"/>
      <c r="V318" s="470"/>
      <c r="W318" s="470"/>
      <c r="X318" s="470"/>
      <c r="Y318" s="470"/>
      <c r="Z318" s="470"/>
    </row>
    <row r="319" ht="14.4" spans="1:26">
      <c r="A319" s="470"/>
      <c r="B319" s="470"/>
      <c r="C319" s="470"/>
      <c r="D319" s="470"/>
      <c r="E319" s="470"/>
      <c r="F319" s="470"/>
      <c r="G319" s="470"/>
      <c r="H319" s="470"/>
      <c r="I319" s="470"/>
      <c r="J319" s="470"/>
      <c r="K319" s="470"/>
      <c r="L319" s="470"/>
      <c r="M319" s="470"/>
      <c r="N319" s="470"/>
      <c r="O319" s="470"/>
      <c r="P319" s="470"/>
      <c r="Q319" s="470"/>
      <c r="R319" s="470"/>
      <c r="S319" s="470"/>
      <c r="T319" s="470"/>
      <c r="U319" s="470"/>
      <c r="V319" s="470"/>
      <c r="W319" s="470"/>
      <c r="X319" s="470"/>
      <c r="Y319" s="470"/>
      <c r="Z319" s="470"/>
    </row>
    <row r="320" ht="14.4" spans="1:26">
      <c r="A320" s="470"/>
      <c r="B320" s="470"/>
      <c r="C320" s="470"/>
      <c r="D320" s="470"/>
      <c r="E320" s="470"/>
      <c r="F320" s="470"/>
      <c r="G320" s="470"/>
      <c r="H320" s="470"/>
      <c r="I320" s="470"/>
      <c r="J320" s="470"/>
      <c r="K320" s="470"/>
      <c r="L320" s="470"/>
      <c r="M320" s="470"/>
      <c r="N320" s="470"/>
      <c r="O320" s="470"/>
      <c r="P320" s="470"/>
      <c r="Q320" s="470"/>
      <c r="R320" s="470"/>
      <c r="S320" s="470"/>
      <c r="T320" s="470"/>
      <c r="U320" s="470"/>
      <c r="V320" s="470"/>
      <c r="W320" s="470"/>
      <c r="X320" s="470"/>
      <c r="Y320" s="470"/>
      <c r="Z320" s="470"/>
    </row>
    <row r="321" ht="14.4" spans="1:26">
      <c r="A321" s="470"/>
      <c r="B321" s="470"/>
      <c r="C321" s="470"/>
      <c r="D321" s="470"/>
      <c r="E321" s="470"/>
      <c r="F321" s="470"/>
      <c r="G321" s="470"/>
      <c r="H321" s="470"/>
      <c r="I321" s="470"/>
      <c r="J321" s="470"/>
      <c r="K321" s="470"/>
      <c r="L321" s="470"/>
      <c r="M321" s="470"/>
      <c r="N321" s="470"/>
      <c r="O321" s="470"/>
      <c r="P321" s="470"/>
      <c r="Q321" s="470"/>
      <c r="R321" s="470"/>
      <c r="S321" s="470"/>
      <c r="T321" s="470"/>
      <c r="U321" s="470"/>
      <c r="V321" s="470"/>
      <c r="W321" s="470"/>
      <c r="X321" s="470"/>
      <c r="Y321" s="470"/>
      <c r="Z321" s="470"/>
    </row>
    <row r="322" ht="14.4" spans="1:26">
      <c r="A322" s="470"/>
      <c r="B322" s="470"/>
      <c r="C322" s="470"/>
      <c r="D322" s="470"/>
      <c r="E322" s="470"/>
      <c r="F322" s="470"/>
      <c r="G322" s="470"/>
      <c r="H322" s="470"/>
      <c r="I322" s="470"/>
      <c r="J322" s="470"/>
      <c r="K322" s="470"/>
      <c r="L322" s="470"/>
      <c r="M322" s="470"/>
      <c r="N322" s="470"/>
      <c r="O322" s="470"/>
      <c r="P322" s="470"/>
      <c r="Q322" s="470"/>
      <c r="R322" s="470"/>
      <c r="S322" s="470"/>
      <c r="T322" s="470"/>
      <c r="U322" s="470"/>
      <c r="V322" s="470"/>
      <c r="W322" s="470"/>
      <c r="X322" s="470"/>
      <c r="Y322" s="470"/>
      <c r="Z322" s="470"/>
    </row>
    <row r="323" ht="14.4" spans="1:26">
      <c r="A323" s="470"/>
      <c r="B323" s="470"/>
      <c r="C323" s="470"/>
      <c r="D323" s="470"/>
      <c r="E323" s="470"/>
      <c r="F323" s="470"/>
      <c r="G323" s="470"/>
      <c r="H323" s="470"/>
      <c r="I323" s="470"/>
      <c r="J323" s="470"/>
      <c r="K323" s="470"/>
      <c r="L323" s="470"/>
      <c r="M323" s="470"/>
      <c r="N323" s="470"/>
      <c r="O323" s="470"/>
      <c r="P323" s="470"/>
      <c r="Q323" s="470"/>
      <c r="R323" s="470"/>
      <c r="S323" s="470"/>
      <c r="T323" s="470"/>
      <c r="U323" s="470"/>
      <c r="V323" s="470"/>
      <c r="W323" s="470"/>
      <c r="X323" s="470"/>
      <c r="Y323" s="470"/>
      <c r="Z323" s="470"/>
    </row>
    <row r="324" ht="14.4" spans="1:26">
      <c r="A324" s="470"/>
      <c r="B324" s="470"/>
      <c r="C324" s="470"/>
      <c r="D324" s="470"/>
      <c r="E324" s="470"/>
      <c r="F324" s="470"/>
      <c r="G324" s="470"/>
      <c r="H324" s="470"/>
      <c r="I324" s="470"/>
      <c r="J324" s="470"/>
      <c r="K324" s="470"/>
      <c r="L324" s="470"/>
      <c r="M324" s="470"/>
      <c r="N324" s="470"/>
      <c r="O324" s="470"/>
      <c r="P324" s="470"/>
      <c r="Q324" s="470"/>
      <c r="R324" s="470"/>
      <c r="S324" s="470"/>
      <c r="T324" s="470"/>
      <c r="U324" s="470"/>
      <c r="V324" s="470"/>
      <c r="W324" s="470"/>
      <c r="X324" s="470"/>
      <c r="Y324" s="470"/>
      <c r="Z324" s="470"/>
    </row>
    <row r="325" ht="14.4" spans="1:26">
      <c r="A325" s="470"/>
      <c r="B325" s="470"/>
      <c r="C325" s="470"/>
      <c r="D325" s="470"/>
      <c r="E325" s="470"/>
      <c r="F325" s="470"/>
      <c r="G325" s="470"/>
      <c r="H325" s="470"/>
      <c r="I325" s="470"/>
      <c r="J325" s="470"/>
      <c r="K325" s="470"/>
      <c r="L325" s="470"/>
      <c r="M325" s="470"/>
      <c r="N325" s="470"/>
      <c r="O325" s="470"/>
      <c r="P325" s="470"/>
      <c r="Q325" s="470"/>
      <c r="R325" s="470"/>
      <c r="S325" s="470"/>
      <c r="T325" s="470"/>
      <c r="U325" s="470"/>
      <c r="V325" s="470"/>
      <c r="W325" s="470"/>
      <c r="X325" s="470"/>
      <c r="Y325" s="470"/>
      <c r="Z325" s="470"/>
    </row>
    <row r="326" ht="14.4" spans="1:26">
      <c r="A326" s="470"/>
      <c r="B326" s="470"/>
      <c r="C326" s="470"/>
      <c r="D326" s="470"/>
      <c r="E326" s="470"/>
      <c r="F326" s="470"/>
      <c r="G326" s="470"/>
      <c r="H326" s="470"/>
      <c r="I326" s="470"/>
      <c r="J326" s="470"/>
      <c r="K326" s="470"/>
      <c r="L326" s="470"/>
      <c r="M326" s="470"/>
      <c r="N326" s="470"/>
      <c r="O326" s="470"/>
      <c r="P326" s="470"/>
      <c r="Q326" s="470"/>
      <c r="R326" s="470"/>
      <c r="S326" s="470"/>
      <c r="T326" s="470"/>
      <c r="U326" s="470"/>
      <c r="V326" s="470"/>
      <c r="W326" s="470"/>
      <c r="X326" s="470"/>
      <c r="Y326" s="470"/>
      <c r="Z326" s="470"/>
    </row>
    <row r="327" ht="14.4" spans="1:26">
      <c r="A327" s="470"/>
      <c r="B327" s="470"/>
      <c r="C327" s="470"/>
      <c r="D327" s="470"/>
      <c r="E327" s="470"/>
      <c r="F327" s="470"/>
      <c r="G327" s="470"/>
      <c r="H327" s="470"/>
      <c r="I327" s="470"/>
      <c r="J327" s="470"/>
      <c r="K327" s="470"/>
      <c r="L327" s="470"/>
      <c r="M327" s="470"/>
      <c r="N327" s="470"/>
      <c r="O327" s="470"/>
      <c r="P327" s="470"/>
      <c r="Q327" s="470"/>
      <c r="R327" s="470"/>
      <c r="S327" s="470"/>
      <c r="T327" s="470"/>
      <c r="U327" s="470"/>
      <c r="V327" s="470"/>
      <c r="W327" s="470"/>
      <c r="X327" s="470"/>
      <c r="Y327" s="470"/>
      <c r="Z327" s="470"/>
    </row>
    <row r="328" ht="14.4" spans="1:26">
      <c r="A328" s="470"/>
      <c r="B328" s="470"/>
      <c r="C328" s="470"/>
      <c r="D328" s="470"/>
      <c r="E328" s="470"/>
      <c r="F328" s="470"/>
      <c r="G328" s="470"/>
      <c r="H328" s="470"/>
      <c r="I328" s="470"/>
      <c r="J328" s="470"/>
      <c r="K328" s="470"/>
      <c r="L328" s="470"/>
      <c r="M328" s="470"/>
      <c r="N328" s="470"/>
      <c r="O328" s="470"/>
      <c r="P328" s="470"/>
      <c r="Q328" s="470"/>
      <c r="R328" s="470"/>
      <c r="S328" s="470"/>
      <c r="T328" s="470"/>
      <c r="U328" s="470"/>
      <c r="V328" s="470"/>
      <c r="W328" s="470"/>
      <c r="X328" s="470"/>
      <c r="Y328" s="470"/>
      <c r="Z328" s="470"/>
    </row>
    <row r="329" ht="14.4" spans="1:26">
      <c r="A329" s="470"/>
      <c r="B329" s="470"/>
      <c r="C329" s="470"/>
      <c r="D329" s="470"/>
      <c r="E329" s="470"/>
      <c r="F329" s="470"/>
      <c r="G329" s="470"/>
      <c r="H329" s="470"/>
      <c r="I329" s="470"/>
      <c r="J329" s="470"/>
      <c r="K329" s="470"/>
      <c r="L329" s="470"/>
      <c r="M329" s="470"/>
      <c r="N329" s="470"/>
      <c r="O329" s="470"/>
      <c r="P329" s="470"/>
      <c r="Q329" s="470"/>
      <c r="R329" s="470"/>
      <c r="S329" s="470"/>
      <c r="T329" s="470"/>
      <c r="U329" s="470"/>
      <c r="V329" s="470"/>
      <c r="W329" s="470"/>
      <c r="X329" s="470"/>
      <c r="Y329" s="470"/>
      <c r="Z329" s="470"/>
    </row>
    <row r="330" ht="14.4" spans="1:26">
      <c r="A330" s="470"/>
      <c r="B330" s="470"/>
      <c r="C330" s="470"/>
      <c r="D330" s="470"/>
      <c r="E330" s="470"/>
      <c r="F330" s="470"/>
      <c r="G330" s="470"/>
      <c r="H330" s="470"/>
      <c r="I330" s="470"/>
      <c r="J330" s="470"/>
      <c r="K330" s="470"/>
      <c r="L330" s="470"/>
      <c r="M330" s="470"/>
      <c r="N330" s="470"/>
      <c r="O330" s="470"/>
      <c r="P330" s="470"/>
      <c r="Q330" s="470"/>
      <c r="R330" s="470"/>
      <c r="S330" s="470"/>
      <c r="T330" s="470"/>
      <c r="U330" s="470"/>
      <c r="V330" s="470"/>
      <c r="W330" s="470"/>
      <c r="X330" s="470"/>
      <c r="Y330" s="470"/>
      <c r="Z330" s="470"/>
    </row>
    <row r="331" ht="14.4" spans="1:26">
      <c r="A331" s="470"/>
      <c r="B331" s="470"/>
      <c r="C331" s="470"/>
      <c r="D331" s="470"/>
      <c r="E331" s="470"/>
      <c r="F331" s="470"/>
      <c r="G331" s="470"/>
      <c r="H331" s="470"/>
      <c r="I331" s="470"/>
      <c r="J331" s="470"/>
      <c r="K331" s="470"/>
      <c r="L331" s="470"/>
      <c r="M331" s="470"/>
      <c r="N331" s="470"/>
      <c r="O331" s="470"/>
      <c r="P331" s="470"/>
      <c r="Q331" s="470"/>
      <c r="R331" s="470"/>
      <c r="S331" s="470"/>
      <c r="T331" s="470"/>
      <c r="U331" s="470"/>
      <c r="V331" s="470"/>
      <c r="W331" s="470"/>
      <c r="X331" s="470"/>
      <c r="Y331" s="470"/>
      <c r="Z331" s="470"/>
    </row>
    <row r="332" ht="14.4" spans="1:26">
      <c r="A332" s="470"/>
      <c r="B332" s="470"/>
      <c r="C332" s="470"/>
      <c r="D332" s="470"/>
      <c r="E332" s="470"/>
      <c r="F332" s="470"/>
      <c r="G332" s="470"/>
      <c r="H332" s="470"/>
      <c r="I332" s="470"/>
      <c r="J332" s="470"/>
      <c r="K332" s="470"/>
      <c r="L332" s="470"/>
      <c r="M332" s="470"/>
      <c r="N332" s="470"/>
      <c r="O332" s="470"/>
      <c r="P332" s="470"/>
      <c r="Q332" s="470"/>
      <c r="R332" s="470"/>
      <c r="S332" s="470"/>
      <c r="T332" s="470"/>
      <c r="U332" s="470"/>
      <c r="V332" s="470"/>
      <c r="W332" s="470"/>
      <c r="X332" s="470"/>
      <c r="Y332" s="470"/>
      <c r="Z332" s="470"/>
    </row>
    <row r="333" ht="14.4" spans="1:26">
      <c r="A333" s="470"/>
      <c r="B333" s="470"/>
      <c r="C333" s="470"/>
      <c r="D333" s="470"/>
      <c r="E333" s="470"/>
      <c r="F333" s="470"/>
      <c r="G333" s="470"/>
      <c r="H333" s="470"/>
      <c r="I333" s="470"/>
      <c r="J333" s="470"/>
      <c r="K333" s="470"/>
      <c r="L333" s="470"/>
      <c r="M333" s="470"/>
      <c r="N333" s="470"/>
      <c r="O333" s="470"/>
      <c r="P333" s="470"/>
      <c r="Q333" s="470"/>
      <c r="R333" s="470"/>
      <c r="S333" s="470"/>
      <c r="T333" s="470"/>
      <c r="U333" s="470"/>
      <c r="V333" s="470"/>
      <c r="W333" s="470"/>
      <c r="X333" s="470"/>
      <c r="Y333" s="470"/>
      <c r="Z333" s="470"/>
    </row>
    <row r="334" ht="14.4" spans="1:26">
      <c r="A334" s="470"/>
      <c r="B334" s="470"/>
      <c r="C334" s="470"/>
      <c r="D334" s="470"/>
      <c r="E334" s="470"/>
      <c r="F334" s="470"/>
      <c r="G334" s="470"/>
      <c r="H334" s="470"/>
      <c r="I334" s="470"/>
      <c r="J334" s="470"/>
      <c r="K334" s="470"/>
      <c r="L334" s="470"/>
      <c r="M334" s="470"/>
      <c r="N334" s="470"/>
      <c r="O334" s="470"/>
      <c r="P334" s="470"/>
      <c r="Q334" s="470"/>
      <c r="R334" s="470"/>
      <c r="S334" s="470"/>
      <c r="T334" s="470"/>
      <c r="U334" s="470"/>
      <c r="V334" s="470"/>
      <c r="W334" s="470"/>
      <c r="X334" s="470"/>
      <c r="Y334" s="470"/>
      <c r="Z334" s="470"/>
    </row>
    <row r="335" ht="14.4" spans="1:26">
      <c r="A335" s="470"/>
      <c r="B335" s="470"/>
      <c r="C335" s="470"/>
      <c r="D335" s="470"/>
      <c r="E335" s="470"/>
      <c r="F335" s="470"/>
      <c r="G335" s="470"/>
      <c r="H335" s="470"/>
      <c r="I335" s="470"/>
      <c r="J335" s="470"/>
      <c r="K335" s="470"/>
      <c r="L335" s="470"/>
      <c r="M335" s="470"/>
      <c r="N335" s="470"/>
      <c r="O335" s="470"/>
      <c r="P335" s="470"/>
      <c r="Q335" s="470"/>
      <c r="R335" s="470"/>
      <c r="S335" s="470"/>
      <c r="T335" s="470"/>
      <c r="U335" s="470"/>
      <c r="V335" s="470"/>
      <c r="W335" s="470"/>
      <c r="X335" s="470"/>
      <c r="Y335" s="470"/>
      <c r="Z335" s="470"/>
    </row>
    <row r="336" ht="14.4" spans="1:26">
      <c r="A336" s="470"/>
      <c r="B336" s="470"/>
      <c r="C336" s="470"/>
      <c r="D336" s="470"/>
      <c r="E336" s="470"/>
      <c r="F336" s="470"/>
      <c r="G336" s="470"/>
      <c r="H336" s="470"/>
      <c r="I336" s="470"/>
      <c r="J336" s="470"/>
      <c r="K336" s="470"/>
      <c r="L336" s="470"/>
      <c r="M336" s="470"/>
      <c r="N336" s="470"/>
      <c r="O336" s="470"/>
      <c r="P336" s="470"/>
      <c r="Q336" s="470"/>
      <c r="R336" s="470"/>
      <c r="S336" s="470"/>
      <c r="T336" s="470"/>
      <c r="U336" s="470"/>
      <c r="V336" s="470"/>
      <c r="W336" s="470"/>
      <c r="X336" s="470"/>
      <c r="Y336" s="470"/>
      <c r="Z336" s="470"/>
    </row>
    <row r="337" ht="14.4" spans="1:26">
      <c r="A337" s="470"/>
      <c r="B337" s="470"/>
      <c r="C337" s="470"/>
      <c r="D337" s="470"/>
      <c r="E337" s="470"/>
      <c r="F337" s="470"/>
      <c r="G337" s="470"/>
      <c r="H337" s="470"/>
      <c r="I337" s="470"/>
      <c r="J337" s="470"/>
      <c r="K337" s="470"/>
      <c r="L337" s="470"/>
      <c r="M337" s="470"/>
      <c r="N337" s="470"/>
      <c r="O337" s="470"/>
      <c r="P337" s="470"/>
      <c r="Q337" s="470"/>
      <c r="R337" s="470"/>
      <c r="S337" s="470"/>
      <c r="T337" s="470"/>
      <c r="U337" s="470"/>
      <c r="V337" s="470"/>
      <c r="W337" s="470"/>
      <c r="X337" s="470"/>
      <c r="Y337" s="470"/>
      <c r="Z337" s="470"/>
    </row>
    <row r="338" ht="14.4" spans="1:26">
      <c r="A338" s="470"/>
      <c r="B338" s="470"/>
      <c r="C338" s="470"/>
      <c r="D338" s="470"/>
      <c r="E338" s="470"/>
      <c r="F338" s="470"/>
      <c r="G338" s="470"/>
      <c r="H338" s="470"/>
      <c r="I338" s="470"/>
      <c r="J338" s="470"/>
      <c r="K338" s="470"/>
      <c r="L338" s="470"/>
      <c r="M338" s="470"/>
      <c r="N338" s="470"/>
      <c r="O338" s="470"/>
      <c r="P338" s="470"/>
      <c r="Q338" s="470"/>
      <c r="R338" s="470"/>
      <c r="S338" s="470"/>
      <c r="T338" s="470"/>
      <c r="U338" s="470"/>
      <c r="V338" s="470"/>
      <c r="W338" s="470"/>
      <c r="X338" s="470"/>
      <c r="Y338" s="470"/>
      <c r="Z338" s="470"/>
    </row>
    <row r="339" ht="14.4" spans="1:26">
      <c r="A339" s="470"/>
      <c r="B339" s="470"/>
      <c r="C339" s="470"/>
      <c r="D339" s="470"/>
      <c r="E339" s="470"/>
      <c r="F339" s="470"/>
      <c r="G339" s="470"/>
      <c r="H339" s="470"/>
      <c r="I339" s="470"/>
      <c r="J339" s="470"/>
      <c r="K339" s="470"/>
      <c r="L339" s="470"/>
      <c r="M339" s="470"/>
      <c r="N339" s="470"/>
      <c r="O339" s="470"/>
      <c r="P339" s="470"/>
      <c r="Q339" s="470"/>
      <c r="R339" s="470"/>
      <c r="S339" s="470"/>
      <c r="T339" s="470"/>
      <c r="U339" s="470"/>
      <c r="V339" s="470"/>
      <c r="W339" s="470"/>
      <c r="X339" s="470"/>
      <c r="Y339" s="470"/>
      <c r="Z339" s="470"/>
    </row>
    <row r="340" ht="14.4" spans="1:26">
      <c r="A340" s="470"/>
      <c r="B340" s="470"/>
      <c r="C340" s="470"/>
      <c r="D340" s="470"/>
      <c r="E340" s="470"/>
      <c r="F340" s="470"/>
      <c r="G340" s="470"/>
      <c r="H340" s="470"/>
      <c r="I340" s="470"/>
      <c r="J340" s="470"/>
      <c r="K340" s="470"/>
      <c r="L340" s="470"/>
      <c r="M340" s="470"/>
      <c r="N340" s="470"/>
      <c r="O340" s="470"/>
      <c r="P340" s="470"/>
      <c r="Q340" s="470"/>
      <c r="R340" s="470"/>
      <c r="S340" s="470"/>
      <c r="T340" s="470"/>
      <c r="U340" s="470"/>
      <c r="V340" s="470"/>
      <c r="W340" s="470"/>
      <c r="X340" s="470"/>
      <c r="Y340" s="470"/>
      <c r="Z340" s="470"/>
    </row>
    <row r="341" ht="14.4" spans="1:26">
      <c r="A341" s="470"/>
      <c r="B341" s="470"/>
      <c r="C341" s="470"/>
      <c r="D341" s="470"/>
      <c r="E341" s="470"/>
      <c r="F341" s="470"/>
      <c r="G341" s="470"/>
      <c r="H341" s="470"/>
      <c r="I341" s="470"/>
      <c r="J341" s="470"/>
      <c r="K341" s="470"/>
      <c r="L341" s="470"/>
      <c r="M341" s="470"/>
      <c r="N341" s="470"/>
      <c r="O341" s="470"/>
      <c r="P341" s="470"/>
      <c r="Q341" s="470"/>
      <c r="R341" s="470"/>
      <c r="S341" s="470"/>
      <c r="T341" s="470"/>
      <c r="U341" s="470"/>
      <c r="V341" s="470"/>
      <c r="W341" s="470"/>
      <c r="X341" s="470"/>
      <c r="Y341" s="470"/>
      <c r="Z341" s="470"/>
    </row>
    <row r="342" ht="14.4" spans="1:26">
      <c r="A342" s="470"/>
      <c r="B342" s="470"/>
      <c r="C342" s="470"/>
      <c r="D342" s="470"/>
      <c r="E342" s="470"/>
      <c r="F342" s="470"/>
      <c r="G342" s="470"/>
      <c r="H342" s="470"/>
      <c r="I342" s="470"/>
      <c r="J342" s="470"/>
      <c r="K342" s="470"/>
      <c r="L342" s="470"/>
      <c r="M342" s="470"/>
      <c r="N342" s="470"/>
      <c r="O342" s="470"/>
      <c r="P342" s="470"/>
      <c r="Q342" s="470"/>
      <c r="R342" s="470"/>
      <c r="S342" s="470"/>
      <c r="T342" s="470"/>
      <c r="U342" s="470"/>
      <c r="V342" s="470"/>
      <c r="W342" s="470"/>
      <c r="X342" s="470"/>
      <c r="Y342" s="470"/>
      <c r="Z342" s="470"/>
    </row>
    <row r="343" ht="14.4" spans="1:26">
      <c r="A343" s="470"/>
      <c r="B343" s="470"/>
      <c r="C343" s="470"/>
      <c r="D343" s="470"/>
      <c r="E343" s="470"/>
      <c r="F343" s="470"/>
      <c r="G343" s="470"/>
      <c r="H343" s="470"/>
      <c r="I343" s="470"/>
      <c r="J343" s="470"/>
      <c r="K343" s="470"/>
      <c r="L343" s="470"/>
      <c r="M343" s="470"/>
      <c r="N343" s="470"/>
      <c r="O343" s="470"/>
      <c r="P343" s="470"/>
      <c r="Q343" s="470"/>
      <c r="R343" s="470"/>
      <c r="S343" s="470"/>
      <c r="T343" s="470"/>
      <c r="U343" s="470"/>
      <c r="V343" s="470"/>
      <c r="W343" s="470"/>
      <c r="X343" s="470"/>
      <c r="Y343" s="470"/>
      <c r="Z343" s="470"/>
    </row>
    <row r="344" ht="14.4" spans="1:26">
      <c r="A344" s="470"/>
      <c r="B344" s="470"/>
      <c r="C344" s="470"/>
      <c r="D344" s="470"/>
      <c r="E344" s="470"/>
      <c r="F344" s="470"/>
      <c r="G344" s="470"/>
      <c r="H344" s="470"/>
      <c r="I344" s="470"/>
      <c r="J344" s="470"/>
      <c r="K344" s="470"/>
      <c r="L344" s="470"/>
      <c r="M344" s="470"/>
      <c r="N344" s="470"/>
      <c r="O344" s="470"/>
      <c r="P344" s="470"/>
      <c r="Q344" s="470"/>
      <c r="R344" s="470"/>
      <c r="S344" s="470"/>
      <c r="T344" s="470"/>
      <c r="U344" s="470"/>
      <c r="V344" s="470"/>
      <c r="W344" s="470"/>
      <c r="X344" s="470"/>
      <c r="Y344" s="470"/>
      <c r="Z344" s="470"/>
    </row>
    <row r="345" ht="14.4" spans="1:26">
      <c r="A345" s="470"/>
      <c r="B345" s="470"/>
      <c r="C345" s="470"/>
      <c r="D345" s="470"/>
      <c r="E345" s="470"/>
      <c r="F345" s="470"/>
      <c r="G345" s="470"/>
      <c r="H345" s="470"/>
      <c r="I345" s="470"/>
      <c r="J345" s="470"/>
      <c r="K345" s="470"/>
      <c r="L345" s="470"/>
      <c r="M345" s="470"/>
      <c r="N345" s="470"/>
      <c r="O345" s="470"/>
      <c r="P345" s="470"/>
      <c r="Q345" s="470"/>
      <c r="R345" s="470"/>
      <c r="S345" s="470"/>
      <c r="T345" s="470"/>
      <c r="U345" s="470"/>
      <c r="V345" s="470"/>
      <c r="W345" s="470"/>
      <c r="X345" s="470"/>
      <c r="Y345" s="470"/>
      <c r="Z345" s="470"/>
    </row>
    <row r="346" ht="14.4" spans="1:26">
      <c r="A346" s="470"/>
      <c r="B346" s="470"/>
      <c r="C346" s="470"/>
      <c r="D346" s="470"/>
      <c r="E346" s="470"/>
      <c r="F346" s="470"/>
      <c r="G346" s="470"/>
      <c r="H346" s="470"/>
      <c r="I346" s="470"/>
      <c r="J346" s="470"/>
      <c r="K346" s="470"/>
      <c r="L346" s="470"/>
      <c r="M346" s="470"/>
      <c r="N346" s="470"/>
      <c r="O346" s="470"/>
      <c r="P346" s="470"/>
      <c r="Q346" s="470"/>
      <c r="R346" s="470"/>
      <c r="S346" s="470"/>
      <c r="T346" s="470"/>
      <c r="U346" s="470"/>
      <c r="V346" s="470"/>
      <c r="W346" s="470"/>
      <c r="X346" s="470"/>
      <c r="Y346" s="470"/>
      <c r="Z346" s="470"/>
    </row>
    <row r="347" ht="14.4" spans="1:26">
      <c r="A347" s="470"/>
      <c r="B347" s="470"/>
      <c r="C347" s="470"/>
      <c r="D347" s="470"/>
      <c r="E347" s="470"/>
      <c r="F347" s="470"/>
      <c r="G347" s="470"/>
      <c r="H347" s="470"/>
      <c r="I347" s="470"/>
      <c r="J347" s="470"/>
      <c r="K347" s="470"/>
      <c r="L347" s="470"/>
      <c r="M347" s="470"/>
      <c r="N347" s="470"/>
      <c r="O347" s="470"/>
      <c r="P347" s="470"/>
      <c r="Q347" s="470"/>
      <c r="R347" s="470"/>
      <c r="S347" s="470"/>
      <c r="T347" s="470"/>
      <c r="U347" s="470"/>
      <c r="V347" s="470"/>
      <c r="W347" s="470"/>
      <c r="X347" s="470"/>
      <c r="Y347" s="470"/>
      <c r="Z347" s="470"/>
    </row>
    <row r="348" ht="14.4" spans="1:26">
      <c r="A348" s="470"/>
      <c r="B348" s="470"/>
      <c r="C348" s="470"/>
      <c r="D348" s="470"/>
      <c r="E348" s="470"/>
      <c r="F348" s="470"/>
      <c r="G348" s="470"/>
      <c r="H348" s="470"/>
      <c r="I348" s="470"/>
      <c r="J348" s="470"/>
      <c r="K348" s="470"/>
      <c r="L348" s="470"/>
      <c r="M348" s="470"/>
      <c r="N348" s="470"/>
      <c r="O348" s="470"/>
      <c r="P348" s="470"/>
      <c r="Q348" s="470"/>
      <c r="R348" s="470"/>
      <c r="S348" s="470"/>
      <c r="T348" s="470"/>
      <c r="U348" s="470"/>
      <c r="V348" s="470"/>
      <c r="W348" s="470"/>
      <c r="X348" s="470"/>
      <c r="Y348" s="470"/>
      <c r="Z348" s="470"/>
    </row>
    <row r="349" ht="14.4" spans="1:26">
      <c r="A349" s="470"/>
      <c r="B349" s="470"/>
      <c r="C349" s="470"/>
      <c r="D349" s="470"/>
      <c r="E349" s="470"/>
      <c r="F349" s="470"/>
      <c r="G349" s="470"/>
      <c r="H349" s="470"/>
      <c r="I349" s="470"/>
      <c r="J349" s="470"/>
      <c r="K349" s="470"/>
      <c r="L349" s="470"/>
      <c r="M349" s="470"/>
      <c r="N349" s="470"/>
      <c r="O349" s="470"/>
      <c r="P349" s="470"/>
      <c r="Q349" s="470"/>
      <c r="R349" s="470"/>
      <c r="S349" s="470"/>
      <c r="T349" s="470"/>
      <c r="U349" s="470"/>
      <c r="V349" s="470"/>
      <c r="W349" s="470"/>
      <c r="X349" s="470"/>
      <c r="Y349" s="470"/>
      <c r="Z349" s="470"/>
    </row>
    <row r="350" ht="14.4" spans="1:26">
      <c r="A350" s="470"/>
      <c r="B350" s="470"/>
      <c r="C350" s="470"/>
      <c r="D350" s="470"/>
      <c r="E350" s="470"/>
      <c r="F350" s="470"/>
      <c r="G350" s="470"/>
      <c r="H350" s="470"/>
      <c r="I350" s="470"/>
      <c r="J350" s="470"/>
      <c r="K350" s="470"/>
      <c r="L350" s="470"/>
      <c r="M350" s="470"/>
      <c r="N350" s="470"/>
      <c r="O350" s="470"/>
      <c r="P350" s="470"/>
      <c r="Q350" s="470"/>
      <c r="R350" s="470"/>
      <c r="S350" s="470"/>
      <c r="T350" s="470"/>
      <c r="U350" s="470"/>
      <c r="V350" s="470"/>
      <c r="W350" s="470"/>
      <c r="X350" s="470"/>
      <c r="Y350" s="470"/>
      <c r="Z350" s="470"/>
    </row>
    <row r="351" ht="14.4" spans="1:26">
      <c r="A351" s="470"/>
      <c r="B351" s="470"/>
      <c r="C351" s="470"/>
      <c r="D351" s="470"/>
      <c r="E351" s="470"/>
      <c r="F351" s="470"/>
      <c r="G351" s="470"/>
      <c r="H351" s="470"/>
      <c r="I351" s="470"/>
      <c r="J351" s="470"/>
      <c r="K351" s="470"/>
      <c r="L351" s="470"/>
      <c r="M351" s="470"/>
      <c r="N351" s="470"/>
      <c r="O351" s="470"/>
      <c r="P351" s="470"/>
      <c r="Q351" s="470"/>
      <c r="R351" s="470"/>
      <c r="S351" s="470"/>
      <c r="T351" s="470"/>
      <c r="U351" s="470"/>
      <c r="V351" s="470"/>
      <c r="W351" s="470"/>
      <c r="X351" s="470"/>
      <c r="Y351" s="470"/>
      <c r="Z351" s="470"/>
    </row>
    <row r="352" ht="14.4" spans="1:26">
      <c r="A352" s="470"/>
      <c r="B352" s="470"/>
      <c r="C352" s="470"/>
      <c r="D352" s="470"/>
      <c r="E352" s="470"/>
      <c r="F352" s="470"/>
      <c r="G352" s="470"/>
      <c r="H352" s="470"/>
      <c r="I352" s="470"/>
      <c r="J352" s="470"/>
      <c r="K352" s="470"/>
      <c r="L352" s="470"/>
      <c r="M352" s="470"/>
      <c r="N352" s="470"/>
      <c r="O352" s="470"/>
      <c r="P352" s="470"/>
      <c r="Q352" s="470"/>
      <c r="R352" s="470"/>
      <c r="S352" s="470"/>
      <c r="T352" s="470"/>
      <c r="U352" s="470"/>
      <c r="V352" s="470"/>
      <c r="W352" s="470"/>
      <c r="X352" s="470"/>
      <c r="Y352" s="470"/>
      <c r="Z352" s="470"/>
    </row>
    <row r="353" ht="14.4" spans="1:26">
      <c r="A353" s="470"/>
      <c r="B353" s="470"/>
      <c r="C353" s="470"/>
      <c r="D353" s="470"/>
      <c r="E353" s="470"/>
      <c r="F353" s="470"/>
      <c r="G353" s="470"/>
      <c r="H353" s="470"/>
      <c r="I353" s="470"/>
      <c r="J353" s="470"/>
      <c r="K353" s="470"/>
      <c r="L353" s="470"/>
      <c r="M353" s="470"/>
      <c r="N353" s="470"/>
      <c r="O353" s="470"/>
      <c r="P353" s="470"/>
      <c r="Q353" s="470"/>
      <c r="R353" s="470"/>
      <c r="S353" s="470"/>
      <c r="T353" s="470"/>
      <c r="U353" s="470"/>
      <c r="V353" s="470"/>
      <c r="W353" s="470"/>
      <c r="X353" s="470"/>
      <c r="Y353" s="470"/>
      <c r="Z353" s="470"/>
    </row>
    <row r="354" ht="14.4" spans="1:26">
      <c r="A354" s="470"/>
      <c r="B354" s="470"/>
      <c r="C354" s="470"/>
      <c r="D354" s="470"/>
      <c r="E354" s="470"/>
      <c r="F354" s="470"/>
      <c r="G354" s="470"/>
      <c r="H354" s="470"/>
      <c r="I354" s="470"/>
      <c r="J354" s="470"/>
      <c r="K354" s="470"/>
      <c r="L354" s="470"/>
      <c r="M354" s="470"/>
      <c r="N354" s="470"/>
      <c r="O354" s="470"/>
      <c r="P354" s="470"/>
      <c r="Q354" s="470"/>
      <c r="R354" s="470"/>
      <c r="S354" s="470"/>
      <c r="T354" s="470"/>
      <c r="U354" s="470"/>
      <c r="V354" s="470"/>
      <c r="W354" s="470"/>
      <c r="X354" s="470"/>
      <c r="Y354" s="470"/>
      <c r="Z354" s="470"/>
    </row>
    <row r="355" ht="14.4" spans="1:26">
      <c r="A355" s="470"/>
      <c r="B355" s="470"/>
      <c r="C355" s="470"/>
      <c r="D355" s="470"/>
      <c r="E355" s="470"/>
      <c r="F355" s="470"/>
      <c r="G355" s="470"/>
      <c r="H355" s="470"/>
      <c r="I355" s="470"/>
      <c r="J355" s="470"/>
      <c r="K355" s="470"/>
      <c r="L355" s="470"/>
      <c r="M355" s="470"/>
      <c r="N355" s="470"/>
      <c r="O355" s="470"/>
      <c r="P355" s="470"/>
      <c r="Q355" s="470"/>
      <c r="R355" s="470"/>
      <c r="S355" s="470"/>
      <c r="T355" s="470"/>
      <c r="U355" s="470"/>
      <c r="V355" s="470"/>
      <c r="W355" s="470"/>
      <c r="X355" s="470"/>
      <c r="Y355" s="470"/>
      <c r="Z355" s="470"/>
    </row>
    <row r="356" ht="14.4" spans="1:26">
      <c r="A356" s="470"/>
      <c r="B356" s="470"/>
      <c r="C356" s="470"/>
      <c r="D356" s="470"/>
      <c r="E356" s="470"/>
      <c r="F356" s="470"/>
      <c r="G356" s="470"/>
      <c r="H356" s="470"/>
      <c r="I356" s="470"/>
      <c r="J356" s="470"/>
      <c r="K356" s="470"/>
      <c r="L356" s="470"/>
      <c r="M356" s="470"/>
      <c r="N356" s="470"/>
      <c r="O356" s="470"/>
      <c r="P356" s="470"/>
      <c r="Q356" s="470"/>
      <c r="R356" s="470"/>
      <c r="S356" s="470"/>
      <c r="T356" s="470"/>
      <c r="U356" s="470"/>
      <c r="V356" s="470"/>
      <c r="W356" s="470"/>
      <c r="X356" s="470"/>
      <c r="Y356" s="470"/>
      <c r="Z356" s="470"/>
    </row>
    <row r="357" ht="14.4" spans="1:26">
      <c r="A357" s="470"/>
      <c r="B357" s="470"/>
      <c r="C357" s="470"/>
      <c r="D357" s="470"/>
      <c r="E357" s="470"/>
      <c r="F357" s="470"/>
      <c r="G357" s="470"/>
      <c r="H357" s="470"/>
      <c r="I357" s="470"/>
      <c r="J357" s="470"/>
      <c r="K357" s="470"/>
      <c r="L357" s="470"/>
      <c r="M357" s="470"/>
      <c r="N357" s="470"/>
      <c r="O357" s="470"/>
      <c r="P357" s="470"/>
      <c r="Q357" s="470"/>
      <c r="R357" s="470"/>
      <c r="S357" s="470"/>
      <c r="T357" s="470"/>
      <c r="U357" s="470"/>
      <c r="V357" s="470"/>
      <c r="W357" s="470"/>
      <c r="X357" s="470"/>
      <c r="Y357" s="470"/>
      <c r="Z357" s="470"/>
    </row>
    <row r="358" ht="14.4" spans="1:26">
      <c r="A358" s="470"/>
      <c r="B358" s="470"/>
      <c r="C358" s="470"/>
      <c r="D358" s="470"/>
      <c r="E358" s="470"/>
      <c r="F358" s="470"/>
      <c r="G358" s="470"/>
      <c r="H358" s="470"/>
      <c r="I358" s="470"/>
      <c r="J358" s="470"/>
      <c r="K358" s="470"/>
      <c r="L358" s="470"/>
      <c r="M358" s="470"/>
      <c r="N358" s="470"/>
      <c r="O358" s="470"/>
      <c r="P358" s="470"/>
      <c r="Q358" s="470"/>
      <c r="R358" s="470"/>
      <c r="S358" s="470"/>
      <c r="T358" s="470"/>
      <c r="U358" s="470"/>
      <c r="V358" s="470"/>
      <c r="W358" s="470"/>
      <c r="X358" s="470"/>
      <c r="Y358" s="470"/>
      <c r="Z358" s="470"/>
    </row>
    <row r="359" ht="14.4" spans="1:26">
      <c r="A359" s="470"/>
      <c r="B359" s="470"/>
      <c r="C359" s="470"/>
      <c r="D359" s="470"/>
      <c r="E359" s="470"/>
      <c r="F359" s="470"/>
      <c r="G359" s="470"/>
      <c r="H359" s="470"/>
      <c r="I359" s="470"/>
      <c r="J359" s="470"/>
      <c r="K359" s="470"/>
      <c r="L359" s="470"/>
      <c r="M359" s="470"/>
      <c r="N359" s="470"/>
      <c r="O359" s="470"/>
      <c r="P359" s="470"/>
      <c r="Q359" s="470"/>
      <c r="R359" s="470"/>
      <c r="S359" s="470"/>
      <c r="T359" s="470"/>
      <c r="U359" s="470"/>
      <c r="V359" s="470"/>
      <c r="W359" s="470"/>
      <c r="X359" s="470"/>
      <c r="Y359" s="470"/>
      <c r="Z359" s="470"/>
    </row>
    <row r="360" ht="14.4" spans="1:26">
      <c r="A360" s="470"/>
      <c r="B360" s="470"/>
      <c r="C360" s="470"/>
      <c r="D360" s="470"/>
      <c r="E360" s="470"/>
      <c r="F360" s="470"/>
      <c r="G360" s="470"/>
      <c r="H360" s="470"/>
      <c r="I360" s="470"/>
      <c r="J360" s="470"/>
      <c r="K360" s="470"/>
      <c r="L360" s="470"/>
      <c r="M360" s="470"/>
      <c r="N360" s="470"/>
      <c r="O360" s="470"/>
      <c r="P360" s="470"/>
      <c r="Q360" s="470"/>
      <c r="R360" s="470"/>
      <c r="S360" s="470"/>
      <c r="T360" s="470"/>
      <c r="U360" s="470"/>
      <c r="V360" s="470"/>
      <c r="W360" s="470"/>
      <c r="X360" s="470"/>
      <c r="Y360" s="470"/>
      <c r="Z360" s="470"/>
    </row>
    <row r="361" ht="14.4" spans="1:26">
      <c r="A361" s="470"/>
      <c r="B361" s="470"/>
      <c r="C361" s="470"/>
      <c r="D361" s="470"/>
      <c r="E361" s="470"/>
      <c r="F361" s="470"/>
      <c r="G361" s="470"/>
      <c r="H361" s="470"/>
      <c r="I361" s="470"/>
      <c r="J361" s="470"/>
      <c r="K361" s="470"/>
      <c r="L361" s="470"/>
      <c r="M361" s="470"/>
      <c r="N361" s="470"/>
      <c r="O361" s="470"/>
      <c r="P361" s="470"/>
      <c r="Q361" s="470"/>
      <c r="R361" s="470"/>
      <c r="S361" s="470"/>
      <c r="T361" s="470"/>
      <c r="U361" s="470"/>
      <c r="V361" s="470"/>
      <c r="W361" s="470"/>
      <c r="X361" s="470"/>
      <c r="Y361" s="470"/>
      <c r="Z361" s="470"/>
    </row>
    <row r="362" ht="14.4" spans="1:26">
      <c r="A362" s="470"/>
      <c r="B362" s="470"/>
      <c r="C362" s="470"/>
      <c r="D362" s="470"/>
      <c r="E362" s="470"/>
      <c r="F362" s="470"/>
      <c r="G362" s="470"/>
      <c r="H362" s="470"/>
      <c r="I362" s="470"/>
      <c r="J362" s="470"/>
      <c r="K362" s="470"/>
      <c r="L362" s="470"/>
      <c r="M362" s="470"/>
      <c r="N362" s="470"/>
      <c r="O362" s="470"/>
      <c r="P362" s="470"/>
      <c r="Q362" s="470"/>
      <c r="R362" s="470"/>
      <c r="S362" s="470"/>
      <c r="T362" s="470"/>
      <c r="U362" s="470"/>
      <c r="V362" s="470"/>
      <c r="W362" s="470"/>
      <c r="X362" s="470"/>
      <c r="Y362" s="470"/>
      <c r="Z362" s="470"/>
    </row>
    <row r="363" ht="14.4" spans="1:26">
      <c r="A363" s="470"/>
      <c r="B363" s="470"/>
      <c r="C363" s="470"/>
      <c r="D363" s="470"/>
      <c r="E363" s="470"/>
      <c r="F363" s="470"/>
      <c r="G363" s="470"/>
      <c r="H363" s="470"/>
      <c r="I363" s="470"/>
      <c r="J363" s="470"/>
      <c r="K363" s="470"/>
      <c r="L363" s="470"/>
      <c r="M363" s="470"/>
      <c r="N363" s="470"/>
      <c r="O363" s="470"/>
      <c r="P363" s="470"/>
      <c r="Q363" s="470"/>
      <c r="R363" s="470"/>
      <c r="S363" s="470"/>
      <c r="T363" s="470"/>
      <c r="U363" s="470"/>
      <c r="V363" s="470"/>
      <c r="W363" s="470"/>
      <c r="X363" s="470"/>
      <c r="Y363" s="470"/>
      <c r="Z363" s="470"/>
    </row>
    <row r="364" ht="14.4" spans="1:26">
      <c r="A364" s="470"/>
      <c r="B364" s="470"/>
      <c r="C364" s="470"/>
      <c r="D364" s="470"/>
      <c r="E364" s="470"/>
      <c r="F364" s="470"/>
      <c r="G364" s="470"/>
      <c r="H364" s="470"/>
      <c r="I364" s="470"/>
      <c r="J364" s="470"/>
      <c r="K364" s="470"/>
      <c r="L364" s="470"/>
      <c r="M364" s="470"/>
      <c r="N364" s="470"/>
      <c r="O364" s="470"/>
      <c r="P364" s="470"/>
      <c r="Q364" s="470"/>
      <c r="R364" s="470"/>
      <c r="S364" s="470"/>
      <c r="T364" s="470"/>
      <c r="U364" s="470"/>
      <c r="V364" s="470"/>
      <c r="W364" s="470"/>
      <c r="X364" s="470"/>
      <c r="Y364" s="470"/>
      <c r="Z364" s="470"/>
    </row>
    <row r="365" ht="14.4" spans="1:26">
      <c r="A365" s="470"/>
      <c r="B365" s="470"/>
      <c r="C365" s="470"/>
      <c r="D365" s="470"/>
      <c r="E365" s="470"/>
      <c r="F365" s="470"/>
      <c r="G365" s="470"/>
      <c r="H365" s="470"/>
      <c r="I365" s="470"/>
      <c r="J365" s="470"/>
      <c r="K365" s="470"/>
      <c r="L365" s="470"/>
      <c r="M365" s="470"/>
      <c r="N365" s="470"/>
      <c r="O365" s="470"/>
      <c r="P365" s="470"/>
      <c r="Q365" s="470"/>
      <c r="R365" s="470"/>
      <c r="S365" s="470"/>
      <c r="T365" s="470"/>
      <c r="U365" s="470"/>
      <c r="V365" s="470"/>
      <c r="W365" s="470"/>
      <c r="X365" s="470"/>
      <c r="Y365" s="470"/>
      <c r="Z365" s="470"/>
    </row>
    <row r="366" ht="14.4" spans="1:26">
      <c r="A366" s="470"/>
      <c r="B366" s="470"/>
      <c r="C366" s="470"/>
      <c r="D366" s="470"/>
      <c r="E366" s="470"/>
      <c r="F366" s="470"/>
      <c r="G366" s="470"/>
      <c r="H366" s="470"/>
      <c r="I366" s="470"/>
      <c r="J366" s="470"/>
      <c r="K366" s="470"/>
      <c r="L366" s="470"/>
      <c r="M366" s="470"/>
      <c r="N366" s="470"/>
      <c r="O366" s="470"/>
      <c r="P366" s="470"/>
      <c r="Q366" s="470"/>
      <c r="R366" s="470"/>
      <c r="S366" s="470"/>
      <c r="T366" s="470"/>
      <c r="U366" s="470"/>
      <c r="V366" s="470"/>
      <c r="W366" s="470"/>
      <c r="X366" s="470"/>
      <c r="Y366" s="470"/>
      <c r="Z366" s="470"/>
    </row>
    <row r="367" ht="14.4" spans="1:26">
      <c r="A367" s="470"/>
      <c r="B367" s="470"/>
      <c r="C367" s="470"/>
      <c r="D367" s="470"/>
      <c r="E367" s="470"/>
      <c r="F367" s="470"/>
      <c r="G367" s="470"/>
      <c r="H367" s="470"/>
      <c r="I367" s="470"/>
      <c r="J367" s="470"/>
      <c r="K367" s="470"/>
      <c r="L367" s="470"/>
      <c r="M367" s="470"/>
      <c r="N367" s="470"/>
      <c r="O367" s="470"/>
      <c r="P367" s="470"/>
      <c r="Q367" s="470"/>
      <c r="R367" s="470"/>
      <c r="S367" s="470"/>
      <c r="T367" s="470"/>
      <c r="U367" s="470"/>
      <c r="V367" s="470"/>
      <c r="W367" s="470"/>
      <c r="X367" s="470"/>
      <c r="Y367" s="470"/>
      <c r="Z367" s="470"/>
    </row>
    <row r="368" ht="14.4" spans="1:26">
      <c r="A368" s="470"/>
      <c r="B368" s="470"/>
      <c r="C368" s="470"/>
      <c r="D368" s="470"/>
      <c r="E368" s="470"/>
      <c r="F368" s="470"/>
      <c r="G368" s="470"/>
      <c r="H368" s="470"/>
      <c r="I368" s="470"/>
      <c r="J368" s="470"/>
      <c r="K368" s="470"/>
      <c r="L368" s="470"/>
      <c r="M368" s="470"/>
      <c r="N368" s="470"/>
      <c r="O368" s="470"/>
      <c r="P368" s="470"/>
      <c r="Q368" s="470"/>
      <c r="R368" s="470"/>
      <c r="S368" s="470"/>
      <c r="T368" s="470"/>
      <c r="U368" s="470"/>
      <c r="V368" s="470"/>
      <c r="W368" s="470"/>
      <c r="X368" s="470"/>
      <c r="Y368" s="470"/>
      <c r="Z368" s="470"/>
    </row>
    <row r="369" ht="14.4" spans="1:26">
      <c r="A369" s="470"/>
      <c r="B369" s="470"/>
      <c r="C369" s="470"/>
      <c r="D369" s="470"/>
      <c r="E369" s="470"/>
      <c r="F369" s="470"/>
      <c r="G369" s="470"/>
      <c r="H369" s="470"/>
      <c r="I369" s="470"/>
      <c r="J369" s="470"/>
      <c r="K369" s="470"/>
      <c r="L369" s="470"/>
      <c r="M369" s="470"/>
      <c r="N369" s="470"/>
      <c r="O369" s="470"/>
      <c r="P369" s="470"/>
      <c r="Q369" s="470"/>
      <c r="R369" s="470"/>
      <c r="S369" s="470"/>
      <c r="T369" s="470"/>
      <c r="U369" s="470"/>
      <c r="V369" s="470"/>
      <c r="W369" s="470"/>
      <c r="X369" s="470"/>
      <c r="Y369" s="470"/>
      <c r="Z369" s="470"/>
    </row>
    <row r="370" ht="14.4" spans="1:26">
      <c r="A370" s="470"/>
      <c r="B370" s="470"/>
      <c r="C370" s="470"/>
      <c r="D370" s="470"/>
      <c r="E370" s="470"/>
      <c r="F370" s="470"/>
      <c r="G370" s="470"/>
      <c r="H370" s="470"/>
      <c r="I370" s="470"/>
      <c r="J370" s="470"/>
      <c r="K370" s="470"/>
      <c r="L370" s="470"/>
      <c r="M370" s="470"/>
      <c r="N370" s="470"/>
      <c r="O370" s="470"/>
      <c r="P370" s="470"/>
      <c r="Q370" s="470"/>
      <c r="R370" s="470"/>
      <c r="S370" s="470"/>
      <c r="T370" s="470"/>
      <c r="U370" s="470"/>
      <c r="V370" s="470"/>
      <c r="W370" s="470"/>
      <c r="X370" s="470"/>
      <c r="Y370" s="470"/>
      <c r="Z370" s="470"/>
    </row>
    <row r="371" ht="14.4" spans="1:26">
      <c r="A371" s="470"/>
      <c r="B371" s="470"/>
      <c r="C371" s="470"/>
      <c r="D371" s="470"/>
      <c r="E371" s="470"/>
      <c r="F371" s="470"/>
      <c r="G371" s="470"/>
      <c r="H371" s="470"/>
      <c r="I371" s="470"/>
      <c r="J371" s="470"/>
      <c r="K371" s="470"/>
      <c r="L371" s="470"/>
      <c r="M371" s="470"/>
      <c r="N371" s="470"/>
      <c r="O371" s="470"/>
      <c r="P371" s="470"/>
      <c r="Q371" s="470"/>
      <c r="R371" s="470"/>
      <c r="S371" s="470"/>
      <c r="T371" s="470"/>
      <c r="U371" s="470"/>
      <c r="V371" s="470"/>
      <c r="W371" s="470"/>
      <c r="X371" s="470"/>
      <c r="Y371" s="470"/>
      <c r="Z371" s="470"/>
    </row>
    <row r="372" ht="14.4" spans="1:26">
      <c r="A372" s="470"/>
      <c r="B372" s="470"/>
      <c r="C372" s="470"/>
      <c r="D372" s="470"/>
      <c r="E372" s="470"/>
      <c r="F372" s="470"/>
      <c r="G372" s="470"/>
      <c r="H372" s="470"/>
      <c r="I372" s="470"/>
      <c r="J372" s="470"/>
      <c r="K372" s="470"/>
      <c r="L372" s="470"/>
      <c r="M372" s="470"/>
      <c r="N372" s="470"/>
      <c r="O372" s="470"/>
      <c r="P372" s="470"/>
      <c r="Q372" s="470"/>
      <c r="R372" s="470"/>
      <c r="S372" s="470"/>
      <c r="T372" s="470"/>
      <c r="U372" s="470"/>
      <c r="V372" s="470"/>
      <c r="W372" s="470"/>
      <c r="X372" s="470"/>
      <c r="Y372" s="470"/>
      <c r="Z372" s="470"/>
    </row>
    <row r="373" ht="14.4" spans="1:26">
      <c r="A373" s="470"/>
      <c r="B373" s="470"/>
      <c r="C373" s="470"/>
      <c r="D373" s="470"/>
      <c r="E373" s="470"/>
      <c r="F373" s="470"/>
      <c r="G373" s="470"/>
      <c r="H373" s="470"/>
      <c r="I373" s="470"/>
      <c r="J373" s="470"/>
      <c r="K373" s="470"/>
      <c r="L373" s="470"/>
      <c r="M373" s="470"/>
      <c r="N373" s="470"/>
      <c r="O373" s="470"/>
      <c r="P373" s="470"/>
      <c r="Q373" s="470"/>
      <c r="R373" s="470"/>
      <c r="S373" s="470"/>
      <c r="T373" s="470"/>
      <c r="U373" s="470"/>
      <c r="V373" s="470"/>
      <c r="W373" s="470"/>
      <c r="X373" s="470"/>
      <c r="Y373" s="470"/>
      <c r="Z373" s="470"/>
    </row>
    <row r="374" ht="14.4" spans="1:26">
      <c r="A374" s="470"/>
      <c r="B374" s="470"/>
      <c r="C374" s="470"/>
      <c r="D374" s="470"/>
      <c r="E374" s="470"/>
      <c r="F374" s="470"/>
      <c r="G374" s="470"/>
      <c r="H374" s="470"/>
      <c r="I374" s="470"/>
      <c r="J374" s="470"/>
      <c r="K374" s="470"/>
      <c r="L374" s="470"/>
      <c r="M374" s="470"/>
      <c r="N374" s="470"/>
      <c r="O374" s="470"/>
      <c r="P374" s="470"/>
      <c r="Q374" s="470"/>
      <c r="R374" s="470"/>
      <c r="S374" s="470"/>
      <c r="T374" s="470"/>
      <c r="U374" s="470"/>
      <c r="V374" s="470"/>
      <c r="W374" s="470"/>
      <c r="X374" s="470"/>
      <c r="Y374" s="470"/>
      <c r="Z374" s="470"/>
    </row>
    <row r="375" ht="14.4" spans="1:26">
      <c r="A375" s="470"/>
      <c r="B375" s="470"/>
      <c r="C375" s="470"/>
      <c r="D375" s="470"/>
      <c r="E375" s="470"/>
      <c r="F375" s="470"/>
      <c r="G375" s="470"/>
      <c r="H375" s="470"/>
      <c r="I375" s="470"/>
      <c r="J375" s="470"/>
      <c r="K375" s="470"/>
      <c r="L375" s="470"/>
      <c r="M375" s="470"/>
      <c r="N375" s="470"/>
      <c r="O375" s="470"/>
      <c r="P375" s="470"/>
      <c r="Q375" s="470"/>
      <c r="R375" s="470"/>
      <c r="S375" s="470"/>
      <c r="T375" s="470"/>
      <c r="U375" s="470"/>
      <c r="V375" s="470"/>
      <c r="W375" s="470"/>
      <c r="X375" s="470"/>
      <c r="Y375" s="470"/>
      <c r="Z375" s="470"/>
    </row>
    <row r="376" ht="14.4" spans="1:26">
      <c r="A376" s="470"/>
      <c r="B376" s="470"/>
      <c r="C376" s="470"/>
      <c r="D376" s="470"/>
      <c r="E376" s="470"/>
      <c r="F376" s="470"/>
      <c r="G376" s="470"/>
      <c r="H376" s="470"/>
      <c r="I376" s="470"/>
      <c r="J376" s="470"/>
      <c r="K376" s="470"/>
      <c r="L376" s="470"/>
      <c r="M376" s="470"/>
      <c r="N376" s="470"/>
      <c r="O376" s="470"/>
      <c r="P376" s="470"/>
      <c r="Q376" s="470"/>
      <c r="R376" s="470"/>
      <c r="S376" s="470"/>
      <c r="T376" s="470"/>
      <c r="U376" s="470"/>
      <c r="V376" s="470"/>
      <c r="W376" s="470"/>
      <c r="X376" s="470"/>
      <c r="Y376" s="470"/>
      <c r="Z376" s="470"/>
    </row>
    <row r="377" ht="14.4" spans="1:26">
      <c r="A377" s="470"/>
      <c r="B377" s="470"/>
      <c r="C377" s="470"/>
      <c r="D377" s="470"/>
      <c r="E377" s="470"/>
      <c r="F377" s="470"/>
      <c r="G377" s="470"/>
      <c r="H377" s="470"/>
      <c r="I377" s="470"/>
      <c r="J377" s="470"/>
      <c r="K377" s="470"/>
      <c r="L377" s="470"/>
      <c r="M377" s="470"/>
      <c r="N377" s="470"/>
      <c r="O377" s="470"/>
      <c r="P377" s="470"/>
      <c r="Q377" s="470"/>
      <c r="R377" s="470"/>
      <c r="S377" s="470"/>
      <c r="T377" s="470"/>
      <c r="U377" s="470"/>
      <c r="V377" s="470"/>
      <c r="W377" s="470"/>
      <c r="X377" s="470"/>
      <c r="Y377" s="470"/>
      <c r="Z377" s="470"/>
    </row>
    <row r="378" ht="14.4" spans="1:26">
      <c r="A378" s="470"/>
      <c r="B378" s="470"/>
      <c r="C378" s="470"/>
      <c r="D378" s="470"/>
      <c r="E378" s="470"/>
      <c r="F378" s="470"/>
      <c r="G378" s="470"/>
      <c r="H378" s="470"/>
      <c r="I378" s="470"/>
      <c r="J378" s="470"/>
      <c r="K378" s="470"/>
      <c r="L378" s="470"/>
      <c r="M378" s="470"/>
      <c r="N378" s="470"/>
      <c r="O378" s="470"/>
      <c r="P378" s="470"/>
      <c r="Q378" s="470"/>
      <c r="R378" s="470"/>
      <c r="S378" s="470"/>
      <c r="T378" s="470"/>
      <c r="U378" s="470"/>
      <c r="V378" s="470"/>
      <c r="W378" s="470"/>
      <c r="X378" s="470"/>
      <c r="Y378" s="470"/>
      <c r="Z378" s="470"/>
    </row>
    <row r="379" ht="14.4" spans="1:26">
      <c r="A379" s="470"/>
      <c r="B379" s="470"/>
      <c r="C379" s="470"/>
      <c r="D379" s="470"/>
      <c r="E379" s="470"/>
      <c r="F379" s="470"/>
      <c r="G379" s="470"/>
      <c r="H379" s="470"/>
      <c r="I379" s="470"/>
      <c r="J379" s="470"/>
      <c r="K379" s="470"/>
      <c r="L379" s="470"/>
      <c r="M379" s="470"/>
      <c r="N379" s="470"/>
      <c r="O379" s="470"/>
      <c r="P379" s="470"/>
      <c r="Q379" s="470"/>
      <c r="R379" s="470"/>
      <c r="S379" s="470"/>
      <c r="T379" s="470"/>
      <c r="U379" s="470"/>
      <c r="V379" s="470"/>
      <c r="W379" s="470"/>
      <c r="X379" s="470"/>
      <c r="Y379" s="470"/>
      <c r="Z379" s="470"/>
    </row>
    <row r="380" ht="14.4" spans="1:26">
      <c r="A380" s="470"/>
      <c r="B380" s="470"/>
      <c r="C380" s="470"/>
      <c r="D380" s="470"/>
      <c r="E380" s="470"/>
      <c r="F380" s="470"/>
      <c r="G380" s="470"/>
      <c r="H380" s="470"/>
      <c r="I380" s="470"/>
      <c r="J380" s="470"/>
      <c r="K380" s="470"/>
      <c r="L380" s="470"/>
      <c r="M380" s="470"/>
      <c r="N380" s="470"/>
      <c r="O380" s="470"/>
      <c r="P380" s="470"/>
      <c r="Q380" s="470"/>
      <c r="R380" s="470"/>
      <c r="S380" s="470"/>
      <c r="T380" s="470"/>
      <c r="U380" s="470"/>
      <c r="V380" s="470"/>
      <c r="W380" s="470"/>
      <c r="X380" s="470"/>
      <c r="Y380" s="470"/>
      <c r="Z380" s="470"/>
    </row>
    <row r="381" ht="14.4" spans="1:26">
      <c r="A381" s="470"/>
      <c r="B381" s="470"/>
      <c r="C381" s="470"/>
      <c r="D381" s="470"/>
      <c r="E381" s="470"/>
      <c r="F381" s="470"/>
      <c r="G381" s="470"/>
      <c r="H381" s="470"/>
      <c r="I381" s="470"/>
      <c r="J381" s="470"/>
      <c r="K381" s="470"/>
      <c r="L381" s="470"/>
      <c r="M381" s="470"/>
      <c r="N381" s="470"/>
      <c r="O381" s="470"/>
      <c r="P381" s="470"/>
      <c r="Q381" s="470"/>
      <c r="R381" s="470"/>
      <c r="S381" s="470"/>
      <c r="T381" s="470"/>
      <c r="U381" s="470"/>
      <c r="V381" s="470"/>
      <c r="W381" s="470"/>
      <c r="X381" s="470"/>
      <c r="Y381" s="470"/>
      <c r="Z381" s="470"/>
    </row>
    <row r="382" ht="14.4" spans="1:26">
      <c r="A382" s="470"/>
      <c r="B382" s="470"/>
      <c r="C382" s="470"/>
      <c r="D382" s="470"/>
      <c r="E382" s="470"/>
      <c r="F382" s="470"/>
      <c r="G382" s="470"/>
      <c r="H382" s="470"/>
      <c r="I382" s="470"/>
      <c r="J382" s="470"/>
      <c r="K382" s="470"/>
      <c r="L382" s="470"/>
      <c r="M382" s="470"/>
      <c r="N382" s="470"/>
      <c r="O382" s="470"/>
      <c r="P382" s="470"/>
      <c r="Q382" s="470"/>
      <c r="R382" s="470"/>
      <c r="S382" s="470"/>
      <c r="T382" s="470"/>
      <c r="U382" s="470"/>
      <c r="V382" s="470"/>
      <c r="W382" s="470"/>
      <c r="X382" s="470"/>
      <c r="Y382" s="470"/>
      <c r="Z382" s="470"/>
    </row>
    <row r="383" ht="14.4" spans="1:26">
      <c r="A383" s="470"/>
      <c r="B383" s="470"/>
      <c r="C383" s="470"/>
      <c r="D383" s="470"/>
      <c r="E383" s="470"/>
      <c r="F383" s="470"/>
      <c r="G383" s="470"/>
      <c r="H383" s="470"/>
      <c r="I383" s="470"/>
      <c r="J383" s="470"/>
      <c r="K383" s="470"/>
      <c r="L383" s="470"/>
      <c r="M383" s="470"/>
      <c r="N383" s="470"/>
      <c r="O383" s="470"/>
      <c r="P383" s="470"/>
      <c r="Q383" s="470"/>
      <c r="R383" s="470"/>
      <c r="S383" s="470"/>
      <c r="T383" s="470"/>
      <c r="U383" s="470"/>
      <c r="V383" s="470"/>
      <c r="W383" s="470"/>
      <c r="X383" s="470"/>
      <c r="Y383" s="470"/>
      <c r="Z383" s="470"/>
    </row>
    <row r="384" ht="14.4" spans="1:26">
      <c r="A384" s="470"/>
      <c r="B384" s="470"/>
      <c r="C384" s="470"/>
      <c r="D384" s="470"/>
      <c r="E384" s="470"/>
      <c r="F384" s="470"/>
      <c r="G384" s="470"/>
      <c r="H384" s="470"/>
      <c r="I384" s="470"/>
      <c r="J384" s="470"/>
      <c r="K384" s="470"/>
      <c r="L384" s="470"/>
      <c r="M384" s="470"/>
      <c r="N384" s="470"/>
      <c r="O384" s="470"/>
      <c r="P384" s="470"/>
      <c r="Q384" s="470"/>
      <c r="R384" s="470"/>
      <c r="S384" s="470"/>
      <c r="T384" s="470"/>
      <c r="U384" s="470"/>
      <c r="V384" s="470"/>
      <c r="W384" s="470"/>
      <c r="X384" s="470"/>
      <c r="Y384" s="470"/>
      <c r="Z384" s="470"/>
    </row>
    <row r="385" ht="14.4" spans="1:26">
      <c r="A385" s="470"/>
      <c r="B385" s="470"/>
      <c r="C385" s="470"/>
      <c r="D385" s="470"/>
      <c r="E385" s="470"/>
      <c r="F385" s="470"/>
      <c r="G385" s="470"/>
      <c r="H385" s="470"/>
      <c r="I385" s="470"/>
      <c r="J385" s="470"/>
      <c r="K385" s="470"/>
      <c r="L385" s="470"/>
      <c r="M385" s="470"/>
      <c r="N385" s="470"/>
      <c r="O385" s="470"/>
      <c r="P385" s="470"/>
      <c r="Q385" s="470"/>
      <c r="R385" s="470"/>
      <c r="S385" s="470"/>
      <c r="T385" s="470"/>
      <c r="U385" s="470"/>
      <c r="V385" s="470"/>
      <c r="W385" s="470"/>
      <c r="X385" s="470"/>
      <c r="Y385" s="470"/>
      <c r="Z385" s="470"/>
    </row>
    <row r="386" ht="14.4" spans="1:26">
      <c r="A386" s="470"/>
      <c r="B386" s="470"/>
      <c r="C386" s="470"/>
      <c r="D386" s="470"/>
      <c r="E386" s="470"/>
      <c r="F386" s="470"/>
      <c r="G386" s="470"/>
      <c r="H386" s="470"/>
      <c r="I386" s="470"/>
      <c r="J386" s="470"/>
      <c r="K386" s="470"/>
      <c r="L386" s="470"/>
      <c r="M386" s="470"/>
      <c r="N386" s="470"/>
      <c r="O386" s="470"/>
      <c r="P386" s="470"/>
      <c r="Q386" s="470"/>
      <c r="R386" s="470"/>
      <c r="S386" s="470"/>
      <c r="T386" s="470"/>
      <c r="U386" s="470"/>
      <c r="V386" s="470"/>
      <c r="W386" s="470"/>
      <c r="X386" s="470"/>
      <c r="Y386" s="470"/>
      <c r="Z386" s="470"/>
    </row>
    <row r="387" ht="14.4" spans="1:26">
      <c r="A387" s="470"/>
      <c r="B387" s="470"/>
      <c r="C387" s="470"/>
      <c r="D387" s="470"/>
      <c r="E387" s="470"/>
      <c r="F387" s="470"/>
      <c r="G387" s="470"/>
      <c r="H387" s="470"/>
      <c r="I387" s="470"/>
      <c r="J387" s="470"/>
      <c r="K387" s="470"/>
      <c r="L387" s="470"/>
      <c r="M387" s="470"/>
      <c r="N387" s="470"/>
      <c r="O387" s="470"/>
      <c r="P387" s="470"/>
      <c r="Q387" s="470"/>
      <c r="R387" s="470"/>
      <c r="S387" s="470"/>
      <c r="T387" s="470"/>
      <c r="U387" s="470"/>
      <c r="V387" s="470"/>
      <c r="W387" s="470"/>
      <c r="X387" s="470"/>
      <c r="Y387" s="470"/>
      <c r="Z387" s="470"/>
    </row>
    <row r="388" ht="14.4" spans="1:26">
      <c r="A388" s="470"/>
      <c r="B388" s="470"/>
      <c r="C388" s="470"/>
      <c r="D388" s="470"/>
      <c r="E388" s="470"/>
      <c r="F388" s="470"/>
      <c r="G388" s="470"/>
      <c r="H388" s="470"/>
      <c r="I388" s="470"/>
      <c r="J388" s="470"/>
      <c r="K388" s="470"/>
      <c r="L388" s="470"/>
      <c r="M388" s="470"/>
      <c r="N388" s="470"/>
      <c r="O388" s="470"/>
      <c r="P388" s="470"/>
      <c r="Q388" s="470"/>
      <c r="R388" s="470"/>
      <c r="S388" s="470"/>
      <c r="T388" s="470"/>
      <c r="U388" s="470"/>
      <c r="V388" s="470"/>
      <c r="W388" s="470"/>
      <c r="X388" s="470"/>
      <c r="Y388" s="470"/>
      <c r="Z388" s="470"/>
    </row>
    <row r="389" ht="14.4" spans="1:26">
      <c r="A389" s="470"/>
      <c r="B389" s="470"/>
      <c r="C389" s="470"/>
      <c r="D389" s="470"/>
      <c r="E389" s="470"/>
      <c r="F389" s="470"/>
      <c r="G389" s="470"/>
      <c r="H389" s="470"/>
      <c r="I389" s="470"/>
      <c r="J389" s="470"/>
      <c r="K389" s="470"/>
      <c r="L389" s="470"/>
      <c r="M389" s="470"/>
      <c r="N389" s="470"/>
      <c r="O389" s="470"/>
      <c r="P389" s="470"/>
      <c r="Q389" s="470"/>
      <c r="R389" s="470"/>
      <c r="S389" s="470"/>
      <c r="T389" s="470"/>
      <c r="U389" s="470"/>
      <c r="V389" s="470"/>
      <c r="W389" s="470"/>
      <c r="X389" s="470"/>
      <c r="Y389" s="470"/>
      <c r="Z389" s="470"/>
    </row>
    <row r="390" ht="14.4" spans="1:26">
      <c r="A390" s="470"/>
      <c r="B390" s="470"/>
      <c r="C390" s="470"/>
      <c r="D390" s="470"/>
      <c r="E390" s="470"/>
      <c r="F390" s="470"/>
      <c r="G390" s="470"/>
      <c r="H390" s="470"/>
      <c r="I390" s="470"/>
      <c r="J390" s="470"/>
      <c r="K390" s="470"/>
      <c r="L390" s="470"/>
      <c r="M390" s="470"/>
      <c r="N390" s="470"/>
      <c r="O390" s="470"/>
      <c r="P390" s="470"/>
      <c r="Q390" s="470"/>
      <c r="R390" s="470"/>
      <c r="S390" s="470"/>
      <c r="T390" s="470"/>
      <c r="U390" s="470"/>
      <c r="V390" s="470"/>
      <c r="W390" s="470"/>
      <c r="X390" s="470"/>
      <c r="Y390" s="470"/>
      <c r="Z390" s="470"/>
    </row>
    <row r="391" ht="14.4" spans="1:26">
      <c r="A391" s="470"/>
      <c r="B391" s="470"/>
      <c r="C391" s="470"/>
      <c r="D391" s="470"/>
      <c r="E391" s="470"/>
      <c r="F391" s="470"/>
      <c r="G391" s="470"/>
      <c r="H391" s="470"/>
      <c r="I391" s="470"/>
      <c r="J391" s="470"/>
      <c r="K391" s="470"/>
      <c r="L391" s="470"/>
      <c r="M391" s="470"/>
      <c r="N391" s="470"/>
      <c r="O391" s="470"/>
      <c r="P391" s="470"/>
      <c r="Q391" s="470"/>
      <c r="R391" s="470"/>
      <c r="S391" s="470"/>
      <c r="T391" s="470"/>
      <c r="U391" s="470"/>
      <c r="V391" s="470"/>
      <c r="W391" s="470"/>
      <c r="X391" s="470"/>
      <c r="Y391" s="470"/>
      <c r="Z391" s="470"/>
    </row>
    <row r="392" ht="14.4" spans="1:26">
      <c r="A392" s="470"/>
      <c r="B392" s="470"/>
      <c r="C392" s="470"/>
      <c r="D392" s="470"/>
      <c r="E392" s="470"/>
      <c r="F392" s="470"/>
      <c r="G392" s="470"/>
      <c r="H392" s="470"/>
      <c r="I392" s="470"/>
      <c r="J392" s="470"/>
      <c r="K392" s="470"/>
      <c r="L392" s="470"/>
      <c r="M392" s="470"/>
      <c r="N392" s="470"/>
      <c r="O392" s="470"/>
      <c r="P392" s="470"/>
      <c r="Q392" s="470"/>
      <c r="R392" s="470"/>
      <c r="S392" s="470"/>
      <c r="T392" s="470"/>
      <c r="U392" s="470"/>
      <c r="V392" s="470"/>
      <c r="W392" s="470"/>
      <c r="X392" s="470"/>
      <c r="Y392" s="470"/>
      <c r="Z392" s="470"/>
    </row>
    <row r="393" ht="14.4" spans="1:26">
      <c r="A393" s="470"/>
      <c r="B393" s="470"/>
      <c r="C393" s="470"/>
      <c r="D393" s="470"/>
      <c r="E393" s="470"/>
      <c r="F393" s="470"/>
      <c r="G393" s="470"/>
      <c r="H393" s="470"/>
      <c r="I393" s="470"/>
      <c r="J393" s="470"/>
      <c r="K393" s="470"/>
      <c r="L393" s="470"/>
      <c r="M393" s="470"/>
      <c r="N393" s="470"/>
      <c r="O393" s="470"/>
      <c r="P393" s="470"/>
      <c r="Q393" s="470"/>
      <c r="R393" s="470"/>
      <c r="S393" s="470"/>
      <c r="T393" s="470"/>
      <c r="U393" s="470"/>
      <c r="V393" s="470"/>
      <c r="W393" s="470"/>
      <c r="X393" s="470"/>
      <c r="Y393" s="470"/>
      <c r="Z393" s="470"/>
    </row>
    <row r="394" ht="14.4" spans="1:26">
      <c r="A394" s="470"/>
      <c r="B394" s="470"/>
      <c r="C394" s="470"/>
      <c r="D394" s="470"/>
      <c r="E394" s="470"/>
      <c r="F394" s="470"/>
      <c r="G394" s="470"/>
      <c r="H394" s="470"/>
      <c r="I394" s="470"/>
      <c r="J394" s="470"/>
      <c r="K394" s="470"/>
      <c r="L394" s="470"/>
      <c r="M394" s="470"/>
      <c r="N394" s="470"/>
      <c r="O394" s="470"/>
      <c r="P394" s="470"/>
      <c r="Q394" s="470"/>
      <c r="R394" s="470"/>
      <c r="S394" s="470"/>
      <c r="T394" s="470"/>
      <c r="U394" s="470"/>
      <c r="V394" s="470"/>
      <c r="W394" s="470"/>
      <c r="X394" s="470"/>
      <c r="Y394" s="470"/>
      <c r="Z394" s="470"/>
    </row>
    <row r="395" ht="14.4" spans="1:26">
      <c r="A395" s="470"/>
      <c r="B395" s="470"/>
      <c r="C395" s="470"/>
      <c r="D395" s="470"/>
      <c r="E395" s="470"/>
      <c r="F395" s="470"/>
      <c r="G395" s="470"/>
      <c r="H395" s="470"/>
      <c r="I395" s="470"/>
      <c r="J395" s="470"/>
      <c r="K395" s="470"/>
      <c r="L395" s="470"/>
      <c r="M395" s="470"/>
      <c r="N395" s="470"/>
      <c r="O395" s="470"/>
      <c r="P395" s="470"/>
      <c r="Q395" s="470"/>
      <c r="R395" s="470"/>
      <c r="S395" s="470"/>
      <c r="T395" s="470"/>
      <c r="U395" s="470"/>
      <c r="V395" s="470"/>
      <c r="W395" s="470"/>
      <c r="X395" s="470"/>
      <c r="Y395" s="470"/>
      <c r="Z395" s="470"/>
    </row>
    <row r="396" ht="14.4" spans="1:26">
      <c r="A396" s="470"/>
      <c r="B396" s="470"/>
      <c r="C396" s="470"/>
      <c r="D396" s="470"/>
      <c r="E396" s="470"/>
      <c r="F396" s="470"/>
      <c r="G396" s="470"/>
      <c r="H396" s="470"/>
      <c r="I396" s="470"/>
      <c r="J396" s="470"/>
      <c r="K396" s="470"/>
      <c r="L396" s="470"/>
      <c r="M396" s="470"/>
      <c r="N396" s="470"/>
      <c r="O396" s="470"/>
      <c r="P396" s="470"/>
      <c r="Q396" s="470"/>
      <c r="R396" s="470"/>
      <c r="S396" s="470"/>
      <c r="T396" s="470"/>
      <c r="U396" s="470"/>
      <c r="V396" s="470"/>
      <c r="W396" s="470"/>
      <c r="X396" s="470"/>
      <c r="Y396" s="470"/>
      <c r="Z396" s="470"/>
    </row>
    <row r="397" ht="14.4" spans="1:26">
      <c r="A397" s="470"/>
      <c r="B397" s="470"/>
      <c r="C397" s="470"/>
      <c r="D397" s="470"/>
      <c r="E397" s="470"/>
      <c r="F397" s="470"/>
      <c r="G397" s="470"/>
      <c r="H397" s="470"/>
      <c r="I397" s="470"/>
      <c r="J397" s="470"/>
      <c r="K397" s="470"/>
      <c r="L397" s="470"/>
      <c r="M397" s="470"/>
      <c r="N397" s="470"/>
      <c r="O397" s="470"/>
      <c r="P397" s="470"/>
      <c r="Q397" s="470"/>
      <c r="R397" s="470"/>
      <c r="S397" s="470"/>
      <c r="T397" s="470"/>
      <c r="U397" s="470"/>
      <c r="V397" s="470"/>
      <c r="W397" s="470"/>
      <c r="X397" s="470"/>
      <c r="Y397" s="470"/>
      <c r="Z397" s="470"/>
    </row>
    <row r="398" ht="14.4" spans="1:26">
      <c r="A398" s="470"/>
      <c r="B398" s="470"/>
      <c r="C398" s="470"/>
      <c r="D398" s="470"/>
      <c r="E398" s="470"/>
      <c r="F398" s="470"/>
      <c r="G398" s="470"/>
      <c r="H398" s="470"/>
      <c r="I398" s="470"/>
      <c r="J398" s="470"/>
      <c r="K398" s="470"/>
      <c r="L398" s="470"/>
      <c r="M398" s="470"/>
      <c r="N398" s="470"/>
      <c r="O398" s="470"/>
      <c r="P398" s="470"/>
      <c r="Q398" s="470"/>
      <c r="R398" s="470"/>
      <c r="S398" s="470"/>
      <c r="T398" s="470"/>
      <c r="U398" s="470"/>
      <c r="V398" s="470"/>
      <c r="W398" s="470"/>
      <c r="X398" s="470"/>
      <c r="Y398" s="470"/>
      <c r="Z398" s="470"/>
    </row>
    <row r="399" ht="14.4" spans="1:26">
      <c r="A399" s="470"/>
      <c r="B399" s="470"/>
      <c r="C399" s="470"/>
      <c r="D399" s="470"/>
      <c r="E399" s="470"/>
      <c r="F399" s="470"/>
      <c r="G399" s="470"/>
      <c r="H399" s="470"/>
      <c r="I399" s="470"/>
      <c r="J399" s="470"/>
      <c r="K399" s="470"/>
      <c r="L399" s="470"/>
      <c r="M399" s="470"/>
      <c r="N399" s="470"/>
      <c r="O399" s="470"/>
      <c r="P399" s="470"/>
      <c r="Q399" s="470"/>
      <c r="R399" s="470"/>
      <c r="S399" s="470"/>
      <c r="T399" s="470"/>
      <c r="U399" s="470"/>
      <c r="V399" s="470"/>
      <c r="W399" s="470"/>
      <c r="X399" s="470"/>
      <c r="Y399" s="470"/>
      <c r="Z399" s="470"/>
    </row>
    <row r="400" ht="14.4" spans="1:26">
      <c r="A400" s="470"/>
      <c r="B400" s="470"/>
      <c r="C400" s="470"/>
      <c r="D400" s="470"/>
      <c r="E400" s="470"/>
      <c r="F400" s="470"/>
      <c r="G400" s="470"/>
      <c r="H400" s="470"/>
      <c r="I400" s="470"/>
      <c r="J400" s="470"/>
      <c r="K400" s="470"/>
      <c r="L400" s="470"/>
      <c r="M400" s="470"/>
      <c r="N400" s="470"/>
      <c r="O400" s="470"/>
      <c r="P400" s="470"/>
      <c r="Q400" s="470"/>
      <c r="R400" s="470"/>
      <c r="S400" s="470"/>
      <c r="T400" s="470"/>
      <c r="U400" s="470"/>
      <c r="V400" s="470"/>
      <c r="W400" s="470"/>
      <c r="X400" s="470"/>
      <c r="Y400" s="470"/>
      <c r="Z400" s="470"/>
    </row>
    <row r="401" ht="14.4" spans="1:26">
      <c r="A401" s="470"/>
      <c r="B401" s="470"/>
      <c r="C401" s="470"/>
      <c r="D401" s="470"/>
      <c r="E401" s="470"/>
      <c r="F401" s="470"/>
      <c r="G401" s="470"/>
      <c r="H401" s="470"/>
      <c r="I401" s="470"/>
      <c r="J401" s="470"/>
      <c r="K401" s="470"/>
      <c r="L401" s="470"/>
      <c r="M401" s="470"/>
      <c r="N401" s="470"/>
      <c r="O401" s="470"/>
      <c r="P401" s="470"/>
      <c r="Q401" s="470"/>
      <c r="R401" s="470"/>
      <c r="S401" s="470"/>
      <c r="T401" s="470"/>
      <c r="U401" s="470"/>
      <c r="V401" s="470"/>
      <c r="W401" s="470"/>
      <c r="X401" s="470"/>
      <c r="Y401" s="470"/>
      <c r="Z401" s="470"/>
    </row>
    <row r="402" ht="14.4" spans="1:26">
      <c r="A402" s="470"/>
      <c r="B402" s="470"/>
      <c r="C402" s="470"/>
      <c r="D402" s="470"/>
      <c r="E402" s="470"/>
      <c r="F402" s="470"/>
      <c r="G402" s="470"/>
      <c r="H402" s="470"/>
      <c r="I402" s="470"/>
      <c r="J402" s="470"/>
      <c r="K402" s="470"/>
      <c r="L402" s="470"/>
      <c r="M402" s="470"/>
      <c r="N402" s="470"/>
      <c r="O402" s="470"/>
      <c r="P402" s="470"/>
      <c r="Q402" s="470"/>
      <c r="R402" s="470"/>
      <c r="S402" s="470"/>
      <c r="T402" s="470"/>
      <c r="U402" s="470"/>
      <c r="V402" s="470"/>
      <c r="W402" s="470"/>
      <c r="X402" s="470"/>
      <c r="Y402" s="470"/>
      <c r="Z402" s="470"/>
    </row>
    <row r="403" ht="14.4" spans="1:26">
      <c r="A403" s="470"/>
      <c r="B403" s="470"/>
      <c r="C403" s="470"/>
      <c r="D403" s="470"/>
      <c r="E403" s="470"/>
      <c r="F403" s="470"/>
      <c r="G403" s="470"/>
      <c r="H403" s="470"/>
      <c r="I403" s="470"/>
      <c r="J403" s="470"/>
      <c r="K403" s="470"/>
      <c r="L403" s="470"/>
      <c r="M403" s="470"/>
      <c r="N403" s="470"/>
      <c r="O403" s="470"/>
      <c r="P403" s="470"/>
      <c r="Q403" s="470"/>
      <c r="R403" s="470"/>
      <c r="S403" s="470"/>
      <c r="T403" s="470"/>
      <c r="U403" s="470"/>
      <c r="V403" s="470"/>
      <c r="W403" s="470"/>
      <c r="X403" s="470"/>
      <c r="Y403" s="470"/>
      <c r="Z403" s="470"/>
    </row>
    <row r="404" ht="14.4" spans="1:26">
      <c r="A404" s="470"/>
      <c r="B404" s="470"/>
      <c r="C404" s="470"/>
      <c r="D404" s="470"/>
      <c r="E404" s="470"/>
      <c r="F404" s="470"/>
      <c r="G404" s="470"/>
      <c r="H404" s="470"/>
      <c r="I404" s="470"/>
      <c r="J404" s="470"/>
      <c r="K404" s="470"/>
      <c r="L404" s="470"/>
      <c r="M404" s="470"/>
      <c r="N404" s="470"/>
      <c r="O404" s="470"/>
      <c r="P404" s="470"/>
      <c r="Q404" s="470"/>
      <c r="R404" s="470"/>
      <c r="S404" s="470"/>
      <c r="T404" s="470"/>
      <c r="U404" s="470"/>
      <c r="V404" s="470"/>
      <c r="W404" s="470"/>
      <c r="X404" s="470"/>
      <c r="Y404" s="470"/>
      <c r="Z404" s="470"/>
    </row>
    <row r="405" ht="14.4" spans="1:26">
      <c r="A405" s="470"/>
      <c r="B405" s="470"/>
      <c r="C405" s="470"/>
      <c r="D405" s="470"/>
      <c r="E405" s="470"/>
      <c r="F405" s="470"/>
      <c r="G405" s="470"/>
      <c r="H405" s="470"/>
      <c r="I405" s="470"/>
      <c r="J405" s="470"/>
      <c r="K405" s="470"/>
      <c r="L405" s="470"/>
      <c r="M405" s="470"/>
      <c r="N405" s="470"/>
      <c r="O405" s="470"/>
      <c r="P405" s="470"/>
      <c r="Q405" s="470"/>
      <c r="R405" s="470"/>
      <c r="S405" s="470"/>
      <c r="T405" s="470"/>
      <c r="U405" s="470"/>
      <c r="V405" s="470"/>
      <c r="W405" s="470"/>
      <c r="X405" s="470"/>
      <c r="Y405" s="470"/>
      <c r="Z405" s="470"/>
    </row>
    <row r="406" ht="14.4" spans="1:26">
      <c r="A406" s="470"/>
      <c r="B406" s="470"/>
      <c r="C406" s="470"/>
      <c r="D406" s="470"/>
      <c r="E406" s="470"/>
      <c r="F406" s="470"/>
      <c r="G406" s="470"/>
      <c r="H406" s="470"/>
      <c r="I406" s="470"/>
      <c r="J406" s="470"/>
      <c r="K406" s="470"/>
      <c r="L406" s="470"/>
      <c r="M406" s="470"/>
      <c r="N406" s="470"/>
      <c r="O406" s="470"/>
      <c r="P406" s="470"/>
      <c r="Q406" s="470"/>
      <c r="R406" s="470"/>
      <c r="S406" s="470"/>
      <c r="T406" s="470"/>
      <c r="U406" s="470"/>
      <c r="V406" s="470"/>
      <c r="W406" s="470"/>
      <c r="X406" s="470"/>
      <c r="Y406" s="470"/>
      <c r="Z406" s="470"/>
    </row>
    <row r="407" ht="14.4" spans="1:26">
      <c r="A407" s="470"/>
      <c r="B407" s="470"/>
      <c r="C407" s="470"/>
      <c r="D407" s="470"/>
      <c r="E407" s="470"/>
      <c r="F407" s="470"/>
      <c r="G407" s="470"/>
      <c r="H407" s="470"/>
      <c r="I407" s="470"/>
      <c r="J407" s="470"/>
      <c r="K407" s="470"/>
      <c r="L407" s="470"/>
      <c r="M407" s="470"/>
      <c r="N407" s="470"/>
      <c r="O407" s="470"/>
      <c r="P407" s="470"/>
      <c r="Q407" s="470"/>
      <c r="R407" s="470"/>
      <c r="S407" s="470"/>
      <c r="T407" s="470"/>
      <c r="U407" s="470"/>
      <c r="V407" s="470"/>
      <c r="W407" s="470"/>
      <c r="X407" s="470"/>
      <c r="Y407" s="470"/>
      <c r="Z407" s="470"/>
    </row>
    <row r="408" ht="14.4" spans="1:26">
      <c r="A408" s="470"/>
      <c r="B408" s="470"/>
      <c r="C408" s="470"/>
      <c r="D408" s="470"/>
      <c r="E408" s="470"/>
      <c r="F408" s="470"/>
      <c r="G408" s="470"/>
      <c r="H408" s="470"/>
      <c r="I408" s="470"/>
      <c r="J408" s="470"/>
      <c r="K408" s="470"/>
      <c r="L408" s="470"/>
      <c r="M408" s="470"/>
      <c r="N408" s="470"/>
      <c r="O408" s="470"/>
      <c r="P408" s="470"/>
      <c r="Q408" s="470"/>
      <c r="R408" s="470"/>
      <c r="S408" s="470"/>
      <c r="T408" s="470"/>
      <c r="U408" s="470"/>
      <c r="V408" s="470"/>
      <c r="W408" s="470"/>
      <c r="X408" s="470"/>
      <c r="Y408" s="470"/>
      <c r="Z408" s="470"/>
    </row>
    <row r="409" ht="14.4" spans="1:26">
      <c r="A409" s="470"/>
      <c r="B409" s="470"/>
      <c r="C409" s="470"/>
      <c r="D409" s="470"/>
      <c r="E409" s="470"/>
      <c r="F409" s="470"/>
      <c r="G409" s="470"/>
      <c r="H409" s="470"/>
      <c r="I409" s="470"/>
      <c r="J409" s="470"/>
      <c r="K409" s="470"/>
      <c r="L409" s="470"/>
      <c r="M409" s="470"/>
      <c r="N409" s="470"/>
      <c r="O409" s="470"/>
      <c r="P409" s="470"/>
      <c r="Q409" s="470"/>
      <c r="R409" s="470"/>
      <c r="S409" s="470"/>
      <c r="T409" s="470"/>
      <c r="U409" s="470"/>
      <c r="V409" s="470"/>
      <c r="W409" s="470"/>
      <c r="X409" s="470"/>
      <c r="Y409" s="470"/>
      <c r="Z409" s="470"/>
    </row>
    <row r="410" ht="14.4" spans="1:26">
      <c r="A410" s="470"/>
      <c r="B410" s="470"/>
      <c r="C410" s="470"/>
      <c r="D410" s="470"/>
      <c r="E410" s="470"/>
      <c r="F410" s="470"/>
      <c r="G410" s="470"/>
      <c r="H410" s="470"/>
      <c r="I410" s="470"/>
      <c r="J410" s="470"/>
      <c r="K410" s="470"/>
      <c r="L410" s="470"/>
      <c r="M410" s="470"/>
      <c r="N410" s="470"/>
      <c r="O410" s="470"/>
      <c r="P410" s="470"/>
      <c r="Q410" s="470"/>
      <c r="R410" s="470"/>
      <c r="S410" s="470"/>
      <c r="T410" s="470"/>
      <c r="U410" s="470"/>
      <c r="V410" s="470"/>
      <c r="W410" s="470"/>
      <c r="X410" s="470"/>
      <c r="Y410" s="470"/>
      <c r="Z410" s="470"/>
    </row>
    <row r="411" ht="14.4" spans="1:26">
      <c r="A411" s="470"/>
      <c r="B411" s="470"/>
      <c r="C411" s="470"/>
      <c r="D411" s="470"/>
      <c r="E411" s="470"/>
      <c r="F411" s="470"/>
      <c r="G411" s="470"/>
      <c r="H411" s="470"/>
      <c r="I411" s="470"/>
      <c r="J411" s="470"/>
      <c r="K411" s="470"/>
      <c r="L411" s="470"/>
      <c r="M411" s="470"/>
      <c r="N411" s="470"/>
      <c r="O411" s="470"/>
      <c r="P411" s="470"/>
      <c r="Q411" s="470"/>
      <c r="R411" s="470"/>
      <c r="S411" s="470"/>
      <c r="T411" s="470"/>
      <c r="U411" s="470"/>
      <c r="V411" s="470"/>
      <c r="W411" s="470"/>
      <c r="X411" s="470"/>
      <c r="Y411" s="470"/>
      <c r="Z411" s="470"/>
    </row>
    <row r="412" ht="14.4" spans="1:26">
      <c r="A412" s="470"/>
      <c r="B412" s="470"/>
      <c r="C412" s="470"/>
      <c r="D412" s="470"/>
      <c r="E412" s="470"/>
      <c r="F412" s="470"/>
      <c r="G412" s="470"/>
      <c r="H412" s="470"/>
      <c r="I412" s="470"/>
      <c r="J412" s="470"/>
      <c r="K412" s="470"/>
      <c r="L412" s="470"/>
      <c r="M412" s="470"/>
      <c r="N412" s="470"/>
      <c r="O412" s="470"/>
      <c r="P412" s="470"/>
      <c r="Q412" s="470"/>
      <c r="R412" s="470"/>
      <c r="S412" s="470"/>
      <c r="T412" s="470"/>
      <c r="U412" s="470"/>
      <c r="V412" s="470"/>
      <c r="W412" s="470"/>
      <c r="X412" s="470"/>
      <c r="Y412" s="470"/>
      <c r="Z412" s="470"/>
    </row>
    <row r="413" ht="14.4" spans="1:26">
      <c r="A413" s="470"/>
      <c r="B413" s="470"/>
      <c r="C413" s="470"/>
      <c r="D413" s="470"/>
      <c r="E413" s="470"/>
      <c r="F413" s="470"/>
      <c r="G413" s="470"/>
      <c r="H413" s="470"/>
      <c r="I413" s="470"/>
      <c r="J413" s="470"/>
      <c r="K413" s="470"/>
      <c r="L413" s="470"/>
      <c r="M413" s="470"/>
      <c r="N413" s="470"/>
      <c r="O413" s="470"/>
      <c r="P413" s="470"/>
      <c r="Q413" s="470"/>
      <c r="R413" s="470"/>
      <c r="S413" s="470"/>
      <c r="T413" s="470"/>
      <c r="U413" s="470"/>
      <c r="V413" s="470"/>
      <c r="W413" s="470"/>
      <c r="X413" s="470"/>
      <c r="Y413" s="470"/>
      <c r="Z413" s="470"/>
    </row>
    <row r="414" ht="14.4" spans="1:26">
      <c r="A414" s="470"/>
      <c r="B414" s="470"/>
      <c r="C414" s="470"/>
      <c r="D414" s="470"/>
      <c r="E414" s="470"/>
      <c r="F414" s="470"/>
      <c r="G414" s="470"/>
      <c r="H414" s="470"/>
      <c r="I414" s="470"/>
      <c r="J414" s="470"/>
      <c r="K414" s="470"/>
      <c r="L414" s="470"/>
      <c r="M414" s="470"/>
      <c r="N414" s="470"/>
      <c r="O414" s="470"/>
      <c r="P414" s="470"/>
      <c r="Q414" s="470"/>
      <c r="R414" s="470"/>
      <c r="S414" s="470"/>
      <c r="T414" s="470"/>
      <c r="U414" s="470"/>
      <c r="V414" s="470"/>
      <c r="W414" s="470"/>
      <c r="X414" s="470"/>
      <c r="Y414" s="470"/>
      <c r="Z414" s="470"/>
    </row>
    <row r="415" ht="14.4" spans="1:26">
      <c r="A415" s="470"/>
      <c r="B415" s="470"/>
      <c r="C415" s="470"/>
      <c r="D415" s="470"/>
      <c r="E415" s="470"/>
      <c r="F415" s="470"/>
      <c r="G415" s="470"/>
      <c r="H415" s="470"/>
      <c r="I415" s="470"/>
      <c r="J415" s="470"/>
      <c r="K415" s="470"/>
      <c r="L415" s="470"/>
      <c r="M415" s="470"/>
      <c r="N415" s="470"/>
      <c r="O415" s="470"/>
      <c r="P415" s="470"/>
      <c r="Q415" s="470"/>
      <c r="R415" s="470"/>
      <c r="S415" s="470"/>
      <c r="T415" s="470"/>
      <c r="U415" s="470"/>
      <c r="V415" s="470"/>
      <c r="W415" s="470"/>
      <c r="X415" s="470"/>
      <c r="Y415" s="470"/>
      <c r="Z415" s="470"/>
    </row>
    <row r="416" ht="14.4" spans="1:26">
      <c r="A416" s="470"/>
      <c r="B416" s="470"/>
      <c r="C416" s="470"/>
      <c r="D416" s="470"/>
      <c r="E416" s="470"/>
      <c r="F416" s="470"/>
      <c r="G416" s="470"/>
      <c r="H416" s="470"/>
      <c r="I416" s="470"/>
      <c r="J416" s="470"/>
      <c r="K416" s="470"/>
      <c r="L416" s="470"/>
      <c r="M416" s="470"/>
      <c r="N416" s="470"/>
      <c r="O416" s="470"/>
      <c r="P416" s="470"/>
      <c r="Q416" s="470"/>
      <c r="R416" s="470"/>
      <c r="S416" s="470"/>
      <c r="T416" s="470"/>
      <c r="U416" s="470"/>
      <c r="V416" s="470"/>
      <c r="W416" s="470"/>
      <c r="X416" s="470"/>
      <c r="Y416" s="470"/>
      <c r="Z416" s="470"/>
    </row>
    <row r="417" ht="14.4" spans="1:26">
      <c r="A417" s="470"/>
      <c r="B417" s="470"/>
      <c r="C417" s="470"/>
      <c r="D417" s="470"/>
      <c r="E417" s="470"/>
      <c r="F417" s="470"/>
      <c r="G417" s="470"/>
      <c r="H417" s="470"/>
      <c r="I417" s="470"/>
      <c r="J417" s="470"/>
      <c r="K417" s="470"/>
      <c r="L417" s="470"/>
      <c r="M417" s="470"/>
      <c r="N417" s="470"/>
      <c r="O417" s="470"/>
      <c r="P417" s="470"/>
      <c r="Q417" s="470"/>
      <c r="R417" s="470"/>
      <c r="S417" s="470"/>
      <c r="T417" s="470"/>
      <c r="U417" s="470"/>
      <c r="V417" s="470"/>
      <c r="W417" s="470"/>
      <c r="X417" s="470"/>
      <c r="Y417" s="470"/>
      <c r="Z417" s="470"/>
    </row>
    <row r="418" ht="14.4" spans="1:26">
      <c r="A418" s="470"/>
      <c r="B418" s="470"/>
      <c r="C418" s="470"/>
      <c r="D418" s="470"/>
      <c r="E418" s="470"/>
      <c r="F418" s="470"/>
      <c r="G418" s="470"/>
      <c r="H418" s="470"/>
      <c r="I418" s="470"/>
      <c r="J418" s="470"/>
      <c r="K418" s="470"/>
      <c r="L418" s="470"/>
      <c r="M418" s="470"/>
      <c r="N418" s="470"/>
      <c r="O418" s="470"/>
      <c r="P418" s="470"/>
      <c r="Q418" s="470"/>
      <c r="R418" s="470"/>
      <c r="S418" s="470"/>
      <c r="T418" s="470"/>
      <c r="U418" s="470"/>
      <c r="V418" s="470"/>
      <c r="W418" s="470"/>
      <c r="X418" s="470"/>
      <c r="Y418" s="470"/>
      <c r="Z418" s="470"/>
    </row>
    <row r="419" ht="14.4" spans="1:26">
      <c r="A419" s="470"/>
      <c r="B419" s="470"/>
      <c r="C419" s="470"/>
      <c r="D419" s="470"/>
      <c r="E419" s="470"/>
      <c r="F419" s="470"/>
      <c r="G419" s="470"/>
      <c r="H419" s="470"/>
      <c r="I419" s="470"/>
      <c r="J419" s="470"/>
      <c r="K419" s="470"/>
      <c r="L419" s="470"/>
      <c r="M419" s="470"/>
      <c r="N419" s="470"/>
      <c r="O419" s="470"/>
      <c r="P419" s="470"/>
      <c r="Q419" s="470"/>
      <c r="R419" s="470"/>
      <c r="S419" s="470"/>
      <c r="T419" s="470"/>
      <c r="U419" s="470"/>
      <c r="V419" s="470"/>
      <c r="W419" s="470"/>
      <c r="X419" s="470"/>
      <c r="Y419" s="470"/>
      <c r="Z419" s="470"/>
    </row>
    <row r="420" ht="14.4" spans="1:26">
      <c r="A420" s="470"/>
      <c r="B420" s="470"/>
      <c r="C420" s="470"/>
      <c r="D420" s="470"/>
      <c r="E420" s="470"/>
      <c r="F420" s="470"/>
      <c r="G420" s="470"/>
      <c r="H420" s="470"/>
      <c r="I420" s="470"/>
      <c r="J420" s="470"/>
      <c r="K420" s="470"/>
      <c r="L420" s="470"/>
      <c r="M420" s="470"/>
      <c r="N420" s="470"/>
      <c r="O420" s="470"/>
      <c r="P420" s="470"/>
      <c r="Q420" s="470"/>
      <c r="R420" s="470"/>
      <c r="S420" s="470"/>
      <c r="T420" s="470"/>
      <c r="U420" s="470"/>
      <c r="V420" s="470"/>
      <c r="W420" s="470"/>
      <c r="X420" s="470"/>
      <c r="Y420" s="470"/>
      <c r="Z420" s="470"/>
    </row>
    <row r="421" ht="14.4" spans="1:26">
      <c r="A421" s="470"/>
      <c r="B421" s="470"/>
      <c r="C421" s="470"/>
      <c r="D421" s="470"/>
      <c r="E421" s="470"/>
      <c r="F421" s="470"/>
      <c r="G421" s="470"/>
      <c r="H421" s="470"/>
      <c r="I421" s="470"/>
      <c r="J421" s="470"/>
      <c r="K421" s="470"/>
      <c r="L421" s="470"/>
      <c r="M421" s="470"/>
      <c r="N421" s="470"/>
      <c r="O421" s="470"/>
      <c r="P421" s="470"/>
      <c r="Q421" s="470"/>
      <c r="R421" s="470"/>
      <c r="S421" s="470"/>
      <c r="T421" s="470"/>
      <c r="U421" s="470"/>
      <c r="V421" s="470"/>
      <c r="W421" s="470"/>
      <c r="X421" s="470"/>
      <c r="Y421" s="470"/>
      <c r="Z421" s="470"/>
    </row>
    <row r="422" ht="14.4" spans="1:26">
      <c r="A422" s="470"/>
      <c r="B422" s="470"/>
      <c r="C422" s="470"/>
      <c r="D422" s="470"/>
      <c r="E422" s="470"/>
      <c r="F422" s="470"/>
      <c r="G422" s="470"/>
      <c r="H422" s="470"/>
      <c r="I422" s="470"/>
      <c r="J422" s="470"/>
      <c r="K422" s="470"/>
      <c r="L422" s="470"/>
      <c r="M422" s="470"/>
      <c r="N422" s="470"/>
      <c r="O422" s="470"/>
      <c r="P422" s="470"/>
      <c r="Q422" s="470"/>
      <c r="R422" s="470"/>
      <c r="S422" s="470"/>
      <c r="T422" s="470"/>
      <c r="U422" s="470"/>
      <c r="V422" s="470"/>
      <c r="W422" s="470"/>
      <c r="X422" s="470"/>
      <c r="Y422" s="470"/>
      <c r="Z422" s="470"/>
    </row>
    <row r="423" ht="14.4" spans="1:26">
      <c r="A423" s="470"/>
      <c r="B423" s="470"/>
      <c r="C423" s="470"/>
      <c r="D423" s="470"/>
      <c r="E423" s="470"/>
      <c r="F423" s="470"/>
      <c r="G423" s="470"/>
      <c r="H423" s="470"/>
      <c r="I423" s="470"/>
      <c r="J423" s="470"/>
      <c r="K423" s="470"/>
      <c r="L423" s="470"/>
      <c r="M423" s="470"/>
      <c r="N423" s="470"/>
      <c r="O423" s="470"/>
      <c r="P423" s="470"/>
      <c r="Q423" s="470"/>
      <c r="R423" s="470"/>
      <c r="S423" s="470"/>
      <c r="T423" s="470"/>
      <c r="U423" s="470"/>
      <c r="V423" s="470"/>
      <c r="W423" s="470"/>
      <c r="X423" s="470"/>
      <c r="Y423" s="470"/>
      <c r="Z423" s="470"/>
    </row>
    <row r="424" ht="14.4" spans="1:26">
      <c r="A424" s="470"/>
      <c r="B424" s="470"/>
      <c r="C424" s="470"/>
      <c r="D424" s="470"/>
      <c r="E424" s="470"/>
      <c r="F424" s="470"/>
      <c r="G424" s="470"/>
      <c r="H424" s="470"/>
      <c r="I424" s="470"/>
      <c r="J424" s="470"/>
      <c r="K424" s="470"/>
      <c r="L424" s="470"/>
      <c r="M424" s="470"/>
      <c r="N424" s="470"/>
      <c r="O424" s="470"/>
      <c r="P424" s="470"/>
      <c r="Q424" s="470"/>
      <c r="R424" s="470"/>
      <c r="S424" s="470"/>
      <c r="T424" s="470"/>
      <c r="U424" s="470"/>
      <c r="V424" s="470"/>
      <c r="W424" s="470"/>
      <c r="X424" s="470"/>
      <c r="Y424" s="470"/>
      <c r="Z424" s="470"/>
    </row>
    <row r="425" ht="14.4" spans="1:26">
      <c r="A425" s="470"/>
      <c r="B425" s="470"/>
      <c r="C425" s="470"/>
      <c r="D425" s="470"/>
      <c r="E425" s="470"/>
      <c r="F425" s="470"/>
      <c r="G425" s="470"/>
      <c r="H425" s="470"/>
      <c r="I425" s="470"/>
      <c r="J425" s="470"/>
      <c r="K425" s="470"/>
      <c r="L425" s="470"/>
      <c r="M425" s="470"/>
      <c r="N425" s="470"/>
      <c r="O425" s="470"/>
      <c r="P425" s="470"/>
      <c r="Q425" s="470"/>
      <c r="R425" s="470"/>
      <c r="S425" s="470"/>
      <c r="T425" s="470"/>
      <c r="U425" s="470"/>
      <c r="V425" s="470"/>
      <c r="W425" s="470"/>
      <c r="X425" s="470"/>
      <c r="Y425" s="470"/>
      <c r="Z425" s="470"/>
    </row>
    <row r="426" ht="14.4" spans="1:26">
      <c r="A426" s="470"/>
      <c r="B426" s="470"/>
      <c r="C426" s="470"/>
      <c r="D426" s="470"/>
      <c r="E426" s="470"/>
      <c r="F426" s="470"/>
      <c r="G426" s="470"/>
      <c r="H426" s="470"/>
      <c r="I426" s="470"/>
      <c r="J426" s="470"/>
      <c r="K426" s="470"/>
      <c r="L426" s="470"/>
      <c r="M426" s="470"/>
      <c r="N426" s="470"/>
      <c r="O426" s="470"/>
      <c r="P426" s="470"/>
      <c r="Q426" s="470"/>
      <c r="R426" s="470"/>
      <c r="S426" s="470"/>
      <c r="T426" s="470"/>
      <c r="U426" s="470"/>
      <c r="V426" s="470"/>
      <c r="W426" s="470"/>
      <c r="X426" s="470"/>
      <c r="Y426" s="470"/>
      <c r="Z426" s="470"/>
    </row>
    <row r="427" ht="14.4" spans="1:26">
      <c r="A427" s="470"/>
      <c r="B427" s="470"/>
      <c r="C427" s="470"/>
      <c r="D427" s="470"/>
      <c r="E427" s="470"/>
      <c r="F427" s="470"/>
      <c r="G427" s="470"/>
      <c r="H427" s="470"/>
      <c r="I427" s="470"/>
      <c r="J427" s="470"/>
      <c r="K427" s="470"/>
      <c r="L427" s="470"/>
      <c r="M427" s="470"/>
      <c r="N427" s="470"/>
      <c r="O427" s="470"/>
      <c r="P427" s="470"/>
      <c r="Q427" s="470"/>
      <c r="R427" s="470"/>
      <c r="S427" s="470"/>
      <c r="T427" s="470"/>
      <c r="U427" s="470"/>
      <c r="V427" s="470"/>
      <c r="W427" s="470"/>
      <c r="X427" s="470"/>
      <c r="Y427" s="470"/>
      <c r="Z427" s="470"/>
    </row>
    <row r="428" ht="14.4" spans="1:26">
      <c r="A428" s="470"/>
      <c r="B428" s="470"/>
      <c r="C428" s="470"/>
      <c r="D428" s="470"/>
      <c r="E428" s="470"/>
      <c r="F428" s="470"/>
      <c r="G428" s="470"/>
      <c r="H428" s="470"/>
      <c r="I428" s="470"/>
      <c r="J428" s="470"/>
      <c r="K428" s="470"/>
      <c r="L428" s="470"/>
      <c r="M428" s="470"/>
      <c r="N428" s="470"/>
      <c r="O428" s="470"/>
      <c r="P428" s="470"/>
      <c r="Q428" s="470"/>
      <c r="R428" s="470"/>
      <c r="S428" s="470"/>
      <c r="T428" s="470"/>
      <c r="U428" s="470"/>
      <c r="V428" s="470"/>
      <c r="W428" s="470"/>
      <c r="X428" s="470"/>
      <c r="Y428" s="470"/>
      <c r="Z428" s="470"/>
    </row>
    <row r="429" ht="14.4" spans="1:26">
      <c r="A429" s="470"/>
      <c r="B429" s="470"/>
      <c r="C429" s="470"/>
      <c r="D429" s="470"/>
      <c r="E429" s="470"/>
      <c r="F429" s="470"/>
      <c r="G429" s="470"/>
      <c r="H429" s="470"/>
      <c r="I429" s="470"/>
      <c r="J429" s="470"/>
      <c r="K429" s="470"/>
      <c r="L429" s="470"/>
      <c r="M429" s="470"/>
      <c r="N429" s="470"/>
      <c r="O429" s="470"/>
      <c r="P429" s="470"/>
      <c r="Q429" s="470"/>
      <c r="R429" s="470"/>
      <c r="S429" s="470"/>
      <c r="T429" s="470"/>
      <c r="U429" s="470"/>
      <c r="V429" s="470"/>
      <c r="W429" s="470"/>
      <c r="X429" s="470"/>
      <c r="Y429" s="470"/>
      <c r="Z429" s="470"/>
    </row>
    <row r="430" ht="14.4" spans="1:26">
      <c r="A430" s="470"/>
      <c r="B430" s="470"/>
      <c r="C430" s="470"/>
      <c r="D430" s="470"/>
      <c r="E430" s="470"/>
      <c r="F430" s="470"/>
      <c r="G430" s="470"/>
      <c r="H430" s="470"/>
      <c r="I430" s="470"/>
      <c r="J430" s="470"/>
      <c r="K430" s="470"/>
      <c r="L430" s="470"/>
      <c r="M430" s="470"/>
      <c r="N430" s="470"/>
      <c r="O430" s="470"/>
      <c r="P430" s="470"/>
      <c r="Q430" s="470"/>
      <c r="R430" s="470"/>
      <c r="S430" s="470"/>
      <c r="T430" s="470"/>
      <c r="U430" s="470"/>
      <c r="V430" s="470"/>
      <c r="W430" s="470"/>
      <c r="X430" s="470"/>
      <c r="Y430" s="470"/>
      <c r="Z430" s="470"/>
    </row>
    <row r="431" ht="14.4" spans="1:26">
      <c r="A431" s="470"/>
      <c r="B431" s="470"/>
      <c r="C431" s="470"/>
      <c r="D431" s="470"/>
      <c r="E431" s="470"/>
      <c r="F431" s="470"/>
      <c r="G431" s="470"/>
      <c r="H431" s="470"/>
      <c r="I431" s="470"/>
      <c r="J431" s="470"/>
      <c r="K431" s="470"/>
      <c r="L431" s="470"/>
      <c r="M431" s="470"/>
      <c r="N431" s="470"/>
      <c r="O431" s="470"/>
      <c r="P431" s="470"/>
      <c r="Q431" s="470"/>
      <c r="R431" s="470"/>
      <c r="S431" s="470"/>
      <c r="T431" s="470"/>
      <c r="U431" s="470"/>
      <c r="V431" s="470"/>
      <c r="W431" s="470"/>
      <c r="X431" s="470"/>
      <c r="Y431" s="470"/>
      <c r="Z431" s="470"/>
    </row>
    <row r="432" ht="14.4" spans="1:26">
      <c r="A432" s="470"/>
      <c r="B432" s="470"/>
      <c r="C432" s="470"/>
      <c r="D432" s="470"/>
      <c r="E432" s="470"/>
      <c r="F432" s="470"/>
      <c r="G432" s="470"/>
      <c r="H432" s="470"/>
      <c r="I432" s="470"/>
      <c r="J432" s="470"/>
      <c r="K432" s="470"/>
      <c r="L432" s="470"/>
      <c r="M432" s="470"/>
      <c r="N432" s="470"/>
      <c r="O432" s="470"/>
      <c r="P432" s="470"/>
      <c r="Q432" s="470"/>
      <c r="R432" s="470"/>
      <c r="S432" s="470"/>
      <c r="T432" s="470"/>
      <c r="U432" s="470"/>
      <c r="V432" s="470"/>
      <c r="W432" s="470"/>
      <c r="X432" s="470"/>
      <c r="Y432" s="470"/>
      <c r="Z432" s="470"/>
    </row>
    <row r="433" ht="14.4" spans="1:26">
      <c r="A433" s="470"/>
      <c r="B433" s="470"/>
      <c r="C433" s="470"/>
      <c r="D433" s="470"/>
      <c r="E433" s="470"/>
      <c r="F433" s="470"/>
      <c r="G433" s="470"/>
      <c r="H433" s="470"/>
      <c r="I433" s="470"/>
      <c r="J433" s="470"/>
      <c r="K433" s="470"/>
      <c r="L433" s="470"/>
      <c r="M433" s="470"/>
      <c r="N433" s="470"/>
      <c r="O433" s="470"/>
      <c r="P433" s="470"/>
      <c r="Q433" s="470"/>
      <c r="R433" s="470"/>
      <c r="S433" s="470"/>
      <c r="T433" s="470"/>
      <c r="U433" s="470"/>
      <c r="V433" s="470"/>
      <c r="W433" s="470"/>
      <c r="X433" s="470"/>
      <c r="Y433" s="470"/>
      <c r="Z433" s="470"/>
    </row>
    <row r="434" ht="14.4" spans="1:26">
      <c r="A434" s="470"/>
      <c r="B434" s="470"/>
      <c r="C434" s="470"/>
      <c r="D434" s="470"/>
      <c r="E434" s="470"/>
      <c r="F434" s="470"/>
      <c r="G434" s="470"/>
      <c r="H434" s="470"/>
      <c r="I434" s="470"/>
      <c r="J434" s="470"/>
      <c r="K434" s="470"/>
      <c r="L434" s="470"/>
      <c r="M434" s="470"/>
      <c r="N434" s="470"/>
      <c r="O434" s="470"/>
      <c r="P434" s="470"/>
      <c r="Q434" s="470"/>
      <c r="R434" s="470"/>
      <c r="S434" s="470"/>
      <c r="T434" s="470"/>
      <c r="U434" s="470"/>
      <c r="V434" s="470"/>
      <c r="W434" s="470"/>
      <c r="X434" s="470"/>
      <c r="Y434" s="470"/>
      <c r="Z434" s="470"/>
    </row>
    <row r="435" ht="14.4" spans="1:26">
      <c r="A435" s="470"/>
      <c r="B435" s="470"/>
      <c r="C435" s="470"/>
      <c r="D435" s="470"/>
      <c r="E435" s="470"/>
      <c r="F435" s="470"/>
      <c r="G435" s="470"/>
      <c r="H435" s="470"/>
      <c r="I435" s="470"/>
      <c r="J435" s="470"/>
      <c r="K435" s="470"/>
      <c r="L435" s="470"/>
      <c r="M435" s="470"/>
      <c r="N435" s="470"/>
      <c r="O435" s="470"/>
      <c r="P435" s="470"/>
      <c r="Q435" s="470"/>
      <c r="R435" s="470"/>
      <c r="S435" s="470"/>
      <c r="T435" s="470"/>
      <c r="U435" s="470"/>
      <c r="V435" s="470"/>
      <c r="W435" s="470"/>
      <c r="X435" s="470"/>
      <c r="Y435" s="470"/>
      <c r="Z435" s="470"/>
    </row>
    <row r="436" ht="14.4" spans="1:26">
      <c r="A436" s="470"/>
      <c r="B436" s="470"/>
      <c r="C436" s="470"/>
      <c r="D436" s="470"/>
      <c r="E436" s="470"/>
      <c r="F436" s="470"/>
      <c r="G436" s="470"/>
      <c r="H436" s="470"/>
      <c r="I436" s="470"/>
      <c r="J436" s="470"/>
      <c r="K436" s="470"/>
      <c r="L436" s="470"/>
      <c r="M436" s="470"/>
      <c r="N436" s="470"/>
      <c r="O436" s="470"/>
      <c r="P436" s="470"/>
      <c r="Q436" s="470"/>
      <c r="R436" s="470"/>
      <c r="S436" s="470"/>
      <c r="T436" s="470"/>
      <c r="U436" s="470"/>
      <c r="V436" s="470"/>
      <c r="W436" s="470"/>
      <c r="X436" s="470"/>
      <c r="Y436" s="470"/>
      <c r="Z436" s="470"/>
    </row>
    <row r="437" ht="14.4" spans="1:26">
      <c r="A437" s="470"/>
      <c r="B437" s="470"/>
      <c r="C437" s="470"/>
      <c r="D437" s="470"/>
      <c r="E437" s="470"/>
      <c r="F437" s="470"/>
      <c r="G437" s="470"/>
      <c r="H437" s="470"/>
      <c r="I437" s="470"/>
      <c r="J437" s="470"/>
      <c r="K437" s="470"/>
      <c r="L437" s="470"/>
      <c r="M437" s="470"/>
      <c r="N437" s="470"/>
      <c r="O437" s="470"/>
      <c r="P437" s="470"/>
      <c r="Q437" s="470"/>
      <c r="R437" s="470"/>
      <c r="S437" s="470"/>
      <c r="T437" s="470"/>
      <c r="U437" s="470"/>
      <c r="V437" s="470"/>
      <c r="W437" s="470"/>
      <c r="X437" s="470"/>
      <c r="Y437" s="470"/>
      <c r="Z437" s="470"/>
    </row>
    <row r="438" ht="14.4" spans="1:26">
      <c r="A438" s="470"/>
      <c r="B438" s="470"/>
      <c r="C438" s="470"/>
      <c r="D438" s="470"/>
      <c r="E438" s="470"/>
      <c r="F438" s="470"/>
      <c r="G438" s="470"/>
      <c r="H438" s="470"/>
      <c r="I438" s="470"/>
      <c r="J438" s="470"/>
      <c r="K438" s="470"/>
      <c r="L438" s="470"/>
      <c r="M438" s="470"/>
      <c r="N438" s="470"/>
      <c r="O438" s="470"/>
      <c r="P438" s="470"/>
      <c r="Q438" s="470"/>
      <c r="R438" s="470"/>
      <c r="S438" s="470"/>
      <c r="T438" s="470"/>
      <c r="U438" s="470"/>
      <c r="V438" s="470"/>
      <c r="W438" s="470"/>
      <c r="X438" s="470"/>
      <c r="Y438" s="470"/>
      <c r="Z438" s="470"/>
    </row>
    <row r="439" ht="14.4" spans="1:26">
      <c r="A439" s="470"/>
      <c r="B439" s="470"/>
      <c r="C439" s="470"/>
      <c r="D439" s="470"/>
      <c r="E439" s="470"/>
      <c r="F439" s="470"/>
      <c r="G439" s="470"/>
      <c r="H439" s="470"/>
      <c r="I439" s="470"/>
      <c r="J439" s="470"/>
      <c r="K439" s="470"/>
      <c r="L439" s="470"/>
      <c r="M439" s="470"/>
      <c r="N439" s="470"/>
      <c r="O439" s="470"/>
      <c r="P439" s="470"/>
      <c r="Q439" s="470"/>
      <c r="R439" s="470"/>
      <c r="S439" s="470"/>
      <c r="T439" s="470"/>
      <c r="U439" s="470"/>
      <c r="V439" s="470"/>
      <c r="W439" s="470"/>
      <c r="X439" s="470"/>
      <c r="Y439" s="470"/>
      <c r="Z439" s="470"/>
    </row>
    <row r="440" ht="14.4" spans="1:26">
      <c r="A440" s="470"/>
      <c r="B440" s="470"/>
      <c r="C440" s="470"/>
      <c r="D440" s="470"/>
      <c r="E440" s="470"/>
      <c r="F440" s="470"/>
      <c r="G440" s="470"/>
      <c r="H440" s="470"/>
      <c r="I440" s="470"/>
      <c r="J440" s="470"/>
      <c r="K440" s="470"/>
      <c r="L440" s="470"/>
      <c r="M440" s="470"/>
      <c r="N440" s="470"/>
      <c r="O440" s="470"/>
      <c r="P440" s="470"/>
      <c r="Q440" s="470"/>
      <c r="R440" s="470"/>
      <c r="S440" s="470"/>
      <c r="T440" s="470"/>
      <c r="U440" s="470"/>
      <c r="V440" s="470"/>
      <c r="W440" s="470"/>
      <c r="X440" s="470"/>
      <c r="Y440" s="470"/>
      <c r="Z440" s="470"/>
    </row>
    <row r="441" ht="14.4" spans="1:26">
      <c r="A441" s="470"/>
      <c r="B441" s="470"/>
      <c r="C441" s="470"/>
      <c r="D441" s="470"/>
      <c r="E441" s="470"/>
      <c r="F441" s="470"/>
      <c r="G441" s="470"/>
      <c r="H441" s="470"/>
      <c r="I441" s="470"/>
      <c r="J441" s="470"/>
      <c r="K441" s="470"/>
      <c r="L441" s="470"/>
      <c r="M441" s="470"/>
      <c r="N441" s="470"/>
      <c r="O441" s="470"/>
      <c r="P441" s="470"/>
      <c r="Q441" s="470"/>
      <c r="R441" s="470"/>
      <c r="S441" s="470"/>
      <c r="T441" s="470"/>
      <c r="U441" s="470"/>
      <c r="V441" s="470"/>
      <c r="W441" s="470"/>
      <c r="X441" s="470"/>
      <c r="Y441" s="470"/>
      <c r="Z441" s="470"/>
    </row>
    <row r="442" ht="14.4" spans="1:26">
      <c r="A442" s="470"/>
      <c r="B442" s="470"/>
      <c r="C442" s="470"/>
      <c r="D442" s="470"/>
      <c r="E442" s="470"/>
      <c r="F442" s="470"/>
      <c r="G442" s="470"/>
      <c r="H442" s="470"/>
      <c r="I442" s="470"/>
      <c r="J442" s="470"/>
      <c r="K442" s="470"/>
      <c r="L442" s="470"/>
      <c r="M442" s="470"/>
      <c r="N442" s="470"/>
      <c r="O442" s="470"/>
      <c r="P442" s="470"/>
      <c r="Q442" s="470"/>
      <c r="R442" s="470"/>
      <c r="S442" s="470"/>
      <c r="T442" s="470"/>
      <c r="U442" s="470"/>
      <c r="V442" s="470"/>
      <c r="W442" s="470"/>
      <c r="X442" s="470"/>
      <c r="Y442" s="470"/>
      <c r="Z442" s="470"/>
    </row>
    <row r="443" ht="14.4" spans="1:26">
      <c r="A443" s="470"/>
      <c r="B443" s="470"/>
      <c r="C443" s="470"/>
      <c r="D443" s="470"/>
      <c r="E443" s="470"/>
      <c r="F443" s="470"/>
      <c r="G443" s="470"/>
      <c r="H443" s="470"/>
      <c r="I443" s="470"/>
      <c r="J443" s="470"/>
      <c r="K443" s="470"/>
      <c r="L443" s="470"/>
      <c r="M443" s="470"/>
      <c r="N443" s="470"/>
      <c r="O443" s="470"/>
      <c r="P443" s="470"/>
      <c r="Q443" s="470"/>
      <c r="R443" s="470"/>
      <c r="S443" s="470"/>
      <c r="T443" s="470"/>
      <c r="U443" s="470"/>
      <c r="V443" s="470"/>
      <c r="W443" s="470"/>
      <c r="X443" s="470"/>
      <c r="Y443" s="470"/>
      <c r="Z443" s="470"/>
    </row>
    <row r="444" ht="14.4" spans="1:26">
      <c r="A444" s="470"/>
      <c r="B444" s="470"/>
      <c r="C444" s="470"/>
      <c r="D444" s="470"/>
      <c r="E444" s="470"/>
      <c r="F444" s="470"/>
      <c r="G444" s="470"/>
      <c r="H444" s="470"/>
      <c r="I444" s="470"/>
      <c r="J444" s="470"/>
      <c r="K444" s="470"/>
      <c r="L444" s="470"/>
      <c r="M444" s="470"/>
      <c r="N444" s="470"/>
      <c r="O444" s="470"/>
      <c r="P444" s="470"/>
      <c r="Q444" s="470"/>
      <c r="R444" s="470"/>
      <c r="S444" s="470"/>
      <c r="T444" s="470"/>
      <c r="U444" s="470"/>
      <c r="V444" s="470"/>
      <c r="W444" s="470"/>
      <c r="X444" s="470"/>
      <c r="Y444" s="470"/>
      <c r="Z444" s="470"/>
    </row>
    <row r="445" ht="14.4" spans="1:26">
      <c r="A445" s="470"/>
      <c r="B445" s="470"/>
      <c r="C445" s="470"/>
      <c r="D445" s="470"/>
      <c r="E445" s="470"/>
      <c r="F445" s="470"/>
      <c r="G445" s="470"/>
      <c r="H445" s="470"/>
      <c r="I445" s="470"/>
      <c r="J445" s="470"/>
      <c r="K445" s="470"/>
      <c r="L445" s="470"/>
      <c r="M445" s="470"/>
      <c r="N445" s="470"/>
      <c r="O445" s="470"/>
      <c r="P445" s="470"/>
      <c r="Q445" s="470"/>
      <c r="R445" s="470"/>
      <c r="S445" s="470"/>
      <c r="T445" s="470"/>
      <c r="U445" s="470"/>
      <c r="V445" s="470"/>
      <c r="W445" s="470"/>
      <c r="X445" s="470"/>
      <c r="Y445" s="470"/>
      <c r="Z445" s="470"/>
    </row>
    <row r="446" ht="14.4" spans="1:26">
      <c r="A446" s="470"/>
      <c r="B446" s="470"/>
      <c r="C446" s="470"/>
      <c r="D446" s="470"/>
      <c r="E446" s="470"/>
      <c r="F446" s="470"/>
      <c r="G446" s="470"/>
      <c r="H446" s="470"/>
      <c r="I446" s="470"/>
      <c r="J446" s="470"/>
      <c r="K446" s="470"/>
      <c r="L446" s="470"/>
      <c r="M446" s="470"/>
      <c r="N446" s="470"/>
      <c r="O446" s="470"/>
      <c r="P446" s="470"/>
      <c r="Q446" s="470"/>
      <c r="R446" s="470"/>
      <c r="S446" s="470"/>
      <c r="T446" s="470"/>
      <c r="U446" s="470"/>
      <c r="V446" s="470"/>
      <c r="W446" s="470"/>
      <c r="X446" s="470"/>
      <c r="Y446" s="470"/>
      <c r="Z446" s="470"/>
    </row>
    <row r="447" ht="14.4" spans="1:26">
      <c r="A447" s="470"/>
      <c r="B447" s="470"/>
      <c r="C447" s="470"/>
      <c r="D447" s="470"/>
      <c r="E447" s="470"/>
      <c r="F447" s="470"/>
      <c r="G447" s="470"/>
      <c r="H447" s="470"/>
      <c r="I447" s="470"/>
      <c r="J447" s="470"/>
      <c r="K447" s="470"/>
      <c r="L447" s="470"/>
      <c r="M447" s="470"/>
      <c r="N447" s="470"/>
      <c r="O447" s="470"/>
      <c r="P447" s="470"/>
      <c r="Q447" s="470"/>
      <c r="R447" s="470"/>
      <c r="S447" s="470"/>
      <c r="T447" s="470"/>
      <c r="U447" s="470"/>
      <c r="V447" s="470"/>
      <c r="W447" s="470"/>
      <c r="X447" s="470"/>
      <c r="Y447" s="470"/>
      <c r="Z447" s="470"/>
    </row>
    <row r="448" ht="14.4" spans="1:26">
      <c r="A448" s="470"/>
      <c r="B448" s="470"/>
      <c r="C448" s="470"/>
      <c r="D448" s="470"/>
      <c r="E448" s="470"/>
      <c r="F448" s="470"/>
      <c r="G448" s="470"/>
      <c r="H448" s="470"/>
      <c r="I448" s="470"/>
      <c r="J448" s="470"/>
      <c r="K448" s="470"/>
      <c r="L448" s="470"/>
      <c r="M448" s="470"/>
      <c r="N448" s="470"/>
      <c r="O448" s="470"/>
      <c r="P448" s="470"/>
      <c r="Q448" s="470"/>
      <c r="R448" s="470"/>
      <c r="S448" s="470"/>
      <c r="T448" s="470"/>
      <c r="U448" s="470"/>
      <c r="V448" s="470"/>
      <c r="W448" s="470"/>
      <c r="X448" s="470"/>
      <c r="Y448" s="470"/>
      <c r="Z448" s="470"/>
    </row>
    <row r="449" ht="14.4" spans="1:26">
      <c r="A449" s="470"/>
      <c r="B449" s="470"/>
      <c r="C449" s="470"/>
      <c r="D449" s="470"/>
      <c r="E449" s="470"/>
      <c r="F449" s="470"/>
      <c r="G449" s="470"/>
      <c r="H449" s="470"/>
      <c r="I449" s="470"/>
      <c r="J449" s="470"/>
      <c r="K449" s="470"/>
      <c r="L449" s="470"/>
      <c r="M449" s="470"/>
      <c r="N449" s="470"/>
      <c r="O449" s="470"/>
      <c r="P449" s="470"/>
      <c r="Q449" s="470"/>
      <c r="R449" s="470"/>
      <c r="S449" s="470"/>
      <c r="T449" s="470"/>
      <c r="U449" s="470"/>
      <c r="V449" s="470"/>
      <c r="W449" s="470"/>
      <c r="X449" s="470"/>
      <c r="Y449" s="470"/>
      <c r="Z449" s="470"/>
    </row>
    <row r="450" ht="14.4" spans="1:26">
      <c r="A450" s="470"/>
      <c r="B450" s="470"/>
      <c r="C450" s="470"/>
      <c r="D450" s="470"/>
      <c r="E450" s="470"/>
      <c r="F450" s="470"/>
      <c r="G450" s="470"/>
      <c r="H450" s="470"/>
      <c r="I450" s="470"/>
      <c r="J450" s="470"/>
      <c r="K450" s="470"/>
      <c r="L450" s="470"/>
      <c r="M450" s="470"/>
      <c r="N450" s="470"/>
      <c r="O450" s="470"/>
      <c r="P450" s="470"/>
      <c r="Q450" s="470"/>
      <c r="R450" s="470"/>
      <c r="S450" s="470"/>
      <c r="T450" s="470"/>
      <c r="U450" s="470"/>
      <c r="V450" s="470"/>
      <c r="W450" s="470"/>
      <c r="X450" s="470"/>
      <c r="Y450" s="470"/>
      <c r="Z450" s="470"/>
    </row>
    <row r="451" ht="14.4" spans="1:26">
      <c r="A451" s="470"/>
      <c r="B451" s="470"/>
      <c r="C451" s="470"/>
      <c r="D451" s="470"/>
      <c r="E451" s="470"/>
      <c r="F451" s="470"/>
      <c r="G451" s="470"/>
      <c r="H451" s="470"/>
      <c r="I451" s="470"/>
      <c r="J451" s="470"/>
      <c r="K451" s="470"/>
      <c r="L451" s="470"/>
      <c r="M451" s="470"/>
      <c r="N451" s="470"/>
      <c r="O451" s="470"/>
      <c r="P451" s="470"/>
      <c r="Q451" s="470"/>
      <c r="R451" s="470"/>
      <c r="S451" s="470"/>
      <c r="T451" s="470"/>
      <c r="U451" s="470"/>
      <c r="V451" s="470"/>
      <c r="W451" s="470"/>
      <c r="X451" s="470"/>
      <c r="Y451" s="470"/>
      <c r="Z451" s="470"/>
    </row>
    <row r="452" ht="14.4" spans="1:26">
      <c r="A452" s="470"/>
      <c r="B452" s="470"/>
      <c r="C452" s="470"/>
      <c r="D452" s="470"/>
      <c r="E452" s="470"/>
      <c r="F452" s="470"/>
      <c r="G452" s="470"/>
      <c r="H452" s="470"/>
      <c r="I452" s="470"/>
      <c r="J452" s="470"/>
      <c r="K452" s="470"/>
      <c r="L452" s="470"/>
      <c r="M452" s="470"/>
      <c r="N452" s="470"/>
      <c r="O452" s="470"/>
      <c r="P452" s="470"/>
      <c r="Q452" s="470"/>
      <c r="R452" s="470"/>
      <c r="S452" s="470"/>
      <c r="T452" s="470"/>
      <c r="U452" s="470"/>
      <c r="V452" s="470"/>
      <c r="W452" s="470"/>
      <c r="X452" s="470"/>
      <c r="Y452" s="470"/>
      <c r="Z452" s="470"/>
    </row>
    <row r="453" ht="14.4" spans="1:26">
      <c r="A453" s="470"/>
      <c r="B453" s="470"/>
      <c r="C453" s="470"/>
      <c r="D453" s="470"/>
      <c r="E453" s="470"/>
      <c r="F453" s="470"/>
      <c r="G453" s="470"/>
      <c r="H453" s="470"/>
      <c r="I453" s="470"/>
      <c r="J453" s="470"/>
      <c r="K453" s="470"/>
      <c r="L453" s="470"/>
      <c r="M453" s="470"/>
      <c r="N453" s="470"/>
      <c r="O453" s="470"/>
      <c r="P453" s="470"/>
      <c r="Q453" s="470"/>
      <c r="R453" s="470"/>
      <c r="S453" s="470"/>
      <c r="T453" s="470"/>
      <c r="U453" s="470"/>
      <c r="V453" s="470"/>
      <c r="W453" s="470"/>
      <c r="X453" s="470"/>
      <c r="Y453" s="470"/>
      <c r="Z453" s="470"/>
    </row>
    <row r="454" ht="14.4" spans="1:26">
      <c r="A454" s="470"/>
      <c r="B454" s="470"/>
      <c r="C454" s="470"/>
      <c r="D454" s="470"/>
      <c r="E454" s="470"/>
      <c r="F454" s="470"/>
      <c r="G454" s="470"/>
      <c r="H454" s="470"/>
      <c r="I454" s="470"/>
      <c r="J454" s="470"/>
      <c r="K454" s="470"/>
      <c r="L454" s="470"/>
      <c r="M454" s="470"/>
      <c r="N454" s="470"/>
      <c r="O454" s="470"/>
      <c r="P454" s="470"/>
      <c r="Q454" s="470"/>
      <c r="R454" s="470"/>
      <c r="S454" s="470"/>
      <c r="T454" s="470"/>
      <c r="U454" s="470"/>
      <c r="V454" s="470"/>
      <c r="W454" s="470"/>
      <c r="X454" s="470"/>
      <c r="Y454" s="470"/>
      <c r="Z454" s="470"/>
    </row>
    <row r="455" ht="14.4" spans="1:26">
      <c r="A455" s="470"/>
      <c r="B455" s="470"/>
      <c r="C455" s="470"/>
      <c r="D455" s="470"/>
      <c r="E455" s="470"/>
      <c r="F455" s="470"/>
      <c r="G455" s="470"/>
      <c r="H455" s="470"/>
      <c r="I455" s="470"/>
      <c r="J455" s="470"/>
      <c r="K455" s="470"/>
      <c r="L455" s="470"/>
      <c r="M455" s="470"/>
      <c r="N455" s="470"/>
      <c r="O455" s="470"/>
      <c r="P455" s="470"/>
      <c r="Q455" s="470"/>
      <c r="R455" s="470"/>
      <c r="S455" s="470"/>
      <c r="T455" s="470"/>
      <c r="U455" s="470"/>
      <c r="V455" s="470"/>
      <c r="W455" s="470"/>
      <c r="X455" s="470"/>
      <c r="Y455" s="470"/>
      <c r="Z455" s="470"/>
    </row>
    <row r="456" ht="14.4" spans="1:26">
      <c r="A456" s="470"/>
      <c r="B456" s="470"/>
      <c r="C456" s="470"/>
      <c r="D456" s="470"/>
      <c r="E456" s="470"/>
      <c r="F456" s="470"/>
      <c r="G456" s="470"/>
      <c r="H456" s="470"/>
      <c r="I456" s="470"/>
      <c r="J456" s="470"/>
      <c r="K456" s="470"/>
      <c r="L456" s="470"/>
      <c r="M456" s="470"/>
      <c r="N456" s="470"/>
      <c r="O456" s="470"/>
      <c r="P456" s="470"/>
      <c r="Q456" s="470"/>
      <c r="R456" s="470"/>
      <c r="S456" s="470"/>
      <c r="T456" s="470"/>
      <c r="U456" s="470"/>
      <c r="V456" s="470"/>
      <c r="W456" s="470"/>
      <c r="X456" s="470"/>
      <c r="Y456" s="470"/>
      <c r="Z456" s="470"/>
    </row>
    <row r="457" ht="14.4" spans="1:26">
      <c r="A457" s="470"/>
      <c r="B457" s="470"/>
      <c r="C457" s="470"/>
      <c r="D457" s="470"/>
      <c r="E457" s="470"/>
      <c r="F457" s="470"/>
      <c r="G457" s="470"/>
      <c r="H457" s="470"/>
      <c r="I457" s="470"/>
      <c r="J457" s="470"/>
      <c r="K457" s="470"/>
      <c r="L457" s="470"/>
      <c r="M457" s="470"/>
      <c r="N457" s="470"/>
      <c r="O457" s="470"/>
      <c r="P457" s="470"/>
      <c r="Q457" s="470"/>
      <c r="R457" s="470"/>
      <c r="S457" s="470"/>
      <c r="T457" s="470"/>
      <c r="U457" s="470"/>
      <c r="V457" s="470"/>
      <c r="W457" s="470"/>
      <c r="X457" s="470"/>
      <c r="Y457" s="470"/>
      <c r="Z457" s="470"/>
    </row>
    <row r="458" ht="14.4" spans="1:26">
      <c r="A458" s="470"/>
      <c r="B458" s="470"/>
      <c r="C458" s="470"/>
      <c r="D458" s="470"/>
      <c r="E458" s="470"/>
      <c r="F458" s="470"/>
      <c r="G458" s="470"/>
      <c r="H458" s="470"/>
      <c r="I458" s="470"/>
      <c r="J458" s="470"/>
      <c r="K458" s="470"/>
      <c r="L458" s="470"/>
      <c r="M458" s="470"/>
      <c r="N458" s="470"/>
      <c r="O458" s="470"/>
      <c r="P458" s="470"/>
      <c r="Q458" s="470"/>
      <c r="R458" s="470"/>
      <c r="S458" s="470"/>
      <c r="T458" s="470"/>
      <c r="U458" s="470"/>
      <c r="V458" s="470"/>
      <c r="W458" s="470"/>
      <c r="X458" s="470"/>
      <c r="Y458" s="470"/>
      <c r="Z458" s="470"/>
    </row>
    <row r="459" ht="14.4" spans="1:26">
      <c r="A459" s="470"/>
      <c r="B459" s="470"/>
      <c r="C459" s="470"/>
      <c r="D459" s="470"/>
      <c r="E459" s="470"/>
      <c r="F459" s="470"/>
      <c r="G459" s="470"/>
      <c r="H459" s="470"/>
      <c r="I459" s="470"/>
      <c r="J459" s="470"/>
      <c r="K459" s="470"/>
      <c r="L459" s="470"/>
      <c r="M459" s="470"/>
      <c r="N459" s="470"/>
      <c r="O459" s="470"/>
      <c r="P459" s="470"/>
      <c r="Q459" s="470"/>
      <c r="R459" s="470"/>
      <c r="S459" s="470"/>
      <c r="T459" s="470"/>
      <c r="U459" s="470"/>
      <c r="V459" s="470"/>
      <c r="W459" s="470"/>
      <c r="X459" s="470"/>
      <c r="Y459" s="470"/>
      <c r="Z459" s="470"/>
    </row>
    <row r="460" ht="14.4" spans="1:26">
      <c r="A460" s="470"/>
      <c r="B460" s="470"/>
      <c r="C460" s="470"/>
      <c r="D460" s="470"/>
      <c r="E460" s="470"/>
      <c r="F460" s="470"/>
      <c r="G460" s="470"/>
      <c r="H460" s="470"/>
      <c r="I460" s="470"/>
      <c r="J460" s="470"/>
      <c r="K460" s="470"/>
      <c r="L460" s="470"/>
      <c r="M460" s="470"/>
      <c r="N460" s="470"/>
      <c r="O460" s="470"/>
      <c r="P460" s="470"/>
      <c r="Q460" s="470"/>
      <c r="R460" s="470"/>
      <c r="S460" s="470"/>
      <c r="T460" s="470"/>
      <c r="U460" s="470"/>
      <c r="V460" s="470"/>
      <c r="W460" s="470"/>
      <c r="X460" s="470"/>
      <c r="Y460" s="470"/>
      <c r="Z460" s="470"/>
    </row>
    <row r="461" ht="14.4" spans="1:26">
      <c r="A461" s="470"/>
      <c r="B461" s="470"/>
      <c r="C461" s="470"/>
      <c r="D461" s="470"/>
      <c r="E461" s="470"/>
      <c r="F461" s="470"/>
      <c r="G461" s="470"/>
      <c r="H461" s="470"/>
      <c r="I461" s="470"/>
      <c r="J461" s="470"/>
      <c r="K461" s="470"/>
      <c r="L461" s="470"/>
      <c r="M461" s="470"/>
      <c r="N461" s="470"/>
      <c r="O461" s="470"/>
      <c r="P461" s="470"/>
      <c r="Q461" s="470"/>
      <c r="R461" s="470"/>
      <c r="S461" s="470"/>
      <c r="T461" s="470"/>
      <c r="U461" s="470"/>
      <c r="V461" s="470"/>
      <c r="W461" s="470"/>
      <c r="X461" s="470"/>
      <c r="Y461" s="470"/>
      <c r="Z461" s="470"/>
    </row>
    <row r="462" ht="14.4" spans="1:26">
      <c r="A462" s="470"/>
      <c r="B462" s="470"/>
      <c r="C462" s="470"/>
      <c r="D462" s="470"/>
      <c r="E462" s="470"/>
      <c r="F462" s="470"/>
      <c r="G462" s="470"/>
      <c r="H462" s="470"/>
      <c r="I462" s="470"/>
      <c r="J462" s="470"/>
      <c r="K462" s="470"/>
      <c r="L462" s="470"/>
      <c r="M462" s="470"/>
      <c r="N462" s="470"/>
      <c r="O462" s="470"/>
      <c r="P462" s="470"/>
      <c r="Q462" s="470"/>
      <c r="R462" s="470"/>
      <c r="S462" s="470"/>
      <c r="T462" s="470"/>
      <c r="U462" s="470"/>
      <c r="V462" s="470"/>
      <c r="W462" s="470"/>
      <c r="X462" s="470"/>
      <c r="Y462" s="470"/>
      <c r="Z462" s="470"/>
    </row>
    <row r="463" ht="14.4" spans="1:26">
      <c r="A463" s="470"/>
      <c r="B463" s="470"/>
      <c r="C463" s="470"/>
      <c r="D463" s="470"/>
      <c r="E463" s="470"/>
      <c r="F463" s="470"/>
      <c r="G463" s="470"/>
      <c r="H463" s="470"/>
      <c r="I463" s="470"/>
      <c r="J463" s="470"/>
      <c r="K463" s="470"/>
      <c r="L463" s="470"/>
      <c r="M463" s="470"/>
      <c r="N463" s="470"/>
      <c r="O463" s="470"/>
      <c r="P463" s="470"/>
      <c r="Q463" s="470"/>
      <c r="R463" s="470"/>
      <c r="S463" s="470"/>
      <c r="T463" s="470"/>
      <c r="U463" s="470"/>
      <c r="V463" s="470"/>
      <c r="W463" s="470"/>
      <c r="X463" s="470"/>
      <c r="Y463" s="470"/>
      <c r="Z463" s="470"/>
    </row>
    <row r="464" ht="14.4" spans="1:26">
      <c r="A464" s="470"/>
      <c r="B464" s="470"/>
      <c r="C464" s="470"/>
      <c r="D464" s="470"/>
      <c r="E464" s="470"/>
      <c r="F464" s="470"/>
      <c r="G464" s="470"/>
      <c r="H464" s="470"/>
      <c r="I464" s="470"/>
      <c r="J464" s="470"/>
      <c r="K464" s="470"/>
      <c r="L464" s="470"/>
      <c r="M464" s="470"/>
      <c r="N464" s="470"/>
      <c r="O464" s="470"/>
      <c r="P464" s="470"/>
      <c r="Q464" s="470"/>
      <c r="R464" s="470"/>
      <c r="S464" s="470"/>
      <c r="T464" s="470"/>
      <c r="U464" s="470"/>
      <c r="V464" s="470"/>
      <c r="W464" s="470"/>
      <c r="X464" s="470"/>
      <c r="Y464" s="470"/>
      <c r="Z464" s="470"/>
    </row>
    <row r="465" ht="14.4" spans="1:26">
      <c r="A465" s="470"/>
      <c r="B465" s="470"/>
      <c r="C465" s="470"/>
      <c r="D465" s="470"/>
      <c r="E465" s="470"/>
      <c r="F465" s="470"/>
      <c r="G465" s="470"/>
      <c r="H465" s="470"/>
      <c r="I465" s="470"/>
      <c r="J465" s="470"/>
      <c r="K465" s="470"/>
      <c r="L465" s="470"/>
      <c r="M465" s="470"/>
      <c r="N465" s="470"/>
      <c r="O465" s="470"/>
      <c r="P465" s="470"/>
      <c r="Q465" s="470"/>
      <c r="R465" s="470"/>
      <c r="S465" s="470"/>
      <c r="T465" s="470"/>
      <c r="U465" s="470"/>
      <c r="V465" s="470"/>
      <c r="W465" s="470"/>
      <c r="X465" s="470"/>
      <c r="Y465" s="470"/>
      <c r="Z465" s="470"/>
    </row>
    <row r="466" ht="14.4" spans="1:26">
      <c r="A466" s="470"/>
      <c r="B466" s="470"/>
      <c r="C466" s="470"/>
      <c r="D466" s="470"/>
      <c r="E466" s="470"/>
      <c r="F466" s="470"/>
      <c r="G466" s="470"/>
      <c r="H466" s="470"/>
      <c r="I466" s="470"/>
      <c r="J466" s="470"/>
      <c r="K466" s="470"/>
      <c r="L466" s="470"/>
      <c r="M466" s="470"/>
      <c r="N466" s="470"/>
      <c r="O466" s="470"/>
      <c r="P466" s="470"/>
      <c r="Q466" s="470"/>
      <c r="R466" s="470"/>
      <c r="S466" s="470"/>
      <c r="T466" s="470"/>
      <c r="U466" s="470"/>
      <c r="V466" s="470"/>
      <c r="W466" s="470"/>
      <c r="X466" s="470"/>
      <c r="Y466" s="470"/>
      <c r="Z466" s="470"/>
    </row>
    <row r="467" ht="14.4" spans="1:26">
      <c r="A467" s="470"/>
      <c r="B467" s="470"/>
      <c r="C467" s="470"/>
      <c r="D467" s="470"/>
      <c r="E467" s="470"/>
      <c r="F467" s="470"/>
      <c r="G467" s="470"/>
      <c r="H467" s="470"/>
      <c r="I467" s="470"/>
      <c r="J467" s="470"/>
      <c r="K467" s="470"/>
      <c r="L467" s="470"/>
      <c r="M467" s="470"/>
      <c r="N467" s="470"/>
      <c r="O467" s="470"/>
      <c r="P467" s="470"/>
      <c r="Q467" s="470"/>
      <c r="R467" s="470"/>
      <c r="S467" s="470"/>
      <c r="T467" s="470"/>
      <c r="U467" s="470"/>
      <c r="V467" s="470"/>
      <c r="W467" s="470"/>
      <c r="X467" s="470"/>
      <c r="Y467" s="470"/>
      <c r="Z467" s="470"/>
    </row>
    <row r="468" ht="14.4" spans="1:26">
      <c r="A468" s="470"/>
      <c r="B468" s="470"/>
      <c r="C468" s="470"/>
      <c r="D468" s="470"/>
      <c r="E468" s="470"/>
      <c r="F468" s="470"/>
      <c r="G468" s="470"/>
      <c r="H468" s="470"/>
      <c r="I468" s="470"/>
      <c r="J468" s="470"/>
      <c r="K468" s="470"/>
      <c r="L468" s="470"/>
      <c r="M468" s="470"/>
      <c r="N468" s="470"/>
      <c r="O468" s="470"/>
      <c r="P468" s="470"/>
      <c r="Q468" s="470"/>
      <c r="R468" s="470"/>
      <c r="S468" s="470"/>
      <c r="T468" s="470"/>
      <c r="U468" s="470"/>
      <c r="V468" s="470"/>
      <c r="W468" s="470"/>
      <c r="X468" s="470"/>
      <c r="Y468" s="470"/>
      <c r="Z468" s="470"/>
    </row>
    <row r="469" ht="14.4" spans="1:26">
      <c r="A469" s="470"/>
      <c r="B469" s="470"/>
      <c r="C469" s="470"/>
      <c r="D469" s="470"/>
      <c r="E469" s="470"/>
      <c r="F469" s="470"/>
      <c r="G469" s="470"/>
      <c r="H469" s="470"/>
      <c r="I469" s="470"/>
      <c r="J469" s="470"/>
      <c r="K469" s="470"/>
      <c r="L469" s="470"/>
      <c r="M469" s="470"/>
      <c r="N469" s="470"/>
      <c r="O469" s="470"/>
      <c r="P469" s="470"/>
      <c r="Q469" s="470"/>
      <c r="R469" s="470"/>
      <c r="S469" s="470"/>
      <c r="T469" s="470"/>
      <c r="U469" s="470"/>
      <c r="V469" s="470"/>
      <c r="W469" s="470"/>
      <c r="X469" s="470"/>
      <c r="Y469" s="470"/>
      <c r="Z469" s="470"/>
    </row>
    <row r="470" ht="14.4" spans="1:26">
      <c r="A470" s="470"/>
      <c r="B470" s="470"/>
      <c r="C470" s="470"/>
      <c r="D470" s="470"/>
      <c r="E470" s="470"/>
      <c r="F470" s="470"/>
      <c r="G470" s="470"/>
      <c r="H470" s="470"/>
      <c r="I470" s="470"/>
      <c r="J470" s="470"/>
      <c r="K470" s="470"/>
      <c r="L470" s="470"/>
      <c r="M470" s="470"/>
      <c r="N470" s="470"/>
      <c r="O470" s="470"/>
      <c r="P470" s="470"/>
      <c r="Q470" s="470"/>
      <c r="R470" s="470"/>
      <c r="S470" s="470"/>
      <c r="T470" s="470"/>
      <c r="U470" s="470"/>
      <c r="V470" s="470"/>
      <c r="W470" s="470"/>
      <c r="X470" s="470"/>
      <c r="Y470" s="470"/>
      <c r="Z470" s="470"/>
    </row>
    <row r="471" ht="14.4" spans="1:26">
      <c r="A471" s="470"/>
      <c r="B471" s="470"/>
      <c r="C471" s="470"/>
      <c r="D471" s="470"/>
      <c r="E471" s="470"/>
      <c r="F471" s="470"/>
      <c r="G471" s="470"/>
      <c r="H471" s="470"/>
      <c r="I471" s="470"/>
      <c r="J471" s="470"/>
      <c r="K471" s="470"/>
      <c r="L471" s="470"/>
      <c r="M471" s="470"/>
      <c r="N471" s="470"/>
      <c r="O471" s="470"/>
      <c r="P471" s="470"/>
      <c r="Q471" s="470"/>
      <c r="R471" s="470"/>
      <c r="S471" s="470"/>
      <c r="T471" s="470"/>
      <c r="U471" s="470"/>
      <c r="V471" s="470"/>
      <c r="W471" s="470"/>
      <c r="X471" s="470"/>
      <c r="Y471" s="470"/>
      <c r="Z471" s="470"/>
    </row>
    <row r="472" ht="14.4" spans="1:26">
      <c r="A472" s="470"/>
      <c r="B472" s="470"/>
      <c r="C472" s="470"/>
      <c r="D472" s="470"/>
      <c r="E472" s="470"/>
      <c r="F472" s="470"/>
      <c r="G472" s="470"/>
      <c r="H472" s="470"/>
      <c r="I472" s="470"/>
      <c r="J472" s="470"/>
      <c r="K472" s="470"/>
      <c r="L472" s="470"/>
      <c r="M472" s="470"/>
      <c r="N472" s="470"/>
      <c r="O472" s="470"/>
      <c r="P472" s="470"/>
      <c r="Q472" s="470"/>
      <c r="R472" s="470"/>
      <c r="S472" s="470"/>
      <c r="T472" s="470"/>
      <c r="U472" s="470"/>
      <c r="V472" s="470"/>
      <c r="W472" s="470"/>
      <c r="X472" s="470"/>
      <c r="Y472" s="470"/>
      <c r="Z472" s="470"/>
    </row>
    <row r="473" ht="14.4" spans="1:26">
      <c r="A473" s="470"/>
      <c r="B473" s="470"/>
      <c r="C473" s="470"/>
      <c r="D473" s="470"/>
      <c r="E473" s="470"/>
      <c r="F473" s="470"/>
      <c r="G473" s="470"/>
      <c r="H473" s="470"/>
      <c r="I473" s="470"/>
      <c r="J473" s="470"/>
      <c r="K473" s="470"/>
      <c r="L473" s="470"/>
      <c r="M473" s="470"/>
      <c r="N473" s="470"/>
      <c r="O473" s="470"/>
      <c r="P473" s="470"/>
      <c r="Q473" s="470"/>
      <c r="R473" s="470"/>
      <c r="S473" s="470"/>
      <c r="T473" s="470"/>
      <c r="U473" s="470"/>
      <c r="V473" s="470"/>
      <c r="W473" s="470"/>
      <c r="X473" s="470"/>
      <c r="Y473" s="470"/>
      <c r="Z473" s="470"/>
    </row>
    <row r="474" ht="14.4" spans="1:26">
      <c r="A474" s="470"/>
      <c r="B474" s="470"/>
      <c r="C474" s="470"/>
      <c r="D474" s="470"/>
      <c r="E474" s="470"/>
      <c r="F474" s="470"/>
      <c r="G474" s="470"/>
      <c r="H474" s="470"/>
      <c r="I474" s="470"/>
      <c r="J474" s="470"/>
      <c r="K474" s="470"/>
      <c r="L474" s="470"/>
      <c r="M474" s="470"/>
      <c r="N474" s="470"/>
      <c r="O474" s="470"/>
      <c r="P474" s="470"/>
      <c r="Q474" s="470"/>
      <c r="R474" s="470"/>
      <c r="S474" s="470"/>
      <c r="T474" s="470"/>
      <c r="U474" s="470"/>
      <c r="V474" s="470"/>
      <c r="W474" s="470"/>
      <c r="X474" s="470"/>
      <c r="Y474" s="470"/>
      <c r="Z474" s="470"/>
    </row>
    <row r="475" ht="14.4" spans="1:26">
      <c r="A475" s="470"/>
      <c r="B475" s="470"/>
      <c r="C475" s="470"/>
      <c r="D475" s="470"/>
      <c r="E475" s="470"/>
      <c r="F475" s="470"/>
      <c r="G475" s="470"/>
      <c r="H475" s="470"/>
      <c r="I475" s="470"/>
      <c r="J475" s="470"/>
      <c r="K475" s="470"/>
      <c r="L475" s="470"/>
      <c r="M475" s="470"/>
      <c r="N475" s="470"/>
      <c r="O475" s="470"/>
      <c r="P475" s="470"/>
      <c r="Q475" s="470"/>
      <c r="R475" s="470"/>
      <c r="S475" s="470"/>
      <c r="T475" s="470"/>
      <c r="U475" s="470"/>
      <c r="V475" s="470"/>
      <c r="W475" s="470"/>
      <c r="X475" s="470"/>
      <c r="Y475" s="470"/>
      <c r="Z475" s="470"/>
    </row>
    <row r="476" ht="14.4" spans="1:26">
      <c r="A476" s="470"/>
      <c r="B476" s="470"/>
      <c r="C476" s="470"/>
      <c r="D476" s="470"/>
      <c r="E476" s="470"/>
      <c r="F476" s="470"/>
      <c r="G476" s="470"/>
      <c r="H476" s="470"/>
      <c r="I476" s="470"/>
      <c r="J476" s="470"/>
      <c r="K476" s="470"/>
      <c r="L476" s="470"/>
      <c r="M476" s="470"/>
      <c r="N476" s="470"/>
      <c r="O476" s="470"/>
      <c r="P476" s="470"/>
      <c r="Q476" s="470"/>
      <c r="R476" s="470"/>
      <c r="S476" s="470"/>
      <c r="T476" s="470"/>
      <c r="U476" s="470"/>
      <c r="V476" s="470"/>
      <c r="W476" s="470"/>
      <c r="X476" s="470"/>
      <c r="Y476" s="470"/>
      <c r="Z476" s="470"/>
    </row>
    <row r="477" ht="14.4" spans="1:26">
      <c r="A477" s="470"/>
      <c r="B477" s="470"/>
      <c r="C477" s="470"/>
      <c r="D477" s="470"/>
      <c r="E477" s="470"/>
      <c r="F477" s="470"/>
      <c r="G477" s="470"/>
      <c r="H477" s="470"/>
      <c r="I477" s="470"/>
      <c r="J477" s="470"/>
      <c r="K477" s="470"/>
      <c r="L477" s="470"/>
      <c r="M477" s="470"/>
      <c r="N477" s="470"/>
      <c r="O477" s="470"/>
      <c r="P477" s="470"/>
      <c r="Q477" s="470"/>
      <c r="R477" s="470"/>
      <c r="S477" s="470"/>
      <c r="T477" s="470"/>
      <c r="U477" s="470"/>
      <c r="V477" s="470"/>
      <c r="W477" s="470"/>
      <c r="X477" s="470"/>
      <c r="Y477" s="470"/>
      <c r="Z477" s="470"/>
    </row>
    <row r="478" ht="14.4" spans="1:26">
      <c r="A478" s="470"/>
      <c r="B478" s="470"/>
      <c r="C478" s="470"/>
      <c r="D478" s="470"/>
      <c r="E478" s="470"/>
      <c r="F478" s="470"/>
      <c r="G478" s="470"/>
      <c r="H478" s="470"/>
      <c r="I478" s="470"/>
      <c r="J478" s="470"/>
      <c r="K478" s="470"/>
      <c r="L478" s="470"/>
      <c r="M478" s="470"/>
      <c r="N478" s="470"/>
      <c r="O478" s="470"/>
      <c r="P478" s="470"/>
      <c r="Q478" s="470"/>
      <c r="R478" s="470"/>
      <c r="S478" s="470"/>
      <c r="T478" s="470"/>
      <c r="U478" s="470"/>
      <c r="V478" s="470"/>
      <c r="W478" s="470"/>
      <c r="X478" s="470"/>
      <c r="Y478" s="470"/>
      <c r="Z478" s="470"/>
    </row>
    <row r="479" ht="14.4" spans="1:26">
      <c r="A479" s="470"/>
      <c r="B479" s="470"/>
      <c r="C479" s="470"/>
      <c r="D479" s="470"/>
      <c r="E479" s="470"/>
      <c r="F479" s="470"/>
      <c r="G479" s="470"/>
      <c r="H479" s="470"/>
      <c r="I479" s="470"/>
      <c r="J479" s="470"/>
      <c r="K479" s="470"/>
      <c r="L479" s="470"/>
      <c r="M479" s="470"/>
      <c r="N479" s="470"/>
      <c r="O479" s="470"/>
      <c r="P479" s="470"/>
      <c r="Q479" s="470"/>
      <c r="R479" s="470"/>
      <c r="S479" s="470"/>
      <c r="T479" s="470"/>
      <c r="U479" s="470"/>
      <c r="V479" s="470"/>
      <c r="W479" s="470"/>
      <c r="X479" s="470"/>
      <c r="Y479" s="470"/>
      <c r="Z479" s="470"/>
    </row>
    <row r="480" ht="14.4" spans="1:26">
      <c r="A480" s="470"/>
      <c r="B480" s="470"/>
      <c r="C480" s="470"/>
      <c r="D480" s="470"/>
      <c r="E480" s="470"/>
      <c r="F480" s="470"/>
      <c r="G480" s="470"/>
      <c r="H480" s="470"/>
      <c r="I480" s="470"/>
      <c r="J480" s="470"/>
      <c r="K480" s="470"/>
      <c r="L480" s="470"/>
      <c r="M480" s="470"/>
      <c r="N480" s="470"/>
      <c r="O480" s="470"/>
      <c r="P480" s="470"/>
      <c r="Q480" s="470"/>
      <c r="R480" s="470"/>
      <c r="S480" s="470"/>
      <c r="T480" s="470"/>
      <c r="U480" s="470"/>
      <c r="V480" s="470"/>
      <c r="W480" s="470"/>
      <c r="X480" s="470"/>
      <c r="Y480" s="470"/>
      <c r="Z480" s="470"/>
    </row>
    <row r="481" ht="14.4" spans="1:26">
      <c r="A481" s="470"/>
      <c r="B481" s="470"/>
      <c r="C481" s="470"/>
      <c r="D481" s="470"/>
      <c r="E481" s="470"/>
      <c r="F481" s="470"/>
      <c r="G481" s="470"/>
      <c r="H481" s="470"/>
      <c r="I481" s="470"/>
      <c r="J481" s="470"/>
      <c r="K481" s="470"/>
      <c r="L481" s="470"/>
      <c r="M481" s="470"/>
      <c r="N481" s="470"/>
      <c r="O481" s="470"/>
      <c r="P481" s="470"/>
      <c r="Q481" s="470"/>
      <c r="R481" s="470"/>
      <c r="S481" s="470"/>
      <c r="T481" s="470"/>
      <c r="U481" s="470"/>
      <c r="V481" s="470"/>
      <c r="W481" s="470"/>
      <c r="X481" s="470"/>
      <c r="Y481" s="470"/>
      <c r="Z481" s="470"/>
    </row>
    <row r="482" ht="14.4" spans="1:26">
      <c r="A482" s="470"/>
      <c r="B482" s="470"/>
      <c r="C482" s="470"/>
      <c r="D482" s="470"/>
      <c r="E482" s="470"/>
      <c r="F482" s="470"/>
      <c r="G482" s="470"/>
      <c r="H482" s="470"/>
      <c r="I482" s="470"/>
      <c r="J482" s="470"/>
      <c r="K482" s="470"/>
      <c r="L482" s="470"/>
      <c r="M482" s="470"/>
      <c r="N482" s="470"/>
      <c r="O482" s="470"/>
      <c r="P482" s="470"/>
      <c r="Q482" s="470"/>
      <c r="R482" s="470"/>
      <c r="S482" s="470"/>
      <c r="T482" s="470"/>
      <c r="U482" s="470"/>
      <c r="V482" s="470"/>
      <c r="W482" s="470"/>
      <c r="X482" s="470"/>
      <c r="Y482" s="470"/>
      <c r="Z482" s="470"/>
    </row>
    <row r="483" ht="14.4" spans="1:26">
      <c r="A483" s="470"/>
      <c r="B483" s="470"/>
      <c r="C483" s="470"/>
      <c r="D483" s="470"/>
      <c r="E483" s="470"/>
      <c r="F483" s="470"/>
      <c r="G483" s="470"/>
      <c r="H483" s="470"/>
      <c r="I483" s="470"/>
      <c r="J483" s="470"/>
      <c r="K483" s="470"/>
      <c r="L483" s="470"/>
      <c r="M483" s="470"/>
      <c r="N483" s="470"/>
      <c r="O483" s="470"/>
      <c r="P483" s="470"/>
      <c r="Q483" s="470"/>
      <c r="R483" s="470"/>
      <c r="S483" s="470"/>
      <c r="T483" s="470"/>
      <c r="U483" s="470"/>
      <c r="V483" s="470"/>
      <c r="W483" s="470"/>
      <c r="X483" s="470"/>
      <c r="Y483" s="470"/>
      <c r="Z483" s="470"/>
    </row>
    <row r="484" ht="14.4" spans="1:26">
      <c r="A484" s="470"/>
      <c r="B484" s="470"/>
      <c r="C484" s="470"/>
      <c r="D484" s="470"/>
      <c r="E484" s="470"/>
      <c r="F484" s="470"/>
      <c r="G484" s="470"/>
      <c r="H484" s="470"/>
      <c r="I484" s="470"/>
      <c r="J484" s="470"/>
      <c r="K484" s="470"/>
      <c r="L484" s="470"/>
      <c r="M484" s="470"/>
      <c r="N484" s="470"/>
      <c r="O484" s="470"/>
      <c r="P484" s="470"/>
      <c r="Q484" s="470"/>
      <c r="R484" s="470"/>
      <c r="S484" s="470"/>
      <c r="T484" s="470"/>
      <c r="U484" s="470"/>
      <c r="V484" s="470"/>
      <c r="W484" s="470"/>
      <c r="X484" s="470"/>
      <c r="Y484" s="470"/>
      <c r="Z484" s="470"/>
    </row>
    <row r="485" ht="14.4" spans="1:26">
      <c r="A485" s="470"/>
      <c r="B485" s="470"/>
      <c r="C485" s="470"/>
      <c r="D485" s="470"/>
      <c r="E485" s="470"/>
      <c r="F485" s="470"/>
      <c r="G485" s="470"/>
      <c r="H485" s="470"/>
      <c r="I485" s="470"/>
      <c r="J485" s="470"/>
      <c r="K485" s="470"/>
      <c r="L485" s="470"/>
      <c r="M485" s="470"/>
      <c r="N485" s="470"/>
      <c r="O485" s="470"/>
      <c r="P485" s="470"/>
      <c r="Q485" s="470"/>
      <c r="R485" s="470"/>
      <c r="S485" s="470"/>
      <c r="T485" s="470"/>
      <c r="U485" s="470"/>
      <c r="V485" s="470"/>
      <c r="W485" s="470"/>
      <c r="X485" s="470"/>
      <c r="Y485" s="470"/>
      <c r="Z485" s="470"/>
    </row>
    <row r="486" ht="14.4" spans="1:26">
      <c r="A486" s="470"/>
      <c r="B486" s="470"/>
      <c r="C486" s="470"/>
      <c r="D486" s="470"/>
      <c r="E486" s="470"/>
      <c r="F486" s="470"/>
      <c r="G486" s="470"/>
      <c r="H486" s="470"/>
      <c r="I486" s="470"/>
      <c r="J486" s="470"/>
      <c r="K486" s="470"/>
      <c r="L486" s="470"/>
      <c r="M486" s="470"/>
      <c r="N486" s="470"/>
      <c r="O486" s="470"/>
      <c r="P486" s="470"/>
      <c r="Q486" s="470"/>
      <c r="R486" s="470"/>
      <c r="S486" s="470"/>
      <c r="T486" s="470"/>
      <c r="U486" s="470"/>
      <c r="V486" s="470"/>
      <c r="W486" s="470"/>
      <c r="X486" s="470"/>
      <c r="Y486" s="470"/>
      <c r="Z486" s="470"/>
    </row>
    <row r="487" ht="14.4" spans="1:26">
      <c r="A487" s="470"/>
      <c r="B487" s="470"/>
      <c r="C487" s="470"/>
      <c r="D487" s="470"/>
      <c r="E487" s="470"/>
      <c r="F487" s="470"/>
      <c r="G487" s="470"/>
      <c r="H487" s="470"/>
      <c r="I487" s="470"/>
      <c r="J487" s="470"/>
      <c r="K487" s="470"/>
      <c r="L487" s="470"/>
      <c r="M487" s="470"/>
      <c r="N487" s="470"/>
      <c r="O487" s="470"/>
      <c r="P487" s="470"/>
      <c r="Q487" s="470"/>
      <c r="R487" s="470"/>
      <c r="S487" s="470"/>
      <c r="T487" s="470"/>
      <c r="U487" s="470"/>
      <c r="V487" s="470"/>
      <c r="W487" s="470"/>
      <c r="X487" s="470"/>
      <c r="Y487" s="470"/>
      <c r="Z487" s="470"/>
    </row>
    <row r="488" ht="14.4" spans="1:26">
      <c r="A488" s="470"/>
      <c r="B488" s="470"/>
      <c r="C488" s="470"/>
      <c r="D488" s="470"/>
      <c r="E488" s="470"/>
      <c r="F488" s="470"/>
      <c r="G488" s="470"/>
      <c r="H488" s="470"/>
      <c r="I488" s="470"/>
      <c r="J488" s="470"/>
      <c r="K488" s="470"/>
      <c r="L488" s="470"/>
      <c r="M488" s="470"/>
      <c r="N488" s="470"/>
      <c r="O488" s="470"/>
      <c r="P488" s="470"/>
      <c r="Q488" s="470"/>
      <c r="R488" s="470"/>
      <c r="S488" s="470"/>
      <c r="T488" s="470"/>
      <c r="U488" s="470"/>
      <c r="V488" s="470"/>
      <c r="W488" s="470"/>
      <c r="X488" s="470"/>
      <c r="Y488" s="470"/>
      <c r="Z488" s="470"/>
    </row>
    <row r="489" ht="14.4" spans="1:26">
      <c r="A489" s="470"/>
      <c r="B489" s="470"/>
      <c r="C489" s="470"/>
      <c r="D489" s="470"/>
      <c r="E489" s="470"/>
      <c r="F489" s="470"/>
      <c r="G489" s="470"/>
      <c r="H489" s="470"/>
      <c r="I489" s="470"/>
      <c r="J489" s="470"/>
      <c r="K489" s="470"/>
      <c r="L489" s="470"/>
      <c r="M489" s="470"/>
      <c r="N489" s="470"/>
      <c r="O489" s="470"/>
      <c r="P489" s="470"/>
      <c r="Q489" s="470"/>
      <c r="R489" s="470"/>
      <c r="S489" s="470"/>
      <c r="T489" s="470"/>
      <c r="U489" s="470"/>
      <c r="V489" s="470"/>
      <c r="W489" s="470"/>
      <c r="X489" s="470"/>
      <c r="Y489" s="470"/>
      <c r="Z489" s="470"/>
    </row>
    <row r="490" ht="14.4" spans="1:26">
      <c r="A490" s="470"/>
      <c r="B490" s="470"/>
      <c r="C490" s="470"/>
      <c r="D490" s="470"/>
      <c r="E490" s="470"/>
      <c r="F490" s="470"/>
      <c r="G490" s="470"/>
      <c r="H490" s="470"/>
      <c r="I490" s="470"/>
      <c r="J490" s="470"/>
      <c r="K490" s="470"/>
      <c r="L490" s="470"/>
      <c r="M490" s="470"/>
      <c r="N490" s="470"/>
      <c r="O490" s="470"/>
      <c r="P490" s="470"/>
      <c r="Q490" s="470"/>
      <c r="R490" s="470"/>
      <c r="S490" s="470"/>
      <c r="T490" s="470"/>
      <c r="U490" s="470"/>
      <c r="V490" s="470"/>
      <c r="W490" s="470"/>
      <c r="X490" s="470"/>
      <c r="Y490" s="470"/>
      <c r="Z490" s="470"/>
    </row>
    <row r="491" ht="14.4" spans="1:26">
      <c r="A491" s="470"/>
      <c r="B491" s="470"/>
      <c r="C491" s="470"/>
      <c r="D491" s="470"/>
      <c r="E491" s="470"/>
      <c r="F491" s="470"/>
      <c r="G491" s="470"/>
      <c r="H491" s="470"/>
      <c r="I491" s="470"/>
      <c r="J491" s="470"/>
      <c r="K491" s="470"/>
      <c r="L491" s="470"/>
      <c r="M491" s="470"/>
      <c r="N491" s="470"/>
      <c r="O491" s="470"/>
      <c r="P491" s="470"/>
      <c r="Q491" s="470"/>
      <c r="R491" s="470"/>
      <c r="S491" s="470"/>
      <c r="T491" s="470"/>
      <c r="U491" s="470"/>
      <c r="V491" s="470"/>
      <c r="W491" s="470"/>
      <c r="X491" s="470"/>
      <c r="Y491" s="470"/>
      <c r="Z491" s="470"/>
    </row>
    <row r="492" ht="14.4" spans="1:26">
      <c r="A492" s="470"/>
      <c r="B492" s="470"/>
      <c r="C492" s="470"/>
      <c r="D492" s="470"/>
      <c r="E492" s="470"/>
      <c r="F492" s="470"/>
      <c r="G492" s="470"/>
      <c r="H492" s="470"/>
      <c r="I492" s="470"/>
      <c r="J492" s="470"/>
      <c r="K492" s="470"/>
      <c r="L492" s="470"/>
      <c r="M492" s="470"/>
      <c r="N492" s="470"/>
      <c r="O492" s="470"/>
      <c r="P492" s="470"/>
      <c r="Q492" s="470"/>
      <c r="R492" s="470"/>
      <c r="S492" s="470"/>
      <c r="T492" s="470"/>
      <c r="U492" s="470"/>
      <c r="V492" s="470"/>
      <c r="W492" s="470"/>
      <c r="X492" s="470"/>
      <c r="Y492" s="470"/>
      <c r="Z492" s="470"/>
    </row>
    <row r="493" ht="14.4" spans="1:26">
      <c r="A493" s="470"/>
      <c r="B493" s="470"/>
      <c r="C493" s="470"/>
      <c r="D493" s="470"/>
      <c r="E493" s="470"/>
      <c r="F493" s="470"/>
      <c r="G493" s="470"/>
      <c r="H493" s="470"/>
      <c r="I493" s="470"/>
      <c r="J493" s="470"/>
      <c r="K493" s="470"/>
      <c r="L493" s="470"/>
      <c r="M493" s="470"/>
      <c r="N493" s="470"/>
      <c r="O493" s="470"/>
      <c r="P493" s="470"/>
      <c r="Q493" s="470"/>
      <c r="R493" s="470"/>
      <c r="S493" s="470"/>
      <c r="T493" s="470"/>
      <c r="U493" s="470"/>
      <c r="V493" s="470"/>
      <c r="W493" s="470"/>
      <c r="X493" s="470"/>
      <c r="Y493" s="470"/>
      <c r="Z493" s="470"/>
    </row>
    <row r="494" ht="14.4" spans="1:26">
      <c r="A494" s="470"/>
      <c r="B494" s="470"/>
      <c r="C494" s="470"/>
      <c r="D494" s="470"/>
      <c r="E494" s="470"/>
      <c r="F494" s="470"/>
      <c r="G494" s="470"/>
      <c r="H494" s="470"/>
      <c r="I494" s="470"/>
      <c r="J494" s="470"/>
      <c r="K494" s="470"/>
      <c r="L494" s="470"/>
      <c r="M494" s="470"/>
      <c r="N494" s="470"/>
      <c r="O494" s="470"/>
      <c r="P494" s="470"/>
      <c r="Q494" s="470"/>
      <c r="R494" s="470"/>
      <c r="S494" s="470"/>
      <c r="T494" s="470"/>
      <c r="U494" s="470"/>
      <c r="V494" s="470"/>
      <c r="W494" s="470"/>
      <c r="X494" s="470"/>
      <c r="Y494" s="470"/>
      <c r="Z494" s="470"/>
    </row>
    <row r="495" ht="14.4" spans="1:26">
      <c r="A495" s="470"/>
      <c r="B495" s="470"/>
      <c r="C495" s="470"/>
      <c r="D495" s="470"/>
      <c r="E495" s="470"/>
      <c r="F495" s="470"/>
      <c r="G495" s="470"/>
      <c r="H495" s="470"/>
      <c r="I495" s="470"/>
      <c r="J495" s="470"/>
      <c r="K495" s="470"/>
      <c r="L495" s="470"/>
      <c r="M495" s="470"/>
      <c r="N495" s="470"/>
      <c r="O495" s="470"/>
      <c r="P495" s="470"/>
      <c r="Q495" s="470"/>
      <c r="R495" s="470"/>
      <c r="S495" s="470"/>
      <c r="T495" s="470"/>
      <c r="U495" s="470"/>
      <c r="V495" s="470"/>
      <c r="W495" s="470"/>
      <c r="X495" s="470"/>
      <c r="Y495" s="470"/>
      <c r="Z495" s="470"/>
    </row>
    <row r="496" ht="14.4" spans="1:26">
      <c r="A496" s="470"/>
      <c r="B496" s="470"/>
      <c r="C496" s="470"/>
      <c r="D496" s="470"/>
      <c r="E496" s="470"/>
      <c r="F496" s="470"/>
      <c r="G496" s="470"/>
      <c r="H496" s="470"/>
      <c r="I496" s="470"/>
      <c r="J496" s="470"/>
      <c r="K496" s="470"/>
      <c r="L496" s="470"/>
      <c r="M496" s="470"/>
      <c r="N496" s="470"/>
      <c r="O496" s="470"/>
      <c r="P496" s="470"/>
      <c r="Q496" s="470"/>
      <c r="R496" s="470"/>
      <c r="S496" s="470"/>
      <c r="T496" s="470"/>
      <c r="U496" s="470"/>
      <c r="V496" s="470"/>
      <c r="W496" s="470"/>
      <c r="X496" s="470"/>
      <c r="Y496" s="470"/>
      <c r="Z496" s="470"/>
    </row>
    <row r="497" ht="14.4" spans="1:26">
      <c r="A497" s="470"/>
      <c r="B497" s="470"/>
      <c r="C497" s="470"/>
      <c r="D497" s="470"/>
      <c r="E497" s="470"/>
      <c r="F497" s="470"/>
      <c r="G497" s="470"/>
      <c r="H497" s="470"/>
      <c r="I497" s="470"/>
      <c r="J497" s="470"/>
      <c r="K497" s="470"/>
      <c r="L497" s="470"/>
      <c r="M497" s="470"/>
      <c r="N497" s="470"/>
      <c r="O497" s="470"/>
      <c r="P497" s="470"/>
      <c r="Q497" s="470"/>
      <c r="R497" s="470"/>
      <c r="S497" s="470"/>
      <c r="T497" s="470"/>
      <c r="U497" s="470"/>
      <c r="V497" s="470"/>
      <c r="W497" s="470"/>
      <c r="X497" s="470"/>
      <c r="Y497" s="470"/>
      <c r="Z497" s="470"/>
    </row>
    <row r="498" ht="14.4" spans="1:26">
      <c r="A498" s="470"/>
      <c r="B498" s="470"/>
      <c r="C498" s="470"/>
      <c r="D498" s="470"/>
      <c r="E498" s="470"/>
      <c r="F498" s="470"/>
      <c r="G498" s="470"/>
      <c r="H498" s="470"/>
      <c r="I498" s="470"/>
      <c r="J498" s="470"/>
      <c r="K498" s="470"/>
      <c r="L498" s="470"/>
      <c r="M498" s="470"/>
      <c r="N498" s="470"/>
      <c r="O498" s="470"/>
      <c r="P498" s="470"/>
      <c r="Q498" s="470"/>
      <c r="R498" s="470"/>
      <c r="S498" s="470"/>
      <c r="T498" s="470"/>
      <c r="U498" s="470"/>
      <c r="V498" s="470"/>
      <c r="W498" s="470"/>
      <c r="X498" s="470"/>
      <c r="Y498" s="470"/>
      <c r="Z498" s="470"/>
    </row>
    <row r="499" ht="14.4" spans="1:26">
      <c r="A499" s="470"/>
      <c r="B499" s="470"/>
      <c r="C499" s="470"/>
      <c r="D499" s="470"/>
      <c r="E499" s="470"/>
      <c r="F499" s="470"/>
      <c r="G499" s="470"/>
      <c r="H499" s="470"/>
      <c r="I499" s="470"/>
      <c r="J499" s="470"/>
      <c r="K499" s="470"/>
      <c r="L499" s="470"/>
      <c r="M499" s="470"/>
      <c r="N499" s="470"/>
      <c r="O499" s="470"/>
      <c r="P499" s="470"/>
      <c r="Q499" s="470"/>
      <c r="R499" s="470"/>
      <c r="S499" s="470"/>
      <c r="T499" s="470"/>
      <c r="U499" s="470"/>
      <c r="V499" s="470"/>
      <c r="W499" s="470"/>
      <c r="X499" s="470"/>
      <c r="Y499" s="470"/>
      <c r="Z499" s="470"/>
    </row>
    <row r="500" ht="14.4" spans="1:26">
      <c r="A500" s="470"/>
      <c r="B500" s="470"/>
      <c r="C500" s="470"/>
      <c r="D500" s="470"/>
      <c r="E500" s="470"/>
      <c r="F500" s="470"/>
      <c r="G500" s="470"/>
      <c r="H500" s="470"/>
      <c r="I500" s="470"/>
      <c r="J500" s="470"/>
      <c r="K500" s="470"/>
      <c r="L500" s="470"/>
      <c r="M500" s="470"/>
      <c r="N500" s="470"/>
      <c r="O500" s="470"/>
      <c r="P500" s="470"/>
      <c r="Q500" s="470"/>
      <c r="R500" s="470"/>
      <c r="S500" s="470"/>
      <c r="T500" s="470"/>
      <c r="U500" s="470"/>
      <c r="V500" s="470"/>
      <c r="W500" s="470"/>
      <c r="X500" s="470"/>
      <c r="Y500" s="470"/>
      <c r="Z500" s="470"/>
    </row>
    <row r="501" ht="14.4" spans="1:26">
      <c r="A501" s="470"/>
      <c r="B501" s="470"/>
      <c r="C501" s="470"/>
      <c r="D501" s="470"/>
      <c r="E501" s="470"/>
      <c r="F501" s="470"/>
      <c r="G501" s="470"/>
      <c r="H501" s="470"/>
      <c r="I501" s="470"/>
      <c r="J501" s="470"/>
      <c r="K501" s="470"/>
      <c r="L501" s="470"/>
      <c r="M501" s="470"/>
      <c r="N501" s="470"/>
      <c r="O501" s="470"/>
      <c r="P501" s="470"/>
      <c r="Q501" s="470"/>
      <c r="R501" s="470"/>
      <c r="S501" s="470"/>
      <c r="T501" s="470"/>
      <c r="U501" s="470"/>
      <c r="V501" s="470"/>
      <c r="W501" s="470"/>
      <c r="X501" s="470"/>
      <c r="Y501" s="470"/>
      <c r="Z501" s="470"/>
    </row>
    <row r="502" ht="14.4" spans="1:26">
      <c r="A502" s="470"/>
      <c r="B502" s="470"/>
      <c r="C502" s="470"/>
      <c r="D502" s="470"/>
      <c r="E502" s="470"/>
      <c r="F502" s="470"/>
      <c r="G502" s="470"/>
      <c r="H502" s="470"/>
      <c r="I502" s="470"/>
      <c r="J502" s="470"/>
      <c r="K502" s="470"/>
      <c r="L502" s="470"/>
      <c r="M502" s="470"/>
      <c r="N502" s="470"/>
      <c r="O502" s="470"/>
      <c r="P502" s="470"/>
      <c r="Q502" s="470"/>
      <c r="R502" s="470"/>
      <c r="S502" s="470"/>
      <c r="T502" s="470"/>
      <c r="U502" s="470"/>
      <c r="V502" s="470"/>
      <c r="W502" s="470"/>
      <c r="X502" s="470"/>
      <c r="Y502" s="470"/>
      <c r="Z502" s="470"/>
    </row>
    <row r="503" ht="14.4" spans="1:26">
      <c r="A503" s="470"/>
      <c r="B503" s="470"/>
      <c r="C503" s="470"/>
      <c r="D503" s="470"/>
      <c r="E503" s="470"/>
      <c r="F503" s="470"/>
      <c r="G503" s="470"/>
      <c r="H503" s="470"/>
      <c r="I503" s="470"/>
      <c r="J503" s="470"/>
      <c r="K503" s="470"/>
      <c r="L503" s="470"/>
      <c r="M503" s="470"/>
      <c r="N503" s="470"/>
      <c r="O503" s="470"/>
      <c r="P503" s="470"/>
      <c r="Q503" s="470"/>
      <c r="R503" s="470"/>
      <c r="S503" s="470"/>
      <c r="T503" s="470"/>
      <c r="U503" s="470"/>
      <c r="V503" s="470"/>
      <c r="W503" s="470"/>
      <c r="X503" s="470"/>
      <c r="Y503" s="470"/>
      <c r="Z503" s="470"/>
    </row>
    <row r="504" ht="14.4" spans="1:26">
      <c r="A504" s="470"/>
      <c r="B504" s="470"/>
      <c r="C504" s="470"/>
      <c r="D504" s="470"/>
      <c r="E504" s="470"/>
      <c r="F504" s="470"/>
      <c r="G504" s="470"/>
      <c r="H504" s="470"/>
      <c r="I504" s="470"/>
      <c r="J504" s="470"/>
      <c r="K504" s="470"/>
      <c r="L504" s="470"/>
      <c r="M504" s="470"/>
      <c r="N504" s="470"/>
      <c r="O504" s="470"/>
      <c r="P504" s="470"/>
      <c r="Q504" s="470"/>
      <c r="R504" s="470"/>
      <c r="S504" s="470"/>
      <c r="T504" s="470"/>
      <c r="U504" s="470"/>
      <c r="V504" s="470"/>
      <c r="W504" s="470"/>
      <c r="X504" s="470"/>
      <c r="Y504" s="470"/>
      <c r="Z504" s="470"/>
    </row>
    <row r="505" ht="14.4" spans="1:26">
      <c r="A505" s="470"/>
      <c r="B505" s="470"/>
      <c r="C505" s="470"/>
      <c r="D505" s="470"/>
      <c r="E505" s="470"/>
      <c r="F505" s="470"/>
      <c r="G505" s="470"/>
      <c r="H505" s="470"/>
      <c r="I505" s="470"/>
      <c r="J505" s="470"/>
      <c r="K505" s="470"/>
      <c r="L505" s="470"/>
      <c r="M505" s="470"/>
      <c r="N505" s="470"/>
      <c r="O505" s="470"/>
      <c r="P505" s="470"/>
      <c r="Q505" s="470"/>
      <c r="R505" s="470"/>
      <c r="S505" s="470"/>
      <c r="T505" s="470"/>
      <c r="U505" s="470"/>
      <c r="V505" s="470"/>
      <c r="W505" s="470"/>
      <c r="X505" s="470"/>
      <c r="Y505" s="470"/>
      <c r="Z505" s="470"/>
    </row>
    <row r="506" ht="14.4" spans="1:26">
      <c r="A506" s="470"/>
      <c r="B506" s="470"/>
      <c r="C506" s="470"/>
      <c r="D506" s="470"/>
      <c r="E506" s="470"/>
      <c r="F506" s="470"/>
      <c r="G506" s="470"/>
      <c r="H506" s="470"/>
      <c r="I506" s="470"/>
      <c r="J506" s="470"/>
      <c r="K506" s="470"/>
      <c r="L506" s="470"/>
      <c r="M506" s="470"/>
      <c r="N506" s="470"/>
      <c r="O506" s="470"/>
      <c r="P506" s="470"/>
      <c r="Q506" s="470"/>
      <c r="R506" s="470"/>
      <c r="S506" s="470"/>
      <c r="T506" s="470"/>
      <c r="U506" s="470"/>
      <c r="V506" s="470"/>
      <c r="W506" s="470"/>
      <c r="X506" s="470"/>
      <c r="Y506" s="470"/>
      <c r="Z506" s="470"/>
    </row>
    <row r="507" ht="14.4" spans="1:26">
      <c r="A507" s="470"/>
      <c r="B507" s="470"/>
      <c r="C507" s="470"/>
      <c r="D507" s="470"/>
      <c r="E507" s="470"/>
      <c r="F507" s="470"/>
      <c r="G507" s="470"/>
      <c r="H507" s="470"/>
      <c r="I507" s="470"/>
      <c r="J507" s="470"/>
      <c r="K507" s="470"/>
      <c r="L507" s="470"/>
      <c r="M507" s="470"/>
      <c r="N507" s="470"/>
      <c r="O507" s="470"/>
      <c r="P507" s="470"/>
      <c r="Q507" s="470"/>
      <c r="R507" s="470"/>
      <c r="S507" s="470"/>
      <c r="T507" s="470"/>
      <c r="U507" s="470"/>
      <c r="V507" s="470"/>
      <c r="W507" s="470"/>
      <c r="X507" s="470"/>
      <c r="Y507" s="470"/>
      <c r="Z507" s="470"/>
    </row>
    <row r="508" ht="14.4" spans="1:26">
      <c r="A508" s="470"/>
      <c r="B508" s="470"/>
      <c r="C508" s="470"/>
      <c r="D508" s="470"/>
      <c r="E508" s="470"/>
      <c r="F508" s="470"/>
      <c r="G508" s="470"/>
      <c r="H508" s="470"/>
      <c r="I508" s="470"/>
      <c r="J508" s="470"/>
      <c r="K508" s="470"/>
      <c r="L508" s="470"/>
      <c r="M508" s="470"/>
      <c r="N508" s="470"/>
      <c r="O508" s="470"/>
      <c r="P508" s="470"/>
      <c r="Q508" s="470"/>
      <c r="R508" s="470"/>
      <c r="S508" s="470"/>
      <c r="T508" s="470"/>
      <c r="U508" s="470"/>
      <c r="V508" s="470"/>
      <c r="W508" s="470"/>
      <c r="X508" s="470"/>
      <c r="Y508" s="470"/>
      <c r="Z508" s="470"/>
    </row>
    <row r="509" ht="14.4" spans="1:26">
      <c r="A509" s="470"/>
      <c r="B509" s="470"/>
      <c r="C509" s="470"/>
      <c r="D509" s="470"/>
      <c r="E509" s="470"/>
      <c r="F509" s="470"/>
      <c r="G509" s="470"/>
      <c r="H509" s="470"/>
      <c r="I509" s="470"/>
      <c r="J509" s="470"/>
      <c r="K509" s="470"/>
      <c r="L509" s="470"/>
      <c r="M509" s="470"/>
      <c r="N509" s="470"/>
      <c r="O509" s="470"/>
      <c r="P509" s="470"/>
      <c r="Q509" s="470"/>
      <c r="R509" s="470"/>
      <c r="S509" s="470"/>
      <c r="T509" s="470"/>
      <c r="U509" s="470"/>
      <c r="V509" s="470"/>
      <c r="W509" s="470"/>
      <c r="X509" s="470"/>
      <c r="Y509" s="470"/>
      <c r="Z509" s="470"/>
    </row>
    <row r="510" ht="14.4" spans="1:26">
      <c r="A510" s="470"/>
      <c r="B510" s="470"/>
      <c r="C510" s="470"/>
      <c r="D510" s="470"/>
      <c r="E510" s="470"/>
      <c r="F510" s="470"/>
      <c r="G510" s="470"/>
      <c r="H510" s="470"/>
      <c r="I510" s="470"/>
      <c r="J510" s="470"/>
      <c r="K510" s="470"/>
      <c r="L510" s="470"/>
      <c r="M510" s="470"/>
      <c r="N510" s="470"/>
      <c r="O510" s="470"/>
      <c r="P510" s="470"/>
      <c r="Q510" s="470"/>
      <c r="R510" s="470"/>
      <c r="S510" s="470"/>
      <c r="T510" s="470"/>
      <c r="U510" s="470"/>
      <c r="V510" s="470"/>
      <c r="W510" s="470"/>
      <c r="X510" s="470"/>
      <c r="Y510" s="470"/>
      <c r="Z510" s="470"/>
    </row>
    <row r="511" ht="14.4" spans="1:26">
      <c r="A511" s="470"/>
      <c r="B511" s="470"/>
      <c r="C511" s="470"/>
      <c r="D511" s="470"/>
      <c r="E511" s="470"/>
      <c r="F511" s="470"/>
      <c r="G511" s="470"/>
      <c r="H511" s="470"/>
      <c r="I511" s="470"/>
      <c r="J511" s="470"/>
      <c r="K511" s="470"/>
      <c r="L511" s="470"/>
      <c r="M511" s="470"/>
      <c r="N511" s="470"/>
      <c r="O511" s="470"/>
      <c r="P511" s="470"/>
      <c r="Q511" s="470"/>
      <c r="R511" s="470"/>
      <c r="S511" s="470"/>
      <c r="T511" s="470"/>
      <c r="U511" s="470"/>
      <c r="V511" s="470"/>
      <c r="W511" s="470"/>
      <c r="X511" s="470"/>
      <c r="Y511" s="470"/>
      <c r="Z511" s="470"/>
    </row>
    <row r="512" ht="14.4" spans="1:26">
      <c r="A512" s="470"/>
      <c r="B512" s="470"/>
      <c r="C512" s="470"/>
      <c r="D512" s="470"/>
      <c r="E512" s="470"/>
      <c r="F512" s="470"/>
      <c r="G512" s="470"/>
      <c r="H512" s="470"/>
      <c r="I512" s="470"/>
      <c r="J512" s="470"/>
      <c r="K512" s="470"/>
      <c r="L512" s="470"/>
      <c r="M512" s="470"/>
      <c r="N512" s="470"/>
      <c r="O512" s="470"/>
      <c r="P512" s="470"/>
      <c r="Q512" s="470"/>
      <c r="R512" s="470"/>
      <c r="S512" s="470"/>
      <c r="T512" s="470"/>
      <c r="U512" s="470"/>
      <c r="V512" s="470"/>
      <c r="W512" s="470"/>
      <c r="X512" s="470"/>
      <c r="Y512" s="470"/>
      <c r="Z512" s="470"/>
    </row>
    <row r="513" ht="14.4" spans="1:26">
      <c r="A513" s="470"/>
      <c r="B513" s="470"/>
      <c r="C513" s="470"/>
      <c r="D513" s="470"/>
      <c r="E513" s="470"/>
      <c r="F513" s="470"/>
      <c r="G513" s="470"/>
      <c r="H513" s="470"/>
      <c r="I513" s="470"/>
      <c r="J513" s="470"/>
      <c r="K513" s="470"/>
      <c r="L513" s="470"/>
      <c r="M513" s="470"/>
      <c r="N513" s="470"/>
      <c r="O513" s="470"/>
      <c r="P513" s="470"/>
      <c r="Q513" s="470"/>
      <c r="R513" s="470"/>
      <c r="S513" s="470"/>
      <c r="T513" s="470"/>
      <c r="U513" s="470"/>
      <c r="V513" s="470"/>
      <c r="W513" s="470"/>
      <c r="X513" s="470"/>
      <c r="Y513" s="470"/>
      <c r="Z513" s="470"/>
    </row>
    <row r="514" ht="14.4" spans="1:26">
      <c r="A514" s="470"/>
      <c r="B514" s="470"/>
      <c r="C514" s="470"/>
      <c r="D514" s="470"/>
      <c r="E514" s="470"/>
      <c r="F514" s="470"/>
      <c r="G514" s="470"/>
      <c r="H514" s="470"/>
      <c r="I514" s="470"/>
      <c r="J514" s="470"/>
      <c r="K514" s="470"/>
      <c r="L514" s="470"/>
      <c r="M514" s="470"/>
      <c r="N514" s="470"/>
      <c r="O514" s="470"/>
      <c r="P514" s="470"/>
      <c r="Q514" s="470"/>
      <c r="R514" s="470"/>
      <c r="S514" s="470"/>
      <c r="T514" s="470"/>
      <c r="U514" s="470"/>
      <c r="V514" s="470"/>
      <c r="W514" s="470"/>
      <c r="X514" s="470"/>
      <c r="Y514" s="470"/>
      <c r="Z514" s="470"/>
    </row>
    <row r="515" ht="14.4" spans="1:26">
      <c r="A515" s="470"/>
      <c r="B515" s="470"/>
      <c r="C515" s="470"/>
      <c r="D515" s="470"/>
      <c r="E515" s="470"/>
      <c r="F515" s="470"/>
      <c r="G515" s="470"/>
      <c r="H515" s="470"/>
      <c r="I515" s="470"/>
      <c r="J515" s="470"/>
      <c r="K515" s="470"/>
      <c r="L515" s="470"/>
      <c r="M515" s="470"/>
      <c r="N515" s="470"/>
      <c r="O515" s="470"/>
      <c r="P515" s="470"/>
      <c r="Q515" s="470"/>
      <c r="R515" s="470"/>
      <c r="S515" s="470"/>
      <c r="T515" s="470"/>
      <c r="U515" s="470"/>
      <c r="V515" s="470"/>
      <c r="W515" s="470"/>
      <c r="X515" s="470"/>
      <c r="Y515" s="470"/>
      <c r="Z515" s="470"/>
    </row>
    <row r="516" ht="14.4" spans="1:26">
      <c r="A516" s="470"/>
      <c r="B516" s="470"/>
      <c r="C516" s="470"/>
      <c r="D516" s="470"/>
      <c r="E516" s="470"/>
      <c r="F516" s="470"/>
      <c r="G516" s="470"/>
      <c r="H516" s="470"/>
      <c r="I516" s="470"/>
      <c r="J516" s="470"/>
      <c r="K516" s="470"/>
      <c r="L516" s="470"/>
      <c r="M516" s="470"/>
      <c r="N516" s="470"/>
      <c r="O516" s="470"/>
      <c r="P516" s="470"/>
      <c r="Q516" s="470"/>
      <c r="R516" s="470"/>
      <c r="S516" s="470"/>
      <c r="T516" s="470"/>
      <c r="U516" s="470"/>
      <c r="V516" s="470"/>
      <c r="W516" s="470"/>
      <c r="X516" s="470"/>
      <c r="Y516" s="470"/>
      <c r="Z516" s="470"/>
    </row>
    <row r="517" ht="14.4" spans="1:26">
      <c r="A517" s="470"/>
      <c r="B517" s="470"/>
      <c r="C517" s="470"/>
      <c r="D517" s="470"/>
      <c r="E517" s="470"/>
      <c r="F517" s="470"/>
      <c r="G517" s="470"/>
      <c r="H517" s="470"/>
      <c r="I517" s="470"/>
      <c r="J517" s="470"/>
      <c r="K517" s="470"/>
      <c r="L517" s="470"/>
      <c r="M517" s="470"/>
      <c r="N517" s="470"/>
      <c r="O517" s="470"/>
      <c r="P517" s="470"/>
      <c r="Q517" s="470"/>
      <c r="R517" s="470"/>
      <c r="S517" s="470"/>
      <c r="T517" s="470"/>
      <c r="U517" s="470"/>
      <c r="V517" s="470"/>
      <c r="W517" s="470"/>
      <c r="X517" s="470"/>
      <c r="Y517" s="470"/>
      <c r="Z517" s="470"/>
    </row>
    <row r="518" ht="14.4" spans="1:26">
      <c r="A518" s="470"/>
      <c r="B518" s="470"/>
      <c r="C518" s="470"/>
      <c r="D518" s="470"/>
      <c r="E518" s="470"/>
      <c r="F518" s="470"/>
      <c r="G518" s="470"/>
      <c r="H518" s="470"/>
      <c r="I518" s="470"/>
      <c r="J518" s="470"/>
      <c r="K518" s="470"/>
      <c r="L518" s="470"/>
      <c r="M518" s="470"/>
      <c r="N518" s="470"/>
      <c r="O518" s="470"/>
      <c r="P518" s="470"/>
      <c r="Q518" s="470"/>
      <c r="R518" s="470"/>
      <c r="S518" s="470"/>
      <c r="T518" s="470"/>
      <c r="U518" s="470"/>
      <c r="V518" s="470"/>
      <c r="W518" s="470"/>
      <c r="X518" s="470"/>
      <c r="Y518" s="470"/>
      <c r="Z518" s="470"/>
    </row>
    <row r="519" ht="14.4" spans="1:26">
      <c r="A519" s="470"/>
      <c r="B519" s="470"/>
      <c r="C519" s="470"/>
      <c r="D519" s="470"/>
      <c r="E519" s="470"/>
      <c r="F519" s="470"/>
      <c r="G519" s="470"/>
      <c r="H519" s="470"/>
      <c r="I519" s="470"/>
      <c r="J519" s="470"/>
      <c r="K519" s="470"/>
      <c r="L519" s="470"/>
      <c r="M519" s="470"/>
      <c r="N519" s="470"/>
      <c r="O519" s="470"/>
      <c r="P519" s="470"/>
      <c r="Q519" s="470"/>
      <c r="R519" s="470"/>
      <c r="S519" s="470"/>
      <c r="T519" s="470"/>
      <c r="U519" s="470"/>
      <c r="V519" s="470"/>
      <c r="W519" s="470"/>
      <c r="X519" s="470"/>
      <c r="Y519" s="470"/>
      <c r="Z519" s="470"/>
    </row>
    <row r="520" ht="14.4" spans="1:26">
      <c r="A520" s="470"/>
      <c r="B520" s="470"/>
      <c r="C520" s="470"/>
      <c r="D520" s="470"/>
      <c r="E520" s="470"/>
      <c r="F520" s="470"/>
      <c r="G520" s="470"/>
      <c r="H520" s="470"/>
      <c r="I520" s="470"/>
      <c r="J520" s="470"/>
      <c r="K520" s="470"/>
      <c r="L520" s="470"/>
      <c r="M520" s="470"/>
      <c r="N520" s="470"/>
      <c r="O520" s="470"/>
      <c r="P520" s="470"/>
      <c r="Q520" s="470"/>
      <c r="R520" s="470"/>
      <c r="S520" s="470"/>
      <c r="T520" s="470"/>
      <c r="U520" s="470"/>
      <c r="V520" s="470"/>
      <c r="W520" s="470"/>
      <c r="X520" s="470"/>
      <c r="Y520" s="470"/>
      <c r="Z520" s="470"/>
    </row>
    <row r="521" ht="14.4" spans="1:26">
      <c r="A521" s="470"/>
      <c r="B521" s="470"/>
      <c r="C521" s="470"/>
      <c r="D521" s="470"/>
      <c r="E521" s="470"/>
      <c r="F521" s="470"/>
      <c r="G521" s="470"/>
      <c r="H521" s="470"/>
      <c r="I521" s="470"/>
      <c r="J521" s="470"/>
      <c r="K521" s="470"/>
      <c r="L521" s="470"/>
      <c r="M521" s="470"/>
      <c r="N521" s="470"/>
      <c r="O521" s="470"/>
      <c r="P521" s="470"/>
      <c r="Q521" s="470"/>
      <c r="R521" s="470"/>
      <c r="S521" s="470"/>
      <c r="T521" s="470"/>
      <c r="U521" s="470"/>
      <c r="V521" s="470"/>
      <c r="W521" s="470"/>
      <c r="X521" s="470"/>
      <c r="Y521" s="470"/>
      <c r="Z521" s="470"/>
    </row>
    <row r="522" ht="14.4" spans="1:26">
      <c r="A522" s="470"/>
      <c r="B522" s="470"/>
      <c r="C522" s="470"/>
      <c r="D522" s="470"/>
      <c r="E522" s="470"/>
      <c r="F522" s="470"/>
      <c r="G522" s="470"/>
      <c r="H522" s="470"/>
      <c r="I522" s="470"/>
      <c r="J522" s="470"/>
      <c r="K522" s="470"/>
      <c r="L522" s="470"/>
      <c r="M522" s="470"/>
      <c r="N522" s="470"/>
      <c r="O522" s="470"/>
      <c r="P522" s="470"/>
      <c r="Q522" s="470"/>
      <c r="R522" s="470"/>
      <c r="S522" s="470"/>
      <c r="T522" s="470"/>
      <c r="U522" s="470"/>
      <c r="V522" s="470"/>
      <c r="W522" s="470"/>
      <c r="X522" s="470"/>
      <c r="Y522" s="470"/>
      <c r="Z522" s="470"/>
    </row>
    <row r="523" ht="14.4" spans="1:26">
      <c r="A523" s="470"/>
      <c r="B523" s="470"/>
      <c r="C523" s="470"/>
      <c r="D523" s="470"/>
      <c r="E523" s="470"/>
      <c r="F523" s="470"/>
      <c r="G523" s="470"/>
      <c r="H523" s="470"/>
      <c r="I523" s="470"/>
      <c r="J523" s="470"/>
      <c r="K523" s="470"/>
      <c r="L523" s="470"/>
      <c r="M523" s="470"/>
      <c r="N523" s="470"/>
      <c r="O523" s="470"/>
      <c r="P523" s="470"/>
      <c r="Q523" s="470"/>
      <c r="R523" s="470"/>
      <c r="S523" s="470"/>
      <c r="T523" s="470"/>
      <c r="U523" s="470"/>
      <c r="V523" s="470"/>
      <c r="W523" s="470"/>
      <c r="X523" s="470"/>
      <c r="Y523" s="470"/>
      <c r="Z523" s="470"/>
    </row>
    <row r="524" ht="14.4" spans="1:26">
      <c r="A524" s="470"/>
      <c r="B524" s="470"/>
      <c r="C524" s="470"/>
      <c r="D524" s="470"/>
      <c r="E524" s="470"/>
      <c r="F524" s="470"/>
      <c r="G524" s="470"/>
      <c r="H524" s="470"/>
      <c r="I524" s="470"/>
      <c r="J524" s="470"/>
      <c r="K524" s="470"/>
      <c r="L524" s="470"/>
      <c r="M524" s="470"/>
      <c r="N524" s="470"/>
      <c r="O524" s="470"/>
      <c r="P524" s="470"/>
      <c r="Q524" s="470"/>
      <c r="R524" s="470"/>
      <c r="S524" s="470"/>
      <c r="T524" s="470"/>
      <c r="U524" s="470"/>
      <c r="V524" s="470"/>
      <c r="W524" s="470"/>
      <c r="X524" s="470"/>
      <c r="Y524" s="470"/>
      <c r="Z524" s="470"/>
    </row>
    <row r="525" ht="14.4" spans="1:26">
      <c r="A525" s="470"/>
      <c r="B525" s="470"/>
      <c r="C525" s="470"/>
      <c r="D525" s="470"/>
      <c r="E525" s="470"/>
      <c r="F525" s="470"/>
      <c r="G525" s="470"/>
      <c r="H525" s="470"/>
      <c r="I525" s="470"/>
      <c r="J525" s="470"/>
      <c r="K525" s="470"/>
      <c r="L525" s="470"/>
      <c r="M525" s="470"/>
      <c r="N525" s="470"/>
      <c r="O525" s="470"/>
      <c r="P525" s="470"/>
      <c r="Q525" s="470"/>
      <c r="R525" s="470"/>
      <c r="S525" s="470"/>
      <c r="T525" s="470"/>
      <c r="U525" s="470"/>
      <c r="V525" s="470"/>
      <c r="W525" s="470"/>
      <c r="X525" s="470"/>
      <c r="Y525" s="470"/>
      <c r="Z525" s="470"/>
    </row>
    <row r="526" ht="14.4" spans="1:26">
      <c r="A526" s="470"/>
      <c r="B526" s="470"/>
      <c r="C526" s="470"/>
      <c r="D526" s="470"/>
      <c r="E526" s="470"/>
      <c r="F526" s="470"/>
      <c r="G526" s="470"/>
      <c r="H526" s="470"/>
      <c r="I526" s="470"/>
      <c r="J526" s="470"/>
      <c r="K526" s="470"/>
      <c r="L526" s="470"/>
      <c r="M526" s="470"/>
      <c r="N526" s="470"/>
      <c r="O526" s="470"/>
      <c r="P526" s="470"/>
      <c r="Q526" s="470"/>
      <c r="R526" s="470"/>
      <c r="S526" s="470"/>
      <c r="T526" s="470"/>
      <c r="U526" s="470"/>
      <c r="V526" s="470"/>
      <c r="W526" s="470"/>
      <c r="X526" s="470"/>
      <c r="Y526" s="470"/>
      <c r="Z526" s="470"/>
    </row>
    <row r="527" ht="14.4" spans="1:26">
      <c r="A527" s="470"/>
      <c r="B527" s="470"/>
      <c r="C527" s="470"/>
      <c r="D527" s="470"/>
      <c r="E527" s="470"/>
      <c r="F527" s="470"/>
      <c r="G527" s="470"/>
      <c r="H527" s="470"/>
      <c r="I527" s="470"/>
      <c r="J527" s="470"/>
      <c r="K527" s="470"/>
      <c r="L527" s="470"/>
      <c r="M527" s="470"/>
      <c r="N527" s="470"/>
      <c r="O527" s="470"/>
      <c r="P527" s="470"/>
      <c r="Q527" s="470"/>
      <c r="R527" s="470"/>
      <c r="S527" s="470"/>
      <c r="T527" s="470"/>
      <c r="U527" s="470"/>
      <c r="V527" s="470"/>
      <c r="W527" s="470"/>
      <c r="X527" s="470"/>
      <c r="Y527" s="470"/>
      <c r="Z527" s="470"/>
    </row>
    <row r="528" ht="14.4" spans="1:26">
      <c r="A528" s="470"/>
      <c r="B528" s="470"/>
      <c r="C528" s="470"/>
      <c r="D528" s="470"/>
      <c r="E528" s="470"/>
      <c r="F528" s="470"/>
      <c r="G528" s="470"/>
      <c r="H528" s="470"/>
      <c r="I528" s="470"/>
      <c r="J528" s="470"/>
      <c r="K528" s="470"/>
      <c r="L528" s="470"/>
      <c r="M528" s="470"/>
      <c r="N528" s="470"/>
      <c r="O528" s="470"/>
      <c r="P528" s="470"/>
      <c r="Q528" s="470"/>
      <c r="R528" s="470"/>
      <c r="S528" s="470"/>
      <c r="T528" s="470"/>
      <c r="U528" s="470"/>
      <c r="V528" s="470"/>
      <c r="W528" s="470"/>
      <c r="X528" s="470"/>
      <c r="Y528" s="470"/>
      <c r="Z528" s="470"/>
    </row>
    <row r="529" ht="14.4" spans="1:26">
      <c r="A529" s="470"/>
      <c r="B529" s="470"/>
      <c r="C529" s="470"/>
      <c r="D529" s="470"/>
      <c r="E529" s="470"/>
      <c r="F529" s="470"/>
      <c r="G529" s="470"/>
      <c r="H529" s="470"/>
      <c r="I529" s="470"/>
      <c r="J529" s="470"/>
      <c r="K529" s="470"/>
      <c r="L529" s="470"/>
      <c r="M529" s="470"/>
      <c r="N529" s="470"/>
      <c r="O529" s="470"/>
      <c r="P529" s="470"/>
      <c r="Q529" s="470"/>
      <c r="R529" s="470"/>
      <c r="S529" s="470"/>
      <c r="T529" s="470"/>
      <c r="U529" s="470"/>
      <c r="V529" s="470"/>
      <c r="W529" s="470"/>
      <c r="X529" s="470"/>
      <c r="Y529" s="470"/>
      <c r="Z529" s="470"/>
    </row>
    <row r="530" ht="14.4" spans="1:26">
      <c r="A530" s="470"/>
      <c r="B530" s="470"/>
      <c r="C530" s="470"/>
      <c r="D530" s="470"/>
      <c r="E530" s="470"/>
      <c r="F530" s="470"/>
      <c r="G530" s="470"/>
      <c r="H530" s="470"/>
      <c r="I530" s="470"/>
      <c r="J530" s="470"/>
      <c r="K530" s="470"/>
      <c r="L530" s="470"/>
      <c r="M530" s="470"/>
      <c r="N530" s="470"/>
      <c r="O530" s="470"/>
      <c r="P530" s="470"/>
      <c r="Q530" s="470"/>
      <c r="R530" s="470"/>
      <c r="S530" s="470"/>
      <c r="T530" s="470"/>
      <c r="U530" s="470"/>
      <c r="V530" s="470"/>
      <c r="W530" s="470"/>
      <c r="X530" s="470"/>
      <c r="Y530" s="470"/>
      <c r="Z530" s="470"/>
    </row>
    <row r="531" ht="14.4" spans="1:26">
      <c r="A531" s="470"/>
      <c r="B531" s="470"/>
      <c r="C531" s="470"/>
      <c r="D531" s="470"/>
      <c r="E531" s="470"/>
      <c r="F531" s="470"/>
      <c r="G531" s="470"/>
      <c r="H531" s="470"/>
      <c r="I531" s="470"/>
      <c r="J531" s="470"/>
      <c r="K531" s="470"/>
      <c r="L531" s="470"/>
      <c r="M531" s="470"/>
      <c r="N531" s="470"/>
      <c r="O531" s="470"/>
      <c r="P531" s="470"/>
      <c r="Q531" s="470"/>
      <c r="R531" s="470"/>
      <c r="S531" s="470"/>
      <c r="T531" s="470"/>
      <c r="U531" s="470"/>
      <c r="V531" s="470"/>
      <c r="W531" s="470"/>
      <c r="X531" s="470"/>
      <c r="Y531" s="470"/>
      <c r="Z531" s="470"/>
    </row>
    <row r="532" ht="14.4" spans="1:26">
      <c r="A532" s="470"/>
      <c r="B532" s="470"/>
      <c r="C532" s="470"/>
      <c r="D532" s="470"/>
      <c r="E532" s="470"/>
      <c r="F532" s="470"/>
      <c r="G532" s="470"/>
      <c r="H532" s="470"/>
      <c r="I532" s="470"/>
      <c r="J532" s="470"/>
      <c r="K532" s="470"/>
      <c r="L532" s="470"/>
      <c r="M532" s="470"/>
      <c r="N532" s="470"/>
      <c r="O532" s="470"/>
      <c r="P532" s="470"/>
      <c r="Q532" s="470"/>
      <c r="R532" s="470"/>
      <c r="S532" s="470"/>
      <c r="T532" s="470"/>
      <c r="U532" s="470"/>
      <c r="V532" s="470"/>
      <c r="W532" s="470"/>
      <c r="X532" s="470"/>
      <c r="Y532" s="470"/>
      <c r="Z532" s="470"/>
    </row>
    <row r="533" ht="14.4" spans="1:26">
      <c r="A533" s="470"/>
      <c r="B533" s="470"/>
      <c r="C533" s="470"/>
      <c r="D533" s="470"/>
      <c r="E533" s="470"/>
      <c r="F533" s="470"/>
      <c r="G533" s="470"/>
      <c r="H533" s="470"/>
      <c r="I533" s="470"/>
      <c r="J533" s="470"/>
      <c r="K533" s="470"/>
      <c r="L533" s="470"/>
      <c r="M533" s="470"/>
      <c r="N533" s="470"/>
      <c r="O533" s="470"/>
      <c r="P533" s="470"/>
      <c r="Q533" s="470"/>
      <c r="R533" s="470"/>
      <c r="S533" s="470"/>
      <c r="T533" s="470"/>
      <c r="U533" s="470"/>
      <c r="V533" s="470"/>
      <c r="W533" s="470"/>
      <c r="X533" s="470"/>
      <c r="Y533" s="470"/>
      <c r="Z533" s="470"/>
    </row>
    <row r="534" ht="14.4" spans="1:26">
      <c r="A534" s="470"/>
      <c r="B534" s="470"/>
      <c r="C534" s="470"/>
      <c r="D534" s="470"/>
      <c r="E534" s="470"/>
      <c r="F534" s="470"/>
      <c r="G534" s="470"/>
      <c r="H534" s="470"/>
      <c r="I534" s="470"/>
      <c r="J534" s="470"/>
      <c r="K534" s="470"/>
      <c r="L534" s="470"/>
      <c r="M534" s="470"/>
      <c r="N534" s="470"/>
      <c r="O534" s="470"/>
      <c r="P534" s="470"/>
      <c r="Q534" s="470"/>
      <c r="R534" s="470"/>
      <c r="S534" s="470"/>
      <c r="T534" s="470"/>
      <c r="U534" s="470"/>
      <c r="V534" s="470"/>
      <c r="W534" s="470"/>
      <c r="X534" s="470"/>
      <c r="Y534" s="470"/>
      <c r="Z534" s="470"/>
    </row>
    <row r="535" ht="14.4" spans="1:26">
      <c r="A535" s="470"/>
      <c r="B535" s="470"/>
      <c r="C535" s="470"/>
      <c r="D535" s="470"/>
      <c r="E535" s="470"/>
      <c r="F535" s="470"/>
      <c r="G535" s="470"/>
      <c r="H535" s="470"/>
      <c r="I535" s="470"/>
      <c r="J535" s="470"/>
      <c r="K535" s="470"/>
      <c r="L535" s="470"/>
      <c r="M535" s="470"/>
      <c r="N535" s="470"/>
      <c r="O535" s="470"/>
      <c r="P535" s="470"/>
      <c r="Q535" s="470"/>
      <c r="R535" s="470"/>
      <c r="S535" s="470"/>
      <c r="T535" s="470"/>
      <c r="U535" s="470"/>
      <c r="V535" s="470"/>
      <c r="W535" s="470"/>
      <c r="X535" s="470"/>
      <c r="Y535" s="470"/>
      <c r="Z535" s="470"/>
    </row>
    <row r="536" ht="14.4" spans="1:26">
      <c r="A536" s="470"/>
      <c r="B536" s="470"/>
      <c r="C536" s="470"/>
      <c r="D536" s="470"/>
      <c r="E536" s="470"/>
      <c r="F536" s="470"/>
      <c r="G536" s="470"/>
      <c r="H536" s="470"/>
      <c r="I536" s="470"/>
      <c r="J536" s="470"/>
      <c r="K536" s="470"/>
      <c r="L536" s="470"/>
      <c r="M536" s="470"/>
      <c r="N536" s="470"/>
      <c r="O536" s="470"/>
      <c r="P536" s="470"/>
      <c r="Q536" s="470"/>
      <c r="R536" s="470"/>
      <c r="S536" s="470"/>
      <c r="T536" s="470"/>
      <c r="U536" s="470"/>
      <c r="V536" s="470"/>
      <c r="W536" s="470"/>
      <c r="X536" s="470"/>
      <c r="Y536" s="470"/>
      <c r="Z536" s="470"/>
    </row>
    <row r="537" ht="14.4" spans="1:26">
      <c r="A537" s="470"/>
      <c r="B537" s="470"/>
      <c r="C537" s="470"/>
      <c r="D537" s="470"/>
      <c r="E537" s="470"/>
      <c r="F537" s="470"/>
      <c r="G537" s="470"/>
      <c r="H537" s="470"/>
      <c r="I537" s="470"/>
      <c r="J537" s="470"/>
      <c r="K537" s="470"/>
      <c r="L537" s="470"/>
      <c r="M537" s="470"/>
      <c r="N537" s="470"/>
      <c r="O537" s="470"/>
      <c r="P537" s="470"/>
      <c r="Q537" s="470"/>
      <c r="R537" s="470"/>
      <c r="S537" s="470"/>
      <c r="T537" s="470"/>
      <c r="U537" s="470"/>
      <c r="V537" s="470"/>
      <c r="W537" s="470"/>
      <c r="X537" s="470"/>
      <c r="Y537" s="470"/>
      <c r="Z537" s="470"/>
    </row>
    <row r="538" ht="14.4" spans="1:26">
      <c r="A538" s="470"/>
      <c r="B538" s="470"/>
      <c r="C538" s="470"/>
      <c r="D538" s="470"/>
      <c r="E538" s="470"/>
      <c r="F538" s="470"/>
      <c r="G538" s="470"/>
      <c r="H538" s="470"/>
      <c r="I538" s="470"/>
      <c r="J538" s="470"/>
      <c r="K538" s="470"/>
      <c r="L538" s="470"/>
      <c r="M538" s="470"/>
      <c r="N538" s="470"/>
      <c r="O538" s="470"/>
      <c r="P538" s="470"/>
      <c r="Q538" s="470"/>
      <c r="R538" s="470"/>
      <c r="S538" s="470"/>
      <c r="T538" s="470"/>
      <c r="U538" s="470"/>
      <c r="V538" s="470"/>
      <c r="W538" s="470"/>
      <c r="X538" s="470"/>
      <c r="Y538" s="470"/>
      <c r="Z538" s="470"/>
    </row>
    <row r="539" ht="14.4" spans="1:26">
      <c r="A539" s="470"/>
      <c r="B539" s="470"/>
      <c r="C539" s="470"/>
      <c r="D539" s="470"/>
      <c r="E539" s="470"/>
      <c r="F539" s="470"/>
      <c r="G539" s="470"/>
      <c r="H539" s="470"/>
      <c r="I539" s="470"/>
      <c r="J539" s="470"/>
      <c r="K539" s="470"/>
      <c r="L539" s="470"/>
      <c r="M539" s="470"/>
      <c r="N539" s="470"/>
      <c r="O539" s="470"/>
      <c r="P539" s="470"/>
      <c r="Q539" s="470"/>
      <c r="R539" s="470"/>
      <c r="S539" s="470"/>
      <c r="T539" s="470"/>
      <c r="U539" s="470"/>
      <c r="V539" s="470"/>
      <c r="W539" s="470"/>
      <c r="X539" s="470"/>
      <c r="Y539" s="470"/>
      <c r="Z539" s="470"/>
    </row>
    <row r="540" ht="14.4" spans="1:26">
      <c r="A540" s="470"/>
      <c r="B540" s="470"/>
      <c r="C540" s="470"/>
      <c r="D540" s="470"/>
      <c r="E540" s="470"/>
      <c r="F540" s="470"/>
      <c r="G540" s="470"/>
      <c r="H540" s="470"/>
      <c r="I540" s="470"/>
      <c r="J540" s="470"/>
      <c r="K540" s="470"/>
      <c r="L540" s="470"/>
      <c r="M540" s="470"/>
      <c r="N540" s="470"/>
      <c r="O540" s="470"/>
      <c r="P540" s="470"/>
      <c r="Q540" s="470"/>
      <c r="R540" s="470"/>
      <c r="S540" s="470"/>
      <c r="T540" s="470"/>
      <c r="U540" s="470"/>
      <c r="V540" s="470"/>
      <c r="W540" s="470"/>
      <c r="X540" s="470"/>
      <c r="Y540" s="470"/>
      <c r="Z540" s="470"/>
    </row>
    <row r="541" ht="14.4" spans="1:26">
      <c r="A541" s="470"/>
      <c r="B541" s="470"/>
      <c r="C541" s="470"/>
      <c r="D541" s="470"/>
      <c r="E541" s="470"/>
      <c r="F541" s="470"/>
      <c r="G541" s="470"/>
      <c r="H541" s="470"/>
      <c r="I541" s="470"/>
      <c r="J541" s="470"/>
      <c r="K541" s="470"/>
      <c r="L541" s="470"/>
      <c r="M541" s="470"/>
      <c r="N541" s="470"/>
      <c r="O541" s="470"/>
      <c r="P541" s="470"/>
      <c r="Q541" s="470"/>
      <c r="R541" s="470"/>
      <c r="S541" s="470"/>
      <c r="T541" s="470"/>
      <c r="U541" s="470"/>
      <c r="V541" s="470"/>
      <c r="W541" s="470"/>
      <c r="X541" s="470"/>
      <c r="Y541" s="470"/>
      <c r="Z541" s="470"/>
    </row>
    <row r="542" ht="14.4" spans="1:26">
      <c r="A542" s="470"/>
      <c r="B542" s="470"/>
      <c r="C542" s="470"/>
      <c r="D542" s="470"/>
      <c r="E542" s="470"/>
      <c r="F542" s="470"/>
      <c r="G542" s="470"/>
      <c r="H542" s="470"/>
      <c r="I542" s="470"/>
      <c r="J542" s="470"/>
      <c r="K542" s="470"/>
      <c r="L542" s="470"/>
      <c r="M542" s="470"/>
      <c r="N542" s="470"/>
      <c r="O542" s="470"/>
      <c r="P542" s="470"/>
      <c r="Q542" s="470"/>
      <c r="R542" s="470"/>
      <c r="S542" s="470"/>
      <c r="T542" s="470"/>
      <c r="U542" s="470"/>
      <c r="V542" s="470"/>
      <c r="W542" s="470"/>
      <c r="X542" s="470"/>
      <c r="Y542" s="470"/>
      <c r="Z542" s="470"/>
    </row>
    <row r="543" ht="14.4" spans="1:26">
      <c r="A543" s="470"/>
      <c r="B543" s="470"/>
      <c r="C543" s="470"/>
      <c r="D543" s="470"/>
      <c r="E543" s="470"/>
      <c r="F543" s="470"/>
      <c r="G543" s="470"/>
      <c r="H543" s="470"/>
      <c r="I543" s="470"/>
      <c r="J543" s="470"/>
      <c r="K543" s="470"/>
      <c r="L543" s="470"/>
      <c r="M543" s="470"/>
      <c r="N543" s="470"/>
      <c r="O543" s="470"/>
      <c r="P543" s="470"/>
      <c r="Q543" s="470"/>
      <c r="R543" s="470"/>
      <c r="S543" s="470"/>
      <c r="T543" s="470"/>
      <c r="U543" s="470"/>
      <c r="V543" s="470"/>
      <c r="W543" s="470"/>
      <c r="X543" s="470"/>
      <c r="Y543" s="470"/>
      <c r="Z543" s="470"/>
    </row>
    <row r="544" ht="14.4" spans="1:26">
      <c r="A544" s="470"/>
      <c r="B544" s="470"/>
      <c r="C544" s="470"/>
      <c r="D544" s="470"/>
      <c r="E544" s="470"/>
      <c r="F544" s="470"/>
      <c r="G544" s="470"/>
      <c r="H544" s="470"/>
      <c r="I544" s="470"/>
      <c r="J544" s="470"/>
      <c r="K544" s="470"/>
      <c r="L544" s="470"/>
      <c r="M544" s="470"/>
      <c r="N544" s="470"/>
      <c r="O544" s="470"/>
      <c r="P544" s="470"/>
      <c r="Q544" s="470"/>
      <c r="R544" s="470"/>
      <c r="S544" s="470"/>
      <c r="T544" s="470"/>
      <c r="U544" s="470"/>
      <c r="V544" s="470"/>
      <c r="W544" s="470"/>
      <c r="X544" s="470"/>
      <c r="Y544" s="470"/>
      <c r="Z544" s="470"/>
    </row>
    <row r="545" ht="14.4" spans="1:26">
      <c r="A545" s="470"/>
      <c r="B545" s="470"/>
      <c r="C545" s="470"/>
      <c r="D545" s="470"/>
      <c r="E545" s="470"/>
      <c r="F545" s="470"/>
      <c r="G545" s="470"/>
      <c r="H545" s="470"/>
      <c r="I545" s="470"/>
      <c r="J545" s="470"/>
      <c r="K545" s="470"/>
      <c r="L545" s="470"/>
      <c r="M545" s="470"/>
      <c r="N545" s="470"/>
      <c r="O545" s="470"/>
      <c r="P545" s="470"/>
      <c r="Q545" s="470"/>
      <c r="R545" s="470"/>
      <c r="S545" s="470"/>
      <c r="T545" s="470"/>
      <c r="U545" s="470"/>
      <c r="V545" s="470"/>
      <c r="W545" s="470"/>
      <c r="X545" s="470"/>
      <c r="Y545" s="470"/>
      <c r="Z545" s="470"/>
    </row>
    <row r="546" ht="14.4" spans="1:26">
      <c r="A546" s="470"/>
      <c r="B546" s="470"/>
      <c r="C546" s="470"/>
      <c r="D546" s="470"/>
      <c r="E546" s="470"/>
      <c r="F546" s="470"/>
      <c r="G546" s="470"/>
      <c r="H546" s="470"/>
      <c r="I546" s="470"/>
      <c r="J546" s="470"/>
      <c r="K546" s="470"/>
      <c r="L546" s="470"/>
      <c r="M546" s="470"/>
      <c r="N546" s="470"/>
      <c r="O546" s="470"/>
      <c r="P546" s="470"/>
      <c r="Q546" s="470"/>
      <c r="R546" s="470"/>
      <c r="S546" s="470"/>
      <c r="T546" s="470"/>
      <c r="U546" s="470"/>
      <c r="V546" s="470"/>
      <c r="W546" s="470"/>
      <c r="X546" s="470"/>
      <c r="Y546" s="470"/>
      <c r="Z546" s="470"/>
    </row>
    <row r="547" ht="14.4" spans="1:26">
      <c r="A547" s="470"/>
      <c r="B547" s="470"/>
      <c r="C547" s="470"/>
      <c r="D547" s="470"/>
      <c r="E547" s="470"/>
      <c r="F547" s="470"/>
      <c r="G547" s="470"/>
      <c r="H547" s="470"/>
      <c r="I547" s="470"/>
      <c r="J547" s="470"/>
      <c r="K547" s="470"/>
      <c r="L547" s="470"/>
      <c r="M547" s="470"/>
      <c r="N547" s="470"/>
      <c r="O547" s="470"/>
      <c r="P547" s="470"/>
      <c r="Q547" s="470"/>
      <c r="R547" s="470"/>
      <c r="S547" s="470"/>
      <c r="T547" s="470"/>
      <c r="U547" s="470"/>
      <c r="V547" s="470"/>
      <c r="W547" s="470"/>
      <c r="X547" s="470"/>
      <c r="Y547" s="470"/>
      <c r="Z547" s="470"/>
    </row>
    <row r="548" ht="14.4" spans="1:26">
      <c r="A548" s="470"/>
      <c r="B548" s="470"/>
      <c r="C548" s="470"/>
      <c r="D548" s="470"/>
      <c r="E548" s="470"/>
      <c r="F548" s="470"/>
      <c r="G548" s="470"/>
      <c r="H548" s="470"/>
      <c r="I548" s="470"/>
      <c r="J548" s="470"/>
      <c r="K548" s="470"/>
      <c r="L548" s="470"/>
      <c r="M548" s="470"/>
      <c r="N548" s="470"/>
      <c r="O548" s="470"/>
      <c r="P548" s="470"/>
      <c r="Q548" s="470"/>
      <c r="R548" s="470"/>
      <c r="S548" s="470"/>
      <c r="T548" s="470"/>
      <c r="U548" s="470"/>
      <c r="V548" s="470"/>
      <c r="W548" s="470"/>
      <c r="X548" s="470"/>
      <c r="Y548" s="470"/>
      <c r="Z548" s="470"/>
    </row>
    <row r="549" ht="14.4" spans="1:26">
      <c r="A549" s="470"/>
      <c r="B549" s="470"/>
      <c r="C549" s="470"/>
      <c r="D549" s="470"/>
      <c r="E549" s="470"/>
      <c r="F549" s="470"/>
      <c r="G549" s="470"/>
      <c r="H549" s="470"/>
      <c r="I549" s="470"/>
      <c r="J549" s="470"/>
      <c r="K549" s="470"/>
      <c r="L549" s="470"/>
      <c r="M549" s="470"/>
      <c r="N549" s="470"/>
      <c r="O549" s="470"/>
      <c r="P549" s="470"/>
      <c r="Q549" s="470"/>
      <c r="R549" s="470"/>
      <c r="S549" s="470"/>
      <c r="T549" s="470"/>
      <c r="U549" s="470"/>
      <c r="V549" s="470"/>
      <c r="W549" s="470"/>
      <c r="X549" s="470"/>
      <c r="Y549" s="470"/>
      <c r="Z549" s="470"/>
    </row>
    <row r="550" ht="14.4" spans="1:26">
      <c r="A550" s="470"/>
      <c r="B550" s="470"/>
      <c r="C550" s="470"/>
      <c r="D550" s="470"/>
      <c r="E550" s="470"/>
      <c r="F550" s="470"/>
      <c r="G550" s="470"/>
      <c r="H550" s="470"/>
      <c r="I550" s="470"/>
      <c r="J550" s="470"/>
      <c r="K550" s="470"/>
      <c r="L550" s="470"/>
      <c r="M550" s="470"/>
      <c r="N550" s="470"/>
      <c r="O550" s="470"/>
      <c r="P550" s="470"/>
      <c r="Q550" s="470"/>
      <c r="R550" s="470"/>
      <c r="S550" s="470"/>
      <c r="T550" s="470"/>
      <c r="U550" s="470"/>
      <c r="V550" s="470"/>
      <c r="W550" s="470"/>
      <c r="X550" s="470"/>
      <c r="Y550" s="470"/>
      <c r="Z550" s="470"/>
    </row>
    <row r="551" ht="14.4" spans="1:26">
      <c r="A551" s="470"/>
      <c r="B551" s="470"/>
      <c r="C551" s="470"/>
      <c r="D551" s="470"/>
      <c r="E551" s="470"/>
      <c r="F551" s="470"/>
      <c r="G551" s="470"/>
      <c r="H551" s="470"/>
      <c r="I551" s="470"/>
      <c r="J551" s="470"/>
      <c r="K551" s="470"/>
      <c r="L551" s="470"/>
      <c r="M551" s="470"/>
      <c r="N551" s="470"/>
      <c r="O551" s="470"/>
      <c r="P551" s="470"/>
      <c r="Q551" s="470"/>
      <c r="R551" s="470"/>
      <c r="S551" s="470"/>
      <c r="T551" s="470"/>
      <c r="U551" s="470"/>
      <c r="V551" s="470"/>
      <c r="W551" s="470"/>
      <c r="X551" s="470"/>
      <c r="Y551" s="470"/>
      <c r="Z551" s="470"/>
    </row>
    <row r="552" ht="14.4" spans="1:26">
      <c r="A552" s="470"/>
      <c r="B552" s="470"/>
      <c r="C552" s="470"/>
      <c r="D552" s="470"/>
      <c r="E552" s="470"/>
      <c r="F552" s="470"/>
      <c r="G552" s="470"/>
      <c r="H552" s="470"/>
      <c r="I552" s="470"/>
      <c r="J552" s="470"/>
      <c r="K552" s="470"/>
      <c r="L552" s="470"/>
      <c r="M552" s="470"/>
      <c r="N552" s="470"/>
      <c r="O552" s="470"/>
      <c r="P552" s="470"/>
      <c r="Q552" s="470"/>
      <c r="R552" s="470"/>
      <c r="S552" s="470"/>
      <c r="T552" s="470"/>
      <c r="U552" s="470"/>
      <c r="V552" s="470"/>
      <c r="W552" s="470"/>
      <c r="X552" s="470"/>
      <c r="Y552" s="470"/>
      <c r="Z552" s="470"/>
    </row>
    <row r="553" ht="14.4" spans="1:26">
      <c r="A553" s="470"/>
      <c r="B553" s="470"/>
      <c r="C553" s="470"/>
      <c r="D553" s="470"/>
      <c r="E553" s="470"/>
      <c r="F553" s="470"/>
      <c r="G553" s="470"/>
      <c r="H553" s="470"/>
      <c r="I553" s="470"/>
      <c r="J553" s="470"/>
      <c r="K553" s="470"/>
      <c r="L553" s="470"/>
      <c r="M553" s="470"/>
      <c r="N553" s="470"/>
      <c r="O553" s="470"/>
      <c r="P553" s="470"/>
      <c r="Q553" s="470"/>
      <c r="R553" s="470"/>
      <c r="S553" s="470"/>
      <c r="T553" s="470"/>
      <c r="U553" s="470"/>
      <c r="V553" s="470"/>
      <c r="W553" s="470"/>
      <c r="X553" s="470"/>
      <c r="Y553" s="470"/>
      <c r="Z553" s="470"/>
    </row>
    <row r="554" ht="14.4" spans="1:26">
      <c r="A554" s="470"/>
      <c r="B554" s="470"/>
      <c r="C554" s="470"/>
      <c r="D554" s="470"/>
      <c r="E554" s="470"/>
      <c r="F554" s="470"/>
      <c r="G554" s="470"/>
      <c r="H554" s="470"/>
      <c r="I554" s="470"/>
      <c r="J554" s="470"/>
      <c r="K554" s="470"/>
      <c r="L554" s="470"/>
      <c r="M554" s="470"/>
      <c r="N554" s="470"/>
      <c r="O554" s="470"/>
      <c r="P554" s="470"/>
      <c r="Q554" s="470"/>
      <c r="R554" s="470"/>
      <c r="S554" s="470"/>
      <c r="T554" s="470"/>
      <c r="U554" s="470"/>
      <c r="V554" s="470"/>
      <c r="W554" s="470"/>
      <c r="X554" s="470"/>
      <c r="Y554" s="470"/>
      <c r="Z554" s="470"/>
    </row>
    <row r="555" ht="14.4" spans="1:26">
      <c r="A555" s="470"/>
      <c r="B555" s="470"/>
      <c r="C555" s="470"/>
      <c r="D555" s="470"/>
      <c r="E555" s="470"/>
      <c r="F555" s="470"/>
      <c r="G555" s="470"/>
      <c r="H555" s="470"/>
      <c r="I555" s="470"/>
      <c r="J555" s="470"/>
      <c r="K555" s="470"/>
      <c r="L555" s="470"/>
      <c r="M555" s="470"/>
      <c r="N555" s="470"/>
      <c r="O555" s="470"/>
      <c r="P555" s="470"/>
      <c r="Q555" s="470"/>
      <c r="R555" s="470"/>
      <c r="S555" s="470"/>
      <c r="T555" s="470"/>
      <c r="U555" s="470"/>
      <c r="V555" s="470"/>
      <c r="W555" s="470"/>
      <c r="X555" s="470"/>
      <c r="Y555" s="470"/>
      <c r="Z555" s="470"/>
    </row>
    <row r="556" ht="14.4" spans="1:26">
      <c r="A556" s="470"/>
      <c r="B556" s="470"/>
      <c r="C556" s="470"/>
      <c r="D556" s="470"/>
      <c r="E556" s="470"/>
      <c r="F556" s="470"/>
      <c r="G556" s="470"/>
      <c r="H556" s="470"/>
      <c r="I556" s="470"/>
      <c r="J556" s="470"/>
      <c r="K556" s="470"/>
      <c r="L556" s="470"/>
      <c r="M556" s="470"/>
      <c r="N556" s="470"/>
      <c r="O556" s="470"/>
      <c r="P556" s="470"/>
      <c r="Q556" s="470"/>
      <c r="R556" s="470"/>
      <c r="S556" s="470"/>
      <c r="T556" s="470"/>
      <c r="U556" s="470"/>
      <c r="V556" s="470"/>
      <c r="W556" s="470"/>
      <c r="X556" s="470"/>
      <c r="Y556" s="470"/>
      <c r="Z556" s="470"/>
    </row>
    <row r="557" ht="14.4" spans="1:26">
      <c r="A557" s="470"/>
      <c r="B557" s="470"/>
      <c r="C557" s="470"/>
      <c r="D557" s="470"/>
      <c r="E557" s="470"/>
      <c r="F557" s="470"/>
      <c r="G557" s="470"/>
      <c r="H557" s="470"/>
      <c r="I557" s="470"/>
      <c r="J557" s="470"/>
      <c r="K557" s="470"/>
      <c r="L557" s="470"/>
      <c r="M557" s="470"/>
      <c r="N557" s="470"/>
      <c r="O557" s="470"/>
      <c r="P557" s="470"/>
      <c r="Q557" s="470"/>
      <c r="R557" s="470"/>
      <c r="S557" s="470"/>
      <c r="T557" s="470"/>
      <c r="U557" s="470"/>
      <c r="V557" s="470"/>
      <c r="W557" s="470"/>
      <c r="X557" s="470"/>
      <c r="Y557" s="470"/>
      <c r="Z557" s="470"/>
    </row>
    <row r="558" ht="14.4" spans="1:26">
      <c r="A558" s="470"/>
      <c r="B558" s="470"/>
      <c r="C558" s="470"/>
      <c r="D558" s="470"/>
      <c r="E558" s="470"/>
      <c r="F558" s="470"/>
      <c r="G558" s="470"/>
      <c r="H558" s="470"/>
      <c r="I558" s="470"/>
      <c r="J558" s="470"/>
      <c r="K558" s="470"/>
      <c r="L558" s="470"/>
      <c r="M558" s="470"/>
      <c r="N558" s="470"/>
      <c r="O558" s="470"/>
      <c r="P558" s="470"/>
      <c r="Q558" s="470"/>
      <c r="R558" s="470"/>
      <c r="S558" s="470"/>
      <c r="T558" s="470"/>
      <c r="U558" s="470"/>
      <c r="V558" s="470"/>
      <c r="W558" s="470"/>
      <c r="X558" s="470"/>
      <c r="Y558" s="470"/>
      <c r="Z558" s="470"/>
    </row>
    <row r="559" ht="14.4" spans="1:26">
      <c r="A559" s="470"/>
      <c r="B559" s="470"/>
      <c r="C559" s="470"/>
      <c r="D559" s="470"/>
      <c r="E559" s="470"/>
      <c r="F559" s="470"/>
      <c r="G559" s="470"/>
      <c r="H559" s="470"/>
      <c r="I559" s="470"/>
      <c r="J559" s="470"/>
      <c r="K559" s="470"/>
      <c r="L559" s="470"/>
      <c r="M559" s="470"/>
      <c r="N559" s="470"/>
      <c r="O559" s="470"/>
      <c r="P559" s="470"/>
      <c r="Q559" s="470"/>
      <c r="R559" s="470"/>
      <c r="S559" s="470"/>
      <c r="T559" s="470"/>
      <c r="U559" s="470"/>
      <c r="V559" s="470"/>
      <c r="W559" s="470"/>
      <c r="X559" s="470"/>
      <c r="Y559" s="470"/>
      <c r="Z559" s="470"/>
    </row>
    <row r="560" ht="14.4" spans="1:26">
      <c r="A560" s="470"/>
      <c r="B560" s="470"/>
      <c r="C560" s="470"/>
      <c r="D560" s="470"/>
      <c r="E560" s="470"/>
      <c r="F560" s="470"/>
      <c r="G560" s="470"/>
      <c r="H560" s="470"/>
      <c r="I560" s="470"/>
      <c r="J560" s="470"/>
      <c r="K560" s="470"/>
      <c r="L560" s="470"/>
      <c r="M560" s="470"/>
      <c r="N560" s="470"/>
      <c r="O560" s="470"/>
      <c r="P560" s="470"/>
      <c r="Q560" s="470"/>
      <c r="R560" s="470"/>
      <c r="S560" s="470"/>
      <c r="T560" s="470"/>
      <c r="U560" s="470"/>
      <c r="V560" s="470"/>
      <c r="W560" s="470"/>
      <c r="X560" s="470"/>
      <c r="Y560" s="470"/>
      <c r="Z560" s="470"/>
    </row>
    <row r="561" ht="14.4" spans="1:26">
      <c r="A561" s="470"/>
      <c r="B561" s="470"/>
      <c r="C561" s="470"/>
      <c r="D561" s="470"/>
      <c r="E561" s="470"/>
      <c r="F561" s="470"/>
      <c r="G561" s="470"/>
      <c r="H561" s="470"/>
      <c r="I561" s="470"/>
      <c r="J561" s="470"/>
      <c r="K561" s="470"/>
      <c r="L561" s="470"/>
      <c r="M561" s="470"/>
      <c r="N561" s="470"/>
      <c r="O561" s="470"/>
      <c r="P561" s="470"/>
      <c r="Q561" s="470"/>
      <c r="R561" s="470"/>
      <c r="S561" s="470"/>
      <c r="T561" s="470"/>
      <c r="U561" s="470"/>
      <c r="V561" s="470"/>
      <c r="W561" s="470"/>
      <c r="X561" s="470"/>
      <c r="Y561" s="470"/>
      <c r="Z561" s="470"/>
    </row>
    <row r="562" ht="14.4" spans="1:26">
      <c r="A562" s="470"/>
      <c r="B562" s="470"/>
      <c r="C562" s="470"/>
      <c r="D562" s="470"/>
      <c r="E562" s="470"/>
      <c r="F562" s="470"/>
      <c r="G562" s="470"/>
      <c r="H562" s="470"/>
      <c r="I562" s="470"/>
      <c r="J562" s="470"/>
      <c r="K562" s="470"/>
      <c r="L562" s="470"/>
      <c r="M562" s="470"/>
      <c r="N562" s="470"/>
      <c r="O562" s="470"/>
      <c r="P562" s="470"/>
      <c r="Q562" s="470"/>
      <c r="R562" s="470"/>
      <c r="S562" s="470"/>
      <c r="T562" s="470"/>
      <c r="U562" s="470"/>
      <c r="V562" s="470"/>
      <c r="W562" s="470"/>
      <c r="X562" s="470"/>
      <c r="Y562" s="470"/>
      <c r="Z562" s="470"/>
    </row>
    <row r="563" ht="14.4" spans="1:26">
      <c r="A563" s="470"/>
      <c r="B563" s="470"/>
      <c r="C563" s="470"/>
      <c r="D563" s="470"/>
      <c r="E563" s="470"/>
      <c r="F563" s="470"/>
      <c r="G563" s="470"/>
      <c r="H563" s="470"/>
      <c r="I563" s="470"/>
      <c r="J563" s="470"/>
      <c r="K563" s="470"/>
      <c r="L563" s="470"/>
      <c r="M563" s="470"/>
      <c r="N563" s="470"/>
      <c r="O563" s="470"/>
      <c r="P563" s="470"/>
      <c r="Q563" s="470"/>
      <c r="R563" s="470"/>
      <c r="S563" s="470"/>
      <c r="T563" s="470"/>
      <c r="U563" s="470"/>
      <c r="V563" s="470"/>
      <c r="W563" s="470"/>
      <c r="X563" s="470"/>
      <c r="Y563" s="470"/>
      <c r="Z563" s="470"/>
    </row>
    <row r="564" ht="14.4" spans="1:26">
      <c r="A564" s="470"/>
      <c r="B564" s="470"/>
      <c r="C564" s="470"/>
      <c r="D564" s="470"/>
      <c r="E564" s="470"/>
      <c r="F564" s="470"/>
      <c r="G564" s="470"/>
      <c r="H564" s="470"/>
      <c r="I564" s="470"/>
      <c r="J564" s="470"/>
      <c r="K564" s="470"/>
      <c r="L564" s="470"/>
      <c r="M564" s="470"/>
      <c r="N564" s="470"/>
      <c r="O564" s="470"/>
      <c r="P564" s="470"/>
      <c r="Q564" s="470"/>
      <c r="R564" s="470"/>
      <c r="S564" s="470"/>
      <c r="T564" s="470"/>
      <c r="U564" s="470"/>
      <c r="V564" s="470"/>
      <c r="W564" s="470"/>
      <c r="X564" s="470"/>
      <c r="Y564" s="470"/>
      <c r="Z564" s="470"/>
    </row>
    <row r="565" ht="14.4" spans="1:26">
      <c r="A565" s="470"/>
      <c r="B565" s="470"/>
      <c r="C565" s="470"/>
      <c r="D565" s="470"/>
      <c r="E565" s="470"/>
      <c r="F565" s="470"/>
      <c r="G565" s="470"/>
      <c r="H565" s="470"/>
      <c r="I565" s="470"/>
      <c r="J565" s="470"/>
      <c r="K565" s="470"/>
      <c r="L565" s="470"/>
      <c r="M565" s="470"/>
      <c r="N565" s="470"/>
      <c r="O565" s="470"/>
      <c r="P565" s="470"/>
      <c r="Q565" s="470"/>
      <c r="R565" s="470"/>
      <c r="S565" s="470"/>
      <c r="T565" s="470"/>
      <c r="U565" s="470"/>
      <c r="V565" s="470"/>
      <c r="W565" s="470"/>
      <c r="X565" s="470"/>
      <c r="Y565" s="470"/>
      <c r="Z565" s="470"/>
    </row>
    <row r="566" ht="14.4" spans="1:26">
      <c r="A566" s="470"/>
      <c r="B566" s="470"/>
      <c r="C566" s="470"/>
      <c r="D566" s="470"/>
      <c r="E566" s="470"/>
      <c r="F566" s="470"/>
      <c r="G566" s="470"/>
      <c r="H566" s="470"/>
      <c r="I566" s="470"/>
      <c r="J566" s="470"/>
      <c r="K566" s="470"/>
      <c r="L566" s="470"/>
      <c r="M566" s="470"/>
      <c r="N566" s="470"/>
      <c r="O566" s="470"/>
      <c r="P566" s="470"/>
      <c r="Q566" s="470"/>
      <c r="R566" s="470"/>
      <c r="S566" s="470"/>
      <c r="T566" s="470"/>
      <c r="U566" s="470"/>
      <c r="V566" s="470"/>
      <c r="W566" s="470"/>
      <c r="X566" s="470"/>
      <c r="Y566" s="470"/>
      <c r="Z566" s="470"/>
    </row>
    <row r="567" ht="14.4" spans="1:26">
      <c r="A567" s="470"/>
      <c r="B567" s="470"/>
      <c r="C567" s="470"/>
      <c r="D567" s="470"/>
      <c r="E567" s="470"/>
      <c r="F567" s="470"/>
      <c r="G567" s="470"/>
      <c r="H567" s="470"/>
      <c r="I567" s="470"/>
      <c r="J567" s="470"/>
      <c r="K567" s="470"/>
      <c r="L567" s="470"/>
      <c r="M567" s="470"/>
      <c r="N567" s="470"/>
      <c r="O567" s="470"/>
      <c r="P567" s="470"/>
      <c r="Q567" s="470"/>
      <c r="R567" s="470"/>
      <c r="S567" s="470"/>
      <c r="T567" s="470"/>
      <c r="U567" s="470"/>
      <c r="V567" s="470"/>
      <c r="W567" s="470"/>
      <c r="X567" s="470"/>
      <c r="Y567" s="470"/>
      <c r="Z567" s="470"/>
    </row>
    <row r="568" ht="14.4" spans="1:26">
      <c r="A568" s="470"/>
      <c r="B568" s="470"/>
      <c r="C568" s="470"/>
      <c r="D568" s="470"/>
      <c r="E568" s="470"/>
      <c r="F568" s="470"/>
      <c r="G568" s="470"/>
      <c r="H568" s="470"/>
      <c r="I568" s="470"/>
      <c r="J568" s="470"/>
      <c r="K568" s="470"/>
      <c r="L568" s="470"/>
      <c r="M568" s="470"/>
      <c r="N568" s="470"/>
      <c r="O568" s="470"/>
      <c r="P568" s="470"/>
      <c r="Q568" s="470"/>
      <c r="R568" s="470"/>
      <c r="S568" s="470"/>
      <c r="T568" s="470"/>
      <c r="U568" s="470"/>
      <c r="V568" s="470"/>
      <c r="W568" s="470"/>
      <c r="X568" s="470"/>
      <c r="Y568" s="470"/>
      <c r="Z568" s="470"/>
    </row>
    <row r="569" ht="14.4" spans="1:26">
      <c r="A569" s="470"/>
      <c r="B569" s="470"/>
      <c r="C569" s="470"/>
      <c r="D569" s="470"/>
      <c r="E569" s="470"/>
      <c r="F569" s="470"/>
      <c r="G569" s="470"/>
      <c r="H569" s="470"/>
      <c r="I569" s="470"/>
      <c r="J569" s="470"/>
      <c r="K569" s="470"/>
      <c r="L569" s="470"/>
      <c r="M569" s="470"/>
      <c r="N569" s="470"/>
      <c r="O569" s="470"/>
      <c r="P569" s="470"/>
      <c r="Q569" s="470"/>
      <c r="R569" s="470"/>
      <c r="S569" s="470"/>
      <c r="T569" s="470"/>
      <c r="U569" s="470"/>
      <c r="V569" s="470"/>
      <c r="W569" s="470"/>
      <c r="X569" s="470"/>
      <c r="Y569" s="470"/>
      <c r="Z569" s="470"/>
    </row>
    <row r="570" ht="14.4" spans="1:26">
      <c r="A570" s="470"/>
      <c r="B570" s="470"/>
      <c r="C570" s="470"/>
      <c r="D570" s="470"/>
      <c r="E570" s="470"/>
      <c r="F570" s="470"/>
      <c r="G570" s="470"/>
      <c r="H570" s="470"/>
      <c r="I570" s="470"/>
      <c r="J570" s="470"/>
      <c r="K570" s="470"/>
      <c r="L570" s="470"/>
      <c r="M570" s="470"/>
      <c r="N570" s="470"/>
      <c r="O570" s="470"/>
      <c r="P570" s="470"/>
      <c r="Q570" s="470"/>
      <c r="R570" s="470"/>
      <c r="S570" s="470"/>
      <c r="T570" s="470"/>
      <c r="U570" s="470"/>
      <c r="V570" s="470"/>
      <c r="W570" s="470"/>
      <c r="X570" s="470"/>
      <c r="Y570" s="470"/>
      <c r="Z570" s="470"/>
    </row>
    <row r="571" ht="14.4" spans="1:26">
      <c r="A571" s="470"/>
      <c r="B571" s="470"/>
      <c r="C571" s="470"/>
      <c r="D571" s="470"/>
      <c r="E571" s="470"/>
      <c r="F571" s="470"/>
      <c r="G571" s="470"/>
      <c r="H571" s="470"/>
      <c r="I571" s="470"/>
      <c r="J571" s="470"/>
      <c r="K571" s="470"/>
      <c r="L571" s="470"/>
      <c r="M571" s="470"/>
      <c r="N571" s="470"/>
      <c r="O571" s="470"/>
      <c r="P571" s="470"/>
      <c r="Q571" s="470"/>
      <c r="R571" s="470"/>
      <c r="S571" s="470"/>
      <c r="T571" s="470"/>
      <c r="U571" s="470"/>
      <c r="V571" s="470"/>
      <c r="W571" s="470"/>
      <c r="X571" s="470"/>
      <c r="Y571" s="470"/>
      <c r="Z571" s="470"/>
    </row>
    <row r="572" ht="14.4" spans="1:26">
      <c r="A572" s="470"/>
      <c r="B572" s="470"/>
      <c r="C572" s="470"/>
      <c r="D572" s="470"/>
      <c r="E572" s="470"/>
      <c r="F572" s="470"/>
      <c r="G572" s="470"/>
      <c r="H572" s="470"/>
      <c r="I572" s="470"/>
      <c r="J572" s="470"/>
      <c r="K572" s="470"/>
      <c r="L572" s="470"/>
      <c r="M572" s="470"/>
      <c r="N572" s="470"/>
      <c r="O572" s="470"/>
      <c r="P572" s="470"/>
      <c r="Q572" s="470"/>
      <c r="R572" s="470"/>
      <c r="S572" s="470"/>
      <c r="T572" s="470"/>
      <c r="U572" s="470"/>
      <c r="V572" s="470"/>
      <c r="W572" s="470"/>
      <c r="X572" s="470"/>
      <c r="Y572" s="470"/>
      <c r="Z572" s="470"/>
    </row>
    <row r="573" ht="14.4" spans="1:26">
      <c r="A573" s="470"/>
      <c r="B573" s="470"/>
      <c r="C573" s="470"/>
      <c r="D573" s="470"/>
      <c r="E573" s="470"/>
      <c r="F573" s="470"/>
      <c r="G573" s="470"/>
      <c r="H573" s="470"/>
      <c r="I573" s="470"/>
      <c r="J573" s="470"/>
      <c r="K573" s="470"/>
      <c r="L573" s="470"/>
      <c r="M573" s="470"/>
      <c r="N573" s="470"/>
      <c r="O573" s="470"/>
      <c r="P573" s="470"/>
      <c r="Q573" s="470"/>
      <c r="R573" s="470"/>
      <c r="S573" s="470"/>
      <c r="T573" s="470"/>
      <c r="U573" s="470"/>
      <c r="V573" s="470"/>
      <c r="W573" s="470"/>
      <c r="X573" s="470"/>
      <c r="Y573" s="470"/>
      <c r="Z573" s="470"/>
    </row>
    <row r="574" ht="14.4" spans="1:26">
      <c r="A574" s="470"/>
      <c r="B574" s="470"/>
      <c r="C574" s="470"/>
      <c r="D574" s="470"/>
      <c r="E574" s="470"/>
      <c r="F574" s="470"/>
      <c r="G574" s="470"/>
      <c r="H574" s="470"/>
      <c r="I574" s="470"/>
      <c r="J574" s="470"/>
      <c r="K574" s="470"/>
      <c r="L574" s="470"/>
      <c r="M574" s="470"/>
      <c r="N574" s="470"/>
      <c r="O574" s="470"/>
      <c r="P574" s="470"/>
      <c r="Q574" s="470"/>
      <c r="R574" s="470"/>
      <c r="S574" s="470"/>
      <c r="T574" s="470"/>
      <c r="U574" s="470"/>
      <c r="V574" s="470"/>
      <c r="W574" s="470"/>
      <c r="X574" s="470"/>
      <c r="Y574" s="470"/>
      <c r="Z574" s="470"/>
    </row>
    <row r="575" ht="14.4" spans="1:26">
      <c r="A575" s="470"/>
      <c r="B575" s="470"/>
      <c r="C575" s="470"/>
      <c r="D575" s="470"/>
      <c r="E575" s="470"/>
      <c r="F575" s="470"/>
      <c r="G575" s="470"/>
      <c r="H575" s="470"/>
      <c r="I575" s="470"/>
      <c r="J575" s="470"/>
      <c r="K575" s="470"/>
      <c r="L575" s="470"/>
      <c r="M575" s="470"/>
      <c r="N575" s="470"/>
      <c r="O575" s="470"/>
      <c r="P575" s="470"/>
      <c r="Q575" s="470"/>
      <c r="R575" s="470"/>
      <c r="S575" s="470"/>
      <c r="T575" s="470"/>
      <c r="U575" s="470"/>
      <c r="V575" s="470"/>
      <c r="W575" s="470"/>
      <c r="X575" s="470"/>
      <c r="Y575" s="470"/>
      <c r="Z575" s="470"/>
    </row>
    <row r="576" ht="14.4" spans="1:26">
      <c r="A576" s="470"/>
      <c r="B576" s="470"/>
      <c r="C576" s="470"/>
      <c r="D576" s="470"/>
      <c r="E576" s="470"/>
      <c r="F576" s="470"/>
      <c r="G576" s="470"/>
      <c r="H576" s="470"/>
      <c r="I576" s="470"/>
      <c r="J576" s="470"/>
      <c r="K576" s="470"/>
      <c r="L576" s="470"/>
      <c r="M576" s="470"/>
      <c r="N576" s="470"/>
      <c r="O576" s="470"/>
      <c r="P576" s="470"/>
      <c r="Q576" s="470"/>
      <c r="R576" s="470"/>
      <c r="S576" s="470"/>
      <c r="T576" s="470"/>
      <c r="U576" s="470"/>
      <c r="V576" s="470"/>
      <c r="W576" s="470"/>
      <c r="X576" s="470"/>
      <c r="Y576" s="470"/>
      <c r="Z576" s="470"/>
    </row>
    <row r="577" ht="14.4" spans="1:26">
      <c r="A577" s="470"/>
      <c r="B577" s="470"/>
      <c r="C577" s="470"/>
      <c r="D577" s="470"/>
      <c r="E577" s="470"/>
      <c r="F577" s="470"/>
      <c r="G577" s="470"/>
      <c r="H577" s="470"/>
      <c r="I577" s="470"/>
      <c r="J577" s="470"/>
      <c r="K577" s="470"/>
      <c r="L577" s="470"/>
      <c r="M577" s="470"/>
      <c r="N577" s="470"/>
      <c r="O577" s="470"/>
      <c r="P577" s="470"/>
      <c r="Q577" s="470"/>
      <c r="R577" s="470"/>
      <c r="S577" s="470"/>
      <c r="T577" s="470"/>
      <c r="U577" s="470"/>
      <c r="V577" s="470"/>
      <c r="W577" s="470"/>
      <c r="X577" s="470"/>
      <c r="Y577" s="470"/>
      <c r="Z577" s="470"/>
    </row>
    <row r="578" ht="14.4" spans="1:26">
      <c r="A578" s="470"/>
      <c r="B578" s="470"/>
      <c r="C578" s="470"/>
      <c r="D578" s="470"/>
      <c r="E578" s="470"/>
      <c r="F578" s="470"/>
      <c r="G578" s="470"/>
      <c r="H578" s="470"/>
      <c r="I578" s="470"/>
      <c r="J578" s="470"/>
      <c r="K578" s="470"/>
      <c r="L578" s="470"/>
      <c r="M578" s="470"/>
      <c r="N578" s="470"/>
      <c r="O578" s="470"/>
      <c r="P578" s="470"/>
      <c r="Q578" s="470"/>
      <c r="R578" s="470"/>
      <c r="S578" s="470"/>
      <c r="T578" s="470"/>
      <c r="U578" s="470"/>
      <c r="V578" s="470"/>
      <c r="W578" s="470"/>
      <c r="X578" s="470"/>
      <c r="Y578" s="470"/>
      <c r="Z578" s="470"/>
    </row>
    <row r="579" ht="14.4" spans="1:26">
      <c r="A579" s="470"/>
      <c r="B579" s="470"/>
      <c r="C579" s="470"/>
      <c r="D579" s="470"/>
      <c r="E579" s="470"/>
      <c r="F579" s="470"/>
      <c r="G579" s="470"/>
      <c r="H579" s="470"/>
      <c r="I579" s="470"/>
      <c r="J579" s="470"/>
      <c r="K579" s="470"/>
      <c r="L579" s="470"/>
      <c r="M579" s="470"/>
      <c r="N579" s="470"/>
      <c r="O579" s="470"/>
      <c r="P579" s="470"/>
      <c r="Q579" s="470"/>
      <c r="R579" s="470"/>
      <c r="S579" s="470"/>
      <c r="T579" s="470"/>
      <c r="U579" s="470"/>
      <c r="V579" s="470"/>
      <c r="W579" s="470"/>
      <c r="X579" s="470"/>
      <c r="Y579" s="470"/>
      <c r="Z579" s="470"/>
    </row>
    <row r="580" ht="14.4" spans="1:26">
      <c r="A580" s="470"/>
      <c r="B580" s="470"/>
      <c r="C580" s="470"/>
      <c r="D580" s="470"/>
      <c r="E580" s="470"/>
      <c r="F580" s="470"/>
      <c r="G580" s="470"/>
      <c r="H580" s="470"/>
      <c r="I580" s="470"/>
      <c r="J580" s="470"/>
      <c r="K580" s="470"/>
      <c r="L580" s="470"/>
      <c r="M580" s="470"/>
      <c r="N580" s="470"/>
      <c r="O580" s="470"/>
      <c r="P580" s="470"/>
      <c r="Q580" s="470"/>
      <c r="R580" s="470"/>
      <c r="S580" s="470"/>
      <c r="T580" s="470"/>
      <c r="U580" s="470"/>
      <c r="V580" s="470"/>
      <c r="W580" s="470"/>
      <c r="X580" s="470"/>
      <c r="Y580" s="470"/>
      <c r="Z580" s="470"/>
    </row>
    <row r="581" ht="14.4" spans="1:26">
      <c r="A581" s="470"/>
      <c r="B581" s="470"/>
      <c r="C581" s="470"/>
      <c r="D581" s="470"/>
      <c r="E581" s="470"/>
      <c r="F581" s="470"/>
      <c r="G581" s="470"/>
      <c r="H581" s="470"/>
      <c r="I581" s="470"/>
      <c r="J581" s="470"/>
      <c r="K581" s="470"/>
      <c r="L581" s="470"/>
      <c r="M581" s="470"/>
      <c r="N581" s="470"/>
      <c r="O581" s="470"/>
      <c r="P581" s="470"/>
      <c r="Q581" s="470"/>
      <c r="R581" s="470"/>
      <c r="S581" s="470"/>
      <c r="T581" s="470"/>
      <c r="U581" s="470"/>
      <c r="V581" s="470"/>
      <c r="W581" s="470"/>
      <c r="X581" s="470"/>
      <c r="Y581" s="470"/>
      <c r="Z581" s="470"/>
    </row>
    <row r="582" ht="14.4" spans="1:26">
      <c r="A582" s="470"/>
      <c r="B582" s="470"/>
      <c r="C582" s="470"/>
      <c r="D582" s="470"/>
      <c r="E582" s="470"/>
      <c r="F582" s="470"/>
      <c r="G582" s="470"/>
      <c r="H582" s="470"/>
      <c r="I582" s="470"/>
      <c r="J582" s="470"/>
      <c r="K582" s="470"/>
      <c r="L582" s="470"/>
      <c r="M582" s="470"/>
      <c r="N582" s="470"/>
      <c r="O582" s="470"/>
      <c r="P582" s="470"/>
      <c r="Q582" s="470"/>
      <c r="R582" s="470"/>
      <c r="S582" s="470"/>
      <c r="T582" s="470"/>
      <c r="U582" s="470"/>
      <c r="V582" s="470"/>
      <c r="W582" s="470"/>
      <c r="X582" s="470"/>
      <c r="Y582" s="470"/>
      <c r="Z582" s="470"/>
    </row>
    <row r="583" ht="14.4" spans="1:26">
      <c r="A583" s="470"/>
      <c r="B583" s="470"/>
      <c r="C583" s="470"/>
      <c r="D583" s="470"/>
      <c r="E583" s="470"/>
      <c r="F583" s="470"/>
      <c r="G583" s="470"/>
      <c r="H583" s="470"/>
      <c r="I583" s="470"/>
      <c r="J583" s="470"/>
      <c r="K583" s="470"/>
      <c r="L583" s="470"/>
      <c r="M583" s="470"/>
      <c r="N583" s="470"/>
      <c r="O583" s="470"/>
      <c r="P583" s="470"/>
      <c r="Q583" s="470"/>
      <c r="R583" s="470"/>
      <c r="S583" s="470"/>
      <c r="T583" s="470"/>
      <c r="U583" s="470"/>
      <c r="V583" s="470"/>
      <c r="W583" s="470"/>
      <c r="X583" s="470"/>
      <c r="Y583" s="470"/>
      <c r="Z583" s="470"/>
    </row>
    <row r="584" ht="14.4" spans="1:26">
      <c r="A584" s="470"/>
      <c r="B584" s="470"/>
      <c r="C584" s="470"/>
      <c r="D584" s="470"/>
      <c r="E584" s="470"/>
      <c r="F584" s="470"/>
      <c r="G584" s="470"/>
      <c r="H584" s="470"/>
      <c r="I584" s="470"/>
      <c r="J584" s="470"/>
      <c r="K584" s="470"/>
      <c r="L584" s="470"/>
      <c r="M584" s="470"/>
      <c r="N584" s="470"/>
      <c r="O584" s="470"/>
      <c r="P584" s="470"/>
      <c r="Q584" s="470"/>
      <c r="R584" s="470"/>
      <c r="S584" s="470"/>
      <c r="T584" s="470"/>
      <c r="U584" s="470"/>
      <c r="V584" s="470"/>
      <c r="W584" s="470"/>
      <c r="X584" s="470"/>
      <c r="Y584" s="470"/>
      <c r="Z584" s="470"/>
    </row>
    <row r="585" ht="14.4" spans="1:26">
      <c r="A585" s="470"/>
      <c r="B585" s="470"/>
      <c r="C585" s="470"/>
      <c r="D585" s="470"/>
      <c r="E585" s="470"/>
      <c r="F585" s="470"/>
      <c r="G585" s="470"/>
      <c r="H585" s="470"/>
      <c r="I585" s="470"/>
      <c r="J585" s="470"/>
      <c r="K585" s="470"/>
      <c r="L585" s="470"/>
      <c r="M585" s="470"/>
      <c r="N585" s="470"/>
      <c r="O585" s="470"/>
      <c r="P585" s="470"/>
      <c r="Q585" s="470"/>
      <c r="R585" s="470"/>
      <c r="S585" s="470"/>
      <c r="T585" s="470"/>
      <c r="U585" s="470"/>
      <c r="V585" s="470"/>
      <c r="W585" s="470"/>
      <c r="X585" s="470"/>
      <c r="Y585" s="470"/>
      <c r="Z585" s="470"/>
    </row>
    <row r="586" ht="14.4" spans="1:26">
      <c r="A586" s="470"/>
      <c r="B586" s="470"/>
      <c r="C586" s="470"/>
      <c r="D586" s="470"/>
      <c r="E586" s="470"/>
      <c r="F586" s="470"/>
      <c r="G586" s="470"/>
      <c r="H586" s="470"/>
      <c r="I586" s="470"/>
      <c r="J586" s="470"/>
      <c r="K586" s="470"/>
      <c r="L586" s="470"/>
      <c r="M586" s="470"/>
      <c r="N586" s="470"/>
      <c r="O586" s="470"/>
      <c r="P586" s="470"/>
      <c r="Q586" s="470"/>
      <c r="R586" s="470"/>
      <c r="S586" s="470"/>
      <c r="T586" s="470"/>
      <c r="U586" s="470"/>
      <c r="V586" s="470"/>
      <c r="W586" s="470"/>
      <c r="X586" s="470"/>
      <c r="Y586" s="470"/>
      <c r="Z586" s="470"/>
    </row>
    <row r="587" ht="14.4" spans="1:26">
      <c r="A587" s="470"/>
      <c r="B587" s="470"/>
      <c r="C587" s="470"/>
      <c r="D587" s="470"/>
      <c r="E587" s="470"/>
      <c r="F587" s="470"/>
      <c r="G587" s="470"/>
      <c r="H587" s="470"/>
      <c r="I587" s="470"/>
      <c r="J587" s="470"/>
      <c r="K587" s="470"/>
      <c r="L587" s="470"/>
      <c r="M587" s="470"/>
      <c r="N587" s="470"/>
      <c r="O587" s="470"/>
      <c r="P587" s="470"/>
      <c r="Q587" s="470"/>
      <c r="R587" s="470"/>
      <c r="S587" s="470"/>
      <c r="T587" s="470"/>
      <c r="U587" s="470"/>
      <c r="V587" s="470"/>
      <c r="W587" s="470"/>
      <c r="X587" s="470"/>
      <c r="Y587" s="470"/>
      <c r="Z587" s="470"/>
    </row>
    <row r="588" ht="14.4" spans="1:26">
      <c r="A588" s="470"/>
      <c r="B588" s="470"/>
      <c r="C588" s="470"/>
      <c r="D588" s="470"/>
      <c r="E588" s="470"/>
      <c r="F588" s="470"/>
      <c r="G588" s="470"/>
      <c r="H588" s="470"/>
      <c r="I588" s="470"/>
      <c r="J588" s="470"/>
      <c r="K588" s="470"/>
      <c r="L588" s="470"/>
      <c r="M588" s="470"/>
      <c r="N588" s="470"/>
      <c r="O588" s="470"/>
      <c r="P588" s="470"/>
      <c r="Q588" s="470"/>
      <c r="R588" s="470"/>
      <c r="S588" s="470"/>
      <c r="T588" s="470"/>
      <c r="U588" s="470"/>
      <c r="V588" s="470"/>
      <c r="W588" s="470"/>
      <c r="X588" s="470"/>
      <c r="Y588" s="470"/>
      <c r="Z588" s="470"/>
    </row>
    <row r="589" ht="14.4" spans="1:26">
      <c r="A589" s="470"/>
      <c r="B589" s="470"/>
      <c r="C589" s="470"/>
      <c r="D589" s="470"/>
      <c r="E589" s="470"/>
      <c r="F589" s="470"/>
      <c r="G589" s="470"/>
      <c r="H589" s="470"/>
      <c r="I589" s="470"/>
      <c r="J589" s="470"/>
      <c r="K589" s="470"/>
      <c r="L589" s="470"/>
      <c r="M589" s="470"/>
      <c r="N589" s="470"/>
      <c r="O589" s="470"/>
      <c r="P589" s="470"/>
      <c r="Q589" s="470"/>
      <c r="R589" s="470"/>
      <c r="S589" s="470"/>
      <c r="T589" s="470"/>
      <c r="U589" s="470"/>
      <c r="V589" s="470"/>
      <c r="W589" s="470"/>
      <c r="X589" s="470"/>
      <c r="Y589" s="470"/>
      <c r="Z589" s="470"/>
    </row>
    <row r="590" ht="14.4" spans="1:26">
      <c r="A590" s="470"/>
      <c r="B590" s="470"/>
      <c r="C590" s="470"/>
      <c r="D590" s="470"/>
      <c r="E590" s="470"/>
      <c r="F590" s="470"/>
      <c r="G590" s="470"/>
      <c r="H590" s="470"/>
      <c r="I590" s="470"/>
      <c r="J590" s="470"/>
      <c r="K590" s="470"/>
      <c r="L590" s="470"/>
      <c r="M590" s="470"/>
      <c r="N590" s="470"/>
      <c r="O590" s="470"/>
      <c r="P590" s="470"/>
      <c r="Q590" s="470"/>
      <c r="R590" s="470"/>
      <c r="S590" s="470"/>
      <c r="T590" s="470"/>
      <c r="U590" s="470"/>
      <c r="V590" s="470"/>
      <c r="W590" s="470"/>
      <c r="X590" s="470"/>
      <c r="Y590" s="470"/>
      <c r="Z590" s="470"/>
    </row>
    <row r="591" ht="14.4" spans="1:26">
      <c r="A591" s="470"/>
      <c r="B591" s="470"/>
      <c r="C591" s="470"/>
      <c r="D591" s="470"/>
      <c r="E591" s="470"/>
      <c r="F591" s="470"/>
      <c r="G591" s="470"/>
      <c r="H591" s="470"/>
      <c r="I591" s="470"/>
      <c r="J591" s="470"/>
      <c r="K591" s="470"/>
      <c r="L591" s="470"/>
      <c r="M591" s="470"/>
      <c r="N591" s="470"/>
      <c r="O591" s="470"/>
      <c r="P591" s="470"/>
      <c r="Q591" s="470"/>
      <c r="R591" s="470"/>
      <c r="S591" s="470"/>
      <c r="T591" s="470"/>
      <c r="U591" s="470"/>
      <c r="V591" s="470"/>
      <c r="W591" s="470"/>
      <c r="X591" s="470"/>
      <c r="Y591" s="470"/>
      <c r="Z591" s="470"/>
    </row>
    <row r="592" ht="14.4" spans="1:26">
      <c r="A592" s="470"/>
      <c r="B592" s="470"/>
      <c r="C592" s="470"/>
      <c r="D592" s="470"/>
      <c r="E592" s="470"/>
      <c r="F592" s="470"/>
      <c r="G592" s="470"/>
      <c r="H592" s="470"/>
      <c r="I592" s="470"/>
      <c r="J592" s="470"/>
      <c r="K592" s="470"/>
      <c r="L592" s="470"/>
      <c r="M592" s="470"/>
      <c r="N592" s="470"/>
      <c r="O592" s="470"/>
      <c r="P592" s="470"/>
      <c r="Q592" s="470"/>
      <c r="R592" s="470"/>
      <c r="S592" s="470"/>
      <c r="T592" s="470"/>
      <c r="U592" s="470"/>
      <c r="V592" s="470"/>
      <c r="W592" s="470"/>
      <c r="X592" s="470"/>
      <c r="Y592" s="470"/>
      <c r="Z592" s="470"/>
    </row>
    <row r="593" ht="14.4" spans="1:26">
      <c r="A593" s="470"/>
      <c r="B593" s="470"/>
      <c r="C593" s="470"/>
      <c r="D593" s="470"/>
      <c r="E593" s="470"/>
      <c r="F593" s="470"/>
      <c r="G593" s="470"/>
      <c r="H593" s="470"/>
      <c r="I593" s="470"/>
      <c r="J593" s="470"/>
      <c r="K593" s="470"/>
      <c r="L593" s="470"/>
      <c r="M593" s="470"/>
      <c r="N593" s="470"/>
      <c r="O593" s="470"/>
      <c r="P593" s="470"/>
      <c r="Q593" s="470"/>
      <c r="R593" s="470"/>
      <c r="S593" s="470"/>
      <c r="T593" s="470"/>
      <c r="U593" s="470"/>
      <c r="V593" s="470"/>
      <c r="W593" s="470"/>
      <c r="X593" s="470"/>
      <c r="Y593" s="470"/>
      <c r="Z593" s="470"/>
    </row>
    <row r="594" ht="14.4" spans="1:26">
      <c r="A594" s="470"/>
      <c r="B594" s="470"/>
      <c r="C594" s="470"/>
      <c r="D594" s="470"/>
      <c r="E594" s="470"/>
      <c r="F594" s="470"/>
      <c r="G594" s="470"/>
      <c r="H594" s="470"/>
      <c r="I594" s="470"/>
      <c r="J594" s="470"/>
      <c r="K594" s="470"/>
      <c r="L594" s="470"/>
      <c r="M594" s="470"/>
      <c r="N594" s="470"/>
      <c r="O594" s="470"/>
      <c r="P594" s="470"/>
      <c r="Q594" s="470"/>
      <c r="R594" s="470"/>
      <c r="S594" s="470"/>
      <c r="T594" s="470"/>
      <c r="U594" s="470"/>
      <c r="V594" s="470"/>
      <c r="W594" s="470"/>
      <c r="X594" s="470"/>
      <c r="Y594" s="470"/>
      <c r="Z594" s="470"/>
    </row>
    <row r="595" ht="14.4" spans="1:26">
      <c r="A595" s="470"/>
      <c r="B595" s="470"/>
      <c r="C595" s="470"/>
      <c r="D595" s="470"/>
      <c r="E595" s="470"/>
      <c r="F595" s="470"/>
      <c r="G595" s="470"/>
      <c r="H595" s="470"/>
      <c r="I595" s="470"/>
      <c r="J595" s="470"/>
      <c r="K595" s="470"/>
      <c r="L595" s="470"/>
      <c r="M595" s="470"/>
      <c r="N595" s="470"/>
      <c r="O595" s="470"/>
      <c r="P595" s="470"/>
      <c r="Q595" s="470"/>
      <c r="R595" s="470"/>
      <c r="S595" s="470"/>
      <c r="T595" s="470"/>
      <c r="U595" s="470"/>
      <c r="V595" s="470"/>
      <c r="W595" s="470"/>
      <c r="X595" s="470"/>
      <c r="Y595" s="470"/>
      <c r="Z595" s="470"/>
    </row>
    <row r="596" ht="14.4" spans="1:26">
      <c r="A596" s="470"/>
      <c r="B596" s="470"/>
      <c r="C596" s="470"/>
      <c r="D596" s="470"/>
      <c r="E596" s="470"/>
      <c r="F596" s="470"/>
      <c r="G596" s="470"/>
      <c r="H596" s="470"/>
      <c r="I596" s="470"/>
      <c r="J596" s="470"/>
      <c r="K596" s="470"/>
      <c r="L596" s="470"/>
      <c r="M596" s="470"/>
      <c r="N596" s="470"/>
      <c r="O596" s="470"/>
      <c r="P596" s="470"/>
      <c r="Q596" s="470"/>
      <c r="R596" s="470"/>
      <c r="S596" s="470"/>
      <c r="T596" s="470"/>
      <c r="U596" s="470"/>
      <c r="V596" s="470"/>
      <c r="W596" s="470"/>
      <c r="X596" s="470"/>
      <c r="Y596" s="470"/>
      <c r="Z596" s="470"/>
    </row>
    <row r="597" ht="14.4" spans="1:26">
      <c r="A597" s="470"/>
      <c r="B597" s="470"/>
      <c r="C597" s="470"/>
      <c r="D597" s="470"/>
      <c r="E597" s="470"/>
      <c r="F597" s="470"/>
      <c r="G597" s="470"/>
      <c r="H597" s="470"/>
      <c r="I597" s="470"/>
      <c r="J597" s="470"/>
      <c r="K597" s="470"/>
      <c r="L597" s="470"/>
      <c r="M597" s="470"/>
      <c r="N597" s="470"/>
      <c r="O597" s="470"/>
      <c r="P597" s="470"/>
      <c r="Q597" s="470"/>
      <c r="R597" s="470"/>
      <c r="S597" s="470"/>
      <c r="T597" s="470"/>
      <c r="U597" s="470"/>
      <c r="V597" s="470"/>
      <c r="W597" s="470"/>
      <c r="X597" s="470"/>
      <c r="Y597" s="470"/>
      <c r="Z597" s="470"/>
    </row>
    <row r="598" ht="14.4" spans="1:26">
      <c r="A598" s="470"/>
      <c r="B598" s="470"/>
      <c r="C598" s="470"/>
      <c r="D598" s="470"/>
      <c r="E598" s="470"/>
      <c r="F598" s="470"/>
      <c r="G598" s="470"/>
      <c r="H598" s="470"/>
      <c r="I598" s="470"/>
      <c r="J598" s="470"/>
      <c r="K598" s="470"/>
      <c r="L598" s="470"/>
      <c r="M598" s="470"/>
      <c r="N598" s="470"/>
      <c r="O598" s="470"/>
      <c r="P598" s="470"/>
      <c r="Q598" s="470"/>
      <c r="R598" s="470"/>
      <c r="S598" s="470"/>
      <c r="T598" s="470"/>
      <c r="U598" s="470"/>
      <c r="V598" s="470"/>
      <c r="W598" s="470"/>
      <c r="X598" s="470"/>
      <c r="Y598" s="470"/>
      <c r="Z598" s="470"/>
    </row>
    <row r="599" ht="14.4" spans="1:26">
      <c r="A599" s="470"/>
      <c r="B599" s="470"/>
      <c r="C599" s="470"/>
      <c r="D599" s="470"/>
      <c r="E599" s="470"/>
      <c r="F599" s="470"/>
      <c r="G599" s="470"/>
      <c r="H599" s="470"/>
      <c r="I599" s="470"/>
      <c r="J599" s="470"/>
      <c r="K599" s="470"/>
      <c r="L599" s="470"/>
      <c r="M599" s="470"/>
      <c r="N599" s="470"/>
      <c r="O599" s="470"/>
      <c r="P599" s="470"/>
      <c r="Q599" s="470"/>
      <c r="R599" s="470"/>
      <c r="S599" s="470"/>
      <c r="T599" s="470"/>
      <c r="U599" s="470"/>
      <c r="V599" s="470"/>
      <c r="W599" s="470"/>
      <c r="X599" s="470"/>
      <c r="Y599" s="470"/>
      <c r="Z599" s="470"/>
    </row>
    <row r="600" ht="14.4" spans="1:26">
      <c r="A600" s="470"/>
      <c r="B600" s="470"/>
      <c r="C600" s="470"/>
      <c r="D600" s="470"/>
      <c r="E600" s="470"/>
      <c r="F600" s="470"/>
      <c r="G600" s="470"/>
      <c r="H600" s="470"/>
      <c r="I600" s="470"/>
      <c r="J600" s="470"/>
      <c r="K600" s="470"/>
      <c r="L600" s="470"/>
      <c r="M600" s="470"/>
      <c r="N600" s="470"/>
      <c r="O600" s="470"/>
      <c r="P600" s="470"/>
      <c r="Q600" s="470"/>
      <c r="R600" s="470"/>
      <c r="S600" s="470"/>
      <c r="T600" s="470"/>
      <c r="U600" s="470"/>
      <c r="V600" s="470"/>
      <c r="W600" s="470"/>
      <c r="X600" s="470"/>
      <c r="Y600" s="470"/>
      <c r="Z600" s="470"/>
    </row>
    <row r="601" ht="14.4" spans="1:26">
      <c r="A601" s="470"/>
      <c r="B601" s="470"/>
      <c r="C601" s="470"/>
      <c r="D601" s="470"/>
      <c r="E601" s="470"/>
      <c r="F601" s="470"/>
      <c r="G601" s="470"/>
      <c r="H601" s="470"/>
      <c r="I601" s="470"/>
      <c r="J601" s="470"/>
      <c r="K601" s="470"/>
      <c r="L601" s="470"/>
      <c r="M601" s="470"/>
      <c r="N601" s="470"/>
      <c r="O601" s="470"/>
      <c r="P601" s="470"/>
      <c r="Q601" s="470"/>
      <c r="R601" s="470"/>
      <c r="S601" s="470"/>
      <c r="T601" s="470"/>
      <c r="U601" s="470"/>
      <c r="V601" s="470"/>
      <c r="W601" s="470"/>
      <c r="X601" s="470"/>
      <c r="Y601" s="470"/>
      <c r="Z601" s="470"/>
    </row>
    <row r="602" ht="14.4" spans="1:26">
      <c r="A602" s="470"/>
      <c r="B602" s="470"/>
      <c r="C602" s="470"/>
      <c r="D602" s="470"/>
      <c r="E602" s="470"/>
      <c r="F602" s="470"/>
      <c r="G602" s="470"/>
      <c r="H602" s="470"/>
      <c r="I602" s="470"/>
      <c r="J602" s="470"/>
      <c r="K602" s="470"/>
      <c r="L602" s="470"/>
      <c r="M602" s="470"/>
      <c r="N602" s="470"/>
      <c r="O602" s="470"/>
      <c r="P602" s="470"/>
      <c r="Q602" s="470"/>
      <c r="R602" s="470"/>
      <c r="S602" s="470"/>
      <c r="T602" s="470"/>
      <c r="U602" s="470"/>
      <c r="V602" s="470"/>
      <c r="W602" s="470"/>
      <c r="X602" s="470"/>
      <c r="Y602" s="470"/>
      <c r="Z602" s="470"/>
    </row>
    <row r="603" ht="14.4" spans="1:26">
      <c r="A603" s="470"/>
      <c r="B603" s="470"/>
      <c r="C603" s="470"/>
      <c r="D603" s="470"/>
      <c r="E603" s="470"/>
      <c r="F603" s="470"/>
      <c r="G603" s="470"/>
      <c r="H603" s="470"/>
      <c r="I603" s="470"/>
      <c r="J603" s="470"/>
      <c r="K603" s="470"/>
      <c r="L603" s="470"/>
      <c r="M603" s="470"/>
      <c r="N603" s="470"/>
      <c r="O603" s="470"/>
      <c r="P603" s="470"/>
      <c r="Q603" s="470"/>
      <c r="R603" s="470"/>
      <c r="S603" s="470"/>
      <c r="T603" s="470"/>
      <c r="U603" s="470"/>
      <c r="V603" s="470"/>
      <c r="W603" s="470"/>
      <c r="X603" s="470"/>
      <c r="Y603" s="470"/>
      <c r="Z603" s="470"/>
    </row>
    <row r="604" ht="14.4" spans="1:26">
      <c r="A604" s="470"/>
      <c r="B604" s="470"/>
      <c r="C604" s="470"/>
      <c r="D604" s="470"/>
      <c r="E604" s="470"/>
      <c r="F604" s="470"/>
      <c r="G604" s="470"/>
      <c r="H604" s="470"/>
      <c r="I604" s="470"/>
      <c r="J604" s="470"/>
      <c r="K604" s="470"/>
      <c r="L604" s="470"/>
      <c r="M604" s="470"/>
      <c r="N604" s="470"/>
      <c r="O604" s="470"/>
      <c r="P604" s="470"/>
      <c r="Q604" s="470"/>
      <c r="R604" s="470"/>
      <c r="S604" s="470"/>
      <c r="T604" s="470"/>
      <c r="U604" s="470"/>
      <c r="V604" s="470"/>
      <c r="W604" s="470"/>
      <c r="X604" s="470"/>
      <c r="Y604" s="470"/>
      <c r="Z604" s="470"/>
    </row>
    <row r="605" ht="14.4" spans="1:26">
      <c r="A605" s="470"/>
      <c r="B605" s="470"/>
      <c r="C605" s="470"/>
      <c r="D605" s="470"/>
      <c r="E605" s="470"/>
      <c r="F605" s="470"/>
      <c r="G605" s="470"/>
      <c r="H605" s="470"/>
      <c r="I605" s="470"/>
      <c r="J605" s="470"/>
      <c r="K605" s="470"/>
      <c r="L605" s="470"/>
      <c r="M605" s="470"/>
      <c r="N605" s="470"/>
      <c r="O605" s="470"/>
      <c r="P605" s="470"/>
      <c r="Q605" s="470"/>
      <c r="R605" s="470"/>
      <c r="S605" s="470"/>
      <c r="T605" s="470"/>
      <c r="U605" s="470"/>
      <c r="V605" s="470"/>
      <c r="W605" s="470"/>
      <c r="X605" s="470"/>
      <c r="Y605" s="470"/>
      <c r="Z605" s="470"/>
    </row>
    <row r="606" ht="14.4" spans="1:26">
      <c r="A606" s="470"/>
      <c r="B606" s="470"/>
      <c r="C606" s="470"/>
      <c r="D606" s="470"/>
      <c r="E606" s="470"/>
      <c r="F606" s="470"/>
      <c r="G606" s="470"/>
      <c r="H606" s="470"/>
      <c r="I606" s="470"/>
      <c r="J606" s="470"/>
      <c r="K606" s="470"/>
      <c r="L606" s="470"/>
      <c r="M606" s="470"/>
      <c r="N606" s="470"/>
      <c r="O606" s="470"/>
      <c r="P606" s="470"/>
      <c r="Q606" s="470"/>
      <c r="R606" s="470"/>
      <c r="S606" s="470"/>
      <c r="T606" s="470"/>
      <c r="U606" s="470"/>
      <c r="V606" s="470"/>
      <c r="W606" s="470"/>
      <c r="X606" s="470"/>
      <c r="Y606" s="470"/>
      <c r="Z606" s="470"/>
    </row>
    <row r="607" ht="14.4" spans="1:26">
      <c r="A607" s="470"/>
      <c r="B607" s="470"/>
      <c r="C607" s="470"/>
      <c r="D607" s="470"/>
      <c r="E607" s="470"/>
      <c r="F607" s="470"/>
      <c r="G607" s="470"/>
      <c r="H607" s="470"/>
      <c r="I607" s="470"/>
      <c r="J607" s="470"/>
      <c r="K607" s="470"/>
      <c r="L607" s="470"/>
      <c r="M607" s="470"/>
      <c r="N607" s="470"/>
      <c r="O607" s="470"/>
      <c r="P607" s="470"/>
      <c r="Q607" s="470"/>
      <c r="R607" s="470"/>
      <c r="S607" s="470"/>
      <c r="T607" s="470"/>
      <c r="U607" s="470"/>
      <c r="V607" s="470"/>
      <c r="W607" s="470"/>
      <c r="X607" s="470"/>
      <c r="Y607" s="470"/>
      <c r="Z607" s="470"/>
    </row>
    <row r="608" ht="14.4" spans="1:26">
      <c r="A608" s="470"/>
      <c r="B608" s="470"/>
      <c r="C608" s="470"/>
      <c r="D608" s="470"/>
      <c r="E608" s="470"/>
      <c r="F608" s="470"/>
      <c r="G608" s="470"/>
      <c r="H608" s="470"/>
      <c r="I608" s="470"/>
      <c r="J608" s="470"/>
      <c r="K608" s="470"/>
      <c r="L608" s="470"/>
      <c r="M608" s="470"/>
      <c r="N608" s="470"/>
      <c r="O608" s="470"/>
      <c r="P608" s="470"/>
      <c r="Q608" s="470"/>
      <c r="R608" s="470"/>
      <c r="S608" s="470"/>
      <c r="T608" s="470"/>
      <c r="U608" s="470"/>
      <c r="V608" s="470"/>
      <c r="W608" s="470"/>
      <c r="X608" s="470"/>
      <c r="Y608" s="470"/>
      <c r="Z608" s="470"/>
    </row>
    <row r="609" ht="14.4" spans="1:26">
      <c r="A609" s="470"/>
      <c r="B609" s="470"/>
      <c r="C609" s="470"/>
      <c r="D609" s="470"/>
      <c r="E609" s="470"/>
      <c r="F609" s="470"/>
      <c r="G609" s="470"/>
      <c r="H609" s="470"/>
      <c r="I609" s="470"/>
      <c r="J609" s="470"/>
      <c r="K609" s="470"/>
      <c r="L609" s="470"/>
      <c r="M609" s="470"/>
      <c r="N609" s="470"/>
      <c r="O609" s="470"/>
      <c r="P609" s="470"/>
      <c r="Q609" s="470"/>
      <c r="R609" s="470"/>
      <c r="S609" s="470"/>
      <c r="T609" s="470"/>
      <c r="U609" s="470"/>
      <c r="V609" s="470"/>
      <c r="W609" s="470"/>
      <c r="X609" s="470"/>
      <c r="Y609" s="470"/>
      <c r="Z609" s="470"/>
    </row>
    <row r="610" ht="14.4" spans="1:26">
      <c r="A610" s="470"/>
      <c r="B610" s="470"/>
      <c r="C610" s="470"/>
      <c r="D610" s="470"/>
      <c r="E610" s="470"/>
      <c r="F610" s="470"/>
      <c r="G610" s="470"/>
      <c r="H610" s="470"/>
      <c r="I610" s="470"/>
      <c r="J610" s="470"/>
      <c r="K610" s="470"/>
      <c r="L610" s="470"/>
      <c r="M610" s="470"/>
      <c r="N610" s="470"/>
      <c r="O610" s="470"/>
      <c r="P610" s="470"/>
      <c r="Q610" s="470"/>
      <c r="R610" s="470"/>
      <c r="S610" s="470"/>
      <c r="T610" s="470"/>
      <c r="U610" s="470"/>
      <c r="V610" s="470"/>
      <c r="W610" s="470"/>
      <c r="X610" s="470"/>
      <c r="Y610" s="470"/>
      <c r="Z610" s="470"/>
    </row>
    <row r="611" ht="14.4" spans="1:26">
      <c r="A611" s="470"/>
      <c r="B611" s="470"/>
      <c r="C611" s="470"/>
      <c r="D611" s="470"/>
      <c r="E611" s="470"/>
      <c r="F611" s="470"/>
      <c r="G611" s="470"/>
      <c r="H611" s="470"/>
      <c r="I611" s="470"/>
      <c r="J611" s="470"/>
      <c r="K611" s="470"/>
      <c r="L611" s="470"/>
      <c r="M611" s="470"/>
      <c r="N611" s="470"/>
      <c r="O611" s="470"/>
      <c r="P611" s="470"/>
      <c r="Q611" s="470"/>
      <c r="R611" s="470"/>
      <c r="S611" s="470"/>
      <c r="T611" s="470"/>
      <c r="U611" s="470"/>
      <c r="V611" s="470"/>
      <c r="W611" s="470"/>
      <c r="X611" s="470"/>
      <c r="Y611" s="470"/>
      <c r="Z611" s="470"/>
    </row>
    <row r="612" ht="14.4" spans="1:26">
      <c r="A612" s="470"/>
      <c r="B612" s="470"/>
      <c r="C612" s="470"/>
      <c r="D612" s="470"/>
      <c r="E612" s="470"/>
      <c r="F612" s="470"/>
      <c r="G612" s="470"/>
      <c r="H612" s="470"/>
      <c r="I612" s="470"/>
      <c r="J612" s="470"/>
      <c r="K612" s="470"/>
      <c r="L612" s="470"/>
      <c r="M612" s="470"/>
      <c r="N612" s="470"/>
      <c r="O612" s="470"/>
      <c r="P612" s="470"/>
      <c r="Q612" s="470"/>
      <c r="R612" s="470"/>
      <c r="S612" s="470"/>
      <c r="T612" s="470"/>
      <c r="U612" s="470"/>
      <c r="V612" s="470"/>
      <c r="W612" s="470"/>
      <c r="X612" s="470"/>
      <c r="Y612" s="470"/>
      <c r="Z612" s="470"/>
    </row>
    <row r="613" ht="14.4" spans="1:26">
      <c r="A613" s="470"/>
      <c r="B613" s="470"/>
      <c r="C613" s="470"/>
      <c r="D613" s="470"/>
      <c r="E613" s="470"/>
      <c r="F613" s="470"/>
      <c r="G613" s="470"/>
      <c r="H613" s="470"/>
      <c r="I613" s="470"/>
      <c r="J613" s="470"/>
      <c r="K613" s="470"/>
      <c r="L613" s="470"/>
      <c r="M613" s="470"/>
      <c r="N613" s="470"/>
      <c r="O613" s="470"/>
      <c r="P613" s="470"/>
      <c r="Q613" s="470"/>
      <c r="R613" s="470"/>
      <c r="S613" s="470"/>
      <c r="T613" s="470"/>
      <c r="U613" s="470"/>
      <c r="V613" s="470"/>
      <c r="W613" s="470"/>
      <c r="X613" s="470"/>
      <c r="Y613" s="470"/>
      <c r="Z613" s="470"/>
    </row>
    <row r="614" ht="14.4" spans="1:26">
      <c r="A614" s="470"/>
      <c r="B614" s="470"/>
      <c r="C614" s="470"/>
      <c r="D614" s="470"/>
      <c r="E614" s="470"/>
      <c r="F614" s="470"/>
      <c r="G614" s="470"/>
      <c r="H614" s="470"/>
      <c r="I614" s="470"/>
      <c r="J614" s="470"/>
      <c r="K614" s="470"/>
      <c r="L614" s="470"/>
      <c r="M614" s="470"/>
      <c r="N614" s="470"/>
      <c r="O614" s="470"/>
      <c r="P614" s="470"/>
      <c r="Q614" s="470"/>
      <c r="R614" s="470"/>
      <c r="S614" s="470"/>
      <c r="T614" s="470"/>
      <c r="U614" s="470"/>
      <c r="V614" s="470"/>
      <c r="W614" s="470"/>
      <c r="X614" s="470"/>
      <c r="Y614" s="470"/>
      <c r="Z614" s="470"/>
    </row>
    <row r="615" ht="14.4" spans="1:26">
      <c r="A615" s="470"/>
      <c r="B615" s="470"/>
      <c r="C615" s="470"/>
      <c r="D615" s="470"/>
      <c r="E615" s="470"/>
      <c r="F615" s="470"/>
      <c r="G615" s="470"/>
      <c r="H615" s="470"/>
      <c r="I615" s="470"/>
      <c r="J615" s="470"/>
      <c r="K615" s="470"/>
      <c r="L615" s="470"/>
      <c r="M615" s="470"/>
      <c r="N615" s="470"/>
      <c r="O615" s="470"/>
      <c r="P615" s="470"/>
      <c r="Q615" s="470"/>
      <c r="R615" s="470"/>
      <c r="S615" s="470"/>
      <c r="T615" s="470"/>
      <c r="U615" s="470"/>
      <c r="V615" s="470"/>
      <c r="W615" s="470"/>
      <c r="X615" s="470"/>
      <c r="Y615" s="470"/>
      <c r="Z615" s="470"/>
    </row>
    <row r="616" ht="14.4" spans="1:26">
      <c r="A616" s="470"/>
      <c r="B616" s="470"/>
      <c r="C616" s="470"/>
      <c r="D616" s="470"/>
      <c r="E616" s="470"/>
      <c r="F616" s="470"/>
      <c r="G616" s="470"/>
      <c r="H616" s="470"/>
      <c r="I616" s="470"/>
      <c r="J616" s="470"/>
      <c r="K616" s="470"/>
      <c r="L616" s="470"/>
      <c r="M616" s="470"/>
      <c r="N616" s="470"/>
      <c r="O616" s="470"/>
      <c r="P616" s="470"/>
      <c r="Q616" s="470"/>
      <c r="R616" s="470"/>
      <c r="S616" s="470"/>
      <c r="T616" s="470"/>
      <c r="U616" s="470"/>
      <c r="V616" s="470"/>
      <c r="W616" s="470"/>
      <c r="X616" s="470"/>
      <c r="Y616" s="470"/>
      <c r="Z616" s="470"/>
    </row>
    <row r="617" ht="14.4" spans="1:26">
      <c r="A617" s="470"/>
      <c r="B617" s="470"/>
      <c r="C617" s="470"/>
      <c r="D617" s="470"/>
      <c r="E617" s="470"/>
      <c r="F617" s="470"/>
      <c r="G617" s="470"/>
      <c r="H617" s="470"/>
      <c r="I617" s="470"/>
      <c r="J617" s="470"/>
      <c r="K617" s="470"/>
      <c r="L617" s="470"/>
      <c r="M617" s="470"/>
      <c r="N617" s="470"/>
      <c r="O617" s="470"/>
      <c r="P617" s="470"/>
      <c r="Q617" s="470"/>
      <c r="R617" s="470"/>
      <c r="S617" s="470"/>
      <c r="T617" s="470"/>
      <c r="U617" s="470"/>
      <c r="V617" s="470"/>
      <c r="W617" s="470"/>
      <c r="X617" s="470"/>
      <c r="Y617" s="470"/>
      <c r="Z617" s="470"/>
    </row>
    <row r="618" ht="14.4" spans="1:26">
      <c r="A618" s="470"/>
      <c r="B618" s="470"/>
      <c r="C618" s="470"/>
      <c r="D618" s="470"/>
      <c r="E618" s="470"/>
      <c r="F618" s="470"/>
      <c r="G618" s="470"/>
      <c r="H618" s="470"/>
      <c r="I618" s="470"/>
      <c r="J618" s="470"/>
      <c r="K618" s="470"/>
      <c r="L618" s="470"/>
      <c r="M618" s="470"/>
      <c r="N618" s="470"/>
      <c r="O618" s="470"/>
      <c r="P618" s="470"/>
      <c r="Q618" s="470"/>
      <c r="R618" s="470"/>
      <c r="S618" s="470"/>
      <c r="T618" s="470"/>
      <c r="U618" s="470"/>
      <c r="V618" s="470"/>
      <c r="W618" s="470"/>
      <c r="X618" s="470"/>
      <c r="Y618" s="470"/>
      <c r="Z618" s="470"/>
    </row>
    <row r="619" ht="14.4" spans="1:26">
      <c r="A619" s="470"/>
      <c r="B619" s="470"/>
      <c r="C619" s="470"/>
      <c r="D619" s="470"/>
      <c r="E619" s="470"/>
      <c r="F619" s="470"/>
      <c r="G619" s="470"/>
      <c r="H619" s="470"/>
      <c r="I619" s="470"/>
      <c r="J619" s="470"/>
      <c r="K619" s="470"/>
      <c r="L619" s="470"/>
      <c r="M619" s="470"/>
      <c r="N619" s="470"/>
      <c r="O619" s="470"/>
      <c r="P619" s="470"/>
      <c r="Q619" s="470"/>
      <c r="R619" s="470"/>
      <c r="S619" s="470"/>
      <c r="T619" s="470"/>
      <c r="U619" s="470"/>
      <c r="V619" s="470"/>
      <c r="W619" s="470"/>
      <c r="X619" s="470"/>
      <c r="Y619" s="470"/>
      <c r="Z619" s="470"/>
    </row>
    <row r="620" ht="14.4" spans="1:26">
      <c r="A620" s="470"/>
      <c r="B620" s="470"/>
      <c r="C620" s="470"/>
      <c r="D620" s="470"/>
      <c r="E620" s="470"/>
      <c r="F620" s="470"/>
      <c r="G620" s="470"/>
      <c r="H620" s="470"/>
      <c r="I620" s="470"/>
      <c r="J620" s="470"/>
      <c r="K620" s="470"/>
      <c r="L620" s="470"/>
      <c r="M620" s="470"/>
      <c r="N620" s="470"/>
      <c r="O620" s="470"/>
      <c r="P620" s="470"/>
      <c r="Q620" s="470"/>
      <c r="R620" s="470"/>
      <c r="S620" s="470"/>
      <c r="T620" s="470"/>
      <c r="U620" s="470"/>
      <c r="V620" s="470"/>
      <c r="W620" s="470"/>
      <c r="X620" s="470"/>
      <c r="Y620" s="470"/>
      <c r="Z620" s="470"/>
    </row>
    <row r="621" ht="14.4" spans="1:26">
      <c r="A621" s="470"/>
      <c r="B621" s="470"/>
      <c r="C621" s="470"/>
      <c r="D621" s="470"/>
      <c r="E621" s="470"/>
      <c r="F621" s="470"/>
      <c r="G621" s="470"/>
      <c r="H621" s="470"/>
      <c r="I621" s="470"/>
      <c r="J621" s="470"/>
      <c r="K621" s="470"/>
      <c r="L621" s="470"/>
      <c r="M621" s="470"/>
      <c r="N621" s="470"/>
      <c r="O621" s="470"/>
      <c r="P621" s="470"/>
      <c r="Q621" s="470"/>
      <c r="R621" s="470"/>
      <c r="S621" s="470"/>
      <c r="T621" s="470"/>
      <c r="U621" s="470"/>
      <c r="V621" s="470"/>
      <c r="W621" s="470"/>
      <c r="X621" s="470"/>
      <c r="Y621" s="470"/>
      <c r="Z621" s="470"/>
    </row>
    <row r="622" ht="14.4" spans="1:26">
      <c r="A622" s="470"/>
      <c r="B622" s="470"/>
      <c r="C622" s="470"/>
      <c r="D622" s="470"/>
      <c r="E622" s="470"/>
      <c r="F622" s="470"/>
      <c r="G622" s="470"/>
      <c r="H622" s="470"/>
      <c r="I622" s="470"/>
      <c r="J622" s="470"/>
      <c r="K622" s="470"/>
      <c r="L622" s="470"/>
      <c r="M622" s="470"/>
      <c r="N622" s="470"/>
      <c r="O622" s="470"/>
      <c r="P622" s="470"/>
      <c r="Q622" s="470"/>
      <c r="R622" s="470"/>
      <c r="S622" s="470"/>
      <c r="T622" s="470"/>
      <c r="U622" s="470"/>
      <c r="V622" s="470"/>
      <c r="W622" s="470"/>
      <c r="X622" s="470"/>
      <c r="Y622" s="470"/>
      <c r="Z622" s="470"/>
    </row>
    <row r="623" ht="14.4" spans="1:26">
      <c r="A623" s="470"/>
      <c r="B623" s="470"/>
      <c r="C623" s="470"/>
      <c r="D623" s="470"/>
      <c r="E623" s="470"/>
      <c r="F623" s="470"/>
      <c r="G623" s="470"/>
      <c r="H623" s="470"/>
      <c r="I623" s="470"/>
      <c r="J623" s="470"/>
      <c r="K623" s="470"/>
      <c r="L623" s="470"/>
      <c r="M623" s="470"/>
      <c r="N623" s="470"/>
      <c r="O623" s="470"/>
      <c r="P623" s="470"/>
      <c r="Q623" s="470"/>
      <c r="R623" s="470"/>
      <c r="S623" s="470"/>
      <c r="T623" s="470"/>
      <c r="U623" s="470"/>
      <c r="V623" s="470"/>
      <c r="W623" s="470"/>
      <c r="X623" s="470"/>
      <c r="Y623" s="470"/>
      <c r="Z623" s="470"/>
    </row>
    <row r="624" ht="14.4" spans="1:26">
      <c r="A624" s="470"/>
      <c r="B624" s="470"/>
      <c r="C624" s="470"/>
      <c r="D624" s="470"/>
      <c r="E624" s="470"/>
      <c r="F624" s="470"/>
      <c r="G624" s="470"/>
      <c r="H624" s="470"/>
      <c r="I624" s="470"/>
      <c r="J624" s="470"/>
      <c r="K624" s="470"/>
      <c r="L624" s="470"/>
      <c r="M624" s="470"/>
      <c r="N624" s="470"/>
      <c r="O624" s="470"/>
      <c r="P624" s="470"/>
      <c r="Q624" s="470"/>
      <c r="R624" s="470"/>
      <c r="S624" s="470"/>
      <c r="T624" s="470"/>
      <c r="U624" s="470"/>
      <c r="V624" s="470"/>
      <c r="W624" s="470"/>
      <c r="X624" s="470"/>
      <c r="Y624" s="470"/>
      <c r="Z624" s="470"/>
    </row>
    <row r="625" ht="14.4" spans="1:26">
      <c r="A625" s="470"/>
      <c r="B625" s="470"/>
      <c r="C625" s="470"/>
      <c r="D625" s="470"/>
      <c r="E625" s="470"/>
      <c r="F625" s="470"/>
      <c r="G625" s="470"/>
      <c r="H625" s="470"/>
      <c r="I625" s="470"/>
      <c r="J625" s="470"/>
      <c r="K625" s="470"/>
      <c r="L625" s="470"/>
      <c r="M625" s="470"/>
      <c r="N625" s="470"/>
      <c r="O625" s="470"/>
      <c r="P625" s="470"/>
      <c r="Q625" s="470"/>
      <c r="R625" s="470"/>
      <c r="S625" s="470"/>
      <c r="T625" s="470"/>
      <c r="U625" s="470"/>
      <c r="V625" s="470"/>
      <c r="W625" s="470"/>
      <c r="X625" s="470"/>
      <c r="Y625" s="470"/>
      <c r="Z625" s="470"/>
    </row>
    <row r="626" ht="14.4" spans="1:26">
      <c r="A626" s="470"/>
      <c r="B626" s="470"/>
      <c r="C626" s="470"/>
      <c r="D626" s="470"/>
      <c r="E626" s="470"/>
      <c r="F626" s="470"/>
      <c r="G626" s="470"/>
      <c r="H626" s="470"/>
      <c r="I626" s="470"/>
      <c r="J626" s="470"/>
      <c r="K626" s="470"/>
      <c r="L626" s="470"/>
      <c r="M626" s="470"/>
      <c r="N626" s="470"/>
      <c r="O626" s="470"/>
      <c r="P626" s="470"/>
      <c r="Q626" s="470"/>
      <c r="R626" s="470"/>
      <c r="S626" s="470"/>
      <c r="T626" s="470"/>
      <c r="U626" s="470"/>
      <c r="V626" s="470"/>
      <c r="W626" s="470"/>
      <c r="X626" s="470"/>
      <c r="Y626" s="470"/>
      <c r="Z626" s="470"/>
    </row>
    <row r="627" ht="14.4" spans="1:26">
      <c r="A627" s="470"/>
      <c r="B627" s="470"/>
      <c r="C627" s="470"/>
      <c r="D627" s="470"/>
      <c r="E627" s="470"/>
      <c r="F627" s="470"/>
      <c r="G627" s="470"/>
      <c r="H627" s="470"/>
      <c r="I627" s="470"/>
      <c r="J627" s="470"/>
      <c r="K627" s="470"/>
      <c r="L627" s="470"/>
      <c r="M627" s="470"/>
      <c r="N627" s="470"/>
      <c r="O627" s="470"/>
      <c r="P627" s="470"/>
      <c r="Q627" s="470"/>
      <c r="R627" s="470"/>
      <c r="S627" s="470"/>
      <c r="T627" s="470"/>
      <c r="U627" s="470"/>
      <c r="V627" s="470"/>
      <c r="W627" s="470"/>
      <c r="X627" s="470"/>
      <c r="Y627" s="470"/>
      <c r="Z627" s="470"/>
    </row>
    <row r="628" ht="14.4" spans="1:26">
      <c r="A628" s="470"/>
      <c r="B628" s="470"/>
      <c r="C628" s="470"/>
      <c r="D628" s="470"/>
      <c r="E628" s="470"/>
      <c r="F628" s="470"/>
      <c r="G628" s="470"/>
      <c r="H628" s="470"/>
      <c r="I628" s="470"/>
      <c r="J628" s="470"/>
      <c r="K628" s="470"/>
      <c r="L628" s="470"/>
      <c r="M628" s="470"/>
      <c r="N628" s="470"/>
      <c r="O628" s="470"/>
      <c r="P628" s="470"/>
      <c r="Q628" s="470"/>
      <c r="R628" s="470"/>
      <c r="S628" s="470"/>
      <c r="T628" s="470"/>
      <c r="U628" s="470"/>
      <c r="V628" s="470"/>
      <c r="W628" s="470"/>
      <c r="X628" s="470"/>
      <c r="Y628" s="470"/>
      <c r="Z628" s="470"/>
    </row>
    <row r="629" ht="14.4" spans="1:26">
      <c r="A629" s="470"/>
      <c r="B629" s="470"/>
      <c r="C629" s="470"/>
      <c r="D629" s="470"/>
      <c r="E629" s="470"/>
      <c r="F629" s="470"/>
      <c r="G629" s="470"/>
      <c r="H629" s="470"/>
      <c r="I629" s="470"/>
      <c r="J629" s="470"/>
      <c r="K629" s="470"/>
      <c r="L629" s="470"/>
      <c r="M629" s="470"/>
      <c r="N629" s="470"/>
      <c r="O629" s="470"/>
      <c r="P629" s="470"/>
      <c r="Q629" s="470"/>
      <c r="R629" s="470"/>
      <c r="S629" s="470"/>
      <c r="T629" s="470"/>
      <c r="U629" s="470"/>
      <c r="V629" s="470"/>
      <c r="W629" s="470"/>
      <c r="X629" s="470"/>
      <c r="Y629" s="470"/>
      <c r="Z629" s="470"/>
    </row>
    <row r="630" ht="14.4" spans="1:26">
      <c r="A630" s="470"/>
      <c r="B630" s="470"/>
      <c r="C630" s="470"/>
      <c r="D630" s="470"/>
      <c r="E630" s="470"/>
      <c r="F630" s="470"/>
      <c r="G630" s="470"/>
      <c r="H630" s="470"/>
      <c r="I630" s="470"/>
      <c r="J630" s="470"/>
      <c r="K630" s="470"/>
      <c r="L630" s="470"/>
      <c r="M630" s="470"/>
      <c r="N630" s="470"/>
      <c r="O630" s="470"/>
      <c r="P630" s="470"/>
      <c r="Q630" s="470"/>
      <c r="R630" s="470"/>
      <c r="S630" s="470"/>
      <c r="T630" s="470"/>
      <c r="U630" s="470"/>
      <c r="V630" s="470"/>
      <c r="W630" s="470"/>
      <c r="X630" s="470"/>
      <c r="Y630" s="470"/>
      <c r="Z630" s="470"/>
    </row>
    <row r="631" ht="14.4" spans="1:26">
      <c r="A631" s="470"/>
      <c r="B631" s="470"/>
      <c r="C631" s="470"/>
      <c r="D631" s="470"/>
      <c r="E631" s="470"/>
      <c r="F631" s="470"/>
      <c r="G631" s="470"/>
      <c r="H631" s="470"/>
      <c r="I631" s="470"/>
      <c r="J631" s="470"/>
      <c r="K631" s="470"/>
      <c r="L631" s="470"/>
      <c r="M631" s="470"/>
      <c r="N631" s="470"/>
      <c r="O631" s="470"/>
      <c r="P631" s="470"/>
      <c r="Q631" s="470"/>
      <c r="R631" s="470"/>
      <c r="S631" s="470"/>
      <c r="T631" s="470"/>
      <c r="U631" s="470"/>
      <c r="V631" s="470"/>
      <c r="W631" s="470"/>
      <c r="X631" s="470"/>
      <c r="Y631" s="470"/>
      <c r="Z631" s="470"/>
    </row>
    <row r="632" ht="14.4" spans="1:26">
      <c r="A632" s="470"/>
      <c r="B632" s="470"/>
      <c r="C632" s="470"/>
      <c r="D632" s="470"/>
      <c r="E632" s="470"/>
      <c r="F632" s="470"/>
      <c r="G632" s="470"/>
      <c r="H632" s="470"/>
      <c r="I632" s="470"/>
      <c r="J632" s="470"/>
      <c r="K632" s="470"/>
      <c r="L632" s="470"/>
      <c r="M632" s="470"/>
      <c r="N632" s="470"/>
      <c r="O632" s="470"/>
      <c r="P632" s="470"/>
      <c r="Q632" s="470"/>
      <c r="R632" s="470"/>
      <c r="S632" s="470"/>
      <c r="T632" s="470"/>
      <c r="U632" s="470"/>
      <c r="V632" s="470"/>
      <c r="W632" s="470"/>
      <c r="X632" s="470"/>
      <c r="Y632" s="470"/>
      <c r="Z632" s="470"/>
    </row>
    <row r="633" ht="14.4" spans="1:26">
      <c r="A633" s="470"/>
      <c r="B633" s="470"/>
      <c r="C633" s="470"/>
      <c r="D633" s="470"/>
      <c r="E633" s="470"/>
      <c r="F633" s="470"/>
      <c r="G633" s="470"/>
      <c r="H633" s="470"/>
      <c r="I633" s="470"/>
      <c r="J633" s="470"/>
      <c r="K633" s="470"/>
      <c r="L633" s="470"/>
      <c r="M633" s="470"/>
      <c r="N633" s="470"/>
      <c r="O633" s="470"/>
      <c r="P633" s="470"/>
      <c r="Q633" s="470"/>
      <c r="R633" s="470"/>
      <c r="S633" s="470"/>
      <c r="T633" s="470"/>
      <c r="U633" s="470"/>
      <c r="V633" s="470"/>
      <c r="W633" s="470"/>
      <c r="X633" s="470"/>
      <c r="Y633" s="470"/>
      <c r="Z633" s="470"/>
    </row>
    <row r="634" ht="14.4" spans="1:26">
      <c r="A634" s="470"/>
      <c r="B634" s="470"/>
      <c r="C634" s="470"/>
      <c r="D634" s="470"/>
      <c r="E634" s="470"/>
      <c r="F634" s="470"/>
      <c r="G634" s="470"/>
      <c r="H634" s="470"/>
      <c r="I634" s="470"/>
      <c r="J634" s="470"/>
      <c r="K634" s="470"/>
      <c r="L634" s="470"/>
      <c r="M634" s="470"/>
      <c r="N634" s="470"/>
      <c r="O634" s="470"/>
      <c r="P634" s="470"/>
      <c r="Q634" s="470"/>
      <c r="R634" s="470"/>
      <c r="S634" s="470"/>
      <c r="T634" s="470"/>
      <c r="U634" s="470"/>
      <c r="V634" s="470"/>
      <c r="W634" s="470"/>
      <c r="X634" s="470"/>
      <c r="Y634" s="470"/>
      <c r="Z634" s="470"/>
    </row>
    <row r="635" ht="14.4" spans="1:26">
      <c r="A635" s="470"/>
      <c r="B635" s="470"/>
      <c r="C635" s="470"/>
      <c r="D635" s="470"/>
      <c r="E635" s="470"/>
      <c r="F635" s="470"/>
      <c r="G635" s="470"/>
      <c r="H635" s="470"/>
      <c r="I635" s="470"/>
      <c r="J635" s="470"/>
      <c r="K635" s="470"/>
      <c r="L635" s="470"/>
      <c r="M635" s="470"/>
      <c r="N635" s="470"/>
      <c r="O635" s="470"/>
      <c r="P635" s="470"/>
      <c r="Q635" s="470"/>
      <c r="R635" s="470"/>
      <c r="S635" s="470"/>
      <c r="T635" s="470"/>
      <c r="U635" s="470"/>
      <c r="V635" s="470"/>
      <c r="W635" s="470"/>
      <c r="X635" s="470"/>
      <c r="Y635" s="470"/>
      <c r="Z635" s="470"/>
    </row>
    <row r="636" ht="14.4" spans="1:26">
      <c r="A636" s="470"/>
      <c r="B636" s="470"/>
      <c r="C636" s="470"/>
      <c r="D636" s="470"/>
      <c r="E636" s="470"/>
      <c r="F636" s="470"/>
      <c r="G636" s="470"/>
      <c r="H636" s="470"/>
      <c r="I636" s="470"/>
      <c r="J636" s="470"/>
      <c r="K636" s="470"/>
      <c r="L636" s="470"/>
      <c r="M636" s="470"/>
      <c r="N636" s="470"/>
      <c r="O636" s="470"/>
      <c r="P636" s="470"/>
      <c r="Q636" s="470"/>
      <c r="R636" s="470"/>
      <c r="S636" s="470"/>
      <c r="T636" s="470"/>
      <c r="U636" s="470"/>
      <c r="V636" s="470"/>
      <c r="W636" s="470"/>
      <c r="X636" s="470"/>
      <c r="Y636" s="470"/>
      <c r="Z636" s="470"/>
    </row>
    <row r="637" ht="14.4" spans="1:26">
      <c r="A637" s="470"/>
      <c r="B637" s="470"/>
      <c r="C637" s="470"/>
      <c r="D637" s="470"/>
      <c r="E637" s="470"/>
      <c r="F637" s="470"/>
      <c r="G637" s="470"/>
      <c r="H637" s="470"/>
      <c r="I637" s="470"/>
      <c r="J637" s="470"/>
      <c r="K637" s="470"/>
      <c r="L637" s="470"/>
      <c r="M637" s="470"/>
      <c r="N637" s="470"/>
      <c r="O637" s="470"/>
      <c r="P637" s="470"/>
      <c r="Q637" s="470"/>
      <c r="R637" s="470"/>
      <c r="S637" s="470"/>
      <c r="T637" s="470"/>
      <c r="U637" s="470"/>
      <c r="V637" s="470"/>
      <c r="W637" s="470"/>
      <c r="X637" s="470"/>
      <c r="Y637" s="470"/>
      <c r="Z637" s="470"/>
    </row>
    <row r="638" ht="14.4" spans="1:26">
      <c r="A638" s="470"/>
      <c r="B638" s="470"/>
      <c r="C638" s="470"/>
      <c r="D638" s="470"/>
      <c r="E638" s="470"/>
      <c r="F638" s="470"/>
      <c r="G638" s="470"/>
      <c r="H638" s="470"/>
      <c r="I638" s="470"/>
      <c r="J638" s="470"/>
      <c r="K638" s="470"/>
      <c r="L638" s="470"/>
      <c r="M638" s="470"/>
      <c r="N638" s="470"/>
      <c r="O638" s="470"/>
      <c r="P638" s="470"/>
      <c r="Q638" s="470"/>
      <c r="R638" s="470"/>
      <c r="S638" s="470"/>
      <c r="T638" s="470"/>
      <c r="U638" s="470"/>
      <c r="V638" s="470"/>
      <c r="W638" s="470"/>
      <c r="X638" s="470"/>
      <c r="Y638" s="470"/>
      <c r="Z638" s="470"/>
    </row>
    <row r="639" ht="14.4" spans="1:26">
      <c r="A639" s="470"/>
      <c r="B639" s="470"/>
      <c r="C639" s="470"/>
      <c r="D639" s="470"/>
      <c r="E639" s="470"/>
      <c r="F639" s="470"/>
      <c r="G639" s="470"/>
      <c r="H639" s="470"/>
      <c r="I639" s="470"/>
      <c r="J639" s="470"/>
      <c r="K639" s="470"/>
      <c r="L639" s="470"/>
      <c r="M639" s="470"/>
      <c r="N639" s="470"/>
      <c r="O639" s="470"/>
      <c r="P639" s="470"/>
      <c r="Q639" s="470"/>
      <c r="R639" s="470"/>
      <c r="S639" s="470"/>
      <c r="T639" s="470"/>
      <c r="U639" s="470"/>
      <c r="V639" s="470"/>
      <c r="W639" s="470"/>
      <c r="X639" s="470"/>
      <c r="Y639" s="470"/>
      <c r="Z639" s="470"/>
    </row>
    <row r="640" ht="14.4" spans="1:26">
      <c r="A640" s="470"/>
      <c r="B640" s="470"/>
      <c r="C640" s="470"/>
      <c r="D640" s="470"/>
      <c r="E640" s="470"/>
      <c r="F640" s="470"/>
      <c r="G640" s="470"/>
      <c r="H640" s="470"/>
      <c r="I640" s="470"/>
      <c r="J640" s="470"/>
      <c r="K640" s="470"/>
      <c r="L640" s="470"/>
      <c r="M640" s="470"/>
      <c r="N640" s="470"/>
      <c r="O640" s="470"/>
      <c r="P640" s="470"/>
      <c r="Q640" s="470"/>
      <c r="R640" s="470"/>
      <c r="S640" s="470"/>
      <c r="T640" s="470"/>
      <c r="U640" s="470"/>
      <c r="V640" s="470"/>
      <c r="W640" s="470"/>
      <c r="X640" s="470"/>
      <c r="Y640" s="470"/>
      <c r="Z640" s="470"/>
    </row>
    <row r="641" ht="14.4" spans="1:26">
      <c r="A641" s="470"/>
      <c r="B641" s="470"/>
      <c r="C641" s="470"/>
      <c r="D641" s="470"/>
      <c r="E641" s="470"/>
      <c r="F641" s="470"/>
      <c r="G641" s="470"/>
      <c r="H641" s="470"/>
      <c r="I641" s="470"/>
      <c r="J641" s="470"/>
      <c r="K641" s="470"/>
      <c r="L641" s="470"/>
      <c r="M641" s="470"/>
      <c r="N641" s="470"/>
      <c r="O641" s="470"/>
      <c r="P641" s="470"/>
      <c r="Q641" s="470"/>
      <c r="R641" s="470"/>
      <c r="S641" s="470"/>
      <c r="T641" s="470"/>
      <c r="U641" s="470"/>
      <c r="V641" s="470"/>
      <c r="W641" s="470"/>
      <c r="X641" s="470"/>
      <c r="Y641" s="470"/>
      <c r="Z641" s="470"/>
    </row>
    <row r="642" ht="14.4" spans="1:26">
      <c r="A642" s="470"/>
      <c r="B642" s="470"/>
      <c r="C642" s="470"/>
      <c r="D642" s="470"/>
      <c r="E642" s="470"/>
      <c r="F642" s="470"/>
      <c r="G642" s="470"/>
      <c r="H642" s="470"/>
      <c r="I642" s="470"/>
      <c r="J642" s="470"/>
      <c r="K642" s="470"/>
      <c r="L642" s="470"/>
      <c r="M642" s="470"/>
      <c r="N642" s="470"/>
      <c r="O642" s="470"/>
      <c r="P642" s="470"/>
      <c r="Q642" s="470"/>
      <c r="R642" s="470"/>
      <c r="S642" s="470"/>
      <c r="T642" s="470"/>
      <c r="U642" s="470"/>
      <c r="V642" s="470"/>
      <c r="W642" s="470"/>
      <c r="X642" s="470"/>
      <c r="Y642" s="470"/>
      <c r="Z642" s="470"/>
    </row>
    <row r="643" ht="14.4" spans="1:26">
      <c r="A643" s="470"/>
      <c r="B643" s="470"/>
      <c r="C643" s="470"/>
      <c r="D643" s="470"/>
      <c r="E643" s="470"/>
      <c r="F643" s="470"/>
      <c r="G643" s="470"/>
      <c r="H643" s="470"/>
      <c r="I643" s="470"/>
      <c r="J643" s="470"/>
      <c r="K643" s="470"/>
      <c r="L643" s="470"/>
      <c r="M643" s="470"/>
      <c r="N643" s="470"/>
      <c r="O643" s="470"/>
      <c r="P643" s="470"/>
      <c r="Q643" s="470"/>
      <c r="R643" s="470"/>
      <c r="S643" s="470"/>
      <c r="T643" s="470"/>
      <c r="U643" s="470"/>
      <c r="V643" s="470"/>
      <c r="W643" s="470"/>
      <c r="X643" s="470"/>
      <c r="Y643" s="470"/>
      <c r="Z643" s="470"/>
    </row>
    <row r="644" ht="14.4" spans="1:26">
      <c r="A644" s="470"/>
      <c r="B644" s="470"/>
      <c r="C644" s="470"/>
      <c r="D644" s="470"/>
      <c r="E644" s="470"/>
      <c r="F644" s="470"/>
      <c r="G644" s="470"/>
      <c r="H644" s="470"/>
      <c r="I644" s="470"/>
      <c r="J644" s="470"/>
      <c r="K644" s="470"/>
      <c r="L644" s="470"/>
      <c r="M644" s="470"/>
      <c r="N644" s="470"/>
      <c r="O644" s="470"/>
      <c r="P644" s="470"/>
      <c r="Q644" s="470"/>
      <c r="R644" s="470"/>
      <c r="S644" s="470"/>
      <c r="T644" s="470"/>
      <c r="U644" s="470"/>
      <c r="V644" s="470"/>
      <c r="W644" s="470"/>
      <c r="X644" s="470"/>
      <c r="Y644" s="470"/>
      <c r="Z644" s="470"/>
    </row>
    <row r="645" ht="14.4" spans="1:26">
      <c r="A645" s="470"/>
      <c r="B645" s="470"/>
      <c r="C645" s="470"/>
      <c r="D645" s="470"/>
      <c r="E645" s="470"/>
      <c r="F645" s="470"/>
      <c r="G645" s="470"/>
      <c r="H645" s="470"/>
      <c r="I645" s="470"/>
      <c r="J645" s="470"/>
      <c r="K645" s="470"/>
      <c r="L645" s="470"/>
      <c r="M645" s="470"/>
      <c r="N645" s="470"/>
      <c r="O645" s="470"/>
      <c r="P645" s="470"/>
      <c r="Q645" s="470"/>
      <c r="R645" s="470"/>
      <c r="S645" s="470"/>
      <c r="T645" s="470"/>
      <c r="U645" s="470"/>
      <c r="V645" s="470"/>
      <c r="W645" s="470"/>
      <c r="X645" s="470"/>
      <c r="Y645" s="470"/>
      <c r="Z645" s="470"/>
    </row>
    <row r="646" ht="14.4" spans="1:26">
      <c r="A646" s="470"/>
      <c r="B646" s="470"/>
      <c r="C646" s="470"/>
      <c r="D646" s="470"/>
      <c r="E646" s="470"/>
      <c r="F646" s="470"/>
      <c r="G646" s="470"/>
      <c r="H646" s="470"/>
      <c r="I646" s="470"/>
      <c r="J646" s="470"/>
      <c r="K646" s="470"/>
      <c r="L646" s="470"/>
      <c r="M646" s="470"/>
      <c r="N646" s="470"/>
      <c r="O646" s="470"/>
      <c r="P646" s="470"/>
      <c r="Q646" s="470"/>
      <c r="R646" s="470"/>
      <c r="S646" s="470"/>
      <c r="T646" s="470"/>
      <c r="U646" s="470"/>
      <c r="V646" s="470"/>
      <c r="W646" s="470"/>
      <c r="X646" s="470"/>
      <c r="Y646" s="470"/>
      <c r="Z646" s="470"/>
    </row>
    <row r="647" ht="14.4" spans="1:26">
      <c r="A647" s="470"/>
      <c r="B647" s="470"/>
      <c r="C647" s="470"/>
      <c r="D647" s="470"/>
      <c r="E647" s="470"/>
      <c r="F647" s="470"/>
      <c r="G647" s="470"/>
      <c r="H647" s="470"/>
      <c r="I647" s="470"/>
      <c r="J647" s="470"/>
      <c r="K647" s="470"/>
      <c r="L647" s="470"/>
      <c r="M647" s="470"/>
      <c r="N647" s="470"/>
      <c r="O647" s="470"/>
      <c r="P647" s="470"/>
      <c r="Q647" s="470"/>
      <c r="R647" s="470"/>
      <c r="S647" s="470"/>
      <c r="T647" s="470"/>
      <c r="U647" s="470"/>
      <c r="V647" s="470"/>
      <c r="W647" s="470"/>
      <c r="X647" s="470"/>
      <c r="Y647" s="470"/>
      <c r="Z647" s="470"/>
    </row>
    <row r="648" ht="14.4" spans="1:26">
      <c r="A648" s="470"/>
      <c r="B648" s="470"/>
      <c r="C648" s="470"/>
      <c r="D648" s="470"/>
      <c r="E648" s="470"/>
      <c r="F648" s="470"/>
      <c r="G648" s="470"/>
      <c r="H648" s="470"/>
      <c r="I648" s="470"/>
      <c r="J648" s="470"/>
      <c r="K648" s="470"/>
      <c r="L648" s="470"/>
      <c r="M648" s="470"/>
      <c r="N648" s="470"/>
      <c r="O648" s="470"/>
      <c r="P648" s="470"/>
      <c r="Q648" s="470"/>
      <c r="R648" s="470"/>
      <c r="S648" s="470"/>
      <c r="T648" s="470"/>
      <c r="U648" s="470"/>
      <c r="V648" s="470"/>
      <c r="W648" s="470"/>
      <c r="X648" s="470"/>
      <c r="Y648" s="470"/>
      <c r="Z648" s="470"/>
    </row>
    <row r="649" ht="14.4" spans="1:26">
      <c r="A649" s="470"/>
      <c r="B649" s="470"/>
      <c r="C649" s="470"/>
      <c r="D649" s="470"/>
      <c r="E649" s="470"/>
      <c r="F649" s="470"/>
      <c r="G649" s="470"/>
      <c r="H649" s="470"/>
      <c r="I649" s="470"/>
      <c r="J649" s="470"/>
      <c r="K649" s="470"/>
      <c r="L649" s="470"/>
      <c r="M649" s="470"/>
      <c r="N649" s="470"/>
      <c r="O649" s="470"/>
      <c r="P649" s="470"/>
      <c r="Q649" s="470"/>
      <c r="R649" s="470"/>
      <c r="S649" s="470"/>
      <c r="T649" s="470"/>
      <c r="U649" s="470"/>
      <c r="V649" s="470"/>
      <c r="W649" s="470"/>
      <c r="X649" s="470"/>
      <c r="Y649" s="470"/>
      <c r="Z649" s="470"/>
    </row>
    <row r="650" ht="14.4" spans="1:26">
      <c r="A650" s="470"/>
      <c r="B650" s="470"/>
      <c r="C650" s="470"/>
      <c r="D650" s="470"/>
      <c r="E650" s="470"/>
      <c r="F650" s="470"/>
      <c r="G650" s="470"/>
      <c r="H650" s="470"/>
      <c r="I650" s="470"/>
      <c r="J650" s="470"/>
      <c r="K650" s="470"/>
      <c r="L650" s="470"/>
      <c r="M650" s="470"/>
      <c r="N650" s="470"/>
      <c r="O650" s="470"/>
      <c r="P650" s="470"/>
      <c r="Q650" s="470"/>
      <c r="R650" s="470"/>
      <c r="S650" s="470"/>
      <c r="T650" s="470"/>
      <c r="U650" s="470"/>
      <c r="V650" s="470"/>
      <c r="W650" s="470"/>
      <c r="X650" s="470"/>
      <c r="Y650" s="470"/>
      <c r="Z650" s="470"/>
    </row>
    <row r="651" ht="14.4" spans="1:26">
      <c r="A651" s="470"/>
      <c r="B651" s="470"/>
      <c r="C651" s="470"/>
      <c r="D651" s="470"/>
      <c r="E651" s="470"/>
      <c r="F651" s="470"/>
      <c r="G651" s="470"/>
      <c r="H651" s="470"/>
      <c r="I651" s="470"/>
      <c r="J651" s="470"/>
      <c r="K651" s="470"/>
      <c r="L651" s="470"/>
      <c r="M651" s="470"/>
      <c r="N651" s="470"/>
      <c r="O651" s="470"/>
      <c r="P651" s="470"/>
      <c r="Q651" s="470"/>
      <c r="R651" s="470"/>
      <c r="S651" s="470"/>
      <c r="T651" s="470"/>
      <c r="U651" s="470"/>
      <c r="V651" s="470"/>
      <c r="W651" s="470"/>
      <c r="X651" s="470"/>
      <c r="Y651" s="470"/>
      <c r="Z651" s="470"/>
    </row>
    <row r="652" ht="14.4" spans="1:26">
      <c r="A652" s="470"/>
      <c r="B652" s="470"/>
      <c r="C652" s="470"/>
      <c r="D652" s="470"/>
      <c r="E652" s="470"/>
      <c r="F652" s="470"/>
      <c r="G652" s="470"/>
      <c r="H652" s="470"/>
      <c r="I652" s="470"/>
      <c r="J652" s="470"/>
      <c r="K652" s="470"/>
      <c r="L652" s="470"/>
      <c r="M652" s="470"/>
      <c r="N652" s="470"/>
      <c r="O652" s="470"/>
      <c r="P652" s="470"/>
      <c r="Q652" s="470"/>
      <c r="R652" s="470"/>
      <c r="S652" s="470"/>
      <c r="T652" s="470"/>
      <c r="U652" s="470"/>
      <c r="V652" s="470"/>
      <c r="W652" s="470"/>
      <c r="X652" s="470"/>
      <c r="Y652" s="470"/>
      <c r="Z652" s="470"/>
    </row>
    <row r="653" ht="14.4" spans="1:26">
      <c r="A653" s="470"/>
      <c r="B653" s="470"/>
      <c r="C653" s="470"/>
      <c r="D653" s="470"/>
      <c r="E653" s="470"/>
      <c r="F653" s="470"/>
      <c r="G653" s="470"/>
      <c r="H653" s="470"/>
      <c r="I653" s="470"/>
      <c r="J653" s="470"/>
      <c r="K653" s="470"/>
      <c r="L653" s="470"/>
      <c r="M653" s="470"/>
      <c r="N653" s="470"/>
      <c r="O653" s="470"/>
      <c r="P653" s="470"/>
      <c r="Q653" s="470"/>
      <c r="R653" s="470"/>
      <c r="S653" s="470"/>
      <c r="T653" s="470"/>
      <c r="U653" s="470"/>
      <c r="V653" s="470"/>
      <c r="W653" s="470"/>
      <c r="X653" s="470"/>
      <c r="Y653" s="470"/>
      <c r="Z653" s="470"/>
    </row>
    <row r="654" ht="14.4" spans="1:26">
      <c r="A654" s="470"/>
      <c r="B654" s="470"/>
      <c r="C654" s="470"/>
      <c r="D654" s="470"/>
      <c r="E654" s="470"/>
      <c r="F654" s="470"/>
      <c r="G654" s="470"/>
      <c r="H654" s="470"/>
      <c r="I654" s="470"/>
      <c r="J654" s="470"/>
      <c r="K654" s="470"/>
      <c r="L654" s="470"/>
      <c r="M654" s="470"/>
      <c r="N654" s="470"/>
      <c r="O654" s="470"/>
      <c r="P654" s="470"/>
      <c r="Q654" s="470"/>
      <c r="R654" s="470"/>
      <c r="S654" s="470"/>
      <c r="T654" s="470"/>
      <c r="U654" s="470"/>
      <c r="V654" s="470"/>
      <c r="W654" s="470"/>
      <c r="X654" s="470"/>
      <c r="Y654" s="470"/>
      <c r="Z654" s="470"/>
    </row>
    <row r="655" ht="14.4" spans="1:26">
      <c r="A655" s="470"/>
      <c r="B655" s="470"/>
      <c r="C655" s="470"/>
      <c r="D655" s="470"/>
      <c r="E655" s="470"/>
      <c r="F655" s="470"/>
      <c r="G655" s="470"/>
      <c r="H655" s="470"/>
      <c r="I655" s="470"/>
      <c r="J655" s="470"/>
      <c r="K655" s="470"/>
      <c r="L655" s="470"/>
      <c r="M655" s="470"/>
      <c r="N655" s="470"/>
      <c r="O655" s="470"/>
      <c r="P655" s="470"/>
      <c r="Q655" s="470"/>
      <c r="R655" s="470"/>
      <c r="S655" s="470"/>
      <c r="T655" s="470"/>
      <c r="U655" s="470"/>
      <c r="V655" s="470"/>
      <c r="W655" s="470"/>
      <c r="X655" s="470"/>
      <c r="Y655" s="470"/>
      <c r="Z655" s="470"/>
    </row>
    <row r="656" ht="14.4" spans="1:26">
      <c r="A656" s="470"/>
      <c r="B656" s="470"/>
      <c r="C656" s="470"/>
      <c r="D656" s="470"/>
      <c r="E656" s="470"/>
      <c r="F656" s="470"/>
      <c r="G656" s="470"/>
      <c r="H656" s="470"/>
      <c r="I656" s="470"/>
      <c r="J656" s="470"/>
      <c r="K656" s="470"/>
      <c r="L656" s="470"/>
      <c r="M656" s="470"/>
      <c r="N656" s="470"/>
      <c r="O656" s="470"/>
      <c r="P656" s="470"/>
      <c r="Q656" s="470"/>
      <c r="R656" s="470"/>
      <c r="S656" s="470"/>
      <c r="T656" s="470"/>
      <c r="U656" s="470"/>
      <c r="V656" s="470"/>
      <c r="W656" s="470"/>
      <c r="X656" s="470"/>
      <c r="Y656" s="470"/>
      <c r="Z656" s="470"/>
    </row>
    <row r="657" ht="14.4" spans="1:26">
      <c r="A657" s="470"/>
      <c r="B657" s="470"/>
      <c r="C657" s="470"/>
      <c r="D657" s="470"/>
      <c r="E657" s="470"/>
      <c r="F657" s="470"/>
      <c r="G657" s="470"/>
      <c r="H657" s="470"/>
      <c r="I657" s="470"/>
      <c r="J657" s="470"/>
      <c r="K657" s="470"/>
      <c r="L657" s="470"/>
      <c r="M657" s="470"/>
      <c r="N657" s="470"/>
      <c r="O657" s="470"/>
      <c r="P657" s="470"/>
      <c r="Q657" s="470"/>
      <c r="R657" s="470"/>
      <c r="S657" s="470"/>
      <c r="T657" s="470"/>
      <c r="U657" s="470"/>
      <c r="V657" s="470"/>
      <c r="W657" s="470"/>
      <c r="X657" s="470"/>
      <c r="Y657" s="470"/>
      <c r="Z657" s="470"/>
    </row>
    <row r="658" ht="14.4" spans="1:26">
      <c r="A658" s="470"/>
      <c r="B658" s="470"/>
      <c r="C658" s="470"/>
      <c r="D658" s="470"/>
      <c r="E658" s="470"/>
      <c r="F658" s="470"/>
      <c r="G658" s="470"/>
      <c r="H658" s="470"/>
      <c r="I658" s="470"/>
      <c r="J658" s="470"/>
      <c r="K658" s="470"/>
      <c r="L658" s="470"/>
      <c r="M658" s="470"/>
      <c r="N658" s="470"/>
      <c r="O658" s="470"/>
      <c r="P658" s="470"/>
      <c r="Q658" s="470"/>
      <c r="R658" s="470"/>
      <c r="S658" s="470"/>
      <c r="T658" s="470"/>
      <c r="U658" s="470"/>
      <c r="V658" s="470"/>
      <c r="W658" s="470"/>
      <c r="X658" s="470"/>
      <c r="Y658" s="470"/>
      <c r="Z658" s="470"/>
    </row>
    <row r="659" ht="14.4" spans="1:26">
      <c r="A659" s="470"/>
      <c r="B659" s="470"/>
      <c r="C659" s="470"/>
      <c r="D659" s="470"/>
      <c r="E659" s="470"/>
      <c r="F659" s="470"/>
      <c r="G659" s="470"/>
      <c r="H659" s="470"/>
      <c r="I659" s="470"/>
      <c r="J659" s="470"/>
      <c r="K659" s="470"/>
      <c r="L659" s="470"/>
      <c r="M659" s="470"/>
      <c r="N659" s="470"/>
      <c r="O659" s="470"/>
      <c r="P659" s="470"/>
      <c r="Q659" s="470"/>
      <c r="R659" s="470"/>
      <c r="S659" s="470"/>
      <c r="T659" s="470"/>
      <c r="U659" s="470"/>
      <c r="V659" s="470"/>
      <c r="W659" s="470"/>
      <c r="X659" s="470"/>
      <c r="Y659" s="470"/>
      <c r="Z659" s="470"/>
    </row>
    <row r="660" ht="14.4" spans="1:26">
      <c r="A660" s="470"/>
      <c r="B660" s="470"/>
      <c r="C660" s="470"/>
      <c r="D660" s="470"/>
      <c r="E660" s="470"/>
      <c r="F660" s="470"/>
      <c r="G660" s="470"/>
      <c r="H660" s="470"/>
      <c r="I660" s="470"/>
      <c r="J660" s="470"/>
      <c r="K660" s="470"/>
      <c r="L660" s="470"/>
      <c r="M660" s="470"/>
      <c r="N660" s="470"/>
      <c r="O660" s="470"/>
      <c r="P660" s="470"/>
      <c r="Q660" s="470"/>
      <c r="R660" s="470"/>
      <c r="S660" s="470"/>
      <c r="T660" s="470"/>
      <c r="U660" s="470"/>
      <c r="V660" s="470"/>
      <c r="W660" s="470"/>
      <c r="X660" s="470"/>
      <c r="Y660" s="470"/>
      <c r="Z660" s="470"/>
    </row>
    <row r="661" ht="14.4" spans="1:26">
      <c r="A661" s="470"/>
      <c r="B661" s="470"/>
      <c r="C661" s="470"/>
      <c r="D661" s="470"/>
      <c r="E661" s="470"/>
      <c r="F661" s="470"/>
      <c r="G661" s="470"/>
      <c r="H661" s="470"/>
      <c r="I661" s="470"/>
      <c r="J661" s="470"/>
      <c r="K661" s="470"/>
      <c r="L661" s="470"/>
      <c r="M661" s="470"/>
      <c r="N661" s="470"/>
      <c r="O661" s="470"/>
      <c r="P661" s="470"/>
      <c r="Q661" s="470"/>
      <c r="R661" s="470"/>
      <c r="S661" s="470"/>
      <c r="T661" s="470"/>
      <c r="U661" s="470"/>
      <c r="V661" s="470"/>
      <c r="W661" s="470"/>
      <c r="X661" s="470"/>
      <c r="Y661" s="470"/>
      <c r="Z661" s="470"/>
    </row>
    <row r="662" ht="14.4" spans="1:26">
      <c r="A662" s="470"/>
      <c r="B662" s="470"/>
      <c r="C662" s="470"/>
      <c r="D662" s="470"/>
      <c r="E662" s="470"/>
      <c r="F662" s="470"/>
      <c r="G662" s="470"/>
      <c r="H662" s="470"/>
      <c r="I662" s="470"/>
      <c r="J662" s="470"/>
      <c r="K662" s="470"/>
      <c r="L662" s="470"/>
      <c r="M662" s="470"/>
      <c r="N662" s="470"/>
      <c r="O662" s="470"/>
      <c r="P662" s="470"/>
      <c r="Q662" s="470"/>
      <c r="R662" s="470"/>
      <c r="S662" s="470"/>
      <c r="T662" s="470"/>
      <c r="U662" s="470"/>
      <c r="V662" s="470"/>
      <c r="W662" s="470"/>
      <c r="X662" s="470"/>
      <c r="Y662" s="470"/>
      <c r="Z662" s="470"/>
    </row>
    <row r="663" ht="14.4" spans="1:26">
      <c r="A663" s="470"/>
      <c r="B663" s="470"/>
      <c r="C663" s="470"/>
      <c r="D663" s="470"/>
      <c r="E663" s="470"/>
      <c r="F663" s="470"/>
      <c r="G663" s="470"/>
      <c r="H663" s="470"/>
      <c r="I663" s="470"/>
      <c r="J663" s="470"/>
      <c r="K663" s="470"/>
      <c r="L663" s="470"/>
      <c r="M663" s="470"/>
      <c r="N663" s="470"/>
      <c r="O663" s="470"/>
      <c r="P663" s="470"/>
      <c r="Q663" s="470"/>
      <c r="R663" s="470"/>
      <c r="S663" s="470"/>
      <c r="T663" s="470"/>
      <c r="U663" s="470"/>
      <c r="V663" s="470"/>
      <c r="W663" s="470"/>
      <c r="X663" s="470"/>
      <c r="Y663" s="470"/>
      <c r="Z663" s="470"/>
    </row>
    <row r="664" ht="14.4" spans="1:26">
      <c r="A664" s="470"/>
      <c r="B664" s="470"/>
      <c r="C664" s="470"/>
      <c r="D664" s="470"/>
      <c r="E664" s="470"/>
      <c r="F664" s="470"/>
      <c r="G664" s="470"/>
      <c r="H664" s="470"/>
      <c r="I664" s="470"/>
      <c r="J664" s="470"/>
      <c r="K664" s="470"/>
      <c r="L664" s="470"/>
      <c r="M664" s="470"/>
      <c r="N664" s="470"/>
      <c r="O664" s="470"/>
      <c r="P664" s="470"/>
      <c r="Q664" s="470"/>
      <c r="R664" s="470"/>
      <c r="S664" s="470"/>
      <c r="T664" s="470"/>
      <c r="U664" s="470"/>
      <c r="V664" s="470"/>
      <c r="W664" s="470"/>
      <c r="X664" s="470"/>
      <c r="Y664" s="470"/>
      <c r="Z664" s="470"/>
    </row>
    <row r="665" ht="14.4" spans="1:26">
      <c r="A665" s="470"/>
      <c r="B665" s="470"/>
      <c r="C665" s="470"/>
      <c r="D665" s="470"/>
      <c r="E665" s="470"/>
      <c r="F665" s="470"/>
      <c r="G665" s="470"/>
      <c r="H665" s="470"/>
      <c r="I665" s="470"/>
      <c r="J665" s="470"/>
      <c r="K665" s="470"/>
      <c r="L665" s="470"/>
      <c r="M665" s="470"/>
      <c r="N665" s="470"/>
      <c r="O665" s="470"/>
      <c r="P665" s="470"/>
      <c r="Q665" s="470"/>
      <c r="R665" s="470"/>
      <c r="S665" s="470"/>
      <c r="T665" s="470"/>
      <c r="U665" s="470"/>
      <c r="V665" s="470"/>
      <c r="W665" s="470"/>
      <c r="X665" s="470"/>
      <c r="Y665" s="470"/>
      <c r="Z665" s="470"/>
    </row>
    <row r="666" ht="14.4" spans="1:26">
      <c r="A666" s="470"/>
      <c r="B666" s="470"/>
      <c r="C666" s="470"/>
      <c r="D666" s="470"/>
      <c r="E666" s="470"/>
      <c r="F666" s="470"/>
      <c r="G666" s="470"/>
      <c r="H666" s="470"/>
      <c r="I666" s="470"/>
      <c r="J666" s="470"/>
      <c r="K666" s="470"/>
      <c r="L666" s="470"/>
      <c r="M666" s="470"/>
      <c r="N666" s="470"/>
      <c r="O666" s="470"/>
      <c r="P666" s="470"/>
      <c r="Q666" s="470"/>
      <c r="R666" s="470"/>
      <c r="S666" s="470"/>
      <c r="T666" s="470"/>
      <c r="U666" s="470"/>
      <c r="V666" s="470"/>
      <c r="W666" s="470"/>
      <c r="X666" s="470"/>
      <c r="Y666" s="470"/>
      <c r="Z666" s="470"/>
    </row>
    <row r="667" ht="14.4" spans="1:26">
      <c r="A667" s="470"/>
      <c r="B667" s="470"/>
      <c r="C667" s="470"/>
      <c r="D667" s="470"/>
      <c r="E667" s="470"/>
      <c r="F667" s="470"/>
      <c r="G667" s="470"/>
      <c r="H667" s="470"/>
      <c r="I667" s="470"/>
      <c r="J667" s="470"/>
      <c r="K667" s="470"/>
      <c r="L667" s="470"/>
      <c r="M667" s="470"/>
      <c r="N667" s="470"/>
      <c r="O667" s="470"/>
      <c r="P667" s="470"/>
      <c r="Q667" s="470"/>
      <c r="R667" s="470"/>
      <c r="S667" s="470"/>
      <c r="T667" s="470"/>
      <c r="U667" s="470"/>
      <c r="V667" s="470"/>
      <c r="W667" s="470"/>
      <c r="X667" s="470"/>
      <c r="Y667" s="470"/>
      <c r="Z667" s="470"/>
    </row>
    <row r="668" ht="14.4" spans="1:26">
      <c r="A668" s="470"/>
      <c r="B668" s="470"/>
      <c r="C668" s="470"/>
      <c r="D668" s="470"/>
      <c r="E668" s="470"/>
      <c r="F668" s="470"/>
      <c r="G668" s="470"/>
      <c r="H668" s="470"/>
      <c r="I668" s="470"/>
      <c r="J668" s="470"/>
      <c r="K668" s="470"/>
      <c r="L668" s="470"/>
      <c r="M668" s="470"/>
      <c r="N668" s="470"/>
      <c r="O668" s="470"/>
      <c r="P668" s="470"/>
      <c r="Q668" s="470"/>
      <c r="R668" s="470"/>
      <c r="S668" s="470"/>
      <c r="T668" s="470"/>
      <c r="U668" s="470"/>
      <c r="V668" s="470"/>
      <c r="W668" s="470"/>
      <c r="X668" s="470"/>
      <c r="Y668" s="470"/>
      <c r="Z668" s="470"/>
    </row>
    <row r="669" ht="14.4" spans="1:26">
      <c r="A669" s="470"/>
      <c r="B669" s="470"/>
      <c r="C669" s="470"/>
      <c r="D669" s="470"/>
      <c r="E669" s="470"/>
      <c r="F669" s="470"/>
      <c r="G669" s="470"/>
      <c r="H669" s="470"/>
      <c r="I669" s="470"/>
      <c r="J669" s="470"/>
      <c r="K669" s="470"/>
      <c r="L669" s="470"/>
      <c r="M669" s="470"/>
      <c r="N669" s="470"/>
      <c r="O669" s="470"/>
      <c r="P669" s="470"/>
      <c r="Q669" s="470"/>
      <c r="R669" s="470"/>
      <c r="S669" s="470"/>
      <c r="T669" s="470"/>
      <c r="U669" s="470"/>
      <c r="V669" s="470"/>
      <c r="W669" s="470"/>
      <c r="X669" s="470"/>
      <c r="Y669" s="470"/>
      <c r="Z669" s="470"/>
    </row>
    <row r="670" ht="14.4" spans="1:26">
      <c r="A670" s="470"/>
      <c r="B670" s="470"/>
      <c r="C670" s="470"/>
      <c r="D670" s="470"/>
      <c r="E670" s="470"/>
      <c r="F670" s="470"/>
      <c r="G670" s="470"/>
      <c r="H670" s="470"/>
      <c r="I670" s="470"/>
      <c r="J670" s="470"/>
      <c r="K670" s="470"/>
      <c r="L670" s="470"/>
      <c r="M670" s="470"/>
      <c r="N670" s="470"/>
      <c r="O670" s="470"/>
      <c r="P670" s="470"/>
      <c r="Q670" s="470"/>
      <c r="R670" s="470"/>
      <c r="S670" s="470"/>
      <c r="T670" s="470"/>
      <c r="U670" s="470"/>
      <c r="V670" s="470"/>
      <c r="W670" s="470"/>
      <c r="X670" s="470"/>
      <c r="Y670" s="470"/>
      <c r="Z670" s="470"/>
    </row>
    <row r="671" ht="14.4" spans="1:26">
      <c r="A671" s="470"/>
      <c r="B671" s="470"/>
      <c r="C671" s="470"/>
      <c r="D671" s="470"/>
      <c r="E671" s="470"/>
      <c r="F671" s="470"/>
      <c r="G671" s="470"/>
      <c r="H671" s="470"/>
      <c r="I671" s="470"/>
      <c r="J671" s="470"/>
      <c r="K671" s="470"/>
      <c r="L671" s="470"/>
      <c r="M671" s="470"/>
      <c r="N671" s="470"/>
      <c r="O671" s="470"/>
      <c r="P671" s="470"/>
      <c r="Q671" s="470"/>
      <c r="R671" s="470"/>
      <c r="S671" s="470"/>
      <c r="T671" s="470"/>
      <c r="U671" s="470"/>
      <c r="V671" s="470"/>
      <c r="W671" s="470"/>
      <c r="X671" s="470"/>
      <c r="Y671" s="470"/>
      <c r="Z671" s="470"/>
    </row>
    <row r="672" ht="14.4" spans="1:26">
      <c r="A672" s="470"/>
      <c r="B672" s="470"/>
      <c r="C672" s="470"/>
      <c r="D672" s="470"/>
      <c r="E672" s="470"/>
      <c r="F672" s="470"/>
      <c r="G672" s="470"/>
      <c r="H672" s="470"/>
      <c r="I672" s="470"/>
      <c r="J672" s="470"/>
      <c r="K672" s="470"/>
      <c r="L672" s="470"/>
      <c r="M672" s="470"/>
      <c r="N672" s="470"/>
      <c r="O672" s="470"/>
      <c r="P672" s="470"/>
      <c r="Q672" s="470"/>
      <c r="R672" s="470"/>
      <c r="S672" s="470"/>
      <c r="T672" s="470"/>
      <c r="U672" s="470"/>
      <c r="V672" s="470"/>
      <c r="W672" s="470"/>
      <c r="X672" s="470"/>
      <c r="Y672" s="470"/>
      <c r="Z672" s="470"/>
    </row>
    <row r="673" ht="14.4" spans="1:26">
      <c r="A673" s="470"/>
      <c r="B673" s="470"/>
      <c r="C673" s="470"/>
      <c r="D673" s="470"/>
      <c r="E673" s="470"/>
      <c r="F673" s="470"/>
      <c r="G673" s="470"/>
      <c r="H673" s="470"/>
      <c r="I673" s="470"/>
      <c r="J673" s="470"/>
      <c r="K673" s="470"/>
      <c r="L673" s="470"/>
      <c r="M673" s="470"/>
      <c r="N673" s="470"/>
      <c r="O673" s="470"/>
      <c r="P673" s="470"/>
      <c r="Q673" s="470"/>
      <c r="R673" s="470"/>
      <c r="S673" s="470"/>
      <c r="T673" s="470"/>
      <c r="U673" s="470"/>
      <c r="V673" s="470"/>
      <c r="W673" s="470"/>
      <c r="X673" s="470"/>
      <c r="Y673" s="470"/>
      <c r="Z673" s="470"/>
    </row>
    <row r="674" ht="14.4" spans="1:26">
      <c r="A674" s="470"/>
      <c r="B674" s="470"/>
      <c r="C674" s="470"/>
      <c r="D674" s="470"/>
      <c r="E674" s="470"/>
      <c r="F674" s="470"/>
      <c r="G674" s="470"/>
      <c r="H674" s="470"/>
      <c r="I674" s="470"/>
      <c r="J674" s="470"/>
      <c r="K674" s="470"/>
      <c r="L674" s="470"/>
      <c r="M674" s="470"/>
      <c r="N674" s="470"/>
      <c r="O674" s="470"/>
      <c r="P674" s="470"/>
      <c r="Q674" s="470"/>
      <c r="R674" s="470"/>
      <c r="S674" s="470"/>
      <c r="T674" s="470"/>
      <c r="U674" s="470"/>
      <c r="V674" s="470"/>
      <c r="W674" s="470"/>
      <c r="X674" s="470"/>
      <c r="Y674" s="470"/>
      <c r="Z674" s="470"/>
    </row>
    <row r="675" ht="14.4" spans="1:26">
      <c r="A675" s="470"/>
      <c r="B675" s="470"/>
      <c r="C675" s="470"/>
      <c r="D675" s="470"/>
      <c r="E675" s="470"/>
      <c r="F675" s="470"/>
      <c r="G675" s="470"/>
      <c r="H675" s="470"/>
      <c r="I675" s="470"/>
      <c r="J675" s="470"/>
      <c r="K675" s="470"/>
      <c r="L675" s="470"/>
      <c r="M675" s="470"/>
      <c r="N675" s="470"/>
      <c r="O675" s="470"/>
      <c r="P675" s="470"/>
      <c r="Q675" s="470"/>
      <c r="R675" s="470"/>
      <c r="S675" s="470"/>
      <c r="T675" s="470"/>
      <c r="U675" s="470"/>
      <c r="V675" s="470"/>
      <c r="W675" s="470"/>
      <c r="X675" s="470"/>
      <c r="Y675" s="470"/>
      <c r="Z675" s="470"/>
    </row>
    <row r="676" ht="14.4" spans="1:26">
      <c r="A676" s="470"/>
      <c r="B676" s="470"/>
      <c r="C676" s="470"/>
      <c r="D676" s="470"/>
      <c r="E676" s="470"/>
      <c r="F676" s="470"/>
      <c r="G676" s="470"/>
      <c r="H676" s="470"/>
      <c r="I676" s="470"/>
      <c r="J676" s="470"/>
      <c r="K676" s="470"/>
      <c r="L676" s="470"/>
      <c r="M676" s="470"/>
      <c r="N676" s="470"/>
      <c r="O676" s="470"/>
      <c r="P676" s="470"/>
      <c r="Q676" s="470"/>
      <c r="R676" s="470"/>
      <c r="S676" s="470"/>
      <c r="T676" s="470"/>
      <c r="U676" s="470"/>
      <c r="V676" s="470"/>
      <c r="W676" s="470"/>
      <c r="X676" s="470"/>
      <c r="Y676" s="470"/>
      <c r="Z676" s="470"/>
    </row>
    <row r="677" ht="14.4" spans="1:26">
      <c r="A677" s="470"/>
      <c r="B677" s="470"/>
      <c r="C677" s="470"/>
      <c r="D677" s="470"/>
      <c r="E677" s="470"/>
      <c r="F677" s="470"/>
      <c r="G677" s="470"/>
      <c r="H677" s="470"/>
      <c r="I677" s="470"/>
      <c r="J677" s="470"/>
      <c r="K677" s="470"/>
      <c r="L677" s="470"/>
      <c r="M677" s="470"/>
      <c r="N677" s="470"/>
      <c r="O677" s="470"/>
      <c r="P677" s="470"/>
      <c r="Q677" s="470"/>
      <c r="R677" s="470"/>
      <c r="S677" s="470"/>
      <c r="T677" s="470"/>
      <c r="U677" s="470"/>
      <c r="V677" s="470"/>
      <c r="W677" s="470"/>
      <c r="X677" s="470"/>
      <c r="Y677" s="470"/>
      <c r="Z677" s="470"/>
    </row>
    <row r="678" ht="14.4" spans="1:26">
      <c r="A678" s="470"/>
      <c r="B678" s="470"/>
      <c r="C678" s="470"/>
      <c r="D678" s="470"/>
      <c r="E678" s="470"/>
      <c r="F678" s="470"/>
      <c r="G678" s="470"/>
      <c r="H678" s="470"/>
      <c r="I678" s="470"/>
      <c r="J678" s="470"/>
      <c r="K678" s="470"/>
      <c r="L678" s="470"/>
      <c r="M678" s="470"/>
      <c r="N678" s="470"/>
      <c r="O678" s="470"/>
      <c r="P678" s="470"/>
      <c r="Q678" s="470"/>
      <c r="R678" s="470"/>
      <c r="S678" s="470"/>
      <c r="T678" s="470"/>
      <c r="U678" s="470"/>
      <c r="V678" s="470"/>
      <c r="W678" s="470"/>
      <c r="X678" s="470"/>
      <c r="Y678" s="470"/>
      <c r="Z678" s="470"/>
    </row>
    <row r="679" ht="14.4" spans="1:26">
      <c r="A679" s="470"/>
      <c r="B679" s="470"/>
      <c r="C679" s="470"/>
      <c r="D679" s="470"/>
      <c r="E679" s="470"/>
      <c r="F679" s="470"/>
      <c r="G679" s="470"/>
      <c r="H679" s="470"/>
      <c r="I679" s="470"/>
      <c r="J679" s="470"/>
      <c r="K679" s="470"/>
      <c r="L679" s="470"/>
      <c r="M679" s="470"/>
      <c r="N679" s="470"/>
      <c r="O679" s="470"/>
      <c r="P679" s="470"/>
      <c r="Q679" s="470"/>
      <c r="R679" s="470"/>
      <c r="S679" s="470"/>
      <c r="T679" s="470"/>
      <c r="U679" s="470"/>
      <c r="V679" s="470"/>
      <c r="W679" s="470"/>
      <c r="X679" s="470"/>
      <c r="Y679" s="470"/>
      <c r="Z679" s="470"/>
    </row>
    <row r="680" ht="14.4" spans="1:26">
      <c r="A680" s="470"/>
      <c r="B680" s="470"/>
      <c r="C680" s="470"/>
      <c r="D680" s="470"/>
      <c r="E680" s="470"/>
      <c r="F680" s="470"/>
      <c r="G680" s="470"/>
      <c r="H680" s="470"/>
      <c r="I680" s="470"/>
      <c r="J680" s="470"/>
      <c r="K680" s="470"/>
      <c r="L680" s="470"/>
      <c r="M680" s="470"/>
      <c r="N680" s="470"/>
      <c r="O680" s="470"/>
      <c r="P680" s="470"/>
      <c r="Q680" s="470"/>
      <c r="R680" s="470"/>
      <c r="S680" s="470"/>
      <c r="T680" s="470"/>
      <c r="U680" s="470"/>
      <c r="V680" s="470"/>
      <c r="W680" s="470"/>
      <c r="X680" s="470"/>
      <c r="Y680" s="470"/>
      <c r="Z680" s="470"/>
    </row>
    <row r="681" ht="14.4" spans="1:26">
      <c r="A681" s="470"/>
      <c r="B681" s="470"/>
      <c r="C681" s="470"/>
      <c r="D681" s="470"/>
      <c r="E681" s="470"/>
      <c r="F681" s="470"/>
      <c r="G681" s="470"/>
      <c r="H681" s="470"/>
      <c r="I681" s="470"/>
      <c r="J681" s="470"/>
      <c r="K681" s="470"/>
      <c r="L681" s="470"/>
      <c r="M681" s="470"/>
      <c r="N681" s="470"/>
      <c r="O681" s="470"/>
      <c r="P681" s="470"/>
      <c r="Q681" s="470"/>
      <c r="R681" s="470"/>
      <c r="S681" s="470"/>
      <c r="T681" s="470"/>
      <c r="U681" s="470"/>
      <c r="V681" s="470"/>
      <c r="W681" s="470"/>
      <c r="X681" s="470"/>
      <c r="Y681" s="470"/>
      <c r="Z681" s="470"/>
    </row>
    <row r="682" ht="14.4" spans="1:26">
      <c r="A682" s="470"/>
      <c r="B682" s="470"/>
      <c r="C682" s="470"/>
      <c r="D682" s="470"/>
      <c r="E682" s="470"/>
      <c r="F682" s="470"/>
      <c r="G682" s="470"/>
      <c r="H682" s="470"/>
      <c r="I682" s="470"/>
      <c r="J682" s="470"/>
      <c r="K682" s="470"/>
      <c r="L682" s="470"/>
      <c r="M682" s="470"/>
      <c r="N682" s="470"/>
      <c r="O682" s="470"/>
      <c r="P682" s="470"/>
      <c r="Q682" s="470"/>
      <c r="R682" s="470"/>
      <c r="S682" s="470"/>
      <c r="T682" s="470"/>
      <c r="U682" s="470"/>
      <c r="V682" s="470"/>
      <c r="W682" s="470"/>
      <c r="X682" s="470"/>
      <c r="Y682" s="470"/>
      <c r="Z682" s="470"/>
    </row>
    <row r="683" ht="14.4" spans="1:26">
      <c r="A683" s="470"/>
      <c r="B683" s="470"/>
      <c r="C683" s="470"/>
      <c r="D683" s="470"/>
      <c r="E683" s="470"/>
      <c r="F683" s="470"/>
      <c r="G683" s="470"/>
      <c r="H683" s="470"/>
      <c r="I683" s="470"/>
      <c r="J683" s="470"/>
      <c r="K683" s="470"/>
      <c r="L683" s="470"/>
      <c r="M683" s="470"/>
      <c r="N683" s="470"/>
      <c r="O683" s="470"/>
      <c r="P683" s="470"/>
      <c r="Q683" s="470"/>
      <c r="R683" s="470"/>
      <c r="S683" s="470"/>
      <c r="T683" s="470"/>
      <c r="U683" s="470"/>
      <c r="V683" s="470"/>
      <c r="W683" s="470"/>
      <c r="X683" s="470"/>
      <c r="Y683" s="470"/>
      <c r="Z683" s="470"/>
    </row>
    <row r="684" ht="14.4" spans="1:26">
      <c r="A684" s="470"/>
      <c r="B684" s="470"/>
      <c r="C684" s="470"/>
      <c r="D684" s="470"/>
      <c r="E684" s="470"/>
      <c r="F684" s="470"/>
      <c r="G684" s="470"/>
      <c r="H684" s="470"/>
      <c r="I684" s="470"/>
      <c r="J684" s="470"/>
      <c r="K684" s="470"/>
      <c r="L684" s="470"/>
      <c r="M684" s="470"/>
      <c r="N684" s="470"/>
      <c r="O684" s="470"/>
      <c r="P684" s="470"/>
      <c r="Q684" s="470"/>
      <c r="R684" s="470"/>
      <c r="S684" s="470"/>
      <c r="T684" s="470"/>
      <c r="U684" s="470"/>
      <c r="V684" s="470"/>
      <c r="W684" s="470"/>
      <c r="X684" s="470"/>
      <c r="Y684" s="470"/>
      <c r="Z684" s="470"/>
    </row>
    <row r="685" ht="14.4" spans="1:26">
      <c r="A685" s="470"/>
      <c r="B685" s="470"/>
      <c r="C685" s="470"/>
      <c r="D685" s="470"/>
      <c r="E685" s="470"/>
      <c r="F685" s="470"/>
      <c r="G685" s="470"/>
      <c r="H685" s="470"/>
      <c r="I685" s="470"/>
      <c r="J685" s="470"/>
      <c r="K685" s="470"/>
      <c r="L685" s="470"/>
      <c r="M685" s="470"/>
      <c r="N685" s="470"/>
      <c r="O685" s="470"/>
      <c r="P685" s="470"/>
      <c r="Q685" s="470"/>
      <c r="R685" s="470"/>
      <c r="S685" s="470"/>
      <c r="T685" s="470"/>
      <c r="U685" s="470"/>
      <c r="V685" s="470"/>
      <c r="W685" s="470"/>
      <c r="X685" s="470"/>
      <c r="Y685" s="470"/>
      <c r="Z685" s="470"/>
    </row>
    <row r="686" ht="14.4" spans="1:26">
      <c r="A686" s="470"/>
      <c r="B686" s="470"/>
      <c r="C686" s="470"/>
      <c r="D686" s="470"/>
      <c r="E686" s="470"/>
      <c r="F686" s="470"/>
      <c r="G686" s="470"/>
      <c r="H686" s="470"/>
      <c r="I686" s="470"/>
      <c r="J686" s="470"/>
      <c r="K686" s="470"/>
      <c r="L686" s="470"/>
      <c r="M686" s="470"/>
      <c r="N686" s="470"/>
      <c r="O686" s="470"/>
      <c r="P686" s="470"/>
      <c r="Q686" s="470"/>
      <c r="R686" s="470"/>
      <c r="S686" s="470"/>
      <c r="T686" s="470"/>
      <c r="U686" s="470"/>
      <c r="V686" s="470"/>
      <c r="W686" s="470"/>
      <c r="X686" s="470"/>
      <c r="Y686" s="470"/>
      <c r="Z686" s="470"/>
    </row>
    <row r="687" ht="14.4" spans="1:26">
      <c r="A687" s="470"/>
      <c r="B687" s="470"/>
      <c r="C687" s="470"/>
      <c r="D687" s="470"/>
      <c r="E687" s="470"/>
      <c r="F687" s="470"/>
      <c r="G687" s="470"/>
      <c r="H687" s="470"/>
      <c r="I687" s="470"/>
      <c r="J687" s="470"/>
      <c r="K687" s="470"/>
      <c r="L687" s="470"/>
      <c r="M687" s="470"/>
      <c r="N687" s="470"/>
      <c r="O687" s="470"/>
      <c r="P687" s="470"/>
      <c r="Q687" s="470"/>
      <c r="R687" s="470"/>
      <c r="S687" s="470"/>
      <c r="T687" s="470"/>
      <c r="U687" s="470"/>
      <c r="V687" s="470"/>
      <c r="W687" s="470"/>
      <c r="X687" s="470"/>
      <c r="Y687" s="470"/>
      <c r="Z687" s="470"/>
    </row>
    <row r="688" ht="14.4" spans="1:26">
      <c r="A688" s="470"/>
      <c r="B688" s="470"/>
      <c r="C688" s="470"/>
      <c r="D688" s="470"/>
      <c r="E688" s="470"/>
      <c r="F688" s="470"/>
      <c r="G688" s="470"/>
      <c r="H688" s="470"/>
      <c r="I688" s="470"/>
      <c r="J688" s="470"/>
      <c r="K688" s="470"/>
      <c r="L688" s="470"/>
      <c r="M688" s="470"/>
      <c r="N688" s="470"/>
      <c r="O688" s="470"/>
      <c r="P688" s="470"/>
      <c r="Q688" s="470"/>
      <c r="R688" s="470"/>
      <c r="S688" s="470"/>
      <c r="T688" s="470"/>
      <c r="U688" s="470"/>
      <c r="V688" s="470"/>
      <c r="W688" s="470"/>
      <c r="X688" s="470"/>
      <c r="Y688" s="470"/>
      <c r="Z688" s="470"/>
    </row>
    <row r="689" ht="14.4" spans="1:26">
      <c r="A689" s="470"/>
      <c r="B689" s="470"/>
      <c r="C689" s="470"/>
      <c r="D689" s="470"/>
      <c r="E689" s="470"/>
      <c r="F689" s="470"/>
      <c r="G689" s="470"/>
      <c r="H689" s="470"/>
      <c r="I689" s="470"/>
      <c r="J689" s="470"/>
      <c r="K689" s="470"/>
      <c r="L689" s="470"/>
      <c r="M689" s="470"/>
      <c r="N689" s="470"/>
      <c r="O689" s="470"/>
      <c r="P689" s="470"/>
      <c r="Q689" s="470"/>
      <c r="R689" s="470"/>
      <c r="S689" s="470"/>
      <c r="T689" s="470"/>
      <c r="U689" s="470"/>
      <c r="V689" s="470"/>
      <c r="W689" s="470"/>
      <c r="X689" s="470"/>
      <c r="Y689" s="470"/>
      <c r="Z689" s="470"/>
    </row>
    <row r="690" ht="14.4" spans="1:26">
      <c r="A690" s="470"/>
      <c r="B690" s="470"/>
      <c r="C690" s="470"/>
      <c r="D690" s="470"/>
      <c r="E690" s="470"/>
      <c r="F690" s="470"/>
      <c r="G690" s="470"/>
      <c r="H690" s="470"/>
      <c r="I690" s="470"/>
      <c r="J690" s="470"/>
      <c r="K690" s="470"/>
      <c r="L690" s="470"/>
      <c r="M690" s="470"/>
      <c r="N690" s="470"/>
      <c r="O690" s="470"/>
      <c r="P690" s="470"/>
      <c r="Q690" s="470"/>
      <c r="R690" s="470"/>
      <c r="S690" s="470"/>
      <c r="T690" s="470"/>
      <c r="U690" s="470"/>
      <c r="V690" s="470"/>
      <c r="W690" s="470"/>
      <c r="X690" s="470"/>
      <c r="Y690" s="470"/>
      <c r="Z690" s="470"/>
    </row>
    <row r="691" ht="14.4" spans="1:26">
      <c r="A691" s="470"/>
      <c r="B691" s="470"/>
      <c r="C691" s="470"/>
      <c r="D691" s="470"/>
      <c r="E691" s="470"/>
      <c r="F691" s="470"/>
      <c r="G691" s="470"/>
      <c r="H691" s="470"/>
      <c r="I691" s="470"/>
      <c r="J691" s="470"/>
      <c r="K691" s="470"/>
      <c r="L691" s="470"/>
      <c r="M691" s="470"/>
      <c r="N691" s="470"/>
      <c r="O691" s="470"/>
      <c r="P691" s="470"/>
      <c r="Q691" s="470"/>
      <c r="R691" s="470"/>
      <c r="S691" s="470"/>
      <c r="T691" s="470"/>
      <c r="U691" s="470"/>
      <c r="V691" s="470"/>
      <c r="W691" s="470"/>
      <c r="X691" s="470"/>
      <c r="Y691" s="470"/>
      <c r="Z691" s="470"/>
    </row>
    <row r="692" ht="14.4" spans="1:26">
      <c r="A692" s="470"/>
      <c r="B692" s="470"/>
      <c r="C692" s="470"/>
      <c r="D692" s="470"/>
      <c r="E692" s="470"/>
      <c r="F692" s="470"/>
      <c r="G692" s="470"/>
      <c r="H692" s="470"/>
      <c r="I692" s="470"/>
      <c r="J692" s="470"/>
      <c r="K692" s="470"/>
      <c r="L692" s="470"/>
      <c r="M692" s="470"/>
      <c r="N692" s="470"/>
      <c r="O692" s="470"/>
      <c r="P692" s="470"/>
      <c r="Q692" s="470"/>
      <c r="R692" s="470"/>
      <c r="S692" s="470"/>
      <c r="T692" s="470"/>
      <c r="U692" s="470"/>
      <c r="V692" s="470"/>
      <c r="W692" s="470"/>
      <c r="X692" s="470"/>
      <c r="Y692" s="470"/>
      <c r="Z692" s="470"/>
    </row>
    <row r="693" ht="14.4" spans="1:26">
      <c r="A693" s="470"/>
      <c r="B693" s="470"/>
      <c r="C693" s="470"/>
      <c r="D693" s="470"/>
      <c r="E693" s="470"/>
      <c r="F693" s="470"/>
      <c r="G693" s="470"/>
      <c r="H693" s="470"/>
      <c r="I693" s="470"/>
      <c r="J693" s="470"/>
      <c r="K693" s="470"/>
      <c r="L693" s="470"/>
      <c r="M693" s="470"/>
      <c r="N693" s="470"/>
      <c r="O693" s="470"/>
      <c r="P693" s="470"/>
      <c r="Q693" s="470"/>
      <c r="R693" s="470"/>
      <c r="S693" s="470"/>
      <c r="T693" s="470"/>
      <c r="U693" s="470"/>
      <c r="V693" s="470"/>
      <c r="W693" s="470"/>
      <c r="X693" s="470"/>
      <c r="Y693" s="470"/>
      <c r="Z693" s="470"/>
    </row>
    <row r="694" ht="14.4" spans="1:26">
      <c r="A694" s="470"/>
      <c r="B694" s="470"/>
      <c r="C694" s="470"/>
      <c r="D694" s="470"/>
      <c r="E694" s="470"/>
      <c r="F694" s="470"/>
      <c r="G694" s="470"/>
      <c r="H694" s="470"/>
      <c r="I694" s="470"/>
      <c r="J694" s="470"/>
      <c r="K694" s="470"/>
      <c r="L694" s="470"/>
      <c r="M694" s="470"/>
      <c r="N694" s="470"/>
      <c r="O694" s="470"/>
      <c r="P694" s="470"/>
      <c r="Q694" s="470"/>
      <c r="R694" s="470"/>
      <c r="S694" s="470"/>
      <c r="T694" s="470"/>
      <c r="U694" s="470"/>
      <c r="V694" s="470"/>
      <c r="W694" s="470"/>
      <c r="X694" s="470"/>
      <c r="Y694" s="470"/>
      <c r="Z694" s="470"/>
    </row>
    <row r="695" ht="14.4" spans="1:26">
      <c r="A695" s="470"/>
      <c r="B695" s="470"/>
      <c r="C695" s="470"/>
      <c r="D695" s="470"/>
      <c r="E695" s="470"/>
      <c r="F695" s="470"/>
      <c r="G695" s="470"/>
      <c r="H695" s="470"/>
      <c r="I695" s="470"/>
      <c r="J695" s="470"/>
      <c r="K695" s="470"/>
      <c r="L695" s="470"/>
      <c r="M695" s="470"/>
      <c r="N695" s="470"/>
      <c r="O695" s="470"/>
      <c r="P695" s="470"/>
      <c r="Q695" s="470"/>
      <c r="R695" s="470"/>
      <c r="S695" s="470"/>
      <c r="T695" s="470"/>
      <c r="U695" s="470"/>
      <c r="V695" s="470"/>
      <c r="W695" s="470"/>
      <c r="X695" s="470"/>
      <c r="Y695" s="470"/>
      <c r="Z695" s="470"/>
    </row>
    <row r="696" ht="14.4" spans="1:26">
      <c r="A696" s="470"/>
      <c r="B696" s="470"/>
      <c r="C696" s="470"/>
      <c r="D696" s="470"/>
      <c r="E696" s="470"/>
      <c r="F696" s="470"/>
      <c r="G696" s="470"/>
      <c r="H696" s="470"/>
      <c r="I696" s="470"/>
      <c r="J696" s="470"/>
      <c r="K696" s="470"/>
      <c r="L696" s="470"/>
      <c r="M696" s="470"/>
      <c r="N696" s="470"/>
      <c r="O696" s="470"/>
      <c r="P696" s="470"/>
      <c r="Q696" s="470"/>
      <c r="R696" s="470"/>
      <c r="S696" s="470"/>
      <c r="T696" s="470"/>
      <c r="U696" s="470"/>
      <c r="V696" s="470"/>
      <c r="W696" s="470"/>
      <c r="X696" s="470"/>
      <c r="Y696" s="470"/>
      <c r="Z696" s="470"/>
    </row>
    <row r="697" ht="14.4" spans="1:26">
      <c r="A697" s="470"/>
      <c r="B697" s="470"/>
      <c r="C697" s="470"/>
      <c r="D697" s="470"/>
      <c r="E697" s="470"/>
      <c r="F697" s="470"/>
      <c r="G697" s="470"/>
      <c r="H697" s="470"/>
      <c r="I697" s="470"/>
      <c r="J697" s="470"/>
      <c r="K697" s="470"/>
      <c r="L697" s="470"/>
      <c r="M697" s="470"/>
      <c r="N697" s="470"/>
      <c r="O697" s="470"/>
      <c r="P697" s="470"/>
      <c r="Q697" s="470"/>
      <c r="R697" s="470"/>
      <c r="S697" s="470"/>
      <c r="T697" s="470"/>
      <c r="U697" s="470"/>
      <c r="V697" s="470"/>
      <c r="W697" s="470"/>
      <c r="X697" s="470"/>
      <c r="Y697" s="470"/>
      <c r="Z697" s="470"/>
    </row>
    <row r="698" ht="14.4" spans="1:26">
      <c r="A698" s="470"/>
      <c r="B698" s="470"/>
      <c r="C698" s="470"/>
      <c r="D698" s="470"/>
      <c r="E698" s="470"/>
      <c r="F698" s="470"/>
      <c r="G698" s="470"/>
      <c r="H698" s="470"/>
      <c r="I698" s="470"/>
      <c r="J698" s="470"/>
      <c r="K698" s="470"/>
      <c r="L698" s="470"/>
      <c r="M698" s="470"/>
      <c r="N698" s="470"/>
      <c r="O698" s="470"/>
      <c r="P698" s="470"/>
      <c r="Q698" s="470"/>
      <c r="R698" s="470"/>
      <c r="S698" s="470"/>
      <c r="T698" s="470"/>
      <c r="U698" s="470"/>
      <c r="V698" s="470"/>
      <c r="W698" s="470"/>
      <c r="X698" s="470"/>
      <c r="Y698" s="470"/>
      <c r="Z698" s="470"/>
    </row>
    <row r="699" ht="14.4" spans="1:26">
      <c r="A699" s="470"/>
      <c r="B699" s="470"/>
      <c r="C699" s="470"/>
      <c r="D699" s="470"/>
      <c r="E699" s="470"/>
      <c r="F699" s="470"/>
      <c r="G699" s="470"/>
      <c r="H699" s="470"/>
      <c r="I699" s="470"/>
      <c r="J699" s="470"/>
      <c r="K699" s="470"/>
      <c r="L699" s="470"/>
      <c r="M699" s="470"/>
      <c r="N699" s="470"/>
      <c r="O699" s="470"/>
      <c r="P699" s="470"/>
      <c r="Q699" s="470"/>
      <c r="R699" s="470"/>
      <c r="S699" s="470"/>
      <c r="T699" s="470"/>
      <c r="U699" s="470"/>
      <c r="V699" s="470"/>
      <c r="W699" s="470"/>
      <c r="X699" s="470"/>
      <c r="Y699" s="470"/>
      <c r="Z699" s="470"/>
    </row>
    <row r="700" ht="14.4" spans="1:26">
      <c r="A700" s="470"/>
      <c r="B700" s="470"/>
      <c r="C700" s="470"/>
      <c r="D700" s="470"/>
      <c r="E700" s="470"/>
      <c r="F700" s="470"/>
      <c r="G700" s="470"/>
      <c r="H700" s="470"/>
      <c r="I700" s="470"/>
      <c r="J700" s="470"/>
      <c r="K700" s="470"/>
      <c r="L700" s="470"/>
      <c r="M700" s="470"/>
      <c r="N700" s="470"/>
      <c r="O700" s="470"/>
      <c r="P700" s="470"/>
      <c r="Q700" s="470"/>
      <c r="R700" s="470"/>
      <c r="S700" s="470"/>
      <c r="T700" s="470"/>
      <c r="U700" s="470"/>
      <c r="V700" s="470"/>
      <c r="W700" s="470"/>
      <c r="X700" s="470"/>
      <c r="Y700" s="470"/>
      <c r="Z700" s="470"/>
    </row>
    <row r="701" ht="14.4" spans="1:26">
      <c r="A701" s="470"/>
      <c r="B701" s="470"/>
      <c r="C701" s="470"/>
      <c r="D701" s="470"/>
      <c r="E701" s="470"/>
      <c r="F701" s="470"/>
      <c r="G701" s="470"/>
      <c r="H701" s="470"/>
      <c r="I701" s="470"/>
      <c r="J701" s="470"/>
      <c r="K701" s="470"/>
      <c r="L701" s="470"/>
      <c r="M701" s="470"/>
      <c r="N701" s="470"/>
      <c r="O701" s="470"/>
      <c r="P701" s="470"/>
      <c r="Q701" s="470"/>
      <c r="R701" s="470"/>
      <c r="S701" s="470"/>
      <c r="T701" s="470"/>
      <c r="U701" s="470"/>
      <c r="V701" s="470"/>
      <c r="W701" s="470"/>
      <c r="X701" s="470"/>
      <c r="Y701" s="470"/>
      <c r="Z701" s="470"/>
    </row>
    <row r="702" ht="14.4" spans="1:26">
      <c r="A702" s="470"/>
      <c r="B702" s="470"/>
      <c r="C702" s="470"/>
      <c r="D702" s="470"/>
      <c r="E702" s="470"/>
      <c r="F702" s="470"/>
      <c r="G702" s="470"/>
      <c r="H702" s="470"/>
      <c r="I702" s="470"/>
      <c r="J702" s="470"/>
      <c r="K702" s="470"/>
      <c r="L702" s="470"/>
      <c r="M702" s="470"/>
      <c r="N702" s="470"/>
      <c r="O702" s="470"/>
      <c r="P702" s="470"/>
      <c r="Q702" s="470"/>
      <c r="R702" s="470"/>
      <c r="S702" s="470"/>
      <c r="T702" s="470"/>
      <c r="U702" s="470"/>
      <c r="V702" s="470"/>
      <c r="W702" s="470"/>
      <c r="X702" s="470"/>
      <c r="Y702" s="470"/>
      <c r="Z702" s="470"/>
    </row>
    <row r="703" ht="14.4" spans="1:26">
      <c r="A703" s="470"/>
      <c r="B703" s="470"/>
      <c r="C703" s="470"/>
      <c r="D703" s="470"/>
      <c r="E703" s="470"/>
      <c r="F703" s="470"/>
      <c r="G703" s="470"/>
      <c r="H703" s="470"/>
      <c r="I703" s="470"/>
      <c r="J703" s="470"/>
      <c r="K703" s="470"/>
      <c r="L703" s="470"/>
      <c r="M703" s="470"/>
      <c r="N703" s="470"/>
      <c r="O703" s="470"/>
      <c r="P703" s="470"/>
      <c r="Q703" s="470"/>
      <c r="R703" s="470"/>
      <c r="S703" s="470"/>
      <c r="T703" s="470"/>
      <c r="U703" s="470"/>
      <c r="V703" s="470"/>
      <c r="W703" s="470"/>
      <c r="X703" s="470"/>
      <c r="Y703" s="470"/>
      <c r="Z703" s="470"/>
    </row>
    <row r="704" ht="14.4" spans="1:26">
      <c r="A704" s="470"/>
      <c r="B704" s="470"/>
      <c r="C704" s="470"/>
      <c r="D704" s="470"/>
      <c r="E704" s="470"/>
      <c r="F704" s="470"/>
      <c r="G704" s="470"/>
      <c r="H704" s="470"/>
      <c r="I704" s="470"/>
      <c r="J704" s="470"/>
      <c r="K704" s="470"/>
      <c r="L704" s="470"/>
      <c r="M704" s="470"/>
      <c r="N704" s="470"/>
      <c r="O704" s="470"/>
      <c r="P704" s="470"/>
      <c r="Q704" s="470"/>
      <c r="R704" s="470"/>
      <c r="S704" s="470"/>
      <c r="T704" s="470"/>
      <c r="U704" s="470"/>
      <c r="V704" s="470"/>
      <c r="W704" s="470"/>
      <c r="X704" s="470"/>
      <c r="Y704" s="470"/>
      <c r="Z704" s="470"/>
    </row>
    <row r="705" ht="14.4" spans="1:26">
      <c r="A705" s="470"/>
      <c r="B705" s="470"/>
      <c r="C705" s="470"/>
      <c r="D705" s="470"/>
      <c r="E705" s="470"/>
      <c r="F705" s="470"/>
      <c r="G705" s="470"/>
      <c r="H705" s="470"/>
      <c r="I705" s="470"/>
      <c r="J705" s="470"/>
      <c r="K705" s="470"/>
      <c r="L705" s="470"/>
      <c r="M705" s="470"/>
      <c r="N705" s="470"/>
      <c r="O705" s="470"/>
      <c r="P705" s="470"/>
      <c r="Q705" s="470"/>
      <c r="R705" s="470"/>
      <c r="S705" s="470"/>
      <c r="T705" s="470"/>
      <c r="U705" s="470"/>
      <c r="V705" s="470"/>
      <c r="W705" s="470"/>
      <c r="X705" s="470"/>
      <c r="Y705" s="470"/>
      <c r="Z705" s="470"/>
    </row>
    <row r="706" ht="14.4" spans="1:26">
      <c r="A706" s="470"/>
      <c r="B706" s="470"/>
      <c r="C706" s="470"/>
      <c r="D706" s="470"/>
      <c r="E706" s="470"/>
      <c r="F706" s="470"/>
      <c r="G706" s="470"/>
      <c r="H706" s="470"/>
      <c r="I706" s="470"/>
      <c r="J706" s="470"/>
      <c r="K706" s="470"/>
      <c r="L706" s="470"/>
      <c r="M706" s="470"/>
      <c r="N706" s="470"/>
      <c r="O706" s="470"/>
      <c r="P706" s="470"/>
      <c r="Q706" s="470"/>
      <c r="R706" s="470"/>
      <c r="S706" s="470"/>
      <c r="T706" s="470"/>
      <c r="U706" s="470"/>
      <c r="V706" s="470"/>
      <c r="W706" s="470"/>
      <c r="X706" s="470"/>
      <c r="Y706" s="470"/>
      <c r="Z706" s="470"/>
    </row>
    <row r="707" ht="14.4" spans="1:26">
      <c r="A707" s="470"/>
      <c r="B707" s="470"/>
      <c r="C707" s="470"/>
      <c r="D707" s="470"/>
      <c r="E707" s="470"/>
      <c r="F707" s="470"/>
      <c r="G707" s="470"/>
      <c r="H707" s="470"/>
      <c r="I707" s="470"/>
      <c r="J707" s="470"/>
      <c r="K707" s="470"/>
      <c r="L707" s="470"/>
      <c r="M707" s="470"/>
      <c r="N707" s="470"/>
      <c r="O707" s="470"/>
      <c r="P707" s="470"/>
      <c r="Q707" s="470"/>
      <c r="R707" s="470"/>
      <c r="S707" s="470"/>
      <c r="T707" s="470"/>
      <c r="U707" s="470"/>
      <c r="V707" s="470"/>
      <c r="W707" s="470"/>
      <c r="X707" s="470"/>
      <c r="Y707" s="470"/>
      <c r="Z707" s="470"/>
    </row>
    <row r="708" ht="14.4" spans="1:26">
      <c r="A708" s="470"/>
      <c r="B708" s="470"/>
      <c r="C708" s="470"/>
      <c r="D708" s="470"/>
      <c r="E708" s="470"/>
      <c r="F708" s="470"/>
      <c r="G708" s="470"/>
      <c r="H708" s="470"/>
      <c r="I708" s="470"/>
      <c r="J708" s="470"/>
      <c r="K708" s="470"/>
      <c r="L708" s="470"/>
      <c r="M708" s="470"/>
      <c r="N708" s="470"/>
      <c r="O708" s="470"/>
      <c r="P708" s="470"/>
      <c r="Q708" s="470"/>
      <c r="R708" s="470"/>
      <c r="S708" s="470"/>
      <c r="T708" s="470"/>
      <c r="U708" s="470"/>
      <c r="V708" s="470"/>
      <c r="W708" s="470"/>
      <c r="X708" s="470"/>
      <c r="Y708" s="470"/>
      <c r="Z708" s="470"/>
    </row>
    <row r="709" ht="14.4" spans="1:26">
      <c r="A709" s="470"/>
      <c r="B709" s="470"/>
      <c r="C709" s="470"/>
      <c r="D709" s="470"/>
      <c r="E709" s="470"/>
      <c r="F709" s="470"/>
      <c r="G709" s="470"/>
      <c r="H709" s="470"/>
      <c r="I709" s="470"/>
      <c r="J709" s="470"/>
      <c r="K709" s="470"/>
      <c r="L709" s="470"/>
      <c r="M709" s="470"/>
      <c r="N709" s="470"/>
      <c r="O709" s="470"/>
      <c r="P709" s="470"/>
      <c r="Q709" s="470"/>
      <c r="R709" s="470"/>
      <c r="S709" s="470"/>
      <c r="T709" s="470"/>
      <c r="U709" s="470"/>
      <c r="V709" s="470"/>
      <c r="W709" s="470"/>
      <c r="X709" s="470"/>
      <c r="Y709" s="470"/>
      <c r="Z709" s="470"/>
    </row>
    <row r="710" ht="14.4" spans="1:26">
      <c r="A710" s="470"/>
      <c r="B710" s="470"/>
      <c r="C710" s="470"/>
      <c r="D710" s="470"/>
      <c r="E710" s="470"/>
      <c r="F710" s="470"/>
      <c r="G710" s="470"/>
      <c r="H710" s="470"/>
      <c r="I710" s="470"/>
      <c r="J710" s="470"/>
      <c r="K710" s="470"/>
      <c r="L710" s="470"/>
      <c r="M710" s="470"/>
      <c r="N710" s="470"/>
      <c r="O710" s="470"/>
      <c r="P710" s="470"/>
      <c r="Q710" s="470"/>
      <c r="R710" s="470"/>
      <c r="S710" s="470"/>
      <c r="T710" s="470"/>
      <c r="U710" s="470"/>
      <c r="V710" s="470"/>
      <c r="W710" s="470"/>
      <c r="X710" s="470"/>
      <c r="Y710" s="470"/>
      <c r="Z710" s="470"/>
    </row>
    <row r="711" ht="14.4" spans="1:26">
      <c r="A711" s="470"/>
      <c r="B711" s="470"/>
      <c r="C711" s="470"/>
      <c r="D711" s="470"/>
      <c r="E711" s="470"/>
      <c r="F711" s="470"/>
      <c r="G711" s="470"/>
      <c r="H711" s="470"/>
      <c r="I711" s="470"/>
      <c r="J711" s="470"/>
      <c r="K711" s="470"/>
      <c r="L711" s="470"/>
      <c r="M711" s="470"/>
      <c r="N711" s="470"/>
      <c r="O711" s="470"/>
      <c r="P711" s="470"/>
      <c r="Q711" s="470"/>
      <c r="R711" s="470"/>
      <c r="S711" s="470"/>
      <c r="T711" s="470"/>
      <c r="U711" s="470"/>
      <c r="V711" s="470"/>
      <c r="W711" s="470"/>
      <c r="X711" s="470"/>
      <c r="Y711" s="470"/>
      <c r="Z711" s="470"/>
    </row>
    <row r="712" ht="14.4" spans="1:26">
      <c r="A712" s="470"/>
      <c r="B712" s="470"/>
      <c r="C712" s="470"/>
      <c r="D712" s="470"/>
      <c r="E712" s="470"/>
      <c r="F712" s="470"/>
      <c r="G712" s="470"/>
      <c r="H712" s="470"/>
      <c r="I712" s="470"/>
      <c r="J712" s="470"/>
      <c r="K712" s="470"/>
      <c r="L712" s="470"/>
      <c r="M712" s="470"/>
      <c r="N712" s="470"/>
      <c r="O712" s="470"/>
      <c r="P712" s="470"/>
      <c r="Q712" s="470"/>
      <c r="R712" s="470"/>
      <c r="S712" s="470"/>
      <c r="T712" s="470"/>
      <c r="U712" s="470"/>
      <c r="V712" s="470"/>
      <c r="W712" s="470"/>
      <c r="X712" s="470"/>
      <c r="Y712" s="470"/>
      <c r="Z712" s="470"/>
    </row>
    <row r="713" ht="14.4" spans="1:26">
      <c r="A713" s="470"/>
      <c r="B713" s="470"/>
      <c r="C713" s="470"/>
      <c r="D713" s="470"/>
      <c r="E713" s="470"/>
      <c r="F713" s="470"/>
      <c r="G713" s="470"/>
      <c r="H713" s="470"/>
      <c r="I713" s="470"/>
      <c r="J713" s="470"/>
      <c r="K713" s="470"/>
      <c r="L713" s="470"/>
      <c r="M713" s="470"/>
      <c r="N713" s="470"/>
      <c r="O713" s="470"/>
      <c r="P713" s="470"/>
      <c r="Q713" s="470"/>
      <c r="R713" s="470"/>
      <c r="S713" s="470"/>
      <c r="T713" s="470"/>
      <c r="U713" s="470"/>
      <c r="V713" s="470"/>
      <c r="W713" s="470"/>
      <c r="X713" s="470"/>
      <c r="Y713" s="470"/>
      <c r="Z713" s="470"/>
    </row>
    <row r="714" ht="14.4" spans="1:26">
      <c r="A714" s="470"/>
      <c r="B714" s="470"/>
      <c r="C714" s="470"/>
      <c r="D714" s="470"/>
      <c r="E714" s="470"/>
      <c r="F714" s="470"/>
      <c r="G714" s="470"/>
      <c r="H714" s="470"/>
      <c r="I714" s="470"/>
      <c r="J714" s="470"/>
      <c r="K714" s="470"/>
      <c r="L714" s="470"/>
      <c r="M714" s="470"/>
      <c r="N714" s="470"/>
      <c r="O714" s="470"/>
      <c r="P714" s="470"/>
      <c r="Q714" s="470"/>
      <c r="R714" s="470"/>
      <c r="S714" s="470"/>
      <c r="T714" s="470"/>
      <c r="U714" s="470"/>
      <c r="V714" s="470"/>
      <c r="W714" s="470"/>
      <c r="X714" s="470"/>
      <c r="Y714" s="470"/>
      <c r="Z714" s="470"/>
    </row>
    <row r="715" ht="14.4" spans="1:26">
      <c r="A715" s="470"/>
      <c r="B715" s="470"/>
      <c r="C715" s="470"/>
      <c r="D715" s="470"/>
      <c r="E715" s="470"/>
      <c r="F715" s="470"/>
      <c r="G715" s="470"/>
      <c r="H715" s="470"/>
      <c r="I715" s="470"/>
      <c r="J715" s="470"/>
      <c r="K715" s="470"/>
      <c r="L715" s="470"/>
      <c r="M715" s="470"/>
      <c r="N715" s="470"/>
      <c r="O715" s="470"/>
      <c r="P715" s="470"/>
      <c r="Q715" s="470"/>
      <c r="R715" s="470"/>
      <c r="S715" s="470"/>
      <c r="T715" s="470"/>
      <c r="U715" s="470"/>
      <c r="V715" s="470"/>
      <c r="W715" s="470"/>
      <c r="X715" s="470"/>
      <c r="Y715" s="470"/>
      <c r="Z715" s="470"/>
    </row>
    <row r="716" ht="14.4" spans="1:26">
      <c r="A716" s="470"/>
      <c r="B716" s="470"/>
      <c r="C716" s="470"/>
      <c r="D716" s="470"/>
      <c r="E716" s="470"/>
      <c r="F716" s="470"/>
      <c r="G716" s="470"/>
      <c r="H716" s="470"/>
      <c r="I716" s="470"/>
      <c r="J716" s="470"/>
      <c r="K716" s="470"/>
      <c r="L716" s="470"/>
      <c r="M716" s="470"/>
      <c r="N716" s="470"/>
      <c r="O716" s="470"/>
      <c r="P716" s="470"/>
      <c r="Q716" s="470"/>
      <c r="R716" s="470"/>
      <c r="S716" s="470"/>
      <c r="T716" s="470"/>
      <c r="U716" s="470"/>
      <c r="V716" s="470"/>
      <c r="W716" s="470"/>
      <c r="X716" s="470"/>
      <c r="Y716" s="470"/>
      <c r="Z716" s="470"/>
    </row>
    <row r="717" ht="14.4" spans="1:26">
      <c r="A717" s="470"/>
      <c r="B717" s="470"/>
      <c r="C717" s="470"/>
      <c r="D717" s="470"/>
      <c r="E717" s="470"/>
      <c r="F717" s="470"/>
      <c r="G717" s="470"/>
      <c r="H717" s="470"/>
      <c r="I717" s="470"/>
      <c r="J717" s="470"/>
      <c r="K717" s="470"/>
      <c r="L717" s="470"/>
      <c r="M717" s="470"/>
      <c r="N717" s="470"/>
      <c r="O717" s="470"/>
      <c r="P717" s="470"/>
      <c r="Q717" s="470"/>
      <c r="R717" s="470"/>
      <c r="S717" s="470"/>
      <c r="T717" s="470"/>
      <c r="U717" s="470"/>
      <c r="V717" s="470"/>
      <c r="W717" s="470"/>
      <c r="X717" s="470"/>
      <c r="Y717" s="470"/>
      <c r="Z717" s="470"/>
    </row>
    <row r="718" ht="14.4" spans="1:26">
      <c r="A718" s="470"/>
      <c r="B718" s="470"/>
      <c r="C718" s="470"/>
      <c r="D718" s="470"/>
      <c r="E718" s="470"/>
      <c r="F718" s="470"/>
      <c r="G718" s="470"/>
      <c r="H718" s="470"/>
      <c r="I718" s="470"/>
      <c r="J718" s="470"/>
      <c r="K718" s="470"/>
      <c r="L718" s="470"/>
      <c r="M718" s="470"/>
      <c r="N718" s="470"/>
      <c r="O718" s="470"/>
      <c r="P718" s="470"/>
      <c r="Q718" s="470"/>
      <c r="R718" s="470"/>
      <c r="S718" s="470"/>
      <c r="T718" s="470"/>
      <c r="U718" s="470"/>
      <c r="V718" s="470"/>
      <c r="W718" s="470"/>
      <c r="X718" s="470"/>
      <c r="Y718" s="470"/>
      <c r="Z718" s="470"/>
    </row>
    <row r="719" ht="14.4" spans="1:26">
      <c r="A719" s="470"/>
      <c r="B719" s="470"/>
      <c r="C719" s="470"/>
      <c r="D719" s="470"/>
      <c r="E719" s="470"/>
      <c r="F719" s="470"/>
      <c r="G719" s="470"/>
      <c r="H719" s="470"/>
      <c r="I719" s="470"/>
      <c r="J719" s="470"/>
      <c r="K719" s="470"/>
      <c r="L719" s="470"/>
      <c r="M719" s="470"/>
      <c r="N719" s="470"/>
      <c r="O719" s="470"/>
      <c r="P719" s="470"/>
      <c r="Q719" s="470"/>
      <c r="R719" s="470"/>
      <c r="S719" s="470"/>
      <c r="T719" s="470"/>
      <c r="U719" s="470"/>
      <c r="V719" s="470"/>
      <c r="W719" s="470"/>
      <c r="X719" s="470"/>
      <c r="Y719" s="470"/>
      <c r="Z719" s="470"/>
    </row>
    <row r="720" ht="14.4" spans="1:26">
      <c r="A720" s="470"/>
      <c r="B720" s="470"/>
      <c r="C720" s="470"/>
      <c r="D720" s="470"/>
      <c r="E720" s="470"/>
      <c r="F720" s="470"/>
      <c r="G720" s="470"/>
      <c r="H720" s="470"/>
      <c r="I720" s="470"/>
      <c r="J720" s="470"/>
      <c r="K720" s="470"/>
      <c r="L720" s="470"/>
      <c r="M720" s="470"/>
      <c r="N720" s="470"/>
      <c r="O720" s="470"/>
      <c r="P720" s="470"/>
      <c r="Q720" s="470"/>
      <c r="R720" s="470"/>
      <c r="S720" s="470"/>
      <c r="T720" s="470"/>
      <c r="U720" s="470"/>
      <c r="V720" s="470"/>
      <c r="W720" s="470"/>
      <c r="X720" s="470"/>
      <c r="Y720" s="470"/>
      <c r="Z720" s="470"/>
    </row>
    <row r="721" ht="14.4" spans="1:26">
      <c r="A721" s="470"/>
      <c r="B721" s="470"/>
      <c r="C721" s="470"/>
      <c r="D721" s="470"/>
      <c r="E721" s="470"/>
      <c r="F721" s="470"/>
      <c r="G721" s="470"/>
      <c r="H721" s="470"/>
      <c r="I721" s="470"/>
      <c r="J721" s="470"/>
      <c r="K721" s="470"/>
      <c r="L721" s="470"/>
      <c r="M721" s="470"/>
      <c r="N721" s="470"/>
      <c r="O721" s="470"/>
      <c r="P721" s="470"/>
      <c r="Q721" s="470"/>
      <c r="R721" s="470"/>
      <c r="S721" s="470"/>
      <c r="T721" s="470"/>
      <c r="U721" s="470"/>
      <c r="V721" s="470"/>
      <c r="W721" s="470"/>
      <c r="X721" s="470"/>
      <c r="Y721" s="470"/>
      <c r="Z721" s="470"/>
    </row>
    <row r="722" ht="14.4" spans="1:26">
      <c r="A722" s="470"/>
      <c r="B722" s="470"/>
      <c r="C722" s="470"/>
      <c r="D722" s="470"/>
      <c r="E722" s="470"/>
      <c r="F722" s="470"/>
      <c r="G722" s="470"/>
      <c r="H722" s="470"/>
      <c r="I722" s="470"/>
      <c r="J722" s="470"/>
      <c r="K722" s="470"/>
      <c r="L722" s="470"/>
      <c r="M722" s="470"/>
      <c r="N722" s="470"/>
      <c r="O722" s="470"/>
      <c r="P722" s="470"/>
      <c r="Q722" s="470"/>
      <c r="R722" s="470"/>
      <c r="S722" s="470"/>
      <c r="T722" s="470"/>
      <c r="U722" s="470"/>
      <c r="V722" s="470"/>
      <c r="W722" s="470"/>
      <c r="X722" s="470"/>
      <c r="Y722" s="470"/>
      <c r="Z722" s="470"/>
    </row>
    <row r="723" ht="14.4" spans="1:26">
      <c r="A723" s="470"/>
      <c r="B723" s="470"/>
      <c r="C723" s="470"/>
      <c r="D723" s="470"/>
      <c r="E723" s="470"/>
      <c r="F723" s="470"/>
      <c r="G723" s="470"/>
      <c r="H723" s="470"/>
      <c r="I723" s="470"/>
      <c r="J723" s="470"/>
      <c r="K723" s="470"/>
      <c r="L723" s="470"/>
      <c r="M723" s="470"/>
      <c r="N723" s="470"/>
      <c r="O723" s="470"/>
      <c r="P723" s="470"/>
      <c r="Q723" s="470"/>
      <c r="R723" s="470"/>
      <c r="S723" s="470"/>
      <c r="T723" s="470"/>
      <c r="U723" s="470"/>
      <c r="V723" s="470"/>
      <c r="W723" s="470"/>
      <c r="X723" s="470"/>
      <c r="Y723" s="470"/>
      <c r="Z723" s="470"/>
    </row>
    <row r="724" ht="14.4" spans="1:26">
      <c r="A724" s="470"/>
      <c r="B724" s="470"/>
      <c r="C724" s="470"/>
      <c r="D724" s="470"/>
      <c r="E724" s="470"/>
      <c r="F724" s="470"/>
      <c r="G724" s="470"/>
      <c r="H724" s="470"/>
      <c r="I724" s="470"/>
      <c r="J724" s="470"/>
      <c r="K724" s="470"/>
      <c r="L724" s="470"/>
      <c r="M724" s="470"/>
      <c r="N724" s="470"/>
      <c r="O724" s="470"/>
      <c r="P724" s="470"/>
      <c r="Q724" s="470"/>
      <c r="R724" s="470"/>
      <c r="S724" s="470"/>
      <c r="T724" s="470"/>
      <c r="U724" s="470"/>
      <c r="V724" s="470"/>
      <c r="W724" s="470"/>
      <c r="X724" s="470"/>
      <c r="Y724" s="470"/>
      <c r="Z724" s="470"/>
    </row>
    <row r="725" ht="14.4" spans="1:26">
      <c r="A725" s="470"/>
      <c r="B725" s="470"/>
      <c r="C725" s="470"/>
      <c r="D725" s="470"/>
      <c r="E725" s="470"/>
      <c r="F725" s="470"/>
      <c r="G725" s="470"/>
      <c r="H725" s="470"/>
      <c r="I725" s="470"/>
      <c r="J725" s="470"/>
      <c r="K725" s="470"/>
      <c r="L725" s="470"/>
      <c r="M725" s="470"/>
      <c r="N725" s="470"/>
      <c r="O725" s="470"/>
      <c r="P725" s="470"/>
      <c r="Q725" s="470"/>
      <c r="R725" s="470"/>
      <c r="S725" s="470"/>
      <c r="T725" s="470"/>
      <c r="U725" s="470"/>
      <c r="V725" s="470"/>
      <c r="W725" s="470"/>
      <c r="X725" s="470"/>
      <c r="Y725" s="470"/>
      <c r="Z725" s="470"/>
    </row>
    <row r="726" ht="14.4" spans="1:26">
      <c r="A726" s="470"/>
      <c r="B726" s="470"/>
      <c r="C726" s="470"/>
      <c r="D726" s="470"/>
      <c r="E726" s="470"/>
      <c r="F726" s="470"/>
      <c r="G726" s="470"/>
      <c r="H726" s="470"/>
      <c r="I726" s="470"/>
      <c r="J726" s="470"/>
      <c r="K726" s="470"/>
      <c r="L726" s="470"/>
      <c r="M726" s="470"/>
      <c r="N726" s="470"/>
      <c r="O726" s="470"/>
      <c r="P726" s="470"/>
      <c r="Q726" s="470"/>
      <c r="R726" s="470"/>
      <c r="S726" s="470"/>
      <c r="T726" s="470"/>
      <c r="U726" s="470"/>
      <c r="V726" s="470"/>
      <c r="W726" s="470"/>
      <c r="X726" s="470"/>
      <c r="Y726" s="470"/>
      <c r="Z726" s="470"/>
    </row>
    <row r="727" ht="14.4" spans="1:26">
      <c r="A727" s="470"/>
      <c r="B727" s="470"/>
      <c r="C727" s="470"/>
      <c r="D727" s="470"/>
      <c r="E727" s="470"/>
      <c r="F727" s="470"/>
      <c r="G727" s="470"/>
      <c r="H727" s="470"/>
      <c r="I727" s="470"/>
      <c r="J727" s="470"/>
      <c r="K727" s="470"/>
      <c r="L727" s="470"/>
      <c r="M727" s="470"/>
      <c r="N727" s="470"/>
      <c r="O727" s="470"/>
      <c r="P727" s="470"/>
      <c r="Q727" s="470"/>
      <c r="R727" s="470"/>
      <c r="S727" s="470"/>
      <c r="T727" s="470"/>
      <c r="U727" s="470"/>
      <c r="V727" s="470"/>
      <c r="W727" s="470"/>
      <c r="X727" s="470"/>
      <c r="Y727" s="470"/>
      <c r="Z727" s="470"/>
    </row>
    <row r="728" ht="14.4" spans="1:26">
      <c r="A728" s="470"/>
      <c r="B728" s="470"/>
      <c r="C728" s="470"/>
      <c r="D728" s="470"/>
      <c r="E728" s="470"/>
      <c r="F728" s="470"/>
      <c r="G728" s="470"/>
      <c r="H728" s="470"/>
      <c r="I728" s="470"/>
      <c r="J728" s="470"/>
      <c r="K728" s="470"/>
      <c r="L728" s="470"/>
      <c r="M728" s="470"/>
      <c r="N728" s="470"/>
      <c r="O728" s="470"/>
      <c r="P728" s="470"/>
      <c r="Q728" s="470"/>
      <c r="R728" s="470"/>
      <c r="S728" s="470"/>
      <c r="T728" s="470"/>
      <c r="U728" s="470"/>
      <c r="V728" s="470"/>
      <c r="W728" s="470"/>
      <c r="X728" s="470"/>
      <c r="Y728" s="470"/>
      <c r="Z728" s="470"/>
    </row>
    <row r="729" ht="14.4" spans="1:26">
      <c r="A729" s="470"/>
      <c r="B729" s="470"/>
      <c r="C729" s="470"/>
      <c r="D729" s="470"/>
      <c r="E729" s="470"/>
      <c r="F729" s="470"/>
      <c r="G729" s="470"/>
      <c r="H729" s="470"/>
      <c r="I729" s="470"/>
      <c r="J729" s="470"/>
      <c r="K729" s="470"/>
      <c r="L729" s="470"/>
      <c r="M729" s="470"/>
      <c r="N729" s="470"/>
      <c r="O729" s="470"/>
      <c r="P729" s="470"/>
      <c r="Q729" s="470"/>
      <c r="R729" s="470"/>
      <c r="S729" s="470"/>
      <c r="T729" s="470"/>
      <c r="U729" s="470"/>
      <c r="V729" s="470"/>
      <c r="W729" s="470"/>
      <c r="X729" s="470"/>
      <c r="Y729" s="470"/>
      <c r="Z729" s="470"/>
    </row>
    <row r="730" ht="14.4" spans="1:26">
      <c r="A730" s="470"/>
      <c r="B730" s="470"/>
      <c r="C730" s="470"/>
      <c r="D730" s="470"/>
      <c r="E730" s="470"/>
      <c r="F730" s="470"/>
      <c r="G730" s="470"/>
      <c r="H730" s="470"/>
      <c r="I730" s="470"/>
      <c r="J730" s="470"/>
      <c r="K730" s="470"/>
      <c r="L730" s="470"/>
      <c r="M730" s="470"/>
      <c r="N730" s="470"/>
      <c r="O730" s="470"/>
      <c r="P730" s="470"/>
      <c r="Q730" s="470"/>
      <c r="R730" s="470"/>
      <c r="S730" s="470"/>
      <c r="T730" s="470"/>
      <c r="U730" s="470"/>
      <c r="V730" s="470"/>
      <c r="W730" s="470"/>
      <c r="X730" s="470"/>
      <c r="Y730" s="470"/>
      <c r="Z730" s="470"/>
    </row>
    <row r="731" ht="14.4" spans="1:26">
      <c r="A731" s="470"/>
      <c r="B731" s="470"/>
      <c r="C731" s="470"/>
      <c r="D731" s="470"/>
      <c r="E731" s="470"/>
      <c r="F731" s="470"/>
      <c r="G731" s="470"/>
      <c r="H731" s="470"/>
      <c r="I731" s="470"/>
      <c r="J731" s="470"/>
      <c r="K731" s="470"/>
      <c r="L731" s="470"/>
      <c r="M731" s="470"/>
      <c r="N731" s="470"/>
      <c r="O731" s="470"/>
      <c r="P731" s="470"/>
      <c r="Q731" s="470"/>
      <c r="R731" s="470"/>
      <c r="S731" s="470"/>
      <c r="T731" s="470"/>
      <c r="U731" s="470"/>
      <c r="V731" s="470"/>
      <c r="W731" s="470"/>
      <c r="X731" s="470"/>
      <c r="Y731" s="470"/>
      <c r="Z731" s="470"/>
    </row>
    <row r="732" ht="14.4" spans="1:26">
      <c r="A732" s="470"/>
      <c r="B732" s="470"/>
      <c r="C732" s="470"/>
      <c r="D732" s="470"/>
      <c r="E732" s="470"/>
      <c r="F732" s="470"/>
      <c r="G732" s="470"/>
      <c r="H732" s="470"/>
      <c r="I732" s="470"/>
      <c r="J732" s="470"/>
      <c r="K732" s="470"/>
      <c r="L732" s="470"/>
      <c r="M732" s="470"/>
      <c r="N732" s="470"/>
      <c r="O732" s="470"/>
      <c r="P732" s="470"/>
      <c r="Q732" s="470"/>
      <c r="R732" s="470"/>
      <c r="S732" s="470"/>
      <c r="T732" s="470"/>
      <c r="U732" s="470"/>
      <c r="V732" s="470"/>
      <c r="W732" s="470"/>
      <c r="X732" s="470"/>
      <c r="Y732" s="470"/>
      <c r="Z732" s="470"/>
    </row>
    <row r="733" ht="14.4" spans="1:26">
      <c r="A733" s="470"/>
      <c r="B733" s="470"/>
      <c r="C733" s="470"/>
      <c r="D733" s="470"/>
      <c r="E733" s="470"/>
      <c r="F733" s="470"/>
      <c r="G733" s="470"/>
      <c r="H733" s="470"/>
      <c r="I733" s="470"/>
      <c r="J733" s="470"/>
      <c r="K733" s="470"/>
      <c r="L733" s="470"/>
      <c r="M733" s="470"/>
      <c r="N733" s="470"/>
      <c r="O733" s="470"/>
      <c r="P733" s="470"/>
      <c r="Q733" s="470"/>
      <c r="R733" s="470"/>
      <c r="S733" s="470"/>
      <c r="T733" s="470"/>
      <c r="U733" s="470"/>
      <c r="V733" s="470"/>
      <c r="W733" s="470"/>
      <c r="X733" s="470"/>
      <c r="Y733" s="470"/>
      <c r="Z733" s="470"/>
    </row>
    <row r="734" ht="14.4" spans="1:26">
      <c r="A734" s="470"/>
      <c r="B734" s="470"/>
      <c r="C734" s="470"/>
      <c r="D734" s="470"/>
      <c r="E734" s="470"/>
      <c r="F734" s="470"/>
      <c r="G734" s="470"/>
      <c r="H734" s="470"/>
      <c r="I734" s="470"/>
      <c r="J734" s="470"/>
      <c r="K734" s="470"/>
      <c r="L734" s="470"/>
      <c r="M734" s="470"/>
      <c r="N734" s="470"/>
      <c r="O734" s="470"/>
      <c r="P734" s="470"/>
      <c r="Q734" s="470"/>
      <c r="R734" s="470"/>
      <c r="S734" s="470"/>
      <c r="T734" s="470"/>
      <c r="U734" s="470"/>
      <c r="V734" s="470"/>
      <c r="W734" s="470"/>
      <c r="X734" s="470"/>
      <c r="Y734" s="470"/>
      <c r="Z734" s="470"/>
    </row>
    <row r="735" ht="14.4" spans="1:26">
      <c r="A735" s="470"/>
      <c r="B735" s="470"/>
      <c r="C735" s="470"/>
      <c r="D735" s="470"/>
      <c r="E735" s="470"/>
      <c r="F735" s="470"/>
      <c r="G735" s="470"/>
      <c r="H735" s="470"/>
      <c r="I735" s="470"/>
      <c r="J735" s="470"/>
      <c r="K735" s="470"/>
      <c r="L735" s="470"/>
      <c r="M735" s="470"/>
      <c r="N735" s="470"/>
      <c r="O735" s="470"/>
      <c r="P735" s="470"/>
      <c r="Q735" s="470"/>
      <c r="R735" s="470"/>
      <c r="S735" s="470"/>
      <c r="T735" s="470"/>
      <c r="U735" s="470"/>
      <c r="V735" s="470"/>
      <c r="W735" s="470"/>
      <c r="X735" s="470"/>
      <c r="Y735" s="470"/>
      <c r="Z735" s="470"/>
    </row>
    <row r="736" ht="14.4" spans="1:26">
      <c r="A736" s="470"/>
      <c r="B736" s="470"/>
      <c r="C736" s="470"/>
      <c r="D736" s="470"/>
      <c r="E736" s="470"/>
      <c r="F736" s="470"/>
      <c r="G736" s="470"/>
      <c r="H736" s="470"/>
      <c r="I736" s="470"/>
      <c r="J736" s="470"/>
      <c r="K736" s="470"/>
      <c r="L736" s="470"/>
      <c r="M736" s="470"/>
      <c r="N736" s="470"/>
      <c r="O736" s="470"/>
      <c r="P736" s="470"/>
      <c r="Q736" s="470"/>
      <c r="R736" s="470"/>
      <c r="S736" s="470"/>
      <c r="T736" s="470"/>
      <c r="U736" s="470"/>
      <c r="V736" s="470"/>
      <c r="W736" s="470"/>
      <c r="X736" s="470"/>
      <c r="Y736" s="470"/>
      <c r="Z736" s="470"/>
    </row>
    <row r="737" ht="14.4" spans="1:26">
      <c r="A737" s="470"/>
      <c r="B737" s="470"/>
      <c r="C737" s="470"/>
      <c r="D737" s="470"/>
      <c r="E737" s="470"/>
      <c r="F737" s="470"/>
      <c r="G737" s="470"/>
      <c r="H737" s="470"/>
      <c r="I737" s="470"/>
      <c r="J737" s="470"/>
      <c r="K737" s="470"/>
      <c r="L737" s="470"/>
      <c r="M737" s="470"/>
      <c r="N737" s="470"/>
      <c r="O737" s="470"/>
      <c r="P737" s="470"/>
      <c r="Q737" s="470"/>
      <c r="R737" s="470"/>
      <c r="S737" s="470"/>
      <c r="T737" s="470"/>
      <c r="U737" s="470"/>
      <c r="V737" s="470"/>
      <c r="W737" s="470"/>
      <c r="X737" s="470"/>
      <c r="Y737" s="470"/>
      <c r="Z737" s="470"/>
    </row>
    <row r="738" ht="14.4" spans="1:26">
      <c r="A738" s="470"/>
      <c r="B738" s="470"/>
      <c r="C738" s="470"/>
      <c r="D738" s="470"/>
      <c r="E738" s="470"/>
      <c r="F738" s="470"/>
      <c r="G738" s="470"/>
      <c r="H738" s="470"/>
      <c r="I738" s="470"/>
      <c r="J738" s="470"/>
      <c r="K738" s="470"/>
      <c r="L738" s="470"/>
      <c r="M738" s="470"/>
      <c r="N738" s="470"/>
      <c r="O738" s="470"/>
      <c r="P738" s="470"/>
      <c r="Q738" s="470"/>
      <c r="R738" s="470"/>
      <c r="S738" s="470"/>
      <c r="T738" s="470"/>
      <c r="U738" s="470"/>
      <c r="V738" s="470"/>
      <c r="W738" s="470"/>
      <c r="X738" s="470"/>
      <c r="Y738" s="470"/>
      <c r="Z738" s="470"/>
    </row>
    <row r="739" ht="14.4" spans="1:26">
      <c r="A739" s="470"/>
      <c r="B739" s="470"/>
      <c r="C739" s="470"/>
      <c r="D739" s="470"/>
      <c r="E739" s="470"/>
      <c r="F739" s="470"/>
      <c r="G739" s="470"/>
      <c r="H739" s="470"/>
      <c r="I739" s="470"/>
      <c r="J739" s="470"/>
      <c r="K739" s="470"/>
      <c r="L739" s="470"/>
      <c r="M739" s="470"/>
      <c r="N739" s="470"/>
      <c r="O739" s="470"/>
      <c r="P739" s="470"/>
      <c r="Q739" s="470"/>
      <c r="R739" s="470"/>
      <c r="S739" s="470"/>
      <c r="T739" s="470"/>
      <c r="U739" s="470"/>
      <c r="V739" s="470"/>
      <c r="W739" s="470"/>
      <c r="X739" s="470"/>
      <c r="Y739" s="470"/>
      <c r="Z739" s="470"/>
    </row>
    <row r="740" ht="14.4" spans="1:26">
      <c r="A740" s="470"/>
      <c r="B740" s="470"/>
      <c r="C740" s="470"/>
      <c r="D740" s="470"/>
      <c r="E740" s="470"/>
      <c r="F740" s="470"/>
      <c r="G740" s="470"/>
      <c r="H740" s="470"/>
      <c r="I740" s="470"/>
      <c r="J740" s="470"/>
      <c r="K740" s="470"/>
      <c r="L740" s="470"/>
      <c r="M740" s="470"/>
      <c r="N740" s="470"/>
      <c r="O740" s="470"/>
      <c r="P740" s="470"/>
      <c r="Q740" s="470"/>
      <c r="R740" s="470"/>
      <c r="S740" s="470"/>
      <c r="T740" s="470"/>
      <c r="U740" s="470"/>
      <c r="V740" s="470"/>
      <c r="W740" s="470"/>
      <c r="X740" s="470"/>
      <c r="Y740" s="470"/>
      <c r="Z740" s="470"/>
    </row>
    <row r="741" ht="14.4" spans="1:26">
      <c r="A741" s="470"/>
      <c r="B741" s="470"/>
      <c r="C741" s="470"/>
      <c r="D741" s="470"/>
      <c r="E741" s="470"/>
      <c r="F741" s="470"/>
      <c r="G741" s="470"/>
      <c r="H741" s="470"/>
      <c r="I741" s="470"/>
      <c r="J741" s="470"/>
      <c r="K741" s="470"/>
      <c r="L741" s="470"/>
      <c r="M741" s="470"/>
      <c r="N741" s="470"/>
      <c r="O741" s="470"/>
      <c r="P741" s="470"/>
      <c r="Q741" s="470"/>
      <c r="R741" s="470"/>
      <c r="S741" s="470"/>
      <c r="T741" s="470"/>
      <c r="U741" s="470"/>
      <c r="V741" s="470"/>
      <c r="W741" s="470"/>
      <c r="X741" s="470"/>
      <c r="Y741" s="470"/>
      <c r="Z741" s="470"/>
    </row>
    <row r="742" ht="14.4" spans="1:26">
      <c r="A742" s="470"/>
      <c r="B742" s="470"/>
      <c r="C742" s="470"/>
      <c r="D742" s="470"/>
      <c r="E742" s="470"/>
      <c r="F742" s="470"/>
      <c r="G742" s="470"/>
      <c r="H742" s="470"/>
      <c r="I742" s="470"/>
      <c r="J742" s="470"/>
      <c r="K742" s="470"/>
      <c r="L742" s="470"/>
      <c r="M742" s="470"/>
      <c r="N742" s="470"/>
      <c r="O742" s="470"/>
      <c r="P742" s="470"/>
      <c r="Q742" s="470"/>
      <c r="R742" s="470"/>
      <c r="S742" s="470"/>
      <c r="T742" s="470"/>
      <c r="U742" s="470"/>
      <c r="V742" s="470"/>
      <c r="W742" s="470"/>
      <c r="X742" s="470"/>
      <c r="Y742" s="470"/>
      <c r="Z742" s="470"/>
    </row>
    <row r="743" ht="14.4" spans="1:26">
      <c r="A743" s="470"/>
      <c r="B743" s="470"/>
      <c r="C743" s="470"/>
      <c r="D743" s="470"/>
      <c r="E743" s="470"/>
      <c r="F743" s="470"/>
      <c r="G743" s="470"/>
      <c r="H743" s="470"/>
      <c r="I743" s="470"/>
      <c r="J743" s="470"/>
      <c r="K743" s="470"/>
      <c r="L743" s="470"/>
      <c r="M743" s="470"/>
      <c r="N743" s="470"/>
      <c r="O743" s="470"/>
      <c r="P743" s="470"/>
      <c r="Q743" s="470"/>
      <c r="R743" s="470"/>
      <c r="S743" s="470"/>
      <c r="T743" s="470"/>
      <c r="U743" s="470"/>
      <c r="V743" s="470"/>
      <c r="W743" s="470"/>
      <c r="X743" s="470"/>
      <c r="Y743" s="470"/>
      <c r="Z743" s="470"/>
    </row>
    <row r="744" ht="14.4" spans="1:26">
      <c r="A744" s="470"/>
      <c r="B744" s="470"/>
      <c r="C744" s="470"/>
      <c r="D744" s="470"/>
      <c r="E744" s="470"/>
      <c r="F744" s="470"/>
      <c r="G744" s="470"/>
      <c r="H744" s="470"/>
      <c r="I744" s="470"/>
      <c r="J744" s="470"/>
      <c r="K744" s="470"/>
      <c r="L744" s="470"/>
      <c r="M744" s="470"/>
      <c r="N744" s="470"/>
      <c r="O744" s="470"/>
      <c r="P744" s="470"/>
      <c r="Q744" s="470"/>
      <c r="R744" s="470"/>
      <c r="S744" s="470"/>
      <c r="T744" s="470"/>
      <c r="U744" s="470"/>
      <c r="V744" s="470"/>
      <c r="W744" s="470"/>
      <c r="X744" s="470"/>
      <c r="Y744" s="470"/>
      <c r="Z744" s="470"/>
    </row>
    <row r="745" ht="14.4" spans="1:26">
      <c r="A745" s="470"/>
      <c r="B745" s="470"/>
      <c r="C745" s="470"/>
      <c r="D745" s="470"/>
      <c r="E745" s="470"/>
      <c r="F745" s="470"/>
      <c r="G745" s="470"/>
      <c r="H745" s="470"/>
      <c r="I745" s="470"/>
      <c r="J745" s="470"/>
      <c r="K745" s="470"/>
      <c r="L745" s="470"/>
      <c r="M745" s="470"/>
      <c r="N745" s="470"/>
      <c r="O745" s="470"/>
      <c r="P745" s="470"/>
      <c r="Q745" s="470"/>
      <c r="R745" s="470"/>
      <c r="S745" s="470"/>
      <c r="T745" s="470"/>
      <c r="U745" s="470"/>
      <c r="V745" s="470"/>
      <c r="W745" s="470"/>
      <c r="X745" s="470"/>
      <c r="Y745" s="470"/>
      <c r="Z745" s="470"/>
    </row>
    <row r="746" ht="14.4" spans="1:26">
      <c r="A746" s="470"/>
      <c r="B746" s="470"/>
      <c r="C746" s="470"/>
      <c r="D746" s="470"/>
      <c r="E746" s="470"/>
      <c r="F746" s="470"/>
      <c r="G746" s="470"/>
      <c r="H746" s="470"/>
      <c r="I746" s="470"/>
      <c r="J746" s="470"/>
      <c r="K746" s="470"/>
      <c r="L746" s="470"/>
      <c r="M746" s="470"/>
      <c r="N746" s="470"/>
      <c r="O746" s="470"/>
      <c r="P746" s="470"/>
      <c r="Q746" s="470"/>
      <c r="R746" s="470"/>
      <c r="S746" s="470"/>
      <c r="T746" s="470"/>
      <c r="U746" s="470"/>
      <c r="V746" s="470"/>
      <c r="W746" s="470"/>
      <c r="X746" s="470"/>
      <c r="Y746" s="470"/>
      <c r="Z746" s="470"/>
    </row>
    <row r="747" ht="14.4" spans="1:26">
      <c r="A747" s="470"/>
      <c r="B747" s="470"/>
      <c r="C747" s="470"/>
      <c r="D747" s="470"/>
      <c r="E747" s="470"/>
      <c r="F747" s="470"/>
      <c r="G747" s="470"/>
      <c r="H747" s="470"/>
      <c r="I747" s="470"/>
      <c r="J747" s="470"/>
      <c r="K747" s="470"/>
      <c r="L747" s="470"/>
      <c r="M747" s="470"/>
      <c r="N747" s="470"/>
      <c r="O747" s="470"/>
      <c r="P747" s="470"/>
      <c r="Q747" s="470"/>
      <c r="R747" s="470"/>
      <c r="S747" s="470"/>
      <c r="T747" s="470"/>
      <c r="U747" s="470"/>
      <c r="V747" s="470"/>
      <c r="W747" s="470"/>
      <c r="X747" s="470"/>
      <c r="Y747" s="470"/>
      <c r="Z747" s="470"/>
    </row>
    <row r="748" ht="14.4" spans="1:26">
      <c r="A748" s="470"/>
      <c r="B748" s="470"/>
      <c r="C748" s="470"/>
      <c r="D748" s="470"/>
      <c r="E748" s="470"/>
      <c r="F748" s="470"/>
      <c r="G748" s="470"/>
      <c r="H748" s="470"/>
      <c r="I748" s="470"/>
      <c r="J748" s="470"/>
      <c r="K748" s="470"/>
      <c r="L748" s="470"/>
      <c r="M748" s="470"/>
      <c r="N748" s="470"/>
      <c r="O748" s="470"/>
      <c r="P748" s="470"/>
      <c r="Q748" s="470"/>
      <c r="R748" s="470"/>
      <c r="S748" s="470"/>
      <c r="T748" s="470"/>
      <c r="U748" s="470"/>
      <c r="V748" s="470"/>
      <c r="W748" s="470"/>
      <c r="X748" s="470"/>
      <c r="Y748" s="470"/>
      <c r="Z748" s="470"/>
    </row>
    <row r="749" ht="14.4" spans="1:26">
      <c r="A749" s="470"/>
      <c r="B749" s="470"/>
      <c r="C749" s="470"/>
      <c r="D749" s="470"/>
      <c r="E749" s="470"/>
      <c r="F749" s="470"/>
      <c r="G749" s="470"/>
      <c r="H749" s="470"/>
      <c r="I749" s="470"/>
      <c r="J749" s="470"/>
      <c r="K749" s="470"/>
      <c r="L749" s="470"/>
      <c r="M749" s="470"/>
      <c r="N749" s="470"/>
      <c r="O749" s="470"/>
      <c r="P749" s="470"/>
      <c r="Q749" s="470"/>
      <c r="R749" s="470"/>
      <c r="S749" s="470"/>
      <c r="T749" s="470"/>
      <c r="U749" s="470"/>
      <c r="V749" s="470"/>
      <c r="W749" s="470"/>
      <c r="X749" s="470"/>
      <c r="Y749" s="470"/>
      <c r="Z749" s="470"/>
    </row>
    <row r="750" ht="14.4" spans="1:26">
      <c r="A750" s="470"/>
      <c r="B750" s="470"/>
      <c r="C750" s="470"/>
      <c r="D750" s="470"/>
      <c r="E750" s="470"/>
      <c r="F750" s="470"/>
      <c r="G750" s="470"/>
      <c r="H750" s="470"/>
      <c r="I750" s="470"/>
      <c r="J750" s="470"/>
      <c r="K750" s="470"/>
      <c r="L750" s="470"/>
      <c r="M750" s="470"/>
      <c r="N750" s="470"/>
      <c r="O750" s="470"/>
      <c r="P750" s="470"/>
      <c r="Q750" s="470"/>
      <c r="R750" s="470"/>
      <c r="S750" s="470"/>
      <c r="T750" s="470"/>
      <c r="U750" s="470"/>
      <c r="V750" s="470"/>
      <c r="W750" s="470"/>
      <c r="X750" s="470"/>
      <c r="Y750" s="470"/>
      <c r="Z750" s="470"/>
    </row>
    <row r="751" ht="14.4" spans="1:26">
      <c r="A751" s="470"/>
      <c r="B751" s="470"/>
      <c r="C751" s="470"/>
      <c r="D751" s="470"/>
      <c r="E751" s="470"/>
      <c r="F751" s="470"/>
      <c r="G751" s="470"/>
      <c r="H751" s="470"/>
      <c r="I751" s="470"/>
      <c r="J751" s="470"/>
      <c r="K751" s="470"/>
      <c r="L751" s="470"/>
      <c r="M751" s="470"/>
      <c r="N751" s="470"/>
      <c r="O751" s="470"/>
      <c r="P751" s="470"/>
      <c r="Q751" s="470"/>
      <c r="R751" s="470"/>
      <c r="S751" s="470"/>
      <c r="T751" s="470"/>
      <c r="U751" s="470"/>
      <c r="V751" s="470"/>
      <c r="W751" s="470"/>
      <c r="X751" s="470"/>
      <c r="Y751" s="470"/>
      <c r="Z751" s="470"/>
    </row>
    <row r="752" ht="14.4" spans="1:26">
      <c r="A752" s="470"/>
      <c r="B752" s="470"/>
      <c r="C752" s="470"/>
      <c r="D752" s="470"/>
      <c r="E752" s="470"/>
      <c r="F752" s="470"/>
      <c r="G752" s="470"/>
      <c r="H752" s="470"/>
      <c r="I752" s="470"/>
      <c r="J752" s="470"/>
      <c r="K752" s="470"/>
      <c r="L752" s="470"/>
      <c r="M752" s="470"/>
      <c r="N752" s="470"/>
      <c r="O752" s="470"/>
      <c r="P752" s="470"/>
      <c r="Q752" s="470"/>
      <c r="R752" s="470"/>
      <c r="S752" s="470"/>
      <c r="T752" s="470"/>
      <c r="U752" s="470"/>
      <c r="V752" s="470"/>
      <c r="W752" s="470"/>
      <c r="X752" s="470"/>
      <c r="Y752" s="470"/>
      <c r="Z752" s="470"/>
    </row>
    <row r="753" ht="14.4" spans="1:26">
      <c r="A753" s="470"/>
      <c r="B753" s="470"/>
      <c r="C753" s="470"/>
      <c r="D753" s="470"/>
      <c r="E753" s="470"/>
      <c r="F753" s="470"/>
      <c r="G753" s="470"/>
      <c r="H753" s="470"/>
      <c r="I753" s="470"/>
      <c r="J753" s="470"/>
      <c r="K753" s="470"/>
      <c r="L753" s="470"/>
      <c r="M753" s="470"/>
      <c r="N753" s="470"/>
      <c r="O753" s="470"/>
      <c r="P753" s="470"/>
      <c r="Q753" s="470"/>
      <c r="R753" s="470"/>
      <c r="S753" s="470"/>
      <c r="T753" s="470"/>
      <c r="U753" s="470"/>
      <c r="V753" s="470"/>
      <c r="W753" s="470"/>
      <c r="X753" s="470"/>
      <c r="Y753" s="470"/>
      <c r="Z753" s="470"/>
    </row>
    <row r="754" ht="14.4" spans="1:26">
      <c r="A754" s="470"/>
      <c r="B754" s="470"/>
      <c r="C754" s="470"/>
      <c r="D754" s="470"/>
      <c r="E754" s="470"/>
      <c r="F754" s="470"/>
      <c r="G754" s="470"/>
      <c r="H754" s="470"/>
      <c r="I754" s="470"/>
      <c r="J754" s="470"/>
      <c r="K754" s="470"/>
      <c r="L754" s="470"/>
      <c r="M754" s="470"/>
      <c r="N754" s="470"/>
      <c r="O754" s="470"/>
      <c r="P754" s="470"/>
      <c r="Q754" s="470"/>
      <c r="R754" s="470"/>
      <c r="S754" s="470"/>
      <c r="T754" s="470"/>
      <c r="U754" s="470"/>
      <c r="V754" s="470"/>
      <c r="W754" s="470"/>
      <c r="X754" s="470"/>
      <c r="Y754" s="470"/>
      <c r="Z754" s="470"/>
    </row>
    <row r="755" ht="14.4" spans="1:26">
      <c r="A755" s="470"/>
      <c r="B755" s="470"/>
      <c r="C755" s="470"/>
      <c r="D755" s="470"/>
      <c r="E755" s="470"/>
      <c r="F755" s="470"/>
      <c r="G755" s="470"/>
      <c r="H755" s="470"/>
      <c r="I755" s="470"/>
      <c r="J755" s="470"/>
      <c r="K755" s="470"/>
      <c r="L755" s="470"/>
      <c r="M755" s="470"/>
      <c r="N755" s="470"/>
      <c r="O755" s="470"/>
      <c r="P755" s="470"/>
      <c r="Q755" s="470"/>
      <c r="R755" s="470"/>
      <c r="S755" s="470"/>
      <c r="T755" s="470"/>
      <c r="U755" s="470"/>
      <c r="V755" s="470"/>
      <c r="W755" s="470"/>
      <c r="X755" s="470"/>
      <c r="Y755" s="470"/>
      <c r="Z755" s="470"/>
    </row>
    <row r="756" ht="14.4" spans="1:26">
      <c r="A756" s="470"/>
      <c r="B756" s="470"/>
      <c r="C756" s="470"/>
      <c r="D756" s="470"/>
      <c r="E756" s="470"/>
      <c r="F756" s="470"/>
      <c r="G756" s="470"/>
      <c r="H756" s="470"/>
      <c r="I756" s="470"/>
      <c r="J756" s="470"/>
      <c r="K756" s="470"/>
      <c r="L756" s="470"/>
      <c r="M756" s="470"/>
      <c r="N756" s="470"/>
      <c r="O756" s="470"/>
      <c r="P756" s="470"/>
      <c r="Q756" s="470"/>
      <c r="R756" s="470"/>
      <c r="S756" s="470"/>
      <c r="T756" s="470"/>
      <c r="U756" s="470"/>
      <c r="V756" s="470"/>
      <c r="W756" s="470"/>
      <c r="X756" s="470"/>
      <c r="Y756" s="470"/>
      <c r="Z756" s="470"/>
    </row>
    <row r="757" ht="14.4" spans="1:26">
      <c r="A757" s="470"/>
      <c r="B757" s="470"/>
      <c r="C757" s="470"/>
      <c r="D757" s="470"/>
      <c r="E757" s="470"/>
      <c r="F757" s="470"/>
      <c r="G757" s="470"/>
      <c r="H757" s="470"/>
      <c r="I757" s="470"/>
      <c r="J757" s="470"/>
      <c r="K757" s="470"/>
      <c r="L757" s="470"/>
      <c r="M757" s="470"/>
      <c r="N757" s="470"/>
      <c r="O757" s="470"/>
      <c r="P757" s="470"/>
      <c r="Q757" s="470"/>
      <c r="R757" s="470"/>
      <c r="S757" s="470"/>
      <c r="T757" s="470"/>
      <c r="U757" s="470"/>
      <c r="V757" s="470"/>
      <c r="W757" s="470"/>
      <c r="X757" s="470"/>
      <c r="Y757" s="470"/>
      <c r="Z757" s="470"/>
    </row>
    <row r="758" ht="14.4" spans="1:26">
      <c r="A758" s="470"/>
      <c r="B758" s="470"/>
      <c r="C758" s="470"/>
      <c r="D758" s="470"/>
      <c r="E758" s="470"/>
      <c r="F758" s="470"/>
      <c r="G758" s="470"/>
      <c r="H758" s="470"/>
      <c r="I758" s="470"/>
      <c r="J758" s="470"/>
      <c r="K758" s="470"/>
      <c r="L758" s="470"/>
      <c r="M758" s="470"/>
      <c r="N758" s="470"/>
      <c r="O758" s="470"/>
      <c r="P758" s="470"/>
      <c r="Q758" s="470"/>
      <c r="R758" s="470"/>
      <c r="S758" s="470"/>
      <c r="T758" s="470"/>
      <c r="U758" s="470"/>
      <c r="V758" s="470"/>
      <c r="W758" s="470"/>
      <c r="X758" s="470"/>
      <c r="Y758" s="470"/>
      <c r="Z758" s="470"/>
    </row>
    <row r="759" ht="14.4" spans="1:26">
      <c r="A759" s="470"/>
      <c r="B759" s="470"/>
      <c r="C759" s="470"/>
      <c r="D759" s="470"/>
      <c r="E759" s="470"/>
      <c r="F759" s="470"/>
      <c r="G759" s="470"/>
      <c r="H759" s="470"/>
      <c r="I759" s="470"/>
      <c r="J759" s="470"/>
      <c r="K759" s="470"/>
      <c r="L759" s="470"/>
      <c r="M759" s="470"/>
      <c r="N759" s="470"/>
      <c r="O759" s="470"/>
      <c r="P759" s="470"/>
      <c r="Q759" s="470"/>
      <c r="R759" s="470"/>
      <c r="S759" s="470"/>
      <c r="T759" s="470"/>
      <c r="U759" s="470"/>
      <c r="V759" s="470"/>
      <c r="W759" s="470"/>
      <c r="X759" s="470"/>
      <c r="Y759" s="470"/>
      <c r="Z759" s="470"/>
    </row>
    <row r="760" ht="14.4" spans="1:26">
      <c r="A760" s="470"/>
      <c r="B760" s="470"/>
      <c r="C760" s="470"/>
      <c r="D760" s="470"/>
      <c r="E760" s="470"/>
      <c r="F760" s="470"/>
      <c r="G760" s="470"/>
      <c r="H760" s="470"/>
      <c r="I760" s="470"/>
      <c r="J760" s="470"/>
      <c r="K760" s="470"/>
      <c r="L760" s="470"/>
      <c r="M760" s="470"/>
      <c r="N760" s="470"/>
      <c r="O760" s="470"/>
      <c r="P760" s="470"/>
      <c r="Q760" s="470"/>
      <c r="R760" s="470"/>
      <c r="S760" s="470"/>
      <c r="T760" s="470"/>
      <c r="U760" s="470"/>
      <c r="V760" s="470"/>
      <c r="W760" s="470"/>
      <c r="X760" s="470"/>
      <c r="Y760" s="470"/>
      <c r="Z760" s="470"/>
    </row>
    <row r="761" ht="14.4" spans="1:26">
      <c r="A761" s="470"/>
      <c r="B761" s="470"/>
      <c r="C761" s="470"/>
      <c r="D761" s="470"/>
      <c r="E761" s="470"/>
      <c r="F761" s="470"/>
      <c r="G761" s="470"/>
      <c r="H761" s="470"/>
      <c r="I761" s="470"/>
      <c r="J761" s="470"/>
      <c r="K761" s="470"/>
      <c r="L761" s="470"/>
      <c r="M761" s="470"/>
      <c r="N761" s="470"/>
      <c r="O761" s="470"/>
      <c r="P761" s="470"/>
      <c r="Q761" s="470"/>
      <c r="R761" s="470"/>
      <c r="S761" s="470"/>
      <c r="T761" s="470"/>
      <c r="U761" s="470"/>
      <c r="V761" s="470"/>
      <c r="W761" s="470"/>
      <c r="X761" s="470"/>
      <c r="Y761" s="470"/>
      <c r="Z761" s="470"/>
    </row>
    <row r="762" ht="14.4" spans="1:26">
      <c r="A762" s="470"/>
      <c r="B762" s="470"/>
      <c r="C762" s="470"/>
      <c r="D762" s="470"/>
      <c r="E762" s="470"/>
      <c r="F762" s="470"/>
      <c r="G762" s="470"/>
      <c r="H762" s="470"/>
      <c r="I762" s="470"/>
      <c r="J762" s="470"/>
      <c r="K762" s="470"/>
      <c r="L762" s="470"/>
      <c r="M762" s="470"/>
      <c r="N762" s="470"/>
      <c r="O762" s="470"/>
      <c r="P762" s="470"/>
      <c r="Q762" s="470"/>
      <c r="R762" s="470"/>
      <c r="S762" s="470"/>
      <c r="T762" s="470"/>
      <c r="U762" s="470"/>
      <c r="V762" s="470"/>
      <c r="W762" s="470"/>
      <c r="X762" s="470"/>
      <c r="Y762" s="470"/>
      <c r="Z762" s="470"/>
    </row>
    <row r="763" ht="14.4" spans="1:26">
      <c r="A763" s="470"/>
      <c r="B763" s="470"/>
      <c r="C763" s="470"/>
      <c r="D763" s="470"/>
      <c r="E763" s="470"/>
      <c r="F763" s="470"/>
      <c r="G763" s="470"/>
      <c r="H763" s="470"/>
      <c r="I763" s="470"/>
      <c r="J763" s="470"/>
      <c r="K763" s="470"/>
      <c r="L763" s="470"/>
      <c r="M763" s="470"/>
      <c r="N763" s="470"/>
      <c r="O763" s="470"/>
      <c r="P763" s="470"/>
      <c r="Q763" s="470"/>
      <c r="R763" s="470"/>
      <c r="S763" s="470"/>
      <c r="T763" s="470"/>
      <c r="U763" s="470"/>
      <c r="V763" s="470"/>
      <c r="W763" s="470"/>
      <c r="X763" s="470"/>
      <c r="Y763" s="470"/>
      <c r="Z763" s="470"/>
    </row>
    <row r="764" ht="14.4" spans="1:26">
      <c r="A764" s="470"/>
      <c r="B764" s="470"/>
      <c r="C764" s="470"/>
      <c r="D764" s="470"/>
      <c r="E764" s="470"/>
      <c r="F764" s="470"/>
      <c r="G764" s="470"/>
      <c r="H764" s="470"/>
      <c r="I764" s="470"/>
      <c r="J764" s="470"/>
      <c r="K764" s="470"/>
      <c r="L764" s="470"/>
      <c r="M764" s="470"/>
      <c r="N764" s="470"/>
      <c r="O764" s="470"/>
      <c r="P764" s="470"/>
      <c r="Q764" s="470"/>
      <c r="R764" s="470"/>
      <c r="S764" s="470"/>
      <c r="T764" s="470"/>
      <c r="U764" s="470"/>
      <c r="V764" s="470"/>
      <c r="W764" s="470"/>
      <c r="X764" s="470"/>
      <c r="Y764" s="470"/>
      <c r="Z764" s="470"/>
    </row>
    <row r="765" ht="14.4" spans="1:26">
      <c r="A765" s="470"/>
      <c r="B765" s="470"/>
      <c r="C765" s="470"/>
      <c r="D765" s="470"/>
      <c r="E765" s="470"/>
      <c r="F765" s="470"/>
      <c r="G765" s="470"/>
      <c r="H765" s="470"/>
      <c r="I765" s="470"/>
      <c r="J765" s="470"/>
      <c r="K765" s="470"/>
      <c r="L765" s="470"/>
      <c r="M765" s="470"/>
      <c r="N765" s="470"/>
      <c r="O765" s="470"/>
      <c r="P765" s="470"/>
      <c r="Q765" s="470"/>
      <c r="R765" s="470"/>
      <c r="S765" s="470"/>
      <c r="T765" s="470"/>
      <c r="U765" s="470"/>
      <c r="V765" s="470"/>
      <c r="W765" s="470"/>
      <c r="X765" s="470"/>
      <c r="Y765" s="470"/>
      <c r="Z765" s="470"/>
    </row>
    <row r="766" ht="14.4" spans="1:26">
      <c r="A766" s="470"/>
      <c r="B766" s="470"/>
      <c r="C766" s="470"/>
      <c r="D766" s="470"/>
      <c r="E766" s="470"/>
      <c r="F766" s="470"/>
      <c r="G766" s="470"/>
      <c r="H766" s="470"/>
      <c r="I766" s="470"/>
      <c r="J766" s="470"/>
      <c r="K766" s="470"/>
      <c r="L766" s="470"/>
      <c r="M766" s="470"/>
      <c r="N766" s="470"/>
      <c r="O766" s="470"/>
      <c r="P766" s="470"/>
      <c r="Q766" s="470"/>
      <c r="R766" s="470"/>
      <c r="S766" s="470"/>
      <c r="T766" s="470"/>
      <c r="U766" s="470"/>
      <c r="V766" s="470"/>
      <c r="W766" s="470"/>
      <c r="X766" s="470"/>
      <c r="Y766" s="470"/>
      <c r="Z766" s="470"/>
    </row>
    <row r="767" ht="14.4" spans="1:26">
      <c r="A767" s="470"/>
      <c r="B767" s="470"/>
      <c r="C767" s="470"/>
      <c r="D767" s="470"/>
      <c r="E767" s="470"/>
      <c r="F767" s="470"/>
      <c r="G767" s="470"/>
      <c r="H767" s="470"/>
      <c r="I767" s="470"/>
      <c r="J767" s="470"/>
      <c r="K767" s="470"/>
      <c r="L767" s="470"/>
      <c r="M767" s="470"/>
      <c r="N767" s="470"/>
      <c r="O767" s="470"/>
      <c r="P767" s="470"/>
      <c r="Q767" s="470"/>
      <c r="R767" s="470"/>
      <c r="S767" s="470"/>
      <c r="T767" s="470"/>
      <c r="U767" s="470"/>
      <c r="V767" s="470"/>
      <c r="W767" s="470"/>
      <c r="X767" s="470"/>
      <c r="Y767" s="470"/>
      <c r="Z767" s="470"/>
    </row>
    <row r="768" ht="14.4" spans="1:26">
      <c r="A768" s="470"/>
      <c r="B768" s="470"/>
      <c r="C768" s="470"/>
      <c r="D768" s="470"/>
      <c r="E768" s="470"/>
      <c r="F768" s="470"/>
      <c r="G768" s="470"/>
      <c r="H768" s="470"/>
      <c r="I768" s="470"/>
      <c r="J768" s="470"/>
      <c r="K768" s="470"/>
      <c r="L768" s="470"/>
      <c r="M768" s="470"/>
      <c r="N768" s="470"/>
      <c r="O768" s="470"/>
      <c r="P768" s="470"/>
      <c r="Q768" s="470"/>
      <c r="R768" s="470"/>
      <c r="S768" s="470"/>
      <c r="T768" s="470"/>
      <c r="U768" s="470"/>
      <c r="V768" s="470"/>
      <c r="W768" s="470"/>
      <c r="X768" s="470"/>
      <c r="Y768" s="470"/>
      <c r="Z768" s="470"/>
    </row>
    <row r="769" ht="14.4" spans="1:26">
      <c r="A769" s="470"/>
      <c r="B769" s="470"/>
      <c r="C769" s="470"/>
      <c r="D769" s="470"/>
      <c r="E769" s="470"/>
      <c r="F769" s="470"/>
      <c r="G769" s="470"/>
      <c r="H769" s="470"/>
      <c r="I769" s="470"/>
      <c r="J769" s="470"/>
      <c r="K769" s="470"/>
      <c r="L769" s="470"/>
      <c r="M769" s="470"/>
      <c r="N769" s="470"/>
      <c r="O769" s="470"/>
      <c r="P769" s="470"/>
      <c r="Q769" s="470"/>
      <c r="R769" s="470"/>
      <c r="S769" s="470"/>
      <c r="T769" s="470"/>
      <c r="U769" s="470"/>
      <c r="V769" s="470"/>
      <c r="W769" s="470"/>
      <c r="X769" s="470"/>
      <c r="Y769" s="470"/>
      <c r="Z769" s="470"/>
    </row>
    <row r="770" ht="14.4" spans="1:26">
      <c r="A770" s="470"/>
      <c r="B770" s="470"/>
      <c r="C770" s="470"/>
      <c r="D770" s="470"/>
      <c r="E770" s="470"/>
      <c r="F770" s="470"/>
      <c r="G770" s="470"/>
      <c r="H770" s="470"/>
      <c r="I770" s="470"/>
      <c r="J770" s="470"/>
      <c r="K770" s="470"/>
      <c r="L770" s="470"/>
      <c r="M770" s="470"/>
      <c r="N770" s="470"/>
      <c r="O770" s="470"/>
      <c r="P770" s="470"/>
      <c r="Q770" s="470"/>
      <c r="R770" s="470"/>
      <c r="S770" s="470"/>
      <c r="T770" s="470"/>
      <c r="U770" s="470"/>
      <c r="V770" s="470"/>
      <c r="W770" s="470"/>
      <c r="X770" s="470"/>
      <c r="Y770" s="470"/>
      <c r="Z770" s="470"/>
    </row>
    <row r="771" ht="14.4" spans="1:26">
      <c r="A771" s="470"/>
      <c r="B771" s="470"/>
      <c r="C771" s="470"/>
      <c r="D771" s="470"/>
      <c r="E771" s="470"/>
      <c r="F771" s="470"/>
      <c r="G771" s="470"/>
      <c r="H771" s="470"/>
      <c r="I771" s="470"/>
      <c r="J771" s="470"/>
      <c r="K771" s="470"/>
      <c r="L771" s="470"/>
      <c r="M771" s="470"/>
      <c r="N771" s="470"/>
      <c r="O771" s="470"/>
      <c r="P771" s="470"/>
      <c r="Q771" s="470"/>
      <c r="R771" s="470"/>
      <c r="S771" s="470"/>
      <c r="T771" s="470"/>
      <c r="U771" s="470"/>
      <c r="V771" s="470"/>
      <c r="W771" s="470"/>
      <c r="X771" s="470"/>
      <c r="Y771" s="470"/>
      <c r="Z771" s="470"/>
    </row>
    <row r="772" ht="14.4" spans="1:26">
      <c r="A772" s="470"/>
      <c r="B772" s="470"/>
      <c r="C772" s="470"/>
      <c r="D772" s="470"/>
      <c r="E772" s="470"/>
      <c r="F772" s="470"/>
      <c r="G772" s="470"/>
      <c r="H772" s="470"/>
      <c r="I772" s="470"/>
      <c r="J772" s="470"/>
      <c r="K772" s="470"/>
      <c r="L772" s="470"/>
      <c r="M772" s="470"/>
      <c r="N772" s="470"/>
      <c r="O772" s="470"/>
      <c r="P772" s="470"/>
      <c r="Q772" s="470"/>
      <c r="R772" s="470"/>
      <c r="S772" s="470"/>
      <c r="T772" s="470"/>
      <c r="U772" s="470"/>
      <c r="V772" s="470"/>
      <c r="W772" s="470"/>
      <c r="X772" s="470"/>
      <c r="Y772" s="470"/>
      <c r="Z772" s="470"/>
    </row>
    <row r="773" ht="14.4" spans="1:26">
      <c r="A773" s="470"/>
      <c r="B773" s="470"/>
      <c r="C773" s="470"/>
      <c r="D773" s="470"/>
      <c r="E773" s="470"/>
      <c r="F773" s="470"/>
      <c r="G773" s="470"/>
      <c r="H773" s="470"/>
      <c r="I773" s="470"/>
      <c r="J773" s="470"/>
      <c r="K773" s="470"/>
      <c r="L773" s="470"/>
      <c r="M773" s="470"/>
      <c r="N773" s="470"/>
      <c r="O773" s="470"/>
      <c r="P773" s="470"/>
      <c r="Q773" s="470"/>
      <c r="R773" s="470"/>
      <c r="S773" s="470"/>
      <c r="T773" s="470"/>
      <c r="U773" s="470"/>
      <c r="V773" s="470"/>
      <c r="W773" s="470"/>
      <c r="X773" s="470"/>
      <c r="Y773" s="470"/>
      <c r="Z773" s="470"/>
    </row>
    <row r="774" ht="14.4" spans="1:26">
      <c r="A774" s="470"/>
      <c r="B774" s="470"/>
      <c r="C774" s="470"/>
      <c r="D774" s="470"/>
      <c r="E774" s="470"/>
      <c r="F774" s="470"/>
      <c r="G774" s="470"/>
      <c r="H774" s="470"/>
      <c r="I774" s="470"/>
      <c r="J774" s="470"/>
      <c r="K774" s="470"/>
      <c r="L774" s="470"/>
      <c r="M774" s="470"/>
      <c r="N774" s="470"/>
      <c r="O774" s="470"/>
      <c r="P774" s="470"/>
      <c r="Q774" s="470"/>
      <c r="R774" s="470"/>
      <c r="S774" s="470"/>
      <c r="T774" s="470"/>
      <c r="U774" s="470"/>
      <c r="V774" s="470"/>
      <c r="W774" s="470"/>
      <c r="X774" s="470"/>
      <c r="Y774" s="470"/>
      <c r="Z774" s="470"/>
    </row>
    <row r="775" ht="14.4" spans="1:26">
      <c r="A775" s="470"/>
      <c r="B775" s="470"/>
      <c r="C775" s="470"/>
      <c r="D775" s="470"/>
      <c r="E775" s="470"/>
      <c r="F775" s="470"/>
      <c r="G775" s="470"/>
      <c r="H775" s="470"/>
      <c r="I775" s="470"/>
      <c r="J775" s="470"/>
      <c r="K775" s="470"/>
      <c r="L775" s="470"/>
      <c r="M775" s="470"/>
      <c r="N775" s="470"/>
      <c r="O775" s="470"/>
      <c r="P775" s="470"/>
      <c r="Q775" s="470"/>
      <c r="R775" s="470"/>
      <c r="S775" s="470"/>
      <c r="T775" s="470"/>
      <c r="U775" s="470"/>
      <c r="V775" s="470"/>
      <c r="W775" s="470"/>
      <c r="X775" s="470"/>
      <c r="Y775" s="470"/>
      <c r="Z775" s="470"/>
    </row>
    <row r="776" ht="14.4" spans="1:26">
      <c r="A776" s="470"/>
      <c r="B776" s="470"/>
      <c r="C776" s="470"/>
      <c r="D776" s="470"/>
      <c r="E776" s="470"/>
      <c r="F776" s="470"/>
      <c r="G776" s="470"/>
      <c r="H776" s="470"/>
      <c r="I776" s="470"/>
      <c r="J776" s="470"/>
      <c r="K776" s="470"/>
      <c r="L776" s="470"/>
      <c r="M776" s="470"/>
      <c r="N776" s="470"/>
      <c r="O776" s="470"/>
      <c r="P776" s="470"/>
      <c r="Q776" s="470"/>
      <c r="R776" s="470"/>
      <c r="S776" s="470"/>
      <c r="T776" s="470"/>
      <c r="U776" s="470"/>
      <c r="V776" s="470"/>
      <c r="W776" s="470"/>
      <c r="X776" s="470"/>
      <c r="Y776" s="470"/>
      <c r="Z776" s="470"/>
    </row>
    <row r="777" ht="14.4" spans="1:26">
      <c r="A777" s="470"/>
      <c r="B777" s="470"/>
      <c r="C777" s="470"/>
      <c r="D777" s="470"/>
      <c r="E777" s="470"/>
      <c r="F777" s="470"/>
      <c r="G777" s="470"/>
      <c r="H777" s="470"/>
      <c r="I777" s="470"/>
      <c r="J777" s="470"/>
      <c r="K777" s="470"/>
      <c r="L777" s="470"/>
      <c r="M777" s="470"/>
      <c r="N777" s="470"/>
      <c r="O777" s="470"/>
      <c r="P777" s="470"/>
      <c r="Q777" s="470"/>
      <c r="R777" s="470"/>
      <c r="S777" s="470"/>
      <c r="T777" s="470"/>
      <c r="U777" s="470"/>
      <c r="V777" s="470"/>
      <c r="W777" s="470"/>
      <c r="X777" s="470"/>
      <c r="Y777" s="470"/>
      <c r="Z777" s="470"/>
    </row>
    <row r="778" ht="14.4" spans="1:26">
      <c r="A778" s="470"/>
      <c r="B778" s="470"/>
      <c r="C778" s="470"/>
      <c r="D778" s="470"/>
      <c r="E778" s="470"/>
      <c r="F778" s="470"/>
      <c r="G778" s="470"/>
      <c r="H778" s="470"/>
      <c r="I778" s="470"/>
      <c r="J778" s="470"/>
      <c r="K778" s="470"/>
      <c r="L778" s="470"/>
      <c r="M778" s="470"/>
      <c r="N778" s="470"/>
      <c r="O778" s="470"/>
      <c r="P778" s="470"/>
      <c r="Q778" s="470"/>
      <c r="R778" s="470"/>
      <c r="S778" s="470"/>
      <c r="T778" s="470"/>
      <c r="U778" s="470"/>
      <c r="V778" s="470"/>
      <c r="W778" s="470"/>
      <c r="X778" s="470"/>
      <c r="Y778" s="470"/>
      <c r="Z778" s="470"/>
    </row>
    <row r="779" ht="14.4" spans="1:26">
      <c r="A779" s="470"/>
      <c r="B779" s="470"/>
      <c r="C779" s="470"/>
      <c r="D779" s="470"/>
      <c r="E779" s="470"/>
      <c r="F779" s="470"/>
      <c r="G779" s="470"/>
      <c r="H779" s="470"/>
      <c r="I779" s="470"/>
      <c r="J779" s="470"/>
      <c r="K779" s="470"/>
      <c r="L779" s="470"/>
      <c r="M779" s="470"/>
      <c r="N779" s="470"/>
      <c r="O779" s="470"/>
      <c r="P779" s="470"/>
      <c r="Q779" s="470"/>
      <c r="R779" s="470"/>
      <c r="S779" s="470"/>
      <c r="T779" s="470"/>
      <c r="U779" s="470"/>
      <c r="V779" s="470"/>
      <c r="W779" s="470"/>
      <c r="X779" s="470"/>
      <c r="Y779" s="470"/>
      <c r="Z779" s="470"/>
    </row>
    <row r="780" ht="14.4" spans="1:26">
      <c r="A780" s="470"/>
      <c r="B780" s="470"/>
      <c r="C780" s="470"/>
      <c r="D780" s="470"/>
      <c r="E780" s="470"/>
      <c r="F780" s="470"/>
      <c r="G780" s="470"/>
      <c r="H780" s="470"/>
      <c r="I780" s="470"/>
      <c r="J780" s="470"/>
      <c r="K780" s="470"/>
      <c r="L780" s="470"/>
      <c r="M780" s="470"/>
      <c r="N780" s="470"/>
      <c r="O780" s="470"/>
      <c r="P780" s="470"/>
      <c r="Q780" s="470"/>
      <c r="R780" s="470"/>
      <c r="S780" s="470"/>
      <c r="T780" s="470"/>
      <c r="U780" s="470"/>
      <c r="V780" s="470"/>
      <c r="W780" s="470"/>
      <c r="X780" s="470"/>
      <c r="Y780" s="470"/>
      <c r="Z780" s="470"/>
    </row>
    <row r="781" ht="14.4" spans="1:26">
      <c r="A781" s="470"/>
      <c r="B781" s="470"/>
      <c r="C781" s="470"/>
      <c r="D781" s="470"/>
      <c r="E781" s="470"/>
      <c r="F781" s="470"/>
      <c r="G781" s="470"/>
      <c r="H781" s="470"/>
      <c r="I781" s="470"/>
      <c r="J781" s="470"/>
      <c r="K781" s="470"/>
      <c r="L781" s="470"/>
      <c r="M781" s="470"/>
      <c r="N781" s="470"/>
      <c r="O781" s="470"/>
      <c r="P781" s="470"/>
      <c r="Q781" s="470"/>
      <c r="R781" s="470"/>
      <c r="S781" s="470"/>
      <c r="T781" s="470"/>
      <c r="U781" s="470"/>
      <c r="V781" s="470"/>
      <c r="W781" s="470"/>
      <c r="X781" s="470"/>
      <c r="Y781" s="470"/>
      <c r="Z781" s="470"/>
    </row>
    <row r="782" ht="14.4" spans="1:26">
      <c r="A782" s="470"/>
      <c r="B782" s="470"/>
      <c r="C782" s="470"/>
      <c r="D782" s="470"/>
      <c r="E782" s="470"/>
      <c r="F782" s="470"/>
      <c r="G782" s="470"/>
      <c r="H782" s="470"/>
      <c r="I782" s="470"/>
      <c r="J782" s="470"/>
      <c r="K782" s="470"/>
      <c r="L782" s="470"/>
      <c r="M782" s="470"/>
      <c r="N782" s="470"/>
      <c r="O782" s="470"/>
      <c r="P782" s="470"/>
      <c r="Q782" s="470"/>
      <c r="R782" s="470"/>
      <c r="S782" s="470"/>
      <c r="T782" s="470"/>
      <c r="U782" s="470"/>
      <c r="V782" s="470"/>
      <c r="W782" s="470"/>
      <c r="X782" s="470"/>
      <c r="Y782" s="470"/>
      <c r="Z782" s="470"/>
    </row>
    <row r="783" ht="14.4" spans="1:26">
      <c r="A783" s="470"/>
      <c r="B783" s="470"/>
      <c r="C783" s="470"/>
      <c r="D783" s="470"/>
      <c r="E783" s="470"/>
      <c r="F783" s="470"/>
      <c r="G783" s="470"/>
      <c r="H783" s="470"/>
      <c r="I783" s="470"/>
      <c r="J783" s="470"/>
      <c r="K783" s="470"/>
      <c r="L783" s="470"/>
      <c r="M783" s="470"/>
      <c r="N783" s="470"/>
      <c r="O783" s="470"/>
      <c r="P783" s="470"/>
      <c r="Q783" s="470"/>
      <c r="R783" s="470"/>
      <c r="S783" s="470"/>
      <c r="T783" s="470"/>
      <c r="U783" s="470"/>
      <c r="V783" s="470"/>
      <c r="W783" s="470"/>
      <c r="X783" s="470"/>
      <c r="Y783" s="470"/>
      <c r="Z783" s="470"/>
    </row>
    <row r="784" ht="14.4" spans="1:26">
      <c r="A784" s="470"/>
      <c r="B784" s="470"/>
      <c r="C784" s="470"/>
      <c r="D784" s="470"/>
      <c r="E784" s="470"/>
      <c r="F784" s="470"/>
      <c r="G784" s="470"/>
      <c r="H784" s="470"/>
      <c r="I784" s="470"/>
      <c r="J784" s="470"/>
      <c r="K784" s="470"/>
      <c r="L784" s="470"/>
      <c r="M784" s="470"/>
      <c r="N784" s="470"/>
      <c r="O784" s="470"/>
      <c r="P784" s="470"/>
      <c r="Q784" s="470"/>
      <c r="R784" s="470"/>
      <c r="S784" s="470"/>
      <c r="T784" s="470"/>
      <c r="U784" s="470"/>
      <c r="V784" s="470"/>
      <c r="W784" s="470"/>
      <c r="X784" s="470"/>
      <c r="Y784" s="470"/>
      <c r="Z784" s="470"/>
    </row>
    <row r="785" ht="14.4" spans="1:26">
      <c r="A785" s="470"/>
      <c r="B785" s="470"/>
      <c r="C785" s="470"/>
      <c r="D785" s="470"/>
      <c r="E785" s="470"/>
      <c r="F785" s="470"/>
      <c r="G785" s="470"/>
      <c r="H785" s="470"/>
      <c r="I785" s="470"/>
      <c r="J785" s="470"/>
      <c r="K785" s="470"/>
      <c r="L785" s="470"/>
      <c r="M785" s="470"/>
      <c r="N785" s="470"/>
      <c r="O785" s="470"/>
      <c r="P785" s="470"/>
      <c r="Q785" s="470"/>
      <c r="R785" s="470"/>
      <c r="S785" s="470"/>
      <c r="T785" s="470"/>
      <c r="U785" s="470"/>
      <c r="V785" s="470"/>
      <c r="W785" s="470"/>
      <c r="X785" s="470"/>
      <c r="Y785" s="470"/>
      <c r="Z785" s="470"/>
    </row>
    <row r="786" ht="14.4" spans="1:26">
      <c r="A786" s="470"/>
      <c r="B786" s="470"/>
      <c r="C786" s="470"/>
      <c r="D786" s="470"/>
      <c r="E786" s="470"/>
      <c r="F786" s="470"/>
      <c r="G786" s="470"/>
      <c r="H786" s="470"/>
      <c r="I786" s="470"/>
      <c r="J786" s="470"/>
      <c r="K786" s="470"/>
      <c r="L786" s="470"/>
      <c r="M786" s="470"/>
      <c r="N786" s="470"/>
      <c r="O786" s="470"/>
      <c r="P786" s="470"/>
      <c r="Q786" s="470"/>
      <c r="R786" s="470"/>
      <c r="S786" s="470"/>
      <c r="T786" s="470"/>
      <c r="U786" s="470"/>
      <c r="V786" s="470"/>
      <c r="W786" s="470"/>
      <c r="X786" s="470"/>
      <c r="Y786" s="470"/>
      <c r="Z786" s="470"/>
    </row>
    <row r="787" ht="14.4" spans="1:26">
      <c r="A787" s="470"/>
      <c r="B787" s="470"/>
      <c r="C787" s="470"/>
      <c r="D787" s="470"/>
      <c r="E787" s="470"/>
      <c r="F787" s="470"/>
      <c r="G787" s="470"/>
      <c r="H787" s="470"/>
      <c r="I787" s="470"/>
      <c r="J787" s="470"/>
      <c r="K787" s="470"/>
      <c r="L787" s="470"/>
      <c r="M787" s="470"/>
      <c r="N787" s="470"/>
      <c r="O787" s="470"/>
      <c r="P787" s="470"/>
      <c r="Q787" s="470"/>
      <c r="R787" s="470"/>
      <c r="S787" s="470"/>
      <c r="T787" s="470"/>
      <c r="U787" s="470"/>
      <c r="V787" s="470"/>
      <c r="W787" s="470"/>
      <c r="X787" s="470"/>
      <c r="Y787" s="470"/>
      <c r="Z787" s="470"/>
    </row>
    <row r="788" ht="14.4" spans="1:26">
      <c r="A788" s="470"/>
      <c r="B788" s="470"/>
      <c r="C788" s="470"/>
      <c r="D788" s="470"/>
      <c r="E788" s="470"/>
      <c r="F788" s="470"/>
      <c r="G788" s="470"/>
      <c r="H788" s="470"/>
      <c r="I788" s="470"/>
      <c r="J788" s="470"/>
      <c r="K788" s="470"/>
      <c r="L788" s="470"/>
      <c r="M788" s="470"/>
      <c r="N788" s="470"/>
      <c r="O788" s="470"/>
      <c r="P788" s="470"/>
      <c r="Q788" s="470"/>
      <c r="R788" s="470"/>
      <c r="S788" s="470"/>
      <c r="T788" s="470"/>
      <c r="U788" s="470"/>
      <c r="V788" s="470"/>
      <c r="W788" s="470"/>
      <c r="X788" s="470"/>
      <c r="Y788" s="470"/>
      <c r="Z788" s="470"/>
    </row>
    <row r="789" ht="14.4" spans="1:26">
      <c r="A789" s="470"/>
      <c r="B789" s="470"/>
      <c r="C789" s="470"/>
      <c r="D789" s="470"/>
      <c r="E789" s="470"/>
      <c r="F789" s="470"/>
      <c r="G789" s="470"/>
      <c r="H789" s="470"/>
      <c r="I789" s="470"/>
      <c r="J789" s="470"/>
      <c r="K789" s="470"/>
      <c r="L789" s="470"/>
      <c r="M789" s="470"/>
      <c r="N789" s="470"/>
      <c r="O789" s="470"/>
      <c r="P789" s="470"/>
      <c r="Q789" s="470"/>
      <c r="R789" s="470"/>
      <c r="S789" s="470"/>
      <c r="T789" s="470"/>
      <c r="U789" s="470"/>
      <c r="V789" s="470"/>
      <c r="W789" s="470"/>
      <c r="X789" s="470"/>
      <c r="Y789" s="470"/>
      <c r="Z789" s="470"/>
    </row>
    <row r="790" ht="14.4" spans="1:26">
      <c r="A790" s="470"/>
      <c r="B790" s="470"/>
      <c r="C790" s="470"/>
      <c r="D790" s="470"/>
      <c r="E790" s="470"/>
      <c r="F790" s="470"/>
      <c r="G790" s="470"/>
      <c r="H790" s="470"/>
      <c r="I790" s="470"/>
      <c r="J790" s="470"/>
      <c r="K790" s="470"/>
      <c r="L790" s="470"/>
      <c r="M790" s="470"/>
      <c r="N790" s="470"/>
      <c r="O790" s="470"/>
      <c r="P790" s="470"/>
      <c r="Q790" s="470"/>
      <c r="R790" s="470"/>
      <c r="S790" s="470"/>
      <c r="T790" s="470"/>
      <c r="U790" s="470"/>
      <c r="V790" s="470"/>
      <c r="W790" s="470"/>
      <c r="X790" s="470"/>
      <c r="Y790" s="470"/>
      <c r="Z790" s="470"/>
    </row>
    <row r="791" ht="14.4" spans="1:26">
      <c r="A791" s="470"/>
      <c r="B791" s="470"/>
      <c r="C791" s="470"/>
      <c r="D791" s="470"/>
      <c r="E791" s="470"/>
      <c r="F791" s="470"/>
      <c r="G791" s="470"/>
      <c r="H791" s="470"/>
      <c r="I791" s="470"/>
      <c r="J791" s="470"/>
      <c r="K791" s="470"/>
      <c r="L791" s="470"/>
      <c r="M791" s="470"/>
      <c r="N791" s="470"/>
      <c r="O791" s="470"/>
      <c r="P791" s="470"/>
      <c r="Q791" s="470"/>
      <c r="R791" s="470"/>
      <c r="S791" s="470"/>
      <c r="T791" s="470"/>
      <c r="U791" s="470"/>
      <c r="V791" s="470"/>
      <c r="W791" s="470"/>
      <c r="X791" s="470"/>
      <c r="Y791" s="470"/>
      <c r="Z791" s="470"/>
    </row>
    <row r="792" ht="14.4" spans="1:26">
      <c r="A792" s="470"/>
      <c r="B792" s="470"/>
      <c r="C792" s="470"/>
      <c r="D792" s="470"/>
      <c r="E792" s="470"/>
      <c r="F792" s="470"/>
      <c r="G792" s="470"/>
      <c r="H792" s="470"/>
      <c r="I792" s="470"/>
      <c r="J792" s="470"/>
      <c r="K792" s="470"/>
      <c r="L792" s="470"/>
      <c r="M792" s="470"/>
      <c r="N792" s="470"/>
      <c r="O792" s="470"/>
      <c r="P792" s="470"/>
      <c r="Q792" s="470"/>
      <c r="R792" s="470"/>
      <c r="S792" s="470"/>
      <c r="T792" s="470"/>
      <c r="U792" s="470"/>
      <c r="V792" s="470"/>
      <c r="W792" s="470"/>
      <c r="X792" s="470"/>
      <c r="Y792" s="470"/>
      <c r="Z792" s="470"/>
    </row>
    <row r="793" ht="14.4" spans="1:26">
      <c r="A793" s="470"/>
      <c r="B793" s="470"/>
      <c r="C793" s="470"/>
      <c r="D793" s="470"/>
      <c r="E793" s="470"/>
      <c r="F793" s="470"/>
      <c r="G793" s="470"/>
      <c r="H793" s="470"/>
      <c r="I793" s="470"/>
      <c r="J793" s="470"/>
      <c r="K793" s="470"/>
      <c r="L793" s="470"/>
      <c r="M793" s="470"/>
      <c r="N793" s="470"/>
      <c r="O793" s="470"/>
      <c r="P793" s="470"/>
      <c r="Q793" s="470"/>
      <c r="R793" s="470"/>
      <c r="S793" s="470"/>
      <c r="T793" s="470"/>
      <c r="U793" s="470"/>
      <c r="V793" s="470"/>
      <c r="W793" s="470"/>
      <c r="X793" s="470"/>
      <c r="Y793" s="470"/>
      <c r="Z793" s="470"/>
    </row>
    <row r="794" ht="14.4" spans="1:26">
      <c r="A794" s="470"/>
      <c r="B794" s="470"/>
      <c r="C794" s="470"/>
      <c r="D794" s="470"/>
      <c r="E794" s="470"/>
      <c r="F794" s="470"/>
      <c r="G794" s="470"/>
      <c r="H794" s="470"/>
      <c r="I794" s="470"/>
      <c r="J794" s="470"/>
      <c r="K794" s="470"/>
      <c r="L794" s="470"/>
      <c r="M794" s="470"/>
      <c r="N794" s="470"/>
      <c r="O794" s="470"/>
      <c r="P794" s="470"/>
      <c r="Q794" s="470"/>
      <c r="R794" s="470"/>
      <c r="S794" s="470"/>
      <c r="T794" s="470"/>
      <c r="U794" s="470"/>
      <c r="V794" s="470"/>
      <c r="W794" s="470"/>
      <c r="X794" s="470"/>
      <c r="Y794" s="470"/>
      <c r="Z794" s="470"/>
    </row>
    <row r="795" ht="14.4" spans="1:26">
      <c r="A795" s="470"/>
      <c r="B795" s="470"/>
      <c r="C795" s="470"/>
      <c r="D795" s="470"/>
      <c r="E795" s="470"/>
      <c r="F795" s="470"/>
      <c r="G795" s="470"/>
      <c r="H795" s="470"/>
      <c r="I795" s="470"/>
      <c r="J795" s="470"/>
      <c r="K795" s="470"/>
      <c r="L795" s="470"/>
      <c r="M795" s="470"/>
      <c r="N795" s="470"/>
      <c r="O795" s="470"/>
      <c r="P795" s="470"/>
      <c r="Q795" s="470"/>
      <c r="R795" s="470"/>
      <c r="S795" s="470"/>
      <c r="T795" s="470"/>
      <c r="U795" s="470"/>
      <c r="V795" s="470"/>
      <c r="W795" s="470"/>
      <c r="X795" s="470"/>
      <c r="Y795" s="470"/>
      <c r="Z795" s="470"/>
    </row>
    <row r="796" ht="14.4" spans="1:26">
      <c r="A796" s="470"/>
      <c r="B796" s="470"/>
      <c r="C796" s="470"/>
      <c r="D796" s="470"/>
      <c r="E796" s="470"/>
      <c r="F796" s="470"/>
      <c r="G796" s="470"/>
      <c r="H796" s="470"/>
      <c r="I796" s="470"/>
      <c r="J796" s="470"/>
      <c r="K796" s="470"/>
      <c r="L796" s="470"/>
      <c r="M796" s="470"/>
      <c r="N796" s="470"/>
      <c r="O796" s="470"/>
      <c r="P796" s="470"/>
      <c r="Q796" s="470"/>
      <c r="R796" s="470"/>
      <c r="S796" s="470"/>
      <c r="T796" s="470"/>
      <c r="U796" s="470"/>
      <c r="V796" s="470"/>
      <c r="W796" s="470"/>
      <c r="X796" s="470"/>
      <c r="Y796" s="470"/>
      <c r="Z796" s="470"/>
    </row>
    <row r="797" ht="14.4" spans="1:26">
      <c r="A797" s="470"/>
      <c r="B797" s="470"/>
      <c r="C797" s="470"/>
      <c r="D797" s="470"/>
      <c r="E797" s="470"/>
      <c r="F797" s="470"/>
      <c r="G797" s="470"/>
      <c r="H797" s="470"/>
      <c r="I797" s="470"/>
      <c r="J797" s="470"/>
      <c r="K797" s="470"/>
      <c r="L797" s="470"/>
      <c r="M797" s="470"/>
      <c r="N797" s="470"/>
      <c r="O797" s="470"/>
      <c r="P797" s="470"/>
      <c r="Q797" s="470"/>
      <c r="R797" s="470"/>
      <c r="S797" s="470"/>
      <c r="T797" s="470"/>
      <c r="U797" s="470"/>
      <c r="V797" s="470"/>
      <c r="W797" s="470"/>
      <c r="X797" s="470"/>
      <c r="Y797" s="470"/>
      <c r="Z797" s="470"/>
    </row>
    <row r="798" ht="14.4" spans="1:26">
      <c r="A798" s="470"/>
      <c r="B798" s="470"/>
      <c r="C798" s="470"/>
      <c r="D798" s="470"/>
      <c r="E798" s="470"/>
      <c r="F798" s="470"/>
      <c r="G798" s="470"/>
      <c r="H798" s="470"/>
      <c r="I798" s="470"/>
      <c r="J798" s="470"/>
      <c r="K798" s="470"/>
      <c r="L798" s="470"/>
      <c r="M798" s="470"/>
      <c r="N798" s="470"/>
      <c r="O798" s="470"/>
      <c r="P798" s="470"/>
      <c r="Q798" s="470"/>
      <c r="R798" s="470"/>
      <c r="S798" s="470"/>
      <c r="T798" s="470"/>
      <c r="U798" s="470"/>
      <c r="V798" s="470"/>
      <c r="W798" s="470"/>
      <c r="X798" s="470"/>
      <c r="Y798" s="470"/>
      <c r="Z798" s="470"/>
    </row>
    <row r="799" ht="14.4" spans="1:26">
      <c r="A799" s="470"/>
      <c r="B799" s="470"/>
      <c r="C799" s="470"/>
      <c r="D799" s="470"/>
      <c r="E799" s="470"/>
      <c r="F799" s="470"/>
      <c r="G799" s="470"/>
      <c r="H799" s="470"/>
      <c r="I799" s="470"/>
      <c r="J799" s="470"/>
      <c r="K799" s="470"/>
      <c r="L799" s="470"/>
      <c r="M799" s="470"/>
      <c r="N799" s="470"/>
      <c r="O799" s="470"/>
      <c r="P799" s="470"/>
      <c r="Q799" s="470"/>
      <c r="R799" s="470"/>
      <c r="S799" s="470"/>
      <c r="T799" s="470"/>
      <c r="U799" s="470"/>
      <c r="V799" s="470"/>
      <c r="W799" s="470"/>
      <c r="X799" s="470"/>
      <c r="Y799" s="470"/>
      <c r="Z799" s="470"/>
    </row>
    <row r="800" ht="14.4" spans="1:26">
      <c r="A800" s="470"/>
      <c r="B800" s="470"/>
      <c r="C800" s="470"/>
      <c r="D800" s="470"/>
      <c r="E800" s="470"/>
      <c r="F800" s="470"/>
      <c r="G800" s="470"/>
      <c r="H800" s="470"/>
      <c r="I800" s="470"/>
      <c r="J800" s="470"/>
      <c r="K800" s="470"/>
      <c r="L800" s="470"/>
      <c r="M800" s="470"/>
      <c r="N800" s="470"/>
      <c r="O800" s="470"/>
      <c r="P800" s="470"/>
      <c r="Q800" s="470"/>
      <c r="R800" s="470"/>
      <c r="S800" s="470"/>
      <c r="T800" s="470"/>
      <c r="U800" s="470"/>
      <c r="V800" s="470"/>
      <c r="W800" s="470"/>
      <c r="X800" s="470"/>
      <c r="Y800" s="470"/>
      <c r="Z800" s="470"/>
    </row>
    <row r="801" ht="14.4" spans="1:26">
      <c r="A801" s="470"/>
      <c r="B801" s="470"/>
      <c r="C801" s="470"/>
      <c r="D801" s="470"/>
      <c r="E801" s="470"/>
      <c r="F801" s="470"/>
      <c r="G801" s="470"/>
      <c r="H801" s="470"/>
      <c r="I801" s="470"/>
      <c r="J801" s="470"/>
      <c r="K801" s="470"/>
      <c r="L801" s="470"/>
      <c r="M801" s="470"/>
      <c r="N801" s="470"/>
      <c r="O801" s="470"/>
      <c r="P801" s="470"/>
      <c r="Q801" s="470"/>
      <c r="R801" s="470"/>
      <c r="S801" s="470"/>
      <c r="T801" s="470"/>
      <c r="U801" s="470"/>
      <c r="V801" s="470"/>
      <c r="W801" s="470"/>
      <c r="X801" s="470"/>
      <c r="Y801" s="470"/>
      <c r="Z801" s="470"/>
    </row>
    <row r="802" ht="14.4" spans="1:26">
      <c r="A802" s="470"/>
      <c r="B802" s="470"/>
      <c r="C802" s="470"/>
      <c r="D802" s="470"/>
      <c r="E802" s="470"/>
      <c r="F802" s="470"/>
      <c r="G802" s="470"/>
      <c r="H802" s="470"/>
      <c r="I802" s="470"/>
      <c r="J802" s="470"/>
      <c r="K802" s="470"/>
      <c r="L802" s="470"/>
      <c r="M802" s="470"/>
      <c r="N802" s="470"/>
      <c r="O802" s="470"/>
      <c r="P802" s="470"/>
      <c r="Q802" s="470"/>
      <c r="R802" s="470"/>
      <c r="S802" s="470"/>
      <c r="T802" s="470"/>
      <c r="U802" s="470"/>
      <c r="V802" s="470"/>
      <c r="W802" s="470"/>
      <c r="X802" s="470"/>
      <c r="Y802" s="470"/>
      <c r="Z802" s="470"/>
    </row>
    <row r="803" ht="14.4" spans="1:26">
      <c r="A803" s="470"/>
      <c r="B803" s="470"/>
      <c r="C803" s="470"/>
      <c r="D803" s="470"/>
      <c r="E803" s="470"/>
      <c r="F803" s="470"/>
      <c r="G803" s="470"/>
      <c r="H803" s="470"/>
      <c r="I803" s="470"/>
      <c r="J803" s="470"/>
      <c r="K803" s="470"/>
      <c r="L803" s="470"/>
      <c r="M803" s="470"/>
      <c r="N803" s="470"/>
      <c r="O803" s="470"/>
      <c r="P803" s="470"/>
      <c r="Q803" s="470"/>
      <c r="R803" s="470"/>
      <c r="S803" s="470"/>
      <c r="T803" s="470"/>
      <c r="U803" s="470"/>
      <c r="V803" s="470"/>
      <c r="W803" s="470"/>
      <c r="X803" s="470"/>
      <c r="Y803" s="470"/>
      <c r="Z803" s="470"/>
    </row>
    <row r="804" ht="14.4" spans="1:26">
      <c r="A804" s="470"/>
      <c r="B804" s="470"/>
      <c r="C804" s="470"/>
      <c r="D804" s="470"/>
      <c r="E804" s="470"/>
      <c r="F804" s="470"/>
      <c r="G804" s="470"/>
      <c r="H804" s="470"/>
      <c r="I804" s="470"/>
      <c r="J804" s="470"/>
      <c r="K804" s="470"/>
      <c r="L804" s="470"/>
      <c r="M804" s="470"/>
      <c r="N804" s="470"/>
      <c r="O804" s="470"/>
      <c r="P804" s="470"/>
      <c r="Q804" s="470"/>
      <c r="R804" s="470"/>
      <c r="S804" s="470"/>
      <c r="T804" s="470"/>
      <c r="U804" s="470"/>
      <c r="V804" s="470"/>
      <c r="W804" s="470"/>
      <c r="X804" s="470"/>
      <c r="Y804" s="470"/>
      <c r="Z804" s="470"/>
    </row>
    <row r="805" ht="14.4" spans="1:26">
      <c r="A805" s="470"/>
      <c r="B805" s="470"/>
      <c r="C805" s="470"/>
      <c r="D805" s="470"/>
      <c r="E805" s="470"/>
      <c r="F805" s="470"/>
      <c r="G805" s="470"/>
      <c r="H805" s="470"/>
      <c r="I805" s="470"/>
      <c r="J805" s="470"/>
      <c r="K805" s="470"/>
      <c r="L805" s="470"/>
      <c r="M805" s="470"/>
      <c r="N805" s="470"/>
      <c r="O805" s="470"/>
      <c r="P805" s="470"/>
      <c r="Q805" s="470"/>
      <c r="R805" s="470"/>
      <c r="S805" s="470"/>
      <c r="T805" s="470"/>
      <c r="U805" s="470"/>
      <c r="V805" s="470"/>
      <c r="W805" s="470"/>
      <c r="X805" s="470"/>
      <c r="Y805" s="470"/>
      <c r="Z805" s="470"/>
    </row>
    <row r="806" ht="14.4" spans="1:26">
      <c r="A806" s="470"/>
      <c r="B806" s="470"/>
      <c r="C806" s="470"/>
      <c r="D806" s="470"/>
      <c r="E806" s="470"/>
      <c r="F806" s="470"/>
      <c r="G806" s="470"/>
      <c r="H806" s="470"/>
      <c r="I806" s="470"/>
      <c r="J806" s="470"/>
      <c r="K806" s="470"/>
      <c r="L806" s="470"/>
      <c r="M806" s="470"/>
      <c r="N806" s="470"/>
      <c r="O806" s="470"/>
      <c r="P806" s="470"/>
      <c r="Q806" s="470"/>
      <c r="R806" s="470"/>
      <c r="S806" s="470"/>
      <c r="T806" s="470"/>
      <c r="U806" s="470"/>
      <c r="V806" s="470"/>
      <c r="W806" s="470"/>
      <c r="X806" s="470"/>
      <c r="Y806" s="470"/>
      <c r="Z806" s="470"/>
    </row>
    <row r="807" ht="14.4" spans="1:26">
      <c r="A807" s="470"/>
      <c r="B807" s="470"/>
      <c r="C807" s="470"/>
      <c r="D807" s="470"/>
      <c r="E807" s="470"/>
      <c r="F807" s="470"/>
      <c r="G807" s="470"/>
      <c r="H807" s="470"/>
      <c r="I807" s="470"/>
      <c r="J807" s="470"/>
      <c r="K807" s="470"/>
      <c r="L807" s="470"/>
      <c r="M807" s="470"/>
      <c r="N807" s="470"/>
      <c r="O807" s="470"/>
      <c r="P807" s="470"/>
      <c r="Q807" s="470"/>
      <c r="R807" s="470"/>
      <c r="S807" s="470"/>
      <c r="T807" s="470"/>
      <c r="U807" s="470"/>
      <c r="V807" s="470"/>
      <c r="W807" s="470"/>
      <c r="X807" s="470"/>
      <c r="Y807" s="470"/>
      <c r="Z807" s="470"/>
    </row>
    <row r="808" ht="14.4" spans="1:26">
      <c r="A808" s="470"/>
      <c r="B808" s="470"/>
      <c r="C808" s="470"/>
      <c r="D808" s="470"/>
      <c r="E808" s="470"/>
      <c r="F808" s="470"/>
      <c r="G808" s="470"/>
      <c r="H808" s="470"/>
      <c r="I808" s="470"/>
      <c r="J808" s="470"/>
      <c r="K808" s="470"/>
      <c r="L808" s="470"/>
      <c r="M808" s="470"/>
      <c r="N808" s="470"/>
      <c r="O808" s="470"/>
      <c r="P808" s="470"/>
      <c r="Q808" s="470"/>
      <c r="R808" s="470"/>
      <c r="S808" s="470"/>
      <c r="T808" s="470"/>
      <c r="U808" s="470"/>
      <c r="V808" s="470"/>
      <c r="W808" s="470"/>
      <c r="X808" s="470"/>
      <c r="Y808" s="470"/>
      <c r="Z808" s="470"/>
    </row>
    <row r="809" ht="14.4" spans="1:26">
      <c r="A809" s="470"/>
      <c r="B809" s="470"/>
      <c r="C809" s="470"/>
      <c r="D809" s="470"/>
      <c r="E809" s="470"/>
      <c r="F809" s="470"/>
      <c r="G809" s="470"/>
      <c r="H809" s="470"/>
      <c r="I809" s="470"/>
      <c r="J809" s="470"/>
      <c r="K809" s="470"/>
      <c r="L809" s="470"/>
      <c r="M809" s="470"/>
      <c r="N809" s="470"/>
      <c r="O809" s="470"/>
      <c r="P809" s="470"/>
      <c r="Q809" s="470"/>
      <c r="R809" s="470"/>
      <c r="S809" s="470"/>
      <c r="T809" s="470"/>
      <c r="U809" s="470"/>
      <c r="V809" s="470"/>
      <c r="W809" s="470"/>
      <c r="X809" s="470"/>
      <c r="Y809" s="470"/>
      <c r="Z809" s="470"/>
    </row>
    <row r="810" ht="14.4" spans="1:26">
      <c r="A810" s="470"/>
      <c r="B810" s="470"/>
      <c r="C810" s="470"/>
      <c r="D810" s="470"/>
      <c r="E810" s="470"/>
      <c r="F810" s="470"/>
      <c r="G810" s="470"/>
      <c r="H810" s="470"/>
      <c r="I810" s="470"/>
      <c r="J810" s="470"/>
      <c r="K810" s="470"/>
      <c r="L810" s="470"/>
      <c r="M810" s="470"/>
      <c r="N810" s="470"/>
      <c r="O810" s="470"/>
      <c r="P810" s="470"/>
      <c r="Q810" s="470"/>
      <c r="R810" s="470"/>
      <c r="S810" s="470"/>
      <c r="T810" s="470"/>
      <c r="U810" s="470"/>
      <c r="V810" s="470"/>
      <c r="W810" s="470"/>
      <c r="X810" s="470"/>
      <c r="Y810" s="470"/>
      <c r="Z810" s="470"/>
    </row>
    <row r="811" ht="14.4" spans="1:26">
      <c r="A811" s="470"/>
      <c r="B811" s="470"/>
      <c r="C811" s="470"/>
      <c r="D811" s="470"/>
      <c r="E811" s="470"/>
      <c r="F811" s="470"/>
      <c r="G811" s="470"/>
      <c r="H811" s="470"/>
      <c r="I811" s="470"/>
      <c r="J811" s="470"/>
      <c r="K811" s="470"/>
      <c r="L811" s="470"/>
      <c r="M811" s="470"/>
      <c r="N811" s="470"/>
      <c r="O811" s="470"/>
      <c r="P811" s="470"/>
      <c r="Q811" s="470"/>
      <c r="R811" s="470"/>
      <c r="S811" s="470"/>
      <c r="T811" s="470"/>
      <c r="U811" s="470"/>
      <c r="V811" s="470"/>
      <c r="W811" s="470"/>
      <c r="X811" s="470"/>
      <c r="Y811" s="470"/>
      <c r="Z811" s="470"/>
    </row>
    <row r="812" ht="14.4" spans="1:26">
      <c r="A812" s="470"/>
      <c r="B812" s="470"/>
      <c r="C812" s="470"/>
      <c r="D812" s="470"/>
      <c r="E812" s="470"/>
      <c r="F812" s="470"/>
      <c r="G812" s="470"/>
      <c r="H812" s="470"/>
      <c r="I812" s="470"/>
      <c r="J812" s="470"/>
      <c r="K812" s="470"/>
      <c r="L812" s="470"/>
      <c r="M812" s="470"/>
      <c r="N812" s="470"/>
      <c r="O812" s="470"/>
      <c r="P812" s="470"/>
      <c r="Q812" s="470"/>
      <c r="R812" s="470"/>
      <c r="S812" s="470"/>
      <c r="T812" s="470"/>
      <c r="U812" s="470"/>
      <c r="V812" s="470"/>
      <c r="W812" s="470"/>
      <c r="X812" s="470"/>
      <c r="Y812" s="470"/>
      <c r="Z812" s="470"/>
    </row>
    <row r="813" ht="14.4" spans="1:26">
      <c r="A813" s="470"/>
      <c r="B813" s="470"/>
      <c r="C813" s="470"/>
      <c r="D813" s="470"/>
      <c r="E813" s="470"/>
      <c r="F813" s="470"/>
      <c r="G813" s="470"/>
      <c r="H813" s="470"/>
      <c r="I813" s="470"/>
      <c r="J813" s="470"/>
      <c r="K813" s="470"/>
      <c r="L813" s="470"/>
      <c r="M813" s="470"/>
      <c r="N813" s="470"/>
      <c r="O813" s="470"/>
      <c r="P813" s="470"/>
      <c r="Q813" s="470"/>
      <c r="R813" s="470"/>
      <c r="S813" s="470"/>
      <c r="T813" s="470"/>
      <c r="U813" s="470"/>
      <c r="V813" s="470"/>
      <c r="W813" s="470"/>
      <c r="X813" s="470"/>
      <c r="Y813" s="470"/>
      <c r="Z813" s="470"/>
    </row>
    <row r="814" ht="14.4" spans="1:26">
      <c r="A814" s="470"/>
      <c r="B814" s="470"/>
      <c r="C814" s="470"/>
      <c r="D814" s="470"/>
      <c r="E814" s="470"/>
      <c r="F814" s="470"/>
      <c r="G814" s="470"/>
      <c r="H814" s="470"/>
      <c r="I814" s="470"/>
      <c r="J814" s="470"/>
      <c r="K814" s="470"/>
      <c r="L814" s="470"/>
      <c r="M814" s="470"/>
      <c r="N814" s="470"/>
      <c r="O814" s="470"/>
      <c r="P814" s="470"/>
      <c r="Q814" s="470"/>
      <c r="R814" s="470"/>
      <c r="S814" s="470"/>
      <c r="T814" s="470"/>
      <c r="U814" s="470"/>
      <c r="V814" s="470"/>
      <c r="W814" s="470"/>
      <c r="X814" s="470"/>
      <c r="Y814" s="470"/>
      <c r="Z814" s="470"/>
    </row>
    <row r="815" ht="14.4" spans="1:26">
      <c r="A815" s="470"/>
      <c r="B815" s="470"/>
      <c r="C815" s="470"/>
      <c r="D815" s="470"/>
      <c r="E815" s="470"/>
      <c r="F815" s="470"/>
      <c r="G815" s="470"/>
      <c r="H815" s="470"/>
      <c r="I815" s="470"/>
      <c r="J815" s="470"/>
      <c r="K815" s="470"/>
      <c r="L815" s="470"/>
      <c r="M815" s="470"/>
      <c r="N815" s="470"/>
      <c r="O815" s="470"/>
      <c r="P815" s="470"/>
      <c r="Q815" s="470"/>
      <c r="R815" s="470"/>
      <c r="S815" s="470"/>
      <c r="T815" s="470"/>
      <c r="U815" s="470"/>
      <c r="V815" s="470"/>
      <c r="W815" s="470"/>
      <c r="X815" s="470"/>
      <c r="Y815" s="470"/>
      <c r="Z815" s="470"/>
    </row>
    <row r="816" ht="14.4" spans="1:26">
      <c r="A816" s="470"/>
      <c r="B816" s="470"/>
      <c r="C816" s="470"/>
      <c r="D816" s="470"/>
      <c r="E816" s="470"/>
      <c r="F816" s="470"/>
      <c r="G816" s="470"/>
      <c r="H816" s="470"/>
      <c r="I816" s="470"/>
      <c r="J816" s="470"/>
      <c r="K816" s="470"/>
      <c r="L816" s="470"/>
      <c r="M816" s="470"/>
      <c r="N816" s="470"/>
      <c r="O816" s="470"/>
      <c r="P816" s="470"/>
      <c r="Q816" s="470"/>
      <c r="R816" s="470"/>
      <c r="S816" s="470"/>
      <c r="T816" s="470"/>
      <c r="U816" s="470"/>
      <c r="V816" s="470"/>
      <c r="W816" s="470"/>
      <c r="X816" s="470"/>
      <c r="Y816" s="470"/>
      <c r="Z816" s="470"/>
    </row>
    <row r="817" ht="14.4" spans="1:26">
      <c r="A817" s="470"/>
      <c r="B817" s="470"/>
      <c r="C817" s="470"/>
      <c r="D817" s="470"/>
      <c r="E817" s="470"/>
      <c r="F817" s="470"/>
      <c r="G817" s="470"/>
      <c r="H817" s="470"/>
      <c r="I817" s="470"/>
      <c r="J817" s="470"/>
      <c r="K817" s="470"/>
      <c r="L817" s="470"/>
      <c r="M817" s="470"/>
      <c r="N817" s="470"/>
      <c r="O817" s="470"/>
      <c r="P817" s="470"/>
      <c r="Q817" s="470"/>
      <c r="R817" s="470"/>
      <c r="S817" s="470"/>
      <c r="T817" s="470"/>
      <c r="U817" s="470"/>
      <c r="V817" s="470"/>
      <c r="W817" s="470"/>
      <c r="X817" s="470"/>
      <c r="Y817" s="470"/>
      <c r="Z817" s="470"/>
    </row>
    <row r="818" ht="14.4" spans="1:26">
      <c r="A818" s="470"/>
      <c r="B818" s="470"/>
      <c r="C818" s="470"/>
      <c r="D818" s="470"/>
      <c r="E818" s="470"/>
      <c r="F818" s="470"/>
      <c r="G818" s="470"/>
      <c r="H818" s="470"/>
      <c r="I818" s="470"/>
      <c r="J818" s="470"/>
      <c r="K818" s="470"/>
      <c r="L818" s="470"/>
      <c r="M818" s="470"/>
      <c r="N818" s="470"/>
      <c r="O818" s="470"/>
      <c r="P818" s="470"/>
      <c r="Q818" s="470"/>
      <c r="R818" s="470"/>
      <c r="S818" s="470"/>
      <c r="T818" s="470"/>
      <c r="U818" s="470"/>
      <c r="V818" s="470"/>
      <c r="W818" s="470"/>
      <c r="X818" s="470"/>
      <c r="Y818" s="470"/>
      <c r="Z818" s="470"/>
    </row>
    <row r="819" ht="14.4" spans="1:26">
      <c r="A819" s="470"/>
      <c r="B819" s="470"/>
      <c r="C819" s="470"/>
      <c r="D819" s="470"/>
      <c r="E819" s="470"/>
      <c r="F819" s="470"/>
      <c r="G819" s="470"/>
      <c r="H819" s="470"/>
      <c r="I819" s="470"/>
      <c r="J819" s="470"/>
      <c r="K819" s="470"/>
      <c r="L819" s="470"/>
      <c r="M819" s="470"/>
      <c r="N819" s="470"/>
      <c r="O819" s="470"/>
      <c r="P819" s="470"/>
      <c r="Q819" s="470"/>
      <c r="R819" s="470"/>
      <c r="S819" s="470"/>
      <c r="T819" s="470"/>
      <c r="U819" s="470"/>
      <c r="V819" s="470"/>
      <c r="W819" s="470"/>
      <c r="X819" s="470"/>
      <c r="Y819" s="470"/>
      <c r="Z819" s="470"/>
    </row>
    <row r="820" ht="14.4" spans="1:26">
      <c r="A820" s="470"/>
      <c r="B820" s="470"/>
      <c r="C820" s="470"/>
      <c r="D820" s="470"/>
      <c r="E820" s="470"/>
      <c r="F820" s="470"/>
      <c r="G820" s="470"/>
      <c r="H820" s="470"/>
      <c r="I820" s="470"/>
      <c r="J820" s="470"/>
      <c r="K820" s="470"/>
      <c r="L820" s="470"/>
      <c r="M820" s="470"/>
      <c r="N820" s="470"/>
      <c r="O820" s="470"/>
      <c r="P820" s="470"/>
      <c r="Q820" s="470"/>
      <c r="R820" s="470"/>
      <c r="S820" s="470"/>
      <c r="T820" s="470"/>
      <c r="U820" s="470"/>
      <c r="V820" s="470"/>
      <c r="W820" s="470"/>
      <c r="X820" s="470"/>
      <c r="Y820" s="470"/>
      <c r="Z820" s="470"/>
    </row>
    <row r="821" ht="14.4" spans="1:26">
      <c r="A821" s="470"/>
      <c r="B821" s="470"/>
      <c r="C821" s="470"/>
      <c r="D821" s="470"/>
      <c r="E821" s="470"/>
      <c r="F821" s="470"/>
      <c r="G821" s="470"/>
      <c r="H821" s="470"/>
      <c r="I821" s="470"/>
      <c r="J821" s="470"/>
      <c r="K821" s="470"/>
      <c r="L821" s="470"/>
      <c r="M821" s="470"/>
      <c r="N821" s="470"/>
      <c r="O821" s="470"/>
      <c r="P821" s="470"/>
      <c r="Q821" s="470"/>
      <c r="R821" s="470"/>
      <c r="S821" s="470"/>
      <c r="T821" s="470"/>
      <c r="U821" s="470"/>
      <c r="V821" s="470"/>
      <c r="W821" s="470"/>
      <c r="X821" s="470"/>
      <c r="Y821" s="470"/>
      <c r="Z821" s="470"/>
    </row>
    <row r="822" ht="14.4" spans="1:26">
      <c r="A822" s="470"/>
      <c r="B822" s="470"/>
      <c r="C822" s="470"/>
      <c r="D822" s="470"/>
      <c r="E822" s="470"/>
      <c r="F822" s="470"/>
      <c r="G822" s="470"/>
      <c r="H822" s="470"/>
      <c r="I822" s="470"/>
      <c r="J822" s="470"/>
      <c r="K822" s="470"/>
      <c r="L822" s="470"/>
      <c r="M822" s="470"/>
      <c r="N822" s="470"/>
      <c r="O822" s="470"/>
      <c r="P822" s="470"/>
      <c r="Q822" s="470"/>
      <c r="R822" s="470"/>
      <c r="S822" s="470"/>
      <c r="T822" s="470"/>
      <c r="U822" s="470"/>
      <c r="V822" s="470"/>
      <c r="W822" s="470"/>
      <c r="X822" s="470"/>
      <c r="Y822" s="470"/>
      <c r="Z822" s="470"/>
    </row>
    <row r="823" ht="14.4" spans="1:26">
      <c r="A823" s="470"/>
      <c r="B823" s="470"/>
      <c r="C823" s="470"/>
      <c r="D823" s="470"/>
      <c r="E823" s="470"/>
      <c r="F823" s="470"/>
      <c r="G823" s="470"/>
      <c r="H823" s="470"/>
      <c r="I823" s="470"/>
      <c r="J823" s="470"/>
      <c r="K823" s="470"/>
      <c r="L823" s="470"/>
      <c r="M823" s="470"/>
      <c r="N823" s="470"/>
      <c r="O823" s="470"/>
      <c r="P823" s="470"/>
      <c r="Q823" s="470"/>
      <c r="R823" s="470"/>
      <c r="S823" s="470"/>
      <c r="T823" s="470"/>
      <c r="U823" s="470"/>
      <c r="V823" s="470"/>
      <c r="W823" s="470"/>
      <c r="X823" s="470"/>
      <c r="Y823" s="470"/>
      <c r="Z823" s="470"/>
    </row>
    <row r="824" ht="14.4" spans="1:26">
      <c r="A824" s="470"/>
      <c r="B824" s="470"/>
      <c r="C824" s="470"/>
      <c r="D824" s="470"/>
      <c r="E824" s="470"/>
      <c r="F824" s="470"/>
      <c r="G824" s="470"/>
      <c r="H824" s="470"/>
      <c r="I824" s="470"/>
      <c r="J824" s="470"/>
      <c r="K824" s="470"/>
      <c r="L824" s="470"/>
      <c r="M824" s="470"/>
      <c r="N824" s="470"/>
      <c r="O824" s="470"/>
      <c r="P824" s="470"/>
      <c r="Q824" s="470"/>
      <c r="R824" s="470"/>
      <c r="S824" s="470"/>
      <c r="T824" s="470"/>
      <c r="U824" s="470"/>
      <c r="V824" s="470"/>
      <c r="W824" s="470"/>
      <c r="X824" s="470"/>
      <c r="Y824" s="470"/>
      <c r="Z824" s="470"/>
    </row>
    <row r="825" ht="14.4" spans="1:26">
      <c r="A825" s="470"/>
      <c r="B825" s="470"/>
      <c r="C825" s="470"/>
      <c r="D825" s="470"/>
      <c r="E825" s="470"/>
      <c r="F825" s="470"/>
      <c r="G825" s="470"/>
      <c r="H825" s="470"/>
      <c r="I825" s="470"/>
      <c r="J825" s="470"/>
      <c r="K825" s="470"/>
      <c r="L825" s="470"/>
      <c r="M825" s="470"/>
      <c r="N825" s="470"/>
      <c r="O825" s="470"/>
      <c r="P825" s="470"/>
      <c r="Q825" s="470"/>
      <c r="R825" s="470"/>
      <c r="S825" s="470"/>
      <c r="T825" s="470"/>
      <c r="U825" s="470"/>
      <c r="V825" s="470"/>
      <c r="W825" s="470"/>
      <c r="X825" s="470"/>
      <c r="Y825" s="470"/>
      <c r="Z825" s="470"/>
    </row>
    <row r="826" ht="14.4" spans="1:26">
      <c r="A826" s="470"/>
      <c r="B826" s="470"/>
      <c r="C826" s="470"/>
      <c r="D826" s="470"/>
      <c r="E826" s="470"/>
      <c r="F826" s="470"/>
      <c r="G826" s="470"/>
      <c r="H826" s="470"/>
      <c r="I826" s="470"/>
      <c r="J826" s="470"/>
      <c r="K826" s="470"/>
      <c r="L826" s="470"/>
      <c r="M826" s="470"/>
      <c r="N826" s="470"/>
      <c r="O826" s="470"/>
      <c r="P826" s="470"/>
      <c r="Q826" s="470"/>
      <c r="R826" s="470"/>
      <c r="S826" s="470"/>
      <c r="T826" s="470"/>
      <c r="U826" s="470"/>
      <c r="V826" s="470"/>
      <c r="W826" s="470"/>
      <c r="X826" s="470"/>
      <c r="Y826" s="470"/>
      <c r="Z826" s="470"/>
    </row>
    <row r="827" ht="14.4" spans="1:26">
      <c r="A827" s="470"/>
      <c r="B827" s="470"/>
      <c r="C827" s="470"/>
      <c r="D827" s="470"/>
      <c r="E827" s="470"/>
      <c r="F827" s="470"/>
      <c r="G827" s="470"/>
      <c r="H827" s="470"/>
      <c r="I827" s="470"/>
      <c r="J827" s="470"/>
      <c r="K827" s="470"/>
      <c r="L827" s="470"/>
      <c r="M827" s="470"/>
      <c r="N827" s="470"/>
      <c r="O827" s="470"/>
      <c r="P827" s="470"/>
      <c r="Q827" s="470"/>
      <c r="R827" s="470"/>
      <c r="S827" s="470"/>
      <c r="T827" s="470"/>
      <c r="U827" s="470"/>
      <c r="V827" s="470"/>
      <c r="W827" s="470"/>
      <c r="X827" s="470"/>
      <c r="Y827" s="470"/>
      <c r="Z827" s="470"/>
    </row>
    <row r="828" ht="14.4" spans="1:26">
      <c r="A828" s="470"/>
      <c r="B828" s="470"/>
      <c r="C828" s="470"/>
      <c r="D828" s="470"/>
      <c r="E828" s="470"/>
      <c r="F828" s="470"/>
      <c r="G828" s="470"/>
      <c r="H828" s="470"/>
      <c r="I828" s="470"/>
      <c r="J828" s="470"/>
      <c r="K828" s="470"/>
      <c r="L828" s="470"/>
      <c r="M828" s="470"/>
      <c r="N828" s="470"/>
      <c r="O828" s="470"/>
      <c r="P828" s="470"/>
      <c r="Q828" s="470"/>
      <c r="R828" s="470"/>
      <c r="S828" s="470"/>
      <c r="T828" s="470"/>
      <c r="U828" s="470"/>
      <c r="V828" s="470"/>
      <c r="W828" s="470"/>
      <c r="X828" s="470"/>
      <c r="Y828" s="470"/>
      <c r="Z828" s="470"/>
    </row>
    <row r="829" ht="14.4" spans="1:26">
      <c r="A829" s="470"/>
      <c r="B829" s="470"/>
      <c r="C829" s="470"/>
      <c r="D829" s="470"/>
      <c r="E829" s="470"/>
      <c r="F829" s="470"/>
      <c r="G829" s="470"/>
      <c r="H829" s="470"/>
      <c r="I829" s="470"/>
      <c r="J829" s="470"/>
      <c r="K829" s="470"/>
      <c r="L829" s="470"/>
      <c r="M829" s="470"/>
      <c r="N829" s="470"/>
      <c r="O829" s="470"/>
      <c r="P829" s="470"/>
      <c r="Q829" s="470"/>
      <c r="R829" s="470"/>
      <c r="S829" s="470"/>
      <c r="T829" s="470"/>
      <c r="U829" s="470"/>
      <c r="V829" s="470"/>
      <c r="W829" s="470"/>
      <c r="X829" s="470"/>
      <c r="Y829" s="470"/>
      <c r="Z829" s="470"/>
    </row>
    <row r="830" ht="14.4" spans="1:26">
      <c r="A830" s="470"/>
      <c r="B830" s="470"/>
      <c r="C830" s="470"/>
      <c r="D830" s="470"/>
      <c r="E830" s="470"/>
      <c r="F830" s="470"/>
      <c r="G830" s="470"/>
      <c r="H830" s="470"/>
      <c r="I830" s="470"/>
      <c r="J830" s="470"/>
      <c r="K830" s="470"/>
      <c r="L830" s="470"/>
      <c r="M830" s="470"/>
      <c r="N830" s="470"/>
      <c r="O830" s="470"/>
      <c r="P830" s="470"/>
      <c r="Q830" s="470"/>
      <c r="R830" s="470"/>
      <c r="S830" s="470"/>
      <c r="T830" s="470"/>
      <c r="U830" s="470"/>
      <c r="V830" s="470"/>
      <c r="W830" s="470"/>
      <c r="X830" s="470"/>
      <c r="Y830" s="470"/>
      <c r="Z830" s="470"/>
    </row>
    <row r="831" ht="14.4" spans="1:26">
      <c r="A831" s="470"/>
      <c r="B831" s="470"/>
      <c r="C831" s="470"/>
      <c r="D831" s="470"/>
      <c r="E831" s="470"/>
      <c r="F831" s="470"/>
      <c r="G831" s="470"/>
      <c r="H831" s="470"/>
      <c r="I831" s="470"/>
      <c r="J831" s="470"/>
      <c r="K831" s="470"/>
      <c r="L831" s="470"/>
      <c r="M831" s="470"/>
      <c r="N831" s="470"/>
      <c r="O831" s="470"/>
      <c r="P831" s="470"/>
      <c r="Q831" s="470"/>
      <c r="R831" s="470"/>
      <c r="S831" s="470"/>
      <c r="T831" s="470"/>
      <c r="U831" s="470"/>
      <c r="V831" s="470"/>
      <c r="W831" s="470"/>
      <c r="X831" s="470"/>
      <c r="Y831" s="470"/>
      <c r="Z831" s="470"/>
    </row>
    <row r="832" ht="14.4" spans="1:26">
      <c r="A832" s="470"/>
      <c r="B832" s="470"/>
      <c r="C832" s="470"/>
      <c r="D832" s="470"/>
      <c r="E832" s="470"/>
      <c r="F832" s="470"/>
      <c r="G832" s="470"/>
      <c r="H832" s="470"/>
      <c r="I832" s="470"/>
      <c r="J832" s="470"/>
      <c r="K832" s="470"/>
      <c r="L832" s="470"/>
      <c r="M832" s="470"/>
      <c r="N832" s="470"/>
      <c r="O832" s="470"/>
      <c r="P832" s="470"/>
      <c r="Q832" s="470"/>
      <c r="R832" s="470"/>
      <c r="S832" s="470"/>
      <c r="T832" s="470"/>
      <c r="U832" s="470"/>
      <c r="V832" s="470"/>
      <c r="W832" s="470"/>
      <c r="X832" s="470"/>
      <c r="Y832" s="470"/>
      <c r="Z832" s="470"/>
    </row>
    <row r="833" ht="14.4" spans="1:26">
      <c r="A833" s="470"/>
      <c r="B833" s="470"/>
      <c r="C833" s="470"/>
      <c r="D833" s="470"/>
      <c r="E833" s="470"/>
      <c r="F833" s="470"/>
      <c r="G833" s="470"/>
      <c r="H833" s="470"/>
      <c r="I833" s="470"/>
      <c r="J833" s="470"/>
      <c r="K833" s="470"/>
      <c r="L833" s="470"/>
      <c r="M833" s="470"/>
      <c r="N833" s="470"/>
      <c r="O833" s="470"/>
      <c r="P833" s="470"/>
      <c r="Q833" s="470"/>
      <c r="R833" s="470"/>
      <c r="S833" s="470"/>
      <c r="T833" s="470"/>
      <c r="U833" s="470"/>
      <c r="V833" s="470"/>
      <c r="W833" s="470"/>
      <c r="X833" s="470"/>
      <c r="Y833" s="470"/>
      <c r="Z833" s="470"/>
    </row>
    <row r="834" ht="14.4" spans="1:26">
      <c r="A834" s="470"/>
      <c r="B834" s="470"/>
      <c r="C834" s="470"/>
      <c r="D834" s="470"/>
      <c r="E834" s="470"/>
      <c r="F834" s="470"/>
      <c r="G834" s="470"/>
      <c r="H834" s="470"/>
      <c r="I834" s="470"/>
      <c r="J834" s="470"/>
      <c r="K834" s="470"/>
      <c r="L834" s="470"/>
      <c r="M834" s="470"/>
      <c r="N834" s="470"/>
      <c r="O834" s="470"/>
      <c r="P834" s="470"/>
      <c r="Q834" s="470"/>
      <c r="R834" s="470"/>
      <c r="S834" s="470"/>
      <c r="T834" s="470"/>
      <c r="U834" s="470"/>
      <c r="V834" s="470"/>
      <c r="W834" s="470"/>
      <c r="X834" s="470"/>
      <c r="Y834" s="470"/>
      <c r="Z834" s="470"/>
    </row>
    <row r="835" ht="14.4" spans="1:26">
      <c r="A835" s="470"/>
      <c r="B835" s="470"/>
      <c r="C835" s="470"/>
      <c r="D835" s="470"/>
      <c r="E835" s="470"/>
      <c r="F835" s="470"/>
      <c r="G835" s="470"/>
      <c r="H835" s="470"/>
      <c r="I835" s="470"/>
      <c r="J835" s="470"/>
      <c r="K835" s="470"/>
      <c r="L835" s="470"/>
      <c r="M835" s="470"/>
      <c r="N835" s="470"/>
      <c r="O835" s="470"/>
      <c r="P835" s="470"/>
      <c r="Q835" s="470"/>
      <c r="R835" s="470"/>
      <c r="S835" s="470"/>
      <c r="T835" s="470"/>
      <c r="U835" s="470"/>
      <c r="V835" s="470"/>
      <c r="W835" s="470"/>
      <c r="X835" s="470"/>
      <c r="Y835" s="470"/>
      <c r="Z835" s="470"/>
    </row>
    <row r="836" ht="14.4" spans="1:26">
      <c r="A836" s="470"/>
      <c r="B836" s="470"/>
      <c r="C836" s="470"/>
      <c r="D836" s="470"/>
      <c r="E836" s="470"/>
      <c r="F836" s="470"/>
      <c r="G836" s="470"/>
      <c r="H836" s="470"/>
      <c r="I836" s="470"/>
      <c r="J836" s="470"/>
      <c r="K836" s="470"/>
      <c r="L836" s="470"/>
      <c r="M836" s="470"/>
      <c r="N836" s="470"/>
      <c r="O836" s="470"/>
      <c r="P836" s="470"/>
      <c r="Q836" s="470"/>
      <c r="R836" s="470"/>
      <c r="S836" s="470"/>
      <c r="T836" s="470"/>
      <c r="U836" s="470"/>
      <c r="V836" s="470"/>
      <c r="W836" s="470"/>
      <c r="X836" s="470"/>
      <c r="Y836" s="470"/>
      <c r="Z836" s="470"/>
    </row>
    <row r="837" ht="14.4" spans="1:26">
      <c r="A837" s="470"/>
      <c r="B837" s="470"/>
      <c r="C837" s="470"/>
      <c r="D837" s="470"/>
      <c r="E837" s="470"/>
      <c r="F837" s="470"/>
      <c r="G837" s="470"/>
      <c r="H837" s="470"/>
      <c r="I837" s="470"/>
      <c r="J837" s="470"/>
      <c r="K837" s="470"/>
      <c r="L837" s="470"/>
      <c r="M837" s="470"/>
      <c r="N837" s="470"/>
      <c r="O837" s="470"/>
      <c r="P837" s="470"/>
      <c r="Q837" s="470"/>
      <c r="R837" s="470"/>
      <c r="S837" s="470"/>
      <c r="T837" s="470"/>
      <c r="U837" s="470"/>
      <c r="V837" s="470"/>
      <c r="W837" s="470"/>
      <c r="X837" s="470"/>
      <c r="Y837" s="470"/>
      <c r="Z837" s="470"/>
    </row>
    <row r="838" ht="14.4" spans="1:26">
      <c r="A838" s="470"/>
      <c r="B838" s="470"/>
      <c r="C838" s="470"/>
      <c r="D838" s="470"/>
      <c r="E838" s="470"/>
      <c r="F838" s="470"/>
      <c r="G838" s="470"/>
      <c r="H838" s="470"/>
      <c r="I838" s="470"/>
      <c r="J838" s="470"/>
      <c r="K838" s="470"/>
      <c r="L838" s="470"/>
      <c r="M838" s="470"/>
      <c r="N838" s="470"/>
      <c r="O838" s="470"/>
      <c r="P838" s="470"/>
      <c r="Q838" s="470"/>
      <c r="R838" s="470"/>
      <c r="S838" s="470"/>
      <c r="T838" s="470"/>
      <c r="U838" s="470"/>
      <c r="V838" s="470"/>
      <c r="W838" s="470"/>
      <c r="X838" s="470"/>
      <c r="Y838" s="470"/>
      <c r="Z838" s="470"/>
    </row>
    <row r="839" ht="14.4" spans="1:26">
      <c r="A839" s="470"/>
      <c r="B839" s="470"/>
      <c r="C839" s="470"/>
      <c r="D839" s="470"/>
      <c r="E839" s="470"/>
      <c r="F839" s="470"/>
      <c r="G839" s="470"/>
      <c r="H839" s="470"/>
      <c r="I839" s="470"/>
      <c r="J839" s="470"/>
      <c r="K839" s="470"/>
      <c r="L839" s="470"/>
      <c r="M839" s="470"/>
      <c r="N839" s="470"/>
      <c r="O839" s="470"/>
      <c r="P839" s="470"/>
      <c r="Q839" s="470"/>
      <c r="R839" s="470"/>
      <c r="S839" s="470"/>
      <c r="T839" s="470"/>
      <c r="U839" s="470"/>
      <c r="V839" s="470"/>
      <c r="W839" s="470"/>
      <c r="X839" s="470"/>
      <c r="Y839" s="470"/>
      <c r="Z839" s="470"/>
    </row>
    <row r="840" ht="14.4" spans="1:26">
      <c r="A840" s="470"/>
      <c r="B840" s="470"/>
      <c r="C840" s="470"/>
      <c r="D840" s="470"/>
      <c r="E840" s="470"/>
      <c r="F840" s="470"/>
      <c r="G840" s="470"/>
      <c r="H840" s="470"/>
      <c r="I840" s="470"/>
      <c r="J840" s="470"/>
      <c r="K840" s="470"/>
      <c r="L840" s="470"/>
      <c r="M840" s="470"/>
      <c r="N840" s="470"/>
      <c r="O840" s="470"/>
      <c r="P840" s="470"/>
      <c r="Q840" s="470"/>
      <c r="R840" s="470"/>
      <c r="S840" s="470"/>
      <c r="T840" s="470"/>
      <c r="U840" s="470"/>
      <c r="V840" s="470"/>
      <c r="W840" s="470"/>
      <c r="X840" s="470"/>
      <c r="Y840" s="470"/>
      <c r="Z840" s="470"/>
    </row>
    <row r="841" ht="14.4" spans="1:26">
      <c r="A841" s="470"/>
      <c r="B841" s="470"/>
      <c r="C841" s="470"/>
      <c r="D841" s="470"/>
      <c r="E841" s="470"/>
      <c r="F841" s="470"/>
      <c r="G841" s="470"/>
      <c r="H841" s="470"/>
      <c r="I841" s="470"/>
      <c r="J841" s="470"/>
      <c r="K841" s="470"/>
      <c r="L841" s="470"/>
      <c r="M841" s="470"/>
      <c r="N841" s="470"/>
      <c r="O841" s="470"/>
      <c r="P841" s="470"/>
      <c r="Q841" s="470"/>
      <c r="R841" s="470"/>
      <c r="S841" s="470"/>
      <c r="T841" s="470"/>
      <c r="U841" s="470"/>
      <c r="V841" s="470"/>
      <c r="W841" s="470"/>
      <c r="X841" s="470"/>
      <c r="Y841" s="470"/>
      <c r="Z841" s="470"/>
    </row>
    <row r="842" ht="14.4" spans="1:26">
      <c r="A842" s="470"/>
      <c r="B842" s="470"/>
      <c r="C842" s="470"/>
      <c r="D842" s="470"/>
      <c r="E842" s="470"/>
      <c r="F842" s="470"/>
      <c r="G842" s="470"/>
      <c r="H842" s="470"/>
      <c r="I842" s="470"/>
      <c r="J842" s="470"/>
      <c r="K842" s="470"/>
      <c r="L842" s="470"/>
      <c r="M842" s="470"/>
      <c r="N842" s="470"/>
      <c r="O842" s="470"/>
      <c r="P842" s="470"/>
      <c r="Q842" s="470"/>
      <c r="R842" s="470"/>
      <c r="S842" s="470"/>
      <c r="T842" s="470"/>
      <c r="U842" s="470"/>
      <c r="V842" s="470"/>
      <c r="W842" s="470"/>
      <c r="X842" s="470"/>
      <c r="Y842" s="470"/>
      <c r="Z842" s="470"/>
    </row>
    <row r="843" ht="14.4" spans="1:26">
      <c r="A843" s="470"/>
      <c r="B843" s="470"/>
      <c r="C843" s="470"/>
      <c r="D843" s="470"/>
      <c r="E843" s="470"/>
      <c r="F843" s="470"/>
      <c r="G843" s="470"/>
      <c r="H843" s="470"/>
      <c r="I843" s="470"/>
      <c r="J843" s="470"/>
      <c r="K843" s="470"/>
      <c r="L843" s="470"/>
      <c r="M843" s="470"/>
      <c r="N843" s="470"/>
      <c r="O843" s="470"/>
      <c r="P843" s="470"/>
      <c r="Q843" s="470"/>
      <c r="R843" s="470"/>
      <c r="S843" s="470"/>
      <c r="T843" s="470"/>
      <c r="U843" s="470"/>
      <c r="V843" s="470"/>
      <c r="W843" s="470"/>
      <c r="X843" s="470"/>
      <c r="Y843" s="470"/>
      <c r="Z843" s="470"/>
    </row>
    <row r="844" ht="14.4" spans="1:26">
      <c r="A844" s="470"/>
      <c r="B844" s="470"/>
      <c r="C844" s="470"/>
      <c r="D844" s="470"/>
      <c r="E844" s="470"/>
      <c r="F844" s="470"/>
      <c r="G844" s="470"/>
      <c r="H844" s="470"/>
      <c r="I844" s="470"/>
      <c r="J844" s="470"/>
      <c r="K844" s="470"/>
      <c r="L844" s="470"/>
      <c r="M844" s="470"/>
      <c r="N844" s="470"/>
      <c r="O844" s="470"/>
      <c r="P844" s="470"/>
      <c r="Q844" s="470"/>
      <c r="R844" s="470"/>
      <c r="S844" s="470"/>
      <c r="T844" s="470"/>
      <c r="U844" s="470"/>
      <c r="V844" s="470"/>
      <c r="W844" s="470"/>
      <c r="X844" s="470"/>
      <c r="Y844" s="470"/>
      <c r="Z844" s="470"/>
    </row>
    <row r="845" ht="14.4" spans="1:26">
      <c r="A845" s="470"/>
      <c r="B845" s="470"/>
      <c r="C845" s="470"/>
      <c r="D845" s="470"/>
      <c r="E845" s="470"/>
      <c r="F845" s="470"/>
      <c r="G845" s="470"/>
      <c r="H845" s="470"/>
      <c r="I845" s="470"/>
      <c r="J845" s="470"/>
      <c r="K845" s="470"/>
      <c r="L845" s="470"/>
      <c r="M845" s="470"/>
      <c r="N845" s="470"/>
      <c r="O845" s="470"/>
      <c r="P845" s="470"/>
      <c r="Q845" s="470"/>
      <c r="R845" s="470"/>
      <c r="S845" s="470"/>
      <c r="T845" s="470"/>
      <c r="U845" s="470"/>
      <c r="V845" s="470"/>
      <c r="W845" s="470"/>
      <c r="X845" s="470"/>
      <c r="Y845" s="470"/>
      <c r="Z845" s="470"/>
    </row>
    <row r="846" ht="14.4" spans="1:26">
      <c r="A846" s="470"/>
      <c r="B846" s="470"/>
      <c r="C846" s="470"/>
      <c r="D846" s="470"/>
      <c r="E846" s="470"/>
      <c r="F846" s="470"/>
      <c r="G846" s="470"/>
      <c r="H846" s="470"/>
      <c r="I846" s="470"/>
      <c r="J846" s="470"/>
      <c r="K846" s="470"/>
      <c r="L846" s="470"/>
      <c r="M846" s="470"/>
      <c r="N846" s="470"/>
      <c r="O846" s="470"/>
      <c r="P846" s="470"/>
      <c r="Q846" s="470"/>
      <c r="R846" s="470"/>
      <c r="S846" s="470"/>
      <c r="T846" s="470"/>
      <c r="U846" s="470"/>
      <c r="V846" s="470"/>
      <c r="W846" s="470"/>
      <c r="X846" s="470"/>
      <c r="Y846" s="470"/>
      <c r="Z846" s="470"/>
    </row>
    <row r="847" ht="14.4" spans="1:26">
      <c r="A847" s="470"/>
      <c r="B847" s="470"/>
      <c r="C847" s="470"/>
      <c r="D847" s="470"/>
      <c r="E847" s="470"/>
      <c r="F847" s="470"/>
      <c r="G847" s="470"/>
      <c r="H847" s="470"/>
      <c r="I847" s="470"/>
      <c r="J847" s="470"/>
      <c r="K847" s="470"/>
      <c r="L847" s="470"/>
      <c r="M847" s="470"/>
      <c r="N847" s="470"/>
      <c r="O847" s="470"/>
      <c r="P847" s="470"/>
      <c r="Q847" s="470"/>
      <c r="R847" s="470"/>
      <c r="S847" s="470"/>
      <c r="T847" s="470"/>
      <c r="U847" s="470"/>
      <c r="V847" s="470"/>
      <c r="W847" s="470"/>
      <c r="X847" s="470"/>
      <c r="Y847" s="470"/>
      <c r="Z847" s="470"/>
    </row>
    <row r="848" ht="14.4" spans="1:26">
      <c r="A848" s="470"/>
      <c r="B848" s="470"/>
      <c r="C848" s="470"/>
      <c r="D848" s="470"/>
      <c r="E848" s="470"/>
      <c r="F848" s="470"/>
      <c r="G848" s="470"/>
      <c r="H848" s="470"/>
      <c r="I848" s="470"/>
      <c r="J848" s="470"/>
      <c r="K848" s="470"/>
      <c r="L848" s="470"/>
      <c r="M848" s="470"/>
      <c r="N848" s="470"/>
      <c r="O848" s="470"/>
      <c r="P848" s="470"/>
      <c r="Q848" s="470"/>
      <c r="R848" s="470"/>
      <c r="S848" s="470"/>
      <c r="T848" s="470"/>
      <c r="U848" s="470"/>
      <c r="V848" s="470"/>
      <c r="W848" s="470"/>
      <c r="X848" s="470"/>
      <c r="Y848" s="470"/>
      <c r="Z848" s="470"/>
    </row>
    <row r="849" ht="14.4" spans="1:26">
      <c r="A849" s="470"/>
      <c r="B849" s="470"/>
      <c r="C849" s="470"/>
      <c r="D849" s="470"/>
      <c r="E849" s="470"/>
      <c r="F849" s="470"/>
      <c r="G849" s="470"/>
      <c r="H849" s="470"/>
      <c r="I849" s="470"/>
      <c r="J849" s="470"/>
      <c r="K849" s="470"/>
      <c r="L849" s="470"/>
      <c r="M849" s="470"/>
      <c r="N849" s="470"/>
      <c r="O849" s="470"/>
      <c r="P849" s="470"/>
      <c r="Q849" s="470"/>
      <c r="R849" s="470"/>
      <c r="S849" s="470"/>
      <c r="T849" s="470"/>
      <c r="U849" s="470"/>
      <c r="V849" s="470"/>
      <c r="W849" s="470"/>
      <c r="X849" s="470"/>
      <c r="Y849" s="470"/>
      <c r="Z849" s="470"/>
    </row>
    <row r="850" ht="14.4" spans="1:26">
      <c r="A850" s="470"/>
      <c r="B850" s="470"/>
      <c r="C850" s="470"/>
      <c r="D850" s="470"/>
      <c r="E850" s="470"/>
      <c r="F850" s="470"/>
      <c r="G850" s="470"/>
      <c r="H850" s="470"/>
      <c r="I850" s="470"/>
      <c r="J850" s="470"/>
      <c r="K850" s="470"/>
      <c r="L850" s="470"/>
      <c r="M850" s="470"/>
      <c r="N850" s="470"/>
      <c r="O850" s="470"/>
      <c r="P850" s="470"/>
      <c r="Q850" s="470"/>
      <c r="R850" s="470"/>
      <c r="S850" s="470"/>
      <c r="T850" s="470"/>
      <c r="U850" s="470"/>
      <c r="V850" s="470"/>
      <c r="W850" s="470"/>
      <c r="X850" s="470"/>
      <c r="Y850" s="470"/>
      <c r="Z850" s="470"/>
    </row>
    <row r="851" ht="14.4" spans="1:26">
      <c r="A851" s="470"/>
      <c r="B851" s="470"/>
      <c r="C851" s="470"/>
      <c r="D851" s="470"/>
      <c r="E851" s="470"/>
      <c r="F851" s="470"/>
      <c r="G851" s="470"/>
      <c r="H851" s="470"/>
      <c r="I851" s="470"/>
      <c r="J851" s="470"/>
      <c r="K851" s="470"/>
      <c r="L851" s="470"/>
      <c r="M851" s="470"/>
      <c r="N851" s="470"/>
      <c r="O851" s="470"/>
      <c r="P851" s="470"/>
      <c r="Q851" s="470"/>
      <c r="R851" s="470"/>
      <c r="S851" s="470"/>
      <c r="T851" s="470"/>
      <c r="U851" s="470"/>
      <c r="V851" s="470"/>
      <c r="W851" s="470"/>
      <c r="X851" s="470"/>
      <c r="Y851" s="470"/>
      <c r="Z851" s="470"/>
    </row>
    <row r="852" ht="14.4" spans="1:26">
      <c r="A852" s="470"/>
      <c r="B852" s="470"/>
      <c r="C852" s="470"/>
      <c r="D852" s="470"/>
      <c r="E852" s="470"/>
      <c r="F852" s="470"/>
      <c r="G852" s="470"/>
      <c r="H852" s="470"/>
      <c r="I852" s="470"/>
      <c r="J852" s="470"/>
      <c r="K852" s="470"/>
      <c r="L852" s="470"/>
      <c r="M852" s="470"/>
      <c r="N852" s="470"/>
      <c r="O852" s="470"/>
      <c r="P852" s="470"/>
      <c r="Q852" s="470"/>
      <c r="R852" s="470"/>
      <c r="S852" s="470"/>
      <c r="T852" s="470"/>
      <c r="U852" s="470"/>
      <c r="V852" s="470"/>
      <c r="W852" s="470"/>
      <c r="X852" s="470"/>
      <c r="Y852" s="470"/>
      <c r="Z852" s="470"/>
    </row>
    <row r="853" ht="14.4" spans="1:26">
      <c r="A853" s="470"/>
      <c r="B853" s="470"/>
      <c r="C853" s="470"/>
      <c r="D853" s="470"/>
      <c r="E853" s="470"/>
      <c r="F853" s="470"/>
      <c r="G853" s="470"/>
      <c r="H853" s="470"/>
      <c r="I853" s="470"/>
      <c r="J853" s="470"/>
      <c r="K853" s="470"/>
      <c r="L853" s="470"/>
      <c r="M853" s="470"/>
      <c r="N853" s="470"/>
      <c r="O853" s="470"/>
      <c r="P853" s="470"/>
      <c r="Q853" s="470"/>
      <c r="R853" s="470"/>
      <c r="S853" s="470"/>
      <c r="T853" s="470"/>
      <c r="U853" s="470"/>
      <c r="V853" s="470"/>
      <c r="W853" s="470"/>
      <c r="X853" s="470"/>
      <c r="Y853" s="470"/>
      <c r="Z853" s="470"/>
    </row>
    <row r="854" ht="14.4" spans="1:26">
      <c r="A854" s="470"/>
      <c r="B854" s="470"/>
      <c r="C854" s="470"/>
      <c r="D854" s="470"/>
      <c r="E854" s="470"/>
      <c r="F854" s="470"/>
      <c r="G854" s="470"/>
      <c r="H854" s="470"/>
      <c r="I854" s="470"/>
      <c r="J854" s="470"/>
      <c r="K854" s="470"/>
      <c r="L854" s="470"/>
      <c r="M854" s="470"/>
      <c r="N854" s="470"/>
      <c r="O854" s="470"/>
      <c r="P854" s="470"/>
      <c r="Q854" s="470"/>
      <c r="R854" s="470"/>
      <c r="S854" s="470"/>
      <c r="T854" s="470"/>
      <c r="U854" s="470"/>
      <c r="V854" s="470"/>
      <c r="W854" s="470"/>
      <c r="X854" s="470"/>
      <c r="Y854" s="470"/>
      <c r="Z854" s="470"/>
    </row>
    <row r="855" ht="14.4" spans="1:26">
      <c r="A855" s="470"/>
      <c r="B855" s="470"/>
      <c r="C855" s="470"/>
      <c r="D855" s="470"/>
      <c r="E855" s="470"/>
      <c r="F855" s="470"/>
      <c r="G855" s="470"/>
      <c r="H855" s="470"/>
      <c r="I855" s="470"/>
      <c r="J855" s="470"/>
      <c r="K855" s="470"/>
      <c r="L855" s="470"/>
      <c r="M855" s="470"/>
      <c r="N855" s="470"/>
      <c r="O855" s="470"/>
      <c r="P855" s="470"/>
      <c r="Q855" s="470"/>
      <c r="R855" s="470"/>
      <c r="S855" s="470"/>
      <c r="T855" s="470"/>
      <c r="U855" s="470"/>
      <c r="V855" s="470"/>
      <c r="W855" s="470"/>
      <c r="X855" s="470"/>
      <c r="Y855" s="470"/>
      <c r="Z855" s="470"/>
    </row>
    <row r="856" ht="14.4" spans="1:26">
      <c r="A856" s="470"/>
      <c r="B856" s="470"/>
      <c r="C856" s="470"/>
      <c r="D856" s="470"/>
      <c r="E856" s="470"/>
      <c r="F856" s="470"/>
      <c r="G856" s="470"/>
      <c r="H856" s="470"/>
      <c r="I856" s="470"/>
      <c r="J856" s="470"/>
      <c r="K856" s="470"/>
      <c r="L856" s="470"/>
      <c r="M856" s="470"/>
      <c r="N856" s="470"/>
      <c r="O856" s="470"/>
      <c r="P856" s="470"/>
      <c r="Q856" s="470"/>
      <c r="R856" s="470"/>
      <c r="S856" s="470"/>
      <c r="T856" s="470"/>
      <c r="U856" s="470"/>
      <c r="V856" s="470"/>
      <c r="W856" s="470"/>
      <c r="X856" s="470"/>
      <c r="Y856" s="470"/>
      <c r="Z856" s="470"/>
    </row>
    <row r="857" ht="14.4" spans="1:26">
      <c r="A857" s="470"/>
      <c r="B857" s="470"/>
      <c r="C857" s="470"/>
      <c r="D857" s="470"/>
      <c r="E857" s="470"/>
      <c r="F857" s="470"/>
      <c r="G857" s="470"/>
      <c r="H857" s="470"/>
      <c r="I857" s="470"/>
      <c r="J857" s="470"/>
      <c r="K857" s="470"/>
      <c r="L857" s="470"/>
      <c r="M857" s="470"/>
      <c r="N857" s="470"/>
      <c r="O857" s="470"/>
      <c r="P857" s="470"/>
      <c r="Q857" s="470"/>
      <c r="R857" s="470"/>
      <c r="S857" s="470"/>
      <c r="T857" s="470"/>
      <c r="U857" s="470"/>
      <c r="V857" s="470"/>
      <c r="W857" s="470"/>
      <c r="X857" s="470"/>
      <c r="Y857" s="470"/>
      <c r="Z857" s="470"/>
    </row>
    <row r="858" ht="14.4" spans="1:26">
      <c r="A858" s="470"/>
      <c r="B858" s="470"/>
      <c r="C858" s="470"/>
      <c r="D858" s="470"/>
      <c r="E858" s="470"/>
      <c r="F858" s="470"/>
      <c r="G858" s="470"/>
      <c r="H858" s="470"/>
      <c r="I858" s="470"/>
      <c r="J858" s="470"/>
      <c r="K858" s="470"/>
      <c r="L858" s="470"/>
      <c r="M858" s="470"/>
      <c r="N858" s="470"/>
      <c r="O858" s="470"/>
      <c r="P858" s="470"/>
      <c r="Q858" s="470"/>
      <c r="R858" s="470"/>
      <c r="S858" s="470"/>
      <c r="T858" s="470"/>
      <c r="U858" s="470"/>
      <c r="V858" s="470"/>
      <c r="W858" s="470"/>
      <c r="X858" s="470"/>
      <c r="Y858" s="470"/>
      <c r="Z858" s="470"/>
    </row>
    <row r="859" ht="14.4" spans="1:26">
      <c r="A859" s="470"/>
      <c r="B859" s="470"/>
      <c r="C859" s="470"/>
      <c r="D859" s="470"/>
      <c r="E859" s="470"/>
      <c r="F859" s="470"/>
      <c r="G859" s="470"/>
      <c r="H859" s="470"/>
      <c r="I859" s="470"/>
      <c r="J859" s="470"/>
      <c r="K859" s="470"/>
      <c r="L859" s="470"/>
      <c r="M859" s="470"/>
      <c r="N859" s="470"/>
      <c r="O859" s="470"/>
      <c r="P859" s="470"/>
      <c r="Q859" s="470"/>
      <c r="R859" s="470"/>
      <c r="S859" s="470"/>
      <c r="T859" s="470"/>
      <c r="U859" s="470"/>
      <c r="V859" s="470"/>
      <c r="W859" s="470"/>
      <c r="X859" s="470"/>
      <c r="Y859" s="470"/>
      <c r="Z859" s="470"/>
    </row>
    <row r="860" ht="14.4" spans="1:26">
      <c r="A860" s="470"/>
      <c r="B860" s="470"/>
      <c r="C860" s="470"/>
      <c r="D860" s="470"/>
      <c r="E860" s="470"/>
      <c r="F860" s="470"/>
      <c r="G860" s="470"/>
      <c r="H860" s="470"/>
      <c r="I860" s="470"/>
      <c r="J860" s="470"/>
      <c r="K860" s="470"/>
      <c r="L860" s="470"/>
      <c r="M860" s="470"/>
      <c r="N860" s="470"/>
      <c r="O860" s="470"/>
      <c r="P860" s="470"/>
      <c r="Q860" s="470"/>
      <c r="R860" s="470"/>
      <c r="S860" s="470"/>
      <c r="T860" s="470"/>
      <c r="U860" s="470"/>
      <c r="V860" s="470"/>
      <c r="W860" s="470"/>
      <c r="X860" s="470"/>
      <c r="Y860" s="470"/>
      <c r="Z860" s="470"/>
    </row>
    <row r="861" ht="14.4" spans="1:26">
      <c r="A861" s="470"/>
      <c r="B861" s="470"/>
      <c r="C861" s="470"/>
      <c r="D861" s="470"/>
      <c r="E861" s="470"/>
      <c r="F861" s="470"/>
      <c r="G861" s="470"/>
      <c r="H861" s="470"/>
      <c r="I861" s="470"/>
      <c r="J861" s="470"/>
      <c r="K861" s="470"/>
      <c r="L861" s="470"/>
      <c r="M861" s="470"/>
      <c r="N861" s="470"/>
      <c r="O861" s="470"/>
      <c r="P861" s="470"/>
      <c r="Q861" s="470"/>
      <c r="R861" s="470"/>
      <c r="S861" s="470"/>
      <c r="T861" s="470"/>
      <c r="U861" s="470"/>
      <c r="V861" s="470"/>
      <c r="W861" s="470"/>
      <c r="X861" s="470"/>
      <c r="Y861" s="470"/>
      <c r="Z861" s="470"/>
    </row>
    <row r="862" ht="14.4" spans="1:26">
      <c r="A862" s="470"/>
      <c r="B862" s="470"/>
      <c r="C862" s="470"/>
      <c r="D862" s="470"/>
      <c r="E862" s="470"/>
      <c r="F862" s="470"/>
      <c r="G862" s="470"/>
      <c r="H862" s="470"/>
      <c r="I862" s="470"/>
      <c r="J862" s="470"/>
      <c r="K862" s="470"/>
      <c r="L862" s="470"/>
      <c r="M862" s="470"/>
      <c r="N862" s="470"/>
      <c r="O862" s="470"/>
      <c r="P862" s="470"/>
      <c r="Q862" s="470"/>
      <c r="R862" s="470"/>
      <c r="S862" s="470"/>
      <c r="T862" s="470"/>
      <c r="U862" s="470"/>
      <c r="V862" s="470"/>
      <c r="W862" s="470"/>
      <c r="X862" s="470"/>
      <c r="Y862" s="470"/>
      <c r="Z862" s="470"/>
    </row>
    <row r="863" ht="14.4" spans="1:26">
      <c r="A863" s="470"/>
      <c r="B863" s="470"/>
      <c r="C863" s="470"/>
      <c r="D863" s="470"/>
      <c r="E863" s="470"/>
      <c r="F863" s="470"/>
      <c r="G863" s="470"/>
      <c r="H863" s="470"/>
      <c r="I863" s="470"/>
      <c r="J863" s="470"/>
      <c r="K863" s="470"/>
      <c r="L863" s="470"/>
      <c r="M863" s="470"/>
      <c r="N863" s="470"/>
      <c r="O863" s="470"/>
      <c r="P863" s="470"/>
      <c r="Q863" s="470"/>
      <c r="R863" s="470"/>
      <c r="S863" s="470"/>
      <c r="T863" s="470"/>
      <c r="U863" s="470"/>
      <c r="V863" s="470"/>
      <c r="W863" s="470"/>
      <c r="X863" s="470"/>
      <c r="Y863" s="470"/>
      <c r="Z863" s="470"/>
    </row>
    <row r="864" ht="14.4" spans="1:26">
      <c r="A864" s="470"/>
      <c r="B864" s="470"/>
      <c r="C864" s="470"/>
      <c r="D864" s="470"/>
      <c r="E864" s="470"/>
      <c r="F864" s="470"/>
      <c r="G864" s="470"/>
      <c r="H864" s="470"/>
      <c r="I864" s="470"/>
      <c r="J864" s="470"/>
      <c r="K864" s="470"/>
      <c r="L864" s="470"/>
      <c r="M864" s="470"/>
      <c r="N864" s="470"/>
      <c r="O864" s="470"/>
      <c r="P864" s="470"/>
      <c r="Q864" s="470"/>
      <c r="R864" s="470"/>
      <c r="S864" s="470"/>
      <c r="T864" s="470"/>
      <c r="U864" s="470"/>
      <c r="V864" s="470"/>
      <c r="W864" s="470"/>
      <c r="X864" s="470"/>
      <c r="Y864" s="470"/>
      <c r="Z864" s="470"/>
    </row>
    <row r="865" ht="14.4" spans="1:26">
      <c r="A865" s="470"/>
      <c r="B865" s="470"/>
      <c r="C865" s="470"/>
      <c r="D865" s="470"/>
      <c r="E865" s="470"/>
      <c r="F865" s="470"/>
      <c r="G865" s="470"/>
      <c r="H865" s="470"/>
      <c r="I865" s="470"/>
      <c r="J865" s="470"/>
      <c r="K865" s="470"/>
      <c r="L865" s="470"/>
      <c r="M865" s="470"/>
      <c r="N865" s="470"/>
      <c r="O865" s="470"/>
      <c r="P865" s="470"/>
      <c r="Q865" s="470"/>
      <c r="R865" s="470"/>
      <c r="S865" s="470"/>
      <c r="T865" s="470"/>
      <c r="U865" s="470"/>
      <c r="V865" s="470"/>
      <c r="W865" s="470"/>
      <c r="X865" s="470"/>
      <c r="Y865" s="470"/>
      <c r="Z865" s="470"/>
    </row>
    <row r="866" ht="14.4" spans="1:26">
      <c r="A866" s="470"/>
      <c r="B866" s="470"/>
      <c r="C866" s="470"/>
      <c r="D866" s="470"/>
      <c r="E866" s="470"/>
      <c r="F866" s="470"/>
      <c r="G866" s="470"/>
      <c r="H866" s="470"/>
      <c r="I866" s="470"/>
      <c r="J866" s="470"/>
      <c r="K866" s="470"/>
      <c r="L866" s="470"/>
      <c r="M866" s="470"/>
      <c r="N866" s="470"/>
      <c r="O866" s="470"/>
      <c r="P866" s="470"/>
      <c r="Q866" s="470"/>
      <c r="R866" s="470"/>
      <c r="S866" s="470"/>
      <c r="T866" s="470"/>
      <c r="U866" s="470"/>
      <c r="V866" s="470"/>
      <c r="W866" s="470"/>
      <c r="X866" s="470"/>
      <c r="Y866" s="470"/>
      <c r="Z866" s="470"/>
    </row>
    <row r="867" ht="14.4" spans="1:26">
      <c r="A867" s="470"/>
      <c r="B867" s="470"/>
      <c r="C867" s="470"/>
      <c r="D867" s="470"/>
      <c r="E867" s="470"/>
      <c r="F867" s="470"/>
      <c r="G867" s="470"/>
      <c r="H867" s="470"/>
      <c r="I867" s="470"/>
      <c r="J867" s="470"/>
      <c r="K867" s="470"/>
      <c r="L867" s="470"/>
      <c r="M867" s="470"/>
      <c r="N867" s="470"/>
      <c r="O867" s="470"/>
      <c r="P867" s="470"/>
      <c r="Q867" s="470"/>
      <c r="R867" s="470"/>
      <c r="S867" s="470"/>
      <c r="T867" s="470"/>
      <c r="U867" s="470"/>
      <c r="V867" s="470"/>
      <c r="W867" s="470"/>
      <c r="X867" s="470"/>
      <c r="Y867" s="470"/>
      <c r="Z867" s="470"/>
    </row>
    <row r="868" ht="14.4" spans="1:26">
      <c r="A868" s="470"/>
      <c r="B868" s="470"/>
      <c r="C868" s="470"/>
      <c r="D868" s="470"/>
      <c r="E868" s="470"/>
      <c r="F868" s="470"/>
      <c r="G868" s="470"/>
      <c r="H868" s="470"/>
      <c r="I868" s="470"/>
      <c r="J868" s="470"/>
      <c r="K868" s="470"/>
      <c r="L868" s="470"/>
      <c r="M868" s="470"/>
      <c r="N868" s="470"/>
      <c r="O868" s="470"/>
      <c r="P868" s="470"/>
      <c r="Q868" s="470"/>
      <c r="R868" s="470"/>
      <c r="S868" s="470"/>
      <c r="T868" s="470"/>
      <c r="U868" s="470"/>
      <c r="V868" s="470"/>
      <c r="W868" s="470"/>
      <c r="X868" s="470"/>
      <c r="Y868" s="470"/>
      <c r="Z868" s="470"/>
    </row>
    <row r="869" ht="14.4" spans="1:26">
      <c r="A869" s="470"/>
      <c r="B869" s="470"/>
      <c r="C869" s="470"/>
      <c r="D869" s="470"/>
      <c r="E869" s="470"/>
      <c r="F869" s="470"/>
      <c r="G869" s="470"/>
      <c r="H869" s="470"/>
      <c r="I869" s="470"/>
      <c r="J869" s="470"/>
      <c r="K869" s="470"/>
      <c r="L869" s="470"/>
      <c r="M869" s="470"/>
      <c r="N869" s="470"/>
      <c r="O869" s="470"/>
      <c r="P869" s="470"/>
      <c r="Q869" s="470"/>
      <c r="R869" s="470"/>
      <c r="S869" s="470"/>
      <c r="T869" s="470"/>
      <c r="U869" s="470"/>
      <c r="V869" s="470"/>
      <c r="W869" s="470"/>
      <c r="X869" s="470"/>
      <c r="Y869" s="470"/>
      <c r="Z869" s="470"/>
    </row>
    <row r="870" ht="14.4" spans="1:26">
      <c r="A870" s="470"/>
      <c r="B870" s="470"/>
      <c r="C870" s="470"/>
      <c r="D870" s="470"/>
      <c r="E870" s="470"/>
      <c r="F870" s="470"/>
      <c r="G870" s="470"/>
      <c r="H870" s="470"/>
      <c r="I870" s="470"/>
      <c r="J870" s="470"/>
      <c r="K870" s="470"/>
      <c r="L870" s="470"/>
      <c r="M870" s="470"/>
      <c r="N870" s="470"/>
      <c r="O870" s="470"/>
      <c r="P870" s="470"/>
      <c r="Q870" s="470"/>
      <c r="R870" s="470"/>
      <c r="S870" s="470"/>
      <c r="T870" s="470"/>
      <c r="U870" s="470"/>
      <c r="V870" s="470"/>
      <c r="W870" s="470"/>
      <c r="X870" s="470"/>
      <c r="Y870" s="470"/>
      <c r="Z870" s="470"/>
    </row>
    <row r="871" ht="14.4" spans="1:26">
      <c r="A871" s="470"/>
      <c r="B871" s="470"/>
      <c r="C871" s="470"/>
      <c r="D871" s="470"/>
      <c r="E871" s="470"/>
      <c r="F871" s="470"/>
      <c r="G871" s="470"/>
      <c r="H871" s="470"/>
      <c r="I871" s="470"/>
      <c r="J871" s="470"/>
      <c r="K871" s="470"/>
      <c r="L871" s="470"/>
      <c r="M871" s="470"/>
      <c r="N871" s="470"/>
      <c r="O871" s="470"/>
      <c r="P871" s="470"/>
      <c r="Q871" s="470"/>
      <c r="R871" s="470"/>
      <c r="S871" s="470"/>
      <c r="T871" s="470"/>
      <c r="U871" s="470"/>
      <c r="V871" s="470"/>
      <c r="W871" s="470"/>
      <c r="X871" s="470"/>
      <c r="Y871" s="470"/>
      <c r="Z871" s="470"/>
    </row>
    <row r="872" ht="14.4" spans="1:26">
      <c r="A872" s="470"/>
      <c r="B872" s="470"/>
      <c r="C872" s="470"/>
      <c r="D872" s="470"/>
      <c r="E872" s="470"/>
      <c r="F872" s="470"/>
      <c r="G872" s="470"/>
      <c r="H872" s="470"/>
      <c r="I872" s="470"/>
      <c r="J872" s="470"/>
      <c r="K872" s="470"/>
      <c r="L872" s="470"/>
      <c r="M872" s="470"/>
      <c r="N872" s="470"/>
      <c r="O872" s="470"/>
      <c r="P872" s="470"/>
      <c r="Q872" s="470"/>
      <c r="R872" s="470"/>
      <c r="S872" s="470"/>
      <c r="T872" s="470"/>
      <c r="U872" s="470"/>
      <c r="V872" s="470"/>
      <c r="W872" s="470"/>
      <c r="X872" s="470"/>
      <c r="Y872" s="470"/>
      <c r="Z872" s="470"/>
    </row>
    <row r="873" ht="14.4" spans="1:26">
      <c r="A873" s="470"/>
      <c r="B873" s="470"/>
      <c r="C873" s="470"/>
      <c r="D873" s="470"/>
      <c r="E873" s="470"/>
      <c r="F873" s="470"/>
      <c r="G873" s="470"/>
      <c r="H873" s="470"/>
      <c r="I873" s="470"/>
      <c r="J873" s="470"/>
      <c r="K873" s="470"/>
      <c r="L873" s="470"/>
      <c r="M873" s="470"/>
      <c r="N873" s="470"/>
      <c r="O873" s="470"/>
      <c r="P873" s="470"/>
      <c r="Q873" s="470"/>
      <c r="R873" s="470"/>
      <c r="S873" s="470"/>
      <c r="T873" s="470"/>
      <c r="U873" s="470"/>
      <c r="V873" s="470"/>
      <c r="W873" s="470"/>
      <c r="X873" s="470"/>
      <c r="Y873" s="470"/>
      <c r="Z873" s="470"/>
    </row>
    <row r="874" ht="14.4" spans="1:26">
      <c r="A874" s="470"/>
      <c r="B874" s="470"/>
      <c r="C874" s="470"/>
      <c r="D874" s="470"/>
      <c r="E874" s="470"/>
      <c r="F874" s="470"/>
      <c r="G874" s="470"/>
      <c r="H874" s="470"/>
      <c r="I874" s="470"/>
      <c r="J874" s="470"/>
      <c r="K874" s="470"/>
      <c r="L874" s="470"/>
      <c r="M874" s="470"/>
      <c r="N874" s="470"/>
      <c r="O874" s="470"/>
      <c r="P874" s="470"/>
      <c r="Q874" s="470"/>
      <c r="R874" s="470"/>
      <c r="S874" s="470"/>
      <c r="T874" s="470"/>
      <c r="U874" s="470"/>
      <c r="V874" s="470"/>
      <c r="W874" s="470"/>
      <c r="X874" s="470"/>
      <c r="Y874" s="470"/>
      <c r="Z874" s="470"/>
    </row>
    <row r="875" ht="14.4" spans="1:26">
      <c r="A875" s="470"/>
      <c r="B875" s="470"/>
      <c r="C875" s="470"/>
      <c r="D875" s="470"/>
      <c r="E875" s="470"/>
      <c r="F875" s="470"/>
      <c r="G875" s="470"/>
      <c r="H875" s="470"/>
      <c r="I875" s="470"/>
      <c r="J875" s="470"/>
      <c r="K875" s="470"/>
      <c r="L875" s="470"/>
      <c r="M875" s="470"/>
      <c r="N875" s="470"/>
      <c r="O875" s="470"/>
      <c r="P875" s="470"/>
      <c r="Q875" s="470"/>
      <c r="R875" s="470"/>
      <c r="S875" s="470"/>
      <c r="T875" s="470"/>
      <c r="U875" s="470"/>
      <c r="V875" s="470"/>
      <c r="W875" s="470"/>
      <c r="X875" s="470"/>
      <c r="Y875" s="470"/>
      <c r="Z875" s="470"/>
    </row>
    <row r="876" ht="14.4" spans="1:26">
      <c r="A876" s="470"/>
      <c r="B876" s="470"/>
      <c r="C876" s="470"/>
      <c r="D876" s="470"/>
      <c r="E876" s="470"/>
      <c r="F876" s="470"/>
      <c r="G876" s="470"/>
      <c r="H876" s="470"/>
      <c r="I876" s="470"/>
      <c r="J876" s="470"/>
      <c r="K876" s="470"/>
      <c r="L876" s="470"/>
      <c r="M876" s="470"/>
      <c r="N876" s="470"/>
      <c r="O876" s="470"/>
      <c r="P876" s="470"/>
      <c r="Q876" s="470"/>
      <c r="R876" s="470"/>
      <c r="S876" s="470"/>
      <c r="T876" s="470"/>
      <c r="U876" s="470"/>
      <c r="V876" s="470"/>
      <c r="W876" s="470"/>
      <c r="X876" s="470"/>
      <c r="Y876" s="470"/>
      <c r="Z876" s="470"/>
    </row>
    <row r="877" ht="14.4" spans="1:26">
      <c r="A877" s="470"/>
      <c r="B877" s="470"/>
      <c r="C877" s="470"/>
      <c r="D877" s="470"/>
      <c r="E877" s="470"/>
      <c r="F877" s="470"/>
      <c r="G877" s="470"/>
      <c r="H877" s="470"/>
      <c r="I877" s="470"/>
      <c r="J877" s="470"/>
      <c r="K877" s="470"/>
      <c r="L877" s="470"/>
      <c r="M877" s="470"/>
      <c r="N877" s="470"/>
      <c r="O877" s="470"/>
      <c r="P877" s="470"/>
      <c r="Q877" s="470"/>
      <c r="R877" s="470"/>
      <c r="S877" s="470"/>
      <c r="T877" s="470"/>
      <c r="U877" s="470"/>
      <c r="V877" s="470"/>
      <c r="W877" s="470"/>
      <c r="X877" s="470"/>
      <c r="Y877" s="470"/>
      <c r="Z877" s="470"/>
    </row>
    <row r="878" ht="14.4" spans="1:26">
      <c r="A878" s="470"/>
      <c r="B878" s="470"/>
      <c r="C878" s="470"/>
      <c r="D878" s="470"/>
      <c r="E878" s="470"/>
      <c r="F878" s="470"/>
      <c r="G878" s="470"/>
      <c r="H878" s="470"/>
      <c r="I878" s="470"/>
      <c r="J878" s="470"/>
      <c r="K878" s="470"/>
      <c r="L878" s="470"/>
      <c r="M878" s="470"/>
      <c r="N878" s="470"/>
      <c r="O878" s="470"/>
      <c r="P878" s="470"/>
      <c r="Q878" s="470"/>
      <c r="R878" s="470"/>
      <c r="S878" s="470"/>
      <c r="T878" s="470"/>
      <c r="U878" s="470"/>
      <c r="V878" s="470"/>
      <c r="W878" s="470"/>
      <c r="X878" s="470"/>
      <c r="Y878" s="470"/>
      <c r="Z878" s="470"/>
    </row>
    <row r="879" ht="14.4" spans="1:26">
      <c r="A879" s="470"/>
      <c r="B879" s="470"/>
      <c r="C879" s="470"/>
      <c r="D879" s="470"/>
      <c r="E879" s="470"/>
      <c r="F879" s="470"/>
      <c r="G879" s="470"/>
      <c r="H879" s="470"/>
      <c r="I879" s="470"/>
      <c r="J879" s="470"/>
      <c r="K879" s="470"/>
      <c r="L879" s="470"/>
      <c r="M879" s="470"/>
      <c r="N879" s="470"/>
      <c r="O879" s="470"/>
      <c r="P879" s="470"/>
      <c r="Q879" s="470"/>
      <c r="R879" s="470"/>
      <c r="S879" s="470"/>
      <c r="T879" s="470"/>
      <c r="U879" s="470"/>
      <c r="V879" s="470"/>
      <c r="W879" s="470"/>
      <c r="X879" s="470"/>
      <c r="Y879" s="470"/>
      <c r="Z879" s="470"/>
    </row>
    <row r="880" ht="14.4" spans="1:26">
      <c r="A880" s="470"/>
      <c r="B880" s="470"/>
      <c r="C880" s="470"/>
      <c r="D880" s="470"/>
      <c r="E880" s="470"/>
      <c r="F880" s="470"/>
      <c r="G880" s="470"/>
      <c r="H880" s="470"/>
      <c r="I880" s="470"/>
      <c r="J880" s="470"/>
      <c r="K880" s="470"/>
      <c r="L880" s="470"/>
      <c r="M880" s="470"/>
      <c r="N880" s="470"/>
      <c r="O880" s="470"/>
      <c r="P880" s="470"/>
      <c r="Q880" s="470"/>
      <c r="R880" s="470"/>
      <c r="S880" s="470"/>
      <c r="T880" s="470"/>
      <c r="U880" s="470"/>
      <c r="V880" s="470"/>
      <c r="W880" s="470"/>
      <c r="X880" s="470"/>
      <c r="Y880" s="470"/>
      <c r="Z880" s="470"/>
    </row>
    <row r="881" ht="14.4" spans="1:26">
      <c r="A881" s="470"/>
      <c r="B881" s="470"/>
      <c r="C881" s="470"/>
      <c r="D881" s="470"/>
      <c r="E881" s="470"/>
      <c r="F881" s="470"/>
      <c r="G881" s="470"/>
      <c r="H881" s="470"/>
      <c r="I881" s="470"/>
      <c r="J881" s="470"/>
      <c r="K881" s="470"/>
      <c r="L881" s="470"/>
      <c r="M881" s="470"/>
      <c r="N881" s="470"/>
      <c r="O881" s="470"/>
      <c r="P881" s="470"/>
      <c r="Q881" s="470"/>
      <c r="R881" s="470"/>
      <c r="S881" s="470"/>
      <c r="T881" s="470"/>
      <c r="U881" s="470"/>
      <c r="V881" s="470"/>
      <c r="W881" s="470"/>
      <c r="X881" s="470"/>
      <c r="Y881" s="470"/>
      <c r="Z881" s="470"/>
    </row>
    <row r="882" ht="14.4" spans="1:26">
      <c r="A882" s="470"/>
      <c r="B882" s="470"/>
      <c r="C882" s="470"/>
      <c r="D882" s="470"/>
      <c r="E882" s="470"/>
      <c r="F882" s="470"/>
      <c r="G882" s="470"/>
      <c r="H882" s="470"/>
      <c r="I882" s="470"/>
      <c r="J882" s="470"/>
      <c r="K882" s="470"/>
      <c r="L882" s="470"/>
      <c r="M882" s="470"/>
      <c r="N882" s="470"/>
      <c r="O882" s="470"/>
      <c r="P882" s="470"/>
      <c r="Q882" s="470"/>
      <c r="R882" s="470"/>
      <c r="S882" s="470"/>
      <c r="T882" s="470"/>
      <c r="U882" s="470"/>
      <c r="V882" s="470"/>
      <c r="W882" s="470"/>
      <c r="X882" s="470"/>
      <c r="Y882" s="470"/>
      <c r="Z882" s="470"/>
    </row>
    <row r="883" ht="14.4" spans="1:26">
      <c r="A883" s="470"/>
      <c r="B883" s="470"/>
      <c r="C883" s="470"/>
      <c r="D883" s="470"/>
      <c r="E883" s="470"/>
      <c r="F883" s="470"/>
      <c r="G883" s="470"/>
      <c r="H883" s="470"/>
      <c r="I883" s="470"/>
      <c r="J883" s="470"/>
      <c r="K883" s="470"/>
      <c r="L883" s="470"/>
      <c r="M883" s="470"/>
      <c r="N883" s="470"/>
      <c r="O883" s="470"/>
      <c r="P883" s="470"/>
      <c r="Q883" s="470"/>
      <c r="R883" s="470"/>
      <c r="S883" s="470"/>
      <c r="T883" s="470"/>
      <c r="U883" s="470"/>
      <c r="V883" s="470"/>
      <c r="W883" s="470"/>
      <c r="X883" s="470"/>
      <c r="Y883" s="470"/>
      <c r="Z883" s="470"/>
    </row>
    <row r="884" ht="14.4" spans="1:26">
      <c r="A884" s="470"/>
      <c r="B884" s="470"/>
      <c r="C884" s="470"/>
      <c r="D884" s="470"/>
      <c r="E884" s="470"/>
      <c r="F884" s="470"/>
      <c r="G884" s="470"/>
      <c r="H884" s="470"/>
      <c r="I884" s="470"/>
      <c r="J884" s="470"/>
      <c r="K884" s="470"/>
      <c r="L884" s="470"/>
      <c r="M884" s="470"/>
      <c r="N884" s="470"/>
      <c r="O884" s="470"/>
      <c r="P884" s="470"/>
      <c r="Q884" s="470"/>
      <c r="R884" s="470"/>
      <c r="S884" s="470"/>
      <c r="T884" s="470"/>
      <c r="U884" s="470"/>
      <c r="V884" s="470"/>
      <c r="W884" s="470"/>
      <c r="X884" s="470"/>
      <c r="Y884" s="470"/>
      <c r="Z884" s="470"/>
    </row>
    <row r="885" ht="14.4" spans="1:26">
      <c r="A885" s="470"/>
      <c r="B885" s="470"/>
      <c r="C885" s="470"/>
      <c r="D885" s="470"/>
      <c r="E885" s="470"/>
      <c r="F885" s="470"/>
      <c r="G885" s="470"/>
      <c r="H885" s="470"/>
      <c r="I885" s="470"/>
      <c r="J885" s="470"/>
      <c r="K885" s="470"/>
      <c r="L885" s="470"/>
      <c r="M885" s="470"/>
      <c r="N885" s="470"/>
      <c r="O885" s="470"/>
      <c r="P885" s="470"/>
      <c r="Q885" s="470"/>
      <c r="R885" s="470"/>
      <c r="S885" s="470"/>
      <c r="T885" s="470"/>
      <c r="U885" s="470"/>
      <c r="V885" s="470"/>
      <c r="W885" s="470"/>
      <c r="X885" s="470"/>
      <c r="Y885" s="470"/>
      <c r="Z885" s="470"/>
    </row>
    <row r="886" ht="14.4" spans="1:26">
      <c r="A886" s="470"/>
      <c r="B886" s="470"/>
      <c r="C886" s="470"/>
      <c r="D886" s="470"/>
      <c r="E886" s="470"/>
      <c r="F886" s="470"/>
      <c r="G886" s="470"/>
      <c r="H886" s="470"/>
      <c r="I886" s="470"/>
      <c r="J886" s="470"/>
      <c r="K886" s="470"/>
      <c r="L886" s="470"/>
      <c r="M886" s="470"/>
      <c r="N886" s="470"/>
      <c r="O886" s="470"/>
      <c r="P886" s="470"/>
      <c r="Q886" s="470"/>
      <c r="R886" s="470"/>
      <c r="S886" s="470"/>
      <c r="T886" s="470"/>
      <c r="U886" s="470"/>
      <c r="V886" s="470"/>
      <c r="W886" s="470"/>
      <c r="X886" s="470"/>
      <c r="Y886" s="470"/>
      <c r="Z886" s="470"/>
    </row>
    <row r="887" ht="14.4" spans="1:26">
      <c r="A887" s="470"/>
      <c r="B887" s="470"/>
      <c r="C887" s="470"/>
      <c r="D887" s="470"/>
      <c r="E887" s="470"/>
      <c r="F887" s="470"/>
      <c r="G887" s="470"/>
      <c r="H887" s="470"/>
      <c r="I887" s="470"/>
      <c r="J887" s="470"/>
      <c r="K887" s="470"/>
      <c r="L887" s="470"/>
      <c r="M887" s="470"/>
      <c r="N887" s="470"/>
      <c r="O887" s="470"/>
      <c r="P887" s="470"/>
      <c r="Q887" s="470"/>
      <c r="R887" s="470"/>
      <c r="S887" s="470"/>
      <c r="T887" s="470"/>
      <c r="U887" s="470"/>
      <c r="V887" s="470"/>
      <c r="W887" s="470"/>
      <c r="X887" s="470"/>
      <c r="Y887" s="470"/>
      <c r="Z887" s="470"/>
    </row>
    <row r="888" ht="14.4" spans="1:26">
      <c r="A888" s="470"/>
      <c r="B888" s="470"/>
      <c r="C888" s="470"/>
      <c r="D888" s="470"/>
      <c r="E888" s="470"/>
      <c r="F888" s="470"/>
      <c r="G888" s="470"/>
      <c r="H888" s="470"/>
      <c r="I888" s="470"/>
      <c r="J888" s="470"/>
      <c r="K888" s="470"/>
      <c r="L888" s="470"/>
      <c r="M888" s="470"/>
      <c r="N888" s="470"/>
      <c r="O888" s="470"/>
      <c r="P888" s="470"/>
      <c r="Q888" s="470"/>
      <c r="R888" s="470"/>
      <c r="S888" s="470"/>
      <c r="T888" s="470"/>
      <c r="U888" s="470"/>
      <c r="V888" s="470"/>
      <c r="W888" s="470"/>
      <c r="X888" s="470"/>
      <c r="Y888" s="470"/>
      <c r="Z888" s="470"/>
    </row>
    <row r="889" ht="14.4" spans="1:26">
      <c r="A889" s="470"/>
      <c r="B889" s="470"/>
      <c r="C889" s="470"/>
      <c r="D889" s="470"/>
      <c r="E889" s="470"/>
      <c r="F889" s="470"/>
      <c r="G889" s="470"/>
      <c r="H889" s="470"/>
      <c r="I889" s="470"/>
      <c r="J889" s="470"/>
      <c r="K889" s="470"/>
      <c r="L889" s="470"/>
      <c r="M889" s="470"/>
      <c r="N889" s="470"/>
      <c r="O889" s="470"/>
      <c r="P889" s="470"/>
      <c r="Q889" s="470"/>
      <c r="R889" s="470"/>
      <c r="S889" s="470"/>
      <c r="T889" s="470"/>
      <c r="U889" s="470"/>
      <c r="V889" s="470"/>
      <c r="W889" s="470"/>
      <c r="X889" s="470"/>
      <c r="Y889" s="470"/>
      <c r="Z889" s="470"/>
    </row>
    <row r="890" ht="14.4" spans="1:26">
      <c r="A890" s="470"/>
      <c r="B890" s="470"/>
      <c r="C890" s="470"/>
      <c r="D890" s="470"/>
      <c r="E890" s="470"/>
      <c r="F890" s="470"/>
      <c r="G890" s="470"/>
      <c r="H890" s="470"/>
      <c r="I890" s="470"/>
      <c r="J890" s="470"/>
      <c r="K890" s="470"/>
      <c r="L890" s="470"/>
      <c r="M890" s="470"/>
      <c r="N890" s="470"/>
      <c r="O890" s="470"/>
      <c r="P890" s="470"/>
      <c r="Q890" s="470"/>
      <c r="R890" s="470"/>
      <c r="S890" s="470"/>
      <c r="T890" s="470"/>
      <c r="U890" s="470"/>
      <c r="V890" s="470"/>
      <c r="W890" s="470"/>
      <c r="X890" s="470"/>
      <c r="Y890" s="470"/>
      <c r="Z890" s="470"/>
    </row>
    <row r="891" ht="14.4" spans="1:26">
      <c r="A891" s="470"/>
      <c r="B891" s="470"/>
      <c r="C891" s="470"/>
      <c r="D891" s="470"/>
      <c r="E891" s="470"/>
      <c r="F891" s="470"/>
      <c r="G891" s="470"/>
      <c r="H891" s="470"/>
      <c r="I891" s="470"/>
      <c r="J891" s="470"/>
      <c r="K891" s="470"/>
      <c r="L891" s="470"/>
      <c r="M891" s="470"/>
      <c r="N891" s="470"/>
      <c r="O891" s="470"/>
      <c r="P891" s="470"/>
      <c r="Q891" s="470"/>
      <c r="R891" s="470"/>
      <c r="S891" s="470"/>
      <c r="T891" s="470"/>
      <c r="U891" s="470"/>
      <c r="V891" s="470"/>
      <c r="W891" s="470"/>
      <c r="X891" s="470"/>
      <c r="Y891" s="470"/>
      <c r="Z891" s="470"/>
    </row>
    <row r="892" ht="14.4" spans="1:26">
      <c r="A892" s="470"/>
      <c r="B892" s="470"/>
      <c r="C892" s="470"/>
      <c r="D892" s="470"/>
      <c r="E892" s="470"/>
      <c r="F892" s="470"/>
      <c r="G892" s="470"/>
      <c r="H892" s="470"/>
      <c r="I892" s="470"/>
      <c r="J892" s="470"/>
      <c r="K892" s="470"/>
      <c r="L892" s="470"/>
      <c r="M892" s="470"/>
      <c r="N892" s="470"/>
      <c r="O892" s="470"/>
      <c r="P892" s="470"/>
      <c r="Q892" s="470"/>
      <c r="R892" s="470"/>
      <c r="S892" s="470"/>
      <c r="T892" s="470"/>
      <c r="U892" s="470"/>
      <c r="V892" s="470"/>
      <c r="W892" s="470"/>
      <c r="X892" s="470"/>
      <c r="Y892" s="470"/>
      <c r="Z892" s="470"/>
    </row>
    <row r="893" ht="14.4" spans="1:26">
      <c r="A893" s="470"/>
      <c r="B893" s="470"/>
      <c r="C893" s="470"/>
      <c r="D893" s="470"/>
      <c r="E893" s="470"/>
      <c r="F893" s="470"/>
      <c r="G893" s="470"/>
      <c r="H893" s="470"/>
      <c r="I893" s="470"/>
      <c r="J893" s="470"/>
      <c r="K893" s="470"/>
      <c r="L893" s="470"/>
      <c r="M893" s="470"/>
      <c r="N893" s="470"/>
      <c r="O893" s="470"/>
      <c r="P893" s="470"/>
      <c r="Q893" s="470"/>
      <c r="R893" s="470"/>
      <c r="S893" s="470"/>
      <c r="T893" s="470"/>
      <c r="U893" s="470"/>
      <c r="V893" s="470"/>
      <c r="W893" s="470"/>
      <c r="X893" s="470"/>
      <c r="Y893" s="470"/>
      <c r="Z893" s="470"/>
    </row>
    <row r="894" ht="14.4" spans="1:26">
      <c r="A894" s="470"/>
      <c r="B894" s="470"/>
      <c r="C894" s="470"/>
      <c r="D894" s="470"/>
      <c r="E894" s="470"/>
      <c r="F894" s="470"/>
      <c r="G894" s="470"/>
      <c r="H894" s="470"/>
      <c r="I894" s="470"/>
      <c r="J894" s="470"/>
      <c r="K894" s="470"/>
      <c r="L894" s="470"/>
      <c r="M894" s="470"/>
      <c r="N894" s="470"/>
      <c r="O894" s="470"/>
      <c r="P894" s="470"/>
      <c r="Q894" s="470"/>
      <c r="R894" s="470"/>
      <c r="S894" s="470"/>
      <c r="T894" s="470"/>
      <c r="U894" s="470"/>
      <c r="V894" s="470"/>
      <c r="W894" s="470"/>
      <c r="X894" s="470"/>
      <c r="Y894" s="470"/>
      <c r="Z894" s="470"/>
    </row>
    <row r="895" ht="14.4" spans="1:26">
      <c r="A895" s="470"/>
      <c r="B895" s="470"/>
      <c r="C895" s="470"/>
      <c r="D895" s="470"/>
      <c r="E895" s="470"/>
      <c r="F895" s="470"/>
      <c r="G895" s="470"/>
      <c r="H895" s="470"/>
      <c r="I895" s="470"/>
      <c r="J895" s="470"/>
      <c r="K895" s="470"/>
      <c r="L895" s="470"/>
      <c r="M895" s="470"/>
      <c r="N895" s="470"/>
      <c r="O895" s="470"/>
      <c r="P895" s="470"/>
      <c r="Q895" s="470"/>
      <c r="R895" s="470"/>
      <c r="S895" s="470"/>
      <c r="T895" s="470"/>
      <c r="U895" s="470"/>
      <c r="V895" s="470"/>
      <c r="W895" s="470"/>
      <c r="X895" s="470"/>
      <c r="Y895" s="470"/>
      <c r="Z895" s="470"/>
    </row>
    <row r="896" ht="14.4" spans="1:26">
      <c r="A896" s="470"/>
      <c r="B896" s="470"/>
      <c r="C896" s="470"/>
      <c r="D896" s="470"/>
      <c r="E896" s="470"/>
      <c r="F896" s="470"/>
      <c r="G896" s="470"/>
      <c r="H896" s="470"/>
      <c r="I896" s="470"/>
      <c r="J896" s="470"/>
      <c r="K896" s="470"/>
      <c r="L896" s="470"/>
      <c r="M896" s="470"/>
      <c r="N896" s="470"/>
      <c r="O896" s="470"/>
      <c r="P896" s="470"/>
      <c r="Q896" s="470"/>
      <c r="R896" s="470"/>
      <c r="S896" s="470"/>
      <c r="T896" s="470"/>
      <c r="U896" s="470"/>
      <c r="V896" s="470"/>
      <c r="W896" s="470"/>
      <c r="X896" s="470"/>
      <c r="Y896" s="470"/>
      <c r="Z896" s="470"/>
    </row>
    <row r="897" ht="14.4" spans="1:26">
      <c r="A897" s="470"/>
      <c r="B897" s="470"/>
      <c r="C897" s="470"/>
      <c r="D897" s="470"/>
      <c r="E897" s="470"/>
      <c r="F897" s="470"/>
      <c r="G897" s="470"/>
      <c r="H897" s="470"/>
      <c r="I897" s="470"/>
      <c r="J897" s="470"/>
      <c r="K897" s="470"/>
      <c r="L897" s="470"/>
      <c r="M897" s="470"/>
      <c r="N897" s="470"/>
      <c r="O897" s="470"/>
      <c r="P897" s="470"/>
      <c r="Q897" s="470"/>
      <c r="R897" s="470"/>
      <c r="S897" s="470"/>
      <c r="T897" s="470"/>
      <c r="U897" s="470"/>
      <c r="V897" s="470"/>
      <c r="W897" s="470"/>
      <c r="X897" s="470"/>
      <c r="Y897" s="470"/>
      <c r="Z897" s="470"/>
    </row>
    <row r="898" ht="14.4" spans="1:26">
      <c r="A898" s="470"/>
      <c r="B898" s="470"/>
      <c r="C898" s="470"/>
      <c r="D898" s="470"/>
      <c r="E898" s="470"/>
      <c r="F898" s="470"/>
      <c r="G898" s="470"/>
      <c r="H898" s="470"/>
      <c r="I898" s="470"/>
      <c r="J898" s="470"/>
      <c r="K898" s="470"/>
      <c r="L898" s="470"/>
      <c r="M898" s="470"/>
      <c r="N898" s="470"/>
      <c r="O898" s="470"/>
      <c r="P898" s="470"/>
      <c r="Q898" s="470"/>
      <c r="R898" s="470"/>
      <c r="S898" s="470"/>
      <c r="T898" s="470"/>
      <c r="U898" s="470"/>
      <c r="V898" s="470"/>
      <c r="W898" s="470"/>
      <c r="X898" s="470"/>
      <c r="Y898" s="470"/>
      <c r="Z898" s="470"/>
    </row>
    <row r="899" ht="14.4" spans="1:26">
      <c r="A899" s="470"/>
      <c r="B899" s="470"/>
      <c r="C899" s="470"/>
      <c r="D899" s="470"/>
      <c r="E899" s="470"/>
      <c r="F899" s="470"/>
      <c r="G899" s="470"/>
      <c r="H899" s="470"/>
      <c r="I899" s="470"/>
      <c r="J899" s="470"/>
      <c r="K899" s="470"/>
      <c r="L899" s="470"/>
      <c r="M899" s="470"/>
      <c r="N899" s="470"/>
      <c r="O899" s="470"/>
      <c r="P899" s="470"/>
      <c r="Q899" s="470"/>
      <c r="R899" s="470"/>
      <c r="S899" s="470"/>
      <c r="T899" s="470"/>
      <c r="U899" s="470"/>
      <c r="V899" s="470"/>
      <c r="W899" s="470"/>
      <c r="X899" s="470"/>
      <c r="Y899" s="470"/>
      <c r="Z899" s="470"/>
    </row>
    <row r="900" ht="14.4" spans="1:26">
      <c r="A900" s="470"/>
      <c r="B900" s="470"/>
      <c r="C900" s="470"/>
      <c r="D900" s="470"/>
      <c r="E900" s="470"/>
      <c r="F900" s="470"/>
      <c r="G900" s="470"/>
      <c r="H900" s="470"/>
      <c r="I900" s="470"/>
      <c r="J900" s="470"/>
      <c r="K900" s="470"/>
      <c r="L900" s="470"/>
      <c r="M900" s="470"/>
      <c r="N900" s="470"/>
      <c r="O900" s="470"/>
      <c r="P900" s="470"/>
      <c r="Q900" s="470"/>
      <c r="R900" s="470"/>
      <c r="S900" s="470"/>
      <c r="T900" s="470"/>
      <c r="U900" s="470"/>
      <c r="V900" s="470"/>
      <c r="W900" s="470"/>
      <c r="X900" s="470"/>
      <c r="Y900" s="470"/>
      <c r="Z900" s="470"/>
    </row>
    <row r="901" ht="14.4" spans="1:26">
      <c r="A901" s="470"/>
      <c r="B901" s="470"/>
      <c r="C901" s="470"/>
      <c r="D901" s="470"/>
      <c r="E901" s="470"/>
      <c r="F901" s="470"/>
      <c r="G901" s="470"/>
      <c r="H901" s="470"/>
      <c r="I901" s="470"/>
      <c r="J901" s="470"/>
      <c r="K901" s="470"/>
      <c r="L901" s="470"/>
      <c r="M901" s="470"/>
      <c r="N901" s="470"/>
      <c r="O901" s="470"/>
      <c r="P901" s="470"/>
      <c r="Q901" s="470"/>
      <c r="R901" s="470"/>
      <c r="S901" s="470"/>
      <c r="T901" s="470"/>
      <c r="U901" s="470"/>
      <c r="V901" s="470"/>
      <c r="W901" s="470"/>
      <c r="X901" s="470"/>
      <c r="Y901" s="470"/>
      <c r="Z901" s="470"/>
    </row>
    <row r="902" ht="14.4" spans="1:26">
      <c r="A902" s="470"/>
      <c r="B902" s="470"/>
      <c r="C902" s="470"/>
      <c r="D902" s="470"/>
      <c r="E902" s="470"/>
      <c r="F902" s="470"/>
      <c r="G902" s="470"/>
      <c r="H902" s="470"/>
      <c r="I902" s="470"/>
      <c r="J902" s="470"/>
      <c r="K902" s="470"/>
      <c r="L902" s="470"/>
      <c r="M902" s="470"/>
      <c r="N902" s="470"/>
      <c r="O902" s="470"/>
      <c r="P902" s="470"/>
      <c r="Q902" s="470"/>
      <c r="R902" s="470"/>
      <c r="S902" s="470"/>
      <c r="T902" s="470"/>
      <c r="U902" s="470"/>
      <c r="V902" s="470"/>
      <c r="W902" s="470"/>
      <c r="X902" s="470"/>
      <c r="Y902" s="470"/>
      <c r="Z902" s="470"/>
    </row>
    <row r="903" ht="14.4" spans="1:26">
      <c r="A903" s="470"/>
      <c r="B903" s="470"/>
      <c r="C903" s="470"/>
      <c r="D903" s="470"/>
      <c r="E903" s="470"/>
      <c r="F903" s="470"/>
      <c r="G903" s="470"/>
      <c r="H903" s="470"/>
      <c r="I903" s="470"/>
      <c r="J903" s="470"/>
      <c r="K903" s="470"/>
      <c r="L903" s="470"/>
      <c r="M903" s="470"/>
      <c r="N903" s="470"/>
      <c r="O903" s="470"/>
      <c r="P903" s="470"/>
      <c r="Q903" s="470"/>
      <c r="R903" s="470"/>
      <c r="S903" s="470"/>
      <c r="T903" s="470"/>
      <c r="U903" s="470"/>
      <c r="V903" s="470"/>
      <c r="W903" s="470"/>
      <c r="X903" s="470"/>
      <c r="Y903" s="470"/>
      <c r="Z903" s="470"/>
    </row>
    <row r="904" ht="14.4" spans="1:26">
      <c r="A904" s="470"/>
      <c r="B904" s="470"/>
      <c r="C904" s="470"/>
      <c r="D904" s="470"/>
      <c r="E904" s="470"/>
      <c r="F904" s="470"/>
      <c r="G904" s="470"/>
      <c r="H904" s="470"/>
      <c r="I904" s="470"/>
      <c r="J904" s="470"/>
      <c r="K904" s="470"/>
      <c r="L904" s="470"/>
      <c r="M904" s="470"/>
      <c r="N904" s="470"/>
      <c r="O904" s="470"/>
      <c r="P904" s="470"/>
      <c r="Q904" s="470"/>
      <c r="R904" s="470"/>
      <c r="S904" s="470"/>
      <c r="T904" s="470"/>
      <c r="U904" s="470"/>
      <c r="V904" s="470"/>
      <c r="W904" s="470"/>
      <c r="X904" s="470"/>
      <c r="Y904" s="470"/>
      <c r="Z904" s="470"/>
    </row>
    <row r="905" ht="14.4" spans="1:26">
      <c r="A905" s="470"/>
      <c r="B905" s="470"/>
      <c r="C905" s="470"/>
      <c r="D905" s="470"/>
      <c r="E905" s="470"/>
      <c r="F905" s="470"/>
      <c r="G905" s="470"/>
      <c r="H905" s="470"/>
      <c r="I905" s="470"/>
      <c r="J905" s="470"/>
      <c r="K905" s="470"/>
      <c r="L905" s="470"/>
      <c r="M905" s="470"/>
      <c r="N905" s="470"/>
      <c r="O905" s="470"/>
      <c r="P905" s="470"/>
      <c r="Q905" s="470"/>
      <c r="R905" s="470"/>
      <c r="S905" s="470"/>
      <c r="T905" s="470"/>
      <c r="U905" s="470"/>
      <c r="V905" s="470"/>
      <c r="W905" s="470"/>
      <c r="X905" s="470"/>
      <c r="Y905" s="470"/>
      <c r="Z905" s="470"/>
    </row>
    <row r="906" ht="14.4" spans="1:26">
      <c r="A906" s="470"/>
      <c r="B906" s="470"/>
      <c r="C906" s="470"/>
      <c r="D906" s="470"/>
      <c r="E906" s="470"/>
      <c r="F906" s="470"/>
      <c r="G906" s="470"/>
      <c r="H906" s="470"/>
      <c r="I906" s="470"/>
      <c r="J906" s="470"/>
      <c r="K906" s="470"/>
      <c r="L906" s="470"/>
      <c r="M906" s="470"/>
      <c r="N906" s="470"/>
      <c r="O906" s="470"/>
      <c r="P906" s="470"/>
      <c r="Q906" s="470"/>
      <c r="R906" s="470"/>
      <c r="S906" s="470"/>
      <c r="T906" s="470"/>
      <c r="U906" s="470"/>
      <c r="V906" s="470"/>
      <c r="W906" s="470"/>
      <c r="X906" s="470"/>
      <c r="Y906" s="470"/>
      <c r="Z906" s="470"/>
    </row>
    <row r="907" ht="14.4" spans="1:26">
      <c r="A907" s="470"/>
      <c r="B907" s="470"/>
      <c r="C907" s="470"/>
      <c r="D907" s="470"/>
      <c r="E907" s="470"/>
      <c r="F907" s="470"/>
      <c r="G907" s="470"/>
      <c r="H907" s="470"/>
      <c r="I907" s="470"/>
      <c r="J907" s="470"/>
      <c r="K907" s="470"/>
      <c r="L907" s="470"/>
      <c r="M907" s="470"/>
      <c r="N907" s="470"/>
      <c r="O907" s="470"/>
      <c r="P907" s="470"/>
      <c r="Q907" s="470"/>
      <c r="R907" s="470"/>
      <c r="S907" s="470"/>
      <c r="T907" s="470"/>
      <c r="U907" s="470"/>
      <c r="V907" s="470"/>
      <c r="W907" s="470"/>
      <c r="X907" s="470"/>
      <c r="Y907" s="470"/>
      <c r="Z907" s="470"/>
    </row>
    <row r="908" ht="14.4" spans="1:26">
      <c r="A908" s="470"/>
      <c r="B908" s="470"/>
      <c r="C908" s="470"/>
      <c r="D908" s="470"/>
      <c r="E908" s="470"/>
      <c r="F908" s="470"/>
      <c r="G908" s="470"/>
      <c r="H908" s="470"/>
      <c r="I908" s="470"/>
      <c r="J908" s="470"/>
      <c r="K908" s="470"/>
      <c r="L908" s="470"/>
      <c r="M908" s="470"/>
      <c r="N908" s="470"/>
      <c r="O908" s="470"/>
      <c r="P908" s="470"/>
      <c r="Q908" s="470"/>
      <c r="R908" s="470"/>
      <c r="S908" s="470"/>
      <c r="T908" s="470"/>
      <c r="U908" s="470"/>
      <c r="V908" s="470"/>
      <c r="W908" s="470"/>
      <c r="X908" s="470"/>
      <c r="Y908" s="470"/>
      <c r="Z908" s="470"/>
    </row>
    <row r="909" ht="14.4" spans="1:26">
      <c r="A909" s="470"/>
      <c r="B909" s="470"/>
      <c r="C909" s="470"/>
      <c r="D909" s="470"/>
      <c r="E909" s="470"/>
      <c r="F909" s="470"/>
      <c r="G909" s="470"/>
      <c r="H909" s="470"/>
      <c r="I909" s="470"/>
      <c r="J909" s="470"/>
      <c r="K909" s="470"/>
      <c r="L909" s="470"/>
      <c r="M909" s="470"/>
      <c r="N909" s="470"/>
      <c r="O909" s="470"/>
      <c r="P909" s="470"/>
      <c r="Q909" s="470"/>
      <c r="R909" s="470"/>
      <c r="S909" s="470"/>
      <c r="T909" s="470"/>
      <c r="U909" s="470"/>
      <c r="V909" s="470"/>
      <c r="W909" s="470"/>
      <c r="X909" s="470"/>
      <c r="Y909" s="470"/>
      <c r="Z909" s="470"/>
    </row>
    <row r="910" ht="14.4" spans="1:26">
      <c r="A910" s="470"/>
      <c r="B910" s="470"/>
      <c r="C910" s="470"/>
      <c r="D910" s="470"/>
      <c r="E910" s="470"/>
      <c r="F910" s="470"/>
      <c r="G910" s="470"/>
      <c r="H910" s="470"/>
      <c r="I910" s="470"/>
      <c r="J910" s="470"/>
      <c r="K910" s="470"/>
      <c r="L910" s="470"/>
      <c r="M910" s="470"/>
      <c r="N910" s="470"/>
      <c r="O910" s="470"/>
      <c r="P910" s="470"/>
      <c r="Q910" s="470"/>
      <c r="R910" s="470"/>
      <c r="S910" s="470"/>
      <c r="T910" s="470"/>
      <c r="U910" s="470"/>
      <c r="V910" s="470"/>
      <c r="W910" s="470"/>
      <c r="X910" s="470"/>
      <c r="Y910" s="470"/>
      <c r="Z910" s="470"/>
    </row>
    <row r="911" ht="14.4" spans="1:26">
      <c r="A911" s="470"/>
      <c r="B911" s="470"/>
      <c r="C911" s="470"/>
      <c r="D911" s="470"/>
      <c r="E911" s="470"/>
      <c r="F911" s="470"/>
      <c r="G911" s="470"/>
      <c r="H911" s="470"/>
      <c r="I911" s="470"/>
      <c r="J911" s="470"/>
      <c r="K911" s="470"/>
      <c r="L911" s="470"/>
      <c r="M911" s="470"/>
      <c r="N911" s="470"/>
      <c r="O911" s="470"/>
      <c r="P911" s="470"/>
      <c r="Q911" s="470"/>
      <c r="R911" s="470"/>
      <c r="S911" s="470"/>
      <c r="T911" s="470"/>
      <c r="U911" s="470"/>
      <c r="V911" s="470"/>
      <c r="W911" s="470"/>
      <c r="X911" s="470"/>
      <c r="Y911" s="470"/>
      <c r="Z911" s="470"/>
    </row>
    <row r="912" ht="14.4" spans="1:26">
      <c r="A912" s="470"/>
      <c r="B912" s="470"/>
      <c r="C912" s="470"/>
      <c r="D912" s="470"/>
      <c r="E912" s="470"/>
      <c r="F912" s="470"/>
      <c r="G912" s="470"/>
      <c r="H912" s="470"/>
      <c r="I912" s="470"/>
      <c r="J912" s="470"/>
      <c r="K912" s="470"/>
      <c r="L912" s="470"/>
      <c r="M912" s="470"/>
      <c r="N912" s="470"/>
      <c r="O912" s="470"/>
      <c r="P912" s="470"/>
      <c r="Q912" s="470"/>
      <c r="R912" s="470"/>
      <c r="S912" s="470"/>
      <c r="T912" s="470"/>
      <c r="U912" s="470"/>
      <c r="V912" s="470"/>
      <c r="W912" s="470"/>
      <c r="X912" s="470"/>
      <c r="Y912" s="470"/>
      <c r="Z912" s="470"/>
    </row>
    <row r="913" ht="14.4" spans="1:26">
      <c r="A913" s="470"/>
      <c r="B913" s="470"/>
      <c r="C913" s="470"/>
      <c r="D913" s="470"/>
      <c r="E913" s="470"/>
      <c r="F913" s="470"/>
      <c r="G913" s="470"/>
      <c r="H913" s="470"/>
      <c r="I913" s="470"/>
      <c r="J913" s="470"/>
      <c r="K913" s="470"/>
      <c r="L913" s="470"/>
      <c r="M913" s="470"/>
      <c r="N913" s="470"/>
      <c r="O913" s="470"/>
      <c r="P913" s="470"/>
      <c r="Q913" s="470"/>
      <c r="R913" s="470"/>
      <c r="S913" s="470"/>
      <c r="T913" s="470"/>
      <c r="U913" s="470"/>
      <c r="V913" s="470"/>
      <c r="W913" s="470"/>
      <c r="X913" s="470"/>
      <c r="Y913" s="470"/>
      <c r="Z913" s="470"/>
    </row>
    <row r="914" ht="14.4" spans="1:26">
      <c r="A914" s="470"/>
      <c r="B914" s="470"/>
      <c r="C914" s="470"/>
      <c r="D914" s="470"/>
      <c r="E914" s="470"/>
      <c r="F914" s="470"/>
      <c r="G914" s="470"/>
      <c r="H914" s="470"/>
      <c r="I914" s="470"/>
      <c r="J914" s="470"/>
      <c r="K914" s="470"/>
      <c r="L914" s="470"/>
      <c r="M914" s="470"/>
      <c r="N914" s="470"/>
      <c r="O914" s="470"/>
      <c r="P914" s="470"/>
      <c r="Q914" s="470"/>
      <c r="R914" s="470"/>
      <c r="S914" s="470"/>
      <c r="T914" s="470"/>
      <c r="U914" s="470"/>
      <c r="V914" s="470"/>
      <c r="W914" s="470"/>
      <c r="X914" s="470"/>
      <c r="Y914" s="470"/>
      <c r="Z914" s="470"/>
    </row>
    <row r="915" ht="14.4" spans="1:26">
      <c r="A915" s="470"/>
      <c r="B915" s="470"/>
      <c r="C915" s="470"/>
      <c r="D915" s="470"/>
      <c r="E915" s="470"/>
      <c r="F915" s="470"/>
      <c r="G915" s="470"/>
      <c r="H915" s="470"/>
      <c r="I915" s="470"/>
      <c r="J915" s="470"/>
      <c r="K915" s="470"/>
      <c r="L915" s="470"/>
      <c r="M915" s="470"/>
      <c r="N915" s="470"/>
      <c r="O915" s="470"/>
      <c r="P915" s="470"/>
      <c r="Q915" s="470"/>
      <c r="R915" s="470"/>
      <c r="S915" s="470"/>
      <c r="T915" s="470"/>
      <c r="U915" s="470"/>
      <c r="V915" s="470"/>
      <c r="W915" s="470"/>
      <c r="X915" s="470"/>
      <c r="Y915" s="470"/>
      <c r="Z915" s="470"/>
    </row>
    <row r="916" ht="14.4" spans="1:26">
      <c r="A916" s="470"/>
      <c r="B916" s="470"/>
      <c r="C916" s="470"/>
      <c r="D916" s="470"/>
      <c r="E916" s="470"/>
      <c r="F916" s="470"/>
      <c r="G916" s="470"/>
      <c r="H916" s="470"/>
      <c r="I916" s="470"/>
      <c r="J916" s="470"/>
      <c r="K916" s="470"/>
      <c r="L916" s="470"/>
      <c r="M916" s="470"/>
      <c r="N916" s="470"/>
      <c r="O916" s="470"/>
      <c r="P916" s="470"/>
      <c r="Q916" s="470"/>
      <c r="R916" s="470"/>
      <c r="S916" s="470"/>
      <c r="T916" s="470"/>
      <c r="U916" s="470"/>
      <c r="V916" s="470"/>
      <c r="W916" s="470"/>
      <c r="X916" s="470"/>
      <c r="Y916" s="470"/>
      <c r="Z916" s="470"/>
    </row>
    <row r="917" ht="14.4" spans="1:26">
      <c r="A917" s="470"/>
      <c r="B917" s="470"/>
      <c r="C917" s="470"/>
      <c r="D917" s="470"/>
      <c r="E917" s="470"/>
      <c r="F917" s="470"/>
      <c r="G917" s="470"/>
      <c r="H917" s="470"/>
      <c r="I917" s="470"/>
      <c r="J917" s="470"/>
      <c r="K917" s="470"/>
      <c r="L917" s="470"/>
      <c r="M917" s="470"/>
      <c r="N917" s="470"/>
      <c r="O917" s="470"/>
      <c r="P917" s="470"/>
      <c r="Q917" s="470"/>
      <c r="R917" s="470"/>
      <c r="S917" s="470"/>
      <c r="T917" s="470"/>
      <c r="U917" s="470"/>
      <c r="V917" s="470"/>
      <c r="W917" s="470"/>
      <c r="X917" s="470"/>
      <c r="Y917" s="470"/>
      <c r="Z917" s="470"/>
    </row>
    <row r="918" ht="14.4" spans="1:26">
      <c r="A918" s="470"/>
      <c r="B918" s="470"/>
      <c r="C918" s="470"/>
      <c r="D918" s="470"/>
      <c r="E918" s="470"/>
      <c r="F918" s="470"/>
      <c r="G918" s="470"/>
      <c r="H918" s="470"/>
      <c r="I918" s="470"/>
      <c r="J918" s="470"/>
      <c r="K918" s="470"/>
      <c r="L918" s="470"/>
      <c r="M918" s="470"/>
      <c r="N918" s="470"/>
      <c r="O918" s="470"/>
      <c r="P918" s="470"/>
      <c r="Q918" s="470"/>
      <c r="R918" s="470"/>
      <c r="S918" s="470"/>
      <c r="T918" s="470"/>
      <c r="U918" s="470"/>
      <c r="V918" s="470"/>
      <c r="W918" s="470"/>
      <c r="X918" s="470"/>
      <c r="Y918" s="470"/>
      <c r="Z918" s="470"/>
    </row>
    <row r="919" ht="14.4" spans="1:26">
      <c r="A919" s="470"/>
      <c r="B919" s="470"/>
      <c r="C919" s="470"/>
      <c r="D919" s="470"/>
      <c r="E919" s="470"/>
      <c r="F919" s="470"/>
      <c r="G919" s="470"/>
      <c r="H919" s="470"/>
      <c r="I919" s="470"/>
      <c r="J919" s="470"/>
      <c r="K919" s="470"/>
      <c r="L919" s="470"/>
      <c r="M919" s="470"/>
      <c r="N919" s="470"/>
      <c r="O919" s="470"/>
      <c r="P919" s="470"/>
      <c r="Q919" s="470"/>
      <c r="R919" s="470"/>
      <c r="S919" s="470"/>
      <c r="T919" s="470"/>
      <c r="U919" s="470"/>
      <c r="V919" s="470"/>
      <c r="W919" s="470"/>
      <c r="X919" s="470"/>
      <c r="Y919" s="470"/>
      <c r="Z919" s="470"/>
    </row>
    <row r="920" ht="14.4" spans="1:26">
      <c r="A920" s="470"/>
      <c r="B920" s="470"/>
      <c r="C920" s="470"/>
      <c r="D920" s="470"/>
      <c r="E920" s="470"/>
      <c r="F920" s="470"/>
      <c r="G920" s="470"/>
      <c r="H920" s="470"/>
      <c r="I920" s="470"/>
      <c r="J920" s="470"/>
      <c r="K920" s="470"/>
      <c r="L920" s="470"/>
      <c r="M920" s="470"/>
      <c r="N920" s="470"/>
      <c r="O920" s="470"/>
      <c r="P920" s="470"/>
      <c r="Q920" s="470"/>
      <c r="R920" s="470"/>
      <c r="S920" s="470"/>
      <c r="T920" s="470"/>
      <c r="U920" s="470"/>
      <c r="V920" s="470"/>
      <c r="W920" s="470"/>
      <c r="X920" s="470"/>
      <c r="Y920" s="470"/>
      <c r="Z920" s="470"/>
    </row>
    <row r="921" ht="14.4" spans="1:26">
      <c r="A921" s="470"/>
      <c r="B921" s="470"/>
      <c r="C921" s="470"/>
      <c r="D921" s="470"/>
      <c r="E921" s="470"/>
      <c r="F921" s="470"/>
      <c r="G921" s="470"/>
      <c r="H921" s="470"/>
      <c r="I921" s="470"/>
      <c r="J921" s="470"/>
      <c r="K921" s="470"/>
      <c r="L921" s="470"/>
      <c r="M921" s="470"/>
      <c r="N921" s="470"/>
      <c r="O921" s="470"/>
      <c r="P921" s="470"/>
      <c r="Q921" s="470"/>
      <c r="R921" s="470"/>
      <c r="S921" s="470"/>
      <c r="T921" s="470"/>
      <c r="U921" s="470"/>
      <c r="V921" s="470"/>
      <c r="W921" s="470"/>
      <c r="X921" s="470"/>
      <c r="Y921" s="470"/>
      <c r="Z921" s="470"/>
    </row>
    <row r="922" ht="14.4" spans="1:26">
      <c r="A922" s="470"/>
      <c r="B922" s="470"/>
      <c r="C922" s="470"/>
      <c r="D922" s="470"/>
      <c r="E922" s="470"/>
      <c r="F922" s="470"/>
      <c r="G922" s="470"/>
      <c r="H922" s="470"/>
      <c r="I922" s="470"/>
      <c r="J922" s="470"/>
      <c r="K922" s="470"/>
      <c r="L922" s="470"/>
      <c r="M922" s="470"/>
      <c r="N922" s="470"/>
      <c r="O922" s="470"/>
      <c r="P922" s="470"/>
      <c r="Q922" s="470"/>
      <c r="R922" s="470"/>
      <c r="S922" s="470"/>
      <c r="T922" s="470"/>
      <c r="U922" s="470"/>
      <c r="V922" s="470"/>
      <c r="W922" s="470"/>
      <c r="X922" s="470"/>
      <c r="Y922" s="470"/>
      <c r="Z922" s="470"/>
    </row>
    <row r="923" ht="14.4" spans="1:26">
      <c r="A923" s="470"/>
      <c r="B923" s="470"/>
      <c r="C923" s="470"/>
      <c r="D923" s="470"/>
      <c r="E923" s="470"/>
      <c r="F923" s="470"/>
      <c r="G923" s="470"/>
      <c r="H923" s="470"/>
      <c r="I923" s="470"/>
      <c r="J923" s="470"/>
      <c r="K923" s="470"/>
      <c r="L923" s="470"/>
      <c r="M923" s="470"/>
      <c r="N923" s="470"/>
      <c r="O923" s="470"/>
      <c r="P923" s="470"/>
      <c r="Q923" s="470"/>
      <c r="R923" s="470"/>
      <c r="S923" s="470"/>
      <c r="T923" s="470"/>
      <c r="U923" s="470"/>
      <c r="V923" s="470"/>
      <c r="W923" s="470"/>
      <c r="X923" s="470"/>
      <c r="Y923" s="470"/>
      <c r="Z923" s="470"/>
    </row>
    <row r="924" ht="14.4" spans="1:26">
      <c r="A924" s="470"/>
      <c r="B924" s="470"/>
      <c r="C924" s="470"/>
      <c r="D924" s="470"/>
      <c r="E924" s="470"/>
      <c r="F924" s="470"/>
      <c r="G924" s="470"/>
      <c r="H924" s="470"/>
      <c r="I924" s="470"/>
      <c r="J924" s="470"/>
      <c r="K924" s="470"/>
      <c r="L924" s="470"/>
      <c r="M924" s="470"/>
      <c r="N924" s="470"/>
      <c r="O924" s="470"/>
      <c r="P924" s="470"/>
      <c r="Q924" s="470"/>
      <c r="R924" s="470"/>
      <c r="S924" s="470"/>
      <c r="T924" s="470"/>
      <c r="U924" s="470"/>
      <c r="V924" s="470"/>
      <c r="W924" s="470"/>
      <c r="X924" s="470"/>
      <c r="Y924" s="470"/>
      <c r="Z924" s="470"/>
    </row>
    <row r="925" ht="14.4" spans="1:26">
      <c r="A925" s="470"/>
      <c r="B925" s="470"/>
      <c r="C925" s="470"/>
      <c r="D925" s="470"/>
      <c r="E925" s="470"/>
      <c r="F925" s="470"/>
      <c r="G925" s="470"/>
      <c r="H925" s="470"/>
      <c r="I925" s="470"/>
      <c r="J925" s="470"/>
      <c r="K925" s="470"/>
      <c r="L925" s="470"/>
      <c r="M925" s="470"/>
      <c r="N925" s="470"/>
      <c r="O925" s="470"/>
      <c r="P925" s="470"/>
      <c r="Q925" s="470"/>
      <c r="R925" s="470"/>
      <c r="S925" s="470"/>
      <c r="T925" s="470"/>
      <c r="U925" s="470"/>
      <c r="V925" s="470"/>
      <c r="W925" s="470"/>
      <c r="X925" s="470"/>
      <c r="Y925" s="470"/>
      <c r="Z925" s="470"/>
    </row>
    <row r="926" ht="14.4" spans="1:26">
      <c r="A926" s="470"/>
      <c r="B926" s="470"/>
      <c r="C926" s="470"/>
      <c r="D926" s="470"/>
      <c r="E926" s="470"/>
      <c r="F926" s="470"/>
      <c r="G926" s="470"/>
      <c r="H926" s="470"/>
      <c r="I926" s="470"/>
      <c r="J926" s="470"/>
      <c r="K926" s="470"/>
      <c r="L926" s="470"/>
      <c r="M926" s="470"/>
      <c r="N926" s="470"/>
      <c r="O926" s="470"/>
      <c r="P926" s="470"/>
      <c r="Q926" s="470"/>
      <c r="R926" s="470"/>
      <c r="S926" s="470"/>
      <c r="T926" s="470"/>
      <c r="U926" s="470"/>
      <c r="V926" s="470"/>
      <c r="W926" s="470"/>
      <c r="X926" s="470"/>
      <c r="Y926" s="470"/>
      <c r="Z926" s="470"/>
    </row>
    <row r="927" ht="14.4" spans="1:26">
      <c r="A927" s="470"/>
      <c r="B927" s="470"/>
      <c r="C927" s="470"/>
      <c r="D927" s="470"/>
      <c r="E927" s="470"/>
      <c r="F927" s="470"/>
      <c r="G927" s="470"/>
      <c r="H927" s="470"/>
      <c r="I927" s="470"/>
      <c r="J927" s="470"/>
      <c r="K927" s="470"/>
      <c r="L927" s="470"/>
      <c r="M927" s="470"/>
      <c r="N927" s="470"/>
      <c r="O927" s="470"/>
      <c r="P927" s="470"/>
      <c r="Q927" s="470"/>
      <c r="R927" s="470"/>
      <c r="S927" s="470"/>
      <c r="T927" s="470"/>
      <c r="U927" s="470"/>
      <c r="V927" s="470"/>
      <c r="W927" s="470"/>
      <c r="X927" s="470"/>
      <c r="Y927" s="470"/>
      <c r="Z927" s="470"/>
    </row>
    <row r="928" ht="14.4" spans="1:26">
      <c r="A928" s="470"/>
      <c r="B928" s="470"/>
      <c r="C928" s="470"/>
      <c r="D928" s="470"/>
      <c r="E928" s="470"/>
      <c r="F928" s="470"/>
      <c r="G928" s="470"/>
      <c r="H928" s="470"/>
      <c r="I928" s="470"/>
      <c r="J928" s="470"/>
      <c r="K928" s="470"/>
      <c r="L928" s="470"/>
      <c r="M928" s="470"/>
      <c r="N928" s="470"/>
      <c r="O928" s="470"/>
      <c r="P928" s="470"/>
      <c r="Q928" s="470"/>
      <c r="R928" s="470"/>
      <c r="S928" s="470"/>
      <c r="T928" s="470"/>
      <c r="U928" s="470"/>
      <c r="V928" s="470"/>
      <c r="W928" s="470"/>
      <c r="X928" s="470"/>
      <c r="Y928" s="470"/>
      <c r="Z928" s="470"/>
    </row>
    <row r="929" ht="14.4" spans="1:26">
      <c r="A929" s="470"/>
      <c r="B929" s="470"/>
      <c r="C929" s="470"/>
      <c r="D929" s="470"/>
      <c r="E929" s="470"/>
      <c r="F929" s="470"/>
      <c r="G929" s="470"/>
      <c r="H929" s="470"/>
      <c r="I929" s="470"/>
      <c r="J929" s="470"/>
      <c r="K929" s="470"/>
      <c r="L929" s="470"/>
      <c r="M929" s="470"/>
      <c r="N929" s="470"/>
      <c r="O929" s="470"/>
      <c r="P929" s="470"/>
      <c r="Q929" s="470"/>
      <c r="R929" s="470"/>
      <c r="S929" s="470"/>
      <c r="T929" s="470"/>
      <c r="U929" s="470"/>
      <c r="V929" s="470"/>
      <c r="W929" s="470"/>
      <c r="X929" s="470"/>
      <c r="Y929" s="470"/>
      <c r="Z929" s="470"/>
    </row>
    <row r="930" ht="14.4" spans="1:26">
      <c r="A930" s="470"/>
      <c r="B930" s="470"/>
      <c r="C930" s="470"/>
      <c r="D930" s="470"/>
      <c r="E930" s="470"/>
      <c r="F930" s="470"/>
      <c r="G930" s="470"/>
      <c r="H930" s="470"/>
      <c r="I930" s="470"/>
      <c r="J930" s="470"/>
      <c r="K930" s="470"/>
      <c r="L930" s="470"/>
      <c r="M930" s="470"/>
      <c r="N930" s="470"/>
      <c r="O930" s="470"/>
      <c r="P930" s="470"/>
      <c r="Q930" s="470"/>
      <c r="R930" s="470"/>
      <c r="S930" s="470"/>
      <c r="T930" s="470"/>
      <c r="U930" s="470"/>
      <c r="V930" s="470"/>
      <c r="W930" s="470"/>
      <c r="X930" s="470"/>
      <c r="Y930" s="470"/>
      <c r="Z930" s="470"/>
    </row>
    <row r="931" ht="14.4" spans="1:26">
      <c r="A931" s="470"/>
      <c r="B931" s="470"/>
      <c r="C931" s="470"/>
      <c r="D931" s="470"/>
      <c r="E931" s="470"/>
      <c r="F931" s="470"/>
      <c r="G931" s="470"/>
      <c r="H931" s="470"/>
      <c r="I931" s="470"/>
      <c r="J931" s="470"/>
      <c r="K931" s="470"/>
      <c r="L931" s="470"/>
      <c r="M931" s="470"/>
      <c r="N931" s="470"/>
      <c r="O931" s="470"/>
      <c r="P931" s="470"/>
      <c r="Q931" s="470"/>
      <c r="R931" s="470"/>
      <c r="S931" s="470"/>
      <c r="T931" s="470"/>
      <c r="U931" s="470"/>
      <c r="V931" s="470"/>
      <c r="W931" s="470"/>
      <c r="X931" s="470"/>
      <c r="Y931" s="470"/>
      <c r="Z931" s="470"/>
    </row>
    <row r="932" ht="14.4" spans="1:26">
      <c r="A932" s="470"/>
      <c r="B932" s="470"/>
      <c r="C932" s="470"/>
      <c r="D932" s="470"/>
      <c r="E932" s="470"/>
      <c r="F932" s="470"/>
      <c r="G932" s="470"/>
      <c r="H932" s="470"/>
      <c r="I932" s="470"/>
      <c r="J932" s="470"/>
      <c r="K932" s="470"/>
      <c r="L932" s="470"/>
      <c r="M932" s="470"/>
      <c r="N932" s="470"/>
      <c r="O932" s="470"/>
      <c r="P932" s="470"/>
      <c r="Q932" s="470"/>
      <c r="R932" s="470"/>
      <c r="S932" s="470"/>
      <c r="T932" s="470"/>
      <c r="U932" s="470"/>
      <c r="V932" s="470"/>
      <c r="W932" s="470"/>
      <c r="X932" s="470"/>
      <c r="Y932" s="470"/>
      <c r="Z932" s="470"/>
    </row>
    <row r="933" ht="14.4" spans="1:26">
      <c r="A933" s="470"/>
      <c r="B933" s="470"/>
      <c r="C933" s="470"/>
      <c r="D933" s="470"/>
      <c r="E933" s="470"/>
      <c r="F933" s="470"/>
      <c r="G933" s="470"/>
      <c r="H933" s="470"/>
      <c r="I933" s="470"/>
      <c r="J933" s="470"/>
      <c r="K933" s="470"/>
      <c r="L933" s="470"/>
      <c r="M933" s="470"/>
      <c r="N933" s="470"/>
      <c r="O933" s="470"/>
      <c r="P933" s="470"/>
      <c r="Q933" s="470"/>
      <c r="R933" s="470"/>
      <c r="S933" s="470"/>
      <c r="T933" s="470"/>
      <c r="U933" s="470"/>
      <c r="V933" s="470"/>
      <c r="W933" s="470"/>
      <c r="X933" s="470"/>
      <c r="Y933" s="470"/>
      <c r="Z933" s="470"/>
    </row>
    <row r="934" ht="14.4" spans="1:26">
      <c r="A934" s="470"/>
      <c r="B934" s="470"/>
      <c r="C934" s="470"/>
      <c r="D934" s="470"/>
      <c r="E934" s="470"/>
      <c r="F934" s="470"/>
      <c r="G934" s="470"/>
      <c r="H934" s="470"/>
      <c r="I934" s="470"/>
      <c r="J934" s="470"/>
      <c r="K934" s="470"/>
      <c r="L934" s="470"/>
      <c r="M934" s="470"/>
      <c r="N934" s="470"/>
      <c r="O934" s="470"/>
      <c r="P934" s="470"/>
      <c r="Q934" s="470"/>
      <c r="R934" s="470"/>
      <c r="S934" s="470"/>
      <c r="T934" s="470"/>
      <c r="U934" s="470"/>
      <c r="V934" s="470"/>
      <c r="W934" s="470"/>
      <c r="X934" s="470"/>
      <c r="Y934" s="470"/>
      <c r="Z934" s="470"/>
    </row>
    <row r="935" ht="14.4" spans="1:26">
      <c r="A935" s="470"/>
      <c r="B935" s="470"/>
      <c r="C935" s="470"/>
      <c r="D935" s="470"/>
      <c r="E935" s="470"/>
      <c r="F935" s="470"/>
      <c r="G935" s="470"/>
      <c r="H935" s="470"/>
      <c r="I935" s="470"/>
      <c r="J935" s="470"/>
      <c r="K935" s="470"/>
      <c r="L935" s="470"/>
      <c r="M935" s="470"/>
      <c r="N935" s="470"/>
      <c r="O935" s="470"/>
      <c r="P935" s="470"/>
      <c r="Q935" s="470"/>
      <c r="R935" s="470"/>
      <c r="S935" s="470"/>
      <c r="T935" s="470"/>
      <c r="U935" s="470"/>
      <c r="V935" s="470"/>
      <c r="W935" s="470"/>
      <c r="X935" s="470"/>
      <c r="Y935" s="470"/>
      <c r="Z935" s="470"/>
    </row>
    <row r="936" ht="14.4" spans="1:26">
      <c r="A936" s="470"/>
      <c r="B936" s="470"/>
      <c r="C936" s="470"/>
      <c r="D936" s="470"/>
      <c r="E936" s="470"/>
      <c r="F936" s="470"/>
      <c r="G936" s="470"/>
      <c r="H936" s="470"/>
      <c r="I936" s="470"/>
      <c r="J936" s="470"/>
      <c r="K936" s="470"/>
      <c r="L936" s="470"/>
      <c r="M936" s="470"/>
      <c r="N936" s="470"/>
      <c r="O936" s="470"/>
      <c r="P936" s="470"/>
      <c r="Q936" s="470"/>
      <c r="R936" s="470"/>
      <c r="S936" s="470"/>
      <c r="T936" s="470"/>
      <c r="U936" s="470"/>
      <c r="V936" s="470"/>
      <c r="W936" s="470"/>
      <c r="X936" s="470"/>
      <c r="Y936" s="470"/>
      <c r="Z936" s="470"/>
    </row>
    <row r="937" ht="14.4" spans="1:26">
      <c r="A937" s="470"/>
      <c r="B937" s="470"/>
      <c r="C937" s="470"/>
      <c r="D937" s="470"/>
      <c r="E937" s="470"/>
      <c r="F937" s="470"/>
      <c r="G937" s="470"/>
      <c r="H937" s="470"/>
      <c r="I937" s="470"/>
      <c r="J937" s="470"/>
      <c r="K937" s="470"/>
      <c r="L937" s="470"/>
      <c r="M937" s="470"/>
      <c r="N937" s="470"/>
      <c r="O937" s="470"/>
      <c r="P937" s="470"/>
      <c r="Q937" s="470"/>
      <c r="R937" s="470"/>
      <c r="S937" s="470"/>
      <c r="T937" s="470"/>
      <c r="U937" s="470"/>
      <c r="V937" s="470"/>
      <c r="W937" s="470"/>
      <c r="X937" s="470"/>
      <c r="Y937" s="470"/>
      <c r="Z937" s="470"/>
    </row>
    <row r="938" ht="14.4" spans="1:26">
      <c r="A938" s="470"/>
      <c r="B938" s="470"/>
      <c r="C938" s="470"/>
      <c r="D938" s="470"/>
      <c r="E938" s="470"/>
      <c r="F938" s="470"/>
      <c r="G938" s="470"/>
      <c r="H938" s="470"/>
      <c r="I938" s="470"/>
      <c r="J938" s="470"/>
      <c r="K938" s="470"/>
      <c r="L938" s="470"/>
      <c r="M938" s="470"/>
      <c r="N938" s="470"/>
      <c r="O938" s="470"/>
      <c r="P938" s="470"/>
      <c r="Q938" s="470"/>
      <c r="R938" s="470"/>
      <c r="S938" s="470"/>
      <c r="T938" s="470"/>
      <c r="U938" s="470"/>
      <c r="V938" s="470"/>
      <c r="W938" s="470"/>
      <c r="X938" s="470"/>
      <c r="Y938" s="470"/>
      <c r="Z938" s="470"/>
    </row>
    <row r="939" ht="14.4" spans="1:26">
      <c r="A939" s="470"/>
      <c r="B939" s="470"/>
      <c r="C939" s="470"/>
      <c r="D939" s="470"/>
      <c r="E939" s="470"/>
      <c r="F939" s="470"/>
      <c r="G939" s="470"/>
      <c r="H939" s="470"/>
      <c r="I939" s="470"/>
      <c r="J939" s="470"/>
      <c r="K939" s="470"/>
      <c r="L939" s="470"/>
      <c r="M939" s="470"/>
      <c r="N939" s="470"/>
      <c r="O939" s="470"/>
      <c r="P939" s="470"/>
      <c r="Q939" s="470"/>
      <c r="R939" s="470"/>
      <c r="S939" s="470"/>
      <c r="T939" s="470"/>
      <c r="U939" s="470"/>
      <c r="V939" s="470"/>
      <c r="W939" s="470"/>
      <c r="X939" s="470"/>
      <c r="Y939" s="470"/>
      <c r="Z939" s="470"/>
    </row>
    <row r="940" ht="14.4" spans="1:26">
      <c r="A940" s="470"/>
      <c r="B940" s="470"/>
      <c r="C940" s="470"/>
      <c r="D940" s="470"/>
      <c r="E940" s="470"/>
      <c r="F940" s="470"/>
      <c r="G940" s="470"/>
      <c r="H940" s="470"/>
      <c r="I940" s="470"/>
      <c r="J940" s="470"/>
      <c r="K940" s="470"/>
      <c r="L940" s="470"/>
      <c r="M940" s="470"/>
      <c r="N940" s="470"/>
      <c r="O940" s="470"/>
      <c r="P940" s="470"/>
      <c r="Q940" s="470"/>
      <c r="R940" s="470"/>
      <c r="S940" s="470"/>
      <c r="T940" s="470"/>
      <c r="U940" s="470"/>
      <c r="V940" s="470"/>
      <c r="W940" s="470"/>
      <c r="X940" s="470"/>
      <c r="Y940" s="470"/>
      <c r="Z940" s="470"/>
    </row>
    <row r="941" ht="14.4" spans="1:26">
      <c r="A941" s="470"/>
      <c r="B941" s="470"/>
      <c r="C941" s="470"/>
      <c r="D941" s="470"/>
      <c r="E941" s="470"/>
      <c r="F941" s="470"/>
      <c r="G941" s="470"/>
      <c r="H941" s="470"/>
      <c r="I941" s="470"/>
      <c r="J941" s="470"/>
      <c r="K941" s="470"/>
      <c r="L941" s="470"/>
      <c r="M941" s="470"/>
      <c r="N941" s="470"/>
      <c r="O941" s="470"/>
      <c r="P941" s="470"/>
      <c r="Q941" s="470"/>
      <c r="R941" s="470"/>
      <c r="S941" s="470"/>
      <c r="T941" s="470"/>
      <c r="U941" s="470"/>
      <c r="V941" s="470"/>
      <c r="W941" s="470"/>
      <c r="X941" s="470"/>
      <c r="Y941" s="470"/>
      <c r="Z941" s="470"/>
    </row>
    <row r="942" ht="14.4" spans="1:26">
      <c r="A942" s="470"/>
      <c r="B942" s="470"/>
      <c r="C942" s="470"/>
      <c r="D942" s="470"/>
      <c r="E942" s="470"/>
      <c r="F942" s="470"/>
      <c r="G942" s="470"/>
      <c r="H942" s="470"/>
      <c r="I942" s="470"/>
      <c r="J942" s="470"/>
      <c r="K942" s="470"/>
      <c r="L942" s="470"/>
      <c r="M942" s="470"/>
      <c r="N942" s="470"/>
      <c r="O942" s="470"/>
      <c r="P942" s="470"/>
      <c r="Q942" s="470"/>
      <c r="R942" s="470"/>
      <c r="S942" s="470"/>
      <c r="T942" s="470"/>
      <c r="U942" s="470"/>
      <c r="V942" s="470"/>
      <c r="W942" s="470"/>
      <c r="X942" s="470"/>
      <c r="Y942" s="470"/>
      <c r="Z942" s="470"/>
    </row>
    <row r="943" ht="14.4" spans="1:26">
      <c r="A943" s="470"/>
      <c r="B943" s="470"/>
      <c r="C943" s="470"/>
      <c r="D943" s="470"/>
      <c r="E943" s="470"/>
      <c r="F943" s="470"/>
      <c r="G943" s="470"/>
      <c r="H943" s="470"/>
      <c r="I943" s="470"/>
      <c r="J943" s="470"/>
      <c r="K943" s="470"/>
      <c r="L943" s="470"/>
      <c r="M943" s="470"/>
      <c r="N943" s="470"/>
      <c r="O943" s="470"/>
      <c r="P943" s="470"/>
      <c r="Q943" s="470"/>
      <c r="R943" s="470"/>
      <c r="S943" s="470"/>
      <c r="T943" s="470"/>
      <c r="U943" s="470"/>
      <c r="V943" s="470"/>
      <c r="W943" s="470"/>
      <c r="X943" s="470"/>
      <c r="Y943" s="470"/>
      <c r="Z943" s="470"/>
    </row>
    <row r="944" ht="14.4" spans="1:26">
      <c r="A944" s="470"/>
      <c r="B944" s="470"/>
      <c r="C944" s="470"/>
      <c r="D944" s="470"/>
      <c r="E944" s="470"/>
      <c r="F944" s="470"/>
      <c r="G944" s="470"/>
      <c r="H944" s="470"/>
      <c r="I944" s="470"/>
      <c r="J944" s="470"/>
      <c r="K944" s="470"/>
      <c r="L944" s="470"/>
      <c r="M944" s="470"/>
      <c r="N944" s="470"/>
      <c r="O944" s="470"/>
      <c r="P944" s="470"/>
      <c r="Q944" s="470"/>
      <c r="R944" s="470"/>
      <c r="S944" s="470"/>
      <c r="T944" s="470"/>
      <c r="U944" s="470"/>
      <c r="V944" s="470"/>
      <c r="W944" s="470"/>
      <c r="X944" s="470"/>
      <c r="Y944" s="470"/>
      <c r="Z944" s="470"/>
    </row>
    <row r="945" ht="14.4" spans="1:26">
      <c r="A945" s="470"/>
      <c r="B945" s="470"/>
      <c r="C945" s="470"/>
      <c r="D945" s="470"/>
      <c r="E945" s="470"/>
      <c r="F945" s="470"/>
      <c r="G945" s="470"/>
      <c r="H945" s="470"/>
      <c r="I945" s="470"/>
      <c r="J945" s="470"/>
      <c r="K945" s="470"/>
      <c r="L945" s="470"/>
      <c r="M945" s="470"/>
      <c r="N945" s="470"/>
      <c r="O945" s="470"/>
      <c r="P945" s="470"/>
      <c r="Q945" s="470"/>
      <c r="R945" s="470"/>
      <c r="S945" s="470"/>
      <c r="T945" s="470"/>
      <c r="U945" s="470"/>
      <c r="V945" s="470"/>
      <c r="W945" s="470"/>
      <c r="X945" s="470"/>
      <c r="Y945" s="470"/>
      <c r="Z945" s="470"/>
    </row>
    <row r="946" ht="14.4" spans="1:26">
      <c r="A946" s="470"/>
      <c r="B946" s="470"/>
      <c r="C946" s="470"/>
      <c r="D946" s="470"/>
      <c r="E946" s="470"/>
      <c r="F946" s="470"/>
      <c r="G946" s="470"/>
      <c r="H946" s="470"/>
      <c r="I946" s="470"/>
      <c r="J946" s="470"/>
      <c r="K946" s="470"/>
      <c r="L946" s="470"/>
      <c r="M946" s="470"/>
      <c r="N946" s="470"/>
      <c r="O946" s="470"/>
      <c r="P946" s="470"/>
      <c r="Q946" s="470"/>
      <c r="R946" s="470"/>
      <c r="S946" s="470"/>
      <c r="T946" s="470"/>
      <c r="U946" s="470"/>
      <c r="V946" s="470"/>
      <c r="W946" s="470"/>
      <c r="X946" s="470"/>
      <c r="Y946" s="470"/>
      <c r="Z946" s="470"/>
    </row>
    <row r="947" ht="14.4" spans="1:26">
      <c r="A947" s="470"/>
      <c r="B947" s="470"/>
      <c r="C947" s="470"/>
      <c r="D947" s="470"/>
      <c r="E947" s="470"/>
      <c r="F947" s="470"/>
      <c r="G947" s="470"/>
      <c r="H947" s="470"/>
      <c r="I947" s="470"/>
      <c r="J947" s="470"/>
      <c r="K947" s="470"/>
      <c r="L947" s="470"/>
      <c r="M947" s="470"/>
      <c r="N947" s="470"/>
      <c r="O947" s="470"/>
      <c r="P947" s="470"/>
      <c r="Q947" s="470"/>
      <c r="R947" s="470"/>
      <c r="S947" s="470"/>
      <c r="T947" s="470"/>
      <c r="U947" s="470"/>
      <c r="V947" s="470"/>
      <c r="W947" s="470"/>
      <c r="X947" s="470"/>
      <c r="Y947" s="470"/>
      <c r="Z947" s="470"/>
    </row>
    <row r="948" ht="14.4" spans="1:26">
      <c r="A948" s="470"/>
      <c r="B948" s="470"/>
      <c r="C948" s="470"/>
      <c r="D948" s="470"/>
      <c r="E948" s="470"/>
      <c r="F948" s="470"/>
      <c r="G948" s="470"/>
      <c r="H948" s="470"/>
      <c r="I948" s="470"/>
      <c r="J948" s="470"/>
      <c r="K948" s="470"/>
      <c r="L948" s="470"/>
      <c r="M948" s="470"/>
      <c r="N948" s="470"/>
      <c r="O948" s="470"/>
      <c r="P948" s="470"/>
      <c r="Q948" s="470"/>
      <c r="R948" s="470"/>
      <c r="S948" s="470"/>
      <c r="T948" s="470"/>
      <c r="U948" s="470"/>
      <c r="V948" s="470"/>
      <c r="W948" s="470"/>
      <c r="X948" s="470"/>
      <c r="Y948" s="470"/>
      <c r="Z948" s="470"/>
    </row>
    <row r="949" ht="14.4" spans="1:26">
      <c r="A949" s="470"/>
      <c r="B949" s="470"/>
      <c r="C949" s="470"/>
      <c r="D949" s="470"/>
      <c r="E949" s="470"/>
      <c r="F949" s="470"/>
      <c r="G949" s="470"/>
      <c r="H949" s="470"/>
      <c r="I949" s="470"/>
      <c r="J949" s="470"/>
      <c r="K949" s="470"/>
      <c r="L949" s="470"/>
      <c r="M949" s="470"/>
      <c r="N949" s="470"/>
      <c r="O949" s="470"/>
      <c r="P949" s="470"/>
      <c r="Q949" s="470"/>
      <c r="R949" s="470"/>
      <c r="S949" s="470"/>
      <c r="T949" s="470"/>
      <c r="U949" s="470"/>
      <c r="V949" s="470"/>
      <c r="W949" s="470"/>
      <c r="X949" s="470"/>
      <c r="Y949" s="470"/>
      <c r="Z949" s="470"/>
    </row>
    <row r="950" ht="14.4" spans="1:26">
      <c r="A950" s="470"/>
      <c r="B950" s="470"/>
      <c r="C950" s="470"/>
      <c r="D950" s="470"/>
      <c r="E950" s="470"/>
      <c r="F950" s="470"/>
      <c r="G950" s="470"/>
      <c r="H950" s="470"/>
      <c r="I950" s="470"/>
      <c r="J950" s="470"/>
      <c r="K950" s="470"/>
      <c r="L950" s="470"/>
      <c r="M950" s="470"/>
      <c r="N950" s="470"/>
      <c r="O950" s="470"/>
      <c r="P950" s="470"/>
      <c r="Q950" s="470"/>
      <c r="R950" s="470"/>
      <c r="S950" s="470"/>
      <c r="T950" s="470"/>
      <c r="U950" s="470"/>
      <c r="V950" s="470"/>
      <c r="W950" s="470"/>
      <c r="X950" s="470"/>
      <c r="Y950" s="470"/>
      <c r="Z950" s="470"/>
    </row>
    <row r="951" ht="14.4" spans="1:26">
      <c r="A951" s="470"/>
      <c r="B951" s="470"/>
      <c r="C951" s="470"/>
      <c r="D951" s="470"/>
      <c r="E951" s="470"/>
      <c r="F951" s="470"/>
      <c r="G951" s="470"/>
      <c r="H951" s="470"/>
      <c r="I951" s="470"/>
      <c r="J951" s="470"/>
      <c r="K951" s="470"/>
      <c r="L951" s="470"/>
      <c r="M951" s="470"/>
      <c r="N951" s="470"/>
      <c r="O951" s="470"/>
      <c r="P951" s="470"/>
      <c r="Q951" s="470"/>
      <c r="R951" s="470"/>
      <c r="S951" s="470"/>
      <c r="T951" s="470"/>
      <c r="U951" s="470"/>
      <c r="V951" s="470"/>
      <c r="W951" s="470"/>
      <c r="X951" s="470"/>
      <c r="Y951" s="470"/>
      <c r="Z951" s="470"/>
    </row>
    <row r="952" ht="14.4" spans="1:26">
      <c r="A952" s="470"/>
      <c r="B952" s="470"/>
      <c r="C952" s="470"/>
      <c r="D952" s="470"/>
      <c r="E952" s="470"/>
      <c r="F952" s="470"/>
      <c r="G952" s="470"/>
      <c r="H952" s="470"/>
      <c r="I952" s="470"/>
      <c r="J952" s="470"/>
      <c r="K952" s="470"/>
      <c r="L952" s="470"/>
      <c r="M952" s="470"/>
      <c r="N952" s="470"/>
      <c r="O952" s="470"/>
      <c r="P952" s="470"/>
      <c r="Q952" s="470"/>
      <c r="R952" s="470"/>
      <c r="S952" s="470"/>
      <c r="T952" s="470"/>
      <c r="U952" s="470"/>
      <c r="V952" s="470"/>
      <c r="W952" s="470"/>
      <c r="X952" s="470"/>
      <c r="Y952" s="470"/>
      <c r="Z952" s="470"/>
    </row>
    <row r="953" ht="14.4" spans="1:26">
      <c r="A953" s="470"/>
      <c r="B953" s="470"/>
      <c r="C953" s="470"/>
      <c r="D953" s="470"/>
      <c r="E953" s="470"/>
      <c r="F953" s="470"/>
      <c r="G953" s="470"/>
      <c r="H953" s="470"/>
      <c r="I953" s="470"/>
      <c r="J953" s="470"/>
      <c r="K953" s="470"/>
      <c r="L953" s="470"/>
      <c r="M953" s="470"/>
      <c r="N953" s="470"/>
      <c r="O953" s="470"/>
      <c r="P953" s="470"/>
      <c r="Q953" s="470"/>
      <c r="R953" s="470"/>
      <c r="S953" s="470"/>
      <c r="T953" s="470"/>
      <c r="U953" s="470"/>
      <c r="V953" s="470"/>
      <c r="W953" s="470"/>
      <c r="X953" s="470"/>
      <c r="Y953" s="470"/>
      <c r="Z953" s="470"/>
    </row>
    <row r="954" ht="14.4" spans="1:26">
      <c r="A954" s="470"/>
      <c r="B954" s="470"/>
      <c r="C954" s="470"/>
      <c r="D954" s="470"/>
      <c r="E954" s="470"/>
      <c r="F954" s="470"/>
      <c r="G954" s="470"/>
      <c r="H954" s="470"/>
      <c r="I954" s="470"/>
      <c r="J954" s="470"/>
      <c r="K954" s="470"/>
      <c r="L954" s="470"/>
      <c r="M954" s="470"/>
      <c r="N954" s="470"/>
      <c r="O954" s="470"/>
      <c r="P954" s="470"/>
      <c r="Q954" s="470"/>
      <c r="R954" s="470"/>
      <c r="S954" s="470"/>
      <c r="T954" s="470"/>
      <c r="U954" s="470"/>
      <c r="V954" s="470"/>
      <c r="W954" s="470"/>
      <c r="X954" s="470"/>
      <c r="Y954" s="470"/>
      <c r="Z954" s="470"/>
    </row>
    <row r="955" ht="14.4" spans="1:26">
      <c r="A955" s="470"/>
      <c r="B955" s="470"/>
      <c r="C955" s="470"/>
      <c r="D955" s="470"/>
      <c r="E955" s="470"/>
      <c r="F955" s="470"/>
      <c r="G955" s="470"/>
      <c r="H955" s="470"/>
      <c r="I955" s="470"/>
      <c r="J955" s="470"/>
      <c r="K955" s="470"/>
      <c r="L955" s="470"/>
      <c r="M955" s="470"/>
      <c r="N955" s="470"/>
      <c r="O955" s="470"/>
      <c r="P955" s="470"/>
      <c r="Q955" s="470"/>
      <c r="R955" s="470"/>
      <c r="S955" s="470"/>
      <c r="T955" s="470"/>
      <c r="U955" s="470"/>
      <c r="V955" s="470"/>
      <c r="W955" s="470"/>
      <c r="X955" s="470"/>
      <c r="Y955" s="470"/>
      <c r="Z955" s="470"/>
    </row>
    <row r="956" ht="14.4" spans="1:26">
      <c r="A956" s="470"/>
      <c r="B956" s="470"/>
      <c r="C956" s="470"/>
      <c r="D956" s="470"/>
      <c r="E956" s="470"/>
      <c r="F956" s="470"/>
      <c r="G956" s="470"/>
      <c r="H956" s="470"/>
      <c r="I956" s="470"/>
      <c r="J956" s="470"/>
      <c r="K956" s="470"/>
      <c r="L956" s="470"/>
      <c r="M956" s="470"/>
      <c r="N956" s="470"/>
      <c r="O956" s="470"/>
      <c r="P956" s="470"/>
      <c r="Q956" s="470"/>
      <c r="R956" s="470"/>
      <c r="S956" s="470"/>
      <c r="T956" s="470"/>
      <c r="U956" s="470"/>
      <c r="V956" s="470"/>
      <c r="W956" s="470"/>
      <c r="X956" s="470"/>
      <c r="Y956" s="470"/>
      <c r="Z956" s="470"/>
    </row>
    <row r="957" ht="14.4" spans="1:26">
      <c r="A957" s="470"/>
      <c r="B957" s="470"/>
      <c r="C957" s="470"/>
      <c r="D957" s="470"/>
      <c r="E957" s="470"/>
      <c r="F957" s="470"/>
      <c r="G957" s="470"/>
      <c r="H957" s="470"/>
      <c r="I957" s="470"/>
      <c r="J957" s="470"/>
      <c r="K957" s="470"/>
      <c r="L957" s="470"/>
      <c r="M957" s="470"/>
      <c r="N957" s="470"/>
      <c r="O957" s="470"/>
      <c r="P957" s="470"/>
      <c r="Q957" s="470"/>
      <c r="R957" s="470"/>
      <c r="S957" s="470"/>
      <c r="T957" s="470"/>
      <c r="U957" s="470"/>
      <c r="V957" s="470"/>
      <c r="W957" s="470"/>
      <c r="X957" s="470"/>
      <c r="Y957" s="470"/>
      <c r="Z957" s="470"/>
    </row>
    <row r="958" ht="14.4" spans="1:26">
      <c r="A958" s="470"/>
      <c r="B958" s="470"/>
      <c r="C958" s="470"/>
      <c r="D958" s="470"/>
      <c r="E958" s="470"/>
      <c r="F958" s="470"/>
      <c r="G958" s="470"/>
      <c r="H958" s="470"/>
      <c r="I958" s="470"/>
      <c r="J958" s="470"/>
      <c r="K958" s="470"/>
      <c r="L958" s="470"/>
      <c r="M958" s="470"/>
      <c r="N958" s="470"/>
      <c r="O958" s="470"/>
      <c r="P958" s="470"/>
      <c r="Q958" s="470"/>
      <c r="R958" s="470"/>
      <c r="S958" s="470"/>
      <c r="T958" s="470"/>
      <c r="U958" s="470"/>
      <c r="V958" s="470"/>
      <c r="W958" s="470"/>
      <c r="X958" s="470"/>
      <c r="Y958" s="470"/>
      <c r="Z958" s="470"/>
    </row>
    <row r="959" ht="14.4" spans="1:26">
      <c r="A959" s="470"/>
      <c r="B959" s="470"/>
      <c r="C959" s="470"/>
      <c r="D959" s="470"/>
      <c r="E959" s="470"/>
      <c r="F959" s="470"/>
      <c r="G959" s="470"/>
      <c r="H959" s="470"/>
      <c r="I959" s="470"/>
      <c r="J959" s="470"/>
      <c r="K959" s="470"/>
      <c r="L959" s="470"/>
      <c r="M959" s="470"/>
      <c r="N959" s="470"/>
      <c r="O959" s="470"/>
      <c r="P959" s="470"/>
      <c r="Q959" s="470"/>
      <c r="R959" s="470"/>
      <c r="S959" s="470"/>
      <c r="T959" s="470"/>
      <c r="U959" s="470"/>
      <c r="V959" s="470"/>
      <c r="W959" s="470"/>
      <c r="X959" s="470"/>
      <c r="Y959" s="470"/>
      <c r="Z959" s="470"/>
    </row>
    <row r="960" ht="14.4" spans="1:26">
      <c r="A960" s="470"/>
      <c r="B960" s="470"/>
      <c r="C960" s="470"/>
      <c r="D960" s="470"/>
      <c r="E960" s="470"/>
      <c r="F960" s="470"/>
      <c r="G960" s="470"/>
      <c r="H960" s="470"/>
      <c r="I960" s="470"/>
      <c r="J960" s="470"/>
      <c r="K960" s="470"/>
      <c r="L960" s="470"/>
      <c r="M960" s="470"/>
      <c r="N960" s="470"/>
      <c r="O960" s="470"/>
      <c r="P960" s="470"/>
      <c r="Q960" s="470"/>
      <c r="R960" s="470"/>
      <c r="S960" s="470"/>
      <c r="T960" s="470"/>
      <c r="U960" s="470"/>
      <c r="V960" s="470"/>
      <c r="W960" s="470"/>
      <c r="X960" s="470"/>
      <c r="Y960" s="470"/>
      <c r="Z960" s="470"/>
    </row>
    <row r="961" ht="14.4" spans="1:26">
      <c r="A961" s="470"/>
      <c r="B961" s="470"/>
      <c r="C961" s="470"/>
      <c r="D961" s="470"/>
      <c r="E961" s="470"/>
      <c r="F961" s="470"/>
      <c r="G961" s="470"/>
      <c r="H961" s="470"/>
      <c r="I961" s="470"/>
      <c r="J961" s="470"/>
      <c r="K961" s="470"/>
      <c r="L961" s="470"/>
      <c r="M961" s="470"/>
      <c r="N961" s="470"/>
      <c r="O961" s="470"/>
      <c r="P961" s="470"/>
      <c r="Q961" s="470"/>
      <c r="R961" s="470"/>
      <c r="S961" s="470"/>
      <c r="T961" s="470"/>
      <c r="U961" s="470"/>
      <c r="V961" s="470"/>
      <c r="W961" s="470"/>
      <c r="X961" s="470"/>
      <c r="Y961" s="470"/>
      <c r="Z961" s="470"/>
    </row>
    <row r="962" ht="14.4" spans="1:26">
      <c r="A962" s="470"/>
      <c r="B962" s="470"/>
      <c r="C962" s="470"/>
      <c r="D962" s="470"/>
      <c r="E962" s="470"/>
      <c r="F962" s="470"/>
      <c r="G962" s="470"/>
      <c r="H962" s="470"/>
      <c r="I962" s="470"/>
      <c r="J962" s="470"/>
      <c r="K962" s="470"/>
      <c r="L962" s="470"/>
      <c r="M962" s="470"/>
      <c r="N962" s="470"/>
      <c r="O962" s="470"/>
      <c r="P962" s="470"/>
      <c r="Q962" s="470"/>
      <c r="R962" s="470"/>
      <c r="S962" s="470"/>
      <c r="T962" s="470"/>
      <c r="U962" s="470"/>
      <c r="V962" s="470"/>
      <c r="W962" s="470"/>
      <c r="X962" s="470"/>
      <c r="Y962" s="470"/>
      <c r="Z962" s="470"/>
    </row>
    <row r="963" ht="14.4" spans="1:26">
      <c r="A963" s="470"/>
      <c r="B963" s="470"/>
      <c r="C963" s="470"/>
      <c r="D963" s="470"/>
      <c r="E963" s="470"/>
      <c r="F963" s="470"/>
      <c r="G963" s="470"/>
      <c r="H963" s="470"/>
      <c r="I963" s="470"/>
      <c r="J963" s="470"/>
      <c r="K963" s="470"/>
      <c r="L963" s="470"/>
      <c r="M963" s="470"/>
      <c r="N963" s="470"/>
      <c r="O963" s="470"/>
      <c r="P963" s="470"/>
      <c r="Q963" s="470"/>
      <c r="R963" s="470"/>
      <c r="S963" s="470"/>
      <c r="T963" s="470"/>
      <c r="U963" s="470"/>
      <c r="V963" s="470"/>
      <c r="W963" s="470"/>
      <c r="X963" s="470"/>
      <c r="Y963" s="470"/>
      <c r="Z963" s="470"/>
    </row>
    <row r="964" ht="14.4" spans="1:26">
      <c r="A964" s="470"/>
      <c r="B964" s="470"/>
      <c r="C964" s="470"/>
      <c r="D964" s="470"/>
      <c r="E964" s="470"/>
      <c r="F964" s="470"/>
      <c r="G964" s="470"/>
      <c r="H964" s="470"/>
      <c r="I964" s="470"/>
      <c r="J964" s="470"/>
      <c r="K964" s="470"/>
      <c r="L964" s="470"/>
      <c r="M964" s="470"/>
      <c r="N964" s="470"/>
      <c r="O964" s="470"/>
      <c r="P964" s="470"/>
      <c r="Q964" s="470"/>
      <c r="R964" s="470"/>
      <c r="S964" s="470"/>
      <c r="T964" s="470"/>
      <c r="U964" s="470"/>
      <c r="V964" s="470"/>
      <c r="W964" s="470"/>
      <c r="X964" s="470"/>
      <c r="Y964" s="470"/>
      <c r="Z964" s="470"/>
    </row>
    <row r="965" ht="14.4" spans="1:26">
      <c r="A965" s="470"/>
      <c r="B965" s="470"/>
      <c r="C965" s="470"/>
      <c r="D965" s="470"/>
      <c r="E965" s="470"/>
      <c r="F965" s="470"/>
      <c r="G965" s="470"/>
      <c r="H965" s="470"/>
      <c r="I965" s="470"/>
      <c r="J965" s="470"/>
      <c r="K965" s="470"/>
      <c r="L965" s="470"/>
      <c r="M965" s="470"/>
      <c r="N965" s="470"/>
      <c r="O965" s="470"/>
      <c r="P965" s="470"/>
      <c r="Q965" s="470"/>
      <c r="R965" s="470"/>
      <c r="S965" s="470"/>
      <c r="T965" s="470"/>
      <c r="U965" s="470"/>
      <c r="V965" s="470"/>
      <c r="W965" s="470"/>
      <c r="X965" s="470"/>
      <c r="Y965" s="470"/>
      <c r="Z965" s="470"/>
    </row>
    <row r="966" ht="14.4" spans="1:26">
      <c r="A966" s="470"/>
      <c r="B966" s="470"/>
      <c r="C966" s="470"/>
      <c r="D966" s="470"/>
      <c r="E966" s="470"/>
      <c r="F966" s="470"/>
      <c r="G966" s="470"/>
      <c r="H966" s="470"/>
      <c r="I966" s="470"/>
      <c r="J966" s="470"/>
      <c r="K966" s="470"/>
      <c r="L966" s="470"/>
      <c r="M966" s="470"/>
      <c r="N966" s="470"/>
      <c r="O966" s="470"/>
      <c r="P966" s="470"/>
      <c r="Q966" s="470"/>
      <c r="R966" s="470"/>
      <c r="S966" s="470"/>
      <c r="T966" s="470"/>
      <c r="U966" s="470"/>
      <c r="V966" s="470"/>
      <c r="W966" s="470"/>
      <c r="X966" s="470"/>
      <c r="Y966" s="470"/>
      <c r="Z966" s="470"/>
    </row>
    <row r="967" ht="14.4" spans="1:26">
      <c r="A967" s="470"/>
      <c r="B967" s="470"/>
      <c r="C967" s="470"/>
      <c r="D967" s="470"/>
      <c r="E967" s="470"/>
      <c r="F967" s="470"/>
      <c r="G967" s="470"/>
      <c r="H967" s="470"/>
      <c r="I967" s="470"/>
      <c r="J967" s="470"/>
      <c r="K967" s="470"/>
      <c r="L967" s="470"/>
      <c r="M967" s="470"/>
      <c r="N967" s="470"/>
      <c r="O967" s="470"/>
      <c r="P967" s="470"/>
      <c r="Q967" s="470"/>
      <c r="R967" s="470"/>
      <c r="S967" s="470"/>
      <c r="T967" s="470"/>
      <c r="U967" s="470"/>
      <c r="V967" s="470"/>
      <c r="W967" s="470"/>
      <c r="X967" s="470"/>
      <c r="Y967" s="470"/>
      <c r="Z967" s="470"/>
    </row>
    <row r="968" ht="14.4" spans="1:26">
      <c r="A968" s="470"/>
      <c r="B968" s="470"/>
      <c r="C968" s="470"/>
      <c r="D968" s="470"/>
      <c r="E968" s="470"/>
      <c r="F968" s="470"/>
      <c r="G968" s="470"/>
      <c r="H968" s="470"/>
      <c r="I968" s="470"/>
      <c r="J968" s="470"/>
      <c r="K968" s="470"/>
      <c r="L968" s="470"/>
      <c r="M968" s="470"/>
      <c r="N968" s="470"/>
      <c r="O968" s="470"/>
      <c r="P968" s="470"/>
      <c r="Q968" s="470"/>
      <c r="R968" s="470"/>
      <c r="S968" s="470"/>
      <c r="T968" s="470"/>
      <c r="U968" s="470"/>
      <c r="V968" s="470"/>
      <c r="W968" s="470"/>
      <c r="X968" s="470"/>
      <c r="Y968" s="470"/>
      <c r="Z968" s="470"/>
    </row>
    <row r="969" ht="14.4" spans="1:26">
      <c r="A969" s="470"/>
      <c r="B969" s="470"/>
      <c r="C969" s="470"/>
      <c r="D969" s="470"/>
      <c r="E969" s="470"/>
      <c r="F969" s="470"/>
      <c r="G969" s="470"/>
      <c r="H969" s="470"/>
      <c r="I969" s="470"/>
      <c r="J969" s="470"/>
      <c r="K969" s="470"/>
      <c r="L969" s="470"/>
      <c r="M969" s="470"/>
      <c r="N969" s="470"/>
      <c r="O969" s="470"/>
      <c r="P969" s="470"/>
      <c r="Q969" s="470"/>
      <c r="R969" s="470"/>
      <c r="S969" s="470"/>
      <c r="T969" s="470"/>
      <c r="U969" s="470"/>
      <c r="V969" s="470"/>
      <c r="W969" s="470"/>
      <c r="X969" s="470"/>
      <c r="Y969" s="470"/>
      <c r="Z969" s="470"/>
    </row>
    <row r="970" ht="14.4" spans="1:26">
      <c r="A970" s="470"/>
      <c r="B970" s="470"/>
      <c r="C970" s="470"/>
      <c r="D970" s="470"/>
      <c r="E970" s="470"/>
      <c r="F970" s="470"/>
      <c r="G970" s="470"/>
      <c r="H970" s="470"/>
      <c r="I970" s="470"/>
      <c r="J970" s="470"/>
      <c r="K970" s="470"/>
      <c r="L970" s="470"/>
      <c r="M970" s="470"/>
      <c r="N970" s="470"/>
      <c r="O970" s="470"/>
      <c r="P970" s="470"/>
      <c r="Q970" s="470"/>
      <c r="R970" s="470"/>
      <c r="S970" s="470"/>
      <c r="T970" s="470"/>
      <c r="U970" s="470"/>
      <c r="V970" s="470"/>
      <c r="W970" s="470"/>
      <c r="X970" s="470"/>
      <c r="Y970" s="470"/>
      <c r="Z970" s="470"/>
    </row>
    <row r="971" ht="14.4" spans="1:26">
      <c r="A971" s="470"/>
      <c r="B971" s="470"/>
      <c r="C971" s="470"/>
      <c r="D971" s="470"/>
      <c r="E971" s="470"/>
      <c r="F971" s="470"/>
      <c r="G971" s="470"/>
      <c r="H971" s="470"/>
      <c r="I971" s="470"/>
      <c r="J971" s="470"/>
      <c r="K971" s="470"/>
      <c r="L971" s="470"/>
      <c r="M971" s="470"/>
      <c r="N971" s="470"/>
      <c r="O971" s="470"/>
      <c r="P971" s="470"/>
      <c r="Q971" s="470"/>
      <c r="R971" s="470"/>
      <c r="S971" s="470"/>
      <c r="T971" s="470"/>
      <c r="U971" s="470"/>
      <c r="V971" s="470"/>
      <c r="W971" s="470"/>
      <c r="X971" s="470"/>
      <c r="Y971" s="470"/>
      <c r="Z971" s="470"/>
    </row>
    <row r="972" ht="14.4" spans="1:26">
      <c r="A972" s="470"/>
      <c r="B972" s="470"/>
      <c r="C972" s="470"/>
      <c r="D972" s="470"/>
      <c r="E972" s="470"/>
      <c r="F972" s="470"/>
      <c r="G972" s="470"/>
      <c r="H972" s="470"/>
      <c r="I972" s="470"/>
      <c r="J972" s="470"/>
      <c r="K972" s="470"/>
      <c r="L972" s="470"/>
      <c r="M972" s="470"/>
      <c r="N972" s="470"/>
      <c r="O972" s="470"/>
      <c r="P972" s="470"/>
      <c r="Q972" s="470"/>
      <c r="R972" s="470"/>
      <c r="S972" s="470"/>
      <c r="T972" s="470"/>
      <c r="U972" s="470"/>
      <c r="V972" s="470"/>
      <c r="W972" s="470"/>
      <c r="X972" s="470"/>
      <c r="Y972" s="470"/>
      <c r="Z972" s="470"/>
    </row>
    <row r="973" ht="14.4" spans="1:26">
      <c r="A973" s="470"/>
      <c r="B973" s="470"/>
      <c r="C973" s="470"/>
      <c r="D973" s="470"/>
      <c r="E973" s="470"/>
      <c r="F973" s="470"/>
      <c r="G973" s="470"/>
      <c r="H973" s="470"/>
      <c r="I973" s="470"/>
      <c r="J973" s="470"/>
      <c r="K973" s="470"/>
      <c r="L973" s="470"/>
      <c r="M973" s="470"/>
      <c r="N973" s="470"/>
      <c r="O973" s="470"/>
      <c r="P973" s="470"/>
      <c r="Q973" s="470"/>
      <c r="R973" s="470"/>
      <c r="S973" s="470"/>
      <c r="T973" s="470"/>
      <c r="U973" s="470"/>
      <c r="V973" s="470"/>
      <c r="W973" s="470"/>
      <c r="X973" s="470"/>
      <c r="Y973" s="470"/>
      <c r="Z973" s="470"/>
    </row>
    <row r="974" ht="14.4" spans="1:26">
      <c r="A974" s="470"/>
      <c r="B974" s="470"/>
      <c r="C974" s="470"/>
      <c r="D974" s="470"/>
      <c r="E974" s="470"/>
      <c r="F974" s="470"/>
      <c r="G974" s="470"/>
      <c r="H974" s="470"/>
      <c r="I974" s="470"/>
      <c r="J974" s="470"/>
      <c r="K974" s="470"/>
      <c r="L974" s="470"/>
      <c r="M974" s="470"/>
      <c r="N974" s="470"/>
      <c r="O974" s="470"/>
      <c r="P974" s="470"/>
      <c r="Q974" s="470"/>
      <c r="R974" s="470"/>
      <c r="S974" s="470"/>
      <c r="T974" s="470"/>
      <c r="U974" s="470"/>
      <c r="V974" s="470"/>
      <c r="W974" s="470"/>
      <c r="X974" s="470"/>
      <c r="Y974" s="470"/>
      <c r="Z974" s="470"/>
    </row>
    <row r="975" ht="14.4" spans="1:26">
      <c r="A975" s="470"/>
      <c r="B975" s="470"/>
      <c r="C975" s="470"/>
      <c r="D975" s="470"/>
      <c r="E975" s="470"/>
      <c r="F975" s="470"/>
      <c r="G975" s="470"/>
      <c r="H975" s="470"/>
      <c r="I975" s="470"/>
      <c r="J975" s="470"/>
      <c r="K975" s="470"/>
      <c r="L975" s="470"/>
      <c r="M975" s="470"/>
      <c r="N975" s="470"/>
      <c r="O975" s="470"/>
      <c r="P975" s="470"/>
      <c r="Q975" s="470"/>
      <c r="R975" s="470"/>
      <c r="S975" s="470"/>
      <c r="T975" s="470"/>
      <c r="U975" s="470"/>
      <c r="V975" s="470"/>
      <c r="W975" s="470"/>
      <c r="X975" s="470"/>
      <c r="Y975" s="470"/>
      <c r="Z975" s="470"/>
    </row>
    <row r="976" ht="14.4" spans="1:26">
      <c r="A976" s="470"/>
      <c r="B976" s="470"/>
      <c r="C976" s="470"/>
      <c r="D976" s="470"/>
      <c r="E976" s="470"/>
      <c r="F976" s="470"/>
      <c r="G976" s="470"/>
      <c r="H976" s="470"/>
      <c r="I976" s="470"/>
      <c r="J976" s="470"/>
      <c r="K976" s="470"/>
      <c r="L976" s="470"/>
      <c r="M976" s="470"/>
      <c r="N976" s="470"/>
      <c r="O976" s="470"/>
      <c r="P976" s="470"/>
      <c r="Q976" s="470"/>
      <c r="R976" s="470"/>
      <c r="S976" s="470"/>
      <c r="T976" s="470"/>
      <c r="U976" s="470"/>
      <c r="V976" s="470"/>
      <c r="W976" s="470"/>
      <c r="X976" s="470"/>
      <c r="Y976" s="470"/>
      <c r="Z976" s="470"/>
    </row>
    <row r="977" ht="14.4" spans="1:26">
      <c r="A977" s="470"/>
      <c r="B977" s="470"/>
      <c r="C977" s="470"/>
      <c r="D977" s="470"/>
      <c r="E977" s="470"/>
      <c r="F977" s="470"/>
      <c r="G977" s="470"/>
      <c r="H977" s="470"/>
      <c r="I977" s="470"/>
      <c r="J977" s="470"/>
      <c r="K977" s="470"/>
      <c r="L977" s="470"/>
      <c r="M977" s="470"/>
      <c r="N977" s="470"/>
      <c r="O977" s="470"/>
      <c r="P977" s="470"/>
      <c r="Q977" s="470"/>
      <c r="R977" s="470"/>
      <c r="S977" s="470"/>
      <c r="T977" s="470"/>
      <c r="U977" s="470"/>
      <c r="V977" s="470"/>
      <c r="W977" s="470"/>
      <c r="X977" s="470"/>
      <c r="Y977" s="470"/>
      <c r="Z977" s="470"/>
    </row>
    <row r="978" ht="14.4" spans="1:26">
      <c r="A978" s="470"/>
      <c r="B978" s="470"/>
      <c r="C978" s="470"/>
      <c r="D978" s="470"/>
      <c r="E978" s="470"/>
      <c r="F978" s="470"/>
      <c r="G978" s="470"/>
      <c r="H978" s="470"/>
      <c r="I978" s="470"/>
      <c r="J978" s="470"/>
      <c r="K978" s="470"/>
      <c r="L978" s="470"/>
      <c r="M978" s="470"/>
      <c r="N978" s="470"/>
      <c r="O978" s="470"/>
      <c r="P978" s="470"/>
      <c r="Q978" s="470"/>
      <c r="R978" s="470"/>
      <c r="S978" s="470"/>
      <c r="T978" s="470"/>
      <c r="U978" s="470"/>
      <c r="V978" s="470"/>
      <c r="W978" s="470"/>
      <c r="X978" s="470"/>
      <c r="Y978" s="470"/>
      <c r="Z978" s="470"/>
    </row>
    <row r="979" ht="14.4" spans="1:26">
      <c r="A979" s="470"/>
      <c r="B979" s="470"/>
      <c r="C979" s="470"/>
      <c r="D979" s="470"/>
      <c r="E979" s="470"/>
      <c r="F979" s="470"/>
      <c r="G979" s="470"/>
      <c r="H979" s="470"/>
      <c r="I979" s="470"/>
      <c r="J979" s="470"/>
      <c r="K979" s="470"/>
      <c r="L979" s="470"/>
      <c r="M979" s="470"/>
      <c r="N979" s="470"/>
      <c r="O979" s="470"/>
      <c r="P979" s="470"/>
      <c r="Q979" s="470"/>
      <c r="R979" s="470"/>
      <c r="S979" s="470"/>
      <c r="T979" s="470"/>
      <c r="U979" s="470"/>
      <c r="V979" s="470"/>
      <c r="W979" s="470"/>
      <c r="X979" s="470"/>
      <c r="Y979" s="470"/>
      <c r="Z979" s="470"/>
    </row>
    <row r="980" ht="14.4" spans="1:26">
      <c r="A980" s="470"/>
      <c r="B980" s="470"/>
      <c r="C980" s="470"/>
      <c r="D980" s="470"/>
      <c r="E980" s="470"/>
      <c r="F980" s="470"/>
      <c r="G980" s="470"/>
      <c r="H980" s="470"/>
      <c r="I980" s="470"/>
      <c r="J980" s="470"/>
      <c r="K980" s="470"/>
      <c r="L980" s="470"/>
      <c r="M980" s="470"/>
      <c r="N980" s="470"/>
      <c r="O980" s="470"/>
      <c r="P980" s="470"/>
      <c r="Q980" s="470"/>
      <c r="R980" s="470"/>
      <c r="S980" s="470"/>
      <c r="T980" s="470"/>
      <c r="U980" s="470"/>
      <c r="V980" s="470"/>
      <c r="W980" s="470"/>
      <c r="X980" s="470"/>
      <c r="Y980" s="470"/>
      <c r="Z980" s="470"/>
    </row>
    <row r="981" ht="14.4" spans="1:26">
      <c r="A981" s="470"/>
      <c r="B981" s="470"/>
      <c r="C981" s="470"/>
      <c r="D981" s="470"/>
      <c r="E981" s="470"/>
      <c r="F981" s="470"/>
      <c r="G981" s="470"/>
      <c r="H981" s="470"/>
      <c r="I981" s="470"/>
      <c r="J981" s="470"/>
      <c r="K981" s="470"/>
      <c r="L981" s="470"/>
      <c r="M981" s="470"/>
      <c r="N981" s="470"/>
      <c r="O981" s="470"/>
      <c r="P981" s="470"/>
      <c r="Q981" s="470"/>
      <c r="R981" s="470"/>
      <c r="S981" s="470"/>
      <c r="T981" s="470"/>
      <c r="U981" s="470"/>
      <c r="V981" s="470"/>
      <c r="W981" s="470"/>
      <c r="X981" s="470"/>
      <c r="Y981" s="470"/>
      <c r="Z981" s="470"/>
    </row>
    <row r="982" ht="14.4" spans="1:26">
      <c r="A982" s="470"/>
      <c r="B982" s="470"/>
      <c r="C982" s="470"/>
      <c r="D982" s="470"/>
      <c r="E982" s="470"/>
      <c r="F982" s="470"/>
      <c r="G982" s="470"/>
      <c r="H982" s="470"/>
      <c r="I982" s="470"/>
      <c r="J982" s="470"/>
      <c r="K982" s="470"/>
      <c r="L982" s="470"/>
      <c r="M982" s="470"/>
      <c r="N982" s="470"/>
      <c r="O982" s="470"/>
      <c r="P982" s="470"/>
      <c r="Q982" s="470"/>
      <c r="R982" s="470"/>
      <c r="S982" s="470"/>
      <c r="T982" s="470"/>
      <c r="U982" s="470"/>
      <c r="V982" s="470"/>
      <c r="W982" s="470"/>
      <c r="X982" s="470"/>
      <c r="Y982" s="470"/>
      <c r="Z982" s="470"/>
    </row>
    <row r="983" ht="14.4" spans="1:26">
      <c r="A983" s="470"/>
      <c r="B983" s="470"/>
      <c r="C983" s="470"/>
      <c r="D983" s="470"/>
      <c r="E983" s="470"/>
      <c r="F983" s="470"/>
      <c r="G983" s="470"/>
      <c r="H983" s="470"/>
      <c r="I983" s="470"/>
      <c r="J983" s="470"/>
      <c r="K983" s="470"/>
      <c r="L983" s="470"/>
      <c r="M983" s="470"/>
      <c r="N983" s="470"/>
      <c r="O983" s="470"/>
      <c r="P983" s="470"/>
      <c r="Q983" s="470"/>
      <c r="R983" s="470"/>
      <c r="S983" s="470"/>
      <c r="T983" s="470"/>
      <c r="U983" s="470"/>
      <c r="V983" s="470"/>
      <c r="W983" s="470"/>
      <c r="X983" s="470"/>
      <c r="Y983" s="470"/>
      <c r="Z983" s="470"/>
    </row>
    <row r="984" ht="14.4" spans="1:26">
      <c r="A984" s="470"/>
      <c r="B984" s="470"/>
      <c r="C984" s="470"/>
      <c r="D984" s="470"/>
      <c r="E984" s="470"/>
      <c r="F984" s="470"/>
      <c r="G984" s="470"/>
      <c r="H984" s="470"/>
      <c r="I984" s="470"/>
      <c r="J984" s="470"/>
      <c r="K984" s="470"/>
      <c r="L984" s="470"/>
      <c r="M984" s="470"/>
      <c r="N984" s="470"/>
      <c r="O984" s="470"/>
      <c r="P984" s="470"/>
      <c r="Q984" s="470"/>
      <c r="R984" s="470"/>
      <c r="S984" s="470"/>
      <c r="T984" s="470"/>
      <c r="U984" s="470"/>
      <c r="V984" s="470"/>
      <c r="W984" s="470"/>
      <c r="X984" s="470"/>
      <c r="Y984" s="470"/>
      <c r="Z984" s="470"/>
    </row>
    <row r="985" ht="14.4" spans="1:26">
      <c r="A985" s="470"/>
      <c r="B985" s="470"/>
      <c r="C985" s="470"/>
      <c r="D985" s="470"/>
      <c r="E985" s="470"/>
      <c r="F985" s="470"/>
      <c r="G985" s="470"/>
      <c r="H985" s="470"/>
      <c r="I985" s="470"/>
      <c r="J985" s="470"/>
      <c r="K985" s="470"/>
      <c r="L985" s="470"/>
      <c r="M985" s="470"/>
      <c r="N985" s="470"/>
      <c r="O985" s="470"/>
      <c r="P985" s="470"/>
      <c r="Q985" s="470"/>
      <c r="R985" s="470"/>
      <c r="S985" s="470"/>
      <c r="T985" s="470"/>
      <c r="U985" s="470"/>
      <c r="V985" s="470"/>
      <c r="W985" s="470"/>
      <c r="X985" s="470"/>
      <c r="Y985" s="470"/>
      <c r="Z985" s="470"/>
    </row>
    <row r="986" ht="14.4" spans="1:26">
      <c r="A986" s="470"/>
      <c r="B986" s="470"/>
      <c r="C986" s="470"/>
      <c r="D986" s="470"/>
      <c r="E986" s="470"/>
      <c r="F986" s="470"/>
      <c r="G986" s="470"/>
      <c r="H986" s="470"/>
      <c r="I986" s="470"/>
      <c r="J986" s="470"/>
      <c r="K986" s="470"/>
      <c r="L986" s="470"/>
      <c r="M986" s="470"/>
      <c r="N986" s="470"/>
      <c r="O986" s="470"/>
      <c r="P986" s="470"/>
      <c r="Q986" s="470"/>
      <c r="R986" s="470"/>
      <c r="S986" s="470"/>
      <c r="T986" s="470"/>
      <c r="U986" s="470"/>
      <c r="V986" s="470"/>
      <c r="W986" s="470"/>
      <c r="X986" s="470"/>
      <c r="Y986" s="470"/>
      <c r="Z986" s="470"/>
    </row>
    <row r="987" ht="14.4" spans="1:26">
      <c r="A987" s="470"/>
      <c r="B987" s="470"/>
      <c r="C987" s="470"/>
      <c r="D987" s="470"/>
      <c r="E987" s="470"/>
      <c r="F987" s="470"/>
      <c r="G987" s="470"/>
      <c r="H987" s="470"/>
      <c r="I987" s="470"/>
      <c r="J987" s="470"/>
      <c r="K987" s="470"/>
      <c r="L987" s="470"/>
      <c r="M987" s="470"/>
      <c r="N987" s="470"/>
      <c r="O987" s="470"/>
      <c r="P987" s="470"/>
      <c r="Q987" s="470"/>
      <c r="R987" s="470"/>
      <c r="S987" s="470"/>
      <c r="T987" s="470"/>
      <c r="U987" s="470"/>
      <c r="V987" s="470"/>
      <c r="W987" s="470"/>
      <c r="X987" s="470"/>
      <c r="Y987" s="470"/>
      <c r="Z987" s="470"/>
    </row>
    <row r="988" ht="14.4" spans="1:26">
      <c r="A988" s="470"/>
      <c r="B988" s="470"/>
      <c r="C988" s="470"/>
      <c r="D988" s="470"/>
      <c r="E988" s="470"/>
      <c r="F988" s="470"/>
      <c r="G988" s="470"/>
      <c r="H988" s="470"/>
      <c r="I988" s="470"/>
      <c r="J988" s="470"/>
      <c r="K988" s="470"/>
      <c r="L988" s="470"/>
      <c r="M988" s="470"/>
      <c r="N988" s="470"/>
      <c r="O988" s="470"/>
      <c r="P988" s="470"/>
      <c r="Q988" s="470"/>
      <c r="R988" s="470"/>
      <c r="S988" s="470"/>
      <c r="T988" s="470"/>
      <c r="U988" s="470"/>
      <c r="V988" s="470"/>
      <c r="W988" s="470"/>
      <c r="X988" s="470"/>
      <c r="Y988" s="470"/>
      <c r="Z988" s="470"/>
    </row>
    <row r="989" ht="14.4" spans="1:26">
      <c r="A989" s="470"/>
      <c r="B989" s="470"/>
      <c r="C989" s="470"/>
      <c r="D989" s="470"/>
      <c r="E989" s="470"/>
      <c r="F989" s="470"/>
      <c r="G989" s="470"/>
      <c r="H989" s="470"/>
      <c r="I989" s="470"/>
      <c r="J989" s="470"/>
      <c r="K989" s="470"/>
      <c r="L989" s="470"/>
      <c r="M989" s="470"/>
      <c r="N989" s="470"/>
      <c r="O989" s="470"/>
      <c r="P989" s="470"/>
      <c r="Q989" s="470"/>
      <c r="R989" s="470"/>
      <c r="S989" s="470"/>
      <c r="T989" s="470"/>
      <c r="U989" s="470"/>
      <c r="V989" s="470"/>
      <c r="W989" s="470"/>
      <c r="X989" s="470"/>
      <c r="Y989" s="470"/>
      <c r="Z989" s="470"/>
    </row>
    <row r="990" ht="14.4" spans="1:26">
      <c r="A990" s="470"/>
      <c r="B990" s="470"/>
      <c r="C990" s="470"/>
      <c r="D990" s="470"/>
      <c r="E990" s="470"/>
      <c r="F990" s="470"/>
      <c r="G990" s="470"/>
      <c r="H990" s="470"/>
      <c r="I990" s="470"/>
      <c r="J990" s="470"/>
      <c r="K990" s="470"/>
      <c r="L990" s="470"/>
      <c r="M990" s="470"/>
      <c r="N990" s="470"/>
      <c r="O990" s="470"/>
      <c r="P990" s="470"/>
      <c r="Q990" s="470"/>
      <c r="R990" s="470"/>
      <c r="S990" s="470"/>
      <c r="T990" s="470"/>
      <c r="U990" s="470"/>
      <c r="V990" s="470"/>
      <c r="W990" s="470"/>
      <c r="X990" s="470"/>
      <c r="Y990" s="470"/>
      <c r="Z990" s="470"/>
    </row>
    <row r="991" ht="14.4" spans="1:26">
      <c r="A991" s="470"/>
      <c r="B991" s="470"/>
      <c r="C991" s="470"/>
      <c r="D991" s="470"/>
      <c r="E991" s="470"/>
      <c r="F991" s="470"/>
      <c r="G991" s="470"/>
      <c r="H991" s="470"/>
      <c r="I991" s="470"/>
      <c r="J991" s="470"/>
      <c r="K991" s="470"/>
      <c r="L991" s="470"/>
      <c r="M991" s="470"/>
      <c r="N991" s="470"/>
      <c r="O991" s="470"/>
      <c r="P991" s="470"/>
      <c r="Q991" s="470"/>
      <c r="R991" s="470"/>
      <c r="S991" s="470"/>
      <c r="T991" s="470"/>
      <c r="U991" s="470"/>
      <c r="V991" s="470"/>
      <c r="W991" s="470"/>
      <c r="X991" s="470"/>
      <c r="Y991" s="470"/>
      <c r="Z991" s="470"/>
    </row>
    <row r="992" ht="14.4" spans="1:26">
      <c r="A992" s="470"/>
      <c r="B992" s="470"/>
      <c r="C992" s="470"/>
      <c r="D992" s="470"/>
      <c r="E992" s="470"/>
      <c r="F992" s="470"/>
      <c r="G992" s="470"/>
      <c r="H992" s="470"/>
      <c r="I992" s="470"/>
      <c r="J992" s="470"/>
      <c r="K992" s="470"/>
      <c r="L992" s="470"/>
      <c r="M992" s="470"/>
      <c r="N992" s="470"/>
      <c r="O992" s="470"/>
      <c r="P992" s="470"/>
      <c r="Q992" s="470"/>
      <c r="R992" s="470"/>
      <c r="S992" s="470"/>
      <c r="T992" s="470"/>
      <c r="U992" s="470"/>
      <c r="V992" s="470"/>
      <c r="W992" s="470"/>
      <c r="X992" s="470"/>
      <c r="Y992" s="470"/>
      <c r="Z992" s="470"/>
    </row>
    <row r="993" ht="14.4" spans="1:26">
      <c r="A993" s="470"/>
      <c r="B993" s="470"/>
      <c r="C993" s="470"/>
      <c r="D993" s="470"/>
      <c r="E993" s="470"/>
      <c r="F993" s="470"/>
      <c r="G993" s="470"/>
      <c r="H993" s="470"/>
      <c r="I993" s="470"/>
      <c r="J993" s="470"/>
      <c r="K993" s="470"/>
      <c r="L993" s="470"/>
      <c r="M993" s="470"/>
      <c r="N993" s="470"/>
      <c r="O993" s="470"/>
      <c r="P993" s="470"/>
      <c r="Q993" s="470"/>
      <c r="R993" s="470"/>
      <c r="S993" s="470"/>
      <c r="T993" s="470"/>
      <c r="U993" s="470"/>
      <c r="V993" s="470"/>
      <c r="W993" s="470"/>
      <c r="X993" s="470"/>
      <c r="Y993" s="470"/>
      <c r="Z993" s="470"/>
    </row>
    <row r="994" ht="14.4" spans="1:26">
      <c r="A994" s="470"/>
      <c r="B994" s="470"/>
      <c r="C994" s="470"/>
      <c r="D994" s="470"/>
      <c r="E994" s="470"/>
      <c r="F994" s="470"/>
      <c r="G994" s="470"/>
      <c r="H994" s="470"/>
      <c r="I994" s="470"/>
      <c r="J994" s="470"/>
      <c r="K994" s="470"/>
      <c r="L994" s="470"/>
      <c r="M994" s="470"/>
      <c r="N994" s="470"/>
      <c r="O994" s="470"/>
      <c r="P994" s="470"/>
      <c r="Q994" s="470"/>
      <c r="R994" s="470"/>
      <c r="S994" s="470"/>
      <c r="T994" s="470"/>
      <c r="U994" s="470"/>
      <c r="V994" s="470"/>
      <c r="W994" s="470"/>
      <c r="X994" s="470"/>
      <c r="Y994" s="470"/>
      <c r="Z994" s="470"/>
    </row>
    <row r="995" ht="14.4" spans="1:26">
      <c r="A995" s="470"/>
      <c r="B995" s="470"/>
      <c r="C995" s="470"/>
      <c r="D995" s="470"/>
      <c r="E995" s="470"/>
      <c r="F995" s="470"/>
      <c r="G995" s="470"/>
      <c r="H995" s="470"/>
      <c r="I995" s="470"/>
      <c r="J995" s="470"/>
      <c r="K995" s="470"/>
      <c r="L995" s="470"/>
      <c r="M995" s="470"/>
      <c r="N995" s="470"/>
      <c r="O995" s="470"/>
      <c r="P995" s="470"/>
      <c r="Q995" s="470"/>
      <c r="R995" s="470"/>
      <c r="S995" s="470"/>
      <c r="T995" s="470"/>
      <c r="U995" s="470"/>
      <c r="V995" s="470"/>
      <c r="W995" s="470"/>
      <c r="X995" s="470"/>
      <c r="Y995" s="470"/>
      <c r="Z995" s="470"/>
    </row>
    <row r="996" ht="14.4" spans="1:26">
      <c r="A996" s="470"/>
      <c r="B996" s="470"/>
      <c r="C996" s="470"/>
      <c r="D996" s="470"/>
      <c r="E996" s="470"/>
      <c r="F996" s="470"/>
      <c r="G996" s="470"/>
      <c r="H996" s="470"/>
      <c r="I996" s="470"/>
      <c r="J996" s="470"/>
      <c r="K996" s="470"/>
      <c r="L996" s="470"/>
      <c r="M996" s="470"/>
      <c r="N996" s="470"/>
      <c r="O996" s="470"/>
      <c r="P996" s="470"/>
      <c r="Q996" s="470"/>
      <c r="R996" s="470"/>
      <c r="S996" s="470"/>
      <c r="T996" s="470"/>
      <c r="U996" s="470"/>
      <c r="V996" s="470"/>
      <c r="W996" s="470"/>
      <c r="X996" s="470"/>
      <c r="Y996" s="470"/>
      <c r="Z996" s="470"/>
    </row>
    <row r="997" ht="14.4" spans="1:26">
      <c r="A997" s="470"/>
      <c r="B997" s="470"/>
      <c r="C997" s="470"/>
      <c r="D997" s="470"/>
      <c r="E997" s="470"/>
      <c r="F997" s="470"/>
      <c r="G997" s="470"/>
      <c r="H997" s="470"/>
      <c r="I997" s="470"/>
      <c r="J997" s="470"/>
      <c r="K997" s="470"/>
      <c r="L997" s="470"/>
      <c r="M997" s="470"/>
      <c r="N997" s="470"/>
      <c r="O997" s="470"/>
      <c r="P997" s="470"/>
      <c r="Q997" s="470"/>
      <c r="R997" s="470"/>
      <c r="S997" s="470"/>
      <c r="T997" s="470"/>
      <c r="U997" s="470"/>
      <c r="V997" s="470"/>
      <c r="W997" s="470"/>
      <c r="X997" s="470"/>
      <c r="Y997" s="470"/>
      <c r="Z997" s="470"/>
    </row>
    <row r="998" ht="14.4" spans="1:26">
      <c r="A998" s="470"/>
      <c r="B998" s="470"/>
      <c r="C998" s="470"/>
      <c r="D998" s="470"/>
      <c r="E998" s="470"/>
      <c r="F998" s="470"/>
      <c r="G998" s="470"/>
      <c r="H998" s="470"/>
      <c r="I998" s="470"/>
      <c r="J998" s="470"/>
      <c r="K998" s="470"/>
      <c r="L998" s="470"/>
      <c r="M998" s="470"/>
      <c r="N998" s="470"/>
      <c r="O998" s="470"/>
      <c r="P998" s="470"/>
      <c r="Q998" s="470"/>
      <c r="R998" s="470"/>
      <c r="S998" s="470"/>
      <c r="T998" s="470"/>
      <c r="U998" s="470"/>
      <c r="V998" s="470"/>
      <c r="W998" s="470"/>
      <c r="X998" s="470"/>
      <c r="Y998" s="470"/>
      <c r="Z998" s="470"/>
    </row>
  </sheetData>
  <mergeCells count="2">
    <mergeCell ref="A8:A9"/>
    <mergeCell ref="A18:A20"/>
  </mergeCells>
  <hyperlinks>
    <hyperlink ref="C10" r:id="rId1" display="https://rsis.ramsar.org/es/ris-search?f%5B0%5D=regionCountry_es_ss%3AAmerica%20Latina%20y%20el%20Caribe&amp;f%5B1%5D=regionCountry_es_ss%3APer%C3%BA&amp;pagetab=1"/>
    <hyperlink ref="C19" r:id="rId2" display="mmenendez@minam.gob.pe"/>
  </hyperlinks>
  <pageMargins left="0.7" right="0.7" top="0.75" bottom="0.75" header="0" footer="0"/>
  <pageSetup paperSize="9" scale="44" orientation="portrait"/>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1"/>
  <sheetViews>
    <sheetView showGridLines="0" workbookViewId="0">
      <selection activeCell="D12" sqref="D12"/>
    </sheetView>
  </sheetViews>
  <sheetFormatPr defaultColWidth="14.4444444444444" defaultRowHeight="15" customHeight="1"/>
  <cols>
    <col min="1" max="1" width="26.1111111111111" style="471" customWidth="1"/>
    <col min="2" max="2" width="23.5555555555556" style="471" customWidth="1"/>
    <col min="3" max="7" width="10.4444444444444" style="471" customWidth="1"/>
    <col min="8" max="8" width="6.44444444444444" style="471" customWidth="1"/>
    <col min="9" max="9" width="15" style="471" customWidth="1"/>
    <col min="10" max="10" width="19" style="471" customWidth="1"/>
    <col min="11" max="11" width="8.33333333333333" style="471" customWidth="1"/>
    <col min="12" max="12" width="7.88888888888889" style="471" customWidth="1"/>
    <col min="13" max="13" width="4.66666666666667" style="471" customWidth="1"/>
    <col min="14" max="20" width="12.5555555555556" style="471" customWidth="1"/>
    <col min="21" max="26" width="15.8888888888889" style="471" customWidth="1"/>
    <col min="27" max="16384" width="14.4444444444444" style="471"/>
  </cols>
  <sheetData>
    <row r="1" ht="13.2" spans="1:26">
      <c r="A1" s="472" t="s">
        <v>1026</v>
      </c>
      <c r="B1" s="473"/>
      <c r="C1" s="473"/>
      <c r="D1" s="473"/>
      <c r="E1" s="473"/>
      <c r="F1" s="473"/>
      <c r="G1" s="447"/>
      <c r="H1" s="447"/>
      <c r="I1" s="447"/>
      <c r="J1" s="447"/>
      <c r="K1" s="447"/>
      <c r="L1" s="447"/>
      <c r="M1" s="447"/>
      <c r="N1" s="447"/>
      <c r="O1" s="447"/>
      <c r="P1" s="447"/>
      <c r="Q1" s="447"/>
      <c r="R1" s="447"/>
      <c r="S1" s="447"/>
      <c r="T1" s="447"/>
      <c r="U1" s="447"/>
      <c r="V1" s="447"/>
      <c r="W1" s="447"/>
      <c r="X1" s="447"/>
      <c r="Y1" s="447"/>
      <c r="Z1" s="447"/>
    </row>
    <row r="2" ht="13.2" spans="1:26">
      <c r="A2" s="473"/>
      <c r="B2" s="473"/>
      <c r="C2" s="473"/>
      <c r="D2" s="473"/>
      <c r="E2" s="473"/>
      <c r="F2" s="473"/>
      <c r="G2" s="447"/>
      <c r="H2" s="447"/>
      <c r="I2" s="447"/>
      <c r="J2" s="447"/>
      <c r="K2" s="447"/>
      <c r="L2" s="447"/>
      <c r="M2" s="447"/>
      <c r="N2" s="447"/>
      <c r="O2" s="447"/>
      <c r="P2" s="447"/>
      <c r="Q2" s="447"/>
      <c r="R2" s="447"/>
      <c r="S2" s="447"/>
      <c r="T2" s="447"/>
      <c r="U2" s="447"/>
      <c r="V2" s="447"/>
      <c r="W2" s="447"/>
      <c r="X2" s="447"/>
      <c r="Y2" s="447"/>
      <c r="Z2" s="447"/>
    </row>
    <row r="3" customHeight="1" spans="1:26">
      <c r="A3" s="474" t="s">
        <v>1027</v>
      </c>
      <c r="B3" s="475" t="s">
        <v>1028</v>
      </c>
      <c r="C3" s="475" t="s">
        <v>1029</v>
      </c>
      <c r="D3" s="476" t="s">
        <v>1030</v>
      </c>
      <c r="E3" s="473"/>
      <c r="F3" s="473"/>
      <c r="G3" s="447"/>
      <c r="H3" s="477"/>
      <c r="I3" s="447"/>
      <c r="J3" s="447"/>
      <c r="K3" s="447"/>
      <c r="L3" s="447"/>
      <c r="M3" s="447"/>
      <c r="N3" s="447"/>
      <c r="O3" s="447"/>
      <c r="P3" s="447"/>
      <c r="Q3" s="447"/>
      <c r="R3" s="447"/>
      <c r="S3" s="447"/>
      <c r="T3" s="447"/>
      <c r="U3" s="447"/>
      <c r="V3" s="447"/>
      <c r="W3" s="447"/>
      <c r="X3" s="447"/>
      <c r="Y3" s="447"/>
      <c r="Z3" s="447"/>
    </row>
    <row r="4" customHeight="1" spans="1:26">
      <c r="A4" s="478" t="s">
        <v>912</v>
      </c>
      <c r="B4" s="479" t="s">
        <v>921</v>
      </c>
      <c r="C4" s="480">
        <v>795573.87</v>
      </c>
      <c r="D4" s="481">
        <f>+C4/C$12*100</f>
        <v>4.34895817039351</v>
      </c>
      <c r="E4" s="473"/>
      <c r="F4" s="473"/>
      <c r="G4" s="447"/>
      <c r="H4" s="447"/>
      <c r="I4" s="447"/>
      <c r="J4" s="447"/>
      <c r="K4" s="447"/>
      <c r="L4" s="447"/>
      <c r="M4" s="447"/>
      <c r="N4" s="447"/>
      <c r="O4" s="447"/>
      <c r="P4" s="447"/>
      <c r="Q4" s="447"/>
      <c r="R4" s="447"/>
      <c r="S4" s="447"/>
      <c r="T4" s="447"/>
      <c r="U4" s="447"/>
      <c r="V4" s="447"/>
      <c r="W4" s="447"/>
      <c r="X4" s="447"/>
      <c r="Y4" s="447"/>
      <c r="Z4" s="447"/>
    </row>
    <row r="5" customHeight="1" spans="1:26">
      <c r="A5" s="482"/>
      <c r="B5" s="479" t="s">
        <v>920</v>
      </c>
      <c r="C5" s="480">
        <v>5527523.42</v>
      </c>
      <c r="D5" s="481">
        <f t="shared" ref="D5:D11" si="0">+C5/C$12*100</f>
        <v>30.215884465198</v>
      </c>
      <c r="E5" s="473"/>
      <c r="F5" s="473"/>
      <c r="G5" s="447"/>
      <c r="H5" s="447"/>
      <c r="I5" s="447"/>
      <c r="J5" s="447"/>
      <c r="K5" s="447"/>
      <c r="L5" s="447"/>
      <c r="M5" s="447"/>
      <c r="N5" s="447"/>
      <c r="O5" s="447"/>
      <c r="P5" s="447"/>
      <c r="Q5" s="447"/>
      <c r="R5" s="447"/>
      <c r="S5" s="447"/>
      <c r="T5" s="447"/>
      <c r="U5" s="447"/>
      <c r="V5" s="447"/>
      <c r="W5" s="447"/>
      <c r="X5" s="447"/>
      <c r="Y5" s="447"/>
      <c r="Z5" s="447"/>
    </row>
    <row r="6" customHeight="1" spans="1:26">
      <c r="A6" s="483"/>
      <c r="B6" s="479" t="s">
        <v>1031</v>
      </c>
      <c r="C6" s="480">
        <v>9038741.41</v>
      </c>
      <c r="D6" s="481">
        <f t="shared" si="0"/>
        <v>49.4097528681952</v>
      </c>
      <c r="E6" s="473"/>
      <c r="F6" s="473"/>
      <c r="G6" s="447"/>
      <c r="H6" s="447"/>
      <c r="I6" s="447"/>
      <c r="J6" s="447"/>
      <c r="K6" s="447"/>
      <c r="L6" s="447"/>
      <c r="M6" s="447"/>
      <c r="N6" s="447"/>
      <c r="O6" s="447"/>
      <c r="P6" s="447"/>
      <c r="Q6" s="447"/>
      <c r="R6" s="447"/>
      <c r="S6" s="447"/>
      <c r="T6" s="447"/>
      <c r="U6" s="447"/>
      <c r="V6" s="447"/>
      <c r="W6" s="447"/>
      <c r="X6" s="447"/>
      <c r="Y6" s="447"/>
      <c r="Z6" s="447"/>
    </row>
    <row r="7" customHeight="1" spans="1:26">
      <c r="A7" s="484" t="s">
        <v>1032</v>
      </c>
      <c r="B7" s="479" t="s">
        <v>924</v>
      </c>
      <c r="C7" s="480">
        <v>548174.41</v>
      </c>
      <c r="D7" s="481">
        <f t="shared" si="0"/>
        <v>2.9965634481813</v>
      </c>
      <c r="E7" s="473"/>
      <c r="F7" s="473"/>
      <c r="G7" s="447"/>
      <c r="H7" s="447"/>
      <c r="I7" s="447"/>
      <c r="J7" s="447"/>
      <c r="K7" s="447"/>
      <c r="L7" s="447"/>
      <c r="M7" s="447"/>
      <c r="N7" s="447"/>
      <c r="O7" s="447"/>
      <c r="P7" s="447"/>
      <c r="Q7" s="447"/>
      <c r="R7" s="447"/>
      <c r="S7" s="447"/>
      <c r="T7" s="447"/>
      <c r="U7" s="447"/>
      <c r="V7" s="447"/>
      <c r="W7" s="447"/>
      <c r="X7" s="447"/>
      <c r="Y7" s="447"/>
      <c r="Z7" s="447"/>
    </row>
    <row r="8" customHeight="1" spans="1:26">
      <c r="A8" s="478" t="s">
        <v>934</v>
      </c>
      <c r="B8" s="479" t="s">
        <v>941</v>
      </c>
      <c r="C8" s="480">
        <v>6427.61</v>
      </c>
      <c r="D8" s="481">
        <f t="shared" si="0"/>
        <v>0.035136155270664</v>
      </c>
      <c r="E8" s="473"/>
      <c r="F8" s="473"/>
      <c r="G8" s="447"/>
      <c r="H8" s="447"/>
      <c r="I8" s="447"/>
      <c r="J8" s="447"/>
      <c r="K8" s="447"/>
      <c r="L8" s="447"/>
      <c r="M8" s="447"/>
      <c r="N8" s="447"/>
      <c r="O8" s="447"/>
      <c r="P8" s="447"/>
      <c r="Q8" s="447"/>
      <c r="R8" s="447"/>
      <c r="S8" s="447"/>
      <c r="T8" s="447"/>
      <c r="U8" s="447"/>
      <c r="V8" s="447"/>
      <c r="W8" s="447"/>
      <c r="X8" s="447"/>
      <c r="Y8" s="447"/>
      <c r="Z8" s="447"/>
    </row>
    <row r="9" customHeight="1" spans="1:26">
      <c r="A9" s="483"/>
      <c r="B9" s="479" t="s">
        <v>982</v>
      </c>
      <c r="C9" s="480">
        <v>56769.34</v>
      </c>
      <c r="D9" s="481">
        <f t="shared" si="0"/>
        <v>0.310326286886279</v>
      </c>
      <c r="E9" s="473"/>
      <c r="F9" s="473"/>
      <c r="G9" s="447"/>
      <c r="H9" s="447"/>
      <c r="I9" s="447"/>
      <c r="J9" s="447"/>
      <c r="K9" s="447"/>
      <c r="L9" s="447"/>
      <c r="M9" s="447"/>
      <c r="N9" s="447"/>
      <c r="O9" s="447"/>
      <c r="P9" s="447"/>
      <c r="Q9" s="447"/>
      <c r="R9" s="447"/>
      <c r="S9" s="447"/>
      <c r="T9" s="447"/>
      <c r="U9" s="447"/>
      <c r="V9" s="447"/>
      <c r="W9" s="447"/>
      <c r="X9" s="447"/>
      <c r="Y9" s="447"/>
      <c r="Z9" s="447"/>
    </row>
    <row r="10" customHeight="1" spans="1:26">
      <c r="A10" s="478" t="s">
        <v>1033</v>
      </c>
      <c r="B10" s="479" t="s">
        <v>1034</v>
      </c>
      <c r="C10" s="480">
        <v>845836.26</v>
      </c>
      <c r="D10" s="481">
        <f t="shared" si="0"/>
        <v>4.62371459452545</v>
      </c>
      <c r="E10" s="473"/>
      <c r="F10" s="473"/>
      <c r="G10" s="447"/>
      <c r="H10" s="447"/>
      <c r="I10" s="447"/>
      <c r="J10" s="447"/>
      <c r="K10" s="447"/>
      <c r="L10" s="447"/>
      <c r="M10" s="447"/>
      <c r="N10" s="447"/>
      <c r="O10" s="447"/>
      <c r="P10" s="447"/>
      <c r="Q10" s="447"/>
      <c r="R10" s="447"/>
      <c r="S10" s="447"/>
      <c r="T10" s="447"/>
      <c r="U10" s="447"/>
      <c r="V10" s="447"/>
      <c r="W10" s="447"/>
      <c r="X10" s="447"/>
      <c r="Y10" s="447"/>
      <c r="Z10" s="447"/>
    </row>
    <row r="11" customHeight="1" spans="1:26">
      <c r="A11" s="483"/>
      <c r="B11" s="479" t="s">
        <v>1035</v>
      </c>
      <c r="C11" s="480">
        <v>1474389.46</v>
      </c>
      <c r="D11" s="481">
        <f t="shared" si="0"/>
        <v>8.05966401134954</v>
      </c>
      <c r="E11" s="473"/>
      <c r="F11" s="473"/>
      <c r="G11" s="447"/>
      <c r="H11" s="447"/>
      <c r="I11" s="447"/>
      <c r="J11" s="447"/>
      <c r="K11" s="447"/>
      <c r="L11" s="447"/>
      <c r="M11" s="447"/>
      <c r="N11" s="447"/>
      <c r="O11" s="447"/>
      <c r="P11" s="447"/>
      <c r="Q11" s="447"/>
      <c r="R11" s="447"/>
      <c r="S11" s="447"/>
      <c r="T11" s="447"/>
      <c r="U11" s="447"/>
      <c r="V11" s="447"/>
      <c r="W11" s="447"/>
      <c r="X11" s="447"/>
      <c r="Y11" s="447"/>
      <c r="Z11" s="447"/>
    </row>
    <row r="12" customHeight="1" spans="1:26">
      <c r="A12" s="485" t="s">
        <v>14</v>
      </c>
      <c r="B12" s="486"/>
      <c r="C12" s="487">
        <f>SUM(C4:C11)</f>
        <v>18293435.78</v>
      </c>
      <c r="D12" s="488">
        <f>SUM(D4:D11)</f>
        <v>100</v>
      </c>
      <c r="E12" s="473"/>
      <c r="F12" s="473"/>
      <c r="G12" s="447"/>
      <c r="H12" s="447"/>
      <c r="I12" s="447"/>
      <c r="J12" s="447"/>
      <c r="K12" s="447"/>
      <c r="L12" s="447"/>
      <c r="M12" s="447"/>
      <c r="N12" s="447"/>
      <c r="O12" s="447"/>
      <c r="P12" s="447"/>
      <c r="Q12" s="447"/>
      <c r="R12" s="447"/>
      <c r="S12" s="447"/>
      <c r="T12" s="447"/>
      <c r="U12" s="447"/>
      <c r="V12" s="447"/>
      <c r="W12" s="447"/>
      <c r="X12" s="447"/>
      <c r="Y12" s="447"/>
      <c r="Z12" s="447"/>
    </row>
    <row r="13" customHeight="1" spans="1:26">
      <c r="A13" s="473" t="s">
        <v>563</v>
      </c>
      <c r="B13" s="473"/>
      <c r="C13" s="489"/>
      <c r="D13" s="490"/>
      <c r="E13" s="491"/>
      <c r="F13" s="473"/>
      <c r="G13" s="447"/>
      <c r="H13" s="447"/>
      <c r="I13" s="447"/>
      <c r="J13" s="447"/>
      <c r="K13" s="447"/>
      <c r="L13" s="447"/>
      <c r="M13" s="447"/>
      <c r="N13" s="447"/>
      <c r="O13" s="447"/>
      <c r="P13" s="447"/>
      <c r="Q13" s="447"/>
      <c r="R13" s="447"/>
      <c r="S13" s="447"/>
      <c r="T13" s="447"/>
      <c r="U13" s="447"/>
      <c r="V13" s="447"/>
      <c r="W13" s="447"/>
      <c r="X13" s="447"/>
      <c r="Y13" s="447"/>
      <c r="Z13" s="447"/>
    </row>
    <row r="14" customHeight="1" spans="1:26">
      <c r="A14" s="473" t="s">
        <v>1036</v>
      </c>
      <c r="B14" s="473"/>
      <c r="C14" s="473"/>
      <c r="D14" s="492"/>
      <c r="E14" s="473"/>
      <c r="F14" s="473"/>
      <c r="G14" s="447"/>
      <c r="H14" s="447"/>
      <c r="I14" s="447"/>
      <c r="J14" s="447"/>
      <c r="K14" s="447"/>
      <c r="L14" s="447"/>
      <c r="M14" s="447"/>
      <c r="N14" s="447"/>
      <c r="O14" s="447"/>
      <c r="P14" s="447"/>
      <c r="Q14" s="447"/>
      <c r="R14" s="447"/>
      <c r="S14" s="447"/>
      <c r="T14" s="447"/>
      <c r="U14" s="447"/>
      <c r="V14" s="447"/>
      <c r="W14" s="447"/>
      <c r="X14" s="447"/>
      <c r="Y14" s="447"/>
      <c r="Z14" s="447"/>
    </row>
    <row r="15" customHeight="1" spans="1:26">
      <c r="A15" s="473" t="s">
        <v>1037</v>
      </c>
      <c r="B15" s="473"/>
      <c r="C15" s="473"/>
      <c r="D15" s="473"/>
      <c r="E15" s="473"/>
      <c r="F15" s="473"/>
      <c r="G15" s="447"/>
      <c r="H15" s="447"/>
      <c r="I15" s="447"/>
      <c r="J15" s="447"/>
      <c r="K15" s="447"/>
      <c r="L15" s="447"/>
      <c r="M15" s="447"/>
      <c r="N15" s="447"/>
      <c r="O15" s="447"/>
      <c r="P15" s="447"/>
      <c r="Q15" s="447"/>
      <c r="R15" s="447"/>
      <c r="S15" s="447"/>
      <c r="T15" s="447"/>
      <c r="U15" s="447"/>
      <c r="V15" s="447"/>
      <c r="W15" s="447"/>
      <c r="X15" s="447"/>
      <c r="Y15" s="447"/>
      <c r="Z15" s="447"/>
    </row>
    <row r="16" customHeight="1" spans="1:26">
      <c r="A16" s="473" t="s">
        <v>1038</v>
      </c>
      <c r="B16" s="473"/>
      <c r="C16" s="473"/>
      <c r="D16" s="473"/>
      <c r="E16" s="473"/>
      <c r="F16" s="473"/>
      <c r="G16" s="447"/>
      <c r="H16" s="447"/>
      <c r="I16" s="447"/>
      <c r="J16" s="447"/>
      <c r="K16" s="447"/>
      <c r="L16" s="447"/>
      <c r="M16" s="447"/>
      <c r="N16" s="447"/>
      <c r="O16" s="447"/>
      <c r="P16" s="447"/>
      <c r="Q16" s="447"/>
      <c r="R16" s="447"/>
      <c r="S16" s="447"/>
      <c r="T16" s="447"/>
      <c r="U16" s="447"/>
      <c r="V16" s="447"/>
      <c r="W16" s="447"/>
      <c r="X16" s="447"/>
      <c r="Y16" s="447"/>
      <c r="Z16" s="447"/>
    </row>
    <row r="17" customHeight="1" spans="1:26">
      <c r="A17" s="473"/>
      <c r="B17" s="473"/>
      <c r="C17" s="473"/>
      <c r="D17" s="473"/>
      <c r="E17" s="473"/>
      <c r="F17" s="473"/>
      <c r="G17" s="447"/>
      <c r="H17" s="447"/>
      <c r="I17" s="447"/>
      <c r="J17" s="447"/>
      <c r="K17" s="447"/>
      <c r="L17" s="447"/>
      <c r="M17" s="447"/>
      <c r="N17" s="447"/>
      <c r="O17" s="447"/>
      <c r="P17" s="447"/>
      <c r="Q17" s="447"/>
      <c r="R17" s="447"/>
      <c r="S17" s="447"/>
      <c r="T17" s="447"/>
      <c r="U17" s="447"/>
      <c r="V17" s="447"/>
      <c r="W17" s="447"/>
      <c r="X17" s="447"/>
      <c r="Y17" s="447"/>
      <c r="Z17" s="447"/>
    </row>
    <row r="18" customHeight="1" spans="1:26">
      <c r="A18" s="473"/>
      <c r="B18" s="473"/>
      <c r="C18" s="473"/>
      <c r="D18" s="473"/>
      <c r="E18" s="473"/>
      <c r="F18" s="473"/>
      <c r="G18" s="447"/>
      <c r="H18" s="447"/>
      <c r="I18" s="447"/>
      <c r="J18" s="447"/>
      <c r="K18" s="447"/>
      <c r="L18" s="447"/>
      <c r="M18" s="447"/>
      <c r="N18" s="447"/>
      <c r="O18" s="447"/>
      <c r="P18" s="447"/>
      <c r="Q18" s="447"/>
      <c r="R18" s="447"/>
      <c r="S18" s="447"/>
      <c r="T18" s="447"/>
      <c r="U18" s="447"/>
      <c r="V18" s="447"/>
      <c r="W18" s="447"/>
      <c r="X18" s="447"/>
      <c r="Y18" s="447"/>
      <c r="Z18" s="447"/>
    </row>
    <row r="19" customHeight="1" spans="1:26">
      <c r="A19" s="489"/>
      <c r="B19" s="489"/>
      <c r="C19" s="489"/>
      <c r="D19" s="489"/>
      <c r="E19" s="489"/>
      <c r="F19" s="489"/>
      <c r="G19" s="447"/>
      <c r="H19" s="447"/>
      <c r="I19" s="447"/>
      <c r="J19" s="447"/>
      <c r="K19" s="447"/>
      <c r="L19" s="447"/>
      <c r="M19" s="447"/>
      <c r="N19" s="447"/>
      <c r="O19" s="447"/>
      <c r="P19" s="447"/>
      <c r="Q19" s="447"/>
      <c r="R19" s="447"/>
      <c r="S19" s="447"/>
      <c r="T19" s="447"/>
      <c r="U19" s="447"/>
      <c r="V19" s="447"/>
      <c r="W19" s="447"/>
      <c r="X19" s="447"/>
      <c r="Y19" s="447"/>
      <c r="Z19" s="447"/>
    </row>
    <row r="20" ht="12.75" customHeight="1" spans="1:26">
      <c r="A20" s="473"/>
      <c r="B20" s="473"/>
      <c r="C20" s="473"/>
      <c r="D20" s="473"/>
      <c r="E20" s="473"/>
      <c r="F20" s="473"/>
      <c r="G20" s="447"/>
      <c r="H20" s="447"/>
      <c r="I20" s="447"/>
      <c r="J20" s="447"/>
      <c r="K20" s="447"/>
      <c r="L20" s="447"/>
      <c r="M20" s="447"/>
      <c r="N20" s="447"/>
      <c r="O20" s="447"/>
      <c r="P20" s="447"/>
      <c r="Q20" s="447"/>
      <c r="R20" s="447"/>
      <c r="S20" s="447"/>
      <c r="T20" s="447"/>
      <c r="U20" s="447"/>
      <c r="V20" s="447"/>
      <c r="W20" s="447"/>
      <c r="X20" s="447"/>
      <c r="Y20" s="447"/>
      <c r="Z20" s="447"/>
    </row>
    <row r="21" ht="12.75" customHeight="1" spans="1:26">
      <c r="A21" s="473"/>
      <c r="B21" s="473"/>
      <c r="C21" s="473"/>
      <c r="D21" s="473"/>
      <c r="E21" s="473"/>
      <c r="F21" s="473"/>
      <c r="G21" s="447"/>
      <c r="H21" s="447"/>
      <c r="I21" s="447"/>
      <c r="J21" s="447"/>
      <c r="K21" s="447"/>
      <c r="L21" s="447"/>
      <c r="M21" s="447"/>
      <c r="N21" s="447"/>
      <c r="O21" s="447"/>
      <c r="P21" s="447"/>
      <c r="Q21" s="447"/>
      <c r="R21" s="447"/>
      <c r="S21" s="447"/>
      <c r="T21" s="447"/>
      <c r="U21" s="447"/>
      <c r="V21" s="447"/>
      <c r="W21" s="447"/>
      <c r="X21" s="447"/>
      <c r="Y21" s="447"/>
      <c r="Z21" s="447"/>
    </row>
    <row r="22" ht="12.75" customHeight="1" spans="1:26">
      <c r="A22" s="447"/>
      <c r="B22" s="447"/>
      <c r="C22" s="447"/>
      <c r="D22" s="447"/>
      <c r="E22" s="447"/>
      <c r="F22" s="447"/>
      <c r="G22" s="447"/>
      <c r="H22" s="447"/>
      <c r="I22" s="447"/>
      <c r="J22" s="447"/>
      <c r="K22" s="447"/>
      <c r="L22" s="447"/>
      <c r="M22" s="447"/>
      <c r="N22" s="447"/>
      <c r="O22" s="447"/>
      <c r="P22" s="447"/>
      <c r="Q22" s="447"/>
      <c r="R22" s="447"/>
      <c r="S22" s="447"/>
      <c r="T22" s="447"/>
      <c r="U22" s="447"/>
      <c r="V22" s="447"/>
      <c r="W22" s="447"/>
      <c r="X22" s="447"/>
      <c r="Y22" s="447"/>
      <c r="Z22" s="447"/>
    </row>
    <row r="23" ht="12.75" customHeight="1" spans="1:26">
      <c r="A23" s="447"/>
      <c r="B23" s="447"/>
      <c r="C23" s="447"/>
      <c r="D23" s="447"/>
      <c r="E23" s="447"/>
      <c r="F23" s="447"/>
      <c r="G23" s="447"/>
      <c r="H23" s="447"/>
      <c r="I23" s="447"/>
      <c r="J23" s="447"/>
      <c r="K23" s="447"/>
      <c r="L23" s="447"/>
      <c r="M23" s="447"/>
      <c r="N23" s="447"/>
      <c r="O23" s="447"/>
      <c r="P23" s="447"/>
      <c r="Q23" s="447"/>
      <c r="R23" s="447"/>
      <c r="S23" s="447"/>
      <c r="T23" s="447"/>
      <c r="U23" s="447"/>
      <c r="V23" s="447"/>
      <c r="W23" s="447"/>
      <c r="X23" s="447"/>
      <c r="Y23" s="447"/>
      <c r="Z23" s="447"/>
    </row>
    <row r="24" ht="12.75" customHeight="1" spans="1:26">
      <c r="A24" s="447"/>
      <c r="B24" s="447"/>
      <c r="C24" s="447"/>
      <c r="D24" s="447"/>
      <c r="E24" s="447"/>
      <c r="F24" s="447"/>
      <c r="G24" s="447"/>
      <c r="H24" s="447"/>
      <c r="I24" s="447"/>
      <c r="J24" s="447"/>
      <c r="K24" s="447"/>
      <c r="L24" s="447"/>
      <c r="M24" s="447"/>
      <c r="N24" s="447"/>
      <c r="O24" s="447"/>
      <c r="P24" s="447"/>
      <c r="Q24" s="447"/>
      <c r="R24" s="447"/>
      <c r="S24" s="447"/>
      <c r="T24" s="447"/>
      <c r="U24" s="447"/>
      <c r="V24" s="447"/>
      <c r="W24" s="447"/>
      <c r="X24" s="447"/>
      <c r="Y24" s="447"/>
      <c r="Z24" s="447"/>
    </row>
    <row r="25" ht="12.75" customHeight="1" spans="1:26">
      <c r="A25" s="447"/>
      <c r="B25" s="447"/>
      <c r="C25" s="447"/>
      <c r="D25" s="447"/>
      <c r="E25" s="447"/>
      <c r="F25" s="447"/>
      <c r="G25" s="447"/>
      <c r="H25" s="447"/>
      <c r="I25" s="447"/>
      <c r="J25" s="447"/>
      <c r="K25" s="447"/>
      <c r="L25" s="447"/>
      <c r="M25" s="447"/>
      <c r="N25" s="447"/>
      <c r="O25" s="447"/>
      <c r="P25" s="447"/>
      <c r="Q25" s="447"/>
      <c r="R25" s="447"/>
      <c r="S25" s="447"/>
      <c r="T25" s="447"/>
      <c r="U25" s="447"/>
      <c r="V25" s="447"/>
      <c r="W25" s="447"/>
      <c r="X25" s="447"/>
      <c r="Y25" s="447"/>
      <c r="Z25" s="447"/>
    </row>
    <row r="26" ht="12.75" customHeight="1" spans="1:26">
      <c r="A26" s="447"/>
      <c r="B26" s="447"/>
      <c r="C26" s="447"/>
      <c r="D26" s="447"/>
      <c r="E26" s="447"/>
      <c r="F26" s="447"/>
      <c r="G26" s="447"/>
      <c r="H26" s="447"/>
      <c r="I26" s="447"/>
      <c r="J26" s="447"/>
      <c r="K26" s="447"/>
      <c r="L26" s="447"/>
      <c r="M26" s="447"/>
      <c r="N26" s="447"/>
      <c r="O26" s="447"/>
      <c r="P26" s="447"/>
      <c r="Q26" s="447"/>
      <c r="R26" s="447"/>
      <c r="S26" s="447"/>
      <c r="T26" s="447"/>
      <c r="U26" s="447"/>
      <c r="V26" s="447"/>
      <c r="W26" s="447"/>
      <c r="X26" s="447"/>
      <c r="Y26" s="447"/>
      <c r="Z26" s="447"/>
    </row>
    <row r="27" ht="12.75" customHeight="1" spans="1:26">
      <c r="A27" s="447"/>
      <c r="B27" s="447"/>
      <c r="C27" s="447"/>
      <c r="D27" s="447"/>
      <c r="E27" s="447"/>
      <c r="F27" s="447"/>
      <c r="G27" s="447"/>
      <c r="H27" s="447"/>
      <c r="I27" s="447"/>
      <c r="J27" s="447"/>
      <c r="K27" s="447"/>
      <c r="L27" s="447"/>
      <c r="M27" s="447"/>
      <c r="N27" s="447"/>
      <c r="O27" s="447"/>
      <c r="P27" s="447"/>
      <c r="Q27" s="447"/>
      <c r="R27" s="447"/>
      <c r="S27" s="447"/>
      <c r="T27" s="447"/>
      <c r="U27" s="447"/>
      <c r="V27" s="447"/>
      <c r="W27" s="447"/>
      <c r="X27" s="447"/>
      <c r="Y27" s="447"/>
      <c r="Z27" s="447"/>
    </row>
    <row r="28" ht="12.75" customHeight="1" spans="1:26">
      <c r="A28" s="447"/>
      <c r="B28" s="447"/>
      <c r="C28" s="447"/>
      <c r="D28" s="447"/>
      <c r="E28" s="447"/>
      <c r="F28" s="447"/>
      <c r="G28" s="447"/>
      <c r="H28" s="447"/>
      <c r="I28" s="447"/>
      <c r="J28" s="447"/>
      <c r="K28" s="447"/>
      <c r="L28" s="447"/>
      <c r="M28" s="447"/>
      <c r="N28" s="447"/>
      <c r="O28" s="447"/>
      <c r="P28" s="447"/>
      <c r="Q28" s="447"/>
      <c r="R28" s="447"/>
      <c r="S28" s="447"/>
      <c r="T28" s="447"/>
      <c r="U28" s="447"/>
      <c r="V28" s="447"/>
      <c r="W28" s="447"/>
      <c r="X28" s="447"/>
      <c r="Y28" s="447"/>
      <c r="Z28" s="447"/>
    </row>
    <row r="29" ht="12.75" customHeight="1" spans="1:26">
      <c r="A29" s="447"/>
      <c r="B29" s="447"/>
      <c r="C29" s="447"/>
      <c r="D29" s="447"/>
      <c r="E29" s="447"/>
      <c r="F29" s="447"/>
      <c r="G29" s="447"/>
      <c r="H29" s="447"/>
      <c r="I29" s="447"/>
      <c r="J29" s="447"/>
      <c r="K29" s="447"/>
      <c r="L29" s="447"/>
      <c r="M29" s="447"/>
      <c r="N29" s="447"/>
      <c r="O29" s="447"/>
      <c r="P29" s="447"/>
      <c r="Q29" s="447"/>
      <c r="R29" s="447"/>
      <c r="S29" s="447"/>
      <c r="T29" s="447"/>
      <c r="U29" s="447"/>
      <c r="V29" s="447"/>
      <c r="W29" s="447"/>
      <c r="X29" s="447"/>
      <c r="Y29" s="447"/>
      <c r="Z29" s="447"/>
    </row>
    <row r="30" ht="12.75" customHeight="1" spans="1:26">
      <c r="A30" s="447"/>
      <c r="B30" s="447"/>
      <c r="C30" s="447"/>
      <c r="D30" s="447"/>
      <c r="E30" s="447"/>
      <c r="F30" s="447"/>
      <c r="G30" s="447"/>
      <c r="H30" s="447"/>
      <c r="I30" s="447"/>
      <c r="J30" s="447"/>
      <c r="K30" s="447"/>
      <c r="L30" s="447"/>
      <c r="M30" s="447"/>
      <c r="N30" s="447"/>
      <c r="O30" s="447"/>
      <c r="P30" s="447"/>
      <c r="Q30" s="447"/>
      <c r="R30" s="447"/>
      <c r="S30" s="447"/>
      <c r="T30" s="447"/>
      <c r="U30" s="447"/>
      <c r="V30" s="447"/>
      <c r="W30" s="447"/>
      <c r="X30" s="447"/>
      <c r="Y30" s="447"/>
      <c r="Z30" s="447"/>
    </row>
    <row r="31" ht="12.75" customHeight="1" spans="1:26">
      <c r="A31" s="447"/>
      <c r="B31" s="447"/>
      <c r="C31" s="447"/>
      <c r="D31" s="447"/>
      <c r="E31" s="447"/>
      <c r="F31" s="447"/>
      <c r="G31" s="447"/>
      <c r="H31" s="447"/>
      <c r="I31" s="447"/>
      <c r="J31" s="447"/>
      <c r="K31" s="447"/>
      <c r="L31" s="447"/>
      <c r="M31" s="447"/>
      <c r="N31" s="447"/>
      <c r="O31" s="447"/>
      <c r="P31" s="447"/>
      <c r="Q31" s="447"/>
      <c r="R31" s="447"/>
      <c r="S31" s="447"/>
      <c r="T31" s="447"/>
      <c r="U31" s="447"/>
      <c r="V31" s="447"/>
      <c r="W31" s="447"/>
      <c r="X31" s="447"/>
      <c r="Y31" s="447"/>
      <c r="Z31" s="447"/>
    </row>
    <row r="32" ht="12.75" customHeight="1" spans="1:26">
      <c r="A32" s="447"/>
      <c r="B32" s="447"/>
      <c r="C32" s="447"/>
      <c r="D32" s="447"/>
      <c r="E32" s="447"/>
      <c r="F32" s="447"/>
      <c r="G32" s="447"/>
      <c r="H32" s="447"/>
      <c r="I32" s="447"/>
      <c r="J32" s="447"/>
      <c r="K32" s="447"/>
      <c r="L32" s="447"/>
      <c r="M32" s="447"/>
      <c r="N32" s="447"/>
      <c r="O32" s="447"/>
      <c r="P32" s="447"/>
      <c r="Q32" s="447"/>
      <c r="R32" s="447"/>
      <c r="S32" s="447"/>
      <c r="T32" s="447"/>
      <c r="U32" s="447"/>
      <c r="V32" s="447"/>
      <c r="W32" s="447"/>
      <c r="X32" s="447"/>
      <c r="Y32" s="447"/>
      <c r="Z32" s="447"/>
    </row>
    <row r="33" ht="12.75" customHeight="1" spans="1:26">
      <c r="A33" s="447"/>
      <c r="B33" s="447"/>
      <c r="C33" s="447"/>
      <c r="D33" s="447"/>
      <c r="E33" s="447"/>
      <c r="F33" s="447"/>
      <c r="G33" s="447"/>
      <c r="H33" s="447"/>
      <c r="I33" s="447"/>
      <c r="J33" s="447"/>
      <c r="K33" s="447"/>
      <c r="L33" s="447"/>
      <c r="M33" s="447"/>
      <c r="N33" s="447"/>
      <c r="O33" s="447"/>
      <c r="P33" s="447"/>
      <c r="Q33" s="447"/>
      <c r="R33" s="447"/>
      <c r="S33" s="447"/>
      <c r="T33" s="447"/>
      <c r="U33" s="447"/>
      <c r="V33" s="447"/>
      <c r="W33" s="447"/>
      <c r="X33" s="447"/>
      <c r="Y33" s="447"/>
      <c r="Z33" s="447"/>
    </row>
    <row r="34" ht="12.75" customHeight="1" spans="1:26">
      <c r="A34" s="447"/>
      <c r="B34" s="447"/>
      <c r="C34" s="447"/>
      <c r="D34" s="447"/>
      <c r="E34" s="447"/>
      <c r="F34" s="447"/>
      <c r="G34" s="447"/>
      <c r="H34" s="447"/>
      <c r="I34" s="447"/>
      <c r="J34" s="447"/>
      <c r="K34" s="447"/>
      <c r="L34" s="447"/>
      <c r="M34" s="447"/>
      <c r="N34" s="447"/>
      <c r="O34" s="447"/>
      <c r="P34" s="447"/>
      <c r="Q34" s="447"/>
      <c r="R34" s="447"/>
      <c r="S34" s="447"/>
      <c r="T34" s="447"/>
      <c r="U34" s="447"/>
      <c r="V34" s="447"/>
      <c r="W34" s="447"/>
      <c r="X34" s="447"/>
      <c r="Y34" s="447"/>
      <c r="Z34" s="447"/>
    </row>
    <row r="35" ht="12.75" customHeight="1" spans="1:26">
      <c r="A35" s="447"/>
      <c r="B35" s="447"/>
      <c r="C35" s="447"/>
      <c r="D35" s="447"/>
      <c r="E35" s="447"/>
      <c r="F35" s="447"/>
      <c r="G35" s="447"/>
      <c r="H35" s="447"/>
      <c r="I35" s="447"/>
      <c r="J35" s="447"/>
      <c r="K35" s="447"/>
      <c r="L35" s="447"/>
      <c r="M35" s="447"/>
      <c r="N35" s="447"/>
      <c r="O35" s="447"/>
      <c r="P35" s="447"/>
      <c r="Q35" s="447"/>
      <c r="R35" s="447"/>
      <c r="S35" s="447"/>
      <c r="T35" s="447"/>
      <c r="U35" s="447"/>
      <c r="V35" s="447"/>
      <c r="W35" s="447"/>
      <c r="X35" s="447"/>
      <c r="Y35" s="447"/>
      <c r="Z35" s="447"/>
    </row>
    <row r="36" ht="12.75" customHeight="1" spans="1:26">
      <c r="A36" s="447"/>
      <c r="B36" s="447"/>
      <c r="C36" s="447"/>
      <c r="D36" s="447"/>
      <c r="E36" s="447"/>
      <c r="F36" s="447"/>
      <c r="G36" s="447"/>
      <c r="H36" s="447"/>
      <c r="I36" s="447"/>
      <c r="J36" s="447"/>
      <c r="K36" s="447"/>
      <c r="L36" s="447"/>
      <c r="M36" s="447"/>
      <c r="N36" s="447"/>
      <c r="O36" s="447"/>
      <c r="P36" s="447"/>
      <c r="Q36" s="447"/>
      <c r="R36" s="447"/>
      <c r="S36" s="447"/>
      <c r="T36" s="447"/>
      <c r="U36" s="447"/>
      <c r="V36" s="447"/>
      <c r="W36" s="447"/>
      <c r="X36" s="447"/>
      <c r="Y36" s="447"/>
      <c r="Z36" s="447"/>
    </row>
    <row r="37" ht="12.75" customHeight="1" spans="1:26">
      <c r="A37" s="447"/>
      <c r="B37" s="447"/>
      <c r="C37" s="447"/>
      <c r="D37" s="447"/>
      <c r="E37" s="447"/>
      <c r="F37" s="447"/>
      <c r="G37" s="447"/>
      <c r="H37" s="447"/>
      <c r="I37" s="447"/>
      <c r="J37" s="447"/>
      <c r="K37" s="447"/>
      <c r="L37" s="447"/>
      <c r="M37" s="447"/>
      <c r="N37" s="447"/>
      <c r="O37" s="447"/>
      <c r="P37" s="447"/>
      <c r="Q37" s="447"/>
      <c r="R37" s="447"/>
      <c r="S37" s="447"/>
      <c r="T37" s="447"/>
      <c r="U37" s="447"/>
      <c r="V37" s="447"/>
      <c r="W37" s="447"/>
      <c r="X37" s="447"/>
      <c r="Y37" s="447"/>
      <c r="Z37" s="447"/>
    </row>
    <row r="38" ht="12.75" customHeight="1" spans="1:26">
      <c r="A38" s="447"/>
      <c r="B38" s="447"/>
      <c r="C38" s="447"/>
      <c r="D38" s="447"/>
      <c r="E38" s="447"/>
      <c r="F38" s="447"/>
      <c r="G38" s="447"/>
      <c r="H38" s="447"/>
      <c r="I38" s="447"/>
      <c r="J38" s="447"/>
      <c r="K38" s="447"/>
      <c r="L38" s="447"/>
      <c r="M38" s="447"/>
      <c r="N38" s="447"/>
      <c r="O38" s="447"/>
      <c r="P38" s="447"/>
      <c r="Q38" s="447"/>
      <c r="R38" s="447"/>
      <c r="S38" s="447"/>
      <c r="T38" s="447"/>
      <c r="U38" s="447"/>
      <c r="V38" s="447"/>
      <c r="W38" s="447"/>
      <c r="X38" s="447"/>
      <c r="Y38" s="447"/>
      <c r="Z38" s="447"/>
    </row>
    <row r="39" ht="12.75" customHeight="1" spans="1:26">
      <c r="A39" s="447"/>
      <c r="B39" s="447"/>
      <c r="C39" s="447"/>
      <c r="D39" s="447"/>
      <c r="E39" s="447"/>
      <c r="F39" s="447"/>
      <c r="G39" s="447"/>
      <c r="H39" s="447"/>
      <c r="I39" s="447"/>
      <c r="J39" s="447"/>
      <c r="K39" s="447"/>
      <c r="L39" s="447"/>
      <c r="M39" s="447"/>
      <c r="N39" s="447"/>
      <c r="O39" s="447"/>
      <c r="P39" s="447"/>
      <c r="Q39" s="447"/>
      <c r="R39" s="447"/>
      <c r="S39" s="447"/>
      <c r="T39" s="447"/>
      <c r="U39" s="447"/>
      <c r="V39" s="447"/>
      <c r="W39" s="447"/>
      <c r="X39" s="447"/>
      <c r="Y39" s="447"/>
      <c r="Z39" s="447"/>
    </row>
    <row r="40" ht="12.75" customHeight="1" spans="1:26">
      <c r="A40" s="447"/>
      <c r="B40" s="447"/>
      <c r="C40" s="447"/>
      <c r="D40" s="447"/>
      <c r="E40" s="447"/>
      <c r="F40" s="447"/>
      <c r="G40" s="447"/>
      <c r="H40" s="447"/>
      <c r="I40" s="447"/>
      <c r="J40" s="447"/>
      <c r="K40" s="447"/>
      <c r="L40" s="447"/>
      <c r="M40" s="447"/>
      <c r="N40" s="447"/>
      <c r="O40" s="447"/>
      <c r="P40" s="447"/>
      <c r="Q40" s="447"/>
      <c r="R40" s="447"/>
      <c r="S40" s="447"/>
      <c r="T40" s="447"/>
      <c r="U40" s="447"/>
      <c r="V40" s="447"/>
      <c r="W40" s="447"/>
      <c r="X40" s="447"/>
      <c r="Y40" s="447"/>
      <c r="Z40" s="447"/>
    </row>
    <row r="41" ht="12.75" customHeight="1" spans="1:26">
      <c r="A41" s="447"/>
      <c r="B41" s="447"/>
      <c r="C41" s="447"/>
      <c r="D41" s="447"/>
      <c r="E41" s="447"/>
      <c r="F41" s="447"/>
      <c r="G41" s="447"/>
      <c r="H41" s="447"/>
      <c r="I41" s="447"/>
      <c r="J41" s="447"/>
      <c r="K41" s="447"/>
      <c r="L41" s="447"/>
      <c r="M41" s="447"/>
      <c r="N41" s="447"/>
      <c r="O41" s="447"/>
      <c r="P41" s="447"/>
      <c r="Q41" s="447"/>
      <c r="R41" s="447"/>
      <c r="S41" s="447"/>
      <c r="T41" s="447"/>
      <c r="U41" s="447"/>
      <c r="V41" s="447"/>
      <c r="W41" s="447"/>
      <c r="X41" s="447"/>
      <c r="Y41" s="447"/>
      <c r="Z41" s="447"/>
    </row>
    <row r="42" ht="12.75" customHeight="1" spans="1:26">
      <c r="A42" s="447"/>
      <c r="B42" s="447"/>
      <c r="C42" s="447"/>
      <c r="D42" s="447"/>
      <c r="E42" s="447"/>
      <c r="F42" s="447"/>
      <c r="G42" s="447"/>
      <c r="H42" s="447"/>
      <c r="I42" s="447"/>
      <c r="J42" s="447"/>
      <c r="K42" s="447"/>
      <c r="L42" s="447"/>
      <c r="M42" s="447"/>
      <c r="N42" s="447"/>
      <c r="O42" s="447"/>
      <c r="P42" s="447"/>
      <c r="Q42" s="447"/>
      <c r="R42" s="447"/>
      <c r="S42" s="447"/>
      <c r="T42" s="447"/>
      <c r="U42" s="447"/>
      <c r="V42" s="447"/>
      <c r="W42" s="447"/>
      <c r="X42" s="447"/>
      <c r="Y42" s="447"/>
      <c r="Z42" s="447"/>
    </row>
    <row r="43" ht="12.75" customHeight="1" spans="1:26">
      <c r="A43" s="447"/>
      <c r="B43" s="447"/>
      <c r="C43" s="447"/>
      <c r="D43" s="447"/>
      <c r="E43" s="447"/>
      <c r="F43" s="447"/>
      <c r="G43" s="447"/>
      <c r="H43" s="447"/>
      <c r="I43" s="447"/>
      <c r="J43" s="447"/>
      <c r="K43" s="447"/>
      <c r="L43" s="447"/>
      <c r="M43" s="447"/>
      <c r="N43" s="447"/>
      <c r="O43" s="447"/>
      <c r="P43" s="447"/>
      <c r="Q43" s="447"/>
      <c r="R43" s="447"/>
      <c r="S43" s="447"/>
      <c r="T43" s="447"/>
      <c r="U43" s="447"/>
      <c r="V43" s="447"/>
      <c r="W43" s="447"/>
      <c r="X43" s="447"/>
      <c r="Y43" s="447"/>
      <c r="Z43" s="447"/>
    </row>
    <row r="44" ht="12.75" customHeight="1" spans="1:26">
      <c r="A44" s="447"/>
      <c r="B44" s="447"/>
      <c r="C44" s="447"/>
      <c r="D44" s="447"/>
      <c r="E44" s="447"/>
      <c r="F44" s="447"/>
      <c r="G44" s="447"/>
      <c r="H44" s="447"/>
      <c r="I44" s="447"/>
      <c r="J44" s="447"/>
      <c r="K44" s="447"/>
      <c r="L44" s="447"/>
      <c r="M44" s="447"/>
      <c r="N44" s="447"/>
      <c r="O44" s="447"/>
      <c r="P44" s="447"/>
      <c r="Q44" s="447"/>
      <c r="R44" s="447"/>
      <c r="S44" s="447"/>
      <c r="T44" s="447"/>
      <c r="U44" s="447"/>
      <c r="V44" s="447"/>
      <c r="W44" s="447"/>
      <c r="X44" s="447"/>
      <c r="Y44" s="447"/>
      <c r="Z44" s="447"/>
    </row>
    <row r="45" ht="12.75" customHeight="1" spans="1:26">
      <c r="A45" s="447"/>
      <c r="B45" s="447"/>
      <c r="C45" s="447"/>
      <c r="D45" s="447"/>
      <c r="E45" s="447"/>
      <c r="F45" s="447"/>
      <c r="G45" s="447"/>
      <c r="H45" s="447"/>
      <c r="I45" s="447"/>
      <c r="J45" s="447"/>
      <c r="K45" s="447"/>
      <c r="L45" s="447"/>
      <c r="M45" s="447"/>
      <c r="N45" s="447"/>
      <c r="O45" s="447"/>
      <c r="P45" s="447"/>
      <c r="Q45" s="447"/>
      <c r="R45" s="447"/>
      <c r="S45" s="447"/>
      <c r="T45" s="447"/>
      <c r="U45" s="447"/>
      <c r="V45" s="447"/>
      <c r="W45" s="447"/>
      <c r="X45" s="447"/>
      <c r="Y45" s="447"/>
      <c r="Z45" s="447"/>
    </row>
    <row r="46" ht="12.75" customHeight="1" spans="1:26">
      <c r="A46" s="447"/>
      <c r="B46" s="447"/>
      <c r="C46" s="447"/>
      <c r="D46" s="447"/>
      <c r="E46" s="447"/>
      <c r="F46" s="447"/>
      <c r="G46" s="447"/>
      <c r="H46" s="447"/>
      <c r="I46" s="447"/>
      <c r="J46" s="447"/>
      <c r="K46" s="447"/>
      <c r="L46" s="447"/>
      <c r="M46" s="447"/>
      <c r="N46" s="447"/>
      <c r="O46" s="447"/>
      <c r="P46" s="447"/>
      <c r="Q46" s="447"/>
      <c r="R46" s="447"/>
      <c r="S46" s="447"/>
      <c r="T46" s="447"/>
      <c r="U46" s="447"/>
      <c r="V46" s="447"/>
      <c r="W46" s="447"/>
      <c r="X46" s="447"/>
      <c r="Y46" s="447"/>
      <c r="Z46" s="447"/>
    </row>
    <row r="47" ht="12.75" customHeight="1" spans="1:26">
      <c r="A47" s="447"/>
      <c r="B47" s="447"/>
      <c r="C47" s="447"/>
      <c r="D47" s="447"/>
      <c r="E47" s="447"/>
      <c r="F47" s="447"/>
      <c r="G47" s="447"/>
      <c r="H47" s="447"/>
      <c r="I47" s="447"/>
      <c r="J47" s="447"/>
      <c r="K47" s="447"/>
      <c r="L47" s="447"/>
      <c r="M47" s="447"/>
      <c r="N47" s="447"/>
      <c r="O47" s="447"/>
      <c r="P47" s="447"/>
      <c r="Q47" s="447"/>
      <c r="R47" s="447"/>
      <c r="S47" s="447"/>
      <c r="T47" s="447"/>
      <c r="U47" s="447"/>
      <c r="V47" s="447"/>
      <c r="W47" s="447"/>
      <c r="X47" s="447"/>
      <c r="Y47" s="447"/>
      <c r="Z47" s="447"/>
    </row>
    <row r="48" ht="12.75" customHeight="1" spans="1:26">
      <c r="A48" s="447"/>
      <c r="B48" s="447"/>
      <c r="C48" s="447"/>
      <c r="D48" s="447"/>
      <c r="E48" s="447"/>
      <c r="F48" s="447"/>
      <c r="G48" s="447"/>
      <c r="H48" s="447"/>
      <c r="I48" s="447"/>
      <c r="J48" s="447"/>
      <c r="K48" s="447"/>
      <c r="L48" s="447"/>
      <c r="M48" s="447"/>
      <c r="N48" s="447"/>
      <c r="O48" s="447"/>
      <c r="P48" s="447"/>
      <c r="Q48" s="447"/>
      <c r="R48" s="447"/>
      <c r="S48" s="447"/>
      <c r="T48" s="447"/>
      <c r="U48" s="447"/>
      <c r="V48" s="447"/>
      <c r="W48" s="447"/>
      <c r="X48" s="447"/>
      <c r="Y48" s="447"/>
      <c r="Z48" s="447"/>
    </row>
    <row r="49" ht="12.75" customHeight="1" spans="1:26">
      <c r="A49" s="447"/>
      <c r="B49" s="447"/>
      <c r="C49" s="447"/>
      <c r="D49" s="447"/>
      <c r="E49" s="447"/>
      <c r="F49" s="447"/>
      <c r="G49" s="447"/>
      <c r="H49" s="447"/>
      <c r="I49" s="447"/>
      <c r="J49" s="447"/>
      <c r="K49" s="447"/>
      <c r="L49" s="447"/>
      <c r="M49" s="447"/>
      <c r="N49" s="447"/>
      <c r="O49" s="447"/>
      <c r="P49" s="447"/>
      <c r="Q49" s="447"/>
      <c r="R49" s="447"/>
      <c r="S49" s="447"/>
      <c r="T49" s="447"/>
      <c r="U49" s="447"/>
      <c r="V49" s="447"/>
      <c r="W49" s="447"/>
      <c r="X49" s="447"/>
      <c r="Y49" s="447"/>
      <c r="Z49" s="447"/>
    </row>
    <row r="50" ht="12.75" customHeight="1" spans="1:26">
      <c r="A50" s="447"/>
      <c r="B50" s="447"/>
      <c r="C50" s="447"/>
      <c r="D50" s="447"/>
      <c r="E50" s="447"/>
      <c r="F50" s="447"/>
      <c r="G50" s="447"/>
      <c r="H50" s="447"/>
      <c r="I50" s="447"/>
      <c r="J50" s="447"/>
      <c r="K50" s="447"/>
      <c r="L50" s="447"/>
      <c r="M50" s="447"/>
      <c r="N50" s="447"/>
      <c r="O50" s="447"/>
      <c r="P50" s="447"/>
      <c r="Q50" s="447"/>
      <c r="R50" s="447"/>
      <c r="S50" s="447"/>
      <c r="T50" s="447"/>
      <c r="U50" s="447"/>
      <c r="V50" s="447"/>
      <c r="W50" s="447"/>
      <c r="X50" s="447"/>
      <c r="Y50" s="447"/>
      <c r="Z50" s="447"/>
    </row>
    <row r="51" ht="12.75" customHeight="1" spans="1:26">
      <c r="A51" s="447"/>
      <c r="B51" s="447"/>
      <c r="C51" s="447"/>
      <c r="D51" s="447"/>
      <c r="E51" s="447"/>
      <c r="F51" s="447"/>
      <c r="G51" s="447"/>
      <c r="H51" s="447"/>
      <c r="I51" s="447"/>
      <c r="J51" s="447"/>
      <c r="K51" s="447"/>
      <c r="L51" s="447"/>
      <c r="M51" s="447"/>
      <c r="N51" s="447"/>
      <c r="O51" s="447"/>
      <c r="P51" s="447"/>
      <c r="Q51" s="447"/>
      <c r="R51" s="447"/>
      <c r="S51" s="447"/>
      <c r="T51" s="447"/>
      <c r="U51" s="447"/>
      <c r="V51" s="447"/>
      <c r="W51" s="447"/>
      <c r="X51" s="447"/>
      <c r="Y51" s="447"/>
      <c r="Z51" s="447"/>
    </row>
    <row r="52" ht="12.75" customHeight="1" spans="1:26">
      <c r="A52" s="447"/>
      <c r="B52" s="447"/>
      <c r="C52" s="447"/>
      <c r="D52" s="447"/>
      <c r="E52" s="447"/>
      <c r="F52" s="447"/>
      <c r="G52" s="447"/>
      <c r="H52" s="447"/>
      <c r="I52" s="447"/>
      <c r="J52" s="447"/>
      <c r="K52" s="447"/>
      <c r="L52" s="447"/>
      <c r="M52" s="447"/>
      <c r="N52" s="447"/>
      <c r="O52" s="447"/>
      <c r="P52" s="447"/>
      <c r="Q52" s="447"/>
      <c r="R52" s="447"/>
      <c r="S52" s="447"/>
      <c r="T52" s="447"/>
      <c r="U52" s="447"/>
      <c r="V52" s="447"/>
      <c r="W52" s="447"/>
      <c r="X52" s="447"/>
      <c r="Y52" s="447"/>
      <c r="Z52" s="447"/>
    </row>
    <row r="53" ht="12.75" customHeight="1" spans="1:26">
      <c r="A53" s="447"/>
      <c r="B53" s="447"/>
      <c r="C53" s="447"/>
      <c r="D53" s="447"/>
      <c r="E53" s="447"/>
      <c r="F53" s="447"/>
      <c r="G53" s="447"/>
      <c r="H53" s="447"/>
      <c r="I53" s="447"/>
      <c r="J53" s="447"/>
      <c r="K53" s="447"/>
      <c r="L53" s="447"/>
      <c r="M53" s="447"/>
      <c r="N53" s="447"/>
      <c r="O53" s="447"/>
      <c r="P53" s="447"/>
      <c r="Q53" s="447"/>
      <c r="R53" s="447"/>
      <c r="S53" s="447"/>
      <c r="T53" s="447"/>
      <c r="U53" s="447"/>
      <c r="V53" s="447"/>
      <c r="W53" s="447"/>
      <c r="X53" s="447"/>
      <c r="Y53" s="447"/>
      <c r="Z53" s="447"/>
    </row>
    <row r="54" ht="12.75" customHeight="1" spans="1:26">
      <c r="A54" s="447"/>
      <c r="B54" s="447"/>
      <c r="C54" s="447"/>
      <c r="D54" s="447"/>
      <c r="E54" s="447"/>
      <c r="F54" s="447"/>
      <c r="G54" s="447"/>
      <c r="H54" s="447"/>
      <c r="I54" s="447"/>
      <c r="J54" s="447"/>
      <c r="K54" s="447"/>
      <c r="L54" s="447"/>
      <c r="M54" s="447"/>
      <c r="N54" s="447"/>
      <c r="O54" s="447"/>
      <c r="P54" s="447"/>
      <c r="Q54" s="447"/>
      <c r="R54" s="447"/>
      <c r="S54" s="447"/>
      <c r="T54" s="447"/>
      <c r="U54" s="447"/>
      <c r="V54" s="447"/>
      <c r="W54" s="447"/>
      <c r="X54" s="447"/>
      <c r="Y54" s="447"/>
      <c r="Z54" s="447"/>
    </row>
    <row r="55" ht="12.75" customHeight="1" spans="1:26">
      <c r="A55" s="447"/>
      <c r="B55" s="447"/>
      <c r="C55" s="447"/>
      <c r="D55" s="447"/>
      <c r="E55" s="447"/>
      <c r="F55" s="447"/>
      <c r="G55" s="447"/>
      <c r="H55" s="447"/>
      <c r="I55" s="447"/>
      <c r="J55" s="447"/>
      <c r="K55" s="447"/>
      <c r="L55" s="447"/>
      <c r="M55" s="447"/>
      <c r="N55" s="447"/>
      <c r="O55" s="447"/>
      <c r="P55" s="447"/>
      <c r="Q55" s="447"/>
      <c r="R55" s="447"/>
      <c r="S55" s="447"/>
      <c r="T55" s="447"/>
      <c r="U55" s="447"/>
      <c r="V55" s="447"/>
      <c r="W55" s="447"/>
      <c r="X55" s="447"/>
      <c r="Y55" s="447"/>
      <c r="Z55" s="447"/>
    </row>
    <row r="56" ht="12.75" customHeight="1" spans="1:26">
      <c r="A56" s="447"/>
      <c r="B56" s="447"/>
      <c r="C56" s="447"/>
      <c r="D56" s="447"/>
      <c r="E56" s="447"/>
      <c r="F56" s="447"/>
      <c r="G56" s="447"/>
      <c r="H56" s="447"/>
      <c r="I56" s="447"/>
      <c r="J56" s="447"/>
      <c r="K56" s="447"/>
      <c r="L56" s="447"/>
      <c r="M56" s="447"/>
      <c r="N56" s="447"/>
      <c r="O56" s="447"/>
      <c r="P56" s="447"/>
      <c r="Q56" s="447"/>
      <c r="R56" s="447"/>
      <c r="S56" s="447"/>
      <c r="T56" s="447"/>
      <c r="U56" s="447"/>
      <c r="V56" s="447"/>
      <c r="W56" s="447"/>
      <c r="X56" s="447"/>
      <c r="Y56" s="447"/>
      <c r="Z56" s="447"/>
    </row>
    <row r="57" ht="12.75" customHeight="1" spans="1:26">
      <c r="A57" s="447"/>
      <c r="B57" s="447"/>
      <c r="C57" s="447"/>
      <c r="D57" s="447"/>
      <c r="E57" s="447"/>
      <c r="F57" s="447"/>
      <c r="G57" s="447"/>
      <c r="H57" s="447"/>
      <c r="I57" s="447"/>
      <c r="J57" s="447"/>
      <c r="K57" s="447"/>
      <c r="L57" s="447"/>
      <c r="M57" s="447"/>
      <c r="N57" s="447"/>
      <c r="O57" s="447"/>
      <c r="P57" s="447"/>
      <c r="Q57" s="447"/>
      <c r="R57" s="447"/>
      <c r="S57" s="447"/>
      <c r="T57" s="447"/>
      <c r="U57" s="447"/>
      <c r="V57" s="447"/>
      <c r="W57" s="447"/>
      <c r="X57" s="447"/>
      <c r="Y57" s="447"/>
      <c r="Z57" s="447"/>
    </row>
    <row r="58" ht="12.75" customHeight="1" spans="1:26">
      <c r="A58" s="447"/>
      <c r="B58" s="447"/>
      <c r="C58" s="447"/>
      <c r="D58" s="447"/>
      <c r="E58" s="447"/>
      <c r="F58" s="447"/>
      <c r="G58" s="447"/>
      <c r="H58" s="447"/>
      <c r="I58" s="447"/>
      <c r="J58" s="447"/>
      <c r="K58" s="447"/>
      <c r="L58" s="447"/>
      <c r="M58" s="447"/>
      <c r="N58" s="447"/>
      <c r="O58" s="447"/>
      <c r="P58" s="447"/>
      <c r="Q58" s="447"/>
      <c r="R58" s="447"/>
      <c r="S58" s="447"/>
      <c r="T58" s="447"/>
      <c r="U58" s="447"/>
      <c r="V58" s="447"/>
      <c r="W58" s="447"/>
      <c r="X58" s="447"/>
      <c r="Y58" s="447"/>
      <c r="Z58" s="447"/>
    </row>
    <row r="59" ht="12.75" customHeight="1" spans="1:26">
      <c r="A59" s="447"/>
      <c r="B59" s="447"/>
      <c r="C59" s="447"/>
      <c r="D59" s="447"/>
      <c r="E59" s="447"/>
      <c r="F59" s="447"/>
      <c r="G59" s="447"/>
      <c r="H59" s="447"/>
      <c r="I59" s="447"/>
      <c r="J59" s="447"/>
      <c r="K59" s="447"/>
      <c r="L59" s="447"/>
      <c r="M59" s="447"/>
      <c r="N59" s="447"/>
      <c r="O59" s="447"/>
      <c r="P59" s="447"/>
      <c r="Q59" s="447"/>
      <c r="R59" s="447"/>
      <c r="S59" s="447"/>
      <c r="T59" s="447"/>
      <c r="U59" s="447"/>
      <c r="V59" s="447"/>
      <c r="W59" s="447"/>
      <c r="X59" s="447"/>
      <c r="Y59" s="447"/>
      <c r="Z59" s="447"/>
    </row>
    <row r="60" ht="12.75" customHeight="1" spans="1:26">
      <c r="A60" s="447"/>
      <c r="B60" s="447"/>
      <c r="C60" s="447"/>
      <c r="D60" s="447"/>
      <c r="E60" s="447"/>
      <c r="F60" s="447"/>
      <c r="G60" s="447"/>
      <c r="H60" s="447"/>
      <c r="I60" s="447"/>
      <c r="J60" s="447"/>
      <c r="K60" s="447"/>
      <c r="L60" s="447"/>
      <c r="M60" s="447"/>
      <c r="N60" s="447"/>
      <c r="O60" s="447"/>
      <c r="P60" s="447"/>
      <c r="Q60" s="447"/>
      <c r="R60" s="447"/>
      <c r="S60" s="447"/>
      <c r="T60" s="447"/>
      <c r="U60" s="447"/>
      <c r="V60" s="447"/>
      <c r="W60" s="447"/>
      <c r="X60" s="447"/>
      <c r="Y60" s="447"/>
      <c r="Z60" s="447"/>
    </row>
    <row r="61" ht="12.75" customHeight="1" spans="1:26">
      <c r="A61" s="447"/>
      <c r="B61" s="447"/>
      <c r="C61" s="447"/>
      <c r="D61" s="447"/>
      <c r="E61" s="447"/>
      <c r="F61" s="447"/>
      <c r="G61" s="447"/>
      <c r="H61" s="447"/>
      <c r="I61" s="447"/>
      <c r="J61" s="447"/>
      <c r="K61" s="447"/>
      <c r="L61" s="447"/>
      <c r="M61" s="447"/>
      <c r="N61" s="447"/>
      <c r="O61" s="447"/>
      <c r="P61" s="447"/>
      <c r="Q61" s="447"/>
      <c r="R61" s="447"/>
      <c r="S61" s="447"/>
      <c r="T61" s="447"/>
      <c r="U61" s="447"/>
      <c r="V61" s="447"/>
      <c r="W61" s="447"/>
      <c r="X61" s="447"/>
      <c r="Y61" s="447"/>
      <c r="Z61" s="447"/>
    </row>
    <row r="62" ht="12.75" customHeight="1" spans="1:26">
      <c r="A62" s="447"/>
      <c r="B62" s="447"/>
      <c r="C62" s="447"/>
      <c r="D62" s="447"/>
      <c r="E62" s="447"/>
      <c r="F62" s="447"/>
      <c r="G62" s="447"/>
      <c r="H62" s="447"/>
      <c r="I62" s="447"/>
      <c r="J62" s="447"/>
      <c r="K62" s="447"/>
      <c r="L62" s="447"/>
      <c r="M62" s="447"/>
      <c r="N62" s="447"/>
      <c r="O62" s="447"/>
      <c r="P62" s="447"/>
      <c r="Q62" s="447"/>
      <c r="R62" s="447"/>
      <c r="S62" s="447"/>
      <c r="T62" s="447"/>
      <c r="U62" s="447"/>
      <c r="V62" s="447"/>
      <c r="W62" s="447"/>
      <c r="X62" s="447"/>
      <c r="Y62" s="447"/>
      <c r="Z62" s="447"/>
    </row>
    <row r="63" ht="12.75" customHeight="1" spans="1:26">
      <c r="A63" s="447"/>
      <c r="B63" s="447"/>
      <c r="C63" s="447"/>
      <c r="D63" s="447"/>
      <c r="E63" s="447"/>
      <c r="F63" s="447"/>
      <c r="G63" s="447"/>
      <c r="H63" s="447"/>
      <c r="I63" s="447"/>
      <c r="J63" s="447"/>
      <c r="K63" s="447"/>
      <c r="L63" s="447"/>
      <c r="M63" s="447"/>
      <c r="N63" s="447"/>
      <c r="O63" s="447"/>
      <c r="P63" s="447"/>
      <c r="Q63" s="447"/>
      <c r="R63" s="447"/>
      <c r="S63" s="447"/>
      <c r="T63" s="447"/>
      <c r="U63" s="447"/>
      <c r="V63" s="447"/>
      <c r="W63" s="447"/>
      <c r="X63" s="447"/>
      <c r="Y63" s="447"/>
      <c r="Z63" s="447"/>
    </row>
    <row r="64" ht="12.75" customHeight="1" spans="1:26">
      <c r="A64" s="447"/>
      <c r="B64" s="447"/>
      <c r="C64" s="447"/>
      <c r="D64" s="447"/>
      <c r="E64" s="447"/>
      <c r="F64" s="447"/>
      <c r="G64" s="447"/>
      <c r="H64" s="447"/>
      <c r="I64" s="447"/>
      <c r="J64" s="447"/>
      <c r="K64" s="447"/>
      <c r="L64" s="447"/>
      <c r="M64" s="447"/>
      <c r="N64" s="447"/>
      <c r="O64" s="447"/>
      <c r="P64" s="447"/>
      <c r="Q64" s="447"/>
      <c r="R64" s="447"/>
      <c r="S64" s="447"/>
      <c r="T64" s="447"/>
      <c r="U64" s="447"/>
      <c r="V64" s="447"/>
      <c r="W64" s="447"/>
      <c r="X64" s="447"/>
      <c r="Y64" s="447"/>
      <c r="Z64" s="447"/>
    </row>
    <row r="65" ht="12.75" customHeight="1" spans="1:26">
      <c r="A65" s="447"/>
      <c r="B65" s="447"/>
      <c r="C65" s="447"/>
      <c r="D65" s="447"/>
      <c r="E65" s="447"/>
      <c r="F65" s="447"/>
      <c r="G65" s="447"/>
      <c r="H65" s="447"/>
      <c r="I65" s="447"/>
      <c r="J65" s="447"/>
      <c r="K65" s="447"/>
      <c r="L65" s="447"/>
      <c r="M65" s="447"/>
      <c r="N65" s="447"/>
      <c r="O65" s="447"/>
      <c r="P65" s="447"/>
      <c r="Q65" s="447"/>
      <c r="R65" s="447"/>
      <c r="S65" s="447"/>
      <c r="T65" s="447"/>
      <c r="U65" s="447"/>
      <c r="V65" s="447"/>
      <c r="W65" s="447"/>
      <c r="X65" s="447"/>
      <c r="Y65" s="447"/>
      <c r="Z65" s="447"/>
    </row>
    <row r="66" ht="12.75" customHeight="1" spans="1:26">
      <c r="A66" s="447"/>
      <c r="B66" s="447"/>
      <c r="C66" s="447"/>
      <c r="D66" s="447"/>
      <c r="E66" s="447"/>
      <c r="F66" s="447"/>
      <c r="G66" s="447"/>
      <c r="H66" s="447"/>
      <c r="I66" s="447"/>
      <c r="J66" s="447"/>
      <c r="K66" s="447"/>
      <c r="L66" s="447"/>
      <c r="M66" s="447"/>
      <c r="N66" s="447"/>
      <c r="O66" s="447"/>
      <c r="P66" s="447"/>
      <c r="Q66" s="447"/>
      <c r="R66" s="447"/>
      <c r="S66" s="447"/>
      <c r="T66" s="447"/>
      <c r="U66" s="447"/>
      <c r="V66" s="447"/>
      <c r="W66" s="447"/>
      <c r="X66" s="447"/>
      <c r="Y66" s="447"/>
      <c r="Z66" s="447"/>
    </row>
    <row r="67" ht="12.75" customHeight="1" spans="1:26">
      <c r="A67" s="447"/>
      <c r="B67" s="447"/>
      <c r="C67" s="447"/>
      <c r="D67" s="447"/>
      <c r="E67" s="447"/>
      <c r="F67" s="447"/>
      <c r="G67" s="447"/>
      <c r="H67" s="447"/>
      <c r="I67" s="447"/>
      <c r="J67" s="447"/>
      <c r="K67" s="447"/>
      <c r="L67" s="447"/>
      <c r="M67" s="447"/>
      <c r="N67" s="447"/>
      <c r="O67" s="447"/>
      <c r="P67" s="447"/>
      <c r="Q67" s="447"/>
      <c r="R67" s="447"/>
      <c r="S67" s="447"/>
      <c r="T67" s="447"/>
      <c r="U67" s="447"/>
      <c r="V67" s="447"/>
      <c r="W67" s="447"/>
      <c r="X67" s="447"/>
      <c r="Y67" s="447"/>
      <c r="Z67" s="447"/>
    </row>
    <row r="68" ht="12.75" customHeight="1" spans="1:26">
      <c r="A68" s="447"/>
      <c r="B68" s="447"/>
      <c r="C68" s="447"/>
      <c r="D68" s="447"/>
      <c r="E68" s="447"/>
      <c r="F68" s="447"/>
      <c r="G68" s="447"/>
      <c r="H68" s="447"/>
      <c r="I68" s="447"/>
      <c r="J68" s="447"/>
      <c r="K68" s="447"/>
      <c r="L68" s="447"/>
      <c r="M68" s="447"/>
      <c r="N68" s="447"/>
      <c r="O68" s="447"/>
      <c r="P68" s="447"/>
      <c r="Q68" s="447"/>
      <c r="R68" s="447"/>
      <c r="S68" s="447"/>
      <c r="T68" s="447"/>
      <c r="U68" s="447"/>
      <c r="V68" s="447"/>
      <c r="W68" s="447"/>
      <c r="X68" s="447"/>
      <c r="Y68" s="447"/>
      <c r="Z68" s="447"/>
    </row>
    <row r="69" ht="12.75" customHeight="1" spans="1:26">
      <c r="A69" s="447"/>
      <c r="B69" s="447"/>
      <c r="C69" s="447"/>
      <c r="D69" s="447"/>
      <c r="E69" s="447"/>
      <c r="F69" s="447"/>
      <c r="G69" s="447"/>
      <c r="H69" s="447"/>
      <c r="I69" s="447"/>
      <c r="J69" s="447"/>
      <c r="K69" s="447"/>
      <c r="L69" s="447"/>
      <c r="M69" s="447"/>
      <c r="N69" s="447"/>
      <c r="O69" s="447"/>
      <c r="P69" s="447"/>
      <c r="Q69" s="447"/>
      <c r="R69" s="447"/>
      <c r="S69" s="447"/>
      <c r="T69" s="447"/>
      <c r="U69" s="447"/>
      <c r="V69" s="447"/>
      <c r="W69" s="447"/>
      <c r="X69" s="447"/>
      <c r="Y69" s="447"/>
      <c r="Z69" s="447"/>
    </row>
    <row r="70" ht="12.75" customHeight="1" spans="1:26">
      <c r="A70" s="447"/>
      <c r="B70" s="447"/>
      <c r="C70" s="447"/>
      <c r="D70" s="447"/>
      <c r="E70" s="447"/>
      <c r="F70" s="447"/>
      <c r="G70" s="447"/>
      <c r="H70" s="447"/>
      <c r="I70" s="447"/>
      <c r="J70" s="447"/>
      <c r="K70" s="447"/>
      <c r="L70" s="447"/>
      <c r="M70" s="447"/>
      <c r="N70" s="447"/>
      <c r="O70" s="447"/>
      <c r="P70" s="447"/>
      <c r="Q70" s="447"/>
      <c r="R70" s="447"/>
      <c r="S70" s="447"/>
      <c r="T70" s="447"/>
      <c r="U70" s="447"/>
      <c r="V70" s="447"/>
      <c r="W70" s="447"/>
      <c r="X70" s="447"/>
      <c r="Y70" s="447"/>
      <c r="Z70" s="447"/>
    </row>
    <row r="71" ht="12.75" customHeight="1" spans="1:26">
      <c r="A71" s="447"/>
      <c r="B71" s="447"/>
      <c r="C71" s="447"/>
      <c r="D71" s="447"/>
      <c r="E71" s="447"/>
      <c r="F71" s="447"/>
      <c r="G71" s="447"/>
      <c r="H71" s="447"/>
      <c r="I71" s="447"/>
      <c r="J71" s="447"/>
      <c r="K71" s="447"/>
      <c r="L71" s="447"/>
      <c r="M71" s="447"/>
      <c r="N71" s="447"/>
      <c r="O71" s="447"/>
      <c r="P71" s="447"/>
      <c r="Q71" s="447"/>
      <c r="R71" s="447"/>
      <c r="S71" s="447"/>
      <c r="T71" s="447"/>
      <c r="U71" s="447"/>
      <c r="V71" s="447"/>
      <c r="W71" s="447"/>
      <c r="X71" s="447"/>
      <c r="Y71" s="447"/>
      <c r="Z71" s="447"/>
    </row>
    <row r="72" ht="12.75" customHeight="1" spans="1:26">
      <c r="A72" s="447"/>
      <c r="B72" s="447"/>
      <c r="C72" s="447"/>
      <c r="D72" s="447"/>
      <c r="E72" s="447"/>
      <c r="F72" s="447"/>
      <c r="G72" s="447"/>
      <c r="H72" s="447"/>
      <c r="I72" s="447"/>
      <c r="J72" s="447"/>
      <c r="K72" s="447"/>
      <c r="L72" s="447"/>
      <c r="M72" s="447"/>
      <c r="N72" s="447"/>
      <c r="O72" s="447"/>
      <c r="P72" s="447"/>
      <c r="Q72" s="447"/>
      <c r="R72" s="447"/>
      <c r="S72" s="447"/>
      <c r="T72" s="447"/>
      <c r="U72" s="447"/>
      <c r="V72" s="447"/>
      <c r="W72" s="447"/>
      <c r="X72" s="447"/>
      <c r="Y72" s="447"/>
      <c r="Z72" s="447"/>
    </row>
    <row r="73" ht="12.75" customHeight="1" spans="1:26">
      <c r="A73" s="447"/>
      <c r="B73" s="447"/>
      <c r="C73" s="447"/>
      <c r="D73" s="447"/>
      <c r="E73" s="447"/>
      <c r="F73" s="447"/>
      <c r="G73" s="447"/>
      <c r="H73" s="447"/>
      <c r="I73" s="447"/>
      <c r="J73" s="447"/>
      <c r="K73" s="447"/>
      <c r="L73" s="447"/>
      <c r="M73" s="447"/>
      <c r="N73" s="447"/>
      <c r="O73" s="447"/>
      <c r="P73" s="447"/>
      <c r="Q73" s="447"/>
      <c r="R73" s="447"/>
      <c r="S73" s="447"/>
      <c r="T73" s="447"/>
      <c r="U73" s="447"/>
      <c r="V73" s="447"/>
      <c r="W73" s="447"/>
      <c r="X73" s="447"/>
      <c r="Y73" s="447"/>
      <c r="Z73" s="447"/>
    </row>
    <row r="74" ht="12.75" customHeight="1" spans="1:26">
      <c r="A74" s="447"/>
      <c r="B74" s="447"/>
      <c r="C74" s="447"/>
      <c r="D74" s="447"/>
      <c r="E74" s="447"/>
      <c r="F74" s="447"/>
      <c r="G74" s="447"/>
      <c r="H74" s="447"/>
      <c r="I74" s="447"/>
      <c r="J74" s="447"/>
      <c r="K74" s="447"/>
      <c r="L74" s="447"/>
      <c r="M74" s="447"/>
      <c r="N74" s="447"/>
      <c r="O74" s="447"/>
      <c r="P74" s="447"/>
      <c r="Q74" s="447"/>
      <c r="R74" s="447"/>
      <c r="S74" s="447"/>
      <c r="T74" s="447"/>
      <c r="U74" s="447"/>
      <c r="V74" s="447"/>
      <c r="W74" s="447"/>
      <c r="X74" s="447"/>
      <c r="Y74" s="447"/>
      <c r="Z74" s="447"/>
    </row>
    <row r="75" ht="12.75" customHeight="1" spans="1:26">
      <c r="A75" s="447"/>
      <c r="B75" s="447"/>
      <c r="C75" s="447"/>
      <c r="D75" s="447"/>
      <c r="E75" s="447"/>
      <c r="F75" s="447"/>
      <c r="G75" s="447"/>
      <c r="H75" s="447"/>
      <c r="I75" s="447"/>
      <c r="J75" s="447"/>
      <c r="K75" s="447"/>
      <c r="L75" s="447"/>
      <c r="M75" s="447"/>
      <c r="N75" s="447"/>
      <c r="O75" s="447"/>
      <c r="P75" s="447"/>
      <c r="Q75" s="447"/>
      <c r="R75" s="447"/>
      <c r="S75" s="447"/>
      <c r="T75" s="447"/>
      <c r="U75" s="447"/>
      <c r="V75" s="447"/>
      <c r="W75" s="447"/>
      <c r="X75" s="447"/>
      <c r="Y75" s="447"/>
      <c r="Z75" s="447"/>
    </row>
    <row r="76" ht="12.75" customHeight="1" spans="1:26">
      <c r="A76" s="447"/>
      <c r="B76" s="447"/>
      <c r="C76" s="447"/>
      <c r="D76" s="447"/>
      <c r="E76" s="447"/>
      <c r="F76" s="447"/>
      <c r="G76" s="447"/>
      <c r="H76" s="447"/>
      <c r="I76" s="447"/>
      <c r="J76" s="447"/>
      <c r="K76" s="447"/>
      <c r="L76" s="447"/>
      <c r="M76" s="447"/>
      <c r="N76" s="447"/>
      <c r="O76" s="447"/>
      <c r="P76" s="447"/>
      <c r="Q76" s="447"/>
      <c r="R76" s="447"/>
      <c r="S76" s="447"/>
      <c r="T76" s="447"/>
      <c r="U76" s="447"/>
      <c r="V76" s="447"/>
      <c r="W76" s="447"/>
      <c r="X76" s="447"/>
      <c r="Y76" s="447"/>
      <c r="Z76" s="447"/>
    </row>
    <row r="77" ht="12.75" customHeight="1" spans="1:26">
      <c r="A77" s="447"/>
      <c r="B77" s="447"/>
      <c r="C77" s="447"/>
      <c r="D77" s="447"/>
      <c r="E77" s="447"/>
      <c r="F77" s="447"/>
      <c r="G77" s="447"/>
      <c r="H77" s="447"/>
      <c r="I77" s="447"/>
      <c r="J77" s="447"/>
      <c r="K77" s="447"/>
      <c r="L77" s="447"/>
      <c r="M77" s="447"/>
      <c r="N77" s="447"/>
      <c r="O77" s="447"/>
      <c r="P77" s="447"/>
      <c r="Q77" s="447"/>
      <c r="R77" s="447"/>
      <c r="S77" s="447"/>
      <c r="T77" s="447"/>
      <c r="U77" s="447"/>
      <c r="V77" s="447"/>
      <c r="W77" s="447"/>
      <c r="X77" s="447"/>
      <c r="Y77" s="447"/>
      <c r="Z77" s="447"/>
    </row>
    <row r="78" ht="12.75" customHeight="1" spans="1:26">
      <c r="A78" s="447"/>
      <c r="B78" s="447"/>
      <c r="C78" s="447"/>
      <c r="D78" s="447"/>
      <c r="E78" s="447"/>
      <c r="F78" s="447"/>
      <c r="G78" s="447"/>
      <c r="H78" s="447"/>
      <c r="I78" s="447"/>
      <c r="J78" s="447"/>
      <c r="K78" s="447"/>
      <c r="L78" s="447"/>
      <c r="M78" s="447"/>
      <c r="N78" s="447"/>
      <c r="O78" s="447"/>
      <c r="P78" s="447"/>
      <c r="Q78" s="447"/>
      <c r="R78" s="447"/>
      <c r="S78" s="447"/>
      <c r="T78" s="447"/>
      <c r="U78" s="447"/>
      <c r="V78" s="447"/>
      <c r="W78" s="447"/>
      <c r="X78" s="447"/>
      <c r="Y78" s="447"/>
      <c r="Z78" s="447"/>
    </row>
    <row r="79" ht="12.75" customHeight="1" spans="1:26">
      <c r="A79" s="447"/>
      <c r="B79" s="447"/>
      <c r="C79" s="447"/>
      <c r="D79" s="447"/>
      <c r="E79" s="447"/>
      <c r="F79" s="447"/>
      <c r="G79" s="447"/>
      <c r="H79" s="447"/>
      <c r="I79" s="447"/>
      <c r="J79" s="447"/>
      <c r="K79" s="447"/>
      <c r="L79" s="447"/>
      <c r="M79" s="447"/>
      <c r="N79" s="447"/>
      <c r="O79" s="447"/>
      <c r="P79" s="447"/>
      <c r="Q79" s="447"/>
      <c r="R79" s="447"/>
      <c r="S79" s="447"/>
      <c r="T79" s="447"/>
      <c r="U79" s="447"/>
      <c r="V79" s="447"/>
      <c r="W79" s="447"/>
      <c r="X79" s="447"/>
      <c r="Y79" s="447"/>
      <c r="Z79" s="447"/>
    </row>
    <row r="80" ht="12.75" customHeight="1" spans="1:26">
      <c r="A80" s="447"/>
      <c r="B80" s="447"/>
      <c r="C80" s="447"/>
      <c r="D80" s="447"/>
      <c r="E80" s="447"/>
      <c r="F80" s="447"/>
      <c r="G80" s="447"/>
      <c r="H80" s="447"/>
      <c r="I80" s="447"/>
      <c r="J80" s="447"/>
      <c r="K80" s="447"/>
      <c r="L80" s="447"/>
      <c r="M80" s="447"/>
      <c r="N80" s="447"/>
      <c r="O80" s="447"/>
      <c r="P80" s="447"/>
      <c r="Q80" s="447"/>
      <c r="R80" s="447"/>
      <c r="S80" s="447"/>
      <c r="T80" s="447"/>
      <c r="U80" s="447"/>
      <c r="V80" s="447"/>
      <c r="W80" s="447"/>
      <c r="X80" s="447"/>
      <c r="Y80" s="447"/>
      <c r="Z80" s="447"/>
    </row>
    <row r="81" ht="12.75" customHeight="1" spans="1:26">
      <c r="A81" s="447"/>
      <c r="B81" s="447"/>
      <c r="C81" s="447"/>
      <c r="D81" s="447"/>
      <c r="E81" s="447"/>
      <c r="F81" s="447"/>
      <c r="G81" s="447"/>
      <c r="H81" s="447"/>
      <c r="I81" s="447"/>
      <c r="J81" s="447"/>
      <c r="K81" s="447"/>
      <c r="L81" s="447"/>
      <c r="M81" s="447"/>
      <c r="N81" s="447"/>
      <c r="O81" s="447"/>
      <c r="P81" s="447"/>
      <c r="Q81" s="447"/>
      <c r="R81" s="447"/>
      <c r="S81" s="447"/>
      <c r="T81" s="447"/>
      <c r="U81" s="447"/>
      <c r="V81" s="447"/>
      <c r="W81" s="447"/>
      <c r="X81" s="447"/>
      <c r="Y81" s="447"/>
      <c r="Z81" s="447"/>
    </row>
    <row r="82" ht="12.75" customHeight="1" spans="1:26">
      <c r="A82" s="447"/>
      <c r="B82" s="447"/>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row>
    <row r="83" ht="12.75" customHeight="1" spans="1:26">
      <c r="A83" s="447"/>
      <c r="B83" s="447"/>
      <c r="C83" s="447"/>
      <c r="D83" s="447"/>
      <c r="E83" s="447"/>
      <c r="F83" s="447"/>
      <c r="G83" s="447"/>
      <c r="H83" s="447"/>
      <c r="I83" s="447"/>
      <c r="J83" s="447"/>
      <c r="K83" s="447"/>
      <c r="L83" s="447"/>
      <c r="M83" s="447"/>
      <c r="N83" s="447"/>
      <c r="O83" s="447"/>
      <c r="P83" s="447"/>
      <c r="Q83" s="447"/>
      <c r="R83" s="447"/>
      <c r="S83" s="447"/>
      <c r="T83" s="447"/>
      <c r="U83" s="447"/>
      <c r="V83" s="447"/>
      <c r="W83" s="447"/>
      <c r="X83" s="447"/>
      <c r="Y83" s="447"/>
      <c r="Z83" s="447"/>
    </row>
    <row r="84" ht="12.75" customHeight="1" spans="1:26">
      <c r="A84" s="447"/>
      <c r="B84" s="447"/>
      <c r="C84" s="447"/>
      <c r="D84" s="447"/>
      <c r="E84" s="447"/>
      <c r="F84" s="447"/>
      <c r="G84" s="447"/>
      <c r="H84" s="447"/>
      <c r="I84" s="447"/>
      <c r="J84" s="447"/>
      <c r="K84" s="447"/>
      <c r="L84" s="447"/>
      <c r="M84" s="447"/>
      <c r="N84" s="447"/>
      <c r="O84" s="447"/>
      <c r="P84" s="447"/>
      <c r="Q84" s="447"/>
      <c r="R84" s="447"/>
      <c r="S84" s="447"/>
      <c r="T84" s="447"/>
      <c r="U84" s="447"/>
      <c r="V84" s="447"/>
      <c r="W84" s="447"/>
      <c r="X84" s="447"/>
      <c r="Y84" s="447"/>
      <c r="Z84" s="447"/>
    </row>
    <row r="85" ht="12.75" customHeight="1" spans="1:26">
      <c r="A85" s="447"/>
      <c r="B85" s="447"/>
      <c r="C85" s="447"/>
      <c r="D85" s="447"/>
      <c r="E85" s="447"/>
      <c r="F85" s="447"/>
      <c r="G85" s="447"/>
      <c r="H85" s="447"/>
      <c r="I85" s="447"/>
      <c r="J85" s="447"/>
      <c r="K85" s="447"/>
      <c r="L85" s="447"/>
      <c r="M85" s="447"/>
      <c r="N85" s="447"/>
      <c r="O85" s="447"/>
      <c r="P85" s="447"/>
      <c r="Q85" s="447"/>
      <c r="R85" s="447"/>
      <c r="S85" s="447"/>
      <c r="T85" s="447"/>
      <c r="U85" s="447"/>
      <c r="V85" s="447"/>
      <c r="W85" s="447"/>
      <c r="X85" s="447"/>
      <c r="Y85" s="447"/>
      <c r="Z85" s="447"/>
    </row>
    <row r="86" ht="12.75" customHeight="1" spans="1:26">
      <c r="A86" s="447"/>
      <c r="B86" s="447"/>
      <c r="C86" s="447"/>
      <c r="D86" s="447"/>
      <c r="E86" s="447"/>
      <c r="F86" s="447"/>
      <c r="G86" s="447"/>
      <c r="H86" s="447"/>
      <c r="I86" s="447"/>
      <c r="J86" s="447"/>
      <c r="K86" s="447"/>
      <c r="L86" s="447"/>
      <c r="M86" s="447"/>
      <c r="N86" s="447"/>
      <c r="O86" s="447"/>
      <c r="P86" s="447"/>
      <c r="Q86" s="447"/>
      <c r="R86" s="447"/>
      <c r="S86" s="447"/>
      <c r="T86" s="447"/>
      <c r="U86" s="447"/>
      <c r="V86" s="447"/>
      <c r="W86" s="447"/>
      <c r="X86" s="447"/>
      <c r="Y86" s="447"/>
      <c r="Z86" s="447"/>
    </row>
    <row r="87" ht="12.75" customHeight="1" spans="1:26">
      <c r="A87" s="447"/>
      <c r="B87" s="447"/>
      <c r="C87" s="447"/>
      <c r="D87" s="447"/>
      <c r="E87" s="447"/>
      <c r="F87" s="447"/>
      <c r="G87" s="447"/>
      <c r="H87" s="447"/>
      <c r="I87" s="447"/>
      <c r="J87" s="447"/>
      <c r="K87" s="447"/>
      <c r="L87" s="447"/>
      <c r="M87" s="447"/>
      <c r="N87" s="447"/>
      <c r="O87" s="447"/>
      <c r="P87" s="447"/>
      <c r="Q87" s="447"/>
      <c r="R87" s="447"/>
      <c r="S87" s="447"/>
      <c r="T87" s="447"/>
      <c r="U87" s="447"/>
      <c r="V87" s="447"/>
      <c r="W87" s="447"/>
      <c r="X87" s="447"/>
      <c r="Y87" s="447"/>
      <c r="Z87" s="447"/>
    </row>
    <row r="88" ht="12.75" customHeight="1" spans="1:26">
      <c r="A88" s="447"/>
      <c r="B88" s="447"/>
      <c r="C88" s="447"/>
      <c r="D88" s="447"/>
      <c r="E88" s="447"/>
      <c r="F88" s="447"/>
      <c r="G88" s="447"/>
      <c r="H88" s="447"/>
      <c r="I88" s="447"/>
      <c r="J88" s="447"/>
      <c r="K88" s="447"/>
      <c r="L88" s="447"/>
      <c r="M88" s="447"/>
      <c r="N88" s="447"/>
      <c r="O88" s="447"/>
      <c r="P88" s="447"/>
      <c r="Q88" s="447"/>
      <c r="R88" s="447"/>
      <c r="S88" s="447"/>
      <c r="T88" s="447"/>
      <c r="U88" s="447"/>
      <c r="V88" s="447"/>
      <c r="W88" s="447"/>
      <c r="X88" s="447"/>
      <c r="Y88" s="447"/>
      <c r="Z88" s="447"/>
    </row>
    <row r="89" ht="12.75" customHeight="1" spans="1:26">
      <c r="A89" s="447"/>
      <c r="B89" s="447"/>
      <c r="C89" s="447"/>
      <c r="D89" s="447"/>
      <c r="E89" s="447"/>
      <c r="F89" s="447"/>
      <c r="G89" s="447"/>
      <c r="H89" s="447"/>
      <c r="I89" s="447"/>
      <c r="J89" s="447"/>
      <c r="K89" s="447"/>
      <c r="L89" s="447"/>
      <c r="M89" s="447"/>
      <c r="N89" s="447"/>
      <c r="O89" s="447"/>
      <c r="P89" s="447"/>
      <c r="Q89" s="447"/>
      <c r="R89" s="447"/>
      <c r="S89" s="447"/>
      <c r="T89" s="447"/>
      <c r="U89" s="447"/>
      <c r="V89" s="447"/>
      <c r="W89" s="447"/>
      <c r="X89" s="447"/>
      <c r="Y89" s="447"/>
      <c r="Z89" s="447"/>
    </row>
    <row r="90" ht="12.75" customHeight="1" spans="1:26">
      <c r="A90" s="447"/>
      <c r="B90" s="447"/>
      <c r="C90" s="447"/>
      <c r="D90" s="447"/>
      <c r="E90" s="447"/>
      <c r="F90" s="447"/>
      <c r="G90" s="447"/>
      <c r="H90" s="447"/>
      <c r="I90" s="447"/>
      <c r="J90" s="447"/>
      <c r="K90" s="447"/>
      <c r="L90" s="447"/>
      <c r="M90" s="447"/>
      <c r="N90" s="447"/>
      <c r="O90" s="447"/>
      <c r="P90" s="447"/>
      <c r="Q90" s="447"/>
      <c r="R90" s="447"/>
      <c r="S90" s="447"/>
      <c r="T90" s="447"/>
      <c r="U90" s="447"/>
      <c r="V90" s="447"/>
      <c r="W90" s="447"/>
      <c r="X90" s="447"/>
      <c r="Y90" s="447"/>
      <c r="Z90" s="447"/>
    </row>
    <row r="91" ht="12.75" customHeight="1" spans="1:26">
      <c r="A91" s="447"/>
      <c r="B91" s="447"/>
      <c r="C91" s="447"/>
      <c r="D91" s="447"/>
      <c r="E91" s="447"/>
      <c r="F91" s="447"/>
      <c r="G91" s="447"/>
      <c r="H91" s="447"/>
      <c r="I91" s="447"/>
      <c r="J91" s="447"/>
      <c r="K91" s="447"/>
      <c r="L91" s="447"/>
      <c r="M91" s="447"/>
      <c r="N91" s="447"/>
      <c r="O91" s="447"/>
      <c r="P91" s="447"/>
      <c r="Q91" s="447"/>
      <c r="R91" s="447"/>
      <c r="S91" s="447"/>
      <c r="T91" s="447"/>
      <c r="U91" s="447"/>
      <c r="V91" s="447"/>
      <c r="W91" s="447"/>
      <c r="X91" s="447"/>
      <c r="Y91" s="447"/>
      <c r="Z91" s="447"/>
    </row>
    <row r="92" ht="12.75" customHeight="1" spans="1:26">
      <c r="A92" s="447"/>
      <c r="B92" s="447"/>
      <c r="C92" s="447"/>
      <c r="D92" s="447"/>
      <c r="E92" s="447"/>
      <c r="F92" s="447"/>
      <c r="G92" s="447"/>
      <c r="H92" s="447"/>
      <c r="I92" s="447"/>
      <c r="J92" s="447"/>
      <c r="K92" s="447"/>
      <c r="L92" s="447"/>
      <c r="M92" s="447"/>
      <c r="N92" s="447"/>
      <c r="O92" s="447"/>
      <c r="P92" s="447"/>
      <c r="Q92" s="447"/>
      <c r="R92" s="447"/>
      <c r="S92" s="447"/>
      <c r="T92" s="447"/>
      <c r="U92" s="447"/>
      <c r="V92" s="447"/>
      <c r="W92" s="447"/>
      <c r="X92" s="447"/>
      <c r="Y92" s="447"/>
      <c r="Z92" s="447"/>
    </row>
    <row r="93" ht="12.75" customHeight="1" spans="1:26">
      <c r="A93" s="447"/>
      <c r="B93" s="447"/>
      <c r="C93" s="447"/>
      <c r="D93" s="447"/>
      <c r="E93" s="447"/>
      <c r="F93" s="447"/>
      <c r="G93" s="447"/>
      <c r="H93" s="447"/>
      <c r="I93" s="447"/>
      <c r="J93" s="447"/>
      <c r="K93" s="447"/>
      <c r="L93" s="447"/>
      <c r="M93" s="447"/>
      <c r="N93" s="447"/>
      <c r="O93" s="447"/>
      <c r="P93" s="447"/>
      <c r="Q93" s="447"/>
      <c r="R93" s="447"/>
      <c r="S93" s="447"/>
      <c r="T93" s="447"/>
      <c r="U93" s="447"/>
      <c r="V93" s="447"/>
      <c r="W93" s="447"/>
      <c r="X93" s="447"/>
      <c r="Y93" s="447"/>
      <c r="Z93" s="447"/>
    </row>
    <row r="94" ht="12.75" customHeight="1" spans="1:26">
      <c r="A94" s="447"/>
      <c r="B94" s="447"/>
      <c r="C94" s="447"/>
      <c r="D94" s="447"/>
      <c r="E94" s="447"/>
      <c r="F94" s="447"/>
      <c r="G94" s="447"/>
      <c r="H94" s="447"/>
      <c r="I94" s="447"/>
      <c r="J94" s="447"/>
      <c r="K94" s="447"/>
      <c r="L94" s="447"/>
      <c r="M94" s="447"/>
      <c r="N94" s="447"/>
      <c r="O94" s="447"/>
      <c r="P94" s="447"/>
      <c r="Q94" s="447"/>
      <c r="R94" s="447"/>
      <c r="S94" s="447"/>
      <c r="T94" s="447"/>
      <c r="U94" s="447"/>
      <c r="V94" s="447"/>
      <c r="W94" s="447"/>
      <c r="X94" s="447"/>
      <c r="Y94" s="447"/>
      <c r="Z94" s="447"/>
    </row>
    <row r="95" ht="12.75" customHeight="1" spans="1:26">
      <c r="A95" s="447"/>
      <c r="B95" s="447"/>
      <c r="C95" s="447"/>
      <c r="D95" s="447"/>
      <c r="E95" s="447"/>
      <c r="F95" s="447"/>
      <c r="G95" s="447"/>
      <c r="H95" s="447"/>
      <c r="I95" s="447"/>
      <c r="J95" s="447"/>
      <c r="K95" s="447"/>
      <c r="L95" s="447"/>
      <c r="M95" s="447"/>
      <c r="N95" s="447"/>
      <c r="O95" s="447"/>
      <c r="P95" s="447"/>
      <c r="Q95" s="447"/>
      <c r="R95" s="447"/>
      <c r="S95" s="447"/>
      <c r="T95" s="447"/>
      <c r="U95" s="447"/>
      <c r="V95" s="447"/>
      <c r="W95" s="447"/>
      <c r="X95" s="447"/>
      <c r="Y95" s="447"/>
      <c r="Z95" s="447"/>
    </row>
    <row r="96" ht="12.75" customHeight="1" spans="1:26">
      <c r="A96" s="447"/>
      <c r="B96" s="447"/>
      <c r="C96" s="447"/>
      <c r="D96" s="447"/>
      <c r="E96" s="447"/>
      <c r="F96" s="447"/>
      <c r="G96" s="447"/>
      <c r="H96" s="447"/>
      <c r="I96" s="447"/>
      <c r="J96" s="447"/>
      <c r="K96" s="447"/>
      <c r="L96" s="447"/>
      <c r="M96" s="447"/>
      <c r="N96" s="447"/>
      <c r="O96" s="447"/>
      <c r="P96" s="447"/>
      <c r="Q96" s="447"/>
      <c r="R96" s="447"/>
      <c r="S96" s="447"/>
      <c r="T96" s="447"/>
      <c r="U96" s="447"/>
      <c r="V96" s="447"/>
      <c r="W96" s="447"/>
      <c r="X96" s="447"/>
      <c r="Y96" s="447"/>
      <c r="Z96" s="447"/>
    </row>
    <row r="97" ht="12.75" customHeight="1" spans="1:26">
      <c r="A97" s="447"/>
      <c r="B97" s="447"/>
      <c r="C97" s="447"/>
      <c r="D97" s="447"/>
      <c r="E97" s="447"/>
      <c r="F97" s="447"/>
      <c r="G97" s="447"/>
      <c r="H97" s="447"/>
      <c r="I97" s="447"/>
      <c r="J97" s="447"/>
      <c r="K97" s="447"/>
      <c r="L97" s="447"/>
      <c r="M97" s="447"/>
      <c r="N97" s="447"/>
      <c r="O97" s="447"/>
      <c r="P97" s="447"/>
      <c r="Q97" s="447"/>
      <c r="R97" s="447"/>
      <c r="S97" s="447"/>
      <c r="T97" s="447"/>
      <c r="U97" s="447"/>
      <c r="V97" s="447"/>
      <c r="W97" s="447"/>
      <c r="X97" s="447"/>
      <c r="Y97" s="447"/>
      <c r="Z97" s="447"/>
    </row>
    <row r="98" ht="12.75" customHeight="1" spans="1:26">
      <c r="A98" s="447"/>
      <c r="B98" s="447"/>
      <c r="C98" s="447"/>
      <c r="D98" s="447"/>
      <c r="E98" s="447"/>
      <c r="F98" s="447"/>
      <c r="G98" s="447"/>
      <c r="H98" s="447"/>
      <c r="I98" s="447"/>
      <c r="J98" s="447"/>
      <c r="K98" s="447"/>
      <c r="L98" s="447"/>
      <c r="M98" s="447"/>
      <c r="N98" s="447"/>
      <c r="O98" s="447"/>
      <c r="P98" s="447"/>
      <c r="Q98" s="447"/>
      <c r="R98" s="447"/>
      <c r="S98" s="447"/>
      <c r="T98" s="447"/>
      <c r="U98" s="447"/>
      <c r="V98" s="447"/>
      <c r="W98" s="447"/>
      <c r="X98" s="447"/>
      <c r="Y98" s="447"/>
      <c r="Z98" s="447"/>
    </row>
    <row r="99" ht="12.75" customHeight="1" spans="1:26">
      <c r="A99" s="447"/>
      <c r="B99" s="447"/>
      <c r="C99" s="447"/>
      <c r="D99" s="447"/>
      <c r="E99" s="447"/>
      <c r="F99" s="447"/>
      <c r="G99" s="447"/>
      <c r="H99" s="447"/>
      <c r="I99" s="447"/>
      <c r="J99" s="447"/>
      <c r="K99" s="447"/>
      <c r="L99" s="447"/>
      <c r="M99" s="447"/>
      <c r="N99" s="447"/>
      <c r="O99" s="447"/>
      <c r="P99" s="447"/>
      <c r="Q99" s="447"/>
      <c r="R99" s="447"/>
      <c r="S99" s="447"/>
      <c r="T99" s="447"/>
      <c r="U99" s="447"/>
      <c r="V99" s="447"/>
      <c r="W99" s="447"/>
      <c r="X99" s="447"/>
      <c r="Y99" s="447"/>
      <c r="Z99" s="447"/>
    </row>
    <row r="100" ht="12.75" customHeight="1" spans="1:26">
      <c r="A100" s="447"/>
      <c r="B100" s="447"/>
      <c r="C100" s="447"/>
      <c r="D100" s="447"/>
      <c r="E100" s="447"/>
      <c r="F100" s="447"/>
      <c r="G100" s="447"/>
      <c r="H100" s="447"/>
      <c r="I100" s="447"/>
      <c r="J100" s="447"/>
      <c r="K100" s="447"/>
      <c r="L100" s="447"/>
      <c r="M100" s="447"/>
      <c r="N100" s="447"/>
      <c r="O100" s="447"/>
      <c r="P100" s="447"/>
      <c r="Q100" s="447"/>
      <c r="R100" s="447"/>
      <c r="S100" s="447"/>
      <c r="T100" s="447"/>
      <c r="U100" s="447"/>
      <c r="V100" s="447"/>
      <c r="W100" s="447"/>
      <c r="X100" s="447"/>
      <c r="Y100" s="447"/>
      <c r="Z100" s="447"/>
    </row>
    <row r="101" ht="12.75" customHeight="1" spans="1:26">
      <c r="A101" s="447"/>
      <c r="B101" s="447"/>
      <c r="C101" s="447"/>
      <c r="D101" s="447"/>
      <c r="E101" s="447"/>
      <c r="F101" s="447"/>
      <c r="G101" s="447"/>
      <c r="H101" s="447"/>
      <c r="I101" s="447"/>
      <c r="J101" s="447"/>
      <c r="K101" s="447"/>
      <c r="L101" s="447"/>
      <c r="M101" s="447"/>
      <c r="N101" s="447"/>
      <c r="O101" s="447"/>
      <c r="P101" s="447"/>
      <c r="Q101" s="447"/>
      <c r="R101" s="447"/>
      <c r="S101" s="447"/>
      <c r="T101" s="447"/>
      <c r="U101" s="447"/>
      <c r="V101" s="447"/>
      <c r="W101" s="447"/>
      <c r="X101" s="447"/>
      <c r="Y101" s="447"/>
      <c r="Z101" s="447"/>
    </row>
    <row r="102" ht="12.75" customHeight="1" spans="1:26">
      <c r="A102" s="447"/>
      <c r="B102" s="447"/>
      <c r="C102" s="447"/>
      <c r="D102" s="447"/>
      <c r="E102" s="447"/>
      <c r="F102" s="447"/>
      <c r="G102" s="447"/>
      <c r="H102" s="447"/>
      <c r="I102" s="447"/>
      <c r="J102" s="447"/>
      <c r="K102" s="447"/>
      <c r="L102" s="447"/>
      <c r="M102" s="447"/>
      <c r="N102" s="447"/>
      <c r="O102" s="447"/>
      <c r="P102" s="447"/>
      <c r="Q102" s="447"/>
      <c r="R102" s="447"/>
      <c r="S102" s="447"/>
      <c r="T102" s="447"/>
      <c r="U102" s="447"/>
      <c r="V102" s="447"/>
      <c r="W102" s="447"/>
      <c r="X102" s="447"/>
      <c r="Y102" s="447"/>
      <c r="Z102" s="447"/>
    </row>
    <row r="103" ht="12.75" customHeight="1" spans="1:26">
      <c r="A103" s="447"/>
      <c r="B103" s="447"/>
      <c r="C103" s="447"/>
      <c r="D103" s="447"/>
      <c r="E103" s="447"/>
      <c r="F103" s="447"/>
      <c r="G103" s="447"/>
      <c r="H103" s="447"/>
      <c r="I103" s="447"/>
      <c r="J103" s="447"/>
      <c r="K103" s="447"/>
      <c r="L103" s="447"/>
      <c r="M103" s="447"/>
      <c r="N103" s="447"/>
      <c r="O103" s="447"/>
      <c r="P103" s="447"/>
      <c r="Q103" s="447"/>
      <c r="R103" s="447"/>
      <c r="S103" s="447"/>
      <c r="T103" s="447"/>
      <c r="U103" s="447"/>
      <c r="V103" s="447"/>
      <c r="W103" s="447"/>
      <c r="X103" s="447"/>
      <c r="Y103" s="447"/>
      <c r="Z103" s="447"/>
    </row>
    <row r="104" ht="12.75" customHeight="1" spans="1:26">
      <c r="A104" s="447"/>
      <c r="B104" s="447"/>
      <c r="C104" s="447"/>
      <c r="D104" s="447"/>
      <c r="E104" s="447"/>
      <c r="F104" s="447"/>
      <c r="G104" s="447"/>
      <c r="H104" s="447"/>
      <c r="I104" s="447"/>
      <c r="J104" s="447"/>
      <c r="K104" s="447"/>
      <c r="L104" s="447"/>
      <c r="M104" s="447"/>
      <c r="N104" s="447"/>
      <c r="O104" s="447"/>
      <c r="P104" s="447"/>
      <c r="Q104" s="447"/>
      <c r="R104" s="447"/>
      <c r="S104" s="447"/>
      <c r="T104" s="447"/>
      <c r="U104" s="447"/>
      <c r="V104" s="447"/>
      <c r="W104" s="447"/>
      <c r="X104" s="447"/>
      <c r="Y104" s="447"/>
      <c r="Z104" s="447"/>
    </row>
    <row r="105" ht="12.75" customHeight="1" spans="1:26">
      <c r="A105" s="447"/>
      <c r="B105" s="447"/>
      <c r="C105" s="447"/>
      <c r="D105" s="447"/>
      <c r="E105" s="447"/>
      <c r="F105" s="447"/>
      <c r="G105" s="447"/>
      <c r="H105" s="447"/>
      <c r="I105" s="447"/>
      <c r="J105" s="447"/>
      <c r="K105" s="447"/>
      <c r="L105" s="447"/>
      <c r="M105" s="447"/>
      <c r="N105" s="447"/>
      <c r="O105" s="447"/>
      <c r="P105" s="447"/>
      <c r="Q105" s="447"/>
      <c r="R105" s="447"/>
      <c r="S105" s="447"/>
      <c r="T105" s="447"/>
      <c r="U105" s="447"/>
      <c r="V105" s="447"/>
      <c r="W105" s="447"/>
      <c r="X105" s="447"/>
      <c r="Y105" s="447"/>
      <c r="Z105" s="447"/>
    </row>
    <row r="106" ht="12.75" customHeight="1" spans="1:26">
      <c r="A106" s="447"/>
      <c r="B106" s="447"/>
      <c r="C106" s="447"/>
      <c r="D106" s="447"/>
      <c r="E106" s="447"/>
      <c r="F106" s="447"/>
      <c r="G106" s="447"/>
      <c r="H106" s="447"/>
      <c r="I106" s="447"/>
      <c r="J106" s="447"/>
      <c r="K106" s="447"/>
      <c r="L106" s="447"/>
      <c r="M106" s="447"/>
      <c r="N106" s="447"/>
      <c r="O106" s="447"/>
      <c r="P106" s="447"/>
      <c r="Q106" s="447"/>
      <c r="R106" s="447"/>
      <c r="S106" s="447"/>
      <c r="T106" s="447"/>
      <c r="U106" s="447"/>
      <c r="V106" s="447"/>
      <c r="W106" s="447"/>
      <c r="X106" s="447"/>
      <c r="Y106" s="447"/>
      <c r="Z106" s="447"/>
    </row>
    <row r="107" ht="12.75" customHeight="1" spans="1:26">
      <c r="A107" s="447"/>
      <c r="B107" s="447"/>
      <c r="C107" s="447"/>
      <c r="D107" s="447"/>
      <c r="E107" s="447"/>
      <c r="F107" s="447"/>
      <c r="G107" s="447"/>
      <c r="H107" s="447"/>
      <c r="I107" s="447"/>
      <c r="J107" s="447"/>
      <c r="K107" s="447"/>
      <c r="L107" s="447"/>
      <c r="M107" s="447"/>
      <c r="N107" s="447"/>
      <c r="O107" s="447"/>
      <c r="P107" s="447"/>
      <c r="Q107" s="447"/>
      <c r="R107" s="447"/>
      <c r="S107" s="447"/>
      <c r="T107" s="447"/>
      <c r="U107" s="447"/>
      <c r="V107" s="447"/>
      <c r="W107" s="447"/>
      <c r="X107" s="447"/>
      <c r="Y107" s="447"/>
      <c r="Z107" s="447"/>
    </row>
    <row r="108" ht="12.75" customHeight="1" spans="1:26">
      <c r="A108" s="447"/>
      <c r="B108" s="447"/>
      <c r="C108" s="447"/>
      <c r="D108" s="447"/>
      <c r="E108" s="447"/>
      <c r="F108" s="447"/>
      <c r="G108" s="447"/>
      <c r="H108" s="447"/>
      <c r="I108" s="447"/>
      <c r="J108" s="447"/>
      <c r="K108" s="447"/>
      <c r="L108" s="447"/>
      <c r="M108" s="447"/>
      <c r="N108" s="447"/>
      <c r="O108" s="447"/>
      <c r="P108" s="447"/>
      <c r="Q108" s="447"/>
      <c r="R108" s="447"/>
      <c r="S108" s="447"/>
      <c r="T108" s="447"/>
      <c r="U108" s="447"/>
      <c r="V108" s="447"/>
      <c r="W108" s="447"/>
      <c r="X108" s="447"/>
      <c r="Y108" s="447"/>
      <c r="Z108" s="447"/>
    </row>
    <row r="109" ht="12.75" customHeight="1" spans="1:26">
      <c r="A109" s="447"/>
      <c r="B109" s="447"/>
      <c r="C109" s="447"/>
      <c r="D109" s="447"/>
      <c r="E109" s="447"/>
      <c r="F109" s="447"/>
      <c r="G109" s="447"/>
      <c r="H109" s="447"/>
      <c r="I109" s="447"/>
      <c r="J109" s="447"/>
      <c r="K109" s="447"/>
      <c r="L109" s="447"/>
      <c r="M109" s="447"/>
      <c r="N109" s="447"/>
      <c r="O109" s="447"/>
      <c r="P109" s="447"/>
      <c r="Q109" s="447"/>
      <c r="R109" s="447"/>
      <c r="S109" s="447"/>
      <c r="T109" s="447"/>
      <c r="U109" s="447"/>
      <c r="V109" s="447"/>
      <c r="W109" s="447"/>
      <c r="X109" s="447"/>
      <c r="Y109" s="447"/>
      <c r="Z109" s="447"/>
    </row>
    <row r="110" ht="12.75" customHeight="1" spans="1:26">
      <c r="A110" s="447"/>
      <c r="B110" s="447"/>
      <c r="C110" s="447"/>
      <c r="D110" s="447"/>
      <c r="E110" s="447"/>
      <c r="F110" s="447"/>
      <c r="G110" s="447"/>
      <c r="H110" s="447"/>
      <c r="I110" s="447"/>
      <c r="J110" s="447"/>
      <c r="K110" s="447"/>
      <c r="L110" s="447"/>
      <c r="M110" s="447"/>
      <c r="N110" s="447"/>
      <c r="O110" s="447"/>
      <c r="P110" s="447"/>
      <c r="Q110" s="447"/>
      <c r="R110" s="447"/>
      <c r="S110" s="447"/>
      <c r="T110" s="447"/>
      <c r="U110" s="447"/>
      <c r="V110" s="447"/>
      <c r="W110" s="447"/>
      <c r="X110" s="447"/>
      <c r="Y110" s="447"/>
      <c r="Z110" s="447"/>
    </row>
    <row r="111" ht="12.75" customHeight="1" spans="1:26">
      <c r="A111" s="447"/>
      <c r="B111" s="447"/>
      <c r="C111" s="447"/>
      <c r="D111" s="447"/>
      <c r="E111" s="447"/>
      <c r="F111" s="447"/>
      <c r="G111" s="447"/>
      <c r="H111" s="447"/>
      <c r="I111" s="447"/>
      <c r="J111" s="447"/>
      <c r="K111" s="447"/>
      <c r="L111" s="447"/>
      <c r="M111" s="447"/>
      <c r="N111" s="447"/>
      <c r="O111" s="447"/>
      <c r="P111" s="447"/>
      <c r="Q111" s="447"/>
      <c r="R111" s="447"/>
      <c r="S111" s="447"/>
      <c r="T111" s="447"/>
      <c r="U111" s="447"/>
      <c r="V111" s="447"/>
      <c r="W111" s="447"/>
      <c r="X111" s="447"/>
      <c r="Y111" s="447"/>
      <c r="Z111" s="447"/>
    </row>
    <row r="112" ht="12.75" customHeight="1" spans="1:26">
      <c r="A112" s="447"/>
      <c r="B112" s="447"/>
      <c r="C112" s="447"/>
      <c r="D112" s="447"/>
      <c r="E112" s="447"/>
      <c r="F112" s="447"/>
      <c r="G112" s="447"/>
      <c r="H112" s="447"/>
      <c r="I112" s="447"/>
      <c r="J112" s="447"/>
      <c r="K112" s="447"/>
      <c r="L112" s="447"/>
      <c r="M112" s="447"/>
      <c r="N112" s="447"/>
      <c r="O112" s="447"/>
      <c r="P112" s="447"/>
      <c r="Q112" s="447"/>
      <c r="R112" s="447"/>
      <c r="S112" s="447"/>
      <c r="T112" s="447"/>
      <c r="U112" s="447"/>
      <c r="V112" s="447"/>
      <c r="W112" s="447"/>
      <c r="X112" s="447"/>
      <c r="Y112" s="447"/>
      <c r="Z112" s="447"/>
    </row>
    <row r="113" ht="12.75" customHeight="1" spans="1:26">
      <c r="A113" s="447"/>
      <c r="B113" s="447"/>
      <c r="C113" s="447"/>
      <c r="D113" s="447"/>
      <c r="E113" s="447"/>
      <c r="F113" s="447"/>
      <c r="G113" s="447"/>
      <c r="H113" s="447"/>
      <c r="I113" s="447"/>
      <c r="J113" s="447"/>
      <c r="K113" s="447"/>
      <c r="L113" s="447"/>
      <c r="M113" s="447"/>
      <c r="N113" s="447"/>
      <c r="O113" s="447"/>
      <c r="P113" s="447"/>
      <c r="Q113" s="447"/>
      <c r="R113" s="447"/>
      <c r="S113" s="447"/>
      <c r="T113" s="447"/>
      <c r="U113" s="447"/>
      <c r="V113" s="447"/>
      <c r="W113" s="447"/>
      <c r="X113" s="447"/>
      <c r="Y113" s="447"/>
      <c r="Z113" s="447"/>
    </row>
    <row r="114" ht="12.75" customHeight="1" spans="1:26">
      <c r="A114" s="447"/>
      <c r="B114" s="447"/>
      <c r="C114" s="447"/>
      <c r="D114" s="447"/>
      <c r="E114" s="447"/>
      <c r="F114" s="447"/>
      <c r="G114" s="447"/>
      <c r="H114" s="447"/>
      <c r="I114" s="447"/>
      <c r="J114" s="447"/>
      <c r="K114" s="447"/>
      <c r="L114" s="447"/>
      <c r="M114" s="447"/>
      <c r="N114" s="447"/>
      <c r="O114" s="447"/>
      <c r="P114" s="447"/>
      <c r="Q114" s="447"/>
      <c r="R114" s="447"/>
      <c r="S114" s="447"/>
      <c r="T114" s="447"/>
      <c r="U114" s="447"/>
      <c r="V114" s="447"/>
      <c r="W114" s="447"/>
      <c r="X114" s="447"/>
      <c r="Y114" s="447"/>
      <c r="Z114" s="447"/>
    </row>
    <row r="115" ht="12.75" customHeight="1" spans="1:26">
      <c r="A115" s="447"/>
      <c r="B115" s="447"/>
      <c r="C115" s="447"/>
      <c r="D115" s="447"/>
      <c r="E115" s="447"/>
      <c r="F115" s="447"/>
      <c r="G115" s="447"/>
      <c r="H115" s="447"/>
      <c r="I115" s="447"/>
      <c r="J115" s="447"/>
      <c r="K115" s="447"/>
      <c r="L115" s="447"/>
      <c r="M115" s="447"/>
      <c r="N115" s="447"/>
      <c r="O115" s="447"/>
      <c r="P115" s="447"/>
      <c r="Q115" s="447"/>
      <c r="R115" s="447"/>
      <c r="S115" s="447"/>
      <c r="T115" s="447"/>
      <c r="U115" s="447"/>
      <c r="V115" s="447"/>
      <c r="W115" s="447"/>
      <c r="X115" s="447"/>
      <c r="Y115" s="447"/>
      <c r="Z115" s="447"/>
    </row>
    <row r="116" ht="12.75" customHeight="1" spans="1:26">
      <c r="A116" s="447"/>
      <c r="B116" s="447"/>
      <c r="C116" s="447"/>
      <c r="D116" s="447"/>
      <c r="E116" s="447"/>
      <c r="F116" s="447"/>
      <c r="G116" s="447"/>
      <c r="H116" s="447"/>
      <c r="I116" s="447"/>
      <c r="J116" s="447"/>
      <c r="K116" s="447"/>
      <c r="L116" s="447"/>
      <c r="M116" s="447"/>
      <c r="N116" s="447"/>
      <c r="O116" s="447"/>
      <c r="P116" s="447"/>
      <c r="Q116" s="447"/>
      <c r="R116" s="447"/>
      <c r="S116" s="447"/>
      <c r="T116" s="447"/>
      <c r="U116" s="447"/>
      <c r="V116" s="447"/>
      <c r="W116" s="447"/>
      <c r="X116" s="447"/>
      <c r="Y116" s="447"/>
      <c r="Z116" s="447"/>
    </row>
    <row r="117" ht="12.75" customHeight="1" spans="1:26">
      <c r="A117" s="447"/>
      <c r="B117" s="447"/>
      <c r="C117" s="447"/>
      <c r="D117" s="447"/>
      <c r="E117" s="447"/>
      <c r="F117" s="447"/>
      <c r="G117" s="447"/>
      <c r="H117" s="447"/>
      <c r="I117" s="447"/>
      <c r="J117" s="447"/>
      <c r="K117" s="447"/>
      <c r="L117" s="447"/>
      <c r="M117" s="447"/>
      <c r="N117" s="447"/>
      <c r="O117" s="447"/>
      <c r="P117" s="447"/>
      <c r="Q117" s="447"/>
      <c r="R117" s="447"/>
      <c r="S117" s="447"/>
      <c r="T117" s="447"/>
      <c r="U117" s="447"/>
      <c r="V117" s="447"/>
      <c r="W117" s="447"/>
      <c r="X117" s="447"/>
      <c r="Y117" s="447"/>
      <c r="Z117" s="447"/>
    </row>
    <row r="118" ht="12.75" customHeight="1" spans="1:26">
      <c r="A118" s="447"/>
      <c r="B118" s="447"/>
      <c r="C118" s="447"/>
      <c r="D118" s="447"/>
      <c r="E118" s="447"/>
      <c r="F118" s="447"/>
      <c r="G118" s="447"/>
      <c r="H118" s="447"/>
      <c r="I118" s="447"/>
      <c r="J118" s="447"/>
      <c r="K118" s="447"/>
      <c r="L118" s="447"/>
      <c r="M118" s="447"/>
      <c r="N118" s="447"/>
      <c r="O118" s="447"/>
      <c r="P118" s="447"/>
      <c r="Q118" s="447"/>
      <c r="R118" s="447"/>
      <c r="S118" s="447"/>
      <c r="T118" s="447"/>
      <c r="U118" s="447"/>
      <c r="V118" s="447"/>
      <c r="W118" s="447"/>
      <c r="X118" s="447"/>
      <c r="Y118" s="447"/>
      <c r="Z118" s="447"/>
    </row>
    <row r="119" ht="12.75" customHeight="1" spans="1:26">
      <c r="A119" s="447"/>
      <c r="B119" s="447"/>
      <c r="C119" s="447"/>
      <c r="D119" s="447"/>
      <c r="E119" s="447"/>
      <c r="F119" s="447"/>
      <c r="G119" s="447"/>
      <c r="H119" s="447"/>
      <c r="I119" s="447"/>
      <c r="J119" s="447"/>
      <c r="K119" s="447"/>
      <c r="L119" s="447"/>
      <c r="M119" s="447"/>
      <c r="N119" s="447"/>
      <c r="O119" s="447"/>
      <c r="P119" s="447"/>
      <c r="Q119" s="447"/>
      <c r="R119" s="447"/>
      <c r="S119" s="447"/>
      <c r="T119" s="447"/>
      <c r="U119" s="447"/>
      <c r="V119" s="447"/>
      <c r="W119" s="447"/>
      <c r="X119" s="447"/>
      <c r="Y119" s="447"/>
      <c r="Z119" s="447"/>
    </row>
    <row r="120" ht="12.75" customHeight="1" spans="1:26">
      <c r="A120" s="447"/>
      <c r="B120" s="447"/>
      <c r="C120" s="447"/>
      <c r="D120" s="447"/>
      <c r="E120" s="447"/>
      <c r="F120" s="447"/>
      <c r="G120" s="447"/>
      <c r="H120" s="447"/>
      <c r="I120" s="447"/>
      <c r="J120" s="447"/>
      <c r="K120" s="447"/>
      <c r="L120" s="447"/>
      <c r="M120" s="447"/>
      <c r="N120" s="447"/>
      <c r="O120" s="447"/>
      <c r="P120" s="447"/>
      <c r="Q120" s="447"/>
      <c r="R120" s="447"/>
      <c r="S120" s="447"/>
      <c r="T120" s="447"/>
      <c r="U120" s="447"/>
      <c r="V120" s="447"/>
      <c r="W120" s="447"/>
      <c r="X120" s="447"/>
      <c r="Y120" s="447"/>
      <c r="Z120" s="447"/>
    </row>
    <row r="121" ht="12.75" customHeight="1" spans="1:26">
      <c r="A121" s="447"/>
      <c r="B121" s="447"/>
      <c r="C121" s="447"/>
      <c r="D121" s="447"/>
      <c r="E121" s="447"/>
      <c r="F121" s="447"/>
      <c r="G121" s="447"/>
      <c r="H121" s="447"/>
      <c r="I121" s="447"/>
      <c r="J121" s="447"/>
      <c r="K121" s="447"/>
      <c r="L121" s="447"/>
      <c r="M121" s="447"/>
      <c r="N121" s="447"/>
      <c r="O121" s="447"/>
      <c r="P121" s="447"/>
      <c r="Q121" s="447"/>
      <c r="R121" s="447"/>
      <c r="S121" s="447"/>
      <c r="T121" s="447"/>
      <c r="U121" s="447"/>
      <c r="V121" s="447"/>
      <c r="W121" s="447"/>
      <c r="X121" s="447"/>
      <c r="Y121" s="447"/>
      <c r="Z121" s="447"/>
    </row>
    <row r="122" ht="12.75" customHeight="1" spans="1:26">
      <c r="A122" s="447"/>
      <c r="B122" s="447"/>
      <c r="C122" s="447"/>
      <c r="D122" s="447"/>
      <c r="E122" s="447"/>
      <c r="F122" s="447"/>
      <c r="G122" s="447"/>
      <c r="H122" s="447"/>
      <c r="I122" s="447"/>
      <c r="J122" s="447"/>
      <c r="K122" s="447"/>
      <c r="L122" s="447"/>
      <c r="M122" s="447"/>
      <c r="N122" s="447"/>
      <c r="O122" s="447"/>
      <c r="P122" s="447"/>
      <c r="Q122" s="447"/>
      <c r="R122" s="447"/>
      <c r="S122" s="447"/>
      <c r="T122" s="447"/>
      <c r="U122" s="447"/>
      <c r="V122" s="447"/>
      <c r="W122" s="447"/>
      <c r="X122" s="447"/>
      <c r="Y122" s="447"/>
      <c r="Z122" s="447"/>
    </row>
    <row r="123" ht="12.75" customHeight="1" spans="1:26">
      <c r="A123" s="447"/>
      <c r="B123" s="447"/>
      <c r="C123" s="447"/>
      <c r="D123" s="447"/>
      <c r="E123" s="447"/>
      <c r="F123" s="447"/>
      <c r="G123" s="447"/>
      <c r="H123" s="447"/>
      <c r="I123" s="447"/>
      <c r="J123" s="447"/>
      <c r="K123" s="447"/>
      <c r="L123" s="447"/>
      <c r="M123" s="447"/>
      <c r="N123" s="447"/>
      <c r="O123" s="447"/>
      <c r="P123" s="447"/>
      <c r="Q123" s="447"/>
      <c r="R123" s="447"/>
      <c r="S123" s="447"/>
      <c r="T123" s="447"/>
      <c r="U123" s="447"/>
      <c r="V123" s="447"/>
      <c r="W123" s="447"/>
      <c r="X123" s="447"/>
      <c r="Y123" s="447"/>
      <c r="Z123" s="447"/>
    </row>
    <row r="124" ht="12.75" customHeight="1" spans="1:26">
      <c r="A124" s="447"/>
      <c r="B124" s="447"/>
      <c r="C124" s="447"/>
      <c r="D124" s="447"/>
      <c r="E124" s="447"/>
      <c r="F124" s="447"/>
      <c r="G124" s="447"/>
      <c r="H124" s="447"/>
      <c r="I124" s="447"/>
      <c r="J124" s="447"/>
      <c r="K124" s="447"/>
      <c r="L124" s="447"/>
      <c r="M124" s="447"/>
      <c r="N124" s="447"/>
      <c r="O124" s="447"/>
      <c r="P124" s="447"/>
      <c r="Q124" s="447"/>
      <c r="R124" s="447"/>
      <c r="S124" s="447"/>
      <c r="T124" s="447"/>
      <c r="U124" s="447"/>
      <c r="V124" s="447"/>
      <c r="W124" s="447"/>
      <c r="X124" s="447"/>
      <c r="Y124" s="447"/>
      <c r="Z124" s="447"/>
    </row>
    <row r="125" ht="12.75" customHeight="1" spans="1:26">
      <c r="A125" s="447"/>
      <c r="B125" s="447"/>
      <c r="C125" s="447"/>
      <c r="D125" s="447"/>
      <c r="E125" s="447"/>
      <c r="F125" s="447"/>
      <c r="G125" s="447"/>
      <c r="H125" s="447"/>
      <c r="I125" s="447"/>
      <c r="J125" s="447"/>
      <c r="K125" s="447"/>
      <c r="L125" s="447"/>
      <c r="M125" s="447"/>
      <c r="N125" s="447"/>
      <c r="O125" s="447"/>
      <c r="P125" s="447"/>
      <c r="Q125" s="447"/>
      <c r="R125" s="447"/>
      <c r="S125" s="447"/>
      <c r="T125" s="447"/>
      <c r="U125" s="447"/>
      <c r="V125" s="447"/>
      <c r="W125" s="447"/>
      <c r="X125" s="447"/>
      <c r="Y125" s="447"/>
      <c r="Z125" s="447"/>
    </row>
    <row r="126" ht="12.75" customHeight="1" spans="1:26">
      <c r="A126" s="447"/>
      <c r="B126" s="447"/>
      <c r="C126" s="447"/>
      <c r="D126" s="447"/>
      <c r="E126" s="447"/>
      <c r="F126" s="447"/>
      <c r="G126" s="447"/>
      <c r="H126" s="447"/>
      <c r="I126" s="447"/>
      <c r="J126" s="447"/>
      <c r="K126" s="447"/>
      <c r="L126" s="447"/>
      <c r="M126" s="447"/>
      <c r="N126" s="447"/>
      <c r="O126" s="447"/>
      <c r="P126" s="447"/>
      <c r="Q126" s="447"/>
      <c r="R126" s="447"/>
      <c r="S126" s="447"/>
      <c r="T126" s="447"/>
      <c r="U126" s="447"/>
      <c r="V126" s="447"/>
      <c r="W126" s="447"/>
      <c r="X126" s="447"/>
      <c r="Y126" s="447"/>
      <c r="Z126" s="447"/>
    </row>
    <row r="127" ht="12.75" customHeight="1" spans="1:26">
      <c r="A127" s="447"/>
      <c r="B127" s="447"/>
      <c r="C127" s="447"/>
      <c r="D127" s="447"/>
      <c r="E127" s="447"/>
      <c r="F127" s="447"/>
      <c r="G127" s="447"/>
      <c r="H127" s="447"/>
      <c r="I127" s="447"/>
      <c r="J127" s="447"/>
      <c r="K127" s="447"/>
      <c r="L127" s="447"/>
      <c r="M127" s="447"/>
      <c r="N127" s="447"/>
      <c r="O127" s="447"/>
      <c r="P127" s="447"/>
      <c r="Q127" s="447"/>
      <c r="R127" s="447"/>
      <c r="S127" s="447"/>
      <c r="T127" s="447"/>
      <c r="U127" s="447"/>
      <c r="V127" s="447"/>
      <c r="W127" s="447"/>
      <c r="X127" s="447"/>
      <c r="Y127" s="447"/>
      <c r="Z127" s="447"/>
    </row>
    <row r="128" ht="12.75" customHeight="1" spans="1:26">
      <c r="A128" s="447"/>
      <c r="B128" s="447"/>
      <c r="C128" s="447"/>
      <c r="D128" s="447"/>
      <c r="E128" s="447"/>
      <c r="F128" s="447"/>
      <c r="G128" s="447"/>
      <c r="H128" s="447"/>
      <c r="I128" s="447"/>
      <c r="J128" s="447"/>
      <c r="K128" s="447"/>
      <c r="L128" s="447"/>
      <c r="M128" s="447"/>
      <c r="N128" s="447"/>
      <c r="O128" s="447"/>
      <c r="P128" s="447"/>
      <c r="Q128" s="447"/>
      <c r="R128" s="447"/>
      <c r="S128" s="447"/>
      <c r="T128" s="447"/>
      <c r="U128" s="447"/>
      <c r="V128" s="447"/>
      <c r="W128" s="447"/>
      <c r="X128" s="447"/>
      <c r="Y128" s="447"/>
      <c r="Z128" s="447"/>
    </row>
    <row r="129" ht="12.75" customHeight="1" spans="1:26">
      <c r="A129" s="447"/>
      <c r="B129" s="447"/>
      <c r="C129" s="447"/>
      <c r="D129" s="447"/>
      <c r="E129" s="447"/>
      <c r="F129" s="447"/>
      <c r="G129" s="447"/>
      <c r="H129" s="447"/>
      <c r="I129" s="447"/>
      <c r="J129" s="447"/>
      <c r="K129" s="447"/>
      <c r="L129" s="447"/>
      <c r="M129" s="447"/>
      <c r="N129" s="447"/>
      <c r="O129" s="447"/>
      <c r="P129" s="447"/>
      <c r="Q129" s="447"/>
      <c r="R129" s="447"/>
      <c r="S129" s="447"/>
      <c r="T129" s="447"/>
      <c r="U129" s="447"/>
      <c r="V129" s="447"/>
      <c r="W129" s="447"/>
      <c r="X129" s="447"/>
      <c r="Y129" s="447"/>
      <c r="Z129" s="447"/>
    </row>
    <row r="130" ht="12.75" customHeight="1" spans="1:26">
      <c r="A130" s="447"/>
      <c r="B130" s="447"/>
      <c r="C130" s="447"/>
      <c r="D130" s="447"/>
      <c r="E130" s="447"/>
      <c r="F130" s="447"/>
      <c r="G130" s="447"/>
      <c r="H130" s="447"/>
      <c r="I130" s="447"/>
      <c r="J130" s="447"/>
      <c r="K130" s="447"/>
      <c r="L130" s="447"/>
      <c r="M130" s="447"/>
      <c r="N130" s="447"/>
      <c r="O130" s="447"/>
      <c r="P130" s="447"/>
      <c r="Q130" s="447"/>
      <c r="R130" s="447"/>
      <c r="S130" s="447"/>
      <c r="T130" s="447"/>
      <c r="U130" s="447"/>
      <c r="V130" s="447"/>
      <c r="W130" s="447"/>
      <c r="X130" s="447"/>
      <c r="Y130" s="447"/>
      <c r="Z130" s="447"/>
    </row>
    <row r="131" ht="12.75" customHeight="1" spans="1:26">
      <c r="A131" s="447"/>
      <c r="B131" s="447"/>
      <c r="C131" s="447"/>
      <c r="D131" s="447"/>
      <c r="E131" s="447"/>
      <c r="F131" s="447"/>
      <c r="G131" s="447"/>
      <c r="H131" s="447"/>
      <c r="I131" s="447"/>
      <c r="J131" s="447"/>
      <c r="K131" s="447"/>
      <c r="L131" s="447"/>
      <c r="M131" s="447"/>
      <c r="N131" s="447"/>
      <c r="O131" s="447"/>
      <c r="P131" s="447"/>
      <c r="Q131" s="447"/>
      <c r="R131" s="447"/>
      <c r="S131" s="447"/>
      <c r="T131" s="447"/>
      <c r="U131" s="447"/>
      <c r="V131" s="447"/>
      <c r="W131" s="447"/>
      <c r="X131" s="447"/>
      <c r="Y131" s="447"/>
      <c r="Z131" s="447"/>
    </row>
    <row r="132" ht="12.75" customHeight="1" spans="1:26">
      <c r="A132" s="447"/>
      <c r="B132" s="447"/>
      <c r="C132" s="447"/>
      <c r="D132" s="447"/>
      <c r="E132" s="447"/>
      <c r="F132" s="447"/>
      <c r="G132" s="447"/>
      <c r="H132" s="447"/>
      <c r="I132" s="447"/>
      <c r="J132" s="447"/>
      <c r="K132" s="447"/>
      <c r="L132" s="447"/>
      <c r="M132" s="447"/>
      <c r="N132" s="447"/>
      <c r="O132" s="447"/>
      <c r="P132" s="447"/>
      <c r="Q132" s="447"/>
      <c r="R132" s="447"/>
      <c r="S132" s="447"/>
      <c r="T132" s="447"/>
      <c r="U132" s="447"/>
      <c r="V132" s="447"/>
      <c r="W132" s="447"/>
      <c r="X132" s="447"/>
      <c r="Y132" s="447"/>
      <c r="Z132" s="447"/>
    </row>
    <row r="133" ht="12.75" customHeight="1" spans="1:26">
      <c r="A133" s="447"/>
      <c r="B133" s="447"/>
      <c r="C133" s="447"/>
      <c r="D133" s="447"/>
      <c r="E133" s="447"/>
      <c r="F133" s="447"/>
      <c r="G133" s="447"/>
      <c r="H133" s="447"/>
      <c r="I133" s="447"/>
      <c r="J133" s="447"/>
      <c r="K133" s="447"/>
      <c r="L133" s="447"/>
      <c r="M133" s="447"/>
      <c r="N133" s="447"/>
      <c r="O133" s="447"/>
      <c r="P133" s="447"/>
      <c r="Q133" s="447"/>
      <c r="R133" s="447"/>
      <c r="S133" s="447"/>
      <c r="T133" s="447"/>
      <c r="U133" s="447"/>
      <c r="V133" s="447"/>
      <c r="W133" s="447"/>
      <c r="X133" s="447"/>
      <c r="Y133" s="447"/>
      <c r="Z133" s="447"/>
    </row>
    <row r="134" ht="12.75" customHeight="1" spans="1:26">
      <c r="A134" s="447"/>
      <c r="B134" s="447"/>
      <c r="C134" s="447"/>
      <c r="D134" s="447"/>
      <c r="E134" s="447"/>
      <c r="F134" s="447"/>
      <c r="G134" s="447"/>
      <c r="H134" s="447"/>
      <c r="I134" s="447"/>
      <c r="J134" s="447"/>
      <c r="K134" s="447"/>
      <c r="L134" s="447"/>
      <c r="M134" s="447"/>
      <c r="N134" s="447"/>
      <c r="O134" s="447"/>
      <c r="P134" s="447"/>
      <c r="Q134" s="447"/>
      <c r="R134" s="447"/>
      <c r="S134" s="447"/>
      <c r="T134" s="447"/>
      <c r="U134" s="447"/>
      <c r="V134" s="447"/>
      <c r="W134" s="447"/>
      <c r="X134" s="447"/>
      <c r="Y134" s="447"/>
      <c r="Z134" s="447"/>
    </row>
    <row r="135" ht="12.75" customHeight="1" spans="1:26">
      <c r="A135" s="447"/>
      <c r="B135" s="447"/>
      <c r="C135" s="447"/>
      <c r="D135" s="447"/>
      <c r="E135" s="447"/>
      <c r="F135" s="447"/>
      <c r="G135" s="447"/>
      <c r="H135" s="447"/>
      <c r="I135" s="447"/>
      <c r="J135" s="447"/>
      <c r="K135" s="447"/>
      <c r="L135" s="447"/>
      <c r="M135" s="447"/>
      <c r="N135" s="447"/>
      <c r="O135" s="447"/>
      <c r="P135" s="447"/>
      <c r="Q135" s="447"/>
      <c r="R135" s="447"/>
      <c r="S135" s="447"/>
      <c r="T135" s="447"/>
      <c r="U135" s="447"/>
      <c r="V135" s="447"/>
      <c r="W135" s="447"/>
      <c r="X135" s="447"/>
      <c r="Y135" s="447"/>
      <c r="Z135" s="447"/>
    </row>
    <row r="136" ht="12.75" customHeight="1" spans="1:26">
      <c r="A136" s="447"/>
      <c r="B136" s="447"/>
      <c r="C136" s="447"/>
      <c r="D136" s="447"/>
      <c r="E136" s="447"/>
      <c r="F136" s="447"/>
      <c r="G136" s="447"/>
      <c r="H136" s="447"/>
      <c r="I136" s="447"/>
      <c r="J136" s="447"/>
      <c r="K136" s="447"/>
      <c r="L136" s="447"/>
      <c r="M136" s="447"/>
      <c r="N136" s="447"/>
      <c r="O136" s="447"/>
      <c r="P136" s="447"/>
      <c r="Q136" s="447"/>
      <c r="R136" s="447"/>
      <c r="S136" s="447"/>
      <c r="T136" s="447"/>
      <c r="U136" s="447"/>
      <c r="V136" s="447"/>
      <c r="W136" s="447"/>
      <c r="X136" s="447"/>
      <c r="Y136" s="447"/>
      <c r="Z136" s="447"/>
    </row>
    <row r="137" ht="12.75" customHeight="1" spans="1:26">
      <c r="A137" s="447"/>
      <c r="B137" s="447"/>
      <c r="C137" s="447"/>
      <c r="D137" s="447"/>
      <c r="E137" s="447"/>
      <c r="F137" s="447"/>
      <c r="G137" s="447"/>
      <c r="H137" s="447"/>
      <c r="I137" s="447"/>
      <c r="J137" s="447"/>
      <c r="K137" s="447"/>
      <c r="L137" s="447"/>
      <c r="M137" s="447"/>
      <c r="N137" s="447"/>
      <c r="O137" s="447"/>
      <c r="P137" s="447"/>
      <c r="Q137" s="447"/>
      <c r="R137" s="447"/>
      <c r="S137" s="447"/>
      <c r="T137" s="447"/>
      <c r="U137" s="447"/>
      <c r="V137" s="447"/>
      <c r="W137" s="447"/>
      <c r="X137" s="447"/>
      <c r="Y137" s="447"/>
      <c r="Z137" s="447"/>
    </row>
    <row r="138" ht="12.75" customHeight="1" spans="1:26">
      <c r="A138" s="447"/>
      <c r="B138" s="447"/>
      <c r="C138" s="447"/>
      <c r="D138" s="447"/>
      <c r="E138" s="447"/>
      <c r="F138" s="447"/>
      <c r="G138" s="447"/>
      <c r="H138" s="447"/>
      <c r="I138" s="447"/>
      <c r="J138" s="447"/>
      <c r="K138" s="447"/>
      <c r="L138" s="447"/>
      <c r="M138" s="447"/>
      <c r="N138" s="447"/>
      <c r="O138" s="447"/>
      <c r="P138" s="447"/>
      <c r="Q138" s="447"/>
      <c r="R138" s="447"/>
      <c r="S138" s="447"/>
      <c r="T138" s="447"/>
      <c r="U138" s="447"/>
      <c r="V138" s="447"/>
      <c r="W138" s="447"/>
      <c r="X138" s="447"/>
      <c r="Y138" s="447"/>
      <c r="Z138" s="447"/>
    </row>
    <row r="139" ht="12.75" customHeight="1" spans="1:26">
      <c r="A139" s="447"/>
      <c r="B139" s="447"/>
      <c r="C139" s="447"/>
      <c r="D139" s="447"/>
      <c r="E139" s="447"/>
      <c r="F139" s="447"/>
      <c r="G139" s="447"/>
      <c r="H139" s="447"/>
      <c r="I139" s="447"/>
      <c r="J139" s="447"/>
      <c r="K139" s="447"/>
      <c r="L139" s="447"/>
      <c r="M139" s="447"/>
      <c r="N139" s="447"/>
      <c r="O139" s="447"/>
      <c r="P139" s="447"/>
      <c r="Q139" s="447"/>
      <c r="R139" s="447"/>
      <c r="S139" s="447"/>
      <c r="T139" s="447"/>
      <c r="U139" s="447"/>
      <c r="V139" s="447"/>
      <c r="W139" s="447"/>
      <c r="X139" s="447"/>
      <c r="Y139" s="447"/>
      <c r="Z139" s="447"/>
    </row>
    <row r="140" ht="12.75" customHeight="1" spans="1:26">
      <c r="A140" s="447"/>
      <c r="B140" s="447"/>
      <c r="C140" s="447"/>
      <c r="D140" s="447"/>
      <c r="E140" s="447"/>
      <c r="F140" s="447"/>
      <c r="G140" s="447"/>
      <c r="H140" s="447"/>
      <c r="I140" s="447"/>
      <c r="J140" s="447"/>
      <c r="K140" s="447"/>
      <c r="L140" s="447"/>
      <c r="M140" s="447"/>
      <c r="N140" s="447"/>
      <c r="O140" s="447"/>
      <c r="P140" s="447"/>
      <c r="Q140" s="447"/>
      <c r="R140" s="447"/>
      <c r="S140" s="447"/>
      <c r="T140" s="447"/>
      <c r="U140" s="447"/>
      <c r="V140" s="447"/>
      <c r="W140" s="447"/>
      <c r="X140" s="447"/>
      <c r="Y140" s="447"/>
      <c r="Z140" s="447"/>
    </row>
    <row r="141" ht="12.75" customHeight="1" spans="1:26">
      <c r="A141" s="447"/>
      <c r="B141" s="447"/>
      <c r="C141" s="447"/>
      <c r="D141" s="447"/>
      <c r="E141" s="447"/>
      <c r="F141" s="447"/>
      <c r="G141" s="447"/>
      <c r="H141" s="447"/>
      <c r="I141" s="447"/>
      <c r="J141" s="447"/>
      <c r="K141" s="447"/>
      <c r="L141" s="447"/>
      <c r="M141" s="447"/>
      <c r="N141" s="447"/>
      <c r="O141" s="447"/>
      <c r="P141" s="447"/>
      <c r="Q141" s="447"/>
      <c r="R141" s="447"/>
      <c r="S141" s="447"/>
      <c r="T141" s="447"/>
      <c r="U141" s="447"/>
      <c r="V141" s="447"/>
      <c r="W141" s="447"/>
      <c r="X141" s="447"/>
      <c r="Y141" s="447"/>
      <c r="Z141" s="447"/>
    </row>
    <row r="142" ht="12.75" customHeight="1" spans="1:26">
      <c r="A142" s="447"/>
      <c r="B142" s="447"/>
      <c r="C142" s="447"/>
      <c r="D142" s="447"/>
      <c r="E142" s="447"/>
      <c r="F142" s="447"/>
      <c r="G142" s="447"/>
      <c r="H142" s="447"/>
      <c r="I142" s="447"/>
      <c r="J142" s="447"/>
      <c r="K142" s="447"/>
      <c r="L142" s="447"/>
      <c r="M142" s="447"/>
      <c r="N142" s="447"/>
      <c r="O142" s="447"/>
      <c r="P142" s="447"/>
      <c r="Q142" s="447"/>
      <c r="R142" s="447"/>
      <c r="S142" s="447"/>
      <c r="T142" s="447"/>
      <c r="U142" s="447"/>
      <c r="V142" s="447"/>
      <c r="W142" s="447"/>
      <c r="X142" s="447"/>
      <c r="Y142" s="447"/>
      <c r="Z142" s="447"/>
    </row>
    <row r="143" ht="12.75" customHeight="1" spans="1:26">
      <c r="A143" s="447"/>
      <c r="B143" s="447"/>
      <c r="C143" s="447"/>
      <c r="D143" s="447"/>
      <c r="E143" s="447"/>
      <c r="F143" s="447"/>
      <c r="G143" s="447"/>
      <c r="H143" s="447"/>
      <c r="I143" s="447"/>
      <c r="J143" s="447"/>
      <c r="K143" s="447"/>
      <c r="L143" s="447"/>
      <c r="M143" s="447"/>
      <c r="N143" s="447"/>
      <c r="O143" s="447"/>
      <c r="P143" s="447"/>
      <c r="Q143" s="447"/>
      <c r="R143" s="447"/>
      <c r="S143" s="447"/>
      <c r="T143" s="447"/>
      <c r="U143" s="447"/>
      <c r="V143" s="447"/>
      <c r="W143" s="447"/>
      <c r="X143" s="447"/>
      <c r="Y143" s="447"/>
      <c r="Z143" s="447"/>
    </row>
    <row r="144" ht="12.75" customHeight="1" spans="1:26">
      <c r="A144" s="447"/>
      <c r="B144" s="447"/>
      <c r="C144" s="447"/>
      <c r="D144" s="447"/>
      <c r="E144" s="447"/>
      <c r="F144" s="447"/>
      <c r="G144" s="447"/>
      <c r="H144" s="447"/>
      <c r="I144" s="447"/>
      <c r="J144" s="447"/>
      <c r="K144" s="447"/>
      <c r="L144" s="447"/>
      <c r="M144" s="447"/>
      <c r="N144" s="447"/>
      <c r="O144" s="447"/>
      <c r="P144" s="447"/>
      <c r="Q144" s="447"/>
      <c r="R144" s="447"/>
      <c r="S144" s="447"/>
      <c r="T144" s="447"/>
      <c r="U144" s="447"/>
      <c r="V144" s="447"/>
      <c r="W144" s="447"/>
      <c r="X144" s="447"/>
      <c r="Y144" s="447"/>
      <c r="Z144" s="447"/>
    </row>
    <row r="145" ht="12.75" customHeight="1" spans="1:26">
      <c r="A145" s="447"/>
      <c r="B145" s="447"/>
      <c r="C145" s="447"/>
      <c r="D145" s="447"/>
      <c r="E145" s="447"/>
      <c r="F145" s="447"/>
      <c r="G145" s="447"/>
      <c r="H145" s="447"/>
      <c r="I145" s="447"/>
      <c r="J145" s="447"/>
      <c r="K145" s="447"/>
      <c r="L145" s="447"/>
      <c r="M145" s="447"/>
      <c r="N145" s="447"/>
      <c r="O145" s="447"/>
      <c r="P145" s="447"/>
      <c r="Q145" s="447"/>
      <c r="R145" s="447"/>
      <c r="S145" s="447"/>
      <c r="T145" s="447"/>
      <c r="U145" s="447"/>
      <c r="V145" s="447"/>
      <c r="W145" s="447"/>
      <c r="X145" s="447"/>
      <c r="Y145" s="447"/>
      <c r="Z145" s="447"/>
    </row>
    <row r="146" ht="12.75" customHeight="1" spans="1:26">
      <c r="A146" s="447"/>
      <c r="B146" s="447"/>
      <c r="C146" s="447"/>
      <c r="D146" s="447"/>
      <c r="E146" s="447"/>
      <c r="F146" s="447"/>
      <c r="G146" s="447"/>
      <c r="H146" s="447"/>
      <c r="I146" s="447"/>
      <c r="J146" s="447"/>
      <c r="K146" s="447"/>
      <c r="L146" s="447"/>
      <c r="M146" s="447"/>
      <c r="N146" s="447"/>
      <c r="O146" s="447"/>
      <c r="P146" s="447"/>
      <c r="Q146" s="447"/>
      <c r="R146" s="447"/>
      <c r="S146" s="447"/>
      <c r="T146" s="447"/>
      <c r="U146" s="447"/>
      <c r="V146" s="447"/>
      <c r="W146" s="447"/>
      <c r="X146" s="447"/>
      <c r="Y146" s="447"/>
      <c r="Z146" s="447"/>
    </row>
    <row r="147" ht="12.75" customHeight="1" spans="1:26">
      <c r="A147" s="447"/>
      <c r="B147" s="447"/>
      <c r="C147" s="447"/>
      <c r="D147" s="447"/>
      <c r="E147" s="447"/>
      <c r="F147" s="447"/>
      <c r="G147" s="447"/>
      <c r="H147" s="447"/>
      <c r="I147" s="447"/>
      <c r="J147" s="447"/>
      <c r="K147" s="447"/>
      <c r="L147" s="447"/>
      <c r="M147" s="447"/>
      <c r="N147" s="447"/>
      <c r="O147" s="447"/>
      <c r="P147" s="447"/>
      <c r="Q147" s="447"/>
      <c r="R147" s="447"/>
      <c r="S147" s="447"/>
      <c r="T147" s="447"/>
      <c r="U147" s="447"/>
      <c r="V147" s="447"/>
      <c r="W147" s="447"/>
      <c r="X147" s="447"/>
      <c r="Y147" s="447"/>
      <c r="Z147" s="447"/>
    </row>
    <row r="148" ht="12.75" customHeight="1" spans="1:26">
      <c r="A148" s="447"/>
      <c r="B148" s="447"/>
      <c r="C148" s="447"/>
      <c r="D148" s="447"/>
      <c r="E148" s="447"/>
      <c r="F148" s="447"/>
      <c r="G148" s="447"/>
      <c r="H148" s="447"/>
      <c r="I148" s="447"/>
      <c r="J148" s="447"/>
      <c r="K148" s="447"/>
      <c r="L148" s="447"/>
      <c r="M148" s="447"/>
      <c r="N148" s="447"/>
      <c r="O148" s="447"/>
      <c r="P148" s="447"/>
      <c r="Q148" s="447"/>
      <c r="R148" s="447"/>
      <c r="S148" s="447"/>
      <c r="T148" s="447"/>
      <c r="U148" s="447"/>
      <c r="V148" s="447"/>
      <c r="W148" s="447"/>
      <c r="X148" s="447"/>
      <c r="Y148" s="447"/>
      <c r="Z148" s="447"/>
    </row>
    <row r="149" ht="12.75" customHeight="1" spans="1:26">
      <c r="A149" s="447"/>
      <c r="B149" s="447"/>
      <c r="C149" s="447"/>
      <c r="D149" s="447"/>
      <c r="E149" s="447"/>
      <c r="F149" s="447"/>
      <c r="G149" s="447"/>
      <c r="H149" s="447"/>
      <c r="I149" s="447"/>
      <c r="J149" s="447"/>
      <c r="K149" s="447"/>
      <c r="L149" s="447"/>
      <c r="M149" s="447"/>
      <c r="N149" s="447"/>
      <c r="O149" s="447"/>
      <c r="P149" s="447"/>
      <c r="Q149" s="447"/>
      <c r="R149" s="447"/>
      <c r="S149" s="447"/>
      <c r="T149" s="447"/>
      <c r="U149" s="447"/>
      <c r="V149" s="447"/>
      <c r="W149" s="447"/>
      <c r="X149" s="447"/>
      <c r="Y149" s="447"/>
      <c r="Z149" s="447"/>
    </row>
    <row r="150" ht="12.75" customHeight="1" spans="1:26">
      <c r="A150" s="447"/>
      <c r="B150" s="447"/>
      <c r="C150" s="447"/>
      <c r="D150" s="447"/>
      <c r="E150" s="447"/>
      <c r="F150" s="447"/>
      <c r="G150" s="447"/>
      <c r="H150" s="447"/>
      <c r="I150" s="447"/>
      <c r="J150" s="447"/>
      <c r="K150" s="447"/>
      <c r="L150" s="447"/>
      <c r="M150" s="447"/>
      <c r="N150" s="447"/>
      <c r="O150" s="447"/>
      <c r="P150" s="447"/>
      <c r="Q150" s="447"/>
      <c r="R150" s="447"/>
      <c r="S150" s="447"/>
      <c r="T150" s="447"/>
      <c r="U150" s="447"/>
      <c r="V150" s="447"/>
      <c r="W150" s="447"/>
      <c r="X150" s="447"/>
      <c r="Y150" s="447"/>
      <c r="Z150" s="447"/>
    </row>
    <row r="151" ht="12.75" customHeight="1" spans="1:26">
      <c r="A151" s="447"/>
      <c r="B151" s="447"/>
      <c r="C151" s="447"/>
      <c r="D151" s="447"/>
      <c r="E151" s="447"/>
      <c r="F151" s="447"/>
      <c r="G151" s="447"/>
      <c r="H151" s="447"/>
      <c r="I151" s="447"/>
      <c r="J151" s="447"/>
      <c r="K151" s="447"/>
      <c r="L151" s="447"/>
      <c r="M151" s="447"/>
      <c r="N151" s="447"/>
      <c r="O151" s="447"/>
      <c r="P151" s="447"/>
      <c r="Q151" s="447"/>
      <c r="R151" s="447"/>
      <c r="S151" s="447"/>
      <c r="T151" s="447"/>
      <c r="U151" s="447"/>
      <c r="V151" s="447"/>
      <c r="W151" s="447"/>
      <c r="X151" s="447"/>
      <c r="Y151" s="447"/>
      <c r="Z151" s="447"/>
    </row>
    <row r="152" ht="12.75" customHeight="1" spans="1:26">
      <c r="A152" s="447"/>
      <c r="B152" s="447"/>
      <c r="C152" s="447"/>
      <c r="D152" s="447"/>
      <c r="E152" s="447"/>
      <c r="F152" s="447"/>
      <c r="G152" s="447"/>
      <c r="H152" s="447"/>
      <c r="I152" s="447"/>
      <c r="J152" s="447"/>
      <c r="K152" s="447"/>
      <c r="L152" s="447"/>
      <c r="M152" s="447"/>
      <c r="N152" s="447"/>
      <c r="O152" s="447"/>
      <c r="P152" s="447"/>
      <c r="Q152" s="447"/>
      <c r="R152" s="447"/>
      <c r="S152" s="447"/>
      <c r="T152" s="447"/>
      <c r="U152" s="447"/>
      <c r="V152" s="447"/>
      <c r="W152" s="447"/>
      <c r="X152" s="447"/>
      <c r="Y152" s="447"/>
      <c r="Z152" s="447"/>
    </row>
    <row r="153" ht="12.75" customHeight="1" spans="1:26">
      <c r="A153" s="447"/>
      <c r="B153" s="447"/>
      <c r="C153" s="447"/>
      <c r="D153" s="447"/>
      <c r="E153" s="447"/>
      <c r="F153" s="447"/>
      <c r="G153" s="447"/>
      <c r="H153" s="447"/>
      <c r="I153" s="447"/>
      <c r="J153" s="447"/>
      <c r="K153" s="447"/>
      <c r="L153" s="447"/>
      <c r="M153" s="447"/>
      <c r="N153" s="447"/>
      <c r="O153" s="447"/>
      <c r="P153" s="447"/>
      <c r="Q153" s="447"/>
      <c r="R153" s="447"/>
      <c r="S153" s="447"/>
      <c r="T153" s="447"/>
      <c r="U153" s="447"/>
      <c r="V153" s="447"/>
      <c r="W153" s="447"/>
      <c r="X153" s="447"/>
      <c r="Y153" s="447"/>
      <c r="Z153" s="447"/>
    </row>
    <row r="154" ht="12.75" customHeight="1" spans="1:26">
      <c r="A154" s="447"/>
      <c r="B154" s="447"/>
      <c r="C154" s="447"/>
      <c r="D154" s="447"/>
      <c r="E154" s="447"/>
      <c r="F154" s="447"/>
      <c r="G154" s="447"/>
      <c r="H154" s="447"/>
      <c r="I154" s="447"/>
      <c r="J154" s="447"/>
      <c r="K154" s="447"/>
      <c r="L154" s="447"/>
      <c r="M154" s="447"/>
      <c r="N154" s="447"/>
      <c r="O154" s="447"/>
      <c r="P154" s="447"/>
      <c r="Q154" s="447"/>
      <c r="R154" s="447"/>
      <c r="S154" s="447"/>
      <c r="T154" s="447"/>
      <c r="U154" s="447"/>
      <c r="V154" s="447"/>
      <c r="W154" s="447"/>
      <c r="X154" s="447"/>
      <c r="Y154" s="447"/>
      <c r="Z154" s="447"/>
    </row>
    <row r="155" ht="12.75" customHeight="1" spans="1:26">
      <c r="A155" s="447"/>
      <c r="B155" s="447"/>
      <c r="C155" s="447"/>
      <c r="D155" s="447"/>
      <c r="E155" s="447"/>
      <c r="F155" s="447"/>
      <c r="G155" s="447"/>
      <c r="H155" s="447"/>
      <c r="I155" s="447"/>
      <c r="J155" s="447"/>
      <c r="K155" s="447"/>
      <c r="L155" s="447"/>
      <c r="M155" s="447"/>
      <c r="N155" s="447"/>
      <c r="O155" s="447"/>
      <c r="P155" s="447"/>
      <c r="Q155" s="447"/>
      <c r="R155" s="447"/>
      <c r="S155" s="447"/>
      <c r="T155" s="447"/>
      <c r="U155" s="447"/>
      <c r="V155" s="447"/>
      <c r="W155" s="447"/>
      <c r="X155" s="447"/>
      <c r="Y155" s="447"/>
      <c r="Z155" s="447"/>
    </row>
    <row r="156" ht="12.75" customHeight="1" spans="1:26">
      <c r="A156" s="447"/>
      <c r="B156" s="447"/>
      <c r="C156" s="447"/>
      <c r="D156" s="447"/>
      <c r="E156" s="447"/>
      <c r="F156" s="447"/>
      <c r="G156" s="447"/>
      <c r="H156" s="447"/>
      <c r="I156" s="447"/>
      <c r="J156" s="447"/>
      <c r="K156" s="447"/>
      <c r="L156" s="447"/>
      <c r="M156" s="447"/>
      <c r="N156" s="447"/>
      <c r="O156" s="447"/>
      <c r="P156" s="447"/>
      <c r="Q156" s="447"/>
      <c r="R156" s="447"/>
      <c r="S156" s="447"/>
      <c r="T156" s="447"/>
      <c r="U156" s="447"/>
      <c r="V156" s="447"/>
      <c r="W156" s="447"/>
      <c r="X156" s="447"/>
      <c r="Y156" s="447"/>
      <c r="Z156" s="447"/>
    </row>
    <row r="157" ht="12.75" customHeight="1" spans="1:26">
      <c r="A157" s="447"/>
      <c r="B157" s="447"/>
      <c r="C157" s="447"/>
      <c r="D157" s="447"/>
      <c r="E157" s="447"/>
      <c r="F157" s="447"/>
      <c r="G157" s="447"/>
      <c r="H157" s="447"/>
      <c r="I157" s="447"/>
      <c r="J157" s="447"/>
      <c r="K157" s="447"/>
      <c r="L157" s="447"/>
      <c r="M157" s="447"/>
      <c r="N157" s="447"/>
      <c r="O157" s="447"/>
      <c r="P157" s="447"/>
      <c r="Q157" s="447"/>
      <c r="R157" s="447"/>
      <c r="S157" s="447"/>
      <c r="T157" s="447"/>
      <c r="U157" s="447"/>
      <c r="V157" s="447"/>
      <c r="W157" s="447"/>
      <c r="X157" s="447"/>
      <c r="Y157" s="447"/>
      <c r="Z157" s="447"/>
    </row>
    <row r="158" ht="12.75" customHeight="1" spans="1:26">
      <c r="A158" s="447"/>
      <c r="B158" s="447"/>
      <c r="C158" s="447"/>
      <c r="D158" s="447"/>
      <c r="E158" s="447"/>
      <c r="F158" s="447"/>
      <c r="G158" s="447"/>
      <c r="H158" s="447"/>
      <c r="I158" s="447"/>
      <c r="J158" s="447"/>
      <c r="K158" s="447"/>
      <c r="L158" s="447"/>
      <c r="M158" s="447"/>
      <c r="N158" s="447"/>
      <c r="O158" s="447"/>
      <c r="P158" s="447"/>
      <c r="Q158" s="447"/>
      <c r="R158" s="447"/>
      <c r="S158" s="447"/>
      <c r="T158" s="447"/>
      <c r="U158" s="447"/>
      <c r="V158" s="447"/>
      <c r="W158" s="447"/>
      <c r="X158" s="447"/>
      <c r="Y158" s="447"/>
      <c r="Z158" s="447"/>
    </row>
    <row r="159" ht="12.75" customHeight="1" spans="1:26">
      <c r="A159" s="447"/>
      <c r="B159" s="447"/>
      <c r="C159" s="447"/>
      <c r="D159" s="447"/>
      <c r="E159" s="447"/>
      <c r="F159" s="447"/>
      <c r="G159" s="447"/>
      <c r="H159" s="447"/>
      <c r="I159" s="447"/>
      <c r="J159" s="447"/>
      <c r="K159" s="447"/>
      <c r="L159" s="447"/>
      <c r="M159" s="447"/>
      <c r="N159" s="447"/>
      <c r="O159" s="447"/>
      <c r="P159" s="447"/>
      <c r="Q159" s="447"/>
      <c r="R159" s="447"/>
      <c r="S159" s="447"/>
      <c r="T159" s="447"/>
      <c r="U159" s="447"/>
      <c r="V159" s="447"/>
      <c r="W159" s="447"/>
      <c r="X159" s="447"/>
      <c r="Y159" s="447"/>
      <c r="Z159" s="447"/>
    </row>
    <row r="160" ht="12.75" customHeight="1" spans="1:26">
      <c r="A160" s="447"/>
      <c r="B160" s="447"/>
      <c r="C160" s="447"/>
      <c r="D160" s="447"/>
      <c r="E160" s="447"/>
      <c r="F160" s="447"/>
      <c r="G160" s="447"/>
      <c r="H160" s="447"/>
      <c r="I160" s="447"/>
      <c r="J160" s="447"/>
      <c r="K160" s="447"/>
      <c r="L160" s="447"/>
      <c r="M160" s="447"/>
      <c r="N160" s="447"/>
      <c r="O160" s="447"/>
      <c r="P160" s="447"/>
      <c r="Q160" s="447"/>
      <c r="R160" s="447"/>
      <c r="S160" s="447"/>
      <c r="T160" s="447"/>
      <c r="U160" s="447"/>
      <c r="V160" s="447"/>
      <c r="W160" s="447"/>
      <c r="X160" s="447"/>
      <c r="Y160" s="447"/>
      <c r="Z160" s="447"/>
    </row>
    <row r="161" ht="12.75" customHeight="1" spans="1:26">
      <c r="A161" s="447"/>
      <c r="B161" s="447"/>
      <c r="C161" s="447"/>
      <c r="D161" s="447"/>
      <c r="E161" s="447"/>
      <c r="F161" s="447"/>
      <c r="G161" s="447"/>
      <c r="H161" s="447"/>
      <c r="I161" s="447"/>
      <c r="J161" s="447"/>
      <c r="K161" s="447"/>
      <c r="L161" s="447"/>
      <c r="M161" s="447"/>
      <c r="N161" s="447"/>
      <c r="O161" s="447"/>
      <c r="P161" s="447"/>
      <c r="Q161" s="447"/>
      <c r="R161" s="447"/>
      <c r="S161" s="447"/>
      <c r="T161" s="447"/>
      <c r="U161" s="447"/>
      <c r="V161" s="447"/>
      <c r="W161" s="447"/>
      <c r="X161" s="447"/>
      <c r="Y161" s="447"/>
      <c r="Z161" s="447"/>
    </row>
    <row r="162" ht="12.75" customHeight="1" spans="1:26">
      <c r="A162" s="447"/>
      <c r="B162" s="447"/>
      <c r="C162" s="447"/>
      <c r="D162" s="447"/>
      <c r="E162" s="447"/>
      <c r="F162" s="447"/>
      <c r="G162" s="447"/>
      <c r="H162" s="447"/>
      <c r="I162" s="447"/>
      <c r="J162" s="447"/>
      <c r="K162" s="447"/>
      <c r="L162" s="447"/>
      <c r="M162" s="447"/>
      <c r="N162" s="447"/>
      <c r="O162" s="447"/>
      <c r="P162" s="447"/>
      <c r="Q162" s="447"/>
      <c r="R162" s="447"/>
      <c r="S162" s="447"/>
      <c r="T162" s="447"/>
      <c r="U162" s="447"/>
      <c r="V162" s="447"/>
      <c r="W162" s="447"/>
      <c r="X162" s="447"/>
      <c r="Y162" s="447"/>
      <c r="Z162" s="447"/>
    </row>
    <row r="163" ht="12.75" customHeight="1" spans="1:26">
      <c r="A163" s="447"/>
      <c r="B163" s="447"/>
      <c r="C163" s="447"/>
      <c r="D163" s="447"/>
      <c r="E163" s="447"/>
      <c r="F163" s="447"/>
      <c r="G163" s="447"/>
      <c r="H163" s="447"/>
      <c r="I163" s="447"/>
      <c r="J163" s="447"/>
      <c r="K163" s="447"/>
      <c r="L163" s="447"/>
      <c r="M163" s="447"/>
      <c r="N163" s="447"/>
      <c r="O163" s="447"/>
      <c r="P163" s="447"/>
      <c r="Q163" s="447"/>
      <c r="R163" s="447"/>
      <c r="S163" s="447"/>
      <c r="T163" s="447"/>
      <c r="U163" s="447"/>
      <c r="V163" s="447"/>
      <c r="W163" s="447"/>
      <c r="X163" s="447"/>
      <c r="Y163" s="447"/>
      <c r="Z163" s="447"/>
    </row>
    <row r="164" ht="12.75" customHeight="1" spans="1:26">
      <c r="A164" s="447"/>
      <c r="B164" s="447"/>
      <c r="C164" s="447"/>
      <c r="D164" s="447"/>
      <c r="E164" s="447"/>
      <c r="F164" s="447"/>
      <c r="G164" s="447"/>
      <c r="H164" s="447"/>
      <c r="I164" s="447"/>
      <c r="J164" s="447"/>
      <c r="K164" s="447"/>
      <c r="L164" s="447"/>
      <c r="M164" s="447"/>
      <c r="N164" s="447"/>
      <c r="O164" s="447"/>
      <c r="P164" s="447"/>
      <c r="Q164" s="447"/>
      <c r="R164" s="447"/>
      <c r="S164" s="447"/>
      <c r="T164" s="447"/>
      <c r="U164" s="447"/>
      <c r="V164" s="447"/>
      <c r="W164" s="447"/>
      <c r="X164" s="447"/>
      <c r="Y164" s="447"/>
      <c r="Z164" s="447"/>
    </row>
    <row r="165" ht="12.75" customHeight="1" spans="1:26">
      <c r="A165" s="447"/>
      <c r="B165" s="447"/>
      <c r="C165" s="447"/>
      <c r="D165" s="447"/>
      <c r="E165" s="447"/>
      <c r="F165" s="447"/>
      <c r="G165" s="447"/>
      <c r="H165" s="447"/>
      <c r="I165" s="447"/>
      <c r="J165" s="447"/>
      <c r="K165" s="447"/>
      <c r="L165" s="447"/>
      <c r="M165" s="447"/>
      <c r="N165" s="447"/>
      <c r="O165" s="447"/>
      <c r="P165" s="447"/>
      <c r="Q165" s="447"/>
      <c r="R165" s="447"/>
      <c r="S165" s="447"/>
      <c r="T165" s="447"/>
      <c r="U165" s="447"/>
      <c r="V165" s="447"/>
      <c r="W165" s="447"/>
      <c r="X165" s="447"/>
      <c r="Y165" s="447"/>
      <c r="Z165" s="447"/>
    </row>
    <row r="166" ht="12.75" customHeight="1" spans="1:26">
      <c r="A166" s="447"/>
      <c r="B166" s="447"/>
      <c r="C166" s="447"/>
      <c r="D166" s="447"/>
      <c r="E166" s="447"/>
      <c r="F166" s="447"/>
      <c r="G166" s="447"/>
      <c r="H166" s="447"/>
      <c r="I166" s="447"/>
      <c r="J166" s="447"/>
      <c r="K166" s="447"/>
      <c r="L166" s="447"/>
      <c r="M166" s="447"/>
      <c r="N166" s="447"/>
      <c r="O166" s="447"/>
      <c r="P166" s="447"/>
      <c r="Q166" s="447"/>
      <c r="R166" s="447"/>
      <c r="S166" s="447"/>
      <c r="T166" s="447"/>
      <c r="U166" s="447"/>
      <c r="V166" s="447"/>
      <c r="W166" s="447"/>
      <c r="X166" s="447"/>
      <c r="Y166" s="447"/>
      <c r="Z166" s="447"/>
    </row>
    <row r="167" ht="12.75" customHeight="1" spans="1:26">
      <c r="A167" s="447"/>
      <c r="B167" s="447"/>
      <c r="C167" s="447"/>
      <c r="D167" s="447"/>
      <c r="E167" s="447"/>
      <c r="F167" s="447"/>
      <c r="G167" s="447"/>
      <c r="H167" s="447"/>
      <c r="I167" s="447"/>
      <c r="J167" s="447"/>
      <c r="K167" s="447"/>
      <c r="L167" s="447"/>
      <c r="M167" s="447"/>
      <c r="N167" s="447"/>
      <c r="O167" s="447"/>
      <c r="P167" s="447"/>
      <c r="Q167" s="447"/>
      <c r="R167" s="447"/>
      <c r="S167" s="447"/>
      <c r="T167" s="447"/>
      <c r="U167" s="447"/>
      <c r="V167" s="447"/>
      <c r="W167" s="447"/>
      <c r="X167" s="447"/>
      <c r="Y167" s="447"/>
      <c r="Z167" s="447"/>
    </row>
    <row r="168" ht="12.75" customHeight="1" spans="1:26">
      <c r="A168" s="447"/>
      <c r="B168" s="447"/>
      <c r="C168" s="447"/>
      <c r="D168" s="447"/>
      <c r="E168" s="447"/>
      <c r="F168" s="447"/>
      <c r="G168" s="447"/>
      <c r="H168" s="447"/>
      <c r="I168" s="447"/>
      <c r="J168" s="447"/>
      <c r="K168" s="447"/>
      <c r="L168" s="447"/>
      <c r="M168" s="447"/>
      <c r="N168" s="447"/>
      <c r="O168" s="447"/>
      <c r="P168" s="447"/>
      <c r="Q168" s="447"/>
      <c r="R168" s="447"/>
      <c r="S168" s="447"/>
      <c r="T168" s="447"/>
      <c r="U168" s="447"/>
      <c r="V168" s="447"/>
      <c r="W168" s="447"/>
      <c r="X168" s="447"/>
      <c r="Y168" s="447"/>
      <c r="Z168" s="447"/>
    </row>
    <row r="169" ht="12.75" customHeight="1" spans="1:26">
      <c r="A169" s="447"/>
      <c r="B169" s="447"/>
      <c r="C169" s="447"/>
      <c r="D169" s="447"/>
      <c r="E169" s="447"/>
      <c r="F169" s="447"/>
      <c r="G169" s="447"/>
      <c r="H169" s="447"/>
      <c r="I169" s="447"/>
      <c r="J169" s="447"/>
      <c r="K169" s="447"/>
      <c r="L169" s="447"/>
      <c r="M169" s="447"/>
      <c r="N169" s="447"/>
      <c r="O169" s="447"/>
      <c r="P169" s="447"/>
      <c r="Q169" s="447"/>
      <c r="R169" s="447"/>
      <c r="S169" s="447"/>
      <c r="T169" s="447"/>
      <c r="U169" s="447"/>
      <c r="V169" s="447"/>
      <c r="W169" s="447"/>
      <c r="X169" s="447"/>
      <c r="Y169" s="447"/>
      <c r="Z169" s="447"/>
    </row>
    <row r="170" ht="12.75" customHeight="1" spans="1:26">
      <c r="A170" s="447"/>
      <c r="B170" s="447"/>
      <c r="C170" s="447"/>
      <c r="D170" s="447"/>
      <c r="E170" s="447"/>
      <c r="F170" s="447"/>
      <c r="G170" s="447"/>
      <c r="H170" s="447"/>
      <c r="I170" s="447"/>
      <c r="J170" s="447"/>
      <c r="K170" s="447"/>
      <c r="L170" s="447"/>
      <c r="M170" s="447"/>
      <c r="N170" s="447"/>
      <c r="O170" s="447"/>
      <c r="P170" s="447"/>
      <c r="Q170" s="447"/>
      <c r="R170" s="447"/>
      <c r="S170" s="447"/>
      <c r="T170" s="447"/>
      <c r="U170" s="447"/>
      <c r="V170" s="447"/>
      <c r="W170" s="447"/>
      <c r="X170" s="447"/>
      <c r="Y170" s="447"/>
      <c r="Z170" s="447"/>
    </row>
    <row r="171" ht="12.75" customHeight="1" spans="1:26">
      <c r="A171" s="447"/>
      <c r="B171" s="447"/>
      <c r="C171" s="447"/>
      <c r="D171" s="447"/>
      <c r="E171" s="447"/>
      <c r="F171" s="447"/>
      <c r="G171" s="447"/>
      <c r="H171" s="447"/>
      <c r="I171" s="447"/>
      <c r="J171" s="447"/>
      <c r="K171" s="447"/>
      <c r="L171" s="447"/>
      <c r="M171" s="447"/>
      <c r="N171" s="447"/>
      <c r="O171" s="447"/>
      <c r="P171" s="447"/>
      <c r="Q171" s="447"/>
      <c r="R171" s="447"/>
      <c r="S171" s="447"/>
      <c r="T171" s="447"/>
      <c r="U171" s="447"/>
      <c r="V171" s="447"/>
      <c r="W171" s="447"/>
      <c r="X171" s="447"/>
      <c r="Y171" s="447"/>
      <c r="Z171" s="447"/>
    </row>
    <row r="172" ht="12.75" customHeight="1" spans="1:26">
      <c r="A172" s="447"/>
      <c r="B172" s="447"/>
      <c r="C172" s="447"/>
      <c r="D172" s="447"/>
      <c r="E172" s="447"/>
      <c r="F172" s="447"/>
      <c r="G172" s="447"/>
      <c r="H172" s="447"/>
      <c r="I172" s="447"/>
      <c r="J172" s="447"/>
      <c r="K172" s="447"/>
      <c r="L172" s="447"/>
      <c r="M172" s="447"/>
      <c r="N172" s="447"/>
      <c r="O172" s="447"/>
      <c r="P172" s="447"/>
      <c r="Q172" s="447"/>
      <c r="R172" s="447"/>
      <c r="S172" s="447"/>
      <c r="T172" s="447"/>
      <c r="U172" s="447"/>
      <c r="V172" s="447"/>
      <c r="W172" s="447"/>
      <c r="X172" s="447"/>
      <c r="Y172" s="447"/>
      <c r="Z172" s="447"/>
    </row>
    <row r="173" ht="12.75" customHeight="1" spans="1:26">
      <c r="A173" s="447"/>
      <c r="B173" s="447"/>
      <c r="C173" s="447"/>
      <c r="D173" s="447"/>
      <c r="E173" s="447"/>
      <c r="F173" s="447"/>
      <c r="G173" s="447"/>
      <c r="H173" s="447"/>
      <c r="I173" s="447"/>
      <c r="J173" s="447"/>
      <c r="K173" s="447"/>
      <c r="L173" s="447"/>
      <c r="M173" s="447"/>
      <c r="N173" s="447"/>
      <c r="O173" s="447"/>
      <c r="P173" s="447"/>
      <c r="Q173" s="447"/>
      <c r="R173" s="447"/>
      <c r="S173" s="447"/>
      <c r="T173" s="447"/>
      <c r="U173" s="447"/>
      <c r="V173" s="447"/>
      <c r="W173" s="447"/>
      <c r="X173" s="447"/>
      <c r="Y173" s="447"/>
      <c r="Z173" s="447"/>
    </row>
    <row r="174" ht="12.75" customHeight="1" spans="1:26">
      <c r="A174" s="447"/>
      <c r="B174" s="447"/>
      <c r="C174" s="447"/>
      <c r="D174" s="447"/>
      <c r="E174" s="447"/>
      <c r="F174" s="447"/>
      <c r="G174" s="447"/>
      <c r="H174" s="447"/>
      <c r="I174" s="447"/>
      <c r="J174" s="447"/>
      <c r="K174" s="447"/>
      <c r="L174" s="447"/>
      <c r="M174" s="447"/>
      <c r="N174" s="447"/>
      <c r="O174" s="447"/>
      <c r="P174" s="447"/>
      <c r="Q174" s="447"/>
      <c r="R174" s="447"/>
      <c r="S174" s="447"/>
      <c r="T174" s="447"/>
      <c r="U174" s="447"/>
      <c r="V174" s="447"/>
      <c r="W174" s="447"/>
      <c r="X174" s="447"/>
      <c r="Y174" s="447"/>
      <c r="Z174" s="447"/>
    </row>
    <row r="175" ht="12.75" customHeight="1" spans="1:26">
      <c r="A175" s="447"/>
      <c r="B175" s="447"/>
      <c r="C175" s="447"/>
      <c r="D175" s="447"/>
      <c r="E175" s="447"/>
      <c r="F175" s="447"/>
      <c r="G175" s="447"/>
      <c r="H175" s="447"/>
      <c r="I175" s="447"/>
      <c r="J175" s="447"/>
      <c r="K175" s="447"/>
      <c r="L175" s="447"/>
      <c r="M175" s="447"/>
      <c r="N175" s="447"/>
      <c r="O175" s="447"/>
      <c r="P175" s="447"/>
      <c r="Q175" s="447"/>
      <c r="R175" s="447"/>
      <c r="S175" s="447"/>
      <c r="T175" s="447"/>
      <c r="U175" s="447"/>
      <c r="V175" s="447"/>
      <c r="W175" s="447"/>
      <c r="X175" s="447"/>
      <c r="Y175" s="447"/>
      <c r="Z175" s="447"/>
    </row>
    <row r="176" ht="12.75" customHeight="1" spans="1:26">
      <c r="A176" s="447"/>
      <c r="B176" s="447"/>
      <c r="C176" s="447"/>
      <c r="D176" s="447"/>
      <c r="E176" s="447"/>
      <c r="F176" s="447"/>
      <c r="G176" s="447"/>
      <c r="H176" s="447"/>
      <c r="I176" s="447"/>
      <c r="J176" s="447"/>
      <c r="K176" s="447"/>
      <c r="L176" s="447"/>
      <c r="M176" s="447"/>
      <c r="N176" s="447"/>
      <c r="O176" s="447"/>
      <c r="P176" s="447"/>
      <c r="Q176" s="447"/>
      <c r="R176" s="447"/>
      <c r="S176" s="447"/>
      <c r="T176" s="447"/>
      <c r="U176" s="447"/>
      <c r="V176" s="447"/>
      <c r="W176" s="447"/>
      <c r="X176" s="447"/>
      <c r="Y176" s="447"/>
      <c r="Z176" s="447"/>
    </row>
    <row r="177" ht="12.75" customHeight="1" spans="1:26">
      <c r="A177" s="447"/>
      <c r="B177" s="447"/>
      <c r="C177" s="447"/>
      <c r="D177" s="447"/>
      <c r="E177" s="447"/>
      <c r="F177" s="447"/>
      <c r="G177" s="447"/>
      <c r="H177" s="447"/>
      <c r="I177" s="447"/>
      <c r="J177" s="447"/>
      <c r="K177" s="447"/>
      <c r="L177" s="447"/>
      <c r="M177" s="447"/>
      <c r="N177" s="447"/>
      <c r="O177" s="447"/>
      <c r="P177" s="447"/>
      <c r="Q177" s="447"/>
      <c r="R177" s="447"/>
      <c r="S177" s="447"/>
      <c r="T177" s="447"/>
      <c r="U177" s="447"/>
      <c r="V177" s="447"/>
      <c r="W177" s="447"/>
      <c r="X177" s="447"/>
      <c r="Y177" s="447"/>
      <c r="Z177" s="447"/>
    </row>
    <row r="178" ht="12.75" customHeight="1" spans="1:26">
      <c r="A178" s="447"/>
      <c r="B178" s="447"/>
      <c r="C178" s="447"/>
      <c r="D178" s="447"/>
      <c r="E178" s="447"/>
      <c r="F178" s="447"/>
      <c r="G178" s="447"/>
      <c r="H178" s="447"/>
      <c r="I178" s="447"/>
      <c r="J178" s="447"/>
      <c r="K178" s="447"/>
      <c r="L178" s="447"/>
      <c r="M178" s="447"/>
      <c r="N178" s="447"/>
      <c r="O178" s="447"/>
      <c r="P178" s="447"/>
      <c r="Q178" s="447"/>
      <c r="R178" s="447"/>
      <c r="S178" s="447"/>
      <c r="T178" s="447"/>
      <c r="U178" s="447"/>
      <c r="V178" s="447"/>
      <c r="W178" s="447"/>
      <c r="X178" s="447"/>
      <c r="Y178" s="447"/>
      <c r="Z178" s="447"/>
    </row>
    <row r="179" ht="12.75" customHeight="1" spans="1:26">
      <c r="A179" s="447"/>
      <c r="B179" s="447"/>
      <c r="C179" s="447"/>
      <c r="D179" s="447"/>
      <c r="E179" s="447"/>
      <c r="F179" s="447"/>
      <c r="G179" s="447"/>
      <c r="H179" s="447"/>
      <c r="I179" s="447"/>
      <c r="J179" s="447"/>
      <c r="K179" s="447"/>
      <c r="L179" s="447"/>
      <c r="M179" s="447"/>
      <c r="N179" s="447"/>
      <c r="O179" s="447"/>
      <c r="P179" s="447"/>
      <c r="Q179" s="447"/>
      <c r="R179" s="447"/>
      <c r="S179" s="447"/>
      <c r="T179" s="447"/>
      <c r="U179" s="447"/>
      <c r="V179" s="447"/>
      <c r="W179" s="447"/>
      <c r="X179" s="447"/>
      <c r="Y179" s="447"/>
      <c r="Z179" s="447"/>
    </row>
    <row r="180" ht="12.75" customHeight="1" spans="1:26">
      <c r="A180" s="447"/>
      <c r="B180" s="447"/>
      <c r="C180" s="447"/>
      <c r="D180" s="447"/>
      <c r="E180" s="447"/>
      <c r="F180" s="447"/>
      <c r="G180" s="447"/>
      <c r="H180" s="447"/>
      <c r="I180" s="447"/>
      <c r="J180" s="447"/>
      <c r="K180" s="447"/>
      <c r="L180" s="447"/>
      <c r="M180" s="447"/>
      <c r="N180" s="447"/>
      <c r="O180" s="447"/>
      <c r="P180" s="447"/>
      <c r="Q180" s="447"/>
      <c r="R180" s="447"/>
      <c r="S180" s="447"/>
      <c r="T180" s="447"/>
      <c r="U180" s="447"/>
      <c r="V180" s="447"/>
      <c r="W180" s="447"/>
      <c r="X180" s="447"/>
      <c r="Y180" s="447"/>
      <c r="Z180" s="447"/>
    </row>
    <row r="181" ht="12.75" customHeight="1" spans="1:26">
      <c r="A181" s="447"/>
      <c r="B181" s="447"/>
      <c r="C181" s="447"/>
      <c r="D181" s="447"/>
      <c r="E181" s="447"/>
      <c r="F181" s="447"/>
      <c r="G181" s="447"/>
      <c r="H181" s="447"/>
      <c r="I181" s="447"/>
      <c r="J181" s="447"/>
      <c r="K181" s="447"/>
      <c r="L181" s="447"/>
      <c r="M181" s="447"/>
      <c r="N181" s="447"/>
      <c r="O181" s="447"/>
      <c r="P181" s="447"/>
      <c r="Q181" s="447"/>
      <c r="R181" s="447"/>
      <c r="S181" s="447"/>
      <c r="T181" s="447"/>
      <c r="U181" s="447"/>
      <c r="V181" s="447"/>
      <c r="W181" s="447"/>
      <c r="X181" s="447"/>
      <c r="Y181" s="447"/>
      <c r="Z181" s="447"/>
    </row>
    <row r="182" ht="12.75" customHeight="1" spans="1:26">
      <c r="A182" s="447"/>
      <c r="B182" s="447"/>
      <c r="C182" s="447"/>
      <c r="D182" s="447"/>
      <c r="E182" s="447"/>
      <c r="F182" s="447"/>
      <c r="G182" s="447"/>
      <c r="H182" s="447"/>
      <c r="I182" s="447"/>
      <c r="J182" s="447"/>
      <c r="K182" s="447"/>
      <c r="L182" s="447"/>
      <c r="M182" s="447"/>
      <c r="N182" s="447"/>
      <c r="O182" s="447"/>
      <c r="P182" s="447"/>
      <c r="Q182" s="447"/>
      <c r="R182" s="447"/>
      <c r="S182" s="447"/>
      <c r="T182" s="447"/>
      <c r="U182" s="447"/>
      <c r="V182" s="447"/>
      <c r="W182" s="447"/>
      <c r="X182" s="447"/>
      <c r="Y182" s="447"/>
      <c r="Z182" s="447"/>
    </row>
    <row r="183" ht="12.75" customHeight="1" spans="1:26">
      <c r="A183" s="447"/>
      <c r="B183" s="447"/>
      <c r="C183" s="447"/>
      <c r="D183" s="447"/>
      <c r="E183" s="447"/>
      <c r="F183" s="447"/>
      <c r="G183" s="447"/>
      <c r="H183" s="447"/>
      <c r="I183" s="447"/>
      <c r="J183" s="447"/>
      <c r="K183" s="447"/>
      <c r="L183" s="447"/>
      <c r="M183" s="447"/>
      <c r="N183" s="447"/>
      <c r="O183" s="447"/>
      <c r="P183" s="447"/>
      <c r="Q183" s="447"/>
      <c r="R183" s="447"/>
      <c r="S183" s="447"/>
      <c r="T183" s="447"/>
      <c r="U183" s="447"/>
      <c r="V183" s="447"/>
      <c r="W183" s="447"/>
      <c r="X183" s="447"/>
      <c r="Y183" s="447"/>
      <c r="Z183" s="447"/>
    </row>
    <row r="184" ht="12.75" customHeight="1" spans="1:26">
      <c r="A184" s="447"/>
      <c r="B184" s="447"/>
      <c r="C184" s="447"/>
      <c r="D184" s="447"/>
      <c r="E184" s="447"/>
      <c r="F184" s="447"/>
      <c r="G184" s="447"/>
      <c r="H184" s="447"/>
      <c r="I184" s="447"/>
      <c r="J184" s="447"/>
      <c r="K184" s="447"/>
      <c r="L184" s="447"/>
      <c r="M184" s="447"/>
      <c r="N184" s="447"/>
      <c r="O184" s="447"/>
      <c r="P184" s="447"/>
      <c r="Q184" s="447"/>
      <c r="R184" s="447"/>
      <c r="S184" s="447"/>
      <c r="T184" s="447"/>
      <c r="U184" s="447"/>
      <c r="V184" s="447"/>
      <c r="W184" s="447"/>
      <c r="X184" s="447"/>
      <c r="Y184" s="447"/>
      <c r="Z184" s="447"/>
    </row>
    <row r="185" ht="12.75" customHeight="1" spans="1:26">
      <c r="A185" s="447"/>
      <c r="B185" s="447"/>
      <c r="C185" s="447"/>
      <c r="D185" s="447"/>
      <c r="E185" s="447"/>
      <c r="F185" s="447"/>
      <c r="G185" s="447"/>
      <c r="H185" s="447"/>
      <c r="I185" s="447"/>
      <c r="J185" s="447"/>
      <c r="K185" s="447"/>
      <c r="L185" s="447"/>
      <c r="M185" s="447"/>
      <c r="N185" s="447"/>
      <c r="O185" s="447"/>
      <c r="P185" s="447"/>
      <c r="Q185" s="447"/>
      <c r="R185" s="447"/>
      <c r="S185" s="447"/>
      <c r="T185" s="447"/>
      <c r="U185" s="447"/>
      <c r="V185" s="447"/>
      <c r="W185" s="447"/>
      <c r="X185" s="447"/>
      <c r="Y185" s="447"/>
      <c r="Z185" s="447"/>
    </row>
    <row r="186" ht="12.75" customHeight="1" spans="1:26">
      <c r="A186" s="447"/>
      <c r="B186" s="447"/>
      <c r="C186" s="447"/>
      <c r="D186" s="447"/>
      <c r="E186" s="447"/>
      <c r="F186" s="447"/>
      <c r="G186" s="447"/>
      <c r="H186" s="447"/>
      <c r="I186" s="447"/>
      <c r="J186" s="447"/>
      <c r="K186" s="447"/>
      <c r="L186" s="447"/>
      <c r="M186" s="447"/>
      <c r="N186" s="447"/>
      <c r="O186" s="447"/>
      <c r="P186" s="447"/>
      <c r="Q186" s="447"/>
      <c r="R186" s="447"/>
      <c r="S186" s="447"/>
      <c r="T186" s="447"/>
      <c r="U186" s="447"/>
      <c r="V186" s="447"/>
      <c r="W186" s="447"/>
      <c r="X186" s="447"/>
      <c r="Y186" s="447"/>
      <c r="Z186" s="447"/>
    </row>
    <row r="187" ht="12.75" customHeight="1" spans="1:26">
      <c r="A187" s="447"/>
      <c r="B187" s="447"/>
      <c r="C187" s="447"/>
      <c r="D187" s="447"/>
      <c r="E187" s="447"/>
      <c r="F187" s="447"/>
      <c r="G187" s="447"/>
      <c r="H187" s="447"/>
      <c r="I187" s="447"/>
      <c r="J187" s="447"/>
      <c r="K187" s="447"/>
      <c r="L187" s="447"/>
      <c r="M187" s="447"/>
      <c r="N187" s="447"/>
      <c r="O187" s="447"/>
      <c r="P187" s="447"/>
      <c r="Q187" s="447"/>
      <c r="R187" s="447"/>
      <c r="S187" s="447"/>
      <c r="T187" s="447"/>
      <c r="U187" s="447"/>
      <c r="V187" s="447"/>
      <c r="W187" s="447"/>
      <c r="X187" s="447"/>
      <c r="Y187" s="447"/>
      <c r="Z187" s="447"/>
    </row>
    <row r="188" ht="12.75" customHeight="1" spans="1:26">
      <c r="A188" s="447"/>
      <c r="B188" s="447"/>
      <c r="C188" s="447"/>
      <c r="D188" s="447"/>
      <c r="E188" s="447"/>
      <c r="F188" s="447"/>
      <c r="G188" s="447"/>
      <c r="H188" s="447"/>
      <c r="I188" s="447"/>
      <c r="J188" s="447"/>
      <c r="K188" s="447"/>
      <c r="L188" s="447"/>
      <c r="M188" s="447"/>
      <c r="N188" s="447"/>
      <c r="O188" s="447"/>
      <c r="P188" s="447"/>
      <c r="Q188" s="447"/>
      <c r="R188" s="447"/>
      <c r="S188" s="447"/>
      <c r="T188" s="447"/>
      <c r="U188" s="447"/>
      <c r="V188" s="447"/>
      <c r="W188" s="447"/>
      <c r="X188" s="447"/>
      <c r="Y188" s="447"/>
      <c r="Z188" s="447"/>
    </row>
    <row r="189" ht="12.75" customHeight="1" spans="1:26">
      <c r="A189" s="447"/>
      <c r="B189" s="447"/>
      <c r="C189" s="447"/>
      <c r="D189" s="447"/>
      <c r="E189" s="447"/>
      <c r="F189" s="447"/>
      <c r="G189" s="447"/>
      <c r="H189" s="447"/>
      <c r="I189" s="447"/>
      <c r="J189" s="447"/>
      <c r="K189" s="447"/>
      <c r="L189" s="447"/>
      <c r="M189" s="447"/>
      <c r="N189" s="447"/>
      <c r="O189" s="447"/>
      <c r="P189" s="447"/>
      <c r="Q189" s="447"/>
      <c r="R189" s="447"/>
      <c r="S189" s="447"/>
      <c r="T189" s="447"/>
      <c r="U189" s="447"/>
      <c r="V189" s="447"/>
      <c r="W189" s="447"/>
      <c r="X189" s="447"/>
      <c r="Y189" s="447"/>
      <c r="Z189" s="447"/>
    </row>
    <row r="190" ht="12.75" customHeight="1" spans="1:26">
      <c r="A190" s="447"/>
      <c r="B190" s="447"/>
      <c r="C190" s="447"/>
      <c r="D190" s="447"/>
      <c r="E190" s="447"/>
      <c r="F190" s="447"/>
      <c r="G190" s="447"/>
      <c r="H190" s="447"/>
      <c r="I190" s="447"/>
      <c r="J190" s="447"/>
      <c r="K190" s="447"/>
      <c r="L190" s="447"/>
      <c r="M190" s="447"/>
      <c r="N190" s="447"/>
      <c r="O190" s="447"/>
      <c r="P190" s="447"/>
      <c r="Q190" s="447"/>
      <c r="R190" s="447"/>
      <c r="S190" s="447"/>
      <c r="T190" s="447"/>
      <c r="U190" s="447"/>
      <c r="V190" s="447"/>
      <c r="W190" s="447"/>
      <c r="X190" s="447"/>
      <c r="Y190" s="447"/>
      <c r="Z190" s="447"/>
    </row>
    <row r="191" ht="12.75" customHeight="1" spans="1:26">
      <c r="A191" s="447"/>
      <c r="B191" s="447"/>
      <c r="C191" s="447"/>
      <c r="D191" s="447"/>
      <c r="E191" s="447"/>
      <c r="F191" s="447"/>
      <c r="G191" s="447"/>
      <c r="H191" s="447"/>
      <c r="I191" s="447"/>
      <c r="J191" s="447"/>
      <c r="K191" s="447"/>
      <c r="L191" s="447"/>
      <c r="M191" s="447"/>
      <c r="N191" s="447"/>
      <c r="O191" s="447"/>
      <c r="P191" s="447"/>
      <c r="Q191" s="447"/>
      <c r="R191" s="447"/>
      <c r="S191" s="447"/>
      <c r="T191" s="447"/>
      <c r="U191" s="447"/>
      <c r="V191" s="447"/>
      <c r="W191" s="447"/>
      <c r="X191" s="447"/>
      <c r="Y191" s="447"/>
      <c r="Z191" s="447"/>
    </row>
    <row r="192" ht="12.75" customHeight="1" spans="1:26">
      <c r="A192" s="447"/>
      <c r="B192" s="447"/>
      <c r="C192" s="447"/>
      <c r="D192" s="447"/>
      <c r="E192" s="447"/>
      <c r="F192" s="447"/>
      <c r="G192" s="447"/>
      <c r="H192" s="447"/>
      <c r="I192" s="447"/>
      <c r="J192" s="447"/>
      <c r="K192" s="447"/>
      <c r="L192" s="447"/>
      <c r="M192" s="447"/>
      <c r="N192" s="447"/>
      <c r="O192" s="447"/>
      <c r="P192" s="447"/>
      <c r="Q192" s="447"/>
      <c r="R192" s="447"/>
      <c r="S192" s="447"/>
      <c r="T192" s="447"/>
      <c r="U192" s="447"/>
      <c r="V192" s="447"/>
      <c r="W192" s="447"/>
      <c r="X192" s="447"/>
      <c r="Y192" s="447"/>
      <c r="Z192" s="447"/>
    </row>
    <row r="193" ht="12.75" customHeight="1" spans="1:26">
      <c r="A193" s="447"/>
      <c r="B193" s="447"/>
      <c r="C193" s="447"/>
      <c r="D193" s="447"/>
      <c r="E193" s="447"/>
      <c r="F193" s="447"/>
      <c r="G193" s="447"/>
      <c r="H193" s="447"/>
      <c r="I193" s="447"/>
      <c r="J193" s="447"/>
      <c r="K193" s="447"/>
      <c r="L193" s="447"/>
      <c r="M193" s="447"/>
      <c r="N193" s="447"/>
      <c r="O193" s="447"/>
      <c r="P193" s="447"/>
      <c r="Q193" s="447"/>
      <c r="R193" s="447"/>
      <c r="S193" s="447"/>
      <c r="T193" s="447"/>
      <c r="U193" s="447"/>
      <c r="V193" s="447"/>
      <c r="W193" s="447"/>
      <c r="X193" s="447"/>
      <c r="Y193" s="447"/>
      <c r="Z193" s="447"/>
    </row>
    <row r="194" ht="12.75" customHeight="1" spans="1:26">
      <c r="A194" s="447"/>
      <c r="B194" s="447"/>
      <c r="C194" s="447"/>
      <c r="D194" s="447"/>
      <c r="E194" s="447"/>
      <c r="F194" s="447"/>
      <c r="G194" s="447"/>
      <c r="H194" s="447"/>
      <c r="I194" s="447"/>
      <c r="J194" s="447"/>
      <c r="K194" s="447"/>
      <c r="L194" s="447"/>
      <c r="M194" s="447"/>
      <c r="N194" s="447"/>
      <c r="O194" s="447"/>
      <c r="P194" s="447"/>
      <c r="Q194" s="447"/>
      <c r="R194" s="447"/>
      <c r="S194" s="447"/>
      <c r="T194" s="447"/>
      <c r="U194" s="447"/>
      <c r="V194" s="447"/>
      <c r="W194" s="447"/>
      <c r="X194" s="447"/>
      <c r="Y194" s="447"/>
      <c r="Z194" s="447"/>
    </row>
    <row r="195" ht="12.75" customHeight="1" spans="1:26">
      <c r="A195" s="447"/>
      <c r="B195" s="447"/>
      <c r="C195" s="447"/>
      <c r="D195" s="447"/>
      <c r="E195" s="447"/>
      <c r="F195" s="447"/>
      <c r="G195" s="447"/>
      <c r="H195" s="447"/>
      <c r="I195" s="447"/>
      <c r="J195" s="447"/>
      <c r="K195" s="447"/>
      <c r="L195" s="447"/>
      <c r="M195" s="447"/>
      <c r="N195" s="447"/>
      <c r="O195" s="447"/>
      <c r="P195" s="447"/>
      <c r="Q195" s="447"/>
      <c r="R195" s="447"/>
      <c r="S195" s="447"/>
      <c r="T195" s="447"/>
      <c r="U195" s="447"/>
      <c r="V195" s="447"/>
      <c r="W195" s="447"/>
      <c r="X195" s="447"/>
      <c r="Y195" s="447"/>
      <c r="Z195" s="447"/>
    </row>
    <row r="196" ht="12.75" customHeight="1" spans="1:26">
      <c r="A196" s="447"/>
      <c r="B196" s="447"/>
      <c r="C196" s="447"/>
      <c r="D196" s="447"/>
      <c r="E196" s="447"/>
      <c r="F196" s="447"/>
      <c r="G196" s="447"/>
      <c r="H196" s="447"/>
      <c r="I196" s="447"/>
      <c r="J196" s="447"/>
      <c r="K196" s="447"/>
      <c r="L196" s="447"/>
      <c r="M196" s="447"/>
      <c r="N196" s="447"/>
      <c r="O196" s="447"/>
      <c r="P196" s="447"/>
      <c r="Q196" s="447"/>
      <c r="R196" s="447"/>
      <c r="S196" s="447"/>
      <c r="T196" s="447"/>
      <c r="U196" s="447"/>
      <c r="V196" s="447"/>
      <c r="W196" s="447"/>
      <c r="X196" s="447"/>
      <c r="Y196" s="447"/>
      <c r="Z196" s="447"/>
    </row>
    <row r="197" ht="12.75" customHeight="1" spans="1:26">
      <c r="A197" s="447"/>
      <c r="B197" s="447"/>
      <c r="C197" s="447"/>
      <c r="D197" s="447"/>
      <c r="E197" s="447"/>
      <c r="F197" s="447"/>
      <c r="G197" s="447"/>
      <c r="H197" s="447"/>
      <c r="I197" s="447"/>
      <c r="J197" s="447"/>
      <c r="K197" s="447"/>
      <c r="L197" s="447"/>
      <c r="M197" s="447"/>
      <c r="N197" s="447"/>
      <c r="O197" s="447"/>
      <c r="P197" s="447"/>
      <c r="Q197" s="447"/>
      <c r="R197" s="447"/>
      <c r="S197" s="447"/>
      <c r="T197" s="447"/>
      <c r="U197" s="447"/>
      <c r="V197" s="447"/>
      <c r="W197" s="447"/>
      <c r="X197" s="447"/>
      <c r="Y197" s="447"/>
      <c r="Z197" s="447"/>
    </row>
    <row r="198" ht="12.75" customHeight="1" spans="1:26">
      <c r="A198" s="447"/>
      <c r="B198" s="447"/>
      <c r="C198" s="447"/>
      <c r="D198" s="447"/>
      <c r="E198" s="447"/>
      <c r="F198" s="447"/>
      <c r="G198" s="447"/>
      <c r="H198" s="447"/>
      <c r="I198" s="447"/>
      <c r="J198" s="447"/>
      <c r="K198" s="447"/>
      <c r="L198" s="447"/>
      <c r="M198" s="447"/>
      <c r="N198" s="447"/>
      <c r="O198" s="447"/>
      <c r="P198" s="447"/>
      <c r="Q198" s="447"/>
      <c r="R198" s="447"/>
      <c r="S198" s="447"/>
      <c r="T198" s="447"/>
      <c r="U198" s="447"/>
      <c r="V198" s="447"/>
      <c r="W198" s="447"/>
      <c r="X198" s="447"/>
      <c r="Y198" s="447"/>
      <c r="Z198" s="447"/>
    </row>
    <row r="199" ht="12.75" customHeight="1" spans="1:26">
      <c r="A199" s="447"/>
      <c r="B199" s="447"/>
      <c r="C199" s="447"/>
      <c r="D199" s="447"/>
      <c r="E199" s="447"/>
      <c r="F199" s="447"/>
      <c r="G199" s="447"/>
      <c r="H199" s="447"/>
      <c r="I199" s="447"/>
      <c r="J199" s="447"/>
      <c r="K199" s="447"/>
      <c r="L199" s="447"/>
      <c r="M199" s="447"/>
      <c r="N199" s="447"/>
      <c r="O199" s="447"/>
      <c r="P199" s="447"/>
      <c r="Q199" s="447"/>
      <c r="R199" s="447"/>
      <c r="S199" s="447"/>
      <c r="T199" s="447"/>
      <c r="U199" s="447"/>
      <c r="V199" s="447"/>
      <c r="W199" s="447"/>
      <c r="X199" s="447"/>
      <c r="Y199" s="447"/>
      <c r="Z199" s="447"/>
    </row>
    <row r="200" ht="12.75" customHeight="1" spans="1:26">
      <c r="A200" s="447"/>
      <c r="B200" s="447"/>
      <c r="C200" s="447"/>
      <c r="D200" s="447"/>
      <c r="E200" s="447"/>
      <c r="F200" s="447"/>
      <c r="G200" s="447"/>
      <c r="H200" s="447"/>
      <c r="I200" s="447"/>
      <c r="J200" s="447"/>
      <c r="K200" s="447"/>
      <c r="L200" s="447"/>
      <c r="M200" s="447"/>
      <c r="N200" s="447"/>
      <c r="O200" s="447"/>
      <c r="P200" s="447"/>
      <c r="Q200" s="447"/>
      <c r="R200" s="447"/>
      <c r="S200" s="447"/>
      <c r="T200" s="447"/>
      <c r="U200" s="447"/>
      <c r="V200" s="447"/>
      <c r="W200" s="447"/>
      <c r="X200" s="447"/>
      <c r="Y200" s="447"/>
      <c r="Z200" s="447"/>
    </row>
    <row r="201" ht="12.75" customHeight="1" spans="1:26">
      <c r="A201" s="447"/>
      <c r="B201" s="447"/>
      <c r="C201" s="447"/>
      <c r="D201" s="447"/>
      <c r="E201" s="447"/>
      <c r="F201" s="447"/>
      <c r="G201" s="447"/>
      <c r="H201" s="447"/>
      <c r="I201" s="447"/>
      <c r="J201" s="447"/>
      <c r="K201" s="447"/>
      <c r="L201" s="447"/>
      <c r="M201" s="447"/>
      <c r="N201" s="447"/>
      <c r="O201" s="447"/>
      <c r="P201" s="447"/>
      <c r="Q201" s="447"/>
      <c r="R201" s="447"/>
      <c r="S201" s="447"/>
      <c r="T201" s="447"/>
      <c r="U201" s="447"/>
      <c r="V201" s="447"/>
      <c r="W201" s="447"/>
      <c r="X201" s="447"/>
      <c r="Y201" s="447"/>
      <c r="Z201" s="447"/>
    </row>
    <row r="202" ht="12.75" customHeight="1" spans="1:26">
      <c r="A202" s="447"/>
      <c r="B202" s="447"/>
      <c r="C202" s="447"/>
      <c r="D202" s="447"/>
      <c r="E202" s="447"/>
      <c r="F202" s="447"/>
      <c r="G202" s="447"/>
      <c r="H202" s="447"/>
      <c r="I202" s="447"/>
      <c r="J202" s="447"/>
      <c r="K202" s="447"/>
      <c r="L202" s="447"/>
      <c r="M202" s="447"/>
      <c r="N202" s="447"/>
      <c r="O202" s="447"/>
      <c r="P202" s="447"/>
      <c r="Q202" s="447"/>
      <c r="R202" s="447"/>
      <c r="S202" s="447"/>
      <c r="T202" s="447"/>
      <c r="U202" s="447"/>
      <c r="V202" s="447"/>
      <c r="W202" s="447"/>
      <c r="X202" s="447"/>
      <c r="Y202" s="447"/>
      <c r="Z202" s="447"/>
    </row>
    <row r="203" ht="12.75" customHeight="1" spans="1:26">
      <c r="A203" s="447"/>
      <c r="B203" s="447"/>
      <c r="C203" s="447"/>
      <c r="D203" s="447"/>
      <c r="E203" s="447"/>
      <c r="F203" s="447"/>
      <c r="G203" s="447"/>
      <c r="H203" s="447"/>
      <c r="I203" s="447"/>
      <c r="J203" s="447"/>
      <c r="K203" s="447"/>
      <c r="L203" s="447"/>
      <c r="M203" s="447"/>
      <c r="N203" s="447"/>
      <c r="O203" s="447"/>
      <c r="P203" s="447"/>
      <c r="Q203" s="447"/>
      <c r="R203" s="447"/>
      <c r="S203" s="447"/>
      <c r="T203" s="447"/>
      <c r="U203" s="447"/>
      <c r="V203" s="447"/>
      <c r="W203" s="447"/>
      <c r="X203" s="447"/>
      <c r="Y203" s="447"/>
      <c r="Z203" s="447"/>
    </row>
    <row r="204" ht="12.75" customHeight="1" spans="1:26">
      <c r="A204" s="447"/>
      <c r="B204" s="447"/>
      <c r="C204" s="447"/>
      <c r="D204" s="447"/>
      <c r="E204" s="447"/>
      <c r="F204" s="447"/>
      <c r="G204" s="447"/>
      <c r="H204" s="447"/>
      <c r="I204" s="447"/>
      <c r="J204" s="447"/>
      <c r="K204" s="447"/>
      <c r="L204" s="447"/>
      <c r="M204" s="447"/>
      <c r="N204" s="447"/>
      <c r="O204" s="447"/>
      <c r="P204" s="447"/>
      <c r="Q204" s="447"/>
      <c r="R204" s="447"/>
      <c r="S204" s="447"/>
      <c r="T204" s="447"/>
      <c r="U204" s="447"/>
      <c r="V204" s="447"/>
      <c r="W204" s="447"/>
      <c r="X204" s="447"/>
      <c r="Y204" s="447"/>
      <c r="Z204" s="447"/>
    </row>
    <row r="205" ht="12.75" customHeight="1" spans="1:26">
      <c r="A205" s="447"/>
      <c r="B205" s="447"/>
      <c r="C205" s="447"/>
      <c r="D205" s="447"/>
      <c r="E205" s="447"/>
      <c r="F205" s="447"/>
      <c r="G205" s="447"/>
      <c r="H205" s="447"/>
      <c r="I205" s="447"/>
      <c r="J205" s="447"/>
      <c r="K205" s="447"/>
      <c r="L205" s="447"/>
      <c r="M205" s="447"/>
      <c r="N205" s="447"/>
      <c r="O205" s="447"/>
      <c r="P205" s="447"/>
      <c r="Q205" s="447"/>
      <c r="R205" s="447"/>
      <c r="S205" s="447"/>
      <c r="T205" s="447"/>
      <c r="U205" s="447"/>
      <c r="V205" s="447"/>
      <c r="W205" s="447"/>
      <c r="X205" s="447"/>
      <c r="Y205" s="447"/>
      <c r="Z205" s="447"/>
    </row>
    <row r="206" ht="12.75" customHeight="1" spans="1:26">
      <c r="A206" s="447"/>
      <c r="B206" s="447"/>
      <c r="C206" s="447"/>
      <c r="D206" s="447"/>
      <c r="E206" s="447"/>
      <c r="F206" s="447"/>
      <c r="G206" s="447"/>
      <c r="H206" s="447"/>
      <c r="I206" s="447"/>
      <c r="J206" s="447"/>
      <c r="K206" s="447"/>
      <c r="L206" s="447"/>
      <c r="M206" s="447"/>
      <c r="N206" s="447"/>
      <c r="O206" s="447"/>
      <c r="P206" s="447"/>
      <c r="Q206" s="447"/>
      <c r="R206" s="447"/>
      <c r="S206" s="447"/>
      <c r="T206" s="447"/>
      <c r="U206" s="447"/>
      <c r="V206" s="447"/>
      <c r="W206" s="447"/>
      <c r="X206" s="447"/>
      <c r="Y206" s="447"/>
      <c r="Z206" s="447"/>
    </row>
    <row r="207" ht="12.75" customHeight="1" spans="1:26">
      <c r="A207" s="447"/>
      <c r="B207" s="447"/>
      <c r="C207" s="447"/>
      <c r="D207" s="447"/>
      <c r="E207" s="447"/>
      <c r="F207" s="447"/>
      <c r="G207" s="447"/>
      <c r="H207" s="447"/>
      <c r="I207" s="447"/>
      <c r="J207" s="447"/>
      <c r="K207" s="447"/>
      <c r="L207" s="447"/>
      <c r="M207" s="447"/>
      <c r="N207" s="447"/>
      <c r="O207" s="447"/>
      <c r="P207" s="447"/>
      <c r="Q207" s="447"/>
      <c r="R207" s="447"/>
      <c r="S207" s="447"/>
      <c r="T207" s="447"/>
      <c r="U207" s="447"/>
      <c r="V207" s="447"/>
      <c r="W207" s="447"/>
      <c r="X207" s="447"/>
      <c r="Y207" s="447"/>
      <c r="Z207" s="447"/>
    </row>
    <row r="208" ht="12.75" customHeight="1" spans="1:26">
      <c r="A208" s="447"/>
      <c r="B208" s="447"/>
      <c r="C208" s="447"/>
      <c r="D208" s="447"/>
      <c r="E208" s="447"/>
      <c r="F208" s="447"/>
      <c r="G208" s="447"/>
      <c r="H208" s="447"/>
      <c r="I208" s="447"/>
      <c r="J208" s="447"/>
      <c r="K208" s="447"/>
      <c r="L208" s="447"/>
      <c r="M208" s="447"/>
      <c r="N208" s="447"/>
      <c r="O208" s="447"/>
      <c r="P208" s="447"/>
      <c r="Q208" s="447"/>
      <c r="R208" s="447"/>
      <c r="S208" s="447"/>
      <c r="T208" s="447"/>
      <c r="U208" s="447"/>
      <c r="V208" s="447"/>
      <c r="W208" s="447"/>
      <c r="X208" s="447"/>
      <c r="Y208" s="447"/>
      <c r="Z208" s="447"/>
    </row>
    <row r="209" ht="12.75" customHeight="1" spans="1:26">
      <c r="A209" s="447"/>
      <c r="B209" s="447"/>
      <c r="C209" s="447"/>
      <c r="D209" s="447"/>
      <c r="E209" s="447"/>
      <c r="F209" s="447"/>
      <c r="G209" s="447"/>
      <c r="H209" s="447"/>
      <c r="I209" s="447"/>
      <c r="J209" s="447"/>
      <c r="K209" s="447"/>
      <c r="L209" s="447"/>
      <c r="M209" s="447"/>
      <c r="N209" s="447"/>
      <c r="O209" s="447"/>
      <c r="P209" s="447"/>
      <c r="Q209" s="447"/>
      <c r="R209" s="447"/>
      <c r="S209" s="447"/>
      <c r="T209" s="447"/>
      <c r="U209" s="447"/>
      <c r="V209" s="447"/>
      <c r="W209" s="447"/>
      <c r="X209" s="447"/>
      <c r="Y209" s="447"/>
      <c r="Z209" s="447"/>
    </row>
    <row r="210" ht="12.75" customHeight="1" spans="1:26">
      <c r="A210" s="447"/>
      <c r="B210" s="447"/>
      <c r="C210" s="447"/>
      <c r="D210" s="447"/>
      <c r="E210" s="447"/>
      <c r="F210" s="447"/>
      <c r="G210" s="447"/>
      <c r="H210" s="447"/>
      <c r="I210" s="447"/>
      <c r="J210" s="447"/>
      <c r="K210" s="447"/>
      <c r="L210" s="447"/>
      <c r="M210" s="447"/>
      <c r="N210" s="447"/>
      <c r="O210" s="447"/>
      <c r="P210" s="447"/>
      <c r="Q210" s="447"/>
      <c r="R210" s="447"/>
      <c r="S210" s="447"/>
      <c r="T210" s="447"/>
      <c r="U210" s="447"/>
      <c r="V210" s="447"/>
      <c r="W210" s="447"/>
      <c r="X210" s="447"/>
      <c r="Y210" s="447"/>
      <c r="Z210" s="447"/>
    </row>
    <row r="211" ht="12.75" customHeight="1" spans="1:26">
      <c r="A211" s="447"/>
      <c r="B211" s="447"/>
      <c r="C211" s="447"/>
      <c r="D211" s="447"/>
      <c r="E211" s="447"/>
      <c r="F211" s="447"/>
      <c r="G211" s="447"/>
      <c r="H211" s="447"/>
      <c r="I211" s="447"/>
      <c r="J211" s="447"/>
      <c r="K211" s="447"/>
      <c r="L211" s="447"/>
      <c r="M211" s="447"/>
      <c r="N211" s="447"/>
      <c r="O211" s="447"/>
      <c r="P211" s="447"/>
      <c r="Q211" s="447"/>
      <c r="R211" s="447"/>
      <c r="S211" s="447"/>
      <c r="T211" s="447"/>
      <c r="U211" s="447"/>
      <c r="V211" s="447"/>
      <c r="W211" s="447"/>
      <c r="X211" s="447"/>
      <c r="Y211" s="447"/>
      <c r="Z211" s="447"/>
    </row>
    <row r="212" ht="12.75" customHeight="1" spans="1:26">
      <c r="A212" s="447"/>
      <c r="B212" s="447"/>
      <c r="C212" s="447"/>
      <c r="D212" s="447"/>
      <c r="E212" s="447"/>
      <c r="F212" s="447"/>
      <c r="G212" s="447"/>
      <c r="H212" s="447"/>
      <c r="I212" s="447"/>
      <c r="J212" s="447"/>
      <c r="K212" s="447"/>
      <c r="L212" s="447"/>
      <c r="M212" s="447"/>
      <c r="N212" s="447"/>
      <c r="O212" s="447"/>
      <c r="P212" s="447"/>
      <c r="Q212" s="447"/>
      <c r="R212" s="447"/>
      <c r="S212" s="447"/>
      <c r="T212" s="447"/>
      <c r="U212" s="447"/>
      <c r="V212" s="447"/>
      <c r="W212" s="447"/>
      <c r="X212" s="447"/>
      <c r="Y212" s="447"/>
      <c r="Z212" s="447"/>
    </row>
    <row r="213" ht="12.75" customHeight="1" spans="1:26">
      <c r="A213" s="447"/>
      <c r="B213" s="447"/>
      <c r="C213" s="447"/>
      <c r="D213" s="447"/>
      <c r="E213" s="447"/>
      <c r="F213" s="447"/>
      <c r="G213" s="447"/>
      <c r="H213" s="447"/>
      <c r="I213" s="447"/>
      <c r="J213" s="447"/>
      <c r="K213" s="447"/>
      <c r="L213" s="447"/>
      <c r="M213" s="447"/>
      <c r="N213" s="447"/>
      <c r="O213" s="447"/>
      <c r="P213" s="447"/>
      <c r="Q213" s="447"/>
      <c r="R213" s="447"/>
      <c r="S213" s="447"/>
      <c r="T213" s="447"/>
      <c r="U213" s="447"/>
      <c r="V213" s="447"/>
      <c r="W213" s="447"/>
      <c r="X213" s="447"/>
      <c r="Y213" s="447"/>
      <c r="Z213" s="447"/>
    </row>
    <row r="214" ht="12.75" customHeight="1" spans="1:26">
      <c r="A214" s="447"/>
      <c r="B214" s="447"/>
      <c r="C214" s="447"/>
      <c r="D214" s="447"/>
      <c r="E214" s="447"/>
      <c r="F214" s="447"/>
      <c r="G214" s="447"/>
      <c r="H214" s="447"/>
      <c r="I214" s="447"/>
      <c r="J214" s="447"/>
      <c r="K214" s="447"/>
      <c r="L214" s="447"/>
      <c r="M214" s="447"/>
      <c r="N214" s="447"/>
      <c r="O214" s="447"/>
      <c r="P214" s="447"/>
      <c r="Q214" s="447"/>
      <c r="R214" s="447"/>
      <c r="S214" s="447"/>
      <c r="T214" s="447"/>
      <c r="U214" s="447"/>
      <c r="V214" s="447"/>
      <c r="W214" s="447"/>
      <c r="X214" s="447"/>
      <c r="Y214" s="447"/>
      <c r="Z214" s="447"/>
    </row>
    <row r="215" ht="12.75" customHeight="1" spans="1:26">
      <c r="A215" s="447"/>
      <c r="B215" s="447"/>
      <c r="C215" s="447"/>
      <c r="D215" s="447"/>
      <c r="E215" s="447"/>
      <c r="F215" s="447"/>
      <c r="G215" s="447"/>
      <c r="H215" s="447"/>
      <c r="I215" s="447"/>
      <c r="J215" s="447"/>
      <c r="K215" s="447"/>
      <c r="L215" s="447"/>
      <c r="M215" s="447"/>
      <c r="N215" s="447"/>
      <c r="O215" s="447"/>
      <c r="P215" s="447"/>
      <c r="Q215" s="447"/>
      <c r="R215" s="447"/>
      <c r="S215" s="447"/>
      <c r="T215" s="447"/>
      <c r="U215" s="447"/>
      <c r="V215" s="447"/>
      <c r="W215" s="447"/>
      <c r="X215" s="447"/>
      <c r="Y215" s="447"/>
      <c r="Z215" s="447"/>
    </row>
    <row r="216" ht="12.75" customHeight="1" spans="1:26">
      <c r="A216" s="447"/>
      <c r="B216" s="447"/>
      <c r="C216" s="447"/>
      <c r="D216" s="447"/>
      <c r="E216" s="447"/>
      <c r="F216" s="447"/>
      <c r="G216" s="447"/>
      <c r="H216" s="447"/>
      <c r="I216" s="447"/>
      <c r="J216" s="447"/>
      <c r="K216" s="447"/>
      <c r="L216" s="447"/>
      <c r="M216" s="447"/>
      <c r="N216" s="447"/>
      <c r="O216" s="447"/>
      <c r="P216" s="447"/>
      <c r="Q216" s="447"/>
      <c r="R216" s="447"/>
      <c r="S216" s="447"/>
      <c r="T216" s="447"/>
      <c r="U216" s="447"/>
      <c r="V216" s="447"/>
      <c r="W216" s="447"/>
      <c r="X216" s="447"/>
      <c r="Y216" s="447"/>
      <c r="Z216" s="447"/>
    </row>
    <row r="217" ht="15.75" customHeight="1" spans="1:26">
      <c r="A217" s="447"/>
      <c r="B217" s="447"/>
      <c r="C217" s="447"/>
      <c r="D217" s="447"/>
      <c r="E217" s="447"/>
      <c r="F217" s="447"/>
      <c r="G217" s="447"/>
      <c r="H217" s="447"/>
      <c r="I217" s="447"/>
      <c r="J217" s="447"/>
      <c r="K217" s="447"/>
      <c r="L217" s="447"/>
      <c r="M217" s="447"/>
      <c r="N217" s="447"/>
      <c r="O217" s="447"/>
      <c r="P217" s="447"/>
      <c r="Q217" s="447"/>
      <c r="R217" s="447"/>
      <c r="S217" s="447"/>
      <c r="T217" s="447"/>
      <c r="U217" s="447"/>
      <c r="V217" s="447"/>
      <c r="W217" s="447"/>
      <c r="X217" s="447"/>
      <c r="Y217" s="447"/>
      <c r="Z217" s="447"/>
    </row>
    <row r="218" ht="15.75" customHeight="1" spans="1:26">
      <c r="A218" s="447"/>
      <c r="B218" s="447"/>
      <c r="C218" s="447"/>
      <c r="D218" s="447"/>
      <c r="E218" s="447"/>
      <c r="F218" s="447"/>
      <c r="G218" s="447"/>
      <c r="H218" s="447"/>
      <c r="I218" s="447"/>
      <c r="J218" s="447"/>
      <c r="K218" s="447"/>
      <c r="L218" s="447"/>
      <c r="M218" s="447"/>
      <c r="N218" s="447"/>
      <c r="O218" s="447"/>
      <c r="P218" s="447"/>
      <c r="Q218" s="447"/>
      <c r="R218" s="447"/>
      <c r="S218" s="447"/>
      <c r="T218" s="447"/>
      <c r="U218" s="447"/>
      <c r="V218" s="447"/>
      <c r="W218" s="447"/>
      <c r="X218" s="447"/>
      <c r="Y218" s="447"/>
      <c r="Z218" s="447"/>
    </row>
    <row r="219" ht="15.75" customHeight="1" spans="1:26">
      <c r="A219" s="447"/>
      <c r="B219" s="447"/>
      <c r="C219" s="447"/>
      <c r="D219" s="447"/>
      <c r="E219" s="447"/>
      <c r="F219" s="447"/>
      <c r="G219" s="447"/>
      <c r="H219" s="447"/>
      <c r="I219" s="447"/>
      <c r="J219" s="447"/>
      <c r="K219" s="447"/>
      <c r="L219" s="447"/>
      <c r="M219" s="447"/>
      <c r="N219" s="447"/>
      <c r="O219" s="447"/>
      <c r="P219" s="447"/>
      <c r="Q219" s="447"/>
      <c r="R219" s="447"/>
      <c r="S219" s="447"/>
      <c r="T219" s="447"/>
      <c r="U219" s="447"/>
      <c r="V219" s="447"/>
      <c r="W219" s="447"/>
      <c r="X219" s="447"/>
      <c r="Y219" s="447"/>
      <c r="Z219" s="447"/>
    </row>
    <row r="220" ht="15.75" customHeight="1" spans="1:26">
      <c r="A220" s="447"/>
      <c r="B220" s="447"/>
      <c r="C220" s="447"/>
      <c r="D220" s="447"/>
      <c r="E220" s="447"/>
      <c r="F220" s="447"/>
      <c r="G220" s="447"/>
      <c r="H220" s="447"/>
      <c r="I220" s="447"/>
      <c r="J220" s="447"/>
      <c r="K220" s="447"/>
      <c r="L220" s="447"/>
      <c r="M220" s="447"/>
      <c r="N220" s="447"/>
      <c r="O220" s="447"/>
      <c r="P220" s="447"/>
      <c r="Q220" s="447"/>
      <c r="R220" s="447"/>
      <c r="S220" s="447"/>
      <c r="T220" s="447"/>
      <c r="U220" s="447"/>
      <c r="V220" s="447"/>
      <c r="W220" s="447"/>
      <c r="X220" s="447"/>
      <c r="Y220" s="447"/>
      <c r="Z220" s="447"/>
    </row>
    <row r="221" ht="15.75" customHeight="1" spans="1:26">
      <c r="A221" s="447"/>
      <c r="B221" s="447"/>
      <c r="C221" s="447"/>
      <c r="D221" s="447"/>
      <c r="E221" s="447"/>
      <c r="F221" s="447"/>
      <c r="G221" s="447"/>
      <c r="H221" s="447"/>
      <c r="I221" s="447"/>
      <c r="J221" s="447"/>
      <c r="K221" s="447"/>
      <c r="L221" s="447"/>
      <c r="M221" s="447"/>
      <c r="N221" s="447"/>
      <c r="O221" s="447"/>
      <c r="P221" s="447"/>
      <c r="Q221" s="447"/>
      <c r="R221" s="447"/>
      <c r="S221" s="447"/>
      <c r="T221" s="447"/>
      <c r="U221" s="447"/>
      <c r="V221" s="447"/>
      <c r="W221" s="447"/>
      <c r="X221" s="447"/>
      <c r="Y221" s="447"/>
      <c r="Z221" s="447"/>
    </row>
    <row r="222" ht="15.75" customHeight="1" spans="1:26">
      <c r="A222" s="447"/>
      <c r="B222" s="447"/>
      <c r="C222" s="447"/>
      <c r="D222" s="447"/>
      <c r="E222" s="447"/>
      <c r="F222" s="447"/>
      <c r="G222" s="447"/>
      <c r="H222" s="447"/>
      <c r="I222" s="447"/>
      <c r="J222" s="447"/>
      <c r="K222" s="447"/>
      <c r="L222" s="447"/>
      <c r="M222" s="447"/>
      <c r="N222" s="447"/>
      <c r="O222" s="447"/>
      <c r="P222" s="447"/>
      <c r="Q222" s="447"/>
      <c r="R222" s="447"/>
      <c r="S222" s="447"/>
      <c r="T222" s="447"/>
      <c r="U222" s="447"/>
      <c r="V222" s="447"/>
      <c r="W222" s="447"/>
      <c r="X222" s="447"/>
      <c r="Y222" s="447"/>
      <c r="Z222" s="447"/>
    </row>
    <row r="223" ht="15.75" customHeight="1" spans="1:26">
      <c r="A223" s="447"/>
      <c r="B223" s="447"/>
      <c r="C223" s="447"/>
      <c r="D223" s="447"/>
      <c r="E223" s="447"/>
      <c r="F223" s="447"/>
      <c r="G223" s="447"/>
      <c r="H223" s="447"/>
      <c r="I223" s="447"/>
      <c r="J223" s="447"/>
      <c r="K223" s="447"/>
      <c r="L223" s="447"/>
      <c r="M223" s="447"/>
      <c r="N223" s="447"/>
      <c r="O223" s="447"/>
      <c r="P223" s="447"/>
      <c r="Q223" s="447"/>
      <c r="R223" s="447"/>
      <c r="S223" s="447"/>
      <c r="T223" s="447"/>
      <c r="U223" s="447"/>
      <c r="V223" s="447"/>
      <c r="W223" s="447"/>
      <c r="X223" s="447"/>
      <c r="Y223" s="447"/>
      <c r="Z223" s="447"/>
    </row>
    <row r="224" ht="15.75" customHeight="1" spans="1:26">
      <c r="A224" s="447"/>
      <c r="B224" s="447"/>
      <c r="C224" s="447"/>
      <c r="D224" s="447"/>
      <c r="E224" s="447"/>
      <c r="F224" s="447"/>
      <c r="G224" s="447"/>
      <c r="H224" s="447"/>
      <c r="I224" s="447"/>
      <c r="J224" s="447"/>
      <c r="K224" s="447"/>
      <c r="L224" s="447"/>
      <c r="M224" s="447"/>
      <c r="N224" s="447"/>
      <c r="O224" s="447"/>
      <c r="P224" s="447"/>
      <c r="Q224" s="447"/>
      <c r="R224" s="447"/>
      <c r="S224" s="447"/>
      <c r="T224" s="447"/>
      <c r="U224" s="447"/>
      <c r="V224" s="447"/>
      <c r="W224" s="447"/>
      <c r="X224" s="447"/>
      <c r="Y224" s="447"/>
      <c r="Z224" s="447"/>
    </row>
    <row r="225" ht="15.75" customHeight="1" spans="1:26">
      <c r="A225" s="447"/>
      <c r="B225" s="447"/>
      <c r="C225" s="447"/>
      <c r="D225" s="447"/>
      <c r="E225" s="447"/>
      <c r="F225" s="447"/>
      <c r="G225" s="447"/>
      <c r="H225" s="447"/>
      <c r="I225" s="447"/>
      <c r="J225" s="447"/>
      <c r="K225" s="447"/>
      <c r="L225" s="447"/>
      <c r="M225" s="447"/>
      <c r="N225" s="447"/>
      <c r="O225" s="447"/>
      <c r="P225" s="447"/>
      <c r="Q225" s="447"/>
      <c r="R225" s="447"/>
      <c r="S225" s="447"/>
      <c r="T225" s="447"/>
      <c r="U225" s="447"/>
      <c r="V225" s="447"/>
      <c r="W225" s="447"/>
      <c r="X225" s="447"/>
      <c r="Y225" s="447"/>
      <c r="Z225" s="447"/>
    </row>
    <row r="226" ht="15.75" customHeight="1" spans="1:26">
      <c r="A226" s="447"/>
      <c r="B226" s="447"/>
      <c r="C226" s="447"/>
      <c r="D226" s="447"/>
      <c r="E226" s="447"/>
      <c r="F226" s="447"/>
      <c r="G226" s="447"/>
      <c r="H226" s="447"/>
      <c r="I226" s="447"/>
      <c r="J226" s="447"/>
      <c r="K226" s="447"/>
      <c r="L226" s="447"/>
      <c r="M226" s="447"/>
      <c r="N226" s="447"/>
      <c r="O226" s="447"/>
      <c r="P226" s="447"/>
      <c r="Q226" s="447"/>
      <c r="R226" s="447"/>
      <c r="S226" s="447"/>
      <c r="T226" s="447"/>
      <c r="U226" s="447"/>
      <c r="V226" s="447"/>
      <c r="W226" s="447"/>
      <c r="X226" s="447"/>
      <c r="Y226" s="447"/>
      <c r="Z226" s="447"/>
    </row>
    <row r="227" ht="15.75" customHeight="1" spans="1:26">
      <c r="A227" s="447"/>
      <c r="B227" s="447"/>
      <c r="C227" s="447"/>
      <c r="D227" s="447"/>
      <c r="E227" s="447"/>
      <c r="F227" s="447"/>
      <c r="G227" s="447"/>
      <c r="H227" s="447"/>
      <c r="I227" s="447"/>
      <c r="J227" s="447"/>
      <c r="K227" s="447"/>
      <c r="L227" s="447"/>
      <c r="M227" s="447"/>
      <c r="N227" s="447"/>
      <c r="O227" s="447"/>
      <c r="P227" s="447"/>
      <c r="Q227" s="447"/>
      <c r="R227" s="447"/>
      <c r="S227" s="447"/>
      <c r="T227" s="447"/>
      <c r="U227" s="447"/>
      <c r="V227" s="447"/>
      <c r="W227" s="447"/>
      <c r="X227" s="447"/>
      <c r="Y227" s="447"/>
      <c r="Z227" s="447"/>
    </row>
    <row r="228" ht="15.75" customHeight="1" spans="1:26">
      <c r="A228" s="447"/>
      <c r="B228" s="447"/>
      <c r="C228" s="447"/>
      <c r="D228" s="447"/>
      <c r="E228" s="447"/>
      <c r="F228" s="447"/>
      <c r="G228" s="447"/>
      <c r="H228" s="447"/>
      <c r="I228" s="447"/>
      <c r="J228" s="447"/>
      <c r="K228" s="447"/>
      <c r="L228" s="447"/>
      <c r="M228" s="447"/>
      <c r="N228" s="447"/>
      <c r="O228" s="447"/>
      <c r="P228" s="447"/>
      <c r="Q228" s="447"/>
      <c r="R228" s="447"/>
      <c r="S228" s="447"/>
      <c r="T228" s="447"/>
      <c r="U228" s="447"/>
      <c r="V228" s="447"/>
      <c r="W228" s="447"/>
      <c r="X228" s="447"/>
      <c r="Y228" s="447"/>
      <c r="Z228" s="447"/>
    </row>
    <row r="229" ht="15.75" customHeight="1" spans="1:26">
      <c r="A229" s="447"/>
      <c r="B229" s="447"/>
      <c r="C229" s="447"/>
      <c r="D229" s="447"/>
      <c r="E229" s="447"/>
      <c r="F229" s="447"/>
      <c r="G229" s="447"/>
      <c r="H229" s="447"/>
      <c r="I229" s="447"/>
      <c r="J229" s="447"/>
      <c r="K229" s="447"/>
      <c r="L229" s="447"/>
      <c r="M229" s="447"/>
      <c r="N229" s="447"/>
      <c r="O229" s="447"/>
      <c r="P229" s="447"/>
      <c r="Q229" s="447"/>
      <c r="R229" s="447"/>
      <c r="S229" s="447"/>
      <c r="T229" s="447"/>
      <c r="U229" s="447"/>
      <c r="V229" s="447"/>
      <c r="W229" s="447"/>
      <c r="X229" s="447"/>
      <c r="Y229" s="447"/>
      <c r="Z229" s="447"/>
    </row>
    <row r="230" ht="15.75" customHeight="1" spans="1:26">
      <c r="A230" s="447"/>
      <c r="B230" s="447"/>
      <c r="C230" s="447"/>
      <c r="D230" s="447"/>
      <c r="E230" s="447"/>
      <c r="F230" s="447"/>
      <c r="G230" s="447"/>
      <c r="H230" s="447"/>
      <c r="I230" s="447"/>
      <c r="J230" s="447"/>
      <c r="K230" s="447"/>
      <c r="L230" s="447"/>
      <c r="M230" s="447"/>
      <c r="N230" s="447"/>
      <c r="O230" s="447"/>
      <c r="P230" s="447"/>
      <c r="Q230" s="447"/>
      <c r="R230" s="447"/>
      <c r="S230" s="447"/>
      <c r="T230" s="447"/>
      <c r="U230" s="447"/>
      <c r="V230" s="447"/>
      <c r="W230" s="447"/>
      <c r="X230" s="447"/>
      <c r="Y230" s="447"/>
      <c r="Z230" s="447"/>
    </row>
    <row r="231" ht="15.75" customHeight="1" spans="1:26">
      <c r="A231" s="447"/>
      <c r="B231" s="447"/>
      <c r="C231" s="447"/>
      <c r="D231" s="447"/>
      <c r="E231" s="447"/>
      <c r="F231" s="447"/>
      <c r="G231" s="447"/>
      <c r="H231" s="447"/>
      <c r="I231" s="447"/>
      <c r="J231" s="447"/>
      <c r="K231" s="447"/>
      <c r="L231" s="447"/>
      <c r="M231" s="447"/>
      <c r="N231" s="447"/>
      <c r="O231" s="447"/>
      <c r="P231" s="447"/>
      <c r="Q231" s="447"/>
      <c r="R231" s="447"/>
      <c r="S231" s="447"/>
      <c r="T231" s="447"/>
      <c r="U231" s="447"/>
      <c r="V231" s="447"/>
      <c r="W231" s="447"/>
      <c r="X231" s="447"/>
      <c r="Y231" s="447"/>
      <c r="Z231" s="447"/>
    </row>
    <row r="232" ht="15.75" customHeight="1" spans="1:26">
      <c r="A232" s="447"/>
      <c r="B232" s="447"/>
      <c r="C232" s="447"/>
      <c r="D232" s="447"/>
      <c r="E232" s="447"/>
      <c r="F232" s="447"/>
      <c r="G232" s="447"/>
      <c r="H232" s="447"/>
      <c r="I232" s="447"/>
      <c r="J232" s="447"/>
      <c r="K232" s="447"/>
      <c r="L232" s="447"/>
      <c r="M232" s="447"/>
      <c r="N232" s="447"/>
      <c r="O232" s="447"/>
      <c r="P232" s="447"/>
      <c r="Q232" s="447"/>
      <c r="R232" s="447"/>
      <c r="S232" s="447"/>
      <c r="T232" s="447"/>
      <c r="U232" s="447"/>
      <c r="V232" s="447"/>
      <c r="W232" s="447"/>
      <c r="X232" s="447"/>
      <c r="Y232" s="447"/>
      <c r="Z232" s="447"/>
    </row>
    <row r="233" ht="15.75" customHeight="1" spans="1:26">
      <c r="A233" s="447"/>
      <c r="B233" s="447"/>
      <c r="C233" s="447"/>
      <c r="D233" s="447"/>
      <c r="E233" s="447"/>
      <c r="F233" s="447"/>
      <c r="G233" s="447"/>
      <c r="H233" s="447"/>
      <c r="I233" s="447"/>
      <c r="J233" s="447"/>
      <c r="K233" s="447"/>
      <c r="L233" s="447"/>
      <c r="M233" s="447"/>
      <c r="N233" s="447"/>
      <c r="O233" s="447"/>
      <c r="P233" s="447"/>
      <c r="Q233" s="447"/>
      <c r="R233" s="447"/>
      <c r="S233" s="447"/>
      <c r="T233" s="447"/>
      <c r="U233" s="447"/>
      <c r="V233" s="447"/>
      <c r="W233" s="447"/>
      <c r="X233" s="447"/>
      <c r="Y233" s="447"/>
      <c r="Z233" s="447"/>
    </row>
    <row r="234" ht="15.75" customHeight="1" spans="1:26">
      <c r="A234" s="447"/>
      <c r="B234" s="447"/>
      <c r="C234" s="447"/>
      <c r="D234" s="447"/>
      <c r="E234" s="447"/>
      <c r="F234" s="447"/>
      <c r="G234" s="447"/>
      <c r="H234" s="447"/>
      <c r="I234" s="447"/>
      <c r="J234" s="447"/>
      <c r="K234" s="447"/>
      <c r="L234" s="447"/>
      <c r="M234" s="447"/>
      <c r="N234" s="447"/>
      <c r="O234" s="447"/>
      <c r="P234" s="447"/>
      <c r="Q234" s="447"/>
      <c r="R234" s="447"/>
      <c r="S234" s="447"/>
      <c r="T234" s="447"/>
      <c r="U234" s="447"/>
      <c r="V234" s="447"/>
      <c r="W234" s="447"/>
      <c r="X234" s="447"/>
      <c r="Y234" s="447"/>
      <c r="Z234" s="447"/>
    </row>
    <row r="235" ht="15.75" customHeight="1" spans="1:26">
      <c r="A235" s="447"/>
      <c r="B235" s="447"/>
      <c r="C235" s="447"/>
      <c r="D235" s="447"/>
      <c r="E235" s="447"/>
      <c r="F235" s="447"/>
      <c r="G235" s="447"/>
      <c r="H235" s="447"/>
      <c r="I235" s="447"/>
      <c r="J235" s="447"/>
      <c r="K235" s="447"/>
      <c r="L235" s="447"/>
      <c r="M235" s="447"/>
      <c r="N235" s="447"/>
      <c r="O235" s="447"/>
      <c r="P235" s="447"/>
      <c r="Q235" s="447"/>
      <c r="R235" s="447"/>
      <c r="S235" s="447"/>
      <c r="T235" s="447"/>
      <c r="U235" s="447"/>
      <c r="V235" s="447"/>
      <c r="W235" s="447"/>
      <c r="X235" s="447"/>
      <c r="Y235" s="447"/>
      <c r="Z235" s="447"/>
    </row>
    <row r="236" ht="15.75" customHeight="1" spans="1:26">
      <c r="A236" s="447"/>
      <c r="B236" s="447"/>
      <c r="C236" s="447"/>
      <c r="D236" s="447"/>
      <c r="E236" s="447"/>
      <c r="F236" s="447"/>
      <c r="G236" s="447"/>
      <c r="H236" s="447"/>
      <c r="I236" s="447"/>
      <c r="J236" s="447"/>
      <c r="K236" s="447"/>
      <c r="L236" s="447"/>
      <c r="M236" s="447"/>
      <c r="N236" s="447"/>
      <c r="O236" s="447"/>
      <c r="P236" s="447"/>
      <c r="Q236" s="447"/>
      <c r="R236" s="447"/>
      <c r="S236" s="447"/>
      <c r="T236" s="447"/>
      <c r="U236" s="447"/>
      <c r="V236" s="447"/>
      <c r="W236" s="447"/>
      <c r="X236" s="447"/>
      <c r="Y236" s="447"/>
      <c r="Z236" s="447"/>
    </row>
    <row r="237" ht="15.75" customHeight="1" spans="1:26">
      <c r="A237" s="447"/>
      <c r="B237" s="447"/>
      <c r="C237" s="447"/>
      <c r="D237" s="447"/>
      <c r="E237" s="447"/>
      <c r="F237" s="447"/>
      <c r="G237" s="447"/>
      <c r="H237" s="447"/>
      <c r="I237" s="447"/>
      <c r="J237" s="447"/>
      <c r="K237" s="447"/>
      <c r="L237" s="447"/>
      <c r="M237" s="447"/>
      <c r="N237" s="447"/>
      <c r="O237" s="447"/>
      <c r="P237" s="447"/>
      <c r="Q237" s="447"/>
      <c r="R237" s="447"/>
      <c r="S237" s="447"/>
      <c r="T237" s="447"/>
      <c r="U237" s="447"/>
      <c r="V237" s="447"/>
      <c r="W237" s="447"/>
      <c r="X237" s="447"/>
      <c r="Y237" s="447"/>
      <c r="Z237" s="447"/>
    </row>
    <row r="238" ht="15.75" customHeight="1" spans="1:26">
      <c r="A238" s="447"/>
      <c r="B238" s="447"/>
      <c r="C238" s="447"/>
      <c r="D238" s="447"/>
      <c r="E238" s="447"/>
      <c r="F238" s="447"/>
      <c r="G238" s="447"/>
      <c r="H238" s="447"/>
      <c r="I238" s="447"/>
      <c r="J238" s="447"/>
      <c r="K238" s="447"/>
      <c r="L238" s="447"/>
      <c r="M238" s="447"/>
      <c r="N238" s="447"/>
      <c r="O238" s="447"/>
      <c r="P238" s="447"/>
      <c r="Q238" s="447"/>
      <c r="R238" s="447"/>
      <c r="S238" s="447"/>
      <c r="T238" s="447"/>
      <c r="U238" s="447"/>
      <c r="V238" s="447"/>
      <c r="W238" s="447"/>
      <c r="X238" s="447"/>
      <c r="Y238" s="447"/>
      <c r="Z238" s="447"/>
    </row>
    <row r="239" ht="15.75" customHeight="1" spans="1:26">
      <c r="A239" s="447"/>
      <c r="B239" s="447"/>
      <c r="C239" s="447"/>
      <c r="D239" s="447"/>
      <c r="E239" s="447"/>
      <c r="F239" s="447"/>
      <c r="G239" s="447"/>
      <c r="H239" s="447"/>
      <c r="I239" s="447"/>
      <c r="J239" s="447"/>
      <c r="K239" s="447"/>
      <c r="L239" s="447"/>
      <c r="M239" s="447"/>
      <c r="N239" s="447"/>
      <c r="O239" s="447"/>
      <c r="P239" s="447"/>
      <c r="Q239" s="447"/>
      <c r="R239" s="447"/>
      <c r="S239" s="447"/>
      <c r="T239" s="447"/>
      <c r="U239" s="447"/>
      <c r="V239" s="447"/>
      <c r="W239" s="447"/>
      <c r="X239" s="447"/>
      <c r="Y239" s="447"/>
      <c r="Z239" s="447"/>
    </row>
    <row r="240" ht="15.75" customHeight="1" spans="1:26">
      <c r="A240" s="447"/>
      <c r="B240" s="447"/>
      <c r="C240" s="447"/>
      <c r="D240" s="447"/>
      <c r="E240" s="447"/>
      <c r="F240" s="447"/>
      <c r="G240" s="447"/>
      <c r="H240" s="447"/>
      <c r="I240" s="447"/>
      <c r="J240" s="447"/>
      <c r="K240" s="447"/>
      <c r="L240" s="447"/>
      <c r="M240" s="447"/>
      <c r="N240" s="447"/>
      <c r="O240" s="447"/>
      <c r="P240" s="447"/>
      <c r="Q240" s="447"/>
      <c r="R240" s="447"/>
      <c r="S240" s="447"/>
      <c r="T240" s="447"/>
      <c r="U240" s="447"/>
      <c r="V240" s="447"/>
      <c r="W240" s="447"/>
      <c r="X240" s="447"/>
      <c r="Y240" s="447"/>
      <c r="Z240" s="447"/>
    </row>
    <row r="241" ht="15.75" customHeight="1" spans="1:26">
      <c r="A241" s="447"/>
      <c r="B241" s="447"/>
      <c r="C241" s="447"/>
      <c r="D241" s="447"/>
      <c r="E241" s="447"/>
      <c r="F241" s="447"/>
      <c r="G241" s="447"/>
      <c r="H241" s="447"/>
      <c r="I241" s="447"/>
      <c r="J241" s="447"/>
      <c r="K241" s="447"/>
      <c r="L241" s="447"/>
      <c r="M241" s="447"/>
      <c r="N241" s="447"/>
      <c r="O241" s="447"/>
      <c r="P241" s="447"/>
      <c r="Q241" s="447"/>
      <c r="R241" s="447"/>
      <c r="S241" s="447"/>
      <c r="T241" s="447"/>
      <c r="U241" s="447"/>
      <c r="V241" s="447"/>
      <c r="W241" s="447"/>
      <c r="X241" s="447"/>
      <c r="Y241" s="447"/>
      <c r="Z241" s="447"/>
    </row>
    <row r="242" ht="15.75" customHeight="1" spans="1:26">
      <c r="A242" s="447"/>
      <c r="B242" s="447"/>
      <c r="C242" s="447"/>
      <c r="D242" s="447"/>
      <c r="E242" s="447"/>
      <c r="F242" s="447"/>
      <c r="G242" s="447"/>
      <c r="H242" s="447"/>
      <c r="I242" s="447"/>
      <c r="J242" s="447"/>
      <c r="K242" s="447"/>
      <c r="L242" s="447"/>
      <c r="M242" s="447"/>
      <c r="N242" s="447"/>
      <c r="O242" s="447"/>
      <c r="P242" s="447"/>
      <c r="Q242" s="447"/>
      <c r="R242" s="447"/>
      <c r="S242" s="447"/>
      <c r="T242" s="447"/>
      <c r="U242" s="447"/>
      <c r="V242" s="447"/>
      <c r="W242" s="447"/>
      <c r="X242" s="447"/>
      <c r="Y242" s="447"/>
      <c r="Z242" s="447"/>
    </row>
    <row r="243" ht="15.75" customHeight="1" spans="1:26">
      <c r="A243" s="447"/>
      <c r="B243" s="447"/>
      <c r="C243" s="447"/>
      <c r="D243" s="447"/>
      <c r="E243" s="447"/>
      <c r="F243" s="447"/>
      <c r="G243" s="447"/>
      <c r="H243" s="447"/>
      <c r="I243" s="447"/>
      <c r="J243" s="447"/>
      <c r="K243" s="447"/>
      <c r="L243" s="447"/>
      <c r="M243" s="447"/>
      <c r="N243" s="447"/>
      <c r="O243" s="447"/>
      <c r="P243" s="447"/>
      <c r="Q243" s="447"/>
      <c r="R243" s="447"/>
      <c r="S243" s="447"/>
      <c r="T243" s="447"/>
      <c r="U243" s="447"/>
      <c r="V243" s="447"/>
      <c r="W243" s="447"/>
      <c r="X243" s="447"/>
      <c r="Y243" s="447"/>
      <c r="Z243" s="447"/>
    </row>
    <row r="244" ht="15.75" customHeight="1" spans="1:26">
      <c r="A244" s="447"/>
      <c r="B244" s="447"/>
      <c r="C244" s="447"/>
      <c r="D244" s="447"/>
      <c r="E244" s="447"/>
      <c r="F244" s="447"/>
      <c r="G244" s="447"/>
      <c r="H244" s="447"/>
      <c r="I244" s="447"/>
      <c r="J244" s="447"/>
      <c r="K244" s="447"/>
      <c r="L244" s="447"/>
      <c r="M244" s="447"/>
      <c r="N244" s="447"/>
      <c r="O244" s="447"/>
      <c r="P244" s="447"/>
      <c r="Q244" s="447"/>
      <c r="R244" s="447"/>
      <c r="S244" s="447"/>
      <c r="T244" s="447"/>
      <c r="U244" s="447"/>
      <c r="V244" s="447"/>
      <c r="W244" s="447"/>
      <c r="X244" s="447"/>
      <c r="Y244" s="447"/>
      <c r="Z244" s="447"/>
    </row>
    <row r="245" ht="15.75" customHeight="1" spans="1:26">
      <c r="A245" s="447"/>
      <c r="B245" s="447"/>
      <c r="C245" s="447"/>
      <c r="D245" s="447"/>
      <c r="E245" s="447"/>
      <c r="F245" s="447"/>
      <c r="G245" s="447"/>
      <c r="H245" s="447"/>
      <c r="I245" s="447"/>
      <c r="J245" s="447"/>
      <c r="K245" s="447"/>
      <c r="L245" s="447"/>
      <c r="M245" s="447"/>
      <c r="N245" s="447"/>
      <c r="O245" s="447"/>
      <c r="P245" s="447"/>
      <c r="Q245" s="447"/>
      <c r="R245" s="447"/>
      <c r="S245" s="447"/>
      <c r="T245" s="447"/>
      <c r="U245" s="447"/>
      <c r="V245" s="447"/>
      <c r="W245" s="447"/>
      <c r="X245" s="447"/>
      <c r="Y245" s="447"/>
      <c r="Z245" s="447"/>
    </row>
    <row r="246" ht="15.75" customHeight="1" spans="1:26">
      <c r="A246" s="447"/>
      <c r="B246" s="447"/>
      <c r="C246" s="447"/>
      <c r="D246" s="447"/>
      <c r="E246" s="447"/>
      <c r="F246" s="447"/>
      <c r="G246" s="447"/>
      <c r="H246" s="447"/>
      <c r="I246" s="447"/>
      <c r="J246" s="447"/>
      <c r="K246" s="447"/>
      <c r="L246" s="447"/>
      <c r="M246" s="447"/>
      <c r="N246" s="447"/>
      <c r="O246" s="447"/>
      <c r="P246" s="447"/>
      <c r="Q246" s="447"/>
      <c r="R246" s="447"/>
      <c r="S246" s="447"/>
      <c r="T246" s="447"/>
      <c r="U246" s="447"/>
      <c r="V246" s="447"/>
      <c r="W246" s="447"/>
      <c r="X246" s="447"/>
      <c r="Y246" s="447"/>
      <c r="Z246" s="447"/>
    </row>
    <row r="247" ht="15.75" customHeight="1" spans="1:26">
      <c r="A247" s="447"/>
      <c r="B247" s="447"/>
      <c r="C247" s="447"/>
      <c r="D247" s="447"/>
      <c r="E247" s="447"/>
      <c r="F247" s="447"/>
      <c r="G247" s="447"/>
      <c r="H247" s="447"/>
      <c r="I247" s="447"/>
      <c r="J247" s="447"/>
      <c r="K247" s="447"/>
      <c r="L247" s="447"/>
      <c r="M247" s="447"/>
      <c r="N247" s="447"/>
      <c r="O247" s="447"/>
      <c r="P247" s="447"/>
      <c r="Q247" s="447"/>
      <c r="R247" s="447"/>
      <c r="S247" s="447"/>
      <c r="T247" s="447"/>
      <c r="U247" s="447"/>
      <c r="V247" s="447"/>
      <c r="W247" s="447"/>
      <c r="X247" s="447"/>
      <c r="Y247" s="447"/>
      <c r="Z247" s="447"/>
    </row>
    <row r="248" ht="15.75" customHeight="1" spans="1:26">
      <c r="A248" s="447"/>
      <c r="B248" s="447"/>
      <c r="C248" s="447"/>
      <c r="D248" s="447"/>
      <c r="E248" s="447"/>
      <c r="F248" s="447"/>
      <c r="G248" s="447"/>
      <c r="H248" s="447"/>
      <c r="I248" s="447"/>
      <c r="J248" s="447"/>
      <c r="K248" s="447"/>
      <c r="L248" s="447"/>
      <c r="M248" s="447"/>
      <c r="N248" s="447"/>
      <c r="O248" s="447"/>
      <c r="P248" s="447"/>
      <c r="Q248" s="447"/>
      <c r="R248" s="447"/>
      <c r="S248" s="447"/>
      <c r="T248" s="447"/>
      <c r="U248" s="447"/>
      <c r="V248" s="447"/>
      <c r="W248" s="447"/>
      <c r="X248" s="447"/>
      <c r="Y248" s="447"/>
      <c r="Z248" s="447"/>
    </row>
    <row r="249" ht="15.75" customHeight="1" spans="1:26">
      <c r="A249" s="447"/>
      <c r="B249" s="447"/>
      <c r="C249" s="447"/>
      <c r="D249" s="447"/>
      <c r="E249" s="447"/>
      <c r="F249" s="447"/>
      <c r="G249" s="447"/>
      <c r="H249" s="447"/>
      <c r="I249" s="447"/>
      <c r="J249" s="447"/>
      <c r="K249" s="447"/>
      <c r="L249" s="447"/>
      <c r="M249" s="447"/>
      <c r="N249" s="447"/>
      <c r="O249" s="447"/>
      <c r="P249" s="447"/>
      <c r="Q249" s="447"/>
      <c r="R249" s="447"/>
      <c r="S249" s="447"/>
      <c r="T249" s="447"/>
      <c r="U249" s="447"/>
      <c r="V249" s="447"/>
      <c r="W249" s="447"/>
      <c r="X249" s="447"/>
      <c r="Y249" s="447"/>
      <c r="Z249" s="447"/>
    </row>
    <row r="250" ht="15.75" customHeight="1" spans="1:26">
      <c r="A250" s="447"/>
      <c r="B250" s="447"/>
      <c r="C250" s="447"/>
      <c r="D250" s="447"/>
      <c r="E250" s="447"/>
      <c r="F250" s="447"/>
      <c r="G250" s="447"/>
      <c r="H250" s="447"/>
      <c r="I250" s="447"/>
      <c r="J250" s="447"/>
      <c r="K250" s="447"/>
      <c r="L250" s="447"/>
      <c r="M250" s="447"/>
      <c r="N250" s="447"/>
      <c r="O250" s="447"/>
      <c r="P250" s="447"/>
      <c r="Q250" s="447"/>
      <c r="R250" s="447"/>
      <c r="S250" s="447"/>
      <c r="T250" s="447"/>
      <c r="U250" s="447"/>
      <c r="V250" s="447"/>
      <c r="W250" s="447"/>
      <c r="X250" s="447"/>
      <c r="Y250" s="447"/>
      <c r="Z250" s="447"/>
    </row>
    <row r="251" ht="15.75" customHeight="1" spans="1:26">
      <c r="A251" s="447"/>
      <c r="B251" s="447"/>
      <c r="C251" s="447"/>
      <c r="D251" s="447"/>
      <c r="E251" s="447"/>
      <c r="F251" s="447"/>
      <c r="G251" s="447"/>
      <c r="H251" s="447"/>
      <c r="I251" s="447"/>
      <c r="J251" s="447"/>
      <c r="K251" s="447"/>
      <c r="L251" s="447"/>
      <c r="M251" s="447"/>
      <c r="N251" s="447"/>
      <c r="O251" s="447"/>
      <c r="P251" s="447"/>
      <c r="Q251" s="447"/>
      <c r="R251" s="447"/>
      <c r="S251" s="447"/>
      <c r="T251" s="447"/>
      <c r="U251" s="447"/>
      <c r="V251" s="447"/>
      <c r="W251" s="447"/>
      <c r="X251" s="447"/>
      <c r="Y251" s="447"/>
      <c r="Z251" s="447"/>
    </row>
    <row r="252" ht="15.75" customHeight="1" spans="1:26">
      <c r="A252" s="447"/>
      <c r="B252" s="447"/>
      <c r="C252" s="447"/>
      <c r="D252" s="447"/>
      <c r="E252" s="447"/>
      <c r="F252" s="447"/>
      <c r="G252" s="447"/>
      <c r="H252" s="447"/>
      <c r="I252" s="447"/>
      <c r="J252" s="447"/>
      <c r="K252" s="447"/>
      <c r="L252" s="447"/>
      <c r="M252" s="447"/>
      <c r="N252" s="447"/>
      <c r="O252" s="447"/>
      <c r="P252" s="447"/>
      <c r="Q252" s="447"/>
      <c r="R252" s="447"/>
      <c r="S252" s="447"/>
      <c r="T252" s="447"/>
      <c r="U252" s="447"/>
      <c r="V252" s="447"/>
      <c r="W252" s="447"/>
      <c r="X252" s="447"/>
      <c r="Y252" s="447"/>
      <c r="Z252" s="447"/>
    </row>
    <row r="253" ht="15.75" customHeight="1" spans="1:26">
      <c r="A253" s="447"/>
      <c r="B253" s="447"/>
      <c r="C253" s="447"/>
      <c r="D253" s="447"/>
      <c r="E253" s="447"/>
      <c r="F253" s="447"/>
      <c r="G253" s="447"/>
      <c r="H253" s="447"/>
      <c r="I253" s="447"/>
      <c r="J253" s="447"/>
      <c r="K253" s="447"/>
      <c r="L253" s="447"/>
      <c r="M253" s="447"/>
      <c r="N253" s="447"/>
      <c r="O253" s="447"/>
      <c r="P253" s="447"/>
      <c r="Q253" s="447"/>
      <c r="R253" s="447"/>
      <c r="S253" s="447"/>
      <c r="T253" s="447"/>
      <c r="U253" s="447"/>
      <c r="V253" s="447"/>
      <c r="W253" s="447"/>
      <c r="X253" s="447"/>
      <c r="Y253" s="447"/>
      <c r="Z253" s="447"/>
    </row>
    <row r="254" ht="15.75" customHeight="1" spans="1:26">
      <c r="A254" s="447"/>
      <c r="B254" s="447"/>
      <c r="C254" s="447"/>
      <c r="D254" s="447"/>
      <c r="E254" s="447"/>
      <c r="F254" s="447"/>
      <c r="G254" s="447"/>
      <c r="H254" s="447"/>
      <c r="I254" s="447"/>
      <c r="J254" s="447"/>
      <c r="K254" s="447"/>
      <c r="L254" s="447"/>
      <c r="M254" s="447"/>
      <c r="N254" s="447"/>
      <c r="O254" s="447"/>
      <c r="P254" s="447"/>
      <c r="Q254" s="447"/>
      <c r="R254" s="447"/>
      <c r="S254" s="447"/>
      <c r="T254" s="447"/>
      <c r="U254" s="447"/>
      <c r="V254" s="447"/>
      <c r="W254" s="447"/>
      <c r="X254" s="447"/>
      <c r="Y254" s="447"/>
      <c r="Z254" s="447"/>
    </row>
    <row r="255" ht="15.75" customHeight="1" spans="1:26">
      <c r="A255" s="447"/>
      <c r="B255" s="447"/>
      <c r="C255" s="447"/>
      <c r="D255" s="447"/>
      <c r="E255" s="447"/>
      <c r="F255" s="447"/>
      <c r="G255" s="447"/>
      <c r="H255" s="447"/>
      <c r="I255" s="447"/>
      <c r="J255" s="447"/>
      <c r="K255" s="447"/>
      <c r="L255" s="447"/>
      <c r="M255" s="447"/>
      <c r="N255" s="447"/>
      <c r="O255" s="447"/>
      <c r="P255" s="447"/>
      <c r="Q255" s="447"/>
      <c r="R255" s="447"/>
      <c r="S255" s="447"/>
      <c r="T255" s="447"/>
      <c r="U255" s="447"/>
      <c r="V255" s="447"/>
      <c r="W255" s="447"/>
      <c r="X255" s="447"/>
      <c r="Y255" s="447"/>
      <c r="Z255" s="447"/>
    </row>
    <row r="256" ht="15.75" customHeight="1" spans="1:26">
      <c r="A256" s="447"/>
      <c r="B256" s="447"/>
      <c r="C256" s="447"/>
      <c r="D256" s="447"/>
      <c r="E256" s="447"/>
      <c r="F256" s="447"/>
      <c r="G256" s="447"/>
      <c r="H256" s="447"/>
      <c r="I256" s="447"/>
      <c r="J256" s="447"/>
      <c r="K256" s="447"/>
      <c r="L256" s="447"/>
      <c r="M256" s="447"/>
      <c r="N256" s="447"/>
      <c r="O256" s="447"/>
      <c r="P256" s="447"/>
      <c r="Q256" s="447"/>
      <c r="R256" s="447"/>
      <c r="S256" s="447"/>
      <c r="T256" s="447"/>
      <c r="U256" s="447"/>
      <c r="V256" s="447"/>
      <c r="W256" s="447"/>
      <c r="X256" s="447"/>
      <c r="Y256" s="447"/>
      <c r="Z256" s="447"/>
    </row>
    <row r="257" ht="15.75" customHeight="1" spans="1:26">
      <c r="A257" s="447"/>
      <c r="B257" s="447"/>
      <c r="C257" s="447"/>
      <c r="D257" s="447"/>
      <c r="E257" s="447"/>
      <c r="F257" s="447"/>
      <c r="G257" s="447"/>
      <c r="H257" s="447"/>
      <c r="I257" s="447"/>
      <c r="J257" s="447"/>
      <c r="K257" s="447"/>
      <c r="L257" s="447"/>
      <c r="M257" s="447"/>
      <c r="N257" s="447"/>
      <c r="O257" s="447"/>
      <c r="P257" s="447"/>
      <c r="Q257" s="447"/>
      <c r="R257" s="447"/>
      <c r="S257" s="447"/>
      <c r="T257" s="447"/>
      <c r="U257" s="447"/>
      <c r="V257" s="447"/>
      <c r="W257" s="447"/>
      <c r="X257" s="447"/>
      <c r="Y257" s="447"/>
      <c r="Z257" s="447"/>
    </row>
    <row r="258" ht="15.75" customHeight="1" spans="1:26">
      <c r="A258" s="447"/>
      <c r="B258" s="447"/>
      <c r="C258" s="447"/>
      <c r="D258" s="447"/>
      <c r="E258" s="447"/>
      <c r="F258" s="447"/>
      <c r="G258" s="447"/>
      <c r="H258" s="447"/>
      <c r="I258" s="447"/>
      <c r="J258" s="447"/>
      <c r="K258" s="447"/>
      <c r="L258" s="447"/>
      <c r="M258" s="447"/>
      <c r="N258" s="447"/>
      <c r="O258" s="447"/>
      <c r="P258" s="447"/>
      <c r="Q258" s="447"/>
      <c r="R258" s="447"/>
      <c r="S258" s="447"/>
      <c r="T258" s="447"/>
      <c r="U258" s="447"/>
      <c r="V258" s="447"/>
      <c r="W258" s="447"/>
      <c r="X258" s="447"/>
      <c r="Y258" s="447"/>
      <c r="Z258" s="447"/>
    </row>
    <row r="259" ht="15.75" customHeight="1" spans="1:26">
      <c r="A259" s="447"/>
      <c r="B259" s="447"/>
      <c r="C259" s="447"/>
      <c r="D259" s="447"/>
      <c r="E259" s="447"/>
      <c r="F259" s="447"/>
      <c r="G259" s="447"/>
      <c r="H259" s="447"/>
      <c r="I259" s="447"/>
      <c r="J259" s="447"/>
      <c r="K259" s="447"/>
      <c r="L259" s="447"/>
      <c r="M259" s="447"/>
      <c r="N259" s="447"/>
      <c r="O259" s="447"/>
      <c r="P259" s="447"/>
      <c r="Q259" s="447"/>
      <c r="R259" s="447"/>
      <c r="S259" s="447"/>
      <c r="T259" s="447"/>
      <c r="U259" s="447"/>
      <c r="V259" s="447"/>
      <c r="W259" s="447"/>
      <c r="X259" s="447"/>
      <c r="Y259" s="447"/>
      <c r="Z259" s="447"/>
    </row>
    <row r="260" ht="15.75" customHeight="1" spans="1:26">
      <c r="A260" s="447"/>
      <c r="B260" s="447"/>
      <c r="C260" s="447"/>
      <c r="D260" s="447"/>
      <c r="E260" s="447"/>
      <c r="F260" s="447"/>
      <c r="G260" s="447"/>
      <c r="H260" s="447"/>
      <c r="I260" s="447"/>
      <c r="J260" s="447"/>
      <c r="K260" s="447"/>
      <c r="L260" s="447"/>
      <c r="M260" s="447"/>
      <c r="N260" s="447"/>
      <c r="O260" s="447"/>
      <c r="P260" s="447"/>
      <c r="Q260" s="447"/>
      <c r="R260" s="447"/>
      <c r="S260" s="447"/>
      <c r="T260" s="447"/>
      <c r="U260" s="447"/>
      <c r="V260" s="447"/>
      <c r="W260" s="447"/>
      <c r="X260" s="447"/>
      <c r="Y260" s="447"/>
      <c r="Z260" s="447"/>
    </row>
    <row r="261" ht="15.75" customHeight="1" spans="1:26">
      <c r="A261" s="447"/>
      <c r="B261" s="447"/>
      <c r="C261" s="447"/>
      <c r="D261" s="447"/>
      <c r="E261" s="447"/>
      <c r="F261" s="447"/>
      <c r="G261" s="447"/>
      <c r="H261" s="447"/>
      <c r="I261" s="447"/>
      <c r="J261" s="447"/>
      <c r="K261" s="447"/>
      <c r="L261" s="447"/>
      <c r="M261" s="447"/>
      <c r="N261" s="447"/>
      <c r="O261" s="447"/>
      <c r="P261" s="447"/>
      <c r="Q261" s="447"/>
      <c r="R261" s="447"/>
      <c r="S261" s="447"/>
      <c r="T261" s="447"/>
      <c r="U261" s="447"/>
      <c r="V261" s="447"/>
      <c r="W261" s="447"/>
      <c r="X261" s="447"/>
      <c r="Y261" s="447"/>
      <c r="Z261" s="447"/>
    </row>
    <row r="262" ht="15.75" customHeight="1" spans="1:26">
      <c r="A262" s="447"/>
      <c r="B262" s="447"/>
      <c r="C262" s="447"/>
      <c r="D262" s="447"/>
      <c r="E262" s="447"/>
      <c r="F262" s="447"/>
      <c r="G262" s="447"/>
      <c r="H262" s="447"/>
      <c r="I262" s="447"/>
      <c r="J262" s="447"/>
      <c r="K262" s="447"/>
      <c r="L262" s="447"/>
      <c r="M262" s="447"/>
      <c r="N262" s="447"/>
      <c r="O262" s="447"/>
      <c r="P262" s="447"/>
      <c r="Q262" s="447"/>
      <c r="R262" s="447"/>
      <c r="S262" s="447"/>
      <c r="T262" s="447"/>
      <c r="U262" s="447"/>
      <c r="V262" s="447"/>
      <c r="W262" s="447"/>
      <c r="X262" s="447"/>
      <c r="Y262" s="447"/>
      <c r="Z262" s="447"/>
    </row>
    <row r="263" ht="15.75" customHeight="1" spans="1:26">
      <c r="A263" s="447"/>
      <c r="B263" s="447"/>
      <c r="C263" s="447"/>
      <c r="D263" s="447"/>
      <c r="E263" s="447"/>
      <c r="F263" s="447"/>
      <c r="G263" s="447"/>
      <c r="H263" s="447"/>
      <c r="I263" s="447"/>
      <c r="J263" s="447"/>
      <c r="K263" s="447"/>
      <c r="L263" s="447"/>
      <c r="M263" s="447"/>
      <c r="N263" s="447"/>
      <c r="O263" s="447"/>
      <c r="P263" s="447"/>
      <c r="Q263" s="447"/>
      <c r="R263" s="447"/>
      <c r="S263" s="447"/>
      <c r="T263" s="447"/>
      <c r="U263" s="447"/>
      <c r="V263" s="447"/>
      <c r="W263" s="447"/>
      <c r="X263" s="447"/>
      <c r="Y263" s="447"/>
      <c r="Z263" s="447"/>
    </row>
    <row r="264" ht="15.75" customHeight="1" spans="1:26">
      <c r="A264" s="447"/>
      <c r="B264" s="447"/>
      <c r="C264" s="447"/>
      <c r="D264" s="447"/>
      <c r="E264" s="447"/>
      <c r="F264" s="447"/>
      <c r="G264" s="447"/>
      <c r="H264" s="447"/>
      <c r="I264" s="447"/>
      <c r="J264" s="447"/>
      <c r="K264" s="447"/>
      <c r="L264" s="447"/>
      <c r="M264" s="447"/>
      <c r="N264" s="447"/>
      <c r="O264" s="447"/>
      <c r="P264" s="447"/>
      <c r="Q264" s="447"/>
      <c r="R264" s="447"/>
      <c r="S264" s="447"/>
      <c r="T264" s="447"/>
      <c r="U264" s="447"/>
      <c r="V264" s="447"/>
      <c r="W264" s="447"/>
      <c r="X264" s="447"/>
      <c r="Y264" s="447"/>
      <c r="Z264" s="447"/>
    </row>
    <row r="265" ht="15.75" customHeight="1" spans="1:26">
      <c r="A265" s="447"/>
      <c r="B265" s="447"/>
      <c r="C265" s="447"/>
      <c r="D265" s="447"/>
      <c r="E265" s="447"/>
      <c r="F265" s="447"/>
      <c r="G265" s="447"/>
      <c r="H265" s="447"/>
      <c r="I265" s="447"/>
      <c r="J265" s="447"/>
      <c r="K265" s="447"/>
      <c r="L265" s="447"/>
      <c r="M265" s="447"/>
      <c r="N265" s="447"/>
      <c r="O265" s="447"/>
      <c r="P265" s="447"/>
      <c r="Q265" s="447"/>
      <c r="R265" s="447"/>
      <c r="S265" s="447"/>
      <c r="T265" s="447"/>
      <c r="U265" s="447"/>
      <c r="V265" s="447"/>
      <c r="W265" s="447"/>
      <c r="X265" s="447"/>
      <c r="Y265" s="447"/>
      <c r="Z265" s="447"/>
    </row>
    <row r="266" ht="15.75" customHeight="1" spans="1:26">
      <c r="A266" s="447"/>
      <c r="B266" s="447"/>
      <c r="C266" s="447"/>
      <c r="D266" s="447"/>
      <c r="E266" s="447"/>
      <c r="F266" s="447"/>
      <c r="G266" s="447"/>
      <c r="H266" s="447"/>
      <c r="I266" s="447"/>
      <c r="J266" s="447"/>
      <c r="K266" s="447"/>
      <c r="L266" s="447"/>
      <c r="M266" s="447"/>
      <c r="N266" s="447"/>
      <c r="O266" s="447"/>
      <c r="P266" s="447"/>
      <c r="Q266" s="447"/>
      <c r="R266" s="447"/>
      <c r="S266" s="447"/>
      <c r="T266" s="447"/>
      <c r="U266" s="447"/>
      <c r="V266" s="447"/>
      <c r="W266" s="447"/>
      <c r="X266" s="447"/>
      <c r="Y266" s="447"/>
      <c r="Z266" s="447"/>
    </row>
    <row r="267" ht="15.75" customHeight="1" spans="1:26">
      <c r="A267" s="447"/>
      <c r="B267" s="447"/>
      <c r="C267" s="447"/>
      <c r="D267" s="447"/>
      <c r="E267" s="447"/>
      <c r="F267" s="447"/>
      <c r="G267" s="447"/>
      <c r="H267" s="447"/>
      <c r="I267" s="447"/>
      <c r="J267" s="447"/>
      <c r="K267" s="447"/>
      <c r="L267" s="447"/>
      <c r="M267" s="447"/>
      <c r="N267" s="447"/>
      <c r="O267" s="447"/>
      <c r="P267" s="447"/>
      <c r="Q267" s="447"/>
      <c r="R267" s="447"/>
      <c r="S267" s="447"/>
      <c r="T267" s="447"/>
      <c r="U267" s="447"/>
      <c r="V267" s="447"/>
      <c r="W267" s="447"/>
      <c r="X267" s="447"/>
      <c r="Y267" s="447"/>
      <c r="Z267" s="447"/>
    </row>
    <row r="268" ht="15.75" customHeight="1" spans="1:26">
      <c r="A268" s="447"/>
      <c r="B268" s="447"/>
      <c r="C268" s="447"/>
      <c r="D268" s="447"/>
      <c r="E268" s="447"/>
      <c r="F268" s="447"/>
      <c r="G268" s="447"/>
      <c r="H268" s="447"/>
      <c r="I268" s="447"/>
      <c r="J268" s="447"/>
      <c r="K268" s="447"/>
      <c r="L268" s="447"/>
      <c r="M268" s="447"/>
      <c r="N268" s="447"/>
      <c r="O268" s="447"/>
      <c r="P268" s="447"/>
      <c r="Q268" s="447"/>
      <c r="R268" s="447"/>
      <c r="S268" s="447"/>
      <c r="T268" s="447"/>
      <c r="U268" s="447"/>
      <c r="V268" s="447"/>
      <c r="W268" s="447"/>
      <c r="X268" s="447"/>
      <c r="Y268" s="447"/>
      <c r="Z268" s="447"/>
    </row>
    <row r="269" ht="15.75" customHeight="1" spans="1:26">
      <c r="A269" s="447"/>
      <c r="B269" s="447"/>
      <c r="C269" s="447"/>
      <c r="D269" s="447"/>
      <c r="E269" s="447"/>
      <c r="F269" s="447"/>
      <c r="G269" s="447"/>
      <c r="H269" s="447"/>
      <c r="I269" s="447"/>
      <c r="J269" s="447"/>
      <c r="K269" s="447"/>
      <c r="L269" s="447"/>
      <c r="M269" s="447"/>
      <c r="N269" s="447"/>
      <c r="O269" s="447"/>
      <c r="P269" s="447"/>
      <c r="Q269" s="447"/>
      <c r="R269" s="447"/>
      <c r="S269" s="447"/>
      <c r="T269" s="447"/>
      <c r="U269" s="447"/>
      <c r="V269" s="447"/>
      <c r="W269" s="447"/>
      <c r="X269" s="447"/>
      <c r="Y269" s="447"/>
      <c r="Z269" s="447"/>
    </row>
    <row r="270" ht="15.75" customHeight="1" spans="1:26">
      <c r="A270" s="447"/>
      <c r="B270" s="447"/>
      <c r="C270" s="447"/>
      <c r="D270" s="447"/>
      <c r="E270" s="447"/>
      <c r="F270" s="447"/>
      <c r="G270" s="447"/>
      <c r="H270" s="447"/>
      <c r="I270" s="447"/>
      <c r="J270" s="447"/>
      <c r="K270" s="447"/>
      <c r="L270" s="447"/>
      <c r="M270" s="447"/>
      <c r="N270" s="447"/>
      <c r="O270" s="447"/>
      <c r="P270" s="447"/>
      <c r="Q270" s="447"/>
      <c r="R270" s="447"/>
      <c r="S270" s="447"/>
      <c r="T270" s="447"/>
      <c r="U270" s="447"/>
      <c r="V270" s="447"/>
      <c r="W270" s="447"/>
      <c r="X270" s="447"/>
      <c r="Y270" s="447"/>
      <c r="Z270" s="447"/>
    </row>
    <row r="271" ht="15.75" customHeight="1" spans="1:26">
      <c r="A271" s="447"/>
      <c r="B271" s="447"/>
      <c r="C271" s="447"/>
      <c r="D271" s="447"/>
      <c r="E271" s="447"/>
      <c r="F271" s="447"/>
      <c r="G271" s="447"/>
      <c r="H271" s="447"/>
      <c r="I271" s="447"/>
      <c r="J271" s="447"/>
      <c r="K271" s="447"/>
      <c r="L271" s="447"/>
      <c r="M271" s="447"/>
      <c r="N271" s="447"/>
      <c r="O271" s="447"/>
      <c r="P271" s="447"/>
      <c r="Q271" s="447"/>
      <c r="R271" s="447"/>
      <c r="S271" s="447"/>
      <c r="T271" s="447"/>
      <c r="U271" s="447"/>
      <c r="V271" s="447"/>
      <c r="W271" s="447"/>
      <c r="X271" s="447"/>
      <c r="Y271" s="447"/>
      <c r="Z271" s="447"/>
    </row>
    <row r="272" ht="15.75" customHeight="1" spans="1:26">
      <c r="A272" s="447"/>
      <c r="B272" s="447"/>
      <c r="C272" s="447"/>
      <c r="D272" s="447"/>
      <c r="E272" s="447"/>
      <c r="F272" s="447"/>
      <c r="G272" s="447"/>
      <c r="H272" s="447"/>
      <c r="I272" s="447"/>
      <c r="J272" s="447"/>
      <c r="K272" s="447"/>
      <c r="L272" s="447"/>
      <c r="M272" s="447"/>
      <c r="N272" s="447"/>
      <c r="O272" s="447"/>
      <c r="P272" s="447"/>
      <c r="Q272" s="447"/>
      <c r="R272" s="447"/>
      <c r="S272" s="447"/>
      <c r="T272" s="447"/>
      <c r="U272" s="447"/>
      <c r="V272" s="447"/>
      <c r="W272" s="447"/>
      <c r="X272" s="447"/>
      <c r="Y272" s="447"/>
      <c r="Z272" s="447"/>
    </row>
    <row r="273" ht="15.75" customHeight="1" spans="1:26">
      <c r="A273" s="447"/>
      <c r="B273" s="447"/>
      <c r="C273" s="447"/>
      <c r="D273" s="447"/>
      <c r="E273" s="447"/>
      <c r="F273" s="447"/>
      <c r="G273" s="447"/>
      <c r="H273" s="447"/>
      <c r="I273" s="447"/>
      <c r="J273" s="447"/>
      <c r="K273" s="447"/>
      <c r="L273" s="447"/>
      <c r="M273" s="447"/>
      <c r="N273" s="447"/>
      <c r="O273" s="447"/>
      <c r="P273" s="447"/>
      <c r="Q273" s="447"/>
      <c r="R273" s="447"/>
      <c r="S273" s="447"/>
      <c r="T273" s="447"/>
      <c r="U273" s="447"/>
      <c r="V273" s="447"/>
      <c r="W273" s="447"/>
      <c r="X273" s="447"/>
      <c r="Y273" s="447"/>
      <c r="Z273" s="447"/>
    </row>
    <row r="274" ht="15.75" customHeight="1" spans="1:26">
      <c r="A274" s="447"/>
      <c r="B274" s="447"/>
      <c r="C274" s="447"/>
      <c r="D274" s="447"/>
      <c r="E274" s="447"/>
      <c r="F274" s="447"/>
      <c r="G274" s="447"/>
      <c r="H274" s="447"/>
      <c r="I274" s="447"/>
      <c r="J274" s="447"/>
      <c r="K274" s="447"/>
      <c r="L274" s="447"/>
      <c r="M274" s="447"/>
      <c r="N274" s="447"/>
      <c r="O274" s="447"/>
      <c r="P274" s="447"/>
      <c r="Q274" s="447"/>
      <c r="R274" s="447"/>
      <c r="S274" s="447"/>
      <c r="T274" s="447"/>
      <c r="U274" s="447"/>
      <c r="V274" s="447"/>
      <c r="W274" s="447"/>
      <c r="X274" s="447"/>
      <c r="Y274" s="447"/>
      <c r="Z274" s="447"/>
    </row>
    <row r="275" ht="15.75" customHeight="1" spans="1:26">
      <c r="A275" s="447"/>
      <c r="B275" s="447"/>
      <c r="C275" s="447"/>
      <c r="D275" s="447"/>
      <c r="E275" s="447"/>
      <c r="F275" s="447"/>
      <c r="G275" s="447"/>
      <c r="H275" s="447"/>
      <c r="I275" s="447"/>
      <c r="J275" s="447"/>
      <c r="K275" s="447"/>
      <c r="L275" s="447"/>
      <c r="M275" s="447"/>
      <c r="N275" s="447"/>
      <c r="O275" s="447"/>
      <c r="P275" s="447"/>
      <c r="Q275" s="447"/>
      <c r="R275" s="447"/>
      <c r="S275" s="447"/>
      <c r="T275" s="447"/>
      <c r="U275" s="447"/>
      <c r="V275" s="447"/>
      <c r="W275" s="447"/>
      <c r="X275" s="447"/>
      <c r="Y275" s="447"/>
      <c r="Z275" s="447"/>
    </row>
    <row r="276" ht="15.75" customHeight="1" spans="1:26">
      <c r="A276" s="447"/>
      <c r="B276" s="447"/>
      <c r="C276" s="447"/>
      <c r="D276" s="447"/>
      <c r="E276" s="447"/>
      <c r="F276" s="447"/>
      <c r="G276" s="447"/>
      <c r="H276" s="447"/>
      <c r="I276" s="447"/>
      <c r="J276" s="447"/>
      <c r="K276" s="447"/>
      <c r="L276" s="447"/>
      <c r="M276" s="447"/>
      <c r="N276" s="447"/>
      <c r="O276" s="447"/>
      <c r="P276" s="447"/>
      <c r="Q276" s="447"/>
      <c r="R276" s="447"/>
      <c r="S276" s="447"/>
      <c r="T276" s="447"/>
      <c r="U276" s="447"/>
      <c r="V276" s="447"/>
      <c r="W276" s="447"/>
      <c r="X276" s="447"/>
      <c r="Y276" s="447"/>
      <c r="Z276" s="447"/>
    </row>
    <row r="277" ht="15.75" customHeight="1" spans="1:26">
      <c r="A277" s="447"/>
      <c r="B277" s="447"/>
      <c r="C277" s="447"/>
      <c r="D277" s="447"/>
      <c r="E277" s="447"/>
      <c r="F277" s="447"/>
      <c r="G277" s="447"/>
      <c r="H277" s="447"/>
      <c r="I277" s="447"/>
      <c r="J277" s="447"/>
      <c r="K277" s="447"/>
      <c r="L277" s="447"/>
      <c r="M277" s="447"/>
      <c r="N277" s="447"/>
      <c r="O277" s="447"/>
      <c r="P277" s="447"/>
      <c r="Q277" s="447"/>
      <c r="R277" s="447"/>
      <c r="S277" s="447"/>
      <c r="T277" s="447"/>
      <c r="U277" s="447"/>
      <c r="V277" s="447"/>
      <c r="W277" s="447"/>
      <c r="X277" s="447"/>
      <c r="Y277" s="447"/>
      <c r="Z277" s="447"/>
    </row>
    <row r="278" ht="15.75" customHeight="1" spans="1:26">
      <c r="A278" s="447"/>
      <c r="B278" s="447"/>
      <c r="C278" s="447"/>
      <c r="D278" s="447"/>
      <c r="E278" s="447"/>
      <c r="F278" s="447"/>
      <c r="G278" s="447"/>
      <c r="H278" s="447"/>
      <c r="I278" s="447"/>
      <c r="J278" s="447"/>
      <c r="K278" s="447"/>
      <c r="L278" s="447"/>
      <c r="M278" s="447"/>
      <c r="N278" s="447"/>
      <c r="O278" s="447"/>
      <c r="P278" s="447"/>
      <c r="Q278" s="447"/>
      <c r="R278" s="447"/>
      <c r="S278" s="447"/>
      <c r="T278" s="447"/>
      <c r="U278" s="447"/>
      <c r="V278" s="447"/>
      <c r="W278" s="447"/>
      <c r="X278" s="447"/>
      <c r="Y278" s="447"/>
      <c r="Z278" s="447"/>
    </row>
    <row r="279" ht="15.75" customHeight="1" spans="1:26">
      <c r="A279" s="447"/>
      <c r="B279" s="447"/>
      <c r="C279" s="447"/>
      <c r="D279" s="447"/>
      <c r="E279" s="447"/>
      <c r="F279" s="447"/>
      <c r="G279" s="447"/>
      <c r="H279" s="447"/>
      <c r="I279" s="447"/>
      <c r="J279" s="447"/>
      <c r="K279" s="447"/>
      <c r="L279" s="447"/>
      <c r="M279" s="447"/>
      <c r="N279" s="447"/>
      <c r="O279" s="447"/>
      <c r="P279" s="447"/>
      <c r="Q279" s="447"/>
      <c r="R279" s="447"/>
      <c r="S279" s="447"/>
      <c r="T279" s="447"/>
      <c r="U279" s="447"/>
      <c r="V279" s="447"/>
      <c r="W279" s="447"/>
      <c r="X279" s="447"/>
      <c r="Y279" s="447"/>
      <c r="Z279" s="447"/>
    </row>
    <row r="280" ht="15.75" customHeight="1" spans="1:26">
      <c r="A280" s="447"/>
      <c r="B280" s="447"/>
      <c r="C280" s="447"/>
      <c r="D280" s="447"/>
      <c r="E280" s="447"/>
      <c r="F280" s="447"/>
      <c r="G280" s="447"/>
      <c r="H280" s="447"/>
      <c r="I280" s="447"/>
      <c r="J280" s="447"/>
      <c r="K280" s="447"/>
      <c r="L280" s="447"/>
      <c r="M280" s="447"/>
      <c r="N280" s="447"/>
      <c r="O280" s="447"/>
      <c r="P280" s="447"/>
      <c r="Q280" s="447"/>
      <c r="R280" s="447"/>
      <c r="S280" s="447"/>
      <c r="T280" s="447"/>
      <c r="U280" s="447"/>
      <c r="V280" s="447"/>
      <c r="W280" s="447"/>
      <c r="X280" s="447"/>
      <c r="Y280" s="447"/>
      <c r="Z280" s="447"/>
    </row>
    <row r="281" ht="15.75" customHeight="1" spans="1:26">
      <c r="A281" s="447"/>
      <c r="B281" s="447"/>
      <c r="C281" s="447"/>
      <c r="D281" s="447"/>
      <c r="E281" s="447"/>
      <c r="F281" s="447"/>
      <c r="G281" s="447"/>
      <c r="H281" s="447"/>
      <c r="I281" s="447"/>
      <c r="J281" s="447"/>
      <c r="K281" s="447"/>
      <c r="L281" s="447"/>
      <c r="M281" s="447"/>
      <c r="N281" s="447"/>
      <c r="O281" s="447"/>
      <c r="P281" s="447"/>
      <c r="Q281" s="447"/>
      <c r="R281" s="447"/>
      <c r="S281" s="447"/>
      <c r="T281" s="447"/>
      <c r="U281" s="447"/>
      <c r="V281" s="447"/>
      <c r="W281" s="447"/>
      <c r="X281" s="447"/>
      <c r="Y281" s="447"/>
      <c r="Z281" s="447"/>
    </row>
    <row r="282" ht="15.75" customHeight="1" spans="1:26">
      <c r="A282" s="447"/>
      <c r="B282" s="447"/>
      <c r="C282" s="447"/>
      <c r="D282" s="447"/>
      <c r="E282" s="447"/>
      <c r="F282" s="447"/>
      <c r="G282" s="447"/>
      <c r="H282" s="447"/>
      <c r="I282" s="447"/>
      <c r="J282" s="447"/>
      <c r="K282" s="447"/>
      <c r="L282" s="447"/>
      <c r="M282" s="447"/>
      <c r="N282" s="447"/>
      <c r="O282" s="447"/>
      <c r="P282" s="447"/>
      <c r="Q282" s="447"/>
      <c r="R282" s="447"/>
      <c r="S282" s="447"/>
      <c r="T282" s="447"/>
      <c r="U282" s="447"/>
      <c r="V282" s="447"/>
      <c r="W282" s="447"/>
      <c r="X282" s="447"/>
      <c r="Y282" s="447"/>
      <c r="Z282" s="447"/>
    </row>
    <row r="283" ht="15.75" customHeight="1" spans="1:26">
      <c r="A283" s="447"/>
      <c r="B283" s="447"/>
      <c r="C283" s="447"/>
      <c r="D283" s="447"/>
      <c r="E283" s="447"/>
      <c r="F283" s="447"/>
      <c r="G283" s="447"/>
      <c r="H283" s="447"/>
      <c r="I283" s="447"/>
      <c r="J283" s="447"/>
      <c r="K283" s="447"/>
      <c r="L283" s="447"/>
      <c r="M283" s="447"/>
      <c r="N283" s="447"/>
      <c r="O283" s="447"/>
      <c r="P283" s="447"/>
      <c r="Q283" s="447"/>
      <c r="R283" s="447"/>
      <c r="S283" s="447"/>
      <c r="T283" s="447"/>
      <c r="U283" s="447"/>
      <c r="V283" s="447"/>
      <c r="W283" s="447"/>
      <c r="X283" s="447"/>
      <c r="Y283" s="447"/>
      <c r="Z283" s="447"/>
    </row>
    <row r="284" ht="15.75" customHeight="1" spans="1:26">
      <c r="A284" s="447"/>
      <c r="B284" s="447"/>
      <c r="C284" s="447"/>
      <c r="D284" s="447"/>
      <c r="E284" s="447"/>
      <c r="F284" s="447"/>
      <c r="G284" s="447"/>
      <c r="H284" s="447"/>
      <c r="I284" s="447"/>
      <c r="J284" s="447"/>
      <c r="K284" s="447"/>
      <c r="L284" s="447"/>
      <c r="M284" s="447"/>
      <c r="N284" s="447"/>
      <c r="O284" s="447"/>
      <c r="P284" s="447"/>
      <c r="Q284" s="447"/>
      <c r="R284" s="447"/>
      <c r="S284" s="447"/>
      <c r="T284" s="447"/>
      <c r="U284" s="447"/>
      <c r="V284" s="447"/>
      <c r="W284" s="447"/>
      <c r="X284" s="447"/>
      <c r="Y284" s="447"/>
      <c r="Z284" s="447"/>
    </row>
    <row r="285" ht="15.75" customHeight="1" spans="1:26">
      <c r="A285" s="447"/>
      <c r="B285" s="447"/>
      <c r="C285" s="447"/>
      <c r="D285" s="447"/>
      <c r="E285" s="447"/>
      <c r="F285" s="447"/>
      <c r="G285" s="447"/>
      <c r="H285" s="447"/>
      <c r="I285" s="447"/>
      <c r="J285" s="447"/>
      <c r="K285" s="447"/>
      <c r="L285" s="447"/>
      <c r="M285" s="447"/>
      <c r="N285" s="447"/>
      <c r="O285" s="447"/>
      <c r="P285" s="447"/>
      <c r="Q285" s="447"/>
      <c r="R285" s="447"/>
      <c r="S285" s="447"/>
      <c r="T285" s="447"/>
      <c r="U285" s="447"/>
      <c r="V285" s="447"/>
      <c r="W285" s="447"/>
      <c r="X285" s="447"/>
      <c r="Y285" s="447"/>
      <c r="Z285" s="447"/>
    </row>
    <row r="286" ht="15.75" customHeight="1" spans="1:26">
      <c r="A286" s="447"/>
      <c r="B286" s="447"/>
      <c r="C286" s="447"/>
      <c r="D286" s="447"/>
      <c r="E286" s="447"/>
      <c r="F286" s="447"/>
      <c r="G286" s="447"/>
      <c r="H286" s="447"/>
      <c r="I286" s="447"/>
      <c r="J286" s="447"/>
      <c r="K286" s="447"/>
      <c r="L286" s="447"/>
      <c r="M286" s="447"/>
      <c r="N286" s="447"/>
      <c r="O286" s="447"/>
      <c r="P286" s="447"/>
      <c r="Q286" s="447"/>
      <c r="R286" s="447"/>
      <c r="S286" s="447"/>
      <c r="T286" s="447"/>
      <c r="U286" s="447"/>
      <c r="V286" s="447"/>
      <c r="W286" s="447"/>
      <c r="X286" s="447"/>
      <c r="Y286" s="447"/>
      <c r="Z286" s="447"/>
    </row>
    <row r="287" ht="15.75" customHeight="1" spans="1:26">
      <c r="A287" s="447"/>
      <c r="B287" s="447"/>
      <c r="C287" s="447"/>
      <c r="D287" s="447"/>
      <c r="E287" s="447"/>
      <c r="F287" s="447"/>
      <c r="G287" s="447"/>
      <c r="H287" s="447"/>
      <c r="I287" s="447"/>
      <c r="J287" s="447"/>
      <c r="K287" s="447"/>
      <c r="L287" s="447"/>
      <c r="M287" s="447"/>
      <c r="N287" s="447"/>
      <c r="O287" s="447"/>
      <c r="P287" s="447"/>
      <c r="Q287" s="447"/>
      <c r="R287" s="447"/>
      <c r="S287" s="447"/>
      <c r="T287" s="447"/>
      <c r="U287" s="447"/>
      <c r="V287" s="447"/>
      <c r="W287" s="447"/>
      <c r="X287" s="447"/>
      <c r="Y287" s="447"/>
      <c r="Z287" s="447"/>
    </row>
    <row r="288" ht="15.75" customHeight="1" spans="1:26">
      <c r="A288" s="447"/>
      <c r="B288" s="447"/>
      <c r="C288" s="447"/>
      <c r="D288" s="447"/>
      <c r="E288" s="447"/>
      <c r="F288" s="447"/>
      <c r="G288" s="447"/>
      <c r="H288" s="447"/>
      <c r="I288" s="447"/>
      <c r="J288" s="447"/>
      <c r="K288" s="447"/>
      <c r="L288" s="447"/>
      <c r="M288" s="447"/>
      <c r="N288" s="447"/>
      <c r="O288" s="447"/>
      <c r="P288" s="447"/>
      <c r="Q288" s="447"/>
      <c r="R288" s="447"/>
      <c r="S288" s="447"/>
      <c r="T288" s="447"/>
      <c r="U288" s="447"/>
      <c r="V288" s="447"/>
      <c r="W288" s="447"/>
      <c r="X288" s="447"/>
      <c r="Y288" s="447"/>
      <c r="Z288" s="447"/>
    </row>
    <row r="289" ht="15.75" customHeight="1" spans="1:26">
      <c r="A289" s="447"/>
      <c r="B289" s="447"/>
      <c r="C289" s="447"/>
      <c r="D289" s="447"/>
      <c r="E289" s="447"/>
      <c r="F289" s="447"/>
      <c r="G289" s="447"/>
      <c r="H289" s="447"/>
      <c r="I289" s="447"/>
      <c r="J289" s="447"/>
      <c r="K289" s="447"/>
      <c r="L289" s="447"/>
      <c r="M289" s="447"/>
      <c r="N289" s="447"/>
      <c r="O289" s="447"/>
      <c r="P289" s="447"/>
      <c r="Q289" s="447"/>
      <c r="R289" s="447"/>
      <c r="S289" s="447"/>
      <c r="T289" s="447"/>
      <c r="U289" s="447"/>
      <c r="V289" s="447"/>
      <c r="W289" s="447"/>
      <c r="X289" s="447"/>
      <c r="Y289" s="447"/>
      <c r="Z289" s="447"/>
    </row>
    <row r="290" ht="15.75" customHeight="1" spans="1:26">
      <c r="A290" s="447"/>
      <c r="B290" s="447"/>
      <c r="C290" s="447"/>
      <c r="D290" s="447"/>
      <c r="E290" s="447"/>
      <c r="F290" s="447"/>
      <c r="G290" s="447"/>
      <c r="H290" s="447"/>
      <c r="I290" s="447"/>
      <c r="J290" s="447"/>
      <c r="K290" s="447"/>
      <c r="L290" s="447"/>
      <c r="M290" s="447"/>
      <c r="N290" s="447"/>
      <c r="O290" s="447"/>
      <c r="P290" s="447"/>
      <c r="Q290" s="447"/>
      <c r="R290" s="447"/>
      <c r="S290" s="447"/>
      <c r="T290" s="447"/>
      <c r="U290" s="447"/>
      <c r="V290" s="447"/>
      <c r="W290" s="447"/>
      <c r="X290" s="447"/>
      <c r="Y290" s="447"/>
      <c r="Z290" s="447"/>
    </row>
    <row r="291" ht="15.75" customHeight="1" spans="1:26">
      <c r="A291" s="447"/>
      <c r="B291" s="447"/>
      <c r="C291" s="447"/>
      <c r="D291" s="447"/>
      <c r="E291" s="447"/>
      <c r="F291" s="447"/>
      <c r="G291" s="447"/>
      <c r="H291" s="447"/>
      <c r="I291" s="447"/>
      <c r="J291" s="447"/>
      <c r="K291" s="447"/>
      <c r="L291" s="447"/>
      <c r="M291" s="447"/>
      <c r="N291" s="447"/>
      <c r="O291" s="447"/>
      <c r="P291" s="447"/>
      <c r="Q291" s="447"/>
      <c r="R291" s="447"/>
      <c r="S291" s="447"/>
      <c r="T291" s="447"/>
      <c r="U291" s="447"/>
      <c r="V291" s="447"/>
      <c r="W291" s="447"/>
      <c r="X291" s="447"/>
      <c r="Y291" s="447"/>
      <c r="Z291" s="447"/>
    </row>
    <row r="292" ht="15.75" customHeight="1" spans="1:26">
      <c r="A292" s="447"/>
      <c r="B292" s="447"/>
      <c r="C292" s="447"/>
      <c r="D292" s="447"/>
      <c r="E292" s="447"/>
      <c r="F292" s="447"/>
      <c r="G292" s="447"/>
      <c r="H292" s="447"/>
      <c r="I292" s="447"/>
      <c r="J292" s="447"/>
      <c r="K292" s="447"/>
      <c r="L292" s="447"/>
      <c r="M292" s="447"/>
      <c r="N292" s="447"/>
      <c r="O292" s="447"/>
      <c r="P292" s="447"/>
      <c r="Q292" s="447"/>
      <c r="R292" s="447"/>
      <c r="S292" s="447"/>
      <c r="T292" s="447"/>
      <c r="U292" s="447"/>
      <c r="V292" s="447"/>
      <c r="W292" s="447"/>
      <c r="X292" s="447"/>
      <c r="Y292" s="447"/>
      <c r="Z292" s="447"/>
    </row>
    <row r="293" ht="15.75" customHeight="1" spans="1:26">
      <c r="A293" s="447"/>
      <c r="B293" s="447"/>
      <c r="C293" s="447"/>
      <c r="D293" s="447"/>
      <c r="E293" s="447"/>
      <c r="F293" s="447"/>
      <c r="G293" s="447"/>
      <c r="H293" s="447"/>
      <c r="I293" s="447"/>
      <c r="J293" s="447"/>
      <c r="K293" s="447"/>
      <c r="L293" s="447"/>
      <c r="M293" s="447"/>
      <c r="N293" s="447"/>
      <c r="O293" s="447"/>
      <c r="P293" s="447"/>
      <c r="Q293" s="447"/>
      <c r="R293" s="447"/>
      <c r="S293" s="447"/>
      <c r="T293" s="447"/>
      <c r="U293" s="447"/>
      <c r="V293" s="447"/>
      <c r="W293" s="447"/>
      <c r="X293" s="447"/>
      <c r="Y293" s="447"/>
      <c r="Z293" s="447"/>
    </row>
    <row r="294" ht="15.75" customHeight="1" spans="1:26">
      <c r="A294" s="447"/>
      <c r="B294" s="447"/>
      <c r="C294" s="447"/>
      <c r="D294" s="447"/>
      <c r="E294" s="447"/>
      <c r="F294" s="447"/>
      <c r="G294" s="447"/>
      <c r="H294" s="447"/>
      <c r="I294" s="447"/>
      <c r="J294" s="447"/>
      <c r="K294" s="447"/>
      <c r="L294" s="447"/>
      <c r="M294" s="447"/>
      <c r="N294" s="447"/>
      <c r="O294" s="447"/>
      <c r="P294" s="447"/>
      <c r="Q294" s="447"/>
      <c r="R294" s="447"/>
      <c r="S294" s="447"/>
      <c r="T294" s="447"/>
      <c r="U294" s="447"/>
      <c r="V294" s="447"/>
      <c r="W294" s="447"/>
      <c r="X294" s="447"/>
      <c r="Y294" s="447"/>
      <c r="Z294" s="447"/>
    </row>
    <row r="295" ht="15.75" customHeight="1" spans="1:26">
      <c r="A295" s="447"/>
      <c r="B295" s="447"/>
      <c r="C295" s="447"/>
      <c r="D295" s="447"/>
      <c r="E295" s="447"/>
      <c r="F295" s="447"/>
      <c r="G295" s="447"/>
      <c r="H295" s="447"/>
      <c r="I295" s="447"/>
      <c r="J295" s="447"/>
      <c r="K295" s="447"/>
      <c r="L295" s="447"/>
      <c r="M295" s="447"/>
      <c r="N295" s="447"/>
      <c r="O295" s="447"/>
      <c r="P295" s="447"/>
      <c r="Q295" s="447"/>
      <c r="R295" s="447"/>
      <c r="S295" s="447"/>
      <c r="T295" s="447"/>
      <c r="U295" s="447"/>
      <c r="V295" s="447"/>
      <c r="W295" s="447"/>
      <c r="X295" s="447"/>
      <c r="Y295" s="447"/>
      <c r="Z295" s="447"/>
    </row>
    <row r="296" ht="15.75" customHeight="1" spans="1:26">
      <c r="A296" s="447"/>
      <c r="B296" s="447"/>
      <c r="C296" s="447"/>
      <c r="D296" s="447"/>
      <c r="E296" s="447"/>
      <c r="F296" s="447"/>
      <c r="G296" s="447"/>
      <c r="H296" s="447"/>
      <c r="I296" s="447"/>
      <c r="J296" s="447"/>
      <c r="K296" s="447"/>
      <c r="L296" s="447"/>
      <c r="M296" s="447"/>
      <c r="N296" s="447"/>
      <c r="O296" s="447"/>
      <c r="P296" s="447"/>
      <c r="Q296" s="447"/>
      <c r="R296" s="447"/>
      <c r="S296" s="447"/>
      <c r="T296" s="447"/>
      <c r="U296" s="447"/>
      <c r="V296" s="447"/>
      <c r="W296" s="447"/>
      <c r="X296" s="447"/>
      <c r="Y296" s="447"/>
      <c r="Z296" s="447"/>
    </row>
    <row r="297" ht="15.75" customHeight="1" spans="1:26">
      <c r="A297" s="447"/>
      <c r="B297" s="447"/>
      <c r="C297" s="447"/>
      <c r="D297" s="447"/>
      <c r="E297" s="447"/>
      <c r="F297" s="447"/>
      <c r="G297" s="447"/>
      <c r="H297" s="447"/>
      <c r="I297" s="447"/>
      <c r="J297" s="447"/>
      <c r="K297" s="447"/>
      <c r="L297" s="447"/>
      <c r="M297" s="447"/>
      <c r="N297" s="447"/>
      <c r="O297" s="447"/>
      <c r="P297" s="447"/>
      <c r="Q297" s="447"/>
      <c r="R297" s="447"/>
      <c r="S297" s="447"/>
      <c r="T297" s="447"/>
      <c r="U297" s="447"/>
      <c r="V297" s="447"/>
      <c r="W297" s="447"/>
      <c r="X297" s="447"/>
      <c r="Y297" s="447"/>
      <c r="Z297" s="447"/>
    </row>
    <row r="298" ht="15.75" customHeight="1" spans="1:26">
      <c r="A298" s="447"/>
      <c r="B298" s="447"/>
      <c r="C298" s="447"/>
      <c r="D298" s="447"/>
      <c r="E298" s="447"/>
      <c r="F298" s="447"/>
      <c r="G298" s="447"/>
      <c r="H298" s="447"/>
      <c r="I298" s="447"/>
      <c r="J298" s="447"/>
      <c r="K298" s="447"/>
      <c r="L298" s="447"/>
      <c r="M298" s="447"/>
      <c r="N298" s="447"/>
      <c r="O298" s="447"/>
      <c r="P298" s="447"/>
      <c r="Q298" s="447"/>
      <c r="R298" s="447"/>
      <c r="S298" s="447"/>
      <c r="T298" s="447"/>
      <c r="U298" s="447"/>
      <c r="V298" s="447"/>
      <c r="W298" s="447"/>
      <c r="X298" s="447"/>
      <c r="Y298" s="447"/>
      <c r="Z298" s="447"/>
    </row>
    <row r="299" ht="15.75" customHeight="1" spans="1:26">
      <c r="A299" s="447"/>
      <c r="B299" s="447"/>
      <c r="C299" s="447"/>
      <c r="D299" s="447"/>
      <c r="E299" s="447"/>
      <c r="F299" s="447"/>
      <c r="G299" s="447"/>
      <c r="H299" s="447"/>
      <c r="I299" s="447"/>
      <c r="J299" s="447"/>
      <c r="K299" s="447"/>
      <c r="L299" s="447"/>
      <c r="M299" s="447"/>
      <c r="N299" s="447"/>
      <c r="O299" s="447"/>
      <c r="P299" s="447"/>
      <c r="Q299" s="447"/>
      <c r="R299" s="447"/>
      <c r="S299" s="447"/>
      <c r="T299" s="447"/>
      <c r="U299" s="447"/>
      <c r="V299" s="447"/>
      <c r="W299" s="447"/>
      <c r="X299" s="447"/>
      <c r="Y299" s="447"/>
      <c r="Z299" s="447"/>
    </row>
    <row r="300" ht="15.75" customHeight="1" spans="1:26">
      <c r="A300" s="447"/>
      <c r="B300" s="447"/>
      <c r="C300" s="447"/>
      <c r="D300" s="447"/>
      <c r="E300" s="447"/>
      <c r="F300" s="447"/>
      <c r="G300" s="447"/>
      <c r="H300" s="447"/>
      <c r="I300" s="447"/>
      <c r="J300" s="447"/>
      <c r="K300" s="447"/>
      <c r="L300" s="447"/>
      <c r="M300" s="447"/>
      <c r="N300" s="447"/>
      <c r="O300" s="447"/>
      <c r="P300" s="447"/>
      <c r="Q300" s="447"/>
      <c r="R300" s="447"/>
      <c r="S300" s="447"/>
      <c r="T300" s="447"/>
      <c r="U300" s="447"/>
      <c r="V300" s="447"/>
      <c r="W300" s="447"/>
      <c r="X300" s="447"/>
      <c r="Y300" s="447"/>
      <c r="Z300" s="447"/>
    </row>
    <row r="301" ht="15.75" customHeight="1" spans="1:26">
      <c r="A301" s="447"/>
      <c r="B301" s="447"/>
      <c r="C301" s="447"/>
      <c r="D301" s="447"/>
      <c r="E301" s="447"/>
      <c r="F301" s="447"/>
      <c r="G301" s="447"/>
      <c r="H301" s="447"/>
      <c r="I301" s="447"/>
      <c r="J301" s="447"/>
      <c r="K301" s="447"/>
      <c r="L301" s="447"/>
      <c r="M301" s="447"/>
      <c r="N301" s="447"/>
      <c r="O301" s="447"/>
      <c r="P301" s="447"/>
      <c r="Q301" s="447"/>
      <c r="R301" s="447"/>
      <c r="S301" s="447"/>
      <c r="T301" s="447"/>
      <c r="U301" s="447"/>
      <c r="V301" s="447"/>
      <c r="W301" s="447"/>
      <c r="X301" s="447"/>
      <c r="Y301" s="447"/>
      <c r="Z301" s="447"/>
    </row>
    <row r="302" ht="15.75" customHeight="1" spans="1:26">
      <c r="A302" s="447"/>
      <c r="B302" s="447"/>
      <c r="C302" s="447"/>
      <c r="D302" s="447"/>
      <c r="E302" s="447"/>
      <c r="F302" s="447"/>
      <c r="G302" s="447"/>
      <c r="H302" s="447"/>
      <c r="I302" s="447"/>
      <c r="J302" s="447"/>
      <c r="K302" s="447"/>
      <c r="L302" s="447"/>
      <c r="M302" s="447"/>
      <c r="N302" s="447"/>
      <c r="O302" s="447"/>
      <c r="P302" s="447"/>
      <c r="Q302" s="447"/>
      <c r="R302" s="447"/>
      <c r="S302" s="447"/>
      <c r="T302" s="447"/>
      <c r="U302" s="447"/>
      <c r="V302" s="447"/>
      <c r="W302" s="447"/>
      <c r="X302" s="447"/>
      <c r="Y302" s="447"/>
      <c r="Z302" s="447"/>
    </row>
    <row r="303" ht="15.75" customHeight="1" spans="1:26">
      <c r="A303" s="447"/>
      <c r="B303" s="447"/>
      <c r="C303" s="447"/>
      <c r="D303" s="447"/>
      <c r="E303" s="447"/>
      <c r="F303" s="447"/>
      <c r="G303" s="447"/>
      <c r="H303" s="447"/>
      <c r="I303" s="447"/>
      <c r="J303" s="447"/>
      <c r="K303" s="447"/>
      <c r="L303" s="447"/>
      <c r="M303" s="447"/>
      <c r="N303" s="447"/>
      <c r="O303" s="447"/>
      <c r="P303" s="447"/>
      <c r="Q303" s="447"/>
      <c r="R303" s="447"/>
      <c r="S303" s="447"/>
      <c r="T303" s="447"/>
      <c r="U303" s="447"/>
      <c r="V303" s="447"/>
      <c r="W303" s="447"/>
      <c r="X303" s="447"/>
      <c r="Y303" s="447"/>
      <c r="Z303" s="447"/>
    </row>
    <row r="304" ht="15.75" customHeight="1" spans="1:26">
      <c r="A304" s="447"/>
      <c r="B304" s="447"/>
      <c r="C304" s="447"/>
      <c r="D304" s="447"/>
      <c r="E304" s="447"/>
      <c r="F304" s="447"/>
      <c r="G304" s="447"/>
      <c r="H304" s="447"/>
      <c r="I304" s="447"/>
      <c r="J304" s="447"/>
      <c r="K304" s="447"/>
      <c r="L304" s="447"/>
      <c r="M304" s="447"/>
      <c r="N304" s="447"/>
      <c r="O304" s="447"/>
      <c r="P304" s="447"/>
      <c r="Q304" s="447"/>
      <c r="R304" s="447"/>
      <c r="S304" s="447"/>
      <c r="T304" s="447"/>
      <c r="U304" s="447"/>
      <c r="V304" s="447"/>
      <c r="W304" s="447"/>
      <c r="X304" s="447"/>
      <c r="Y304" s="447"/>
      <c r="Z304" s="447"/>
    </row>
    <row r="305" ht="15.75" customHeight="1" spans="1:26">
      <c r="A305" s="447"/>
      <c r="B305" s="447"/>
      <c r="C305" s="447"/>
      <c r="D305" s="447"/>
      <c r="E305" s="447"/>
      <c r="F305" s="447"/>
      <c r="G305" s="447"/>
      <c r="H305" s="447"/>
      <c r="I305" s="447"/>
      <c r="J305" s="447"/>
      <c r="K305" s="447"/>
      <c r="L305" s="447"/>
      <c r="M305" s="447"/>
      <c r="N305" s="447"/>
      <c r="O305" s="447"/>
      <c r="P305" s="447"/>
      <c r="Q305" s="447"/>
      <c r="R305" s="447"/>
      <c r="S305" s="447"/>
      <c r="T305" s="447"/>
      <c r="U305" s="447"/>
      <c r="V305" s="447"/>
      <c r="W305" s="447"/>
      <c r="X305" s="447"/>
      <c r="Y305" s="447"/>
      <c r="Z305" s="447"/>
    </row>
    <row r="306" ht="15.75" customHeight="1" spans="1:26">
      <c r="A306" s="447"/>
      <c r="B306" s="447"/>
      <c r="C306" s="447"/>
      <c r="D306" s="447"/>
      <c r="E306" s="447"/>
      <c r="F306" s="447"/>
      <c r="G306" s="447"/>
      <c r="H306" s="447"/>
      <c r="I306" s="447"/>
      <c r="J306" s="447"/>
      <c r="K306" s="447"/>
      <c r="L306" s="447"/>
      <c r="M306" s="447"/>
      <c r="N306" s="447"/>
      <c r="O306" s="447"/>
      <c r="P306" s="447"/>
      <c r="Q306" s="447"/>
      <c r="R306" s="447"/>
      <c r="S306" s="447"/>
      <c r="T306" s="447"/>
      <c r="U306" s="447"/>
      <c r="V306" s="447"/>
      <c r="W306" s="447"/>
      <c r="X306" s="447"/>
      <c r="Y306" s="447"/>
      <c r="Z306" s="447"/>
    </row>
    <row r="307" ht="15.75" customHeight="1" spans="1:26">
      <c r="A307" s="447"/>
      <c r="B307" s="447"/>
      <c r="C307" s="447"/>
      <c r="D307" s="447"/>
      <c r="E307" s="447"/>
      <c r="F307" s="447"/>
      <c r="G307" s="447"/>
      <c r="H307" s="447"/>
      <c r="I307" s="447"/>
      <c r="J307" s="447"/>
      <c r="K307" s="447"/>
      <c r="L307" s="447"/>
      <c r="M307" s="447"/>
      <c r="N307" s="447"/>
      <c r="O307" s="447"/>
      <c r="P307" s="447"/>
      <c r="Q307" s="447"/>
      <c r="R307" s="447"/>
      <c r="S307" s="447"/>
      <c r="T307" s="447"/>
      <c r="U307" s="447"/>
      <c r="V307" s="447"/>
      <c r="W307" s="447"/>
      <c r="X307" s="447"/>
      <c r="Y307" s="447"/>
      <c r="Z307" s="447"/>
    </row>
    <row r="308" ht="15.75" customHeight="1" spans="1:26">
      <c r="A308" s="447"/>
      <c r="B308" s="447"/>
      <c r="C308" s="447"/>
      <c r="D308" s="447"/>
      <c r="E308" s="447"/>
      <c r="F308" s="447"/>
      <c r="G308" s="447"/>
      <c r="H308" s="447"/>
      <c r="I308" s="447"/>
      <c r="J308" s="447"/>
      <c r="K308" s="447"/>
      <c r="L308" s="447"/>
      <c r="M308" s="447"/>
      <c r="N308" s="447"/>
      <c r="O308" s="447"/>
      <c r="P308" s="447"/>
      <c r="Q308" s="447"/>
      <c r="R308" s="447"/>
      <c r="S308" s="447"/>
      <c r="T308" s="447"/>
      <c r="U308" s="447"/>
      <c r="V308" s="447"/>
      <c r="W308" s="447"/>
      <c r="X308" s="447"/>
      <c r="Y308" s="447"/>
      <c r="Z308" s="447"/>
    </row>
    <row r="309" ht="15.75" customHeight="1" spans="1:26">
      <c r="A309" s="447"/>
      <c r="B309" s="447"/>
      <c r="C309" s="447"/>
      <c r="D309" s="447"/>
      <c r="E309" s="447"/>
      <c r="F309" s="447"/>
      <c r="G309" s="447"/>
      <c r="H309" s="447"/>
      <c r="I309" s="447"/>
      <c r="J309" s="447"/>
      <c r="K309" s="447"/>
      <c r="L309" s="447"/>
      <c r="M309" s="447"/>
      <c r="N309" s="447"/>
      <c r="O309" s="447"/>
      <c r="P309" s="447"/>
      <c r="Q309" s="447"/>
      <c r="R309" s="447"/>
      <c r="S309" s="447"/>
      <c r="T309" s="447"/>
      <c r="U309" s="447"/>
      <c r="V309" s="447"/>
      <c r="W309" s="447"/>
      <c r="X309" s="447"/>
      <c r="Y309" s="447"/>
      <c r="Z309" s="447"/>
    </row>
    <row r="310" ht="15.75" customHeight="1" spans="1:26">
      <c r="A310" s="447"/>
      <c r="B310" s="447"/>
      <c r="C310" s="447"/>
      <c r="D310" s="447"/>
      <c r="E310" s="447"/>
      <c r="F310" s="447"/>
      <c r="G310" s="447"/>
      <c r="H310" s="447"/>
      <c r="I310" s="447"/>
      <c r="J310" s="447"/>
      <c r="K310" s="447"/>
      <c r="L310" s="447"/>
      <c r="M310" s="447"/>
      <c r="N310" s="447"/>
      <c r="O310" s="447"/>
      <c r="P310" s="447"/>
      <c r="Q310" s="447"/>
      <c r="R310" s="447"/>
      <c r="S310" s="447"/>
      <c r="T310" s="447"/>
      <c r="U310" s="447"/>
      <c r="V310" s="447"/>
      <c r="W310" s="447"/>
      <c r="X310" s="447"/>
      <c r="Y310" s="447"/>
      <c r="Z310" s="447"/>
    </row>
    <row r="311" ht="15.75" customHeight="1" spans="1:26">
      <c r="A311" s="447"/>
      <c r="B311" s="447"/>
      <c r="C311" s="447"/>
      <c r="D311" s="447"/>
      <c r="E311" s="447"/>
      <c r="F311" s="447"/>
      <c r="G311" s="447"/>
      <c r="H311" s="447"/>
      <c r="I311" s="447"/>
      <c r="J311" s="447"/>
      <c r="K311" s="447"/>
      <c r="L311" s="447"/>
      <c r="M311" s="447"/>
      <c r="N311" s="447"/>
      <c r="O311" s="447"/>
      <c r="P311" s="447"/>
      <c r="Q311" s="447"/>
      <c r="R311" s="447"/>
      <c r="S311" s="447"/>
      <c r="T311" s="447"/>
      <c r="U311" s="447"/>
      <c r="V311" s="447"/>
      <c r="W311" s="447"/>
      <c r="X311" s="447"/>
      <c r="Y311" s="447"/>
      <c r="Z311" s="447"/>
    </row>
    <row r="312" ht="15.75" customHeight="1" spans="1:26">
      <c r="A312" s="447"/>
      <c r="B312" s="447"/>
      <c r="C312" s="447"/>
      <c r="D312" s="447"/>
      <c r="E312" s="447"/>
      <c r="F312" s="447"/>
      <c r="G312" s="447"/>
      <c r="H312" s="447"/>
      <c r="I312" s="447"/>
      <c r="J312" s="447"/>
      <c r="K312" s="447"/>
      <c r="L312" s="447"/>
      <c r="M312" s="447"/>
      <c r="N312" s="447"/>
      <c r="O312" s="447"/>
      <c r="P312" s="447"/>
      <c r="Q312" s="447"/>
      <c r="R312" s="447"/>
      <c r="S312" s="447"/>
      <c r="T312" s="447"/>
      <c r="U312" s="447"/>
      <c r="V312" s="447"/>
      <c r="W312" s="447"/>
      <c r="X312" s="447"/>
      <c r="Y312" s="447"/>
      <c r="Z312" s="447"/>
    </row>
    <row r="313" ht="15.75" customHeight="1" spans="1:26">
      <c r="A313" s="447"/>
      <c r="B313" s="447"/>
      <c r="C313" s="447"/>
      <c r="D313" s="447"/>
      <c r="E313" s="447"/>
      <c r="F313" s="447"/>
      <c r="G313" s="447"/>
      <c r="H313" s="447"/>
      <c r="I313" s="447"/>
      <c r="J313" s="447"/>
      <c r="K313" s="447"/>
      <c r="L313" s="447"/>
      <c r="M313" s="447"/>
      <c r="N313" s="447"/>
      <c r="O313" s="447"/>
      <c r="P313" s="447"/>
      <c r="Q313" s="447"/>
      <c r="R313" s="447"/>
      <c r="S313" s="447"/>
      <c r="T313" s="447"/>
      <c r="U313" s="447"/>
      <c r="V313" s="447"/>
      <c r="W313" s="447"/>
      <c r="X313" s="447"/>
      <c r="Y313" s="447"/>
      <c r="Z313" s="447"/>
    </row>
    <row r="314" ht="15.75" customHeight="1" spans="1:26">
      <c r="A314" s="447"/>
      <c r="B314" s="447"/>
      <c r="C314" s="447"/>
      <c r="D314" s="447"/>
      <c r="E314" s="447"/>
      <c r="F314" s="447"/>
      <c r="G314" s="447"/>
      <c r="H314" s="447"/>
      <c r="I314" s="447"/>
      <c r="J314" s="447"/>
      <c r="K314" s="447"/>
      <c r="L314" s="447"/>
      <c r="M314" s="447"/>
      <c r="N314" s="447"/>
      <c r="O314" s="447"/>
      <c r="P314" s="447"/>
      <c r="Q314" s="447"/>
      <c r="R314" s="447"/>
      <c r="S314" s="447"/>
      <c r="T314" s="447"/>
      <c r="U314" s="447"/>
      <c r="V314" s="447"/>
      <c r="W314" s="447"/>
      <c r="X314" s="447"/>
      <c r="Y314" s="447"/>
      <c r="Z314" s="447"/>
    </row>
    <row r="315" ht="15.75" customHeight="1" spans="1:26">
      <c r="A315" s="447"/>
      <c r="B315" s="447"/>
      <c r="C315" s="447"/>
      <c r="D315" s="447"/>
      <c r="E315" s="447"/>
      <c r="F315" s="447"/>
      <c r="G315" s="447"/>
      <c r="H315" s="447"/>
      <c r="I315" s="447"/>
      <c r="J315" s="447"/>
      <c r="K315" s="447"/>
      <c r="L315" s="447"/>
      <c r="M315" s="447"/>
      <c r="N315" s="447"/>
      <c r="O315" s="447"/>
      <c r="P315" s="447"/>
      <c r="Q315" s="447"/>
      <c r="R315" s="447"/>
      <c r="S315" s="447"/>
      <c r="T315" s="447"/>
      <c r="U315" s="447"/>
      <c r="V315" s="447"/>
      <c r="W315" s="447"/>
      <c r="X315" s="447"/>
      <c r="Y315" s="447"/>
      <c r="Z315" s="447"/>
    </row>
    <row r="316" ht="15.75" customHeight="1" spans="1:26">
      <c r="A316" s="447"/>
      <c r="B316" s="447"/>
      <c r="C316" s="447"/>
      <c r="D316" s="447"/>
      <c r="E316" s="447"/>
      <c r="F316" s="447"/>
      <c r="G316" s="447"/>
      <c r="H316" s="447"/>
      <c r="I316" s="447"/>
      <c r="J316" s="447"/>
      <c r="K316" s="447"/>
      <c r="L316" s="447"/>
      <c r="M316" s="447"/>
      <c r="N316" s="447"/>
      <c r="O316" s="447"/>
      <c r="P316" s="447"/>
      <c r="Q316" s="447"/>
      <c r="R316" s="447"/>
      <c r="S316" s="447"/>
      <c r="T316" s="447"/>
      <c r="U316" s="447"/>
      <c r="V316" s="447"/>
      <c r="W316" s="447"/>
      <c r="X316" s="447"/>
      <c r="Y316" s="447"/>
      <c r="Z316" s="447"/>
    </row>
    <row r="317" ht="15.75" customHeight="1" spans="1:26">
      <c r="A317" s="447"/>
      <c r="B317" s="447"/>
      <c r="C317" s="447"/>
      <c r="D317" s="447"/>
      <c r="E317" s="447"/>
      <c r="F317" s="447"/>
      <c r="G317" s="447"/>
      <c r="H317" s="447"/>
      <c r="I317" s="447"/>
      <c r="J317" s="447"/>
      <c r="K317" s="447"/>
      <c r="L317" s="447"/>
      <c r="M317" s="447"/>
      <c r="N317" s="447"/>
      <c r="O317" s="447"/>
      <c r="P317" s="447"/>
      <c r="Q317" s="447"/>
      <c r="R317" s="447"/>
      <c r="S317" s="447"/>
      <c r="T317" s="447"/>
      <c r="U317" s="447"/>
      <c r="V317" s="447"/>
      <c r="W317" s="447"/>
      <c r="X317" s="447"/>
      <c r="Y317" s="447"/>
      <c r="Z317" s="447"/>
    </row>
    <row r="318" ht="15.75" customHeight="1" spans="1:26">
      <c r="A318" s="447"/>
      <c r="B318" s="447"/>
      <c r="C318" s="447"/>
      <c r="D318" s="447"/>
      <c r="E318" s="447"/>
      <c r="F318" s="447"/>
      <c r="G318" s="447"/>
      <c r="H318" s="447"/>
      <c r="I318" s="447"/>
      <c r="J318" s="447"/>
      <c r="K318" s="447"/>
      <c r="L318" s="447"/>
      <c r="M318" s="447"/>
      <c r="N318" s="447"/>
      <c r="O318" s="447"/>
      <c r="P318" s="447"/>
      <c r="Q318" s="447"/>
      <c r="R318" s="447"/>
      <c r="S318" s="447"/>
      <c r="T318" s="447"/>
      <c r="U318" s="447"/>
      <c r="V318" s="447"/>
      <c r="W318" s="447"/>
      <c r="X318" s="447"/>
      <c r="Y318" s="447"/>
      <c r="Z318" s="447"/>
    </row>
    <row r="319" ht="15.75" customHeight="1" spans="1:26">
      <c r="A319" s="447"/>
      <c r="B319" s="447"/>
      <c r="C319" s="447"/>
      <c r="D319" s="447"/>
      <c r="E319" s="447"/>
      <c r="F319" s="447"/>
      <c r="G319" s="447"/>
      <c r="H319" s="447"/>
      <c r="I319" s="447"/>
      <c r="J319" s="447"/>
      <c r="K319" s="447"/>
      <c r="L319" s="447"/>
      <c r="M319" s="447"/>
      <c r="N319" s="447"/>
      <c r="O319" s="447"/>
      <c r="P319" s="447"/>
      <c r="Q319" s="447"/>
      <c r="R319" s="447"/>
      <c r="S319" s="447"/>
      <c r="T319" s="447"/>
      <c r="U319" s="447"/>
      <c r="V319" s="447"/>
      <c r="W319" s="447"/>
      <c r="X319" s="447"/>
      <c r="Y319" s="447"/>
      <c r="Z319" s="447"/>
    </row>
    <row r="320" ht="15.75" customHeight="1" spans="1:26">
      <c r="A320" s="447"/>
      <c r="B320" s="447"/>
      <c r="C320" s="447"/>
      <c r="D320" s="447"/>
      <c r="E320" s="447"/>
      <c r="F320" s="447"/>
      <c r="G320" s="447"/>
      <c r="H320" s="447"/>
      <c r="I320" s="447"/>
      <c r="J320" s="447"/>
      <c r="K320" s="447"/>
      <c r="L320" s="447"/>
      <c r="M320" s="447"/>
      <c r="N320" s="447"/>
      <c r="O320" s="447"/>
      <c r="P320" s="447"/>
      <c r="Q320" s="447"/>
      <c r="R320" s="447"/>
      <c r="S320" s="447"/>
      <c r="T320" s="447"/>
      <c r="U320" s="447"/>
      <c r="V320" s="447"/>
      <c r="W320" s="447"/>
      <c r="X320" s="447"/>
      <c r="Y320" s="447"/>
      <c r="Z320" s="447"/>
    </row>
    <row r="321" ht="15.75" customHeight="1" spans="1:26">
      <c r="A321" s="447"/>
      <c r="B321" s="447"/>
      <c r="C321" s="447"/>
      <c r="D321" s="447"/>
      <c r="E321" s="447"/>
      <c r="F321" s="447"/>
      <c r="G321" s="447"/>
      <c r="H321" s="447"/>
      <c r="I321" s="447"/>
      <c r="J321" s="447"/>
      <c r="K321" s="447"/>
      <c r="L321" s="447"/>
      <c r="M321" s="447"/>
      <c r="N321" s="447"/>
      <c r="O321" s="447"/>
      <c r="P321" s="447"/>
      <c r="Q321" s="447"/>
      <c r="R321" s="447"/>
      <c r="S321" s="447"/>
      <c r="T321" s="447"/>
      <c r="U321" s="447"/>
      <c r="V321" s="447"/>
      <c r="W321" s="447"/>
      <c r="X321" s="447"/>
      <c r="Y321" s="447"/>
      <c r="Z321" s="447"/>
    </row>
    <row r="322" ht="15.75" customHeight="1" spans="1:26">
      <c r="A322" s="447"/>
      <c r="B322" s="447"/>
      <c r="C322" s="447"/>
      <c r="D322" s="447"/>
      <c r="E322" s="447"/>
      <c r="F322" s="447"/>
      <c r="G322" s="447"/>
      <c r="H322" s="447"/>
      <c r="I322" s="447"/>
      <c r="J322" s="447"/>
      <c r="K322" s="447"/>
      <c r="L322" s="447"/>
      <c r="M322" s="447"/>
      <c r="N322" s="447"/>
      <c r="O322" s="447"/>
      <c r="P322" s="447"/>
      <c r="Q322" s="447"/>
      <c r="R322" s="447"/>
      <c r="S322" s="447"/>
      <c r="T322" s="447"/>
      <c r="U322" s="447"/>
      <c r="V322" s="447"/>
      <c r="W322" s="447"/>
      <c r="X322" s="447"/>
      <c r="Y322" s="447"/>
      <c r="Z322" s="447"/>
    </row>
    <row r="323" ht="15.75" customHeight="1" spans="1:26">
      <c r="A323" s="447"/>
      <c r="B323" s="447"/>
      <c r="C323" s="447"/>
      <c r="D323" s="447"/>
      <c r="E323" s="447"/>
      <c r="F323" s="447"/>
      <c r="G323" s="447"/>
      <c r="H323" s="447"/>
      <c r="I323" s="447"/>
      <c r="J323" s="447"/>
      <c r="K323" s="447"/>
      <c r="L323" s="447"/>
      <c r="M323" s="447"/>
      <c r="N323" s="447"/>
      <c r="O323" s="447"/>
      <c r="P323" s="447"/>
      <c r="Q323" s="447"/>
      <c r="R323" s="447"/>
      <c r="S323" s="447"/>
      <c r="T323" s="447"/>
      <c r="U323" s="447"/>
      <c r="V323" s="447"/>
      <c r="W323" s="447"/>
      <c r="X323" s="447"/>
      <c r="Y323" s="447"/>
      <c r="Z323" s="447"/>
    </row>
    <row r="324" ht="15.75" customHeight="1" spans="1:26">
      <c r="A324" s="447"/>
      <c r="B324" s="447"/>
      <c r="C324" s="447"/>
      <c r="D324" s="447"/>
      <c r="E324" s="447"/>
      <c r="F324" s="447"/>
      <c r="G324" s="447"/>
      <c r="H324" s="447"/>
      <c r="I324" s="447"/>
      <c r="J324" s="447"/>
      <c r="K324" s="447"/>
      <c r="L324" s="447"/>
      <c r="M324" s="447"/>
      <c r="N324" s="447"/>
      <c r="O324" s="447"/>
      <c r="P324" s="447"/>
      <c r="Q324" s="447"/>
      <c r="R324" s="447"/>
      <c r="S324" s="447"/>
      <c r="T324" s="447"/>
      <c r="U324" s="447"/>
      <c r="V324" s="447"/>
      <c r="W324" s="447"/>
      <c r="X324" s="447"/>
      <c r="Y324" s="447"/>
      <c r="Z324" s="447"/>
    </row>
    <row r="325" ht="15.75" customHeight="1" spans="1:26">
      <c r="A325" s="447"/>
      <c r="B325" s="447"/>
      <c r="C325" s="447"/>
      <c r="D325" s="447"/>
      <c r="E325" s="447"/>
      <c r="F325" s="447"/>
      <c r="G325" s="447"/>
      <c r="H325" s="447"/>
      <c r="I325" s="447"/>
      <c r="J325" s="447"/>
      <c r="K325" s="447"/>
      <c r="L325" s="447"/>
      <c r="M325" s="447"/>
      <c r="N325" s="447"/>
      <c r="O325" s="447"/>
      <c r="P325" s="447"/>
      <c r="Q325" s="447"/>
      <c r="R325" s="447"/>
      <c r="S325" s="447"/>
      <c r="T325" s="447"/>
      <c r="U325" s="447"/>
      <c r="V325" s="447"/>
      <c r="W325" s="447"/>
      <c r="X325" s="447"/>
      <c r="Y325" s="447"/>
      <c r="Z325" s="447"/>
    </row>
    <row r="326" ht="15.75" customHeight="1" spans="1:26">
      <c r="A326" s="447"/>
      <c r="B326" s="447"/>
      <c r="C326" s="447"/>
      <c r="D326" s="447"/>
      <c r="E326" s="447"/>
      <c r="F326" s="447"/>
      <c r="G326" s="447"/>
      <c r="H326" s="447"/>
      <c r="I326" s="447"/>
      <c r="J326" s="447"/>
      <c r="K326" s="447"/>
      <c r="L326" s="447"/>
      <c r="M326" s="447"/>
      <c r="N326" s="447"/>
      <c r="O326" s="447"/>
      <c r="P326" s="447"/>
      <c r="Q326" s="447"/>
      <c r="R326" s="447"/>
      <c r="S326" s="447"/>
      <c r="T326" s="447"/>
      <c r="U326" s="447"/>
      <c r="V326" s="447"/>
      <c r="W326" s="447"/>
      <c r="X326" s="447"/>
      <c r="Y326" s="447"/>
      <c r="Z326" s="447"/>
    </row>
    <row r="327" ht="15.75" customHeight="1" spans="1:26">
      <c r="A327" s="447"/>
      <c r="B327" s="447"/>
      <c r="C327" s="447"/>
      <c r="D327" s="447"/>
      <c r="E327" s="447"/>
      <c r="F327" s="447"/>
      <c r="G327" s="447"/>
      <c r="H327" s="447"/>
      <c r="I327" s="447"/>
      <c r="J327" s="447"/>
      <c r="K327" s="447"/>
      <c r="L327" s="447"/>
      <c r="M327" s="447"/>
      <c r="N327" s="447"/>
      <c r="O327" s="447"/>
      <c r="P327" s="447"/>
      <c r="Q327" s="447"/>
      <c r="R327" s="447"/>
      <c r="S327" s="447"/>
      <c r="T327" s="447"/>
      <c r="U327" s="447"/>
      <c r="V327" s="447"/>
      <c r="W327" s="447"/>
      <c r="X327" s="447"/>
      <c r="Y327" s="447"/>
      <c r="Z327" s="447"/>
    </row>
    <row r="328" ht="15.75" customHeight="1" spans="1:26">
      <c r="A328" s="447"/>
      <c r="B328" s="447"/>
      <c r="C328" s="447"/>
      <c r="D328" s="447"/>
      <c r="E328" s="447"/>
      <c r="F328" s="447"/>
      <c r="G328" s="447"/>
      <c r="H328" s="447"/>
      <c r="I328" s="447"/>
      <c r="J328" s="447"/>
      <c r="K328" s="447"/>
      <c r="L328" s="447"/>
      <c r="M328" s="447"/>
      <c r="N328" s="447"/>
      <c r="O328" s="447"/>
      <c r="P328" s="447"/>
      <c r="Q328" s="447"/>
      <c r="R328" s="447"/>
      <c r="S328" s="447"/>
      <c r="T328" s="447"/>
      <c r="U328" s="447"/>
      <c r="V328" s="447"/>
      <c r="W328" s="447"/>
      <c r="X328" s="447"/>
      <c r="Y328" s="447"/>
      <c r="Z328" s="447"/>
    </row>
    <row r="329" ht="15.75" customHeight="1" spans="1:26">
      <c r="A329" s="447"/>
      <c r="B329" s="447"/>
      <c r="C329" s="447"/>
      <c r="D329" s="447"/>
      <c r="E329" s="447"/>
      <c r="F329" s="447"/>
      <c r="G329" s="447"/>
      <c r="H329" s="447"/>
      <c r="I329" s="447"/>
      <c r="J329" s="447"/>
      <c r="K329" s="447"/>
      <c r="L329" s="447"/>
      <c r="M329" s="447"/>
      <c r="N329" s="447"/>
      <c r="O329" s="447"/>
      <c r="P329" s="447"/>
      <c r="Q329" s="447"/>
      <c r="R329" s="447"/>
      <c r="S329" s="447"/>
      <c r="T329" s="447"/>
      <c r="U329" s="447"/>
      <c r="V329" s="447"/>
      <c r="W329" s="447"/>
      <c r="X329" s="447"/>
      <c r="Y329" s="447"/>
      <c r="Z329" s="447"/>
    </row>
    <row r="330" ht="15.75" customHeight="1" spans="1:26">
      <c r="A330" s="447"/>
      <c r="B330" s="447"/>
      <c r="C330" s="447"/>
      <c r="D330" s="447"/>
      <c r="E330" s="447"/>
      <c r="F330" s="447"/>
      <c r="G330" s="447"/>
      <c r="H330" s="447"/>
      <c r="I330" s="447"/>
      <c r="J330" s="447"/>
      <c r="K330" s="447"/>
      <c r="L330" s="447"/>
      <c r="M330" s="447"/>
      <c r="N330" s="447"/>
      <c r="O330" s="447"/>
      <c r="P330" s="447"/>
      <c r="Q330" s="447"/>
      <c r="R330" s="447"/>
      <c r="S330" s="447"/>
      <c r="T330" s="447"/>
      <c r="U330" s="447"/>
      <c r="V330" s="447"/>
      <c r="W330" s="447"/>
      <c r="X330" s="447"/>
      <c r="Y330" s="447"/>
      <c r="Z330" s="447"/>
    </row>
    <row r="331" ht="15.75" customHeight="1" spans="1:26">
      <c r="A331" s="447"/>
      <c r="B331" s="447"/>
      <c r="C331" s="447"/>
      <c r="D331" s="447"/>
      <c r="E331" s="447"/>
      <c r="F331" s="447"/>
      <c r="G331" s="447"/>
      <c r="H331" s="447"/>
      <c r="I331" s="447"/>
      <c r="J331" s="447"/>
      <c r="K331" s="447"/>
      <c r="L331" s="447"/>
      <c r="M331" s="447"/>
      <c r="N331" s="447"/>
      <c r="O331" s="447"/>
      <c r="P331" s="447"/>
      <c r="Q331" s="447"/>
      <c r="R331" s="447"/>
      <c r="S331" s="447"/>
      <c r="T331" s="447"/>
      <c r="U331" s="447"/>
      <c r="V331" s="447"/>
      <c r="W331" s="447"/>
      <c r="X331" s="447"/>
      <c r="Y331" s="447"/>
      <c r="Z331" s="447"/>
    </row>
    <row r="332" ht="15.75" customHeight="1" spans="1:26">
      <c r="A332" s="447"/>
      <c r="B332" s="447"/>
      <c r="C332" s="447"/>
      <c r="D332" s="447"/>
      <c r="E332" s="447"/>
      <c r="F332" s="447"/>
      <c r="G332" s="447"/>
      <c r="H332" s="447"/>
      <c r="I332" s="447"/>
      <c r="J332" s="447"/>
      <c r="K332" s="447"/>
      <c r="L332" s="447"/>
      <c r="M332" s="447"/>
      <c r="N332" s="447"/>
      <c r="O332" s="447"/>
      <c r="P332" s="447"/>
      <c r="Q332" s="447"/>
      <c r="R332" s="447"/>
      <c r="S332" s="447"/>
      <c r="T332" s="447"/>
      <c r="U332" s="447"/>
      <c r="V332" s="447"/>
      <c r="W332" s="447"/>
      <c r="X332" s="447"/>
      <c r="Y332" s="447"/>
      <c r="Z332" s="447"/>
    </row>
    <row r="333" ht="15.75" customHeight="1" spans="1:26">
      <c r="A333" s="447"/>
      <c r="B333" s="447"/>
      <c r="C333" s="447"/>
      <c r="D333" s="447"/>
      <c r="E333" s="447"/>
      <c r="F333" s="447"/>
      <c r="G333" s="447"/>
      <c r="H333" s="447"/>
      <c r="I333" s="447"/>
      <c r="J333" s="447"/>
      <c r="K333" s="447"/>
      <c r="L333" s="447"/>
      <c r="M333" s="447"/>
      <c r="N333" s="447"/>
      <c r="O333" s="447"/>
      <c r="P333" s="447"/>
      <c r="Q333" s="447"/>
      <c r="R333" s="447"/>
      <c r="S333" s="447"/>
      <c r="T333" s="447"/>
      <c r="U333" s="447"/>
      <c r="V333" s="447"/>
      <c r="W333" s="447"/>
      <c r="X333" s="447"/>
      <c r="Y333" s="447"/>
      <c r="Z333" s="447"/>
    </row>
    <row r="334" ht="15.75" customHeight="1" spans="1:26">
      <c r="A334" s="447"/>
      <c r="B334" s="447"/>
      <c r="C334" s="447"/>
      <c r="D334" s="447"/>
      <c r="E334" s="447"/>
      <c r="F334" s="447"/>
      <c r="G334" s="447"/>
      <c r="H334" s="447"/>
      <c r="I334" s="447"/>
      <c r="J334" s="447"/>
      <c r="K334" s="447"/>
      <c r="L334" s="447"/>
      <c r="M334" s="447"/>
      <c r="N334" s="447"/>
      <c r="O334" s="447"/>
      <c r="P334" s="447"/>
      <c r="Q334" s="447"/>
      <c r="R334" s="447"/>
      <c r="S334" s="447"/>
      <c r="T334" s="447"/>
      <c r="U334" s="447"/>
      <c r="V334" s="447"/>
      <c r="W334" s="447"/>
      <c r="X334" s="447"/>
      <c r="Y334" s="447"/>
      <c r="Z334" s="447"/>
    </row>
    <row r="335" ht="15.75" customHeight="1" spans="1:26">
      <c r="A335" s="447"/>
      <c r="B335" s="447"/>
      <c r="C335" s="447"/>
      <c r="D335" s="447"/>
      <c r="E335" s="447"/>
      <c r="F335" s="447"/>
      <c r="G335" s="447"/>
      <c r="H335" s="447"/>
      <c r="I335" s="447"/>
      <c r="J335" s="447"/>
      <c r="K335" s="447"/>
      <c r="L335" s="447"/>
      <c r="M335" s="447"/>
      <c r="N335" s="447"/>
      <c r="O335" s="447"/>
      <c r="P335" s="447"/>
      <c r="Q335" s="447"/>
      <c r="R335" s="447"/>
      <c r="S335" s="447"/>
      <c r="T335" s="447"/>
      <c r="U335" s="447"/>
      <c r="V335" s="447"/>
      <c r="W335" s="447"/>
      <c r="X335" s="447"/>
      <c r="Y335" s="447"/>
      <c r="Z335" s="447"/>
    </row>
    <row r="336" ht="15.75" customHeight="1" spans="1:26">
      <c r="A336" s="447"/>
      <c r="B336" s="447"/>
      <c r="C336" s="447"/>
      <c r="D336" s="447"/>
      <c r="E336" s="447"/>
      <c r="F336" s="447"/>
      <c r="G336" s="447"/>
      <c r="H336" s="447"/>
      <c r="I336" s="447"/>
      <c r="J336" s="447"/>
      <c r="K336" s="447"/>
      <c r="L336" s="447"/>
      <c r="M336" s="447"/>
      <c r="N336" s="447"/>
      <c r="O336" s="447"/>
      <c r="P336" s="447"/>
      <c r="Q336" s="447"/>
      <c r="R336" s="447"/>
      <c r="S336" s="447"/>
      <c r="T336" s="447"/>
      <c r="U336" s="447"/>
      <c r="V336" s="447"/>
      <c r="W336" s="447"/>
      <c r="X336" s="447"/>
      <c r="Y336" s="447"/>
      <c r="Z336" s="447"/>
    </row>
    <row r="337" ht="15.75" customHeight="1" spans="1:26">
      <c r="A337" s="447"/>
      <c r="B337" s="447"/>
      <c r="C337" s="447"/>
      <c r="D337" s="447"/>
      <c r="E337" s="447"/>
      <c r="F337" s="447"/>
      <c r="G337" s="447"/>
      <c r="H337" s="447"/>
      <c r="I337" s="447"/>
      <c r="J337" s="447"/>
      <c r="K337" s="447"/>
      <c r="L337" s="447"/>
      <c r="M337" s="447"/>
      <c r="N337" s="447"/>
      <c r="O337" s="447"/>
      <c r="P337" s="447"/>
      <c r="Q337" s="447"/>
      <c r="R337" s="447"/>
      <c r="S337" s="447"/>
      <c r="T337" s="447"/>
      <c r="U337" s="447"/>
      <c r="V337" s="447"/>
      <c r="W337" s="447"/>
      <c r="X337" s="447"/>
      <c r="Y337" s="447"/>
      <c r="Z337" s="447"/>
    </row>
    <row r="338" ht="15.75" customHeight="1" spans="1:26">
      <c r="A338" s="447"/>
      <c r="B338" s="447"/>
      <c r="C338" s="447"/>
      <c r="D338" s="447"/>
      <c r="E338" s="447"/>
      <c r="F338" s="447"/>
      <c r="G338" s="447"/>
      <c r="H338" s="447"/>
      <c r="I338" s="447"/>
      <c r="J338" s="447"/>
      <c r="K338" s="447"/>
      <c r="L338" s="447"/>
      <c r="M338" s="447"/>
      <c r="N338" s="447"/>
      <c r="O338" s="447"/>
      <c r="P338" s="447"/>
      <c r="Q338" s="447"/>
      <c r="R338" s="447"/>
      <c r="S338" s="447"/>
      <c r="T338" s="447"/>
      <c r="U338" s="447"/>
      <c r="V338" s="447"/>
      <c r="W338" s="447"/>
      <c r="X338" s="447"/>
      <c r="Y338" s="447"/>
      <c r="Z338" s="447"/>
    </row>
    <row r="339" ht="15.75" customHeight="1" spans="1:26">
      <c r="A339" s="447"/>
      <c r="B339" s="447"/>
      <c r="C339" s="447"/>
      <c r="D339" s="447"/>
      <c r="E339" s="447"/>
      <c r="F339" s="447"/>
      <c r="G339" s="447"/>
      <c r="H339" s="447"/>
      <c r="I339" s="447"/>
      <c r="J339" s="447"/>
      <c r="K339" s="447"/>
      <c r="L339" s="447"/>
      <c r="M339" s="447"/>
      <c r="N339" s="447"/>
      <c r="O339" s="447"/>
      <c r="P339" s="447"/>
      <c r="Q339" s="447"/>
      <c r="R339" s="447"/>
      <c r="S339" s="447"/>
      <c r="T339" s="447"/>
      <c r="U339" s="447"/>
      <c r="V339" s="447"/>
      <c r="W339" s="447"/>
      <c r="X339" s="447"/>
      <c r="Y339" s="447"/>
      <c r="Z339" s="447"/>
    </row>
    <row r="340" ht="15.75" customHeight="1" spans="1:26">
      <c r="A340" s="447"/>
      <c r="B340" s="447"/>
      <c r="C340" s="447"/>
      <c r="D340" s="447"/>
      <c r="E340" s="447"/>
      <c r="F340" s="447"/>
      <c r="G340" s="447"/>
      <c r="H340" s="447"/>
      <c r="I340" s="447"/>
      <c r="J340" s="447"/>
      <c r="K340" s="447"/>
      <c r="L340" s="447"/>
      <c r="M340" s="447"/>
      <c r="N340" s="447"/>
      <c r="O340" s="447"/>
      <c r="P340" s="447"/>
      <c r="Q340" s="447"/>
      <c r="R340" s="447"/>
      <c r="S340" s="447"/>
      <c r="T340" s="447"/>
      <c r="U340" s="447"/>
      <c r="V340" s="447"/>
      <c r="W340" s="447"/>
      <c r="X340" s="447"/>
      <c r="Y340" s="447"/>
      <c r="Z340" s="447"/>
    </row>
    <row r="341" ht="15.75" customHeight="1" spans="1:26">
      <c r="A341" s="447"/>
      <c r="B341" s="447"/>
      <c r="C341" s="447"/>
      <c r="D341" s="447"/>
      <c r="E341" s="447"/>
      <c r="F341" s="447"/>
      <c r="G341" s="447"/>
      <c r="H341" s="447"/>
      <c r="I341" s="447"/>
      <c r="J341" s="447"/>
      <c r="K341" s="447"/>
      <c r="L341" s="447"/>
      <c r="M341" s="447"/>
      <c r="N341" s="447"/>
      <c r="O341" s="447"/>
      <c r="P341" s="447"/>
      <c r="Q341" s="447"/>
      <c r="R341" s="447"/>
      <c r="S341" s="447"/>
      <c r="T341" s="447"/>
      <c r="U341" s="447"/>
      <c r="V341" s="447"/>
      <c r="W341" s="447"/>
      <c r="X341" s="447"/>
      <c r="Y341" s="447"/>
      <c r="Z341" s="447"/>
    </row>
    <row r="342" ht="15.75" customHeight="1" spans="1:26">
      <c r="A342" s="447"/>
      <c r="B342" s="447"/>
      <c r="C342" s="447"/>
      <c r="D342" s="447"/>
      <c r="E342" s="447"/>
      <c r="F342" s="447"/>
      <c r="G342" s="447"/>
      <c r="H342" s="447"/>
      <c r="I342" s="447"/>
      <c r="J342" s="447"/>
      <c r="K342" s="447"/>
      <c r="L342" s="447"/>
      <c r="M342" s="447"/>
      <c r="N342" s="447"/>
      <c r="O342" s="447"/>
      <c r="P342" s="447"/>
      <c r="Q342" s="447"/>
      <c r="R342" s="447"/>
      <c r="S342" s="447"/>
      <c r="T342" s="447"/>
      <c r="U342" s="447"/>
      <c r="V342" s="447"/>
      <c r="W342" s="447"/>
      <c r="X342" s="447"/>
      <c r="Y342" s="447"/>
      <c r="Z342" s="447"/>
    </row>
    <row r="343" ht="15.75" customHeight="1" spans="1:26">
      <c r="A343" s="447"/>
      <c r="B343" s="447"/>
      <c r="C343" s="447"/>
      <c r="D343" s="447"/>
      <c r="E343" s="447"/>
      <c r="F343" s="447"/>
      <c r="G343" s="447"/>
      <c r="H343" s="447"/>
      <c r="I343" s="447"/>
      <c r="J343" s="447"/>
      <c r="K343" s="447"/>
      <c r="L343" s="447"/>
      <c r="M343" s="447"/>
      <c r="N343" s="447"/>
      <c r="O343" s="447"/>
      <c r="P343" s="447"/>
      <c r="Q343" s="447"/>
      <c r="R343" s="447"/>
      <c r="S343" s="447"/>
      <c r="T343" s="447"/>
      <c r="U343" s="447"/>
      <c r="V343" s="447"/>
      <c r="W343" s="447"/>
      <c r="X343" s="447"/>
      <c r="Y343" s="447"/>
      <c r="Z343" s="447"/>
    </row>
    <row r="344" ht="15.75" customHeight="1" spans="1:26">
      <c r="A344" s="447"/>
      <c r="B344" s="447"/>
      <c r="C344" s="447"/>
      <c r="D344" s="447"/>
      <c r="E344" s="447"/>
      <c r="F344" s="447"/>
      <c r="G344" s="447"/>
      <c r="H344" s="447"/>
      <c r="I344" s="447"/>
      <c r="J344" s="447"/>
      <c r="K344" s="447"/>
      <c r="L344" s="447"/>
      <c r="M344" s="447"/>
      <c r="N344" s="447"/>
      <c r="O344" s="447"/>
      <c r="P344" s="447"/>
      <c r="Q344" s="447"/>
      <c r="R344" s="447"/>
      <c r="S344" s="447"/>
      <c r="T344" s="447"/>
      <c r="U344" s="447"/>
      <c r="V344" s="447"/>
      <c r="W344" s="447"/>
      <c r="X344" s="447"/>
      <c r="Y344" s="447"/>
      <c r="Z344" s="447"/>
    </row>
    <row r="345" ht="15.75" customHeight="1" spans="1:26">
      <c r="A345" s="447"/>
      <c r="B345" s="447"/>
      <c r="C345" s="447"/>
      <c r="D345" s="447"/>
      <c r="E345" s="447"/>
      <c r="F345" s="447"/>
      <c r="G345" s="447"/>
      <c r="H345" s="447"/>
      <c r="I345" s="447"/>
      <c r="J345" s="447"/>
      <c r="K345" s="447"/>
      <c r="L345" s="447"/>
      <c r="M345" s="447"/>
      <c r="N345" s="447"/>
      <c r="O345" s="447"/>
      <c r="P345" s="447"/>
      <c r="Q345" s="447"/>
      <c r="R345" s="447"/>
      <c r="S345" s="447"/>
      <c r="T345" s="447"/>
      <c r="U345" s="447"/>
      <c r="V345" s="447"/>
      <c r="W345" s="447"/>
      <c r="X345" s="447"/>
      <c r="Y345" s="447"/>
      <c r="Z345" s="447"/>
    </row>
    <row r="346" ht="15.75" customHeight="1" spans="1:26">
      <c r="A346" s="447"/>
      <c r="B346" s="447"/>
      <c r="C346" s="447"/>
      <c r="D346" s="447"/>
      <c r="E346" s="447"/>
      <c r="F346" s="447"/>
      <c r="G346" s="447"/>
      <c r="H346" s="447"/>
      <c r="I346" s="447"/>
      <c r="J346" s="447"/>
      <c r="K346" s="447"/>
      <c r="L346" s="447"/>
      <c r="M346" s="447"/>
      <c r="N346" s="447"/>
      <c r="O346" s="447"/>
      <c r="P346" s="447"/>
      <c r="Q346" s="447"/>
      <c r="R346" s="447"/>
      <c r="S346" s="447"/>
      <c r="T346" s="447"/>
      <c r="U346" s="447"/>
      <c r="V346" s="447"/>
      <c r="W346" s="447"/>
      <c r="X346" s="447"/>
      <c r="Y346" s="447"/>
      <c r="Z346" s="447"/>
    </row>
    <row r="347" ht="15.75" customHeight="1" spans="1:26">
      <c r="A347" s="447"/>
      <c r="B347" s="447"/>
      <c r="C347" s="447"/>
      <c r="D347" s="447"/>
      <c r="E347" s="447"/>
      <c r="F347" s="447"/>
      <c r="G347" s="447"/>
      <c r="H347" s="447"/>
      <c r="I347" s="447"/>
      <c r="J347" s="447"/>
      <c r="K347" s="447"/>
      <c r="L347" s="447"/>
      <c r="M347" s="447"/>
      <c r="N347" s="447"/>
      <c r="O347" s="447"/>
      <c r="P347" s="447"/>
      <c r="Q347" s="447"/>
      <c r="R347" s="447"/>
      <c r="S347" s="447"/>
      <c r="T347" s="447"/>
      <c r="U347" s="447"/>
      <c r="V347" s="447"/>
      <c r="W347" s="447"/>
      <c r="X347" s="447"/>
      <c r="Y347" s="447"/>
      <c r="Z347" s="447"/>
    </row>
    <row r="348" ht="15.75" customHeight="1" spans="1:26">
      <c r="A348" s="447"/>
      <c r="B348" s="447"/>
      <c r="C348" s="447"/>
      <c r="D348" s="447"/>
      <c r="E348" s="447"/>
      <c r="F348" s="447"/>
      <c r="G348" s="447"/>
      <c r="H348" s="447"/>
      <c r="I348" s="447"/>
      <c r="J348" s="447"/>
      <c r="K348" s="447"/>
      <c r="L348" s="447"/>
      <c r="M348" s="447"/>
      <c r="N348" s="447"/>
      <c r="O348" s="447"/>
      <c r="P348" s="447"/>
      <c r="Q348" s="447"/>
      <c r="R348" s="447"/>
      <c r="S348" s="447"/>
      <c r="T348" s="447"/>
      <c r="U348" s="447"/>
      <c r="V348" s="447"/>
      <c r="W348" s="447"/>
      <c r="X348" s="447"/>
      <c r="Y348" s="447"/>
      <c r="Z348" s="447"/>
    </row>
    <row r="349" ht="15.75" customHeight="1" spans="1:26">
      <c r="A349" s="447"/>
      <c r="B349" s="447"/>
      <c r="C349" s="447"/>
      <c r="D349" s="447"/>
      <c r="E349" s="447"/>
      <c r="F349" s="447"/>
      <c r="G349" s="447"/>
      <c r="H349" s="447"/>
      <c r="I349" s="447"/>
      <c r="J349" s="447"/>
      <c r="K349" s="447"/>
      <c r="L349" s="447"/>
      <c r="M349" s="447"/>
      <c r="N349" s="447"/>
      <c r="O349" s="447"/>
      <c r="P349" s="447"/>
      <c r="Q349" s="447"/>
      <c r="R349" s="447"/>
      <c r="S349" s="447"/>
      <c r="T349" s="447"/>
      <c r="U349" s="447"/>
      <c r="V349" s="447"/>
      <c r="W349" s="447"/>
      <c r="X349" s="447"/>
      <c r="Y349" s="447"/>
      <c r="Z349" s="447"/>
    </row>
    <row r="350" ht="15.75" customHeight="1" spans="1:26">
      <c r="A350" s="447"/>
      <c r="B350" s="447"/>
      <c r="C350" s="447"/>
      <c r="D350" s="447"/>
      <c r="E350" s="447"/>
      <c r="F350" s="447"/>
      <c r="G350" s="447"/>
      <c r="H350" s="447"/>
      <c r="I350" s="447"/>
      <c r="J350" s="447"/>
      <c r="K350" s="447"/>
      <c r="L350" s="447"/>
      <c r="M350" s="447"/>
      <c r="N350" s="447"/>
      <c r="O350" s="447"/>
      <c r="P350" s="447"/>
      <c r="Q350" s="447"/>
      <c r="R350" s="447"/>
      <c r="S350" s="447"/>
      <c r="T350" s="447"/>
      <c r="U350" s="447"/>
      <c r="V350" s="447"/>
      <c r="W350" s="447"/>
      <c r="X350" s="447"/>
      <c r="Y350" s="447"/>
      <c r="Z350" s="447"/>
    </row>
    <row r="351" ht="15.75" customHeight="1" spans="1:26">
      <c r="A351" s="447"/>
      <c r="B351" s="447"/>
      <c r="C351" s="447"/>
      <c r="D351" s="447"/>
      <c r="E351" s="447"/>
      <c r="F351" s="447"/>
      <c r="G351" s="447"/>
      <c r="H351" s="447"/>
      <c r="I351" s="447"/>
      <c r="J351" s="447"/>
      <c r="K351" s="447"/>
      <c r="L351" s="447"/>
      <c r="M351" s="447"/>
      <c r="N351" s="447"/>
      <c r="O351" s="447"/>
      <c r="P351" s="447"/>
      <c r="Q351" s="447"/>
      <c r="R351" s="447"/>
      <c r="S351" s="447"/>
      <c r="T351" s="447"/>
      <c r="U351" s="447"/>
      <c r="V351" s="447"/>
      <c r="W351" s="447"/>
      <c r="X351" s="447"/>
      <c r="Y351" s="447"/>
      <c r="Z351" s="447"/>
    </row>
    <row r="352" ht="15.75" customHeight="1" spans="1:26">
      <c r="A352" s="447"/>
      <c r="B352" s="447"/>
      <c r="C352" s="447"/>
      <c r="D352" s="447"/>
      <c r="E352" s="447"/>
      <c r="F352" s="447"/>
      <c r="G352" s="447"/>
      <c r="H352" s="447"/>
      <c r="I352" s="447"/>
      <c r="J352" s="447"/>
      <c r="K352" s="447"/>
      <c r="L352" s="447"/>
      <c r="M352" s="447"/>
      <c r="N352" s="447"/>
      <c r="O352" s="447"/>
      <c r="P352" s="447"/>
      <c r="Q352" s="447"/>
      <c r="R352" s="447"/>
      <c r="S352" s="447"/>
      <c r="T352" s="447"/>
      <c r="U352" s="447"/>
      <c r="V352" s="447"/>
      <c r="W352" s="447"/>
      <c r="X352" s="447"/>
      <c r="Y352" s="447"/>
      <c r="Z352" s="447"/>
    </row>
    <row r="353" ht="15.75" customHeight="1" spans="1:26">
      <c r="A353" s="447"/>
      <c r="B353" s="447"/>
      <c r="C353" s="447"/>
      <c r="D353" s="447"/>
      <c r="E353" s="447"/>
      <c r="F353" s="447"/>
      <c r="G353" s="447"/>
      <c r="H353" s="447"/>
      <c r="I353" s="447"/>
      <c r="J353" s="447"/>
      <c r="K353" s="447"/>
      <c r="L353" s="447"/>
      <c r="M353" s="447"/>
      <c r="N353" s="447"/>
      <c r="O353" s="447"/>
      <c r="P353" s="447"/>
      <c r="Q353" s="447"/>
      <c r="R353" s="447"/>
      <c r="S353" s="447"/>
      <c r="T353" s="447"/>
      <c r="U353" s="447"/>
      <c r="V353" s="447"/>
      <c r="W353" s="447"/>
      <c r="X353" s="447"/>
      <c r="Y353" s="447"/>
      <c r="Z353" s="447"/>
    </row>
    <row r="354" ht="15.75" customHeight="1" spans="1:26">
      <c r="A354" s="447"/>
      <c r="B354" s="447"/>
      <c r="C354" s="447"/>
      <c r="D354" s="447"/>
      <c r="E354" s="447"/>
      <c r="F354" s="447"/>
      <c r="G354" s="447"/>
      <c r="H354" s="447"/>
      <c r="I354" s="447"/>
      <c r="J354" s="447"/>
      <c r="K354" s="447"/>
      <c r="L354" s="447"/>
      <c r="M354" s="447"/>
      <c r="N354" s="447"/>
      <c r="O354" s="447"/>
      <c r="P354" s="447"/>
      <c r="Q354" s="447"/>
      <c r="R354" s="447"/>
      <c r="S354" s="447"/>
      <c r="T354" s="447"/>
      <c r="U354" s="447"/>
      <c r="V354" s="447"/>
      <c r="W354" s="447"/>
      <c r="X354" s="447"/>
      <c r="Y354" s="447"/>
      <c r="Z354" s="447"/>
    </row>
    <row r="355" ht="15.75" customHeight="1" spans="1:26">
      <c r="A355" s="447"/>
      <c r="B355" s="447"/>
      <c r="C355" s="447"/>
      <c r="D355" s="447"/>
      <c r="E355" s="447"/>
      <c r="F355" s="447"/>
      <c r="G355" s="447"/>
      <c r="H355" s="447"/>
      <c r="I355" s="447"/>
      <c r="J355" s="447"/>
      <c r="K355" s="447"/>
      <c r="L355" s="447"/>
      <c r="M355" s="447"/>
      <c r="N355" s="447"/>
      <c r="O355" s="447"/>
      <c r="P355" s="447"/>
      <c r="Q355" s="447"/>
      <c r="R355" s="447"/>
      <c r="S355" s="447"/>
      <c r="T355" s="447"/>
      <c r="U355" s="447"/>
      <c r="V355" s="447"/>
      <c r="W355" s="447"/>
      <c r="X355" s="447"/>
      <c r="Y355" s="447"/>
      <c r="Z355" s="447"/>
    </row>
    <row r="356" ht="15.75" customHeight="1" spans="1:26">
      <c r="A356" s="447"/>
      <c r="B356" s="447"/>
      <c r="C356" s="447"/>
      <c r="D356" s="447"/>
      <c r="E356" s="447"/>
      <c r="F356" s="447"/>
      <c r="G356" s="447"/>
      <c r="H356" s="447"/>
      <c r="I356" s="447"/>
      <c r="J356" s="447"/>
      <c r="K356" s="447"/>
      <c r="L356" s="447"/>
      <c r="M356" s="447"/>
      <c r="N356" s="447"/>
      <c r="O356" s="447"/>
      <c r="P356" s="447"/>
      <c r="Q356" s="447"/>
      <c r="R356" s="447"/>
      <c r="S356" s="447"/>
      <c r="T356" s="447"/>
      <c r="U356" s="447"/>
      <c r="V356" s="447"/>
      <c r="W356" s="447"/>
      <c r="X356" s="447"/>
      <c r="Y356" s="447"/>
      <c r="Z356" s="447"/>
    </row>
    <row r="357" ht="15.75" customHeight="1" spans="1:26">
      <c r="A357" s="447"/>
      <c r="B357" s="447"/>
      <c r="C357" s="447"/>
      <c r="D357" s="447"/>
      <c r="E357" s="447"/>
      <c r="F357" s="447"/>
      <c r="G357" s="447"/>
      <c r="H357" s="447"/>
      <c r="I357" s="447"/>
      <c r="J357" s="447"/>
      <c r="K357" s="447"/>
      <c r="L357" s="447"/>
      <c r="M357" s="447"/>
      <c r="N357" s="447"/>
      <c r="O357" s="447"/>
      <c r="P357" s="447"/>
      <c r="Q357" s="447"/>
      <c r="R357" s="447"/>
      <c r="S357" s="447"/>
      <c r="T357" s="447"/>
      <c r="U357" s="447"/>
      <c r="V357" s="447"/>
      <c r="W357" s="447"/>
      <c r="X357" s="447"/>
      <c r="Y357" s="447"/>
      <c r="Z357" s="447"/>
    </row>
    <row r="358" ht="15.75" customHeight="1" spans="1:26">
      <c r="A358" s="447"/>
      <c r="B358" s="447"/>
      <c r="C358" s="447"/>
      <c r="D358" s="447"/>
      <c r="E358" s="447"/>
      <c r="F358" s="447"/>
      <c r="G358" s="447"/>
      <c r="H358" s="447"/>
      <c r="I358" s="447"/>
      <c r="J358" s="447"/>
      <c r="K358" s="447"/>
      <c r="L358" s="447"/>
      <c r="M358" s="447"/>
      <c r="N358" s="447"/>
      <c r="O358" s="447"/>
      <c r="P358" s="447"/>
      <c r="Q358" s="447"/>
      <c r="R358" s="447"/>
      <c r="S358" s="447"/>
      <c r="T358" s="447"/>
      <c r="U358" s="447"/>
      <c r="V358" s="447"/>
      <c r="W358" s="447"/>
      <c r="X358" s="447"/>
      <c r="Y358" s="447"/>
      <c r="Z358" s="447"/>
    </row>
    <row r="359" ht="15.75" customHeight="1" spans="1:26">
      <c r="A359" s="447"/>
      <c r="B359" s="447"/>
      <c r="C359" s="447"/>
      <c r="D359" s="447"/>
      <c r="E359" s="447"/>
      <c r="F359" s="447"/>
      <c r="G359" s="447"/>
      <c r="H359" s="447"/>
      <c r="I359" s="447"/>
      <c r="J359" s="447"/>
      <c r="K359" s="447"/>
      <c r="L359" s="447"/>
      <c r="M359" s="447"/>
      <c r="N359" s="447"/>
      <c r="O359" s="447"/>
      <c r="P359" s="447"/>
      <c r="Q359" s="447"/>
      <c r="R359" s="447"/>
      <c r="S359" s="447"/>
      <c r="T359" s="447"/>
      <c r="U359" s="447"/>
      <c r="V359" s="447"/>
      <c r="W359" s="447"/>
      <c r="X359" s="447"/>
      <c r="Y359" s="447"/>
      <c r="Z359" s="447"/>
    </row>
    <row r="360" ht="15.75" customHeight="1" spans="1:26">
      <c r="A360" s="447"/>
      <c r="B360" s="447"/>
      <c r="C360" s="447"/>
      <c r="D360" s="447"/>
      <c r="E360" s="447"/>
      <c r="F360" s="447"/>
      <c r="G360" s="447"/>
      <c r="H360" s="447"/>
      <c r="I360" s="447"/>
      <c r="J360" s="447"/>
      <c r="K360" s="447"/>
      <c r="L360" s="447"/>
      <c r="M360" s="447"/>
      <c r="N360" s="447"/>
      <c r="O360" s="447"/>
      <c r="P360" s="447"/>
      <c r="Q360" s="447"/>
      <c r="R360" s="447"/>
      <c r="S360" s="447"/>
      <c r="T360" s="447"/>
      <c r="U360" s="447"/>
      <c r="V360" s="447"/>
      <c r="W360" s="447"/>
      <c r="X360" s="447"/>
      <c r="Y360" s="447"/>
      <c r="Z360" s="447"/>
    </row>
    <row r="361" ht="15.75" customHeight="1" spans="1:26">
      <c r="A361" s="447"/>
      <c r="B361" s="447"/>
      <c r="C361" s="447"/>
      <c r="D361" s="447"/>
      <c r="E361" s="447"/>
      <c r="F361" s="447"/>
      <c r="G361" s="447"/>
      <c r="H361" s="447"/>
      <c r="I361" s="447"/>
      <c r="J361" s="447"/>
      <c r="K361" s="447"/>
      <c r="L361" s="447"/>
      <c r="M361" s="447"/>
      <c r="N361" s="447"/>
      <c r="O361" s="447"/>
      <c r="P361" s="447"/>
      <c r="Q361" s="447"/>
      <c r="R361" s="447"/>
      <c r="S361" s="447"/>
      <c r="T361" s="447"/>
      <c r="U361" s="447"/>
      <c r="V361" s="447"/>
      <c r="W361" s="447"/>
      <c r="X361" s="447"/>
      <c r="Y361" s="447"/>
      <c r="Z361" s="447"/>
    </row>
    <row r="362" ht="15.75" customHeight="1" spans="1:26">
      <c r="A362" s="447"/>
      <c r="B362" s="447"/>
      <c r="C362" s="447"/>
      <c r="D362" s="447"/>
      <c r="E362" s="447"/>
      <c r="F362" s="447"/>
      <c r="G362" s="447"/>
      <c r="H362" s="447"/>
      <c r="I362" s="447"/>
      <c r="J362" s="447"/>
      <c r="K362" s="447"/>
      <c r="L362" s="447"/>
      <c r="M362" s="447"/>
      <c r="N362" s="447"/>
      <c r="O362" s="447"/>
      <c r="P362" s="447"/>
      <c r="Q362" s="447"/>
      <c r="R362" s="447"/>
      <c r="S362" s="447"/>
      <c r="T362" s="447"/>
      <c r="U362" s="447"/>
      <c r="V362" s="447"/>
      <c r="W362" s="447"/>
      <c r="X362" s="447"/>
      <c r="Y362" s="447"/>
      <c r="Z362" s="447"/>
    </row>
    <row r="363" ht="15.75" customHeight="1" spans="1:26">
      <c r="A363" s="447"/>
      <c r="B363" s="447"/>
      <c r="C363" s="447"/>
      <c r="D363" s="447"/>
      <c r="E363" s="447"/>
      <c r="F363" s="447"/>
      <c r="G363" s="447"/>
      <c r="H363" s="447"/>
      <c r="I363" s="447"/>
      <c r="J363" s="447"/>
      <c r="K363" s="447"/>
      <c r="L363" s="447"/>
      <c r="M363" s="447"/>
      <c r="N363" s="447"/>
      <c r="O363" s="447"/>
      <c r="P363" s="447"/>
      <c r="Q363" s="447"/>
      <c r="R363" s="447"/>
      <c r="S363" s="447"/>
      <c r="T363" s="447"/>
      <c r="U363" s="447"/>
      <c r="V363" s="447"/>
      <c r="W363" s="447"/>
      <c r="X363" s="447"/>
      <c r="Y363" s="447"/>
      <c r="Z363" s="447"/>
    </row>
    <row r="364" ht="15.75" customHeight="1" spans="1:26">
      <c r="A364" s="447"/>
      <c r="B364" s="447"/>
      <c r="C364" s="447"/>
      <c r="D364" s="447"/>
      <c r="E364" s="447"/>
      <c r="F364" s="447"/>
      <c r="G364" s="447"/>
      <c r="H364" s="447"/>
      <c r="I364" s="447"/>
      <c r="J364" s="447"/>
      <c r="K364" s="447"/>
      <c r="L364" s="447"/>
      <c r="M364" s="447"/>
      <c r="N364" s="447"/>
      <c r="O364" s="447"/>
      <c r="P364" s="447"/>
      <c r="Q364" s="447"/>
      <c r="R364" s="447"/>
      <c r="S364" s="447"/>
      <c r="T364" s="447"/>
      <c r="U364" s="447"/>
      <c r="V364" s="447"/>
      <c r="W364" s="447"/>
      <c r="X364" s="447"/>
      <c r="Y364" s="447"/>
      <c r="Z364" s="447"/>
    </row>
    <row r="365" ht="15.75" customHeight="1" spans="1:26">
      <c r="A365" s="447"/>
      <c r="B365" s="447"/>
      <c r="C365" s="447"/>
      <c r="D365" s="447"/>
      <c r="E365" s="447"/>
      <c r="F365" s="447"/>
      <c r="G365" s="447"/>
      <c r="H365" s="447"/>
      <c r="I365" s="447"/>
      <c r="J365" s="447"/>
      <c r="K365" s="447"/>
      <c r="L365" s="447"/>
      <c r="M365" s="447"/>
      <c r="N365" s="447"/>
      <c r="O365" s="447"/>
      <c r="P365" s="447"/>
      <c r="Q365" s="447"/>
      <c r="R365" s="447"/>
      <c r="S365" s="447"/>
      <c r="T365" s="447"/>
      <c r="U365" s="447"/>
      <c r="V365" s="447"/>
      <c r="W365" s="447"/>
      <c r="X365" s="447"/>
      <c r="Y365" s="447"/>
      <c r="Z365" s="447"/>
    </row>
    <row r="366" ht="15.75" customHeight="1" spans="1:26">
      <c r="A366" s="447"/>
      <c r="B366" s="447"/>
      <c r="C366" s="447"/>
      <c r="D366" s="447"/>
      <c r="E366" s="447"/>
      <c r="F366" s="447"/>
      <c r="G366" s="447"/>
      <c r="H366" s="447"/>
      <c r="I366" s="447"/>
      <c r="J366" s="447"/>
      <c r="K366" s="447"/>
      <c r="L366" s="447"/>
      <c r="M366" s="447"/>
      <c r="N366" s="447"/>
      <c r="O366" s="447"/>
      <c r="P366" s="447"/>
      <c r="Q366" s="447"/>
      <c r="R366" s="447"/>
      <c r="S366" s="447"/>
      <c r="T366" s="447"/>
      <c r="U366" s="447"/>
      <c r="V366" s="447"/>
      <c r="W366" s="447"/>
      <c r="X366" s="447"/>
      <c r="Y366" s="447"/>
      <c r="Z366" s="447"/>
    </row>
    <row r="367" ht="15.75" customHeight="1" spans="1:26">
      <c r="A367" s="447"/>
      <c r="B367" s="447"/>
      <c r="C367" s="447"/>
      <c r="D367" s="447"/>
      <c r="E367" s="447"/>
      <c r="F367" s="447"/>
      <c r="G367" s="447"/>
      <c r="H367" s="447"/>
      <c r="I367" s="447"/>
      <c r="J367" s="447"/>
      <c r="K367" s="447"/>
      <c r="L367" s="447"/>
      <c r="M367" s="447"/>
      <c r="N367" s="447"/>
      <c r="O367" s="447"/>
      <c r="P367" s="447"/>
      <c r="Q367" s="447"/>
      <c r="R367" s="447"/>
      <c r="S367" s="447"/>
      <c r="T367" s="447"/>
      <c r="U367" s="447"/>
      <c r="V367" s="447"/>
      <c r="W367" s="447"/>
      <c r="X367" s="447"/>
      <c r="Y367" s="447"/>
      <c r="Z367" s="447"/>
    </row>
    <row r="368" ht="15.75" customHeight="1" spans="1:26">
      <c r="A368" s="447"/>
      <c r="B368" s="447"/>
      <c r="C368" s="447"/>
      <c r="D368" s="447"/>
      <c r="E368" s="447"/>
      <c r="F368" s="447"/>
      <c r="G368" s="447"/>
      <c r="H368" s="447"/>
      <c r="I368" s="447"/>
      <c r="J368" s="447"/>
      <c r="K368" s="447"/>
      <c r="L368" s="447"/>
      <c r="M368" s="447"/>
      <c r="N368" s="447"/>
      <c r="O368" s="447"/>
      <c r="P368" s="447"/>
      <c r="Q368" s="447"/>
      <c r="R368" s="447"/>
      <c r="S368" s="447"/>
      <c r="T368" s="447"/>
      <c r="U368" s="447"/>
      <c r="V368" s="447"/>
      <c r="W368" s="447"/>
      <c r="X368" s="447"/>
      <c r="Y368" s="447"/>
      <c r="Z368" s="447"/>
    </row>
    <row r="369" ht="15.75" customHeight="1" spans="1:26">
      <c r="A369" s="447"/>
      <c r="B369" s="447"/>
      <c r="C369" s="447"/>
      <c r="D369" s="447"/>
      <c r="E369" s="447"/>
      <c r="F369" s="447"/>
      <c r="G369" s="447"/>
      <c r="H369" s="447"/>
      <c r="I369" s="447"/>
      <c r="J369" s="447"/>
      <c r="K369" s="447"/>
      <c r="L369" s="447"/>
      <c r="M369" s="447"/>
      <c r="N369" s="447"/>
      <c r="O369" s="447"/>
      <c r="P369" s="447"/>
      <c r="Q369" s="447"/>
      <c r="R369" s="447"/>
      <c r="S369" s="447"/>
      <c r="T369" s="447"/>
      <c r="U369" s="447"/>
      <c r="V369" s="447"/>
      <c r="W369" s="447"/>
      <c r="X369" s="447"/>
      <c r="Y369" s="447"/>
      <c r="Z369" s="447"/>
    </row>
    <row r="370" ht="15.75" customHeight="1" spans="1:26">
      <c r="A370" s="447"/>
      <c r="B370" s="447"/>
      <c r="C370" s="447"/>
      <c r="D370" s="447"/>
      <c r="E370" s="447"/>
      <c r="F370" s="447"/>
      <c r="G370" s="447"/>
      <c r="H370" s="447"/>
      <c r="I370" s="447"/>
      <c r="J370" s="447"/>
      <c r="K370" s="447"/>
      <c r="L370" s="447"/>
      <c r="M370" s="447"/>
      <c r="N370" s="447"/>
      <c r="O370" s="447"/>
      <c r="P370" s="447"/>
      <c r="Q370" s="447"/>
      <c r="R370" s="447"/>
      <c r="S370" s="447"/>
      <c r="T370" s="447"/>
      <c r="U370" s="447"/>
      <c r="V370" s="447"/>
      <c r="W370" s="447"/>
      <c r="X370" s="447"/>
      <c r="Y370" s="447"/>
      <c r="Z370" s="447"/>
    </row>
    <row r="371" ht="15.75" customHeight="1" spans="1:26">
      <c r="A371" s="447"/>
      <c r="B371" s="447"/>
      <c r="C371" s="447"/>
      <c r="D371" s="447"/>
      <c r="E371" s="447"/>
      <c r="F371" s="447"/>
      <c r="G371" s="447"/>
      <c r="H371" s="447"/>
      <c r="I371" s="447"/>
      <c r="J371" s="447"/>
      <c r="K371" s="447"/>
      <c r="L371" s="447"/>
      <c r="M371" s="447"/>
      <c r="N371" s="447"/>
      <c r="O371" s="447"/>
      <c r="P371" s="447"/>
      <c r="Q371" s="447"/>
      <c r="R371" s="447"/>
      <c r="S371" s="447"/>
      <c r="T371" s="447"/>
      <c r="U371" s="447"/>
      <c r="V371" s="447"/>
      <c r="W371" s="447"/>
      <c r="X371" s="447"/>
      <c r="Y371" s="447"/>
      <c r="Z371" s="447"/>
    </row>
    <row r="372" ht="15.75" customHeight="1" spans="1:26">
      <c r="A372" s="447"/>
      <c r="B372" s="447"/>
      <c r="C372" s="447"/>
      <c r="D372" s="447"/>
      <c r="E372" s="447"/>
      <c r="F372" s="447"/>
      <c r="G372" s="447"/>
      <c r="H372" s="447"/>
      <c r="I372" s="447"/>
      <c r="J372" s="447"/>
      <c r="K372" s="447"/>
      <c r="L372" s="447"/>
      <c r="M372" s="447"/>
      <c r="N372" s="447"/>
      <c r="O372" s="447"/>
      <c r="P372" s="447"/>
      <c r="Q372" s="447"/>
      <c r="R372" s="447"/>
      <c r="S372" s="447"/>
      <c r="T372" s="447"/>
      <c r="U372" s="447"/>
      <c r="V372" s="447"/>
      <c r="W372" s="447"/>
      <c r="X372" s="447"/>
      <c r="Y372" s="447"/>
      <c r="Z372" s="447"/>
    </row>
    <row r="373" ht="15.75" customHeight="1" spans="1:26">
      <c r="A373" s="447"/>
      <c r="B373" s="447"/>
      <c r="C373" s="447"/>
      <c r="D373" s="447"/>
      <c r="E373" s="447"/>
      <c r="F373" s="447"/>
      <c r="G373" s="447"/>
      <c r="H373" s="447"/>
      <c r="I373" s="447"/>
      <c r="J373" s="447"/>
      <c r="K373" s="447"/>
      <c r="L373" s="447"/>
      <c r="M373" s="447"/>
      <c r="N373" s="447"/>
      <c r="O373" s="447"/>
      <c r="P373" s="447"/>
      <c r="Q373" s="447"/>
      <c r="R373" s="447"/>
      <c r="S373" s="447"/>
      <c r="T373" s="447"/>
      <c r="U373" s="447"/>
      <c r="V373" s="447"/>
      <c r="W373" s="447"/>
      <c r="X373" s="447"/>
      <c r="Y373" s="447"/>
      <c r="Z373" s="447"/>
    </row>
    <row r="374" ht="15.75" customHeight="1" spans="1:26">
      <c r="A374" s="447"/>
      <c r="B374" s="447"/>
      <c r="C374" s="447"/>
      <c r="D374" s="447"/>
      <c r="E374" s="447"/>
      <c r="F374" s="447"/>
      <c r="G374" s="447"/>
      <c r="H374" s="447"/>
      <c r="I374" s="447"/>
      <c r="J374" s="447"/>
      <c r="K374" s="447"/>
      <c r="L374" s="447"/>
      <c r="M374" s="447"/>
      <c r="N374" s="447"/>
      <c r="O374" s="447"/>
      <c r="P374" s="447"/>
      <c r="Q374" s="447"/>
      <c r="R374" s="447"/>
      <c r="S374" s="447"/>
      <c r="T374" s="447"/>
      <c r="U374" s="447"/>
      <c r="V374" s="447"/>
      <c r="W374" s="447"/>
      <c r="X374" s="447"/>
      <c r="Y374" s="447"/>
      <c r="Z374" s="447"/>
    </row>
    <row r="375" ht="15.75" customHeight="1" spans="1:26">
      <c r="A375" s="447"/>
      <c r="B375" s="447"/>
      <c r="C375" s="447"/>
      <c r="D375" s="447"/>
      <c r="E375" s="447"/>
      <c r="F375" s="447"/>
      <c r="G375" s="447"/>
      <c r="H375" s="447"/>
      <c r="I375" s="447"/>
      <c r="J375" s="447"/>
      <c r="K375" s="447"/>
      <c r="L375" s="447"/>
      <c r="M375" s="447"/>
      <c r="N375" s="447"/>
      <c r="O375" s="447"/>
      <c r="P375" s="447"/>
      <c r="Q375" s="447"/>
      <c r="R375" s="447"/>
      <c r="S375" s="447"/>
      <c r="T375" s="447"/>
      <c r="U375" s="447"/>
      <c r="V375" s="447"/>
      <c r="W375" s="447"/>
      <c r="X375" s="447"/>
      <c r="Y375" s="447"/>
      <c r="Z375" s="447"/>
    </row>
    <row r="376" ht="15.75" customHeight="1" spans="1:26">
      <c r="A376" s="447"/>
      <c r="B376" s="447"/>
      <c r="C376" s="447"/>
      <c r="D376" s="447"/>
      <c r="E376" s="447"/>
      <c r="F376" s="447"/>
      <c r="G376" s="447"/>
      <c r="H376" s="447"/>
      <c r="I376" s="447"/>
      <c r="J376" s="447"/>
      <c r="K376" s="447"/>
      <c r="L376" s="447"/>
      <c r="M376" s="447"/>
      <c r="N376" s="447"/>
      <c r="O376" s="447"/>
      <c r="P376" s="447"/>
      <c r="Q376" s="447"/>
      <c r="R376" s="447"/>
      <c r="S376" s="447"/>
      <c r="T376" s="447"/>
      <c r="U376" s="447"/>
      <c r="V376" s="447"/>
      <c r="W376" s="447"/>
      <c r="X376" s="447"/>
      <c r="Y376" s="447"/>
      <c r="Z376" s="447"/>
    </row>
    <row r="377" ht="15.75" customHeight="1" spans="1:26">
      <c r="A377" s="447"/>
      <c r="B377" s="447"/>
      <c r="C377" s="447"/>
      <c r="D377" s="447"/>
      <c r="E377" s="447"/>
      <c r="F377" s="447"/>
      <c r="G377" s="447"/>
      <c r="H377" s="447"/>
      <c r="I377" s="447"/>
      <c r="J377" s="447"/>
      <c r="K377" s="447"/>
      <c r="L377" s="447"/>
      <c r="M377" s="447"/>
      <c r="N377" s="447"/>
      <c r="O377" s="447"/>
      <c r="P377" s="447"/>
      <c r="Q377" s="447"/>
      <c r="R377" s="447"/>
      <c r="S377" s="447"/>
      <c r="T377" s="447"/>
      <c r="U377" s="447"/>
      <c r="V377" s="447"/>
      <c r="W377" s="447"/>
      <c r="X377" s="447"/>
      <c r="Y377" s="447"/>
      <c r="Z377" s="447"/>
    </row>
    <row r="378" ht="15.75" customHeight="1" spans="1:26">
      <c r="A378" s="447"/>
      <c r="B378" s="447"/>
      <c r="C378" s="447"/>
      <c r="D378" s="447"/>
      <c r="E378" s="447"/>
      <c r="F378" s="447"/>
      <c r="G378" s="447"/>
      <c r="H378" s="447"/>
      <c r="I378" s="447"/>
      <c r="J378" s="447"/>
      <c r="K378" s="447"/>
      <c r="L378" s="447"/>
      <c r="M378" s="447"/>
      <c r="N378" s="447"/>
      <c r="O378" s="447"/>
      <c r="P378" s="447"/>
      <c r="Q378" s="447"/>
      <c r="R378" s="447"/>
      <c r="S378" s="447"/>
      <c r="T378" s="447"/>
      <c r="U378" s="447"/>
      <c r="V378" s="447"/>
      <c r="W378" s="447"/>
      <c r="X378" s="447"/>
      <c r="Y378" s="447"/>
      <c r="Z378" s="447"/>
    </row>
    <row r="379" ht="15.75" customHeight="1" spans="1:26">
      <c r="A379" s="447"/>
      <c r="B379" s="447"/>
      <c r="C379" s="447"/>
      <c r="D379" s="447"/>
      <c r="E379" s="447"/>
      <c r="F379" s="447"/>
      <c r="G379" s="447"/>
      <c r="H379" s="447"/>
      <c r="I379" s="447"/>
      <c r="J379" s="447"/>
      <c r="K379" s="447"/>
      <c r="L379" s="447"/>
      <c r="M379" s="447"/>
      <c r="N379" s="447"/>
      <c r="O379" s="447"/>
      <c r="P379" s="447"/>
      <c r="Q379" s="447"/>
      <c r="R379" s="447"/>
      <c r="S379" s="447"/>
      <c r="T379" s="447"/>
      <c r="U379" s="447"/>
      <c r="V379" s="447"/>
      <c r="W379" s="447"/>
      <c r="X379" s="447"/>
      <c r="Y379" s="447"/>
      <c r="Z379" s="447"/>
    </row>
    <row r="380" ht="15.75" customHeight="1" spans="1:26">
      <c r="A380" s="447"/>
      <c r="B380" s="447"/>
      <c r="C380" s="447"/>
      <c r="D380" s="447"/>
      <c r="E380" s="447"/>
      <c r="F380" s="447"/>
      <c r="G380" s="447"/>
      <c r="H380" s="447"/>
      <c r="I380" s="447"/>
      <c r="J380" s="447"/>
      <c r="K380" s="447"/>
      <c r="L380" s="447"/>
      <c r="M380" s="447"/>
      <c r="N380" s="447"/>
      <c r="O380" s="447"/>
      <c r="P380" s="447"/>
      <c r="Q380" s="447"/>
      <c r="R380" s="447"/>
      <c r="S380" s="447"/>
      <c r="T380" s="447"/>
      <c r="U380" s="447"/>
      <c r="V380" s="447"/>
      <c r="W380" s="447"/>
      <c r="X380" s="447"/>
      <c r="Y380" s="447"/>
      <c r="Z380" s="447"/>
    </row>
    <row r="381" ht="15.75" customHeight="1" spans="1:26">
      <c r="A381" s="447"/>
      <c r="B381" s="447"/>
      <c r="C381" s="447"/>
      <c r="D381" s="447"/>
      <c r="E381" s="447"/>
      <c r="F381" s="447"/>
      <c r="G381" s="447"/>
      <c r="H381" s="447"/>
      <c r="I381" s="447"/>
      <c r="J381" s="447"/>
      <c r="K381" s="447"/>
      <c r="L381" s="447"/>
      <c r="M381" s="447"/>
      <c r="N381" s="447"/>
      <c r="O381" s="447"/>
      <c r="P381" s="447"/>
      <c r="Q381" s="447"/>
      <c r="R381" s="447"/>
      <c r="S381" s="447"/>
      <c r="T381" s="447"/>
      <c r="U381" s="447"/>
      <c r="V381" s="447"/>
      <c r="W381" s="447"/>
      <c r="X381" s="447"/>
      <c r="Y381" s="447"/>
      <c r="Z381" s="447"/>
    </row>
    <row r="382" ht="15.75" customHeight="1" spans="1:26">
      <c r="A382" s="447"/>
      <c r="B382" s="447"/>
      <c r="C382" s="447"/>
      <c r="D382" s="447"/>
      <c r="E382" s="447"/>
      <c r="F382" s="447"/>
      <c r="G382" s="447"/>
      <c r="H382" s="447"/>
      <c r="I382" s="447"/>
      <c r="J382" s="447"/>
      <c r="K382" s="447"/>
      <c r="L382" s="447"/>
      <c r="M382" s="447"/>
      <c r="N382" s="447"/>
      <c r="O382" s="447"/>
      <c r="P382" s="447"/>
      <c r="Q382" s="447"/>
      <c r="R382" s="447"/>
      <c r="S382" s="447"/>
      <c r="T382" s="447"/>
      <c r="U382" s="447"/>
      <c r="V382" s="447"/>
      <c r="W382" s="447"/>
      <c r="X382" s="447"/>
      <c r="Y382" s="447"/>
      <c r="Z382" s="447"/>
    </row>
    <row r="383" ht="15.75" customHeight="1" spans="1:26">
      <c r="A383" s="447"/>
      <c r="B383" s="447"/>
      <c r="C383" s="447"/>
      <c r="D383" s="447"/>
      <c r="E383" s="447"/>
      <c r="F383" s="447"/>
      <c r="G383" s="447"/>
      <c r="H383" s="447"/>
      <c r="I383" s="447"/>
      <c r="J383" s="447"/>
      <c r="K383" s="447"/>
      <c r="L383" s="447"/>
      <c r="M383" s="447"/>
      <c r="N383" s="447"/>
      <c r="O383" s="447"/>
      <c r="P383" s="447"/>
      <c r="Q383" s="447"/>
      <c r="R383" s="447"/>
      <c r="S383" s="447"/>
      <c r="T383" s="447"/>
      <c r="U383" s="447"/>
      <c r="V383" s="447"/>
      <c r="W383" s="447"/>
      <c r="X383" s="447"/>
      <c r="Y383" s="447"/>
      <c r="Z383" s="447"/>
    </row>
    <row r="384" ht="15.75" customHeight="1" spans="1:26">
      <c r="A384" s="447"/>
      <c r="B384" s="447"/>
      <c r="C384" s="447"/>
      <c r="D384" s="447"/>
      <c r="E384" s="447"/>
      <c r="F384" s="447"/>
      <c r="G384" s="447"/>
      <c r="H384" s="447"/>
      <c r="I384" s="447"/>
      <c r="J384" s="447"/>
      <c r="K384" s="447"/>
      <c r="L384" s="447"/>
      <c r="M384" s="447"/>
      <c r="N384" s="447"/>
      <c r="O384" s="447"/>
      <c r="P384" s="447"/>
      <c r="Q384" s="447"/>
      <c r="R384" s="447"/>
      <c r="S384" s="447"/>
      <c r="T384" s="447"/>
      <c r="U384" s="447"/>
      <c r="V384" s="447"/>
      <c r="W384" s="447"/>
      <c r="X384" s="447"/>
      <c r="Y384" s="447"/>
      <c r="Z384" s="447"/>
    </row>
    <row r="385" ht="15.75" customHeight="1" spans="1:26">
      <c r="A385" s="447"/>
      <c r="B385" s="447"/>
      <c r="C385" s="447"/>
      <c r="D385" s="447"/>
      <c r="E385" s="447"/>
      <c r="F385" s="447"/>
      <c r="G385" s="447"/>
      <c r="H385" s="447"/>
      <c r="I385" s="447"/>
      <c r="J385" s="447"/>
      <c r="K385" s="447"/>
      <c r="L385" s="447"/>
      <c r="M385" s="447"/>
      <c r="N385" s="447"/>
      <c r="O385" s="447"/>
      <c r="P385" s="447"/>
      <c r="Q385" s="447"/>
      <c r="R385" s="447"/>
      <c r="S385" s="447"/>
      <c r="T385" s="447"/>
      <c r="U385" s="447"/>
      <c r="V385" s="447"/>
      <c r="W385" s="447"/>
      <c r="X385" s="447"/>
      <c r="Y385" s="447"/>
      <c r="Z385" s="447"/>
    </row>
    <row r="386" ht="15.75" customHeight="1" spans="1:26">
      <c r="A386" s="447"/>
      <c r="B386" s="447"/>
      <c r="C386" s="447"/>
      <c r="D386" s="447"/>
      <c r="E386" s="447"/>
      <c r="F386" s="447"/>
      <c r="G386" s="447"/>
      <c r="H386" s="447"/>
      <c r="I386" s="447"/>
      <c r="J386" s="447"/>
      <c r="K386" s="447"/>
      <c r="L386" s="447"/>
      <c r="M386" s="447"/>
      <c r="N386" s="447"/>
      <c r="O386" s="447"/>
      <c r="P386" s="447"/>
      <c r="Q386" s="447"/>
      <c r="R386" s="447"/>
      <c r="S386" s="447"/>
      <c r="T386" s="447"/>
      <c r="U386" s="447"/>
      <c r="V386" s="447"/>
      <c r="W386" s="447"/>
      <c r="X386" s="447"/>
      <c r="Y386" s="447"/>
      <c r="Z386" s="447"/>
    </row>
    <row r="387" ht="15.75" customHeight="1" spans="1:26">
      <c r="A387" s="447"/>
      <c r="B387" s="447"/>
      <c r="C387" s="447"/>
      <c r="D387" s="447"/>
      <c r="E387" s="447"/>
      <c r="F387" s="447"/>
      <c r="G387" s="447"/>
      <c r="H387" s="447"/>
      <c r="I387" s="447"/>
      <c r="J387" s="447"/>
      <c r="K387" s="447"/>
      <c r="L387" s="447"/>
      <c r="M387" s="447"/>
      <c r="N387" s="447"/>
      <c r="O387" s="447"/>
      <c r="P387" s="447"/>
      <c r="Q387" s="447"/>
      <c r="R387" s="447"/>
      <c r="S387" s="447"/>
      <c r="T387" s="447"/>
      <c r="U387" s="447"/>
      <c r="V387" s="447"/>
      <c r="W387" s="447"/>
      <c r="X387" s="447"/>
      <c r="Y387" s="447"/>
      <c r="Z387" s="447"/>
    </row>
    <row r="388" ht="15.75" customHeight="1" spans="1:26">
      <c r="A388" s="447"/>
      <c r="B388" s="447"/>
      <c r="C388" s="447"/>
      <c r="D388" s="447"/>
      <c r="E388" s="447"/>
      <c r="F388" s="447"/>
      <c r="G388" s="447"/>
      <c r="H388" s="447"/>
      <c r="I388" s="447"/>
      <c r="J388" s="447"/>
      <c r="K388" s="447"/>
      <c r="L388" s="447"/>
      <c r="M388" s="447"/>
      <c r="N388" s="447"/>
      <c r="O388" s="447"/>
      <c r="P388" s="447"/>
      <c r="Q388" s="447"/>
      <c r="R388" s="447"/>
      <c r="S388" s="447"/>
      <c r="T388" s="447"/>
      <c r="U388" s="447"/>
      <c r="V388" s="447"/>
      <c r="W388" s="447"/>
      <c r="X388" s="447"/>
      <c r="Y388" s="447"/>
      <c r="Z388" s="447"/>
    </row>
    <row r="389" ht="15.75" customHeight="1" spans="1:26">
      <c r="A389" s="447"/>
      <c r="B389" s="447"/>
      <c r="C389" s="447"/>
      <c r="D389" s="447"/>
      <c r="E389" s="447"/>
      <c r="F389" s="447"/>
      <c r="G389" s="447"/>
      <c r="H389" s="447"/>
      <c r="I389" s="447"/>
      <c r="J389" s="447"/>
      <c r="K389" s="447"/>
      <c r="L389" s="447"/>
      <c r="M389" s="447"/>
      <c r="N389" s="447"/>
      <c r="O389" s="447"/>
      <c r="P389" s="447"/>
      <c r="Q389" s="447"/>
      <c r="R389" s="447"/>
      <c r="S389" s="447"/>
      <c r="T389" s="447"/>
      <c r="U389" s="447"/>
      <c r="V389" s="447"/>
      <c r="W389" s="447"/>
      <c r="X389" s="447"/>
      <c r="Y389" s="447"/>
      <c r="Z389" s="447"/>
    </row>
    <row r="390" ht="15.75" customHeight="1" spans="1:26">
      <c r="A390" s="447"/>
      <c r="B390" s="447"/>
      <c r="C390" s="447"/>
      <c r="D390" s="447"/>
      <c r="E390" s="447"/>
      <c r="F390" s="447"/>
      <c r="G390" s="447"/>
      <c r="H390" s="447"/>
      <c r="I390" s="447"/>
      <c r="J390" s="447"/>
      <c r="K390" s="447"/>
      <c r="L390" s="447"/>
      <c r="M390" s="447"/>
      <c r="N390" s="447"/>
      <c r="O390" s="447"/>
      <c r="P390" s="447"/>
      <c r="Q390" s="447"/>
      <c r="R390" s="447"/>
      <c r="S390" s="447"/>
      <c r="T390" s="447"/>
      <c r="U390" s="447"/>
      <c r="V390" s="447"/>
      <c r="W390" s="447"/>
      <c r="X390" s="447"/>
      <c r="Y390" s="447"/>
      <c r="Z390" s="447"/>
    </row>
    <row r="391" ht="15.75" customHeight="1" spans="1:26">
      <c r="A391" s="447"/>
      <c r="B391" s="447"/>
      <c r="C391" s="447"/>
      <c r="D391" s="447"/>
      <c r="E391" s="447"/>
      <c r="F391" s="447"/>
      <c r="G391" s="447"/>
      <c r="H391" s="447"/>
      <c r="I391" s="447"/>
      <c r="J391" s="447"/>
      <c r="K391" s="447"/>
      <c r="L391" s="447"/>
      <c r="M391" s="447"/>
      <c r="N391" s="447"/>
      <c r="O391" s="447"/>
      <c r="P391" s="447"/>
      <c r="Q391" s="447"/>
      <c r="R391" s="447"/>
      <c r="S391" s="447"/>
      <c r="T391" s="447"/>
      <c r="U391" s="447"/>
      <c r="V391" s="447"/>
      <c r="W391" s="447"/>
      <c r="X391" s="447"/>
      <c r="Y391" s="447"/>
      <c r="Z391" s="447"/>
    </row>
    <row r="392" ht="15.75" customHeight="1" spans="1:26">
      <c r="A392" s="447"/>
      <c r="B392" s="447"/>
      <c r="C392" s="447"/>
      <c r="D392" s="447"/>
      <c r="E392" s="447"/>
      <c r="F392" s="447"/>
      <c r="G392" s="447"/>
      <c r="H392" s="447"/>
      <c r="I392" s="447"/>
      <c r="J392" s="447"/>
      <c r="K392" s="447"/>
      <c r="L392" s="447"/>
      <c r="M392" s="447"/>
      <c r="N392" s="447"/>
      <c r="O392" s="447"/>
      <c r="P392" s="447"/>
      <c r="Q392" s="447"/>
      <c r="R392" s="447"/>
      <c r="S392" s="447"/>
      <c r="T392" s="447"/>
      <c r="U392" s="447"/>
      <c r="V392" s="447"/>
      <c r="W392" s="447"/>
      <c r="X392" s="447"/>
      <c r="Y392" s="447"/>
      <c r="Z392" s="447"/>
    </row>
    <row r="393" ht="15.75" customHeight="1" spans="1:26">
      <c r="A393" s="447"/>
      <c r="B393" s="447"/>
      <c r="C393" s="447"/>
      <c r="D393" s="447"/>
      <c r="E393" s="447"/>
      <c r="F393" s="447"/>
      <c r="G393" s="447"/>
      <c r="H393" s="447"/>
      <c r="I393" s="447"/>
      <c r="J393" s="447"/>
      <c r="K393" s="447"/>
      <c r="L393" s="447"/>
      <c r="M393" s="447"/>
      <c r="N393" s="447"/>
      <c r="O393" s="447"/>
      <c r="P393" s="447"/>
      <c r="Q393" s="447"/>
      <c r="R393" s="447"/>
      <c r="S393" s="447"/>
      <c r="T393" s="447"/>
      <c r="U393" s="447"/>
      <c r="V393" s="447"/>
      <c r="W393" s="447"/>
      <c r="X393" s="447"/>
      <c r="Y393" s="447"/>
      <c r="Z393" s="447"/>
    </row>
    <row r="394" ht="15.75" customHeight="1" spans="1:26">
      <c r="A394" s="447"/>
      <c r="B394" s="447"/>
      <c r="C394" s="447"/>
      <c r="D394" s="447"/>
      <c r="E394" s="447"/>
      <c r="F394" s="447"/>
      <c r="G394" s="447"/>
      <c r="H394" s="447"/>
      <c r="I394" s="447"/>
      <c r="J394" s="447"/>
      <c r="K394" s="447"/>
      <c r="L394" s="447"/>
      <c r="M394" s="447"/>
      <c r="N394" s="447"/>
      <c r="O394" s="447"/>
      <c r="P394" s="447"/>
      <c r="Q394" s="447"/>
      <c r="R394" s="447"/>
      <c r="S394" s="447"/>
      <c r="T394" s="447"/>
      <c r="U394" s="447"/>
      <c r="V394" s="447"/>
      <c r="W394" s="447"/>
      <c r="X394" s="447"/>
      <c r="Y394" s="447"/>
      <c r="Z394" s="447"/>
    </row>
    <row r="395" ht="15.75" customHeight="1" spans="1:26">
      <c r="A395" s="447"/>
      <c r="B395" s="447"/>
      <c r="C395" s="447"/>
      <c r="D395" s="447"/>
      <c r="E395" s="447"/>
      <c r="F395" s="447"/>
      <c r="G395" s="447"/>
      <c r="H395" s="447"/>
      <c r="I395" s="447"/>
      <c r="J395" s="447"/>
      <c r="K395" s="447"/>
      <c r="L395" s="447"/>
      <c r="M395" s="447"/>
      <c r="N395" s="447"/>
      <c r="O395" s="447"/>
      <c r="P395" s="447"/>
      <c r="Q395" s="447"/>
      <c r="R395" s="447"/>
      <c r="S395" s="447"/>
      <c r="T395" s="447"/>
      <c r="U395" s="447"/>
      <c r="V395" s="447"/>
      <c r="W395" s="447"/>
      <c r="X395" s="447"/>
      <c r="Y395" s="447"/>
      <c r="Z395" s="447"/>
    </row>
    <row r="396" ht="15.75" customHeight="1" spans="1:26">
      <c r="A396" s="447"/>
      <c r="B396" s="447"/>
      <c r="C396" s="447"/>
      <c r="D396" s="447"/>
      <c r="E396" s="447"/>
      <c r="F396" s="447"/>
      <c r="G396" s="447"/>
      <c r="H396" s="447"/>
      <c r="I396" s="447"/>
      <c r="J396" s="447"/>
      <c r="K396" s="447"/>
      <c r="L396" s="447"/>
      <c r="M396" s="447"/>
      <c r="N396" s="447"/>
      <c r="O396" s="447"/>
      <c r="P396" s="447"/>
      <c r="Q396" s="447"/>
      <c r="R396" s="447"/>
      <c r="S396" s="447"/>
      <c r="T396" s="447"/>
      <c r="U396" s="447"/>
      <c r="V396" s="447"/>
      <c r="W396" s="447"/>
      <c r="X396" s="447"/>
      <c r="Y396" s="447"/>
      <c r="Z396" s="447"/>
    </row>
    <row r="397" ht="15.75" customHeight="1" spans="1:26">
      <c r="A397" s="447"/>
      <c r="B397" s="447"/>
      <c r="C397" s="447"/>
      <c r="D397" s="447"/>
      <c r="E397" s="447"/>
      <c r="F397" s="447"/>
      <c r="G397" s="447"/>
      <c r="H397" s="447"/>
      <c r="I397" s="447"/>
      <c r="J397" s="447"/>
      <c r="K397" s="447"/>
      <c r="L397" s="447"/>
      <c r="M397" s="447"/>
      <c r="N397" s="447"/>
      <c r="O397" s="447"/>
      <c r="P397" s="447"/>
      <c r="Q397" s="447"/>
      <c r="R397" s="447"/>
      <c r="S397" s="447"/>
      <c r="T397" s="447"/>
      <c r="U397" s="447"/>
      <c r="V397" s="447"/>
      <c r="W397" s="447"/>
      <c r="X397" s="447"/>
      <c r="Y397" s="447"/>
      <c r="Z397" s="447"/>
    </row>
    <row r="398" ht="15.75" customHeight="1" spans="1:26">
      <c r="A398" s="447"/>
      <c r="B398" s="447"/>
      <c r="C398" s="447"/>
      <c r="D398" s="447"/>
      <c r="E398" s="447"/>
      <c r="F398" s="447"/>
      <c r="G398" s="447"/>
      <c r="H398" s="447"/>
      <c r="I398" s="447"/>
      <c r="J398" s="447"/>
      <c r="K398" s="447"/>
      <c r="L398" s="447"/>
      <c r="M398" s="447"/>
      <c r="N398" s="447"/>
      <c r="O398" s="447"/>
      <c r="P398" s="447"/>
      <c r="Q398" s="447"/>
      <c r="R398" s="447"/>
      <c r="S398" s="447"/>
      <c r="T398" s="447"/>
      <c r="U398" s="447"/>
      <c r="V398" s="447"/>
      <c r="W398" s="447"/>
      <c r="X398" s="447"/>
      <c r="Y398" s="447"/>
      <c r="Z398" s="447"/>
    </row>
    <row r="399" ht="15.75" customHeight="1" spans="1:26">
      <c r="A399" s="447"/>
      <c r="B399" s="447"/>
      <c r="C399" s="447"/>
      <c r="D399" s="447"/>
      <c r="E399" s="447"/>
      <c r="F399" s="447"/>
      <c r="G399" s="447"/>
      <c r="H399" s="447"/>
      <c r="I399" s="447"/>
      <c r="J399" s="447"/>
      <c r="K399" s="447"/>
      <c r="L399" s="447"/>
      <c r="M399" s="447"/>
      <c r="N399" s="447"/>
      <c r="O399" s="447"/>
      <c r="P399" s="447"/>
      <c r="Q399" s="447"/>
      <c r="R399" s="447"/>
      <c r="S399" s="447"/>
      <c r="T399" s="447"/>
      <c r="U399" s="447"/>
      <c r="V399" s="447"/>
      <c r="W399" s="447"/>
      <c r="X399" s="447"/>
      <c r="Y399" s="447"/>
      <c r="Z399" s="447"/>
    </row>
    <row r="400" ht="15.75" customHeight="1" spans="1:26">
      <c r="A400" s="447"/>
      <c r="B400" s="447"/>
      <c r="C400" s="447"/>
      <c r="D400" s="447"/>
      <c r="E400" s="447"/>
      <c r="F400" s="447"/>
      <c r="G400" s="447"/>
      <c r="H400" s="447"/>
      <c r="I400" s="447"/>
      <c r="J400" s="447"/>
      <c r="K400" s="447"/>
      <c r="L400" s="447"/>
      <c r="M400" s="447"/>
      <c r="N400" s="447"/>
      <c r="O400" s="447"/>
      <c r="P400" s="447"/>
      <c r="Q400" s="447"/>
      <c r="R400" s="447"/>
      <c r="S400" s="447"/>
      <c r="T400" s="447"/>
      <c r="U400" s="447"/>
      <c r="V400" s="447"/>
      <c r="W400" s="447"/>
      <c r="X400" s="447"/>
      <c r="Y400" s="447"/>
      <c r="Z400" s="447"/>
    </row>
    <row r="401" ht="15.75" customHeight="1" spans="1:26">
      <c r="A401" s="447"/>
      <c r="B401" s="447"/>
      <c r="C401" s="447"/>
      <c r="D401" s="447"/>
      <c r="E401" s="447"/>
      <c r="F401" s="447"/>
      <c r="G401" s="447"/>
      <c r="H401" s="447"/>
      <c r="I401" s="447"/>
      <c r="J401" s="447"/>
      <c r="K401" s="447"/>
      <c r="L401" s="447"/>
      <c r="M401" s="447"/>
      <c r="N401" s="447"/>
      <c r="O401" s="447"/>
      <c r="P401" s="447"/>
      <c r="Q401" s="447"/>
      <c r="R401" s="447"/>
      <c r="S401" s="447"/>
      <c r="T401" s="447"/>
      <c r="U401" s="447"/>
      <c r="V401" s="447"/>
      <c r="W401" s="447"/>
      <c r="X401" s="447"/>
      <c r="Y401" s="447"/>
      <c r="Z401" s="447"/>
    </row>
    <row r="402" ht="15.75" customHeight="1" spans="1:26">
      <c r="A402" s="447"/>
      <c r="B402" s="447"/>
      <c r="C402" s="447"/>
      <c r="D402" s="447"/>
      <c r="E402" s="447"/>
      <c r="F402" s="447"/>
      <c r="G402" s="447"/>
      <c r="H402" s="447"/>
      <c r="I402" s="447"/>
      <c r="J402" s="447"/>
      <c r="K402" s="447"/>
      <c r="L402" s="447"/>
      <c r="M402" s="447"/>
      <c r="N402" s="447"/>
      <c r="O402" s="447"/>
      <c r="P402" s="447"/>
      <c r="Q402" s="447"/>
      <c r="R402" s="447"/>
      <c r="S402" s="447"/>
      <c r="T402" s="447"/>
      <c r="U402" s="447"/>
      <c r="V402" s="447"/>
      <c r="W402" s="447"/>
      <c r="X402" s="447"/>
      <c r="Y402" s="447"/>
      <c r="Z402" s="447"/>
    </row>
    <row r="403" ht="15.75" customHeight="1" spans="1:26">
      <c r="A403" s="447"/>
      <c r="B403" s="447"/>
      <c r="C403" s="447"/>
      <c r="D403" s="447"/>
      <c r="E403" s="447"/>
      <c r="F403" s="447"/>
      <c r="G403" s="447"/>
      <c r="H403" s="447"/>
      <c r="I403" s="447"/>
      <c r="J403" s="447"/>
      <c r="K403" s="447"/>
      <c r="L403" s="447"/>
      <c r="M403" s="447"/>
      <c r="N403" s="447"/>
      <c r="O403" s="447"/>
      <c r="P403" s="447"/>
      <c r="Q403" s="447"/>
      <c r="R403" s="447"/>
      <c r="S403" s="447"/>
      <c r="T403" s="447"/>
      <c r="U403" s="447"/>
      <c r="V403" s="447"/>
      <c r="W403" s="447"/>
      <c r="X403" s="447"/>
      <c r="Y403" s="447"/>
      <c r="Z403" s="447"/>
    </row>
    <row r="404" ht="15.75" customHeight="1" spans="1:26">
      <c r="A404" s="447"/>
      <c r="B404" s="447"/>
      <c r="C404" s="447"/>
      <c r="D404" s="447"/>
      <c r="E404" s="447"/>
      <c r="F404" s="447"/>
      <c r="G404" s="447"/>
      <c r="H404" s="447"/>
      <c r="I404" s="447"/>
      <c r="J404" s="447"/>
      <c r="K404" s="447"/>
      <c r="L404" s="447"/>
      <c r="M404" s="447"/>
      <c r="N404" s="447"/>
      <c r="O404" s="447"/>
      <c r="P404" s="447"/>
      <c r="Q404" s="447"/>
      <c r="R404" s="447"/>
      <c r="S404" s="447"/>
      <c r="T404" s="447"/>
      <c r="U404" s="447"/>
      <c r="V404" s="447"/>
      <c r="W404" s="447"/>
      <c r="X404" s="447"/>
      <c r="Y404" s="447"/>
      <c r="Z404" s="447"/>
    </row>
    <row r="405" ht="15.75" customHeight="1" spans="1:26">
      <c r="A405" s="447"/>
      <c r="B405" s="447"/>
      <c r="C405" s="447"/>
      <c r="D405" s="447"/>
      <c r="E405" s="447"/>
      <c r="F405" s="447"/>
      <c r="G405" s="447"/>
      <c r="H405" s="447"/>
      <c r="I405" s="447"/>
      <c r="J405" s="447"/>
      <c r="K405" s="447"/>
      <c r="L405" s="447"/>
      <c r="M405" s="447"/>
      <c r="N405" s="447"/>
      <c r="O405" s="447"/>
      <c r="P405" s="447"/>
      <c r="Q405" s="447"/>
      <c r="R405" s="447"/>
      <c r="S405" s="447"/>
      <c r="T405" s="447"/>
      <c r="U405" s="447"/>
      <c r="V405" s="447"/>
      <c r="W405" s="447"/>
      <c r="X405" s="447"/>
      <c r="Y405" s="447"/>
      <c r="Z405" s="447"/>
    </row>
    <row r="406" ht="15.75" customHeight="1" spans="1:26">
      <c r="A406" s="447"/>
      <c r="B406" s="447"/>
      <c r="C406" s="447"/>
      <c r="D406" s="447"/>
      <c r="E406" s="447"/>
      <c r="F406" s="447"/>
      <c r="G406" s="447"/>
      <c r="H406" s="447"/>
      <c r="I406" s="447"/>
      <c r="J406" s="447"/>
      <c r="K406" s="447"/>
      <c r="L406" s="447"/>
      <c r="M406" s="447"/>
      <c r="N406" s="447"/>
      <c r="O406" s="447"/>
      <c r="P406" s="447"/>
      <c r="Q406" s="447"/>
      <c r="R406" s="447"/>
      <c r="S406" s="447"/>
      <c r="T406" s="447"/>
      <c r="U406" s="447"/>
      <c r="V406" s="447"/>
      <c r="W406" s="447"/>
      <c r="X406" s="447"/>
      <c r="Y406" s="447"/>
      <c r="Z406" s="447"/>
    </row>
    <row r="407" ht="15.75" customHeight="1" spans="1:26">
      <c r="A407" s="447"/>
      <c r="B407" s="447"/>
      <c r="C407" s="447"/>
      <c r="D407" s="447"/>
      <c r="E407" s="447"/>
      <c r="F407" s="447"/>
      <c r="G407" s="447"/>
      <c r="H407" s="447"/>
      <c r="I407" s="447"/>
      <c r="J407" s="447"/>
      <c r="K407" s="447"/>
      <c r="L407" s="447"/>
      <c r="M407" s="447"/>
      <c r="N407" s="447"/>
      <c r="O407" s="447"/>
      <c r="P407" s="447"/>
      <c r="Q407" s="447"/>
      <c r="R407" s="447"/>
      <c r="S407" s="447"/>
      <c r="T407" s="447"/>
      <c r="U407" s="447"/>
      <c r="V407" s="447"/>
      <c r="W407" s="447"/>
      <c r="X407" s="447"/>
      <c r="Y407" s="447"/>
      <c r="Z407" s="447"/>
    </row>
    <row r="408" ht="15.75" customHeight="1" spans="1:26">
      <c r="A408" s="447"/>
      <c r="B408" s="447"/>
      <c r="C408" s="447"/>
      <c r="D408" s="447"/>
      <c r="E408" s="447"/>
      <c r="F408" s="447"/>
      <c r="G408" s="447"/>
      <c r="H408" s="447"/>
      <c r="I408" s="447"/>
      <c r="J408" s="447"/>
      <c r="K408" s="447"/>
      <c r="L408" s="447"/>
      <c r="M408" s="447"/>
      <c r="N408" s="447"/>
      <c r="O408" s="447"/>
      <c r="P408" s="447"/>
      <c r="Q408" s="447"/>
      <c r="R408" s="447"/>
      <c r="S408" s="447"/>
      <c r="T408" s="447"/>
      <c r="U408" s="447"/>
      <c r="V408" s="447"/>
      <c r="W408" s="447"/>
      <c r="X408" s="447"/>
      <c r="Y408" s="447"/>
      <c r="Z408" s="447"/>
    </row>
    <row r="409" ht="15.75" customHeight="1" spans="1:26">
      <c r="A409" s="447"/>
      <c r="B409" s="447"/>
      <c r="C409" s="447"/>
      <c r="D409" s="447"/>
      <c r="E409" s="447"/>
      <c r="F409" s="447"/>
      <c r="G409" s="447"/>
      <c r="H409" s="447"/>
      <c r="I409" s="447"/>
      <c r="J409" s="447"/>
      <c r="K409" s="447"/>
      <c r="L409" s="447"/>
      <c r="M409" s="447"/>
      <c r="N409" s="447"/>
      <c r="O409" s="447"/>
      <c r="P409" s="447"/>
      <c r="Q409" s="447"/>
      <c r="R409" s="447"/>
      <c r="S409" s="447"/>
      <c r="T409" s="447"/>
      <c r="U409" s="447"/>
      <c r="V409" s="447"/>
      <c r="W409" s="447"/>
      <c r="X409" s="447"/>
      <c r="Y409" s="447"/>
      <c r="Z409" s="447"/>
    </row>
    <row r="410" ht="15.75" customHeight="1" spans="1:26">
      <c r="A410" s="447"/>
      <c r="B410" s="447"/>
      <c r="C410" s="447"/>
      <c r="D410" s="447"/>
      <c r="E410" s="447"/>
      <c r="F410" s="447"/>
      <c r="G410" s="447"/>
      <c r="H410" s="447"/>
      <c r="I410" s="447"/>
      <c r="J410" s="447"/>
      <c r="K410" s="447"/>
      <c r="L410" s="447"/>
      <c r="M410" s="447"/>
      <c r="N410" s="447"/>
      <c r="O410" s="447"/>
      <c r="P410" s="447"/>
      <c r="Q410" s="447"/>
      <c r="R410" s="447"/>
      <c r="S410" s="447"/>
      <c r="T410" s="447"/>
      <c r="U410" s="447"/>
      <c r="V410" s="447"/>
      <c r="W410" s="447"/>
      <c r="X410" s="447"/>
      <c r="Y410" s="447"/>
      <c r="Z410" s="447"/>
    </row>
    <row r="411" ht="15.75" customHeight="1" spans="1:26">
      <c r="A411" s="447"/>
      <c r="B411" s="447"/>
      <c r="C411" s="447"/>
      <c r="D411" s="447"/>
      <c r="E411" s="447"/>
      <c r="F411" s="447"/>
      <c r="G411" s="447"/>
      <c r="H411" s="447"/>
      <c r="I411" s="447"/>
      <c r="J411" s="447"/>
      <c r="K411" s="447"/>
      <c r="L411" s="447"/>
      <c r="M411" s="447"/>
      <c r="N411" s="447"/>
      <c r="O411" s="447"/>
      <c r="P411" s="447"/>
      <c r="Q411" s="447"/>
      <c r="R411" s="447"/>
      <c r="S411" s="447"/>
      <c r="T411" s="447"/>
      <c r="U411" s="447"/>
      <c r="V411" s="447"/>
      <c r="W411" s="447"/>
      <c r="X411" s="447"/>
      <c r="Y411" s="447"/>
      <c r="Z411" s="447"/>
    </row>
    <row r="412" ht="15.75" customHeight="1" spans="1:26">
      <c r="A412" s="447"/>
      <c r="B412" s="447"/>
      <c r="C412" s="447"/>
      <c r="D412" s="447"/>
      <c r="E412" s="447"/>
      <c r="F412" s="447"/>
      <c r="G412" s="447"/>
      <c r="H412" s="447"/>
      <c r="I412" s="447"/>
      <c r="J412" s="447"/>
      <c r="K412" s="447"/>
      <c r="L412" s="447"/>
      <c r="M412" s="447"/>
      <c r="N412" s="447"/>
      <c r="O412" s="447"/>
      <c r="P412" s="447"/>
      <c r="Q412" s="447"/>
      <c r="R412" s="447"/>
      <c r="S412" s="447"/>
      <c r="T412" s="447"/>
      <c r="U412" s="447"/>
      <c r="V412" s="447"/>
      <c r="W412" s="447"/>
      <c r="X412" s="447"/>
      <c r="Y412" s="447"/>
      <c r="Z412" s="447"/>
    </row>
    <row r="413" ht="15.75" customHeight="1" spans="1:26">
      <c r="A413" s="447"/>
      <c r="B413" s="447"/>
      <c r="C413" s="447"/>
      <c r="D413" s="447"/>
      <c r="E413" s="447"/>
      <c r="F413" s="447"/>
      <c r="G413" s="447"/>
      <c r="H413" s="447"/>
      <c r="I413" s="447"/>
      <c r="J413" s="447"/>
      <c r="K413" s="447"/>
      <c r="L413" s="447"/>
      <c r="M413" s="447"/>
      <c r="N413" s="447"/>
      <c r="O413" s="447"/>
      <c r="P413" s="447"/>
      <c r="Q413" s="447"/>
      <c r="R413" s="447"/>
      <c r="S413" s="447"/>
      <c r="T413" s="447"/>
      <c r="U413" s="447"/>
      <c r="V413" s="447"/>
      <c r="W413" s="447"/>
      <c r="X413" s="447"/>
      <c r="Y413" s="447"/>
      <c r="Z413" s="447"/>
    </row>
    <row r="414" ht="15.75" customHeight="1" spans="1:26">
      <c r="A414" s="447"/>
      <c r="B414" s="447"/>
      <c r="C414" s="447"/>
      <c r="D414" s="447"/>
      <c r="E414" s="447"/>
      <c r="F414" s="447"/>
      <c r="G414" s="447"/>
      <c r="H414" s="447"/>
      <c r="I414" s="447"/>
      <c r="J414" s="447"/>
      <c r="K414" s="447"/>
      <c r="L414" s="447"/>
      <c r="M414" s="447"/>
      <c r="N414" s="447"/>
      <c r="O414" s="447"/>
      <c r="P414" s="447"/>
      <c r="Q414" s="447"/>
      <c r="R414" s="447"/>
      <c r="S414" s="447"/>
      <c r="T414" s="447"/>
      <c r="U414" s="447"/>
      <c r="V414" s="447"/>
      <c r="W414" s="447"/>
      <c r="X414" s="447"/>
      <c r="Y414" s="447"/>
      <c r="Z414" s="447"/>
    </row>
    <row r="415" ht="15.75" customHeight="1" spans="1:26">
      <c r="A415" s="447"/>
      <c r="B415" s="447"/>
      <c r="C415" s="447"/>
      <c r="D415" s="447"/>
      <c r="E415" s="447"/>
      <c r="F415" s="447"/>
      <c r="G415" s="447"/>
      <c r="H415" s="447"/>
      <c r="I415" s="447"/>
      <c r="J415" s="447"/>
      <c r="K415" s="447"/>
      <c r="L415" s="447"/>
      <c r="M415" s="447"/>
      <c r="N415" s="447"/>
      <c r="O415" s="447"/>
      <c r="P415" s="447"/>
      <c r="Q415" s="447"/>
      <c r="R415" s="447"/>
      <c r="S415" s="447"/>
      <c r="T415" s="447"/>
      <c r="U415" s="447"/>
      <c r="V415" s="447"/>
      <c r="W415" s="447"/>
      <c r="X415" s="447"/>
      <c r="Y415" s="447"/>
      <c r="Z415" s="447"/>
    </row>
    <row r="416" ht="15.75" customHeight="1" spans="1:26">
      <c r="A416" s="447"/>
      <c r="B416" s="447"/>
      <c r="C416" s="447"/>
      <c r="D416" s="447"/>
      <c r="E416" s="447"/>
      <c r="F416" s="447"/>
      <c r="G416" s="447"/>
      <c r="H416" s="447"/>
      <c r="I416" s="447"/>
      <c r="J416" s="447"/>
      <c r="K416" s="447"/>
      <c r="L416" s="447"/>
      <c r="M416" s="447"/>
      <c r="N416" s="447"/>
      <c r="O416" s="447"/>
      <c r="P416" s="447"/>
      <c r="Q416" s="447"/>
      <c r="R416" s="447"/>
      <c r="S416" s="447"/>
      <c r="T416" s="447"/>
      <c r="U416" s="447"/>
      <c r="V416" s="447"/>
      <c r="W416" s="447"/>
      <c r="X416" s="447"/>
      <c r="Y416" s="447"/>
      <c r="Z416" s="447"/>
    </row>
    <row r="417" ht="15.75" customHeight="1" spans="1:26">
      <c r="A417" s="447"/>
      <c r="B417" s="447"/>
      <c r="C417" s="447"/>
      <c r="D417" s="447"/>
      <c r="E417" s="447"/>
      <c r="F417" s="447"/>
      <c r="G417" s="447"/>
      <c r="H417" s="447"/>
      <c r="I417" s="447"/>
      <c r="J417" s="447"/>
      <c r="K417" s="447"/>
      <c r="L417" s="447"/>
      <c r="M417" s="447"/>
      <c r="N417" s="447"/>
      <c r="O417" s="447"/>
      <c r="P417" s="447"/>
      <c r="Q417" s="447"/>
      <c r="R417" s="447"/>
      <c r="S417" s="447"/>
      <c r="T417" s="447"/>
      <c r="U417" s="447"/>
      <c r="V417" s="447"/>
      <c r="W417" s="447"/>
      <c r="X417" s="447"/>
      <c r="Y417" s="447"/>
      <c r="Z417" s="447"/>
    </row>
    <row r="418" ht="15.75" customHeight="1" spans="1:26">
      <c r="A418" s="447"/>
      <c r="B418" s="447"/>
      <c r="C418" s="447"/>
      <c r="D418" s="447"/>
      <c r="E418" s="447"/>
      <c r="F418" s="447"/>
      <c r="G418" s="447"/>
      <c r="H418" s="447"/>
      <c r="I418" s="447"/>
      <c r="J418" s="447"/>
      <c r="K418" s="447"/>
      <c r="L418" s="447"/>
      <c r="M418" s="447"/>
      <c r="N418" s="447"/>
      <c r="O418" s="447"/>
      <c r="P418" s="447"/>
      <c r="Q418" s="447"/>
      <c r="R418" s="447"/>
      <c r="S418" s="447"/>
      <c r="T418" s="447"/>
      <c r="U418" s="447"/>
      <c r="V418" s="447"/>
      <c r="W418" s="447"/>
      <c r="X418" s="447"/>
      <c r="Y418" s="447"/>
      <c r="Z418" s="447"/>
    </row>
    <row r="419" ht="15.75" customHeight="1" spans="1:26">
      <c r="A419" s="447"/>
      <c r="B419" s="447"/>
      <c r="C419" s="447"/>
      <c r="D419" s="447"/>
      <c r="E419" s="447"/>
      <c r="F419" s="447"/>
      <c r="G419" s="447"/>
      <c r="H419" s="447"/>
      <c r="I419" s="447"/>
      <c r="J419" s="447"/>
      <c r="K419" s="447"/>
      <c r="L419" s="447"/>
      <c r="M419" s="447"/>
      <c r="N419" s="447"/>
      <c r="O419" s="447"/>
      <c r="P419" s="447"/>
      <c r="Q419" s="447"/>
      <c r="R419" s="447"/>
      <c r="S419" s="447"/>
      <c r="T419" s="447"/>
      <c r="U419" s="447"/>
      <c r="V419" s="447"/>
      <c r="W419" s="447"/>
      <c r="X419" s="447"/>
      <c r="Y419" s="447"/>
      <c r="Z419" s="447"/>
    </row>
    <row r="420" ht="15.75" customHeight="1" spans="1:26">
      <c r="A420" s="447"/>
      <c r="B420" s="447"/>
      <c r="C420" s="447"/>
      <c r="D420" s="447"/>
      <c r="E420" s="447"/>
      <c r="F420" s="447"/>
      <c r="G420" s="447"/>
      <c r="H420" s="447"/>
      <c r="I420" s="447"/>
      <c r="J420" s="447"/>
      <c r="K420" s="447"/>
      <c r="L420" s="447"/>
      <c r="M420" s="447"/>
      <c r="N420" s="447"/>
      <c r="O420" s="447"/>
      <c r="P420" s="447"/>
      <c r="Q420" s="447"/>
      <c r="R420" s="447"/>
      <c r="S420" s="447"/>
      <c r="T420" s="447"/>
      <c r="U420" s="447"/>
      <c r="V420" s="447"/>
      <c r="W420" s="447"/>
      <c r="X420" s="447"/>
      <c r="Y420" s="447"/>
      <c r="Z420" s="447"/>
    </row>
    <row r="421" ht="15.75" customHeight="1" spans="1:26">
      <c r="A421" s="447"/>
      <c r="B421" s="447"/>
      <c r="C421" s="447"/>
      <c r="D421" s="447"/>
      <c r="E421" s="447"/>
      <c r="F421" s="447"/>
      <c r="G421" s="447"/>
      <c r="H421" s="447"/>
      <c r="I421" s="447"/>
      <c r="J421" s="447"/>
      <c r="K421" s="447"/>
      <c r="L421" s="447"/>
      <c r="M421" s="447"/>
      <c r="N421" s="447"/>
      <c r="O421" s="447"/>
      <c r="P421" s="447"/>
      <c r="Q421" s="447"/>
      <c r="R421" s="447"/>
      <c r="S421" s="447"/>
      <c r="T421" s="447"/>
      <c r="U421" s="447"/>
      <c r="V421" s="447"/>
      <c r="W421" s="447"/>
      <c r="X421" s="447"/>
      <c r="Y421" s="447"/>
      <c r="Z421" s="447"/>
    </row>
    <row r="422" ht="15.75" customHeight="1" spans="1:26">
      <c r="A422" s="447"/>
      <c r="B422" s="447"/>
      <c r="C422" s="447"/>
      <c r="D422" s="447"/>
      <c r="E422" s="447"/>
      <c r="F422" s="447"/>
      <c r="G422" s="447"/>
      <c r="H422" s="447"/>
      <c r="I422" s="447"/>
      <c r="J422" s="447"/>
      <c r="K422" s="447"/>
      <c r="L422" s="447"/>
      <c r="M422" s="447"/>
      <c r="N422" s="447"/>
      <c r="O422" s="447"/>
      <c r="P422" s="447"/>
      <c r="Q422" s="447"/>
      <c r="R422" s="447"/>
      <c r="S422" s="447"/>
      <c r="T422" s="447"/>
      <c r="U422" s="447"/>
      <c r="V422" s="447"/>
      <c r="W422" s="447"/>
      <c r="X422" s="447"/>
      <c r="Y422" s="447"/>
      <c r="Z422" s="447"/>
    </row>
    <row r="423" ht="15.75" customHeight="1" spans="1:26">
      <c r="A423" s="447"/>
      <c r="B423" s="447"/>
      <c r="C423" s="447"/>
      <c r="D423" s="447"/>
      <c r="E423" s="447"/>
      <c r="F423" s="447"/>
      <c r="G423" s="447"/>
      <c r="H423" s="447"/>
      <c r="I423" s="447"/>
      <c r="J423" s="447"/>
      <c r="K423" s="447"/>
      <c r="L423" s="447"/>
      <c r="M423" s="447"/>
      <c r="N423" s="447"/>
      <c r="O423" s="447"/>
      <c r="P423" s="447"/>
      <c r="Q423" s="447"/>
      <c r="R423" s="447"/>
      <c r="S423" s="447"/>
      <c r="T423" s="447"/>
      <c r="U423" s="447"/>
      <c r="V423" s="447"/>
      <c r="W423" s="447"/>
      <c r="X423" s="447"/>
      <c r="Y423" s="447"/>
      <c r="Z423" s="447"/>
    </row>
    <row r="424" ht="15.75" customHeight="1" spans="1:26">
      <c r="A424" s="447"/>
      <c r="B424" s="447"/>
      <c r="C424" s="447"/>
      <c r="D424" s="447"/>
      <c r="E424" s="447"/>
      <c r="F424" s="447"/>
      <c r="G424" s="447"/>
      <c r="H424" s="447"/>
      <c r="I424" s="447"/>
      <c r="J424" s="447"/>
      <c r="K424" s="447"/>
      <c r="L424" s="447"/>
      <c r="M424" s="447"/>
      <c r="N424" s="447"/>
      <c r="O424" s="447"/>
      <c r="P424" s="447"/>
      <c r="Q424" s="447"/>
      <c r="R424" s="447"/>
      <c r="S424" s="447"/>
      <c r="T424" s="447"/>
      <c r="U424" s="447"/>
      <c r="V424" s="447"/>
      <c r="W424" s="447"/>
      <c r="X424" s="447"/>
      <c r="Y424" s="447"/>
      <c r="Z424" s="447"/>
    </row>
    <row r="425" ht="15.75" customHeight="1" spans="1:26">
      <c r="A425" s="447"/>
      <c r="B425" s="447"/>
      <c r="C425" s="447"/>
      <c r="D425" s="447"/>
      <c r="E425" s="447"/>
      <c r="F425" s="447"/>
      <c r="G425" s="447"/>
      <c r="H425" s="447"/>
      <c r="I425" s="447"/>
      <c r="J425" s="447"/>
      <c r="K425" s="447"/>
      <c r="L425" s="447"/>
      <c r="M425" s="447"/>
      <c r="N425" s="447"/>
      <c r="O425" s="447"/>
      <c r="P425" s="447"/>
      <c r="Q425" s="447"/>
      <c r="R425" s="447"/>
      <c r="S425" s="447"/>
      <c r="T425" s="447"/>
      <c r="U425" s="447"/>
      <c r="V425" s="447"/>
      <c r="W425" s="447"/>
      <c r="X425" s="447"/>
      <c r="Y425" s="447"/>
      <c r="Z425" s="447"/>
    </row>
    <row r="426" ht="15.75" customHeight="1" spans="1:26">
      <c r="A426" s="447"/>
      <c r="B426" s="447"/>
      <c r="C426" s="447"/>
      <c r="D426" s="447"/>
      <c r="E426" s="447"/>
      <c r="F426" s="447"/>
      <c r="G426" s="447"/>
      <c r="H426" s="447"/>
      <c r="I426" s="447"/>
      <c r="J426" s="447"/>
      <c r="K426" s="447"/>
      <c r="L426" s="447"/>
      <c r="M426" s="447"/>
      <c r="N426" s="447"/>
      <c r="O426" s="447"/>
      <c r="P426" s="447"/>
      <c r="Q426" s="447"/>
      <c r="R426" s="447"/>
      <c r="S426" s="447"/>
      <c r="T426" s="447"/>
      <c r="U426" s="447"/>
      <c r="V426" s="447"/>
      <c r="W426" s="447"/>
      <c r="X426" s="447"/>
      <c r="Y426" s="447"/>
      <c r="Z426" s="447"/>
    </row>
    <row r="427" ht="15.75" customHeight="1" spans="1:26">
      <c r="A427" s="447"/>
      <c r="B427" s="447"/>
      <c r="C427" s="447"/>
      <c r="D427" s="447"/>
      <c r="E427" s="447"/>
      <c r="F427" s="447"/>
      <c r="G427" s="447"/>
      <c r="H427" s="447"/>
      <c r="I427" s="447"/>
      <c r="J427" s="447"/>
      <c r="K427" s="447"/>
      <c r="L427" s="447"/>
      <c r="M427" s="447"/>
      <c r="N427" s="447"/>
      <c r="O427" s="447"/>
      <c r="P427" s="447"/>
      <c r="Q427" s="447"/>
      <c r="R427" s="447"/>
      <c r="S427" s="447"/>
      <c r="T427" s="447"/>
      <c r="U427" s="447"/>
      <c r="V427" s="447"/>
      <c r="W427" s="447"/>
      <c r="X427" s="447"/>
      <c r="Y427" s="447"/>
      <c r="Z427" s="447"/>
    </row>
    <row r="428" ht="15.75" customHeight="1" spans="1:26">
      <c r="A428" s="447"/>
      <c r="B428" s="447"/>
      <c r="C428" s="447"/>
      <c r="D428" s="447"/>
      <c r="E428" s="447"/>
      <c r="F428" s="447"/>
      <c r="G428" s="447"/>
      <c r="H428" s="447"/>
      <c r="I428" s="447"/>
      <c r="J428" s="447"/>
      <c r="K428" s="447"/>
      <c r="L428" s="447"/>
      <c r="M428" s="447"/>
      <c r="N428" s="447"/>
      <c r="O428" s="447"/>
      <c r="P428" s="447"/>
      <c r="Q428" s="447"/>
      <c r="R428" s="447"/>
      <c r="S428" s="447"/>
      <c r="T428" s="447"/>
      <c r="U428" s="447"/>
      <c r="V428" s="447"/>
      <c r="W428" s="447"/>
      <c r="X428" s="447"/>
      <c r="Y428" s="447"/>
      <c r="Z428" s="447"/>
    </row>
    <row r="429" ht="15.75" customHeight="1" spans="1:26">
      <c r="A429" s="447"/>
      <c r="B429" s="447"/>
      <c r="C429" s="447"/>
      <c r="D429" s="447"/>
      <c r="E429" s="447"/>
      <c r="F429" s="447"/>
      <c r="G429" s="447"/>
      <c r="H429" s="447"/>
      <c r="I429" s="447"/>
      <c r="J429" s="447"/>
      <c r="K429" s="447"/>
      <c r="L429" s="447"/>
      <c r="M429" s="447"/>
      <c r="N429" s="447"/>
      <c r="O429" s="447"/>
      <c r="P429" s="447"/>
      <c r="Q429" s="447"/>
      <c r="R429" s="447"/>
      <c r="S429" s="447"/>
      <c r="T429" s="447"/>
      <c r="U429" s="447"/>
      <c r="V429" s="447"/>
      <c r="W429" s="447"/>
      <c r="X429" s="447"/>
      <c r="Y429" s="447"/>
      <c r="Z429" s="447"/>
    </row>
    <row r="430" ht="15.75" customHeight="1" spans="1:26">
      <c r="A430" s="447"/>
      <c r="B430" s="447"/>
      <c r="C430" s="447"/>
      <c r="D430" s="447"/>
      <c r="E430" s="447"/>
      <c r="F430" s="447"/>
      <c r="G430" s="447"/>
      <c r="H430" s="447"/>
      <c r="I430" s="447"/>
      <c r="J430" s="447"/>
      <c r="K430" s="447"/>
      <c r="L430" s="447"/>
      <c r="M430" s="447"/>
      <c r="N430" s="447"/>
      <c r="O430" s="447"/>
      <c r="P430" s="447"/>
      <c r="Q430" s="447"/>
      <c r="R430" s="447"/>
      <c r="S430" s="447"/>
      <c r="T430" s="447"/>
      <c r="U430" s="447"/>
      <c r="V430" s="447"/>
      <c r="W430" s="447"/>
      <c r="X430" s="447"/>
      <c r="Y430" s="447"/>
      <c r="Z430" s="447"/>
    </row>
    <row r="431" ht="15.75" customHeight="1" spans="1:26">
      <c r="A431" s="447"/>
      <c r="B431" s="447"/>
      <c r="C431" s="447"/>
      <c r="D431" s="447"/>
      <c r="E431" s="447"/>
      <c r="F431" s="447"/>
      <c r="G431" s="447"/>
      <c r="H431" s="447"/>
      <c r="I431" s="447"/>
      <c r="J431" s="447"/>
      <c r="K431" s="447"/>
      <c r="L431" s="447"/>
      <c r="M431" s="447"/>
      <c r="N431" s="447"/>
      <c r="O431" s="447"/>
      <c r="P431" s="447"/>
      <c r="Q431" s="447"/>
      <c r="R431" s="447"/>
      <c r="S431" s="447"/>
      <c r="T431" s="447"/>
      <c r="U431" s="447"/>
      <c r="V431" s="447"/>
      <c r="W431" s="447"/>
      <c r="X431" s="447"/>
      <c r="Y431" s="447"/>
      <c r="Z431" s="447"/>
    </row>
    <row r="432" ht="15.75" customHeight="1" spans="1:26">
      <c r="A432" s="447"/>
      <c r="B432" s="447"/>
      <c r="C432" s="447"/>
      <c r="D432" s="447"/>
      <c r="E432" s="447"/>
      <c r="F432" s="447"/>
      <c r="G432" s="447"/>
      <c r="H432" s="447"/>
      <c r="I432" s="447"/>
      <c r="J432" s="447"/>
      <c r="K432" s="447"/>
      <c r="L432" s="447"/>
      <c r="M432" s="447"/>
      <c r="N432" s="447"/>
      <c r="O432" s="447"/>
      <c r="P432" s="447"/>
      <c r="Q432" s="447"/>
      <c r="R432" s="447"/>
      <c r="S432" s="447"/>
      <c r="T432" s="447"/>
      <c r="U432" s="447"/>
      <c r="V432" s="447"/>
      <c r="W432" s="447"/>
      <c r="X432" s="447"/>
      <c r="Y432" s="447"/>
      <c r="Z432" s="447"/>
    </row>
    <row r="433" ht="15.75" customHeight="1" spans="1:26">
      <c r="A433" s="447"/>
      <c r="B433" s="447"/>
      <c r="C433" s="447"/>
      <c r="D433" s="447"/>
      <c r="E433" s="447"/>
      <c r="F433" s="447"/>
      <c r="G433" s="447"/>
      <c r="H433" s="447"/>
      <c r="I433" s="447"/>
      <c r="J433" s="447"/>
      <c r="K433" s="447"/>
      <c r="L433" s="447"/>
      <c r="M433" s="447"/>
      <c r="N433" s="447"/>
      <c r="O433" s="447"/>
      <c r="P433" s="447"/>
      <c r="Q433" s="447"/>
      <c r="R433" s="447"/>
      <c r="S433" s="447"/>
      <c r="T433" s="447"/>
      <c r="U433" s="447"/>
      <c r="V433" s="447"/>
      <c r="W433" s="447"/>
      <c r="X433" s="447"/>
      <c r="Y433" s="447"/>
      <c r="Z433" s="447"/>
    </row>
    <row r="434" ht="15.75" customHeight="1" spans="1:26">
      <c r="A434" s="447"/>
      <c r="B434" s="447"/>
      <c r="C434" s="447"/>
      <c r="D434" s="447"/>
      <c r="E434" s="447"/>
      <c r="F434" s="447"/>
      <c r="G434" s="447"/>
      <c r="H434" s="447"/>
      <c r="I434" s="447"/>
      <c r="J434" s="447"/>
      <c r="K434" s="447"/>
      <c r="L434" s="447"/>
      <c r="M434" s="447"/>
      <c r="N434" s="447"/>
      <c r="O434" s="447"/>
      <c r="P434" s="447"/>
      <c r="Q434" s="447"/>
      <c r="R434" s="447"/>
      <c r="S434" s="447"/>
      <c r="T434" s="447"/>
      <c r="U434" s="447"/>
      <c r="V434" s="447"/>
      <c r="W434" s="447"/>
      <c r="X434" s="447"/>
      <c r="Y434" s="447"/>
      <c r="Z434" s="447"/>
    </row>
    <row r="435" ht="15.75" customHeight="1" spans="1:26">
      <c r="A435" s="447"/>
      <c r="B435" s="447"/>
      <c r="C435" s="447"/>
      <c r="D435" s="447"/>
      <c r="E435" s="447"/>
      <c r="F435" s="447"/>
      <c r="G435" s="447"/>
      <c r="H435" s="447"/>
      <c r="I435" s="447"/>
      <c r="J435" s="447"/>
      <c r="K435" s="447"/>
      <c r="L435" s="447"/>
      <c r="M435" s="447"/>
      <c r="N435" s="447"/>
      <c r="O435" s="447"/>
      <c r="P435" s="447"/>
      <c r="Q435" s="447"/>
      <c r="R435" s="447"/>
      <c r="S435" s="447"/>
      <c r="T435" s="447"/>
      <c r="U435" s="447"/>
      <c r="V435" s="447"/>
      <c r="W435" s="447"/>
      <c r="X435" s="447"/>
      <c r="Y435" s="447"/>
      <c r="Z435" s="447"/>
    </row>
    <row r="436" ht="15.75" customHeight="1" spans="1:26">
      <c r="A436" s="447"/>
      <c r="B436" s="447"/>
      <c r="C436" s="447"/>
      <c r="D436" s="447"/>
      <c r="E436" s="447"/>
      <c r="F436" s="447"/>
      <c r="G436" s="447"/>
      <c r="H436" s="447"/>
      <c r="I436" s="447"/>
      <c r="J436" s="447"/>
      <c r="K436" s="447"/>
      <c r="L436" s="447"/>
      <c r="M436" s="447"/>
      <c r="N436" s="447"/>
      <c r="O436" s="447"/>
      <c r="P436" s="447"/>
      <c r="Q436" s="447"/>
      <c r="R436" s="447"/>
      <c r="S436" s="447"/>
      <c r="T436" s="447"/>
      <c r="U436" s="447"/>
      <c r="V436" s="447"/>
      <c r="W436" s="447"/>
      <c r="X436" s="447"/>
      <c r="Y436" s="447"/>
      <c r="Z436" s="447"/>
    </row>
    <row r="437" ht="15.75" customHeight="1" spans="1:26">
      <c r="A437" s="447"/>
      <c r="B437" s="447"/>
      <c r="C437" s="447"/>
      <c r="D437" s="447"/>
      <c r="E437" s="447"/>
      <c r="F437" s="447"/>
      <c r="G437" s="447"/>
      <c r="H437" s="447"/>
      <c r="I437" s="447"/>
      <c r="J437" s="447"/>
      <c r="K437" s="447"/>
      <c r="L437" s="447"/>
      <c r="M437" s="447"/>
      <c r="N437" s="447"/>
      <c r="O437" s="447"/>
      <c r="P437" s="447"/>
      <c r="Q437" s="447"/>
      <c r="R437" s="447"/>
      <c r="S437" s="447"/>
      <c r="T437" s="447"/>
      <c r="U437" s="447"/>
      <c r="V437" s="447"/>
      <c r="W437" s="447"/>
      <c r="X437" s="447"/>
      <c r="Y437" s="447"/>
      <c r="Z437" s="447"/>
    </row>
    <row r="438" ht="15.75" customHeight="1" spans="1:26">
      <c r="A438" s="447"/>
      <c r="B438" s="447"/>
      <c r="C438" s="447"/>
      <c r="D438" s="447"/>
      <c r="E438" s="447"/>
      <c r="F438" s="447"/>
      <c r="G438" s="447"/>
      <c r="H438" s="447"/>
      <c r="I438" s="447"/>
      <c r="J438" s="447"/>
      <c r="K438" s="447"/>
      <c r="L438" s="447"/>
      <c r="M438" s="447"/>
      <c r="N438" s="447"/>
      <c r="O438" s="447"/>
      <c r="P438" s="447"/>
      <c r="Q438" s="447"/>
      <c r="R438" s="447"/>
      <c r="S438" s="447"/>
      <c r="T438" s="447"/>
      <c r="U438" s="447"/>
      <c r="V438" s="447"/>
      <c r="W438" s="447"/>
      <c r="X438" s="447"/>
      <c r="Y438" s="447"/>
      <c r="Z438" s="447"/>
    </row>
    <row r="439" ht="15.75" customHeight="1" spans="1:26">
      <c r="A439" s="447"/>
      <c r="B439" s="447"/>
      <c r="C439" s="447"/>
      <c r="D439" s="447"/>
      <c r="E439" s="447"/>
      <c r="F439" s="447"/>
      <c r="G439" s="447"/>
      <c r="H439" s="447"/>
      <c r="I439" s="447"/>
      <c r="J439" s="447"/>
      <c r="K439" s="447"/>
      <c r="L439" s="447"/>
      <c r="M439" s="447"/>
      <c r="N439" s="447"/>
      <c r="O439" s="447"/>
      <c r="P439" s="447"/>
      <c r="Q439" s="447"/>
      <c r="R439" s="447"/>
      <c r="S439" s="447"/>
      <c r="T439" s="447"/>
      <c r="U439" s="447"/>
      <c r="V439" s="447"/>
      <c r="W439" s="447"/>
      <c r="X439" s="447"/>
      <c r="Y439" s="447"/>
      <c r="Z439" s="447"/>
    </row>
    <row r="440" ht="15.75" customHeight="1" spans="1:26">
      <c r="A440" s="447"/>
      <c r="B440" s="447"/>
      <c r="C440" s="447"/>
      <c r="D440" s="447"/>
      <c r="E440" s="447"/>
      <c r="F440" s="447"/>
      <c r="G440" s="447"/>
      <c r="H440" s="447"/>
      <c r="I440" s="447"/>
      <c r="J440" s="447"/>
      <c r="K440" s="447"/>
      <c r="L440" s="447"/>
      <c r="M440" s="447"/>
      <c r="N440" s="447"/>
      <c r="O440" s="447"/>
      <c r="P440" s="447"/>
      <c r="Q440" s="447"/>
      <c r="R440" s="447"/>
      <c r="S440" s="447"/>
      <c r="T440" s="447"/>
      <c r="U440" s="447"/>
      <c r="V440" s="447"/>
      <c r="W440" s="447"/>
      <c r="X440" s="447"/>
      <c r="Y440" s="447"/>
      <c r="Z440" s="447"/>
    </row>
    <row r="441" ht="15.75" customHeight="1" spans="1:26">
      <c r="A441" s="447"/>
      <c r="B441" s="447"/>
      <c r="C441" s="447"/>
      <c r="D441" s="447"/>
      <c r="E441" s="447"/>
      <c r="F441" s="447"/>
      <c r="G441" s="447"/>
      <c r="H441" s="447"/>
      <c r="I441" s="447"/>
      <c r="J441" s="447"/>
      <c r="K441" s="447"/>
      <c r="L441" s="447"/>
      <c r="M441" s="447"/>
      <c r="N441" s="447"/>
      <c r="O441" s="447"/>
      <c r="P441" s="447"/>
      <c r="Q441" s="447"/>
      <c r="R441" s="447"/>
      <c r="S441" s="447"/>
      <c r="T441" s="447"/>
      <c r="U441" s="447"/>
      <c r="V441" s="447"/>
      <c r="W441" s="447"/>
      <c r="X441" s="447"/>
      <c r="Y441" s="447"/>
      <c r="Z441" s="447"/>
    </row>
    <row r="442" ht="15.75" customHeight="1" spans="1:26">
      <c r="A442" s="447"/>
      <c r="B442" s="447"/>
      <c r="C442" s="447"/>
      <c r="D442" s="447"/>
      <c r="E442" s="447"/>
      <c r="F442" s="447"/>
      <c r="G442" s="447"/>
      <c r="H442" s="447"/>
      <c r="I442" s="447"/>
      <c r="J442" s="447"/>
      <c r="K442" s="447"/>
      <c r="L442" s="447"/>
      <c r="M442" s="447"/>
      <c r="N442" s="447"/>
      <c r="O442" s="447"/>
      <c r="P442" s="447"/>
      <c r="Q442" s="447"/>
      <c r="R442" s="447"/>
      <c r="S442" s="447"/>
      <c r="T442" s="447"/>
      <c r="U442" s="447"/>
      <c r="V442" s="447"/>
      <c r="W442" s="447"/>
      <c r="X442" s="447"/>
      <c r="Y442" s="447"/>
      <c r="Z442" s="447"/>
    </row>
    <row r="443" ht="15.75" customHeight="1" spans="1:26">
      <c r="A443" s="447"/>
      <c r="B443" s="447"/>
      <c r="C443" s="447"/>
      <c r="D443" s="447"/>
      <c r="E443" s="447"/>
      <c r="F443" s="447"/>
      <c r="G443" s="447"/>
      <c r="H443" s="447"/>
      <c r="I443" s="447"/>
      <c r="J443" s="447"/>
      <c r="K443" s="447"/>
      <c r="L443" s="447"/>
      <c r="M443" s="447"/>
      <c r="N443" s="447"/>
      <c r="O443" s="447"/>
      <c r="P443" s="447"/>
      <c r="Q443" s="447"/>
      <c r="R443" s="447"/>
      <c r="S443" s="447"/>
      <c r="T443" s="447"/>
      <c r="U443" s="447"/>
      <c r="V443" s="447"/>
      <c r="W443" s="447"/>
      <c r="X443" s="447"/>
      <c r="Y443" s="447"/>
      <c r="Z443" s="447"/>
    </row>
    <row r="444" ht="15.75" customHeight="1" spans="1:26">
      <c r="A444" s="447"/>
      <c r="B444" s="447"/>
      <c r="C444" s="447"/>
      <c r="D444" s="447"/>
      <c r="E444" s="447"/>
      <c r="F444" s="447"/>
      <c r="G444" s="447"/>
      <c r="H444" s="447"/>
      <c r="I444" s="447"/>
      <c r="J444" s="447"/>
      <c r="K444" s="447"/>
      <c r="L444" s="447"/>
      <c r="M444" s="447"/>
      <c r="N444" s="447"/>
      <c r="O444" s="447"/>
      <c r="P444" s="447"/>
      <c r="Q444" s="447"/>
      <c r="R444" s="447"/>
      <c r="S444" s="447"/>
      <c r="T444" s="447"/>
      <c r="U444" s="447"/>
      <c r="V444" s="447"/>
      <c r="W444" s="447"/>
      <c r="X444" s="447"/>
      <c r="Y444" s="447"/>
      <c r="Z444" s="447"/>
    </row>
    <row r="445" ht="15.75" customHeight="1" spans="1:26">
      <c r="A445" s="447"/>
      <c r="B445" s="447"/>
      <c r="C445" s="447"/>
      <c r="D445" s="447"/>
      <c r="E445" s="447"/>
      <c r="F445" s="447"/>
      <c r="G445" s="447"/>
      <c r="H445" s="447"/>
      <c r="I445" s="447"/>
      <c r="J445" s="447"/>
      <c r="K445" s="447"/>
      <c r="L445" s="447"/>
      <c r="M445" s="447"/>
      <c r="N445" s="447"/>
      <c r="O445" s="447"/>
      <c r="P445" s="447"/>
      <c r="Q445" s="447"/>
      <c r="R445" s="447"/>
      <c r="S445" s="447"/>
      <c r="T445" s="447"/>
      <c r="U445" s="447"/>
      <c r="V445" s="447"/>
      <c r="W445" s="447"/>
      <c r="X445" s="447"/>
      <c r="Y445" s="447"/>
      <c r="Z445" s="447"/>
    </row>
    <row r="446" ht="15.75" customHeight="1" spans="1:26">
      <c r="A446" s="447"/>
      <c r="B446" s="447"/>
      <c r="C446" s="447"/>
      <c r="D446" s="447"/>
      <c r="E446" s="447"/>
      <c r="F446" s="447"/>
      <c r="G446" s="447"/>
      <c r="H446" s="447"/>
      <c r="I446" s="447"/>
      <c r="J446" s="447"/>
      <c r="K446" s="447"/>
      <c r="L446" s="447"/>
      <c r="M446" s="447"/>
      <c r="N446" s="447"/>
      <c r="O446" s="447"/>
      <c r="P446" s="447"/>
      <c r="Q446" s="447"/>
      <c r="R446" s="447"/>
      <c r="S446" s="447"/>
      <c r="T446" s="447"/>
      <c r="U446" s="447"/>
      <c r="V446" s="447"/>
      <c r="W446" s="447"/>
      <c r="X446" s="447"/>
      <c r="Y446" s="447"/>
      <c r="Z446" s="447"/>
    </row>
    <row r="447" ht="15.75" customHeight="1" spans="1:26">
      <c r="A447" s="447"/>
      <c r="B447" s="447"/>
      <c r="C447" s="447"/>
      <c r="D447" s="447"/>
      <c r="E447" s="447"/>
      <c r="F447" s="447"/>
      <c r="G447" s="447"/>
      <c r="H447" s="447"/>
      <c r="I447" s="447"/>
      <c r="J447" s="447"/>
      <c r="K447" s="447"/>
      <c r="L447" s="447"/>
      <c r="M447" s="447"/>
      <c r="N447" s="447"/>
      <c r="O447" s="447"/>
      <c r="P447" s="447"/>
      <c r="Q447" s="447"/>
      <c r="R447" s="447"/>
      <c r="S447" s="447"/>
      <c r="T447" s="447"/>
      <c r="U447" s="447"/>
      <c r="V447" s="447"/>
      <c r="W447" s="447"/>
      <c r="X447" s="447"/>
      <c r="Y447" s="447"/>
      <c r="Z447" s="447"/>
    </row>
    <row r="448" ht="15.75" customHeight="1" spans="1:26">
      <c r="A448" s="447"/>
      <c r="B448" s="447"/>
      <c r="C448" s="447"/>
      <c r="D448" s="447"/>
      <c r="E448" s="447"/>
      <c r="F448" s="447"/>
      <c r="G448" s="447"/>
      <c r="H448" s="447"/>
      <c r="I448" s="447"/>
      <c r="J448" s="447"/>
      <c r="K448" s="447"/>
      <c r="L448" s="447"/>
      <c r="M448" s="447"/>
      <c r="N448" s="447"/>
      <c r="O448" s="447"/>
      <c r="P448" s="447"/>
      <c r="Q448" s="447"/>
      <c r="R448" s="447"/>
      <c r="S448" s="447"/>
      <c r="T448" s="447"/>
      <c r="U448" s="447"/>
      <c r="V448" s="447"/>
      <c r="W448" s="447"/>
      <c r="X448" s="447"/>
      <c r="Y448" s="447"/>
      <c r="Z448" s="447"/>
    </row>
    <row r="449" ht="15.75" customHeight="1" spans="1:26">
      <c r="A449" s="447"/>
      <c r="B449" s="447"/>
      <c r="C449" s="447"/>
      <c r="D449" s="447"/>
      <c r="E449" s="447"/>
      <c r="F449" s="447"/>
      <c r="G449" s="447"/>
      <c r="H449" s="447"/>
      <c r="I449" s="447"/>
      <c r="J449" s="447"/>
      <c r="K449" s="447"/>
      <c r="L449" s="447"/>
      <c r="M449" s="447"/>
      <c r="N449" s="447"/>
      <c r="O449" s="447"/>
      <c r="P449" s="447"/>
      <c r="Q449" s="447"/>
      <c r="R449" s="447"/>
      <c r="S449" s="447"/>
      <c r="T449" s="447"/>
      <c r="U449" s="447"/>
      <c r="V449" s="447"/>
      <c r="W449" s="447"/>
      <c r="X449" s="447"/>
      <c r="Y449" s="447"/>
      <c r="Z449" s="447"/>
    </row>
    <row r="450" ht="15.75" customHeight="1" spans="1:26">
      <c r="A450" s="447"/>
      <c r="B450" s="447"/>
      <c r="C450" s="447"/>
      <c r="D450" s="447"/>
      <c r="E450" s="447"/>
      <c r="F450" s="447"/>
      <c r="G450" s="447"/>
      <c r="H450" s="447"/>
      <c r="I450" s="447"/>
      <c r="J450" s="447"/>
      <c r="K450" s="447"/>
      <c r="L450" s="447"/>
      <c r="M450" s="447"/>
      <c r="N450" s="447"/>
      <c r="O450" s="447"/>
      <c r="P450" s="447"/>
      <c r="Q450" s="447"/>
      <c r="R450" s="447"/>
      <c r="S450" s="447"/>
      <c r="T450" s="447"/>
      <c r="U450" s="447"/>
      <c r="V450" s="447"/>
      <c r="W450" s="447"/>
      <c r="X450" s="447"/>
      <c r="Y450" s="447"/>
      <c r="Z450" s="447"/>
    </row>
    <row r="451" ht="15.75" customHeight="1" spans="1:26">
      <c r="A451" s="447"/>
      <c r="B451" s="447"/>
      <c r="C451" s="447"/>
      <c r="D451" s="447"/>
      <c r="E451" s="447"/>
      <c r="F451" s="447"/>
      <c r="G451" s="447"/>
      <c r="H451" s="447"/>
      <c r="I451" s="447"/>
      <c r="J451" s="447"/>
      <c r="K451" s="447"/>
      <c r="L451" s="447"/>
      <c r="M451" s="447"/>
      <c r="N451" s="447"/>
      <c r="O451" s="447"/>
      <c r="P451" s="447"/>
      <c r="Q451" s="447"/>
      <c r="R451" s="447"/>
      <c r="S451" s="447"/>
      <c r="T451" s="447"/>
      <c r="U451" s="447"/>
      <c r="V451" s="447"/>
      <c r="W451" s="447"/>
      <c r="X451" s="447"/>
      <c r="Y451" s="447"/>
      <c r="Z451" s="447"/>
    </row>
    <row r="452" ht="15.75" customHeight="1" spans="1:26">
      <c r="A452" s="447"/>
      <c r="B452" s="447"/>
      <c r="C452" s="447"/>
      <c r="D452" s="447"/>
      <c r="E452" s="447"/>
      <c r="F452" s="447"/>
      <c r="G452" s="447"/>
      <c r="H452" s="447"/>
      <c r="I452" s="447"/>
      <c r="J452" s="447"/>
      <c r="K452" s="447"/>
      <c r="L452" s="447"/>
      <c r="M452" s="447"/>
      <c r="N452" s="447"/>
      <c r="O452" s="447"/>
      <c r="P452" s="447"/>
      <c r="Q452" s="447"/>
      <c r="R452" s="447"/>
      <c r="S452" s="447"/>
      <c r="T452" s="447"/>
      <c r="U452" s="447"/>
      <c r="V452" s="447"/>
      <c r="W452" s="447"/>
      <c r="X452" s="447"/>
      <c r="Y452" s="447"/>
      <c r="Z452" s="447"/>
    </row>
    <row r="453" ht="15.75" customHeight="1" spans="1:26">
      <c r="A453" s="447"/>
      <c r="B453" s="447"/>
      <c r="C453" s="447"/>
      <c r="D453" s="447"/>
      <c r="E453" s="447"/>
      <c r="F453" s="447"/>
      <c r="G453" s="447"/>
      <c r="H453" s="447"/>
      <c r="I453" s="447"/>
      <c r="J453" s="447"/>
      <c r="K453" s="447"/>
      <c r="L453" s="447"/>
      <c r="M453" s="447"/>
      <c r="N453" s="447"/>
      <c r="O453" s="447"/>
      <c r="P453" s="447"/>
      <c r="Q453" s="447"/>
      <c r="R453" s="447"/>
      <c r="S453" s="447"/>
      <c r="T453" s="447"/>
      <c r="U453" s="447"/>
      <c r="V453" s="447"/>
      <c r="W453" s="447"/>
      <c r="X453" s="447"/>
      <c r="Y453" s="447"/>
      <c r="Z453" s="447"/>
    </row>
    <row r="454" ht="15.75" customHeight="1" spans="1:26">
      <c r="A454" s="447"/>
      <c r="B454" s="447"/>
      <c r="C454" s="447"/>
      <c r="D454" s="447"/>
      <c r="E454" s="447"/>
      <c r="F454" s="447"/>
      <c r="G454" s="447"/>
      <c r="H454" s="447"/>
      <c r="I454" s="447"/>
      <c r="J454" s="447"/>
      <c r="K454" s="447"/>
      <c r="L454" s="447"/>
      <c r="M454" s="447"/>
      <c r="N454" s="447"/>
      <c r="O454" s="447"/>
      <c r="P454" s="447"/>
      <c r="Q454" s="447"/>
      <c r="R454" s="447"/>
      <c r="S454" s="447"/>
      <c r="T454" s="447"/>
      <c r="U454" s="447"/>
      <c r="V454" s="447"/>
      <c r="W454" s="447"/>
      <c r="X454" s="447"/>
      <c r="Y454" s="447"/>
      <c r="Z454" s="447"/>
    </row>
    <row r="455" ht="15.75" customHeight="1" spans="1:26">
      <c r="A455" s="447"/>
      <c r="B455" s="447"/>
      <c r="C455" s="447"/>
      <c r="D455" s="447"/>
      <c r="E455" s="447"/>
      <c r="F455" s="447"/>
      <c r="G455" s="447"/>
      <c r="H455" s="447"/>
      <c r="I455" s="447"/>
      <c r="J455" s="447"/>
      <c r="K455" s="447"/>
      <c r="L455" s="447"/>
      <c r="M455" s="447"/>
      <c r="N455" s="447"/>
      <c r="O455" s="447"/>
      <c r="P455" s="447"/>
      <c r="Q455" s="447"/>
      <c r="R455" s="447"/>
      <c r="S455" s="447"/>
      <c r="T455" s="447"/>
      <c r="U455" s="447"/>
      <c r="V455" s="447"/>
      <c r="W455" s="447"/>
      <c r="X455" s="447"/>
      <c r="Y455" s="447"/>
      <c r="Z455" s="447"/>
    </row>
    <row r="456" ht="15.75" customHeight="1" spans="1:26">
      <c r="A456" s="447"/>
      <c r="B456" s="447"/>
      <c r="C456" s="447"/>
      <c r="D456" s="447"/>
      <c r="E456" s="447"/>
      <c r="F456" s="447"/>
      <c r="G456" s="447"/>
      <c r="H456" s="447"/>
      <c r="I456" s="447"/>
      <c r="J456" s="447"/>
      <c r="K456" s="447"/>
      <c r="L456" s="447"/>
      <c r="M456" s="447"/>
      <c r="N456" s="447"/>
      <c r="O456" s="447"/>
      <c r="P456" s="447"/>
      <c r="Q456" s="447"/>
      <c r="R456" s="447"/>
      <c r="S456" s="447"/>
      <c r="T456" s="447"/>
      <c r="U456" s="447"/>
      <c r="V456" s="447"/>
      <c r="W456" s="447"/>
      <c r="X456" s="447"/>
      <c r="Y456" s="447"/>
      <c r="Z456" s="447"/>
    </row>
    <row r="457" ht="15.75" customHeight="1" spans="1:26">
      <c r="A457" s="447"/>
      <c r="B457" s="447"/>
      <c r="C457" s="447"/>
      <c r="D457" s="447"/>
      <c r="E457" s="447"/>
      <c r="F457" s="447"/>
      <c r="G457" s="447"/>
      <c r="H457" s="447"/>
      <c r="I457" s="447"/>
      <c r="J457" s="447"/>
      <c r="K457" s="447"/>
      <c r="L457" s="447"/>
      <c r="M457" s="447"/>
      <c r="N457" s="447"/>
      <c r="O457" s="447"/>
      <c r="P457" s="447"/>
      <c r="Q457" s="447"/>
      <c r="R457" s="447"/>
      <c r="S457" s="447"/>
      <c r="T457" s="447"/>
      <c r="U457" s="447"/>
      <c r="V457" s="447"/>
      <c r="W457" s="447"/>
      <c r="X457" s="447"/>
      <c r="Y457" s="447"/>
      <c r="Z457" s="447"/>
    </row>
    <row r="458" ht="15.75" customHeight="1" spans="1:26">
      <c r="A458" s="447"/>
      <c r="B458" s="447"/>
      <c r="C458" s="447"/>
      <c r="D458" s="447"/>
      <c r="E458" s="447"/>
      <c r="F458" s="447"/>
      <c r="G458" s="447"/>
      <c r="H458" s="447"/>
      <c r="I458" s="447"/>
      <c r="J458" s="447"/>
      <c r="K458" s="447"/>
      <c r="L458" s="447"/>
      <c r="M458" s="447"/>
      <c r="N458" s="447"/>
      <c r="O458" s="447"/>
      <c r="P458" s="447"/>
      <c r="Q458" s="447"/>
      <c r="R458" s="447"/>
      <c r="S458" s="447"/>
      <c r="T458" s="447"/>
      <c r="U458" s="447"/>
      <c r="V458" s="447"/>
      <c r="W458" s="447"/>
      <c r="X458" s="447"/>
      <c r="Y458" s="447"/>
      <c r="Z458" s="447"/>
    </row>
    <row r="459" ht="15.75" customHeight="1" spans="1:26">
      <c r="A459" s="447"/>
      <c r="B459" s="447"/>
      <c r="C459" s="447"/>
      <c r="D459" s="447"/>
      <c r="E459" s="447"/>
      <c r="F459" s="447"/>
      <c r="G459" s="447"/>
      <c r="H459" s="447"/>
      <c r="I459" s="447"/>
      <c r="J459" s="447"/>
      <c r="K459" s="447"/>
      <c r="L459" s="447"/>
      <c r="M459" s="447"/>
      <c r="N459" s="447"/>
      <c r="O459" s="447"/>
      <c r="P459" s="447"/>
      <c r="Q459" s="447"/>
      <c r="R459" s="447"/>
      <c r="S459" s="447"/>
      <c r="T459" s="447"/>
      <c r="U459" s="447"/>
      <c r="V459" s="447"/>
      <c r="W459" s="447"/>
      <c r="X459" s="447"/>
      <c r="Y459" s="447"/>
      <c r="Z459" s="447"/>
    </row>
    <row r="460" ht="15.75" customHeight="1" spans="1:26">
      <c r="A460" s="447"/>
      <c r="B460" s="447"/>
      <c r="C460" s="447"/>
      <c r="D460" s="447"/>
      <c r="E460" s="447"/>
      <c r="F460" s="447"/>
      <c r="G460" s="447"/>
      <c r="H460" s="447"/>
      <c r="I460" s="447"/>
      <c r="J460" s="447"/>
      <c r="K460" s="447"/>
      <c r="L460" s="447"/>
      <c r="M460" s="447"/>
      <c r="N460" s="447"/>
      <c r="O460" s="447"/>
      <c r="P460" s="447"/>
      <c r="Q460" s="447"/>
      <c r="R460" s="447"/>
      <c r="S460" s="447"/>
      <c r="T460" s="447"/>
      <c r="U460" s="447"/>
      <c r="V460" s="447"/>
      <c r="W460" s="447"/>
      <c r="X460" s="447"/>
      <c r="Y460" s="447"/>
      <c r="Z460" s="447"/>
    </row>
    <row r="461" ht="15.75" customHeight="1" spans="1:26">
      <c r="A461" s="447"/>
      <c r="B461" s="447"/>
      <c r="C461" s="447"/>
      <c r="D461" s="447"/>
      <c r="E461" s="447"/>
      <c r="F461" s="447"/>
      <c r="G461" s="447"/>
      <c r="H461" s="447"/>
      <c r="I461" s="447"/>
      <c r="J461" s="447"/>
      <c r="K461" s="447"/>
      <c r="L461" s="447"/>
      <c r="M461" s="447"/>
      <c r="N461" s="447"/>
      <c r="O461" s="447"/>
      <c r="P461" s="447"/>
      <c r="Q461" s="447"/>
      <c r="R461" s="447"/>
      <c r="S461" s="447"/>
      <c r="T461" s="447"/>
      <c r="U461" s="447"/>
      <c r="V461" s="447"/>
      <c r="W461" s="447"/>
      <c r="X461" s="447"/>
      <c r="Y461" s="447"/>
      <c r="Z461" s="447"/>
    </row>
    <row r="462" ht="15.75" customHeight="1" spans="1:26">
      <c r="A462" s="447"/>
      <c r="B462" s="447"/>
      <c r="C462" s="447"/>
      <c r="D462" s="447"/>
      <c r="E462" s="447"/>
      <c r="F462" s="447"/>
      <c r="G462" s="447"/>
      <c r="H462" s="447"/>
      <c r="I462" s="447"/>
      <c r="J462" s="447"/>
      <c r="K462" s="447"/>
      <c r="L462" s="447"/>
      <c r="M462" s="447"/>
      <c r="N462" s="447"/>
      <c r="O462" s="447"/>
      <c r="P462" s="447"/>
      <c r="Q462" s="447"/>
      <c r="R462" s="447"/>
      <c r="S462" s="447"/>
      <c r="T462" s="447"/>
      <c r="U462" s="447"/>
      <c r="V462" s="447"/>
      <c r="W462" s="447"/>
      <c r="X462" s="447"/>
      <c r="Y462" s="447"/>
      <c r="Z462" s="447"/>
    </row>
    <row r="463" ht="15.75" customHeight="1" spans="1:26">
      <c r="A463" s="447"/>
      <c r="B463" s="447"/>
      <c r="C463" s="447"/>
      <c r="D463" s="447"/>
      <c r="E463" s="447"/>
      <c r="F463" s="447"/>
      <c r="G463" s="447"/>
      <c r="H463" s="447"/>
      <c r="I463" s="447"/>
      <c r="J463" s="447"/>
      <c r="K463" s="447"/>
      <c r="L463" s="447"/>
      <c r="M463" s="447"/>
      <c r="N463" s="447"/>
      <c r="O463" s="447"/>
      <c r="P463" s="447"/>
      <c r="Q463" s="447"/>
      <c r="R463" s="447"/>
      <c r="S463" s="447"/>
      <c r="T463" s="447"/>
      <c r="U463" s="447"/>
      <c r="V463" s="447"/>
      <c r="W463" s="447"/>
      <c r="X463" s="447"/>
      <c r="Y463" s="447"/>
      <c r="Z463" s="447"/>
    </row>
    <row r="464" ht="15.75" customHeight="1" spans="1:26">
      <c r="A464" s="447"/>
      <c r="B464" s="447"/>
      <c r="C464" s="447"/>
      <c r="D464" s="447"/>
      <c r="E464" s="447"/>
      <c r="F464" s="447"/>
      <c r="G464" s="447"/>
      <c r="H464" s="447"/>
      <c r="I464" s="447"/>
      <c r="J464" s="447"/>
      <c r="K464" s="447"/>
      <c r="L464" s="447"/>
      <c r="M464" s="447"/>
      <c r="N464" s="447"/>
      <c r="O464" s="447"/>
      <c r="P464" s="447"/>
      <c r="Q464" s="447"/>
      <c r="R464" s="447"/>
      <c r="S464" s="447"/>
      <c r="T464" s="447"/>
      <c r="U464" s="447"/>
      <c r="V464" s="447"/>
      <c r="W464" s="447"/>
      <c r="X464" s="447"/>
      <c r="Y464" s="447"/>
      <c r="Z464" s="447"/>
    </row>
    <row r="465" ht="15.75" customHeight="1" spans="1:26">
      <c r="A465" s="447"/>
      <c r="B465" s="447"/>
      <c r="C465" s="447"/>
      <c r="D465" s="447"/>
      <c r="E465" s="447"/>
      <c r="F465" s="447"/>
      <c r="G465" s="447"/>
      <c r="H465" s="447"/>
      <c r="I465" s="447"/>
      <c r="J465" s="447"/>
      <c r="K465" s="447"/>
      <c r="L465" s="447"/>
      <c r="M465" s="447"/>
      <c r="N465" s="447"/>
      <c r="O465" s="447"/>
      <c r="P465" s="447"/>
      <c r="Q465" s="447"/>
      <c r="R465" s="447"/>
      <c r="S465" s="447"/>
      <c r="T465" s="447"/>
      <c r="U465" s="447"/>
      <c r="V465" s="447"/>
      <c r="W465" s="447"/>
      <c r="X465" s="447"/>
      <c r="Y465" s="447"/>
      <c r="Z465" s="447"/>
    </row>
    <row r="466" ht="15.75" customHeight="1" spans="1:26">
      <c r="A466" s="447"/>
      <c r="B466" s="447"/>
      <c r="C466" s="447"/>
      <c r="D466" s="447"/>
      <c r="E466" s="447"/>
      <c r="F466" s="447"/>
      <c r="G466" s="447"/>
      <c r="H466" s="447"/>
      <c r="I466" s="447"/>
      <c r="J466" s="447"/>
      <c r="K466" s="447"/>
      <c r="L466" s="447"/>
      <c r="M466" s="447"/>
      <c r="N466" s="447"/>
      <c r="O466" s="447"/>
      <c r="P466" s="447"/>
      <c r="Q466" s="447"/>
      <c r="R466" s="447"/>
      <c r="S466" s="447"/>
      <c r="T466" s="447"/>
      <c r="U466" s="447"/>
      <c r="V466" s="447"/>
      <c r="W466" s="447"/>
      <c r="X466" s="447"/>
      <c r="Y466" s="447"/>
      <c r="Z466" s="447"/>
    </row>
    <row r="467" ht="15.75" customHeight="1" spans="1:26">
      <c r="A467" s="447"/>
      <c r="B467" s="447"/>
      <c r="C467" s="447"/>
      <c r="D467" s="447"/>
      <c r="E467" s="447"/>
      <c r="F467" s="447"/>
      <c r="G467" s="447"/>
      <c r="H467" s="447"/>
      <c r="I467" s="447"/>
      <c r="J467" s="447"/>
      <c r="K467" s="447"/>
      <c r="L467" s="447"/>
      <c r="M467" s="447"/>
      <c r="N467" s="447"/>
      <c r="O467" s="447"/>
      <c r="P467" s="447"/>
      <c r="Q467" s="447"/>
      <c r="R467" s="447"/>
      <c r="S467" s="447"/>
      <c r="T467" s="447"/>
      <c r="U467" s="447"/>
      <c r="V467" s="447"/>
      <c r="W467" s="447"/>
      <c r="X467" s="447"/>
      <c r="Y467" s="447"/>
      <c r="Z467" s="447"/>
    </row>
    <row r="468" ht="15.75" customHeight="1" spans="1:26">
      <c r="A468" s="447"/>
      <c r="B468" s="447"/>
      <c r="C468" s="447"/>
      <c r="D468" s="447"/>
      <c r="E468" s="447"/>
      <c r="F468" s="447"/>
      <c r="G468" s="447"/>
      <c r="H468" s="447"/>
      <c r="I468" s="447"/>
      <c r="J468" s="447"/>
      <c r="K468" s="447"/>
      <c r="L468" s="447"/>
      <c r="M468" s="447"/>
      <c r="N468" s="447"/>
      <c r="O468" s="447"/>
      <c r="P468" s="447"/>
      <c r="Q468" s="447"/>
      <c r="R468" s="447"/>
      <c r="S468" s="447"/>
      <c r="T468" s="447"/>
      <c r="U468" s="447"/>
      <c r="V468" s="447"/>
      <c r="W468" s="447"/>
      <c r="X468" s="447"/>
      <c r="Y468" s="447"/>
      <c r="Z468" s="447"/>
    </row>
    <row r="469" ht="15.75" customHeight="1" spans="1:26">
      <c r="A469" s="447"/>
      <c r="B469" s="447"/>
      <c r="C469" s="447"/>
      <c r="D469" s="447"/>
      <c r="E469" s="447"/>
      <c r="F469" s="447"/>
      <c r="G469" s="447"/>
      <c r="H469" s="447"/>
      <c r="I469" s="447"/>
      <c r="J469" s="447"/>
      <c r="K469" s="447"/>
      <c r="L469" s="447"/>
      <c r="M469" s="447"/>
      <c r="N469" s="447"/>
      <c r="O469" s="447"/>
      <c r="P469" s="447"/>
      <c r="Q469" s="447"/>
      <c r="R469" s="447"/>
      <c r="S469" s="447"/>
      <c r="T469" s="447"/>
      <c r="U469" s="447"/>
      <c r="V469" s="447"/>
      <c r="W469" s="447"/>
      <c r="X469" s="447"/>
      <c r="Y469" s="447"/>
      <c r="Z469" s="447"/>
    </row>
    <row r="470" ht="15.75" customHeight="1" spans="1:26">
      <c r="A470" s="447"/>
      <c r="B470" s="447"/>
      <c r="C470" s="447"/>
      <c r="D470" s="447"/>
      <c r="E470" s="447"/>
      <c r="F470" s="447"/>
      <c r="G470" s="447"/>
      <c r="H470" s="447"/>
      <c r="I470" s="447"/>
      <c r="J470" s="447"/>
      <c r="K470" s="447"/>
      <c r="L470" s="447"/>
      <c r="M470" s="447"/>
      <c r="N470" s="447"/>
      <c r="O470" s="447"/>
      <c r="P470" s="447"/>
      <c r="Q470" s="447"/>
      <c r="R470" s="447"/>
      <c r="S470" s="447"/>
      <c r="T470" s="447"/>
      <c r="U470" s="447"/>
      <c r="V470" s="447"/>
      <c r="W470" s="447"/>
      <c r="X470" s="447"/>
      <c r="Y470" s="447"/>
      <c r="Z470" s="447"/>
    </row>
    <row r="471" ht="15.75" customHeight="1" spans="1:26">
      <c r="A471" s="447"/>
      <c r="B471" s="447"/>
      <c r="C471" s="447"/>
      <c r="D471" s="447"/>
      <c r="E471" s="447"/>
      <c r="F471" s="447"/>
      <c r="G471" s="447"/>
      <c r="H471" s="447"/>
      <c r="I471" s="447"/>
      <c r="J471" s="447"/>
      <c r="K471" s="447"/>
      <c r="L471" s="447"/>
      <c r="M471" s="447"/>
      <c r="N471" s="447"/>
      <c r="O471" s="447"/>
      <c r="P471" s="447"/>
      <c r="Q471" s="447"/>
      <c r="R471" s="447"/>
      <c r="S471" s="447"/>
      <c r="T471" s="447"/>
      <c r="U471" s="447"/>
      <c r="V471" s="447"/>
      <c r="W471" s="447"/>
      <c r="X471" s="447"/>
      <c r="Y471" s="447"/>
      <c r="Z471" s="447"/>
    </row>
    <row r="472" ht="15.75" customHeight="1" spans="1:26">
      <c r="A472" s="447"/>
      <c r="B472" s="447"/>
      <c r="C472" s="447"/>
      <c r="D472" s="447"/>
      <c r="E472" s="447"/>
      <c r="F472" s="447"/>
      <c r="G472" s="447"/>
      <c r="H472" s="447"/>
      <c r="I472" s="447"/>
      <c r="J472" s="447"/>
      <c r="K472" s="447"/>
      <c r="L472" s="447"/>
      <c r="M472" s="447"/>
      <c r="N472" s="447"/>
      <c r="O472" s="447"/>
      <c r="P472" s="447"/>
      <c r="Q472" s="447"/>
      <c r="R472" s="447"/>
      <c r="S472" s="447"/>
      <c r="T472" s="447"/>
      <c r="U472" s="447"/>
      <c r="V472" s="447"/>
      <c r="W472" s="447"/>
      <c r="X472" s="447"/>
      <c r="Y472" s="447"/>
      <c r="Z472" s="447"/>
    </row>
    <row r="473" ht="15.75" customHeight="1" spans="1:26">
      <c r="A473" s="447"/>
      <c r="B473" s="447"/>
      <c r="C473" s="447"/>
      <c r="D473" s="447"/>
      <c r="E473" s="447"/>
      <c r="F473" s="447"/>
      <c r="G473" s="447"/>
      <c r="H473" s="447"/>
      <c r="I473" s="447"/>
      <c r="J473" s="447"/>
      <c r="K473" s="447"/>
      <c r="L473" s="447"/>
      <c r="M473" s="447"/>
      <c r="N473" s="447"/>
      <c r="O473" s="447"/>
      <c r="P473" s="447"/>
      <c r="Q473" s="447"/>
      <c r="R473" s="447"/>
      <c r="S473" s="447"/>
      <c r="T473" s="447"/>
      <c r="U473" s="447"/>
      <c r="V473" s="447"/>
      <c r="W473" s="447"/>
      <c r="X473" s="447"/>
      <c r="Y473" s="447"/>
      <c r="Z473" s="447"/>
    </row>
    <row r="474" ht="15.75" customHeight="1" spans="1:26">
      <c r="A474" s="447"/>
      <c r="B474" s="447"/>
      <c r="C474" s="447"/>
      <c r="D474" s="447"/>
      <c r="E474" s="447"/>
      <c r="F474" s="447"/>
      <c r="G474" s="447"/>
      <c r="H474" s="447"/>
      <c r="I474" s="447"/>
      <c r="J474" s="447"/>
      <c r="K474" s="447"/>
      <c r="L474" s="447"/>
      <c r="M474" s="447"/>
      <c r="N474" s="447"/>
      <c r="O474" s="447"/>
      <c r="P474" s="447"/>
      <c r="Q474" s="447"/>
      <c r="R474" s="447"/>
      <c r="S474" s="447"/>
      <c r="T474" s="447"/>
      <c r="U474" s="447"/>
      <c r="V474" s="447"/>
      <c r="W474" s="447"/>
      <c r="X474" s="447"/>
      <c r="Y474" s="447"/>
      <c r="Z474" s="447"/>
    </row>
    <row r="475" ht="15.75" customHeight="1" spans="1:26">
      <c r="A475" s="447"/>
      <c r="B475" s="447"/>
      <c r="C475" s="447"/>
      <c r="D475" s="447"/>
      <c r="E475" s="447"/>
      <c r="F475" s="447"/>
      <c r="G475" s="447"/>
      <c r="H475" s="447"/>
      <c r="I475" s="447"/>
      <c r="J475" s="447"/>
      <c r="K475" s="447"/>
      <c r="L475" s="447"/>
      <c r="M475" s="447"/>
      <c r="N475" s="447"/>
      <c r="O475" s="447"/>
      <c r="P475" s="447"/>
      <c r="Q475" s="447"/>
      <c r="R475" s="447"/>
      <c r="S475" s="447"/>
      <c r="T475" s="447"/>
      <c r="U475" s="447"/>
      <c r="V475" s="447"/>
      <c r="W475" s="447"/>
      <c r="X475" s="447"/>
      <c r="Y475" s="447"/>
      <c r="Z475" s="447"/>
    </row>
    <row r="476" ht="15.75" customHeight="1" spans="1:26">
      <c r="A476" s="447"/>
      <c r="B476" s="447"/>
      <c r="C476" s="447"/>
      <c r="D476" s="447"/>
      <c r="E476" s="447"/>
      <c r="F476" s="447"/>
      <c r="G476" s="447"/>
      <c r="H476" s="447"/>
      <c r="I476" s="447"/>
      <c r="J476" s="447"/>
      <c r="K476" s="447"/>
      <c r="L476" s="447"/>
      <c r="M476" s="447"/>
      <c r="N476" s="447"/>
      <c r="O476" s="447"/>
      <c r="P476" s="447"/>
      <c r="Q476" s="447"/>
      <c r="R476" s="447"/>
      <c r="S476" s="447"/>
      <c r="T476" s="447"/>
      <c r="U476" s="447"/>
      <c r="V476" s="447"/>
      <c r="W476" s="447"/>
      <c r="X476" s="447"/>
      <c r="Y476" s="447"/>
      <c r="Z476" s="447"/>
    </row>
    <row r="477" ht="15.75" customHeight="1" spans="1:26">
      <c r="A477" s="447"/>
      <c r="B477" s="447"/>
      <c r="C477" s="447"/>
      <c r="D477" s="447"/>
      <c r="E477" s="447"/>
      <c r="F477" s="447"/>
      <c r="G477" s="447"/>
      <c r="H477" s="447"/>
      <c r="I477" s="447"/>
      <c r="J477" s="447"/>
      <c r="K477" s="447"/>
      <c r="L477" s="447"/>
      <c r="M477" s="447"/>
      <c r="N477" s="447"/>
      <c r="O477" s="447"/>
      <c r="P477" s="447"/>
      <c r="Q477" s="447"/>
      <c r="R477" s="447"/>
      <c r="S477" s="447"/>
      <c r="T477" s="447"/>
      <c r="U477" s="447"/>
      <c r="V477" s="447"/>
      <c r="W477" s="447"/>
      <c r="X477" s="447"/>
      <c r="Y477" s="447"/>
      <c r="Z477" s="447"/>
    </row>
    <row r="478" ht="15.75" customHeight="1" spans="1:26">
      <c r="A478" s="447"/>
      <c r="B478" s="447"/>
      <c r="C478" s="447"/>
      <c r="D478" s="447"/>
      <c r="E478" s="447"/>
      <c r="F478" s="447"/>
      <c r="G478" s="447"/>
      <c r="H478" s="447"/>
      <c r="I478" s="447"/>
      <c r="J478" s="447"/>
      <c r="K478" s="447"/>
      <c r="L478" s="447"/>
      <c r="M478" s="447"/>
      <c r="N478" s="447"/>
      <c r="O478" s="447"/>
      <c r="P478" s="447"/>
      <c r="Q478" s="447"/>
      <c r="R478" s="447"/>
      <c r="S478" s="447"/>
      <c r="T478" s="447"/>
      <c r="U478" s="447"/>
      <c r="V478" s="447"/>
      <c r="W478" s="447"/>
      <c r="X478" s="447"/>
      <c r="Y478" s="447"/>
      <c r="Z478" s="447"/>
    </row>
    <row r="479" ht="15.75" customHeight="1" spans="1:26">
      <c r="A479" s="447"/>
      <c r="B479" s="447"/>
      <c r="C479" s="447"/>
      <c r="D479" s="447"/>
      <c r="E479" s="447"/>
      <c r="F479" s="447"/>
      <c r="G479" s="447"/>
      <c r="H479" s="447"/>
      <c r="I479" s="447"/>
      <c r="J479" s="447"/>
      <c r="K479" s="447"/>
      <c r="L479" s="447"/>
      <c r="M479" s="447"/>
      <c r="N479" s="447"/>
      <c r="O479" s="447"/>
      <c r="P479" s="447"/>
      <c r="Q479" s="447"/>
      <c r="R479" s="447"/>
      <c r="S479" s="447"/>
      <c r="T479" s="447"/>
      <c r="U479" s="447"/>
      <c r="V479" s="447"/>
      <c r="W479" s="447"/>
      <c r="X479" s="447"/>
      <c r="Y479" s="447"/>
      <c r="Z479" s="447"/>
    </row>
    <row r="480" ht="15.75" customHeight="1" spans="1:26">
      <c r="A480" s="447"/>
      <c r="B480" s="447"/>
      <c r="C480" s="447"/>
      <c r="D480" s="447"/>
      <c r="E480" s="447"/>
      <c r="F480" s="447"/>
      <c r="G480" s="447"/>
      <c r="H480" s="447"/>
      <c r="I480" s="447"/>
      <c r="J480" s="447"/>
      <c r="K480" s="447"/>
      <c r="L480" s="447"/>
      <c r="M480" s="447"/>
      <c r="N480" s="447"/>
      <c r="O480" s="447"/>
      <c r="P480" s="447"/>
      <c r="Q480" s="447"/>
      <c r="R480" s="447"/>
      <c r="S480" s="447"/>
      <c r="T480" s="447"/>
      <c r="U480" s="447"/>
      <c r="V480" s="447"/>
      <c r="W480" s="447"/>
      <c r="X480" s="447"/>
      <c r="Y480" s="447"/>
      <c r="Z480" s="447"/>
    </row>
    <row r="481" ht="15.75" customHeight="1" spans="1:26">
      <c r="A481" s="447"/>
      <c r="B481" s="447"/>
      <c r="C481" s="447"/>
      <c r="D481" s="447"/>
      <c r="E481" s="447"/>
      <c r="F481" s="447"/>
      <c r="G481" s="447"/>
      <c r="H481" s="447"/>
      <c r="I481" s="447"/>
      <c r="J481" s="447"/>
      <c r="K481" s="447"/>
      <c r="L481" s="447"/>
      <c r="M481" s="447"/>
      <c r="N481" s="447"/>
      <c r="O481" s="447"/>
      <c r="P481" s="447"/>
      <c r="Q481" s="447"/>
      <c r="R481" s="447"/>
      <c r="S481" s="447"/>
      <c r="T481" s="447"/>
      <c r="U481" s="447"/>
      <c r="V481" s="447"/>
      <c r="W481" s="447"/>
      <c r="X481" s="447"/>
      <c r="Y481" s="447"/>
      <c r="Z481" s="447"/>
    </row>
    <row r="482" ht="15.75" customHeight="1" spans="1:26">
      <c r="A482" s="447"/>
      <c r="B482" s="447"/>
      <c r="C482" s="447"/>
      <c r="D482" s="447"/>
      <c r="E482" s="447"/>
      <c r="F482" s="447"/>
      <c r="G482" s="447"/>
      <c r="H482" s="447"/>
      <c r="I482" s="447"/>
      <c r="J482" s="447"/>
      <c r="K482" s="447"/>
      <c r="L482" s="447"/>
      <c r="M482" s="447"/>
      <c r="N482" s="447"/>
      <c r="O482" s="447"/>
      <c r="P482" s="447"/>
      <c r="Q482" s="447"/>
      <c r="R482" s="447"/>
      <c r="S482" s="447"/>
      <c r="T482" s="447"/>
      <c r="U482" s="447"/>
      <c r="V482" s="447"/>
      <c r="W482" s="447"/>
      <c r="X482" s="447"/>
      <c r="Y482" s="447"/>
      <c r="Z482" s="447"/>
    </row>
    <row r="483" ht="15.75" customHeight="1" spans="1:26">
      <c r="A483" s="447"/>
      <c r="B483" s="447"/>
      <c r="C483" s="447"/>
      <c r="D483" s="447"/>
      <c r="E483" s="447"/>
      <c r="F483" s="447"/>
      <c r="G483" s="447"/>
      <c r="H483" s="447"/>
      <c r="I483" s="447"/>
      <c r="J483" s="447"/>
      <c r="K483" s="447"/>
      <c r="L483" s="447"/>
      <c r="M483" s="447"/>
      <c r="N483" s="447"/>
      <c r="O483" s="447"/>
      <c r="P483" s="447"/>
      <c r="Q483" s="447"/>
      <c r="R483" s="447"/>
      <c r="S483" s="447"/>
      <c r="T483" s="447"/>
      <c r="U483" s="447"/>
      <c r="V483" s="447"/>
      <c r="W483" s="447"/>
      <c r="X483" s="447"/>
      <c r="Y483" s="447"/>
      <c r="Z483" s="447"/>
    </row>
    <row r="484" ht="15.75" customHeight="1" spans="1:26">
      <c r="A484" s="447"/>
      <c r="B484" s="447"/>
      <c r="C484" s="447"/>
      <c r="D484" s="447"/>
      <c r="E484" s="447"/>
      <c r="F484" s="447"/>
      <c r="G484" s="447"/>
      <c r="H484" s="447"/>
      <c r="I484" s="447"/>
      <c r="J484" s="447"/>
      <c r="K484" s="447"/>
      <c r="L484" s="447"/>
      <c r="M484" s="447"/>
      <c r="N484" s="447"/>
      <c r="O484" s="447"/>
      <c r="P484" s="447"/>
      <c r="Q484" s="447"/>
      <c r="R484" s="447"/>
      <c r="S484" s="447"/>
      <c r="T484" s="447"/>
      <c r="U484" s="447"/>
      <c r="V484" s="447"/>
      <c r="W484" s="447"/>
      <c r="X484" s="447"/>
      <c r="Y484" s="447"/>
      <c r="Z484" s="447"/>
    </row>
    <row r="485" ht="15.75" customHeight="1" spans="1:26">
      <c r="A485" s="447"/>
      <c r="B485" s="447"/>
      <c r="C485" s="447"/>
      <c r="D485" s="447"/>
      <c r="E485" s="447"/>
      <c r="F485" s="447"/>
      <c r="G485" s="447"/>
      <c r="H485" s="447"/>
      <c r="I485" s="447"/>
      <c r="J485" s="447"/>
      <c r="K485" s="447"/>
      <c r="L485" s="447"/>
      <c r="M485" s="447"/>
      <c r="N485" s="447"/>
      <c r="O485" s="447"/>
      <c r="P485" s="447"/>
      <c r="Q485" s="447"/>
      <c r="R485" s="447"/>
      <c r="S485" s="447"/>
      <c r="T485" s="447"/>
      <c r="U485" s="447"/>
      <c r="V485" s="447"/>
      <c r="W485" s="447"/>
      <c r="X485" s="447"/>
      <c r="Y485" s="447"/>
      <c r="Z485" s="447"/>
    </row>
    <row r="486" ht="15.75" customHeight="1" spans="1:26">
      <c r="A486" s="447"/>
      <c r="B486" s="447"/>
      <c r="C486" s="447"/>
      <c r="D486" s="447"/>
      <c r="E486" s="447"/>
      <c r="F486" s="447"/>
      <c r="G486" s="447"/>
      <c r="H486" s="447"/>
      <c r="I486" s="447"/>
      <c r="J486" s="447"/>
      <c r="K486" s="447"/>
      <c r="L486" s="447"/>
      <c r="M486" s="447"/>
      <c r="N486" s="447"/>
      <c r="O486" s="447"/>
      <c r="P486" s="447"/>
      <c r="Q486" s="447"/>
      <c r="R486" s="447"/>
      <c r="S486" s="447"/>
      <c r="T486" s="447"/>
      <c r="U486" s="447"/>
      <c r="V486" s="447"/>
      <c r="W486" s="447"/>
      <c r="X486" s="447"/>
      <c r="Y486" s="447"/>
      <c r="Z486" s="447"/>
    </row>
    <row r="487" ht="15.75" customHeight="1" spans="1:26">
      <c r="A487" s="447"/>
      <c r="B487" s="447"/>
      <c r="C487" s="447"/>
      <c r="D487" s="447"/>
      <c r="E487" s="447"/>
      <c r="F487" s="447"/>
      <c r="G487" s="447"/>
      <c r="H487" s="447"/>
      <c r="I487" s="447"/>
      <c r="J487" s="447"/>
      <c r="K487" s="447"/>
      <c r="L487" s="447"/>
      <c r="M487" s="447"/>
      <c r="N487" s="447"/>
      <c r="O487" s="447"/>
      <c r="P487" s="447"/>
      <c r="Q487" s="447"/>
      <c r="R487" s="447"/>
      <c r="S487" s="447"/>
      <c r="T487" s="447"/>
      <c r="U487" s="447"/>
      <c r="V487" s="447"/>
      <c r="W487" s="447"/>
      <c r="X487" s="447"/>
      <c r="Y487" s="447"/>
      <c r="Z487" s="447"/>
    </row>
    <row r="488" ht="15.75" customHeight="1" spans="1:26">
      <c r="A488" s="447"/>
      <c r="B488" s="447"/>
      <c r="C488" s="447"/>
      <c r="D488" s="447"/>
      <c r="E488" s="447"/>
      <c r="F488" s="447"/>
      <c r="G488" s="447"/>
      <c r="H488" s="447"/>
      <c r="I488" s="447"/>
      <c r="J488" s="447"/>
      <c r="K488" s="447"/>
      <c r="L488" s="447"/>
      <c r="M488" s="447"/>
      <c r="N488" s="447"/>
      <c r="O488" s="447"/>
      <c r="P488" s="447"/>
      <c r="Q488" s="447"/>
      <c r="R488" s="447"/>
      <c r="S488" s="447"/>
      <c r="T488" s="447"/>
      <c r="U488" s="447"/>
      <c r="V488" s="447"/>
      <c r="W488" s="447"/>
      <c r="X488" s="447"/>
      <c r="Y488" s="447"/>
      <c r="Z488" s="447"/>
    </row>
    <row r="489" ht="15.75" customHeight="1" spans="1:26">
      <c r="A489" s="447"/>
      <c r="B489" s="447"/>
      <c r="C489" s="447"/>
      <c r="D489" s="447"/>
      <c r="E489" s="447"/>
      <c r="F489" s="447"/>
      <c r="G489" s="447"/>
      <c r="H489" s="447"/>
      <c r="I489" s="447"/>
      <c r="J489" s="447"/>
      <c r="K489" s="447"/>
      <c r="L489" s="447"/>
      <c r="M489" s="447"/>
      <c r="N489" s="447"/>
      <c r="O489" s="447"/>
      <c r="P489" s="447"/>
      <c r="Q489" s="447"/>
      <c r="R489" s="447"/>
      <c r="S489" s="447"/>
      <c r="T489" s="447"/>
      <c r="U489" s="447"/>
      <c r="V489" s="447"/>
      <c r="W489" s="447"/>
      <c r="X489" s="447"/>
      <c r="Y489" s="447"/>
      <c r="Z489" s="447"/>
    </row>
    <row r="490" ht="15.75" customHeight="1" spans="1:26">
      <c r="A490" s="447"/>
      <c r="B490" s="447"/>
      <c r="C490" s="447"/>
      <c r="D490" s="447"/>
      <c r="E490" s="447"/>
      <c r="F490" s="447"/>
      <c r="G490" s="447"/>
      <c r="H490" s="447"/>
      <c r="I490" s="447"/>
      <c r="J490" s="447"/>
      <c r="K490" s="447"/>
      <c r="L490" s="447"/>
      <c r="M490" s="447"/>
      <c r="N490" s="447"/>
      <c r="O490" s="447"/>
      <c r="P490" s="447"/>
      <c r="Q490" s="447"/>
      <c r="R490" s="447"/>
      <c r="S490" s="447"/>
      <c r="T490" s="447"/>
      <c r="U490" s="447"/>
      <c r="V490" s="447"/>
      <c r="W490" s="447"/>
      <c r="X490" s="447"/>
      <c r="Y490" s="447"/>
      <c r="Z490" s="447"/>
    </row>
    <row r="491" ht="15.75" customHeight="1" spans="1:26">
      <c r="A491" s="447"/>
      <c r="B491" s="447"/>
      <c r="C491" s="447"/>
      <c r="D491" s="447"/>
      <c r="E491" s="447"/>
      <c r="F491" s="447"/>
      <c r="G491" s="447"/>
      <c r="H491" s="447"/>
      <c r="I491" s="447"/>
      <c r="J491" s="447"/>
      <c r="K491" s="447"/>
      <c r="L491" s="447"/>
      <c r="M491" s="447"/>
      <c r="N491" s="447"/>
      <c r="O491" s="447"/>
      <c r="P491" s="447"/>
      <c r="Q491" s="447"/>
      <c r="R491" s="447"/>
      <c r="S491" s="447"/>
      <c r="T491" s="447"/>
      <c r="U491" s="447"/>
      <c r="V491" s="447"/>
      <c r="W491" s="447"/>
      <c r="X491" s="447"/>
      <c r="Y491" s="447"/>
      <c r="Z491" s="447"/>
    </row>
    <row r="492" ht="15.75" customHeight="1" spans="1:26">
      <c r="A492" s="447"/>
      <c r="B492" s="447"/>
      <c r="C492" s="447"/>
      <c r="D492" s="447"/>
      <c r="E492" s="447"/>
      <c r="F492" s="447"/>
      <c r="G492" s="447"/>
      <c r="H492" s="447"/>
      <c r="I492" s="447"/>
      <c r="J492" s="447"/>
      <c r="K492" s="447"/>
      <c r="L492" s="447"/>
      <c r="M492" s="447"/>
      <c r="N492" s="447"/>
      <c r="O492" s="447"/>
      <c r="P492" s="447"/>
      <c r="Q492" s="447"/>
      <c r="R492" s="447"/>
      <c r="S492" s="447"/>
      <c r="T492" s="447"/>
      <c r="U492" s="447"/>
      <c r="V492" s="447"/>
      <c r="W492" s="447"/>
      <c r="X492" s="447"/>
      <c r="Y492" s="447"/>
      <c r="Z492" s="447"/>
    </row>
    <row r="493" ht="15.75" customHeight="1" spans="1:26">
      <c r="A493" s="447"/>
      <c r="B493" s="447"/>
      <c r="C493" s="447"/>
      <c r="D493" s="447"/>
      <c r="E493" s="447"/>
      <c r="F493" s="447"/>
      <c r="G493" s="447"/>
      <c r="H493" s="447"/>
      <c r="I493" s="447"/>
      <c r="J493" s="447"/>
      <c r="K493" s="447"/>
      <c r="L493" s="447"/>
      <c r="M493" s="447"/>
      <c r="N493" s="447"/>
      <c r="O493" s="447"/>
      <c r="P493" s="447"/>
      <c r="Q493" s="447"/>
      <c r="R493" s="447"/>
      <c r="S493" s="447"/>
      <c r="T493" s="447"/>
      <c r="U493" s="447"/>
      <c r="V493" s="447"/>
      <c r="W493" s="447"/>
      <c r="X493" s="447"/>
      <c r="Y493" s="447"/>
      <c r="Z493" s="447"/>
    </row>
    <row r="494" ht="15.75" customHeight="1" spans="1:26">
      <c r="A494" s="447"/>
      <c r="B494" s="447"/>
      <c r="C494" s="447"/>
      <c r="D494" s="447"/>
      <c r="E494" s="447"/>
      <c r="F494" s="447"/>
      <c r="G494" s="447"/>
      <c r="H494" s="447"/>
      <c r="I494" s="447"/>
      <c r="J494" s="447"/>
      <c r="K494" s="447"/>
      <c r="L494" s="447"/>
      <c r="M494" s="447"/>
      <c r="N494" s="447"/>
      <c r="O494" s="447"/>
      <c r="P494" s="447"/>
      <c r="Q494" s="447"/>
      <c r="R494" s="447"/>
      <c r="S494" s="447"/>
      <c r="T494" s="447"/>
      <c r="U494" s="447"/>
      <c r="V494" s="447"/>
      <c r="W494" s="447"/>
      <c r="X494" s="447"/>
      <c r="Y494" s="447"/>
      <c r="Z494" s="447"/>
    </row>
    <row r="495" ht="15.75" customHeight="1" spans="1:26">
      <c r="A495" s="447"/>
      <c r="B495" s="447"/>
      <c r="C495" s="447"/>
      <c r="D495" s="447"/>
      <c r="E495" s="447"/>
      <c r="F495" s="447"/>
      <c r="G495" s="447"/>
      <c r="H495" s="447"/>
      <c r="I495" s="447"/>
      <c r="J495" s="447"/>
      <c r="K495" s="447"/>
      <c r="L495" s="447"/>
      <c r="M495" s="447"/>
      <c r="N495" s="447"/>
      <c r="O495" s="447"/>
      <c r="P495" s="447"/>
      <c r="Q495" s="447"/>
      <c r="R495" s="447"/>
      <c r="S495" s="447"/>
      <c r="T495" s="447"/>
      <c r="U495" s="447"/>
      <c r="V495" s="447"/>
      <c r="W495" s="447"/>
      <c r="X495" s="447"/>
      <c r="Y495" s="447"/>
      <c r="Z495" s="447"/>
    </row>
    <row r="496" ht="15.75" customHeight="1" spans="1:26">
      <c r="A496" s="447"/>
      <c r="B496" s="447"/>
      <c r="C496" s="447"/>
      <c r="D496" s="447"/>
      <c r="E496" s="447"/>
      <c r="F496" s="447"/>
      <c r="G496" s="447"/>
      <c r="H496" s="447"/>
      <c r="I496" s="447"/>
      <c r="J496" s="447"/>
      <c r="K496" s="447"/>
      <c r="L496" s="447"/>
      <c r="M496" s="447"/>
      <c r="N496" s="447"/>
      <c r="O496" s="447"/>
      <c r="P496" s="447"/>
      <c r="Q496" s="447"/>
      <c r="R496" s="447"/>
      <c r="S496" s="447"/>
      <c r="T496" s="447"/>
      <c r="U496" s="447"/>
      <c r="V496" s="447"/>
      <c r="W496" s="447"/>
      <c r="X496" s="447"/>
      <c r="Y496" s="447"/>
      <c r="Z496" s="447"/>
    </row>
    <row r="497" ht="15.75" customHeight="1" spans="1:26">
      <c r="A497" s="447"/>
      <c r="B497" s="447"/>
      <c r="C497" s="447"/>
      <c r="D497" s="447"/>
      <c r="E497" s="447"/>
      <c r="F497" s="447"/>
      <c r="G497" s="447"/>
      <c r="H497" s="447"/>
      <c r="I497" s="447"/>
      <c r="J497" s="447"/>
      <c r="K497" s="447"/>
      <c r="L497" s="447"/>
      <c r="M497" s="447"/>
      <c r="N497" s="447"/>
      <c r="O497" s="447"/>
      <c r="P497" s="447"/>
      <c r="Q497" s="447"/>
      <c r="R497" s="447"/>
      <c r="S497" s="447"/>
      <c r="T497" s="447"/>
      <c r="U497" s="447"/>
      <c r="V497" s="447"/>
      <c r="W497" s="447"/>
      <c r="X497" s="447"/>
      <c r="Y497" s="447"/>
      <c r="Z497" s="447"/>
    </row>
    <row r="498" ht="15.75" customHeight="1" spans="1:26">
      <c r="A498" s="447"/>
      <c r="B498" s="447"/>
      <c r="C498" s="447"/>
      <c r="D498" s="447"/>
      <c r="E498" s="447"/>
      <c r="F498" s="447"/>
      <c r="G498" s="447"/>
      <c r="H498" s="447"/>
      <c r="I498" s="447"/>
      <c r="J498" s="447"/>
      <c r="K498" s="447"/>
      <c r="L498" s="447"/>
      <c r="M498" s="447"/>
      <c r="N498" s="447"/>
      <c r="O498" s="447"/>
      <c r="P498" s="447"/>
      <c r="Q498" s="447"/>
      <c r="R498" s="447"/>
      <c r="S498" s="447"/>
      <c r="T498" s="447"/>
      <c r="U498" s="447"/>
      <c r="V498" s="447"/>
      <c r="W498" s="447"/>
      <c r="X498" s="447"/>
      <c r="Y498" s="447"/>
      <c r="Z498" s="447"/>
    </row>
    <row r="499" ht="15.75" customHeight="1" spans="1:26">
      <c r="A499" s="447"/>
      <c r="B499" s="447"/>
      <c r="C499" s="447"/>
      <c r="D499" s="447"/>
      <c r="E499" s="447"/>
      <c r="F499" s="447"/>
      <c r="G499" s="447"/>
      <c r="H499" s="447"/>
      <c r="I499" s="447"/>
      <c r="J499" s="447"/>
      <c r="K499" s="447"/>
      <c r="L499" s="447"/>
      <c r="M499" s="447"/>
      <c r="N499" s="447"/>
      <c r="O499" s="447"/>
      <c r="P499" s="447"/>
      <c r="Q499" s="447"/>
      <c r="R499" s="447"/>
      <c r="S499" s="447"/>
      <c r="T499" s="447"/>
      <c r="U499" s="447"/>
      <c r="V499" s="447"/>
      <c r="W499" s="447"/>
      <c r="X499" s="447"/>
      <c r="Y499" s="447"/>
      <c r="Z499" s="447"/>
    </row>
    <row r="500" ht="15.75" customHeight="1" spans="1:26">
      <c r="A500" s="447"/>
      <c r="B500" s="447"/>
      <c r="C500" s="447"/>
      <c r="D500" s="447"/>
      <c r="E500" s="447"/>
      <c r="F500" s="447"/>
      <c r="G500" s="447"/>
      <c r="H500" s="447"/>
      <c r="I500" s="447"/>
      <c r="J500" s="447"/>
      <c r="K500" s="447"/>
      <c r="L500" s="447"/>
      <c r="M500" s="447"/>
      <c r="N500" s="447"/>
      <c r="O500" s="447"/>
      <c r="P500" s="447"/>
      <c r="Q500" s="447"/>
      <c r="R500" s="447"/>
      <c r="S500" s="447"/>
      <c r="T500" s="447"/>
      <c r="U500" s="447"/>
      <c r="V500" s="447"/>
      <c r="W500" s="447"/>
      <c r="X500" s="447"/>
      <c r="Y500" s="447"/>
      <c r="Z500" s="447"/>
    </row>
    <row r="501" ht="15.75" customHeight="1" spans="1:26">
      <c r="A501" s="447"/>
      <c r="B501" s="447"/>
      <c r="C501" s="447"/>
      <c r="D501" s="447"/>
      <c r="E501" s="447"/>
      <c r="F501" s="447"/>
      <c r="G501" s="447"/>
      <c r="H501" s="447"/>
      <c r="I501" s="447"/>
      <c r="J501" s="447"/>
      <c r="K501" s="447"/>
      <c r="L501" s="447"/>
      <c r="M501" s="447"/>
      <c r="N501" s="447"/>
      <c r="O501" s="447"/>
      <c r="P501" s="447"/>
      <c r="Q501" s="447"/>
      <c r="R501" s="447"/>
      <c r="S501" s="447"/>
      <c r="T501" s="447"/>
      <c r="U501" s="447"/>
      <c r="V501" s="447"/>
      <c r="W501" s="447"/>
      <c r="X501" s="447"/>
      <c r="Y501" s="447"/>
      <c r="Z501" s="447"/>
    </row>
    <row r="502" ht="15.75" customHeight="1" spans="1:26">
      <c r="A502" s="447"/>
      <c r="B502" s="447"/>
      <c r="C502" s="447"/>
      <c r="D502" s="447"/>
      <c r="E502" s="447"/>
      <c r="F502" s="447"/>
      <c r="G502" s="447"/>
      <c r="H502" s="447"/>
      <c r="I502" s="447"/>
      <c r="J502" s="447"/>
      <c r="K502" s="447"/>
      <c r="L502" s="447"/>
      <c r="M502" s="447"/>
      <c r="N502" s="447"/>
      <c r="O502" s="447"/>
      <c r="P502" s="447"/>
      <c r="Q502" s="447"/>
      <c r="R502" s="447"/>
      <c r="S502" s="447"/>
      <c r="T502" s="447"/>
      <c r="U502" s="447"/>
      <c r="V502" s="447"/>
      <c r="W502" s="447"/>
      <c r="X502" s="447"/>
      <c r="Y502" s="447"/>
      <c r="Z502" s="447"/>
    </row>
    <row r="503" ht="15.75" customHeight="1" spans="1:26">
      <c r="A503" s="447"/>
      <c r="B503" s="447"/>
      <c r="C503" s="447"/>
      <c r="D503" s="447"/>
      <c r="E503" s="447"/>
      <c r="F503" s="447"/>
      <c r="G503" s="447"/>
      <c r="H503" s="447"/>
      <c r="I503" s="447"/>
      <c r="J503" s="447"/>
      <c r="K503" s="447"/>
      <c r="L503" s="447"/>
      <c r="M503" s="447"/>
      <c r="N503" s="447"/>
      <c r="O503" s="447"/>
      <c r="P503" s="447"/>
      <c r="Q503" s="447"/>
      <c r="R503" s="447"/>
      <c r="S503" s="447"/>
      <c r="T503" s="447"/>
      <c r="U503" s="447"/>
      <c r="V503" s="447"/>
      <c r="W503" s="447"/>
      <c r="X503" s="447"/>
      <c r="Y503" s="447"/>
      <c r="Z503" s="447"/>
    </row>
    <row r="504" ht="15.75" customHeight="1" spans="1:26">
      <c r="A504" s="447"/>
      <c r="B504" s="447"/>
      <c r="C504" s="447"/>
      <c r="D504" s="447"/>
      <c r="E504" s="447"/>
      <c r="F504" s="447"/>
      <c r="G504" s="447"/>
      <c r="H504" s="447"/>
      <c r="I504" s="447"/>
      <c r="J504" s="447"/>
      <c r="K504" s="447"/>
      <c r="L504" s="447"/>
      <c r="M504" s="447"/>
      <c r="N504" s="447"/>
      <c r="O504" s="447"/>
      <c r="P504" s="447"/>
      <c r="Q504" s="447"/>
      <c r="R504" s="447"/>
      <c r="S504" s="447"/>
      <c r="T504" s="447"/>
      <c r="U504" s="447"/>
      <c r="V504" s="447"/>
      <c r="W504" s="447"/>
      <c r="X504" s="447"/>
      <c r="Y504" s="447"/>
      <c r="Z504" s="447"/>
    </row>
    <row r="505" ht="15.75" customHeight="1" spans="1:26">
      <c r="A505" s="447"/>
      <c r="B505" s="447"/>
      <c r="C505" s="447"/>
      <c r="D505" s="447"/>
      <c r="E505" s="447"/>
      <c r="F505" s="447"/>
      <c r="G505" s="447"/>
      <c r="H505" s="447"/>
      <c r="I505" s="447"/>
      <c r="J505" s="447"/>
      <c r="K505" s="447"/>
      <c r="L505" s="447"/>
      <c r="M505" s="447"/>
      <c r="N505" s="447"/>
      <c r="O505" s="447"/>
      <c r="P505" s="447"/>
      <c r="Q505" s="447"/>
      <c r="R505" s="447"/>
      <c r="S505" s="447"/>
      <c r="T505" s="447"/>
      <c r="U505" s="447"/>
      <c r="V505" s="447"/>
      <c r="W505" s="447"/>
      <c r="X505" s="447"/>
      <c r="Y505" s="447"/>
      <c r="Z505" s="447"/>
    </row>
    <row r="506" ht="15.75" customHeight="1" spans="1:26">
      <c r="A506" s="447"/>
      <c r="B506" s="447"/>
      <c r="C506" s="447"/>
      <c r="D506" s="447"/>
      <c r="E506" s="447"/>
      <c r="F506" s="447"/>
      <c r="G506" s="447"/>
      <c r="H506" s="447"/>
      <c r="I506" s="447"/>
      <c r="J506" s="447"/>
      <c r="K506" s="447"/>
      <c r="L506" s="447"/>
      <c r="M506" s="447"/>
      <c r="N506" s="447"/>
      <c r="O506" s="447"/>
      <c r="P506" s="447"/>
      <c r="Q506" s="447"/>
      <c r="R506" s="447"/>
      <c r="S506" s="447"/>
      <c r="T506" s="447"/>
      <c r="U506" s="447"/>
      <c r="V506" s="447"/>
      <c r="W506" s="447"/>
      <c r="X506" s="447"/>
      <c r="Y506" s="447"/>
      <c r="Z506" s="447"/>
    </row>
    <row r="507" ht="15.75" customHeight="1" spans="1:26">
      <c r="A507" s="447"/>
      <c r="B507" s="447"/>
      <c r="C507" s="447"/>
      <c r="D507" s="447"/>
      <c r="E507" s="447"/>
      <c r="F507" s="447"/>
      <c r="G507" s="447"/>
      <c r="H507" s="447"/>
      <c r="I507" s="447"/>
      <c r="J507" s="447"/>
      <c r="K507" s="447"/>
      <c r="L507" s="447"/>
      <c r="M507" s="447"/>
      <c r="N507" s="447"/>
      <c r="O507" s="447"/>
      <c r="P507" s="447"/>
      <c r="Q507" s="447"/>
      <c r="R507" s="447"/>
      <c r="S507" s="447"/>
      <c r="T507" s="447"/>
      <c r="U507" s="447"/>
      <c r="V507" s="447"/>
      <c r="W507" s="447"/>
      <c r="X507" s="447"/>
      <c r="Y507" s="447"/>
      <c r="Z507" s="447"/>
    </row>
    <row r="508" ht="15.75" customHeight="1" spans="1:26">
      <c r="A508" s="447"/>
      <c r="B508" s="447"/>
      <c r="C508" s="447"/>
      <c r="D508" s="447"/>
      <c r="E508" s="447"/>
      <c r="F508" s="447"/>
      <c r="G508" s="447"/>
      <c r="H508" s="447"/>
      <c r="I508" s="447"/>
      <c r="J508" s="447"/>
      <c r="K508" s="447"/>
      <c r="L508" s="447"/>
      <c r="M508" s="447"/>
      <c r="N508" s="447"/>
      <c r="O508" s="447"/>
      <c r="P508" s="447"/>
      <c r="Q508" s="447"/>
      <c r="R508" s="447"/>
      <c r="S508" s="447"/>
      <c r="T508" s="447"/>
      <c r="U508" s="447"/>
      <c r="V508" s="447"/>
      <c r="W508" s="447"/>
      <c r="X508" s="447"/>
      <c r="Y508" s="447"/>
      <c r="Z508" s="447"/>
    </row>
    <row r="509" ht="15.75" customHeight="1" spans="1:26">
      <c r="A509" s="447"/>
      <c r="B509" s="447"/>
      <c r="C509" s="447"/>
      <c r="D509" s="447"/>
      <c r="E509" s="447"/>
      <c r="F509" s="447"/>
      <c r="G509" s="447"/>
      <c r="H509" s="447"/>
      <c r="I509" s="447"/>
      <c r="J509" s="447"/>
      <c r="K509" s="447"/>
      <c r="L509" s="447"/>
      <c r="M509" s="447"/>
      <c r="N509" s="447"/>
      <c r="O509" s="447"/>
      <c r="P509" s="447"/>
      <c r="Q509" s="447"/>
      <c r="R509" s="447"/>
      <c r="S509" s="447"/>
      <c r="T509" s="447"/>
      <c r="U509" s="447"/>
      <c r="V509" s="447"/>
      <c r="W509" s="447"/>
      <c r="X509" s="447"/>
      <c r="Y509" s="447"/>
      <c r="Z509" s="447"/>
    </row>
    <row r="510" ht="15.75" customHeight="1" spans="1:26">
      <c r="A510" s="447"/>
      <c r="B510" s="447"/>
      <c r="C510" s="447"/>
      <c r="D510" s="447"/>
      <c r="E510" s="447"/>
      <c r="F510" s="447"/>
      <c r="G510" s="447"/>
      <c r="H510" s="447"/>
      <c r="I510" s="447"/>
      <c r="J510" s="447"/>
      <c r="K510" s="447"/>
      <c r="L510" s="447"/>
      <c r="M510" s="447"/>
      <c r="N510" s="447"/>
      <c r="O510" s="447"/>
      <c r="P510" s="447"/>
      <c r="Q510" s="447"/>
      <c r="R510" s="447"/>
      <c r="S510" s="447"/>
      <c r="T510" s="447"/>
      <c r="U510" s="447"/>
      <c r="V510" s="447"/>
      <c r="W510" s="447"/>
      <c r="X510" s="447"/>
      <c r="Y510" s="447"/>
      <c r="Z510" s="447"/>
    </row>
    <row r="511" ht="15.75" customHeight="1" spans="1:26">
      <c r="A511" s="447"/>
      <c r="B511" s="447"/>
      <c r="C511" s="447"/>
      <c r="D511" s="447"/>
      <c r="E511" s="447"/>
      <c r="F511" s="447"/>
      <c r="G511" s="447"/>
      <c r="H511" s="447"/>
      <c r="I511" s="447"/>
      <c r="J511" s="447"/>
      <c r="K511" s="447"/>
      <c r="L511" s="447"/>
      <c r="M511" s="447"/>
      <c r="N511" s="447"/>
      <c r="O511" s="447"/>
      <c r="P511" s="447"/>
      <c r="Q511" s="447"/>
      <c r="R511" s="447"/>
      <c r="S511" s="447"/>
      <c r="T511" s="447"/>
      <c r="U511" s="447"/>
      <c r="V511" s="447"/>
      <c r="W511" s="447"/>
      <c r="X511" s="447"/>
      <c r="Y511" s="447"/>
      <c r="Z511" s="447"/>
    </row>
    <row r="512" ht="15.75" customHeight="1" spans="1:26">
      <c r="A512" s="447"/>
      <c r="B512" s="447"/>
      <c r="C512" s="447"/>
      <c r="D512" s="447"/>
      <c r="E512" s="447"/>
      <c r="F512" s="447"/>
      <c r="G512" s="447"/>
      <c r="H512" s="447"/>
      <c r="I512" s="447"/>
      <c r="J512" s="447"/>
      <c r="K512" s="447"/>
      <c r="L512" s="447"/>
      <c r="M512" s="447"/>
      <c r="N512" s="447"/>
      <c r="O512" s="447"/>
      <c r="P512" s="447"/>
      <c r="Q512" s="447"/>
      <c r="R512" s="447"/>
      <c r="S512" s="447"/>
      <c r="T512" s="447"/>
      <c r="U512" s="447"/>
      <c r="V512" s="447"/>
      <c r="W512" s="447"/>
      <c r="X512" s="447"/>
      <c r="Y512" s="447"/>
      <c r="Z512" s="447"/>
    </row>
    <row r="513" ht="15.75" customHeight="1" spans="1:26">
      <c r="A513" s="447"/>
      <c r="B513" s="447"/>
      <c r="C513" s="447"/>
      <c r="D513" s="447"/>
      <c r="E513" s="447"/>
      <c r="F513" s="447"/>
      <c r="G513" s="447"/>
      <c r="H513" s="447"/>
      <c r="I513" s="447"/>
      <c r="J513" s="447"/>
      <c r="K513" s="447"/>
      <c r="L513" s="447"/>
      <c r="M513" s="447"/>
      <c r="N513" s="447"/>
      <c r="O513" s="447"/>
      <c r="P513" s="447"/>
      <c r="Q513" s="447"/>
      <c r="R513" s="447"/>
      <c r="S513" s="447"/>
      <c r="T513" s="447"/>
      <c r="U513" s="447"/>
      <c r="V513" s="447"/>
      <c r="W513" s="447"/>
      <c r="X513" s="447"/>
      <c r="Y513" s="447"/>
      <c r="Z513" s="447"/>
    </row>
    <row r="514" ht="15.75" customHeight="1" spans="1:26">
      <c r="A514" s="447"/>
      <c r="B514" s="447"/>
      <c r="C514" s="447"/>
      <c r="D514" s="447"/>
      <c r="E514" s="447"/>
      <c r="F514" s="447"/>
      <c r="G514" s="447"/>
      <c r="H514" s="447"/>
      <c r="I514" s="447"/>
      <c r="J514" s="447"/>
      <c r="K514" s="447"/>
      <c r="L514" s="447"/>
      <c r="M514" s="447"/>
      <c r="N514" s="447"/>
      <c r="O514" s="447"/>
      <c r="P514" s="447"/>
      <c r="Q514" s="447"/>
      <c r="R514" s="447"/>
      <c r="S514" s="447"/>
      <c r="T514" s="447"/>
      <c r="U514" s="447"/>
      <c r="V514" s="447"/>
      <c r="W514" s="447"/>
      <c r="X514" s="447"/>
      <c r="Y514" s="447"/>
      <c r="Z514" s="447"/>
    </row>
    <row r="515" ht="15.75" customHeight="1" spans="1:26">
      <c r="A515" s="447"/>
      <c r="B515" s="447"/>
      <c r="C515" s="447"/>
      <c r="D515" s="447"/>
      <c r="E515" s="447"/>
      <c r="F515" s="447"/>
      <c r="G515" s="447"/>
      <c r="H515" s="447"/>
      <c r="I515" s="447"/>
      <c r="J515" s="447"/>
      <c r="K515" s="447"/>
      <c r="L515" s="447"/>
      <c r="M515" s="447"/>
      <c r="N515" s="447"/>
      <c r="O515" s="447"/>
      <c r="P515" s="447"/>
      <c r="Q515" s="447"/>
      <c r="R515" s="447"/>
      <c r="S515" s="447"/>
      <c r="T515" s="447"/>
      <c r="U515" s="447"/>
      <c r="V515" s="447"/>
      <c r="W515" s="447"/>
      <c r="X515" s="447"/>
      <c r="Y515" s="447"/>
      <c r="Z515" s="447"/>
    </row>
    <row r="516" ht="15.75" customHeight="1" spans="1:26">
      <c r="A516" s="447"/>
      <c r="B516" s="447"/>
      <c r="C516" s="447"/>
      <c r="D516" s="447"/>
      <c r="E516" s="447"/>
      <c r="F516" s="447"/>
      <c r="G516" s="447"/>
      <c r="H516" s="447"/>
      <c r="I516" s="447"/>
      <c r="J516" s="447"/>
      <c r="K516" s="447"/>
      <c r="L516" s="447"/>
      <c r="M516" s="447"/>
      <c r="N516" s="447"/>
      <c r="O516" s="447"/>
      <c r="P516" s="447"/>
      <c r="Q516" s="447"/>
      <c r="R516" s="447"/>
      <c r="S516" s="447"/>
      <c r="T516" s="447"/>
      <c r="U516" s="447"/>
      <c r="V516" s="447"/>
      <c r="W516" s="447"/>
      <c r="X516" s="447"/>
      <c r="Y516" s="447"/>
      <c r="Z516" s="447"/>
    </row>
    <row r="517" ht="15.75" customHeight="1" spans="1:26">
      <c r="A517" s="447"/>
      <c r="B517" s="447"/>
      <c r="C517" s="447"/>
      <c r="D517" s="447"/>
      <c r="E517" s="447"/>
      <c r="F517" s="447"/>
      <c r="G517" s="447"/>
      <c r="H517" s="447"/>
      <c r="I517" s="447"/>
      <c r="J517" s="447"/>
      <c r="K517" s="447"/>
      <c r="L517" s="447"/>
      <c r="M517" s="447"/>
      <c r="N517" s="447"/>
      <c r="O517" s="447"/>
      <c r="P517" s="447"/>
      <c r="Q517" s="447"/>
      <c r="R517" s="447"/>
      <c r="S517" s="447"/>
      <c r="T517" s="447"/>
      <c r="U517" s="447"/>
      <c r="V517" s="447"/>
      <c r="W517" s="447"/>
      <c r="X517" s="447"/>
      <c r="Y517" s="447"/>
      <c r="Z517" s="447"/>
    </row>
    <row r="518" ht="15.75" customHeight="1" spans="1:26">
      <c r="A518" s="447"/>
      <c r="B518" s="447"/>
      <c r="C518" s="447"/>
      <c r="D518" s="447"/>
      <c r="E518" s="447"/>
      <c r="F518" s="447"/>
      <c r="G518" s="447"/>
      <c r="H518" s="447"/>
      <c r="I518" s="447"/>
      <c r="J518" s="447"/>
      <c r="K518" s="447"/>
      <c r="L518" s="447"/>
      <c r="M518" s="447"/>
      <c r="N518" s="447"/>
      <c r="O518" s="447"/>
      <c r="P518" s="447"/>
      <c r="Q518" s="447"/>
      <c r="R518" s="447"/>
      <c r="S518" s="447"/>
      <c r="T518" s="447"/>
      <c r="U518" s="447"/>
      <c r="V518" s="447"/>
      <c r="W518" s="447"/>
      <c r="X518" s="447"/>
      <c r="Y518" s="447"/>
      <c r="Z518" s="447"/>
    </row>
    <row r="519" ht="15.75" customHeight="1" spans="1:26">
      <c r="A519" s="447"/>
      <c r="B519" s="447"/>
      <c r="C519" s="447"/>
      <c r="D519" s="447"/>
      <c r="E519" s="447"/>
      <c r="F519" s="447"/>
      <c r="G519" s="447"/>
      <c r="H519" s="447"/>
      <c r="I519" s="447"/>
      <c r="J519" s="447"/>
      <c r="K519" s="447"/>
      <c r="L519" s="447"/>
      <c r="M519" s="447"/>
      <c r="N519" s="447"/>
      <c r="O519" s="447"/>
      <c r="P519" s="447"/>
      <c r="Q519" s="447"/>
      <c r="R519" s="447"/>
      <c r="S519" s="447"/>
      <c r="T519" s="447"/>
      <c r="U519" s="447"/>
      <c r="V519" s="447"/>
      <c r="W519" s="447"/>
      <c r="X519" s="447"/>
      <c r="Y519" s="447"/>
      <c r="Z519" s="447"/>
    </row>
    <row r="520" ht="15.75" customHeight="1" spans="1:26">
      <c r="A520" s="447"/>
      <c r="B520" s="447"/>
      <c r="C520" s="447"/>
      <c r="D520" s="447"/>
      <c r="E520" s="447"/>
      <c r="F520" s="447"/>
      <c r="G520" s="447"/>
      <c r="H520" s="447"/>
      <c r="I520" s="447"/>
      <c r="J520" s="447"/>
      <c r="K520" s="447"/>
      <c r="L520" s="447"/>
      <c r="M520" s="447"/>
      <c r="N520" s="447"/>
      <c r="O520" s="447"/>
      <c r="P520" s="447"/>
      <c r="Q520" s="447"/>
      <c r="R520" s="447"/>
      <c r="S520" s="447"/>
      <c r="T520" s="447"/>
      <c r="U520" s="447"/>
      <c r="V520" s="447"/>
      <c r="W520" s="447"/>
      <c r="X520" s="447"/>
      <c r="Y520" s="447"/>
      <c r="Z520" s="447"/>
    </row>
    <row r="521" ht="15.75" customHeight="1" spans="1:26">
      <c r="A521" s="447"/>
      <c r="B521" s="447"/>
      <c r="C521" s="447"/>
      <c r="D521" s="447"/>
      <c r="E521" s="447"/>
      <c r="F521" s="447"/>
      <c r="G521" s="447"/>
      <c r="H521" s="447"/>
      <c r="I521" s="447"/>
      <c r="J521" s="447"/>
      <c r="K521" s="447"/>
      <c r="L521" s="447"/>
      <c r="M521" s="447"/>
      <c r="N521" s="447"/>
      <c r="O521" s="447"/>
      <c r="P521" s="447"/>
      <c r="Q521" s="447"/>
      <c r="R521" s="447"/>
      <c r="S521" s="447"/>
      <c r="T521" s="447"/>
      <c r="U521" s="447"/>
      <c r="V521" s="447"/>
      <c r="W521" s="447"/>
      <c r="X521" s="447"/>
      <c r="Y521" s="447"/>
      <c r="Z521" s="447"/>
    </row>
    <row r="522" ht="15.75" customHeight="1" spans="1:26">
      <c r="A522" s="447"/>
      <c r="B522" s="447"/>
      <c r="C522" s="447"/>
      <c r="D522" s="447"/>
      <c r="E522" s="447"/>
      <c r="F522" s="447"/>
      <c r="G522" s="447"/>
      <c r="H522" s="447"/>
      <c r="I522" s="447"/>
      <c r="J522" s="447"/>
      <c r="K522" s="447"/>
      <c r="L522" s="447"/>
      <c r="M522" s="447"/>
      <c r="N522" s="447"/>
      <c r="O522" s="447"/>
      <c r="P522" s="447"/>
      <c r="Q522" s="447"/>
      <c r="R522" s="447"/>
      <c r="S522" s="447"/>
      <c r="T522" s="447"/>
      <c r="U522" s="447"/>
      <c r="V522" s="447"/>
      <c r="W522" s="447"/>
      <c r="X522" s="447"/>
      <c r="Y522" s="447"/>
      <c r="Z522" s="447"/>
    </row>
    <row r="523" ht="15.75" customHeight="1" spans="1:26">
      <c r="A523" s="447"/>
      <c r="B523" s="447"/>
      <c r="C523" s="447"/>
      <c r="D523" s="447"/>
      <c r="E523" s="447"/>
      <c r="F523" s="447"/>
      <c r="G523" s="447"/>
      <c r="H523" s="447"/>
      <c r="I523" s="447"/>
      <c r="J523" s="447"/>
      <c r="K523" s="447"/>
      <c r="L523" s="447"/>
      <c r="M523" s="447"/>
      <c r="N523" s="447"/>
      <c r="O523" s="447"/>
      <c r="P523" s="447"/>
      <c r="Q523" s="447"/>
      <c r="R523" s="447"/>
      <c r="S523" s="447"/>
      <c r="T523" s="447"/>
      <c r="U523" s="447"/>
      <c r="V523" s="447"/>
      <c r="W523" s="447"/>
      <c r="X523" s="447"/>
      <c r="Y523" s="447"/>
      <c r="Z523" s="447"/>
    </row>
    <row r="524" ht="15.75" customHeight="1" spans="1:26">
      <c r="A524" s="447"/>
      <c r="B524" s="447"/>
      <c r="C524" s="447"/>
      <c r="D524" s="447"/>
      <c r="E524" s="447"/>
      <c r="F524" s="447"/>
      <c r="G524" s="447"/>
      <c r="H524" s="447"/>
      <c r="I524" s="447"/>
      <c r="J524" s="447"/>
      <c r="K524" s="447"/>
      <c r="L524" s="447"/>
      <c r="M524" s="447"/>
      <c r="N524" s="447"/>
      <c r="O524" s="447"/>
      <c r="P524" s="447"/>
      <c r="Q524" s="447"/>
      <c r="R524" s="447"/>
      <c r="S524" s="447"/>
      <c r="T524" s="447"/>
      <c r="U524" s="447"/>
      <c r="V524" s="447"/>
      <c r="W524" s="447"/>
      <c r="X524" s="447"/>
      <c r="Y524" s="447"/>
      <c r="Z524" s="447"/>
    </row>
    <row r="525" ht="15.75" customHeight="1" spans="1:26">
      <c r="A525" s="447"/>
      <c r="B525" s="447"/>
      <c r="C525" s="447"/>
      <c r="D525" s="447"/>
      <c r="E525" s="447"/>
      <c r="F525" s="447"/>
      <c r="G525" s="447"/>
      <c r="H525" s="447"/>
      <c r="I525" s="447"/>
      <c r="J525" s="447"/>
      <c r="K525" s="447"/>
      <c r="L525" s="447"/>
      <c r="M525" s="447"/>
      <c r="N525" s="447"/>
      <c r="O525" s="447"/>
      <c r="P525" s="447"/>
      <c r="Q525" s="447"/>
      <c r="R525" s="447"/>
      <c r="S525" s="447"/>
      <c r="T525" s="447"/>
      <c r="U525" s="447"/>
      <c r="V525" s="447"/>
      <c r="W525" s="447"/>
      <c r="X525" s="447"/>
      <c r="Y525" s="447"/>
      <c r="Z525" s="447"/>
    </row>
    <row r="526" ht="15.75" customHeight="1" spans="1:26">
      <c r="A526" s="447"/>
      <c r="B526" s="447"/>
      <c r="C526" s="447"/>
      <c r="D526" s="447"/>
      <c r="E526" s="447"/>
      <c r="F526" s="447"/>
      <c r="G526" s="447"/>
      <c r="H526" s="447"/>
      <c r="I526" s="447"/>
      <c r="J526" s="447"/>
      <c r="K526" s="447"/>
      <c r="L526" s="447"/>
      <c r="M526" s="447"/>
      <c r="N526" s="447"/>
      <c r="O526" s="447"/>
      <c r="P526" s="447"/>
      <c r="Q526" s="447"/>
      <c r="R526" s="447"/>
      <c r="S526" s="447"/>
      <c r="T526" s="447"/>
      <c r="U526" s="447"/>
      <c r="V526" s="447"/>
      <c r="W526" s="447"/>
      <c r="X526" s="447"/>
      <c r="Y526" s="447"/>
      <c r="Z526" s="447"/>
    </row>
    <row r="527" ht="15.75" customHeight="1" spans="1:26">
      <c r="A527" s="447"/>
      <c r="B527" s="447"/>
      <c r="C527" s="447"/>
      <c r="D527" s="447"/>
      <c r="E527" s="447"/>
      <c r="F527" s="447"/>
      <c r="G527" s="447"/>
      <c r="H527" s="447"/>
      <c r="I527" s="447"/>
      <c r="J527" s="447"/>
      <c r="K527" s="447"/>
      <c r="L527" s="447"/>
      <c r="M527" s="447"/>
      <c r="N527" s="447"/>
      <c r="O527" s="447"/>
      <c r="P527" s="447"/>
      <c r="Q527" s="447"/>
      <c r="R527" s="447"/>
      <c r="S527" s="447"/>
      <c r="T527" s="447"/>
      <c r="U527" s="447"/>
      <c r="V527" s="447"/>
      <c r="W527" s="447"/>
      <c r="X527" s="447"/>
      <c r="Y527" s="447"/>
      <c r="Z527" s="447"/>
    </row>
    <row r="528" ht="15.75" customHeight="1" spans="1:26">
      <c r="A528" s="447"/>
      <c r="B528" s="447"/>
      <c r="C528" s="447"/>
      <c r="D528" s="447"/>
      <c r="E528" s="447"/>
      <c r="F528" s="447"/>
      <c r="G528" s="447"/>
      <c r="H528" s="447"/>
      <c r="I528" s="447"/>
      <c r="J528" s="447"/>
      <c r="K528" s="447"/>
      <c r="L528" s="447"/>
      <c r="M528" s="447"/>
      <c r="N528" s="447"/>
      <c r="O528" s="447"/>
      <c r="P528" s="447"/>
      <c r="Q528" s="447"/>
      <c r="R528" s="447"/>
      <c r="S528" s="447"/>
      <c r="T528" s="447"/>
      <c r="U528" s="447"/>
      <c r="V528" s="447"/>
      <c r="W528" s="447"/>
      <c r="X528" s="447"/>
      <c r="Y528" s="447"/>
      <c r="Z528" s="447"/>
    </row>
    <row r="529" ht="15.75" customHeight="1" spans="1:26">
      <c r="A529" s="447"/>
      <c r="B529" s="447"/>
      <c r="C529" s="447"/>
      <c r="D529" s="447"/>
      <c r="E529" s="447"/>
      <c r="F529" s="447"/>
      <c r="G529" s="447"/>
      <c r="H529" s="447"/>
      <c r="I529" s="447"/>
      <c r="J529" s="447"/>
      <c r="K529" s="447"/>
      <c r="L529" s="447"/>
      <c r="M529" s="447"/>
      <c r="N529" s="447"/>
      <c r="O529" s="447"/>
      <c r="P529" s="447"/>
      <c r="Q529" s="447"/>
      <c r="R529" s="447"/>
      <c r="S529" s="447"/>
      <c r="T529" s="447"/>
      <c r="U529" s="447"/>
      <c r="V529" s="447"/>
      <c r="W529" s="447"/>
      <c r="X529" s="447"/>
      <c r="Y529" s="447"/>
      <c r="Z529" s="447"/>
    </row>
    <row r="530" ht="15.75" customHeight="1" spans="1:26">
      <c r="A530" s="447"/>
      <c r="B530" s="447"/>
      <c r="C530" s="447"/>
      <c r="D530" s="447"/>
      <c r="E530" s="447"/>
      <c r="F530" s="447"/>
      <c r="G530" s="447"/>
      <c r="H530" s="447"/>
      <c r="I530" s="447"/>
      <c r="J530" s="447"/>
      <c r="K530" s="447"/>
      <c r="L530" s="447"/>
      <c r="M530" s="447"/>
      <c r="N530" s="447"/>
      <c r="O530" s="447"/>
      <c r="P530" s="447"/>
      <c r="Q530" s="447"/>
      <c r="R530" s="447"/>
      <c r="S530" s="447"/>
      <c r="T530" s="447"/>
      <c r="U530" s="447"/>
      <c r="V530" s="447"/>
      <c r="W530" s="447"/>
      <c r="X530" s="447"/>
      <c r="Y530" s="447"/>
      <c r="Z530" s="447"/>
    </row>
    <row r="531" ht="15.75" customHeight="1" spans="1:26">
      <c r="A531" s="447"/>
      <c r="B531" s="447"/>
      <c r="C531" s="447"/>
      <c r="D531" s="447"/>
      <c r="E531" s="447"/>
      <c r="F531" s="447"/>
      <c r="G531" s="447"/>
      <c r="H531" s="447"/>
      <c r="I531" s="447"/>
      <c r="J531" s="447"/>
      <c r="K531" s="447"/>
      <c r="L531" s="447"/>
      <c r="M531" s="447"/>
      <c r="N531" s="447"/>
      <c r="O531" s="447"/>
      <c r="P531" s="447"/>
      <c r="Q531" s="447"/>
      <c r="R531" s="447"/>
      <c r="S531" s="447"/>
      <c r="T531" s="447"/>
      <c r="U531" s="447"/>
      <c r="V531" s="447"/>
      <c r="W531" s="447"/>
      <c r="X531" s="447"/>
      <c r="Y531" s="447"/>
      <c r="Z531" s="447"/>
    </row>
    <row r="532" ht="15.75" customHeight="1" spans="1:26">
      <c r="A532" s="447"/>
      <c r="B532" s="447"/>
      <c r="C532" s="447"/>
      <c r="D532" s="447"/>
      <c r="E532" s="447"/>
      <c r="F532" s="447"/>
      <c r="G532" s="447"/>
      <c r="H532" s="447"/>
      <c r="I532" s="447"/>
      <c r="J532" s="447"/>
      <c r="K532" s="447"/>
      <c r="L532" s="447"/>
      <c r="M532" s="447"/>
      <c r="N532" s="447"/>
      <c r="O532" s="447"/>
      <c r="P532" s="447"/>
      <c r="Q532" s="447"/>
      <c r="R532" s="447"/>
      <c r="S532" s="447"/>
      <c r="T532" s="447"/>
      <c r="U532" s="447"/>
      <c r="V532" s="447"/>
      <c r="W532" s="447"/>
      <c r="X532" s="447"/>
      <c r="Y532" s="447"/>
      <c r="Z532" s="447"/>
    </row>
    <row r="533" ht="15.75" customHeight="1" spans="1:26">
      <c r="A533" s="447"/>
      <c r="B533" s="447"/>
      <c r="C533" s="447"/>
      <c r="D533" s="447"/>
      <c r="E533" s="447"/>
      <c r="F533" s="447"/>
      <c r="G533" s="447"/>
      <c r="H533" s="447"/>
      <c r="I533" s="447"/>
      <c r="J533" s="447"/>
      <c r="K533" s="447"/>
      <c r="L533" s="447"/>
      <c r="M533" s="447"/>
      <c r="N533" s="447"/>
      <c r="O533" s="447"/>
      <c r="P533" s="447"/>
      <c r="Q533" s="447"/>
      <c r="R533" s="447"/>
      <c r="S533" s="447"/>
      <c r="T533" s="447"/>
      <c r="U533" s="447"/>
      <c r="V533" s="447"/>
      <c r="W533" s="447"/>
      <c r="X533" s="447"/>
      <c r="Y533" s="447"/>
      <c r="Z533" s="447"/>
    </row>
    <row r="534" ht="15.75" customHeight="1" spans="1:26">
      <c r="A534" s="447"/>
      <c r="B534" s="447"/>
      <c r="C534" s="447"/>
      <c r="D534" s="447"/>
      <c r="E534" s="447"/>
      <c r="F534" s="447"/>
      <c r="G534" s="447"/>
      <c r="H534" s="447"/>
      <c r="I534" s="447"/>
      <c r="J534" s="447"/>
      <c r="K534" s="447"/>
      <c r="L534" s="447"/>
      <c r="M534" s="447"/>
      <c r="N534" s="447"/>
      <c r="O534" s="447"/>
      <c r="P534" s="447"/>
      <c r="Q534" s="447"/>
      <c r="R534" s="447"/>
      <c r="S534" s="447"/>
      <c r="T534" s="447"/>
      <c r="U534" s="447"/>
      <c r="V534" s="447"/>
      <c r="W534" s="447"/>
      <c r="X534" s="447"/>
      <c r="Y534" s="447"/>
      <c r="Z534" s="447"/>
    </row>
    <row r="535" ht="15.75" customHeight="1" spans="1:26">
      <c r="A535" s="447"/>
      <c r="B535" s="447"/>
      <c r="C535" s="447"/>
      <c r="D535" s="447"/>
      <c r="E535" s="447"/>
      <c r="F535" s="447"/>
      <c r="G535" s="447"/>
      <c r="H535" s="447"/>
      <c r="I535" s="447"/>
      <c r="J535" s="447"/>
      <c r="K535" s="447"/>
      <c r="L535" s="447"/>
      <c r="M535" s="447"/>
      <c r="N535" s="447"/>
      <c r="O535" s="447"/>
      <c r="P535" s="447"/>
      <c r="Q535" s="447"/>
      <c r="R535" s="447"/>
      <c r="S535" s="447"/>
      <c r="T535" s="447"/>
      <c r="U535" s="447"/>
      <c r="V535" s="447"/>
      <c r="W535" s="447"/>
      <c r="X535" s="447"/>
      <c r="Y535" s="447"/>
      <c r="Z535" s="447"/>
    </row>
    <row r="536" ht="15.75" customHeight="1" spans="1:26">
      <c r="A536" s="447"/>
      <c r="B536" s="447"/>
      <c r="C536" s="447"/>
      <c r="D536" s="447"/>
      <c r="E536" s="447"/>
      <c r="F536" s="447"/>
      <c r="G536" s="447"/>
      <c r="H536" s="447"/>
      <c r="I536" s="447"/>
      <c r="J536" s="447"/>
      <c r="K536" s="447"/>
      <c r="L536" s="447"/>
      <c r="M536" s="447"/>
      <c r="N536" s="447"/>
      <c r="O536" s="447"/>
      <c r="P536" s="447"/>
      <c r="Q536" s="447"/>
      <c r="R536" s="447"/>
      <c r="S536" s="447"/>
      <c r="T536" s="447"/>
      <c r="U536" s="447"/>
      <c r="V536" s="447"/>
      <c r="W536" s="447"/>
      <c r="X536" s="447"/>
      <c r="Y536" s="447"/>
      <c r="Z536" s="447"/>
    </row>
    <row r="537" ht="15.75" customHeight="1" spans="1:26">
      <c r="A537" s="447"/>
      <c r="B537" s="447"/>
      <c r="C537" s="447"/>
      <c r="D537" s="447"/>
      <c r="E537" s="447"/>
      <c r="F537" s="447"/>
      <c r="G537" s="447"/>
      <c r="H537" s="447"/>
      <c r="I537" s="447"/>
      <c r="J537" s="447"/>
      <c r="K537" s="447"/>
      <c r="L537" s="447"/>
      <c r="M537" s="447"/>
      <c r="N537" s="447"/>
      <c r="O537" s="447"/>
      <c r="P537" s="447"/>
      <c r="Q537" s="447"/>
      <c r="R537" s="447"/>
      <c r="S537" s="447"/>
      <c r="T537" s="447"/>
      <c r="U537" s="447"/>
      <c r="V537" s="447"/>
      <c r="W537" s="447"/>
      <c r="X537" s="447"/>
      <c r="Y537" s="447"/>
      <c r="Z537" s="447"/>
    </row>
    <row r="538" ht="15.75" customHeight="1" spans="1:26">
      <c r="A538" s="447"/>
      <c r="B538" s="447"/>
      <c r="C538" s="447"/>
      <c r="D538" s="447"/>
      <c r="E538" s="447"/>
      <c r="F538" s="447"/>
      <c r="G538" s="447"/>
      <c r="H538" s="447"/>
      <c r="I538" s="447"/>
      <c r="J538" s="447"/>
      <c r="K538" s="447"/>
      <c r="L538" s="447"/>
      <c r="M538" s="447"/>
      <c r="N538" s="447"/>
      <c r="O538" s="447"/>
      <c r="P538" s="447"/>
      <c r="Q538" s="447"/>
      <c r="R538" s="447"/>
      <c r="S538" s="447"/>
      <c r="T538" s="447"/>
      <c r="U538" s="447"/>
      <c r="V538" s="447"/>
      <c r="W538" s="447"/>
      <c r="X538" s="447"/>
      <c r="Y538" s="447"/>
      <c r="Z538" s="447"/>
    </row>
    <row r="539" ht="15.75" customHeight="1" spans="1:26">
      <c r="A539" s="447"/>
      <c r="B539" s="447"/>
      <c r="C539" s="447"/>
      <c r="D539" s="447"/>
      <c r="E539" s="447"/>
      <c r="F539" s="447"/>
      <c r="G539" s="447"/>
      <c r="H539" s="447"/>
      <c r="I539" s="447"/>
      <c r="J539" s="447"/>
      <c r="K539" s="447"/>
      <c r="L539" s="447"/>
      <c r="M539" s="447"/>
      <c r="N539" s="447"/>
      <c r="O539" s="447"/>
      <c r="P539" s="447"/>
      <c r="Q539" s="447"/>
      <c r="R539" s="447"/>
      <c r="S539" s="447"/>
      <c r="T539" s="447"/>
      <c r="U539" s="447"/>
      <c r="V539" s="447"/>
      <c r="W539" s="447"/>
      <c r="X539" s="447"/>
      <c r="Y539" s="447"/>
      <c r="Z539" s="447"/>
    </row>
    <row r="540" ht="15.75" customHeight="1" spans="1:26">
      <c r="A540" s="447"/>
      <c r="B540" s="447"/>
      <c r="C540" s="447"/>
      <c r="D540" s="447"/>
      <c r="E540" s="447"/>
      <c r="F540" s="447"/>
      <c r="G540" s="447"/>
      <c r="H540" s="447"/>
      <c r="I540" s="447"/>
      <c r="J540" s="447"/>
      <c r="K540" s="447"/>
      <c r="L540" s="447"/>
      <c r="M540" s="447"/>
      <c r="N540" s="447"/>
      <c r="O540" s="447"/>
      <c r="P540" s="447"/>
      <c r="Q540" s="447"/>
      <c r="R540" s="447"/>
      <c r="S540" s="447"/>
      <c r="T540" s="447"/>
      <c r="U540" s="447"/>
      <c r="V540" s="447"/>
      <c r="W540" s="447"/>
      <c r="X540" s="447"/>
      <c r="Y540" s="447"/>
      <c r="Z540" s="447"/>
    </row>
    <row r="541" ht="15.75" customHeight="1" spans="1:26">
      <c r="A541" s="447"/>
      <c r="B541" s="447"/>
      <c r="C541" s="447"/>
      <c r="D541" s="447"/>
      <c r="E541" s="447"/>
      <c r="F541" s="447"/>
      <c r="G541" s="447"/>
      <c r="H541" s="447"/>
      <c r="I541" s="447"/>
      <c r="J541" s="447"/>
      <c r="K541" s="447"/>
      <c r="L541" s="447"/>
      <c r="M541" s="447"/>
      <c r="N541" s="447"/>
      <c r="O541" s="447"/>
      <c r="P541" s="447"/>
      <c r="Q541" s="447"/>
      <c r="R541" s="447"/>
      <c r="S541" s="447"/>
      <c r="T541" s="447"/>
      <c r="U541" s="447"/>
      <c r="V541" s="447"/>
      <c r="W541" s="447"/>
      <c r="X541" s="447"/>
      <c r="Y541" s="447"/>
      <c r="Z541" s="447"/>
    </row>
    <row r="542" ht="15.75" customHeight="1" spans="1:26">
      <c r="A542" s="447"/>
      <c r="B542" s="447"/>
      <c r="C542" s="447"/>
      <c r="D542" s="447"/>
      <c r="E542" s="447"/>
      <c r="F542" s="447"/>
      <c r="G542" s="447"/>
      <c r="H542" s="447"/>
      <c r="I542" s="447"/>
      <c r="J542" s="447"/>
      <c r="K542" s="447"/>
      <c r="L542" s="447"/>
      <c r="M542" s="447"/>
      <c r="N542" s="447"/>
      <c r="O542" s="447"/>
      <c r="P542" s="447"/>
      <c r="Q542" s="447"/>
      <c r="R542" s="447"/>
      <c r="S542" s="447"/>
      <c r="T542" s="447"/>
      <c r="U542" s="447"/>
      <c r="V542" s="447"/>
      <c r="W542" s="447"/>
      <c r="X542" s="447"/>
      <c r="Y542" s="447"/>
      <c r="Z542" s="447"/>
    </row>
    <row r="543" ht="15.75" customHeight="1" spans="1:26">
      <c r="A543" s="447"/>
      <c r="B543" s="447"/>
      <c r="C543" s="447"/>
      <c r="D543" s="447"/>
      <c r="E543" s="447"/>
      <c r="F543" s="447"/>
      <c r="G543" s="447"/>
      <c r="H543" s="447"/>
      <c r="I543" s="447"/>
      <c r="J543" s="447"/>
      <c r="K543" s="447"/>
      <c r="L543" s="447"/>
      <c r="M543" s="447"/>
      <c r="N543" s="447"/>
      <c r="O543" s="447"/>
      <c r="P543" s="447"/>
      <c r="Q543" s="447"/>
      <c r="R543" s="447"/>
      <c r="S543" s="447"/>
      <c r="T543" s="447"/>
      <c r="U543" s="447"/>
      <c r="V543" s="447"/>
      <c r="W543" s="447"/>
      <c r="X543" s="447"/>
      <c r="Y543" s="447"/>
      <c r="Z543" s="447"/>
    </row>
    <row r="544" ht="15.75" customHeight="1" spans="1:26">
      <c r="A544" s="447"/>
      <c r="B544" s="447"/>
      <c r="C544" s="447"/>
      <c r="D544" s="447"/>
      <c r="E544" s="447"/>
      <c r="F544" s="447"/>
      <c r="G544" s="447"/>
      <c r="H544" s="447"/>
      <c r="I544" s="447"/>
      <c r="J544" s="447"/>
      <c r="K544" s="447"/>
      <c r="L544" s="447"/>
      <c r="M544" s="447"/>
      <c r="N544" s="447"/>
      <c r="O544" s="447"/>
      <c r="P544" s="447"/>
      <c r="Q544" s="447"/>
      <c r="R544" s="447"/>
      <c r="S544" s="447"/>
      <c r="T544" s="447"/>
      <c r="U544" s="447"/>
      <c r="V544" s="447"/>
      <c r="W544" s="447"/>
      <c r="X544" s="447"/>
      <c r="Y544" s="447"/>
      <c r="Z544" s="447"/>
    </row>
    <row r="545" ht="15.75" customHeight="1" spans="1:26">
      <c r="A545" s="447"/>
      <c r="B545" s="447"/>
      <c r="C545" s="447"/>
      <c r="D545" s="447"/>
      <c r="E545" s="447"/>
      <c r="F545" s="447"/>
      <c r="G545" s="447"/>
      <c r="H545" s="447"/>
      <c r="I545" s="447"/>
      <c r="J545" s="447"/>
      <c r="K545" s="447"/>
      <c r="L545" s="447"/>
      <c r="M545" s="447"/>
      <c r="N545" s="447"/>
      <c r="O545" s="447"/>
      <c r="P545" s="447"/>
      <c r="Q545" s="447"/>
      <c r="R545" s="447"/>
      <c r="S545" s="447"/>
      <c r="T545" s="447"/>
      <c r="U545" s="447"/>
      <c r="V545" s="447"/>
      <c r="W545" s="447"/>
      <c r="X545" s="447"/>
      <c r="Y545" s="447"/>
      <c r="Z545" s="447"/>
    </row>
    <row r="546" ht="15.75" customHeight="1" spans="1:26">
      <c r="A546" s="447"/>
      <c r="B546" s="447"/>
      <c r="C546" s="447"/>
      <c r="D546" s="447"/>
      <c r="E546" s="447"/>
      <c r="F546" s="447"/>
      <c r="G546" s="447"/>
      <c r="H546" s="447"/>
      <c r="I546" s="447"/>
      <c r="J546" s="447"/>
      <c r="K546" s="447"/>
      <c r="L546" s="447"/>
      <c r="M546" s="447"/>
      <c r="N546" s="447"/>
      <c r="O546" s="447"/>
      <c r="P546" s="447"/>
      <c r="Q546" s="447"/>
      <c r="R546" s="447"/>
      <c r="S546" s="447"/>
      <c r="T546" s="447"/>
      <c r="U546" s="447"/>
      <c r="V546" s="447"/>
      <c r="W546" s="447"/>
      <c r="X546" s="447"/>
      <c r="Y546" s="447"/>
      <c r="Z546" s="447"/>
    </row>
    <row r="547" ht="15.75" customHeight="1" spans="1:26">
      <c r="A547" s="447"/>
      <c r="B547" s="447"/>
      <c r="C547" s="447"/>
      <c r="D547" s="447"/>
      <c r="E547" s="447"/>
      <c r="F547" s="447"/>
      <c r="G547" s="447"/>
      <c r="H547" s="447"/>
      <c r="I547" s="447"/>
      <c r="J547" s="447"/>
      <c r="K547" s="447"/>
      <c r="L547" s="447"/>
      <c r="M547" s="447"/>
      <c r="N547" s="447"/>
      <c r="O547" s="447"/>
      <c r="P547" s="447"/>
      <c r="Q547" s="447"/>
      <c r="R547" s="447"/>
      <c r="S547" s="447"/>
      <c r="T547" s="447"/>
      <c r="U547" s="447"/>
      <c r="V547" s="447"/>
      <c r="W547" s="447"/>
      <c r="X547" s="447"/>
      <c r="Y547" s="447"/>
      <c r="Z547" s="447"/>
    </row>
    <row r="548" ht="15.75" customHeight="1" spans="1:26">
      <c r="A548" s="447"/>
      <c r="B548" s="447"/>
      <c r="C548" s="447"/>
      <c r="D548" s="447"/>
      <c r="E548" s="447"/>
      <c r="F548" s="447"/>
      <c r="G548" s="447"/>
      <c r="H548" s="447"/>
      <c r="I548" s="447"/>
      <c r="J548" s="447"/>
      <c r="K548" s="447"/>
      <c r="L548" s="447"/>
      <c r="M548" s="447"/>
      <c r="N548" s="447"/>
      <c r="O548" s="447"/>
      <c r="P548" s="447"/>
      <c r="Q548" s="447"/>
      <c r="R548" s="447"/>
      <c r="S548" s="447"/>
      <c r="T548" s="447"/>
      <c r="U548" s="447"/>
      <c r="V548" s="447"/>
      <c r="W548" s="447"/>
      <c r="X548" s="447"/>
      <c r="Y548" s="447"/>
      <c r="Z548" s="447"/>
    </row>
    <row r="549" ht="15.75" customHeight="1" spans="1:26">
      <c r="A549" s="447"/>
      <c r="B549" s="447"/>
      <c r="C549" s="447"/>
      <c r="D549" s="447"/>
      <c r="E549" s="447"/>
      <c r="F549" s="447"/>
      <c r="G549" s="447"/>
      <c r="H549" s="447"/>
      <c r="I549" s="447"/>
      <c r="J549" s="447"/>
      <c r="K549" s="447"/>
      <c r="L549" s="447"/>
      <c r="M549" s="447"/>
      <c r="N549" s="447"/>
      <c r="O549" s="447"/>
      <c r="P549" s="447"/>
      <c r="Q549" s="447"/>
      <c r="R549" s="447"/>
      <c r="S549" s="447"/>
      <c r="T549" s="447"/>
      <c r="U549" s="447"/>
      <c r="V549" s="447"/>
      <c r="W549" s="447"/>
      <c r="X549" s="447"/>
      <c r="Y549" s="447"/>
      <c r="Z549" s="447"/>
    </row>
    <row r="550" ht="15.75" customHeight="1" spans="1:26">
      <c r="A550" s="447"/>
      <c r="B550" s="447"/>
      <c r="C550" s="447"/>
      <c r="D550" s="447"/>
      <c r="E550" s="447"/>
      <c r="F550" s="447"/>
      <c r="G550" s="447"/>
      <c r="H550" s="447"/>
      <c r="I550" s="447"/>
      <c r="J550" s="447"/>
      <c r="K550" s="447"/>
      <c r="L550" s="447"/>
      <c r="M550" s="447"/>
      <c r="N550" s="447"/>
      <c r="O550" s="447"/>
      <c r="P550" s="447"/>
      <c r="Q550" s="447"/>
      <c r="R550" s="447"/>
      <c r="S550" s="447"/>
      <c r="T550" s="447"/>
      <c r="U550" s="447"/>
      <c r="V550" s="447"/>
      <c r="W550" s="447"/>
      <c r="X550" s="447"/>
      <c r="Y550" s="447"/>
      <c r="Z550" s="447"/>
    </row>
    <row r="551" ht="15.75" customHeight="1" spans="1:26">
      <c r="A551" s="447"/>
      <c r="B551" s="447"/>
      <c r="C551" s="447"/>
      <c r="D551" s="447"/>
      <c r="E551" s="447"/>
      <c r="F551" s="447"/>
      <c r="G551" s="447"/>
      <c r="H551" s="447"/>
      <c r="I551" s="447"/>
      <c r="J551" s="447"/>
      <c r="K551" s="447"/>
      <c r="L551" s="447"/>
      <c r="M551" s="447"/>
      <c r="N551" s="447"/>
      <c r="O551" s="447"/>
      <c r="P551" s="447"/>
      <c r="Q551" s="447"/>
      <c r="R551" s="447"/>
      <c r="S551" s="447"/>
      <c r="T551" s="447"/>
      <c r="U551" s="447"/>
      <c r="V551" s="447"/>
      <c r="W551" s="447"/>
      <c r="X551" s="447"/>
      <c r="Y551" s="447"/>
      <c r="Z551" s="447"/>
    </row>
    <row r="552" ht="15.75" customHeight="1" spans="1:26">
      <c r="A552" s="447"/>
      <c r="B552" s="447"/>
      <c r="C552" s="447"/>
      <c r="D552" s="447"/>
      <c r="E552" s="447"/>
      <c r="F552" s="447"/>
      <c r="G552" s="447"/>
      <c r="H552" s="447"/>
      <c r="I552" s="447"/>
      <c r="J552" s="447"/>
      <c r="K552" s="447"/>
      <c r="L552" s="447"/>
      <c r="M552" s="447"/>
      <c r="N552" s="447"/>
      <c r="O552" s="447"/>
      <c r="P552" s="447"/>
      <c r="Q552" s="447"/>
      <c r="R552" s="447"/>
      <c r="S552" s="447"/>
      <c r="T552" s="447"/>
      <c r="U552" s="447"/>
      <c r="V552" s="447"/>
      <c r="W552" s="447"/>
      <c r="X552" s="447"/>
      <c r="Y552" s="447"/>
      <c r="Z552" s="447"/>
    </row>
    <row r="553" ht="15.75" customHeight="1" spans="1:26">
      <c r="A553" s="447"/>
      <c r="B553" s="447"/>
      <c r="C553" s="447"/>
      <c r="D553" s="447"/>
      <c r="E553" s="447"/>
      <c r="F553" s="447"/>
      <c r="G553" s="447"/>
      <c r="H553" s="447"/>
      <c r="I553" s="447"/>
      <c r="J553" s="447"/>
      <c r="K553" s="447"/>
      <c r="L553" s="447"/>
      <c r="M553" s="447"/>
      <c r="N553" s="447"/>
      <c r="O553" s="447"/>
      <c r="P553" s="447"/>
      <c r="Q553" s="447"/>
      <c r="R553" s="447"/>
      <c r="S553" s="447"/>
      <c r="T553" s="447"/>
      <c r="U553" s="447"/>
      <c r="V553" s="447"/>
      <c r="W553" s="447"/>
      <c r="X553" s="447"/>
      <c r="Y553" s="447"/>
      <c r="Z553" s="447"/>
    </row>
    <row r="554" ht="15.75" customHeight="1" spans="1:26">
      <c r="A554" s="447"/>
      <c r="B554" s="447"/>
      <c r="C554" s="447"/>
      <c r="D554" s="447"/>
      <c r="E554" s="447"/>
      <c r="F554" s="447"/>
      <c r="G554" s="447"/>
      <c r="H554" s="447"/>
      <c r="I554" s="447"/>
      <c r="J554" s="447"/>
      <c r="K554" s="447"/>
      <c r="L554" s="447"/>
      <c r="M554" s="447"/>
      <c r="N554" s="447"/>
      <c r="O554" s="447"/>
      <c r="P554" s="447"/>
      <c r="Q554" s="447"/>
      <c r="R554" s="447"/>
      <c r="S554" s="447"/>
      <c r="T554" s="447"/>
      <c r="U554" s="447"/>
      <c r="V554" s="447"/>
      <c r="W554" s="447"/>
      <c r="X554" s="447"/>
      <c r="Y554" s="447"/>
      <c r="Z554" s="447"/>
    </row>
    <row r="555" ht="15.75" customHeight="1" spans="1:26">
      <c r="A555" s="447"/>
      <c r="B555" s="447"/>
      <c r="C555" s="447"/>
      <c r="D555" s="447"/>
      <c r="E555" s="447"/>
      <c r="F555" s="447"/>
      <c r="G555" s="447"/>
      <c r="H555" s="447"/>
      <c r="I555" s="447"/>
      <c r="J555" s="447"/>
      <c r="K555" s="447"/>
      <c r="L555" s="447"/>
      <c r="M555" s="447"/>
      <c r="N555" s="447"/>
      <c r="O555" s="447"/>
      <c r="P555" s="447"/>
      <c r="Q555" s="447"/>
      <c r="R555" s="447"/>
      <c r="S555" s="447"/>
      <c r="T555" s="447"/>
      <c r="U555" s="447"/>
      <c r="V555" s="447"/>
      <c r="W555" s="447"/>
      <c r="X555" s="447"/>
      <c r="Y555" s="447"/>
      <c r="Z555" s="447"/>
    </row>
    <row r="556" ht="15.75" customHeight="1" spans="1:26">
      <c r="A556" s="447"/>
      <c r="B556" s="447"/>
      <c r="C556" s="447"/>
      <c r="D556" s="447"/>
      <c r="E556" s="447"/>
      <c r="F556" s="447"/>
      <c r="G556" s="447"/>
      <c r="H556" s="447"/>
      <c r="I556" s="447"/>
      <c r="J556" s="447"/>
      <c r="K556" s="447"/>
      <c r="L556" s="447"/>
      <c r="M556" s="447"/>
      <c r="N556" s="447"/>
      <c r="O556" s="447"/>
      <c r="P556" s="447"/>
      <c r="Q556" s="447"/>
      <c r="R556" s="447"/>
      <c r="S556" s="447"/>
      <c r="T556" s="447"/>
      <c r="U556" s="447"/>
      <c r="V556" s="447"/>
      <c r="W556" s="447"/>
      <c r="X556" s="447"/>
      <c r="Y556" s="447"/>
      <c r="Z556" s="447"/>
    </row>
    <row r="557" ht="15.75" customHeight="1" spans="1:26">
      <c r="A557" s="447"/>
      <c r="B557" s="447"/>
      <c r="C557" s="447"/>
      <c r="D557" s="447"/>
      <c r="E557" s="447"/>
      <c r="F557" s="447"/>
      <c r="G557" s="447"/>
      <c r="H557" s="447"/>
      <c r="I557" s="447"/>
      <c r="J557" s="447"/>
      <c r="K557" s="447"/>
      <c r="L557" s="447"/>
      <c r="M557" s="447"/>
      <c r="N557" s="447"/>
      <c r="O557" s="447"/>
      <c r="P557" s="447"/>
      <c r="Q557" s="447"/>
      <c r="R557" s="447"/>
      <c r="S557" s="447"/>
      <c r="T557" s="447"/>
      <c r="U557" s="447"/>
      <c r="V557" s="447"/>
      <c r="W557" s="447"/>
      <c r="X557" s="447"/>
      <c r="Y557" s="447"/>
      <c r="Z557" s="447"/>
    </row>
    <row r="558" ht="15.75" customHeight="1" spans="1:26">
      <c r="A558" s="447"/>
      <c r="B558" s="447"/>
      <c r="C558" s="447"/>
      <c r="D558" s="447"/>
      <c r="E558" s="447"/>
      <c r="F558" s="447"/>
      <c r="G558" s="447"/>
      <c r="H558" s="447"/>
      <c r="I558" s="447"/>
      <c r="J558" s="447"/>
      <c r="K558" s="447"/>
      <c r="L558" s="447"/>
      <c r="M558" s="447"/>
      <c r="N558" s="447"/>
      <c r="O558" s="447"/>
      <c r="P558" s="447"/>
      <c r="Q558" s="447"/>
      <c r="R558" s="447"/>
      <c r="S558" s="447"/>
      <c r="T558" s="447"/>
      <c r="U558" s="447"/>
      <c r="V558" s="447"/>
      <c r="W558" s="447"/>
      <c r="X558" s="447"/>
      <c r="Y558" s="447"/>
      <c r="Z558" s="447"/>
    </row>
    <row r="559" ht="15.75" customHeight="1" spans="1:26">
      <c r="A559" s="447"/>
      <c r="B559" s="447"/>
      <c r="C559" s="447"/>
      <c r="D559" s="447"/>
      <c r="E559" s="447"/>
      <c r="F559" s="447"/>
      <c r="G559" s="447"/>
      <c r="H559" s="447"/>
      <c r="I559" s="447"/>
      <c r="J559" s="447"/>
      <c r="K559" s="447"/>
      <c r="L559" s="447"/>
      <c r="M559" s="447"/>
      <c r="N559" s="447"/>
      <c r="O559" s="447"/>
      <c r="P559" s="447"/>
      <c r="Q559" s="447"/>
      <c r="R559" s="447"/>
      <c r="S559" s="447"/>
      <c r="T559" s="447"/>
      <c r="U559" s="447"/>
      <c r="V559" s="447"/>
      <c r="W559" s="447"/>
      <c r="X559" s="447"/>
      <c r="Y559" s="447"/>
      <c r="Z559" s="447"/>
    </row>
    <row r="560" ht="15.75" customHeight="1" spans="1:26">
      <c r="A560" s="447"/>
      <c r="B560" s="447"/>
      <c r="C560" s="447"/>
      <c r="D560" s="447"/>
      <c r="E560" s="447"/>
      <c r="F560" s="447"/>
      <c r="G560" s="447"/>
      <c r="H560" s="447"/>
      <c r="I560" s="447"/>
      <c r="J560" s="447"/>
      <c r="K560" s="447"/>
      <c r="L560" s="447"/>
      <c r="M560" s="447"/>
      <c r="N560" s="447"/>
      <c r="O560" s="447"/>
      <c r="P560" s="447"/>
      <c r="Q560" s="447"/>
      <c r="R560" s="447"/>
      <c r="S560" s="447"/>
      <c r="T560" s="447"/>
      <c r="U560" s="447"/>
      <c r="V560" s="447"/>
      <c r="W560" s="447"/>
      <c r="X560" s="447"/>
      <c r="Y560" s="447"/>
      <c r="Z560" s="447"/>
    </row>
    <row r="561" ht="15.75" customHeight="1" spans="1:26">
      <c r="A561" s="447"/>
      <c r="B561" s="447"/>
      <c r="C561" s="447"/>
      <c r="D561" s="447"/>
      <c r="E561" s="447"/>
      <c r="F561" s="447"/>
      <c r="G561" s="447"/>
      <c r="H561" s="447"/>
      <c r="I561" s="447"/>
      <c r="J561" s="447"/>
      <c r="K561" s="447"/>
      <c r="L561" s="447"/>
      <c r="M561" s="447"/>
      <c r="N561" s="447"/>
      <c r="O561" s="447"/>
      <c r="P561" s="447"/>
      <c r="Q561" s="447"/>
      <c r="R561" s="447"/>
      <c r="S561" s="447"/>
      <c r="T561" s="447"/>
      <c r="U561" s="447"/>
      <c r="V561" s="447"/>
      <c r="W561" s="447"/>
      <c r="X561" s="447"/>
      <c r="Y561" s="447"/>
      <c r="Z561" s="447"/>
    </row>
    <row r="562" ht="15.75" customHeight="1" spans="1:26">
      <c r="A562" s="447"/>
      <c r="B562" s="447"/>
      <c r="C562" s="447"/>
      <c r="D562" s="447"/>
      <c r="E562" s="447"/>
      <c r="F562" s="447"/>
      <c r="G562" s="447"/>
      <c r="H562" s="447"/>
      <c r="I562" s="447"/>
      <c r="J562" s="447"/>
      <c r="K562" s="447"/>
      <c r="L562" s="447"/>
      <c r="M562" s="447"/>
      <c r="N562" s="447"/>
      <c r="O562" s="447"/>
      <c r="P562" s="447"/>
      <c r="Q562" s="447"/>
      <c r="R562" s="447"/>
      <c r="S562" s="447"/>
      <c r="T562" s="447"/>
      <c r="U562" s="447"/>
      <c r="V562" s="447"/>
      <c r="W562" s="447"/>
      <c r="X562" s="447"/>
      <c r="Y562" s="447"/>
      <c r="Z562" s="447"/>
    </row>
    <row r="563" ht="15.75" customHeight="1" spans="1:26">
      <c r="A563" s="447"/>
      <c r="B563" s="447"/>
      <c r="C563" s="447"/>
      <c r="D563" s="447"/>
      <c r="E563" s="447"/>
      <c r="F563" s="447"/>
      <c r="G563" s="447"/>
      <c r="H563" s="447"/>
      <c r="I563" s="447"/>
      <c r="J563" s="447"/>
      <c r="K563" s="447"/>
      <c r="L563" s="447"/>
      <c r="M563" s="447"/>
      <c r="N563" s="447"/>
      <c r="O563" s="447"/>
      <c r="P563" s="447"/>
      <c r="Q563" s="447"/>
      <c r="R563" s="447"/>
      <c r="S563" s="447"/>
      <c r="T563" s="447"/>
      <c r="U563" s="447"/>
      <c r="V563" s="447"/>
      <c r="W563" s="447"/>
      <c r="X563" s="447"/>
      <c r="Y563" s="447"/>
      <c r="Z563" s="447"/>
    </row>
    <row r="564" ht="15.75" customHeight="1" spans="1:26">
      <c r="A564" s="447"/>
      <c r="B564" s="447"/>
      <c r="C564" s="447"/>
      <c r="D564" s="447"/>
      <c r="E564" s="447"/>
      <c r="F564" s="447"/>
      <c r="G564" s="447"/>
      <c r="H564" s="447"/>
      <c r="I564" s="447"/>
      <c r="J564" s="447"/>
      <c r="K564" s="447"/>
      <c r="L564" s="447"/>
      <c r="M564" s="447"/>
      <c r="N564" s="447"/>
      <c r="O564" s="447"/>
      <c r="P564" s="447"/>
      <c r="Q564" s="447"/>
      <c r="R564" s="447"/>
      <c r="S564" s="447"/>
      <c r="T564" s="447"/>
      <c r="U564" s="447"/>
      <c r="V564" s="447"/>
      <c r="W564" s="447"/>
      <c r="X564" s="447"/>
      <c r="Y564" s="447"/>
      <c r="Z564" s="447"/>
    </row>
    <row r="565" ht="15.75" customHeight="1" spans="1:26">
      <c r="A565" s="447"/>
      <c r="B565" s="447"/>
      <c r="C565" s="447"/>
      <c r="D565" s="447"/>
      <c r="E565" s="447"/>
      <c r="F565" s="447"/>
      <c r="G565" s="447"/>
      <c r="H565" s="447"/>
      <c r="I565" s="447"/>
      <c r="J565" s="447"/>
      <c r="K565" s="447"/>
      <c r="L565" s="447"/>
      <c r="M565" s="447"/>
      <c r="N565" s="447"/>
      <c r="O565" s="447"/>
      <c r="P565" s="447"/>
      <c r="Q565" s="447"/>
      <c r="R565" s="447"/>
      <c r="S565" s="447"/>
      <c r="T565" s="447"/>
      <c r="U565" s="447"/>
      <c r="V565" s="447"/>
      <c r="W565" s="447"/>
      <c r="X565" s="447"/>
      <c r="Y565" s="447"/>
      <c r="Z565" s="447"/>
    </row>
    <row r="566" ht="15.75" customHeight="1" spans="1:26">
      <c r="A566" s="447"/>
      <c r="B566" s="447"/>
      <c r="C566" s="447"/>
      <c r="D566" s="447"/>
      <c r="E566" s="447"/>
      <c r="F566" s="447"/>
      <c r="G566" s="447"/>
      <c r="H566" s="447"/>
      <c r="I566" s="447"/>
      <c r="J566" s="447"/>
      <c r="K566" s="447"/>
      <c r="L566" s="447"/>
      <c r="M566" s="447"/>
      <c r="N566" s="447"/>
      <c r="O566" s="447"/>
      <c r="P566" s="447"/>
      <c r="Q566" s="447"/>
      <c r="R566" s="447"/>
      <c r="S566" s="447"/>
      <c r="T566" s="447"/>
      <c r="U566" s="447"/>
      <c r="V566" s="447"/>
      <c r="W566" s="447"/>
      <c r="X566" s="447"/>
      <c r="Y566" s="447"/>
      <c r="Z566" s="447"/>
    </row>
    <row r="567" ht="15.75" customHeight="1" spans="1:26">
      <c r="A567" s="447"/>
      <c r="B567" s="447"/>
      <c r="C567" s="447"/>
      <c r="D567" s="447"/>
      <c r="E567" s="447"/>
      <c r="F567" s="447"/>
      <c r="G567" s="447"/>
      <c r="H567" s="447"/>
      <c r="I567" s="447"/>
      <c r="J567" s="447"/>
      <c r="K567" s="447"/>
      <c r="L567" s="447"/>
      <c r="M567" s="447"/>
      <c r="N567" s="447"/>
      <c r="O567" s="447"/>
      <c r="P567" s="447"/>
      <c r="Q567" s="447"/>
      <c r="R567" s="447"/>
      <c r="S567" s="447"/>
      <c r="T567" s="447"/>
      <c r="U567" s="447"/>
      <c r="V567" s="447"/>
      <c r="W567" s="447"/>
      <c r="X567" s="447"/>
      <c r="Y567" s="447"/>
      <c r="Z567" s="447"/>
    </row>
    <row r="568" ht="15.75" customHeight="1" spans="1:26">
      <c r="A568" s="447"/>
      <c r="B568" s="447"/>
      <c r="C568" s="447"/>
      <c r="D568" s="447"/>
      <c r="E568" s="447"/>
      <c r="F568" s="447"/>
      <c r="G568" s="447"/>
      <c r="H568" s="447"/>
      <c r="I568" s="447"/>
      <c r="J568" s="447"/>
      <c r="K568" s="447"/>
      <c r="L568" s="447"/>
      <c r="M568" s="447"/>
      <c r="N568" s="447"/>
      <c r="O568" s="447"/>
      <c r="P568" s="447"/>
      <c r="Q568" s="447"/>
      <c r="R568" s="447"/>
      <c r="S568" s="447"/>
      <c r="T568" s="447"/>
      <c r="U568" s="447"/>
      <c r="V568" s="447"/>
      <c r="W568" s="447"/>
      <c r="X568" s="447"/>
      <c r="Y568" s="447"/>
      <c r="Z568" s="447"/>
    </row>
    <row r="569" ht="15.75" customHeight="1" spans="1:26">
      <c r="A569" s="447"/>
      <c r="B569" s="447"/>
      <c r="C569" s="447"/>
      <c r="D569" s="447"/>
      <c r="E569" s="447"/>
      <c r="F569" s="447"/>
      <c r="G569" s="447"/>
      <c r="H569" s="447"/>
      <c r="I569" s="447"/>
      <c r="J569" s="447"/>
      <c r="K569" s="447"/>
      <c r="L569" s="447"/>
      <c r="M569" s="447"/>
      <c r="N569" s="447"/>
      <c r="O569" s="447"/>
      <c r="P569" s="447"/>
      <c r="Q569" s="447"/>
      <c r="R569" s="447"/>
      <c r="S569" s="447"/>
      <c r="T569" s="447"/>
      <c r="U569" s="447"/>
      <c r="V569" s="447"/>
      <c r="W569" s="447"/>
      <c r="X569" s="447"/>
      <c r="Y569" s="447"/>
      <c r="Z569" s="447"/>
    </row>
    <row r="570" ht="15.75" customHeight="1" spans="1:26">
      <c r="A570" s="447"/>
      <c r="B570" s="447"/>
      <c r="C570" s="447"/>
      <c r="D570" s="447"/>
      <c r="E570" s="447"/>
      <c r="F570" s="447"/>
      <c r="G570" s="447"/>
      <c r="H570" s="447"/>
      <c r="I570" s="447"/>
      <c r="J570" s="447"/>
      <c r="K570" s="447"/>
      <c r="L570" s="447"/>
      <c r="M570" s="447"/>
      <c r="N570" s="447"/>
      <c r="O570" s="447"/>
      <c r="P570" s="447"/>
      <c r="Q570" s="447"/>
      <c r="R570" s="447"/>
      <c r="S570" s="447"/>
      <c r="T570" s="447"/>
      <c r="U570" s="447"/>
      <c r="V570" s="447"/>
      <c r="W570" s="447"/>
      <c r="X570" s="447"/>
      <c r="Y570" s="447"/>
      <c r="Z570" s="447"/>
    </row>
    <row r="571" ht="15.75" customHeight="1" spans="1:26">
      <c r="A571" s="447"/>
      <c r="B571" s="447"/>
      <c r="C571" s="447"/>
      <c r="D571" s="447"/>
      <c r="E571" s="447"/>
      <c r="F571" s="447"/>
      <c r="G571" s="447"/>
      <c r="H571" s="447"/>
      <c r="I571" s="447"/>
      <c r="J571" s="447"/>
      <c r="K571" s="447"/>
      <c r="L571" s="447"/>
      <c r="M571" s="447"/>
      <c r="N571" s="447"/>
      <c r="O571" s="447"/>
      <c r="P571" s="447"/>
      <c r="Q571" s="447"/>
      <c r="R571" s="447"/>
      <c r="S571" s="447"/>
      <c r="T571" s="447"/>
      <c r="U571" s="447"/>
      <c r="V571" s="447"/>
      <c r="W571" s="447"/>
      <c r="X571" s="447"/>
      <c r="Y571" s="447"/>
      <c r="Z571" s="447"/>
    </row>
    <row r="572" ht="15.75" customHeight="1" spans="1:26">
      <c r="A572" s="447"/>
      <c r="B572" s="447"/>
      <c r="C572" s="447"/>
      <c r="D572" s="447"/>
      <c r="E572" s="447"/>
      <c r="F572" s="447"/>
      <c r="G572" s="447"/>
      <c r="H572" s="447"/>
      <c r="I572" s="447"/>
      <c r="J572" s="447"/>
      <c r="K572" s="447"/>
      <c r="L572" s="447"/>
      <c r="M572" s="447"/>
      <c r="N572" s="447"/>
      <c r="O572" s="447"/>
      <c r="P572" s="447"/>
      <c r="Q572" s="447"/>
      <c r="R572" s="447"/>
      <c r="S572" s="447"/>
      <c r="T572" s="447"/>
      <c r="U572" s="447"/>
      <c r="V572" s="447"/>
      <c r="W572" s="447"/>
      <c r="X572" s="447"/>
      <c r="Y572" s="447"/>
      <c r="Z572" s="447"/>
    </row>
    <row r="573" ht="15.75" customHeight="1" spans="1:26">
      <c r="A573" s="447"/>
      <c r="B573" s="447"/>
      <c r="C573" s="447"/>
      <c r="D573" s="447"/>
      <c r="E573" s="447"/>
      <c r="F573" s="447"/>
      <c r="G573" s="447"/>
      <c r="H573" s="447"/>
      <c r="I573" s="447"/>
      <c r="J573" s="447"/>
      <c r="K573" s="447"/>
      <c r="L573" s="447"/>
      <c r="M573" s="447"/>
      <c r="N573" s="447"/>
      <c r="O573" s="447"/>
      <c r="P573" s="447"/>
      <c r="Q573" s="447"/>
      <c r="R573" s="447"/>
      <c r="S573" s="447"/>
      <c r="T573" s="447"/>
      <c r="U573" s="447"/>
      <c r="V573" s="447"/>
      <c r="W573" s="447"/>
      <c r="X573" s="447"/>
      <c r="Y573" s="447"/>
      <c r="Z573" s="447"/>
    </row>
    <row r="574" ht="15.75" customHeight="1" spans="1:26">
      <c r="A574" s="447"/>
      <c r="B574" s="447"/>
      <c r="C574" s="447"/>
      <c r="D574" s="447"/>
      <c r="E574" s="447"/>
      <c r="F574" s="447"/>
      <c r="G574" s="447"/>
      <c r="H574" s="447"/>
      <c r="I574" s="447"/>
      <c r="J574" s="447"/>
      <c r="K574" s="447"/>
      <c r="L574" s="447"/>
      <c r="M574" s="447"/>
      <c r="N574" s="447"/>
      <c r="O574" s="447"/>
      <c r="P574" s="447"/>
      <c r="Q574" s="447"/>
      <c r="R574" s="447"/>
      <c r="S574" s="447"/>
      <c r="T574" s="447"/>
      <c r="U574" s="447"/>
      <c r="V574" s="447"/>
      <c r="W574" s="447"/>
      <c r="X574" s="447"/>
      <c r="Y574" s="447"/>
      <c r="Z574" s="447"/>
    </row>
    <row r="575" ht="15.75" customHeight="1" spans="1:26">
      <c r="A575" s="447"/>
      <c r="B575" s="447"/>
      <c r="C575" s="447"/>
      <c r="D575" s="447"/>
      <c r="E575" s="447"/>
      <c r="F575" s="447"/>
      <c r="G575" s="447"/>
      <c r="H575" s="447"/>
      <c r="I575" s="447"/>
      <c r="J575" s="447"/>
      <c r="K575" s="447"/>
      <c r="L575" s="447"/>
      <c r="M575" s="447"/>
      <c r="N575" s="447"/>
      <c r="O575" s="447"/>
      <c r="P575" s="447"/>
      <c r="Q575" s="447"/>
      <c r="R575" s="447"/>
      <c r="S575" s="447"/>
      <c r="T575" s="447"/>
      <c r="U575" s="447"/>
      <c r="V575" s="447"/>
      <c r="W575" s="447"/>
      <c r="X575" s="447"/>
      <c r="Y575" s="447"/>
      <c r="Z575" s="447"/>
    </row>
    <row r="576" ht="15.75" customHeight="1" spans="1:26">
      <c r="A576" s="447"/>
      <c r="B576" s="447"/>
      <c r="C576" s="447"/>
      <c r="D576" s="447"/>
      <c r="E576" s="447"/>
      <c r="F576" s="447"/>
      <c r="G576" s="447"/>
      <c r="H576" s="447"/>
      <c r="I576" s="447"/>
      <c r="J576" s="447"/>
      <c r="K576" s="447"/>
      <c r="L576" s="447"/>
      <c r="M576" s="447"/>
      <c r="N576" s="447"/>
      <c r="O576" s="447"/>
      <c r="P576" s="447"/>
      <c r="Q576" s="447"/>
      <c r="R576" s="447"/>
      <c r="S576" s="447"/>
      <c r="T576" s="447"/>
      <c r="U576" s="447"/>
      <c r="V576" s="447"/>
      <c r="W576" s="447"/>
      <c r="X576" s="447"/>
      <c r="Y576" s="447"/>
      <c r="Z576" s="447"/>
    </row>
    <row r="577" ht="15.75" customHeight="1" spans="1:26">
      <c r="A577" s="447"/>
      <c r="B577" s="447"/>
      <c r="C577" s="447"/>
      <c r="D577" s="447"/>
      <c r="E577" s="447"/>
      <c r="F577" s="447"/>
      <c r="G577" s="447"/>
      <c r="H577" s="447"/>
      <c r="I577" s="447"/>
      <c r="J577" s="447"/>
      <c r="K577" s="447"/>
      <c r="L577" s="447"/>
      <c r="M577" s="447"/>
      <c r="N577" s="447"/>
      <c r="O577" s="447"/>
      <c r="P577" s="447"/>
      <c r="Q577" s="447"/>
      <c r="R577" s="447"/>
      <c r="S577" s="447"/>
      <c r="T577" s="447"/>
      <c r="U577" s="447"/>
      <c r="V577" s="447"/>
      <c r="W577" s="447"/>
      <c r="X577" s="447"/>
      <c r="Y577" s="447"/>
      <c r="Z577" s="447"/>
    </row>
    <row r="578" ht="15.75" customHeight="1" spans="1:26">
      <c r="A578" s="447"/>
      <c r="B578" s="447"/>
      <c r="C578" s="447"/>
      <c r="D578" s="447"/>
      <c r="E578" s="447"/>
      <c r="F578" s="447"/>
      <c r="G578" s="447"/>
      <c r="H578" s="447"/>
      <c r="I578" s="447"/>
      <c r="J578" s="447"/>
      <c r="K578" s="447"/>
      <c r="L578" s="447"/>
      <c r="M578" s="447"/>
      <c r="N578" s="447"/>
      <c r="O578" s="447"/>
      <c r="P578" s="447"/>
      <c r="Q578" s="447"/>
      <c r="R578" s="447"/>
      <c r="S578" s="447"/>
      <c r="T578" s="447"/>
      <c r="U578" s="447"/>
      <c r="V578" s="447"/>
      <c r="W578" s="447"/>
      <c r="X578" s="447"/>
      <c r="Y578" s="447"/>
      <c r="Z578" s="447"/>
    </row>
    <row r="579" ht="15.75" customHeight="1" spans="1:26">
      <c r="A579" s="447"/>
      <c r="B579" s="447"/>
      <c r="C579" s="447"/>
      <c r="D579" s="447"/>
      <c r="E579" s="447"/>
      <c r="F579" s="447"/>
      <c r="G579" s="447"/>
      <c r="H579" s="447"/>
      <c r="I579" s="447"/>
      <c r="J579" s="447"/>
      <c r="K579" s="447"/>
      <c r="L579" s="447"/>
      <c r="M579" s="447"/>
      <c r="N579" s="447"/>
      <c r="O579" s="447"/>
      <c r="P579" s="447"/>
      <c r="Q579" s="447"/>
      <c r="R579" s="447"/>
      <c r="S579" s="447"/>
      <c r="T579" s="447"/>
      <c r="U579" s="447"/>
      <c r="V579" s="447"/>
      <c r="W579" s="447"/>
      <c r="X579" s="447"/>
      <c r="Y579" s="447"/>
      <c r="Z579" s="447"/>
    </row>
    <row r="580" ht="15.75" customHeight="1" spans="1:26">
      <c r="A580" s="447"/>
      <c r="B580" s="447"/>
      <c r="C580" s="447"/>
      <c r="D580" s="447"/>
      <c r="E580" s="447"/>
      <c r="F580" s="447"/>
      <c r="G580" s="447"/>
      <c r="H580" s="447"/>
      <c r="I580" s="447"/>
      <c r="J580" s="447"/>
      <c r="K580" s="447"/>
      <c r="L580" s="447"/>
      <c r="M580" s="447"/>
      <c r="N580" s="447"/>
      <c r="O580" s="447"/>
      <c r="P580" s="447"/>
      <c r="Q580" s="447"/>
      <c r="R580" s="447"/>
      <c r="S580" s="447"/>
      <c r="T580" s="447"/>
      <c r="U580" s="447"/>
      <c r="V580" s="447"/>
      <c r="W580" s="447"/>
      <c r="X580" s="447"/>
      <c r="Y580" s="447"/>
      <c r="Z580" s="447"/>
    </row>
    <row r="581" ht="15.75" customHeight="1" spans="1:26">
      <c r="A581" s="447"/>
      <c r="B581" s="447"/>
      <c r="C581" s="447"/>
      <c r="D581" s="447"/>
      <c r="E581" s="447"/>
      <c r="F581" s="447"/>
      <c r="G581" s="447"/>
      <c r="H581" s="447"/>
      <c r="I581" s="447"/>
      <c r="J581" s="447"/>
      <c r="K581" s="447"/>
      <c r="L581" s="447"/>
      <c r="M581" s="447"/>
      <c r="N581" s="447"/>
      <c r="O581" s="447"/>
      <c r="P581" s="447"/>
      <c r="Q581" s="447"/>
      <c r="R581" s="447"/>
      <c r="S581" s="447"/>
      <c r="T581" s="447"/>
      <c r="U581" s="447"/>
      <c r="V581" s="447"/>
      <c r="W581" s="447"/>
      <c r="X581" s="447"/>
      <c r="Y581" s="447"/>
      <c r="Z581" s="447"/>
    </row>
    <row r="582" ht="15.75" customHeight="1" spans="1:26">
      <c r="A582" s="447"/>
      <c r="B582" s="447"/>
      <c r="C582" s="447"/>
      <c r="D582" s="447"/>
      <c r="E582" s="447"/>
      <c r="F582" s="447"/>
      <c r="G582" s="447"/>
      <c r="H582" s="447"/>
      <c r="I582" s="447"/>
      <c r="J582" s="447"/>
      <c r="K582" s="447"/>
      <c r="L582" s="447"/>
      <c r="M582" s="447"/>
      <c r="N582" s="447"/>
      <c r="O582" s="447"/>
      <c r="P582" s="447"/>
      <c r="Q582" s="447"/>
      <c r="R582" s="447"/>
      <c r="S582" s="447"/>
      <c r="T582" s="447"/>
      <c r="U582" s="447"/>
      <c r="V582" s="447"/>
      <c r="W582" s="447"/>
      <c r="X582" s="447"/>
      <c r="Y582" s="447"/>
      <c r="Z582" s="447"/>
    </row>
    <row r="583" ht="15.75" customHeight="1" spans="1:26">
      <c r="A583" s="447"/>
      <c r="B583" s="447"/>
      <c r="C583" s="447"/>
      <c r="D583" s="447"/>
      <c r="E583" s="447"/>
      <c r="F583" s="447"/>
      <c r="G583" s="447"/>
      <c r="H583" s="447"/>
      <c r="I583" s="447"/>
      <c r="J583" s="447"/>
      <c r="K583" s="447"/>
      <c r="L583" s="447"/>
      <c r="M583" s="447"/>
      <c r="N583" s="447"/>
      <c r="O583" s="447"/>
      <c r="P583" s="447"/>
      <c r="Q583" s="447"/>
      <c r="R583" s="447"/>
      <c r="S583" s="447"/>
      <c r="T583" s="447"/>
      <c r="U583" s="447"/>
      <c r="V583" s="447"/>
      <c r="W583" s="447"/>
      <c r="X583" s="447"/>
      <c r="Y583" s="447"/>
      <c r="Z583" s="447"/>
    </row>
    <row r="584" ht="15.75" customHeight="1" spans="1:26">
      <c r="A584" s="447"/>
      <c r="B584" s="447"/>
      <c r="C584" s="447"/>
      <c r="D584" s="447"/>
      <c r="E584" s="447"/>
      <c r="F584" s="447"/>
      <c r="G584" s="447"/>
      <c r="H584" s="447"/>
      <c r="I584" s="447"/>
      <c r="J584" s="447"/>
      <c r="K584" s="447"/>
      <c r="L584" s="447"/>
      <c r="M584" s="447"/>
      <c r="N584" s="447"/>
      <c r="O584" s="447"/>
      <c r="P584" s="447"/>
      <c r="Q584" s="447"/>
      <c r="R584" s="447"/>
      <c r="S584" s="447"/>
      <c r="T584" s="447"/>
      <c r="U584" s="447"/>
      <c r="V584" s="447"/>
      <c r="W584" s="447"/>
      <c r="X584" s="447"/>
      <c r="Y584" s="447"/>
      <c r="Z584" s="447"/>
    </row>
    <row r="585" ht="15.75" customHeight="1" spans="1:26">
      <c r="A585" s="447"/>
      <c r="B585" s="447"/>
      <c r="C585" s="447"/>
      <c r="D585" s="447"/>
      <c r="E585" s="447"/>
      <c r="F585" s="447"/>
      <c r="G585" s="447"/>
      <c r="H585" s="447"/>
      <c r="I585" s="447"/>
      <c r="J585" s="447"/>
      <c r="K585" s="447"/>
      <c r="L585" s="447"/>
      <c r="M585" s="447"/>
      <c r="N585" s="447"/>
      <c r="O585" s="447"/>
      <c r="P585" s="447"/>
      <c r="Q585" s="447"/>
      <c r="R585" s="447"/>
      <c r="S585" s="447"/>
      <c r="T585" s="447"/>
      <c r="U585" s="447"/>
      <c r="V585" s="447"/>
      <c r="W585" s="447"/>
      <c r="X585" s="447"/>
      <c r="Y585" s="447"/>
      <c r="Z585" s="447"/>
    </row>
    <row r="586" ht="15.75" customHeight="1" spans="1:26">
      <c r="A586" s="447"/>
      <c r="B586" s="447"/>
      <c r="C586" s="447"/>
      <c r="D586" s="447"/>
      <c r="E586" s="447"/>
      <c r="F586" s="447"/>
      <c r="G586" s="447"/>
      <c r="H586" s="447"/>
      <c r="I586" s="447"/>
      <c r="J586" s="447"/>
      <c r="K586" s="447"/>
      <c r="L586" s="447"/>
      <c r="M586" s="447"/>
      <c r="N586" s="447"/>
      <c r="O586" s="447"/>
      <c r="P586" s="447"/>
      <c r="Q586" s="447"/>
      <c r="R586" s="447"/>
      <c r="S586" s="447"/>
      <c r="T586" s="447"/>
      <c r="U586" s="447"/>
      <c r="V586" s="447"/>
      <c r="W586" s="447"/>
      <c r="X586" s="447"/>
      <c r="Y586" s="447"/>
      <c r="Z586" s="447"/>
    </row>
    <row r="587" ht="15.75" customHeight="1" spans="1:26">
      <c r="A587" s="447"/>
      <c r="B587" s="447"/>
      <c r="C587" s="447"/>
      <c r="D587" s="447"/>
      <c r="E587" s="447"/>
      <c r="F587" s="447"/>
      <c r="G587" s="447"/>
      <c r="H587" s="447"/>
      <c r="I587" s="447"/>
      <c r="J587" s="447"/>
      <c r="K587" s="447"/>
      <c r="L587" s="447"/>
      <c r="M587" s="447"/>
      <c r="N587" s="447"/>
      <c r="O587" s="447"/>
      <c r="P587" s="447"/>
      <c r="Q587" s="447"/>
      <c r="R587" s="447"/>
      <c r="S587" s="447"/>
      <c r="T587" s="447"/>
      <c r="U587" s="447"/>
      <c r="V587" s="447"/>
      <c r="W587" s="447"/>
      <c r="X587" s="447"/>
      <c r="Y587" s="447"/>
      <c r="Z587" s="447"/>
    </row>
    <row r="588" ht="15.75" customHeight="1" spans="1:26">
      <c r="A588" s="447"/>
      <c r="B588" s="447"/>
      <c r="C588" s="447"/>
      <c r="D588" s="447"/>
      <c r="E588" s="447"/>
      <c r="F588" s="447"/>
      <c r="G588" s="447"/>
      <c r="H588" s="447"/>
      <c r="I588" s="447"/>
      <c r="J588" s="447"/>
      <c r="K588" s="447"/>
      <c r="L588" s="447"/>
      <c r="M588" s="447"/>
      <c r="N588" s="447"/>
      <c r="O588" s="447"/>
      <c r="P588" s="447"/>
      <c r="Q588" s="447"/>
      <c r="R588" s="447"/>
      <c r="S588" s="447"/>
      <c r="T588" s="447"/>
      <c r="U588" s="447"/>
      <c r="V588" s="447"/>
      <c r="W588" s="447"/>
      <c r="X588" s="447"/>
      <c r="Y588" s="447"/>
      <c r="Z588" s="447"/>
    </row>
    <row r="589" ht="15.75" customHeight="1" spans="1:26">
      <c r="A589" s="447"/>
      <c r="B589" s="447"/>
      <c r="C589" s="447"/>
      <c r="D589" s="447"/>
      <c r="E589" s="447"/>
      <c r="F589" s="447"/>
      <c r="G589" s="447"/>
      <c r="H589" s="447"/>
      <c r="I589" s="447"/>
      <c r="J589" s="447"/>
      <c r="K589" s="447"/>
      <c r="L589" s="447"/>
      <c r="M589" s="447"/>
      <c r="N589" s="447"/>
      <c r="O589" s="447"/>
      <c r="P589" s="447"/>
      <c r="Q589" s="447"/>
      <c r="R589" s="447"/>
      <c r="S589" s="447"/>
      <c r="T589" s="447"/>
      <c r="U589" s="447"/>
      <c r="V589" s="447"/>
      <c r="W589" s="447"/>
      <c r="X589" s="447"/>
      <c r="Y589" s="447"/>
      <c r="Z589" s="447"/>
    </row>
    <row r="590" ht="15.75" customHeight="1" spans="1:26">
      <c r="A590" s="447"/>
      <c r="B590" s="447"/>
      <c r="C590" s="447"/>
      <c r="D590" s="447"/>
      <c r="E590" s="447"/>
      <c r="F590" s="447"/>
      <c r="G590" s="447"/>
      <c r="H590" s="447"/>
      <c r="I590" s="447"/>
      <c r="J590" s="447"/>
      <c r="K590" s="447"/>
      <c r="L590" s="447"/>
      <c r="M590" s="447"/>
      <c r="N590" s="447"/>
      <c r="O590" s="447"/>
      <c r="P590" s="447"/>
      <c r="Q590" s="447"/>
      <c r="R590" s="447"/>
      <c r="S590" s="447"/>
      <c r="T590" s="447"/>
      <c r="U590" s="447"/>
      <c r="V590" s="447"/>
      <c r="W590" s="447"/>
      <c r="X590" s="447"/>
      <c r="Y590" s="447"/>
      <c r="Z590" s="447"/>
    </row>
    <row r="591" ht="15.75" customHeight="1" spans="1:26">
      <c r="A591" s="447"/>
      <c r="B591" s="447"/>
      <c r="C591" s="447"/>
      <c r="D591" s="447"/>
      <c r="E591" s="447"/>
      <c r="F591" s="447"/>
      <c r="G591" s="447"/>
      <c r="H591" s="447"/>
      <c r="I591" s="447"/>
      <c r="J591" s="447"/>
      <c r="K591" s="447"/>
      <c r="L591" s="447"/>
      <c r="M591" s="447"/>
      <c r="N591" s="447"/>
      <c r="O591" s="447"/>
      <c r="P591" s="447"/>
      <c r="Q591" s="447"/>
      <c r="R591" s="447"/>
      <c r="S591" s="447"/>
      <c r="T591" s="447"/>
      <c r="U591" s="447"/>
      <c r="V591" s="447"/>
      <c r="W591" s="447"/>
      <c r="X591" s="447"/>
      <c r="Y591" s="447"/>
      <c r="Z591" s="447"/>
    </row>
    <row r="592" ht="15.75" customHeight="1" spans="1:26">
      <c r="A592" s="447"/>
      <c r="B592" s="447"/>
      <c r="C592" s="447"/>
      <c r="D592" s="447"/>
      <c r="E592" s="447"/>
      <c r="F592" s="447"/>
      <c r="G592" s="447"/>
      <c r="H592" s="447"/>
      <c r="I592" s="447"/>
      <c r="J592" s="447"/>
      <c r="K592" s="447"/>
      <c r="L592" s="447"/>
      <c r="M592" s="447"/>
      <c r="N592" s="447"/>
      <c r="O592" s="447"/>
      <c r="P592" s="447"/>
      <c r="Q592" s="447"/>
      <c r="R592" s="447"/>
      <c r="S592" s="447"/>
      <c r="T592" s="447"/>
      <c r="U592" s="447"/>
      <c r="V592" s="447"/>
      <c r="W592" s="447"/>
      <c r="X592" s="447"/>
      <c r="Y592" s="447"/>
      <c r="Z592" s="447"/>
    </row>
    <row r="593" ht="15.75" customHeight="1" spans="1:26">
      <c r="A593" s="447"/>
      <c r="B593" s="447"/>
      <c r="C593" s="447"/>
      <c r="D593" s="447"/>
      <c r="E593" s="447"/>
      <c r="F593" s="447"/>
      <c r="G593" s="447"/>
      <c r="H593" s="447"/>
      <c r="I593" s="447"/>
      <c r="J593" s="447"/>
      <c r="K593" s="447"/>
      <c r="L593" s="447"/>
      <c r="M593" s="447"/>
      <c r="N593" s="447"/>
      <c r="O593" s="447"/>
      <c r="P593" s="447"/>
      <c r="Q593" s="447"/>
      <c r="R593" s="447"/>
      <c r="S593" s="447"/>
      <c r="T593" s="447"/>
      <c r="U593" s="447"/>
      <c r="V593" s="447"/>
      <c r="W593" s="447"/>
      <c r="X593" s="447"/>
      <c r="Y593" s="447"/>
      <c r="Z593" s="447"/>
    </row>
    <row r="594" ht="15.75" customHeight="1" spans="1:26">
      <c r="A594" s="447"/>
      <c r="B594" s="447"/>
      <c r="C594" s="447"/>
      <c r="D594" s="447"/>
      <c r="E594" s="447"/>
      <c r="F594" s="447"/>
      <c r="G594" s="447"/>
      <c r="H594" s="447"/>
      <c r="I594" s="447"/>
      <c r="J594" s="447"/>
      <c r="K594" s="447"/>
      <c r="L594" s="447"/>
      <c r="M594" s="447"/>
      <c r="N594" s="447"/>
      <c r="O594" s="447"/>
      <c r="P594" s="447"/>
      <c r="Q594" s="447"/>
      <c r="R594" s="447"/>
      <c r="S594" s="447"/>
      <c r="T594" s="447"/>
      <c r="U594" s="447"/>
      <c r="V594" s="447"/>
      <c r="W594" s="447"/>
      <c r="X594" s="447"/>
      <c r="Y594" s="447"/>
      <c r="Z594" s="447"/>
    </row>
    <row r="595" ht="15.75" customHeight="1" spans="1:26">
      <c r="A595" s="447"/>
      <c r="B595" s="447"/>
      <c r="C595" s="447"/>
      <c r="D595" s="447"/>
      <c r="E595" s="447"/>
      <c r="F595" s="447"/>
      <c r="G595" s="447"/>
      <c r="H595" s="447"/>
      <c r="I595" s="447"/>
      <c r="J595" s="447"/>
      <c r="K595" s="447"/>
      <c r="L595" s="447"/>
      <c r="M595" s="447"/>
      <c r="N595" s="447"/>
      <c r="O595" s="447"/>
      <c r="P595" s="447"/>
      <c r="Q595" s="447"/>
      <c r="R595" s="447"/>
      <c r="S595" s="447"/>
      <c r="T595" s="447"/>
      <c r="U595" s="447"/>
      <c r="V595" s="447"/>
      <c r="W595" s="447"/>
      <c r="X595" s="447"/>
      <c r="Y595" s="447"/>
      <c r="Z595" s="447"/>
    </row>
    <row r="596" ht="15.75" customHeight="1" spans="1:26">
      <c r="A596" s="447"/>
      <c r="B596" s="447"/>
      <c r="C596" s="447"/>
      <c r="D596" s="447"/>
      <c r="E596" s="447"/>
      <c r="F596" s="447"/>
      <c r="G596" s="447"/>
      <c r="H596" s="447"/>
      <c r="I596" s="447"/>
      <c r="J596" s="447"/>
      <c r="K596" s="447"/>
      <c r="L596" s="447"/>
      <c r="M596" s="447"/>
      <c r="N596" s="447"/>
      <c r="O596" s="447"/>
      <c r="P596" s="447"/>
      <c r="Q596" s="447"/>
      <c r="R596" s="447"/>
      <c r="S596" s="447"/>
      <c r="T596" s="447"/>
      <c r="U596" s="447"/>
      <c r="V596" s="447"/>
      <c r="W596" s="447"/>
      <c r="X596" s="447"/>
      <c r="Y596" s="447"/>
      <c r="Z596" s="447"/>
    </row>
    <row r="597" ht="15.75" customHeight="1" spans="1:26">
      <c r="A597" s="447"/>
      <c r="B597" s="447"/>
      <c r="C597" s="447"/>
      <c r="D597" s="447"/>
      <c r="E597" s="447"/>
      <c r="F597" s="447"/>
      <c r="G597" s="447"/>
      <c r="H597" s="447"/>
      <c r="I597" s="447"/>
      <c r="J597" s="447"/>
      <c r="K597" s="447"/>
      <c r="L597" s="447"/>
      <c r="M597" s="447"/>
      <c r="N597" s="447"/>
      <c r="O597" s="447"/>
      <c r="P597" s="447"/>
      <c r="Q597" s="447"/>
      <c r="R597" s="447"/>
      <c r="S597" s="447"/>
      <c r="T597" s="447"/>
      <c r="U597" s="447"/>
      <c r="V597" s="447"/>
      <c r="W597" s="447"/>
      <c r="X597" s="447"/>
      <c r="Y597" s="447"/>
      <c r="Z597" s="447"/>
    </row>
    <row r="598" ht="15.75" customHeight="1" spans="1:26">
      <c r="A598" s="447"/>
      <c r="B598" s="447"/>
      <c r="C598" s="447"/>
      <c r="D598" s="447"/>
      <c r="E598" s="447"/>
      <c r="F598" s="447"/>
      <c r="G598" s="447"/>
      <c r="H598" s="447"/>
      <c r="I598" s="447"/>
      <c r="J598" s="447"/>
      <c r="K598" s="447"/>
      <c r="L598" s="447"/>
      <c r="M598" s="447"/>
      <c r="N598" s="447"/>
      <c r="O598" s="447"/>
      <c r="P598" s="447"/>
      <c r="Q598" s="447"/>
      <c r="R598" s="447"/>
      <c r="S598" s="447"/>
      <c r="T598" s="447"/>
      <c r="U598" s="447"/>
      <c r="V598" s="447"/>
      <c r="W598" s="447"/>
      <c r="X598" s="447"/>
      <c r="Y598" s="447"/>
      <c r="Z598" s="447"/>
    </row>
    <row r="599" ht="15.75" customHeight="1" spans="1:26">
      <c r="A599" s="447"/>
      <c r="B599" s="447"/>
      <c r="C599" s="447"/>
      <c r="D599" s="447"/>
      <c r="E599" s="447"/>
      <c r="F599" s="447"/>
      <c r="G599" s="447"/>
      <c r="H599" s="447"/>
      <c r="I599" s="447"/>
      <c r="J599" s="447"/>
      <c r="K599" s="447"/>
      <c r="L599" s="447"/>
      <c r="M599" s="447"/>
      <c r="N599" s="447"/>
      <c r="O599" s="447"/>
      <c r="P599" s="447"/>
      <c r="Q599" s="447"/>
      <c r="R599" s="447"/>
      <c r="S599" s="447"/>
      <c r="T599" s="447"/>
      <c r="U599" s="447"/>
      <c r="V599" s="447"/>
      <c r="W599" s="447"/>
      <c r="X599" s="447"/>
      <c r="Y599" s="447"/>
      <c r="Z599" s="447"/>
    </row>
    <row r="600" ht="15.75" customHeight="1" spans="1:26">
      <c r="A600" s="447"/>
      <c r="B600" s="447"/>
      <c r="C600" s="447"/>
      <c r="D600" s="447"/>
      <c r="E600" s="447"/>
      <c r="F600" s="447"/>
      <c r="G600" s="447"/>
      <c r="H600" s="447"/>
      <c r="I600" s="447"/>
      <c r="J600" s="447"/>
      <c r="K600" s="447"/>
      <c r="L600" s="447"/>
      <c r="M600" s="447"/>
      <c r="N600" s="447"/>
      <c r="O600" s="447"/>
      <c r="P600" s="447"/>
      <c r="Q600" s="447"/>
      <c r="R600" s="447"/>
      <c r="S600" s="447"/>
      <c r="T600" s="447"/>
      <c r="U600" s="447"/>
      <c r="V600" s="447"/>
      <c r="W600" s="447"/>
      <c r="X600" s="447"/>
      <c r="Y600" s="447"/>
      <c r="Z600" s="447"/>
    </row>
    <row r="601" ht="15.75" customHeight="1" spans="1:26">
      <c r="A601" s="447"/>
      <c r="B601" s="447"/>
      <c r="C601" s="447"/>
      <c r="D601" s="447"/>
      <c r="E601" s="447"/>
      <c r="F601" s="447"/>
      <c r="G601" s="447"/>
      <c r="H601" s="447"/>
      <c r="I601" s="447"/>
      <c r="J601" s="447"/>
      <c r="K601" s="447"/>
      <c r="L601" s="447"/>
      <c r="M601" s="447"/>
      <c r="N601" s="447"/>
      <c r="O601" s="447"/>
      <c r="P601" s="447"/>
      <c r="Q601" s="447"/>
      <c r="R601" s="447"/>
      <c r="S601" s="447"/>
      <c r="T601" s="447"/>
      <c r="U601" s="447"/>
      <c r="V601" s="447"/>
      <c r="W601" s="447"/>
      <c r="X601" s="447"/>
      <c r="Y601" s="447"/>
      <c r="Z601" s="447"/>
    </row>
    <row r="602" ht="15.75" customHeight="1" spans="1:26">
      <c r="A602" s="447"/>
      <c r="B602" s="447"/>
      <c r="C602" s="447"/>
      <c r="D602" s="447"/>
      <c r="E602" s="447"/>
      <c r="F602" s="447"/>
      <c r="G602" s="447"/>
      <c r="H602" s="447"/>
      <c r="I602" s="447"/>
      <c r="J602" s="447"/>
      <c r="K602" s="447"/>
      <c r="L602" s="447"/>
      <c r="M602" s="447"/>
      <c r="N602" s="447"/>
      <c r="O602" s="447"/>
      <c r="P602" s="447"/>
      <c r="Q602" s="447"/>
      <c r="R602" s="447"/>
      <c r="S602" s="447"/>
      <c r="T602" s="447"/>
      <c r="U602" s="447"/>
      <c r="V602" s="447"/>
      <c r="W602" s="447"/>
      <c r="X602" s="447"/>
      <c r="Y602" s="447"/>
      <c r="Z602" s="447"/>
    </row>
    <row r="603" ht="15.75" customHeight="1" spans="1:26">
      <c r="A603" s="447"/>
      <c r="B603" s="447"/>
      <c r="C603" s="447"/>
      <c r="D603" s="447"/>
      <c r="E603" s="447"/>
      <c r="F603" s="447"/>
      <c r="G603" s="447"/>
      <c r="H603" s="447"/>
      <c r="I603" s="447"/>
      <c r="J603" s="447"/>
      <c r="K603" s="447"/>
      <c r="L603" s="447"/>
      <c r="M603" s="447"/>
      <c r="N603" s="447"/>
      <c r="O603" s="447"/>
      <c r="P603" s="447"/>
      <c r="Q603" s="447"/>
      <c r="R603" s="447"/>
      <c r="S603" s="447"/>
      <c r="T603" s="447"/>
      <c r="U603" s="447"/>
      <c r="V603" s="447"/>
      <c r="W603" s="447"/>
      <c r="X603" s="447"/>
      <c r="Y603" s="447"/>
      <c r="Z603" s="447"/>
    </row>
    <row r="604" ht="15.75" customHeight="1" spans="1:26">
      <c r="A604" s="447"/>
      <c r="B604" s="447"/>
      <c r="C604" s="447"/>
      <c r="D604" s="447"/>
      <c r="E604" s="447"/>
      <c r="F604" s="447"/>
      <c r="G604" s="447"/>
      <c r="H604" s="447"/>
      <c r="I604" s="447"/>
      <c r="J604" s="447"/>
      <c r="K604" s="447"/>
      <c r="L604" s="447"/>
      <c r="M604" s="447"/>
      <c r="N604" s="447"/>
      <c r="O604" s="447"/>
      <c r="P604" s="447"/>
      <c r="Q604" s="447"/>
      <c r="R604" s="447"/>
      <c r="S604" s="447"/>
      <c r="T604" s="447"/>
      <c r="U604" s="447"/>
      <c r="V604" s="447"/>
      <c r="W604" s="447"/>
      <c r="X604" s="447"/>
      <c r="Y604" s="447"/>
      <c r="Z604" s="447"/>
    </row>
    <row r="605" ht="15.75" customHeight="1" spans="1:26">
      <c r="A605" s="447"/>
      <c r="B605" s="447"/>
      <c r="C605" s="447"/>
      <c r="D605" s="447"/>
      <c r="E605" s="447"/>
      <c r="F605" s="447"/>
      <c r="G605" s="447"/>
      <c r="H605" s="447"/>
      <c r="I605" s="447"/>
      <c r="J605" s="447"/>
      <c r="K605" s="447"/>
      <c r="L605" s="447"/>
      <c r="M605" s="447"/>
      <c r="N605" s="447"/>
      <c r="O605" s="447"/>
      <c r="P605" s="447"/>
      <c r="Q605" s="447"/>
      <c r="R605" s="447"/>
      <c r="S605" s="447"/>
      <c r="T605" s="447"/>
      <c r="U605" s="447"/>
      <c r="V605" s="447"/>
      <c r="W605" s="447"/>
      <c r="X605" s="447"/>
      <c r="Y605" s="447"/>
      <c r="Z605" s="447"/>
    </row>
    <row r="606" ht="15.75" customHeight="1" spans="1:26">
      <c r="A606" s="447"/>
      <c r="B606" s="447"/>
      <c r="C606" s="447"/>
      <c r="D606" s="447"/>
      <c r="E606" s="447"/>
      <c r="F606" s="447"/>
      <c r="G606" s="447"/>
      <c r="H606" s="447"/>
      <c r="I606" s="447"/>
      <c r="J606" s="447"/>
      <c r="K606" s="447"/>
      <c r="L606" s="447"/>
      <c r="M606" s="447"/>
      <c r="N606" s="447"/>
      <c r="O606" s="447"/>
      <c r="P606" s="447"/>
      <c r="Q606" s="447"/>
      <c r="R606" s="447"/>
      <c r="S606" s="447"/>
      <c r="T606" s="447"/>
      <c r="U606" s="447"/>
      <c r="V606" s="447"/>
      <c r="W606" s="447"/>
      <c r="X606" s="447"/>
      <c r="Y606" s="447"/>
      <c r="Z606" s="447"/>
    </row>
    <row r="607" ht="15.75" customHeight="1" spans="1:26">
      <c r="A607" s="447"/>
      <c r="B607" s="447"/>
      <c r="C607" s="447"/>
      <c r="D607" s="447"/>
      <c r="E607" s="447"/>
      <c r="F607" s="447"/>
      <c r="G607" s="447"/>
      <c r="H607" s="447"/>
      <c r="I607" s="447"/>
      <c r="J607" s="447"/>
      <c r="K607" s="447"/>
      <c r="L607" s="447"/>
      <c r="M607" s="447"/>
      <c r="N607" s="447"/>
      <c r="O607" s="447"/>
      <c r="P607" s="447"/>
      <c r="Q607" s="447"/>
      <c r="R607" s="447"/>
      <c r="S607" s="447"/>
      <c r="T607" s="447"/>
      <c r="U607" s="447"/>
      <c r="V607" s="447"/>
      <c r="W607" s="447"/>
      <c r="X607" s="447"/>
      <c r="Y607" s="447"/>
      <c r="Z607" s="447"/>
    </row>
    <row r="608" ht="15.75" customHeight="1" spans="1:26">
      <c r="A608" s="447"/>
      <c r="B608" s="447"/>
      <c r="C608" s="447"/>
      <c r="D608" s="447"/>
      <c r="E608" s="447"/>
      <c r="F608" s="447"/>
      <c r="G608" s="447"/>
      <c r="H608" s="447"/>
      <c r="I608" s="447"/>
      <c r="J608" s="447"/>
      <c r="K608" s="447"/>
      <c r="L608" s="447"/>
      <c r="M608" s="447"/>
      <c r="N608" s="447"/>
      <c r="O608" s="447"/>
      <c r="P608" s="447"/>
      <c r="Q608" s="447"/>
      <c r="R608" s="447"/>
      <c r="S608" s="447"/>
      <c r="T608" s="447"/>
      <c r="U608" s="447"/>
      <c r="V608" s="447"/>
      <c r="W608" s="447"/>
      <c r="X608" s="447"/>
      <c r="Y608" s="447"/>
      <c r="Z608" s="447"/>
    </row>
    <row r="609" ht="15.75" customHeight="1" spans="1:26">
      <c r="A609" s="447"/>
      <c r="B609" s="447"/>
      <c r="C609" s="447"/>
      <c r="D609" s="447"/>
      <c r="E609" s="447"/>
      <c r="F609" s="447"/>
      <c r="G609" s="447"/>
      <c r="H609" s="447"/>
      <c r="I609" s="447"/>
      <c r="J609" s="447"/>
      <c r="K609" s="447"/>
      <c r="L609" s="447"/>
      <c r="M609" s="447"/>
      <c r="N609" s="447"/>
      <c r="O609" s="447"/>
      <c r="P609" s="447"/>
      <c r="Q609" s="447"/>
      <c r="R609" s="447"/>
      <c r="S609" s="447"/>
      <c r="T609" s="447"/>
      <c r="U609" s="447"/>
      <c r="V609" s="447"/>
      <c r="W609" s="447"/>
      <c r="X609" s="447"/>
      <c r="Y609" s="447"/>
      <c r="Z609" s="447"/>
    </row>
    <row r="610" ht="15.75" customHeight="1" spans="1:26">
      <c r="A610" s="447"/>
      <c r="B610" s="447"/>
      <c r="C610" s="447"/>
      <c r="D610" s="447"/>
      <c r="E610" s="447"/>
      <c r="F610" s="447"/>
      <c r="G610" s="447"/>
      <c r="H610" s="447"/>
      <c r="I610" s="447"/>
      <c r="J610" s="447"/>
      <c r="K610" s="447"/>
      <c r="L610" s="447"/>
      <c r="M610" s="447"/>
      <c r="N610" s="447"/>
      <c r="O610" s="447"/>
      <c r="P610" s="447"/>
      <c r="Q610" s="447"/>
      <c r="R610" s="447"/>
      <c r="S610" s="447"/>
      <c r="T610" s="447"/>
      <c r="U610" s="447"/>
      <c r="V610" s="447"/>
      <c r="W610" s="447"/>
      <c r="X610" s="447"/>
      <c r="Y610" s="447"/>
      <c r="Z610" s="447"/>
    </row>
    <row r="611" ht="15.75" customHeight="1" spans="1:26">
      <c r="A611" s="447"/>
      <c r="B611" s="447"/>
      <c r="C611" s="447"/>
      <c r="D611" s="447"/>
      <c r="E611" s="447"/>
      <c r="F611" s="447"/>
      <c r="G611" s="447"/>
      <c r="H611" s="447"/>
      <c r="I611" s="447"/>
      <c r="J611" s="447"/>
      <c r="K611" s="447"/>
      <c r="L611" s="447"/>
      <c r="M611" s="447"/>
      <c r="N611" s="447"/>
      <c r="O611" s="447"/>
      <c r="P611" s="447"/>
      <c r="Q611" s="447"/>
      <c r="R611" s="447"/>
      <c r="S611" s="447"/>
      <c r="T611" s="447"/>
      <c r="U611" s="447"/>
      <c r="V611" s="447"/>
      <c r="W611" s="447"/>
      <c r="X611" s="447"/>
      <c r="Y611" s="447"/>
      <c r="Z611" s="447"/>
    </row>
    <row r="612" ht="15.75" customHeight="1" spans="1:26">
      <c r="A612" s="447"/>
      <c r="B612" s="447"/>
      <c r="C612" s="447"/>
      <c r="D612" s="447"/>
      <c r="E612" s="447"/>
      <c r="F612" s="447"/>
      <c r="G612" s="447"/>
      <c r="H612" s="447"/>
      <c r="I612" s="447"/>
      <c r="J612" s="447"/>
      <c r="K612" s="447"/>
      <c r="L612" s="447"/>
      <c r="M612" s="447"/>
      <c r="N612" s="447"/>
      <c r="O612" s="447"/>
      <c r="P612" s="447"/>
      <c r="Q612" s="447"/>
      <c r="R612" s="447"/>
      <c r="S612" s="447"/>
      <c r="T612" s="447"/>
      <c r="U612" s="447"/>
      <c r="V612" s="447"/>
      <c r="W612" s="447"/>
      <c r="X612" s="447"/>
      <c r="Y612" s="447"/>
      <c r="Z612" s="447"/>
    </row>
    <row r="613" ht="15.75" customHeight="1" spans="1:26">
      <c r="A613" s="447"/>
      <c r="B613" s="447"/>
      <c r="C613" s="447"/>
      <c r="D613" s="447"/>
      <c r="E613" s="447"/>
      <c r="F613" s="447"/>
      <c r="G613" s="447"/>
      <c r="H613" s="447"/>
      <c r="I613" s="447"/>
      <c r="J613" s="447"/>
      <c r="K613" s="447"/>
      <c r="L613" s="447"/>
      <c r="M613" s="447"/>
      <c r="N613" s="447"/>
      <c r="O613" s="447"/>
      <c r="P613" s="447"/>
      <c r="Q613" s="447"/>
      <c r="R613" s="447"/>
      <c r="S613" s="447"/>
      <c r="T613" s="447"/>
      <c r="U613" s="447"/>
      <c r="V613" s="447"/>
      <c r="W613" s="447"/>
      <c r="X613" s="447"/>
      <c r="Y613" s="447"/>
      <c r="Z613" s="447"/>
    </row>
    <row r="614" ht="15.75" customHeight="1" spans="1:26">
      <c r="A614" s="447"/>
      <c r="B614" s="447"/>
      <c r="C614" s="447"/>
      <c r="D614" s="447"/>
      <c r="E614" s="447"/>
      <c r="F614" s="447"/>
      <c r="G614" s="447"/>
      <c r="H614" s="447"/>
      <c r="I614" s="447"/>
      <c r="J614" s="447"/>
      <c r="K614" s="447"/>
      <c r="L614" s="447"/>
      <c r="M614" s="447"/>
      <c r="N614" s="447"/>
      <c r="O614" s="447"/>
      <c r="P614" s="447"/>
      <c r="Q614" s="447"/>
      <c r="R614" s="447"/>
      <c r="S614" s="447"/>
      <c r="T614" s="447"/>
      <c r="U614" s="447"/>
      <c r="V614" s="447"/>
      <c r="W614" s="447"/>
      <c r="X614" s="447"/>
      <c r="Y614" s="447"/>
      <c r="Z614" s="447"/>
    </row>
    <row r="615" ht="15.75" customHeight="1" spans="1:26">
      <c r="A615" s="447"/>
      <c r="B615" s="447"/>
      <c r="C615" s="447"/>
      <c r="D615" s="447"/>
      <c r="E615" s="447"/>
      <c r="F615" s="447"/>
      <c r="G615" s="447"/>
      <c r="H615" s="447"/>
      <c r="I615" s="447"/>
      <c r="J615" s="447"/>
      <c r="K615" s="447"/>
      <c r="L615" s="447"/>
      <c r="M615" s="447"/>
      <c r="N615" s="447"/>
      <c r="O615" s="447"/>
      <c r="P615" s="447"/>
      <c r="Q615" s="447"/>
      <c r="R615" s="447"/>
      <c r="S615" s="447"/>
      <c r="T615" s="447"/>
      <c r="U615" s="447"/>
      <c r="V615" s="447"/>
      <c r="W615" s="447"/>
      <c r="X615" s="447"/>
      <c r="Y615" s="447"/>
      <c r="Z615" s="447"/>
    </row>
    <row r="616" ht="15.75" customHeight="1" spans="1:26">
      <c r="A616" s="447"/>
      <c r="B616" s="447"/>
      <c r="C616" s="447"/>
      <c r="D616" s="447"/>
      <c r="E616" s="447"/>
      <c r="F616" s="447"/>
      <c r="G616" s="447"/>
      <c r="H616" s="447"/>
      <c r="I616" s="447"/>
      <c r="J616" s="447"/>
      <c r="K616" s="447"/>
      <c r="L616" s="447"/>
      <c r="M616" s="447"/>
      <c r="N616" s="447"/>
      <c r="O616" s="447"/>
      <c r="P616" s="447"/>
      <c r="Q616" s="447"/>
      <c r="R616" s="447"/>
      <c r="S616" s="447"/>
      <c r="T616" s="447"/>
      <c r="U616" s="447"/>
      <c r="V616" s="447"/>
      <c r="W616" s="447"/>
      <c r="X616" s="447"/>
      <c r="Y616" s="447"/>
      <c r="Z616" s="447"/>
    </row>
    <row r="617" ht="15.75" customHeight="1" spans="1:26">
      <c r="A617" s="447"/>
      <c r="B617" s="447"/>
      <c r="C617" s="447"/>
      <c r="D617" s="447"/>
      <c r="E617" s="447"/>
      <c r="F617" s="447"/>
      <c r="G617" s="447"/>
      <c r="H617" s="447"/>
      <c r="I617" s="447"/>
      <c r="J617" s="447"/>
      <c r="K617" s="447"/>
      <c r="L617" s="447"/>
      <c r="M617" s="447"/>
      <c r="N617" s="447"/>
      <c r="O617" s="447"/>
      <c r="P617" s="447"/>
      <c r="Q617" s="447"/>
      <c r="R617" s="447"/>
      <c r="S617" s="447"/>
      <c r="T617" s="447"/>
      <c r="U617" s="447"/>
      <c r="V617" s="447"/>
      <c r="W617" s="447"/>
      <c r="X617" s="447"/>
      <c r="Y617" s="447"/>
      <c r="Z617" s="447"/>
    </row>
    <row r="618" ht="15.75" customHeight="1" spans="1:26">
      <c r="A618" s="447"/>
      <c r="B618" s="447"/>
      <c r="C618" s="447"/>
      <c r="D618" s="447"/>
      <c r="E618" s="447"/>
      <c r="F618" s="447"/>
      <c r="G618" s="447"/>
      <c r="H618" s="447"/>
      <c r="I618" s="447"/>
      <c r="J618" s="447"/>
      <c r="K618" s="447"/>
      <c r="L618" s="447"/>
      <c r="M618" s="447"/>
      <c r="N618" s="447"/>
      <c r="O618" s="447"/>
      <c r="P618" s="447"/>
      <c r="Q618" s="447"/>
      <c r="R618" s="447"/>
      <c r="S618" s="447"/>
      <c r="T618" s="447"/>
      <c r="U618" s="447"/>
      <c r="V618" s="447"/>
      <c r="W618" s="447"/>
      <c r="X618" s="447"/>
      <c r="Y618" s="447"/>
      <c r="Z618" s="447"/>
    </row>
    <row r="619" ht="15.75" customHeight="1" spans="1:26">
      <c r="A619" s="447"/>
      <c r="B619" s="447"/>
      <c r="C619" s="447"/>
      <c r="D619" s="447"/>
      <c r="E619" s="447"/>
      <c r="F619" s="447"/>
      <c r="G619" s="447"/>
      <c r="H619" s="447"/>
      <c r="I619" s="447"/>
      <c r="J619" s="447"/>
      <c r="K619" s="447"/>
      <c r="L619" s="447"/>
      <c r="M619" s="447"/>
      <c r="N619" s="447"/>
      <c r="O619" s="447"/>
      <c r="P619" s="447"/>
      <c r="Q619" s="447"/>
      <c r="R619" s="447"/>
      <c r="S619" s="447"/>
      <c r="T619" s="447"/>
      <c r="U619" s="447"/>
      <c r="V619" s="447"/>
      <c r="W619" s="447"/>
      <c r="X619" s="447"/>
      <c r="Y619" s="447"/>
      <c r="Z619" s="447"/>
    </row>
    <row r="620" ht="15.75" customHeight="1" spans="1:26">
      <c r="A620" s="447"/>
      <c r="B620" s="447"/>
      <c r="C620" s="447"/>
      <c r="D620" s="447"/>
      <c r="E620" s="447"/>
      <c r="F620" s="447"/>
      <c r="G620" s="447"/>
      <c r="H620" s="447"/>
      <c r="I620" s="447"/>
      <c r="J620" s="447"/>
      <c r="K620" s="447"/>
      <c r="L620" s="447"/>
      <c r="M620" s="447"/>
      <c r="N620" s="447"/>
      <c r="O620" s="447"/>
      <c r="P620" s="447"/>
      <c r="Q620" s="447"/>
      <c r="R620" s="447"/>
      <c r="S620" s="447"/>
      <c r="T620" s="447"/>
      <c r="U620" s="447"/>
      <c r="V620" s="447"/>
      <c r="W620" s="447"/>
      <c r="X620" s="447"/>
      <c r="Y620" s="447"/>
      <c r="Z620" s="447"/>
    </row>
    <row r="621" ht="15.75" customHeight="1" spans="1:26">
      <c r="A621" s="447"/>
      <c r="B621" s="447"/>
      <c r="C621" s="447"/>
      <c r="D621" s="447"/>
      <c r="E621" s="447"/>
      <c r="F621" s="447"/>
      <c r="G621" s="447"/>
      <c r="H621" s="447"/>
      <c r="I621" s="447"/>
      <c r="J621" s="447"/>
      <c r="K621" s="447"/>
      <c r="L621" s="447"/>
      <c r="M621" s="447"/>
      <c r="N621" s="447"/>
      <c r="O621" s="447"/>
      <c r="P621" s="447"/>
      <c r="Q621" s="447"/>
      <c r="R621" s="447"/>
      <c r="S621" s="447"/>
      <c r="T621" s="447"/>
      <c r="U621" s="447"/>
      <c r="V621" s="447"/>
      <c r="W621" s="447"/>
      <c r="X621" s="447"/>
      <c r="Y621" s="447"/>
      <c r="Z621" s="447"/>
    </row>
    <row r="622" ht="15.75" customHeight="1" spans="1:26">
      <c r="A622" s="447"/>
      <c r="B622" s="447"/>
      <c r="C622" s="447"/>
      <c r="D622" s="447"/>
      <c r="E622" s="447"/>
      <c r="F622" s="447"/>
      <c r="G622" s="447"/>
      <c r="H622" s="447"/>
      <c r="I622" s="447"/>
      <c r="J622" s="447"/>
      <c r="K622" s="447"/>
      <c r="L622" s="447"/>
      <c r="M622" s="447"/>
      <c r="N622" s="447"/>
      <c r="O622" s="447"/>
      <c r="P622" s="447"/>
      <c r="Q622" s="447"/>
      <c r="R622" s="447"/>
      <c r="S622" s="447"/>
      <c r="T622" s="447"/>
      <c r="U622" s="447"/>
      <c r="V622" s="447"/>
      <c r="W622" s="447"/>
      <c r="X622" s="447"/>
      <c r="Y622" s="447"/>
      <c r="Z622" s="447"/>
    </row>
    <row r="623" ht="15.75" customHeight="1" spans="1:26">
      <c r="A623" s="447"/>
      <c r="B623" s="447"/>
      <c r="C623" s="447"/>
      <c r="D623" s="447"/>
      <c r="E623" s="447"/>
      <c r="F623" s="447"/>
      <c r="G623" s="447"/>
      <c r="H623" s="447"/>
      <c r="I623" s="447"/>
      <c r="J623" s="447"/>
      <c r="K623" s="447"/>
      <c r="L623" s="447"/>
      <c r="M623" s="447"/>
      <c r="N623" s="447"/>
      <c r="O623" s="447"/>
      <c r="P623" s="447"/>
      <c r="Q623" s="447"/>
      <c r="R623" s="447"/>
      <c r="S623" s="447"/>
      <c r="T623" s="447"/>
      <c r="U623" s="447"/>
      <c r="V623" s="447"/>
      <c r="W623" s="447"/>
      <c r="X623" s="447"/>
      <c r="Y623" s="447"/>
      <c r="Z623" s="447"/>
    </row>
    <row r="624" ht="15.75" customHeight="1" spans="1:26">
      <c r="A624" s="447"/>
      <c r="B624" s="447"/>
      <c r="C624" s="447"/>
      <c r="D624" s="447"/>
      <c r="E624" s="447"/>
      <c r="F624" s="447"/>
      <c r="G624" s="447"/>
      <c r="H624" s="447"/>
      <c r="I624" s="447"/>
      <c r="J624" s="447"/>
      <c r="K624" s="447"/>
      <c r="L624" s="447"/>
      <c r="M624" s="447"/>
      <c r="N624" s="447"/>
      <c r="O624" s="447"/>
      <c r="P624" s="447"/>
      <c r="Q624" s="447"/>
      <c r="R624" s="447"/>
      <c r="S624" s="447"/>
      <c r="T624" s="447"/>
      <c r="U624" s="447"/>
      <c r="V624" s="447"/>
      <c r="W624" s="447"/>
      <c r="X624" s="447"/>
      <c r="Y624" s="447"/>
      <c r="Z624" s="447"/>
    </row>
    <row r="625" ht="15.75" customHeight="1" spans="1:26">
      <c r="A625" s="447"/>
      <c r="B625" s="447"/>
      <c r="C625" s="447"/>
      <c r="D625" s="447"/>
      <c r="E625" s="447"/>
      <c r="F625" s="447"/>
      <c r="G625" s="447"/>
      <c r="H625" s="447"/>
      <c r="I625" s="447"/>
      <c r="J625" s="447"/>
      <c r="K625" s="447"/>
      <c r="L625" s="447"/>
      <c r="M625" s="447"/>
      <c r="N625" s="447"/>
      <c r="O625" s="447"/>
      <c r="P625" s="447"/>
      <c r="Q625" s="447"/>
      <c r="R625" s="447"/>
      <c r="S625" s="447"/>
      <c r="T625" s="447"/>
      <c r="U625" s="447"/>
      <c r="V625" s="447"/>
      <c r="W625" s="447"/>
      <c r="X625" s="447"/>
      <c r="Y625" s="447"/>
      <c r="Z625" s="447"/>
    </row>
    <row r="626" ht="15.75" customHeight="1" spans="1:26">
      <c r="A626" s="447"/>
      <c r="B626" s="447"/>
      <c r="C626" s="447"/>
      <c r="D626" s="447"/>
      <c r="E626" s="447"/>
      <c r="F626" s="447"/>
      <c r="G626" s="447"/>
      <c r="H626" s="447"/>
      <c r="I626" s="447"/>
      <c r="J626" s="447"/>
      <c r="K626" s="447"/>
      <c r="L626" s="447"/>
      <c r="M626" s="447"/>
      <c r="N626" s="447"/>
      <c r="O626" s="447"/>
      <c r="P626" s="447"/>
      <c r="Q626" s="447"/>
      <c r="R626" s="447"/>
      <c r="S626" s="447"/>
      <c r="T626" s="447"/>
      <c r="U626" s="447"/>
      <c r="V626" s="447"/>
      <c r="W626" s="447"/>
      <c r="X626" s="447"/>
      <c r="Y626" s="447"/>
      <c r="Z626" s="447"/>
    </row>
    <row r="627" ht="15.75" customHeight="1" spans="1:26">
      <c r="A627" s="447"/>
      <c r="B627" s="447"/>
      <c r="C627" s="447"/>
      <c r="D627" s="447"/>
      <c r="E627" s="447"/>
      <c r="F627" s="447"/>
      <c r="G627" s="447"/>
      <c r="H627" s="447"/>
      <c r="I627" s="447"/>
      <c r="J627" s="447"/>
      <c r="K627" s="447"/>
      <c r="L627" s="447"/>
      <c r="M627" s="447"/>
      <c r="N627" s="447"/>
      <c r="O627" s="447"/>
      <c r="P627" s="447"/>
      <c r="Q627" s="447"/>
      <c r="R627" s="447"/>
      <c r="S627" s="447"/>
      <c r="T627" s="447"/>
      <c r="U627" s="447"/>
      <c r="V627" s="447"/>
      <c r="W627" s="447"/>
      <c r="X627" s="447"/>
      <c r="Y627" s="447"/>
      <c r="Z627" s="447"/>
    </row>
    <row r="628" ht="15.75" customHeight="1" spans="1:26">
      <c r="A628" s="447"/>
      <c r="B628" s="447"/>
      <c r="C628" s="447"/>
      <c r="D628" s="447"/>
      <c r="E628" s="447"/>
      <c r="F628" s="447"/>
      <c r="G628" s="447"/>
      <c r="H628" s="447"/>
      <c r="I628" s="447"/>
      <c r="J628" s="447"/>
      <c r="K628" s="447"/>
      <c r="L628" s="447"/>
      <c r="M628" s="447"/>
      <c r="N628" s="447"/>
      <c r="O628" s="447"/>
      <c r="P628" s="447"/>
      <c r="Q628" s="447"/>
      <c r="R628" s="447"/>
      <c r="S628" s="447"/>
      <c r="T628" s="447"/>
      <c r="U628" s="447"/>
      <c r="V628" s="447"/>
      <c r="W628" s="447"/>
      <c r="X628" s="447"/>
      <c r="Y628" s="447"/>
      <c r="Z628" s="447"/>
    </row>
    <row r="629" ht="15.75" customHeight="1" spans="1:26">
      <c r="A629" s="447"/>
      <c r="B629" s="447"/>
      <c r="C629" s="447"/>
      <c r="D629" s="447"/>
      <c r="E629" s="447"/>
      <c r="F629" s="447"/>
      <c r="G629" s="447"/>
      <c r="H629" s="447"/>
      <c r="I629" s="447"/>
      <c r="J629" s="447"/>
      <c r="K629" s="447"/>
      <c r="L629" s="447"/>
      <c r="M629" s="447"/>
      <c r="N629" s="447"/>
      <c r="O629" s="447"/>
      <c r="P629" s="447"/>
      <c r="Q629" s="447"/>
      <c r="R629" s="447"/>
      <c r="S629" s="447"/>
      <c r="T629" s="447"/>
      <c r="U629" s="447"/>
      <c r="V629" s="447"/>
      <c r="W629" s="447"/>
      <c r="X629" s="447"/>
      <c r="Y629" s="447"/>
      <c r="Z629" s="447"/>
    </row>
    <row r="630" ht="15.75" customHeight="1" spans="1:26">
      <c r="A630" s="447"/>
      <c r="B630" s="447"/>
      <c r="C630" s="447"/>
      <c r="D630" s="447"/>
      <c r="E630" s="447"/>
      <c r="F630" s="447"/>
      <c r="G630" s="447"/>
      <c r="H630" s="447"/>
      <c r="I630" s="447"/>
      <c r="J630" s="447"/>
      <c r="K630" s="447"/>
      <c r="L630" s="447"/>
      <c r="M630" s="447"/>
      <c r="N630" s="447"/>
      <c r="O630" s="447"/>
      <c r="P630" s="447"/>
      <c r="Q630" s="447"/>
      <c r="R630" s="447"/>
      <c r="S630" s="447"/>
      <c r="T630" s="447"/>
      <c r="U630" s="447"/>
      <c r="V630" s="447"/>
      <c r="W630" s="447"/>
      <c r="X630" s="447"/>
      <c r="Y630" s="447"/>
      <c r="Z630" s="447"/>
    </row>
    <row r="631" ht="15.75" customHeight="1" spans="1:26">
      <c r="A631" s="447"/>
      <c r="B631" s="447"/>
      <c r="C631" s="447"/>
      <c r="D631" s="447"/>
      <c r="E631" s="447"/>
      <c r="F631" s="447"/>
      <c r="G631" s="447"/>
      <c r="H631" s="447"/>
      <c r="I631" s="447"/>
      <c r="J631" s="447"/>
      <c r="K631" s="447"/>
      <c r="L631" s="447"/>
      <c r="M631" s="447"/>
      <c r="N631" s="447"/>
      <c r="O631" s="447"/>
      <c r="P631" s="447"/>
      <c r="Q631" s="447"/>
      <c r="R631" s="447"/>
      <c r="S631" s="447"/>
      <c r="T631" s="447"/>
      <c r="U631" s="447"/>
      <c r="V631" s="447"/>
      <c r="W631" s="447"/>
      <c r="X631" s="447"/>
      <c r="Y631" s="447"/>
      <c r="Z631" s="447"/>
    </row>
    <row r="632" ht="15.75" customHeight="1" spans="1:26">
      <c r="A632" s="447"/>
      <c r="B632" s="447"/>
      <c r="C632" s="447"/>
      <c r="D632" s="447"/>
      <c r="E632" s="447"/>
      <c r="F632" s="447"/>
      <c r="G632" s="447"/>
      <c r="H632" s="447"/>
      <c r="I632" s="447"/>
      <c r="J632" s="447"/>
      <c r="K632" s="447"/>
      <c r="L632" s="447"/>
      <c r="M632" s="447"/>
      <c r="N632" s="447"/>
      <c r="O632" s="447"/>
      <c r="P632" s="447"/>
      <c r="Q632" s="447"/>
      <c r="R632" s="447"/>
      <c r="S632" s="447"/>
      <c r="T632" s="447"/>
      <c r="U632" s="447"/>
      <c r="V632" s="447"/>
      <c r="W632" s="447"/>
      <c r="X632" s="447"/>
      <c r="Y632" s="447"/>
      <c r="Z632" s="447"/>
    </row>
    <row r="633" ht="15.75" customHeight="1" spans="1:26">
      <c r="A633" s="447"/>
      <c r="B633" s="447"/>
      <c r="C633" s="447"/>
      <c r="D633" s="447"/>
      <c r="E633" s="447"/>
      <c r="F633" s="447"/>
      <c r="G633" s="447"/>
      <c r="H633" s="447"/>
      <c r="I633" s="447"/>
      <c r="J633" s="447"/>
      <c r="K633" s="447"/>
      <c r="L633" s="447"/>
      <c r="M633" s="447"/>
      <c r="N633" s="447"/>
      <c r="O633" s="447"/>
      <c r="P633" s="447"/>
      <c r="Q633" s="447"/>
      <c r="R633" s="447"/>
      <c r="S633" s="447"/>
      <c r="T633" s="447"/>
      <c r="U633" s="447"/>
      <c r="V633" s="447"/>
      <c r="W633" s="447"/>
      <c r="X633" s="447"/>
      <c r="Y633" s="447"/>
      <c r="Z633" s="447"/>
    </row>
    <row r="634" ht="15.75" customHeight="1" spans="1:26">
      <c r="A634" s="447"/>
      <c r="B634" s="447"/>
      <c r="C634" s="447"/>
      <c r="D634" s="447"/>
      <c r="E634" s="447"/>
      <c r="F634" s="447"/>
      <c r="G634" s="447"/>
      <c r="H634" s="447"/>
      <c r="I634" s="447"/>
      <c r="J634" s="447"/>
      <c r="K634" s="447"/>
      <c r="L634" s="447"/>
      <c r="M634" s="447"/>
      <c r="N634" s="447"/>
      <c r="O634" s="447"/>
      <c r="P634" s="447"/>
      <c r="Q634" s="447"/>
      <c r="R634" s="447"/>
      <c r="S634" s="447"/>
      <c r="T634" s="447"/>
      <c r="U634" s="447"/>
      <c r="V634" s="447"/>
      <c r="W634" s="447"/>
      <c r="X634" s="447"/>
      <c r="Y634" s="447"/>
      <c r="Z634" s="447"/>
    </row>
    <row r="635" ht="15.75" customHeight="1" spans="1:26">
      <c r="A635" s="447"/>
      <c r="B635" s="447"/>
      <c r="C635" s="447"/>
      <c r="D635" s="447"/>
      <c r="E635" s="447"/>
      <c r="F635" s="447"/>
      <c r="G635" s="447"/>
      <c r="H635" s="447"/>
      <c r="I635" s="447"/>
      <c r="J635" s="447"/>
      <c r="K635" s="447"/>
      <c r="L635" s="447"/>
      <c r="M635" s="447"/>
      <c r="N635" s="447"/>
      <c r="O635" s="447"/>
      <c r="P635" s="447"/>
      <c r="Q635" s="447"/>
      <c r="R635" s="447"/>
      <c r="S635" s="447"/>
      <c r="T635" s="447"/>
      <c r="U635" s="447"/>
      <c r="V635" s="447"/>
      <c r="W635" s="447"/>
      <c r="X635" s="447"/>
      <c r="Y635" s="447"/>
      <c r="Z635" s="447"/>
    </row>
    <row r="636" ht="15.75" customHeight="1" spans="1:26">
      <c r="A636" s="447"/>
      <c r="B636" s="447"/>
      <c r="C636" s="447"/>
      <c r="D636" s="447"/>
      <c r="E636" s="447"/>
      <c r="F636" s="447"/>
      <c r="G636" s="447"/>
      <c r="H636" s="447"/>
      <c r="I636" s="447"/>
      <c r="J636" s="447"/>
      <c r="K636" s="447"/>
      <c r="L636" s="447"/>
      <c r="M636" s="447"/>
      <c r="N636" s="447"/>
      <c r="O636" s="447"/>
      <c r="P636" s="447"/>
      <c r="Q636" s="447"/>
      <c r="R636" s="447"/>
      <c r="S636" s="447"/>
      <c r="T636" s="447"/>
      <c r="U636" s="447"/>
      <c r="V636" s="447"/>
      <c r="W636" s="447"/>
      <c r="X636" s="447"/>
      <c r="Y636" s="447"/>
      <c r="Z636" s="447"/>
    </row>
    <row r="637" ht="15.75" customHeight="1" spans="1:26">
      <c r="A637" s="447"/>
      <c r="B637" s="447"/>
      <c r="C637" s="447"/>
      <c r="D637" s="447"/>
      <c r="E637" s="447"/>
      <c r="F637" s="447"/>
      <c r="G637" s="447"/>
      <c r="H637" s="447"/>
      <c r="I637" s="447"/>
      <c r="J637" s="447"/>
      <c r="K637" s="447"/>
      <c r="L637" s="447"/>
      <c r="M637" s="447"/>
      <c r="N637" s="447"/>
      <c r="O637" s="447"/>
      <c r="P637" s="447"/>
      <c r="Q637" s="447"/>
      <c r="R637" s="447"/>
      <c r="S637" s="447"/>
      <c r="T637" s="447"/>
      <c r="U637" s="447"/>
      <c r="V637" s="447"/>
      <c r="W637" s="447"/>
      <c r="X637" s="447"/>
      <c r="Y637" s="447"/>
      <c r="Z637" s="447"/>
    </row>
    <row r="638" ht="15.75" customHeight="1" spans="1:26">
      <c r="A638" s="447"/>
      <c r="B638" s="447"/>
      <c r="C638" s="447"/>
      <c r="D638" s="447"/>
      <c r="E638" s="447"/>
      <c r="F638" s="447"/>
      <c r="G638" s="447"/>
      <c r="H638" s="447"/>
      <c r="I638" s="447"/>
      <c r="J638" s="447"/>
      <c r="K638" s="447"/>
      <c r="L638" s="447"/>
      <c r="M638" s="447"/>
      <c r="N638" s="447"/>
      <c r="O638" s="447"/>
      <c r="P638" s="447"/>
      <c r="Q638" s="447"/>
      <c r="R638" s="447"/>
      <c r="S638" s="447"/>
      <c r="T638" s="447"/>
      <c r="U638" s="447"/>
      <c r="V638" s="447"/>
      <c r="W638" s="447"/>
      <c r="X638" s="447"/>
      <c r="Y638" s="447"/>
      <c r="Z638" s="447"/>
    </row>
    <row r="639" ht="15.75" customHeight="1" spans="1:26">
      <c r="A639" s="447"/>
      <c r="B639" s="447"/>
      <c r="C639" s="447"/>
      <c r="D639" s="447"/>
      <c r="E639" s="447"/>
      <c r="F639" s="447"/>
      <c r="G639" s="447"/>
      <c r="H639" s="447"/>
      <c r="I639" s="447"/>
      <c r="J639" s="447"/>
      <c r="K639" s="447"/>
      <c r="L639" s="447"/>
      <c r="M639" s="447"/>
      <c r="N639" s="447"/>
      <c r="O639" s="447"/>
      <c r="P639" s="447"/>
      <c r="Q639" s="447"/>
      <c r="R639" s="447"/>
      <c r="S639" s="447"/>
      <c r="T639" s="447"/>
      <c r="U639" s="447"/>
      <c r="V639" s="447"/>
      <c r="W639" s="447"/>
      <c r="X639" s="447"/>
      <c r="Y639" s="447"/>
      <c r="Z639" s="447"/>
    </row>
    <row r="640" ht="15.75" customHeight="1" spans="1:26">
      <c r="A640" s="447"/>
      <c r="B640" s="447"/>
      <c r="C640" s="447"/>
      <c r="D640" s="447"/>
      <c r="E640" s="447"/>
      <c r="F640" s="447"/>
      <c r="G640" s="447"/>
      <c r="H640" s="447"/>
      <c r="I640" s="447"/>
      <c r="J640" s="447"/>
      <c r="K640" s="447"/>
      <c r="L640" s="447"/>
      <c r="M640" s="447"/>
      <c r="N640" s="447"/>
      <c r="O640" s="447"/>
      <c r="P640" s="447"/>
      <c r="Q640" s="447"/>
      <c r="R640" s="447"/>
      <c r="S640" s="447"/>
      <c r="T640" s="447"/>
      <c r="U640" s="447"/>
      <c r="V640" s="447"/>
      <c r="W640" s="447"/>
      <c r="X640" s="447"/>
      <c r="Y640" s="447"/>
      <c r="Z640" s="447"/>
    </row>
    <row r="641" ht="15.75" customHeight="1" spans="1:26">
      <c r="A641" s="447"/>
      <c r="B641" s="447"/>
      <c r="C641" s="447"/>
      <c r="D641" s="447"/>
      <c r="E641" s="447"/>
      <c r="F641" s="447"/>
      <c r="G641" s="447"/>
      <c r="H641" s="447"/>
      <c r="I641" s="447"/>
      <c r="J641" s="447"/>
      <c r="K641" s="447"/>
      <c r="L641" s="447"/>
      <c r="M641" s="447"/>
      <c r="N641" s="447"/>
      <c r="O641" s="447"/>
      <c r="P641" s="447"/>
      <c r="Q641" s="447"/>
      <c r="R641" s="447"/>
      <c r="S641" s="447"/>
      <c r="T641" s="447"/>
      <c r="U641" s="447"/>
      <c r="V641" s="447"/>
      <c r="W641" s="447"/>
      <c r="X641" s="447"/>
      <c r="Y641" s="447"/>
      <c r="Z641" s="447"/>
    </row>
    <row r="642" ht="15.75" customHeight="1" spans="1:26">
      <c r="A642" s="447"/>
      <c r="B642" s="447"/>
      <c r="C642" s="447"/>
      <c r="D642" s="447"/>
      <c r="E642" s="447"/>
      <c r="F642" s="447"/>
      <c r="G642" s="447"/>
      <c r="H642" s="447"/>
      <c r="I642" s="447"/>
      <c r="J642" s="447"/>
      <c r="K642" s="447"/>
      <c r="L642" s="447"/>
      <c r="M642" s="447"/>
      <c r="N642" s="447"/>
      <c r="O642" s="447"/>
      <c r="P642" s="447"/>
      <c r="Q642" s="447"/>
      <c r="R642" s="447"/>
      <c r="S642" s="447"/>
      <c r="T642" s="447"/>
      <c r="U642" s="447"/>
      <c r="V642" s="447"/>
      <c r="W642" s="447"/>
      <c r="X642" s="447"/>
      <c r="Y642" s="447"/>
      <c r="Z642" s="447"/>
    </row>
    <row r="643" ht="15.75" customHeight="1" spans="1:26">
      <c r="A643" s="447"/>
      <c r="B643" s="447"/>
      <c r="C643" s="447"/>
      <c r="D643" s="447"/>
      <c r="E643" s="447"/>
      <c r="F643" s="447"/>
      <c r="G643" s="447"/>
      <c r="H643" s="447"/>
      <c r="I643" s="447"/>
      <c r="J643" s="447"/>
      <c r="K643" s="447"/>
      <c r="L643" s="447"/>
      <c r="M643" s="447"/>
      <c r="N643" s="447"/>
      <c r="O643" s="447"/>
      <c r="P643" s="447"/>
      <c r="Q643" s="447"/>
      <c r="R643" s="447"/>
      <c r="S643" s="447"/>
      <c r="T643" s="447"/>
      <c r="U643" s="447"/>
      <c r="V643" s="447"/>
      <c r="W643" s="447"/>
      <c r="X643" s="447"/>
      <c r="Y643" s="447"/>
      <c r="Z643" s="447"/>
    </row>
    <row r="644" ht="15.75" customHeight="1" spans="1:26">
      <c r="A644" s="447"/>
      <c r="B644" s="447"/>
      <c r="C644" s="447"/>
      <c r="D644" s="447"/>
      <c r="E644" s="447"/>
      <c r="F644" s="447"/>
      <c r="G644" s="447"/>
      <c r="H644" s="447"/>
      <c r="I644" s="447"/>
      <c r="J644" s="447"/>
      <c r="K644" s="447"/>
      <c r="L644" s="447"/>
      <c r="M644" s="447"/>
      <c r="N644" s="447"/>
      <c r="O644" s="447"/>
      <c r="P644" s="447"/>
      <c r="Q644" s="447"/>
      <c r="R644" s="447"/>
      <c r="S644" s="447"/>
      <c r="T644" s="447"/>
      <c r="U644" s="447"/>
      <c r="V644" s="447"/>
      <c r="W644" s="447"/>
      <c r="X644" s="447"/>
      <c r="Y644" s="447"/>
      <c r="Z644" s="447"/>
    </row>
    <row r="645" ht="15.75" customHeight="1" spans="1:26">
      <c r="A645" s="447"/>
      <c r="B645" s="447"/>
      <c r="C645" s="447"/>
      <c r="D645" s="447"/>
      <c r="E645" s="447"/>
      <c r="F645" s="447"/>
      <c r="G645" s="447"/>
      <c r="H645" s="447"/>
      <c r="I645" s="447"/>
      <c r="J645" s="447"/>
      <c r="K645" s="447"/>
      <c r="L645" s="447"/>
      <c r="M645" s="447"/>
      <c r="N645" s="447"/>
      <c r="O645" s="447"/>
      <c r="P645" s="447"/>
      <c r="Q645" s="447"/>
      <c r="R645" s="447"/>
      <c r="S645" s="447"/>
      <c r="T645" s="447"/>
      <c r="U645" s="447"/>
      <c r="V645" s="447"/>
      <c r="W645" s="447"/>
      <c r="X645" s="447"/>
      <c r="Y645" s="447"/>
      <c r="Z645" s="447"/>
    </row>
    <row r="646" ht="15.75" customHeight="1" spans="1:26">
      <c r="A646" s="447"/>
      <c r="B646" s="447"/>
      <c r="C646" s="447"/>
      <c r="D646" s="447"/>
      <c r="E646" s="447"/>
      <c r="F646" s="447"/>
      <c r="G646" s="447"/>
      <c r="H646" s="447"/>
      <c r="I646" s="447"/>
      <c r="J646" s="447"/>
      <c r="K646" s="447"/>
      <c r="L646" s="447"/>
      <c r="M646" s="447"/>
      <c r="N646" s="447"/>
      <c r="O646" s="447"/>
      <c r="P646" s="447"/>
      <c r="Q646" s="447"/>
      <c r="R646" s="447"/>
      <c r="S646" s="447"/>
      <c r="T646" s="447"/>
      <c r="U646" s="447"/>
      <c r="V646" s="447"/>
      <c r="W646" s="447"/>
      <c r="X646" s="447"/>
      <c r="Y646" s="447"/>
      <c r="Z646" s="447"/>
    </row>
    <row r="647" ht="15.75" customHeight="1" spans="1:26">
      <c r="A647" s="447"/>
      <c r="B647" s="447"/>
      <c r="C647" s="447"/>
      <c r="D647" s="447"/>
      <c r="E647" s="447"/>
      <c r="F647" s="447"/>
      <c r="G647" s="447"/>
      <c r="H647" s="447"/>
      <c r="I647" s="447"/>
      <c r="J647" s="447"/>
      <c r="K647" s="447"/>
      <c r="L647" s="447"/>
      <c r="M647" s="447"/>
      <c r="N647" s="447"/>
      <c r="O647" s="447"/>
      <c r="P647" s="447"/>
      <c r="Q647" s="447"/>
      <c r="R647" s="447"/>
      <c r="S647" s="447"/>
      <c r="T647" s="447"/>
      <c r="U647" s="447"/>
      <c r="V647" s="447"/>
      <c r="W647" s="447"/>
      <c r="X647" s="447"/>
      <c r="Y647" s="447"/>
      <c r="Z647" s="447"/>
    </row>
    <row r="648" ht="15.75" customHeight="1" spans="1:26">
      <c r="A648" s="447"/>
      <c r="B648" s="447"/>
      <c r="C648" s="447"/>
      <c r="D648" s="447"/>
      <c r="E648" s="447"/>
      <c r="F648" s="447"/>
      <c r="G648" s="447"/>
      <c r="H648" s="447"/>
      <c r="I648" s="447"/>
      <c r="J648" s="447"/>
      <c r="K648" s="447"/>
      <c r="L648" s="447"/>
      <c r="M648" s="447"/>
      <c r="N648" s="447"/>
      <c r="O648" s="447"/>
      <c r="P648" s="447"/>
      <c r="Q648" s="447"/>
      <c r="R648" s="447"/>
      <c r="S648" s="447"/>
      <c r="T648" s="447"/>
      <c r="U648" s="447"/>
      <c r="V648" s="447"/>
      <c r="W648" s="447"/>
      <c r="X648" s="447"/>
      <c r="Y648" s="447"/>
      <c r="Z648" s="447"/>
    </row>
    <row r="649" ht="15.75" customHeight="1" spans="1:26">
      <c r="A649" s="447"/>
      <c r="B649" s="447"/>
      <c r="C649" s="447"/>
      <c r="D649" s="447"/>
      <c r="E649" s="447"/>
      <c r="F649" s="447"/>
      <c r="G649" s="447"/>
      <c r="H649" s="447"/>
      <c r="I649" s="447"/>
      <c r="J649" s="447"/>
      <c r="K649" s="447"/>
      <c r="L649" s="447"/>
      <c r="M649" s="447"/>
      <c r="N649" s="447"/>
      <c r="O649" s="447"/>
      <c r="P649" s="447"/>
      <c r="Q649" s="447"/>
      <c r="R649" s="447"/>
      <c r="S649" s="447"/>
      <c r="T649" s="447"/>
      <c r="U649" s="447"/>
      <c r="V649" s="447"/>
      <c r="W649" s="447"/>
      <c r="X649" s="447"/>
      <c r="Y649" s="447"/>
      <c r="Z649" s="447"/>
    </row>
    <row r="650" ht="15.75" customHeight="1" spans="1:26">
      <c r="A650" s="447"/>
      <c r="B650" s="447"/>
      <c r="C650" s="447"/>
      <c r="D650" s="447"/>
      <c r="E650" s="447"/>
      <c r="F650" s="447"/>
      <c r="G650" s="447"/>
      <c r="H650" s="447"/>
      <c r="I650" s="447"/>
      <c r="J650" s="447"/>
      <c r="K650" s="447"/>
      <c r="L650" s="447"/>
      <c r="M650" s="447"/>
      <c r="N650" s="447"/>
      <c r="O650" s="447"/>
      <c r="P650" s="447"/>
      <c r="Q650" s="447"/>
      <c r="R650" s="447"/>
      <c r="S650" s="447"/>
      <c r="T650" s="447"/>
      <c r="U650" s="447"/>
      <c r="V650" s="447"/>
      <c r="W650" s="447"/>
      <c r="X650" s="447"/>
      <c r="Y650" s="447"/>
      <c r="Z650" s="447"/>
    </row>
    <row r="651" ht="15.75" customHeight="1" spans="1:26">
      <c r="A651" s="447"/>
      <c r="B651" s="447"/>
      <c r="C651" s="447"/>
      <c r="D651" s="447"/>
      <c r="E651" s="447"/>
      <c r="F651" s="447"/>
      <c r="G651" s="447"/>
      <c r="H651" s="447"/>
      <c r="I651" s="447"/>
      <c r="J651" s="447"/>
      <c r="K651" s="447"/>
      <c r="L651" s="447"/>
      <c r="M651" s="447"/>
      <c r="N651" s="447"/>
      <c r="O651" s="447"/>
      <c r="P651" s="447"/>
      <c r="Q651" s="447"/>
      <c r="R651" s="447"/>
      <c r="S651" s="447"/>
      <c r="T651" s="447"/>
      <c r="U651" s="447"/>
      <c r="V651" s="447"/>
      <c r="W651" s="447"/>
      <c r="X651" s="447"/>
      <c r="Y651" s="447"/>
      <c r="Z651" s="447"/>
    </row>
    <row r="652" ht="15.75" customHeight="1" spans="1:26">
      <c r="A652" s="447"/>
      <c r="B652" s="447"/>
      <c r="C652" s="447"/>
      <c r="D652" s="447"/>
      <c r="E652" s="447"/>
      <c r="F652" s="447"/>
      <c r="G652" s="447"/>
      <c r="H652" s="447"/>
      <c r="I652" s="447"/>
      <c r="J652" s="447"/>
      <c r="K652" s="447"/>
      <c r="L652" s="447"/>
      <c r="M652" s="447"/>
      <c r="N652" s="447"/>
      <c r="O652" s="447"/>
      <c r="P652" s="447"/>
      <c r="Q652" s="447"/>
      <c r="R652" s="447"/>
      <c r="S652" s="447"/>
      <c r="T652" s="447"/>
      <c r="U652" s="447"/>
      <c r="V652" s="447"/>
      <c r="W652" s="447"/>
      <c r="X652" s="447"/>
      <c r="Y652" s="447"/>
      <c r="Z652" s="447"/>
    </row>
    <row r="653" ht="15.75" customHeight="1" spans="1:26">
      <c r="A653" s="447"/>
      <c r="B653" s="447"/>
      <c r="C653" s="447"/>
      <c r="D653" s="447"/>
      <c r="E653" s="447"/>
      <c r="F653" s="447"/>
      <c r="G653" s="447"/>
      <c r="H653" s="447"/>
      <c r="I653" s="447"/>
      <c r="J653" s="447"/>
      <c r="K653" s="447"/>
      <c r="L653" s="447"/>
      <c r="M653" s="447"/>
      <c r="N653" s="447"/>
      <c r="O653" s="447"/>
      <c r="P653" s="447"/>
      <c r="Q653" s="447"/>
      <c r="R653" s="447"/>
      <c r="S653" s="447"/>
      <c r="T653" s="447"/>
      <c r="U653" s="447"/>
      <c r="V653" s="447"/>
      <c r="W653" s="447"/>
      <c r="X653" s="447"/>
      <c r="Y653" s="447"/>
      <c r="Z653" s="447"/>
    </row>
    <row r="654" ht="15.75" customHeight="1" spans="1:26">
      <c r="A654" s="447"/>
      <c r="B654" s="447"/>
      <c r="C654" s="447"/>
      <c r="D654" s="447"/>
      <c r="E654" s="447"/>
      <c r="F654" s="447"/>
      <c r="G654" s="447"/>
      <c r="H654" s="447"/>
      <c r="I654" s="447"/>
      <c r="J654" s="447"/>
      <c r="K654" s="447"/>
      <c r="L654" s="447"/>
      <c r="M654" s="447"/>
      <c r="N654" s="447"/>
      <c r="O654" s="447"/>
      <c r="P654" s="447"/>
      <c r="Q654" s="447"/>
      <c r="R654" s="447"/>
      <c r="S654" s="447"/>
      <c r="T654" s="447"/>
      <c r="U654" s="447"/>
      <c r="V654" s="447"/>
      <c r="W654" s="447"/>
      <c r="X654" s="447"/>
      <c r="Y654" s="447"/>
      <c r="Z654" s="447"/>
    </row>
    <row r="655" ht="15.75" customHeight="1" spans="1:26">
      <c r="A655" s="447"/>
      <c r="B655" s="447"/>
      <c r="C655" s="447"/>
      <c r="D655" s="447"/>
      <c r="E655" s="447"/>
      <c r="F655" s="447"/>
      <c r="G655" s="447"/>
      <c r="H655" s="447"/>
      <c r="I655" s="447"/>
      <c r="J655" s="447"/>
      <c r="K655" s="447"/>
      <c r="L655" s="447"/>
      <c r="M655" s="447"/>
      <c r="N655" s="447"/>
      <c r="O655" s="447"/>
      <c r="P655" s="447"/>
      <c r="Q655" s="447"/>
      <c r="R655" s="447"/>
      <c r="S655" s="447"/>
      <c r="T655" s="447"/>
      <c r="U655" s="447"/>
      <c r="V655" s="447"/>
      <c r="W655" s="447"/>
      <c r="X655" s="447"/>
      <c r="Y655" s="447"/>
      <c r="Z655" s="447"/>
    </row>
    <row r="656" ht="15.75" customHeight="1" spans="1:26">
      <c r="A656" s="447"/>
      <c r="B656" s="447"/>
      <c r="C656" s="447"/>
      <c r="D656" s="447"/>
      <c r="E656" s="447"/>
      <c r="F656" s="447"/>
      <c r="G656" s="447"/>
      <c r="H656" s="447"/>
      <c r="I656" s="447"/>
      <c r="J656" s="447"/>
      <c r="K656" s="447"/>
      <c r="L656" s="447"/>
      <c r="M656" s="447"/>
      <c r="N656" s="447"/>
      <c r="O656" s="447"/>
      <c r="P656" s="447"/>
      <c r="Q656" s="447"/>
      <c r="R656" s="447"/>
      <c r="S656" s="447"/>
      <c r="T656" s="447"/>
      <c r="U656" s="447"/>
      <c r="V656" s="447"/>
      <c r="W656" s="447"/>
      <c r="X656" s="447"/>
      <c r="Y656" s="447"/>
      <c r="Z656" s="447"/>
    </row>
    <row r="657" ht="15.75" customHeight="1" spans="1:26">
      <c r="A657" s="447"/>
      <c r="B657" s="447"/>
      <c r="C657" s="447"/>
      <c r="D657" s="447"/>
      <c r="E657" s="447"/>
      <c r="F657" s="447"/>
      <c r="G657" s="447"/>
      <c r="H657" s="447"/>
      <c r="I657" s="447"/>
      <c r="J657" s="447"/>
      <c r="K657" s="447"/>
      <c r="L657" s="447"/>
      <c r="M657" s="447"/>
      <c r="N657" s="447"/>
      <c r="O657" s="447"/>
      <c r="P657" s="447"/>
      <c r="Q657" s="447"/>
      <c r="R657" s="447"/>
      <c r="S657" s="447"/>
      <c r="T657" s="447"/>
      <c r="U657" s="447"/>
      <c r="V657" s="447"/>
      <c r="W657" s="447"/>
      <c r="X657" s="447"/>
      <c r="Y657" s="447"/>
      <c r="Z657" s="447"/>
    </row>
    <row r="658" ht="15.75" customHeight="1" spans="1:26">
      <c r="A658" s="447"/>
      <c r="B658" s="447"/>
      <c r="C658" s="447"/>
      <c r="D658" s="447"/>
      <c r="E658" s="447"/>
      <c r="F658" s="447"/>
      <c r="G658" s="447"/>
      <c r="H658" s="447"/>
      <c r="I658" s="447"/>
      <c r="J658" s="447"/>
      <c r="K658" s="447"/>
      <c r="L658" s="447"/>
      <c r="M658" s="447"/>
      <c r="N658" s="447"/>
      <c r="O658" s="447"/>
      <c r="P658" s="447"/>
      <c r="Q658" s="447"/>
      <c r="R658" s="447"/>
      <c r="S658" s="447"/>
      <c r="T658" s="447"/>
      <c r="U658" s="447"/>
      <c r="V658" s="447"/>
      <c r="W658" s="447"/>
      <c r="X658" s="447"/>
      <c r="Y658" s="447"/>
      <c r="Z658" s="447"/>
    </row>
    <row r="659" ht="15.75" customHeight="1" spans="1:26">
      <c r="A659" s="447"/>
      <c r="B659" s="447"/>
      <c r="C659" s="447"/>
      <c r="D659" s="447"/>
      <c r="E659" s="447"/>
      <c r="F659" s="447"/>
      <c r="G659" s="447"/>
      <c r="H659" s="447"/>
      <c r="I659" s="447"/>
      <c r="J659" s="447"/>
      <c r="K659" s="447"/>
      <c r="L659" s="447"/>
      <c r="M659" s="447"/>
      <c r="N659" s="447"/>
      <c r="O659" s="447"/>
      <c r="P659" s="447"/>
      <c r="Q659" s="447"/>
      <c r="R659" s="447"/>
      <c r="S659" s="447"/>
      <c r="T659" s="447"/>
      <c r="U659" s="447"/>
      <c r="V659" s="447"/>
      <c r="W659" s="447"/>
      <c r="X659" s="447"/>
      <c r="Y659" s="447"/>
      <c r="Z659" s="447"/>
    </row>
    <row r="660" ht="15.75" customHeight="1" spans="1:26">
      <c r="A660" s="447"/>
      <c r="B660" s="447"/>
      <c r="C660" s="447"/>
      <c r="D660" s="447"/>
      <c r="E660" s="447"/>
      <c r="F660" s="447"/>
      <c r="G660" s="447"/>
      <c r="H660" s="447"/>
      <c r="I660" s="447"/>
      <c r="J660" s="447"/>
      <c r="K660" s="447"/>
      <c r="L660" s="447"/>
      <c r="M660" s="447"/>
      <c r="N660" s="447"/>
      <c r="O660" s="447"/>
      <c r="P660" s="447"/>
      <c r="Q660" s="447"/>
      <c r="R660" s="447"/>
      <c r="S660" s="447"/>
      <c r="T660" s="447"/>
      <c r="U660" s="447"/>
      <c r="V660" s="447"/>
      <c r="W660" s="447"/>
      <c r="X660" s="447"/>
      <c r="Y660" s="447"/>
      <c r="Z660" s="447"/>
    </row>
    <row r="661" ht="15.75" customHeight="1" spans="1:26">
      <c r="A661" s="447"/>
      <c r="B661" s="447"/>
      <c r="C661" s="447"/>
      <c r="D661" s="447"/>
      <c r="E661" s="447"/>
      <c r="F661" s="447"/>
      <c r="G661" s="447"/>
      <c r="H661" s="447"/>
      <c r="I661" s="447"/>
      <c r="J661" s="447"/>
      <c r="K661" s="447"/>
      <c r="L661" s="447"/>
      <c r="M661" s="447"/>
      <c r="N661" s="447"/>
      <c r="O661" s="447"/>
      <c r="P661" s="447"/>
      <c r="Q661" s="447"/>
      <c r="R661" s="447"/>
      <c r="S661" s="447"/>
      <c r="T661" s="447"/>
      <c r="U661" s="447"/>
      <c r="V661" s="447"/>
      <c r="W661" s="447"/>
      <c r="X661" s="447"/>
      <c r="Y661" s="447"/>
      <c r="Z661" s="447"/>
    </row>
    <row r="662" ht="15.75" customHeight="1" spans="1:26">
      <c r="A662" s="447"/>
      <c r="B662" s="447"/>
      <c r="C662" s="447"/>
      <c r="D662" s="447"/>
      <c r="E662" s="447"/>
      <c r="F662" s="447"/>
      <c r="G662" s="447"/>
      <c r="H662" s="447"/>
      <c r="I662" s="447"/>
      <c r="J662" s="447"/>
      <c r="K662" s="447"/>
      <c r="L662" s="447"/>
      <c r="M662" s="447"/>
      <c r="N662" s="447"/>
      <c r="O662" s="447"/>
      <c r="P662" s="447"/>
      <c r="Q662" s="447"/>
      <c r="R662" s="447"/>
      <c r="S662" s="447"/>
      <c r="T662" s="447"/>
      <c r="U662" s="447"/>
      <c r="V662" s="447"/>
      <c r="W662" s="447"/>
      <c r="X662" s="447"/>
      <c r="Y662" s="447"/>
      <c r="Z662" s="447"/>
    </row>
    <row r="663" ht="15.75" customHeight="1" spans="1:26">
      <c r="A663" s="447"/>
      <c r="B663" s="447"/>
      <c r="C663" s="447"/>
      <c r="D663" s="447"/>
      <c r="E663" s="447"/>
      <c r="F663" s="447"/>
      <c r="G663" s="447"/>
      <c r="H663" s="447"/>
      <c r="I663" s="447"/>
      <c r="J663" s="447"/>
      <c r="K663" s="447"/>
      <c r="L663" s="447"/>
      <c r="M663" s="447"/>
      <c r="N663" s="447"/>
      <c r="O663" s="447"/>
      <c r="P663" s="447"/>
      <c r="Q663" s="447"/>
      <c r="R663" s="447"/>
      <c r="S663" s="447"/>
      <c r="T663" s="447"/>
      <c r="U663" s="447"/>
      <c r="V663" s="447"/>
      <c r="W663" s="447"/>
      <c r="X663" s="447"/>
      <c r="Y663" s="447"/>
      <c r="Z663" s="447"/>
    </row>
    <row r="664" ht="15.75" customHeight="1" spans="1:26">
      <c r="A664" s="447"/>
      <c r="B664" s="447"/>
      <c r="C664" s="447"/>
      <c r="D664" s="447"/>
      <c r="E664" s="447"/>
      <c r="F664" s="447"/>
      <c r="G664" s="447"/>
      <c r="H664" s="447"/>
      <c r="I664" s="447"/>
      <c r="J664" s="447"/>
      <c r="K664" s="447"/>
      <c r="L664" s="447"/>
      <c r="M664" s="447"/>
      <c r="N664" s="447"/>
      <c r="O664" s="447"/>
      <c r="P664" s="447"/>
      <c r="Q664" s="447"/>
      <c r="R664" s="447"/>
      <c r="S664" s="447"/>
      <c r="T664" s="447"/>
      <c r="U664" s="447"/>
      <c r="V664" s="447"/>
      <c r="W664" s="447"/>
      <c r="X664" s="447"/>
      <c r="Y664" s="447"/>
      <c r="Z664" s="447"/>
    </row>
    <row r="665" ht="15.75" customHeight="1" spans="1:26">
      <c r="A665" s="447"/>
      <c r="B665" s="447"/>
      <c r="C665" s="447"/>
      <c r="D665" s="447"/>
      <c r="E665" s="447"/>
      <c r="F665" s="447"/>
      <c r="G665" s="447"/>
      <c r="H665" s="447"/>
      <c r="I665" s="447"/>
      <c r="J665" s="447"/>
      <c r="K665" s="447"/>
      <c r="L665" s="447"/>
      <c r="M665" s="447"/>
      <c r="N665" s="447"/>
      <c r="O665" s="447"/>
      <c r="P665" s="447"/>
      <c r="Q665" s="447"/>
      <c r="R665" s="447"/>
      <c r="S665" s="447"/>
      <c r="T665" s="447"/>
      <c r="U665" s="447"/>
      <c r="V665" s="447"/>
      <c r="W665" s="447"/>
      <c r="X665" s="447"/>
      <c r="Y665" s="447"/>
      <c r="Z665" s="447"/>
    </row>
    <row r="666" ht="15.75" customHeight="1" spans="1:26">
      <c r="A666" s="447"/>
      <c r="B666" s="447"/>
      <c r="C666" s="447"/>
      <c r="D666" s="447"/>
      <c r="E666" s="447"/>
      <c r="F666" s="447"/>
      <c r="G666" s="447"/>
      <c r="H666" s="447"/>
      <c r="I666" s="447"/>
      <c r="J666" s="447"/>
      <c r="K666" s="447"/>
      <c r="L666" s="447"/>
      <c r="M666" s="447"/>
      <c r="N666" s="447"/>
      <c r="O666" s="447"/>
      <c r="P666" s="447"/>
      <c r="Q666" s="447"/>
      <c r="R666" s="447"/>
      <c r="S666" s="447"/>
      <c r="T666" s="447"/>
      <c r="U666" s="447"/>
      <c r="V666" s="447"/>
      <c r="W666" s="447"/>
      <c r="X666" s="447"/>
      <c r="Y666" s="447"/>
      <c r="Z666" s="447"/>
    </row>
    <row r="667" ht="15.75" customHeight="1" spans="1:26">
      <c r="A667" s="447"/>
      <c r="B667" s="447"/>
      <c r="C667" s="447"/>
      <c r="D667" s="447"/>
      <c r="E667" s="447"/>
      <c r="F667" s="447"/>
      <c r="G667" s="447"/>
      <c r="H667" s="447"/>
      <c r="I667" s="447"/>
      <c r="J667" s="447"/>
      <c r="K667" s="447"/>
      <c r="L667" s="447"/>
      <c r="M667" s="447"/>
      <c r="N667" s="447"/>
      <c r="O667" s="447"/>
      <c r="P667" s="447"/>
      <c r="Q667" s="447"/>
      <c r="R667" s="447"/>
      <c r="S667" s="447"/>
      <c r="T667" s="447"/>
      <c r="U667" s="447"/>
      <c r="V667" s="447"/>
      <c r="W667" s="447"/>
      <c r="X667" s="447"/>
      <c r="Y667" s="447"/>
      <c r="Z667" s="447"/>
    </row>
    <row r="668" ht="15.75" customHeight="1" spans="1:26">
      <c r="A668" s="447"/>
      <c r="B668" s="447"/>
      <c r="C668" s="447"/>
      <c r="D668" s="447"/>
      <c r="E668" s="447"/>
      <c r="F668" s="447"/>
      <c r="G668" s="447"/>
      <c r="H668" s="447"/>
      <c r="I668" s="447"/>
      <c r="J668" s="447"/>
      <c r="K668" s="447"/>
      <c r="L668" s="447"/>
      <c r="M668" s="447"/>
      <c r="N668" s="447"/>
      <c r="O668" s="447"/>
      <c r="P668" s="447"/>
      <c r="Q668" s="447"/>
      <c r="R668" s="447"/>
      <c r="S668" s="447"/>
      <c r="T668" s="447"/>
      <c r="U668" s="447"/>
      <c r="V668" s="447"/>
      <c r="W668" s="447"/>
      <c r="X668" s="447"/>
      <c r="Y668" s="447"/>
      <c r="Z668" s="447"/>
    </row>
    <row r="669" ht="15.75" customHeight="1" spans="1:26">
      <c r="A669" s="447"/>
      <c r="B669" s="447"/>
      <c r="C669" s="447"/>
      <c r="D669" s="447"/>
      <c r="E669" s="447"/>
      <c r="F669" s="447"/>
      <c r="G669" s="447"/>
      <c r="H669" s="447"/>
      <c r="I669" s="447"/>
      <c r="J669" s="447"/>
      <c r="K669" s="447"/>
      <c r="L669" s="447"/>
      <c r="M669" s="447"/>
      <c r="N669" s="447"/>
      <c r="O669" s="447"/>
      <c r="P669" s="447"/>
      <c r="Q669" s="447"/>
      <c r="R669" s="447"/>
      <c r="S669" s="447"/>
      <c r="T669" s="447"/>
      <c r="U669" s="447"/>
      <c r="V669" s="447"/>
      <c r="W669" s="447"/>
      <c r="X669" s="447"/>
      <c r="Y669" s="447"/>
      <c r="Z669" s="447"/>
    </row>
    <row r="670" ht="15.75" customHeight="1" spans="1:26">
      <c r="A670" s="447"/>
      <c r="B670" s="447"/>
      <c r="C670" s="447"/>
      <c r="D670" s="447"/>
      <c r="E670" s="447"/>
      <c r="F670" s="447"/>
      <c r="G670" s="447"/>
      <c r="H670" s="447"/>
      <c r="I670" s="447"/>
      <c r="J670" s="447"/>
      <c r="K670" s="447"/>
      <c r="L670" s="447"/>
      <c r="M670" s="447"/>
      <c r="N670" s="447"/>
      <c r="O670" s="447"/>
      <c r="P670" s="447"/>
      <c r="Q670" s="447"/>
      <c r="R670" s="447"/>
      <c r="S670" s="447"/>
      <c r="T670" s="447"/>
      <c r="U670" s="447"/>
      <c r="V670" s="447"/>
      <c r="W670" s="447"/>
      <c r="X670" s="447"/>
      <c r="Y670" s="447"/>
      <c r="Z670" s="447"/>
    </row>
    <row r="671" ht="15.75" customHeight="1" spans="1:26">
      <c r="A671" s="447"/>
      <c r="B671" s="447"/>
      <c r="C671" s="447"/>
      <c r="D671" s="447"/>
      <c r="E671" s="447"/>
      <c r="F671" s="447"/>
      <c r="G671" s="447"/>
      <c r="H671" s="447"/>
      <c r="I671" s="447"/>
      <c r="J671" s="447"/>
      <c r="K671" s="447"/>
      <c r="L671" s="447"/>
      <c r="M671" s="447"/>
      <c r="N671" s="447"/>
      <c r="O671" s="447"/>
      <c r="P671" s="447"/>
      <c r="Q671" s="447"/>
      <c r="R671" s="447"/>
      <c r="S671" s="447"/>
      <c r="T671" s="447"/>
      <c r="U671" s="447"/>
      <c r="V671" s="447"/>
      <c r="W671" s="447"/>
      <c r="X671" s="447"/>
      <c r="Y671" s="447"/>
      <c r="Z671" s="447"/>
    </row>
    <row r="672" ht="15.75" customHeight="1" spans="1:26">
      <c r="A672" s="447"/>
      <c r="B672" s="447"/>
      <c r="C672" s="447"/>
      <c r="D672" s="447"/>
      <c r="E672" s="447"/>
      <c r="F672" s="447"/>
      <c r="G672" s="447"/>
      <c r="H672" s="447"/>
      <c r="I672" s="447"/>
      <c r="J672" s="447"/>
      <c r="K672" s="447"/>
      <c r="L672" s="447"/>
      <c r="M672" s="447"/>
      <c r="N672" s="447"/>
      <c r="O672" s="447"/>
      <c r="P672" s="447"/>
      <c r="Q672" s="447"/>
      <c r="R672" s="447"/>
      <c r="S672" s="447"/>
      <c r="T672" s="447"/>
      <c r="U672" s="447"/>
      <c r="V672" s="447"/>
      <c r="W672" s="447"/>
      <c r="X672" s="447"/>
      <c r="Y672" s="447"/>
      <c r="Z672" s="447"/>
    </row>
    <row r="673" ht="15.75" customHeight="1" spans="1:26">
      <c r="A673" s="447"/>
      <c r="B673" s="447"/>
      <c r="C673" s="447"/>
      <c r="D673" s="447"/>
      <c r="E673" s="447"/>
      <c r="F673" s="447"/>
      <c r="G673" s="447"/>
      <c r="H673" s="447"/>
      <c r="I673" s="447"/>
      <c r="J673" s="447"/>
      <c r="K673" s="447"/>
      <c r="L673" s="447"/>
      <c r="M673" s="447"/>
      <c r="N673" s="447"/>
      <c r="O673" s="447"/>
      <c r="P673" s="447"/>
      <c r="Q673" s="447"/>
      <c r="R673" s="447"/>
      <c r="S673" s="447"/>
      <c r="T673" s="447"/>
      <c r="U673" s="447"/>
      <c r="V673" s="447"/>
      <c r="W673" s="447"/>
      <c r="X673" s="447"/>
      <c r="Y673" s="447"/>
      <c r="Z673" s="447"/>
    </row>
    <row r="674" ht="15.75" customHeight="1" spans="1:26">
      <c r="A674" s="447"/>
      <c r="B674" s="447"/>
      <c r="C674" s="447"/>
      <c r="D674" s="447"/>
      <c r="E674" s="447"/>
      <c r="F674" s="447"/>
      <c r="G674" s="447"/>
      <c r="H674" s="447"/>
      <c r="I674" s="447"/>
      <c r="J674" s="447"/>
      <c r="K674" s="447"/>
      <c r="L674" s="447"/>
      <c r="M674" s="447"/>
      <c r="N674" s="447"/>
      <c r="O674" s="447"/>
      <c r="P674" s="447"/>
      <c r="Q674" s="447"/>
      <c r="R674" s="447"/>
      <c r="S674" s="447"/>
      <c r="T674" s="447"/>
      <c r="U674" s="447"/>
      <c r="V674" s="447"/>
      <c r="W674" s="447"/>
      <c r="X674" s="447"/>
      <c r="Y674" s="447"/>
      <c r="Z674" s="447"/>
    </row>
    <row r="675" ht="15.75" customHeight="1" spans="1:26">
      <c r="A675" s="447"/>
      <c r="B675" s="447"/>
      <c r="C675" s="447"/>
      <c r="D675" s="447"/>
      <c r="E675" s="447"/>
      <c r="F675" s="447"/>
      <c r="G675" s="447"/>
      <c r="H675" s="447"/>
      <c r="I675" s="447"/>
      <c r="J675" s="447"/>
      <c r="K675" s="447"/>
      <c r="L675" s="447"/>
      <c r="M675" s="447"/>
      <c r="N675" s="447"/>
      <c r="O675" s="447"/>
      <c r="P675" s="447"/>
      <c r="Q675" s="447"/>
      <c r="R675" s="447"/>
      <c r="S675" s="447"/>
      <c r="T675" s="447"/>
      <c r="U675" s="447"/>
      <c r="V675" s="447"/>
      <c r="W675" s="447"/>
      <c r="X675" s="447"/>
      <c r="Y675" s="447"/>
      <c r="Z675" s="447"/>
    </row>
    <row r="676" ht="15.75" customHeight="1" spans="1:26">
      <c r="A676" s="447"/>
      <c r="B676" s="447"/>
      <c r="C676" s="447"/>
      <c r="D676" s="447"/>
      <c r="E676" s="447"/>
      <c r="F676" s="447"/>
      <c r="G676" s="447"/>
      <c r="H676" s="447"/>
      <c r="I676" s="447"/>
      <c r="J676" s="447"/>
      <c r="K676" s="447"/>
      <c r="L676" s="447"/>
      <c r="M676" s="447"/>
      <c r="N676" s="447"/>
      <c r="O676" s="447"/>
      <c r="P676" s="447"/>
      <c r="Q676" s="447"/>
      <c r="R676" s="447"/>
      <c r="S676" s="447"/>
      <c r="T676" s="447"/>
      <c r="U676" s="447"/>
      <c r="V676" s="447"/>
      <c r="W676" s="447"/>
      <c r="X676" s="447"/>
      <c r="Y676" s="447"/>
      <c r="Z676" s="447"/>
    </row>
    <row r="677" ht="15.75" customHeight="1" spans="1:26">
      <c r="A677" s="447"/>
      <c r="B677" s="447"/>
      <c r="C677" s="447"/>
      <c r="D677" s="447"/>
      <c r="E677" s="447"/>
      <c r="F677" s="447"/>
      <c r="G677" s="447"/>
      <c r="H677" s="447"/>
      <c r="I677" s="447"/>
      <c r="J677" s="447"/>
      <c r="K677" s="447"/>
      <c r="L677" s="447"/>
      <c r="M677" s="447"/>
      <c r="N677" s="447"/>
      <c r="O677" s="447"/>
      <c r="P677" s="447"/>
      <c r="Q677" s="447"/>
      <c r="R677" s="447"/>
      <c r="S677" s="447"/>
      <c r="T677" s="447"/>
      <c r="U677" s="447"/>
      <c r="V677" s="447"/>
      <c r="W677" s="447"/>
      <c r="X677" s="447"/>
      <c r="Y677" s="447"/>
      <c r="Z677" s="447"/>
    </row>
    <row r="678" ht="15.75" customHeight="1" spans="1:26">
      <c r="A678" s="447"/>
      <c r="B678" s="447"/>
      <c r="C678" s="447"/>
      <c r="D678" s="447"/>
      <c r="E678" s="447"/>
      <c r="F678" s="447"/>
      <c r="G678" s="447"/>
      <c r="H678" s="447"/>
      <c r="I678" s="447"/>
      <c r="J678" s="447"/>
      <c r="K678" s="447"/>
      <c r="L678" s="447"/>
      <c r="M678" s="447"/>
      <c r="N678" s="447"/>
      <c r="O678" s="447"/>
      <c r="P678" s="447"/>
      <c r="Q678" s="447"/>
      <c r="R678" s="447"/>
      <c r="S678" s="447"/>
      <c r="T678" s="447"/>
      <c r="U678" s="447"/>
      <c r="V678" s="447"/>
      <c r="W678" s="447"/>
      <c r="X678" s="447"/>
      <c r="Y678" s="447"/>
      <c r="Z678" s="447"/>
    </row>
    <row r="679" ht="15.75" customHeight="1" spans="1:26">
      <c r="A679" s="447"/>
      <c r="B679" s="447"/>
      <c r="C679" s="447"/>
      <c r="D679" s="447"/>
      <c r="E679" s="447"/>
      <c r="F679" s="447"/>
      <c r="G679" s="447"/>
      <c r="H679" s="447"/>
      <c r="I679" s="447"/>
      <c r="J679" s="447"/>
      <c r="K679" s="447"/>
      <c r="L679" s="447"/>
      <c r="M679" s="447"/>
      <c r="N679" s="447"/>
      <c r="O679" s="447"/>
      <c r="P679" s="447"/>
      <c r="Q679" s="447"/>
      <c r="R679" s="447"/>
      <c r="S679" s="447"/>
      <c r="T679" s="447"/>
      <c r="U679" s="447"/>
      <c r="V679" s="447"/>
      <c r="W679" s="447"/>
      <c r="X679" s="447"/>
      <c r="Y679" s="447"/>
      <c r="Z679" s="447"/>
    </row>
    <row r="680" ht="15.75" customHeight="1" spans="1:26">
      <c r="A680" s="447"/>
      <c r="B680" s="447"/>
      <c r="C680" s="447"/>
      <c r="D680" s="447"/>
      <c r="E680" s="447"/>
      <c r="F680" s="447"/>
      <c r="G680" s="447"/>
      <c r="H680" s="447"/>
      <c r="I680" s="447"/>
      <c r="J680" s="447"/>
      <c r="K680" s="447"/>
      <c r="L680" s="447"/>
      <c r="M680" s="447"/>
      <c r="N680" s="447"/>
      <c r="O680" s="447"/>
      <c r="P680" s="447"/>
      <c r="Q680" s="447"/>
      <c r="R680" s="447"/>
      <c r="S680" s="447"/>
      <c r="T680" s="447"/>
      <c r="U680" s="447"/>
      <c r="V680" s="447"/>
      <c r="W680" s="447"/>
      <c r="X680" s="447"/>
      <c r="Y680" s="447"/>
      <c r="Z680" s="447"/>
    </row>
    <row r="681" ht="15.75" customHeight="1" spans="1:26">
      <c r="A681" s="447"/>
      <c r="B681" s="447"/>
      <c r="C681" s="447"/>
      <c r="D681" s="447"/>
      <c r="E681" s="447"/>
      <c r="F681" s="447"/>
      <c r="G681" s="447"/>
      <c r="H681" s="447"/>
      <c r="I681" s="447"/>
      <c r="J681" s="447"/>
      <c r="K681" s="447"/>
      <c r="L681" s="447"/>
      <c r="M681" s="447"/>
      <c r="N681" s="447"/>
      <c r="O681" s="447"/>
      <c r="P681" s="447"/>
      <c r="Q681" s="447"/>
      <c r="R681" s="447"/>
      <c r="S681" s="447"/>
      <c r="T681" s="447"/>
      <c r="U681" s="447"/>
      <c r="V681" s="447"/>
      <c r="W681" s="447"/>
      <c r="X681" s="447"/>
      <c r="Y681" s="447"/>
      <c r="Z681" s="447"/>
    </row>
    <row r="682" ht="15.75" customHeight="1" spans="1:26">
      <c r="A682" s="447"/>
      <c r="B682" s="447"/>
      <c r="C682" s="447"/>
      <c r="D682" s="447"/>
      <c r="E682" s="447"/>
      <c r="F682" s="447"/>
      <c r="G682" s="447"/>
      <c r="H682" s="447"/>
      <c r="I682" s="447"/>
      <c r="J682" s="447"/>
      <c r="K682" s="447"/>
      <c r="L682" s="447"/>
      <c r="M682" s="447"/>
      <c r="N682" s="447"/>
      <c r="O682" s="447"/>
      <c r="P682" s="447"/>
      <c r="Q682" s="447"/>
      <c r="R682" s="447"/>
      <c r="S682" s="447"/>
      <c r="T682" s="447"/>
      <c r="U682" s="447"/>
      <c r="V682" s="447"/>
      <c r="W682" s="447"/>
      <c r="X682" s="447"/>
      <c r="Y682" s="447"/>
      <c r="Z682" s="447"/>
    </row>
    <row r="683" ht="15.75" customHeight="1" spans="1:26">
      <c r="A683" s="447"/>
      <c r="B683" s="447"/>
      <c r="C683" s="447"/>
      <c r="D683" s="447"/>
      <c r="E683" s="447"/>
      <c r="F683" s="447"/>
      <c r="G683" s="447"/>
      <c r="H683" s="447"/>
      <c r="I683" s="447"/>
      <c r="J683" s="447"/>
      <c r="K683" s="447"/>
      <c r="L683" s="447"/>
      <c r="M683" s="447"/>
      <c r="N683" s="447"/>
      <c r="O683" s="447"/>
      <c r="P683" s="447"/>
      <c r="Q683" s="447"/>
      <c r="R683" s="447"/>
      <c r="S683" s="447"/>
      <c r="T683" s="447"/>
      <c r="U683" s="447"/>
      <c r="V683" s="447"/>
      <c r="W683" s="447"/>
      <c r="X683" s="447"/>
      <c r="Y683" s="447"/>
      <c r="Z683" s="447"/>
    </row>
    <row r="684" ht="15.75" customHeight="1" spans="1:26">
      <c r="A684" s="447"/>
      <c r="B684" s="447"/>
      <c r="C684" s="447"/>
      <c r="D684" s="447"/>
      <c r="E684" s="447"/>
      <c r="F684" s="447"/>
      <c r="G684" s="447"/>
      <c r="H684" s="447"/>
      <c r="I684" s="447"/>
      <c r="J684" s="447"/>
      <c r="K684" s="447"/>
      <c r="L684" s="447"/>
      <c r="M684" s="447"/>
      <c r="N684" s="447"/>
      <c r="O684" s="447"/>
      <c r="P684" s="447"/>
      <c r="Q684" s="447"/>
      <c r="R684" s="447"/>
      <c r="S684" s="447"/>
      <c r="T684" s="447"/>
      <c r="U684" s="447"/>
      <c r="V684" s="447"/>
      <c r="W684" s="447"/>
      <c r="X684" s="447"/>
      <c r="Y684" s="447"/>
      <c r="Z684" s="447"/>
    </row>
    <row r="685" ht="15.75" customHeight="1" spans="1:26">
      <c r="A685" s="447"/>
      <c r="B685" s="447"/>
      <c r="C685" s="447"/>
      <c r="D685" s="447"/>
      <c r="E685" s="447"/>
      <c r="F685" s="447"/>
      <c r="G685" s="447"/>
      <c r="H685" s="447"/>
      <c r="I685" s="447"/>
      <c r="J685" s="447"/>
      <c r="K685" s="447"/>
      <c r="L685" s="447"/>
      <c r="M685" s="447"/>
      <c r="N685" s="447"/>
      <c r="O685" s="447"/>
      <c r="P685" s="447"/>
      <c r="Q685" s="447"/>
      <c r="R685" s="447"/>
      <c r="S685" s="447"/>
      <c r="T685" s="447"/>
      <c r="U685" s="447"/>
      <c r="V685" s="447"/>
      <c r="W685" s="447"/>
      <c r="X685" s="447"/>
      <c r="Y685" s="447"/>
      <c r="Z685" s="447"/>
    </row>
    <row r="686" ht="15.75" customHeight="1" spans="1:26">
      <c r="A686" s="447"/>
      <c r="B686" s="447"/>
      <c r="C686" s="447"/>
      <c r="D686" s="447"/>
      <c r="E686" s="447"/>
      <c r="F686" s="447"/>
      <c r="G686" s="447"/>
      <c r="H686" s="447"/>
      <c r="I686" s="447"/>
      <c r="J686" s="447"/>
      <c r="K686" s="447"/>
      <c r="L686" s="447"/>
      <c r="M686" s="447"/>
      <c r="N686" s="447"/>
      <c r="O686" s="447"/>
      <c r="P686" s="447"/>
      <c r="Q686" s="447"/>
      <c r="R686" s="447"/>
      <c r="S686" s="447"/>
      <c r="T686" s="447"/>
      <c r="U686" s="447"/>
      <c r="V686" s="447"/>
      <c r="W686" s="447"/>
      <c r="X686" s="447"/>
      <c r="Y686" s="447"/>
      <c r="Z686" s="447"/>
    </row>
    <row r="687" ht="15.75" customHeight="1" spans="1:26">
      <c r="A687" s="447"/>
      <c r="B687" s="447"/>
      <c r="C687" s="447"/>
      <c r="D687" s="447"/>
      <c r="E687" s="447"/>
      <c r="F687" s="447"/>
      <c r="G687" s="447"/>
      <c r="H687" s="447"/>
      <c r="I687" s="447"/>
      <c r="J687" s="447"/>
      <c r="K687" s="447"/>
      <c r="L687" s="447"/>
      <c r="M687" s="447"/>
      <c r="N687" s="447"/>
      <c r="O687" s="447"/>
      <c r="P687" s="447"/>
      <c r="Q687" s="447"/>
      <c r="R687" s="447"/>
      <c r="S687" s="447"/>
      <c r="T687" s="447"/>
      <c r="U687" s="447"/>
      <c r="V687" s="447"/>
      <c r="W687" s="447"/>
      <c r="X687" s="447"/>
      <c r="Y687" s="447"/>
      <c r="Z687" s="447"/>
    </row>
    <row r="688" ht="15.75" customHeight="1" spans="1:26">
      <c r="A688" s="447"/>
      <c r="B688" s="447"/>
      <c r="C688" s="447"/>
      <c r="D688" s="447"/>
      <c r="E688" s="447"/>
      <c r="F688" s="447"/>
      <c r="G688" s="447"/>
      <c r="H688" s="447"/>
      <c r="I688" s="447"/>
      <c r="J688" s="447"/>
      <c r="K688" s="447"/>
      <c r="L688" s="447"/>
      <c r="M688" s="447"/>
      <c r="N688" s="447"/>
      <c r="O688" s="447"/>
      <c r="P688" s="447"/>
      <c r="Q688" s="447"/>
      <c r="R688" s="447"/>
      <c r="S688" s="447"/>
      <c r="T688" s="447"/>
      <c r="U688" s="447"/>
      <c r="V688" s="447"/>
      <c r="W688" s="447"/>
      <c r="X688" s="447"/>
      <c r="Y688" s="447"/>
      <c r="Z688" s="447"/>
    </row>
    <row r="689" ht="15.75" customHeight="1" spans="1:26">
      <c r="A689" s="447"/>
      <c r="B689" s="447"/>
      <c r="C689" s="447"/>
      <c r="D689" s="447"/>
      <c r="E689" s="447"/>
      <c r="F689" s="447"/>
      <c r="G689" s="447"/>
      <c r="H689" s="447"/>
      <c r="I689" s="447"/>
      <c r="J689" s="447"/>
      <c r="K689" s="447"/>
      <c r="L689" s="447"/>
      <c r="M689" s="447"/>
      <c r="N689" s="447"/>
      <c r="O689" s="447"/>
      <c r="P689" s="447"/>
      <c r="Q689" s="447"/>
      <c r="R689" s="447"/>
      <c r="S689" s="447"/>
      <c r="T689" s="447"/>
      <c r="U689" s="447"/>
      <c r="V689" s="447"/>
      <c r="W689" s="447"/>
      <c r="X689" s="447"/>
      <c r="Y689" s="447"/>
      <c r="Z689" s="447"/>
    </row>
    <row r="690" ht="15.75" customHeight="1" spans="1:26">
      <c r="A690" s="447"/>
      <c r="B690" s="447"/>
      <c r="C690" s="447"/>
      <c r="D690" s="447"/>
      <c r="E690" s="447"/>
      <c r="F690" s="447"/>
      <c r="G690" s="447"/>
      <c r="H690" s="447"/>
      <c r="I690" s="447"/>
      <c r="J690" s="447"/>
      <c r="K690" s="447"/>
      <c r="L690" s="447"/>
      <c r="M690" s="447"/>
      <c r="N690" s="447"/>
      <c r="O690" s="447"/>
      <c r="P690" s="447"/>
      <c r="Q690" s="447"/>
      <c r="R690" s="447"/>
      <c r="S690" s="447"/>
      <c r="T690" s="447"/>
      <c r="U690" s="447"/>
      <c r="V690" s="447"/>
      <c r="W690" s="447"/>
      <c r="X690" s="447"/>
      <c r="Y690" s="447"/>
      <c r="Z690" s="447"/>
    </row>
    <row r="691" ht="15.75" customHeight="1" spans="1:26">
      <c r="A691" s="447"/>
      <c r="B691" s="447"/>
      <c r="C691" s="447"/>
      <c r="D691" s="447"/>
      <c r="E691" s="447"/>
      <c r="F691" s="447"/>
      <c r="G691" s="447"/>
      <c r="H691" s="447"/>
      <c r="I691" s="447"/>
      <c r="J691" s="447"/>
      <c r="K691" s="447"/>
      <c r="L691" s="447"/>
      <c r="M691" s="447"/>
      <c r="N691" s="447"/>
      <c r="O691" s="447"/>
      <c r="P691" s="447"/>
      <c r="Q691" s="447"/>
      <c r="R691" s="447"/>
      <c r="S691" s="447"/>
      <c r="T691" s="447"/>
      <c r="U691" s="447"/>
      <c r="V691" s="447"/>
      <c r="W691" s="447"/>
      <c r="X691" s="447"/>
      <c r="Y691" s="447"/>
      <c r="Z691" s="447"/>
    </row>
    <row r="692" ht="15.75" customHeight="1" spans="1:26">
      <c r="A692" s="447"/>
      <c r="B692" s="447"/>
      <c r="C692" s="447"/>
      <c r="D692" s="447"/>
      <c r="E692" s="447"/>
      <c r="F692" s="447"/>
      <c r="G692" s="447"/>
      <c r="H692" s="447"/>
      <c r="I692" s="447"/>
      <c r="J692" s="447"/>
      <c r="K692" s="447"/>
      <c r="L692" s="447"/>
      <c r="M692" s="447"/>
      <c r="N692" s="447"/>
      <c r="O692" s="447"/>
      <c r="P692" s="447"/>
      <c r="Q692" s="447"/>
      <c r="R692" s="447"/>
      <c r="S692" s="447"/>
      <c r="T692" s="447"/>
      <c r="U692" s="447"/>
      <c r="V692" s="447"/>
      <c r="W692" s="447"/>
      <c r="X692" s="447"/>
      <c r="Y692" s="447"/>
      <c r="Z692" s="447"/>
    </row>
    <row r="693" ht="15.75" customHeight="1" spans="1:26">
      <c r="A693" s="447"/>
      <c r="B693" s="447"/>
      <c r="C693" s="447"/>
      <c r="D693" s="447"/>
      <c r="E693" s="447"/>
      <c r="F693" s="447"/>
      <c r="G693" s="447"/>
      <c r="H693" s="447"/>
      <c r="I693" s="447"/>
      <c r="J693" s="447"/>
      <c r="K693" s="447"/>
      <c r="L693" s="447"/>
      <c r="M693" s="447"/>
      <c r="N693" s="447"/>
      <c r="O693" s="447"/>
      <c r="P693" s="447"/>
      <c r="Q693" s="447"/>
      <c r="R693" s="447"/>
      <c r="S693" s="447"/>
      <c r="T693" s="447"/>
      <c r="U693" s="447"/>
      <c r="V693" s="447"/>
      <c r="W693" s="447"/>
      <c r="X693" s="447"/>
      <c r="Y693" s="447"/>
      <c r="Z693" s="447"/>
    </row>
    <row r="694" ht="15.75" customHeight="1" spans="1:26">
      <c r="A694" s="447"/>
      <c r="B694" s="447"/>
      <c r="C694" s="447"/>
      <c r="D694" s="447"/>
      <c r="E694" s="447"/>
      <c r="F694" s="447"/>
      <c r="G694" s="447"/>
      <c r="H694" s="447"/>
      <c r="I694" s="447"/>
      <c r="J694" s="447"/>
      <c r="K694" s="447"/>
      <c r="L694" s="447"/>
      <c r="M694" s="447"/>
      <c r="N694" s="447"/>
      <c r="O694" s="447"/>
      <c r="P694" s="447"/>
      <c r="Q694" s="447"/>
      <c r="R694" s="447"/>
      <c r="S694" s="447"/>
      <c r="T694" s="447"/>
      <c r="U694" s="447"/>
      <c r="V694" s="447"/>
      <c r="W694" s="447"/>
      <c r="X694" s="447"/>
      <c r="Y694" s="447"/>
      <c r="Z694" s="447"/>
    </row>
    <row r="695" ht="15.75" customHeight="1" spans="1:26">
      <c r="A695" s="447"/>
      <c r="B695" s="447"/>
      <c r="C695" s="447"/>
      <c r="D695" s="447"/>
      <c r="E695" s="447"/>
      <c r="F695" s="447"/>
      <c r="G695" s="447"/>
      <c r="H695" s="447"/>
      <c r="I695" s="447"/>
      <c r="J695" s="447"/>
      <c r="K695" s="447"/>
      <c r="L695" s="447"/>
      <c r="M695" s="447"/>
      <c r="N695" s="447"/>
      <c r="O695" s="447"/>
      <c r="P695" s="447"/>
      <c r="Q695" s="447"/>
      <c r="R695" s="447"/>
      <c r="S695" s="447"/>
      <c r="T695" s="447"/>
      <c r="U695" s="447"/>
      <c r="V695" s="447"/>
      <c r="W695" s="447"/>
      <c r="X695" s="447"/>
      <c r="Y695" s="447"/>
      <c r="Z695" s="447"/>
    </row>
    <row r="696" ht="15.75" customHeight="1" spans="1:26">
      <c r="A696" s="447"/>
      <c r="B696" s="447"/>
      <c r="C696" s="447"/>
      <c r="D696" s="447"/>
      <c r="E696" s="447"/>
      <c r="F696" s="447"/>
      <c r="G696" s="447"/>
      <c r="H696" s="447"/>
      <c r="I696" s="447"/>
      <c r="J696" s="447"/>
      <c r="K696" s="447"/>
      <c r="L696" s="447"/>
      <c r="M696" s="447"/>
      <c r="N696" s="447"/>
      <c r="O696" s="447"/>
      <c r="P696" s="447"/>
      <c r="Q696" s="447"/>
      <c r="R696" s="447"/>
      <c r="S696" s="447"/>
      <c r="T696" s="447"/>
      <c r="U696" s="447"/>
      <c r="V696" s="447"/>
      <c r="W696" s="447"/>
      <c r="X696" s="447"/>
      <c r="Y696" s="447"/>
      <c r="Z696" s="447"/>
    </row>
    <row r="697" ht="15.75" customHeight="1" spans="1:26">
      <c r="A697" s="447"/>
      <c r="B697" s="447"/>
      <c r="C697" s="447"/>
      <c r="D697" s="447"/>
      <c r="E697" s="447"/>
      <c r="F697" s="447"/>
      <c r="G697" s="447"/>
      <c r="H697" s="447"/>
      <c r="I697" s="447"/>
      <c r="J697" s="447"/>
      <c r="K697" s="447"/>
      <c r="L697" s="447"/>
      <c r="M697" s="447"/>
      <c r="N697" s="447"/>
      <c r="O697" s="447"/>
      <c r="P697" s="447"/>
      <c r="Q697" s="447"/>
      <c r="R697" s="447"/>
      <c r="S697" s="447"/>
      <c r="T697" s="447"/>
      <c r="U697" s="447"/>
      <c r="V697" s="447"/>
      <c r="W697" s="447"/>
      <c r="X697" s="447"/>
      <c r="Y697" s="447"/>
      <c r="Z697" s="447"/>
    </row>
    <row r="698" ht="15.75" customHeight="1" spans="1:26">
      <c r="A698" s="447"/>
      <c r="B698" s="447"/>
      <c r="C698" s="447"/>
      <c r="D698" s="447"/>
      <c r="E698" s="447"/>
      <c r="F698" s="447"/>
      <c r="G698" s="447"/>
      <c r="H698" s="447"/>
      <c r="I698" s="447"/>
      <c r="J698" s="447"/>
      <c r="K698" s="447"/>
      <c r="L698" s="447"/>
      <c r="M698" s="447"/>
      <c r="N698" s="447"/>
      <c r="O698" s="447"/>
      <c r="P698" s="447"/>
      <c r="Q698" s="447"/>
      <c r="R698" s="447"/>
      <c r="S698" s="447"/>
      <c r="T698" s="447"/>
      <c r="U698" s="447"/>
      <c r="V698" s="447"/>
      <c r="W698" s="447"/>
      <c r="X698" s="447"/>
      <c r="Y698" s="447"/>
      <c r="Z698" s="447"/>
    </row>
    <row r="699" ht="15.75" customHeight="1" spans="1:26">
      <c r="A699" s="447"/>
      <c r="B699" s="447"/>
      <c r="C699" s="447"/>
      <c r="D699" s="447"/>
      <c r="E699" s="447"/>
      <c r="F699" s="447"/>
      <c r="G699" s="447"/>
      <c r="H699" s="447"/>
      <c r="I699" s="447"/>
      <c r="J699" s="447"/>
      <c r="K699" s="447"/>
      <c r="L699" s="447"/>
      <c r="M699" s="447"/>
      <c r="N699" s="447"/>
      <c r="O699" s="447"/>
      <c r="P699" s="447"/>
      <c r="Q699" s="447"/>
      <c r="R699" s="447"/>
      <c r="S699" s="447"/>
      <c r="T699" s="447"/>
      <c r="U699" s="447"/>
      <c r="V699" s="447"/>
      <c r="W699" s="447"/>
      <c r="X699" s="447"/>
      <c r="Y699" s="447"/>
      <c r="Z699" s="447"/>
    </row>
    <row r="700" ht="15.75" customHeight="1" spans="1:26">
      <c r="A700" s="447"/>
      <c r="B700" s="447"/>
      <c r="C700" s="447"/>
      <c r="D700" s="447"/>
      <c r="E700" s="447"/>
      <c r="F700" s="447"/>
      <c r="G700" s="447"/>
      <c r="H700" s="447"/>
      <c r="I700" s="447"/>
      <c r="J700" s="447"/>
      <c r="K700" s="447"/>
      <c r="L700" s="447"/>
      <c r="M700" s="447"/>
      <c r="N700" s="447"/>
      <c r="O700" s="447"/>
      <c r="P700" s="447"/>
      <c r="Q700" s="447"/>
      <c r="R700" s="447"/>
      <c r="S700" s="447"/>
      <c r="T700" s="447"/>
      <c r="U700" s="447"/>
      <c r="V700" s="447"/>
      <c r="W700" s="447"/>
      <c r="X700" s="447"/>
      <c r="Y700" s="447"/>
      <c r="Z700" s="447"/>
    </row>
    <row r="701" ht="15.75" customHeight="1" spans="1:26">
      <c r="A701" s="447"/>
      <c r="B701" s="447"/>
      <c r="C701" s="447"/>
      <c r="D701" s="447"/>
      <c r="E701" s="447"/>
      <c r="F701" s="447"/>
      <c r="G701" s="447"/>
      <c r="H701" s="447"/>
      <c r="I701" s="447"/>
      <c r="J701" s="447"/>
      <c r="K701" s="447"/>
      <c r="L701" s="447"/>
      <c r="M701" s="447"/>
      <c r="N701" s="447"/>
      <c r="O701" s="447"/>
      <c r="P701" s="447"/>
      <c r="Q701" s="447"/>
      <c r="R701" s="447"/>
      <c r="S701" s="447"/>
      <c r="T701" s="447"/>
      <c r="U701" s="447"/>
      <c r="V701" s="447"/>
      <c r="W701" s="447"/>
      <c r="X701" s="447"/>
      <c r="Y701" s="447"/>
      <c r="Z701" s="447"/>
    </row>
    <row r="702" ht="15.75" customHeight="1" spans="1:26">
      <c r="A702" s="447"/>
      <c r="B702" s="447"/>
      <c r="C702" s="447"/>
      <c r="D702" s="447"/>
      <c r="E702" s="447"/>
      <c r="F702" s="447"/>
      <c r="G702" s="447"/>
      <c r="H702" s="447"/>
      <c r="I702" s="447"/>
      <c r="J702" s="447"/>
      <c r="K702" s="447"/>
      <c r="L702" s="447"/>
      <c r="M702" s="447"/>
      <c r="N702" s="447"/>
      <c r="O702" s="447"/>
      <c r="P702" s="447"/>
      <c r="Q702" s="447"/>
      <c r="R702" s="447"/>
      <c r="S702" s="447"/>
      <c r="T702" s="447"/>
      <c r="U702" s="447"/>
      <c r="V702" s="447"/>
      <c r="W702" s="447"/>
      <c r="X702" s="447"/>
      <c r="Y702" s="447"/>
      <c r="Z702" s="447"/>
    </row>
    <row r="703" ht="15.75" customHeight="1" spans="1:26">
      <c r="A703" s="447"/>
      <c r="B703" s="447"/>
      <c r="C703" s="447"/>
      <c r="D703" s="447"/>
      <c r="E703" s="447"/>
      <c r="F703" s="447"/>
      <c r="G703" s="447"/>
      <c r="H703" s="447"/>
      <c r="I703" s="447"/>
      <c r="J703" s="447"/>
      <c r="K703" s="447"/>
      <c r="L703" s="447"/>
      <c r="M703" s="447"/>
      <c r="N703" s="447"/>
      <c r="O703" s="447"/>
      <c r="P703" s="447"/>
      <c r="Q703" s="447"/>
      <c r="R703" s="447"/>
      <c r="S703" s="447"/>
      <c r="T703" s="447"/>
      <c r="U703" s="447"/>
      <c r="V703" s="447"/>
      <c r="W703" s="447"/>
      <c r="X703" s="447"/>
      <c r="Y703" s="447"/>
      <c r="Z703" s="447"/>
    </row>
    <row r="704" ht="15.75" customHeight="1" spans="1:26">
      <c r="A704" s="447"/>
      <c r="B704" s="447"/>
      <c r="C704" s="447"/>
      <c r="D704" s="447"/>
      <c r="E704" s="447"/>
      <c r="F704" s="447"/>
      <c r="G704" s="447"/>
      <c r="H704" s="447"/>
      <c r="I704" s="447"/>
      <c r="J704" s="447"/>
      <c r="K704" s="447"/>
      <c r="L704" s="447"/>
      <c r="M704" s="447"/>
      <c r="N704" s="447"/>
      <c r="O704" s="447"/>
      <c r="P704" s="447"/>
      <c r="Q704" s="447"/>
      <c r="R704" s="447"/>
      <c r="S704" s="447"/>
      <c r="T704" s="447"/>
      <c r="U704" s="447"/>
      <c r="V704" s="447"/>
      <c r="W704" s="447"/>
      <c r="X704" s="447"/>
      <c r="Y704" s="447"/>
      <c r="Z704" s="447"/>
    </row>
    <row r="705" ht="15.75" customHeight="1" spans="1:26">
      <c r="A705" s="447"/>
      <c r="B705" s="447"/>
      <c r="C705" s="447"/>
      <c r="D705" s="447"/>
      <c r="E705" s="447"/>
      <c r="F705" s="447"/>
      <c r="G705" s="447"/>
      <c r="H705" s="447"/>
      <c r="I705" s="447"/>
      <c r="J705" s="447"/>
      <c r="K705" s="447"/>
      <c r="L705" s="447"/>
      <c r="M705" s="447"/>
      <c r="N705" s="447"/>
      <c r="O705" s="447"/>
      <c r="P705" s="447"/>
      <c r="Q705" s="447"/>
      <c r="R705" s="447"/>
      <c r="S705" s="447"/>
      <c r="T705" s="447"/>
      <c r="U705" s="447"/>
      <c r="V705" s="447"/>
      <c r="W705" s="447"/>
      <c r="X705" s="447"/>
      <c r="Y705" s="447"/>
      <c r="Z705" s="447"/>
    </row>
    <row r="706" ht="15.75" customHeight="1" spans="1:26">
      <c r="A706" s="447"/>
      <c r="B706" s="447"/>
      <c r="C706" s="447"/>
      <c r="D706" s="447"/>
      <c r="E706" s="447"/>
      <c r="F706" s="447"/>
      <c r="G706" s="447"/>
      <c r="H706" s="447"/>
      <c r="I706" s="447"/>
      <c r="J706" s="447"/>
      <c r="K706" s="447"/>
      <c r="L706" s="447"/>
      <c r="M706" s="447"/>
      <c r="N706" s="447"/>
      <c r="O706" s="447"/>
      <c r="P706" s="447"/>
      <c r="Q706" s="447"/>
      <c r="R706" s="447"/>
      <c r="S706" s="447"/>
      <c r="T706" s="447"/>
      <c r="U706" s="447"/>
      <c r="V706" s="447"/>
      <c r="W706" s="447"/>
      <c r="X706" s="447"/>
      <c r="Y706" s="447"/>
      <c r="Z706" s="447"/>
    </row>
    <row r="707" ht="15.75" customHeight="1" spans="1:26">
      <c r="A707" s="447"/>
      <c r="B707" s="447"/>
      <c r="C707" s="447"/>
      <c r="D707" s="447"/>
      <c r="E707" s="447"/>
      <c r="F707" s="447"/>
      <c r="G707" s="447"/>
      <c r="H707" s="447"/>
      <c r="I707" s="447"/>
      <c r="J707" s="447"/>
      <c r="K707" s="447"/>
      <c r="L707" s="447"/>
      <c r="M707" s="447"/>
      <c r="N707" s="447"/>
      <c r="O707" s="447"/>
      <c r="P707" s="447"/>
      <c r="Q707" s="447"/>
      <c r="R707" s="447"/>
      <c r="S707" s="447"/>
      <c r="T707" s="447"/>
      <c r="U707" s="447"/>
      <c r="V707" s="447"/>
      <c r="W707" s="447"/>
      <c r="X707" s="447"/>
      <c r="Y707" s="447"/>
      <c r="Z707" s="447"/>
    </row>
    <row r="708" ht="15.75" customHeight="1" spans="1:26">
      <c r="A708" s="447"/>
      <c r="B708" s="447"/>
      <c r="C708" s="447"/>
      <c r="D708" s="447"/>
      <c r="E708" s="447"/>
      <c r="F708" s="447"/>
      <c r="G708" s="447"/>
      <c r="H708" s="447"/>
      <c r="I708" s="447"/>
      <c r="J708" s="447"/>
      <c r="K708" s="447"/>
      <c r="L708" s="447"/>
      <c r="M708" s="447"/>
      <c r="N708" s="447"/>
      <c r="O708" s="447"/>
      <c r="P708" s="447"/>
      <c r="Q708" s="447"/>
      <c r="R708" s="447"/>
      <c r="S708" s="447"/>
      <c r="T708" s="447"/>
      <c r="U708" s="447"/>
      <c r="V708" s="447"/>
      <c r="W708" s="447"/>
      <c r="X708" s="447"/>
      <c r="Y708" s="447"/>
      <c r="Z708" s="447"/>
    </row>
    <row r="709" ht="15.75" customHeight="1" spans="1:26">
      <c r="A709" s="447"/>
      <c r="B709" s="447"/>
      <c r="C709" s="447"/>
      <c r="D709" s="447"/>
      <c r="E709" s="447"/>
      <c r="F709" s="447"/>
      <c r="G709" s="447"/>
      <c r="H709" s="447"/>
      <c r="I709" s="447"/>
      <c r="J709" s="447"/>
      <c r="K709" s="447"/>
      <c r="L709" s="447"/>
      <c r="M709" s="447"/>
      <c r="N709" s="447"/>
      <c r="O709" s="447"/>
      <c r="P709" s="447"/>
      <c r="Q709" s="447"/>
      <c r="R709" s="447"/>
      <c r="S709" s="447"/>
      <c r="T709" s="447"/>
      <c r="U709" s="447"/>
      <c r="V709" s="447"/>
      <c r="W709" s="447"/>
      <c r="X709" s="447"/>
      <c r="Y709" s="447"/>
      <c r="Z709" s="447"/>
    </row>
    <row r="710" ht="15.75" customHeight="1" spans="1:26">
      <c r="A710" s="447"/>
      <c r="B710" s="447"/>
      <c r="C710" s="447"/>
      <c r="D710" s="447"/>
      <c r="E710" s="447"/>
      <c r="F710" s="447"/>
      <c r="G710" s="447"/>
      <c r="H710" s="447"/>
      <c r="I710" s="447"/>
      <c r="J710" s="447"/>
      <c r="K710" s="447"/>
      <c r="L710" s="447"/>
      <c r="M710" s="447"/>
      <c r="N710" s="447"/>
      <c r="O710" s="447"/>
      <c r="P710" s="447"/>
      <c r="Q710" s="447"/>
      <c r="R710" s="447"/>
      <c r="S710" s="447"/>
      <c r="T710" s="447"/>
      <c r="U710" s="447"/>
      <c r="V710" s="447"/>
      <c r="W710" s="447"/>
      <c r="X710" s="447"/>
      <c r="Y710" s="447"/>
      <c r="Z710" s="447"/>
    </row>
    <row r="711" ht="15.75" customHeight="1" spans="1:26">
      <c r="A711" s="447"/>
      <c r="B711" s="447"/>
      <c r="C711" s="447"/>
      <c r="D711" s="447"/>
      <c r="E711" s="447"/>
      <c r="F711" s="447"/>
      <c r="G711" s="447"/>
      <c r="H711" s="447"/>
      <c r="I711" s="447"/>
      <c r="J711" s="447"/>
      <c r="K711" s="447"/>
      <c r="L711" s="447"/>
      <c r="M711" s="447"/>
      <c r="N711" s="447"/>
      <c r="O711" s="447"/>
      <c r="P711" s="447"/>
      <c r="Q711" s="447"/>
      <c r="R711" s="447"/>
      <c r="S711" s="447"/>
      <c r="T711" s="447"/>
      <c r="U711" s="447"/>
      <c r="V711" s="447"/>
      <c r="W711" s="447"/>
      <c r="X711" s="447"/>
      <c r="Y711" s="447"/>
      <c r="Z711" s="447"/>
    </row>
    <row r="712" ht="15.75" customHeight="1" spans="1:26">
      <c r="A712" s="447"/>
      <c r="B712" s="447"/>
      <c r="C712" s="447"/>
      <c r="D712" s="447"/>
      <c r="E712" s="447"/>
      <c r="F712" s="447"/>
      <c r="G712" s="447"/>
      <c r="H712" s="447"/>
      <c r="I712" s="447"/>
      <c r="J712" s="447"/>
      <c r="K712" s="447"/>
      <c r="L712" s="447"/>
      <c r="M712" s="447"/>
      <c r="N712" s="447"/>
      <c r="O712" s="447"/>
      <c r="P712" s="447"/>
      <c r="Q712" s="447"/>
      <c r="R712" s="447"/>
      <c r="S712" s="447"/>
      <c r="T712" s="447"/>
      <c r="U712" s="447"/>
      <c r="V712" s="447"/>
      <c r="W712" s="447"/>
      <c r="X712" s="447"/>
      <c r="Y712" s="447"/>
      <c r="Z712" s="447"/>
    </row>
    <row r="713" ht="15.75" customHeight="1" spans="1:26">
      <c r="A713" s="447"/>
      <c r="B713" s="447"/>
      <c r="C713" s="447"/>
      <c r="D713" s="447"/>
      <c r="E713" s="447"/>
      <c r="F713" s="447"/>
      <c r="G713" s="447"/>
      <c r="H713" s="447"/>
      <c r="I713" s="447"/>
      <c r="J713" s="447"/>
      <c r="K713" s="447"/>
      <c r="L713" s="447"/>
      <c r="M713" s="447"/>
      <c r="N713" s="447"/>
      <c r="O713" s="447"/>
      <c r="P713" s="447"/>
      <c r="Q713" s="447"/>
      <c r="R713" s="447"/>
      <c r="S713" s="447"/>
      <c r="T713" s="447"/>
      <c r="U713" s="447"/>
      <c r="V713" s="447"/>
      <c r="W713" s="447"/>
      <c r="X713" s="447"/>
      <c r="Y713" s="447"/>
      <c r="Z713" s="447"/>
    </row>
    <row r="714" ht="15.75" customHeight="1" spans="1:26">
      <c r="A714" s="447"/>
      <c r="B714" s="447"/>
      <c r="C714" s="447"/>
      <c r="D714" s="447"/>
      <c r="E714" s="447"/>
      <c r="F714" s="447"/>
      <c r="G714" s="447"/>
      <c r="H714" s="447"/>
      <c r="I714" s="447"/>
      <c r="J714" s="447"/>
      <c r="K714" s="447"/>
      <c r="L714" s="447"/>
      <c r="M714" s="447"/>
      <c r="N714" s="447"/>
      <c r="O714" s="447"/>
      <c r="P714" s="447"/>
      <c r="Q714" s="447"/>
      <c r="R714" s="447"/>
      <c r="S714" s="447"/>
      <c r="T714" s="447"/>
      <c r="U714" s="447"/>
      <c r="V714" s="447"/>
      <c r="W714" s="447"/>
      <c r="X714" s="447"/>
      <c r="Y714" s="447"/>
      <c r="Z714" s="447"/>
    </row>
    <row r="715" ht="15.75" customHeight="1" spans="1:26">
      <c r="A715" s="447"/>
      <c r="B715" s="447"/>
      <c r="C715" s="447"/>
      <c r="D715" s="447"/>
      <c r="E715" s="447"/>
      <c r="F715" s="447"/>
      <c r="G715" s="447"/>
      <c r="H715" s="447"/>
      <c r="I715" s="447"/>
      <c r="J715" s="447"/>
      <c r="K715" s="447"/>
      <c r="L715" s="447"/>
      <c r="M715" s="447"/>
      <c r="N715" s="447"/>
      <c r="O715" s="447"/>
      <c r="P715" s="447"/>
      <c r="Q715" s="447"/>
      <c r="R715" s="447"/>
      <c r="S715" s="447"/>
      <c r="T715" s="447"/>
      <c r="U715" s="447"/>
      <c r="V715" s="447"/>
      <c r="W715" s="447"/>
      <c r="X715" s="447"/>
      <c r="Y715" s="447"/>
      <c r="Z715" s="447"/>
    </row>
    <row r="716" ht="15.75" customHeight="1" spans="1:26">
      <c r="A716" s="447"/>
      <c r="B716" s="447"/>
      <c r="C716" s="447"/>
      <c r="D716" s="447"/>
      <c r="E716" s="447"/>
      <c r="F716" s="447"/>
      <c r="G716" s="447"/>
      <c r="H716" s="447"/>
      <c r="I716" s="447"/>
      <c r="J716" s="447"/>
      <c r="K716" s="447"/>
      <c r="L716" s="447"/>
      <c r="M716" s="447"/>
      <c r="N716" s="447"/>
      <c r="O716" s="447"/>
      <c r="P716" s="447"/>
      <c r="Q716" s="447"/>
      <c r="R716" s="447"/>
      <c r="S716" s="447"/>
      <c r="T716" s="447"/>
      <c r="U716" s="447"/>
      <c r="V716" s="447"/>
      <c r="W716" s="447"/>
      <c r="X716" s="447"/>
      <c r="Y716" s="447"/>
      <c r="Z716" s="447"/>
    </row>
    <row r="717" ht="15.75" customHeight="1" spans="1:26">
      <c r="A717" s="447"/>
      <c r="B717" s="447"/>
      <c r="C717" s="447"/>
      <c r="D717" s="447"/>
      <c r="E717" s="447"/>
      <c r="F717" s="447"/>
      <c r="G717" s="447"/>
      <c r="H717" s="447"/>
      <c r="I717" s="447"/>
      <c r="J717" s="447"/>
      <c r="K717" s="447"/>
      <c r="L717" s="447"/>
      <c r="M717" s="447"/>
      <c r="N717" s="447"/>
      <c r="O717" s="447"/>
      <c r="P717" s="447"/>
      <c r="Q717" s="447"/>
      <c r="R717" s="447"/>
      <c r="S717" s="447"/>
      <c r="T717" s="447"/>
      <c r="U717" s="447"/>
      <c r="V717" s="447"/>
      <c r="W717" s="447"/>
      <c r="X717" s="447"/>
      <c r="Y717" s="447"/>
      <c r="Z717" s="447"/>
    </row>
    <row r="718" ht="15.75" customHeight="1" spans="1:26">
      <c r="A718" s="447"/>
      <c r="B718" s="447"/>
      <c r="C718" s="447"/>
      <c r="D718" s="447"/>
      <c r="E718" s="447"/>
      <c r="F718" s="447"/>
      <c r="G718" s="447"/>
      <c r="H718" s="447"/>
      <c r="I718" s="447"/>
      <c r="J718" s="447"/>
      <c r="K718" s="447"/>
      <c r="L718" s="447"/>
      <c r="M718" s="447"/>
      <c r="N718" s="447"/>
      <c r="O718" s="447"/>
      <c r="P718" s="447"/>
      <c r="Q718" s="447"/>
      <c r="R718" s="447"/>
      <c r="S718" s="447"/>
      <c r="T718" s="447"/>
      <c r="U718" s="447"/>
      <c r="V718" s="447"/>
      <c r="W718" s="447"/>
      <c r="X718" s="447"/>
      <c r="Y718" s="447"/>
      <c r="Z718" s="447"/>
    </row>
    <row r="719" ht="15.75" customHeight="1" spans="1:26">
      <c r="A719" s="447"/>
      <c r="B719" s="447"/>
      <c r="C719" s="447"/>
      <c r="D719" s="447"/>
      <c r="E719" s="447"/>
      <c r="F719" s="447"/>
      <c r="G719" s="447"/>
      <c r="H719" s="447"/>
      <c r="I719" s="447"/>
      <c r="J719" s="447"/>
      <c r="K719" s="447"/>
      <c r="L719" s="447"/>
      <c r="M719" s="447"/>
      <c r="N719" s="447"/>
      <c r="O719" s="447"/>
      <c r="P719" s="447"/>
      <c r="Q719" s="447"/>
      <c r="R719" s="447"/>
      <c r="S719" s="447"/>
      <c r="T719" s="447"/>
      <c r="U719" s="447"/>
      <c r="V719" s="447"/>
      <c r="W719" s="447"/>
      <c r="X719" s="447"/>
      <c r="Y719" s="447"/>
      <c r="Z719" s="447"/>
    </row>
    <row r="720" ht="15.75" customHeight="1" spans="1:26">
      <c r="A720" s="447"/>
      <c r="B720" s="447"/>
      <c r="C720" s="447"/>
      <c r="D720" s="447"/>
      <c r="E720" s="447"/>
      <c r="F720" s="447"/>
      <c r="G720" s="447"/>
      <c r="H720" s="447"/>
      <c r="I720" s="447"/>
      <c r="J720" s="447"/>
      <c r="K720" s="447"/>
      <c r="L720" s="447"/>
      <c r="M720" s="447"/>
      <c r="N720" s="447"/>
      <c r="O720" s="447"/>
      <c r="P720" s="447"/>
      <c r="Q720" s="447"/>
      <c r="R720" s="447"/>
      <c r="S720" s="447"/>
      <c r="T720" s="447"/>
      <c r="U720" s="447"/>
      <c r="V720" s="447"/>
      <c r="W720" s="447"/>
      <c r="X720" s="447"/>
      <c r="Y720" s="447"/>
      <c r="Z720" s="447"/>
    </row>
    <row r="721" ht="15.75" customHeight="1" spans="1:26">
      <c r="A721" s="447"/>
      <c r="B721" s="447"/>
      <c r="C721" s="447"/>
      <c r="D721" s="447"/>
      <c r="E721" s="447"/>
      <c r="F721" s="447"/>
      <c r="G721" s="447"/>
      <c r="H721" s="447"/>
      <c r="I721" s="447"/>
      <c r="J721" s="447"/>
      <c r="K721" s="447"/>
      <c r="L721" s="447"/>
      <c r="M721" s="447"/>
      <c r="N721" s="447"/>
      <c r="O721" s="447"/>
      <c r="P721" s="447"/>
      <c r="Q721" s="447"/>
      <c r="R721" s="447"/>
      <c r="S721" s="447"/>
      <c r="T721" s="447"/>
      <c r="U721" s="447"/>
      <c r="V721" s="447"/>
      <c r="W721" s="447"/>
      <c r="X721" s="447"/>
      <c r="Y721" s="447"/>
      <c r="Z721" s="447"/>
    </row>
    <row r="722" ht="15.75" customHeight="1" spans="1:26">
      <c r="A722" s="447"/>
      <c r="B722" s="447"/>
      <c r="C722" s="447"/>
      <c r="D722" s="447"/>
      <c r="E722" s="447"/>
      <c r="F722" s="447"/>
      <c r="G722" s="447"/>
      <c r="H722" s="447"/>
      <c r="I722" s="447"/>
      <c r="J722" s="447"/>
      <c r="K722" s="447"/>
      <c r="L722" s="447"/>
      <c r="M722" s="447"/>
      <c r="N722" s="447"/>
      <c r="O722" s="447"/>
      <c r="P722" s="447"/>
      <c r="Q722" s="447"/>
      <c r="R722" s="447"/>
      <c r="S722" s="447"/>
      <c r="T722" s="447"/>
      <c r="U722" s="447"/>
      <c r="V722" s="447"/>
      <c r="W722" s="447"/>
      <c r="X722" s="447"/>
      <c r="Y722" s="447"/>
      <c r="Z722" s="447"/>
    </row>
    <row r="723" ht="15.75" customHeight="1" spans="1:26">
      <c r="A723" s="447"/>
      <c r="B723" s="447"/>
      <c r="C723" s="447"/>
      <c r="D723" s="447"/>
      <c r="E723" s="447"/>
      <c r="F723" s="447"/>
      <c r="G723" s="447"/>
      <c r="H723" s="447"/>
      <c r="I723" s="447"/>
      <c r="J723" s="447"/>
      <c r="K723" s="447"/>
      <c r="L723" s="447"/>
      <c r="M723" s="447"/>
      <c r="N723" s="447"/>
      <c r="O723" s="447"/>
      <c r="P723" s="447"/>
      <c r="Q723" s="447"/>
      <c r="R723" s="447"/>
      <c r="S723" s="447"/>
      <c r="T723" s="447"/>
      <c r="U723" s="447"/>
      <c r="V723" s="447"/>
      <c r="W723" s="447"/>
      <c r="X723" s="447"/>
      <c r="Y723" s="447"/>
      <c r="Z723" s="447"/>
    </row>
    <row r="724" ht="15.75" customHeight="1" spans="1:26">
      <c r="A724" s="447"/>
      <c r="B724" s="447"/>
      <c r="C724" s="447"/>
      <c r="D724" s="447"/>
      <c r="E724" s="447"/>
      <c r="F724" s="447"/>
      <c r="G724" s="447"/>
      <c r="H724" s="447"/>
      <c r="I724" s="447"/>
      <c r="J724" s="447"/>
      <c r="K724" s="447"/>
      <c r="L724" s="447"/>
      <c r="M724" s="447"/>
      <c r="N724" s="447"/>
      <c r="O724" s="447"/>
      <c r="P724" s="447"/>
      <c r="Q724" s="447"/>
      <c r="R724" s="447"/>
      <c r="S724" s="447"/>
      <c r="T724" s="447"/>
      <c r="U724" s="447"/>
      <c r="V724" s="447"/>
      <c r="W724" s="447"/>
      <c r="X724" s="447"/>
      <c r="Y724" s="447"/>
      <c r="Z724" s="447"/>
    </row>
    <row r="725" ht="15.75" customHeight="1" spans="1:26">
      <c r="A725" s="447"/>
      <c r="B725" s="447"/>
      <c r="C725" s="447"/>
      <c r="D725" s="447"/>
      <c r="E725" s="447"/>
      <c r="F725" s="447"/>
      <c r="G725" s="447"/>
      <c r="H725" s="447"/>
      <c r="I725" s="447"/>
      <c r="J725" s="447"/>
      <c r="K725" s="447"/>
      <c r="L725" s="447"/>
      <c r="M725" s="447"/>
      <c r="N725" s="447"/>
      <c r="O725" s="447"/>
      <c r="P725" s="447"/>
      <c r="Q725" s="447"/>
      <c r="R725" s="447"/>
      <c r="S725" s="447"/>
      <c r="T725" s="447"/>
      <c r="U725" s="447"/>
      <c r="V725" s="447"/>
      <c r="W725" s="447"/>
      <c r="X725" s="447"/>
      <c r="Y725" s="447"/>
      <c r="Z725" s="447"/>
    </row>
    <row r="726" ht="15.75" customHeight="1" spans="1:26">
      <c r="A726" s="447"/>
      <c r="B726" s="447"/>
      <c r="C726" s="447"/>
      <c r="D726" s="447"/>
      <c r="E726" s="447"/>
      <c r="F726" s="447"/>
      <c r="G726" s="447"/>
      <c r="H726" s="447"/>
      <c r="I726" s="447"/>
      <c r="J726" s="447"/>
      <c r="K726" s="447"/>
      <c r="L726" s="447"/>
      <c r="M726" s="447"/>
      <c r="N726" s="447"/>
      <c r="O726" s="447"/>
      <c r="P726" s="447"/>
      <c r="Q726" s="447"/>
      <c r="R726" s="447"/>
      <c r="S726" s="447"/>
      <c r="T726" s="447"/>
      <c r="U726" s="447"/>
      <c r="V726" s="447"/>
      <c r="W726" s="447"/>
      <c r="X726" s="447"/>
      <c r="Y726" s="447"/>
      <c r="Z726" s="447"/>
    </row>
    <row r="727" ht="15.75" customHeight="1" spans="1:26">
      <c r="A727" s="447"/>
      <c r="B727" s="447"/>
      <c r="C727" s="447"/>
      <c r="D727" s="447"/>
      <c r="E727" s="447"/>
      <c r="F727" s="447"/>
      <c r="G727" s="447"/>
      <c r="H727" s="447"/>
      <c r="I727" s="447"/>
      <c r="J727" s="447"/>
      <c r="K727" s="447"/>
      <c r="L727" s="447"/>
      <c r="M727" s="447"/>
      <c r="N727" s="447"/>
      <c r="O727" s="447"/>
      <c r="P727" s="447"/>
      <c r="Q727" s="447"/>
      <c r="R727" s="447"/>
      <c r="S727" s="447"/>
      <c r="T727" s="447"/>
      <c r="U727" s="447"/>
      <c r="V727" s="447"/>
      <c r="W727" s="447"/>
      <c r="X727" s="447"/>
      <c r="Y727" s="447"/>
      <c r="Z727" s="447"/>
    </row>
    <row r="728" ht="15.75" customHeight="1" spans="1:26">
      <c r="A728" s="447"/>
      <c r="B728" s="447"/>
      <c r="C728" s="447"/>
      <c r="D728" s="447"/>
      <c r="E728" s="447"/>
      <c r="F728" s="447"/>
      <c r="G728" s="447"/>
      <c r="H728" s="447"/>
      <c r="I728" s="447"/>
      <c r="J728" s="447"/>
      <c r="K728" s="447"/>
      <c r="L728" s="447"/>
      <c r="M728" s="447"/>
      <c r="N728" s="447"/>
      <c r="O728" s="447"/>
      <c r="P728" s="447"/>
      <c r="Q728" s="447"/>
      <c r="R728" s="447"/>
      <c r="S728" s="447"/>
      <c r="T728" s="447"/>
      <c r="U728" s="447"/>
      <c r="V728" s="447"/>
      <c r="W728" s="447"/>
      <c r="X728" s="447"/>
      <c r="Y728" s="447"/>
      <c r="Z728" s="447"/>
    </row>
    <row r="729" ht="15.75" customHeight="1" spans="1:26">
      <c r="A729" s="447"/>
      <c r="B729" s="447"/>
      <c r="C729" s="447"/>
      <c r="D729" s="447"/>
      <c r="E729" s="447"/>
      <c r="F729" s="447"/>
      <c r="G729" s="447"/>
      <c r="H729" s="447"/>
      <c r="I729" s="447"/>
      <c r="J729" s="447"/>
      <c r="K729" s="447"/>
      <c r="L729" s="447"/>
      <c r="M729" s="447"/>
      <c r="N729" s="447"/>
      <c r="O729" s="447"/>
      <c r="P729" s="447"/>
      <c r="Q729" s="447"/>
      <c r="R729" s="447"/>
      <c r="S729" s="447"/>
      <c r="T729" s="447"/>
      <c r="U729" s="447"/>
      <c r="V729" s="447"/>
      <c r="W729" s="447"/>
      <c r="X729" s="447"/>
      <c r="Y729" s="447"/>
      <c r="Z729" s="447"/>
    </row>
    <row r="730" ht="15.75" customHeight="1" spans="1:26">
      <c r="A730" s="447"/>
      <c r="B730" s="447"/>
      <c r="C730" s="447"/>
      <c r="D730" s="447"/>
      <c r="E730" s="447"/>
      <c r="F730" s="447"/>
      <c r="G730" s="447"/>
      <c r="H730" s="447"/>
      <c r="I730" s="447"/>
      <c r="J730" s="447"/>
      <c r="K730" s="447"/>
      <c r="L730" s="447"/>
      <c r="M730" s="447"/>
      <c r="N730" s="447"/>
      <c r="O730" s="447"/>
      <c r="P730" s="447"/>
      <c r="Q730" s="447"/>
      <c r="R730" s="447"/>
      <c r="S730" s="447"/>
      <c r="T730" s="447"/>
      <c r="U730" s="447"/>
      <c r="V730" s="447"/>
      <c r="W730" s="447"/>
      <c r="X730" s="447"/>
      <c r="Y730" s="447"/>
      <c r="Z730" s="447"/>
    </row>
    <row r="731" ht="15.75" customHeight="1" spans="1:26">
      <c r="A731" s="447"/>
      <c r="B731" s="447"/>
      <c r="C731" s="447"/>
      <c r="D731" s="447"/>
      <c r="E731" s="447"/>
      <c r="F731" s="447"/>
      <c r="G731" s="447"/>
      <c r="H731" s="447"/>
      <c r="I731" s="447"/>
      <c r="J731" s="447"/>
      <c r="K731" s="447"/>
      <c r="L731" s="447"/>
      <c r="M731" s="447"/>
      <c r="N731" s="447"/>
      <c r="O731" s="447"/>
      <c r="P731" s="447"/>
      <c r="Q731" s="447"/>
      <c r="R731" s="447"/>
      <c r="S731" s="447"/>
      <c r="T731" s="447"/>
      <c r="U731" s="447"/>
      <c r="V731" s="447"/>
      <c r="W731" s="447"/>
      <c r="X731" s="447"/>
      <c r="Y731" s="447"/>
      <c r="Z731" s="447"/>
    </row>
    <row r="732" ht="15.75" customHeight="1" spans="1:26">
      <c r="A732" s="447"/>
      <c r="B732" s="447"/>
      <c r="C732" s="447"/>
      <c r="D732" s="447"/>
      <c r="E732" s="447"/>
      <c r="F732" s="447"/>
      <c r="G732" s="447"/>
      <c r="H732" s="447"/>
      <c r="I732" s="447"/>
      <c r="J732" s="447"/>
      <c r="K732" s="447"/>
      <c r="L732" s="447"/>
      <c r="M732" s="447"/>
      <c r="N732" s="447"/>
      <c r="O732" s="447"/>
      <c r="P732" s="447"/>
      <c r="Q732" s="447"/>
      <c r="R732" s="447"/>
      <c r="S732" s="447"/>
      <c r="T732" s="447"/>
      <c r="U732" s="447"/>
      <c r="V732" s="447"/>
      <c r="W732" s="447"/>
      <c r="X732" s="447"/>
      <c r="Y732" s="447"/>
      <c r="Z732" s="447"/>
    </row>
    <row r="733" ht="15.75" customHeight="1" spans="1:26">
      <c r="A733" s="447"/>
      <c r="B733" s="447"/>
      <c r="C733" s="447"/>
      <c r="D733" s="447"/>
      <c r="E733" s="447"/>
      <c r="F733" s="447"/>
      <c r="G733" s="447"/>
      <c r="H733" s="447"/>
      <c r="I733" s="447"/>
      <c r="J733" s="447"/>
      <c r="K733" s="447"/>
      <c r="L733" s="447"/>
      <c r="M733" s="447"/>
      <c r="N733" s="447"/>
      <c r="O733" s="447"/>
      <c r="P733" s="447"/>
      <c r="Q733" s="447"/>
      <c r="R733" s="447"/>
      <c r="S733" s="447"/>
      <c r="T733" s="447"/>
      <c r="U733" s="447"/>
      <c r="V733" s="447"/>
      <c r="W733" s="447"/>
      <c r="X733" s="447"/>
      <c r="Y733" s="447"/>
      <c r="Z733" s="447"/>
    </row>
    <row r="734" ht="15.75" customHeight="1" spans="1:26">
      <c r="A734" s="447"/>
      <c r="B734" s="447"/>
      <c r="C734" s="447"/>
      <c r="D734" s="447"/>
      <c r="E734" s="447"/>
      <c r="F734" s="447"/>
      <c r="G734" s="447"/>
      <c r="H734" s="447"/>
      <c r="I734" s="447"/>
      <c r="J734" s="447"/>
      <c r="K734" s="447"/>
      <c r="L734" s="447"/>
      <c r="M734" s="447"/>
      <c r="N734" s="447"/>
      <c r="O734" s="447"/>
      <c r="P734" s="447"/>
      <c r="Q734" s="447"/>
      <c r="R734" s="447"/>
      <c r="S734" s="447"/>
      <c r="T734" s="447"/>
      <c r="U734" s="447"/>
      <c r="V734" s="447"/>
      <c r="W734" s="447"/>
      <c r="X734" s="447"/>
      <c r="Y734" s="447"/>
      <c r="Z734" s="447"/>
    </row>
    <row r="735" ht="15.75" customHeight="1" spans="1:26">
      <c r="A735" s="447"/>
      <c r="B735" s="447"/>
      <c r="C735" s="447"/>
      <c r="D735" s="447"/>
      <c r="E735" s="447"/>
      <c r="F735" s="447"/>
      <c r="G735" s="447"/>
      <c r="H735" s="447"/>
      <c r="I735" s="447"/>
      <c r="J735" s="447"/>
      <c r="K735" s="447"/>
      <c r="L735" s="447"/>
      <c r="M735" s="447"/>
      <c r="N735" s="447"/>
      <c r="O735" s="447"/>
      <c r="P735" s="447"/>
      <c r="Q735" s="447"/>
      <c r="R735" s="447"/>
      <c r="S735" s="447"/>
      <c r="T735" s="447"/>
      <c r="U735" s="447"/>
      <c r="V735" s="447"/>
      <c r="W735" s="447"/>
      <c r="X735" s="447"/>
      <c r="Y735" s="447"/>
      <c r="Z735" s="447"/>
    </row>
    <row r="736" ht="15.75" customHeight="1" spans="1:26">
      <c r="A736" s="447"/>
      <c r="B736" s="447"/>
      <c r="C736" s="447"/>
      <c r="D736" s="447"/>
      <c r="E736" s="447"/>
      <c r="F736" s="447"/>
      <c r="G736" s="447"/>
      <c r="H736" s="447"/>
      <c r="I736" s="447"/>
      <c r="J736" s="447"/>
      <c r="K736" s="447"/>
      <c r="L736" s="447"/>
      <c r="M736" s="447"/>
      <c r="N736" s="447"/>
      <c r="O736" s="447"/>
      <c r="P736" s="447"/>
      <c r="Q736" s="447"/>
      <c r="R736" s="447"/>
      <c r="S736" s="447"/>
      <c r="T736" s="447"/>
      <c r="U736" s="447"/>
      <c r="V736" s="447"/>
      <c r="W736" s="447"/>
      <c r="X736" s="447"/>
      <c r="Y736" s="447"/>
      <c r="Z736" s="447"/>
    </row>
    <row r="737" ht="15.75" customHeight="1" spans="1:26">
      <c r="A737" s="447"/>
      <c r="B737" s="447"/>
      <c r="C737" s="447"/>
      <c r="D737" s="447"/>
      <c r="E737" s="447"/>
      <c r="F737" s="447"/>
      <c r="G737" s="447"/>
      <c r="H737" s="447"/>
      <c r="I737" s="447"/>
      <c r="J737" s="447"/>
      <c r="K737" s="447"/>
      <c r="L737" s="447"/>
      <c r="M737" s="447"/>
      <c r="N737" s="447"/>
      <c r="O737" s="447"/>
      <c r="P737" s="447"/>
      <c r="Q737" s="447"/>
      <c r="R737" s="447"/>
      <c r="S737" s="447"/>
      <c r="T737" s="447"/>
      <c r="U737" s="447"/>
      <c r="V737" s="447"/>
      <c r="W737" s="447"/>
      <c r="X737" s="447"/>
      <c r="Y737" s="447"/>
      <c r="Z737" s="447"/>
    </row>
    <row r="738" ht="15.75" customHeight="1" spans="1:26">
      <c r="A738" s="447"/>
      <c r="B738" s="447"/>
      <c r="C738" s="447"/>
      <c r="D738" s="447"/>
      <c r="E738" s="447"/>
      <c r="F738" s="447"/>
      <c r="G738" s="447"/>
      <c r="H738" s="447"/>
      <c r="I738" s="447"/>
      <c r="J738" s="447"/>
      <c r="K738" s="447"/>
      <c r="L738" s="447"/>
      <c r="M738" s="447"/>
      <c r="N738" s="447"/>
      <c r="O738" s="447"/>
      <c r="P738" s="447"/>
      <c r="Q738" s="447"/>
      <c r="R738" s="447"/>
      <c r="S738" s="447"/>
      <c r="T738" s="447"/>
      <c r="U738" s="447"/>
      <c r="V738" s="447"/>
      <c r="W738" s="447"/>
      <c r="X738" s="447"/>
      <c r="Y738" s="447"/>
      <c r="Z738" s="447"/>
    </row>
    <row r="739" ht="15.75" customHeight="1" spans="1:26">
      <c r="A739" s="447"/>
      <c r="B739" s="447"/>
      <c r="C739" s="447"/>
      <c r="D739" s="447"/>
      <c r="E739" s="447"/>
      <c r="F739" s="447"/>
      <c r="G739" s="447"/>
      <c r="H739" s="447"/>
      <c r="I739" s="447"/>
      <c r="J739" s="447"/>
      <c r="K739" s="447"/>
      <c r="L739" s="447"/>
      <c r="M739" s="447"/>
      <c r="N739" s="447"/>
      <c r="O739" s="447"/>
      <c r="P739" s="447"/>
      <c r="Q739" s="447"/>
      <c r="R739" s="447"/>
      <c r="S739" s="447"/>
      <c r="T739" s="447"/>
      <c r="U739" s="447"/>
      <c r="V739" s="447"/>
      <c r="W739" s="447"/>
      <c r="X739" s="447"/>
      <c r="Y739" s="447"/>
      <c r="Z739" s="447"/>
    </row>
    <row r="740" ht="15.75" customHeight="1" spans="1:26">
      <c r="A740" s="447"/>
      <c r="B740" s="447"/>
      <c r="C740" s="447"/>
      <c r="D740" s="447"/>
      <c r="E740" s="447"/>
      <c r="F740" s="447"/>
      <c r="G740" s="447"/>
      <c r="H740" s="447"/>
      <c r="I740" s="447"/>
      <c r="J740" s="447"/>
      <c r="K740" s="447"/>
      <c r="L740" s="447"/>
      <c r="M740" s="447"/>
      <c r="N740" s="447"/>
      <c r="O740" s="447"/>
      <c r="P740" s="447"/>
      <c r="Q740" s="447"/>
      <c r="R740" s="447"/>
      <c r="S740" s="447"/>
      <c r="T740" s="447"/>
      <c r="U740" s="447"/>
      <c r="V740" s="447"/>
      <c r="W740" s="447"/>
      <c r="X740" s="447"/>
      <c r="Y740" s="447"/>
      <c r="Z740" s="447"/>
    </row>
    <row r="741" ht="15.75" customHeight="1" spans="1:26">
      <c r="A741" s="447"/>
      <c r="B741" s="447"/>
      <c r="C741" s="447"/>
      <c r="D741" s="447"/>
      <c r="E741" s="447"/>
      <c r="F741" s="447"/>
      <c r="G741" s="447"/>
      <c r="H741" s="447"/>
      <c r="I741" s="447"/>
      <c r="J741" s="447"/>
      <c r="K741" s="447"/>
      <c r="L741" s="447"/>
      <c r="M741" s="447"/>
      <c r="N741" s="447"/>
      <c r="O741" s="447"/>
      <c r="P741" s="447"/>
      <c r="Q741" s="447"/>
      <c r="R741" s="447"/>
      <c r="S741" s="447"/>
      <c r="T741" s="447"/>
      <c r="U741" s="447"/>
      <c r="V741" s="447"/>
      <c r="W741" s="447"/>
      <c r="X741" s="447"/>
      <c r="Y741" s="447"/>
      <c r="Z741" s="447"/>
    </row>
    <row r="742" ht="15.75" customHeight="1" spans="1:26">
      <c r="A742" s="447"/>
      <c r="B742" s="447"/>
      <c r="C742" s="447"/>
      <c r="D742" s="447"/>
      <c r="E742" s="447"/>
      <c r="F742" s="447"/>
      <c r="G742" s="447"/>
      <c r="H742" s="447"/>
      <c r="I742" s="447"/>
      <c r="J742" s="447"/>
      <c r="K742" s="447"/>
      <c r="L742" s="447"/>
      <c r="M742" s="447"/>
      <c r="N742" s="447"/>
      <c r="O742" s="447"/>
      <c r="P742" s="447"/>
      <c r="Q742" s="447"/>
      <c r="R742" s="447"/>
      <c r="S742" s="447"/>
      <c r="T742" s="447"/>
      <c r="U742" s="447"/>
      <c r="V742" s="447"/>
      <c r="W742" s="447"/>
      <c r="X742" s="447"/>
      <c r="Y742" s="447"/>
      <c r="Z742" s="447"/>
    </row>
    <row r="743" ht="15.75" customHeight="1" spans="1:26">
      <c r="A743" s="447"/>
      <c r="B743" s="447"/>
      <c r="C743" s="447"/>
      <c r="D743" s="447"/>
      <c r="E743" s="447"/>
      <c r="F743" s="447"/>
      <c r="G743" s="447"/>
      <c r="H743" s="447"/>
      <c r="I743" s="447"/>
      <c r="J743" s="447"/>
      <c r="K743" s="447"/>
      <c r="L743" s="447"/>
      <c r="M743" s="447"/>
      <c r="N743" s="447"/>
      <c r="O743" s="447"/>
      <c r="P743" s="447"/>
      <c r="Q743" s="447"/>
      <c r="R743" s="447"/>
      <c r="S743" s="447"/>
      <c r="T743" s="447"/>
      <c r="U743" s="447"/>
      <c r="V743" s="447"/>
      <c r="W743" s="447"/>
      <c r="X743" s="447"/>
      <c r="Y743" s="447"/>
      <c r="Z743" s="447"/>
    </row>
    <row r="744" ht="15.75" customHeight="1" spans="1:26">
      <c r="A744" s="447"/>
      <c r="B744" s="447"/>
      <c r="C744" s="447"/>
      <c r="D744" s="447"/>
      <c r="E744" s="447"/>
      <c r="F744" s="447"/>
      <c r="G744" s="447"/>
      <c r="H744" s="447"/>
      <c r="I744" s="447"/>
      <c r="J744" s="447"/>
      <c r="K744" s="447"/>
      <c r="L744" s="447"/>
      <c r="M744" s="447"/>
      <c r="N744" s="447"/>
      <c r="O744" s="447"/>
      <c r="P744" s="447"/>
      <c r="Q744" s="447"/>
      <c r="R744" s="447"/>
      <c r="S744" s="447"/>
      <c r="T744" s="447"/>
      <c r="U744" s="447"/>
      <c r="V744" s="447"/>
      <c r="W744" s="447"/>
      <c r="X744" s="447"/>
      <c r="Y744" s="447"/>
      <c r="Z744" s="447"/>
    </row>
    <row r="745" ht="15.75" customHeight="1" spans="1:26">
      <c r="A745" s="447"/>
      <c r="B745" s="447"/>
      <c r="C745" s="447"/>
      <c r="D745" s="447"/>
      <c r="E745" s="447"/>
      <c r="F745" s="447"/>
      <c r="G745" s="447"/>
      <c r="H745" s="447"/>
      <c r="I745" s="447"/>
      <c r="J745" s="447"/>
      <c r="K745" s="447"/>
      <c r="L745" s="447"/>
      <c r="M745" s="447"/>
      <c r="N745" s="447"/>
      <c r="O745" s="447"/>
      <c r="P745" s="447"/>
      <c r="Q745" s="447"/>
      <c r="R745" s="447"/>
      <c r="S745" s="447"/>
      <c r="T745" s="447"/>
      <c r="U745" s="447"/>
      <c r="V745" s="447"/>
      <c r="W745" s="447"/>
      <c r="X745" s="447"/>
      <c r="Y745" s="447"/>
      <c r="Z745" s="447"/>
    </row>
    <row r="746" ht="15.75" customHeight="1" spans="1:26">
      <c r="A746" s="447"/>
      <c r="B746" s="447"/>
      <c r="C746" s="447"/>
      <c r="D746" s="447"/>
      <c r="E746" s="447"/>
      <c r="F746" s="447"/>
      <c r="G746" s="447"/>
      <c r="H746" s="447"/>
      <c r="I746" s="447"/>
      <c r="J746" s="447"/>
      <c r="K746" s="447"/>
      <c r="L746" s="447"/>
      <c r="M746" s="447"/>
      <c r="N746" s="447"/>
      <c r="O746" s="447"/>
      <c r="P746" s="447"/>
      <c r="Q746" s="447"/>
      <c r="R746" s="447"/>
      <c r="S746" s="447"/>
      <c r="T746" s="447"/>
      <c r="U746" s="447"/>
      <c r="V746" s="447"/>
      <c r="W746" s="447"/>
      <c r="X746" s="447"/>
      <c r="Y746" s="447"/>
      <c r="Z746" s="447"/>
    </row>
    <row r="747" ht="15.75" customHeight="1" spans="1:26">
      <c r="A747" s="447"/>
      <c r="B747" s="447"/>
      <c r="C747" s="447"/>
      <c r="D747" s="447"/>
      <c r="E747" s="447"/>
      <c r="F747" s="447"/>
      <c r="G747" s="447"/>
      <c r="H747" s="447"/>
      <c r="I747" s="447"/>
      <c r="J747" s="447"/>
      <c r="K747" s="447"/>
      <c r="L747" s="447"/>
      <c r="M747" s="447"/>
      <c r="N747" s="447"/>
      <c r="O747" s="447"/>
      <c r="P747" s="447"/>
      <c r="Q747" s="447"/>
      <c r="R747" s="447"/>
      <c r="S747" s="447"/>
      <c r="T747" s="447"/>
      <c r="U747" s="447"/>
      <c r="V747" s="447"/>
      <c r="W747" s="447"/>
      <c r="X747" s="447"/>
      <c r="Y747" s="447"/>
      <c r="Z747" s="447"/>
    </row>
    <row r="748" ht="15.75" customHeight="1" spans="1:26">
      <c r="A748" s="447"/>
      <c r="B748" s="447"/>
      <c r="C748" s="447"/>
      <c r="D748" s="447"/>
      <c r="E748" s="447"/>
      <c r="F748" s="447"/>
      <c r="G748" s="447"/>
      <c r="H748" s="447"/>
      <c r="I748" s="447"/>
      <c r="J748" s="447"/>
      <c r="K748" s="447"/>
      <c r="L748" s="447"/>
      <c r="M748" s="447"/>
      <c r="N748" s="447"/>
      <c r="O748" s="447"/>
      <c r="P748" s="447"/>
      <c r="Q748" s="447"/>
      <c r="R748" s="447"/>
      <c r="S748" s="447"/>
      <c r="T748" s="447"/>
      <c r="U748" s="447"/>
      <c r="V748" s="447"/>
      <c r="W748" s="447"/>
      <c r="X748" s="447"/>
      <c r="Y748" s="447"/>
      <c r="Z748" s="447"/>
    </row>
    <row r="749" ht="15.75" customHeight="1" spans="1:26">
      <c r="A749" s="447"/>
      <c r="B749" s="447"/>
      <c r="C749" s="447"/>
      <c r="D749" s="447"/>
      <c r="E749" s="447"/>
      <c r="F749" s="447"/>
      <c r="G749" s="447"/>
      <c r="H749" s="447"/>
      <c r="I749" s="447"/>
      <c r="J749" s="447"/>
      <c r="K749" s="447"/>
      <c r="L749" s="447"/>
      <c r="M749" s="447"/>
      <c r="N749" s="447"/>
      <c r="O749" s="447"/>
      <c r="P749" s="447"/>
      <c r="Q749" s="447"/>
      <c r="R749" s="447"/>
      <c r="S749" s="447"/>
      <c r="T749" s="447"/>
      <c r="U749" s="447"/>
      <c r="V749" s="447"/>
      <c r="W749" s="447"/>
      <c r="X749" s="447"/>
      <c r="Y749" s="447"/>
      <c r="Z749" s="447"/>
    </row>
    <row r="750" ht="15.75" customHeight="1" spans="1:26">
      <c r="A750" s="447"/>
      <c r="B750" s="447"/>
      <c r="C750" s="447"/>
      <c r="D750" s="447"/>
      <c r="E750" s="447"/>
      <c r="F750" s="447"/>
      <c r="G750" s="447"/>
      <c r="H750" s="447"/>
      <c r="I750" s="447"/>
      <c r="J750" s="447"/>
      <c r="K750" s="447"/>
      <c r="L750" s="447"/>
      <c r="M750" s="447"/>
      <c r="N750" s="447"/>
      <c r="O750" s="447"/>
      <c r="P750" s="447"/>
      <c r="Q750" s="447"/>
      <c r="R750" s="447"/>
      <c r="S750" s="447"/>
      <c r="T750" s="447"/>
      <c r="U750" s="447"/>
      <c r="V750" s="447"/>
      <c r="W750" s="447"/>
      <c r="X750" s="447"/>
      <c r="Y750" s="447"/>
      <c r="Z750" s="447"/>
    </row>
    <row r="751" ht="15.75" customHeight="1" spans="1:26">
      <c r="A751" s="447"/>
      <c r="B751" s="447"/>
      <c r="C751" s="447"/>
      <c r="D751" s="447"/>
      <c r="E751" s="447"/>
      <c r="F751" s="447"/>
      <c r="G751" s="447"/>
      <c r="H751" s="447"/>
      <c r="I751" s="447"/>
      <c r="J751" s="447"/>
      <c r="K751" s="447"/>
      <c r="L751" s="447"/>
      <c r="M751" s="447"/>
      <c r="N751" s="447"/>
      <c r="O751" s="447"/>
      <c r="P751" s="447"/>
      <c r="Q751" s="447"/>
      <c r="R751" s="447"/>
      <c r="S751" s="447"/>
      <c r="T751" s="447"/>
      <c r="U751" s="447"/>
      <c r="V751" s="447"/>
      <c r="W751" s="447"/>
      <c r="X751" s="447"/>
      <c r="Y751" s="447"/>
      <c r="Z751" s="447"/>
    </row>
    <row r="752" ht="15.75" customHeight="1" spans="1:26">
      <c r="A752" s="447"/>
      <c r="B752" s="447"/>
      <c r="C752" s="447"/>
      <c r="D752" s="447"/>
      <c r="E752" s="447"/>
      <c r="F752" s="447"/>
      <c r="G752" s="447"/>
      <c r="H752" s="447"/>
      <c r="I752" s="447"/>
      <c r="J752" s="447"/>
      <c r="K752" s="447"/>
      <c r="L752" s="447"/>
      <c r="M752" s="447"/>
      <c r="N752" s="447"/>
      <c r="O752" s="447"/>
      <c r="P752" s="447"/>
      <c r="Q752" s="447"/>
      <c r="R752" s="447"/>
      <c r="S752" s="447"/>
      <c r="T752" s="447"/>
      <c r="U752" s="447"/>
      <c r="V752" s="447"/>
      <c r="W752" s="447"/>
      <c r="X752" s="447"/>
      <c r="Y752" s="447"/>
      <c r="Z752" s="447"/>
    </row>
    <row r="753" ht="15.75" customHeight="1" spans="1:26">
      <c r="A753" s="447"/>
      <c r="B753" s="447"/>
      <c r="C753" s="447"/>
      <c r="D753" s="447"/>
      <c r="E753" s="447"/>
      <c r="F753" s="447"/>
      <c r="G753" s="447"/>
      <c r="H753" s="447"/>
      <c r="I753" s="447"/>
      <c r="J753" s="447"/>
      <c r="K753" s="447"/>
      <c r="L753" s="447"/>
      <c r="M753" s="447"/>
      <c r="N753" s="447"/>
      <c r="O753" s="447"/>
      <c r="P753" s="447"/>
      <c r="Q753" s="447"/>
      <c r="R753" s="447"/>
      <c r="S753" s="447"/>
      <c r="T753" s="447"/>
      <c r="U753" s="447"/>
      <c r="V753" s="447"/>
      <c r="W753" s="447"/>
      <c r="X753" s="447"/>
      <c r="Y753" s="447"/>
      <c r="Z753" s="447"/>
    </row>
    <row r="754" ht="15.75" customHeight="1" spans="1:26">
      <c r="A754" s="447"/>
      <c r="B754" s="447"/>
      <c r="C754" s="447"/>
      <c r="D754" s="447"/>
      <c r="E754" s="447"/>
      <c r="F754" s="447"/>
      <c r="G754" s="447"/>
      <c r="H754" s="447"/>
      <c r="I754" s="447"/>
      <c r="J754" s="447"/>
      <c r="K754" s="447"/>
      <c r="L754" s="447"/>
      <c r="M754" s="447"/>
      <c r="N754" s="447"/>
      <c r="O754" s="447"/>
      <c r="P754" s="447"/>
      <c r="Q754" s="447"/>
      <c r="R754" s="447"/>
      <c r="S754" s="447"/>
      <c r="T754" s="447"/>
      <c r="U754" s="447"/>
      <c r="V754" s="447"/>
      <c r="W754" s="447"/>
      <c r="X754" s="447"/>
      <c r="Y754" s="447"/>
      <c r="Z754" s="447"/>
    </row>
    <row r="755" ht="15.75" customHeight="1" spans="1:26">
      <c r="A755" s="447"/>
      <c r="B755" s="447"/>
      <c r="C755" s="447"/>
      <c r="D755" s="447"/>
      <c r="E755" s="447"/>
      <c r="F755" s="447"/>
      <c r="G755" s="447"/>
      <c r="H755" s="447"/>
      <c r="I755" s="447"/>
      <c r="J755" s="447"/>
      <c r="K755" s="447"/>
      <c r="L755" s="447"/>
      <c r="M755" s="447"/>
      <c r="N755" s="447"/>
      <c r="O755" s="447"/>
      <c r="P755" s="447"/>
      <c r="Q755" s="447"/>
      <c r="R755" s="447"/>
      <c r="S755" s="447"/>
      <c r="T755" s="447"/>
      <c r="U755" s="447"/>
      <c r="V755" s="447"/>
      <c r="W755" s="447"/>
      <c r="X755" s="447"/>
      <c r="Y755" s="447"/>
      <c r="Z755" s="447"/>
    </row>
    <row r="756" ht="15.75" customHeight="1" spans="1:26">
      <c r="A756" s="447"/>
      <c r="B756" s="447"/>
      <c r="C756" s="447"/>
      <c r="D756" s="447"/>
      <c r="E756" s="447"/>
      <c r="F756" s="447"/>
      <c r="G756" s="447"/>
      <c r="H756" s="447"/>
      <c r="I756" s="447"/>
      <c r="J756" s="447"/>
      <c r="K756" s="447"/>
      <c r="L756" s="447"/>
      <c r="M756" s="447"/>
      <c r="N756" s="447"/>
      <c r="O756" s="447"/>
      <c r="P756" s="447"/>
      <c r="Q756" s="447"/>
      <c r="R756" s="447"/>
      <c r="S756" s="447"/>
      <c r="T756" s="447"/>
      <c r="U756" s="447"/>
      <c r="V756" s="447"/>
      <c r="W756" s="447"/>
      <c r="X756" s="447"/>
      <c r="Y756" s="447"/>
      <c r="Z756" s="447"/>
    </row>
    <row r="757" ht="15.75" customHeight="1" spans="1:26">
      <c r="A757" s="447"/>
      <c r="B757" s="447"/>
      <c r="C757" s="447"/>
      <c r="D757" s="447"/>
      <c r="E757" s="447"/>
      <c r="F757" s="447"/>
      <c r="G757" s="447"/>
      <c r="H757" s="447"/>
      <c r="I757" s="447"/>
      <c r="J757" s="447"/>
      <c r="K757" s="447"/>
      <c r="L757" s="447"/>
      <c r="M757" s="447"/>
      <c r="N757" s="447"/>
      <c r="O757" s="447"/>
      <c r="P757" s="447"/>
      <c r="Q757" s="447"/>
      <c r="R757" s="447"/>
      <c r="S757" s="447"/>
      <c r="T757" s="447"/>
      <c r="U757" s="447"/>
      <c r="V757" s="447"/>
      <c r="W757" s="447"/>
      <c r="X757" s="447"/>
      <c r="Y757" s="447"/>
      <c r="Z757" s="447"/>
    </row>
    <row r="758" ht="15.75" customHeight="1" spans="1:26">
      <c r="A758" s="447"/>
      <c r="B758" s="447"/>
      <c r="C758" s="447"/>
      <c r="D758" s="447"/>
      <c r="E758" s="447"/>
      <c r="F758" s="447"/>
      <c r="G758" s="447"/>
      <c r="H758" s="447"/>
      <c r="I758" s="447"/>
      <c r="J758" s="447"/>
      <c r="K758" s="447"/>
      <c r="L758" s="447"/>
      <c r="M758" s="447"/>
      <c r="N758" s="447"/>
      <c r="O758" s="447"/>
      <c r="P758" s="447"/>
      <c r="Q758" s="447"/>
      <c r="R758" s="447"/>
      <c r="S758" s="447"/>
      <c r="T758" s="447"/>
      <c r="U758" s="447"/>
      <c r="V758" s="447"/>
      <c r="W758" s="447"/>
      <c r="X758" s="447"/>
      <c r="Y758" s="447"/>
      <c r="Z758" s="447"/>
    </row>
    <row r="759" ht="15.75" customHeight="1" spans="1:26">
      <c r="A759" s="447"/>
      <c r="B759" s="447"/>
      <c r="C759" s="447"/>
      <c r="D759" s="447"/>
      <c r="E759" s="447"/>
      <c r="F759" s="447"/>
      <c r="G759" s="447"/>
      <c r="H759" s="447"/>
      <c r="I759" s="447"/>
      <c r="J759" s="447"/>
      <c r="K759" s="447"/>
      <c r="L759" s="447"/>
      <c r="M759" s="447"/>
      <c r="N759" s="447"/>
      <c r="O759" s="447"/>
      <c r="P759" s="447"/>
      <c r="Q759" s="447"/>
      <c r="R759" s="447"/>
      <c r="S759" s="447"/>
      <c r="T759" s="447"/>
      <c r="U759" s="447"/>
      <c r="V759" s="447"/>
      <c r="W759" s="447"/>
      <c r="X759" s="447"/>
      <c r="Y759" s="447"/>
      <c r="Z759" s="447"/>
    </row>
    <row r="760" ht="15.75" customHeight="1" spans="1:26">
      <c r="A760" s="447"/>
      <c r="B760" s="447"/>
      <c r="C760" s="447"/>
      <c r="D760" s="447"/>
      <c r="E760" s="447"/>
      <c r="F760" s="447"/>
      <c r="G760" s="447"/>
      <c r="H760" s="447"/>
      <c r="I760" s="447"/>
      <c r="J760" s="447"/>
      <c r="K760" s="447"/>
      <c r="L760" s="447"/>
      <c r="M760" s="447"/>
      <c r="N760" s="447"/>
      <c r="O760" s="447"/>
      <c r="P760" s="447"/>
      <c r="Q760" s="447"/>
      <c r="R760" s="447"/>
      <c r="S760" s="447"/>
      <c r="T760" s="447"/>
      <c r="U760" s="447"/>
      <c r="V760" s="447"/>
      <c r="W760" s="447"/>
      <c r="X760" s="447"/>
      <c r="Y760" s="447"/>
      <c r="Z760" s="447"/>
    </row>
    <row r="761" ht="15.75" customHeight="1" spans="1:26">
      <c r="A761" s="447"/>
      <c r="B761" s="447"/>
      <c r="C761" s="447"/>
      <c r="D761" s="447"/>
      <c r="E761" s="447"/>
      <c r="F761" s="447"/>
      <c r="G761" s="447"/>
      <c r="H761" s="447"/>
      <c r="I761" s="447"/>
      <c r="J761" s="447"/>
      <c r="K761" s="447"/>
      <c r="L761" s="447"/>
      <c r="M761" s="447"/>
      <c r="N761" s="447"/>
      <c r="O761" s="447"/>
      <c r="P761" s="447"/>
      <c r="Q761" s="447"/>
      <c r="R761" s="447"/>
      <c r="S761" s="447"/>
      <c r="T761" s="447"/>
      <c r="U761" s="447"/>
      <c r="V761" s="447"/>
      <c r="W761" s="447"/>
      <c r="X761" s="447"/>
      <c r="Y761" s="447"/>
      <c r="Z761" s="447"/>
    </row>
    <row r="762" ht="15.75" customHeight="1" spans="1:26">
      <c r="A762" s="447"/>
      <c r="B762" s="447"/>
      <c r="C762" s="447"/>
      <c r="D762" s="447"/>
      <c r="E762" s="447"/>
      <c r="F762" s="447"/>
      <c r="G762" s="447"/>
      <c r="H762" s="447"/>
      <c r="I762" s="447"/>
      <c r="J762" s="447"/>
      <c r="K762" s="447"/>
      <c r="L762" s="447"/>
      <c r="M762" s="447"/>
      <c r="N762" s="447"/>
      <c r="O762" s="447"/>
      <c r="P762" s="447"/>
      <c r="Q762" s="447"/>
      <c r="R762" s="447"/>
      <c r="S762" s="447"/>
      <c r="T762" s="447"/>
      <c r="U762" s="447"/>
      <c r="V762" s="447"/>
      <c r="W762" s="447"/>
      <c r="X762" s="447"/>
      <c r="Y762" s="447"/>
      <c r="Z762" s="447"/>
    </row>
    <row r="763" ht="15.75" customHeight="1" spans="1:26">
      <c r="A763" s="447"/>
      <c r="B763" s="447"/>
      <c r="C763" s="447"/>
      <c r="D763" s="447"/>
      <c r="E763" s="447"/>
      <c r="F763" s="447"/>
      <c r="G763" s="447"/>
      <c r="H763" s="447"/>
      <c r="I763" s="447"/>
      <c r="J763" s="447"/>
      <c r="K763" s="447"/>
      <c r="L763" s="447"/>
      <c r="M763" s="447"/>
      <c r="N763" s="447"/>
      <c r="O763" s="447"/>
      <c r="P763" s="447"/>
      <c r="Q763" s="447"/>
      <c r="R763" s="447"/>
      <c r="S763" s="447"/>
      <c r="T763" s="447"/>
      <c r="U763" s="447"/>
      <c r="V763" s="447"/>
      <c r="W763" s="447"/>
      <c r="X763" s="447"/>
      <c r="Y763" s="447"/>
      <c r="Z763" s="447"/>
    </row>
    <row r="764" ht="15.75" customHeight="1" spans="1:26">
      <c r="A764" s="447"/>
      <c r="B764" s="447"/>
      <c r="C764" s="447"/>
      <c r="D764" s="447"/>
      <c r="E764" s="447"/>
      <c r="F764" s="447"/>
      <c r="G764" s="447"/>
      <c r="H764" s="447"/>
      <c r="I764" s="447"/>
      <c r="J764" s="447"/>
      <c r="K764" s="447"/>
      <c r="L764" s="447"/>
      <c r="M764" s="447"/>
      <c r="N764" s="447"/>
      <c r="O764" s="447"/>
      <c r="P764" s="447"/>
      <c r="Q764" s="447"/>
      <c r="R764" s="447"/>
      <c r="S764" s="447"/>
      <c r="T764" s="447"/>
      <c r="U764" s="447"/>
      <c r="V764" s="447"/>
      <c r="W764" s="447"/>
      <c r="X764" s="447"/>
      <c r="Y764" s="447"/>
      <c r="Z764" s="447"/>
    </row>
    <row r="765" ht="15.75" customHeight="1" spans="1:26">
      <c r="A765" s="447"/>
      <c r="B765" s="447"/>
      <c r="C765" s="447"/>
      <c r="D765" s="447"/>
      <c r="E765" s="447"/>
      <c r="F765" s="447"/>
      <c r="G765" s="447"/>
      <c r="H765" s="447"/>
      <c r="I765" s="447"/>
      <c r="J765" s="447"/>
      <c r="K765" s="447"/>
      <c r="L765" s="447"/>
      <c r="M765" s="447"/>
      <c r="N765" s="447"/>
      <c r="O765" s="447"/>
      <c r="P765" s="447"/>
      <c r="Q765" s="447"/>
      <c r="R765" s="447"/>
      <c r="S765" s="447"/>
      <c r="T765" s="447"/>
      <c r="U765" s="447"/>
      <c r="V765" s="447"/>
      <c r="W765" s="447"/>
      <c r="X765" s="447"/>
      <c r="Y765" s="447"/>
      <c r="Z765" s="447"/>
    </row>
    <row r="766" ht="15.75" customHeight="1" spans="1:26">
      <c r="A766" s="447"/>
      <c r="B766" s="447"/>
      <c r="C766" s="447"/>
      <c r="D766" s="447"/>
      <c r="E766" s="447"/>
      <c r="F766" s="447"/>
      <c r="G766" s="447"/>
      <c r="H766" s="447"/>
      <c r="I766" s="447"/>
      <c r="J766" s="447"/>
      <c r="K766" s="447"/>
      <c r="L766" s="447"/>
      <c r="M766" s="447"/>
      <c r="N766" s="447"/>
      <c r="O766" s="447"/>
      <c r="P766" s="447"/>
      <c r="Q766" s="447"/>
      <c r="R766" s="447"/>
      <c r="S766" s="447"/>
      <c r="T766" s="447"/>
      <c r="U766" s="447"/>
      <c r="V766" s="447"/>
      <c r="W766" s="447"/>
      <c r="X766" s="447"/>
      <c r="Y766" s="447"/>
      <c r="Z766" s="447"/>
    </row>
    <row r="767" ht="15.75" customHeight="1" spans="1:26">
      <c r="A767" s="447"/>
      <c r="B767" s="447"/>
      <c r="C767" s="447"/>
      <c r="D767" s="447"/>
      <c r="E767" s="447"/>
      <c r="F767" s="447"/>
      <c r="G767" s="447"/>
      <c r="H767" s="447"/>
      <c r="I767" s="447"/>
      <c r="J767" s="447"/>
      <c r="K767" s="447"/>
      <c r="L767" s="447"/>
      <c r="M767" s="447"/>
      <c r="N767" s="447"/>
      <c r="O767" s="447"/>
      <c r="P767" s="447"/>
      <c r="Q767" s="447"/>
      <c r="R767" s="447"/>
      <c r="S767" s="447"/>
      <c r="T767" s="447"/>
      <c r="U767" s="447"/>
      <c r="V767" s="447"/>
      <c r="W767" s="447"/>
      <c r="X767" s="447"/>
      <c r="Y767" s="447"/>
      <c r="Z767" s="447"/>
    </row>
    <row r="768" ht="15.75" customHeight="1" spans="1:26">
      <c r="A768" s="447"/>
      <c r="B768" s="447"/>
      <c r="C768" s="447"/>
      <c r="D768" s="447"/>
      <c r="E768" s="447"/>
      <c r="F768" s="447"/>
      <c r="G768" s="447"/>
      <c r="H768" s="447"/>
      <c r="I768" s="447"/>
      <c r="J768" s="447"/>
      <c r="K768" s="447"/>
      <c r="L768" s="447"/>
      <c r="M768" s="447"/>
      <c r="N768" s="447"/>
      <c r="O768" s="447"/>
      <c r="P768" s="447"/>
      <c r="Q768" s="447"/>
      <c r="R768" s="447"/>
      <c r="S768" s="447"/>
      <c r="T768" s="447"/>
      <c r="U768" s="447"/>
      <c r="V768" s="447"/>
      <c r="W768" s="447"/>
      <c r="X768" s="447"/>
      <c r="Y768" s="447"/>
      <c r="Z768" s="447"/>
    </row>
    <row r="769" ht="15.75" customHeight="1" spans="1:26">
      <c r="A769" s="447"/>
      <c r="B769" s="447"/>
      <c r="C769" s="447"/>
      <c r="D769" s="447"/>
      <c r="E769" s="447"/>
      <c r="F769" s="447"/>
      <c r="G769" s="447"/>
      <c r="H769" s="447"/>
      <c r="I769" s="447"/>
      <c r="J769" s="447"/>
      <c r="K769" s="447"/>
      <c r="L769" s="447"/>
      <c r="M769" s="447"/>
      <c r="N769" s="447"/>
      <c r="O769" s="447"/>
      <c r="P769" s="447"/>
      <c r="Q769" s="447"/>
      <c r="R769" s="447"/>
      <c r="S769" s="447"/>
      <c r="T769" s="447"/>
      <c r="U769" s="447"/>
      <c r="V769" s="447"/>
      <c r="W769" s="447"/>
      <c r="X769" s="447"/>
      <c r="Y769" s="447"/>
      <c r="Z769" s="447"/>
    </row>
    <row r="770" ht="15.75" customHeight="1" spans="1:26">
      <c r="A770" s="447"/>
      <c r="B770" s="447"/>
      <c r="C770" s="447"/>
      <c r="D770" s="447"/>
      <c r="E770" s="447"/>
      <c r="F770" s="447"/>
      <c r="G770" s="447"/>
      <c r="H770" s="447"/>
      <c r="I770" s="447"/>
      <c r="J770" s="447"/>
      <c r="K770" s="447"/>
      <c r="L770" s="447"/>
      <c r="M770" s="447"/>
      <c r="N770" s="447"/>
      <c r="O770" s="447"/>
      <c r="P770" s="447"/>
      <c r="Q770" s="447"/>
      <c r="R770" s="447"/>
      <c r="S770" s="447"/>
      <c r="T770" s="447"/>
      <c r="U770" s="447"/>
      <c r="V770" s="447"/>
      <c r="W770" s="447"/>
      <c r="X770" s="447"/>
      <c r="Y770" s="447"/>
      <c r="Z770" s="447"/>
    </row>
    <row r="771" ht="15.75" customHeight="1" spans="1:26">
      <c r="A771" s="447"/>
      <c r="B771" s="447"/>
      <c r="C771" s="447"/>
      <c r="D771" s="447"/>
      <c r="E771" s="447"/>
      <c r="F771" s="447"/>
      <c r="G771" s="447"/>
      <c r="H771" s="447"/>
      <c r="I771" s="447"/>
      <c r="J771" s="447"/>
      <c r="K771" s="447"/>
      <c r="L771" s="447"/>
      <c r="M771" s="447"/>
      <c r="N771" s="447"/>
      <c r="O771" s="447"/>
      <c r="P771" s="447"/>
      <c r="Q771" s="447"/>
      <c r="R771" s="447"/>
      <c r="S771" s="447"/>
      <c r="T771" s="447"/>
      <c r="U771" s="447"/>
      <c r="V771" s="447"/>
      <c r="W771" s="447"/>
      <c r="X771" s="447"/>
      <c r="Y771" s="447"/>
      <c r="Z771" s="447"/>
    </row>
    <row r="772" ht="15.75" customHeight="1" spans="1:26">
      <c r="A772" s="447"/>
      <c r="B772" s="447"/>
      <c r="C772" s="447"/>
      <c r="D772" s="447"/>
      <c r="E772" s="447"/>
      <c r="F772" s="447"/>
      <c r="G772" s="447"/>
      <c r="H772" s="447"/>
      <c r="I772" s="447"/>
      <c r="J772" s="447"/>
      <c r="K772" s="447"/>
      <c r="L772" s="447"/>
      <c r="M772" s="447"/>
      <c r="N772" s="447"/>
      <c r="O772" s="447"/>
      <c r="P772" s="447"/>
      <c r="Q772" s="447"/>
      <c r="R772" s="447"/>
      <c r="S772" s="447"/>
      <c r="T772" s="447"/>
      <c r="U772" s="447"/>
      <c r="V772" s="447"/>
      <c r="W772" s="447"/>
      <c r="X772" s="447"/>
      <c r="Y772" s="447"/>
      <c r="Z772" s="447"/>
    </row>
    <row r="773" ht="15.75" customHeight="1" spans="1:26">
      <c r="A773" s="447"/>
      <c r="B773" s="447"/>
      <c r="C773" s="447"/>
      <c r="D773" s="447"/>
      <c r="E773" s="447"/>
      <c r="F773" s="447"/>
      <c r="G773" s="447"/>
      <c r="H773" s="447"/>
      <c r="I773" s="447"/>
      <c r="J773" s="447"/>
      <c r="K773" s="447"/>
      <c r="L773" s="447"/>
      <c r="M773" s="447"/>
      <c r="N773" s="447"/>
      <c r="O773" s="447"/>
      <c r="P773" s="447"/>
      <c r="Q773" s="447"/>
      <c r="R773" s="447"/>
      <c r="S773" s="447"/>
      <c r="T773" s="447"/>
      <c r="U773" s="447"/>
      <c r="V773" s="447"/>
      <c r="W773" s="447"/>
      <c r="X773" s="447"/>
      <c r="Y773" s="447"/>
      <c r="Z773" s="447"/>
    </row>
    <row r="774" ht="15.75" customHeight="1" spans="1:26">
      <c r="A774" s="447"/>
      <c r="B774" s="447"/>
      <c r="C774" s="447"/>
      <c r="D774" s="447"/>
      <c r="E774" s="447"/>
      <c r="F774" s="447"/>
      <c r="G774" s="447"/>
      <c r="H774" s="447"/>
      <c r="I774" s="447"/>
      <c r="J774" s="447"/>
      <c r="K774" s="447"/>
      <c r="L774" s="447"/>
      <c r="M774" s="447"/>
      <c r="N774" s="447"/>
      <c r="O774" s="447"/>
      <c r="P774" s="447"/>
      <c r="Q774" s="447"/>
      <c r="R774" s="447"/>
      <c r="S774" s="447"/>
      <c r="T774" s="447"/>
      <c r="U774" s="447"/>
      <c r="V774" s="447"/>
      <c r="W774" s="447"/>
      <c r="X774" s="447"/>
      <c r="Y774" s="447"/>
      <c r="Z774" s="447"/>
    </row>
    <row r="775" ht="15.75" customHeight="1" spans="1:26">
      <c r="A775" s="447"/>
      <c r="B775" s="447"/>
      <c r="C775" s="447"/>
      <c r="D775" s="447"/>
      <c r="E775" s="447"/>
      <c r="F775" s="447"/>
      <c r="G775" s="447"/>
      <c r="H775" s="447"/>
      <c r="I775" s="447"/>
      <c r="J775" s="447"/>
      <c r="K775" s="447"/>
      <c r="L775" s="447"/>
      <c r="M775" s="447"/>
      <c r="N775" s="447"/>
      <c r="O775" s="447"/>
      <c r="P775" s="447"/>
      <c r="Q775" s="447"/>
      <c r="R775" s="447"/>
      <c r="S775" s="447"/>
      <c r="T775" s="447"/>
      <c r="U775" s="447"/>
      <c r="V775" s="447"/>
      <c r="W775" s="447"/>
      <c r="X775" s="447"/>
      <c r="Y775" s="447"/>
      <c r="Z775" s="447"/>
    </row>
    <row r="776" ht="15.75" customHeight="1" spans="1:26">
      <c r="A776" s="447"/>
      <c r="B776" s="447"/>
      <c r="C776" s="447"/>
      <c r="D776" s="447"/>
      <c r="E776" s="447"/>
      <c r="F776" s="447"/>
      <c r="G776" s="447"/>
      <c r="H776" s="447"/>
      <c r="I776" s="447"/>
      <c r="J776" s="447"/>
      <c r="K776" s="447"/>
      <c r="L776" s="447"/>
      <c r="M776" s="447"/>
      <c r="N776" s="447"/>
      <c r="O776" s="447"/>
      <c r="P776" s="447"/>
      <c r="Q776" s="447"/>
      <c r="R776" s="447"/>
      <c r="S776" s="447"/>
      <c r="T776" s="447"/>
      <c r="U776" s="447"/>
      <c r="V776" s="447"/>
      <c r="W776" s="447"/>
      <c r="X776" s="447"/>
      <c r="Y776" s="447"/>
      <c r="Z776" s="447"/>
    </row>
    <row r="777" ht="15.75" customHeight="1" spans="1:26">
      <c r="A777" s="447"/>
      <c r="B777" s="447"/>
      <c r="C777" s="447"/>
      <c r="D777" s="447"/>
      <c r="E777" s="447"/>
      <c r="F777" s="447"/>
      <c r="G777" s="447"/>
      <c r="H777" s="447"/>
      <c r="I777" s="447"/>
      <c r="J777" s="447"/>
      <c r="K777" s="447"/>
      <c r="L777" s="447"/>
      <c r="M777" s="447"/>
      <c r="N777" s="447"/>
      <c r="O777" s="447"/>
      <c r="P777" s="447"/>
      <c r="Q777" s="447"/>
      <c r="R777" s="447"/>
      <c r="S777" s="447"/>
      <c r="T777" s="447"/>
      <c r="U777" s="447"/>
      <c r="V777" s="447"/>
      <c r="W777" s="447"/>
      <c r="X777" s="447"/>
      <c r="Y777" s="447"/>
      <c r="Z777" s="447"/>
    </row>
    <row r="778" ht="15.75" customHeight="1" spans="1:26">
      <c r="A778" s="447"/>
      <c r="B778" s="447"/>
      <c r="C778" s="447"/>
      <c r="D778" s="447"/>
      <c r="E778" s="447"/>
      <c r="F778" s="447"/>
      <c r="G778" s="447"/>
      <c r="H778" s="447"/>
      <c r="I778" s="447"/>
      <c r="J778" s="447"/>
      <c r="K778" s="447"/>
      <c r="L778" s="447"/>
      <c r="M778" s="447"/>
      <c r="N778" s="447"/>
      <c r="O778" s="447"/>
      <c r="P778" s="447"/>
      <c r="Q778" s="447"/>
      <c r="R778" s="447"/>
      <c r="S778" s="447"/>
      <c r="T778" s="447"/>
      <c r="U778" s="447"/>
      <c r="V778" s="447"/>
      <c r="W778" s="447"/>
      <c r="X778" s="447"/>
      <c r="Y778" s="447"/>
      <c r="Z778" s="447"/>
    </row>
    <row r="779" ht="15.75" customHeight="1" spans="1:26">
      <c r="A779" s="447"/>
      <c r="B779" s="447"/>
      <c r="C779" s="447"/>
      <c r="D779" s="447"/>
      <c r="E779" s="447"/>
      <c r="F779" s="447"/>
      <c r="G779" s="447"/>
      <c r="H779" s="447"/>
      <c r="I779" s="447"/>
      <c r="J779" s="447"/>
      <c r="K779" s="447"/>
      <c r="L779" s="447"/>
      <c r="M779" s="447"/>
      <c r="N779" s="447"/>
      <c r="O779" s="447"/>
      <c r="P779" s="447"/>
      <c r="Q779" s="447"/>
      <c r="R779" s="447"/>
      <c r="S779" s="447"/>
      <c r="T779" s="447"/>
      <c r="U779" s="447"/>
      <c r="V779" s="447"/>
      <c r="W779" s="447"/>
      <c r="X779" s="447"/>
      <c r="Y779" s="447"/>
      <c r="Z779" s="447"/>
    </row>
    <row r="780" ht="15.75" customHeight="1" spans="1:26">
      <c r="A780" s="447"/>
      <c r="B780" s="447"/>
      <c r="C780" s="447"/>
      <c r="D780" s="447"/>
      <c r="E780" s="447"/>
      <c r="F780" s="447"/>
      <c r="G780" s="447"/>
      <c r="H780" s="447"/>
      <c r="I780" s="447"/>
      <c r="J780" s="447"/>
      <c r="K780" s="447"/>
      <c r="L780" s="447"/>
      <c r="M780" s="447"/>
      <c r="N780" s="447"/>
      <c r="O780" s="447"/>
      <c r="P780" s="447"/>
      <c r="Q780" s="447"/>
      <c r="R780" s="447"/>
      <c r="S780" s="447"/>
      <c r="T780" s="447"/>
      <c r="U780" s="447"/>
      <c r="V780" s="447"/>
      <c r="W780" s="447"/>
      <c r="X780" s="447"/>
      <c r="Y780" s="447"/>
      <c r="Z780" s="447"/>
    </row>
    <row r="781" ht="15.75" customHeight="1" spans="1:26">
      <c r="A781" s="447"/>
      <c r="B781" s="447"/>
      <c r="C781" s="447"/>
      <c r="D781" s="447"/>
      <c r="E781" s="447"/>
      <c r="F781" s="447"/>
      <c r="G781" s="447"/>
      <c r="H781" s="447"/>
      <c r="I781" s="447"/>
      <c r="J781" s="447"/>
      <c r="K781" s="447"/>
      <c r="L781" s="447"/>
      <c r="M781" s="447"/>
      <c r="N781" s="447"/>
      <c r="O781" s="447"/>
      <c r="P781" s="447"/>
      <c r="Q781" s="447"/>
      <c r="R781" s="447"/>
      <c r="S781" s="447"/>
      <c r="T781" s="447"/>
      <c r="U781" s="447"/>
      <c r="V781" s="447"/>
      <c r="W781" s="447"/>
      <c r="X781" s="447"/>
      <c r="Y781" s="447"/>
      <c r="Z781" s="447"/>
    </row>
    <row r="782" ht="15.75" customHeight="1" spans="1:26">
      <c r="A782" s="447"/>
      <c r="B782" s="447"/>
      <c r="C782" s="447"/>
      <c r="D782" s="447"/>
      <c r="E782" s="447"/>
      <c r="F782" s="447"/>
      <c r="G782" s="447"/>
      <c r="H782" s="447"/>
      <c r="I782" s="447"/>
      <c r="J782" s="447"/>
      <c r="K782" s="447"/>
      <c r="L782" s="447"/>
      <c r="M782" s="447"/>
      <c r="N782" s="447"/>
      <c r="O782" s="447"/>
      <c r="P782" s="447"/>
      <c r="Q782" s="447"/>
      <c r="R782" s="447"/>
      <c r="S782" s="447"/>
      <c r="T782" s="447"/>
      <c r="U782" s="447"/>
      <c r="V782" s="447"/>
      <c r="W782" s="447"/>
      <c r="X782" s="447"/>
      <c r="Y782" s="447"/>
      <c r="Z782" s="447"/>
    </row>
    <row r="783" ht="15.75" customHeight="1" spans="1:26">
      <c r="A783" s="447"/>
      <c r="B783" s="447"/>
      <c r="C783" s="447"/>
      <c r="D783" s="447"/>
      <c r="E783" s="447"/>
      <c r="F783" s="447"/>
      <c r="G783" s="447"/>
      <c r="H783" s="447"/>
      <c r="I783" s="447"/>
      <c r="J783" s="447"/>
      <c r="K783" s="447"/>
      <c r="L783" s="447"/>
      <c r="M783" s="447"/>
      <c r="N783" s="447"/>
      <c r="O783" s="447"/>
      <c r="P783" s="447"/>
      <c r="Q783" s="447"/>
      <c r="R783" s="447"/>
      <c r="S783" s="447"/>
      <c r="T783" s="447"/>
      <c r="U783" s="447"/>
      <c r="V783" s="447"/>
      <c r="W783" s="447"/>
      <c r="X783" s="447"/>
      <c r="Y783" s="447"/>
      <c r="Z783" s="447"/>
    </row>
    <row r="784" ht="15.75" customHeight="1" spans="1:26">
      <c r="A784" s="447"/>
      <c r="B784" s="447"/>
      <c r="C784" s="447"/>
      <c r="D784" s="447"/>
      <c r="E784" s="447"/>
      <c r="F784" s="447"/>
      <c r="G784" s="447"/>
      <c r="H784" s="447"/>
      <c r="I784" s="447"/>
      <c r="J784" s="447"/>
      <c r="K784" s="447"/>
      <c r="L784" s="447"/>
      <c r="M784" s="447"/>
      <c r="N784" s="447"/>
      <c r="O784" s="447"/>
      <c r="P784" s="447"/>
      <c r="Q784" s="447"/>
      <c r="R784" s="447"/>
      <c r="S784" s="447"/>
      <c r="T784" s="447"/>
      <c r="U784" s="447"/>
      <c r="V784" s="447"/>
      <c r="W784" s="447"/>
      <c r="X784" s="447"/>
      <c r="Y784" s="447"/>
      <c r="Z784" s="447"/>
    </row>
    <row r="785" ht="15.75" customHeight="1" spans="1:26">
      <c r="A785" s="447"/>
      <c r="B785" s="447"/>
      <c r="C785" s="447"/>
      <c r="D785" s="447"/>
      <c r="E785" s="447"/>
      <c r="F785" s="447"/>
      <c r="G785" s="447"/>
      <c r="H785" s="447"/>
      <c r="I785" s="447"/>
      <c r="J785" s="447"/>
      <c r="K785" s="447"/>
      <c r="L785" s="447"/>
      <c r="M785" s="447"/>
      <c r="N785" s="447"/>
      <c r="O785" s="447"/>
      <c r="P785" s="447"/>
      <c r="Q785" s="447"/>
      <c r="R785" s="447"/>
      <c r="S785" s="447"/>
      <c r="T785" s="447"/>
      <c r="U785" s="447"/>
      <c r="V785" s="447"/>
      <c r="W785" s="447"/>
      <c r="X785" s="447"/>
      <c r="Y785" s="447"/>
      <c r="Z785" s="447"/>
    </row>
    <row r="786" ht="15.75" customHeight="1" spans="1:26">
      <c r="A786" s="447"/>
      <c r="B786" s="447"/>
      <c r="C786" s="447"/>
      <c r="D786" s="447"/>
      <c r="E786" s="447"/>
      <c r="F786" s="447"/>
      <c r="G786" s="447"/>
      <c r="H786" s="447"/>
      <c r="I786" s="447"/>
      <c r="J786" s="447"/>
      <c r="K786" s="447"/>
      <c r="L786" s="447"/>
      <c r="M786" s="447"/>
      <c r="N786" s="447"/>
      <c r="O786" s="447"/>
      <c r="P786" s="447"/>
      <c r="Q786" s="447"/>
      <c r="R786" s="447"/>
      <c r="S786" s="447"/>
      <c r="T786" s="447"/>
      <c r="U786" s="447"/>
      <c r="V786" s="447"/>
      <c r="W786" s="447"/>
      <c r="X786" s="447"/>
      <c r="Y786" s="447"/>
      <c r="Z786" s="447"/>
    </row>
    <row r="787" ht="15.75" customHeight="1" spans="1:26">
      <c r="A787" s="447"/>
      <c r="B787" s="447"/>
      <c r="C787" s="447"/>
      <c r="D787" s="447"/>
      <c r="E787" s="447"/>
      <c r="F787" s="447"/>
      <c r="G787" s="447"/>
      <c r="H787" s="447"/>
      <c r="I787" s="447"/>
      <c r="J787" s="447"/>
      <c r="K787" s="447"/>
      <c r="L787" s="447"/>
      <c r="M787" s="447"/>
      <c r="N787" s="447"/>
      <c r="O787" s="447"/>
      <c r="P787" s="447"/>
      <c r="Q787" s="447"/>
      <c r="R787" s="447"/>
      <c r="S787" s="447"/>
      <c r="T787" s="447"/>
      <c r="U787" s="447"/>
      <c r="V787" s="447"/>
      <c r="W787" s="447"/>
      <c r="X787" s="447"/>
      <c r="Y787" s="447"/>
      <c r="Z787" s="447"/>
    </row>
    <row r="788" ht="15.75" customHeight="1" spans="1:26">
      <c r="A788" s="447"/>
      <c r="B788" s="447"/>
      <c r="C788" s="447"/>
      <c r="D788" s="447"/>
      <c r="E788" s="447"/>
      <c r="F788" s="447"/>
      <c r="G788" s="447"/>
      <c r="H788" s="447"/>
      <c r="I788" s="447"/>
      <c r="J788" s="447"/>
      <c r="K788" s="447"/>
      <c r="L788" s="447"/>
      <c r="M788" s="447"/>
      <c r="N788" s="447"/>
      <c r="O788" s="447"/>
      <c r="P788" s="447"/>
      <c r="Q788" s="447"/>
      <c r="R788" s="447"/>
      <c r="S788" s="447"/>
      <c r="T788" s="447"/>
      <c r="U788" s="447"/>
      <c r="V788" s="447"/>
      <c r="W788" s="447"/>
      <c r="X788" s="447"/>
      <c r="Y788" s="447"/>
      <c r="Z788" s="447"/>
    </row>
    <row r="789" ht="15.75" customHeight="1" spans="1:26">
      <c r="A789" s="447"/>
      <c r="B789" s="447"/>
      <c r="C789" s="447"/>
      <c r="D789" s="447"/>
      <c r="E789" s="447"/>
      <c r="F789" s="447"/>
      <c r="G789" s="447"/>
      <c r="H789" s="447"/>
      <c r="I789" s="447"/>
      <c r="J789" s="447"/>
      <c r="K789" s="447"/>
      <c r="L789" s="447"/>
      <c r="M789" s="447"/>
      <c r="N789" s="447"/>
      <c r="O789" s="447"/>
      <c r="P789" s="447"/>
      <c r="Q789" s="447"/>
      <c r="R789" s="447"/>
      <c r="S789" s="447"/>
      <c r="T789" s="447"/>
      <c r="U789" s="447"/>
      <c r="V789" s="447"/>
      <c r="W789" s="447"/>
      <c r="X789" s="447"/>
      <c r="Y789" s="447"/>
      <c r="Z789" s="447"/>
    </row>
    <row r="790" ht="15.75" customHeight="1" spans="1:26">
      <c r="A790" s="447"/>
      <c r="B790" s="447"/>
      <c r="C790" s="447"/>
      <c r="D790" s="447"/>
      <c r="E790" s="447"/>
      <c r="F790" s="447"/>
      <c r="G790" s="447"/>
      <c r="H790" s="447"/>
      <c r="I790" s="447"/>
      <c r="J790" s="447"/>
      <c r="K790" s="447"/>
      <c r="L790" s="447"/>
      <c r="M790" s="447"/>
      <c r="N790" s="447"/>
      <c r="O790" s="447"/>
      <c r="P790" s="447"/>
      <c r="Q790" s="447"/>
      <c r="R790" s="447"/>
      <c r="S790" s="447"/>
      <c r="T790" s="447"/>
      <c r="U790" s="447"/>
      <c r="V790" s="447"/>
      <c r="W790" s="447"/>
      <c r="X790" s="447"/>
      <c r="Y790" s="447"/>
      <c r="Z790" s="447"/>
    </row>
    <row r="791" ht="15.75" customHeight="1" spans="1:26">
      <c r="A791" s="447"/>
      <c r="B791" s="447"/>
      <c r="C791" s="447"/>
      <c r="D791" s="447"/>
      <c r="E791" s="447"/>
      <c r="F791" s="447"/>
      <c r="G791" s="447"/>
      <c r="H791" s="447"/>
      <c r="I791" s="447"/>
      <c r="J791" s="447"/>
      <c r="K791" s="447"/>
      <c r="L791" s="447"/>
      <c r="M791" s="447"/>
      <c r="N791" s="447"/>
      <c r="O791" s="447"/>
      <c r="P791" s="447"/>
      <c r="Q791" s="447"/>
      <c r="R791" s="447"/>
      <c r="S791" s="447"/>
      <c r="T791" s="447"/>
      <c r="U791" s="447"/>
      <c r="V791" s="447"/>
      <c r="W791" s="447"/>
      <c r="X791" s="447"/>
      <c r="Y791" s="447"/>
      <c r="Z791" s="447"/>
    </row>
    <row r="792" ht="15.75" customHeight="1" spans="1:26">
      <c r="A792" s="447"/>
      <c r="B792" s="447"/>
      <c r="C792" s="447"/>
      <c r="D792" s="447"/>
      <c r="E792" s="447"/>
      <c r="F792" s="447"/>
      <c r="G792" s="447"/>
      <c r="H792" s="447"/>
      <c r="I792" s="447"/>
      <c r="J792" s="447"/>
      <c r="K792" s="447"/>
      <c r="L792" s="447"/>
      <c r="M792" s="447"/>
      <c r="N792" s="447"/>
      <c r="O792" s="447"/>
      <c r="P792" s="447"/>
      <c r="Q792" s="447"/>
      <c r="R792" s="447"/>
      <c r="S792" s="447"/>
      <c r="T792" s="447"/>
      <c r="U792" s="447"/>
      <c r="V792" s="447"/>
      <c r="W792" s="447"/>
      <c r="X792" s="447"/>
      <c r="Y792" s="447"/>
      <c r="Z792" s="447"/>
    </row>
    <row r="793" ht="15.75" customHeight="1" spans="1:26">
      <c r="A793" s="447"/>
      <c r="B793" s="447"/>
      <c r="C793" s="447"/>
      <c r="D793" s="447"/>
      <c r="E793" s="447"/>
      <c r="F793" s="447"/>
      <c r="G793" s="447"/>
      <c r="H793" s="447"/>
      <c r="I793" s="447"/>
      <c r="J793" s="447"/>
      <c r="K793" s="447"/>
      <c r="L793" s="447"/>
      <c r="M793" s="447"/>
      <c r="N793" s="447"/>
      <c r="O793" s="447"/>
      <c r="P793" s="447"/>
      <c r="Q793" s="447"/>
      <c r="R793" s="447"/>
      <c r="S793" s="447"/>
      <c r="T793" s="447"/>
      <c r="U793" s="447"/>
      <c r="V793" s="447"/>
      <c r="W793" s="447"/>
      <c r="X793" s="447"/>
      <c r="Y793" s="447"/>
      <c r="Z793" s="447"/>
    </row>
    <row r="794" ht="15.75" customHeight="1" spans="1:26">
      <c r="A794" s="447"/>
      <c r="B794" s="447"/>
      <c r="C794" s="447"/>
      <c r="D794" s="447"/>
      <c r="E794" s="447"/>
      <c r="F794" s="447"/>
      <c r="G794" s="447"/>
      <c r="H794" s="447"/>
      <c r="I794" s="447"/>
      <c r="J794" s="447"/>
      <c r="K794" s="447"/>
      <c r="L794" s="447"/>
      <c r="M794" s="447"/>
      <c r="N794" s="447"/>
      <c r="O794" s="447"/>
      <c r="P794" s="447"/>
      <c r="Q794" s="447"/>
      <c r="R794" s="447"/>
      <c r="S794" s="447"/>
      <c r="T794" s="447"/>
      <c r="U794" s="447"/>
      <c r="V794" s="447"/>
      <c r="W794" s="447"/>
      <c r="X794" s="447"/>
      <c r="Y794" s="447"/>
      <c r="Z794" s="447"/>
    </row>
    <row r="795" ht="15.75" customHeight="1" spans="1:26">
      <c r="A795" s="447"/>
      <c r="B795" s="447"/>
      <c r="C795" s="447"/>
      <c r="D795" s="447"/>
      <c r="E795" s="447"/>
      <c r="F795" s="447"/>
      <c r="G795" s="447"/>
      <c r="H795" s="447"/>
      <c r="I795" s="447"/>
      <c r="J795" s="447"/>
      <c r="K795" s="447"/>
      <c r="L795" s="447"/>
      <c r="M795" s="447"/>
      <c r="N795" s="447"/>
      <c r="O795" s="447"/>
      <c r="P795" s="447"/>
      <c r="Q795" s="447"/>
      <c r="R795" s="447"/>
      <c r="S795" s="447"/>
      <c r="T795" s="447"/>
      <c r="U795" s="447"/>
      <c r="V795" s="447"/>
      <c r="W795" s="447"/>
      <c r="X795" s="447"/>
      <c r="Y795" s="447"/>
      <c r="Z795" s="447"/>
    </row>
    <row r="796" ht="15.75" customHeight="1" spans="1:26">
      <c r="A796" s="447"/>
      <c r="B796" s="447"/>
      <c r="C796" s="447"/>
      <c r="D796" s="447"/>
      <c r="E796" s="447"/>
      <c r="F796" s="447"/>
      <c r="G796" s="447"/>
      <c r="H796" s="447"/>
      <c r="I796" s="447"/>
      <c r="J796" s="447"/>
      <c r="K796" s="447"/>
      <c r="L796" s="447"/>
      <c r="M796" s="447"/>
      <c r="N796" s="447"/>
      <c r="O796" s="447"/>
      <c r="P796" s="447"/>
      <c r="Q796" s="447"/>
      <c r="R796" s="447"/>
      <c r="S796" s="447"/>
      <c r="T796" s="447"/>
      <c r="U796" s="447"/>
      <c r="V796" s="447"/>
      <c r="W796" s="447"/>
      <c r="X796" s="447"/>
      <c r="Y796" s="447"/>
      <c r="Z796" s="447"/>
    </row>
    <row r="797" ht="15.75" customHeight="1" spans="1:26">
      <c r="A797" s="447"/>
      <c r="B797" s="447"/>
      <c r="C797" s="447"/>
      <c r="D797" s="447"/>
      <c r="E797" s="447"/>
      <c r="F797" s="447"/>
      <c r="G797" s="447"/>
      <c r="H797" s="447"/>
      <c r="I797" s="447"/>
      <c r="J797" s="447"/>
      <c r="K797" s="447"/>
      <c r="L797" s="447"/>
      <c r="M797" s="447"/>
      <c r="N797" s="447"/>
      <c r="O797" s="447"/>
      <c r="P797" s="447"/>
      <c r="Q797" s="447"/>
      <c r="R797" s="447"/>
      <c r="S797" s="447"/>
      <c r="T797" s="447"/>
      <c r="U797" s="447"/>
      <c r="V797" s="447"/>
      <c r="W797" s="447"/>
      <c r="X797" s="447"/>
      <c r="Y797" s="447"/>
      <c r="Z797" s="447"/>
    </row>
    <row r="798" ht="15.75" customHeight="1" spans="1:26">
      <c r="A798" s="447"/>
      <c r="B798" s="447"/>
      <c r="C798" s="447"/>
      <c r="D798" s="447"/>
      <c r="E798" s="447"/>
      <c r="F798" s="447"/>
      <c r="G798" s="447"/>
      <c r="H798" s="447"/>
      <c r="I798" s="447"/>
      <c r="J798" s="447"/>
      <c r="K798" s="447"/>
      <c r="L798" s="447"/>
      <c r="M798" s="447"/>
      <c r="N798" s="447"/>
      <c r="O798" s="447"/>
      <c r="P798" s="447"/>
      <c r="Q798" s="447"/>
      <c r="R798" s="447"/>
      <c r="S798" s="447"/>
      <c r="T798" s="447"/>
      <c r="U798" s="447"/>
      <c r="V798" s="447"/>
      <c r="W798" s="447"/>
      <c r="X798" s="447"/>
      <c r="Y798" s="447"/>
      <c r="Z798" s="447"/>
    </row>
    <row r="799" ht="15.75" customHeight="1" spans="1:26">
      <c r="A799" s="447"/>
      <c r="B799" s="447"/>
      <c r="C799" s="447"/>
      <c r="D799" s="447"/>
      <c r="E799" s="447"/>
      <c r="F799" s="447"/>
      <c r="G799" s="447"/>
      <c r="H799" s="447"/>
      <c r="I799" s="447"/>
      <c r="J799" s="447"/>
      <c r="K799" s="447"/>
      <c r="L799" s="447"/>
      <c r="M799" s="447"/>
      <c r="N799" s="447"/>
      <c r="O799" s="447"/>
      <c r="P799" s="447"/>
      <c r="Q799" s="447"/>
      <c r="R799" s="447"/>
      <c r="S799" s="447"/>
      <c r="T799" s="447"/>
      <c r="U799" s="447"/>
      <c r="V799" s="447"/>
      <c r="W799" s="447"/>
      <c r="X799" s="447"/>
      <c r="Y799" s="447"/>
      <c r="Z799" s="447"/>
    </row>
    <row r="800" ht="15.75" customHeight="1" spans="1:26">
      <c r="A800" s="447"/>
      <c r="B800" s="447"/>
      <c r="C800" s="447"/>
      <c r="D800" s="447"/>
      <c r="E800" s="447"/>
      <c r="F800" s="447"/>
      <c r="G800" s="447"/>
      <c r="H800" s="447"/>
      <c r="I800" s="447"/>
      <c r="J800" s="447"/>
      <c r="K800" s="447"/>
      <c r="L800" s="447"/>
      <c r="M800" s="447"/>
      <c r="N800" s="447"/>
      <c r="O800" s="447"/>
      <c r="P800" s="447"/>
      <c r="Q800" s="447"/>
      <c r="R800" s="447"/>
      <c r="S800" s="447"/>
      <c r="T800" s="447"/>
      <c r="U800" s="447"/>
      <c r="V800" s="447"/>
      <c r="W800" s="447"/>
      <c r="X800" s="447"/>
      <c r="Y800" s="447"/>
      <c r="Z800" s="447"/>
    </row>
    <row r="801" ht="15.75" customHeight="1" spans="1:26">
      <c r="A801" s="447"/>
      <c r="B801" s="447"/>
      <c r="C801" s="447"/>
      <c r="D801" s="447"/>
      <c r="E801" s="447"/>
      <c r="F801" s="447"/>
      <c r="G801" s="447"/>
      <c r="H801" s="447"/>
      <c r="I801" s="447"/>
      <c r="J801" s="447"/>
      <c r="K801" s="447"/>
      <c r="L801" s="447"/>
      <c r="M801" s="447"/>
      <c r="N801" s="447"/>
      <c r="O801" s="447"/>
      <c r="P801" s="447"/>
      <c r="Q801" s="447"/>
      <c r="R801" s="447"/>
      <c r="S801" s="447"/>
      <c r="T801" s="447"/>
      <c r="U801" s="447"/>
      <c r="V801" s="447"/>
      <c r="W801" s="447"/>
      <c r="X801" s="447"/>
      <c r="Y801" s="447"/>
      <c r="Z801" s="447"/>
    </row>
    <row r="802" ht="15.75" customHeight="1" spans="1:26">
      <c r="A802" s="447"/>
      <c r="B802" s="447"/>
      <c r="C802" s="447"/>
      <c r="D802" s="447"/>
      <c r="E802" s="447"/>
      <c r="F802" s="447"/>
      <c r="G802" s="447"/>
      <c r="H802" s="447"/>
      <c r="I802" s="447"/>
      <c r="J802" s="447"/>
      <c r="K802" s="447"/>
      <c r="L802" s="447"/>
      <c r="M802" s="447"/>
      <c r="N802" s="447"/>
      <c r="O802" s="447"/>
      <c r="P802" s="447"/>
      <c r="Q802" s="447"/>
      <c r="R802" s="447"/>
      <c r="S802" s="447"/>
      <c r="T802" s="447"/>
      <c r="U802" s="447"/>
      <c r="V802" s="447"/>
      <c r="W802" s="447"/>
      <c r="X802" s="447"/>
      <c r="Y802" s="447"/>
      <c r="Z802" s="447"/>
    </row>
    <row r="803" ht="15.75" customHeight="1" spans="1:26">
      <c r="A803" s="447"/>
      <c r="B803" s="447"/>
      <c r="C803" s="447"/>
      <c r="D803" s="447"/>
      <c r="E803" s="447"/>
      <c r="F803" s="447"/>
      <c r="G803" s="447"/>
      <c r="H803" s="447"/>
      <c r="I803" s="447"/>
      <c r="J803" s="447"/>
      <c r="K803" s="447"/>
      <c r="L803" s="447"/>
      <c r="M803" s="447"/>
      <c r="N803" s="447"/>
      <c r="O803" s="447"/>
      <c r="P803" s="447"/>
      <c r="Q803" s="447"/>
      <c r="R803" s="447"/>
      <c r="S803" s="447"/>
      <c r="T803" s="447"/>
      <c r="U803" s="447"/>
      <c r="V803" s="447"/>
      <c r="W803" s="447"/>
      <c r="X803" s="447"/>
      <c r="Y803" s="447"/>
      <c r="Z803" s="447"/>
    </row>
    <row r="804" ht="15.75" customHeight="1" spans="1:26">
      <c r="A804" s="447"/>
      <c r="B804" s="447"/>
      <c r="C804" s="447"/>
      <c r="D804" s="447"/>
      <c r="E804" s="447"/>
      <c r="F804" s="447"/>
      <c r="G804" s="447"/>
      <c r="H804" s="447"/>
      <c r="I804" s="447"/>
      <c r="J804" s="447"/>
      <c r="K804" s="447"/>
      <c r="L804" s="447"/>
      <c r="M804" s="447"/>
      <c r="N804" s="447"/>
      <c r="O804" s="447"/>
      <c r="P804" s="447"/>
      <c r="Q804" s="447"/>
      <c r="R804" s="447"/>
      <c r="S804" s="447"/>
      <c r="T804" s="447"/>
      <c r="U804" s="447"/>
      <c r="V804" s="447"/>
      <c r="W804" s="447"/>
      <c r="X804" s="447"/>
      <c r="Y804" s="447"/>
      <c r="Z804" s="447"/>
    </row>
    <row r="805" ht="15.75" customHeight="1" spans="1:26">
      <c r="A805" s="447"/>
      <c r="B805" s="447"/>
      <c r="C805" s="447"/>
      <c r="D805" s="447"/>
      <c r="E805" s="447"/>
      <c r="F805" s="447"/>
      <c r="G805" s="447"/>
      <c r="H805" s="447"/>
      <c r="I805" s="447"/>
      <c r="J805" s="447"/>
      <c r="K805" s="447"/>
      <c r="L805" s="447"/>
      <c r="M805" s="447"/>
      <c r="N805" s="447"/>
      <c r="O805" s="447"/>
      <c r="P805" s="447"/>
      <c r="Q805" s="447"/>
      <c r="R805" s="447"/>
      <c r="S805" s="447"/>
      <c r="T805" s="447"/>
      <c r="U805" s="447"/>
      <c r="V805" s="447"/>
      <c r="W805" s="447"/>
      <c r="X805" s="447"/>
      <c r="Y805" s="447"/>
      <c r="Z805" s="447"/>
    </row>
    <row r="806" ht="15.75" customHeight="1" spans="1:26">
      <c r="A806" s="447"/>
      <c r="B806" s="447"/>
      <c r="C806" s="447"/>
      <c r="D806" s="447"/>
      <c r="E806" s="447"/>
      <c r="F806" s="447"/>
      <c r="G806" s="447"/>
      <c r="H806" s="447"/>
      <c r="I806" s="447"/>
      <c r="J806" s="447"/>
      <c r="K806" s="447"/>
      <c r="L806" s="447"/>
      <c r="M806" s="447"/>
      <c r="N806" s="447"/>
      <c r="O806" s="447"/>
      <c r="P806" s="447"/>
      <c r="Q806" s="447"/>
      <c r="R806" s="447"/>
      <c r="S806" s="447"/>
      <c r="T806" s="447"/>
      <c r="U806" s="447"/>
      <c r="V806" s="447"/>
      <c r="W806" s="447"/>
      <c r="X806" s="447"/>
      <c r="Y806" s="447"/>
      <c r="Z806" s="447"/>
    </row>
    <row r="807" ht="15.75" customHeight="1" spans="1:26">
      <c r="A807" s="447"/>
      <c r="B807" s="447"/>
      <c r="C807" s="447"/>
      <c r="D807" s="447"/>
      <c r="E807" s="447"/>
      <c r="F807" s="447"/>
      <c r="G807" s="447"/>
      <c r="H807" s="447"/>
      <c r="I807" s="447"/>
      <c r="J807" s="447"/>
      <c r="K807" s="447"/>
      <c r="L807" s="447"/>
      <c r="M807" s="447"/>
      <c r="N807" s="447"/>
      <c r="O807" s="447"/>
      <c r="P807" s="447"/>
      <c r="Q807" s="447"/>
      <c r="R807" s="447"/>
      <c r="S807" s="447"/>
      <c r="T807" s="447"/>
      <c r="U807" s="447"/>
      <c r="V807" s="447"/>
      <c r="W807" s="447"/>
      <c r="X807" s="447"/>
      <c r="Y807" s="447"/>
      <c r="Z807" s="447"/>
    </row>
    <row r="808" ht="15.75" customHeight="1" spans="1:26">
      <c r="A808" s="447"/>
      <c r="B808" s="447"/>
      <c r="C808" s="447"/>
      <c r="D808" s="447"/>
      <c r="E808" s="447"/>
      <c r="F808" s="447"/>
      <c r="G808" s="447"/>
      <c r="H808" s="447"/>
      <c r="I808" s="447"/>
      <c r="J808" s="447"/>
      <c r="K808" s="447"/>
      <c r="L808" s="447"/>
      <c r="M808" s="447"/>
      <c r="N808" s="447"/>
      <c r="O808" s="447"/>
      <c r="P808" s="447"/>
      <c r="Q808" s="447"/>
      <c r="R808" s="447"/>
      <c r="S808" s="447"/>
      <c r="T808" s="447"/>
      <c r="U808" s="447"/>
      <c r="V808" s="447"/>
      <c r="W808" s="447"/>
      <c r="X808" s="447"/>
      <c r="Y808" s="447"/>
      <c r="Z808" s="447"/>
    </row>
    <row r="809" ht="15.75" customHeight="1" spans="1:26">
      <c r="A809" s="447"/>
      <c r="B809" s="447"/>
      <c r="C809" s="447"/>
      <c r="D809" s="447"/>
      <c r="E809" s="447"/>
      <c r="F809" s="447"/>
      <c r="G809" s="447"/>
      <c r="H809" s="447"/>
      <c r="I809" s="447"/>
      <c r="J809" s="447"/>
      <c r="K809" s="447"/>
      <c r="L809" s="447"/>
      <c r="M809" s="447"/>
      <c r="N809" s="447"/>
      <c r="O809" s="447"/>
      <c r="P809" s="447"/>
      <c r="Q809" s="447"/>
      <c r="R809" s="447"/>
      <c r="S809" s="447"/>
      <c r="T809" s="447"/>
      <c r="U809" s="447"/>
      <c r="V809" s="447"/>
      <c r="W809" s="447"/>
      <c r="X809" s="447"/>
      <c r="Y809" s="447"/>
      <c r="Z809" s="447"/>
    </row>
    <row r="810" ht="15.75" customHeight="1" spans="1:26">
      <c r="A810" s="447"/>
      <c r="B810" s="447"/>
      <c r="C810" s="447"/>
      <c r="D810" s="447"/>
      <c r="E810" s="447"/>
      <c r="F810" s="447"/>
      <c r="G810" s="447"/>
      <c r="H810" s="447"/>
      <c r="I810" s="447"/>
      <c r="J810" s="447"/>
      <c r="K810" s="447"/>
      <c r="L810" s="447"/>
      <c r="M810" s="447"/>
      <c r="N810" s="447"/>
      <c r="O810" s="447"/>
      <c r="P810" s="447"/>
      <c r="Q810" s="447"/>
      <c r="R810" s="447"/>
      <c r="S810" s="447"/>
      <c r="T810" s="447"/>
      <c r="U810" s="447"/>
      <c r="V810" s="447"/>
      <c r="W810" s="447"/>
      <c r="X810" s="447"/>
      <c r="Y810" s="447"/>
      <c r="Z810" s="447"/>
    </row>
    <row r="811" ht="15.75" customHeight="1" spans="1:26">
      <c r="A811" s="447"/>
      <c r="B811" s="447"/>
      <c r="C811" s="447"/>
      <c r="D811" s="447"/>
      <c r="E811" s="447"/>
      <c r="F811" s="447"/>
      <c r="G811" s="447"/>
      <c r="H811" s="447"/>
      <c r="I811" s="447"/>
      <c r="J811" s="447"/>
      <c r="K811" s="447"/>
      <c r="L811" s="447"/>
      <c r="M811" s="447"/>
      <c r="N811" s="447"/>
      <c r="O811" s="447"/>
      <c r="P811" s="447"/>
      <c r="Q811" s="447"/>
      <c r="R811" s="447"/>
      <c r="S811" s="447"/>
      <c r="T811" s="447"/>
      <c r="U811" s="447"/>
      <c r="V811" s="447"/>
      <c r="W811" s="447"/>
      <c r="X811" s="447"/>
      <c r="Y811" s="447"/>
      <c r="Z811" s="447"/>
    </row>
    <row r="812" ht="15.75" customHeight="1" spans="1:26">
      <c r="A812" s="447"/>
      <c r="B812" s="447"/>
      <c r="C812" s="447"/>
      <c r="D812" s="447"/>
      <c r="E812" s="447"/>
      <c r="F812" s="447"/>
      <c r="G812" s="447"/>
      <c r="H812" s="447"/>
      <c r="I812" s="447"/>
      <c r="J812" s="447"/>
      <c r="K812" s="447"/>
      <c r="L812" s="447"/>
      <c r="M812" s="447"/>
      <c r="N812" s="447"/>
      <c r="O812" s="447"/>
      <c r="P812" s="447"/>
      <c r="Q812" s="447"/>
      <c r="R812" s="447"/>
      <c r="S812" s="447"/>
      <c r="T812" s="447"/>
      <c r="U812" s="447"/>
      <c r="V812" s="447"/>
      <c r="W812" s="447"/>
      <c r="X812" s="447"/>
      <c r="Y812" s="447"/>
      <c r="Z812" s="447"/>
    </row>
    <row r="813" ht="15.75" customHeight="1" spans="1:26">
      <c r="A813" s="447"/>
      <c r="B813" s="447"/>
      <c r="C813" s="447"/>
      <c r="D813" s="447"/>
      <c r="E813" s="447"/>
      <c r="F813" s="447"/>
      <c r="G813" s="447"/>
      <c r="H813" s="447"/>
      <c r="I813" s="447"/>
      <c r="J813" s="447"/>
      <c r="K813" s="447"/>
      <c r="L813" s="447"/>
      <c r="M813" s="447"/>
      <c r="N813" s="447"/>
      <c r="O813" s="447"/>
      <c r="P813" s="447"/>
      <c r="Q813" s="447"/>
      <c r="R813" s="447"/>
      <c r="S813" s="447"/>
      <c r="T813" s="447"/>
      <c r="U813" s="447"/>
      <c r="V813" s="447"/>
      <c r="W813" s="447"/>
      <c r="X813" s="447"/>
      <c r="Y813" s="447"/>
      <c r="Z813" s="447"/>
    </row>
    <row r="814" ht="15.75" customHeight="1" spans="1:26">
      <c r="A814" s="447"/>
      <c r="B814" s="447"/>
      <c r="C814" s="447"/>
      <c r="D814" s="447"/>
      <c r="E814" s="447"/>
      <c r="F814" s="447"/>
      <c r="G814" s="447"/>
      <c r="H814" s="447"/>
      <c r="I814" s="447"/>
      <c r="J814" s="447"/>
      <c r="K814" s="447"/>
      <c r="L814" s="447"/>
      <c r="M814" s="447"/>
      <c r="N814" s="447"/>
      <c r="O814" s="447"/>
      <c r="P814" s="447"/>
      <c r="Q814" s="447"/>
      <c r="R814" s="447"/>
      <c r="S814" s="447"/>
      <c r="T814" s="447"/>
      <c r="U814" s="447"/>
      <c r="V814" s="447"/>
      <c r="W814" s="447"/>
      <c r="X814" s="447"/>
      <c r="Y814" s="447"/>
      <c r="Z814" s="447"/>
    </row>
    <row r="815" ht="15.75" customHeight="1" spans="1:26">
      <c r="A815" s="447"/>
      <c r="B815" s="447"/>
      <c r="C815" s="447"/>
      <c r="D815" s="447"/>
      <c r="E815" s="447"/>
      <c r="F815" s="447"/>
      <c r="G815" s="447"/>
      <c r="H815" s="447"/>
      <c r="I815" s="447"/>
      <c r="J815" s="447"/>
      <c r="K815" s="447"/>
      <c r="L815" s="447"/>
      <c r="M815" s="447"/>
      <c r="N815" s="447"/>
      <c r="O815" s="447"/>
      <c r="P815" s="447"/>
      <c r="Q815" s="447"/>
      <c r="R815" s="447"/>
      <c r="S815" s="447"/>
      <c r="T815" s="447"/>
      <c r="U815" s="447"/>
      <c r="V815" s="447"/>
      <c r="W815" s="447"/>
      <c r="X815" s="447"/>
      <c r="Y815" s="447"/>
      <c r="Z815" s="447"/>
    </row>
    <row r="816" ht="15.75" customHeight="1" spans="1:26">
      <c r="A816" s="447"/>
      <c r="B816" s="447"/>
      <c r="C816" s="447"/>
      <c r="D816" s="447"/>
      <c r="E816" s="447"/>
      <c r="F816" s="447"/>
      <c r="G816" s="447"/>
      <c r="H816" s="447"/>
      <c r="I816" s="447"/>
      <c r="J816" s="447"/>
      <c r="K816" s="447"/>
      <c r="L816" s="447"/>
      <c r="M816" s="447"/>
      <c r="N816" s="447"/>
      <c r="O816" s="447"/>
      <c r="P816" s="447"/>
      <c r="Q816" s="447"/>
      <c r="R816" s="447"/>
      <c r="S816" s="447"/>
      <c r="T816" s="447"/>
      <c r="U816" s="447"/>
      <c r="V816" s="447"/>
      <c r="W816" s="447"/>
      <c r="X816" s="447"/>
      <c r="Y816" s="447"/>
      <c r="Z816" s="447"/>
    </row>
    <row r="817" ht="15.75" customHeight="1" spans="1:26">
      <c r="A817" s="447"/>
      <c r="B817" s="447"/>
      <c r="C817" s="447"/>
      <c r="D817" s="447"/>
      <c r="E817" s="447"/>
      <c r="F817" s="447"/>
      <c r="G817" s="447"/>
      <c r="H817" s="447"/>
      <c r="I817" s="447"/>
      <c r="J817" s="447"/>
      <c r="K817" s="447"/>
      <c r="L817" s="447"/>
      <c r="M817" s="447"/>
      <c r="N817" s="447"/>
      <c r="O817" s="447"/>
      <c r="P817" s="447"/>
      <c r="Q817" s="447"/>
      <c r="R817" s="447"/>
      <c r="S817" s="447"/>
      <c r="T817" s="447"/>
      <c r="U817" s="447"/>
      <c r="V817" s="447"/>
      <c r="W817" s="447"/>
      <c r="X817" s="447"/>
      <c r="Y817" s="447"/>
      <c r="Z817" s="447"/>
    </row>
    <row r="818" ht="15.75" customHeight="1" spans="1:26">
      <c r="A818" s="447"/>
      <c r="B818" s="447"/>
      <c r="C818" s="447"/>
      <c r="D818" s="447"/>
      <c r="E818" s="447"/>
      <c r="F818" s="447"/>
      <c r="G818" s="447"/>
      <c r="H818" s="447"/>
      <c r="I818" s="447"/>
      <c r="J818" s="447"/>
      <c r="K818" s="447"/>
      <c r="L818" s="447"/>
      <c r="M818" s="447"/>
      <c r="N818" s="447"/>
      <c r="O818" s="447"/>
      <c r="P818" s="447"/>
      <c r="Q818" s="447"/>
      <c r="R818" s="447"/>
      <c r="S818" s="447"/>
      <c r="T818" s="447"/>
      <c r="U818" s="447"/>
      <c r="V818" s="447"/>
      <c r="W818" s="447"/>
      <c r="X818" s="447"/>
      <c r="Y818" s="447"/>
      <c r="Z818" s="447"/>
    </row>
    <row r="819" ht="15.75" customHeight="1" spans="1:26">
      <c r="A819" s="447"/>
      <c r="B819" s="447"/>
      <c r="C819" s="447"/>
      <c r="D819" s="447"/>
      <c r="E819" s="447"/>
      <c r="F819" s="447"/>
      <c r="G819" s="447"/>
      <c r="H819" s="447"/>
      <c r="I819" s="447"/>
      <c r="J819" s="447"/>
      <c r="K819" s="447"/>
      <c r="L819" s="447"/>
      <c r="M819" s="447"/>
      <c r="N819" s="447"/>
      <c r="O819" s="447"/>
      <c r="P819" s="447"/>
      <c r="Q819" s="447"/>
      <c r="R819" s="447"/>
      <c r="S819" s="447"/>
      <c r="T819" s="447"/>
      <c r="U819" s="447"/>
      <c r="V819" s="447"/>
      <c r="W819" s="447"/>
      <c r="X819" s="447"/>
      <c r="Y819" s="447"/>
      <c r="Z819" s="447"/>
    </row>
    <row r="820" ht="15.75" customHeight="1" spans="1:26">
      <c r="A820" s="447"/>
      <c r="B820" s="447"/>
      <c r="C820" s="447"/>
      <c r="D820" s="447"/>
      <c r="E820" s="447"/>
      <c r="F820" s="447"/>
      <c r="G820" s="447"/>
      <c r="H820" s="447"/>
      <c r="I820" s="447"/>
      <c r="J820" s="447"/>
      <c r="K820" s="447"/>
      <c r="L820" s="447"/>
      <c r="M820" s="447"/>
      <c r="N820" s="447"/>
      <c r="O820" s="447"/>
      <c r="P820" s="447"/>
      <c r="Q820" s="447"/>
      <c r="R820" s="447"/>
      <c r="S820" s="447"/>
      <c r="T820" s="447"/>
      <c r="U820" s="447"/>
      <c r="V820" s="447"/>
      <c r="W820" s="447"/>
      <c r="X820" s="447"/>
      <c r="Y820" s="447"/>
      <c r="Z820" s="447"/>
    </row>
    <row r="821" ht="15.75" customHeight="1" spans="1:26">
      <c r="A821" s="447"/>
      <c r="B821" s="447"/>
      <c r="C821" s="447"/>
      <c r="D821" s="447"/>
      <c r="E821" s="447"/>
      <c r="F821" s="447"/>
      <c r="G821" s="447"/>
      <c r="H821" s="447"/>
      <c r="I821" s="447"/>
      <c r="J821" s="447"/>
      <c r="K821" s="447"/>
      <c r="L821" s="447"/>
      <c r="M821" s="447"/>
      <c r="N821" s="447"/>
      <c r="O821" s="447"/>
      <c r="P821" s="447"/>
      <c r="Q821" s="447"/>
      <c r="R821" s="447"/>
      <c r="S821" s="447"/>
      <c r="T821" s="447"/>
      <c r="U821" s="447"/>
      <c r="V821" s="447"/>
      <c r="W821" s="447"/>
      <c r="X821" s="447"/>
      <c r="Y821" s="447"/>
      <c r="Z821" s="447"/>
    </row>
    <row r="822" ht="15.75" customHeight="1" spans="1:26">
      <c r="A822" s="447"/>
      <c r="B822" s="447"/>
      <c r="C822" s="447"/>
      <c r="D822" s="447"/>
      <c r="E822" s="447"/>
      <c r="F822" s="447"/>
      <c r="G822" s="447"/>
      <c r="H822" s="447"/>
      <c r="I822" s="447"/>
      <c r="J822" s="447"/>
      <c r="K822" s="447"/>
      <c r="L822" s="447"/>
      <c r="M822" s="447"/>
      <c r="N822" s="447"/>
      <c r="O822" s="447"/>
      <c r="P822" s="447"/>
      <c r="Q822" s="447"/>
      <c r="R822" s="447"/>
      <c r="S822" s="447"/>
      <c r="T822" s="447"/>
      <c r="U822" s="447"/>
      <c r="V822" s="447"/>
      <c r="W822" s="447"/>
      <c r="X822" s="447"/>
      <c r="Y822" s="447"/>
      <c r="Z822" s="447"/>
    </row>
    <row r="823" ht="15.75" customHeight="1" spans="1:26">
      <c r="A823" s="447"/>
      <c r="B823" s="447"/>
      <c r="C823" s="447"/>
      <c r="D823" s="447"/>
      <c r="E823" s="447"/>
      <c r="F823" s="447"/>
      <c r="G823" s="447"/>
      <c r="H823" s="447"/>
      <c r="I823" s="447"/>
      <c r="J823" s="447"/>
      <c r="K823" s="447"/>
      <c r="L823" s="447"/>
      <c r="M823" s="447"/>
      <c r="N823" s="447"/>
      <c r="O823" s="447"/>
      <c r="P823" s="447"/>
      <c r="Q823" s="447"/>
      <c r="R823" s="447"/>
      <c r="S823" s="447"/>
      <c r="T823" s="447"/>
      <c r="U823" s="447"/>
      <c r="V823" s="447"/>
      <c r="W823" s="447"/>
      <c r="X823" s="447"/>
      <c r="Y823" s="447"/>
      <c r="Z823" s="447"/>
    </row>
    <row r="824" ht="15.75" customHeight="1" spans="1:26">
      <c r="A824" s="447"/>
      <c r="B824" s="447"/>
      <c r="C824" s="447"/>
      <c r="D824" s="447"/>
      <c r="E824" s="447"/>
      <c r="F824" s="447"/>
      <c r="G824" s="447"/>
      <c r="H824" s="447"/>
      <c r="I824" s="447"/>
      <c r="J824" s="447"/>
      <c r="K824" s="447"/>
      <c r="L824" s="447"/>
      <c r="M824" s="447"/>
      <c r="N824" s="447"/>
      <c r="O824" s="447"/>
      <c r="P824" s="447"/>
      <c r="Q824" s="447"/>
      <c r="R824" s="447"/>
      <c r="S824" s="447"/>
      <c r="T824" s="447"/>
      <c r="U824" s="447"/>
      <c r="V824" s="447"/>
      <c r="W824" s="447"/>
      <c r="X824" s="447"/>
      <c r="Y824" s="447"/>
      <c r="Z824" s="447"/>
    </row>
    <row r="825" ht="15.75" customHeight="1" spans="1:26">
      <c r="A825" s="447"/>
      <c r="B825" s="447"/>
      <c r="C825" s="447"/>
      <c r="D825" s="447"/>
      <c r="E825" s="447"/>
      <c r="F825" s="447"/>
      <c r="G825" s="447"/>
      <c r="H825" s="447"/>
      <c r="I825" s="447"/>
      <c r="J825" s="447"/>
      <c r="K825" s="447"/>
      <c r="L825" s="447"/>
      <c r="M825" s="447"/>
      <c r="N825" s="447"/>
      <c r="O825" s="447"/>
      <c r="P825" s="447"/>
      <c r="Q825" s="447"/>
      <c r="R825" s="447"/>
      <c r="S825" s="447"/>
      <c r="T825" s="447"/>
      <c r="U825" s="447"/>
      <c r="V825" s="447"/>
      <c r="W825" s="447"/>
      <c r="X825" s="447"/>
      <c r="Y825" s="447"/>
      <c r="Z825" s="447"/>
    </row>
    <row r="826" ht="15.75" customHeight="1" spans="1:26">
      <c r="A826" s="447"/>
      <c r="B826" s="447"/>
      <c r="C826" s="447"/>
      <c r="D826" s="447"/>
      <c r="E826" s="447"/>
      <c r="F826" s="447"/>
      <c r="G826" s="447"/>
      <c r="H826" s="447"/>
      <c r="I826" s="447"/>
      <c r="J826" s="447"/>
      <c r="K826" s="447"/>
      <c r="L826" s="447"/>
      <c r="M826" s="447"/>
      <c r="N826" s="447"/>
      <c r="O826" s="447"/>
      <c r="P826" s="447"/>
      <c r="Q826" s="447"/>
      <c r="R826" s="447"/>
      <c r="S826" s="447"/>
      <c r="T826" s="447"/>
      <c r="U826" s="447"/>
      <c r="V826" s="447"/>
      <c r="W826" s="447"/>
      <c r="X826" s="447"/>
      <c r="Y826" s="447"/>
      <c r="Z826" s="447"/>
    </row>
    <row r="827" ht="15.75" customHeight="1" spans="1:26">
      <c r="A827" s="447"/>
      <c r="B827" s="447"/>
      <c r="C827" s="447"/>
      <c r="D827" s="447"/>
      <c r="E827" s="447"/>
      <c r="F827" s="447"/>
      <c r="G827" s="447"/>
      <c r="H827" s="447"/>
      <c r="I827" s="447"/>
      <c r="J827" s="447"/>
      <c r="K827" s="447"/>
      <c r="L827" s="447"/>
      <c r="M827" s="447"/>
      <c r="N827" s="447"/>
      <c r="O827" s="447"/>
      <c r="P827" s="447"/>
      <c r="Q827" s="447"/>
      <c r="R827" s="447"/>
      <c r="S827" s="447"/>
      <c r="T827" s="447"/>
      <c r="U827" s="447"/>
      <c r="V827" s="447"/>
      <c r="W827" s="447"/>
      <c r="X827" s="447"/>
      <c r="Y827" s="447"/>
      <c r="Z827" s="447"/>
    </row>
    <row r="828" ht="15.75" customHeight="1" spans="1:26">
      <c r="A828" s="447"/>
      <c r="B828" s="447"/>
      <c r="C828" s="447"/>
      <c r="D828" s="447"/>
      <c r="E828" s="447"/>
      <c r="F828" s="447"/>
      <c r="G828" s="447"/>
      <c r="H828" s="447"/>
      <c r="I828" s="447"/>
      <c r="J828" s="447"/>
      <c r="K828" s="447"/>
      <c r="L828" s="447"/>
      <c r="M828" s="447"/>
      <c r="N828" s="447"/>
      <c r="O828" s="447"/>
      <c r="P828" s="447"/>
      <c r="Q828" s="447"/>
      <c r="R828" s="447"/>
      <c r="S828" s="447"/>
      <c r="T828" s="447"/>
      <c r="U828" s="447"/>
      <c r="V828" s="447"/>
      <c r="W828" s="447"/>
      <c r="X828" s="447"/>
      <c r="Y828" s="447"/>
      <c r="Z828" s="447"/>
    </row>
    <row r="829" ht="15.75" customHeight="1" spans="1:26">
      <c r="A829" s="447"/>
      <c r="B829" s="447"/>
      <c r="C829" s="447"/>
      <c r="D829" s="447"/>
      <c r="E829" s="447"/>
      <c r="F829" s="447"/>
      <c r="G829" s="447"/>
      <c r="H829" s="447"/>
      <c r="I829" s="447"/>
      <c r="J829" s="447"/>
      <c r="K829" s="447"/>
      <c r="L829" s="447"/>
      <c r="M829" s="447"/>
      <c r="N829" s="447"/>
      <c r="O829" s="447"/>
      <c r="P829" s="447"/>
      <c r="Q829" s="447"/>
      <c r="R829" s="447"/>
      <c r="S829" s="447"/>
      <c r="T829" s="447"/>
      <c r="U829" s="447"/>
      <c r="V829" s="447"/>
      <c r="W829" s="447"/>
      <c r="X829" s="447"/>
      <c r="Y829" s="447"/>
      <c r="Z829" s="447"/>
    </row>
    <row r="830" ht="15.75" customHeight="1" spans="1:26">
      <c r="A830" s="447"/>
      <c r="B830" s="447"/>
      <c r="C830" s="447"/>
      <c r="D830" s="447"/>
      <c r="E830" s="447"/>
      <c r="F830" s="447"/>
      <c r="G830" s="447"/>
      <c r="H830" s="447"/>
      <c r="I830" s="447"/>
      <c r="J830" s="447"/>
      <c r="K830" s="447"/>
      <c r="L830" s="447"/>
      <c r="M830" s="447"/>
      <c r="N830" s="447"/>
      <c r="O830" s="447"/>
      <c r="P830" s="447"/>
      <c r="Q830" s="447"/>
      <c r="R830" s="447"/>
      <c r="S830" s="447"/>
      <c r="T830" s="447"/>
      <c r="U830" s="447"/>
      <c r="V830" s="447"/>
      <c r="W830" s="447"/>
      <c r="X830" s="447"/>
      <c r="Y830" s="447"/>
      <c r="Z830" s="447"/>
    </row>
    <row r="831" ht="15.75" customHeight="1" spans="1:26">
      <c r="A831" s="447"/>
      <c r="B831" s="447"/>
      <c r="C831" s="447"/>
      <c r="D831" s="447"/>
      <c r="E831" s="447"/>
      <c r="F831" s="447"/>
      <c r="G831" s="447"/>
      <c r="H831" s="447"/>
      <c r="I831" s="447"/>
      <c r="J831" s="447"/>
      <c r="K831" s="447"/>
      <c r="L831" s="447"/>
      <c r="M831" s="447"/>
      <c r="N831" s="447"/>
      <c r="O831" s="447"/>
      <c r="P831" s="447"/>
      <c r="Q831" s="447"/>
      <c r="R831" s="447"/>
      <c r="S831" s="447"/>
      <c r="T831" s="447"/>
      <c r="U831" s="447"/>
      <c r="V831" s="447"/>
      <c r="W831" s="447"/>
      <c r="X831" s="447"/>
      <c r="Y831" s="447"/>
      <c r="Z831" s="447"/>
    </row>
    <row r="832" ht="15.75" customHeight="1" spans="1:26">
      <c r="A832" s="447"/>
      <c r="B832" s="447"/>
      <c r="C832" s="447"/>
      <c r="D832" s="447"/>
      <c r="E832" s="447"/>
      <c r="F832" s="447"/>
      <c r="G832" s="447"/>
      <c r="H832" s="447"/>
      <c r="I832" s="447"/>
      <c r="J832" s="447"/>
      <c r="K832" s="447"/>
      <c r="L832" s="447"/>
      <c r="M832" s="447"/>
      <c r="N832" s="447"/>
      <c r="O832" s="447"/>
      <c r="P832" s="447"/>
      <c r="Q832" s="447"/>
      <c r="R832" s="447"/>
      <c r="S832" s="447"/>
      <c r="T832" s="447"/>
      <c r="U832" s="447"/>
      <c r="V832" s="447"/>
      <c r="W832" s="447"/>
      <c r="X832" s="447"/>
      <c r="Y832" s="447"/>
      <c r="Z832" s="447"/>
    </row>
    <row r="833" ht="15.75" customHeight="1" spans="1:26">
      <c r="A833" s="447"/>
      <c r="B833" s="447"/>
      <c r="C833" s="447"/>
      <c r="D833" s="447"/>
      <c r="E833" s="447"/>
      <c r="F833" s="447"/>
      <c r="G833" s="447"/>
      <c r="H833" s="447"/>
      <c r="I833" s="447"/>
      <c r="J833" s="447"/>
      <c r="K833" s="447"/>
      <c r="L833" s="447"/>
      <c r="M833" s="447"/>
      <c r="N833" s="447"/>
      <c r="O833" s="447"/>
      <c r="P833" s="447"/>
      <c r="Q833" s="447"/>
      <c r="R833" s="447"/>
      <c r="S833" s="447"/>
      <c r="T833" s="447"/>
      <c r="U833" s="447"/>
      <c r="V833" s="447"/>
      <c r="W833" s="447"/>
      <c r="X833" s="447"/>
      <c r="Y833" s="447"/>
      <c r="Z833" s="447"/>
    </row>
    <row r="834" ht="15.75" customHeight="1" spans="1:26">
      <c r="A834" s="447"/>
      <c r="B834" s="447"/>
      <c r="C834" s="447"/>
      <c r="D834" s="447"/>
      <c r="E834" s="447"/>
      <c r="F834" s="447"/>
      <c r="G834" s="447"/>
      <c r="H834" s="447"/>
      <c r="I834" s="447"/>
      <c r="J834" s="447"/>
      <c r="K834" s="447"/>
      <c r="L834" s="447"/>
      <c r="M834" s="447"/>
      <c r="N834" s="447"/>
      <c r="O834" s="447"/>
      <c r="P834" s="447"/>
      <c r="Q834" s="447"/>
      <c r="R834" s="447"/>
      <c r="S834" s="447"/>
      <c r="T834" s="447"/>
      <c r="U834" s="447"/>
      <c r="V834" s="447"/>
      <c r="W834" s="447"/>
      <c r="X834" s="447"/>
      <c r="Y834" s="447"/>
      <c r="Z834" s="447"/>
    </row>
    <row r="835" ht="15.75" customHeight="1" spans="1:26">
      <c r="A835" s="447"/>
      <c r="B835" s="447"/>
      <c r="C835" s="447"/>
      <c r="D835" s="447"/>
      <c r="E835" s="447"/>
      <c r="F835" s="447"/>
      <c r="G835" s="447"/>
      <c r="H835" s="447"/>
      <c r="I835" s="447"/>
      <c r="J835" s="447"/>
      <c r="K835" s="447"/>
      <c r="L835" s="447"/>
      <c r="M835" s="447"/>
      <c r="N835" s="447"/>
      <c r="O835" s="447"/>
      <c r="P835" s="447"/>
      <c r="Q835" s="447"/>
      <c r="R835" s="447"/>
      <c r="S835" s="447"/>
      <c r="T835" s="447"/>
      <c r="U835" s="447"/>
      <c r="V835" s="447"/>
      <c r="W835" s="447"/>
      <c r="X835" s="447"/>
      <c r="Y835" s="447"/>
      <c r="Z835" s="447"/>
    </row>
    <row r="836" ht="15.75" customHeight="1" spans="1:26">
      <c r="A836" s="447"/>
      <c r="B836" s="447"/>
      <c r="C836" s="447"/>
      <c r="D836" s="447"/>
      <c r="E836" s="447"/>
      <c r="F836" s="447"/>
      <c r="G836" s="447"/>
      <c r="H836" s="447"/>
      <c r="I836" s="447"/>
      <c r="J836" s="447"/>
      <c r="K836" s="447"/>
      <c r="L836" s="447"/>
      <c r="M836" s="447"/>
      <c r="N836" s="447"/>
      <c r="O836" s="447"/>
      <c r="P836" s="447"/>
      <c r="Q836" s="447"/>
      <c r="R836" s="447"/>
      <c r="S836" s="447"/>
      <c r="T836" s="447"/>
      <c r="U836" s="447"/>
      <c r="V836" s="447"/>
      <c r="W836" s="447"/>
      <c r="X836" s="447"/>
      <c r="Y836" s="447"/>
      <c r="Z836" s="447"/>
    </row>
    <row r="837" ht="15.75" customHeight="1" spans="1:26">
      <c r="A837" s="447"/>
      <c r="B837" s="447"/>
      <c r="C837" s="447"/>
      <c r="D837" s="447"/>
      <c r="E837" s="447"/>
      <c r="F837" s="447"/>
      <c r="G837" s="447"/>
      <c r="H837" s="447"/>
      <c r="I837" s="447"/>
      <c r="J837" s="447"/>
      <c r="K837" s="447"/>
      <c r="L837" s="447"/>
      <c r="M837" s="447"/>
      <c r="N837" s="447"/>
      <c r="O837" s="447"/>
      <c r="P837" s="447"/>
      <c r="Q837" s="447"/>
      <c r="R837" s="447"/>
      <c r="S837" s="447"/>
      <c r="T837" s="447"/>
      <c r="U837" s="447"/>
      <c r="V837" s="447"/>
      <c r="W837" s="447"/>
      <c r="X837" s="447"/>
      <c r="Y837" s="447"/>
      <c r="Z837" s="447"/>
    </row>
    <row r="838" ht="15.75" customHeight="1" spans="1:26">
      <c r="A838" s="447"/>
      <c r="B838" s="447"/>
      <c r="C838" s="447"/>
      <c r="D838" s="447"/>
      <c r="E838" s="447"/>
      <c r="F838" s="447"/>
      <c r="G838" s="447"/>
      <c r="H838" s="447"/>
      <c r="I838" s="447"/>
      <c r="J838" s="447"/>
      <c r="K838" s="447"/>
      <c r="L838" s="447"/>
      <c r="M838" s="447"/>
      <c r="N838" s="447"/>
      <c r="O838" s="447"/>
      <c r="P838" s="447"/>
      <c r="Q838" s="447"/>
      <c r="R838" s="447"/>
      <c r="S838" s="447"/>
      <c r="T838" s="447"/>
      <c r="U838" s="447"/>
      <c r="V838" s="447"/>
      <c r="W838" s="447"/>
      <c r="X838" s="447"/>
      <c r="Y838" s="447"/>
      <c r="Z838" s="447"/>
    </row>
    <row r="839" ht="15.75" customHeight="1" spans="1:26">
      <c r="A839" s="447"/>
      <c r="B839" s="447"/>
      <c r="C839" s="447"/>
      <c r="D839" s="447"/>
      <c r="E839" s="447"/>
      <c r="F839" s="447"/>
      <c r="G839" s="447"/>
      <c r="H839" s="447"/>
      <c r="I839" s="447"/>
      <c r="J839" s="447"/>
      <c r="K839" s="447"/>
      <c r="L839" s="447"/>
      <c r="M839" s="447"/>
      <c r="N839" s="447"/>
      <c r="O839" s="447"/>
      <c r="P839" s="447"/>
      <c r="Q839" s="447"/>
      <c r="R839" s="447"/>
      <c r="S839" s="447"/>
      <c r="T839" s="447"/>
      <c r="U839" s="447"/>
      <c r="V839" s="447"/>
      <c r="W839" s="447"/>
      <c r="X839" s="447"/>
      <c r="Y839" s="447"/>
      <c r="Z839" s="447"/>
    </row>
    <row r="840" ht="15.75" customHeight="1" spans="1:26">
      <c r="A840" s="447"/>
      <c r="B840" s="447"/>
      <c r="C840" s="447"/>
      <c r="D840" s="447"/>
      <c r="E840" s="447"/>
      <c r="F840" s="447"/>
      <c r="G840" s="447"/>
      <c r="H840" s="447"/>
      <c r="I840" s="447"/>
      <c r="J840" s="447"/>
      <c r="K840" s="447"/>
      <c r="L840" s="447"/>
      <c r="M840" s="447"/>
      <c r="N840" s="447"/>
      <c r="O840" s="447"/>
      <c r="P840" s="447"/>
      <c r="Q840" s="447"/>
      <c r="R840" s="447"/>
      <c r="S840" s="447"/>
      <c r="T840" s="447"/>
      <c r="U840" s="447"/>
      <c r="V840" s="447"/>
      <c r="W840" s="447"/>
      <c r="X840" s="447"/>
      <c r="Y840" s="447"/>
      <c r="Z840" s="447"/>
    </row>
    <row r="841" ht="15.75" customHeight="1" spans="1:26">
      <c r="A841" s="447"/>
      <c r="B841" s="447"/>
      <c r="C841" s="447"/>
      <c r="D841" s="447"/>
      <c r="E841" s="447"/>
      <c r="F841" s="447"/>
      <c r="G841" s="447"/>
      <c r="H841" s="447"/>
      <c r="I841" s="447"/>
      <c r="J841" s="447"/>
      <c r="K841" s="447"/>
      <c r="L841" s="447"/>
      <c r="M841" s="447"/>
      <c r="N841" s="447"/>
      <c r="O841" s="447"/>
      <c r="P841" s="447"/>
      <c r="Q841" s="447"/>
      <c r="R841" s="447"/>
      <c r="S841" s="447"/>
      <c r="T841" s="447"/>
      <c r="U841" s="447"/>
      <c r="V841" s="447"/>
      <c r="W841" s="447"/>
      <c r="X841" s="447"/>
      <c r="Y841" s="447"/>
      <c r="Z841" s="447"/>
    </row>
    <row r="842" ht="15.75" customHeight="1" spans="1:26">
      <c r="A842" s="447"/>
      <c r="B842" s="447"/>
      <c r="C842" s="447"/>
      <c r="D842" s="447"/>
      <c r="E842" s="447"/>
      <c r="F842" s="447"/>
      <c r="G842" s="447"/>
      <c r="H842" s="447"/>
      <c r="I842" s="447"/>
      <c r="J842" s="447"/>
      <c r="K842" s="447"/>
      <c r="L842" s="447"/>
      <c r="M842" s="447"/>
      <c r="N842" s="447"/>
      <c r="O842" s="447"/>
      <c r="P842" s="447"/>
      <c r="Q842" s="447"/>
      <c r="R842" s="447"/>
      <c r="S842" s="447"/>
      <c r="T842" s="447"/>
      <c r="U842" s="447"/>
      <c r="V842" s="447"/>
      <c r="W842" s="447"/>
      <c r="X842" s="447"/>
      <c r="Y842" s="447"/>
      <c r="Z842" s="447"/>
    </row>
    <row r="843" ht="15.75" customHeight="1" spans="1:26">
      <c r="A843" s="447"/>
      <c r="B843" s="447"/>
      <c r="C843" s="447"/>
      <c r="D843" s="447"/>
      <c r="E843" s="447"/>
      <c r="F843" s="447"/>
      <c r="G843" s="447"/>
      <c r="H843" s="447"/>
      <c r="I843" s="447"/>
      <c r="J843" s="447"/>
      <c r="K843" s="447"/>
      <c r="L843" s="447"/>
      <c r="M843" s="447"/>
      <c r="N843" s="447"/>
      <c r="O843" s="447"/>
      <c r="P843" s="447"/>
      <c r="Q843" s="447"/>
      <c r="R843" s="447"/>
      <c r="S843" s="447"/>
      <c r="T843" s="447"/>
      <c r="U843" s="447"/>
      <c r="V843" s="447"/>
      <c r="W843" s="447"/>
      <c r="X843" s="447"/>
      <c r="Y843" s="447"/>
      <c r="Z843" s="447"/>
    </row>
    <row r="844" ht="15.75" customHeight="1" spans="1:26">
      <c r="A844" s="447"/>
      <c r="B844" s="447"/>
      <c r="C844" s="447"/>
      <c r="D844" s="447"/>
      <c r="E844" s="447"/>
      <c r="F844" s="447"/>
      <c r="G844" s="447"/>
      <c r="H844" s="447"/>
      <c r="I844" s="447"/>
      <c r="J844" s="447"/>
      <c r="K844" s="447"/>
      <c r="L844" s="447"/>
      <c r="M844" s="447"/>
      <c r="N844" s="447"/>
      <c r="O844" s="447"/>
      <c r="P844" s="447"/>
      <c r="Q844" s="447"/>
      <c r="R844" s="447"/>
      <c r="S844" s="447"/>
      <c r="T844" s="447"/>
      <c r="U844" s="447"/>
      <c r="V844" s="447"/>
      <c r="W844" s="447"/>
      <c r="X844" s="447"/>
      <c r="Y844" s="447"/>
      <c r="Z844" s="447"/>
    </row>
    <row r="845" ht="15.75" customHeight="1" spans="1:26">
      <c r="A845" s="447"/>
      <c r="B845" s="447"/>
      <c r="C845" s="447"/>
      <c r="D845" s="447"/>
      <c r="E845" s="447"/>
      <c r="F845" s="447"/>
      <c r="G845" s="447"/>
      <c r="H845" s="447"/>
      <c r="I845" s="447"/>
      <c r="J845" s="447"/>
      <c r="K845" s="447"/>
      <c r="L845" s="447"/>
      <c r="M845" s="447"/>
      <c r="N845" s="447"/>
      <c r="O845" s="447"/>
      <c r="P845" s="447"/>
      <c r="Q845" s="447"/>
      <c r="R845" s="447"/>
      <c r="S845" s="447"/>
      <c r="T845" s="447"/>
      <c r="U845" s="447"/>
      <c r="V845" s="447"/>
      <c r="W845" s="447"/>
      <c r="X845" s="447"/>
      <c r="Y845" s="447"/>
      <c r="Z845" s="447"/>
    </row>
    <row r="846" ht="15.75" customHeight="1" spans="1:26">
      <c r="A846" s="447"/>
      <c r="B846" s="447"/>
      <c r="C846" s="447"/>
      <c r="D846" s="447"/>
      <c r="E846" s="447"/>
      <c r="F846" s="447"/>
      <c r="G846" s="447"/>
      <c r="H846" s="447"/>
      <c r="I846" s="447"/>
      <c r="J846" s="447"/>
      <c r="K846" s="447"/>
      <c r="L846" s="447"/>
      <c r="M846" s="447"/>
      <c r="N846" s="447"/>
      <c r="O846" s="447"/>
      <c r="P846" s="447"/>
      <c r="Q846" s="447"/>
      <c r="R846" s="447"/>
      <c r="S846" s="447"/>
      <c r="T846" s="447"/>
      <c r="U846" s="447"/>
      <c r="V846" s="447"/>
      <c r="W846" s="447"/>
      <c r="X846" s="447"/>
      <c r="Y846" s="447"/>
      <c r="Z846" s="447"/>
    </row>
    <row r="847" ht="15.75" customHeight="1" spans="1:26">
      <c r="A847" s="447"/>
      <c r="B847" s="447"/>
      <c r="C847" s="447"/>
      <c r="D847" s="447"/>
      <c r="E847" s="447"/>
      <c r="F847" s="447"/>
      <c r="G847" s="447"/>
      <c r="H847" s="447"/>
      <c r="I847" s="447"/>
      <c r="J847" s="447"/>
      <c r="K847" s="447"/>
      <c r="L847" s="447"/>
      <c r="M847" s="447"/>
      <c r="N847" s="447"/>
      <c r="O847" s="447"/>
      <c r="P847" s="447"/>
      <c r="Q847" s="447"/>
      <c r="R847" s="447"/>
      <c r="S847" s="447"/>
      <c r="T847" s="447"/>
      <c r="U847" s="447"/>
      <c r="V847" s="447"/>
      <c r="W847" s="447"/>
      <c r="X847" s="447"/>
      <c r="Y847" s="447"/>
      <c r="Z847" s="447"/>
    </row>
    <row r="848" ht="15.75" customHeight="1" spans="1:26">
      <c r="A848" s="447"/>
      <c r="B848" s="447"/>
      <c r="C848" s="447"/>
      <c r="D848" s="447"/>
      <c r="E848" s="447"/>
      <c r="F848" s="447"/>
      <c r="G848" s="447"/>
      <c r="H848" s="447"/>
      <c r="I848" s="447"/>
      <c r="J848" s="447"/>
      <c r="K848" s="447"/>
      <c r="L848" s="447"/>
      <c r="M848" s="447"/>
      <c r="N848" s="447"/>
      <c r="O848" s="447"/>
      <c r="P848" s="447"/>
      <c r="Q848" s="447"/>
      <c r="R848" s="447"/>
      <c r="S848" s="447"/>
      <c r="T848" s="447"/>
      <c r="U848" s="447"/>
      <c r="V848" s="447"/>
      <c r="W848" s="447"/>
      <c r="X848" s="447"/>
      <c r="Y848" s="447"/>
      <c r="Z848" s="447"/>
    </row>
    <row r="849" ht="15.75" customHeight="1" spans="1:26">
      <c r="A849" s="447"/>
      <c r="B849" s="447"/>
      <c r="C849" s="447"/>
      <c r="D849" s="447"/>
      <c r="E849" s="447"/>
      <c r="F849" s="447"/>
      <c r="G849" s="447"/>
      <c r="H849" s="447"/>
      <c r="I849" s="447"/>
      <c r="J849" s="447"/>
      <c r="K849" s="447"/>
      <c r="L849" s="447"/>
      <c r="M849" s="447"/>
      <c r="N849" s="447"/>
      <c r="O849" s="447"/>
      <c r="P849" s="447"/>
      <c r="Q849" s="447"/>
      <c r="R849" s="447"/>
      <c r="S849" s="447"/>
      <c r="T849" s="447"/>
      <c r="U849" s="447"/>
      <c r="V849" s="447"/>
      <c r="W849" s="447"/>
      <c r="X849" s="447"/>
      <c r="Y849" s="447"/>
      <c r="Z849" s="447"/>
    </row>
    <row r="850" ht="15.75" customHeight="1" spans="1:26">
      <c r="A850" s="447"/>
      <c r="B850" s="447"/>
      <c r="C850" s="447"/>
      <c r="D850" s="447"/>
      <c r="E850" s="447"/>
      <c r="F850" s="447"/>
      <c r="G850" s="447"/>
      <c r="H850" s="447"/>
      <c r="I850" s="447"/>
      <c r="J850" s="447"/>
      <c r="K850" s="447"/>
      <c r="L850" s="447"/>
      <c r="M850" s="447"/>
      <c r="N850" s="447"/>
      <c r="O850" s="447"/>
      <c r="P850" s="447"/>
      <c r="Q850" s="447"/>
      <c r="R850" s="447"/>
      <c r="S850" s="447"/>
      <c r="T850" s="447"/>
      <c r="U850" s="447"/>
      <c r="V850" s="447"/>
      <c r="W850" s="447"/>
      <c r="X850" s="447"/>
      <c r="Y850" s="447"/>
      <c r="Z850" s="447"/>
    </row>
    <row r="851" ht="15.75" customHeight="1" spans="1:26">
      <c r="A851" s="447"/>
      <c r="B851" s="447"/>
      <c r="C851" s="447"/>
      <c r="D851" s="447"/>
      <c r="E851" s="447"/>
      <c r="F851" s="447"/>
      <c r="G851" s="447"/>
      <c r="H851" s="447"/>
      <c r="I851" s="447"/>
      <c r="J851" s="447"/>
      <c r="K851" s="447"/>
      <c r="L851" s="447"/>
      <c r="M851" s="447"/>
      <c r="N851" s="447"/>
      <c r="O851" s="447"/>
      <c r="P851" s="447"/>
      <c r="Q851" s="447"/>
      <c r="R851" s="447"/>
      <c r="S851" s="447"/>
      <c r="T851" s="447"/>
      <c r="U851" s="447"/>
      <c r="V851" s="447"/>
      <c r="W851" s="447"/>
      <c r="X851" s="447"/>
      <c r="Y851" s="447"/>
      <c r="Z851" s="447"/>
    </row>
    <row r="852" ht="15.75" customHeight="1" spans="1:26">
      <c r="A852" s="447"/>
      <c r="B852" s="447"/>
      <c r="C852" s="447"/>
      <c r="D852" s="447"/>
      <c r="E852" s="447"/>
      <c r="F852" s="447"/>
      <c r="G852" s="447"/>
      <c r="H852" s="447"/>
      <c r="I852" s="447"/>
      <c r="J852" s="447"/>
      <c r="K852" s="447"/>
      <c r="L852" s="447"/>
      <c r="M852" s="447"/>
      <c r="N852" s="447"/>
      <c r="O852" s="447"/>
      <c r="P852" s="447"/>
      <c r="Q852" s="447"/>
      <c r="R852" s="447"/>
      <c r="S852" s="447"/>
      <c r="T852" s="447"/>
      <c r="U852" s="447"/>
      <c r="V852" s="447"/>
      <c r="W852" s="447"/>
      <c r="X852" s="447"/>
      <c r="Y852" s="447"/>
      <c r="Z852" s="447"/>
    </row>
    <row r="853" ht="15.75" customHeight="1" spans="1:26">
      <c r="A853" s="447"/>
      <c r="B853" s="447"/>
      <c r="C853" s="447"/>
      <c r="D853" s="447"/>
      <c r="E853" s="447"/>
      <c r="F853" s="447"/>
      <c r="G853" s="447"/>
      <c r="H853" s="447"/>
      <c r="I853" s="447"/>
      <c r="J853" s="447"/>
      <c r="K853" s="447"/>
      <c r="L853" s="447"/>
      <c r="M853" s="447"/>
      <c r="N853" s="447"/>
      <c r="O853" s="447"/>
      <c r="P853" s="447"/>
      <c r="Q853" s="447"/>
      <c r="R853" s="447"/>
      <c r="S853" s="447"/>
      <c r="T853" s="447"/>
      <c r="U853" s="447"/>
      <c r="V853" s="447"/>
      <c r="W853" s="447"/>
      <c r="X853" s="447"/>
      <c r="Y853" s="447"/>
      <c r="Z853" s="447"/>
    </row>
    <row r="854" ht="15.75" customHeight="1" spans="1:26">
      <c r="A854" s="447"/>
      <c r="B854" s="447"/>
      <c r="C854" s="447"/>
      <c r="D854" s="447"/>
      <c r="E854" s="447"/>
      <c r="F854" s="447"/>
      <c r="G854" s="447"/>
      <c r="H854" s="447"/>
      <c r="I854" s="447"/>
      <c r="J854" s="447"/>
      <c r="K854" s="447"/>
      <c r="L854" s="447"/>
      <c r="M854" s="447"/>
      <c r="N854" s="447"/>
      <c r="O854" s="447"/>
      <c r="P854" s="447"/>
      <c r="Q854" s="447"/>
      <c r="R854" s="447"/>
      <c r="S854" s="447"/>
      <c r="T854" s="447"/>
      <c r="U854" s="447"/>
      <c r="V854" s="447"/>
      <c r="W854" s="447"/>
      <c r="X854" s="447"/>
      <c r="Y854" s="447"/>
      <c r="Z854" s="447"/>
    </row>
    <row r="855" ht="15.75" customHeight="1" spans="1:26">
      <c r="A855" s="447"/>
      <c r="B855" s="447"/>
      <c r="C855" s="447"/>
      <c r="D855" s="447"/>
      <c r="E855" s="447"/>
      <c r="F855" s="447"/>
      <c r="G855" s="447"/>
      <c r="H855" s="447"/>
      <c r="I855" s="447"/>
      <c r="J855" s="447"/>
      <c r="K855" s="447"/>
      <c r="L855" s="447"/>
      <c r="M855" s="447"/>
      <c r="N855" s="447"/>
      <c r="O855" s="447"/>
      <c r="P855" s="447"/>
      <c r="Q855" s="447"/>
      <c r="R855" s="447"/>
      <c r="S855" s="447"/>
      <c r="T855" s="447"/>
      <c r="U855" s="447"/>
      <c r="V855" s="447"/>
      <c r="W855" s="447"/>
      <c r="X855" s="447"/>
      <c r="Y855" s="447"/>
      <c r="Z855" s="447"/>
    </row>
    <row r="856" ht="15.75" customHeight="1" spans="1:26">
      <c r="A856" s="447"/>
      <c r="B856" s="447"/>
      <c r="C856" s="447"/>
      <c r="D856" s="447"/>
      <c r="E856" s="447"/>
      <c r="F856" s="447"/>
      <c r="G856" s="447"/>
      <c r="H856" s="447"/>
      <c r="I856" s="447"/>
      <c r="J856" s="447"/>
      <c r="K856" s="447"/>
      <c r="L856" s="447"/>
      <c r="M856" s="447"/>
      <c r="N856" s="447"/>
      <c r="O856" s="447"/>
      <c r="P856" s="447"/>
      <c r="Q856" s="447"/>
      <c r="R856" s="447"/>
      <c r="S856" s="447"/>
      <c r="T856" s="447"/>
      <c r="U856" s="447"/>
      <c r="V856" s="447"/>
      <c r="W856" s="447"/>
      <c r="X856" s="447"/>
      <c r="Y856" s="447"/>
      <c r="Z856" s="447"/>
    </row>
    <row r="857" ht="15.75" customHeight="1" spans="1:26">
      <c r="A857" s="447"/>
      <c r="B857" s="447"/>
      <c r="C857" s="447"/>
      <c r="D857" s="447"/>
      <c r="E857" s="447"/>
      <c r="F857" s="447"/>
      <c r="G857" s="447"/>
      <c r="H857" s="447"/>
      <c r="I857" s="447"/>
      <c r="J857" s="447"/>
      <c r="K857" s="447"/>
      <c r="L857" s="447"/>
      <c r="M857" s="447"/>
      <c r="N857" s="447"/>
      <c r="O857" s="447"/>
      <c r="P857" s="447"/>
      <c r="Q857" s="447"/>
      <c r="R857" s="447"/>
      <c r="S857" s="447"/>
      <c r="T857" s="447"/>
      <c r="U857" s="447"/>
      <c r="V857" s="447"/>
      <c r="W857" s="447"/>
      <c r="X857" s="447"/>
      <c r="Y857" s="447"/>
      <c r="Z857" s="447"/>
    </row>
    <row r="858" ht="15.75" customHeight="1" spans="1:26">
      <c r="A858" s="447"/>
      <c r="B858" s="447"/>
      <c r="C858" s="447"/>
      <c r="D858" s="447"/>
      <c r="E858" s="447"/>
      <c r="F858" s="447"/>
      <c r="G858" s="447"/>
      <c r="H858" s="447"/>
      <c r="I858" s="447"/>
      <c r="J858" s="447"/>
      <c r="K858" s="447"/>
      <c r="L858" s="447"/>
      <c r="M858" s="447"/>
      <c r="N858" s="447"/>
      <c r="O858" s="447"/>
      <c r="P858" s="447"/>
      <c r="Q858" s="447"/>
      <c r="R858" s="447"/>
      <c r="S858" s="447"/>
      <c r="T858" s="447"/>
      <c r="U858" s="447"/>
      <c r="V858" s="447"/>
      <c r="W858" s="447"/>
      <c r="X858" s="447"/>
      <c r="Y858" s="447"/>
      <c r="Z858" s="447"/>
    </row>
    <row r="859" ht="15.75" customHeight="1" spans="1:26">
      <c r="A859" s="447"/>
      <c r="B859" s="447"/>
      <c r="C859" s="447"/>
      <c r="D859" s="447"/>
      <c r="E859" s="447"/>
      <c r="F859" s="447"/>
      <c r="G859" s="447"/>
      <c r="H859" s="447"/>
      <c r="I859" s="447"/>
      <c r="J859" s="447"/>
      <c r="K859" s="447"/>
      <c r="L859" s="447"/>
      <c r="M859" s="447"/>
      <c r="N859" s="447"/>
      <c r="O859" s="447"/>
      <c r="P859" s="447"/>
      <c r="Q859" s="447"/>
      <c r="R859" s="447"/>
      <c r="S859" s="447"/>
      <c r="T859" s="447"/>
      <c r="U859" s="447"/>
      <c r="V859" s="447"/>
      <c r="W859" s="447"/>
      <c r="X859" s="447"/>
      <c r="Y859" s="447"/>
      <c r="Z859" s="447"/>
    </row>
    <row r="860" ht="15.75" customHeight="1" spans="1:26">
      <c r="A860" s="447"/>
      <c r="B860" s="447"/>
      <c r="C860" s="447"/>
      <c r="D860" s="447"/>
      <c r="E860" s="447"/>
      <c r="F860" s="447"/>
      <c r="G860" s="447"/>
      <c r="H860" s="447"/>
      <c r="I860" s="447"/>
      <c r="J860" s="447"/>
      <c r="K860" s="447"/>
      <c r="L860" s="447"/>
      <c r="M860" s="447"/>
      <c r="N860" s="447"/>
      <c r="O860" s="447"/>
      <c r="P860" s="447"/>
      <c r="Q860" s="447"/>
      <c r="R860" s="447"/>
      <c r="S860" s="447"/>
      <c r="T860" s="447"/>
      <c r="U860" s="447"/>
      <c r="V860" s="447"/>
      <c r="W860" s="447"/>
      <c r="X860" s="447"/>
      <c r="Y860" s="447"/>
      <c r="Z860" s="447"/>
    </row>
    <row r="861" ht="15.75" customHeight="1" spans="1:26">
      <c r="A861" s="447"/>
      <c r="B861" s="447"/>
      <c r="C861" s="447"/>
      <c r="D861" s="447"/>
      <c r="E861" s="447"/>
      <c r="F861" s="447"/>
      <c r="G861" s="447"/>
      <c r="H861" s="447"/>
      <c r="I861" s="447"/>
      <c r="J861" s="447"/>
      <c r="K861" s="447"/>
      <c r="L861" s="447"/>
      <c r="M861" s="447"/>
      <c r="N861" s="447"/>
      <c r="O861" s="447"/>
      <c r="P861" s="447"/>
      <c r="Q861" s="447"/>
      <c r="R861" s="447"/>
      <c r="S861" s="447"/>
      <c r="T861" s="447"/>
      <c r="U861" s="447"/>
      <c r="V861" s="447"/>
      <c r="W861" s="447"/>
      <c r="X861" s="447"/>
      <c r="Y861" s="447"/>
      <c r="Z861" s="447"/>
    </row>
    <row r="862" ht="15.75" customHeight="1" spans="1:26">
      <c r="A862" s="447"/>
      <c r="B862" s="447"/>
      <c r="C862" s="447"/>
      <c r="D862" s="447"/>
      <c r="E862" s="447"/>
      <c r="F862" s="447"/>
      <c r="G862" s="447"/>
      <c r="H862" s="447"/>
      <c r="I862" s="447"/>
      <c r="J862" s="447"/>
      <c r="K862" s="447"/>
      <c r="L862" s="447"/>
      <c r="M862" s="447"/>
      <c r="N862" s="447"/>
      <c r="O862" s="447"/>
      <c r="P862" s="447"/>
      <c r="Q862" s="447"/>
      <c r="R862" s="447"/>
      <c r="S862" s="447"/>
      <c r="T862" s="447"/>
      <c r="U862" s="447"/>
      <c r="V862" s="447"/>
      <c r="W862" s="447"/>
      <c r="X862" s="447"/>
      <c r="Y862" s="447"/>
      <c r="Z862" s="447"/>
    </row>
    <row r="863" ht="15.75" customHeight="1" spans="1:26">
      <c r="A863" s="447"/>
      <c r="B863" s="447"/>
      <c r="C863" s="447"/>
      <c r="D863" s="447"/>
      <c r="E863" s="447"/>
      <c r="F863" s="447"/>
      <c r="G863" s="447"/>
      <c r="H863" s="447"/>
      <c r="I863" s="447"/>
      <c r="J863" s="447"/>
      <c r="K863" s="447"/>
      <c r="L863" s="447"/>
      <c r="M863" s="447"/>
      <c r="N863" s="447"/>
      <c r="O863" s="447"/>
      <c r="P863" s="447"/>
      <c r="Q863" s="447"/>
      <c r="R863" s="447"/>
      <c r="S863" s="447"/>
      <c r="T863" s="447"/>
      <c r="U863" s="447"/>
      <c r="V863" s="447"/>
      <c r="W863" s="447"/>
      <c r="X863" s="447"/>
      <c r="Y863" s="447"/>
      <c r="Z863" s="447"/>
    </row>
    <row r="864" ht="15.75" customHeight="1" spans="1:26">
      <c r="A864" s="447"/>
      <c r="B864" s="447"/>
      <c r="C864" s="447"/>
      <c r="D864" s="447"/>
      <c r="E864" s="447"/>
      <c r="F864" s="447"/>
      <c r="G864" s="447"/>
      <c r="H864" s="447"/>
      <c r="I864" s="447"/>
      <c r="J864" s="447"/>
      <c r="K864" s="447"/>
      <c r="L864" s="447"/>
      <c r="M864" s="447"/>
      <c r="N864" s="447"/>
      <c r="O864" s="447"/>
      <c r="P864" s="447"/>
      <c r="Q864" s="447"/>
      <c r="R864" s="447"/>
      <c r="S864" s="447"/>
      <c r="T864" s="447"/>
      <c r="U864" s="447"/>
      <c r="V864" s="447"/>
      <c r="W864" s="447"/>
      <c r="X864" s="447"/>
      <c r="Y864" s="447"/>
      <c r="Z864" s="447"/>
    </row>
    <row r="865" ht="15.75" customHeight="1" spans="1:26">
      <c r="A865" s="447"/>
      <c r="B865" s="447"/>
      <c r="C865" s="447"/>
      <c r="D865" s="447"/>
      <c r="E865" s="447"/>
      <c r="F865" s="447"/>
      <c r="G865" s="447"/>
      <c r="H865" s="447"/>
      <c r="I865" s="447"/>
      <c r="J865" s="447"/>
      <c r="K865" s="447"/>
      <c r="L865" s="447"/>
      <c r="M865" s="447"/>
      <c r="N865" s="447"/>
      <c r="O865" s="447"/>
      <c r="P865" s="447"/>
      <c r="Q865" s="447"/>
      <c r="R865" s="447"/>
      <c r="S865" s="447"/>
      <c r="T865" s="447"/>
      <c r="U865" s="447"/>
      <c r="V865" s="447"/>
      <c r="W865" s="447"/>
      <c r="X865" s="447"/>
      <c r="Y865" s="447"/>
      <c r="Z865" s="447"/>
    </row>
    <row r="866" ht="15.75" customHeight="1" spans="1:26">
      <c r="A866" s="447"/>
      <c r="B866" s="447"/>
      <c r="C866" s="447"/>
      <c r="D866" s="447"/>
      <c r="E866" s="447"/>
      <c r="F866" s="447"/>
      <c r="G866" s="447"/>
      <c r="H866" s="447"/>
      <c r="I866" s="447"/>
      <c r="J866" s="447"/>
      <c r="K866" s="447"/>
      <c r="L866" s="447"/>
      <c r="M866" s="447"/>
      <c r="N866" s="447"/>
      <c r="O866" s="447"/>
      <c r="P866" s="447"/>
      <c r="Q866" s="447"/>
      <c r="R866" s="447"/>
      <c r="S866" s="447"/>
      <c r="T866" s="447"/>
      <c r="U866" s="447"/>
      <c r="V866" s="447"/>
      <c r="W866" s="447"/>
      <c r="X866" s="447"/>
      <c r="Y866" s="447"/>
      <c r="Z866" s="447"/>
    </row>
    <row r="867" ht="15.75" customHeight="1" spans="1:26">
      <c r="A867" s="447"/>
      <c r="B867" s="447"/>
      <c r="C867" s="447"/>
      <c r="D867" s="447"/>
      <c r="E867" s="447"/>
      <c r="F867" s="447"/>
      <c r="G867" s="447"/>
      <c r="H867" s="447"/>
      <c r="I867" s="447"/>
      <c r="J867" s="447"/>
      <c r="K867" s="447"/>
      <c r="L867" s="447"/>
      <c r="M867" s="447"/>
      <c r="N867" s="447"/>
      <c r="O867" s="447"/>
      <c r="P867" s="447"/>
      <c r="Q867" s="447"/>
      <c r="R867" s="447"/>
      <c r="S867" s="447"/>
      <c r="T867" s="447"/>
      <c r="U867" s="447"/>
      <c r="V867" s="447"/>
      <c r="W867" s="447"/>
      <c r="X867" s="447"/>
      <c r="Y867" s="447"/>
      <c r="Z867" s="447"/>
    </row>
    <row r="868" ht="15.75" customHeight="1" spans="1:26">
      <c r="A868" s="447"/>
      <c r="B868" s="447"/>
      <c r="C868" s="447"/>
      <c r="D868" s="447"/>
      <c r="E868" s="447"/>
      <c r="F868" s="447"/>
      <c r="G868" s="447"/>
      <c r="H868" s="447"/>
      <c r="I868" s="447"/>
      <c r="J868" s="447"/>
      <c r="K868" s="447"/>
      <c r="L868" s="447"/>
      <c r="M868" s="447"/>
      <c r="N868" s="447"/>
      <c r="O868" s="447"/>
      <c r="P868" s="447"/>
      <c r="Q868" s="447"/>
      <c r="R868" s="447"/>
      <c r="S868" s="447"/>
      <c r="T868" s="447"/>
      <c r="U868" s="447"/>
      <c r="V868" s="447"/>
      <c r="W868" s="447"/>
      <c r="X868" s="447"/>
      <c r="Y868" s="447"/>
      <c r="Z868" s="447"/>
    </row>
    <row r="869" ht="15.75" customHeight="1" spans="1:26">
      <c r="A869" s="447"/>
      <c r="B869" s="447"/>
      <c r="C869" s="447"/>
      <c r="D869" s="447"/>
      <c r="E869" s="447"/>
      <c r="F869" s="447"/>
      <c r="G869" s="447"/>
      <c r="H869" s="447"/>
      <c r="I869" s="447"/>
      <c r="J869" s="447"/>
      <c r="K869" s="447"/>
      <c r="L869" s="447"/>
      <c r="M869" s="447"/>
      <c r="N869" s="447"/>
      <c r="O869" s="447"/>
      <c r="P869" s="447"/>
      <c r="Q869" s="447"/>
      <c r="R869" s="447"/>
      <c r="S869" s="447"/>
      <c r="T869" s="447"/>
      <c r="U869" s="447"/>
      <c r="V869" s="447"/>
      <c r="W869" s="447"/>
      <c r="X869" s="447"/>
      <c r="Y869" s="447"/>
      <c r="Z869" s="447"/>
    </row>
    <row r="870" ht="15.75" customHeight="1" spans="1:26">
      <c r="A870" s="447"/>
      <c r="B870" s="447"/>
      <c r="C870" s="447"/>
      <c r="D870" s="447"/>
      <c r="E870" s="447"/>
      <c r="F870" s="447"/>
      <c r="G870" s="447"/>
      <c r="H870" s="447"/>
      <c r="I870" s="447"/>
      <c r="J870" s="447"/>
      <c r="K870" s="447"/>
      <c r="L870" s="447"/>
      <c r="M870" s="447"/>
      <c r="N870" s="447"/>
      <c r="O870" s="447"/>
      <c r="P870" s="447"/>
      <c r="Q870" s="447"/>
      <c r="R870" s="447"/>
      <c r="S870" s="447"/>
      <c r="T870" s="447"/>
      <c r="U870" s="447"/>
      <c r="V870" s="447"/>
      <c r="W870" s="447"/>
      <c r="X870" s="447"/>
      <c r="Y870" s="447"/>
      <c r="Z870" s="447"/>
    </row>
    <row r="871" ht="15.75" customHeight="1" spans="1:26">
      <c r="A871" s="447"/>
      <c r="B871" s="447"/>
      <c r="C871" s="447"/>
      <c r="D871" s="447"/>
      <c r="E871" s="447"/>
      <c r="F871" s="447"/>
      <c r="G871" s="447"/>
      <c r="H871" s="447"/>
      <c r="I871" s="447"/>
      <c r="J871" s="447"/>
      <c r="K871" s="447"/>
      <c r="L871" s="447"/>
      <c r="M871" s="447"/>
      <c r="N871" s="447"/>
      <c r="O871" s="447"/>
      <c r="P871" s="447"/>
      <c r="Q871" s="447"/>
      <c r="R871" s="447"/>
      <c r="S871" s="447"/>
      <c r="T871" s="447"/>
      <c r="U871" s="447"/>
      <c r="V871" s="447"/>
      <c r="W871" s="447"/>
      <c r="X871" s="447"/>
      <c r="Y871" s="447"/>
      <c r="Z871" s="447"/>
    </row>
    <row r="872" ht="15.75" customHeight="1" spans="1:26">
      <c r="A872" s="447"/>
      <c r="B872" s="447"/>
      <c r="C872" s="447"/>
      <c r="D872" s="447"/>
      <c r="E872" s="447"/>
      <c r="F872" s="447"/>
      <c r="G872" s="447"/>
      <c r="H872" s="447"/>
      <c r="I872" s="447"/>
      <c r="J872" s="447"/>
      <c r="K872" s="447"/>
      <c r="L872" s="447"/>
      <c r="M872" s="447"/>
      <c r="N872" s="447"/>
      <c r="O872" s="447"/>
      <c r="P872" s="447"/>
      <c r="Q872" s="447"/>
      <c r="R872" s="447"/>
      <c r="S872" s="447"/>
      <c r="T872" s="447"/>
      <c r="U872" s="447"/>
      <c r="V872" s="447"/>
      <c r="W872" s="447"/>
      <c r="X872" s="447"/>
      <c r="Y872" s="447"/>
      <c r="Z872" s="447"/>
    </row>
    <row r="873" ht="15.75" customHeight="1" spans="1:26">
      <c r="A873" s="447"/>
      <c r="B873" s="447"/>
      <c r="C873" s="447"/>
      <c r="D873" s="447"/>
      <c r="E873" s="447"/>
      <c r="F873" s="447"/>
      <c r="G873" s="447"/>
      <c r="H873" s="447"/>
      <c r="I873" s="447"/>
      <c r="J873" s="447"/>
      <c r="K873" s="447"/>
      <c r="L873" s="447"/>
      <c r="M873" s="447"/>
      <c r="N873" s="447"/>
      <c r="O873" s="447"/>
      <c r="P873" s="447"/>
      <c r="Q873" s="447"/>
      <c r="R873" s="447"/>
      <c r="S873" s="447"/>
      <c r="T873" s="447"/>
      <c r="U873" s="447"/>
      <c r="V873" s="447"/>
      <c r="W873" s="447"/>
      <c r="X873" s="447"/>
      <c r="Y873" s="447"/>
      <c r="Z873" s="447"/>
    </row>
    <row r="874" ht="15.75" customHeight="1" spans="1:26">
      <c r="A874" s="447"/>
      <c r="B874" s="447"/>
      <c r="C874" s="447"/>
      <c r="D874" s="447"/>
      <c r="E874" s="447"/>
      <c r="F874" s="447"/>
      <c r="G874" s="447"/>
      <c r="H874" s="447"/>
      <c r="I874" s="447"/>
      <c r="J874" s="447"/>
      <c r="K874" s="447"/>
      <c r="L874" s="447"/>
      <c r="M874" s="447"/>
      <c r="N874" s="447"/>
      <c r="O874" s="447"/>
      <c r="P874" s="447"/>
      <c r="Q874" s="447"/>
      <c r="R874" s="447"/>
      <c r="S874" s="447"/>
      <c r="T874" s="447"/>
      <c r="U874" s="447"/>
      <c r="V874" s="447"/>
      <c r="W874" s="447"/>
      <c r="X874" s="447"/>
      <c r="Y874" s="447"/>
      <c r="Z874" s="447"/>
    </row>
    <row r="875" ht="15.75" customHeight="1" spans="1:26">
      <c r="A875" s="447"/>
      <c r="B875" s="447"/>
      <c r="C875" s="447"/>
      <c r="D875" s="447"/>
      <c r="E875" s="447"/>
      <c r="F875" s="447"/>
      <c r="G875" s="447"/>
      <c r="H875" s="447"/>
      <c r="I875" s="447"/>
      <c r="J875" s="447"/>
      <c r="K875" s="447"/>
      <c r="L875" s="447"/>
      <c r="M875" s="447"/>
      <c r="N875" s="447"/>
      <c r="O875" s="447"/>
      <c r="P875" s="447"/>
      <c r="Q875" s="447"/>
      <c r="R875" s="447"/>
      <c r="S875" s="447"/>
      <c r="T875" s="447"/>
      <c r="U875" s="447"/>
      <c r="V875" s="447"/>
      <c r="W875" s="447"/>
      <c r="X875" s="447"/>
      <c r="Y875" s="447"/>
      <c r="Z875" s="447"/>
    </row>
    <row r="876" ht="15.75" customHeight="1" spans="1:26">
      <c r="A876" s="447"/>
      <c r="B876" s="447"/>
      <c r="C876" s="447"/>
      <c r="D876" s="447"/>
      <c r="E876" s="447"/>
      <c r="F876" s="447"/>
      <c r="G876" s="447"/>
      <c r="H876" s="447"/>
      <c r="I876" s="447"/>
      <c r="J876" s="447"/>
      <c r="K876" s="447"/>
      <c r="L876" s="447"/>
      <c r="M876" s="447"/>
      <c r="N876" s="447"/>
      <c r="O876" s="447"/>
      <c r="P876" s="447"/>
      <c r="Q876" s="447"/>
      <c r="R876" s="447"/>
      <c r="S876" s="447"/>
      <c r="T876" s="447"/>
      <c r="U876" s="447"/>
      <c r="V876" s="447"/>
      <c r="W876" s="447"/>
      <c r="X876" s="447"/>
      <c r="Y876" s="447"/>
      <c r="Z876" s="447"/>
    </row>
    <row r="877" ht="15.75" customHeight="1" spans="1:26">
      <c r="A877" s="447"/>
      <c r="B877" s="447"/>
      <c r="C877" s="447"/>
      <c r="D877" s="447"/>
      <c r="E877" s="447"/>
      <c r="F877" s="447"/>
      <c r="G877" s="447"/>
      <c r="H877" s="447"/>
      <c r="I877" s="447"/>
      <c r="J877" s="447"/>
      <c r="K877" s="447"/>
      <c r="L877" s="447"/>
      <c r="M877" s="447"/>
      <c r="N877" s="447"/>
      <c r="O877" s="447"/>
      <c r="P877" s="447"/>
      <c r="Q877" s="447"/>
      <c r="R877" s="447"/>
      <c r="S877" s="447"/>
      <c r="T877" s="447"/>
      <c r="U877" s="447"/>
      <c r="V877" s="447"/>
      <c r="W877" s="447"/>
      <c r="X877" s="447"/>
      <c r="Y877" s="447"/>
      <c r="Z877" s="447"/>
    </row>
    <row r="878" ht="15.75" customHeight="1" spans="1:26">
      <c r="A878" s="447"/>
      <c r="B878" s="447"/>
      <c r="C878" s="447"/>
      <c r="D878" s="447"/>
      <c r="E878" s="447"/>
      <c r="F878" s="447"/>
      <c r="G878" s="447"/>
      <c r="H878" s="447"/>
      <c r="I878" s="447"/>
      <c r="J878" s="447"/>
      <c r="K878" s="447"/>
      <c r="L878" s="447"/>
      <c r="M878" s="447"/>
      <c r="N878" s="447"/>
      <c r="O878" s="447"/>
      <c r="P878" s="447"/>
      <c r="Q878" s="447"/>
      <c r="R878" s="447"/>
      <c r="S878" s="447"/>
      <c r="T878" s="447"/>
      <c r="U878" s="447"/>
      <c r="V878" s="447"/>
      <c r="W878" s="447"/>
      <c r="X878" s="447"/>
      <c r="Y878" s="447"/>
      <c r="Z878" s="447"/>
    </row>
    <row r="879" ht="15.75" customHeight="1" spans="1:26">
      <c r="A879" s="447"/>
      <c r="B879" s="447"/>
      <c r="C879" s="447"/>
      <c r="D879" s="447"/>
      <c r="E879" s="447"/>
      <c r="F879" s="447"/>
      <c r="G879" s="447"/>
      <c r="H879" s="447"/>
      <c r="I879" s="447"/>
      <c r="J879" s="447"/>
      <c r="K879" s="447"/>
      <c r="L879" s="447"/>
      <c r="M879" s="447"/>
      <c r="N879" s="447"/>
      <c r="O879" s="447"/>
      <c r="P879" s="447"/>
      <c r="Q879" s="447"/>
      <c r="R879" s="447"/>
      <c r="S879" s="447"/>
      <c r="T879" s="447"/>
      <c r="U879" s="447"/>
      <c r="V879" s="447"/>
      <c r="W879" s="447"/>
      <c r="X879" s="447"/>
      <c r="Y879" s="447"/>
      <c r="Z879" s="447"/>
    </row>
    <row r="880" ht="15.75" customHeight="1" spans="1:26">
      <c r="A880" s="447"/>
      <c r="B880" s="447"/>
      <c r="C880" s="447"/>
      <c r="D880" s="447"/>
      <c r="E880" s="447"/>
      <c r="F880" s="447"/>
      <c r="G880" s="447"/>
      <c r="H880" s="447"/>
      <c r="I880" s="447"/>
      <c r="J880" s="447"/>
      <c r="K880" s="447"/>
      <c r="L880" s="447"/>
      <c r="M880" s="447"/>
      <c r="N880" s="447"/>
      <c r="O880" s="447"/>
      <c r="P880" s="447"/>
      <c r="Q880" s="447"/>
      <c r="R880" s="447"/>
      <c r="S880" s="447"/>
      <c r="T880" s="447"/>
      <c r="U880" s="447"/>
      <c r="V880" s="447"/>
      <c r="W880" s="447"/>
      <c r="X880" s="447"/>
      <c r="Y880" s="447"/>
      <c r="Z880" s="447"/>
    </row>
    <row r="881" ht="15.75" customHeight="1" spans="1:26">
      <c r="A881" s="447"/>
      <c r="B881" s="447"/>
      <c r="C881" s="447"/>
      <c r="D881" s="447"/>
      <c r="E881" s="447"/>
      <c r="F881" s="447"/>
      <c r="G881" s="447"/>
      <c r="H881" s="447"/>
      <c r="I881" s="447"/>
      <c r="J881" s="447"/>
      <c r="K881" s="447"/>
      <c r="L881" s="447"/>
      <c r="M881" s="447"/>
      <c r="N881" s="447"/>
      <c r="O881" s="447"/>
      <c r="P881" s="447"/>
      <c r="Q881" s="447"/>
      <c r="R881" s="447"/>
      <c r="S881" s="447"/>
      <c r="T881" s="447"/>
      <c r="U881" s="447"/>
      <c r="V881" s="447"/>
      <c r="W881" s="447"/>
      <c r="X881" s="447"/>
      <c r="Y881" s="447"/>
      <c r="Z881" s="447"/>
    </row>
    <row r="882" ht="15.75" customHeight="1" spans="1:26">
      <c r="A882" s="447"/>
      <c r="B882" s="447"/>
      <c r="C882" s="447"/>
      <c r="D882" s="447"/>
      <c r="E882" s="447"/>
      <c r="F882" s="447"/>
      <c r="G882" s="447"/>
      <c r="H882" s="447"/>
      <c r="I882" s="447"/>
      <c r="J882" s="447"/>
      <c r="K882" s="447"/>
      <c r="L882" s="447"/>
      <c r="M882" s="447"/>
      <c r="N882" s="447"/>
      <c r="O882" s="447"/>
      <c r="P882" s="447"/>
      <c r="Q882" s="447"/>
      <c r="R882" s="447"/>
      <c r="S882" s="447"/>
      <c r="T882" s="447"/>
      <c r="U882" s="447"/>
      <c r="V882" s="447"/>
      <c r="W882" s="447"/>
      <c r="X882" s="447"/>
      <c r="Y882" s="447"/>
      <c r="Z882" s="447"/>
    </row>
    <row r="883" ht="15.75" customHeight="1" spans="1:26">
      <c r="A883" s="447"/>
      <c r="B883" s="447"/>
      <c r="C883" s="447"/>
      <c r="D883" s="447"/>
      <c r="E883" s="447"/>
      <c r="F883" s="447"/>
      <c r="G883" s="447"/>
      <c r="H883" s="447"/>
      <c r="I883" s="447"/>
      <c r="J883" s="447"/>
      <c r="K883" s="447"/>
      <c r="L883" s="447"/>
      <c r="M883" s="447"/>
      <c r="N883" s="447"/>
      <c r="O883" s="447"/>
      <c r="P883" s="447"/>
      <c r="Q883" s="447"/>
      <c r="R883" s="447"/>
      <c r="S883" s="447"/>
      <c r="T883" s="447"/>
      <c r="U883" s="447"/>
      <c r="V883" s="447"/>
      <c r="W883" s="447"/>
      <c r="X883" s="447"/>
      <c r="Y883" s="447"/>
      <c r="Z883" s="447"/>
    </row>
    <row r="884" ht="15.75" customHeight="1" spans="1:26">
      <c r="A884" s="447"/>
      <c r="B884" s="447"/>
      <c r="C884" s="447"/>
      <c r="D884" s="447"/>
      <c r="E884" s="447"/>
      <c r="F884" s="447"/>
      <c r="G884" s="447"/>
      <c r="H884" s="447"/>
      <c r="I884" s="447"/>
      <c r="J884" s="447"/>
      <c r="K884" s="447"/>
      <c r="L884" s="447"/>
      <c r="M884" s="447"/>
      <c r="N884" s="447"/>
      <c r="O884" s="447"/>
      <c r="P884" s="447"/>
      <c r="Q884" s="447"/>
      <c r="R884" s="447"/>
      <c r="S884" s="447"/>
      <c r="T884" s="447"/>
      <c r="U884" s="447"/>
      <c r="V884" s="447"/>
      <c r="W884" s="447"/>
      <c r="X884" s="447"/>
      <c r="Y884" s="447"/>
      <c r="Z884" s="447"/>
    </row>
    <row r="885" ht="15.75" customHeight="1" spans="1:26">
      <c r="A885" s="447"/>
      <c r="B885" s="447"/>
      <c r="C885" s="447"/>
      <c r="D885" s="447"/>
      <c r="E885" s="447"/>
      <c r="F885" s="447"/>
      <c r="G885" s="447"/>
      <c r="H885" s="447"/>
      <c r="I885" s="447"/>
      <c r="J885" s="447"/>
      <c r="K885" s="447"/>
      <c r="L885" s="447"/>
      <c r="M885" s="447"/>
      <c r="N885" s="447"/>
      <c r="O885" s="447"/>
      <c r="P885" s="447"/>
      <c r="Q885" s="447"/>
      <c r="R885" s="447"/>
      <c r="S885" s="447"/>
      <c r="T885" s="447"/>
      <c r="U885" s="447"/>
      <c r="V885" s="447"/>
      <c r="W885" s="447"/>
      <c r="X885" s="447"/>
      <c r="Y885" s="447"/>
      <c r="Z885" s="447"/>
    </row>
    <row r="886" ht="15.75" customHeight="1" spans="1:26">
      <c r="A886" s="447"/>
      <c r="B886" s="447"/>
      <c r="C886" s="447"/>
      <c r="D886" s="447"/>
      <c r="E886" s="447"/>
      <c r="F886" s="447"/>
      <c r="G886" s="447"/>
      <c r="H886" s="447"/>
      <c r="I886" s="447"/>
      <c r="J886" s="447"/>
      <c r="K886" s="447"/>
      <c r="L886" s="447"/>
      <c r="M886" s="447"/>
      <c r="N886" s="447"/>
      <c r="O886" s="447"/>
      <c r="P886" s="447"/>
      <c r="Q886" s="447"/>
      <c r="R886" s="447"/>
      <c r="S886" s="447"/>
      <c r="T886" s="447"/>
      <c r="U886" s="447"/>
      <c r="V886" s="447"/>
      <c r="W886" s="447"/>
      <c r="X886" s="447"/>
      <c r="Y886" s="447"/>
      <c r="Z886" s="447"/>
    </row>
    <row r="887" ht="15.75" customHeight="1" spans="1:26">
      <c r="A887" s="447"/>
      <c r="B887" s="447"/>
      <c r="C887" s="447"/>
      <c r="D887" s="447"/>
      <c r="E887" s="447"/>
      <c r="F887" s="447"/>
      <c r="G887" s="447"/>
      <c r="H887" s="447"/>
      <c r="I887" s="447"/>
      <c r="J887" s="447"/>
      <c r="K887" s="447"/>
      <c r="L887" s="447"/>
      <c r="M887" s="447"/>
      <c r="N887" s="447"/>
      <c r="O887" s="447"/>
      <c r="P887" s="447"/>
      <c r="Q887" s="447"/>
      <c r="R887" s="447"/>
      <c r="S887" s="447"/>
      <c r="T887" s="447"/>
      <c r="U887" s="447"/>
      <c r="V887" s="447"/>
      <c r="W887" s="447"/>
      <c r="X887" s="447"/>
      <c r="Y887" s="447"/>
      <c r="Z887" s="447"/>
    </row>
    <row r="888" ht="15.75" customHeight="1" spans="1:26">
      <c r="A888" s="447"/>
      <c r="B888" s="447"/>
      <c r="C888" s="447"/>
      <c r="D888" s="447"/>
      <c r="E888" s="447"/>
      <c r="F888" s="447"/>
      <c r="G888" s="447"/>
      <c r="H888" s="447"/>
      <c r="I888" s="447"/>
      <c r="J888" s="447"/>
      <c r="K888" s="447"/>
      <c r="L888" s="447"/>
      <c r="M888" s="447"/>
      <c r="N888" s="447"/>
      <c r="O888" s="447"/>
      <c r="P888" s="447"/>
      <c r="Q888" s="447"/>
      <c r="R888" s="447"/>
      <c r="S888" s="447"/>
      <c r="T888" s="447"/>
      <c r="U888" s="447"/>
      <c r="V888" s="447"/>
      <c r="W888" s="447"/>
      <c r="X888" s="447"/>
      <c r="Y888" s="447"/>
      <c r="Z888" s="447"/>
    </row>
    <row r="889" ht="15.75" customHeight="1" spans="1:26">
      <c r="A889" s="447"/>
      <c r="B889" s="447"/>
      <c r="C889" s="447"/>
      <c r="D889" s="447"/>
      <c r="E889" s="447"/>
      <c r="F889" s="447"/>
      <c r="G889" s="447"/>
      <c r="H889" s="447"/>
      <c r="I889" s="447"/>
      <c r="J889" s="447"/>
      <c r="K889" s="447"/>
      <c r="L889" s="447"/>
      <c r="M889" s="447"/>
      <c r="N889" s="447"/>
      <c r="O889" s="447"/>
      <c r="P889" s="447"/>
      <c r="Q889" s="447"/>
      <c r="R889" s="447"/>
      <c r="S889" s="447"/>
      <c r="T889" s="447"/>
      <c r="U889" s="447"/>
      <c r="V889" s="447"/>
      <c r="W889" s="447"/>
      <c r="X889" s="447"/>
      <c r="Y889" s="447"/>
      <c r="Z889" s="447"/>
    </row>
    <row r="890" ht="15.75" customHeight="1" spans="1:26">
      <c r="A890" s="447"/>
      <c r="B890" s="447"/>
      <c r="C890" s="447"/>
      <c r="D890" s="447"/>
      <c r="E890" s="447"/>
      <c r="F890" s="447"/>
      <c r="G890" s="447"/>
      <c r="H890" s="447"/>
      <c r="I890" s="447"/>
      <c r="J890" s="447"/>
      <c r="K890" s="447"/>
      <c r="L890" s="447"/>
      <c r="M890" s="447"/>
      <c r="N890" s="447"/>
      <c r="O890" s="447"/>
      <c r="P890" s="447"/>
      <c r="Q890" s="447"/>
      <c r="R890" s="447"/>
      <c r="S890" s="447"/>
      <c r="T890" s="447"/>
      <c r="U890" s="447"/>
      <c r="V890" s="447"/>
      <c r="W890" s="447"/>
      <c r="X890" s="447"/>
      <c r="Y890" s="447"/>
      <c r="Z890" s="447"/>
    </row>
    <row r="891" ht="15.75" customHeight="1" spans="1:26">
      <c r="A891" s="447"/>
      <c r="B891" s="447"/>
      <c r="C891" s="447"/>
      <c r="D891" s="447"/>
      <c r="E891" s="447"/>
      <c r="F891" s="447"/>
      <c r="G891" s="447"/>
      <c r="H891" s="447"/>
      <c r="I891" s="447"/>
      <c r="J891" s="447"/>
      <c r="K891" s="447"/>
      <c r="L891" s="447"/>
      <c r="M891" s="447"/>
      <c r="N891" s="447"/>
      <c r="O891" s="447"/>
      <c r="P891" s="447"/>
      <c r="Q891" s="447"/>
      <c r="R891" s="447"/>
      <c r="S891" s="447"/>
      <c r="T891" s="447"/>
      <c r="U891" s="447"/>
      <c r="V891" s="447"/>
      <c r="W891" s="447"/>
      <c r="X891" s="447"/>
      <c r="Y891" s="447"/>
      <c r="Z891" s="447"/>
    </row>
    <row r="892" ht="15.75" customHeight="1" spans="1:26">
      <c r="A892" s="447"/>
      <c r="B892" s="447"/>
      <c r="C892" s="447"/>
      <c r="D892" s="447"/>
      <c r="E892" s="447"/>
      <c r="F892" s="447"/>
      <c r="G892" s="447"/>
      <c r="H892" s="447"/>
      <c r="I892" s="447"/>
      <c r="J892" s="447"/>
      <c r="K892" s="447"/>
      <c r="L892" s="447"/>
      <c r="M892" s="447"/>
      <c r="N892" s="447"/>
      <c r="O892" s="447"/>
      <c r="P892" s="447"/>
      <c r="Q892" s="447"/>
      <c r="R892" s="447"/>
      <c r="S892" s="447"/>
      <c r="T892" s="447"/>
      <c r="U892" s="447"/>
      <c r="V892" s="447"/>
      <c r="W892" s="447"/>
      <c r="X892" s="447"/>
      <c r="Y892" s="447"/>
      <c r="Z892" s="447"/>
    </row>
    <row r="893" ht="15.75" customHeight="1" spans="1:26">
      <c r="A893" s="447"/>
      <c r="B893" s="447"/>
      <c r="C893" s="447"/>
      <c r="D893" s="447"/>
      <c r="E893" s="447"/>
      <c r="F893" s="447"/>
      <c r="G893" s="447"/>
      <c r="H893" s="447"/>
      <c r="I893" s="447"/>
      <c r="J893" s="447"/>
      <c r="K893" s="447"/>
      <c r="L893" s="447"/>
      <c r="M893" s="447"/>
      <c r="N893" s="447"/>
      <c r="O893" s="447"/>
      <c r="P893" s="447"/>
      <c r="Q893" s="447"/>
      <c r="R893" s="447"/>
      <c r="S893" s="447"/>
      <c r="T893" s="447"/>
      <c r="U893" s="447"/>
      <c r="V893" s="447"/>
      <c r="W893" s="447"/>
      <c r="X893" s="447"/>
      <c r="Y893" s="447"/>
      <c r="Z893" s="447"/>
    </row>
    <row r="894" ht="15.75" customHeight="1" spans="1:26">
      <c r="A894" s="447"/>
      <c r="B894" s="447"/>
      <c r="C894" s="447"/>
      <c r="D894" s="447"/>
      <c r="E894" s="447"/>
      <c r="F894" s="447"/>
      <c r="G894" s="447"/>
      <c r="H894" s="447"/>
      <c r="I894" s="447"/>
      <c r="J894" s="447"/>
      <c r="K894" s="447"/>
      <c r="L894" s="447"/>
      <c r="M894" s="447"/>
      <c r="N894" s="447"/>
      <c r="O894" s="447"/>
      <c r="P894" s="447"/>
      <c r="Q894" s="447"/>
      <c r="R894" s="447"/>
      <c r="S894" s="447"/>
      <c r="T894" s="447"/>
      <c r="U894" s="447"/>
      <c r="V894" s="447"/>
      <c r="W894" s="447"/>
      <c r="X894" s="447"/>
      <c r="Y894" s="447"/>
      <c r="Z894" s="447"/>
    </row>
    <row r="895" ht="15.75" customHeight="1" spans="1:26">
      <c r="A895" s="447"/>
      <c r="B895" s="447"/>
      <c r="C895" s="447"/>
      <c r="D895" s="447"/>
      <c r="E895" s="447"/>
      <c r="F895" s="447"/>
      <c r="G895" s="447"/>
      <c r="H895" s="447"/>
      <c r="I895" s="447"/>
      <c r="J895" s="447"/>
      <c r="K895" s="447"/>
      <c r="L895" s="447"/>
      <c r="M895" s="447"/>
      <c r="N895" s="447"/>
      <c r="O895" s="447"/>
      <c r="P895" s="447"/>
      <c r="Q895" s="447"/>
      <c r="R895" s="447"/>
      <c r="S895" s="447"/>
      <c r="T895" s="447"/>
      <c r="U895" s="447"/>
      <c r="V895" s="447"/>
      <c r="W895" s="447"/>
      <c r="X895" s="447"/>
      <c r="Y895" s="447"/>
      <c r="Z895" s="447"/>
    </row>
    <row r="896" ht="15.75" customHeight="1" spans="1:26">
      <c r="A896" s="447"/>
      <c r="B896" s="447"/>
      <c r="C896" s="447"/>
      <c r="D896" s="447"/>
      <c r="E896" s="447"/>
      <c r="F896" s="447"/>
      <c r="G896" s="447"/>
      <c r="H896" s="447"/>
      <c r="I896" s="447"/>
      <c r="J896" s="447"/>
      <c r="K896" s="447"/>
      <c r="L896" s="447"/>
      <c r="M896" s="447"/>
      <c r="N896" s="447"/>
      <c r="O896" s="447"/>
      <c r="P896" s="447"/>
      <c r="Q896" s="447"/>
      <c r="R896" s="447"/>
      <c r="S896" s="447"/>
      <c r="T896" s="447"/>
      <c r="U896" s="447"/>
      <c r="V896" s="447"/>
      <c r="W896" s="447"/>
      <c r="X896" s="447"/>
      <c r="Y896" s="447"/>
      <c r="Z896" s="447"/>
    </row>
    <row r="897" ht="15.75" customHeight="1" spans="1:26">
      <c r="A897" s="447"/>
      <c r="B897" s="447"/>
      <c r="C897" s="447"/>
      <c r="D897" s="447"/>
      <c r="E897" s="447"/>
      <c r="F897" s="447"/>
      <c r="G897" s="447"/>
      <c r="H897" s="447"/>
      <c r="I897" s="447"/>
      <c r="J897" s="447"/>
      <c r="K897" s="447"/>
      <c r="L897" s="447"/>
      <c r="M897" s="447"/>
      <c r="N897" s="447"/>
      <c r="O897" s="447"/>
      <c r="P897" s="447"/>
      <c r="Q897" s="447"/>
      <c r="R897" s="447"/>
      <c r="S897" s="447"/>
      <c r="T897" s="447"/>
      <c r="U897" s="447"/>
      <c r="V897" s="447"/>
      <c r="W897" s="447"/>
      <c r="X897" s="447"/>
      <c r="Y897" s="447"/>
      <c r="Z897" s="447"/>
    </row>
    <row r="898" ht="15.75" customHeight="1" spans="1:26">
      <c r="A898" s="447"/>
      <c r="B898" s="447"/>
      <c r="C898" s="447"/>
      <c r="D898" s="447"/>
      <c r="E898" s="447"/>
      <c r="F898" s="447"/>
      <c r="G898" s="447"/>
      <c r="H898" s="447"/>
      <c r="I898" s="447"/>
      <c r="J898" s="447"/>
      <c r="K898" s="447"/>
      <c r="L898" s="447"/>
      <c r="M898" s="447"/>
      <c r="N898" s="447"/>
      <c r="O898" s="447"/>
      <c r="P898" s="447"/>
      <c r="Q898" s="447"/>
      <c r="R898" s="447"/>
      <c r="S898" s="447"/>
      <c r="T898" s="447"/>
      <c r="U898" s="447"/>
      <c r="V898" s="447"/>
      <c r="W898" s="447"/>
      <c r="X898" s="447"/>
      <c r="Y898" s="447"/>
      <c r="Z898" s="447"/>
    </row>
    <row r="899" ht="15.75" customHeight="1" spans="1:26">
      <c r="A899" s="447"/>
      <c r="B899" s="447"/>
      <c r="C899" s="447"/>
      <c r="D899" s="447"/>
      <c r="E899" s="447"/>
      <c r="F899" s="447"/>
      <c r="G899" s="447"/>
      <c r="H899" s="447"/>
      <c r="I899" s="447"/>
      <c r="J899" s="447"/>
      <c r="K899" s="447"/>
      <c r="L899" s="447"/>
      <c r="M899" s="447"/>
      <c r="N899" s="447"/>
      <c r="O899" s="447"/>
      <c r="P899" s="447"/>
      <c r="Q899" s="447"/>
      <c r="R899" s="447"/>
      <c r="S899" s="447"/>
      <c r="T899" s="447"/>
      <c r="U899" s="447"/>
      <c r="V899" s="447"/>
      <c r="W899" s="447"/>
      <c r="X899" s="447"/>
      <c r="Y899" s="447"/>
      <c r="Z899" s="447"/>
    </row>
    <row r="900" ht="15.75" customHeight="1" spans="1:26">
      <c r="A900" s="447"/>
      <c r="B900" s="447"/>
      <c r="C900" s="447"/>
      <c r="D900" s="447"/>
      <c r="E900" s="447"/>
      <c r="F900" s="447"/>
      <c r="G900" s="447"/>
      <c r="H900" s="447"/>
      <c r="I900" s="447"/>
      <c r="J900" s="447"/>
      <c r="K900" s="447"/>
      <c r="L900" s="447"/>
      <c r="M900" s="447"/>
      <c r="N900" s="447"/>
      <c r="O900" s="447"/>
      <c r="P900" s="447"/>
      <c r="Q900" s="447"/>
      <c r="R900" s="447"/>
      <c r="S900" s="447"/>
      <c r="T900" s="447"/>
      <c r="U900" s="447"/>
      <c r="V900" s="447"/>
      <c r="W900" s="447"/>
      <c r="X900" s="447"/>
      <c r="Y900" s="447"/>
      <c r="Z900" s="447"/>
    </row>
    <row r="901" ht="15.75" customHeight="1" spans="1:26">
      <c r="A901" s="447"/>
      <c r="B901" s="447"/>
      <c r="C901" s="447"/>
      <c r="D901" s="447"/>
      <c r="E901" s="447"/>
      <c r="F901" s="447"/>
      <c r="G901" s="447"/>
      <c r="H901" s="447"/>
      <c r="I901" s="447"/>
      <c r="J901" s="447"/>
      <c r="K901" s="447"/>
      <c r="L901" s="447"/>
      <c r="M901" s="447"/>
      <c r="N901" s="447"/>
      <c r="O901" s="447"/>
      <c r="P901" s="447"/>
      <c r="Q901" s="447"/>
      <c r="R901" s="447"/>
      <c r="S901" s="447"/>
      <c r="T901" s="447"/>
      <c r="U901" s="447"/>
      <c r="V901" s="447"/>
      <c r="W901" s="447"/>
      <c r="X901" s="447"/>
      <c r="Y901" s="447"/>
      <c r="Z901" s="447"/>
    </row>
    <row r="902" ht="15.75" customHeight="1" spans="1:26">
      <c r="A902" s="447"/>
      <c r="B902" s="447"/>
      <c r="C902" s="447"/>
      <c r="D902" s="447"/>
      <c r="E902" s="447"/>
      <c r="F902" s="447"/>
      <c r="G902" s="447"/>
      <c r="H902" s="447"/>
      <c r="I902" s="447"/>
      <c r="J902" s="447"/>
      <c r="K902" s="447"/>
      <c r="L902" s="447"/>
      <c r="M902" s="447"/>
      <c r="N902" s="447"/>
      <c r="O902" s="447"/>
      <c r="P902" s="447"/>
      <c r="Q902" s="447"/>
      <c r="R902" s="447"/>
      <c r="S902" s="447"/>
      <c r="T902" s="447"/>
      <c r="U902" s="447"/>
      <c r="V902" s="447"/>
      <c r="W902" s="447"/>
      <c r="X902" s="447"/>
      <c r="Y902" s="447"/>
      <c r="Z902" s="447"/>
    </row>
    <row r="903" ht="15.75" customHeight="1" spans="1:26">
      <c r="A903" s="447"/>
      <c r="B903" s="447"/>
      <c r="C903" s="447"/>
      <c r="D903" s="447"/>
      <c r="E903" s="447"/>
      <c r="F903" s="447"/>
      <c r="G903" s="447"/>
      <c r="H903" s="447"/>
      <c r="I903" s="447"/>
      <c r="J903" s="447"/>
      <c r="K903" s="447"/>
      <c r="L903" s="447"/>
      <c r="M903" s="447"/>
      <c r="N903" s="447"/>
      <c r="O903" s="447"/>
      <c r="P903" s="447"/>
      <c r="Q903" s="447"/>
      <c r="R903" s="447"/>
      <c r="S903" s="447"/>
      <c r="T903" s="447"/>
      <c r="U903" s="447"/>
      <c r="V903" s="447"/>
      <c r="W903" s="447"/>
      <c r="X903" s="447"/>
      <c r="Y903" s="447"/>
      <c r="Z903" s="447"/>
    </row>
    <row r="904" ht="15.75" customHeight="1" spans="1:26">
      <c r="A904" s="447"/>
      <c r="B904" s="447"/>
      <c r="C904" s="447"/>
      <c r="D904" s="447"/>
      <c r="E904" s="447"/>
      <c r="F904" s="447"/>
      <c r="G904" s="447"/>
      <c r="H904" s="447"/>
      <c r="I904" s="447"/>
      <c r="J904" s="447"/>
      <c r="K904" s="447"/>
      <c r="L904" s="447"/>
      <c r="M904" s="447"/>
      <c r="N904" s="447"/>
      <c r="O904" s="447"/>
      <c r="P904" s="447"/>
      <c r="Q904" s="447"/>
      <c r="R904" s="447"/>
      <c r="S904" s="447"/>
      <c r="T904" s="447"/>
      <c r="U904" s="447"/>
      <c r="V904" s="447"/>
      <c r="W904" s="447"/>
      <c r="X904" s="447"/>
      <c r="Y904" s="447"/>
      <c r="Z904" s="447"/>
    </row>
    <row r="905" ht="15.75" customHeight="1" spans="1:26">
      <c r="A905" s="447"/>
      <c r="B905" s="447"/>
      <c r="C905" s="447"/>
      <c r="D905" s="447"/>
      <c r="E905" s="447"/>
      <c r="F905" s="447"/>
      <c r="G905" s="447"/>
      <c r="H905" s="447"/>
      <c r="I905" s="447"/>
      <c r="J905" s="447"/>
      <c r="K905" s="447"/>
      <c r="L905" s="447"/>
      <c r="M905" s="447"/>
      <c r="N905" s="447"/>
      <c r="O905" s="447"/>
      <c r="P905" s="447"/>
      <c r="Q905" s="447"/>
      <c r="R905" s="447"/>
      <c r="S905" s="447"/>
      <c r="T905" s="447"/>
      <c r="U905" s="447"/>
      <c r="V905" s="447"/>
      <c r="W905" s="447"/>
      <c r="X905" s="447"/>
      <c r="Y905" s="447"/>
      <c r="Z905" s="447"/>
    </row>
    <row r="906" ht="15.75" customHeight="1" spans="1:26">
      <c r="A906" s="447"/>
      <c r="B906" s="447"/>
      <c r="C906" s="447"/>
      <c r="D906" s="447"/>
      <c r="E906" s="447"/>
      <c r="F906" s="447"/>
      <c r="G906" s="447"/>
      <c r="H906" s="447"/>
      <c r="I906" s="447"/>
      <c r="J906" s="447"/>
      <c r="K906" s="447"/>
      <c r="L906" s="447"/>
      <c r="M906" s="447"/>
      <c r="N906" s="447"/>
      <c r="O906" s="447"/>
      <c r="P906" s="447"/>
      <c r="Q906" s="447"/>
      <c r="R906" s="447"/>
      <c r="S906" s="447"/>
      <c r="T906" s="447"/>
      <c r="U906" s="447"/>
      <c r="V906" s="447"/>
      <c r="W906" s="447"/>
      <c r="X906" s="447"/>
      <c r="Y906" s="447"/>
      <c r="Z906" s="447"/>
    </row>
    <row r="907" ht="15.75" customHeight="1" spans="1:26">
      <c r="A907" s="447"/>
      <c r="B907" s="447"/>
      <c r="C907" s="447"/>
      <c r="D907" s="447"/>
      <c r="E907" s="447"/>
      <c r="F907" s="447"/>
      <c r="G907" s="447"/>
      <c r="H907" s="447"/>
      <c r="I907" s="447"/>
      <c r="J907" s="447"/>
      <c r="K907" s="447"/>
      <c r="L907" s="447"/>
      <c r="M907" s="447"/>
      <c r="N907" s="447"/>
      <c r="O907" s="447"/>
      <c r="P907" s="447"/>
      <c r="Q907" s="447"/>
      <c r="R907" s="447"/>
      <c r="S907" s="447"/>
      <c r="T907" s="447"/>
      <c r="U907" s="447"/>
      <c r="V907" s="447"/>
      <c r="W907" s="447"/>
      <c r="X907" s="447"/>
      <c r="Y907" s="447"/>
      <c r="Z907" s="447"/>
    </row>
    <row r="908" ht="15.75" customHeight="1" spans="1:26">
      <c r="A908" s="447"/>
      <c r="B908" s="447"/>
      <c r="C908" s="447"/>
      <c r="D908" s="447"/>
      <c r="E908" s="447"/>
      <c r="F908" s="447"/>
      <c r="G908" s="447"/>
      <c r="H908" s="447"/>
      <c r="I908" s="447"/>
      <c r="J908" s="447"/>
      <c r="K908" s="447"/>
      <c r="L908" s="447"/>
      <c r="M908" s="447"/>
      <c r="N908" s="447"/>
      <c r="O908" s="447"/>
      <c r="P908" s="447"/>
      <c r="Q908" s="447"/>
      <c r="R908" s="447"/>
      <c r="S908" s="447"/>
      <c r="T908" s="447"/>
      <c r="U908" s="447"/>
      <c r="V908" s="447"/>
      <c r="W908" s="447"/>
      <c r="X908" s="447"/>
      <c r="Y908" s="447"/>
      <c r="Z908" s="447"/>
    </row>
    <row r="909" ht="15.75" customHeight="1" spans="1:26">
      <c r="A909" s="447"/>
      <c r="B909" s="447"/>
      <c r="C909" s="447"/>
      <c r="D909" s="447"/>
      <c r="E909" s="447"/>
      <c r="F909" s="447"/>
      <c r="G909" s="447"/>
      <c r="H909" s="447"/>
      <c r="I909" s="447"/>
      <c r="J909" s="447"/>
      <c r="K909" s="447"/>
      <c r="L909" s="447"/>
      <c r="M909" s="447"/>
      <c r="N909" s="447"/>
      <c r="O909" s="447"/>
      <c r="P909" s="447"/>
      <c r="Q909" s="447"/>
      <c r="R909" s="447"/>
      <c r="S909" s="447"/>
      <c r="T909" s="447"/>
      <c r="U909" s="447"/>
      <c r="V909" s="447"/>
      <c r="W909" s="447"/>
      <c r="X909" s="447"/>
      <c r="Y909" s="447"/>
      <c r="Z909" s="447"/>
    </row>
    <row r="910" ht="15.75" customHeight="1" spans="1:26">
      <c r="A910" s="447"/>
      <c r="B910" s="447"/>
      <c r="C910" s="447"/>
      <c r="D910" s="447"/>
      <c r="E910" s="447"/>
      <c r="F910" s="447"/>
      <c r="G910" s="447"/>
      <c r="H910" s="447"/>
      <c r="I910" s="447"/>
      <c r="J910" s="447"/>
      <c r="K910" s="447"/>
      <c r="L910" s="447"/>
      <c r="M910" s="447"/>
      <c r="N910" s="447"/>
      <c r="O910" s="447"/>
      <c r="P910" s="447"/>
      <c r="Q910" s="447"/>
      <c r="R910" s="447"/>
      <c r="S910" s="447"/>
      <c r="T910" s="447"/>
      <c r="U910" s="447"/>
      <c r="V910" s="447"/>
      <c r="W910" s="447"/>
      <c r="X910" s="447"/>
      <c r="Y910" s="447"/>
      <c r="Z910" s="447"/>
    </row>
    <row r="911" ht="15.75" customHeight="1" spans="1:26">
      <c r="A911" s="447"/>
      <c r="B911" s="447"/>
      <c r="C911" s="447"/>
      <c r="D911" s="447"/>
      <c r="E911" s="447"/>
      <c r="F911" s="447"/>
      <c r="G911" s="447"/>
      <c r="H911" s="447"/>
      <c r="I911" s="447"/>
      <c r="J911" s="447"/>
      <c r="K911" s="447"/>
      <c r="L911" s="447"/>
      <c r="M911" s="447"/>
      <c r="N911" s="447"/>
      <c r="O911" s="447"/>
      <c r="P911" s="447"/>
      <c r="Q911" s="447"/>
      <c r="R911" s="447"/>
      <c r="S911" s="447"/>
      <c r="T911" s="447"/>
      <c r="U911" s="447"/>
      <c r="V911" s="447"/>
      <c r="W911" s="447"/>
      <c r="X911" s="447"/>
      <c r="Y911" s="447"/>
      <c r="Z911" s="447"/>
    </row>
    <row r="912" ht="15.75" customHeight="1" spans="1:26">
      <c r="A912" s="447"/>
      <c r="B912" s="447"/>
      <c r="C912" s="447"/>
      <c r="D912" s="447"/>
      <c r="E912" s="447"/>
      <c r="F912" s="447"/>
      <c r="G912" s="447"/>
      <c r="H912" s="447"/>
      <c r="I912" s="447"/>
      <c r="J912" s="447"/>
      <c r="K912" s="447"/>
      <c r="L912" s="447"/>
      <c r="M912" s="447"/>
      <c r="N912" s="447"/>
      <c r="O912" s="447"/>
      <c r="P912" s="447"/>
      <c r="Q912" s="447"/>
      <c r="R912" s="447"/>
      <c r="S912" s="447"/>
      <c r="T912" s="447"/>
      <c r="U912" s="447"/>
      <c r="V912" s="447"/>
      <c r="W912" s="447"/>
      <c r="X912" s="447"/>
      <c r="Y912" s="447"/>
      <c r="Z912" s="447"/>
    </row>
    <row r="913" ht="15.75" customHeight="1" spans="1:26">
      <c r="A913" s="447"/>
      <c r="B913" s="447"/>
      <c r="C913" s="447"/>
      <c r="D913" s="447"/>
      <c r="E913" s="447"/>
      <c r="F913" s="447"/>
      <c r="G913" s="447"/>
      <c r="H913" s="447"/>
      <c r="I913" s="447"/>
      <c r="J913" s="447"/>
      <c r="K913" s="447"/>
      <c r="L913" s="447"/>
      <c r="M913" s="447"/>
      <c r="N913" s="447"/>
      <c r="O913" s="447"/>
      <c r="P913" s="447"/>
      <c r="Q913" s="447"/>
      <c r="R913" s="447"/>
      <c r="S913" s="447"/>
      <c r="T913" s="447"/>
      <c r="U913" s="447"/>
      <c r="V913" s="447"/>
      <c r="W913" s="447"/>
      <c r="X913" s="447"/>
      <c r="Y913" s="447"/>
      <c r="Z913" s="447"/>
    </row>
    <row r="914" ht="15.75" customHeight="1" spans="1:26">
      <c r="A914" s="447"/>
      <c r="B914" s="447"/>
      <c r="C914" s="447"/>
      <c r="D914" s="447"/>
      <c r="E914" s="447"/>
      <c r="F914" s="447"/>
      <c r="G914" s="447"/>
      <c r="H914" s="447"/>
      <c r="I914" s="447"/>
      <c r="J914" s="447"/>
      <c r="K914" s="447"/>
      <c r="L914" s="447"/>
      <c r="M914" s="447"/>
      <c r="N914" s="447"/>
      <c r="O914" s="447"/>
      <c r="P914" s="447"/>
      <c r="Q914" s="447"/>
      <c r="R914" s="447"/>
      <c r="S914" s="447"/>
      <c r="T914" s="447"/>
      <c r="U914" s="447"/>
      <c r="V914" s="447"/>
      <c r="W914" s="447"/>
      <c r="X914" s="447"/>
      <c r="Y914" s="447"/>
      <c r="Z914" s="447"/>
    </row>
    <row r="915" ht="15.75" customHeight="1" spans="1:26">
      <c r="A915" s="447"/>
      <c r="B915" s="447"/>
      <c r="C915" s="447"/>
      <c r="D915" s="447"/>
      <c r="E915" s="447"/>
      <c r="F915" s="447"/>
      <c r="G915" s="447"/>
      <c r="H915" s="447"/>
      <c r="I915" s="447"/>
      <c r="J915" s="447"/>
      <c r="K915" s="447"/>
      <c r="L915" s="447"/>
      <c r="M915" s="447"/>
      <c r="N915" s="447"/>
      <c r="O915" s="447"/>
      <c r="P915" s="447"/>
      <c r="Q915" s="447"/>
      <c r="R915" s="447"/>
      <c r="S915" s="447"/>
      <c r="T915" s="447"/>
      <c r="U915" s="447"/>
      <c r="V915" s="447"/>
      <c r="W915" s="447"/>
      <c r="X915" s="447"/>
      <c r="Y915" s="447"/>
      <c r="Z915" s="447"/>
    </row>
    <row r="916" ht="15.75" customHeight="1" spans="1:26">
      <c r="A916" s="447"/>
      <c r="B916" s="447"/>
      <c r="C916" s="447"/>
      <c r="D916" s="447"/>
      <c r="E916" s="447"/>
      <c r="F916" s="447"/>
      <c r="G916" s="447"/>
      <c r="H916" s="447"/>
      <c r="I916" s="447"/>
      <c r="J916" s="447"/>
      <c r="K916" s="447"/>
      <c r="L916" s="447"/>
      <c r="M916" s="447"/>
      <c r="N916" s="447"/>
      <c r="O916" s="447"/>
      <c r="P916" s="447"/>
      <c r="Q916" s="447"/>
      <c r="R916" s="447"/>
      <c r="S916" s="447"/>
      <c r="T916" s="447"/>
      <c r="U916" s="447"/>
      <c r="V916" s="447"/>
      <c r="W916" s="447"/>
      <c r="X916" s="447"/>
      <c r="Y916" s="447"/>
      <c r="Z916" s="447"/>
    </row>
    <row r="917" ht="15.75" customHeight="1" spans="1:26">
      <c r="A917" s="447"/>
      <c r="B917" s="447"/>
      <c r="C917" s="447"/>
      <c r="D917" s="447"/>
      <c r="E917" s="447"/>
      <c r="F917" s="447"/>
      <c r="G917" s="447"/>
      <c r="H917" s="447"/>
      <c r="I917" s="447"/>
      <c r="J917" s="447"/>
      <c r="K917" s="447"/>
      <c r="L917" s="447"/>
      <c r="M917" s="447"/>
      <c r="N917" s="447"/>
      <c r="O917" s="447"/>
      <c r="P917" s="447"/>
      <c r="Q917" s="447"/>
      <c r="R917" s="447"/>
      <c r="S917" s="447"/>
      <c r="T917" s="447"/>
      <c r="U917" s="447"/>
      <c r="V917" s="447"/>
      <c r="W917" s="447"/>
      <c r="X917" s="447"/>
      <c r="Y917" s="447"/>
      <c r="Z917" s="447"/>
    </row>
    <row r="918" ht="15.75" customHeight="1" spans="1:26">
      <c r="A918" s="447"/>
      <c r="B918" s="447"/>
      <c r="C918" s="447"/>
      <c r="D918" s="447"/>
      <c r="E918" s="447"/>
      <c r="F918" s="447"/>
      <c r="G918" s="447"/>
      <c r="H918" s="447"/>
      <c r="I918" s="447"/>
      <c r="J918" s="447"/>
      <c r="K918" s="447"/>
      <c r="L918" s="447"/>
      <c r="M918" s="447"/>
      <c r="N918" s="447"/>
      <c r="O918" s="447"/>
      <c r="P918" s="447"/>
      <c r="Q918" s="447"/>
      <c r="R918" s="447"/>
      <c r="S918" s="447"/>
      <c r="T918" s="447"/>
      <c r="U918" s="447"/>
      <c r="V918" s="447"/>
      <c r="W918" s="447"/>
      <c r="X918" s="447"/>
      <c r="Y918" s="447"/>
      <c r="Z918" s="447"/>
    </row>
    <row r="919" ht="15.75" customHeight="1" spans="1:26">
      <c r="A919" s="447"/>
      <c r="B919" s="447"/>
      <c r="C919" s="447"/>
      <c r="D919" s="447"/>
      <c r="E919" s="447"/>
      <c r="F919" s="447"/>
      <c r="G919" s="447"/>
      <c r="H919" s="447"/>
      <c r="I919" s="447"/>
      <c r="J919" s="447"/>
      <c r="K919" s="447"/>
      <c r="L919" s="447"/>
      <c r="M919" s="447"/>
      <c r="N919" s="447"/>
      <c r="O919" s="447"/>
      <c r="P919" s="447"/>
      <c r="Q919" s="447"/>
      <c r="R919" s="447"/>
      <c r="S919" s="447"/>
      <c r="T919" s="447"/>
      <c r="U919" s="447"/>
      <c r="V919" s="447"/>
      <c r="W919" s="447"/>
      <c r="X919" s="447"/>
      <c r="Y919" s="447"/>
      <c r="Z919" s="447"/>
    </row>
    <row r="920" ht="15.75" customHeight="1" spans="1:26">
      <c r="A920" s="447"/>
      <c r="B920" s="447"/>
      <c r="C920" s="447"/>
      <c r="D920" s="447"/>
      <c r="E920" s="447"/>
      <c r="F920" s="447"/>
      <c r="G920" s="447"/>
      <c r="H920" s="447"/>
      <c r="I920" s="447"/>
      <c r="J920" s="447"/>
      <c r="K920" s="447"/>
      <c r="L920" s="447"/>
      <c r="M920" s="447"/>
      <c r="N920" s="447"/>
      <c r="O920" s="447"/>
      <c r="P920" s="447"/>
      <c r="Q920" s="447"/>
      <c r="R920" s="447"/>
      <c r="S920" s="447"/>
      <c r="T920" s="447"/>
      <c r="U920" s="447"/>
      <c r="V920" s="447"/>
      <c r="W920" s="447"/>
      <c r="X920" s="447"/>
      <c r="Y920" s="447"/>
      <c r="Z920" s="447"/>
    </row>
    <row r="921" ht="15.75" customHeight="1" spans="1:26">
      <c r="A921" s="447"/>
      <c r="B921" s="447"/>
      <c r="C921" s="447"/>
      <c r="D921" s="447"/>
      <c r="E921" s="447"/>
      <c r="F921" s="447"/>
      <c r="G921" s="447"/>
      <c r="H921" s="447"/>
      <c r="I921" s="447"/>
      <c r="J921" s="447"/>
      <c r="K921" s="447"/>
      <c r="L921" s="447"/>
      <c r="M921" s="447"/>
      <c r="N921" s="447"/>
      <c r="O921" s="447"/>
      <c r="P921" s="447"/>
      <c r="Q921" s="447"/>
      <c r="R921" s="447"/>
      <c r="S921" s="447"/>
      <c r="T921" s="447"/>
      <c r="U921" s="447"/>
      <c r="V921" s="447"/>
      <c r="W921" s="447"/>
      <c r="X921" s="447"/>
      <c r="Y921" s="447"/>
      <c r="Z921" s="447"/>
    </row>
    <row r="922" ht="15.75" customHeight="1" spans="1:26">
      <c r="A922" s="447"/>
      <c r="B922" s="447"/>
      <c r="C922" s="447"/>
      <c r="D922" s="447"/>
      <c r="E922" s="447"/>
      <c r="F922" s="447"/>
      <c r="G922" s="447"/>
      <c r="H922" s="447"/>
      <c r="I922" s="447"/>
      <c r="J922" s="447"/>
      <c r="K922" s="447"/>
      <c r="L922" s="447"/>
      <c r="M922" s="447"/>
      <c r="N922" s="447"/>
      <c r="O922" s="447"/>
      <c r="P922" s="447"/>
      <c r="Q922" s="447"/>
      <c r="R922" s="447"/>
      <c r="S922" s="447"/>
      <c r="T922" s="447"/>
      <c r="U922" s="447"/>
      <c r="V922" s="447"/>
      <c r="W922" s="447"/>
      <c r="X922" s="447"/>
      <c r="Y922" s="447"/>
      <c r="Z922" s="447"/>
    </row>
    <row r="923" ht="15.75" customHeight="1" spans="1:26">
      <c r="A923" s="447"/>
      <c r="B923" s="447"/>
      <c r="C923" s="447"/>
      <c r="D923" s="447"/>
      <c r="E923" s="447"/>
      <c r="F923" s="447"/>
      <c r="G923" s="447"/>
      <c r="H923" s="447"/>
      <c r="I923" s="447"/>
      <c r="J923" s="447"/>
      <c r="K923" s="447"/>
      <c r="L923" s="447"/>
      <c r="M923" s="447"/>
      <c r="N923" s="447"/>
      <c r="O923" s="447"/>
      <c r="P923" s="447"/>
      <c r="Q923" s="447"/>
      <c r="R923" s="447"/>
      <c r="S923" s="447"/>
      <c r="T923" s="447"/>
      <c r="U923" s="447"/>
      <c r="V923" s="447"/>
      <c r="W923" s="447"/>
      <c r="X923" s="447"/>
      <c r="Y923" s="447"/>
      <c r="Z923" s="447"/>
    </row>
    <row r="924" ht="15.75" customHeight="1" spans="1:26">
      <c r="A924" s="447"/>
      <c r="B924" s="447"/>
      <c r="C924" s="447"/>
      <c r="D924" s="447"/>
      <c r="E924" s="447"/>
      <c r="F924" s="447"/>
      <c r="G924" s="447"/>
      <c r="H924" s="447"/>
      <c r="I924" s="447"/>
      <c r="J924" s="447"/>
      <c r="K924" s="447"/>
      <c r="L924" s="447"/>
      <c r="M924" s="447"/>
      <c r="N924" s="447"/>
      <c r="O924" s="447"/>
      <c r="P924" s="447"/>
      <c r="Q924" s="447"/>
      <c r="R924" s="447"/>
      <c r="S924" s="447"/>
      <c r="T924" s="447"/>
      <c r="U924" s="447"/>
      <c r="V924" s="447"/>
      <c r="W924" s="447"/>
      <c r="X924" s="447"/>
      <c r="Y924" s="447"/>
      <c r="Z924" s="447"/>
    </row>
    <row r="925" ht="15.75" customHeight="1" spans="1:26">
      <c r="A925" s="447"/>
      <c r="B925" s="447"/>
      <c r="C925" s="447"/>
      <c r="D925" s="447"/>
      <c r="E925" s="447"/>
      <c r="F925" s="447"/>
      <c r="G925" s="447"/>
      <c r="H925" s="447"/>
      <c r="I925" s="447"/>
      <c r="J925" s="447"/>
      <c r="K925" s="447"/>
      <c r="L925" s="447"/>
      <c r="M925" s="447"/>
      <c r="N925" s="447"/>
      <c r="O925" s="447"/>
      <c r="P925" s="447"/>
      <c r="Q925" s="447"/>
      <c r="R925" s="447"/>
      <c r="S925" s="447"/>
      <c r="T925" s="447"/>
      <c r="U925" s="447"/>
      <c r="V925" s="447"/>
      <c r="W925" s="447"/>
      <c r="X925" s="447"/>
      <c r="Y925" s="447"/>
      <c r="Z925" s="447"/>
    </row>
    <row r="926" ht="15.75" customHeight="1" spans="1:26">
      <c r="A926" s="447"/>
      <c r="B926" s="447"/>
      <c r="C926" s="447"/>
      <c r="D926" s="447"/>
      <c r="E926" s="447"/>
      <c r="F926" s="447"/>
      <c r="G926" s="447"/>
      <c r="H926" s="447"/>
      <c r="I926" s="447"/>
      <c r="J926" s="447"/>
      <c r="K926" s="447"/>
      <c r="L926" s="447"/>
      <c r="M926" s="447"/>
      <c r="N926" s="447"/>
      <c r="O926" s="447"/>
      <c r="P926" s="447"/>
      <c r="Q926" s="447"/>
      <c r="R926" s="447"/>
      <c r="S926" s="447"/>
      <c r="T926" s="447"/>
      <c r="U926" s="447"/>
      <c r="V926" s="447"/>
      <c r="W926" s="447"/>
      <c r="X926" s="447"/>
      <c r="Y926" s="447"/>
      <c r="Z926" s="447"/>
    </row>
    <row r="927" ht="15.75" customHeight="1" spans="1:26">
      <c r="A927" s="447"/>
      <c r="B927" s="447"/>
      <c r="C927" s="447"/>
      <c r="D927" s="447"/>
      <c r="E927" s="447"/>
      <c r="F927" s="447"/>
      <c r="G927" s="447"/>
      <c r="H927" s="447"/>
      <c r="I927" s="447"/>
      <c r="J927" s="447"/>
      <c r="K927" s="447"/>
      <c r="L927" s="447"/>
      <c r="M927" s="447"/>
      <c r="N927" s="447"/>
      <c r="O927" s="447"/>
      <c r="P927" s="447"/>
      <c r="Q927" s="447"/>
      <c r="R927" s="447"/>
      <c r="S927" s="447"/>
      <c r="T927" s="447"/>
      <c r="U927" s="447"/>
      <c r="V927" s="447"/>
      <c r="W927" s="447"/>
      <c r="X927" s="447"/>
      <c r="Y927" s="447"/>
      <c r="Z927" s="447"/>
    </row>
    <row r="928" ht="15.75" customHeight="1" spans="1:26">
      <c r="A928" s="447"/>
      <c r="B928" s="447"/>
      <c r="C928" s="447"/>
      <c r="D928" s="447"/>
      <c r="E928" s="447"/>
      <c r="F928" s="447"/>
      <c r="G928" s="447"/>
      <c r="H928" s="447"/>
      <c r="I928" s="447"/>
      <c r="J928" s="447"/>
      <c r="K928" s="447"/>
      <c r="L928" s="447"/>
      <c r="M928" s="447"/>
      <c r="N928" s="447"/>
      <c r="O928" s="447"/>
      <c r="P928" s="447"/>
      <c r="Q928" s="447"/>
      <c r="R928" s="447"/>
      <c r="S928" s="447"/>
      <c r="T928" s="447"/>
      <c r="U928" s="447"/>
      <c r="V928" s="447"/>
      <c r="W928" s="447"/>
      <c r="X928" s="447"/>
      <c r="Y928" s="447"/>
      <c r="Z928" s="447"/>
    </row>
    <row r="929" ht="15.75" customHeight="1" spans="1:26">
      <c r="A929" s="447"/>
      <c r="B929" s="447"/>
      <c r="C929" s="447"/>
      <c r="D929" s="447"/>
      <c r="E929" s="447"/>
      <c r="F929" s="447"/>
      <c r="G929" s="447"/>
      <c r="H929" s="447"/>
      <c r="I929" s="447"/>
      <c r="J929" s="447"/>
      <c r="K929" s="447"/>
      <c r="L929" s="447"/>
      <c r="M929" s="447"/>
      <c r="N929" s="447"/>
      <c r="O929" s="447"/>
      <c r="P929" s="447"/>
      <c r="Q929" s="447"/>
      <c r="R929" s="447"/>
      <c r="S929" s="447"/>
      <c r="T929" s="447"/>
      <c r="U929" s="447"/>
      <c r="V929" s="447"/>
      <c r="W929" s="447"/>
      <c r="X929" s="447"/>
      <c r="Y929" s="447"/>
      <c r="Z929" s="447"/>
    </row>
    <row r="930" ht="15.75" customHeight="1" spans="1:26">
      <c r="A930" s="447"/>
      <c r="B930" s="447"/>
      <c r="C930" s="447"/>
      <c r="D930" s="447"/>
      <c r="E930" s="447"/>
      <c r="F930" s="447"/>
      <c r="G930" s="447"/>
      <c r="H930" s="447"/>
      <c r="I930" s="447"/>
      <c r="J930" s="447"/>
      <c r="K930" s="447"/>
      <c r="L930" s="447"/>
      <c r="M930" s="447"/>
      <c r="N930" s="447"/>
      <c r="O930" s="447"/>
      <c r="P930" s="447"/>
      <c r="Q930" s="447"/>
      <c r="R930" s="447"/>
      <c r="S930" s="447"/>
      <c r="T930" s="447"/>
      <c r="U930" s="447"/>
      <c r="V930" s="447"/>
      <c r="W930" s="447"/>
      <c r="X930" s="447"/>
      <c r="Y930" s="447"/>
      <c r="Z930" s="447"/>
    </row>
    <row r="931" ht="15.75" customHeight="1" spans="1:26">
      <c r="A931" s="447"/>
      <c r="B931" s="447"/>
      <c r="C931" s="447"/>
      <c r="D931" s="447"/>
      <c r="E931" s="447"/>
      <c r="F931" s="447"/>
      <c r="G931" s="447"/>
      <c r="H931" s="447"/>
      <c r="I931" s="447"/>
      <c r="J931" s="447"/>
      <c r="K931" s="447"/>
      <c r="L931" s="447"/>
      <c r="M931" s="447"/>
      <c r="N931" s="447"/>
      <c r="O931" s="447"/>
      <c r="P931" s="447"/>
      <c r="Q931" s="447"/>
      <c r="R931" s="447"/>
      <c r="S931" s="447"/>
      <c r="T931" s="447"/>
      <c r="U931" s="447"/>
      <c r="V931" s="447"/>
      <c r="W931" s="447"/>
      <c r="X931" s="447"/>
      <c r="Y931" s="447"/>
      <c r="Z931" s="447"/>
    </row>
    <row r="932" ht="15.75" customHeight="1" spans="1:26">
      <c r="A932" s="447"/>
      <c r="B932" s="447"/>
      <c r="C932" s="447"/>
      <c r="D932" s="447"/>
      <c r="E932" s="447"/>
      <c r="F932" s="447"/>
      <c r="G932" s="447"/>
      <c r="H932" s="447"/>
      <c r="I932" s="447"/>
      <c r="J932" s="447"/>
      <c r="K932" s="447"/>
      <c r="L932" s="447"/>
      <c r="M932" s="447"/>
      <c r="N932" s="447"/>
      <c r="O932" s="447"/>
      <c r="P932" s="447"/>
      <c r="Q932" s="447"/>
      <c r="R932" s="447"/>
      <c r="S932" s="447"/>
      <c r="T932" s="447"/>
      <c r="U932" s="447"/>
      <c r="V932" s="447"/>
      <c r="W932" s="447"/>
      <c r="X932" s="447"/>
      <c r="Y932" s="447"/>
      <c r="Z932" s="447"/>
    </row>
    <row r="933" ht="15.75" customHeight="1" spans="1:26">
      <c r="A933" s="447"/>
      <c r="B933" s="447"/>
      <c r="C933" s="447"/>
      <c r="D933" s="447"/>
      <c r="E933" s="447"/>
      <c r="F933" s="447"/>
      <c r="G933" s="447"/>
      <c r="H933" s="447"/>
      <c r="I933" s="447"/>
      <c r="J933" s="447"/>
      <c r="K933" s="447"/>
      <c r="L933" s="447"/>
      <c r="M933" s="447"/>
      <c r="N933" s="447"/>
      <c r="O933" s="447"/>
      <c r="P933" s="447"/>
      <c r="Q933" s="447"/>
      <c r="R933" s="447"/>
      <c r="S933" s="447"/>
      <c r="T933" s="447"/>
      <c r="U933" s="447"/>
      <c r="V933" s="447"/>
      <c r="W933" s="447"/>
      <c r="X933" s="447"/>
      <c r="Y933" s="447"/>
      <c r="Z933" s="447"/>
    </row>
    <row r="934" ht="15.75" customHeight="1" spans="1:26">
      <c r="A934" s="447"/>
      <c r="B934" s="447"/>
      <c r="C934" s="447"/>
      <c r="D934" s="447"/>
      <c r="E934" s="447"/>
      <c r="F934" s="447"/>
      <c r="G934" s="447"/>
      <c r="H934" s="447"/>
      <c r="I934" s="447"/>
      <c r="J934" s="447"/>
      <c r="K934" s="447"/>
      <c r="L934" s="447"/>
      <c r="M934" s="447"/>
      <c r="N934" s="447"/>
      <c r="O934" s="447"/>
      <c r="P934" s="447"/>
      <c r="Q934" s="447"/>
      <c r="R934" s="447"/>
      <c r="S934" s="447"/>
      <c r="T934" s="447"/>
      <c r="U934" s="447"/>
      <c r="V934" s="447"/>
      <c r="W934" s="447"/>
      <c r="X934" s="447"/>
      <c r="Y934" s="447"/>
      <c r="Z934" s="447"/>
    </row>
    <row r="935" ht="15.75" customHeight="1" spans="1:26">
      <c r="A935" s="447"/>
      <c r="B935" s="447"/>
      <c r="C935" s="447"/>
      <c r="D935" s="447"/>
      <c r="E935" s="447"/>
      <c r="F935" s="447"/>
      <c r="G935" s="447"/>
      <c r="H935" s="447"/>
      <c r="I935" s="447"/>
      <c r="J935" s="447"/>
      <c r="K935" s="447"/>
      <c r="L935" s="447"/>
      <c r="M935" s="447"/>
      <c r="N935" s="447"/>
      <c r="O935" s="447"/>
      <c r="P935" s="447"/>
      <c r="Q935" s="447"/>
      <c r="R935" s="447"/>
      <c r="S935" s="447"/>
      <c r="T935" s="447"/>
      <c r="U935" s="447"/>
      <c r="V935" s="447"/>
      <c r="W935" s="447"/>
      <c r="X935" s="447"/>
      <c r="Y935" s="447"/>
      <c r="Z935" s="447"/>
    </row>
    <row r="936" ht="15.75" customHeight="1" spans="1:26">
      <c r="A936" s="447"/>
      <c r="B936" s="447"/>
      <c r="C936" s="447"/>
      <c r="D936" s="447"/>
      <c r="E936" s="447"/>
      <c r="F936" s="447"/>
      <c r="G936" s="447"/>
      <c r="H936" s="447"/>
      <c r="I936" s="447"/>
      <c r="J936" s="447"/>
      <c r="K936" s="447"/>
      <c r="L936" s="447"/>
      <c r="M936" s="447"/>
      <c r="N936" s="447"/>
      <c r="O936" s="447"/>
      <c r="P936" s="447"/>
      <c r="Q936" s="447"/>
      <c r="R936" s="447"/>
      <c r="S936" s="447"/>
      <c r="T936" s="447"/>
      <c r="U936" s="447"/>
      <c r="V936" s="447"/>
      <c r="W936" s="447"/>
      <c r="X936" s="447"/>
      <c r="Y936" s="447"/>
      <c r="Z936" s="447"/>
    </row>
    <row r="937" ht="15.75" customHeight="1" spans="1:26">
      <c r="A937" s="447"/>
      <c r="B937" s="447"/>
      <c r="C937" s="447"/>
      <c r="D937" s="447"/>
      <c r="E937" s="447"/>
      <c r="F937" s="447"/>
      <c r="G937" s="447"/>
      <c r="H937" s="447"/>
      <c r="I937" s="447"/>
      <c r="J937" s="447"/>
      <c r="K937" s="447"/>
      <c r="L937" s="447"/>
      <c r="M937" s="447"/>
      <c r="N937" s="447"/>
      <c r="O937" s="447"/>
      <c r="P937" s="447"/>
      <c r="Q937" s="447"/>
      <c r="R937" s="447"/>
      <c r="S937" s="447"/>
      <c r="T937" s="447"/>
      <c r="U937" s="447"/>
      <c r="V937" s="447"/>
      <c r="W937" s="447"/>
      <c r="X937" s="447"/>
      <c r="Y937" s="447"/>
      <c r="Z937" s="447"/>
    </row>
    <row r="938" ht="15.75" customHeight="1" spans="1:26">
      <c r="A938" s="447"/>
      <c r="B938" s="447"/>
      <c r="C938" s="447"/>
      <c r="D938" s="447"/>
      <c r="E938" s="447"/>
      <c r="F938" s="447"/>
      <c r="G938" s="447"/>
      <c r="H938" s="447"/>
      <c r="I938" s="447"/>
      <c r="J938" s="447"/>
      <c r="K938" s="447"/>
      <c r="L938" s="447"/>
      <c r="M938" s="447"/>
      <c r="N938" s="447"/>
      <c r="O938" s="447"/>
      <c r="P938" s="447"/>
      <c r="Q938" s="447"/>
      <c r="R938" s="447"/>
      <c r="S938" s="447"/>
      <c r="T938" s="447"/>
      <c r="U938" s="447"/>
      <c r="V938" s="447"/>
      <c r="W938" s="447"/>
      <c r="X938" s="447"/>
      <c r="Y938" s="447"/>
      <c r="Z938" s="447"/>
    </row>
    <row r="939" ht="15.75" customHeight="1" spans="1:26">
      <c r="A939" s="447"/>
      <c r="B939" s="447"/>
      <c r="C939" s="447"/>
      <c r="D939" s="447"/>
      <c r="E939" s="447"/>
      <c r="F939" s="447"/>
      <c r="G939" s="447"/>
      <c r="H939" s="447"/>
      <c r="I939" s="447"/>
      <c r="J939" s="447"/>
      <c r="K939" s="447"/>
      <c r="L939" s="447"/>
      <c r="M939" s="447"/>
      <c r="N939" s="447"/>
      <c r="O939" s="447"/>
      <c r="P939" s="447"/>
      <c r="Q939" s="447"/>
      <c r="R939" s="447"/>
      <c r="S939" s="447"/>
      <c r="T939" s="447"/>
      <c r="U939" s="447"/>
      <c r="V939" s="447"/>
      <c r="W939" s="447"/>
      <c r="X939" s="447"/>
      <c r="Y939" s="447"/>
      <c r="Z939" s="447"/>
    </row>
    <row r="940" ht="15.75" customHeight="1" spans="1:26">
      <c r="A940" s="447"/>
      <c r="B940" s="447"/>
      <c r="C940" s="447"/>
      <c r="D940" s="447"/>
      <c r="E940" s="447"/>
      <c r="F940" s="447"/>
      <c r="G940" s="447"/>
      <c r="H940" s="447"/>
      <c r="I940" s="447"/>
      <c r="J940" s="447"/>
      <c r="K940" s="447"/>
      <c r="L940" s="447"/>
      <c r="M940" s="447"/>
      <c r="N940" s="447"/>
      <c r="O940" s="447"/>
      <c r="P940" s="447"/>
      <c r="Q940" s="447"/>
      <c r="R940" s="447"/>
      <c r="S940" s="447"/>
      <c r="T940" s="447"/>
      <c r="U940" s="447"/>
      <c r="V940" s="447"/>
      <c r="W940" s="447"/>
      <c r="X940" s="447"/>
      <c r="Y940" s="447"/>
      <c r="Z940" s="447"/>
    </row>
    <row r="941" ht="15.75" customHeight="1" spans="1:26">
      <c r="A941" s="447"/>
      <c r="B941" s="447"/>
      <c r="C941" s="447"/>
      <c r="D941" s="447"/>
      <c r="E941" s="447"/>
      <c r="F941" s="447"/>
      <c r="G941" s="447"/>
      <c r="H941" s="447"/>
      <c r="I941" s="447"/>
      <c r="J941" s="447"/>
      <c r="K941" s="447"/>
      <c r="L941" s="447"/>
      <c r="M941" s="447"/>
      <c r="N941" s="447"/>
      <c r="O941" s="447"/>
      <c r="P941" s="447"/>
      <c r="Q941" s="447"/>
      <c r="R941" s="447"/>
      <c r="S941" s="447"/>
      <c r="T941" s="447"/>
      <c r="U941" s="447"/>
      <c r="V941" s="447"/>
      <c r="W941" s="447"/>
      <c r="X941" s="447"/>
      <c r="Y941" s="447"/>
      <c r="Z941" s="447"/>
    </row>
    <row r="942" ht="15.75" customHeight="1" spans="1:26">
      <c r="A942" s="447"/>
      <c r="B942" s="447"/>
      <c r="C942" s="447"/>
      <c r="D942" s="447"/>
      <c r="E942" s="447"/>
      <c r="F942" s="447"/>
      <c r="G942" s="447"/>
      <c r="H942" s="447"/>
      <c r="I942" s="447"/>
      <c r="J942" s="447"/>
      <c r="K942" s="447"/>
      <c r="L942" s="447"/>
      <c r="M942" s="447"/>
      <c r="N942" s="447"/>
      <c r="O942" s="447"/>
      <c r="P942" s="447"/>
      <c r="Q942" s="447"/>
      <c r="R942" s="447"/>
      <c r="S942" s="447"/>
      <c r="T942" s="447"/>
      <c r="U942" s="447"/>
      <c r="V942" s="447"/>
      <c r="W942" s="447"/>
      <c r="X942" s="447"/>
      <c r="Y942" s="447"/>
      <c r="Z942" s="447"/>
    </row>
    <row r="943" ht="15.75" customHeight="1" spans="1:26">
      <c r="A943" s="447"/>
      <c r="B943" s="447"/>
      <c r="C943" s="447"/>
      <c r="D943" s="447"/>
      <c r="E943" s="447"/>
      <c r="F943" s="447"/>
      <c r="G943" s="447"/>
      <c r="H943" s="447"/>
      <c r="I943" s="447"/>
      <c r="J943" s="447"/>
      <c r="K943" s="447"/>
      <c r="L943" s="447"/>
      <c r="M943" s="447"/>
      <c r="N943" s="447"/>
      <c r="O943" s="447"/>
      <c r="P943" s="447"/>
      <c r="Q943" s="447"/>
      <c r="R943" s="447"/>
      <c r="S943" s="447"/>
      <c r="T943" s="447"/>
      <c r="U943" s="447"/>
      <c r="V943" s="447"/>
      <c r="W943" s="447"/>
      <c r="X943" s="447"/>
      <c r="Y943" s="447"/>
      <c r="Z943" s="447"/>
    </row>
    <row r="944" ht="15.75" customHeight="1" spans="1:26">
      <c r="A944" s="447"/>
      <c r="B944" s="447"/>
      <c r="C944" s="447"/>
      <c r="D944" s="447"/>
      <c r="E944" s="447"/>
      <c r="F944" s="447"/>
      <c r="G944" s="447"/>
      <c r="H944" s="447"/>
      <c r="I944" s="447"/>
      <c r="J944" s="447"/>
      <c r="K944" s="447"/>
      <c r="L944" s="447"/>
      <c r="M944" s="447"/>
      <c r="N944" s="447"/>
      <c r="O944" s="447"/>
      <c r="P944" s="447"/>
      <c r="Q944" s="447"/>
      <c r="R944" s="447"/>
      <c r="S944" s="447"/>
      <c r="T944" s="447"/>
      <c r="U944" s="447"/>
      <c r="V944" s="447"/>
      <c r="W944" s="447"/>
      <c r="X944" s="447"/>
      <c r="Y944" s="447"/>
      <c r="Z944" s="447"/>
    </row>
    <row r="945" ht="15.75" customHeight="1" spans="1:26">
      <c r="A945" s="447"/>
      <c r="B945" s="447"/>
      <c r="C945" s="447"/>
      <c r="D945" s="447"/>
      <c r="E945" s="447"/>
      <c r="F945" s="447"/>
      <c r="G945" s="447"/>
      <c r="H945" s="447"/>
      <c r="I945" s="447"/>
      <c r="J945" s="447"/>
      <c r="K945" s="447"/>
      <c r="L945" s="447"/>
      <c r="M945" s="447"/>
      <c r="N945" s="447"/>
      <c r="O945" s="447"/>
      <c r="P945" s="447"/>
      <c r="Q945" s="447"/>
      <c r="R945" s="447"/>
      <c r="S945" s="447"/>
      <c r="T945" s="447"/>
      <c r="U945" s="447"/>
      <c r="V945" s="447"/>
      <c r="W945" s="447"/>
      <c r="X945" s="447"/>
      <c r="Y945" s="447"/>
      <c r="Z945" s="447"/>
    </row>
    <row r="946" ht="15.75" customHeight="1" spans="1:26">
      <c r="A946" s="447"/>
      <c r="B946" s="447"/>
      <c r="C946" s="447"/>
      <c r="D946" s="447"/>
      <c r="E946" s="447"/>
      <c r="F946" s="447"/>
      <c r="G946" s="447"/>
      <c r="H946" s="447"/>
      <c r="I946" s="447"/>
      <c r="J946" s="447"/>
      <c r="K946" s="447"/>
      <c r="L946" s="447"/>
      <c r="M946" s="447"/>
      <c r="N946" s="447"/>
      <c r="O946" s="447"/>
      <c r="P946" s="447"/>
      <c r="Q946" s="447"/>
      <c r="R946" s="447"/>
      <c r="S946" s="447"/>
      <c r="T946" s="447"/>
      <c r="U946" s="447"/>
      <c r="V946" s="447"/>
      <c r="W946" s="447"/>
      <c r="X946" s="447"/>
      <c r="Y946" s="447"/>
      <c r="Z946" s="447"/>
    </row>
    <row r="947" ht="15.75" customHeight="1" spans="1:26">
      <c r="A947" s="447"/>
      <c r="B947" s="447"/>
      <c r="C947" s="447"/>
      <c r="D947" s="447"/>
      <c r="E947" s="447"/>
      <c r="F947" s="447"/>
      <c r="G947" s="447"/>
      <c r="H947" s="447"/>
      <c r="I947" s="447"/>
      <c r="J947" s="447"/>
      <c r="K947" s="447"/>
      <c r="L947" s="447"/>
      <c r="M947" s="447"/>
      <c r="N947" s="447"/>
      <c r="O947" s="447"/>
      <c r="P947" s="447"/>
      <c r="Q947" s="447"/>
      <c r="R947" s="447"/>
      <c r="S947" s="447"/>
      <c r="T947" s="447"/>
      <c r="U947" s="447"/>
      <c r="V947" s="447"/>
      <c r="W947" s="447"/>
      <c r="X947" s="447"/>
      <c r="Y947" s="447"/>
      <c r="Z947" s="447"/>
    </row>
    <row r="948" ht="15.75" customHeight="1" spans="1:26">
      <c r="A948" s="447"/>
      <c r="B948" s="447"/>
      <c r="C948" s="447"/>
      <c r="D948" s="447"/>
      <c r="E948" s="447"/>
      <c r="F948" s="447"/>
      <c r="G948" s="447"/>
      <c r="H948" s="447"/>
      <c r="I948" s="447"/>
      <c r="J948" s="447"/>
      <c r="K948" s="447"/>
      <c r="L948" s="447"/>
      <c r="M948" s="447"/>
      <c r="N948" s="447"/>
      <c r="O948" s="447"/>
      <c r="P948" s="447"/>
      <c r="Q948" s="447"/>
      <c r="R948" s="447"/>
      <c r="S948" s="447"/>
      <c r="T948" s="447"/>
      <c r="U948" s="447"/>
      <c r="V948" s="447"/>
      <c r="W948" s="447"/>
      <c r="X948" s="447"/>
      <c r="Y948" s="447"/>
      <c r="Z948" s="447"/>
    </row>
    <row r="949" ht="15.75" customHeight="1" spans="1:26">
      <c r="A949" s="447"/>
      <c r="B949" s="447"/>
      <c r="C949" s="447"/>
      <c r="D949" s="447"/>
      <c r="E949" s="447"/>
      <c r="F949" s="447"/>
      <c r="G949" s="447"/>
      <c r="H949" s="447"/>
      <c r="I949" s="447"/>
      <c r="J949" s="447"/>
      <c r="K949" s="447"/>
      <c r="L949" s="447"/>
      <c r="M949" s="447"/>
      <c r="N949" s="447"/>
      <c r="O949" s="447"/>
      <c r="P949" s="447"/>
      <c r="Q949" s="447"/>
      <c r="R949" s="447"/>
      <c r="S949" s="447"/>
      <c r="T949" s="447"/>
      <c r="U949" s="447"/>
      <c r="V949" s="447"/>
      <c r="W949" s="447"/>
      <c r="X949" s="447"/>
      <c r="Y949" s="447"/>
      <c r="Z949" s="447"/>
    </row>
    <row r="950" ht="15.75" customHeight="1" spans="1:26">
      <c r="A950" s="447"/>
      <c r="B950" s="447"/>
      <c r="C950" s="447"/>
      <c r="D950" s="447"/>
      <c r="E950" s="447"/>
      <c r="F950" s="447"/>
      <c r="G950" s="447"/>
      <c r="H950" s="447"/>
      <c r="I950" s="447"/>
      <c r="J950" s="447"/>
      <c r="K950" s="447"/>
      <c r="L950" s="447"/>
      <c r="M950" s="447"/>
      <c r="N950" s="447"/>
      <c r="O950" s="447"/>
      <c r="P950" s="447"/>
      <c r="Q950" s="447"/>
      <c r="R950" s="447"/>
      <c r="S950" s="447"/>
      <c r="T950" s="447"/>
      <c r="U950" s="447"/>
      <c r="V950" s="447"/>
      <c r="W950" s="447"/>
      <c r="X950" s="447"/>
      <c r="Y950" s="447"/>
      <c r="Z950" s="447"/>
    </row>
    <row r="951" ht="15.75" customHeight="1" spans="1:26">
      <c r="A951" s="447"/>
      <c r="B951" s="447"/>
      <c r="C951" s="447"/>
      <c r="D951" s="447"/>
      <c r="E951" s="447"/>
      <c r="F951" s="447"/>
      <c r="G951" s="447"/>
      <c r="H951" s="447"/>
      <c r="I951" s="447"/>
      <c r="J951" s="447"/>
      <c r="K951" s="447"/>
      <c r="L951" s="447"/>
      <c r="M951" s="447"/>
      <c r="N951" s="447"/>
      <c r="O951" s="447"/>
      <c r="P951" s="447"/>
      <c r="Q951" s="447"/>
      <c r="R951" s="447"/>
      <c r="S951" s="447"/>
      <c r="T951" s="447"/>
      <c r="U951" s="447"/>
      <c r="V951" s="447"/>
      <c r="W951" s="447"/>
      <c r="X951" s="447"/>
      <c r="Y951" s="447"/>
      <c r="Z951" s="447"/>
    </row>
    <row r="952" ht="15.75" customHeight="1" spans="1:26">
      <c r="A952" s="447"/>
      <c r="B952" s="447"/>
      <c r="C952" s="447"/>
      <c r="D952" s="447"/>
      <c r="E952" s="447"/>
      <c r="F952" s="447"/>
      <c r="G952" s="447"/>
      <c r="H952" s="447"/>
      <c r="I952" s="447"/>
      <c r="J952" s="447"/>
      <c r="K952" s="447"/>
      <c r="L952" s="447"/>
      <c r="M952" s="447"/>
      <c r="N952" s="447"/>
      <c r="O952" s="447"/>
      <c r="P952" s="447"/>
      <c r="Q952" s="447"/>
      <c r="R952" s="447"/>
      <c r="S952" s="447"/>
      <c r="T952" s="447"/>
      <c r="U952" s="447"/>
      <c r="V952" s="447"/>
      <c r="W952" s="447"/>
      <c r="X952" s="447"/>
      <c r="Y952" s="447"/>
      <c r="Z952" s="447"/>
    </row>
    <row r="953" ht="15.75" customHeight="1" spans="1:26">
      <c r="A953" s="447"/>
      <c r="B953" s="447"/>
      <c r="C953" s="447"/>
      <c r="D953" s="447"/>
      <c r="E953" s="447"/>
      <c r="F953" s="447"/>
      <c r="G953" s="447"/>
      <c r="H953" s="447"/>
      <c r="I953" s="447"/>
      <c r="J953" s="447"/>
      <c r="K953" s="447"/>
      <c r="L953" s="447"/>
      <c r="M953" s="447"/>
      <c r="N953" s="447"/>
      <c r="O953" s="447"/>
      <c r="P953" s="447"/>
      <c r="Q953" s="447"/>
      <c r="R953" s="447"/>
      <c r="S953" s="447"/>
      <c r="T953" s="447"/>
      <c r="U953" s="447"/>
      <c r="V953" s="447"/>
      <c r="W953" s="447"/>
      <c r="X953" s="447"/>
      <c r="Y953" s="447"/>
      <c r="Z953" s="447"/>
    </row>
    <row r="954" ht="15.75" customHeight="1" spans="1:26">
      <c r="A954" s="447"/>
      <c r="B954" s="447"/>
      <c r="C954" s="447"/>
      <c r="D954" s="447"/>
      <c r="E954" s="447"/>
      <c r="F954" s="447"/>
      <c r="G954" s="447"/>
      <c r="H954" s="447"/>
      <c r="I954" s="447"/>
      <c r="J954" s="447"/>
      <c r="K954" s="447"/>
      <c r="L954" s="447"/>
      <c r="M954" s="447"/>
      <c r="N954" s="447"/>
      <c r="O954" s="447"/>
      <c r="P954" s="447"/>
      <c r="Q954" s="447"/>
      <c r="R954" s="447"/>
      <c r="S954" s="447"/>
      <c r="T954" s="447"/>
      <c r="U954" s="447"/>
      <c r="V954" s="447"/>
      <c r="W954" s="447"/>
      <c r="X954" s="447"/>
      <c r="Y954" s="447"/>
      <c r="Z954" s="447"/>
    </row>
    <row r="955" ht="15.75" customHeight="1" spans="1:26">
      <c r="A955" s="447"/>
      <c r="B955" s="447"/>
      <c r="C955" s="447"/>
      <c r="D955" s="447"/>
      <c r="E955" s="447"/>
      <c r="F955" s="447"/>
      <c r="G955" s="447"/>
      <c r="H955" s="447"/>
      <c r="I955" s="447"/>
      <c r="J955" s="447"/>
      <c r="K955" s="447"/>
      <c r="L955" s="447"/>
      <c r="M955" s="447"/>
      <c r="N955" s="447"/>
      <c r="O955" s="447"/>
      <c r="P955" s="447"/>
      <c r="Q955" s="447"/>
      <c r="R955" s="447"/>
      <c r="S955" s="447"/>
      <c r="T955" s="447"/>
      <c r="U955" s="447"/>
      <c r="V955" s="447"/>
      <c r="W955" s="447"/>
      <c r="X955" s="447"/>
      <c r="Y955" s="447"/>
      <c r="Z955" s="447"/>
    </row>
    <row r="956" ht="15.75" customHeight="1" spans="1:26">
      <c r="A956" s="447"/>
      <c r="B956" s="447"/>
      <c r="C956" s="447"/>
      <c r="D956" s="447"/>
      <c r="E956" s="447"/>
      <c r="F956" s="447"/>
      <c r="G956" s="447"/>
      <c r="H956" s="447"/>
      <c r="I956" s="447"/>
      <c r="J956" s="447"/>
      <c r="K956" s="447"/>
      <c r="L956" s="447"/>
      <c r="M956" s="447"/>
      <c r="N956" s="447"/>
      <c r="O956" s="447"/>
      <c r="P956" s="447"/>
      <c r="Q956" s="447"/>
      <c r="R956" s="447"/>
      <c r="S956" s="447"/>
      <c r="T956" s="447"/>
      <c r="U956" s="447"/>
      <c r="V956" s="447"/>
      <c r="W956" s="447"/>
      <c r="X956" s="447"/>
      <c r="Y956" s="447"/>
      <c r="Z956" s="447"/>
    </row>
    <row r="957" ht="15.75" customHeight="1" spans="1:26">
      <c r="A957" s="447"/>
      <c r="B957" s="447"/>
      <c r="C957" s="447"/>
      <c r="D957" s="447"/>
      <c r="E957" s="447"/>
      <c r="F957" s="447"/>
      <c r="G957" s="447"/>
      <c r="H957" s="447"/>
      <c r="I957" s="447"/>
      <c r="J957" s="447"/>
      <c r="K957" s="447"/>
      <c r="L957" s="447"/>
      <c r="M957" s="447"/>
      <c r="N957" s="447"/>
      <c r="O957" s="447"/>
      <c r="P957" s="447"/>
      <c r="Q957" s="447"/>
      <c r="R957" s="447"/>
      <c r="S957" s="447"/>
      <c r="T957" s="447"/>
      <c r="U957" s="447"/>
      <c r="V957" s="447"/>
      <c r="W957" s="447"/>
      <c r="X957" s="447"/>
      <c r="Y957" s="447"/>
      <c r="Z957" s="447"/>
    </row>
    <row r="958" ht="15.75" customHeight="1" spans="1:26">
      <c r="A958" s="447"/>
      <c r="B958" s="447"/>
      <c r="C958" s="447"/>
      <c r="D958" s="447"/>
      <c r="E958" s="447"/>
      <c r="F958" s="447"/>
      <c r="G958" s="447"/>
      <c r="H958" s="447"/>
      <c r="I958" s="447"/>
      <c r="J958" s="447"/>
      <c r="K958" s="447"/>
      <c r="L958" s="447"/>
      <c r="M958" s="447"/>
      <c r="N958" s="447"/>
      <c r="O958" s="447"/>
      <c r="P958" s="447"/>
      <c r="Q958" s="447"/>
      <c r="R958" s="447"/>
      <c r="S958" s="447"/>
      <c r="T958" s="447"/>
      <c r="U958" s="447"/>
      <c r="V958" s="447"/>
      <c r="W958" s="447"/>
      <c r="X958" s="447"/>
      <c r="Y958" s="447"/>
      <c r="Z958" s="447"/>
    </row>
    <row r="959" ht="15.75" customHeight="1" spans="1:26">
      <c r="A959" s="447"/>
      <c r="B959" s="447"/>
      <c r="C959" s="447"/>
      <c r="D959" s="447"/>
      <c r="E959" s="447"/>
      <c r="F959" s="447"/>
      <c r="G959" s="447"/>
      <c r="H959" s="447"/>
      <c r="I959" s="447"/>
      <c r="J959" s="447"/>
      <c r="K959" s="447"/>
      <c r="L959" s="447"/>
      <c r="M959" s="447"/>
      <c r="N959" s="447"/>
      <c r="O959" s="447"/>
      <c r="P959" s="447"/>
      <c r="Q959" s="447"/>
      <c r="R959" s="447"/>
      <c r="S959" s="447"/>
      <c r="T959" s="447"/>
      <c r="U959" s="447"/>
      <c r="V959" s="447"/>
      <c r="W959" s="447"/>
      <c r="X959" s="447"/>
      <c r="Y959" s="447"/>
      <c r="Z959" s="447"/>
    </row>
    <row r="960" ht="15.75" customHeight="1" spans="1:26">
      <c r="A960" s="447"/>
      <c r="B960" s="447"/>
      <c r="C960" s="447"/>
      <c r="D960" s="447"/>
      <c r="E960" s="447"/>
      <c r="F960" s="447"/>
      <c r="G960" s="447"/>
      <c r="H960" s="447"/>
      <c r="I960" s="447"/>
      <c r="J960" s="447"/>
      <c r="K960" s="447"/>
      <c r="L960" s="447"/>
      <c r="M960" s="447"/>
      <c r="N960" s="447"/>
      <c r="O960" s="447"/>
      <c r="P960" s="447"/>
      <c r="Q960" s="447"/>
      <c r="R960" s="447"/>
      <c r="S960" s="447"/>
      <c r="T960" s="447"/>
      <c r="U960" s="447"/>
      <c r="V960" s="447"/>
      <c r="W960" s="447"/>
      <c r="X960" s="447"/>
      <c r="Y960" s="447"/>
      <c r="Z960" s="447"/>
    </row>
    <row r="961" ht="15.75" customHeight="1" spans="1:26">
      <c r="A961" s="447"/>
      <c r="B961" s="447"/>
      <c r="C961" s="447"/>
      <c r="D961" s="447"/>
      <c r="E961" s="447"/>
      <c r="F961" s="447"/>
      <c r="G961" s="447"/>
      <c r="H961" s="447"/>
      <c r="I961" s="447"/>
      <c r="J961" s="447"/>
      <c r="K961" s="447"/>
      <c r="L961" s="447"/>
      <c r="M961" s="447"/>
      <c r="N961" s="447"/>
      <c r="O961" s="447"/>
      <c r="P961" s="447"/>
      <c r="Q961" s="447"/>
      <c r="R961" s="447"/>
      <c r="S961" s="447"/>
      <c r="T961" s="447"/>
      <c r="U961" s="447"/>
      <c r="V961" s="447"/>
      <c r="W961" s="447"/>
      <c r="X961" s="447"/>
      <c r="Y961" s="447"/>
      <c r="Z961" s="447"/>
    </row>
    <row r="962" ht="15.75" customHeight="1" spans="1:26">
      <c r="A962" s="447"/>
      <c r="B962" s="447"/>
      <c r="C962" s="447"/>
      <c r="D962" s="447"/>
      <c r="E962" s="447"/>
      <c r="F962" s="447"/>
      <c r="G962" s="447"/>
      <c r="H962" s="447"/>
      <c r="I962" s="447"/>
      <c r="J962" s="447"/>
      <c r="K962" s="447"/>
      <c r="L962" s="447"/>
      <c r="M962" s="447"/>
      <c r="N962" s="447"/>
      <c r="O962" s="447"/>
      <c r="P962" s="447"/>
      <c r="Q962" s="447"/>
      <c r="R962" s="447"/>
      <c r="S962" s="447"/>
      <c r="T962" s="447"/>
      <c r="U962" s="447"/>
      <c r="V962" s="447"/>
      <c r="W962" s="447"/>
      <c r="X962" s="447"/>
      <c r="Y962" s="447"/>
      <c r="Z962" s="447"/>
    </row>
    <row r="963" ht="15.75" customHeight="1" spans="1:26">
      <c r="A963" s="447"/>
      <c r="B963" s="447"/>
      <c r="C963" s="447"/>
      <c r="D963" s="447"/>
      <c r="E963" s="447"/>
      <c r="F963" s="447"/>
      <c r="G963" s="447"/>
      <c r="H963" s="447"/>
      <c r="I963" s="447"/>
      <c r="J963" s="447"/>
      <c r="K963" s="447"/>
      <c r="L963" s="447"/>
      <c r="M963" s="447"/>
      <c r="N963" s="447"/>
      <c r="O963" s="447"/>
      <c r="P963" s="447"/>
      <c r="Q963" s="447"/>
      <c r="R963" s="447"/>
      <c r="S963" s="447"/>
      <c r="T963" s="447"/>
      <c r="U963" s="447"/>
      <c r="V963" s="447"/>
      <c r="W963" s="447"/>
      <c r="X963" s="447"/>
      <c r="Y963" s="447"/>
      <c r="Z963" s="447"/>
    </row>
    <row r="964" ht="15.75" customHeight="1" spans="1:26">
      <c r="A964" s="447"/>
      <c r="B964" s="447"/>
      <c r="C964" s="447"/>
      <c r="D964" s="447"/>
      <c r="E964" s="447"/>
      <c r="F964" s="447"/>
      <c r="G964" s="447"/>
      <c r="H964" s="447"/>
      <c r="I964" s="447"/>
      <c r="J964" s="447"/>
      <c r="K964" s="447"/>
      <c r="L964" s="447"/>
      <c r="M964" s="447"/>
      <c r="N964" s="447"/>
      <c r="O964" s="447"/>
      <c r="P964" s="447"/>
      <c r="Q964" s="447"/>
      <c r="R964" s="447"/>
      <c r="S964" s="447"/>
      <c r="T964" s="447"/>
      <c r="U964" s="447"/>
      <c r="V964" s="447"/>
      <c r="W964" s="447"/>
      <c r="X964" s="447"/>
      <c r="Y964" s="447"/>
      <c r="Z964" s="447"/>
    </row>
    <row r="965" ht="15.75" customHeight="1" spans="1:26">
      <c r="A965" s="447"/>
      <c r="B965" s="447"/>
      <c r="C965" s="447"/>
      <c r="D965" s="447"/>
      <c r="E965" s="447"/>
      <c r="F965" s="447"/>
      <c r="G965" s="447"/>
      <c r="H965" s="447"/>
      <c r="I965" s="447"/>
      <c r="J965" s="447"/>
      <c r="K965" s="447"/>
      <c r="L965" s="447"/>
      <c r="M965" s="447"/>
      <c r="N965" s="447"/>
      <c r="O965" s="447"/>
      <c r="P965" s="447"/>
      <c r="Q965" s="447"/>
      <c r="R965" s="447"/>
      <c r="S965" s="447"/>
      <c r="T965" s="447"/>
      <c r="U965" s="447"/>
      <c r="V965" s="447"/>
      <c r="W965" s="447"/>
      <c r="X965" s="447"/>
      <c r="Y965" s="447"/>
      <c r="Z965" s="447"/>
    </row>
    <row r="966" ht="15.75" customHeight="1" spans="1:26">
      <c r="A966" s="447"/>
      <c r="B966" s="447"/>
      <c r="C966" s="447"/>
      <c r="D966" s="447"/>
      <c r="E966" s="447"/>
      <c r="F966" s="447"/>
      <c r="G966" s="447"/>
      <c r="H966" s="447"/>
      <c r="I966" s="447"/>
      <c r="J966" s="447"/>
      <c r="K966" s="447"/>
      <c r="L966" s="447"/>
      <c r="M966" s="447"/>
      <c r="N966" s="447"/>
      <c r="O966" s="447"/>
      <c r="P966" s="447"/>
      <c r="Q966" s="447"/>
      <c r="R966" s="447"/>
      <c r="S966" s="447"/>
      <c r="T966" s="447"/>
      <c r="U966" s="447"/>
      <c r="V966" s="447"/>
      <c r="W966" s="447"/>
      <c r="X966" s="447"/>
      <c r="Y966" s="447"/>
      <c r="Z966" s="447"/>
    </row>
    <row r="967" ht="15.75" customHeight="1" spans="1:26">
      <c r="A967" s="447"/>
      <c r="B967" s="447"/>
      <c r="C967" s="447"/>
      <c r="D967" s="447"/>
      <c r="E967" s="447"/>
      <c r="F967" s="447"/>
      <c r="G967" s="447"/>
      <c r="H967" s="447"/>
      <c r="I967" s="447"/>
      <c r="J967" s="447"/>
      <c r="K967" s="447"/>
      <c r="L967" s="447"/>
      <c r="M967" s="447"/>
      <c r="N967" s="447"/>
      <c r="O967" s="447"/>
      <c r="P967" s="447"/>
      <c r="Q967" s="447"/>
      <c r="R967" s="447"/>
      <c r="S967" s="447"/>
      <c r="T967" s="447"/>
      <c r="U967" s="447"/>
      <c r="V967" s="447"/>
      <c r="W967" s="447"/>
      <c r="X967" s="447"/>
      <c r="Y967" s="447"/>
      <c r="Z967" s="447"/>
    </row>
    <row r="968" ht="15.75" customHeight="1" spans="1:26">
      <c r="A968" s="447"/>
      <c r="B968" s="447"/>
      <c r="C968" s="447"/>
      <c r="D968" s="447"/>
      <c r="E968" s="447"/>
      <c r="F968" s="447"/>
      <c r="G968" s="447"/>
      <c r="H968" s="447"/>
      <c r="I968" s="447"/>
      <c r="J968" s="447"/>
      <c r="K968" s="447"/>
      <c r="L968" s="447"/>
      <c r="M968" s="447"/>
      <c r="N968" s="447"/>
      <c r="O968" s="447"/>
      <c r="P968" s="447"/>
      <c r="Q968" s="447"/>
      <c r="R968" s="447"/>
      <c r="S968" s="447"/>
      <c r="T968" s="447"/>
      <c r="U968" s="447"/>
      <c r="V968" s="447"/>
      <c r="W968" s="447"/>
      <c r="X968" s="447"/>
      <c r="Y968" s="447"/>
      <c r="Z968" s="447"/>
    </row>
    <row r="969" ht="15.75" customHeight="1" spans="1:26">
      <c r="A969" s="447"/>
      <c r="B969" s="447"/>
      <c r="C969" s="447"/>
      <c r="D969" s="447"/>
      <c r="E969" s="447"/>
      <c r="F969" s="447"/>
      <c r="G969" s="447"/>
      <c r="H969" s="447"/>
      <c r="I969" s="447"/>
      <c r="J969" s="447"/>
      <c r="K969" s="447"/>
      <c r="L969" s="447"/>
      <c r="M969" s="447"/>
      <c r="N969" s="447"/>
      <c r="O969" s="447"/>
      <c r="P969" s="447"/>
      <c r="Q969" s="447"/>
      <c r="R969" s="447"/>
      <c r="S969" s="447"/>
      <c r="T969" s="447"/>
      <c r="U969" s="447"/>
      <c r="V969" s="447"/>
      <c r="W969" s="447"/>
      <c r="X969" s="447"/>
      <c r="Y969" s="447"/>
      <c r="Z969" s="447"/>
    </row>
    <row r="970" ht="15.75" customHeight="1" spans="1:26">
      <c r="A970" s="447"/>
      <c r="B970" s="447"/>
      <c r="C970" s="447"/>
      <c r="D970" s="447"/>
      <c r="E970" s="447"/>
      <c r="F970" s="447"/>
      <c r="G970" s="447"/>
      <c r="H970" s="447"/>
      <c r="I970" s="447"/>
      <c r="J970" s="447"/>
      <c r="K970" s="447"/>
      <c r="L970" s="447"/>
      <c r="M970" s="447"/>
      <c r="N970" s="447"/>
      <c r="O970" s="447"/>
      <c r="P970" s="447"/>
      <c r="Q970" s="447"/>
      <c r="R970" s="447"/>
      <c r="S970" s="447"/>
      <c r="T970" s="447"/>
      <c r="U970" s="447"/>
      <c r="V970" s="447"/>
      <c r="W970" s="447"/>
      <c r="X970" s="447"/>
      <c r="Y970" s="447"/>
      <c r="Z970" s="447"/>
    </row>
    <row r="971" ht="15.75" customHeight="1" spans="1:26">
      <c r="A971" s="447"/>
      <c r="B971" s="447"/>
      <c r="C971" s="447"/>
      <c r="D971" s="447"/>
      <c r="E971" s="447"/>
      <c r="F971" s="447"/>
      <c r="G971" s="447"/>
      <c r="H971" s="447"/>
      <c r="I971" s="447"/>
      <c r="J971" s="447"/>
      <c r="K971" s="447"/>
      <c r="L971" s="447"/>
      <c r="M971" s="447"/>
      <c r="N971" s="447"/>
      <c r="O971" s="447"/>
      <c r="P971" s="447"/>
      <c r="Q971" s="447"/>
      <c r="R971" s="447"/>
      <c r="S971" s="447"/>
      <c r="T971" s="447"/>
      <c r="U971" s="447"/>
      <c r="V971" s="447"/>
      <c r="W971" s="447"/>
      <c r="X971" s="447"/>
      <c r="Y971" s="447"/>
      <c r="Z971" s="447"/>
    </row>
    <row r="972" ht="15.75" customHeight="1" spans="1:26">
      <c r="A972" s="447"/>
      <c r="B972" s="447"/>
      <c r="C972" s="447"/>
      <c r="D972" s="447"/>
      <c r="E972" s="447"/>
      <c r="F972" s="447"/>
      <c r="G972" s="447"/>
      <c r="H972" s="447"/>
      <c r="I972" s="447"/>
      <c r="J972" s="447"/>
      <c r="K972" s="447"/>
      <c r="L972" s="447"/>
      <c r="M972" s="447"/>
      <c r="N972" s="447"/>
      <c r="O972" s="447"/>
      <c r="P972" s="447"/>
      <c r="Q972" s="447"/>
      <c r="R972" s="447"/>
      <c r="S972" s="447"/>
      <c r="T972" s="447"/>
      <c r="U972" s="447"/>
      <c r="V972" s="447"/>
      <c r="W972" s="447"/>
      <c r="X972" s="447"/>
      <c r="Y972" s="447"/>
      <c r="Z972" s="447"/>
    </row>
    <row r="973" ht="15.75" customHeight="1" spans="1:26">
      <c r="A973" s="447"/>
      <c r="B973" s="447"/>
      <c r="C973" s="447"/>
      <c r="D973" s="447"/>
      <c r="E973" s="447"/>
      <c r="F973" s="447"/>
      <c r="G973" s="447"/>
      <c r="H973" s="447"/>
      <c r="I973" s="447"/>
      <c r="J973" s="447"/>
      <c r="K973" s="447"/>
      <c r="L973" s="447"/>
      <c r="M973" s="447"/>
      <c r="N973" s="447"/>
      <c r="O973" s="447"/>
      <c r="P973" s="447"/>
      <c r="Q973" s="447"/>
      <c r="R973" s="447"/>
      <c r="S973" s="447"/>
      <c r="T973" s="447"/>
      <c r="U973" s="447"/>
      <c r="V973" s="447"/>
      <c r="W973" s="447"/>
      <c r="X973" s="447"/>
      <c r="Y973" s="447"/>
      <c r="Z973" s="447"/>
    </row>
    <row r="974" ht="15.75" customHeight="1" spans="1:26">
      <c r="A974" s="447"/>
      <c r="B974" s="447"/>
      <c r="C974" s="447"/>
      <c r="D974" s="447"/>
      <c r="E974" s="447"/>
      <c r="F974" s="447"/>
      <c r="G974" s="447"/>
      <c r="H974" s="447"/>
      <c r="I974" s="447"/>
      <c r="J974" s="447"/>
      <c r="K974" s="447"/>
      <c r="L974" s="447"/>
      <c r="M974" s="447"/>
      <c r="N974" s="447"/>
      <c r="O974" s="447"/>
      <c r="P974" s="447"/>
      <c r="Q974" s="447"/>
      <c r="R974" s="447"/>
      <c r="S974" s="447"/>
      <c r="T974" s="447"/>
      <c r="U974" s="447"/>
      <c r="V974" s="447"/>
      <c r="W974" s="447"/>
      <c r="X974" s="447"/>
      <c r="Y974" s="447"/>
      <c r="Z974" s="447"/>
    </row>
    <row r="975" ht="15.75" customHeight="1" spans="1:26">
      <c r="A975" s="447"/>
      <c r="B975" s="447"/>
      <c r="C975" s="447"/>
      <c r="D975" s="447"/>
      <c r="E975" s="447"/>
      <c r="F975" s="447"/>
      <c r="G975" s="447"/>
      <c r="H975" s="447"/>
      <c r="I975" s="447"/>
      <c r="J975" s="447"/>
      <c r="K975" s="447"/>
      <c r="L975" s="447"/>
      <c r="M975" s="447"/>
      <c r="N975" s="447"/>
      <c r="O975" s="447"/>
      <c r="P975" s="447"/>
      <c r="Q975" s="447"/>
      <c r="R975" s="447"/>
      <c r="S975" s="447"/>
      <c r="T975" s="447"/>
      <c r="U975" s="447"/>
      <c r="V975" s="447"/>
      <c r="W975" s="447"/>
      <c r="X975" s="447"/>
      <c r="Y975" s="447"/>
      <c r="Z975" s="447"/>
    </row>
    <row r="976" ht="15.75" customHeight="1" spans="1:26">
      <c r="A976" s="447"/>
      <c r="B976" s="447"/>
      <c r="C976" s="447"/>
      <c r="D976" s="447"/>
      <c r="E976" s="447"/>
      <c r="F976" s="447"/>
      <c r="G976" s="447"/>
      <c r="H976" s="447"/>
      <c r="I976" s="447"/>
      <c r="J976" s="447"/>
      <c r="K976" s="447"/>
      <c r="L976" s="447"/>
      <c r="M976" s="447"/>
      <c r="N976" s="447"/>
      <c r="O976" s="447"/>
      <c r="P976" s="447"/>
      <c r="Q976" s="447"/>
      <c r="R976" s="447"/>
      <c r="S976" s="447"/>
      <c r="T976" s="447"/>
      <c r="U976" s="447"/>
      <c r="V976" s="447"/>
      <c r="W976" s="447"/>
      <c r="X976" s="447"/>
      <c r="Y976" s="447"/>
      <c r="Z976" s="447"/>
    </row>
    <row r="977" ht="15.75" customHeight="1" spans="1:26">
      <c r="A977" s="447"/>
      <c r="B977" s="447"/>
      <c r="C977" s="447"/>
      <c r="D977" s="447"/>
      <c r="E977" s="447"/>
      <c r="F977" s="447"/>
      <c r="G977" s="447"/>
      <c r="H977" s="447"/>
      <c r="I977" s="447"/>
      <c r="J977" s="447"/>
      <c r="K977" s="447"/>
      <c r="L977" s="447"/>
      <c r="M977" s="447"/>
      <c r="N977" s="447"/>
      <c r="O977" s="447"/>
      <c r="P977" s="447"/>
      <c r="Q977" s="447"/>
      <c r="R977" s="447"/>
      <c r="S977" s="447"/>
      <c r="T977" s="447"/>
      <c r="U977" s="447"/>
      <c r="V977" s="447"/>
      <c r="W977" s="447"/>
      <c r="X977" s="447"/>
      <c r="Y977" s="447"/>
      <c r="Z977" s="447"/>
    </row>
    <row r="978" ht="15.75" customHeight="1" spans="1:26">
      <c r="A978" s="447"/>
      <c r="B978" s="447"/>
      <c r="C978" s="447"/>
      <c r="D978" s="447"/>
      <c r="E978" s="447"/>
      <c r="F978" s="447"/>
      <c r="G978" s="447"/>
      <c r="H978" s="447"/>
      <c r="I978" s="447"/>
      <c r="J978" s="447"/>
      <c r="K978" s="447"/>
      <c r="L978" s="447"/>
      <c r="M978" s="447"/>
      <c r="N978" s="447"/>
      <c r="O978" s="447"/>
      <c r="P978" s="447"/>
      <c r="Q978" s="447"/>
      <c r="R978" s="447"/>
      <c r="S978" s="447"/>
      <c r="T978" s="447"/>
      <c r="U978" s="447"/>
      <c r="V978" s="447"/>
      <c r="W978" s="447"/>
      <c r="X978" s="447"/>
      <c r="Y978" s="447"/>
      <c r="Z978" s="447"/>
    </row>
    <row r="979" ht="15.75" customHeight="1" spans="1:26">
      <c r="A979" s="447"/>
      <c r="B979" s="447"/>
      <c r="C979" s="447"/>
      <c r="D979" s="447"/>
      <c r="E979" s="447"/>
      <c r="F979" s="447"/>
      <c r="G979" s="447"/>
      <c r="H979" s="447"/>
      <c r="I979" s="447"/>
      <c r="J979" s="447"/>
      <c r="K979" s="447"/>
      <c r="L979" s="447"/>
      <c r="M979" s="447"/>
      <c r="N979" s="447"/>
      <c r="O979" s="447"/>
      <c r="P979" s="447"/>
      <c r="Q979" s="447"/>
      <c r="R979" s="447"/>
      <c r="S979" s="447"/>
      <c r="T979" s="447"/>
      <c r="U979" s="447"/>
      <c r="V979" s="447"/>
      <c r="W979" s="447"/>
      <c r="X979" s="447"/>
      <c r="Y979" s="447"/>
      <c r="Z979" s="447"/>
    </row>
    <row r="980" ht="15.75" customHeight="1" spans="1:26">
      <c r="A980" s="447"/>
      <c r="B980" s="447"/>
      <c r="C980" s="447"/>
      <c r="D980" s="447"/>
      <c r="E980" s="447"/>
      <c r="F980" s="447"/>
      <c r="G980" s="447"/>
      <c r="H980" s="447"/>
      <c r="I980" s="447"/>
      <c r="J980" s="447"/>
      <c r="K980" s="447"/>
      <c r="L980" s="447"/>
      <c r="M980" s="447"/>
      <c r="N980" s="447"/>
      <c r="O980" s="447"/>
      <c r="P980" s="447"/>
      <c r="Q980" s="447"/>
      <c r="R980" s="447"/>
      <c r="S980" s="447"/>
      <c r="T980" s="447"/>
      <c r="U980" s="447"/>
      <c r="V980" s="447"/>
      <c r="W980" s="447"/>
      <c r="X980" s="447"/>
      <c r="Y980" s="447"/>
      <c r="Z980" s="447"/>
    </row>
    <row r="981" ht="15.75" customHeight="1" spans="1:26">
      <c r="A981" s="447"/>
      <c r="B981" s="447"/>
      <c r="C981" s="447"/>
      <c r="D981" s="447"/>
      <c r="E981" s="447"/>
      <c r="F981" s="447"/>
      <c r="G981" s="447"/>
      <c r="H981" s="447"/>
      <c r="I981" s="447"/>
      <c r="J981" s="447"/>
      <c r="K981" s="447"/>
      <c r="L981" s="447"/>
      <c r="M981" s="447"/>
      <c r="N981" s="447"/>
      <c r="O981" s="447"/>
      <c r="P981" s="447"/>
      <c r="Q981" s="447"/>
      <c r="R981" s="447"/>
      <c r="S981" s="447"/>
      <c r="T981" s="447"/>
      <c r="U981" s="447"/>
      <c r="V981" s="447"/>
      <c r="W981" s="447"/>
      <c r="X981" s="447"/>
      <c r="Y981" s="447"/>
      <c r="Z981" s="447"/>
    </row>
    <row r="982" ht="15.75" customHeight="1" spans="1:26">
      <c r="A982" s="447"/>
      <c r="B982" s="447"/>
      <c r="C982" s="447"/>
      <c r="D982" s="447"/>
      <c r="E982" s="447"/>
      <c r="F982" s="447"/>
      <c r="G982" s="447"/>
      <c r="H982" s="447"/>
      <c r="I982" s="447"/>
      <c r="J982" s="447"/>
      <c r="K982" s="447"/>
      <c r="L982" s="447"/>
      <c r="M982" s="447"/>
      <c r="N982" s="447"/>
      <c r="O982" s="447"/>
      <c r="P982" s="447"/>
      <c r="Q982" s="447"/>
      <c r="R982" s="447"/>
      <c r="S982" s="447"/>
      <c r="T982" s="447"/>
      <c r="U982" s="447"/>
      <c r="V982" s="447"/>
      <c r="W982" s="447"/>
      <c r="X982" s="447"/>
      <c r="Y982" s="447"/>
      <c r="Z982" s="447"/>
    </row>
    <row r="983" ht="15.75" customHeight="1" spans="1:26">
      <c r="A983" s="447"/>
      <c r="B983" s="447"/>
      <c r="C983" s="447"/>
      <c r="D983" s="447"/>
      <c r="E983" s="447"/>
      <c r="F983" s="447"/>
      <c r="G983" s="447"/>
      <c r="H983" s="447"/>
      <c r="I983" s="447"/>
      <c r="J983" s="447"/>
      <c r="K983" s="447"/>
      <c r="L983" s="447"/>
      <c r="M983" s="447"/>
      <c r="N983" s="447"/>
      <c r="O983" s="447"/>
      <c r="P983" s="447"/>
      <c r="Q983" s="447"/>
      <c r="R983" s="447"/>
      <c r="S983" s="447"/>
      <c r="T983" s="447"/>
      <c r="U983" s="447"/>
      <c r="V983" s="447"/>
      <c r="W983" s="447"/>
      <c r="X983" s="447"/>
      <c r="Y983" s="447"/>
      <c r="Z983" s="447"/>
    </row>
    <row r="984" ht="15.75" customHeight="1" spans="1:26">
      <c r="A984" s="447"/>
      <c r="B984" s="447"/>
      <c r="C984" s="447"/>
      <c r="D984" s="447"/>
      <c r="E984" s="447"/>
      <c r="F984" s="447"/>
      <c r="G984" s="447"/>
      <c r="H984" s="447"/>
      <c r="I984" s="447"/>
      <c r="J984" s="447"/>
      <c r="K984" s="447"/>
      <c r="L984" s="447"/>
      <c r="M984" s="447"/>
      <c r="N984" s="447"/>
      <c r="O984" s="447"/>
      <c r="P984" s="447"/>
      <c r="Q984" s="447"/>
      <c r="R984" s="447"/>
      <c r="S984" s="447"/>
      <c r="T984" s="447"/>
      <c r="U984" s="447"/>
      <c r="V984" s="447"/>
      <c r="W984" s="447"/>
      <c r="X984" s="447"/>
      <c r="Y984" s="447"/>
      <c r="Z984" s="447"/>
    </row>
    <row r="985" ht="15.75" customHeight="1" spans="1:26">
      <c r="A985" s="447"/>
      <c r="B985" s="447"/>
      <c r="C985" s="447"/>
      <c r="D985" s="447"/>
      <c r="E985" s="447"/>
      <c r="F985" s="447"/>
      <c r="G985" s="447"/>
      <c r="H985" s="447"/>
      <c r="I985" s="447"/>
      <c r="J985" s="447"/>
      <c r="K985" s="447"/>
      <c r="L985" s="447"/>
      <c r="M985" s="447"/>
      <c r="N985" s="447"/>
      <c r="O985" s="447"/>
      <c r="P985" s="447"/>
      <c r="Q985" s="447"/>
      <c r="R985" s="447"/>
      <c r="S985" s="447"/>
      <c r="T985" s="447"/>
      <c r="U985" s="447"/>
      <c r="V985" s="447"/>
      <c r="W985" s="447"/>
      <c r="X985" s="447"/>
      <c r="Y985" s="447"/>
      <c r="Z985" s="447"/>
    </row>
    <row r="986" ht="15.75" customHeight="1" spans="1:26">
      <c r="A986" s="447"/>
      <c r="B986" s="447"/>
      <c r="C986" s="447"/>
      <c r="D986" s="447"/>
      <c r="E986" s="447"/>
      <c r="F986" s="447"/>
      <c r="G986" s="447"/>
      <c r="H986" s="447"/>
      <c r="I986" s="447"/>
      <c r="J986" s="447"/>
      <c r="K986" s="447"/>
      <c r="L986" s="447"/>
      <c r="M986" s="447"/>
      <c r="N986" s="447"/>
      <c r="O986" s="447"/>
      <c r="P986" s="447"/>
      <c r="Q986" s="447"/>
      <c r="R986" s="447"/>
      <c r="S986" s="447"/>
      <c r="T986" s="447"/>
      <c r="U986" s="447"/>
      <c r="V986" s="447"/>
      <c r="W986" s="447"/>
      <c r="X986" s="447"/>
      <c r="Y986" s="447"/>
      <c r="Z986" s="447"/>
    </row>
    <row r="987" ht="15.75" customHeight="1" spans="1:26">
      <c r="A987" s="447"/>
      <c r="B987" s="447"/>
      <c r="C987" s="447"/>
      <c r="D987" s="447"/>
      <c r="E987" s="447"/>
      <c r="F987" s="447"/>
      <c r="G987" s="447"/>
      <c r="H987" s="447"/>
      <c r="I987" s="447"/>
      <c r="J987" s="447"/>
      <c r="K987" s="447"/>
      <c r="L987" s="447"/>
      <c r="M987" s="447"/>
      <c r="N987" s="447"/>
      <c r="O987" s="447"/>
      <c r="P987" s="447"/>
      <c r="Q987" s="447"/>
      <c r="R987" s="447"/>
      <c r="S987" s="447"/>
      <c r="T987" s="447"/>
      <c r="U987" s="447"/>
      <c r="V987" s="447"/>
      <c r="W987" s="447"/>
      <c r="X987" s="447"/>
      <c r="Y987" s="447"/>
      <c r="Z987" s="447"/>
    </row>
    <row r="988" ht="15.75" customHeight="1" spans="1:26">
      <c r="A988" s="447"/>
      <c r="B988" s="447"/>
      <c r="C988" s="447"/>
      <c r="D988" s="447"/>
      <c r="E988" s="447"/>
      <c r="F988" s="447"/>
      <c r="G988" s="447"/>
      <c r="H988" s="447"/>
      <c r="I988" s="447"/>
      <c r="J988" s="447"/>
      <c r="K988" s="447"/>
      <c r="L988" s="447"/>
      <c r="M988" s="447"/>
      <c r="N988" s="447"/>
      <c r="O988" s="447"/>
      <c r="P988" s="447"/>
      <c r="Q988" s="447"/>
      <c r="R988" s="447"/>
      <c r="S988" s="447"/>
      <c r="T988" s="447"/>
      <c r="U988" s="447"/>
      <c r="V988" s="447"/>
      <c r="W988" s="447"/>
      <c r="X988" s="447"/>
      <c r="Y988" s="447"/>
      <c r="Z988" s="447"/>
    </row>
    <row r="989" ht="15.75" customHeight="1" spans="1:26">
      <c r="A989" s="447"/>
      <c r="B989" s="447"/>
      <c r="C989" s="447"/>
      <c r="D989" s="447"/>
      <c r="E989" s="447"/>
      <c r="F989" s="447"/>
      <c r="G989" s="447"/>
      <c r="H989" s="447"/>
      <c r="I989" s="447"/>
      <c r="J989" s="447"/>
      <c r="K989" s="447"/>
      <c r="L989" s="447"/>
      <c r="M989" s="447"/>
      <c r="N989" s="447"/>
      <c r="O989" s="447"/>
      <c r="P989" s="447"/>
      <c r="Q989" s="447"/>
      <c r="R989" s="447"/>
      <c r="S989" s="447"/>
      <c r="T989" s="447"/>
      <c r="U989" s="447"/>
      <c r="V989" s="447"/>
      <c r="W989" s="447"/>
      <c r="X989" s="447"/>
      <c r="Y989" s="447"/>
      <c r="Z989" s="447"/>
    </row>
    <row r="990" ht="15.75" customHeight="1" spans="1:26">
      <c r="A990" s="447"/>
      <c r="B990" s="447"/>
      <c r="C990" s="447"/>
      <c r="D990" s="447"/>
      <c r="E990" s="447"/>
      <c r="F990" s="447"/>
      <c r="G990" s="447"/>
      <c r="H990" s="447"/>
      <c r="I990" s="447"/>
      <c r="J990" s="447"/>
      <c r="K990" s="447"/>
      <c r="L990" s="447"/>
      <c r="M990" s="447"/>
      <c r="N990" s="447"/>
      <c r="O990" s="447"/>
      <c r="P990" s="447"/>
      <c r="Q990" s="447"/>
      <c r="R990" s="447"/>
      <c r="S990" s="447"/>
      <c r="T990" s="447"/>
      <c r="U990" s="447"/>
      <c r="V990" s="447"/>
      <c r="W990" s="447"/>
      <c r="X990" s="447"/>
      <c r="Y990" s="447"/>
      <c r="Z990" s="447"/>
    </row>
    <row r="991" ht="15.75" customHeight="1" spans="1:26">
      <c r="A991" s="447"/>
      <c r="B991" s="447"/>
      <c r="C991" s="447"/>
      <c r="D991" s="447"/>
      <c r="E991" s="447"/>
      <c r="F991" s="447"/>
      <c r="G991" s="447"/>
      <c r="H991" s="447"/>
      <c r="I991" s="447"/>
      <c r="J991" s="447"/>
      <c r="K991" s="447"/>
      <c r="L991" s="447"/>
      <c r="M991" s="447"/>
      <c r="N991" s="447"/>
      <c r="O991" s="447"/>
      <c r="P991" s="447"/>
      <c r="Q991" s="447"/>
      <c r="R991" s="447"/>
      <c r="S991" s="447"/>
      <c r="T991" s="447"/>
      <c r="U991" s="447"/>
      <c r="V991" s="447"/>
      <c r="W991" s="447"/>
      <c r="X991" s="447"/>
      <c r="Y991" s="447"/>
      <c r="Z991" s="447"/>
    </row>
  </sheetData>
  <mergeCells count="3">
    <mergeCell ref="A4:A6"/>
    <mergeCell ref="A8:A9"/>
    <mergeCell ref="A10:A11"/>
  </mergeCells>
  <pageMargins left="0.75" right="0.75" top="1" bottom="1" header="0" footer="0"/>
  <pageSetup paperSize="9" scale="46" orientation="portrait"/>
  <headerFooter/>
  <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3.8"/>
  <cols>
    <col min="1" max="1" width="2.66666666666667" style="216" customWidth="1"/>
    <col min="2" max="2" width="40.6666666666667" style="216" customWidth="1"/>
    <col min="3" max="3" width="58.3333333333333" style="216" customWidth="1"/>
    <col min="4" max="23" width="12.5555555555556" style="216" customWidth="1"/>
    <col min="24" max="26" width="15.8888888888889" style="216" customWidth="1"/>
    <col min="27" max="16384" width="14.4444444444444" style="216"/>
  </cols>
  <sheetData>
    <row r="1" ht="14.4" spans="1:26">
      <c r="A1" s="447"/>
      <c r="B1" s="447"/>
      <c r="C1" s="447"/>
      <c r="D1" s="447"/>
      <c r="E1" s="447"/>
      <c r="F1" s="447"/>
      <c r="G1" s="447"/>
      <c r="H1" s="447"/>
      <c r="I1" s="447"/>
      <c r="J1" s="447"/>
      <c r="K1" s="447"/>
      <c r="L1" s="447"/>
      <c r="M1" s="447"/>
      <c r="N1" s="447"/>
      <c r="O1" s="447"/>
      <c r="P1" s="447"/>
      <c r="Q1" s="447"/>
      <c r="R1" s="447"/>
      <c r="S1" s="447"/>
      <c r="T1" s="447"/>
      <c r="U1" s="447"/>
      <c r="V1" s="447"/>
      <c r="W1" s="447"/>
      <c r="X1" s="470"/>
      <c r="Y1" s="470"/>
      <c r="Z1" s="470"/>
    </row>
    <row r="2" ht="14.4" spans="1:26">
      <c r="A2" s="448">
        <v>1</v>
      </c>
      <c r="B2" s="449" t="s">
        <v>616</v>
      </c>
      <c r="C2" s="450" t="s">
        <v>136</v>
      </c>
      <c r="D2" s="447"/>
      <c r="E2" s="447"/>
      <c r="F2" s="447"/>
      <c r="G2" s="447"/>
      <c r="H2" s="447"/>
      <c r="I2" s="447"/>
      <c r="J2" s="447"/>
      <c r="K2" s="447"/>
      <c r="L2" s="447"/>
      <c r="M2" s="447"/>
      <c r="N2" s="447"/>
      <c r="O2" s="447"/>
      <c r="P2" s="447"/>
      <c r="Q2" s="447"/>
      <c r="R2" s="447"/>
      <c r="S2" s="447"/>
      <c r="T2" s="447"/>
      <c r="U2" s="447"/>
      <c r="V2" s="447"/>
      <c r="W2" s="447"/>
      <c r="X2" s="470"/>
      <c r="Y2" s="470"/>
      <c r="Z2" s="470"/>
    </row>
    <row r="3" ht="14.4" spans="1:26">
      <c r="A3" s="194">
        <v>2</v>
      </c>
      <c r="B3" s="451" t="s">
        <v>617</v>
      </c>
      <c r="C3" s="452" t="s">
        <v>1039</v>
      </c>
      <c r="D3" s="447"/>
      <c r="E3" s="447"/>
      <c r="F3" s="447"/>
      <c r="G3" s="447"/>
      <c r="H3" s="447"/>
      <c r="I3" s="447"/>
      <c r="J3" s="447"/>
      <c r="K3" s="447"/>
      <c r="L3" s="447"/>
      <c r="M3" s="447"/>
      <c r="N3" s="447"/>
      <c r="O3" s="447"/>
      <c r="P3" s="447"/>
      <c r="Q3" s="447"/>
      <c r="R3" s="447"/>
      <c r="S3" s="447"/>
      <c r="T3" s="447"/>
      <c r="U3" s="447"/>
      <c r="V3" s="447"/>
      <c r="W3" s="447"/>
      <c r="X3" s="470"/>
      <c r="Y3" s="470"/>
      <c r="Z3" s="470"/>
    </row>
    <row r="4" ht="60" spans="1:26">
      <c r="A4" s="448">
        <v>3</v>
      </c>
      <c r="B4" s="449" t="s">
        <v>619</v>
      </c>
      <c r="C4" s="453" t="s">
        <v>1040</v>
      </c>
      <c r="D4" s="447"/>
      <c r="E4" s="447"/>
      <c r="F4" s="447"/>
      <c r="G4" s="447"/>
      <c r="H4" s="447"/>
      <c r="I4" s="447"/>
      <c r="J4" s="447"/>
      <c r="K4" s="447"/>
      <c r="L4" s="447"/>
      <c r="M4" s="447"/>
      <c r="N4" s="447"/>
      <c r="O4" s="447"/>
      <c r="P4" s="447"/>
      <c r="Q4" s="447"/>
      <c r="R4" s="447"/>
      <c r="S4" s="447"/>
      <c r="T4" s="447"/>
      <c r="U4" s="447"/>
      <c r="V4" s="447"/>
      <c r="W4" s="447"/>
      <c r="X4" s="470"/>
      <c r="Y4" s="470"/>
      <c r="Z4" s="470"/>
    </row>
    <row r="5" ht="24" spans="1:26">
      <c r="A5" s="454">
        <v>4</v>
      </c>
      <c r="B5" s="451" t="s">
        <v>621</v>
      </c>
      <c r="C5" s="452" t="s">
        <v>899</v>
      </c>
      <c r="D5" s="447"/>
      <c r="E5" s="447"/>
      <c r="F5" s="447"/>
      <c r="G5" s="447"/>
      <c r="H5" s="447"/>
      <c r="I5" s="447"/>
      <c r="J5" s="447"/>
      <c r="K5" s="447"/>
      <c r="L5" s="447"/>
      <c r="M5" s="447"/>
      <c r="N5" s="447"/>
      <c r="O5" s="447"/>
      <c r="P5" s="447"/>
      <c r="Q5" s="447"/>
      <c r="R5" s="447"/>
      <c r="S5" s="447"/>
      <c r="T5" s="447"/>
      <c r="U5" s="447"/>
      <c r="V5" s="447"/>
      <c r="W5" s="447"/>
      <c r="X5" s="470"/>
      <c r="Y5" s="470"/>
      <c r="Z5" s="470"/>
    </row>
    <row r="6" ht="60" spans="1:26">
      <c r="A6" s="454">
        <v>5</v>
      </c>
      <c r="B6" s="451" t="s">
        <v>623</v>
      </c>
      <c r="C6" s="455" t="s">
        <v>1041</v>
      </c>
      <c r="D6" s="447"/>
      <c r="E6" s="447"/>
      <c r="F6" s="447"/>
      <c r="G6" s="447"/>
      <c r="H6" s="447"/>
      <c r="I6" s="447"/>
      <c r="J6" s="447"/>
      <c r="K6" s="447"/>
      <c r="L6" s="447"/>
      <c r="M6" s="447"/>
      <c r="N6" s="447"/>
      <c r="O6" s="447"/>
      <c r="P6" s="447"/>
      <c r="Q6" s="447"/>
      <c r="R6" s="447"/>
      <c r="S6" s="447"/>
      <c r="T6" s="447"/>
      <c r="U6" s="447"/>
      <c r="V6" s="447"/>
      <c r="W6" s="447"/>
      <c r="X6" s="470"/>
      <c r="Y6" s="470"/>
      <c r="Z6" s="470"/>
    </row>
    <row r="7" ht="14.4" spans="1:26">
      <c r="A7" s="456">
        <v>6</v>
      </c>
      <c r="B7" s="457" t="s">
        <v>625</v>
      </c>
      <c r="C7" s="458" t="s">
        <v>1042</v>
      </c>
      <c r="D7" s="447"/>
      <c r="E7" s="447"/>
      <c r="F7" s="447"/>
      <c r="G7" s="447"/>
      <c r="H7" s="447"/>
      <c r="I7" s="447"/>
      <c r="J7" s="447"/>
      <c r="K7" s="447"/>
      <c r="L7" s="447"/>
      <c r="M7" s="447"/>
      <c r="N7" s="447"/>
      <c r="O7" s="447"/>
      <c r="P7" s="447"/>
      <c r="Q7" s="447"/>
      <c r="R7" s="447"/>
      <c r="S7" s="447"/>
      <c r="T7" s="447"/>
      <c r="U7" s="447"/>
      <c r="V7" s="447"/>
      <c r="W7" s="447"/>
      <c r="X7" s="470"/>
      <c r="Y7" s="470"/>
      <c r="Z7" s="470"/>
    </row>
    <row r="8" ht="14.4" spans="1:26">
      <c r="A8" s="459">
        <v>7</v>
      </c>
      <c r="B8" s="460" t="s">
        <v>707</v>
      </c>
      <c r="C8" s="452" t="s">
        <v>1043</v>
      </c>
      <c r="D8" s="447"/>
      <c r="E8" s="447"/>
      <c r="F8" s="447"/>
      <c r="G8" s="447"/>
      <c r="H8" s="447"/>
      <c r="I8" s="447"/>
      <c r="J8" s="447"/>
      <c r="K8" s="447"/>
      <c r="L8" s="447"/>
      <c r="M8" s="447"/>
      <c r="N8" s="447"/>
      <c r="O8" s="447"/>
      <c r="P8" s="447"/>
      <c r="Q8" s="447"/>
      <c r="R8" s="447"/>
      <c r="S8" s="447"/>
      <c r="T8" s="447"/>
      <c r="U8" s="447"/>
      <c r="V8" s="447"/>
      <c r="W8" s="447"/>
      <c r="X8" s="470"/>
      <c r="Y8" s="470"/>
      <c r="Z8" s="470"/>
    </row>
    <row r="9" ht="14.4" spans="1:26">
      <c r="A9" s="461"/>
      <c r="B9" s="462" t="s">
        <v>629</v>
      </c>
      <c r="C9" s="453" t="s">
        <v>1044</v>
      </c>
      <c r="D9" s="447"/>
      <c r="E9" s="447"/>
      <c r="F9" s="447"/>
      <c r="G9" s="447"/>
      <c r="H9" s="447"/>
      <c r="I9" s="447"/>
      <c r="J9" s="447"/>
      <c r="K9" s="447"/>
      <c r="L9" s="447"/>
      <c r="M9" s="447"/>
      <c r="N9" s="447"/>
      <c r="O9" s="447"/>
      <c r="P9" s="447"/>
      <c r="Q9" s="447"/>
      <c r="R9" s="447"/>
      <c r="S9" s="447"/>
      <c r="T9" s="447"/>
      <c r="U9" s="447"/>
      <c r="V9" s="447"/>
      <c r="W9" s="447"/>
      <c r="X9" s="470"/>
      <c r="Y9" s="470"/>
      <c r="Z9" s="470"/>
    </row>
    <row r="10" ht="14.4" spans="1:26">
      <c r="A10" s="463">
        <v>8</v>
      </c>
      <c r="B10" s="451" t="s">
        <v>631</v>
      </c>
      <c r="C10" s="464" t="s">
        <v>1045</v>
      </c>
      <c r="D10" s="447"/>
      <c r="E10" s="447"/>
      <c r="F10" s="447"/>
      <c r="G10" s="447"/>
      <c r="H10" s="447"/>
      <c r="I10" s="447"/>
      <c r="J10" s="447"/>
      <c r="K10" s="447"/>
      <c r="L10" s="447"/>
      <c r="M10" s="447"/>
      <c r="N10" s="447"/>
      <c r="O10" s="447"/>
      <c r="P10" s="447"/>
      <c r="Q10" s="447"/>
      <c r="R10" s="447"/>
      <c r="S10" s="447"/>
      <c r="T10" s="447"/>
      <c r="U10" s="447"/>
      <c r="V10" s="447"/>
      <c r="W10" s="447"/>
      <c r="X10" s="470"/>
      <c r="Y10" s="470"/>
      <c r="Z10" s="470"/>
    </row>
    <row r="11" ht="24" spans="1:26">
      <c r="A11" s="454">
        <v>9</v>
      </c>
      <c r="B11" s="449" t="s">
        <v>633</v>
      </c>
      <c r="C11" s="453" t="s">
        <v>636</v>
      </c>
      <c r="D11" s="447"/>
      <c r="E11" s="447"/>
      <c r="F11" s="447"/>
      <c r="G11" s="447"/>
      <c r="H11" s="447"/>
      <c r="I11" s="447"/>
      <c r="J11" s="447"/>
      <c r="K11" s="447"/>
      <c r="L11" s="447"/>
      <c r="M11" s="447"/>
      <c r="N11" s="447"/>
      <c r="O11" s="447"/>
      <c r="P11" s="447"/>
      <c r="Q11" s="447"/>
      <c r="R11" s="447"/>
      <c r="S11" s="447"/>
      <c r="T11" s="447"/>
      <c r="U11" s="447"/>
      <c r="V11" s="447"/>
      <c r="W11" s="447"/>
      <c r="X11" s="470"/>
      <c r="Y11" s="470"/>
      <c r="Z11" s="470"/>
    </row>
    <row r="12" ht="24" spans="1:26">
      <c r="A12" s="454">
        <v>10</v>
      </c>
      <c r="B12" s="451" t="s">
        <v>635</v>
      </c>
      <c r="C12" s="455" t="s">
        <v>636</v>
      </c>
      <c r="D12" s="447"/>
      <c r="E12" s="447"/>
      <c r="F12" s="447"/>
      <c r="G12" s="447"/>
      <c r="H12" s="447"/>
      <c r="I12" s="447"/>
      <c r="J12" s="447"/>
      <c r="K12" s="447"/>
      <c r="L12" s="447"/>
      <c r="M12" s="447"/>
      <c r="N12" s="447"/>
      <c r="O12" s="447"/>
      <c r="P12" s="447"/>
      <c r="Q12" s="447"/>
      <c r="R12" s="447"/>
      <c r="S12" s="447"/>
      <c r="T12" s="447"/>
      <c r="U12" s="447"/>
      <c r="V12" s="447"/>
      <c r="W12" s="447"/>
      <c r="X12" s="470"/>
      <c r="Y12" s="470"/>
      <c r="Z12" s="470"/>
    </row>
    <row r="13" ht="14.4" spans="1:26">
      <c r="A13" s="454">
        <v>11</v>
      </c>
      <c r="B13" s="451" t="s">
        <v>637</v>
      </c>
      <c r="C13" s="465">
        <v>2019</v>
      </c>
      <c r="D13" s="447"/>
      <c r="E13" s="447"/>
      <c r="F13" s="447"/>
      <c r="G13" s="447"/>
      <c r="H13" s="447"/>
      <c r="I13" s="447"/>
      <c r="J13" s="447"/>
      <c r="K13" s="447"/>
      <c r="L13" s="447"/>
      <c r="M13" s="447"/>
      <c r="N13" s="447"/>
      <c r="O13" s="447"/>
      <c r="P13" s="447"/>
      <c r="Q13" s="447"/>
      <c r="R13" s="447"/>
      <c r="S13" s="447"/>
      <c r="T13" s="447"/>
      <c r="U13" s="447"/>
      <c r="V13" s="447"/>
      <c r="W13" s="447"/>
      <c r="X13" s="470"/>
      <c r="Y13" s="470"/>
      <c r="Z13" s="470"/>
    </row>
    <row r="14" ht="24" spans="1:26">
      <c r="A14" s="454">
        <v>12</v>
      </c>
      <c r="B14" s="451" t="s">
        <v>639</v>
      </c>
      <c r="C14" s="452" t="s">
        <v>1046</v>
      </c>
      <c r="D14" s="447"/>
      <c r="E14" s="447"/>
      <c r="F14" s="447"/>
      <c r="G14" s="447"/>
      <c r="H14" s="447"/>
      <c r="I14" s="447"/>
      <c r="J14" s="447"/>
      <c r="K14" s="447"/>
      <c r="L14" s="447"/>
      <c r="M14" s="447"/>
      <c r="N14" s="447"/>
      <c r="O14" s="447"/>
      <c r="P14" s="447"/>
      <c r="Q14" s="447"/>
      <c r="R14" s="447"/>
      <c r="S14" s="447"/>
      <c r="T14" s="447"/>
      <c r="U14" s="447"/>
      <c r="V14" s="447"/>
      <c r="W14" s="447"/>
      <c r="X14" s="470"/>
      <c r="Y14" s="470"/>
      <c r="Z14" s="470"/>
    </row>
    <row r="15" ht="24" spans="1:26">
      <c r="A15" s="454">
        <v>13</v>
      </c>
      <c r="B15" s="466" t="s">
        <v>641</v>
      </c>
      <c r="C15" s="467" t="s">
        <v>1047</v>
      </c>
      <c r="D15" s="447"/>
      <c r="E15" s="447"/>
      <c r="F15" s="447"/>
      <c r="G15" s="447"/>
      <c r="H15" s="447"/>
      <c r="I15" s="447"/>
      <c r="J15" s="447"/>
      <c r="K15" s="447"/>
      <c r="L15" s="447"/>
      <c r="M15" s="447"/>
      <c r="N15" s="447"/>
      <c r="O15" s="447"/>
      <c r="P15" s="447"/>
      <c r="Q15" s="447"/>
      <c r="R15" s="447"/>
      <c r="S15" s="447"/>
      <c r="T15" s="447"/>
      <c r="U15" s="447"/>
      <c r="V15" s="447"/>
      <c r="W15" s="447"/>
      <c r="X15" s="470"/>
      <c r="Y15" s="470"/>
      <c r="Z15" s="470"/>
    </row>
    <row r="16" ht="36" spans="1:26">
      <c r="A16" s="454">
        <v>14</v>
      </c>
      <c r="B16" s="451" t="s">
        <v>643</v>
      </c>
      <c r="C16" s="452" t="s">
        <v>1048</v>
      </c>
      <c r="D16" s="447"/>
      <c r="E16" s="447"/>
      <c r="F16" s="447"/>
      <c r="G16" s="447"/>
      <c r="H16" s="447"/>
      <c r="I16" s="447"/>
      <c r="J16" s="447"/>
      <c r="K16" s="447"/>
      <c r="L16" s="447"/>
      <c r="M16" s="447"/>
      <c r="N16" s="447"/>
      <c r="O16" s="447"/>
      <c r="P16" s="447"/>
      <c r="Q16" s="447"/>
      <c r="R16" s="447"/>
      <c r="S16" s="447"/>
      <c r="T16" s="447"/>
      <c r="U16" s="447"/>
      <c r="V16" s="447"/>
      <c r="W16" s="447"/>
      <c r="X16" s="470"/>
      <c r="Y16" s="470"/>
      <c r="Z16" s="470"/>
    </row>
    <row r="17" ht="24" spans="1:26">
      <c r="A17" s="454">
        <v>15</v>
      </c>
      <c r="B17" s="449" t="s">
        <v>645</v>
      </c>
      <c r="C17" s="453" t="s">
        <v>1021</v>
      </c>
      <c r="D17" s="447"/>
      <c r="E17" s="447"/>
      <c r="F17" s="447"/>
      <c r="G17" s="447"/>
      <c r="H17" s="447"/>
      <c r="I17" s="447"/>
      <c r="J17" s="447"/>
      <c r="K17" s="447"/>
      <c r="L17" s="447"/>
      <c r="M17" s="447"/>
      <c r="N17" s="447"/>
      <c r="O17" s="447"/>
      <c r="P17" s="447"/>
      <c r="Q17" s="447"/>
      <c r="R17" s="447"/>
      <c r="S17" s="447"/>
      <c r="T17" s="447"/>
      <c r="U17" s="447"/>
      <c r="V17" s="447"/>
      <c r="W17" s="447"/>
      <c r="X17" s="470"/>
      <c r="Y17" s="470"/>
      <c r="Z17" s="470"/>
    </row>
    <row r="18" ht="14.4" spans="1:26">
      <c r="A18" s="456">
        <v>16</v>
      </c>
      <c r="B18" s="449" t="s">
        <v>647</v>
      </c>
      <c r="C18" s="453" t="s">
        <v>1022</v>
      </c>
      <c r="D18" s="447"/>
      <c r="E18" s="447"/>
      <c r="F18" s="447"/>
      <c r="G18" s="447"/>
      <c r="H18" s="447"/>
      <c r="I18" s="447"/>
      <c r="J18" s="447"/>
      <c r="K18" s="447"/>
      <c r="L18" s="447"/>
      <c r="M18" s="447"/>
      <c r="N18" s="447"/>
      <c r="O18" s="447"/>
      <c r="P18" s="447"/>
      <c r="Q18" s="447"/>
      <c r="R18" s="447"/>
      <c r="S18" s="447"/>
      <c r="T18" s="447"/>
      <c r="U18" s="447"/>
      <c r="V18" s="447"/>
      <c r="W18" s="447"/>
      <c r="X18" s="470"/>
      <c r="Y18" s="470"/>
      <c r="Z18" s="470"/>
    </row>
    <row r="19" ht="14.4" spans="1:26">
      <c r="A19" s="468"/>
      <c r="B19" s="451" t="s">
        <v>649</v>
      </c>
      <c r="C19" s="464" t="s">
        <v>1023</v>
      </c>
      <c r="D19" s="447"/>
      <c r="E19" s="447"/>
      <c r="F19" s="447"/>
      <c r="G19" s="447"/>
      <c r="H19" s="447"/>
      <c r="I19" s="447"/>
      <c r="J19" s="447"/>
      <c r="K19" s="447"/>
      <c r="L19" s="447"/>
      <c r="M19" s="447"/>
      <c r="N19" s="447"/>
      <c r="O19" s="447"/>
      <c r="P19" s="447"/>
      <c r="Q19" s="447"/>
      <c r="R19" s="447"/>
      <c r="S19" s="447"/>
      <c r="T19" s="447"/>
      <c r="U19" s="447"/>
      <c r="V19" s="447"/>
      <c r="W19" s="447"/>
      <c r="X19" s="470"/>
      <c r="Y19" s="470"/>
      <c r="Z19" s="470"/>
    </row>
    <row r="20" ht="14.4" spans="1:26">
      <c r="A20" s="469"/>
      <c r="B20" s="451" t="s">
        <v>651</v>
      </c>
      <c r="C20" s="452" t="s">
        <v>1024</v>
      </c>
      <c r="D20" s="447"/>
      <c r="E20" s="447"/>
      <c r="F20" s="447"/>
      <c r="G20" s="447"/>
      <c r="H20" s="447"/>
      <c r="I20" s="447"/>
      <c r="J20" s="447"/>
      <c r="K20" s="447"/>
      <c r="L20" s="447"/>
      <c r="M20" s="447"/>
      <c r="N20" s="447"/>
      <c r="O20" s="447"/>
      <c r="P20" s="447"/>
      <c r="Q20" s="447"/>
      <c r="R20" s="447"/>
      <c r="S20" s="447"/>
      <c r="T20" s="447"/>
      <c r="U20" s="447"/>
      <c r="V20" s="447"/>
      <c r="W20" s="447"/>
      <c r="X20" s="470"/>
      <c r="Y20" s="470"/>
      <c r="Z20" s="470"/>
    </row>
    <row r="21" ht="14.4" spans="1:26">
      <c r="A21" s="26">
        <v>17</v>
      </c>
      <c r="B21" s="27" t="s">
        <v>653</v>
      </c>
      <c r="C21" s="28" t="s">
        <v>138</v>
      </c>
      <c r="D21" s="447"/>
      <c r="E21" s="447"/>
      <c r="F21" s="447"/>
      <c r="G21" s="447"/>
      <c r="H21" s="447"/>
      <c r="I21" s="447"/>
      <c r="J21" s="447"/>
      <c r="K21" s="447"/>
      <c r="L21" s="447"/>
      <c r="M21" s="447"/>
      <c r="N21" s="447"/>
      <c r="O21" s="447"/>
      <c r="P21" s="447"/>
      <c r="Q21" s="447"/>
      <c r="R21" s="447"/>
      <c r="S21" s="447"/>
      <c r="T21" s="447"/>
      <c r="U21" s="447"/>
      <c r="V21" s="447"/>
      <c r="W21" s="447"/>
      <c r="X21" s="470"/>
      <c r="Y21" s="470"/>
      <c r="Z21" s="470"/>
    </row>
    <row r="22" ht="14.4" spans="1:26">
      <c r="A22" s="26">
        <v>21</v>
      </c>
      <c r="B22" s="27" t="s">
        <v>654</v>
      </c>
      <c r="C22" s="28" t="s">
        <v>1049</v>
      </c>
      <c r="D22" s="447"/>
      <c r="E22" s="447"/>
      <c r="F22" s="447"/>
      <c r="G22" s="447"/>
      <c r="H22" s="447"/>
      <c r="I22" s="447"/>
      <c r="J22" s="447"/>
      <c r="K22" s="447"/>
      <c r="L22" s="447"/>
      <c r="M22" s="447"/>
      <c r="N22" s="447"/>
      <c r="O22" s="447"/>
      <c r="P22" s="447"/>
      <c r="Q22" s="447"/>
      <c r="R22" s="447"/>
      <c r="S22" s="447"/>
      <c r="T22" s="447"/>
      <c r="U22" s="447"/>
      <c r="V22" s="447"/>
      <c r="W22" s="447"/>
      <c r="X22" s="470"/>
      <c r="Y22" s="470"/>
      <c r="Z22" s="470"/>
    </row>
    <row r="23" ht="14.4" spans="1:26">
      <c r="A23" s="447"/>
      <c r="B23" s="447"/>
      <c r="C23" s="447"/>
      <c r="D23" s="447"/>
      <c r="E23" s="447"/>
      <c r="F23" s="447"/>
      <c r="G23" s="447"/>
      <c r="H23" s="447"/>
      <c r="I23" s="447"/>
      <c r="J23" s="447"/>
      <c r="K23" s="447"/>
      <c r="L23" s="447"/>
      <c r="M23" s="447"/>
      <c r="N23" s="447"/>
      <c r="O23" s="447"/>
      <c r="P23" s="447"/>
      <c r="Q23" s="447"/>
      <c r="R23" s="447"/>
      <c r="S23" s="447"/>
      <c r="T23" s="447"/>
      <c r="U23" s="447"/>
      <c r="V23" s="447"/>
      <c r="W23" s="447"/>
      <c r="X23" s="470"/>
      <c r="Y23" s="470"/>
      <c r="Z23" s="470"/>
    </row>
    <row r="24" ht="14.4" spans="1:26">
      <c r="A24" s="447"/>
      <c r="B24" s="447"/>
      <c r="C24" s="447"/>
      <c r="D24" s="447"/>
      <c r="E24" s="447"/>
      <c r="F24" s="447"/>
      <c r="G24" s="447"/>
      <c r="H24" s="447"/>
      <c r="I24" s="447"/>
      <c r="J24" s="447"/>
      <c r="K24" s="447"/>
      <c r="L24" s="447"/>
      <c r="M24" s="447"/>
      <c r="N24" s="447"/>
      <c r="O24" s="447"/>
      <c r="P24" s="447"/>
      <c r="Q24" s="447"/>
      <c r="R24" s="447"/>
      <c r="S24" s="447"/>
      <c r="T24" s="447"/>
      <c r="U24" s="447"/>
      <c r="V24" s="447"/>
      <c r="W24" s="447"/>
      <c r="X24" s="470"/>
      <c r="Y24" s="470"/>
      <c r="Z24" s="470"/>
    </row>
    <row r="25" ht="14.4" spans="1:26">
      <c r="A25" s="447"/>
      <c r="B25" s="447"/>
      <c r="C25" s="447"/>
      <c r="D25" s="447"/>
      <c r="E25" s="447"/>
      <c r="F25" s="447"/>
      <c r="G25" s="447"/>
      <c r="H25" s="447"/>
      <c r="I25" s="447"/>
      <c r="J25" s="447"/>
      <c r="K25" s="447"/>
      <c r="L25" s="447"/>
      <c r="M25" s="447"/>
      <c r="N25" s="447"/>
      <c r="O25" s="447"/>
      <c r="P25" s="447"/>
      <c r="Q25" s="447"/>
      <c r="R25" s="447"/>
      <c r="S25" s="447"/>
      <c r="T25" s="447"/>
      <c r="U25" s="447"/>
      <c r="V25" s="447"/>
      <c r="W25" s="447"/>
      <c r="X25" s="470"/>
      <c r="Y25" s="470"/>
      <c r="Z25" s="470"/>
    </row>
    <row r="26" ht="14.4" spans="1:26">
      <c r="A26" s="447"/>
      <c r="B26" s="447"/>
      <c r="C26" s="447"/>
      <c r="D26" s="447"/>
      <c r="E26" s="447"/>
      <c r="F26" s="447"/>
      <c r="G26" s="447"/>
      <c r="H26" s="447"/>
      <c r="I26" s="447"/>
      <c r="J26" s="447"/>
      <c r="K26" s="447"/>
      <c r="L26" s="447"/>
      <c r="M26" s="447"/>
      <c r="N26" s="447"/>
      <c r="O26" s="447"/>
      <c r="P26" s="447"/>
      <c r="Q26" s="447"/>
      <c r="R26" s="447"/>
      <c r="S26" s="447"/>
      <c r="T26" s="447"/>
      <c r="U26" s="447"/>
      <c r="V26" s="447"/>
      <c r="W26" s="447"/>
      <c r="X26" s="470"/>
      <c r="Y26" s="470"/>
      <c r="Z26" s="470"/>
    </row>
    <row r="27" ht="14.4" spans="1:26">
      <c r="A27" s="447"/>
      <c r="B27" s="447"/>
      <c r="C27" s="447"/>
      <c r="D27" s="447"/>
      <c r="E27" s="447"/>
      <c r="F27" s="447"/>
      <c r="G27" s="447"/>
      <c r="H27" s="447"/>
      <c r="I27" s="447"/>
      <c r="J27" s="447"/>
      <c r="K27" s="447"/>
      <c r="L27" s="447"/>
      <c r="M27" s="447"/>
      <c r="N27" s="447"/>
      <c r="O27" s="447"/>
      <c r="P27" s="447"/>
      <c r="Q27" s="447"/>
      <c r="R27" s="447"/>
      <c r="S27" s="447"/>
      <c r="T27" s="447"/>
      <c r="U27" s="447"/>
      <c r="V27" s="447"/>
      <c r="W27" s="447"/>
      <c r="X27" s="470"/>
      <c r="Y27" s="470"/>
      <c r="Z27" s="470"/>
    </row>
    <row r="28" ht="14.4" spans="1:26">
      <c r="A28" s="447"/>
      <c r="B28" s="447"/>
      <c r="C28" s="447"/>
      <c r="D28" s="447"/>
      <c r="E28" s="447"/>
      <c r="F28" s="447"/>
      <c r="G28" s="447"/>
      <c r="H28" s="447"/>
      <c r="I28" s="447"/>
      <c r="J28" s="447"/>
      <c r="K28" s="447"/>
      <c r="L28" s="447"/>
      <c r="M28" s="447"/>
      <c r="N28" s="447"/>
      <c r="O28" s="447"/>
      <c r="P28" s="447"/>
      <c r="Q28" s="447"/>
      <c r="R28" s="447"/>
      <c r="S28" s="447"/>
      <c r="T28" s="447"/>
      <c r="U28" s="447"/>
      <c r="V28" s="447"/>
      <c r="W28" s="447"/>
      <c r="X28" s="470"/>
      <c r="Y28" s="470"/>
      <c r="Z28" s="470"/>
    </row>
    <row r="29" ht="14.4" spans="1:26">
      <c r="A29" s="447"/>
      <c r="B29" s="447"/>
      <c r="C29" s="447"/>
      <c r="D29" s="447"/>
      <c r="E29" s="447"/>
      <c r="F29" s="447"/>
      <c r="G29" s="447"/>
      <c r="H29" s="447"/>
      <c r="I29" s="447"/>
      <c r="J29" s="447"/>
      <c r="K29" s="447"/>
      <c r="L29" s="447"/>
      <c r="M29" s="447"/>
      <c r="N29" s="447"/>
      <c r="O29" s="447"/>
      <c r="P29" s="447"/>
      <c r="Q29" s="447"/>
      <c r="R29" s="447"/>
      <c r="S29" s="447"/>
      <c r="T29" s="447"/>
      <c r="U29" s="447"/>
      <c r="V29" s="447"/>
      <c r="W29" s="447"/>
      <c r="X29" s="470"/>
      <c r="Y29" s="470"/>
      <c r="Z29" s="470"/>
    </row>
    <row r="30" ht="14.4" spans="1:26">
      <c r="A30" s="447"/>
      <c r="B30" s="447"/>
      <c r="C30" s="447"/>
      <c r="D30" s="447"/>
      <c r="E30" s="447"/>
      <c r="F30" s="447"/>
      <c r="G30" s="447"/>
      <c r="H30" s="447"/>
      <c r="I30" s="447"/>
      <c r="J30" s="447"/>
      <c r="K30" s="447"/>
      <c r="L30" s="447"/>
      <c r="M30" s="447"/>
      <c r="N30" s="447"/>
      <c r="O30" s="447"/>
      <c r="P30" s="447"/>
      <c r="Q30" s="447"/>
      <c r="R30" s="447"/>
      <c r="S30" s="447"/>
      <c r="T30" s="447"/>
      <c r="U30" s="447"/>
      <c r="V30" s="447"/>
      <c r="W30" s="447"/>
      <c r="X30" s="470"/>
      <c r="Y30" s="470"/>
      <c r="Z30" s="470"/>
    </row>
    <row r="31" ht="14.4" spans="1:26">
      <c r="A31" s="447"/>
      <c r="B31" s="447"/>
      <c r="C31" s="447"/>
      <c r="D31" s="447"/>
      <c r="E31" s="447"/>
      <c r="F31" s="447"/>
      <c r="G31" s="447"/>
      <c r="H31" s="447"/>
      <c r="I31" s="447"/>
      <c r="J31" s="447"/>
      <c r="K31" s="447"/>
      <c r="L31" s="447"/>
      <c r="M31" s="447"/>
      <c r="N31" s="447"/>
      <c r="O31" s="447"/>
      <c r="P31" s="447"/>
      <c r="Q31" s="447"/>
      <c r="R31" s="447"/>
      <c r="S31" s="447"/>
      <c r="T31" s="447"/>
      <c r="U31" s="447"/>
      <c r="V31" s="447"/>
      <c r="W31" s="447"/>
      <c r="X31" s="470"/>
      <c r="Y31" s="470"/>
      <c r="Z31" s="470"/>
    </row>
    <row r="32" ht="14.4" spans="1:26">
      <c r="A32" s="447"/>
      <c r="B32" s="447"/>
      <c r="C32" s="447"/>
      <c r="D32" s="447"/>
      <c r="E32" s="447"/>
      <c r="F32" s="447"/>
      <c r="G32" s="447"/>
      <c r="H32" s="447"/>
      <c r="I32" s="447"/>
      <c r="J32" s="447"/>
      <c r="K32" s="447"/>
      <c r="L32" s="447"/>
      <c r="M32" s="447"/>
      <c r="N32" s="447"/>
      <c r="O32" s="447"/>
      <c r="P32" s="447"/>
      <c r="Q32" s="447"/>
      <c r="R32" s="447"/>
      <c r="S32" s="447"/>
      <c r="T32" s="447"/>
      <c r="U32" s="447"/>
      <c r="V32" s="447"/>
      <c r="W32" s="447"/>
      <c r="X32" s="470"/>
      <c r="Y32" s="470"/>
      <c r="Z32" s="470"/>
    </row>
    <row r="33" ht="14.4" spans="1:26">
      <c r="A33" s="447"/>
      <c r="B33" s="447"/>
      <c r="C33" s="447"/>
      <c r="D33" s="447"/>
      <c r="E33" s="447"/>
      <c r="F33" s="447"/>
      <c r="G33" s="447"/>
      <c r="H33" s="447"/>
      <c r="I33" s="447"/>
      <c r="J33" s="447"/>
      <c r="K33" s="447"/>
      <c r="L33" s="447"/>
      <c r="M33" s="447"/>
      <c r="N33" s="447"/>
      <c r="O33" s="447"/>
      <c r="P33" s="447"/>
      <c r="Q33" s="447"/>
      <c r="R33" s="447"/>
      <c r="S33" s="447"/>
      <c r="T33" s="447"/>
      <c r="U33" s="447"/>
      <c r="V33" s="447"/>
      <c r="W33" s="447"/>
      <c r="X33" s="470"/>
      <c r="Y33" s="470"/>
      <c r="Z33" s="470"/>
    </row>
    <row r="34" ht="14.4" spans="1:26">
      <c r="A34" s="447"/>
      <c r="B34" s="447"/>
      <c r="C34" s="447"/>
      <c r="D34" s="447"/>
      <c r="E34" s="447"/>
      <c r="F34" s="447"/>
      <c r="G34" s="447"/>
      <c r="H34" s="447"/>
      <c r="I34" s="447"/>
      <c r="J34" s="447"/>
      <c r="K34" s="447"/>
      <c r="L34" s="447"/>
      <c r="M34" s="447"/>
      <c r="N34" s="447"/>
      <c r="O34" s="447"/>
      <c r="P34" s="447"/>
      <c r="Q34" s="447"/>
      <c r="R34" s="447"/>
      <c r="S34" s="447"/>
      <c r="T34" s="447"/>
      <c r="U34" s="447"/>
      <c r="V34" s="447"/>
      <c r="W34" s="447"/>
      <c r="X34" s="470"/>
      <c r="Y34" s="470"/>
      <c r="Z34" s="470"/>
    </row>
    <row r="35" ht="14.4" spans="1:26">
      <c r="A35" s="447"/>
      <c r="B35" s="447"/>
      <c r="C35" s="447"/>
      <c r="D35" s="447"/>
      <c r="E35" s="447"/>
      <c r="F35" s="447"/>
      <c r="G35" s="447"/>
      <c r="H35" s="447"/>
      <c r="I35" s="447"/>
      <c r="J35" s="447"/>
      <c r="K35" s="447"/>
      <c r="L35" s="447"/>
      <c r="M35" s="447"/>
      <c r="N35" s="447"/>
      <c r="O35" s="447"/>
      <c r="P35" s="447"/>
      <c r="Q35" s="447"/>
      <c r="R35" s="447"/>
      <c r="S35" s="447"/>
      <c r="T35" s="447"/>
      <c r="U35" s="447"/>
      <c r="V35" s="447"/>
      <c r="W35" s="447"/>
      <c r="X35" s="470"/>
      <c r="Y35" s="470"/>
      <c r="Z35" s="470"/>
    </row>
    <row r="36" ht="14.4" spans="1:26">
      <c r="A36" s="447"/>
      <c r="B36" s="447"/>
      <c r="C36" s="447"/>
      <c r="D36" s="447"/>
      <c r="E36" s="447"/>
      <c r="F36" s="447"/>
      <c r="G36" s="447"/>
      <c r="H36" s="447"/>
      <c r="I36" s="447"/>
      <c r="J36" s="447"/>
      <c r="K36" s="447"/>
      <c r="L36" s="447"/>
      <c r="M36" s="447"/>
      <c r="N36" s="447"/>
      <c r="O36" s="447"/>
      <c r="P36" s="447"/>
      <c r="Q36" s="447"/>
      <c r="R36" s="447"/>
      <c r="S36" s="447"/>
      <c r="T36" s="447"/>
      <c r="U36" s="447"/>
      <c r="V36" s="447"/>
      <c r="W36" s="447"/>
      <c r="X36" s="470"/>
      <c r="Y36" s="470"/>
      <c r="Z36" s="470"/>
    </row>
    <row r="37" ht="14.4" spans="1:26">
      <c r="A37" s="447"/>
      <c r="B37" s="447"/>
      <c r="C37" s="447"/>
      <c r="D37" s="447"/>
      <c r="E37" s="447"/>
      <c r="F37" s="447"/>
      <c r="G37" s="447"/>
      <c r="H37" s="447"/>
      <c r="I37" s="447"/>
      <c r="J37" s="447"/>
      <c r="K37" s="447"/>
      <c r="L37" s="447"/>
      <c r="M37" s="447"/>
      <c r="N37" s="447"/>
      <c r="O37" s="447"/>
      <c r="P37" s="447"/>
      <c r="Q37" s="447"/>
      <c r="R37" s="447"/>
      <c r="S37" s="447"/>
      <c r="T37" s="447"/>
      <c r="U37" s="447"/>
      <c r="V37" s="447"/>
      <c r="W37" s="447"/>
      <c r="X37" s="470"/>
      <c r="Y37" s="470"/>
      <c r="Z37" s="470"/>
    </row>
    <row r="38" ht="14.4" spans="1:26">
      <c r="A38" s="447"/>
      <c r="B38" s="447"/>
      <c r="C38" s="447"/>
      <c r="D38" s="447"/>
      <c r="E38" s="447"/>
      <c r="F38" s="447"/>
      <c r="G38" s="447"/>
      <c r="H38" s="447"/>
      <c r="I38" s="447"/>
      <c r="J38" s="447"/>
      <c r="K38" s="447"/>
      <c r="L38" s="447"/>
      <c r="M38" s="447"/>
      <c r="N38" s="447"/>
      <c r="O38" s="447"/>
      <c r="P38" s="447"/>
      <c r="Q38" s="447"/>
      <c r="R38" s="447"/>
      <c r="S38" s="447"/>
      <c r="T38" s="447"/>
      <c r="U38" s="447"/>
      <c r="V38" s="447"/>
      <c r="W38" s="447"/>
      <c r="X38" s="470"/>
      <c r="Y38" s="470"/>
      <c r="Z38" s="470"/>
    </row>
    <row r="39" ht="14.4" spans="1:26">
      <c r="A39" s="447"/>
      <c r="B39" s="447"/>
      <c r="C39" s="447"/>
      <c r="D39" s="447"/>
      <c r="E39" s="447"/>
      <c r="F39" s="447"/>
      <c r="G39" s="447"/>
      <c r="H39" s="447"/>
      <c r="I39" s="447"/>
      <c r="J39" s="447"/>
      <c r="K39" s="447"/>
      <c r="L39" s="447"/>
      <c r="M39" s="447"/>
      <c r="N39" s="447"/>
      <c r="O39" s="447"/>
      <c r="P39" s="447"/>
      <c r="Q39" s="447"/>
      <c r="R39" s="447"/>
      <c r="S39" s="447"/>
      <c r="T39" s="447"/>
      <c r="U39" s="447"/>
      <c r="V39" s="447"/>
      <c r="W39" s="447"/>
      <c r="X39" s="470"/>
      <c r="Y39" s="470"/>
      <c r="Z39" s="470"/>
    </row>
    <row r="40" ht="14.4" spans="1:26">
      <c r="A40" s="447"/>
      <c r="B40" s="447"/>
      <c r="C40" s="447"/>
      <c r="D40" s="447"/>
      <c r="E40" s="447"/>
      <c r="F40" s="447"/>
      <c r="G40" s="447"/>
      <c r="H40" s="447"/>
      <c r="I40" s="447"/>
      <c r="J40" s="447"/>
      <c r="K40" s="447"/>
      <c r="L40" s="447"/>
      <c r="M40" s="447"/>
      <c r="N40" s="447"/>
      <c r="O40" s="447"/>
      <c r="P40" s="447"/>
      <c r="Q40" s="447"/>
      <c r="R40" s="447"/>
      <c r="S40" s="447"/>
      <c r="T40" s="447"/>
      <c r="U40" s="447"/>
      <c r="V40" s="447"/>
      <c r="W40" s="447"/>
      <c r="X40" s="470"/>
      <c r="Y40" s="470"/>
      <c r="Z40" s="470"/>
    </row>
    <row r="41" ht="14.4" spans="1:26">
      <c r="A41" s="447"/>
      <c r="B41" s="447"/>
      <c r="C41" s="447"/>
      <c r="D41" s="447"/>
      <c r="E41" s="447"/>
      <c r="F41" s="447"/>
      <c r="G41" s="447"/>
      <c r="H41" s="447"/>
      <c r="I41" s="447"/>
      <c r="J41" s="447"/>
      <c r="K41" s="447"/>
      <c r="L41" s="447"/>
      <c r="M41" s="447"/>
      <c r="N41" s="447"/>
      <c r="O41" s="447"/>
      <c r="P41" s="447"/>
      <c r="Q41" s="447"/>
      <c r="R41" s="447"/>
      <c r="S41" s="447"/>
      <c r="T41" s="447"/>
      <c r="U41" s="447"/>
      <c r="V41" s="447"/>
      <c r="W41" s="447"/>
      <c r="X41" s="470"/>
      <c r="Y41" s="470"/>
      <c r="Z41" s="470"/>
    </row>
    <row r="42" ht="14.4" spans="1:26">
      <c r="A42" s="447"/>
      <c r="B42" s="447"/>
      <c r="C42" s="447"/>
      <c r="D42" s="447"/>
      <c r="E42" s="447"/>
      <c r="F42" s="447"/>
      <c r="G42" s="447"/>
      <c r="H42" s="447"/>
      <c r="I42" s="447"/>
      <c r="J42" s="447"/>
      <c r="K42" s="447"/>
      <c r="L42" s="447"/>
      <c r="M42" s="447"/>
      <c r="N42" s="447"/>
      <c r="O42" s="447"/>
      <c r="P42" s="447"/>
      <c r="Q42" s="447"/>
      <c r="R42" s="447"/>
      <c r="S42" s="447"/>
      <c r="T42" s="447"/>
      <c r="U42" s="447"/>
      <c r="V42" s="447"/>
      <c r="W42" s="447"/>
      <c r="X42" s="470"/>
      <c r="Y42" s="470"/>
      <c r="Z42" s="470"/>
    </row>
    <row r="43" ht="14.4" spans="1:26">
      <c r="A43" s="447"/>
      <c r="B43" s="447"/>
      <c r="C43" s="447"/>
      <c r="D43" s="447"/>
      <c r="E43" s="447"/>
      <c r="F43" s="447"/>
      <c r="G43" s="447"/>
      <c r="H43" s="447"/>
      <c r="I43" s="447"/>
      <c r="J43" s="447"/>
      <c r="K43" s="447"/>
      <c r="L43" s="447"/>
      <c r="M43" s="447"/>
      <c r="N43" s="447"/>
      <c r="O43" s="447"/>
      <c r="P43" s="447"/>
      <c r="Q43" s="447"/>
      <c r="R43" s="447"/>
      <c r="S43" s="447"/>
      <c r="T43" s="447"/>
      <c r="U43" s="447"/>
      <c r="V43" s="447"/>
      <c r="W43" s="447"/>
      <c r="X43" s="470"/>
      <c r="Y43" s="470"/>
      <c r="Z43" s="470"/>
    </row>
    <row r="44" ht="14.4" spans="1:26">
      <c r="A44" s="447"/>
      <c r="B44" s="447"/>
      <c r="C44" s="447"/>
      <c r="D44" s="447"/>
      <c r="E44" s="447"/>
      <c r="F44" s="447"/>
      <c r="G44" s="447"/>
      <c r="H44" s="447"/>
      <c r="I44" s="447"/>
      <c r="J44" s="447"/>
      <c r="K44" s="447"/>
      <c r="L44" s="447"/>
      <c r="M44" s="447"/>
      <c r="N44" s="447"/>
      <c r="O44" s="447"/>
      <c r="P44" s="447"/>
      <c r="Q44" s="447"/>
      <c r="R44" s="447"/>
      <c r="S44" s="447"/>
      <c r="T44" s="447"/>
      <c r="U44" s="447"/>
      <c r="V44" s="447"/>
      <c r="W44" s="447"/>
      <c r="X44" s="470"/>
      <c r="Y44" s="470"/>
      <c r="Z44" s="470"/>
    </row>
    <row r="45" ht="14.4" spans="1:26">
      <c r="A45" s="447"/>
      <c r="B45" s="447"/>
      <c r="C45" s="447"/>
      <c r="D45" s="447"/>
      <c r="E45" s="447"/>
      <c r="F45" s="447"/>
      <c r="G45" s="447"/>
      <c r="H45" s="447"/>
      <c r="I45" s="447"/>
      <c r="J45" s="447"/>
      <c r="K45" s="447"/>
      <c r="L45" s="447"/>
      <c r="M45" s="447"/>
      <c r="N45" s="447"/>
      <c r="O45" s="447"/>
      <c r="P45" s="447"/>
      <c r="Q45" s="447"/>
      <c r="R45" s="447"/>
      <c r="S45" s="447"/>
      <c r="T45" s="447"/>
      <c r="U45" s="447"/>
      <c r="V45" s="447"/>
      <c r="W45" s="447"/>
      <c r="X45" s="470"/>
      <c r="Y45" s="470"/>
      <c r="Z45" s="470"/>
    </row>
    <row r="46" ht="14.4" spans="1:26">
      <c r="A46" s="447"/>
      <c r="B46" s="447"/>
      <c r="C46" s="447"/>
      <c r="D46" s="447"/>
      <c r="E46" s="447"/>
      <c r="F46" s="447"/>
      <c r="G46" s="447"/>
      <c r="H46" s="447"/>
      <c r="I46" s="447"/>
      <c r="J46" s="447"/>
      <c r="K46" s="447"/>
      <c r="L46" s="447"/>
      <c r="M46" s="447"/>
      <c r="N46" s="447"/>
      <c r="O46" s="447"/>
      <c r="P46" s="447"/>
      <c r="Q46" s="447"/>
      <c r="R46" s="447"/>
      <c r="S46" s="447"/>
      <c r="T46" s="447"/>
      <c r="U46" s="447"/>
      <c r="V46" s="447"/>
      <c r="W46" s="447"/>
      <c r="X46" s="470"/>
      <c r="Y46" s="470"/>
      <c r="Z46" s="470"/>
    </row>
    <row r="47" ht="14.4" spans="1:26">
      <c r="A47" s="447"/>
      <c r="B47" s="447"/>
      <c r="C47" s="447"/>
      <c r="D47" s="447"/>
      <c r="E47" s="447"/>
      <c r="F47" s="447"/>
      <c r="G47" s="447"/>
      <c r="H47" s="447"/>
      <c r="I47" s="447"/>
      <c r="J47" s="447"/>
      <c r="K47" s="447"/>
      <c r="L47" s="447"/>
      <c r="M47" s="447"/>
      <c r="N47" s="447"/>
      <c r="O47" s="447"/>
      <c r="P47" s="447"/>
      <c r="Q47" s="447"/>
      <c r="R47" s="447"/>
      <c r="S47" s="447"/>
      <c r="T47" s="447"/>
      <c r="U47" s="447"/>
      <c r="V47" s="447"/>
      <c r="W47" s="447"/>
      <c r="X47" s="470"/>
      <c r="Y47" s="470"/>
      <c r="Z47" s="470"/>
    </row>
    <row r="48" ht="14.4" spans="1:26">
      <c r="A48" s="447"/>
      <c r="B48" s="447"/>
      <c r="C48" s="447"/>
      <c r="D48" s="447"/>
      <c r="E48" s="447"/>
      <c r="F48" s="447"/>
      <c r="G48" s="447"/>
      <c r="H48" s="447"/>
      <c r="I48" s="447"/>
      <c r="J48" s="447"/>
      <c r="K48" s="447"/>
      <c r="L48" s="447"/>
      <c r="M48" s="447"/>
      <c r="N48" s="447"/>
      <c r="O48" s="447"/>
      <c r="P48" s="447"/>
      <c r="Q48" s="447"/>
      <c r="R48" s="447"/>
      <c r="S48" s="447"/>
      <c r="T48" s="447"/>
      <c r="U48" s="447"/>
      <c r="V48" s="447"/>
      <c r="W48" s="447"/>
      <c r="X48" s="470"/>
      <c r="Y48" s="470"/>
      <c r="Z48" s="470"/>
    </row>
    <row r="49" ht="14.4" spans="1:26">
      <c r="A49" s="447"/>
      <c r="B49" s="447"/>
      <c r="C49" s="447"/>
      <c r="D49" s="447"/>
      <c r="E49" s="447"/>
      <c r="F49" s="447"/>
      <c r="G49" s="447"/>
      <c r="H49" s="447"/>
      <c r="I49" s="447"/>
      <c r="J49" s="447"/>
      <c r="K49" s="447"/>
      <c r="L49" s="447"/>
      <c r="M49" s="447"/>
      <c r="N49" s="447"/>
      <c r="O49" s="447"/>
      <c r="P49" s="447"/>
      <c r="Q49" s="447"/>
      <c r="R49" s="447"/>
      <c r="S49" s="447"/>
      <c r="T49" s="447"/>
      <c r="U49" s="447"/>
      <c r="V49" s="447"/>
      <c r="W49" s="447"/>
      <c r="X49" s="470"/>
      <c r="Y49" s="470"/>
      <c r="Z49" s="470"/>
    </row>
    <row r="50" ht="14.4" spans="1:26">
      <c r="A50" s="447"/>
      <c r="B50" s="447"/>
      <c r="C50" s="447"/>
      <c r="D50" s="447"/>
      <c r="E50" s="447"/>
      <c r="F50" s="447"/>
      <c r="G50" s="447"/>
      <c r="H50" s="447"/>
      <c r="I50" s="447"/>
      <c r="J50" s="447"/>
      <c r="K50" s="447"/>
      <c r="L50" s="447"/>
      <c r="M50" s="447"/>
      <c r="N50" s="447"/>
      <c r="O50" s="447"/>
      <c r="P50" s="447"/>
      <c r="Q50" s="447"/>
      <c r="R50" s="447"/>
      <c r="S50" s="447"/>
      <c r="T50" s="447"/>
      <c r="U50" s="447"/>
      <c r="V50" s="447"/>
      <c r="W50" s="447"/>
      <c r="X50" s="470"/>
      <c r="Y50" s="470"/>
      <c r="Z50" s="470"/>
    </row>
    <row r="51" ht="14.4" spans="1:26">
      <c r="A51" s="447"/>
      <c r="B51" s="447"/>
      <c r="C51" s="447"/>
      <c r="D51" s="447"/>
      <c r="E51" s="447"/>
      <c r="F51" s="447"/>
      <c r="G51" s="447"/>
      <c r="H51" s="447"/>
      <c r="I51" s="447"/>
      <c r="J51" s="447"/>
      <c r="K51" s="447"/>
      <c r="L51" s="447"/>
      <c r="M51" s="447"/>
      <c r="N51" s="447"/>
      <c r="O51" s="447"/>
      <c r="P51" s="447"/>
      <c r="Q51" s="447"/>
      <c r="R51" s="447"/>
      <c r="S51" s="447"/>
      <c r="T51" s="447"/>
      <c r="U51" s="447"/>
      <c r="V51" s="447"/>
      <c r="W51" s="447"/>
      <c r="X51" s="470"/>
      <c r="Y51" s="470"/>
      <c r="Z51" s="470"/>
    </row>
    <row r="52" ht="14.4" spans="1:26">
      <c r="A52" s="447"/>
      <c r="B52" s="447"/>
      <c r="C52" s="447"/>
      <c r="D52" s="447"/>
      <c r="E52" s="447"/>
      <c r="F52" s="447"/>
      <c r="G52" s="447"/>
      <c r="H52" s="447"/>
      <c r="I52" s="447"/>
      <c r="J52" s="447"/>
      <c r="K52" s="447"/>
      <c r="L52" s="447"/>
      <c r="M52" s="447"/>
      <c r="N52" s="447"/>
      <c r="O52" s="447"/>
      <c r="P52" s="447"/>
      <c r="Q52" s="447"/>
      <c r="R52" s="447"/>
      <c r="S52" s="447"/>
      <c r="T52" s="447"/>
      <c r="U52" s="447"/>
      <c r="V52" s="447"/>
      <c r="W52" s="447"/>
      <c r="X52" s="470"/>
      <c r="Y52" s="470"/>
      <c r="Z52" s="470"/>
    </row>
    <row r="53" ht="14.4" spans="1:26">
      <c r="A53" s="447"/>
      <c r="B53" s="447"/>
      <c r="C53" s="447"/>
      <c r="D53" s="447"/>
      <c r="E53" s="447"/>
      <c r="F53" s="447"/>
      <c r="G53" s="447"/>
      <c r="H53" s="447"/>
      <c r="I53" s="447"/>
      <c r="J53" s="447"/>
      <c r="K53" s="447"/>
      <c r="L53" s="447"/>
      <c r="M53" s="447"/>
      <c r="N53" s="447"/>
      <c r="O53" s="447"/>
      <c r="P53" s="447"/>
      <c r="Q53" s="447"/>
      <c r="R53" s="447"/>
      <c r="S53" s="447"/>
      <c r="T53" s="447"/>
      <c r="U53" s="447"/>
      <c r="V53" s="447"/>
      <c r="W53" s="447"/>
      <c r="X53" s="470"/>
      <c r="Y53" s="470"/>
      <c r="Z53" s="470"/>
    </row>
    <row r="54" ht="14.4" spans="1:26">
      <c r="A54" s="447"/>
      <c r="B54" s="447"/>
      <c r="C54" s="447"/>
      <c r="D54" s="447"/>
      <c r="E54" s="447"/>
      <c r="F54" s="447"/>
      <c r="G54" s="447"/>
      <c r="H54" s="447"/>
      <c r="I54" s="447"/>
      <c r="J54" s="447"/>
      <c r="K54" s="447"/>
      <c r="L54" s="447"/>
      <c r="M54" s="447"/>
      <c r="N54" s="447"/>
      <c r="O54" s="447"/>
      <c r="P54" s="447"/>
      <c r="Q54" s="447"/>
      <c r="R54" s="447"/>
      <c r="S54" s="447"/>
      <c r="T54" s="447"/>
      <c r="U54" s="447"/>
      <c r="V54" s="447"/>
      <c r="W54" s="447"/>
      <c r="X54" s="470"/>
      <c r="Y54" s="470"/>
      <c r="Z54" s="470"/>
    </row>
    <row r="55" ht="14.4" spans="1:26">
      <c r="A55" s="447"/>
      <c r="B55" s="447"/>
      <c r="C55" s="447"/>
      <c r="D55" s="447"/>
      <c r="E55" s="447"/>
      <c r="F55" s="447"/>
      <c r="G55" s="447"/>
      <c r="H55" s="447"/>
      <c r="I55" s="447"/>
      <c r="J55" s="447"/>
      <c r="K55" s="447"/>
      <c r="L55" s="447"/>
      <c r="M55" s="447"/>
      <c r="N55" s="447"/>
      <c r="O55" s="447"/>
      <c r="P55" s="447"/>
      <c r="Q55" s="447"/>
      <c r="R55" s="447"/>
      <c r="S55" s="447"/>
      <c r="T55" s="447"/>
      <c r="U55" s="447"/>
      <c r="V55" s="447"/>
      <c r="W55" s="447"/>
      <c r="X55" s="470"/>
      <c r="Y55" s="470"/>
      <c r="Z55" s="470"/>
    </row>
    <row r="56" ht="14.4" spans="1:26">
      <c r="A56" s="447"/>
      <c r="B56" s="447"/>
      <c r="C56" s="447"/>
      <c r="D56" s="447"/>
      <c r="E56" s="447"/>
      <c r="F56" s="447"/>
      <c r="G56" s="447"/>
      <c r="H56" s="447"/>
      <c r="I56" s="447"/>
      <c r="J56" s="447"/>
      <c r="K56" s="447"/>
      <c r="L56" s="447"/>
      <c r="M56" s="447"/>
      <c r="N56" s="447"/>
      <c r="O56" s="447"/>
      <c r="P56" s="447"/>
      <c r="Q56" s="447"/>
      <c r="R56" s="447"/>
      <c r="S56" s="447"/>
      <c r="T56" s="447"/>
      <c r="U56" s="447"/>
      <c r="V56" s="447"/>
      <c r="W56" s="447"/>
      <c r="X56" s="470"/>
      <c r="Y56" s="470"/>
      <c r="Z56" s="470"/>
    </row>
    <row r="57" ht="14.4" spans="1:26">
      <c r="A57" s="447"/>
      <c r="B57" s="447"/>
      <c r="C57" s="447"/>
      <c r="D57" s="447"/>
      <c r="E57" s="447"/>
      <c r="F57" s="447"/>
      <c r="G57" s="447"/>
      <c r="H57" s="447"/>
      <c r="I57" s="447"/>
      <c r="J57" s="447"/>
      <c r="K57" s="447"/>
      <c r="L57" s="447"/>
      <c r="M57" s="447"/>
      <c r="N57" s="447"/>
      <c r="O57" s="447"/>
      <c r="P57" s="447"/>
      <c r="Q57" s="447"/>
      <c r="R57" s="447"/>
      <c r="S57" s="447"/>
      <c r="T57" s="447"/>
      <c r="U57" s="447"/>
      <c r="V57" s="447"/>
      <c r="W57" s="447"/>
      <c r="X57" s="470"/>
      <c r="Y57" s="470"/>
      <c r="Z57" s="470"/>
    </row>
    <row r="58" ht="14.4" spans="1:26">
      <c r="A58" s="447"/>
      <c r="B58" s="447"/>
      <c r="C58" s="447"/>
      <c r="D58" s="447"/>
      <c r="E58" s="447"/>
      <c r="F58" s="447"/>
      <c r="G58" s="447"/>
      <c r="H58" s="447"/>
      <c r="I58" s="447"/>
      <c r="J58" s="447"/>
      <c r="K58" s="447"/>
      <c r="L58" s="447"/>
      <c r="M58" s="447"/>
      <c r="N58" s="447"/>
      <c r="O58" s="447"/>
      <c r="P58" s="447"/>
      <c r="Q58" s="447"/>
      <c r="R58" s="447"/>
      <c r="S58" s="447"/>
      <c r="T58" s="447"/>
      <c r="U58" s="447"/>
      <c r="V58" s="447"/>
      <c r="W58" s="447"/>
      <c r="X58" s="470"/>
      <c r="Y58" s="470"/>
      <c r="Z58" s="470"/>
    </row>
    <row r="59" ht="14.4" spans="1:26">
      <c r="A59" s="447"/>
      <c r="B59" s="447"/>
      <c r="C59" s="447"/>
      <c r="D59" s="447"/>
      <c r="E59" s="447"/>
      <c r="F59" s="447"/>
      <c r="G59" s="447"/>
      <c r="H59" s="447"/>
      <c r="I59" s="447"/>
      <c r="J59" s="447"/>
      <c r="K59" s="447"/>
      <c r="L59" s="447"/>
      <c r="M59" s="447"/>
      <c r="N59" s="447"/>
      <c r="O59" s="447"/>
      <c r="P59" s="447"/>
      <c r="Q59" s="447"/>
      <c r="R59" s="447"/>
      <c r="S59" s="447"/>
      <c r="T59" s="447"/>
      <c r="U59" s="447"/>
      <c r="V59" s="447"/>
      <c r="W59" s="447"/>
      <c r="X59" s="470"/>
      <c r="Y59" s="470"/>
      <c r="Z59" s="470"/>
    </row>
    <row r="60" ht="14.4" spans="1:26">
      <c r="A60" s="447"/>
      <c r="B60" s="447"/>
      <c r="C60" s="447"/>
      <c r="D60" s="447"/>
      <c r="E60" s="447"/>
      <c r="F60" s="447"/>
      <c r="G60" s="447"/>
      <c r="H60" s="447"/>
      <c r="I60" s="447"/>
      <c r="J60" s="447"/>
      <c r="K60" s="447"/>
      <c r="L60" s="447"/>
      <c r="M60" s="447"/>
      <c r="N60" s="447"/>
      <c r="O60" s="447"/>
      <c r="P60" s="447"/>
      <c r="Q60" s="447"/>
      <c r="R60" s="447"/>
      <c r="S60" s="447"/>
      <c r="T60" s="447"/>
      <c r="U60" s="447"/>
      <c r="V60" s="447"/>
      <c r="W60" s="447"/>
      <c r="X60" s="470"/>
      <c r="Y60" s="470"/>
      <c r="Z60" s="470"/>
    </row>
    <row r="61" ht="14.4" spans="1:26">
      <c r="A61" s="447"/>
      <c r="B61" s="447"/>
      <c r="C61" s="447"/>
      <c r="D61" s="447"/>
      <c r="E61" s="447"/>
      <c r="F61" s="447"/>
      <c r="G61" s="447"/>
      <c r="H61" s="447"/>
      <c r="I61" s="447"/>
      <c r="J61" s="447"/>
      <c r="K61" s="447"/>
      <c r="L61" s="447"/>
      <c r="M61" s="447"/>
      <c r="N61" s="447"/>
      <c r="O61" s="447"/>
      <c r="P61" s="447"/>
      <c r="Q61" s="447"/>
      <c r="R61" s="447"/>
      <c r="S61" s="447"/>
      <c r="T61" s="447"/>
      <c r="U61" s="447"/>
      <c r="V61" s="447"/>
      <c r="W61" s="447"/>
      <c r="X61" s="470"/>
      <c r="Y61" s="470"/>
      <c r="Z61" s="470"/>
    </row>
    <row r="62" ht="14.4" spans="1:26">
      <c r="A62" s="447"/>
      <c r="B62" s="447"/>
      <c r="C62" s="447"/>
      <c r="D62" s="447"/>
      <c r="E62" s="447"/>
      <c r="F62" s="447"/>
      <c r="G62" s="447"/>
      <c r="H62" s="447"/>
      <c r="I62" s="447"/>
      <c r="J62" s="447"/>
      <c r="K62" s="447"/>
      <c r="L62" s="447"/>
      <c r="M62" s="447"/>
      <c r="N62" s="447"/>
      <c r="O62" s="447"/>
      <c r="P62" s="447"/>
      <c r="Q62" s="447"/>
      <c r="R62" s="447"/>
      <c r="S62" s="447"/>
      <c r="T62" s="447"/>
      <c r="U62" s="447"/>
      <c r="V62" s="447"/>
      <c r="W62" s="447"/>
      <c r="X62" s="470"/>
      <c r="Y62" s="470"/>
      <c r="Z62" s="470"/>
    </row>
    <row r="63" ht="14.4" spans="1:26">
      <c r="A63" s="447"/>
      <c r="B63" s="447"/>
      <c r="C63" s="447"/>
      <c r="D63" s="447"/>
      <c r="E63" s="447"/>
      <c r="F63" s="447"/>
      <c r="G63" s="447"/>
      <c r="H63" s="447"/>
      <c r="I63" s="447"/>
      <c r="J63" s="447"/>
      <c r="K63" s="447"/>
      <c r="L63" s="447"/>
      <c r="M63" s="447"/>
      <c r="N63" s="447"/>
      <c r="O63" s="447"/>
      <c r="P63" s="447"/>
      <c r="Q63" s="447"/>
      <c r="R63" s="447"/>
      <c r="S63" s="447"/>
      <c r="T63" s="447"/>
      <c r="U63" s="447"/>
      <c r="V63" s="447"/>
      <c r="W63" s="447"/>
      <c r="X63" s="470"/>
      <c r="Y63" s="470"/>
      <c r="Z63" s="470"/>
    </row>
    <row r="64" ht="14.4" spans="1:26">
      <c r="A64" s="447"/>
      <c r="B64" s="447"/>
      <c r="C64" s="447"/>
      <c r="D64" s="447"/>
      <c r="E64" s="447"/>
      <c r="F64" s="447"/>
      <c r="G64" s="447"/>
      <c r="H64" s="447"/>
      <c r="I64" s="447"/>
      <c r="J64" s="447"/>
      <c r="K64" s="447"/>
      <c r="L64" s="447"/>
      <c r="M64" s="447"/>
      <c r="N64" s="447"/>
      <c r="O64" s="447"/>
      <c r="P64" s="447"/>
      <c r="Q64" s="447"/>
      <c r="R64" s="447"/>
      <c r="S64" s="447"/>
      <c r="T64" s="447"/>
      <c r="U64" s="447"/>
      <c r="V64" s="447"/>
      <c r="W64" s="447"/>
      <c r="X64" s="470"/>
      <c r="Y64" s="470"/>
      <c r="Z64" s="470"/>
    </row>
    <row r="65" ht="14.4" spans="1:26">
      <c r="A65" s="447"/>
      <c r="B65" s="447"/>
      <c r="C65" s="447"/>
      <c r="D65" s="447"/>
      <c r="E65" s="447"/>
      <c r="F65" s="447"/>
      <c r="G65" s="447"/>
      <c r="H65" s="447"/>
      <c r="I65" s="447"/>
      <c r="J65" s="447"/>
      <c r="K65" s="447"/>
      <c r="L65" s="447"/>
      <c r="M65" s="447"/>
      <c r="N65" s="447"/>
      <c r="O65" s="447"/>
      <c r="P65" s="447"/>
      <c r="Q65" s="447"/>
      <c r="R65" s="447"/>
      <c r="S65" s="447"/>
      <c r="T65" s="447"/>
      <c r="U65" s="447"/>
      <c r="V65" s="447"/>
      <c r="W65" s="447"/>
      <c r="X65" s="470"/>
      <c r="Y65" s="470"/>
      <c r="Z65" s="470"/>
    </row>
    <row r="66" ht="14.4" spans="1:26">
      <c r="A66" s="447"/>
      <c r="B66" s="447"/>
      <c r="C66" s="447"/>
      <c r="D66" s="447"/>
      <c r="E66" s="447"/>
      <c r="F66" s="447"/>
      <c r="G66" s="447"/>
      <c r="H66" s="447"/>
      <c r="I66" s="447"/>
      <c r="J66" s="447"/>
      <c r="K66" s="447"/>
      <c r="L66" s="447"/>
      <c r="M66" s="447"/>
      <c r="N66" s="447"/>
      <c r="O66" s="447"/>
      <c r="P66" s="447"/>
      <c r="Q66" s="447"/>
      <c r="R66" s="447"/>
      <c r="S66" s="447"/>
      <c r="T66" s="447"/>
      <c r="U66" s="447"/>
      <c r="V66" s="447"/>
      <c r="W66" s="447"/>
      <c r="X66" s="470"/>
      <c r="Y66" s="470"/>
      <c r="Z66" s="470"/>
    </row>
    <row r="67" ht="14.4" spans="1:26">
      <c r="A67" s="447"/>
      <c r="B67" s="447"/>
      <c r="C67" s="447"/>
      <c r="D67" s="447"/>
      <c r="E67" s="447"/>
      <c r="F67" s="447"/>
      <c r="G67" s="447"/>
      <c r="H67" s="447"/>
      <c r="I67" s="447"/>
      <c r="J67" s="447"/>
      <c r="K67" s="447"/>
      <c r="L67" s="447"/>
      <c r="M67" s="447"/>
      <c r="N67" s="447"/>
      <c r="O67" s="447"/>
      <c r="P67" s="447"/>
      <c r="Q67" s="447"/>
      <c r="R67" s="447"/>
      <c r="S67" s="447"/>
      <c r="T67" s="447"/>
      <c r="U67" s="447"/>
      <c r="V67" s="447"/>
      <c r="W67" s="447"/>
      <c r="X67" s="470"/>
      <c r="Y67" s="470"/>
      <c r="Z67" s="470"/>
    </row>
    <row r="68" ht="14.4" spans="1:26">
      <c r="A68" s="447"/>
      <c r="B68" s="447"/>
      <c r="C68" s="447"/>
      <c r="D68" s="447"/>
      <c r="E68" s="447"/>
      <c r="F68" s="447"/>
      <c r="G68" s="447"/>
      <c r="H68" s="447"/>
      <c r="I68" s="447"/>
      <c r="J68" s="447"/>
      <c r="K68" s="447"/>
      <c r="L68" s="447"/>
      <c r="M68" s="447"/>
      <c r="N68" s="447"/>
      <c r="O68" s="447"/>
      <c r="P68" s="447"/>
      <c r="Q68" s="447"/>
      <c r="R68" s="447"/>
      <c r="S68" s="447"/>
      <c r="T68" s="447"/>
      <c r="U68" s="447"/>
      <c r="V68" s="447"/>
      <c r="W68" s="447"/>
      <c r="X68" s="470"/>
      <c r="Y68" s="470"/>
      <c r="Z68" s="470"/>
    </row>
    <row r="69" ht="14.4" spans="1:26">
      <c r="A69" s="447"/>
      <c r="B69" s="447"/>
      <c r="C69" s="447"/>
      <c r="D69" s="447"/>
      <c r="E69" s="447"/>
      <c r="F69" s="447"/>
      <c r="G69" s="447"/>
      <c r="H69" s="447"/>
      <c r="I69" s="447"/>
      <c r="J69" s="447"/>
      <c r="K69" s="447"/>
      <c r="L69" s="447"/>
      <c r="M69" s="447"/>
      <c r="N69" s="447"/>
      <c r="O69" s="447"/>
      <c r="P69" s="447"/>
      <c r="Q69" s="447"/>
      <c r="R69" s="447"/>
      <c r="S69" s="447"/>
      <c r="T69" s="447"/>
      <c r="U69" s="447"/>
      <c r="V69" s="447"/>
      <c r="W69" s="447"/>
      <c r="X69" s="470"/>
      <c r="Y69" s="470"/>
      <c r="Z69" s="470"/>
    </row>
    <row r="70" ht="14.4" spans="1:26">
      <c r="A70" s="447"/>
      <c r="B70" s="447"/>
      <c r="C70" s="447"/>
      <c r="D70" s="447"/>
      <c r="E70" s="447"/>
      <c r="F70" s="447"/>
      <c r="G70" s="447"/>
      <c r="H70" s="447"/>
      <c r="I70" s="447"/>
      <c r="J70" s="447"/>
      <c r="K70" s="447"/>
      <c r="L70" s="447"/>
      <c r="M70" s="447"/>
      <c r="N70" s="447"/>
      <c r="O70" s="447"/>
      <c r="P70" s="447"/>
      <c r="Q70" s="447"/>
      <c r="R70" s="447"/>
      <c r="S70" s="447"/>
      <c r="T70" s="447"/>
      <c r="U70" s="447"/>
      <c r="V70" s="447"/>
      <c r="W70" s="447"/>
      <c r="X70" s="470"/>
      <c r="Y70" s="470"/>
      <c r="Z70" s="470"/>
    </row>
    <row r="71" ht="14.4" spans="1:26">
      <c r="A71" s="447"/>
      <c r="B71" s="447"/>
      <c r="C71" s="447"/>
      <c r="D71" s="447"/>
      <c r="E71" s="447"/>
      <c r="F71" s="447"/>
      <c r="G71" s="447"/>
      <c r="H71" s="447"/>
      <c r="I71" s="447"/>
      <c r="J71" s="447"/>
      <c r="K71" s="447"/>
      <c r="L71" s="447"/>
      <c r="M71" s="447"/>
      <c r="N71" s="447"/>
      <c r="O71" s="447"/>
      <c r="P71" s="447"/>
      <c r="Q71" s="447"/>
      <c r="R71" s="447"/>
      <c r="S71" s="447"/>
      <c r="T71" s="447"/>
      <c r="U71" s="447"/>
      <c r="V71" s="447"/>
      <c r="W71" s="447"/>
      <c r="X71" s="470"/>
      <c r="Y71" s="470"/>
      <c r="Z71" s="470"/>
    </row>
    <row r="72" ht="14.4" spans="1:26">
      <c r="A72" s="447"/>
      <c r="B72" s="447"/>
      <c r="C72" s="447"/>
      <c r="D72" s="447"/>
      <c r="E72" s="447"/>
      <c r="F72" s="447"/>
      <c r="G72" s="447"/>
      <c r="H72" s="447"/>
      <c r="I72" s="447"/>
      <c r="J72" s="447"/>
      <c r="K72" s="447"/>
      <c r="L72" s="447"/>
      <c r="M72" s="447"/>
      <c r="N72" s="447"/>
      <c r="O72" s="447"/>
      <c r="P72" s="447"/>
      <c r="Q72" s="447"/>
      <c r="R72" s="447"/>
      <c r="S72" s="447"/>
      <c r="T72" s="447"/>
      <c r="U72" s="447"/>
      <c r="V72" s="447"/>
      <c r="W72" s="447"/>
      <c r="X72" s="470"/>
      <c r="Y72" s="470"/>
      <c r="Z72" s="470"/>
    </row>
    <row r="73" ht="14.4" spans="1:26">
      <c r="A73" s="447"/>
      <c r="B73" s="447"/>
      <c r="C73" s="447"/>
      <c r="D73" s="447"/>
      <c r="E73" s="447"/>
      <c r="F73" s="447"/>
      <c r="G73" s="447"/>
      <c r="H73" s="447"/>
      <c r="I73" s="447"/>
      <c r="J73" s="447"/>
      <c r="K73" s="447"/>
      <c r="L73" s="447"/>
      <c r="M73" s="447"/>
      <c r="N73" s="447"/>
      <c r="O73" s="447"/>
      <c r="P73" s="447"/>
      <c r="Q73" s="447"/>
      <c r="R73" s="447"/>
      <c r="S73" s="447"/>
      <c r="T73" s="447"/>
      <c r="U73" s="447"/>
      <c r="V73" s="447"/>
      <c r="W73" s="447"/>
      <c r="X73" s="470"/>
      <c r="Y73" s="470"/>
      <c r="Z73" s="470"/>
    </row>
    <row r="74" ht="14.4" spans="1:26">
      <c r="A74" s="447"/>
      <c r="B74" s="447"/>
      <c r="C74" s="447"/>
      <c r="D74" s="447"/>
      <c r="E74" s="447"/>
      <c r="F74" s="447"/>
      <c r="G74" s="447"/>
      <c r="H74" s="447"/>
      <c r="I74" s="447"/>
      <c r="J74" s="447"/>
      <c r="K74" s="447"/>
      <c r="L74" s="447"/>
      <c r="M74" s="447"/>
      <c r="N74" s="447"/>
      <c r="O74" s="447"/>
      <c r="P74" s="447"/>
      <c r="Q74" s="447"/>
      <c r="R74" s="447"/>
      <c r="S74" s="447"/>
      <c r="T74" s="447"/>
      <c r="U74" s="447"/>
      <c r="V74" s="447"/>
      <c r="W74" s="447"/>
      <c r="X74" s="470"/>
      <c r="Y74" s="470"/>
      <c r="Z74" s="470"/>
    </row>
    <row r="75" ht="14.4" spans="1:26">
      <c r="A75" s="447"/>
      <c r="B75" s="447"/>
      <c r="C75" s="447"/>
      <c r="D75" s="447"/>
      <c r="E75" s="447"/>
      <c r="F75" s="447"/>
      <c r="G75" s="447"/>
      <c r="H75" s="447"/>
      <c r="I75" s="447"/>
      <c r="J75" s="447"/>
      <c r="K75" s="447"/>
      <c r="L75" s="447"/>
      <c r="M75" s="447"/>
      <c r="N75" s="447"/>
      <c r="O75" s="447"/>
      <c r="P75" s="447"/>
      <c r="Q75" s="447"/>
      <c r="R75" s="447"/>
      <c r="S75" s="447"/>
      <c r="T75" s="447"/>
      <c r="U75" s="447"/>
      <c r="V75" s="447"/>
      <c r="W75" s="447"/>
      <c r="X75" s="470"/>
      <c r="Y75" s="470"/>
      <c r="Z75" s="470"/>
    </row>
    <row r="76" ht="14.4" spans="1:26">
      <c r="A76" s="447"/>
      <c r="B76" s="447"/>
      <c r="C76" s="447"/>
      <c r="D76" s="447"/>
      <c r="E76" s="447"/>
      <c r="F76" s="447"/>
      <c r="G76" s="447"/>
      <c r="H76" s="447"/>
      <c r="I76" s="447"/>
      <c r="J76" s="447"/>
      <c r="K76" s="447"/>
      <c r="L76" s="447"/>
      <c r="M76" s="447"/>
      <c r="N76" s="447"/>
      <c r="O76" s="447"/>
      <c r="P76" s="447"/>
      <c r="Q76" s="447"/>
      <c r="R76" s="447"/>
      <c r="S76" s="447"/>
      <c r="T76" s="447"/>
      <c r="U76" s="447"/>
      <c r="V76" s="447"/>
      <c r="W76" s="447"/>
      <c r="X76" s="470"/>
      <c r="Y76" s="470"/>
      <c r="Z76" s="470"/>
    </row>
    <row r="77" ht="14.4" spans="1:26">
      <c r="A77" s="447"/>
      <c r="B77" s="447"/>
      <c r="C77" s="447"/>
      <c r="D77" s="447"/>
      <c r="E77" s="447"/>
      <c r="F77" s="447"/>
      <c r="G77" s="447"/>
      <c r="H77" s="447"/>
      <c r="I77" s="447"/>
      <c r="J77" s="447"/>
      <c r="K77" s="447"/>
      <c r="L77" s="447"/>
      <c r="M77" s="447"/>
      <c r="N77" s="447"/>
      <c r="O77" s="447"/>
      <c r="P77" s="447"/>
      <c r="Q77" s="447"/>
      <c r="R77" s="447"/>
      <c r="S77" s="447"/>
      <c r="T77" s="447"/>
      <c r="U77" s="447"/>
      <c r="V77" s="447"/>
      <c r="W77" s="447"/>
      <c r="X77" s="470"/>
      <c r="Y77" s="470"/>
      <c r="Z77" s="470"/>
    </row>
    <row r="78" ht="14.4" spans="1:26">
      <c r="A78" s="447"/>
      <c r="B78" s="447"/>
      <c r="C78" s="447"/>
      <c r="D78" s="447"/>
      <c r="E78" s="447"/>
      <c r="F78" s="447"/>
      <c r="G78" s="447"/>
      <c r="H78" s="447"/>
      <c r="I78" s="447"/>
      <c r="J78" s="447"/>
      <c r="K78" s="447"/>
      <c r="L78" s="447"/>
      <c r="M78" s="447"/>
      <c r="N78" s="447"/>
      <c r="O78" s="447"/>
      <c r="P78" s="447"/>
      <c r="Q78" s="447"/>
      <c r="R78" s="447"/>
      <c r="S78" s="447"/>
      <c r="T78" s="447"/>
      <c r="U78" s="447"/>
      <c r="V78" s="447"/>
      <c r="W78" s="447"/>
      <c r="X78" s="470"/>
      <c r="Y78" s="470"/>
      <c r="Z78" s="470"/>
    </row>
    <row r="79" ht="14.4" spans="1:26">
      <c r="A79" s="447"/>
      <c r="B79" s="447"/>
      <c r="C79" s="447"/>
      <c r="D79" s="447"/>
      <c r="E79" s="447"/>
      <c r="F79" s="447"/>
      <c r="G79" s="447"/>
      <c r="H79" s="447"/>
      <c r="I79" s="447"/>
      <c r="J79" s="447"/>
      <c r="K79" s="447"/>
      <c r="L79" s="447"/>
      <c r="M79" s="447"/>
      <c r="N79" s="447"/>
      <c r="O79" s="447"/>
      <c r="P79" s="447"/>
      <c r="Q79" s="447"/>
      <c r="R79" s="447"/>
      <c r="S79" s="447"/>
      <c r="T79" s="447"/>
      <c r="U79" s="447"/>
      <c r="V79" s="447"/>
      <c r="W79" s="447"/>
      <c r="X79" s="470"/>
      <c r="Y79" s="470"/>
      <c r="Z79" s="470"/>
    </row>
    <row r="80" ht="14.4" spans="1:26">
      <c r="A80" s="447"/>
      <c r="B80" s="447"/>
      <c r="C80" s="447"/>
      <c r="D80" s="447"/>
      <c r="E80" s="447"/>
      <c r="F80" s="447"/>
      <c r="G80" s="447"/>
      <c r="H80" s="447"/>
      <c r="I80" s="447"/>
      <c r="J80" s="447"/>
      <c r="K80" s="447"/>
      <c r="L80" s="447"/>
      <c r="M80" s="447"/>
      <c r="N80" s="447"/>
      <c r="O80" s="447"/>
      <c r="P80" s="447"/>
      <c r="Q80" s="447"/>
      <c r="R80" s="447"/>
      <c r="S80" s="447"/>
      <c r="T80" s="447"/>
      <c r="U80" s="447"/>
      <c r="V80" s="447"/>
      <c r="W80" s="447"/>
      <c r="X80" s="470"/>
      <c r="Y80" s="470"/>
      <c r="Z80" s="470"/>
    </row>
    <row r="81" ht="14.4" spans="1:26">
      <c r="A81" s="447"/>
      <c r="B81" s="447"/>
      <c r="C81" s="447"/>
      <c r="D81" s="447"/>
      <c r="E81" s="447"/>
      <c r="F81" s="447"/>
      <c r="G81" s="447"/>
      <c r="H81" s="447"/>
      <c r="I81" s="447"/>
      <c r="J81" s="447"/>
      <c r="K81" s="447"/>
      <c r="L81" s="447"/>
      <c r="M81" s="447"/>
      <c r="N81" s="447"/>
      <c r="O81" s="447"/>
      <c r="P81" s="447"/>
      <c r="Q81" s="447"/>
      <c r="R81" s="447"/>
      <c r="S81" s="447"/>
      <c r="T81" s="447"/>
      <c r="U81" s="447"/>
      <c r="V81" s="447"/>
      <c r="W81" s="447"/>
      <c r="X81" s="470"/>
      <c r="Y81" s="470"/>
      <c r="Z81" s="470"/>
    </row>
    <row r="82" ht="14.4" spans="1:26">
      <c r="A82" s="447"/>
      <c r="B82" s="447"/>
      <c r="C82" s="447"/>
      <c r="D82" s="447"/>
      <c r="E82" s="447"/>
      <c r="F82" s="447"/>
      <c r="G82" s="447"/>
      <c r="H82" s="447"/>
      <c r="I82" s="447"/>
      <c r="J82" s="447"/>
      <c r="K82" s="447"/>
      <c r="L82" s="447"/>
      <c r="M82" s="447"/>
      <c r="N82" s="447"/>
      <c r="O82" s="447"/>
      <c r="P82" s="447"/>
      <c r="Q82" s="447"/>
      <c r="R82" s="447"/>
      <c r="S82" s="447"/>
      <c r="T82" s="447"/>
      <c r="U82" s="447"/>
      <c r="V82" s="447"/>
      <c r="W82" s="447"/>
      <c r="X82" s="470"/>
      <c r="Y82" s="470"/>
      <c r="Z82" s="470"/>
    </row>
    <row r="83" ht="14.4" spans="1:26">
      <c r="A83" s="447"/>
      <c r="B83" s="447"/>
      <c r="C83" s="447"/>
      <c r="D83" s="447"/>
      <c r="E83" s="447"/>
      <c r="F83" s="447"/>
      <c r="G83" s="447"/>
      <c r="H83" s="447"/>
      <c r="I83" s="447"/>
      <c r="J83" s="447"/>
      <c r="K83" s="447"/>
      <c r="L83" s="447"/>
      <c r="M83" s="447"/>
      <c r="N83" s="447"/>
      <c r="O83" s="447"/>
      <c r="P83" s="447"/>
      <c r="Q83" s="447"/>
      <c r="R83" s="447"/>
      <c r="S83" s="447"/>
      <c r="T83" s="447"/>
      <c r="U83" s="447"/>
      <c r="V83" s="447"/>
      <c r="W83" s="447"/>
      <c r="X83" s="470"/>
      <c r="Y83" s="470"/>
      <c r="Z83" s="470"/>
    </row>
    <row r="84" ht="14.4" spans="1:26">
      <c r="A84" s="447"/>
      <c r="B84" s="447"/>
      <c r="C84" s="447"/>
      <c r="D84" s="447"/>
      <c r="E84" s="447"/>
      <c r="F84" s="447"/>
      <c r="G84" s="447"/>
      <c r="H84" s="447"/>
      <c r="I84" s="447"/>
      <c r="J84" s="447"/>
      <c r="K84" s="447"/>
      <c r="L84" s="447"/>
      <c r="M84" s="447"/>
      <c r="N84" s="447"/>
      <c r="O84" s="447"/>
      <c r="P84" s="447"/>
      <c r="Q84" s="447"/>
      <c r="R84" s="447"/>
      <c r="S84" s="447"/>
      <c r="T84" s="447"/>
      <c r="U84" s="447"/>
      <c r="V84" s="447"/>
      <c r="W84" s="447"/>
      <c r="X84" s="470"/>
      <c r="Y84" s="470"/>
      <c r="Z84" s="470"/>
    </row>
    <row r="85" ht="14.4" spans="1:26">
      <c r="A85" s="447"/>
      <c r="B85" s="447"/>
      <c r="C85" s="447"/>
      <c r="D85" s="447"/>
      <c r="E85" s="447"/>
      <c r="F85" s="447"/>
      <c r="G85" s="447"/>
      <c r="H85" s="447"/>
      <c r="I85" s="447"/>
      <c r="J85" s="447"/>
      <c r="K85" s="447"/>
      <c r="L85" s="447"/>
      <c r="M85" s="447"/>
      <c r="N85" s="447"/>
      <c r="O85" s="447"/>
      <c r="P85" s="447"/>
      <c r="Q85" s="447"/>
      <c r="R85" s="447"/>
      <c r="S85" s="447"/>
      <c r="T85" s="447"/>
      <c r="U85" s="447"/>
      <c r="V85" s="447"/>
      <c r="W85" s="447"/>
      <c r="X85" s="470"/>
      <c r="Y85" s="470"/>
      <c r="Z85" s="470"/>
    </row>
    <row r="86" ht="14.4" spans="1:26">
      <c r="A86" s="447"/>
      <c r="B86" s="447"/>
      <c r="C86" s="447"/>
      <c r="D86" s="447"/>
      <c r="E86" s="447"/>
      <c r="F86" s="447"/>
      <c r="G86" s="447"/>
      <c r="H86" s="447"/>
      <c r="I86" s="447"/>
      <c r="J86" s="447"/>
      <c r="K86" s="447"/>
      <c r="L86" s="447"/>
      <c r="M86" s="447"/>
      <c r="N86" s="447"/>
      <c r="O86" s="447"/>
      <c r="P86" s="447"/>
      <c r="Q86" s="447"/>
      <c r="R86" s="447"/>
      <c r="S86" s="447"/>
      <c r="T86" s="447"/>
      <c r="U86" s="447"/>
      <c r="V86" s="447"/>
      <c r="W86" s="447"/>
      <c r="X86" s="470"/>
      <c r="Y86" s="470"/>
      <c r="Z86" s="470"/>
    </row>
    <row r="87" ht="14.4" spans="1:26">
      <c r="A87" s="447"/>
      <c r="B87" s="447"/>
      <c r="C87" s="447"/>
      <c r="D87" s="447"/>
      <c r="E87" s="447"/>
      <c r="F87" s="447"/>
      <c r="G87" s="447"/>
      <c r="H87" s="447"/>
      <c r="I87" s="447"/>
      <c r="J87" s="447"/>
      <c r="K87" s="447"/>
      <c r="L87" s="447"/>
      <c r="M87" s="447"/>
      <c r="N87" s="447"/>
      <c r="O87" s="447"/>
      <c r="P87" s="447"/>
      <c r="Q87" s="447"/>
      <c r="R87" s="447"/>
      <c r="S87" s="447"/>
      <c r="T87" s="447"/>
      <c r="U87" s="447"/>
      <c r="V87" s="447"/>
      <c r="W87" s="447"/>
      <c r="X87" s="470"/>
      <c r="Y87" s="470"/>
      <c r="Z87" s="470"/>
    </row>
    <row r="88" ht="14.4" spans="1:26">
      <c r="A88" s="447"/>
      <c r="B88" s="447"/>
      <c r="C88" s="447"/>
      <c r="D88" s="447"/>
      <c r="E88" s="447"/>
      <c r="F88" s="447"/>
      <c r="G88" s="447"/>
      <c r="H88" s="447"/>
      <c r="I88" s="447"/>
      <c r="J88" s="447"/>
      <c r="K88" s="447"/>
      <c r="L88" s="447"/>
      <c r="M88" s="447"/>
      <c r="N88" s="447"/>
      <c r="O88" s="447"/>
      <c r="P88" s="447"/>
      <c r="Q88" s="447"/>
      <c r="R88" s="447"/>
      <c r="S88" s="447"/>
      <c r="T88" s="447"/>
      <c r="U88" s="447"/>
      <c r="V88" s="447"/>
      <c r="W88" s="447"/>
      <c r="X88" s="470"/>
      <c r="Y88" s="470"/>
      <c r="Z88" s="470"/>
    </row>
    <row r="89" ht="14.4" spans="1:26">
      <c r="A89" s="447"/>
      <c r="B89" s="447"/>
      <c r="C89" s="447"/>
      <c r="D89" s="447"/>
      <c r="E89" s="447"/>
      <c r="F89" s="447"/>
      <c r="G89" s="447"/>
      <c r="H89" s="447"/>
      <c r="I89" s="447"/>
      <c r="J89" s="447"/>
      <c r="K89" s="447"/>
      <c r="L89" s="447"/>
      <c r="M89" s="447"/>
      <c r="N89" s="447"/>
      <c r="O89" s="447"/>
      <c r="P89" s="447"/>
      <c r="Q89" s="447"/>
      <c r="R89" s="447"/>
      <c r="S89" s="447"/>
      <c r="T89" s="447"/>
      <c r="U89" s="447"/>
      <c r="V89" s="447"/>
      <c r="W89" s="447"/>
      <c r="X89" s="470"/>
      <c r="Y89" s="470"/>
      <c r="Z89" s="470"/>
    </row>
    <row r="90" ht="14.4" spans="1:26">
      <c r="A90" s="447"/>
      <c r="B90" s="447"/>
      <c r="C90" s="447"/>
      <c r="D90" s="447"/>
      <c r="E90" s="447"/>
      <c r="F90" s="447"/>
      <c r="G90" s="447"/>
      <c r="H90" s="447"/>
      <c r="I90" s="447"/>
      <c r="J90" s="447"/>
      <c r="K90" s="447"/>
      <c r="L90" s="447"/>
      <c r="M90" s="447"/>
      <c r="N90" s="447"/>
      <c r="O90" s="447"/>
      <c r="P90" s="447"/>
      <c r="Q90" s="447"/>
      <c r="R90" s="447"/>
      <c r="S90" s="447"/>
      <c r="T90" s="447"/>
      <c r="U90" s="447"/>
      <c r="V90" s="447"/>
      <c r="W90" s="447"/>
      <c r="X90" s="470"/>
      <c r="Y90" s="470"/>
      <c r="Z90" s="470"/>
    </row>
    <row r="91" ht="14.4" spans="1:26">
      <c r="A91" s="447"/>
      <c r="B91" s="447"/>
      <c r="C91" s="447"/>
      <c r="D91" s="447"/>
      <c r="E91" s="447"/>
      <c r="F91" s="447"/>
      <c r="G91" s="447"/>
      <c r="H91" s="447"/>
      <c r="I91" s="447"/>
      <c r="J91" s="447"/>
      <c r="K91" s="447"/>
      <c r="L91" s="447"/>
      <c r="M91" s="447"/>
      <c r="N91" s="447"/>
      <c r="O91" s="447"/>
      <c r="P91" s="447"/>
      <c r="Q91" s="447"/>
      <c r="R91" s="447"/>
      <c r="S91" s="447"/>
      <c r="T91" s="447"/>
      <c r="U91" s="447"/>
      <c r="V91" s="447"/>
      <c r="W91" s="447"/>
      <c r="X91" s="470"/>
      <c r="Y91" s="470"/>
      <c r="Z91" s="470"/>
    </row>
    <row r="92" ht="14.4" spans="1:26">
      <c r="A92" s="447"/>
      <c r="B92" s="447"/>
      <c r="C92" s="447"/>
      <c r="D92" s="447"/>
      <c r="E92" s="447"/>
      <c r="F92" s="447"/>
      <c r="G92" s="447"/>
      <c r="H92" s="447"/>
      <c r="I92" s="447"/>
      <c r="J92" s="447"/>
      <c r="K92" s="447"/>
      <c r="L92" s="447"/>
      <c r="M92" s="447"/>
      <c r="N92" s="447"/>
      <c r="O92" s="447"/>
      <c r="P92" s="447"/>
      <c r="Q92" s="447"/>
      <c r="R92" s="447"/>
      <c r="S92" s="447"/>
      <c r="T92" s="447"/>
      <c r="U92" s="447"/>
      <c r="V92" s="447"/>
      <c r="W92" s="447"/>
      <c r="X92" s="470"/>
      <c r="Y92" s="470"/>
      <c r="Z92" s="470"/>
    </row>
    <row r="93" ht="14.4" spans="1:26">
      <c r="A93" s="447"/>
      <c r="B93" s="447"/>
      <c r="C93" s="447"/>
      <c r="D93" s="447"/>
      <c r="E93" s="447"/>
      <c r="F93" s="447"/>
      <c r="G93" s="447"/>
      <c r="H93" s="447"/>
      <c r="I93" s="447"/>
      <c r="J93" s="447"/>
      <c r="K93" s="447"/>
      <c r="L93" s="447"/>
      <c r="M93" s="447"/>
      <c r="N93" s="447"/>
      <c r="O93" s="447"/>
      <c r="P93" s="447"/>
      <c r="Q93" s="447"/>
      <c r="R93" s="447"/>
      <c r="S93" s="447"/>
      <c r="T93" s="447"/>
      <c r="U93" s="447"/>
      <c r="V93" s="447"/>
      <c r="W93" s="447"/>
      <c r="X93" s="470"/>
      <c r="Y93" s="470"/>
      <c r="Z93" s="470"/>
    </row>
    <row r="94" ht="14.4" spans="1:26">
      <c r="A94" s="447"/>
      <c r="B94" s="447"/>
      <c r="C94" s="447"/>
      <c r="D94" s="447"/>
      <c r="E94" s="447"/>
      <c r="F94" s="447"/>
      <c r="G94" s="447"/>
      <c r="H94" s="447"/>
      <c r="I94" s="447"/>
      <c r="J94" s="447"/>
      <c r="K94" s="447"/>
      <c r="L94" s="447"/>
      <c r="M94" s="447"/>
      <c r="N94" s="447"/>
      <c r="O94" s="447"/>
      <c r="P94" s="447"/>
      <c r="Q94" s="447"/>
      <c r="R94" s="447"/>
      <c r="S94" s="447"/>
      <c r="T94" s="447"/>
      <c r="U94" s="447"/>
      <c r="V94" s="447"/>
      <c r="W94" s="447"/>
      <c r="X94" s="470"/>
      <c r="Y94" s="470"/>
      <c r="Z94" s="470"/>
    </row>
    <row r="95" ht="14.4" spans="1:26">
      <c r="A95" s="447"/>
      <c r="B95" s="447"/>
      <c r="C95" s="447"/>
      <c r="D95" s="447"/>
      <c r="E95" s="447"/>
      <c r="F95" s="447"/>
      <c r="G95" s="447"/>
      <c r="H95" s="447"/>
      <c r="I95" s="447"/>
      <c r="J95" s="447"/>
      <c r="K95" s="447"/>
      <c r="L95" s="447"/>
      <c r="M95" s="447"/>
      <c r="N95" s="447"/>
      <c r="O95" s="447"/>
      <c r="P95" s="447"/>
      <c r="Q95" s="447"/>
      <c r="R95" s="447"/>
      <c r="S95" s="447"/>
      <c r="T95" s="447"/>
      <c r="U95" s="447"/>
      <c r="V95" s="447"/>
      <c r="W95" s="447"/>
      <c r="X95" s="470"/>
      <c r="Y95" s="470"/>
      <c r="Z95" s="470"/>
    </row>
    <row r="96" ht="14.4" spans="1:26">
      <c r="A96" s="447"/>
      <c r="B96" s="447"/>
      <c r="C96" s="447"/>
      <c r="D96" s="447"/>
      <c r="E96" s="447"/>
      <c r="F96" s="447"/>
      <c r="G96" s="447"/>
      <c r="H96" s="447"/>
      <c r="I96" s="447"/>
      <c r="J96" s="447"/>
      <c r="K96" s="447"/>
      <c r="L96" s="447"/>
      <c r="M96" s="447"/>
      <c r="N96" s="447"/>
      <c r="O96" s="447"/>
      <c r="P96" s="447"/>
      <c r="Q96" s="447"/>
      <c r="R96" s="447"/>
      <c r="S96" s="447"/>
      <c r="T96" s="447"/>
      <c r="U96" s="447"/>
      <c r="V96" s="447"/>
      <c r="W96" s="447"/>
      <c r="X96" s="470"/>
      <c r="Y96" s="470"/>
      <c r="Z96" s="470"/>
    </row>
    <row r="97" ht="14.4" spans="1:26">
      <c r="A97" s="447"/>
      <c r="B97" s="447"/>
      <c r="C97" s="447"/>
      <c r="D97" s="447"/>
      <c r="E97" s="447"/>
      <c r="F97" s="447"/>
      <c r="G97" s="447"/>
      <c r="H97" s="447"/>
      <c r="I97" s="447"/>
      <c r="J97" s="447"/>
      <c r="K97" s="447"/>
      <c r="L97" s="447"/>
      <c r="M97" s="447"/>
      <c r="N97" s="447"/>
      <c r="O97" s="447"/>
      <c r="P97" s="447"/>
      <c r="Q97" s="447"/>
      <c r="R97" s="447"/>
      <c r="S97" s="447"/>
      <c r="T97" s="447"/>
      <c r="U97" s="447"/>
      <c r="V97" s="447"/>
      <c r="W97" s="447"/>
      <c r="X97" s="470"/>
      <c r="Y97" s="470"/>
      <c r="Z97" s="470"/>
    </row>
    <row r="98" ht="14.4" spans="1:26">
      <c r="A98" s="447"/>
      <c r="B98" s="447"/>
      <c r="C98" s="447"/>
      <c r="D98" s="447"/>
      <c r="E98" s="447"/>
      <c r="F98" s="447"/>
      <c r="G98" s="447"/>
      <c r="H98" s="447"/>
      <c r="I98" s="447"/>
      <c r="J98" s="447"/>
      <c r="K98" s="447"/>
      <c r="L98" s="447"/>
      <c r="M98" s="447"/>
      <c r="N98" s="447"/>
      <c r="O98" s="447"/>
      <c r="P98" s="447"/>
      <c r="Q98" s="447"/>
      <c r="R98" s="447"/>
      <c r="S98" s="447"/>
      <c r="T98" s="447"/>
      <c r="U98" s="447"/>
      <c r="V98" s="447"/>
      <c r="W98" s="447"/>
      <c r="X98" s="470"/>
      <c r="Y98" s="470"/>
      <c r="Z98" s="470"/>
    </row>
    <row r="99" ht="14.4" spans="1:26">
      <c r="A99" s="447"/>
      <c r="B99" s="447"/>
      <c r="C99" s="447"/>
      <c r="D99" s="447"/>
      <c r="E99" s="447"/>
      <c r="F99" s="447"/>
      <c r="G99" s="447"/>
      <c r="H99" s="447"/>
      <c r="I99" s="447"/>
      <c r="J99" s="447"/>
      <c r="K99" s="447"/>
      <c r="L99" s="447"/>
      <c r="M99" s="447"/>
      <c r="N99" s="447"/>
      <c r="O99" s="447"/>
      <c r="P99" s="447"/>
      <c r="Q99" s="447"/>
      <c r="R99" s="447"/>
      <c r="S99" s="447"/>
      <c r="T99" s="447"/>
      <c r="U99" s="447"/>
      <c r="V99" s="447"/>
      <c r="W99" s="447"/>
      <c r="X99" s="470"/>
      <c r="Y99" s="470"/>
      <c r="Z99" s="470"/>
    </row>
    <row r="100" ht="14.4" spans="1:26">
      <c r="A100" s="447"/>
      <c r="B100" s="447"/>
      <c r="C100" s="447"/>
      <c r="D100" s="447"/>
      <c r="E100" s="447"/>
      <c r="F100" s="447"/>
      <c r="G100" s="447"/>
      <c r="H100" s="447"/>
      <c r="I100" s="447"/>
      <c r="J100" s="447"/>
      <c r="K100" s="447"/>
      <c r="L100" s="447"/>
      <c r="M100" s="447"/>
      <c r="N100" s="447"/>
      <c r="O100" s="447"/>
      <c r="P100" s="447"/>
      <c r="Q100" s="447"/>
      <c r="R100" s="447"/>
      <c r="S100" s="447"/>
      <c r="T100" s="447"/>
      <c r="U100" s="447"/>
      <c r="V100" s="447"/>
      <c r="W100" s="447"/>
      <c r="X100" s="470"/>
      <c r="Y100" s="470"/>
      <c r="Z100" s="470"/>
    </row>
    <row r="101" ht="14.4" spans="1:26">
      <c r="A101" s="447"/>
      <c r="B101" s="447"/>
      <c r="C101" s="447"/>
      <c r="D101" s="447"/>
      <c r="E101" s="447"/>
      <c r="F101" s="447"/>
      <c r="G101" s="447"/>
      <c r="H101" s="447"/>
      <c r="I101" s="447"/>
      <c r="J101" s="447"/>
      <c r="K101" s="447"/>
      <c r="L101" s="447"/>
      <c r="M101" s="447"/>
      <c r="N101" s="447"/>
      <c r="O101" s="447"/>
      <c r="P101" s="447"/>
      <c r="Q101" s="447"/>
      <c r="R101" s="447"/>
      <c r="S101" s="447"/>
      <c r="T101" s="447"/>
      <c r="U101" s="447"/>
      <c r="V101" s="447"/>
      <c r="W101" s="447"/>
      <c r="X101" s="470"/>
      <c r="Y101" s="470"/>
      <c r="Z101" s="470"/>
    </row>
    <row r="102" ht="14.4" spans="1:26">
      <c r="A102" s="447"/>
      <c r="B102" s="447"/>
      <c r="C102" s="447"/>
      <c r="D102" s="447"/>
      <c r="E102" s="447"/>
      <c r="F102" s="447"/>
      <c r="G102" s="447"/>
      <c r="H102" s="447"/>
      <c r="I102" s="447"/>
      <c r="J102" s="447"/>
      <c r="K102" s="447"/>
      <c r="L102" s="447"/>
      <c r="M102" s="447"/>
      <c r="N102" s="447"/>
      <c r="O102" s="447"/>
      <c r="P102" s="447"/>
      <c r="Q102" s="447"/>
      <c r="R102" s="447"/>
      <c r="S102" s="447"/>
      <c r="T102" s="447"/>
      <c r="U102" s="447"/>
      <c r="V102" s="447"/>
      <c r="W102" s="447"/>
      <c r="X102" s="470"/>
      <c r="Y102" s="470"/>
      <c r="Z102" s="470"/>
    </row>
    <row r="103" ht="14.4" spans="1:26">
      <c r="A103" s="447"/>
      <c r="B103" s="447"/>
      <c r="C103" s="447"/>
      <c r="D103" s="447"/>
      <c r="E103" s="447"/>
      <c r="F103" s="447"/>
      <c r="G103" s="447"/>
      <c r="H103" s="447"/>
      <c r="I103" s="447"/>
      <c r="J103" s="447"/>
      <c r="K103" s="447"/>
      <c r="L103" s="447"/>
      <c r="M103" s="447"/>
      <c r="N103" s="447"/>
      <c r="O103" s="447"/>
      <c r="P103" s="447"/>
      <c r="Q103" s="447"/>
      <c r="R103" s="447"/>
      <c r="S103" s="447"/>
      <c r="T103" s="447"/>
      <c r="U103" s="447"/>
      <c r="V103" s="447"/>
      <c r="W103" s="447"/>
      <c r="X103" s="470"/>
      <c r="Y103" s="470"/>
      <c r="Z103" s="470"/>
    </row>
    <row r="104" ht="14.4" spans="1:26">
      <c r="A104" s="447"/>
      <c r="B104" s="447"/>
      <c r="C104" s="447"/>
      <c r="D104" s="447"/>
      <c r="E104" s="447"/>
      <c r="F104" s="447"/>
      <c r="G104" s="447"/>
      <c r="H104" s="447"/>
      <c r="I104" s="447"/>
      <c r="J104" s="447"/>
      <c r="K104" s="447"/>
      <c r="L104" s="447"/>
      <c r="M104" s="447"/>
      <c r="N104" s="447"/>
      <c r="O104" s="447"/>
      <c r="P104" s="447"/>
      <c r="Q104" s="447"/>
      <c r="R104" s="447"/>
      <c r="S104" s="447"/>
      <c r="T104" s="447"/>
      <c r="U104" s="447"/>
      <c r="V104" s="447"/>
      <c r="W104" s="447"/>
      <c r="X104" s="470"/>
      <c r="Y104" s="470"/>
      <c r="Z104" s="470"/>
    </row>
    <row r="105" ht="14.4" spans="1:26">
      <c r="A105" s="447"/>
      <c r="B105" s="447"/>
      <c r="C105" s="447"/>
      <c r="D105" s="447"/>
      <c r="E105" s="447"/>
      <c r="F105" s="447"/>
      <c r="G105" s="447"/>
      <c r="H105" s="447"/>
      <c r="I105" s="447"/>
      <c r="J105" s="447"/>
      <c r="K105" s="447"/>
      <c r="L105" s="447"/>
      <c r="M105" s="447"/>
      <c r="N105" s="447"/>
      <c r="O105" s="447"/>
      <c r="P105" s="447"/>
      <c r="Q105" s="447"/>
      <c r="R105" s="447"/>
      <c r="S105" s="447"/>
      <c r="T105" s="447"/>
      <c r="U105" s="447"/>
      <c r="V105" s="447"/>
      <c r="W105" s="447"/>
      <c r="X105" s="470"/>
      <c r="Y105" s="470"/>
      <c r="Z105" s="470"/>
    </row>
    <row r="106" ht="14.4" spans="1:26">
      <c r="A106" s="447"/>
      <c r="B106" s="447"/>
      <c r="C106" s="447"/>
      <c r="D106" s="447"/>
      <c r="E106" s="447"/>
      <c r="F106" s="447"/>
      <c r="G106" s="447"/>
      <c r="H106" s="447"/>
      <c r="I106" s="447"/>
      <c r="J106" s="447"/>
      <c r="K106" s="447"/>
      <c r="L106" s="447"/>
      <c r="M106" s="447"/>
      <c r="N106" s="447"/>
      <c r="O106" s="447"/>
      <c r="P106" s="447"/>
      <c r="Q106" s="447"/>
      <c r="R106" s="447"/>
      <c r="S106" s="447"/>
      <c r="T106" s="447"/>
      <c r="U106" s="447"/>
      <c r="V106" s="447"/>
      <c r="W106" s="447"/>
      <c r="X106" s="470"/>
      <c r="Y106" s="470"/>
      <c r="Z106" s="470"/>
    </row>
    <row r="107" ht="14.4" spans="1:26">
      <c r="A107" s="447"/>
      <c r="B107" s="447"/>
      <c r="C107" s="447"/>
      <c r="D107" s="447"/>
      <c r="E107" s="447"/>
      <c r="F107" s="447"/>
      <c r="G107" s="447"/>
      <c r="H107" s="447"/>
      <c r="I107" s="447"/>
      <c r="J107" s="447"/>
      <c r="K107" s="447"/>
      <c r="L107" s="447"/>
      <c r="M107" s="447"/>
      <c r="N107" s="447"/>
      <c r="O107" s="447"/>
      <c r="P107" s="447"/>
      <c r="Q107" s="447"/>
      <c r="R107" s="447"/>
      <c r="S107" s="447"/>
      <c r="T107" s="447"/>
      <c r="U107" s="447"/>
      <c r="V107" s="447"/>
      <c r="W107" s="447"/>
      <c r="X107" s="470"/>
      <c r="Y107" s="470"/>
      <c r="Z107" s="470"/>
    </row>
    <row r="108" ht="14.4" spans="1:26">
      <c r="A108" s="447"/>
      <c r="B108" s="447"/>
      <c r="C108" s="447"/>
      <c r="D108" s="447"/>
      <c r="E108" s="447"/>
      <c r="F108" s="447"/>
      <c r="G108" s="447"/>
      <c r="H108" s="447"/>
      <c r="I108" s="447"/>
      <c r="J108" s="447"/>
      <c r="K108" s="447"/>
      <c r="L108" s="447"/>
      <c r="M108" s="447"/>
      <c r="N108" s="447"/>
      <c r="O108" s="447"/>
      <c r="P108" s="447"/>
      <c r="Q108" s="447"/>
      <c r="R108" s="447"/>
      <c r="S108" s="447"/>
      <c r="T108" s="447"/>
      <c r="U108" s="447"/>
      <c r="V108" s="447"/>
      <c r="W108" s="447"/>
      <c r="X108" s="470"/>
      <c r="Y108" s="470"/>
      <c r="Z108" s="470"/>
    </row>
    <row r="109" ht="14.4" spans="1:26">
      <c r="A109" s="447"/>
      <c r="B109" s="447"/>
      <c r="C109" s="447"/>
      <c r="D109" s="447"/>
      <c r="E109" s="447"/>
      <c r="F109" s="447"/>
      <c r="G109" s="447"/>
      <c r="H109" s="447"/>
      <c r="I109" s="447"/>
      <c r="J109" s="447"/>
      <c r="K109" s="447"/>
      <c r="L109" s="447"/>
      <c r="M109" s="447"/>
      <c r="N109" s="447"/>
      <c r="O109" s="447"/>
      <c r="P109" s="447"/>
      <c r="Q109" s="447"/>
      <c r="R109" s="447"/>
      <c r="S109" s="447"/>
      <c r="T109" s="447"/>
      <c r="U109" s="447"/>
      <c r="V109" s="447"/>
      <c r="W109" s="447"/>
      <c r="X109" s="470"/>
      <c r="Y109" s="470"/>
      <c r="Z109" s="470"/>
    </row>
    <row r="110" ht="14.4" spans="1:26">
      <c r="A110" s="447"/>
      <c r="B110" s="447"/>
      <c r="C110" s="447"/>
      <c r="D110" s="447"/>
      <c r="E110" s="447"/>
      <c r="F110" s="447"/>
      <c r="G110" s="447"/>
      <c r="H110" s="447"/>
      <c r="I110" s="447"/>
      <c r="J110" s="447"/>
      <c r="K110" s="447"/>
      <c r="L110" s="447"/>
      <c r="M110" s="447"/>
      <c r="N110" s="447"/>
      <c r="O110" s="447"/>
      <c r="P110" s="447"/>
      <c r="Q110" s="447"/>
      <c r="R110" s="447"/>
      <c r="S110" s="447"/>
      <c r="T110" s="447"/>
      <c r="U110" s="447"/>
      <c r="V110" s="447"/>
      <c r="W110" s="447"/>
      <c r="X110" s="470"/>
      <c r="Y110" s="470"/>
      <c r="Z110" s="470"/>
    </row>
    <row r="111" ht="14.4" spans="1:26">
      <c r="A111" s="447"/>
      <c r="B111" s="447"/>
      <c r="C111" s="447"/>
      <c r="D111" s="447"/>
      <c r="E111" s="447"/>
      <c r="F111" s="447"/>
      <c r="G111" s="447"/>
      <c r="H111" s="447"/>
      <c r="I111" s="447"/>
      <c r="J111" s="447"/>
      <c r="K111" s="447"/>
      <c r="L111" s="447"/>
      <c r="M111" s="447"/>
      <c r="N111" s="447"/>
      <c r="O111" s="447"/>
      <c r="P111" s="447"/>
      <c r="Q111" s="447"/>
      <c r="R111" s="447"/>
      <c r="S111" s="447"/>
      <c r="T111" s="447"/>
      <c r="U111" s="447"/>
      <c r="V111" s="447"/>
      <c r="W111" s="447"/>
      <c r="X111" s="470"/>
      <c r="Y111" s="470"/>
      <c r="Z111" s="470"/>
    </row>
    <row r="112" ht="14.4" spans="1:26">
      <c r="A112" s="447"/>
      <c r="B112" s="447"/>
      <c r="C112" s="447"/>
      <c r="D112" s="447"/>
      <c r="E112" s="447"/>
      <c r="F112" s="447"/>
      <c r="G112" s="447"/>
      <c r="H112" s="447"/>
      <c r="I112" s="447"/>
      <c r="J112" s="447"/>
      <c r="K112" s="447"/>
      <c r="L112" s="447"/>
      <c r="M112" s="447"/>
      <c r="N112" s="447"/>
      <c r="O112" s="447"/>
      <c r="P112" s="447"/>
      <c r="Q112" s="447"/>
      <c r="R112" s="447"/>
      <c r="S112" s="447"/>
      <c r="T112" s="447"/>
      <c r="U112" s="447"/>
      <c r="V112" s="447"/>
      <c r="W112" s="447"/>
      <c r="X112" s="470"/>
      <c r="Y112" s="470"/>
      <c r="Z112" s="470"/>
    </row>
    <row r="113" ht="14.4" spans="1:26">
      <c r="A113" s="447"/>
      <c r="B113" s="447"/>
      <c r="C113" s="447"/>
      <c r="D113" s="447"/>
      <c r="E113" s="447"/>
      <c r="F113" s="447"/>
      <c r="G113" s="447"/>
      <c r="H113" s="447"/>
      <c r="I113" s="447"/>
      <c r="J113" s="447"/>
      <c r="K113" s="447"/>
      <c r="L113" s="447"/>
      <c r="M113" s="447"/>
      <c r="N113" s="447"/>
      <c r="O113" s="447"/>
      <c r="P113" s="447"/>
      <c r="Q113" s="447"/>
      <c r="R113" s="447"/>
      <c r="S113" s="447"/>
      <c r="T113" s="447"/>
      <c r="U113" s="447"/>
      <c r="V113" s="447"/>
      <c r="W113" s="447"/>
      <c r="X113" s="470"/>
      <c r="Y113" s="470"/>
      <c r="Z113" s="470"/>
    </row>
    <row r="114" ht="14.4" spans="1:26">
      <c r="A114" s="447"/>
      <c r="B114" s="447"/>
      <c r="C114" s="447"/>
      <c r="D114" s="447"/>
      <c r="E114" s="447"/>
      <c r="F114" s="447"/>
      <c r="G114" s="447"/>
      <c r="H114" s="447"/>
      <c r="I114" s="447"/>
      <c r="J114" s="447"/>
      <c r="K114" s="447"/>
      <c r="L114" s="447"/>
      <c r="M114" s="447"/>
      <c r="N114" s="447"/>
      <c r="O114" s="447"/>
      <c r="P114" s="447"/>
      <c r="Q114" s="447"/>
      <c r="R114" s="447"/>
      <c r="S114" s="447"/>
      <c r="T114" s="447"/>
      <c r="U114" s="447"/>
      <c r="V114" s="447"/>
      <c r="W114" s="447"/>
      <c r="X114" s="470"/>
      <c r="Y114" s="470"/>
      <c r="Z114" s="470"/>
    </row>
    <row r="115" ht="14.4" spans="1:26">
      <c r="A115" s="447"/>
      <c r="B115" s="447"/>
      <c r="C115" s="447"/>
      <c r="D115" s="447"/>
      <c r="E115" s="447"/>
      <c r="F115" s="447"/>
      <c r="G115" s="447"/>
      <c r="H115" s="447"/>
      <c r="I115" s="447"/>
      <c r="J115" s="447"/>
      <c r="K115" s="447"/>
      <c r="L115" s="447"/>
      <c r="M115" s="447"/>
      <c r="N115" s="447"/>
      <c r="O115" s="447"/>
      <c r="P115" s="447"/>
      <c r="Q115" s="447"/>
      <c r="R115" s="447"/>
      <c r="S115" s="447"/>
      <c r="T115" s="447"/>
      <c r="U115" s="447"/>
      <c r="V115" s="447"/>
      <c r="W115" s="447"/>
      <c r="X115" s="470"/>
      <c r="Y115" s="470"/>
      <c r="Z115" s="470"/>
    </row>
    <row r="116" ht="14.4" spans="1:26">
      <c r="A116" s="447"/>
      <c r="B116" s="447"/>
      <c r="C116" s="447"/>
      <c r="D116" s="447"/>
      <c r="E116" s="447"/>
      <c r="F116" s="447"/>
      <c r="G116" s="447"/>
      <c r="H116" s="447"/>
      <c r="I116" s="447"/>
      <c r="J116" s="447"/>
      <c r="K116" s="447"/>
      <c r="L116" s="447"/>
      <c r="M116" s="447"/>
      <c r="N116" s="447"/>
      <c r="O116" s="447"/>
      <c r="P116" s="447"/>
      <c r="Q116" s="447"/>
      <c r="R116" s="447"/>
      <c r="S116" s="447"/>
      <c r="T116" s="447"/>
      <c r="U116" s="447"/>
      <c r="V116" s="447"/>
      <c r="W116" s="447"/>
      <c r="X116" s="470"/>
      <c r="Y116" s="470"/>
      <c r="Z116" s="470"/>
    </row>
    <row r="117" ht="14.4" spans="1:26">
      <c r="A117" s="447"/>
      <c r="B117" s="447"/>
      <c r="C117" s="447"/>
      <c r="D117" s="447"/>
      <c r="E117" s="447"/>
      <c r="F117" s="447"/>
      <c r="G117" s="447"/>
      <c r="H117" s="447"/>
      <c r="I117" s="447"/>
      <c r="J117" s="447"/>
      <c r="K117" s="447"/>
      <c r="L117" s="447"/>
      <c r="M117" s="447"/>
      <c r="N117" s="447"/>
      <c r="O117" s="447"/>
      <c r="P117" s="447"/>
      <c r="Q117" s="447"/>
      <c r="R117" s="447"/>
      <c r="S117" s="447"/>
      <c r="T117" s="447"/>
      <c r="U117" s="447"/>
      <c r="V117" s="447"/>
      <c r="W117" s="447"/>
      <c r="X117" s="470"/>
      <c r="Y117" s="470"/>
      <c r="Z117" s="470"/>
    </row>
    <row r="118" ht="14.4" spans="1:26">
      <c r="A118" s="447"/>
      <c r="B118" s="447"/>
      <c r="C118" s="447"/>
      <c r="D118" s="447"/>
      <c r="E118" s="447"/>
      <c r="F118" s="447"/>
      <c r="G118" s="447"/>
      <c r="H118" s="447"/>
      <c r="I118" s="447"/>
      <c r="J118" s="447"/>
      <c r="K118" s="447"/>
      <c r="L118" s="447"/>
      <c r="M118" s="447"/>
      <c r="N118" s="447"/>
      <c r="O118" s="447"/>
      <c r="P118" s="447"/>
      <c r="Q118" s="447"/>
      <c r="R118" s="447"/>
      <c r="S118" s="447"/>
      <c r="T118" s="447"/>
      <c r="U118" s="447"/>
      <c r="V118" s="447"/>
      <c r="W118" s="447"/>
      <c r="X118" s="470"/>
      <c r="Y118" s="470"/>
      <c r="Z118" s="470"/>
    </row>
    <row r="119" ht="14.4" spans="1:26">
      <c r="A119" s="447"/>
      <c r="B119" s="447"/>
      <c r="C119" s="447"/>
      <c r="D119" s="447"/>
      <c r="E119" s="447"/>
      <c r="F119" s="447"/>
      <c r="G119" s="447"/>
      <c r="H119" s="447"/>
      <c r="I119" s="447"/>
      <c r="J119" s="447"/>
      <c r="K119" s="447"/>
      <c r="L119" s="447"/>
      <c r="M119" s="447"/>
      <c r="N119" s="447"/>
      <c r="O119" s="447"/>
      <c r="P119" s="447"/>
      <c r="Q119" s="447"/>
      <c r="R119" s="447"/>
      <c r="S119" s="447"/>
      <c r="T119" s="447"/>
      <c r="U119" s="447"/>
      <c r="V119" s="447"/>
      <c r="W119" s="447"/>
      <c r="X119" s="470"/>
      <c r="Y119" s="470"/>
      <c r="Z119" s="470"/>
    </row>
    <row r="120" ht="14.4" spans="1:26">
      <c r="A120" s="447"/>
      <c r="B120" s="447"/>
      <c r="C120" s="447"/>
      <c r="D120" s="447"/>
      <c r="E120" s="447"/>
      <c r="F120" s="447"/>
      <c r="G120" s="447"/>
      <c r="H120" s="447"/>
      <c r="I120" s="447"/>
      <c r="J120" s="447"/>
      <c r="K120" s="447"/>
      <c r="L120" s="447"/>
      <c r="M120" s="447"/>
      <c r="N120" s="447"/>
      <c r="O120" s="447"/>
      <c r="P120" s="447"/>
      <c r="Q120" s="447"/>
      <c r="R120" s="447"/>
      <c r="S120" s="447"/>
      <c r="T120" s="447"/>
      <c r="U120" s="447"/>
      <c r="V120" s="447"/>
      <c r="W120" s="447"/>
      <c r="X120" s="470"/>
      <c r="Y120" s="470"/>
      <c r="Z120" s="470"/>
    </row>
    <row r="121" ht="14.4" spans="1:26">
      <c r="A121" s="447"/>
      <c r="B121" s="447"/>
      <c r="C121" s="447"/>
      <c r="D121" s="447"/>
      <c r="E121" s="447"/>
      <c r="F121" s="447"/>
      <c r="G121" s="447"/>
      <c r="H121" s="447"/>
      <c r="I121" s="447"/>
      <c r="J121" s="447"/>
      <c r="K121" s="447"/>
      <c r="L121" s="447"/>
      <c r="M121" s="447"/>
      <c r="N121" s="447"/>
      <c r="O121" s="447"/>
      <c r="P121" s="447"/>
      <c r="Q121" s="447"/>
      <c r="R121" s="447"/>
      <c r="S121" s="447"/>
      <c r="T121" s="447"/>
      <c r="U121" s="447"/>
      <c r="V121" s="447"/>
      <c r="W121" s="447"/>
      <c r="X121" s="470"/>
      <c r="Y121" s="470"/>
      <c r="Z121" s="470"/>
    </row>
    <row r="122" ht="14.4" spans="1:26">
      <c r="A122" s="447"/>
      <c r="B122" s="447"/>
      <c r="C122" s="447"/>
      <c r="D122" s="447"/>
      <c r="E122" s="447"/>
      <c r="F122" s="447"/>
      <c r="G122" s="447"/>
      <c r="H122" s="447"/>
      <c r="I122" s="447"/>
      <c r="J122" s="447"/>
      <c r="K122" s="447"/>
      <c r="L122" s="447"/>
      <c r="M122" s="447"/>
      <c r="N122" s="447"/>
      <c r="O122" s="447"/>
      <c r="P122" s="447"/>
      <c r="Q122" s="447"/>
      <c r="R122" s="447"/>
      <c r="S122" s="447"/>
      <c r="T122" s="447"/>
      <c r="U122" s="447"/>
      <c r="V122" s="447"/>
      <c r="W122" s="447"/>
      <c r="X122" s="470"/>
      <c r="Y122" s="470"/>
      <c r="Z122" s="470"/>
    </row>
    <row r="123" ht="14.4" spans="1:26">
      <c r="A123" s="447"/>
      <c r="B123" s="447"/>
      <c r="C123" s="447"/>
      <c r="D123" s="447"/>
      <c r="E123" s="447"/>
      <c r="F123" s="447"/>
      <c r="G123" s="447"/>
      <c r="H123" s="447"/>
      <c r="I123" s="447"/>
      <c r="J123" s="447"/>
      <c r="K123" s="447"/>
      <c r="L123" s="447"/>
      <c r="M123" s="447"/>
      <c r="N123" s="447"/>
      <c r="O123" s="447"/>
      <c r="P123" s="447"/>
      <c r="Q123" s="447"/>
      <c r="R123" s="447"/>
      <c r="S123" s="447"/>
      <c r="T123" s="447"/>
      <c r="U123" s="447"/>
      <c r="V123" s="447"/>
      <c r="W123" s="447"/>
      <c r="X123" s="470"/>
      <c r="Y123" s="470"/>
      <c r="Z123" s="470"/>
    </row>
    <row r="124" ht="14.4" spans="1:26">
      <c r="A124" s="447"/>
      <c r="B124" s="447"/>
      <c r="C124" s="447"/>
      <c r="D124" s="447"/>
      <c r="E124" s="447"/>
      <c r="F124" s="447"/>
      <c r="G124" s="447"/>
      <c r="H124" s="447"/>
      <c r="I124" s="447"/>
      <c r="J124" s="447"/>
      <c r="K124" s="447"/>
      <c r="L124" s="447"/>
      <c r="M124" s="447"/>
      <c r="N124" s="447"/>
      <c r="O124" s="447"/>
      <c r="P124" s="447"/>
      <c r="Q124" s="447"/>
      <c r="R124" s="447"/>
      <c r="S124" s="447"/>
      <c r="T124" s="447"/>
      <c r="U124" s="447"/>
      <c r="V124" s="447"/>
      <c r="W124" s="447"/>
      <c r="X124" s="470"/>
      <c r="Y124" s="470"/>
      <c r="Z124" s="470"/>
    </row>
    <row r="125" ht="14.4" spans="1:26">
      <c r="A125" s="447"/>
      <c r="B125" s="447"/>
      <c r="C125" s="447"/>
      <c r="D125" s="447"/>
      <c r="E125" s="447"/>
      <c r="F125" s="447"/>
      <c r="G125" s="447"/>
      <c r="H125" s="447"/>
      <c r="I125" s="447"/>
      <c r="J125" s="447"/>
      <c r="K125" s="447"/>
      <c r="L125" s="447"/>
      <c r="M125" s="447"/>
      <c r="N125" s="447"/>
      <c r="O125" s="447"/>
      <c r="P125" s="447"/>
      <c r="Q125" s="447"/>
      <c r="R125" s="447"/>
      <c r="S125" s="447"/>
      <c r="T125" s="447"/>
      <c r="U125" s="447"/>
      <c r="V125" s="447"/>
      <c r="W125" s="447"/>
      <c r="X125" s="470"/>
      <c r="Y125" s="470"/>
      <c r="Z125" s="470"/>
    </row>
    <row r="126" ht="14.4" spans="1:26">
      <c r="A126" s="447"/>
      <c r="B126" s="447"/>
      <c r="C126" s="447"/>
      <c r="D126" s="447"/>
      <c r="E126" s="447"/>
      <c r="F126" s="447"/>
      <c r="G126" s="447"/>
      <c r="H126" s="447"/>
      <c r="I126" s="447"/>
      <c r="J126" s="447"/>
      <c r="K126" s="447"/>
      <c r="L126" s="447"/>
      <c r="M126" s="447"/>
      <c r="N126" s="447"/>
      <c r="O126" s="447"/>
      <c r="P126" s="447"/>
      <c r="Q126" s="447"/>
      <c r="R126" s="447"/>
      <c r="S126" s="447"/>
      <c r="T126" s="447"/>
      <c r="U126" s="447"/>
      <c r="V126" s="447"/>
      <c r="W126" s="447"/>
      <c r="X126" s="470"/>
      <c r="Y126" s="470"/>
      <c r="Z126" s="470"/>
    </row>
    <row r="127" ht="14.4" spans="1:26">
      <c r="A127" s="447"/>
      <c r="B127" s="447"/>
      <c r="C127" s="447"/>
      <c r="D127" s="447"/>
      <c r="E127" s="447"/>
      <c r="F127" s="447"/>
      <c r="G127" s="447"/>
      <c r="H127" s="447"/>
      <c r="I127" s="447"/>
      <c r="J127" s="447"/>
      <c r="K127" s="447"/>
      <c r="L127" s="447"/>
      <c r="M127" s="447"/>
      <c r="N127" s="447"/>
      <c r="O127" s="447"/>
      <c r="P127" s="447"/>
      <c r="Q127" s="447"/>
      <c r="R127" s="447"/>
      <c r="S127" s="447"/>
      <c r="T127" s="447"/>
      <c r="U127" s="447"/>
      <c r="V127" s="447"/>
      <c r="W127" s="447"/>
      <c r="X127" s="470"/>
      <c r="Y127" s="470"/>
      <c r="Z127" s="470"/>
    </row>
    <row r="128" ht="14.4" spans="1:26">
      <c r="A128" s="447"/>
      <c r="B128" s="447"/>
      <c r="C128" s="447"/>
      <c r="D128" s="447"/>
      <c r="E128" s="447"/>
      <c r="F128" s="447"/>
      <c r="G128" s="447"/>
      <c r="H128" s="447"/>
      <c r="I128" s="447"/>
      <c r="J128" s="447"/>
      <c r="K128" s="447"/>
      <c r="L128" s="447"/>
      <c r="M128" s="447"/>
      <c r="N128" s="447"/>
      <c r="O128" s="447"/>
      <c r="P128" s="447"/>
      <c r="Q128" s="447"/>
      <c r="R128" s="447"/>
      <c r="S128" s="447"/>
      <c r="T128" s="447"/>
      <c r="U128" s="447"/>
      <c r="V128" s="447"/>
      <c r="W128" s="447"/>
      <c r="X128" s="470"/>
      <c r="Y128" s="470"/>
      <c r="Z128" s="470"/>
    </row>
    <row r="129" ht="14.4" spans="1:26">
      <c r="A129" s="447"/>
      <c r="B129" s="447"/>
      <c r="C129" s="447"/>
      <c r="D129" s="447"/>
      <c r="E129" s="447"/>
      <c r="F129" s="447"/>
      <c r="G129" s="447"/>
      <c r="H129" s="447"/>
      <c r="I129" s="447"/>
      <c r="J129" s="447"/>
      <c r="K129" s="447"/>
      <c r="L129" s="447"/>
      <c r="M129" s="447"/>
      <c r="N129" s="447"/>
      <c r="O129" s="447"/>
      <c r="P129" s="447"/>
      <c r="Q129" s="447"/>
      <c r="R129" s="447"/>
      <c r="S129" s="447"/>
      <c r="T129" s="447"/>
      <c r="U129" s="447"/>
      <c r="V129" s="447"/>
      <c r="W129" s="447"/>
      <c r="X129" s="470"/>
      <c r="Y129" s="470"/>
      <c r="Z129" s="470"/>
    </row>
    <row r="130" ht="14.4" spans="1:26">
      <c r="A130" s="447"/>
      <c r="B130" s="447"/>
      <c r="C130" s="447"/>
      <c r="D130" s="447"/>
      <c r="E130" s="447"/>
      <c r="F130" s="447"/>
      <c r="G130" s="447"/>
      <c r="H130" s="447"/>
      <c r="I130" s="447"/>
      <c r="J130" s="447"/>
      <c r="K130" s="447"/>
      <c r="L130" s="447"/>
      <c r="M130" s="447"/>
      <c r="N130" s="447"/>
      <c r="O130" s="447"/>
      <c r="P130" s="447"/>
      <c r="Q130" s="447"/>
      <c r="R130" s="447"/>
      <c r="S130" s="447"/>
      <c r="T130" s="447"/>
      <c r="U130" s="447"/>
      <c r="V130" s="447"/>
      <c r="W130" s="447"/>
      <c r="X130" s="470"/>
      <c r="Y130" s="470"/>
      <c r="Z130" s="470"/>
    </row>
    <row r="131" ht="14.4" spans="1:26">
      <c r="A131" s="447"/>
      <c r="B131" s="447"/>
      <c r="C131" s="447"/>
      <c r="D131" s="447"/>
      <c r="E131" s="447"/>
      <c r="F131" s="447"/>
      <c r="G131" s="447"/>
      <c r="H131" s="447"/>
      <c r="I131" s="447"/>
      <c r="J131" s="447"/>
      <c r="K131" s="447"/>
      <c r="L131" s="447"/>
      <c r="M131" s="447"/>
      <c r="N131" s="447"/>
      <c r="O131" s="447"/>
      <c r="P131" s="447"/>
      <c r="Q131" s="447"/>
      <c r="R131" s="447"/>
      <c r="S131" s="447"/>
      <c r="T131" s="447"/>
      <c r="U131" s="447"/>
      <c r="V131" s="447"/>
      <c r="W131" s="447"/>
      <c r="X131" s="470"/>
      <c r="Y131" s="470"/>
      <c r="Z131" s="470"/>
    </row>
    <row r="132" ht="14.4" spans="1:26">
      <c r="A132" s="447"/>
      <c r="B132" s="447"/>
      <c r="C132" s="447"/>
      <c r="D132" s="447"/>
      <c r="E132" s="447"/>
      <c r="F132" s="447"/>
      <c r="G132" s="447"/>
      <c r="H132" s="447"/>
      <c r="I132" s="447"/>
      <c r="J132" s="447"/>
      <c r="K132" s="447"/>
      <c r="L132" s="447"/>
      <c r="M132" s="447"/>
      <c r="N132" s="447"/>
      <c r="O132" s="447"/>
      <c r="P132" s="447"/>
      <c r="Q132" s="447"/>
      <c r="R132" s="447"/>
      <c r="S132" s="447"/>
      <c r="T132" s="447"/>
      <c r="U132" s="447"/>
      <c r="V132" s="447"/>
      <c r="W132" s="447"/>
      <c r="X132" s="470"/>
      <c r="Y132" s="470"/>
      <c r="Z132" s="470"/>
    </row>
    <row r="133" ht="14.4" spans="1:26">
      <c r="A133" s="447"/>
      <c r="B133" s="447"/>
      <c r="C133" s="447"/>
      <c r="D133" s="447"/>
      <c r="E133" s="447"/>
      <c r="F133" s="447"/>
      <c r="G133" s="447"/>
      <c r="H133" s="447"/>
      <c r="I133" s="447"/>
      <c r="J133" s="447"/>
      <c r="K133" s="447"/>
      <c r="L133" s="447"/>
      <c r="M133" s="447"/>
      <c r="N133" s="447"/>
      <c r="O133" s="447"/>
      <c r="P133" s="447"/>
      <c r="Q133" s="447"/>
      <c r="R133" s="447"/>
      <c r="S133" s="447"/>
      <c r="T133" s="447"/>
      <c r="U133" s="447"/>
      <c r="V133" s="447"/>
      <c r="W133" s="447"/>
      <c r="X133" s="470"/>
      <c r="Y133" s="470"/>
      <c r="Z133" s="470"/>
    </row>
    <row r="134" ht="14.4" spans="1:26">
      <c r="A134" s="447"/>
      <c r="B134" s="447"/>
      <c r="C134" s="447"/>
      <c r="D134" s="447"/>
      <c r="E134" s="447"/>
      <c r="F134" s="447"/>
      <c r="G134" s="447"/>
      <c r="H134" s="447"/>
      <c r="I134" s="447"/>
      <c r="J134" s="447"/>
      <c r="K134" s="447"/>
      <c r="L134" s="447"/>
      <c r="M134" s="447"/>
      <c r="N134" s="447"/>
      <c r="O134" s="447"/>
      <c r="P134" s="447"/>
      <c r="Q134" s="447"/>
      <c r="R134" s="447"/>
      <c r="S134" s="447"/>
      <c r="T134" s="447"/>
      <c r="U134" s="447"/>
      <c r="V134" s="447"/>
      <c r="W134" s="447"/>
      <c r="X134" s="470"/>
      <c r="Y134" s="470"/>
      <c r="Z134" s="470"/>
    </row>
    <row r="135" ht="14.4" spans="1:26">
      <c r="A135" s="447"/>
      <c r="B135" s="447"/>
      <c r="C135" s="447"/>
      <c r="D135" s="447"/>
      <c r="E135" s="447"/>
      <c r="F135" s="447"/>
      <c r="G135" s="447"/>
      <c r="H135" s="447"/>
      <c r="I135" s="447"/>
      <c r="J135" s="447"/>
      <c r="K135" s="447"/>
      <c r="L135" s="447"/>
      <c r="M135" s="447"/>
      <c r="N135" s="447"/>
      <c r="O135" s="447"/>
      <c r="P135" s="447"/>
      <c r="Q135" s="447"/>
      <c r="R135" s="447"/>
      <c r="S135" s="447"/>
      <c r="T135" s="447"/>
      <c r="U135" s="447"/>
      <c r="V135" s="447"/>
      <c r="W135" s="447"/>
      <c r="X135" s="470"/>
      <c r="Y135" s="470"/>
      <c r="Z135" s="470"/>
    </row>
    <row r="136" ht="14.4" spans="1:26">
      <c r="A136" s="447"/>
      <c r="B136" s="447"/>
      <c r="C136" s="447"/>
      <c r="D136" s="447"/>
      <c r="E136" s="447"/>
      <c r="F136" s="447"/>
      <c r="G136" s="447"/>
      <c r="H136" s="447"/>
      <c r="I136" s="447"/>
      <c r="J136" s="447"/>
      <c r="K136" s="447"/>
      <c r="L136" s="447"/>
      <c r="M136" s="447"/>
      <c r="N136" s="447"/>
      <c r="O136" s="447"/>
      <c r="P136" s="447"/>
      <c r="Q136" s="447"/>
      <c r="R136" s="447"/>
      <c r="S136" s="447"/>
      <c r="T136" s="447"/>
      <c r="U136" s="447"/>
      <c r="V136" s="447"/>
      <c r="W136" s="447"/>
      <c r="X136" s="470"/>
      <c r="Y136" s="470"/>
      <c r="Z136" s="470"/>
    </row>
    <row r="137" ht="14.4" spans="1:26">
      <c r="A137" s="447"/>
      <c r="B137" s="447"/>
      <c r="C137" s="447"/>
      <c r="D137" s="447"/>
      <c r="E137" s="447"/>
      <c r="F137" s="447"/>
      <c r="G137" s="447"/>
      <c r="H137" s="447"/>
      <c r="I137" s="447"/>
      <c r="J137" s="447"/>
      <c r="K137" s="447"/>
      <c r="L137" s="447"/>
      <c r="M137" s="447"/>
      <c r="N137" s="447"/>
      <c r="O137" s="447"/>
      <c r="P137" s="447"/>
      <c r="Q137" s="447"/>
      <c r="R137" s="447"/>
      <c r="S137" s="447"/>
      <c r="T137" s="447"/>
      <c r="U137" s="447"/>
      <c r="V137" s="447"/>
      <c r="W137" s="447"/>
      <c r="X137" s="470"/>
      <c r="Y137" s="470"/>
      <c r="Z137" s="470"/>
    </row>
    <row r="138" ht="14.4" spans="1:26">
      <c r="A138" s="447"/>
      <c r="B138" s="447"/>
      <c r="C138" s="447"/>
      <c r="D138" s="447"/>
      <c r="E138" s="447"/>
      <c r="F138" s="447"/>
      <c r="G138" s="447"/>
      <c r="H138" s="447"/>
      <c r="I138" s="447"/>
      <c r="J138" s="447"/>
      <c r="K138" s="447"/>
      <c r="L138" s="447"/>
      <c r="M138" s="447"/>
      <c r="N138" s="447"/>
      <c r="O138" s="447"/>
      <c r="P138" s="447"/>
      <c r="Q138" s="447"/>
      <c r="R138" s="447"/>
      <c r="S138" s="447"/>
      <c r="T138" s="447"/>
      <c r="U138" s="447"/>
      <c r="V138" s="447"/>
      <c r="W138" s="447"/>
      <c r="X138" s="470"/>
      <c r="Y138" s="470"/>
      <c r="Z138" s="470"/>
    </row>
    <row r="139" ht="14.4" spans="1:26">
      <c r="A139" s="447"/>
      <c r="B139" s="447"/>
      <c r="C139" s="447"/>
      <c r="D139" s="447"/>
      <c r="E139" s="447"/>
      <c r="F139" s="447"/>
      <c r="G139" s="447"/>
      <c r="H139" s="447"/>
      <c r="I139" s="447"/>
      <c r="J139" s="447"/>
      <c r="K139" s="447"/>
      <c r="L139" s="447"/>
      <c r="M139" s="447"/>
      <c r="N139" s="447"/>
      <c r="O139" s="447"/>
      <c r="P139" s="447"/>
      <c r="Q139" s="447"/>
      <c r="R139" s="447"/>
      <c r="S139" s="447"/>
      <c r="T139" s="447"/>
      <c r="U139" s="447"/>
      <c r="V139" s="447"/>
      <c r="W139" s="447"/>
      <c r="X139" s="470"/>
      <c r="Y139" s="470"/>
      <c r="Z139" s="470"/>
    </row>
    <row r="140" ht="14.4" spans="1:26">
      <c r="A140" s="447"/>
      <c r="B140" s="447"/>
      <c r="C140" s="447"/>
      <c r="D140" s="447"/>
      <c r="E140" s="447"/>
      <c r="F140" s="447"/>
      <c r="G140" s="447"/>
      <c r="H140" s="447"/>
      <c r="I140" s="447"/>
      <c r="J140" s="447"/>
      <c r="K140" s="447"/>
      <c r="L140" s="447"/>
      <c r="M140" s="447"/>
      <c r="N140" s="447"/>
      <c r="O140" s="447"/>
      <c r="P140" s="447"/>
      <c r="Q140" s="447"/>
      <c r="R140" s="447"/>
      <c r="S140" s="447"/>
      <c r="T140" s="447"/>
      <c r="U140" s="447"/>
      <c r="V140" s="447"/>
      <c r="W140" s="447"/>
      <c r="X140" s="470"/>
      <c r="Y140" s="470"/>
      <c r="Z140" s="470"/>
    </row>
    <row r="141" ht="14.4" spans="1:26">
      <c r="A141" s="447"/>
      <c r="B141" s="447"/>
      <c r="C141" s="447"/>
      <c r="D141" s="447"/>
      <c r="E141" s="447"/>
      <c r="F141" s="447"/>
      <c r="G141" s="447"/>
      <c r="H141" s="447"/>
      <c r="I141" s="447"/>
      <c r="J141" s="447"/>
      <c r="K141" s="447"/>
      <c r="L141" s="447"/>
      <c r="M141" s="447"/>
      <c r="N141" s="447"/>
      <c r="O141" s="447"/>
      <c r="P141" s="447"/>
      <c r="Q141" s="447"/>
      <c r="R141" s="447"/>
      <c r="S141" s="447"/>
      <c r="T141" s="447"/>
      <c r="U141" s="447"/>
      <c r="V141" s="447"/>
      <c r="W141" s="447"/>
      <c r="X141" s="470"/>
      <c r="Y141" s="470"/>
      <c r="Z141" s="470"/>
    </row>
    <row r="142" ht="14.4" spans="1:26">
      <c r="A142" s="447"/>
      <c r="B142" s="447"/>
      <c r="C142" s="447"/>
      <c r="D142" s="447"/>
      <c r="E142" s="447"/>
      <c r="F142" s="447"/>
      <c r="G142" s="447"/>
      <c r="H142" s="447"/>
      <c r="I142" s="447"/>
      <c r="J142" s="447"/>
      <c r="K142" s="447"/>
      <c r="L142" s="447"/>
      <c r="M142" s="447"/>
      <c r="N142" s="447"/>
      <c r="O142" s="447"/>
      <c r="P142" s="447"/>
      <c r="Q142" s="447"/>
      <c r="R142" s="447"/>
      <c r="S142" s="447"/>
      <c r="T142" s="447"/>
      <c r="U142" s="447"/>
      <c r="V142" s="447"/>
      <c r="W142" s="447"/>
      <c r="X142" s="470"/>
      <c r="Y142" s="470"/>
      <c r="Z142" s="470"/>
    </row>
    <row r="143" ht="14.4" spans="1:26">
      <c r="A143" s="447"/>
      <c r="B143" s="447"/>
      <c r="C143" s="447"/>
      <c r="D143" s="447"/>
      <c r="E143" s="447"/>
      <c r="F143" s="447"/>
      <c r="G143" s="447"/>
      <c r="H143" s="447"/>
      <c r="I143" s="447"/>
      <c r="J143" s="447"/>
      <c r="K143" s="447"/>
      <c r="L143" s="447"/>
      <c r="M143" s="447"/>
      <c r="N143" s="447"/>
      <c r="O143" s="447"/>
      <c r="P143" s="447"/>
      <c r="Q143" s="447"/>
      <c r="R143" s="447"/>
      <c r="S143" s="447"/>
      <c r="T143" s="447"/>
      <c r="U143" s="447"/>
      <c r="V143" s="447"/>
      <c r="W143" s="447"/>
      <c r="X143" s="470"/>
      <c r="Y143" s="470"/>
      <c r="Z143" s="470"/>
    </row>
    <row r="144" ht="14.4" spans="1:26">
      <c r="A144" s="447"/>
      <c r="B144" s="447"/>
      <c r="C144" s="447"/>
      <c r="D144" s="447"/>
      <c r="E144" s="447"/>
      <c r="F144" s="447"/>
      <c r="G144" s="447"/>
      <c r="H144" s="447"/>
      <c r="I144" s="447"/>
      <c r="J144" s="447"/>
      <c r="K144" s="447"/>
      <c r="L144" s="447"/>
      <c r="M144" s="447"/>
      <c r="N144" s="447"/>
      <c r="O144" s="447"/>
      <c r="P144" s="447"/>
      <c r="Q144" s="447"/>
      <c r="R144" s="447"/>
      <c r="S144" s="447"/>
      <c r="T144" s="447"/>
      <c r="U144" s="447"/>
      <c r="V144" s="447"/>
      <c r="W144" s="447"/>
      <c r="X144" s="470"/>
      <c r="Y144" s="470"/>
      <c r="Z144" s="470"/>
    </row>
    <row r="145" ht="14.4" spans="1:26">
      <c r="A145" s="447"/>
      <c r="B145" s="447"/>
      <c r="C145" s="447"/>
      <c r="D145" s="447"/>
      <c r="E145" s="447"/>
      <c r="F145" s="447"/>
      <c r="G145" s="447"/>
      <c r="H145" s="447"/>
      <c r="I145" s="447"/>
      <c r="J145" s="447"/>
      <c r="K145" s="447"/>
      <c r="L145" s="447"/>
      <c r="M145" s="447"/>
      <c r="N145" s="447"/>
      <c r="O145" s="447"/>
      <c r="P145" s="447"/>
      <c r="Q145" s="447"/>
      <c r="R145" s="447"/>
      <c r="S145" s="447"/>
      <c r="T145" s="447"/>
      <c r="U145" s="447"/>
      <c r="V145" s="447"/>
      <c r="W145" s="447"/>
      <c r="X145" s="470"/>
      <c r="Y145" s="470"/>
      <c r="Z145" s="470"/>
    </row>
    <row r="146" ht="14.4" spans="1:26">
      <c r="A146" s="447"/>
      <c r="B146" s="447"/>
      <c r="C146" s="447"/>
      <c r="D146" s="447"/>
      <c r="E146" s="447"/>
      <c r="F146" s="447"/>
      <c r="G146" s="447"/>
      <c r="H146" s="447"/>
      <c r="I146" s="447"/>
      <c r="J146" s="447"/>
      <c r="K146" s="447"/>
      <c r="L146" s="447"/>
      <c r="M146" s="447"/>
      <c r="N146" s="447"/>
      <c r="O146" s="447"/>
      <c r="P146" s="447"/>
      <c r="Q146" s="447"/>
      <c r="R146" s="447"/>
      <c r="S146" s="447"/>
      <c r="T146" s="447"/>
      <c r="U146" s="447"/>
      <c r="V146" s="447"/>
      <c r="W146" s="447"/>
      <c r="X146" s="470"/>
      <c r="Y146" s="470"/>
      <c r="Z146" s="470"/>
    </row>
    <row r="147" ht="14.4" spans="1:26">
      <c r="A147" s="447"/>
      <c r="B147" s="447"/>
      <c r="C147" s="447"/>
      <c r="D147" s="447"/>
      <c r="E147" s="447"/>
      <c r="F147" s="447"/>
      <c r="G147" s="447"/>
      <c r="H147" s="447"/>
      <c r="I147" s="447"/>
      <c r="J147" s="447"/>
      <c r="K147" s="447"/>
      <c r="L147" s="447"/>
      <c r="M147" s="447"/>
      <c r="N147" s="447"/>
      <c r="O147" s="447"/>
      <c r="P147" s="447"/>
      <c r="Q147" s="447"/>
      <c r="R147" s="447"/>
      <c r="S147" s="447"/>
      <c r="T147" s="447"/>
      <c r="U147" s="447"/>
      <c r="V147" s="447"/>
      <c r="W147" s="447"/>
      <c r="X147" s="470"/>
      <c r="Y147" s="470"/>
      <c r="Z147" s="470"/>
    </row>
    <row r="148" ht="14.4" spans="1:26">
      <c r="A148" s="447"/>
      <c r="B148" s="447"/>
      <c r="C148" s="447"/>
      <c r="D148" s="447"/>
      <c r="E148" s="447"/>
      <c r="F148" s="447"/>
      <c r="G148" s="447"/>
      <c r="H148" s="447"/>
      <c r="I148" s="447"/>
      <c r="J148" s="447"/>
      <c r="K148" s="447"/>
      <c r="L148" s="447"/>
      <c r="M148" s="447"/>
      <c r="N148" s="447"/>
      <c r="O148" s="447"/>
      <c r="P148" s="447"/>
      <c r="Q148" s="447"/>
      <c r="R148" s="447"/>
      <c r="S148" s="447"/>
      <c r="T148" s="447"/>
      <c r="U148" s="447"/>
      <c r="V148" s="447"/>
      <c r="W148" s="447"/>
      <c r="X148" s="470"/>
      <c r="Y148" s="470"/>
      <c r="Z148" s="470"/>
    </row>
    <row r="149" ht="14.4" spans="1:26">
      <c r="A149" s="447"/>
      <c r="B149" s="447"/>
      <c r="C149" s="447"/>
      <c r="D149" s="447"/>
      <c r="E149" s="447"/>
      <c r="F149" s="447"/>
      <c r="G149" s="447"/>
      <c r="H149" s="447"/>
      <c r="I149" s="447"/>
      <c r="J149" s="447"/>
      <c r="K149" s="447"/>
      <c r="L149" s="447"/>
      <c r="M149" s="447"/>
      <c r="N149" s="447"/>
      <c r="O149" s="447"/>
      <c r="P149" s="447"/>
      <c r="Q149" s="447"/>
      <c r="R149" s="447"/>
      <c r="S149" s="447"/>
      <c r="T149" s="447"/>
      <c r="U149" s="447"/>
      <c r="V149" s="447"/>
      <c r="W149" s="447"/>
      <c r="X149" s="470"/>
      <c r="Y149" s="470"/>
      <c r="Z149" s="470"/>
    </row>
    <row r="150" ht="14.4" spans="1:26">
      <c r="A150" s="447"/>
      <c r="B150" s="447"/>
      <c r="C150" s="447"/>
      <c r="D150" s="447"/>
      <c r="E150" s="447"/>
      <c r="F150" s="447"/>
      <c r="G150" s="447"/>
      <c r="H150" s="447"/>
      <c r="I150" s="447"/>
      <c r="J150" s="447"/>
      <c r="K150" s="447"/>
      <c r="L150" s="447"/>
      <c r="M150" s="447"/>
      <c r="N150" s="447"/>
      <c r="O150" s="447"/>
      <c r="P150" s="447"/>
      <c r="Q150" s="447"/>
      <c r="R150" s="447"/>
      <c r="S150" s="447"/>
      <c r="T150" s="447"/>
      <c r="U150" s="447"/>
      <c r="V150" s="447"/>
      <c r="W150" s="447"/>
      <c r="X150" s="470"/>
      <c r="Y150" s="470"/>
      <c r="Z150" s="470"/>
    </row>
    <row r="151" ht="14.4" spans="1:26">
      <c r="A151" s="447"/>
      <c r="B151" s="447"/>
      <c r="C151" s="447"/>
      <c r="D151" s="447"/>
      <c r="E151" s="447"/>
      <c r="F151" s="447"/>
      <c r="G151" s="447"/>
      <c r="H151" s="447"/>
      <c r="I151" s="447"/>
      <c r="J151" s="447"/>
      <c r="K151" s="447"/>
      <c r="L151" s="447"/>
      <c r="M151" s="447"/>
      <c r="N151" s="447"/>
      <c r="O151" s="447"/>
      <c r="P151" s="447"/>
      <c r="Q151" s="447"/>
      <c r="R151" s="447"/>
      <c r="S151" s="447"/>
      <c r="T151" s="447"/>
      <c r="U151" s="447"/>
      <c r="V151" s="447"/>
      <c r="W151" s="447"/>
      <c r="X151" s="470"/>
      <c r="Y151" s="470"/>
      <c r="Z151" s="470"/>
    </row>
    <row r="152" ht="14.4" spans="1:26">
      <c r="A152" s="447"/>
      <c r="B152" s="447"/>
      <c r="C152" s="447"/>
      <c r="D152" s="447"/>
      <c r="E152" s="447"/>
      <c r="F152" s="447"/>
      <c r="G152" s="447"/>
      <c r="H152" s="447"/>
      <c r="I152" s="447"/>
      <c r="J152" s="447"/>
      <c r="K152" s="447"/>
      <c r="L152" s="447"/>
      <c r="M152" s="447"/>
      <c r="N152" s="447"/>
      <c r="O152" s="447"/>
      <c r="P152" s="447"/>
      <c r="Q152" s="447"/>
      <c r="R152" s="447"/>
      <c r="S152" s="447"/>
      <c r="T152" s="447"/>
      <c r="U152" s="447"/>
      <c r="V152" s="447"/>
      <c r="W152" s="447"/>
      <c r="X152" s="470"/>
      <c r="Y152" s="470"/>
      <c r="Z152" s="470"/>
    </row>
    <row r="153" ht="14.4" spans="1:26">
      <c r="A153" s="447"/>
      <c r="B153" s="447"/>
      <c r="C153" s="447"/>
      <c r="D153" s="447"/>
      <c r="E153" s="447"/>
      <c r="F153" s="447"/>
      <c r="G153" s="447"/>
      <c r="H153" s="447"/>
      <c r="I153" s="447"/>
      <c r="J153" s="447"/>
      <c r="K153" s="447"/>
      <c r="L153" s="447"/>
      <c r="M153" s="447"/>
      <c r="N153" s="447"/>
      <c r="O153" s="447"/>
      <c r="P153" s="447"/>
      <c r="Q153" s="447"/>
      <c r="R153" s="447"/>
      <c r="S153" s="447"/>
      <c r="T153" s="447"/>
      <c r="U153" s="447"/>
      <c r="V153" s="447"/>
      <c r="W153" s="447"/>
      <c r="X153" s="470"/>
      <c r="Y153" s="470"/>
      <c r="Z153" s="470"/>
    </row>
    <row r="154" ht="14.4" spans="1:26">
      <c r="A154" s="447"/>
      <c r="B154" s="447"/>
      <c r="C154" s="447"/>
      <c r="D154" s="447"/>
      <c r="E154" s="447"/>
      <c r="F154" s="447"/>
      <c r="G154" s="447"/>
      <c r="H154" s="447"/>
      <c r="I154" s="447"/>
      <c r="J154" s="447"/>
      <c r="K154" s="447"/>
      <c r="L154" s="447"/>
      <c r="M154" s="447"/>
      <c r="N154" s="447"/>
      <c r="O154" s="447"/>
      <c r="P154" s="447"/>
      <c r="Q154" s="447"/>
      <c r="R154" s="447"/>
      <c r="S154" s="447"/>
      <c r="T154" s="447"/>
      <c r="U154" s="447"/>
      <c r="V154" s="447"/>
      <c r="W154" s="447"/>
      <c r="X154" s="470"/>
      <c r="Y154" s="470"/>
      <c r="Z154" s="470"/>
    </row>
    <row r="155" ht="14.4" spans="1:26">
      <c r="A155" s="447"/>
      <c r="B155" s="447"/>
      <c r="C155" s="447"/>
      <c r="D155" s="447"/>
      <c r="E155" s="447"/>
      <c r="F155" s="447"/>
      <c r="G155" s="447"/>
      <c r="H155" s="447"/>
      <c r="I155" s="447"/>
      <c r="J155" s="447"/>
      <c r="K155" s="447"/>
      <c r="L155" s="447"/>
      <c r="M155" s="447"/>
      <c r="N155" s="447"/>
      <c r="O155" s="447"/>
      <c r="P155" s="447"/>
      <c r="Q155" s="447"/>
      <c r="R155" s="447"/>
      <c r="S155" s="447"/>
      <c r="T155" s="447"/>
      <c r="U155" s="447"/>
      <c r="V155" s="447"/>
      <c r="W155" s="447"/>
      <c r="X155" s="470"/>
      <c r="Y155" s="470"/>
      <c r="Z155" s="470"/>
    </row>
    <row r="156" ht="14.4" spans="1:26">
      <c r="A156" s="447"/>
      <c r="B156" s="447"/>
      <c r="C156" s="447"/>
      <c r="D156" s="447"/>
      <c r="E156" s="447"/>
      <c r="F156" s="447"/>
      <c r="G156" s="447"/>
      <c r="H156" s="447"/>
      <c r="I156" s="447"/>
      <c r="J156" s="447"/>
      <c r="K156" s="447"/>
      <c r="L156" s="447"/>
      <c r="M156" s="447"/>
      <c r="N156" s="447"/>
      <c r="O156" s="447"/>
      <c r="P156" s="447"/>
      <c r="Q156" s="447"/>
      <c r="R156" s="447"/>
      <c r="S156" s="447"/>
      <c r="T156" s="447"/>
      <c r="U156" s="447"/>
      <c r="V156" s="447"/>
      <c r="W156" s="447"/>
      <c r="X156" s="470"/>
      <c r="Y156" s="470"/>
      <c r="Z156" s="470"/>
    </row>
    <row r="157" ht="14.4" spans="1:26">
      <c r="A157" s="447"/>
      <c r="B157" s="447"/>
      <c r="C157" s="447"/>
      <c r="D157" s="447"/>
      <c r="E157" s="447"/>
      <c r="F157" s="447"/>
      <c r="G157" s="447"/>
      <c r="H157" s="447"/>
      <c r="I157" s="447"/>
      <c r="J157" s="447"/>
      <c r="K157" s="447"/>
      <c r="L157" s="447"/>
      <c r="M157" s="447"/>
      <c r="N157" s="447"/>
      <c r="O157" s="447"/>
      <c r="P157" s="447"/>
      <c r="Q157" s="447"/>
      <c r="R157" s="447"/>
      <c r="S157" s="447"/>
      <c r="T157" s="447"/>
      <c r="U157" s="447"/>
      <c r="V157" s="447"/>
      <c r="W157" s="447"/>
      <c r="X157" s="470"/>
      <c r="Y157" s="470"/>
      <c r="Z157" s="470"/>
    </row>
    <row r="158" ht="14.4" spans="1:26">
      <c r="A158" s="447"/>
      <c r="B158" s="447"/>
      <c r="C158" s="447"/>
      <c r="D158" s="447"/>
      <c r="E158" s="447"/>
      <c r="F158" s="447"/>
      <c r="G158" s="447"/>
      <c r="H158" s="447"/>
      <c r="I158" s="447"/>
      <c r="J158" s="447"/>
      <c r="K158" s="447"/>
      <c r="L158" s="447"/>
      <c r="M158" s="447"/>
      <c r="N158" s="447"/>
      <c r="O158" s="447"/>
      <c r="P158" s="447"/>
      <c r="Q158" s="447"/>
      <c r="R158" s="447"/>
      <c r="S158" s="447"/>
      <c r="T158" s="447"/>
      <c r="U158" s="447"/>
      <c r="V158" s="447"/>
      <c r="W158" s="447"/>
      <c r="X158" s="470"/>
      <c r="Y158" s="470"/>
      <c r="Z158" s="470"/>
    </row>
    <row r="159" ht="14.4" spans="1:26">
      <c r="A159" s="447"/>
      <c r="B159" s="447"/>
      <c r="C159" s="447"/>
      <c r="D159" s="447"/>
      <c r="E159" s="447"/>
      <c r="F159" s="447"/>
      <c r="G159" s="447"/>
      <c r="H159" s="447"/>
      <c r="I159" s="447"/>
      <c r="J159" s="447"/>
      <c r="K159" s="447"/>
      <c r="L159" s="447"/>
      <c r="M159" s="447"/>
      <c r="N159" s="447"/>
      <c r="O159" s="447"/>
      <c r="P159" s="447"/>
      <c r="Q159" s="447"/>
      <c r="R159" s="447"/>
      <c r="S159" s="447"/>
      <c r="T159" s="447"/>
      <c r="U159" s="447"/>
      <c r="V159" s="447"/>
      <c r="W159" s="447"/>
      <c r="X159" s="470"/>
      <c r="Y159" s="470"/>
      <c r="Z159" s="470"/>
    </row>
    <row r="160" ht="14.4" spans="1:26">
      <c r="A160" s="447"/>
      <c r="B160" s="447"/>
      <c r="C160" s="447"/>
      <c r="D160" s="447"/>
      <c r="E160" s="447"/>
      <c r="F160" s="447"/>
      <c r="G160" s="447"/>
      <c r="H160" s="447"/>
      <c r="I160" s="447"/>
      <c r="J160" s="447"/>
      <c r="K160" s="447"/>
      <c r="L160" s="447"/>
      <c r="M160" s="447"/>
      <c r="N160" s="447"/>
      <c r="O160" s="447"/>
      <c r="P160" s="447"/>
      <c r="Q160" s="447"/>
      <c r="R160" s="447"/>
      <c r="S160" s="447"/>
      <c r="T160" s="447"/>
      <c r="U160" s="447"/>
      <c r="V160" s="447"/>
      <c r="W160" s="447"/>
      <c r="X160" s="470"/>
      <c r="Y160" s="470"/>
      <c r="Z160" s="470"/>
    </row>
    <row r="161" ht="14.4" spans="1:26">
      <c r="A161" s="447"/>
      <c r="B161" s="447"/>
      <c r="C161" s="447"/>
      <c r="D161" s="447"/>
      <c r="E161" s="447"/>
      <c r="F161" s="447"/>
      <c r="G161" s="447"/>
      <c r="H161" s="447"/>
      <c r="I161" s="447"/>
      <c r="J161" s="447"/>
      <c r="K161" s="447"/>
      <c r="L161" s="447"/>
      <c r="M161" s="447"/>
      <c r="N161" s="447"/>
      <c r="O161" s="447"/>
      <c r="P161" s="447"/>
      <c r="Q161" s="447"/>
      <c r="R161" s="447"/>
      <c r="S161" s="447"/>
      <c r="T161" s="447"/>
      <c r="U161" s="447"/>
      <c r="V161" s="447"/>
      <c r="W161" s="447"/>
      <c r="X161" s="470"/>
      <c r="Y161" s="470"/>
      <c r="Z161" s="470"/>
    </row>
    <row r="162" ht="14.4" spans="1:26">
      <c r="A162" s="447"/>
      <c r="B162" s="447"/>
      <c r="C162" s="447"/>
      <c r="D162" s="447"/>
      <c r="E162" s="447"/>
      <c r="F162" s="447"/>
      <c r="G162" s="447"/>
      <c r="H162" s="447"/>
      <c r="I162" s="447"/>
      <c r="J162" s="447"/>
      <c r="K162" s="447"/>
      <c r="L162" s="447"/>
      <c r="M162" s="447"/>
      <c r="N162" s="447"/>
      <c r="O162" s="447"/>
      <c r="P162" s="447"/>
      <c r="Q162" s="447"/>
      <c r="R162" s="447"/>
      <c r="S162" s="447"/>
      <c r="T162" s="447"/>
      <c r="U162" s="447"/>
      <c r="V162" s="447"/>
      <c r="W162" s="447"/>
      <c r="X162" s="470"/>
      <c r="Y162" s="470"/>
      <c r="Z162" s="470"/>
    </row>
    <row r="163" ht="14.4" spans="1:26">
      <c r="A163" s="447"/>
      <c r="B163" s="447"/>
      <c r="C163" s="447"/>
      <c r="D163" s="447"/>
      <c r="E163" s="447"/>
      <c r="F163" s="447"/>
      <c r="G163" s="447"/>
      <c r="H163" s="447"/>
      <c r="I163" s="447"/>
      <c r="J163" s="447"/>
      <c r="K163" s="447"/>
      <c r="L163" s="447"/>
      <c r="M163" s="447"/>
      <c r="N163" s="447"/>
      <c r="O163" s="447"/>
      <c r="P163" s="447"/>
      <c r="Q163" s="447"/>
      <c r="R163" s="447"/>
      <c r="S163" s="447"/>
      <c r="T163" s="447"/>
      <c r="U163" s="447"/>
      <c r="V163" s="447"/>
      <c r="W163" s="447"/>
      <c r="X163" s="470"/>
      <c r="Y163" s="470"/>
      <c r="Z163" s="470"/>
    </row>
    <row r="164" ht="14.4" spans="1:26">
      <c r="A164" s="447"/>
      <c r="B164" s="447"/>
      <c r="C164" s="447"/>
      <c r="D164" s="447"/>
      <c r="E164" s="447"/>
      <c r="F164" s="447"/>
      <c r="G164" s="447"/>
      <c r="H164" s="447"/>
      <c r="I164" s="447"/>
      <c r="J164" s="447"/>
      <c r="K164" s="447"/>
      <c r="L164" s="447"/>
      <c r="M164" s="447"/>
      <c r="N164" s="447"/>
      <c r="O164" s="447"/>
      <c r="P164" s="447"/>
      <c r="Q164" s="447"/>
      <c r="R164" s="447"/>
      <c r="S164" s="447"/>
      <c r="T164" s="447"/>
      <c r="U164" s="447"/>
      <c r="V164" s="447"/>
      <c r="W164" s="447"/>
      <c r="X164" s="470"/>
      <c r="Y164" s="470"/>
      <c r="Z164" s="470"/>
    </row>
    <row r="165" ht="14.4" spans="1:26">
      <c r="A165" s="447"/>
      <c r="B165" s="447"/>
      <c r="C165" s="447"/>
      <c r="D165" s="447"/>
      <c r="E165" s="447"/>
      <c r="F165" s="447"/>
      <c r="G165" s="447"/>
      <c r="H165" s="447"/>
      <c r="I165" s="447"/>
      <c r="J165" s="447"/>
      <c r="K165" s="447"/>
      <c r="L165" s="447"/>
      <c r="M165" s="447"/>
      <c r="N165" s="447"/>
      <c r="O165" s="447"/>
      <c r="P165" s="447"/>
      <c r="Q165" s="447"/>
      <c r="R165" s="447"/>
      <c r="S165" s="447"/>
      <c r="T165" s="447"/>
      <c r="U165" s="447"/>
      <c r="V165" s="447"/>
      <c r="W165" s="447"/>
      <c r="X165" s="470"/>
      <c r="Y165" s="470"/>
      <c r="Z165" s="470"/>
    </row>
    <row r="166" ht="14.4" spans="1:26">
      <c r="A166" s="447"/>
      <c r="B166" s="447"/>
      <c r="C166" s="447"/>
      <c r="D166" s="447"/>
      <c r="E166" s="447"/>
      <c r="F166" s="447"/>
      <c r="G166" s="447"/>
      <c r="H166" s="447"/>
      <c r="I166" s="447"/>
      <c r="J166" s="447"/>
      <c r="K166" s="447"/>
      <c r="L166" s="447"/>
      <c r="M166" s="447"/>
      <c r="N166" s="447"/>
      <c r="O166" s="447"/>
      <c r="P166" s="447"/>
      <c r="Q166" s="447"/>
      <c r="R166" s="447"/>
      <c r="S166" s="447"/>
      <c r="T166" s="447"/>
      <c r="U166" s="447"/>
      <c r="V166" s="447"/>
      <c r="W166" s="447"/>
      <c r="X166" s="470"/>
      <c r="Y166" s="470"/>
      <c r="Z166" s="470"/>
    </row>
    <row r="167" ht="14.4" spans="1:26">
      <c r="A167" s="447"/>
      <c r="B167" s="447"/>
      <c r="C167" s="447"/>
      <c r="D167" s="447"/>
      <c r="E167" s="447"/>
      <c r="F167" s="447"/>
      <c r="G167" s="447"/>
      <c r="H167" s="447"/>
      <c r="I167" s="447"/>
      <c r="J167" s="447"/>
      <c r="K167" s="447"/>
      <c r="L167" s="447"/>
      <c r="M167" s="447"/>
      <c r="N167" s="447"/>
      <c r="O167" s="447"/>
      <c r="P167" s="447"/>
      <c r="Q167" s="447"/>
      <c r="R167" s="447"/>
      <c r="S167" s="447"/>
      <c r="T167" s="447"/>
      <c r="U167" s="447"/>
      <c r="V167" s="447"/>
      <c r="W167" s="447"/>
      <c r="X167" s="470"/>
      <c r="Y167" s="470"/>
      <c r="Z167" s="470"/>
    </row>
    <row r="168" ht="14.4" spans="1:26">
      <c r="A168" s="447"/>
      <c r="B168" s="447"/>
      <c r="C168" s="447"/>
      <c r="D168" s="447"/>
      <c r="E168" s="447"/>
      <c r="F168" s="447"/>
      <c r="G168" s="447"/>
      <c r="H168" s="447"/>
      <c r="I168" s="447"/>
      <c r="J168" s="447"/>
      <c r="K168" s="447"/>
      <c r="L168" s="447"/>
      <c r="M168" s="447"/>
      <c r="N168" s="447"/>
      <c r="O168" s="447"/>
      <c r="P168" s="447"/>
      <c r="Q168" s="447"/>
      <c r="R168" s="447"/>
      <c r="S168" s="447"/>
      <c r="T168" s="447"/>
      <c r="U168" s="447"/>
      <c r="V168" s="447"/>
      <c r="W168" s="447"/>
      <c r="X168" s="470"/>
      <c r="Y168" s="470"/>
      <c r="Z168" s="470"/>
    </row>
    <row r="169" ht="14.4" spans="1:26">
      <c r="A169" s="447"/>
      <c r="B169" s="447"/>
      <c r="C169" s="447"/>
      <c r="D169" s="447"/>
      <c r="E169" s="447"/>
      <c r="F169" s="447"/>
      <c r="G169" s="447"/>
      <c r="H169" s="447"/>
      <c r="I169" s="447"/>
      <c r="J169" s="447"/>
      <c r="K169" s="447"/>
      <c r="L169" s="447"/>
      <c r="M169" s="447"/>
      <c r="N169" s="447"/>
      <c r="O169" s="447"/>
      <c r="P169" s="447"/>
      <c r="Q169" s="447"/>
      <c r="R169" s="447"/>
      <c r="S169" s="447"/>
      <c r="T169" s="447"/>
      <c r="U169" s="447"/>
      <c r="V169" s="447"/>
      <c r="W169" s="447"/>
      <c r="X169" s="470"/>
      <c r="Y169" s="470"/>
      <c r="Z169" s="470"/>
    </row>
    <row r="170" ht="14.4" spans="1:26">
      <c r="A170" s="447"/>
      <c r="B170" s="447"/>
      <c r="C170" s="447"/>
      <c r="D170" s="447"/>
      <c r="E170" s="447"/>
      <c r="F170" s="447"/>
      <c r="G170" s="447"/>
      <c r="H170" s="447"/>
      <c r="I170" s="447"/>
      <c r="J170" s="447"/>
      <c r="K170" s="447"/>
      <c r="L170" s="447"/>
      <c r="M170" s="447"/>
      <c r="N170" s="447"/>
      <c r="O170" s="447"/>
      <c r="P170" s="447"/>
      <c r="Q170" s="447"/>
      <c r="R170" s="447"/>
      <c r="S170" s="447"/>
      <c r="T170" s="447"/>
      <c r="U170" s="447"/>
      <c r="V170" s="447"/>
      <c r="W170" s="447"/>
      <c r="X170" s="470"/>
      <c r="Y170" s="470"/>
      <c r="Z170" s="470"/>
    </row>
    <row r="171" ht="14.4" spans="1:26">
      <c r="A171" s="447"/>
      <c r="B171" s="447"/>
      <c r="C171" s="447"/>
      <c r="D171" s="447"/>
      <c r="E171" s="447"/>
      <c r="F171" s="447"/>
      <c r="G171" s="447"/>
      <c r="H171" s="447"/>
      <c r="I171" s="447"/>
      <c r="J171" s="447"/>
      <c r="K171" s="447"/>
      <c r="L171" s="447"/>
      <c r="M171" s="447"/>
      <c r="N171" s="447"/>
      <c r="O171" s="447"/>
      <c r="P171" s="447"/>
      <c r="Q171" s="447"/>
      <c r="R171" s="447"/>
      <c r="S171" s="447"/>
      <c r="T171" s="447"/>
      <c r="U171" s="447"/>
      <c r="V171" s="447"/>
      <c r="W171" s="447"/>
      <c r="X171" s="470"/>
      <c r="Y171" s="470"/>
      <c r="Z171" s="470"/>
    </row>
    <row r="172" ht="14.4" spans="1:26">
      <c r="A172" s="447"/>
      <c r="B172" s="447"/>
      <c r="C172" s="447"/>
      <c r="D172" s="447"/>
      <c r="E172" s="447"/>
      <c r="F172" s="447"/>
      <c r="G172" s="447"/>
      <c r="H172" s="447"/>
      <c r="I172" s="447"/>
      <c r="J172" s="447"/>
      <c r="K172" s="447"/>
      <c r="L172" s="447"/>
      <c r="M172" s="447"/>
      <c r="N172" s="447"/>
      <c r="O172" s="447"/>
      <c r="P172" s="447"/>
      <c r="Q172" s="447"/>
      <c r="R172" s="447"/>
      <c r="S172" s="447"/>
      <c r="T172" s="447"/>
      <c r="U172" s="447"/>
      <c r="V172" s="447"/>
      <c r="W172" s="447"/>
      <c r="X172" s="470"/>
      <c r="Y172" s="470"/>
      <c r="Z172" s="470"/>
    </row>
    <row r="173" ht="14.4" spans="1:26">
      <c r="A173" s="447"/>
      <c r="B173" s="447"/>
      <c r="C173" s="447"/>
      <c r="D173" s="447"/>
      <c r="E173" s="447"/>
      <c r="F173" s="447"/>
      <c r="G173" s="447"/>
      <c r="H173" s="447"/>
      <c r="I173" s="447"/>
      <c r="J173" s="447"/>
      <c r="K173" s="447"/>
      <c r="L173" s="447"/>
      <c r="M173" s="447"/>
      <c r="N173" s="447"/>
      <c r="O173" s="447"/>
      <c r="P173" s="447"/>
      <c r="Q173" s="447"/>
      <c r="R173" s="447"/>
      <c r="S173" s="447"/>
      <c r="T173" s="447"/>
      <c r="U173" s="447"/>
      <c r="V173" s="447"/>
      <c r="W173" s="447"/>
      <c r="X173" s="470"/>
      <c r="Y173" s="470"/>
      <c r="Z173" s="470"/>
    </row>
    <row r="174" ht="14.4" spans="1:26">
      <c r="A174" s="447"/>
      <c r="B174" s="447"/>
      <c r="C174" s="447"/>
      <c r="D174" s="447"/>
      <c r="E174" s="447"/>
      <c r="F174" s="447"/>
      <c r="G174" s="447"/>
      <c r="H174" s="447"/>
      <c r="I174" s="447"/>
      <c r="J174" s="447"/>
      <c r="K174" s="447"/>
      <c r="L174" s="447"/>
      <c r="M174" s="447"/>
      <c r="N174" s="447"/>
      <c r="O174" s="447"/>
      <c r="P174" s="447"/>
      <c r="Q174" s="447"/>
      <c r="R174" s="447"/>
      <c r="S174" s="447"/>
      <c r="T174" s="447"/>
      <c r="U174" s="447"/>
      <c r="V174" s="447"/>
      <c r="W174" s="447"/>
      <c r="X174" s="470"/>
      <c r="Y174" s="470"/>
      <c r="Z174" s="470"/>
    </row>
    <row r="175" ht="14.4" spans="1:26">
      <c r="A175" s="447"/>
      <c r="B175" s="447"/>
      <c r="C175" s="447"/>
      <c r="D175" s="447"/>
      <c r="E175" s="447"/>
      <c r="F175" s="447"/>
      <c r="G175" s="447"/>
      <c r="H175" s="447"/>
      <c r="I175" s="447"/>
      <c r="J175" s="447"/>
      <c r="K175" s="447"/>
      <c r="L175" s="447"/>
      <c r="M175" s="447"/>
      <c r="N175" s="447"/>
      <c r="O175" s="447"/>
      <c r="P175" s="447"/>
      <c r="Q175" s="447"/>
      <c r="R175" s="447"/>
      <c r="S175" s="447"/>
      <c r="T175" s="447"/>
      <c r="U175" s="447"/>
      <c r="V175" s="447"/>
      <c r="W175" s="447"/>
      <c r="X175" s="470"/>
      <c r="Y175" s="470"/>
      <c r="Z175" s="470"/>
    </row>
    <row r="176" ht="14.4" spans="1:26">
      <c r="A176" s="447"/>
      <c r="B176" s="447"/>
      <c r="C176" s="447"/>
      <c r="D176" s="447"/>
      <c r="E176" s="447"/>
      <c r="F176" s="447"/>
      <c r="G176" s="447"/>
      <c r="H176" s="447"/>
      <c r="I176" s="447"/>
      <c r="J176" s="447"/>
      <c r="K176" s="447"/>
      <c r="L176" s="447"/>
      <c r="M176" s="447"/>
      <c r="N176" s="447"/>
      <c r="O176" s="447"/>
      <c r="P176" s="447"/>
      <c r="Q176" s="447"/>
      <c r="R176" s="447"/>
      <c r="S176" s="447"/>
      <c r="T176" s="447"/>
      <c r="U176" s="447"/>
      <c r="V176" s="447"/>
      <c r="W176" s="447"/>
      <c r="X176" s="470"/>
      <c r="Y176" s="470"/>
      <c r="Z176" s="470"/>
    </row>
    <row r="177" ht="14.4" spans="1:26">
      <c r="A177" s="447"/>
      <c r="B177" s="447"/>
      <c r="C177" s="447"/>
      <c r="D177" s="447"/>
      <c r="E177" s="447"/>
      <c r="F177" s="447"/>
      <c r="G177" s="447"/>
      <c r="H177" s="447"/>
      <c r="I177" s="447"/>
      <c r="J177" s="447"/>
      <c r="K177" s="447"/>
      <c r="L177" s="447"/>
      <c r="M177" s="447"/>
      <c r="N177" s="447"/>
      <c r="O177" s="447"/>
      <c r="P177" s="447"/>
      <c r="Q177" s="447"/>
      <c r="R177" s="447"/>
      <c r="S177" s="447"/>
      <c r="T177" s="447"/>
      <c r="U177" s="447"/>
      <c r="V177" s="447"/>
      <c r="W177" s="447"/>
      <c r="X177" s="470"/>
      <c r="Y177" s="470"/>
      <c r="Z177" s="470"/>
    </row>
    <row r="178" ht="14.4" spans="1:26">
      <c r="A178" s="447"/>
      <c r="B178" s="447"/>
      <c r="C178" s="447"/>
      <c r="D178" s="447"/>
      <c r="E178" s="447"/>
      <c r="F178" s="447"/>
      <c r="G178" s="447"/>
      <c r="H178" s="447"/>
      <c r="I178" s="447"/>
      <c r="J178" s="447"/>
      <c r="K178" s="447"/>
      <c r="L178" s="447"/>
      <c r="M178" s="447"/>
      <c r="N178" s="447"/>
      <c r="O178" s="447"/>
      <c r="P178" s="447"/>
      <c r="Q178" s="447"/>
      <c r="R178" s="447"/>
      <c r="S178" s="447"/>
      <c r="T178" s="447"/>
      <c r="U178" s="447"/>
      <c r="V178" s="447"/>
      <c r="W178" s="447"/>
      <c r="X178" s="470"/>
      <c r="Y178" s="470"/>
      <c r="Z178" s="470"/>
    </row>
    <row r="179" ht="14.4" spans="1:26">
      <c r="A179" s="447"/>
      <c r="B179" s="447"/>
      <c r="C179" s="447"/>
      <c r="D179" s="447"/>
      <c r="E179" s="447"/>
      <c r="F179" s="447"/>
      <c r="G179" s="447"/>
      <c r="H179" s="447"/>
      <c r="I179" s="447"/>
      <c r="J179" s="447"/>
      <c r="K179" s="447"/>
      <c r="L179" s="447"/>
      <c r="M179" s="447"/>
      <c r="N179" s="447"/>
      <c r="O179" s="447"/>
      <c r="P179" s="447"/>
      <c r="Q179" s="447"/>
      <c r="R179" s="447"/>
      <c r="S179" s="447"/>
      <c r="T179" s="447"/>
      <c r="U179" s="447"/>
      <c r="V179" s="447"/>
      <c r="W179" s="447"/>
      <c r="X179" s="470"/>
      <c r="Y179" s="470"/>
      <c r="Z179" s="470"/>
    </row>
    <row r="180" ht="14.4" spans="1:26">
      <c r="A180" s="447"/>
      <c r="B180" s="447"/>
      <c r="C180" s="447"/>
      <c r="D180" s="447"/>
      <c r="E180" s="447"/>
      <c r="F180" s="447"/>
      <c r="G180" s="447"/>
      <c r="H180" s="447"/>
      <c r="I180" s="447"/>
      <c r="J180" s="447"/>
      <c r="K180" s="447"/>
      <c r="L180" s="447"/>
      <c r="M180" s="447"/>
      <c r="N180" s="447"/>
      <c r="O180" s="447"/>
      <c r="P180" s="447"/>
      <c r="Q180" s="447"/>
      <c r="R180" s="447"/>
      <c r="S180" s="447"/>
      <c r="T180" s="447"/>
      <c r="U180" s="447"/>
      <c r="V180" s="447"/>
      <c r="W180" s="447"/>
      <c r="X180" s="470"/>
      <c r="Y180" s="470"/>
      <c r="Z180" s="470"/>
    </row>
    <row r="181" ht="14.4" spans="1:26">
      <c r="A181" s="447"/>
      <c r="B181" s="447"/>
      <c r="C181" s="447"/>
      <c r="D181" s="447"/>
      <c r="E181" s="447"/>
      <c r="F181" s="447"/>
      <c r="G181" s="447"/>
      <c r="H181" s="447"/>
      <c r="I181" s="447"/>
      <c r="J181" s="447"/>
      <c r="K181" s="447"/>
      <c r="L181" s="447"/>
      <c r="M181" s="447"/>
      <c r="N181" s="447"/>
      <c r="O181" s="447"/>
      <c r="P181" s="447"/>
      <c r="Q181" s="447"/>
      <c r="R181" s="447"/>
      <c r="S181" s="447"/>
      <c r="T181" s="447"/>
      <c r="U181" s="447"/>
      <c r="V181" s="447"/>
      <c r="W181" s="447"/>
      <c r="X181" s="470"/>
      <c r="Y181" s="470"/>
      <c r="Z181" s="470"/>
    </row>
    <row r="182" ht="14.4" spans="1:26">
      <c r="A182" s="447"/>
      <c r="B182" s="447"/>
      <c r="C182" s="447"/>
      <c r="D182" s="447"/>
      <c r="E182" s="447"/>
      <c r="F182" s="447"/>
      <c r="G182" s="447"/>
      <c r="H182" s="447"/>
      <c r="I182" s="447"/>
      <c r="J182" s="447"/>
      <c r="K182" s="447"/>
      <c r="L182" s="447"/>
      <c r="M182" s="447"/>
      <c r="N182" s="447"/>
      <c r="O182" s="447"/>
      <c r="P182" s="447"/>
      <c r="Q182" s="447"/>
      <c r="R182" s="447"/>
      <c r="S182" s="447"/>
      <c r="T182" s="447"/>
      <c r="U182" s="447"/>
      <c r="V182" s="447"/>
      <c r="W182" s="447"/>
      <c r="X182" s="470"/>
      <c r="Y182" s="470"/>
      <c r="Z182" s="470"/>
    </row>
    <row r="183" ht="14.4" spans="1:26">
      <c r="A183" s="447"/>
      <c r="B183" s="447"/>
      <c r="C183" s="447"/>
      <c r="D183" s="447"/>
      <c r="E183" s="447"/>
      <c r="F183" s="447"/>
      <c r="G183" s="447"/>
      <c r="H183" s="447"/>
      <c r="I183" s="447"/>
      <c r="J183" s="447"/>
      <c r="K183" s="447"/>
      <c r="L183" s="447"/>
      <c r="M183" s="447"/>
      <c r="N183" s="447"/>
      <c r="O183" s="447"/>
      <c r="P183" s="447"/>
      <c r="Q183" s="447"/>
      <c r="R183" s="447"/>
      <c r="S183" s="447"/>
      <c r="T183" s="447"/>
      <c r="U183" s="447"/>
      <c r="V183" s="447"/>
      <c r="W183" s="447"/>
      <c r="X183" s="470"/>
      <c r="Y183" s="470"/>
      <c r="Z183" s="470"/>
    </row>
    <row r="184" ht="14.4" spans="1:26">
      <c r="A184" s="447"/>
      <c r="B184" s="447"/>
      <c r="C184" s="447"/>
      <c r="D184" s="447"/>
      <c r="E184" s="447"/>
      <c r="F184" s="447"/>
      <c r="G184" s="447"/>
      <c r="H184" s="447"/>
      <c r="I184" s="447"/>
      <c r="J184" s="447"/>
      <c r="K184" s="447"/>
      <c r="L184" s="447"/>
      <c r="M184" s="447"/>
      <c r="N184" s="447"/>
      <c r="O184" s="447"/>
      <c r="P184" s="447"/>
      <c r="Q184" s="447"/>
      <c r="R184" s="447"/>
      <c r="S184" s="447"/>
      <c r="T184" s="447"/>
      <c r="U184" s="447"/>
      <c r="V184" s="447"/>
      <c r="W184" s="447"/>
      <c r="X184" s="470"/>
      <c r="Y184" s="470"/>
      <c r="Z184" s="470"/>
    </row>
    <row r="185" ht="14.4" spans="1:26">
      <c r="A185" s="447"/>
      <c r="B185" s="447"/>
      <c r="C185" s="447"/>
      <c r="D185" s="447"/>
      <c r="E185" s="447"/>
      <c r="F185" s="447"/>
      <c r="G185" s="447"/>
      <c r="H185" s="447"/>
      <c r="I185" s="447"/>
      <c r="J185" s="447"/>
      <c r="K185" s="447"/>
      <c r="L185" s="447"/>
      <c r="M185" s="447"/>
      <c r="N185" s="447"/>
      <c r="O185" s="447"/>
      <c r="P185" s="447"/>
      <c r="Q185" s="447"/>
      <c r="R185" s="447"/>
      <c r="S185" s="447"/>
      <c r="T185" s="447"/>
      <c r="U185" s="447"/>
      <c r="V185" s="447"/>
      <c r="W185" s="447"/>
      <c r="X185" s="470"/>
      <c r="Y185" s="470"/>
      <c r="Z185" s="470"/>
    </row>
    <row r="186" ht="14.4" spans="1:26">
      <c r="A186" s="447"/>
      <c r="B186" s="447"/>
      <c r="C186" s="447"/>
      <c r="D186" s="447"/>
      <c r="E186" s="447"/>
      <c r="F186" s="447"/>
      <c r="G186" s="447"/>
      <c r="H186" s="447"/>
      <c r="I186" s="447"/>
      <c r="J186" s="447"/>
      <c r="K186" s="447"/>
      <c r="L186" s="447"/>
      <c r="M186" s="447"/>
      <c r="N186" s="447"/>
      <c r="O186" s="447"/>
      <c r="P186" s="447"/>
      <c r="Q186" s="447"/>
      <c r="R186" s="447"/>
      <c r="S186" s="447"/>
      <c r="T186" s="447"/>
      <c r="U186" s="447"/>
      <c r="V186" s="447"/>
      <c r="W186" s="447"/>
      <c r="X186" s="470"/>
      <c r="Y186" s="470"/>
      <c r="Z186" s="470"/>
    </row>
    <row r="187" ht="14.4" spans="1:26">
      <c r="A187" s="447"/>
      <c r="B187" s="447"/>
      <c r="C187" s="447"/>
      <c r="D187" s="447"/>
      <c r="E187" s="447"/>
      <c r="F187" s="447"/>
      <c r="G187" s="447"/>
      <c r="H187" s="447"/>
      <c r="I187" s="447"/>
      <c r="J187" s="447"/>
      <c r="K187" s="447"/>
      <c r="L187" s="447"/>
      <c r="M187" s="447"/>
      <c r="N187" s="447"/>
      <c r="O187" s="447"/>
      <c r="P187" s="447"/>
      <c r="Q187" s="447"/>
      <c r="R187" s="447"/>
      <c r="S187" s="447"/>
      <c r="T187" s="447"/>
      <c r="U187" s="447"/>
      <c r="V187" s="447"/>
      <c r="W187" s="447"/>
      <c r="X187" s="470"/>
      <c r="Y187" s="470"/>
      <c r="Z187" s="470"/>
    </row>
    <row r="188" ht="14.4" spans="1:26">
      <c r="A188" s="447"/>
      <c r="B188" s="447"/>
      <c r="C188" s="447"/>
      <c r="D188" s="447"/>
      <c r="E188" s="447"/>
      <c r="F188" s="447"/>
      <c r="G188" s="447"/>
      <c r="H188" s="447"/>
      <c r="I188" s="447"/>
      <c r="J188" s="447"/>
      <c r="K188" s="447"/>
      <c r="L188" s="447"/>
      <c r="M188" s="447"/>
      <c r="N188" s="447"/>
      <c r="O188" s="447"/>
      <c r="P188" s="447"/>
      <c r="Q188" s="447"/>
      <c r="R188" s="447"/>
      <c r="S188" s="447"/>
      <c r="T188" s="447"/>
      <c r="U188" s="447"/>
      <c r="V188" s="447"/>
      <c r="W188" s="447"/>
      <c r="X188" s="470"/>
      <c r="Y188" s="470"/>
      <c r="Z188" s="470"/>
    </row>
    <row r="189" ht="14.4" spans="1:26">
      <c r="A189" s="447"/>
      <c r="B189" s="447"/>
      <c r="C189" s="447"/>
      <c r="D189" s="447"/>
      <c r="E189" s="447"/>
      <c r="F189" s="447"/>
      <c r="G189" s="447"/>
      <c r="H189" s="447"/>
      <c r="I189" s="447"/>
      <c r="J189" s="447"/>
      <c r="K189" s="447"/>
      <c r="L189" s="447"/>
      <c r="M189" s="447"/>
      <c r="N189" s="447"/>
      <c r="O189" s="447"/>
      <c r="P189" s="447"/>
      <c r="Q189" s="447"/>
      <c r="R189" s="447"/>
      <c r="S189" s="447"/>
      <c r="T189" s="447"/>
      <c r="U189" s="447"/>
      <c r="V189" s="447"/>
      <c r="W189" s="447"/>
      <c r="X189" s="470"/>
      <c r="Y189" s="470"/>
      <c r="Z189" s="470"/>
    </row>
    <row r="190" ht="14.4" spans="1:26">
      <c r="A190" s="447"/>
      <c r="B190" s="447"/>
      <c r="C190" s="447"/>
      <c r="D190" s="447"/>
      <c r="E190" s="447"/>
      <c r="F190" s="447"/>
      <c r="G190" s="447"/>
      <c r="H190" s="447"/>
      <c r="I190" s="447"/>
      <c r="J190" s="447"/>
      <c r="K190" s="447"/>
      <c r="L190" s="447"/>
      <c r="M190" s="447"/>
      <c r="N190" s="447"/>
      <c r="O190" s="447"/>
      <c r="P190" s="447"/>
      <c r="Q190" s="447"/>
      <c r="R190" s="447"/>
      <c r="S190" s="447"/>
      <c r="T190" s="447"/>
      <c r="U190" s="447"/>
      <c r="V190" s="447"/>
      <c r="W190" s="447"/>
      <c r="X190" s="470"/>
      <c r="Y190" s="470"/>
      <c r="Z190" s="470"/>
    </row>
    <row r="191" ht="14.4" spans="1:26">
      <c r="A191" s="447"/>
      <c r="B191" s="447"/>
      <c r="C191" s="447"/>
      <c r="D191" s="447"/>
      <c r="E191" s="447"/>
      <c r="F191" s="447"/>
      <c r="G191" s="447"/>
      <c r="H191" s="447"/>
      <c r="I191" s="447"/>
      <c r="J191" s="447"/>
      <c r="K191" s="447"/>
      <c r="L191" s="447"/>
      <c r="M191" s="447"/>
      <c r="N191" s="447"/>
      <c r="O191" s="447"/>
      <c r="P191" s="447"/>
      <c r="Q191" s="447"/>
      <c r="R191" s="447"/>
      <c r="S191" s="447"/>
      <c r="T191" s="447"/>
      <c r="U191" s="447"/>
      <c r="V191" s="447"/>
      <c r="W191" s="447"/>
      <c r="X191" s="470"/>
      <c r="Y191" s="470"/>
      <c r="Z191" s="470"/>
    </row>
    <row r="192" ht="14.4" spans="1:26">
      <c r="A192" s="447"/>
      <c r="B192" s="447"/>
      <c r="C192" s="447"/>
      <c r="D192" s="447"/>
      <c r="E192" s="447"/>
      <c r="F192" s="447"/>
      <c r="G192" s="447"/>
      <c r="H192" s="447"/>
      <c r="I192" s="447"/>
      <c r="J192" s="447"/>
      <c r="K192" s="447"/>
      <c r="L192" s="447"/>
      <c r="M192" s="447"/>
      <c r="N192" s="447"/>
      <c r="O192" s="447"/>
      <c r="P192" s="447"/>
      <c r="Q192" s="447"/>
      <c r="R192" s="447"/>
      <c r="S192" s="447"/>
      <c r="T192" s="447"/>
      <c r="U192" s="447"/>
      <c r="V192" s="447"/>
      <c r="W192" s="447"/>
      <c r="X192" s="470"/>
      <c r="Y192" s="470"/>
      <c r="Z192" s="470"/>
    </row>
    <row r="193" ht="14.4" spans="1:26">
      <c r="A193" s="447"/>
      <c r="B193" s="447"/>
      <c r="C193" s="447"/>
      <c r="D193" s="447"/>
      <c r="E193" s="447"/>
      <c r="F193" s="447"/>
      <c r="G193" s="447"/>
      <c r="H193" s="447"/>
      <c r="I193" s="447"/>
      <c r="J193" s="447"/>
      <c r="K193" s="447"/>
      <c r="L193" s="447"/>
      <c r="M193" s="447"/>
      <c r="N193" s="447"/>
      <c r="O193" s="447"/>
      <c r="P193" s="447"/>
      <c r="Q193" s="447"/>
      <c r="R193" s="447"/>
      <c r="S193" s="447"/>
      <c r="T193" s="447"/>
      <c r="U193" s="447"/>
      <c r="V193" s="447"/>
      <c r="W193" s="447"/>
      <c r="X193" s="470"/>
      <c r="Y193" s="470"/>
      <c r="Z193" s="470"/>
    </row>
    <row r="194" ht="14.4" spans="1:26">
      <c r="A194" s="447"/>
      <c r="B194" s="447"/>
      <c r="C194" s="447"/>
      <c r="D194" s="447"/>
      <c r="E194" s="447"/>
      <c r="F194" s="447"/>
      <c r="G194" s="447"/>
      <c r="H194" s="447"/>
      <c r="I194" s="447"/>
      <c r="J194" s="447"/>
      <c r="K194" s="447"/>
      <c r="L194" s="447"/>
      <c r="M194" s="447"/>
      <c r="N194" s="447"/>
      <c r="O194" s="447"/>
      <c r="P194" s="447"/>
      <c r="Q194" s="447"/>
      <c r="R194" s="447"/>
      <c r="S194" s="447"/>
      <c r="T194" s="447"/>
      <c r="U194" s="447"/>
      <c r="V194" s="447"/>
      <c r="W194" s="447"/>
      <c r="X194" s="470"/>
      <c r="Y194" s="470"/>
      <c r="Z194" s="470"/>
    </row>
    <row r="195" ht="14.4" spans="1:26">
      <c r="A195" s="447"/>
      <c r="B195" s="447"/>
      <c r="C195" s="447"/>
      <c r="D195" s="447"/>
      <c r="E195" s="447"/>
      <c r="F195" s="447"/>
      <c r="G195" s="447"/>
      <c r="H195" s="447"/>
      <c r="I195" s="447"/>
      <c r="J195" s="447"/>
      <c r="K195" s="447"/>
      <c r="L195" s="447"/>
      <c r="M195" s="447"/>
      <c r="N195" s="447"/>
      <c r="O195" s="447"/>
      <c r="P195" s="447"/>
      <c r="Q195" s="447"/>
      <c r="R195" s="447"/>
      <c r="S195" s="447"/>
      <c r="T195" s="447"/>
      <c r="U195" s="447"/>
      <c r="V195" s="447"/>
      <c r="W195" s="447"/>
      <c r="X195" s="470"/>
      <c r="Y195" s="470"/>
      <c r="Z195" s="470"/>
    </row>
    <row r="196" ht="14.4" spans="1:26">
      <c r="A196" s="447"/>
      <c r="B196" s="447"/>
      <c r="C196" s="447"/>
      <c r="D196" s="447"/>
      <c r="E196" s="447"/>
      <c r="F196" s="447"/>
      <c r="G196" s="447"/>
      <c r="H196" s="447"/>
      <c r="I196" s="447"/>
      <c r="J196" s="447"/>
      <c r="K196" s="447"/>
      <c r="L196" s="447"/>
      <c r="M196" s="447"/>
      <c r="N196" s="447"/>
      <c r="O196" s="447"/>
      <c r="P196" s="447"/>
      <c r="Q196" s="447"/>
      <c r="R196" s="447"/>
      <c r="S196" s="447"/>
      <c r="T196" s="447"/>
      <c r="U196" s="447"/>
      <c r="V196" s="447"/>
      <c r="W196" s="447"/>
      <c r="X196" s="470"/>
      <c r="Y196" s="470"/>
      <c r="Z196" s="470"/>
    </row>
    <row r="197" ht="14.4" spans="1:26">
      <c r="A197" s="447"/>
      <c r="B197" s="447"/>
      <c r="C197" s="447"/>
      <c r="D197" s="447"/>
      <c r="E197" s="447"/>
      <c r="F197" s="447"/>
      <c r="G197" s="447"/>
      <c r="H197" s="447"/>
      <c r="I197" s="447"/>
      <c r="J197" s="447"/>
      <c r="K197" s="447"/>
      <c r="L197" s="447"/>
      <c r="M197" s="447"/>
      <c r="N197" s="447"/>
      <c r="O197" s="447"/>
      <c r="P197" s="447"/>
      <c r="Q197" s="447"/>
      <c r="R197" s="447"/>
      <c r="S197" s="447"/>
      <c r="T197" s="447"/>
      <c r="U197" s="447"/>
      <c r="V197" s="447"/>
      <c r="W197" s="447"/>
      <c r="X197" s="470"/>
      <c r="Y197" s="470"/>
      <c r="Z197" s="470"/>
    </row>
    <row r="198" ht="14.4" spans="1:26">
      <c r="A198" s="447"/>
      <c r="B198" s="447"/>
      <c r="C198" s="447"/>
      <c r="D198" s="447"/>
      <c r="E198" s="447"/>
      <c r="F198" s="447"/>
      <c r="G198" s="447"/>
      <c r="H198" s="447"/>
      <c r="I198" s="447"/>
      <c r="J198" s="447"/>
      <c r="K198" s="447"/>
      <c r="L198" s="447"/>
      <c r="M198" s="447"/>
      <c r="N198" s="447"/>
      <c r="O198" s="447"/>
      <c r="P198" s="447"/>
      <c r="Q198" s="447"/>
      <c r="R198" s="447"/>
      <c r="S198" s="447"/>
      <c r="T198" s="447"/>
      <c r="U198" s="447"/>
      <c r="V198" s="447"/>
      <c r="W198" s="447"/>
      <c r="X198" s="470"/>
      <c r="Y198" s="470"/>
      <c r="Z198" s="470"/>
    </row>
    <row r="199" ht="14.4" spans="1:26">
      <c r="A199" s="447"/>
      <c r="B199" s="447"/>
      <c r="C199" s="447"/>
      <c r="D199" s="447"/>
      <c r="E199" s="447"/>
      <c r="F199" s="447"/>
      <c r="G199" s="447"/>
      <c r="H199" s="447"/>
      <c r="I199" s="447"/>
      <c r="J199" s="447"/>
      <c r="K199" s="447"/>
      <c r="L199" s="447"/>
      <c r="M199" s="447"/>
      <c r="N199" s="447"/>
      <c r="O199" s="447"/>
      <c r="P199" s="447"/>
      <c r="Q199" s="447"/>
      <c r="R199" s="447"/>
      <c r="S199" s="447"/>
      <c r="T199" s="447"/>
      <c r="U199" s="447"/>
      <c r="V199" s="447"/>
      <c r="W199" s="447"/>
      <c r="X199" s="470"/>
      <c r="Y199" s="470"/>
      <c r="Z199" s="470"/>
    </row>
    <row r="200" ht="14.4" spans="1:26">
      <c r="A200" s="447"/>
      <c r="B200" s="447"/>
      <c r="C200" s="447"/>
      <c r="D200" s="447"/>
      <c r="E200" s="447"/>
      <c r="F200" s="447"/>
      <c r="G200" s="447"/>
      <c r="H200" s="447"/>
      <c r="I200" s="447"/>
      <c r="J200" s="447"/>
      <c r="K200" s="447"/>
      <c r="L200" s="447"/>
      <c r="M200" s="447"/>
      <c r="N200" s="447"/>
      <c r="O200" s="447"/>
      <c r="P200" s="447"/>
      <c r="Q200" s="447"/>
      <c r="R200" s="447"/>
      <c r="S200" s="447"/>
      <c r="T200" s="447"/>
      <c r="U200" s="447"/>
      <c r="V200" s="447"/>
      <c r="W200" s="447"/>
      <c r="X200" s="470"/>
      <c r="Y200" s="470"/>
      <c r="Z200" s="470"/>
    </row>
    <row r="201" ht="14.4" spans="1:26">
      <c r="A201" s="447"/>
      <c r="B201" s="447"/>
      <c r="C201" s="447"/>
      <c r="D201" s="447"/>
      <c r="E201" s="447"/>
      <c r="F201" s="447"/>
      <c r="G201" s="447"/>
      <c r="H201" s="447"/>
      <c r="I201" s="447"/>
      <c r="J201" s="447"/>
      <c r="K201" s="447"/>
      <c r="L201" s="447"/>
      <c r="M201" s="447"/>
      <c r="N201" s="447"/>
      <c r="O201" s="447"/>
      <c r="P201" s="447"/>
      <c r="Q201" s="447"/>
      <c r="R201" s="447"/>
      <c r="S201" s="447"/>
      <c r="T201" s="447"/>
      <c r="U201" s="447"/>
      <c r="V201" s="447"/>
      <c r="W201" s="447"/>
      <c r="X201" s="470"/>
      <c r="Y201" s="470"/>
      <c r="Z201" s="470"/>
    </row>
    <row r="202" ht="14.4" spans="1:26">
      <c r="A202" s="447"/>
      <c r="B202" s="447"/>
      <c r="C202" s="447"/>
      <c r="D202" s="447"/>
      <c r="E202" s="447"/>
      <c r="F202" s="447"/>
      <c r="G202" s="447"/>
      <c r="H202" s="447"/>
      <c r="I202" s="447"/>
      <c r="J202" s="447"/>
      <c r="K202" s="447"/>
      <c r="L202" s="447"/>
      <c r="M202" s="447"/>
      <c r="N202" s="447"/>
      <c r="O202" s="447"/>
      <c r="P202" s="447"/>
      <c r="Q202" s="447"/>
      <c r="R202" s="447"/>
      <c r="S202" s="447"/>
      <c r="T202" s="447"/>
      <c r="U202" s="447"/>
      <c r="V202" s="447"/>
      <c r="W202" s="447"/>
      <c r="X202" s="470"/>
      <c r="Y202" s="470"/>
      <c r="Z202" s="470"/>
    </row>
    <row r="203" ht="14.4" spans="1:26">
      <c r="A203" s="447"/>
      <c r="B203" s="447"/>
      <c r="C203" s="447"/>
      <c r="D203" s="447"/>
      <c r="E203" s="447"/>
      <c r="F203" s="447"/>
      <c r="G203" s="447"/>
      <c r="H203" s="447"/>
      <c r="I203" s="447"/>
      <c r="J203" s="447"/>
      <c r="K203" s="447"/>
      <c r="L203" s="447"/>
      <c r="M203" s="447"/>
      <c r="N203" s="447"/>
      <c r="O203" s="447"/>
      <c r="P203" s="447"/>
      <c r="Q203" s="447"/>
      <c r="R203" s="447"/>
      <c r="S203" s="447"/>
      <c r="T203" s="447"/>
      <c r="U203" s="447"/>
      <c r="V203" s="447"/>
      <c r="W203" s="447"/>
      <c r="X203" s="470"/>
      <c r="Y203" s="470"/>
      <c r="Z203" s="470"/>
    </row>
    <row r="204" ht="14.4" spans="1:26">
      <c r="A204" s="447"/>
      <c r="B204" s="447"/>
      <c r="C204" s="447"/>
      <c r="D204" s="447"/>
      <c r="E204" s="447"/>
      <c r="F204" s="447"/>
      <c r="G204" s="447"/>
      <c r="H204" s="447"/>
      <c r="I204" s="447"/>
      <c r="J204" s="447"/>
      <c r="K204" s="447"/>
      <c r="L204" s="447"/>
      <c r="M204" s="447"/>
      <c r="N204" s="447"/>
      <c r="O204" s="447"/>
      <c r="P204" s="447"/>
      <c r="Q204" s="447"/>
      <c r="R204" s="447"/>
      <c r="S204" s="447"/>
      <c r="T204" s="447"/>
      <c r="U204" s="447"/>
      <c r="V204" s="447"/>
      <c r="W204" s="447"/>
      <c r="X204" s="470"/>
      <c r="Y204" s="470"/>
      <c r="Z204" s="470"/>
    </row>
    <row r="205" ht="14.4" spans="1:26">
      <c r="A205" s="447"/>
      <c r="B205" s="447"/>
      <c r="C205" s="447"/>
      <c r="D205" s="447"/>
      <c r="E205" s="447"/>
      <c r="F205" s="447"/>
      <c r="G205" s="447"/>
      <c r="H205" s="447"/>
      <c r="I205" s="447"/>
      <c r="J205" s="447"/>
      <c r="K205" s="447"/>
      <c r="L205" s="447"/>
      <c r="M205" s="447"/>
      <c r="N205" s="447"/>
      <c r="O205" s="447"/>
      <c r="P205" s="447"/>
      <c r="Q205" s="447"/>
      <c r="R205" s="447"/>
      <c r="S205" s="447"/>
      <c r="T205" s="447"/>
      <c r="U205" s="447"/>
      <c r="V205" s="447"/>
      <c r="W205" s="447"/>
      <c r="X205" s="470"/>
      <c r="Y205" s="470"/>
      <c r="Z205" s="470"/>
    </row>
    <row r="206" ht="14.4" spans="1:26">
      <c r="A206" s="447"/>
      <c r="B206" s="447"/>
      <c r="C206" s="447"/>
      <c r="D206" s="447"/>
      <c r="E206" s="447"/>
      <c r="F206" s="447"/>
      <c r="G206" s="447"/>
      <c r="H206" s="447"/>
      <c r="I206" s="447"/>
      <c r="J206" s="447"/>
      <c r="K206" s="447"/>
      <c r="L206" s="447"/>
      <c r="M206" s="447"/>
      <c r="N206" s="447"/>
      <c r="O206" s="447"/>
      <c r="P206" s="447"/>
      <c r="Q206" s="447"/>
      <c r="R206" s="447"/>
      <c r="S206" s="447"/>
      <c r="T206" s="447"/>
      <c r="U206" s="447"/>
      <c r="V206" s="447"/>
      <c r="W206" s="447"/>
      <c r="X206" s="470"/>
      <c r="Y206" s="470"/>
      <c r="Z206" s="470"/>
    </row>
    <row r="207" ht="14.4" spans="1:26">
      <c r="A207" s="447"/>
      <c r="B207" s="447"/>
      <c r="C207" s="447"/>
      <c r="D207" s="447"/>
      <c r="E207" s="447"/>
      <c r="F207" s="447"/>
      <c r="G207" s="447"/>
      <c r="H207" s="447"/>
      <c r="I207" s="447"/>
      <c r="J207" s="447"/>
      <c r="K207" s="447"/>
      <c r="L207" s="447"/>
      <c r="M207" s="447"/>
      <c r="N207" s="447"/>
      <c r="O207" s="447"/>
      <c r="P207" s="447"/>
      <c r="Q207" s="447"/>
      <c r="R207" s="447"/>
      <c r="S207" s="447"/>
      <c r="T207" s="447"/>
      <c r="U207" s="447"/>
      <c r="V207" s="447"/>
      <c r="W207" s="447"/>
      <c r="X207" s="470"/>
      <c r="Y207" s="470"/>
      <c r="Z207" s="470"/>
    </row>
    <row r="208" ht="14.4" spans="1:26">
      <c r="A208" s="447"/>
      <c r="B208" s="447"/>
      <c r="C208" s="447"/>
      <c r="D208" s="447"/>
      <c r="E208" s="447"/>
      <c r="F208" s="447"/>
      <c r="G208" s="447"/>
      <c r="H208" s="447"/>
      <c r="I208" s="447"/>
      <c r="J208" s="447"/>
      <c r="K208" s="447"/>
      <c r="L208" s="447"/>
      <c r="M208" s="447"/>
      <c r="N208" s="447"/>
      <c r="O208" s="447"/>
      <c r="P208" s="447"/>
      <c r="Q208" s="447"/>
      <c r="R208" s="447"/>
      <c r="S208" s="447"/>
      <c r="T208" s="447"/>
      <c r="U208" s="447"/>
      <c r="V208" s="447"/>
      <c r="W208" s="447"/>
      <c r="X208" s="470"/>
      <c r="Y208" s="470"/>
      <c r="Z208" s="470"/>
    </row>
    <row r="209" ht="14.4" spans="1:26">
      <c r="A209" s="447"/>
      <c r="B209" s="447"/>
      <c r="C209" s="447"/>
      <c r="D209" s="447"/>
      <c r="E209" s="447"/>
      <c r="F209" s="447"/>
      <c r="G209" s="447"/>
      <c r="H209" s="447"/>
      <c r="I209" s="447"/>
      <c r="J209" s="447"/>
      <c r="K209" s="447"/>
      <c r="L209" s="447"/>
      <c r="M209" s="447"/>
      <c r="N209" s="447"/>
      <c r="O209" s="447"/>
      <c r="P209" s="447"/>
      <c r="Q209" s="447"/>
      <c r="R209" s="447"/>
      <c r="S209" s="447"/>
      <c r="T209" s="447"/>
      <c r="U209" s="447"/>
      <c r="V209" s="447"/>
      <c r="W209" s="447"/>
      <c r="X209" s="470"/>
      <c r="Y209" s="470"/>
      <c r="Z209" s="470"/>
    </row>
    <row r="210" ht="14.4" spans="1:26">
      <c r="A210" s="447"/>
      <c r="B210" s="447"/>
      <c r="C210" s="447"/>
      <c r="D210" s="447"/>
      <c r="E210" s="447"/>
      <c r="F210" s="447"/>
      <c r="G210" s="447"/>
      <c r="H210" s="447"/>
      <c r="I210" s="447"/>
      <c r="J210" s="447"/>
      <c r="K210" s="447"/>
      <c r="L210" s="447"/>
      <c r="M210" s="447"/>
      <c r="N210" s="447"/>
      <c r="O210" s="447"/>
      <c r="P210" s="447"/>
      <c r="Q210" s="447"/>
      <c r="R210" s="447"/>
      <c r="S210" s="447"/>
      <c r="T210" s="447"/>
      <c r="U210" s="447"/>
      <c r="V210" s="447"/>
      <c r="W210" s="447"/>
      <c r="X210" s="470"/>
      <c r="Y210" s="470"/>
      <c r="Z210" s="470"/>
    </row>
    <row r="211" ht="14.4" spans="1:26">
      <c r="A211" s="447"/>
      <c r="B211" s="447"/>
      <c r="C211" s="447"/>
      <c r="D211" s="447"/>
      <c r="E211" s="447"/>
      <c r="F211" s="447"/>
      <c r="G211" s="447"/>
      <c r="H211" s="447"/>
      <c r="I211" s="447"/>
      <c r="J211" s="447"/>
      <c r="K211" s="447"/>
      <c r="L211" s="447"/>
      <c r="M211" s="447"/>
      <c r="N211" s="447"/>
      <c r="O211" s="447"/>
      <c r="P211" s="447"/>
      <c r="Q211" s="447"/>
      <c r="R211" s="447"/>
      <c r="S211" s="447"/>
      <c r="T211" s="447"/>
      <c r="U211" s="447"/>
      <c r="V211" s="447"/>
      <c r="W211" s="447"/>
      <c r="X211" s="470"/>
      <c r="Y211" s="470"/>
      <c r="Z211" s="470"/>
    </row>
    <row r="212" ht="14.4" spans="1:26">
      <c r="A212" s="447"/>
      <c r="B212" s="447"/>
      <c r="C212" s="447"/>
      <c r="D212" s="447"/>
      <c r="E212" s="447"/>
      <c r="F212" s="447"/>
      <c r="G212" s="447"/>
      <c r="H212" s="447"/>
      <c r="I212" s="447"/>
      <c r="J212" s="447"/>
      <c r="K212" s="447"/>
      <c r="L212" s="447"/>
      <c r="M212" s="447"/>
      <c r="N212" s="447"/>
      <c r="O212" s="447"/>
      <c r="P212" s="447"/>
      <c r="Q212" s="447"/>
      <c r="R212" s="447"/>
      <c r="S212" s="447"/>
      <c r="T212" s="447"/>
      <c r="U212" s="447"/>
      <c r="V212" s="447"/>
      <c r="W212" s="447"/>
      <c r="X212" s="470"/>
      <c r="Y212" s="470"/>
      <c r="Z212" s="470"/>
    </row>
    <row r="213" ht="14.4" spans="1:26">
      <c r="A213" s="447"/>
      <c r="B213" s="447"/>
      <c r="C213" s="447"/>
      <c r="D213" s="447"/>
      <c r="E213" s="447"/>
      <c r="F213" s="447"/>
      <c r="G213" s="447"/>
      <c r="H213" s="447"/>
      <c r="I213" s="447"/>
      <c r="J213" s="447"/>
      <c r="K213" s="447"/>
      <c r="L213" s="447"/>
      <c r="M213" s="447"/>
      <c r="N213" s="447"/>
      <c r="O213" s="447"/>
      <c r="P213" s="447"/>
      <c r="Q213" s="447"/>
      <c r="R213" s="447"/>
      <c r="S213" s="447"/>
      <c r="T213" s="447"/>
      <c r="U213" s="447"/>
      <c r="V213" s="447"/>
      <c r="W213" s="447"/>
      <c r="X213" s="470"/>
      <c r="Y213" s="470"/>
      <c r="Z213" s="470"/>
    </row>
    <row r="214" ht="14.4" spans="1:26">
      <c r="A214" s="447"/>
      <c r="B214" s="447"/>
      <c r="C214" s="447"/>
      <c r="D214" s="447"/>
      <c r="E214" s="447"/>
      <c r="F214" s="447"/>
      <c r="G214" s="447"/>
      <c r="H214" s="447"/>
      <c r="I214" s="447"/>
      <c r="J214" s="447"/>
      <c r="K214" s="447"/>
      <c r="L214" s="447"/>
      <c r="M214" s="447"/>
      <c r="N214" s="447"/>
      <c r="O214" s="447"/>
      <c r="P214" s="447"/>
      <c r="Q214" s="447"/>
      <c r="R214" s="447"/>
      <c r="S214" s="447"/>
      <c r="T214" s="447"/>
      <c r="U214" s="447"/>
      <c r="V214" s="447"/>
      <c r="W214" s="447"/>
      <c r="X214" s="470"/>
      <c r="Y214" s="470"/>
      <c r="Z214" s="470"/>
    </row>
    <row r="215" ht="14.4" spans="1:26">
      <c r="A215" s="447"/>
      <c r="B215" s="447"/>
      <c r="C215" s="447"/>
      <c r="D215" s="447"/>
      <c r="E215" s="447"/>
      <c r="F215" s="447"/>
      <c r="G215" s="447"/>
      <c r="H215" s="447"/>
      <c r="I215" s="447"/>
      <c r="J215" s="447"/>
      <c r="K215" s="447"/>
      <c r="L215" s="447"/>
      <c r="M215" s="447"/>
      <c r="N215" s="447"/>
      <c r="O215" s="447"/>
      <c r="P215" s="447"/>
      <c r="Q215" s="447"/>
      <c r="R215" s="447"/>
      <c r="S215" s="447"/>
      <c r="T215" s="447"/>
      <c r="U215" s="447"/>
      <c r="V215" s="447"/>
      <c r="W215" s="447"/>
      <c r="X215" s="470"/>
      <c r="Y215" s="470"/>
      <c r="Z215" s="470"/>
    </row>
    <row r="216" ht="14.4" spans="1:26">
      <c r="A216" s="447"/>
      <c r="B216" s="447"/>
      <c r="C216" s="447"/>
      <c r="D216" s="447"/>
      <c r="E216" s="447"/>
      <c r="F216" s="447"/>
      <c r="G216" s="447"/>
      <c r="H216" s="447"/>
      <c r="I216" s="447"/>
      <c r="J216" s="447"/>
      <c r="K216" s="447"/>
      <c r="L216" s="447"/>
      <c r="M216" s="447"/>
      <c r="N216" s="447"/>
      <c r="O216" s="447"/>
      <c r="P216" s="447"/>
      <c r="Q216" s="447"/>
      <c r="R216" s="447"/>
      <c r="S216" s="447"/>
      <c r="T216" s="447"/>
      <c r="U216" s="447"/>
      <c r="V216" s="447"/>
      <c r="W216" s="447"/>
      <c r="X216" s="470"/>
      <c r="Y216" s="470"/>
      <c r="Z216" s="470"/>
    </row>
    <row r="217" ht="14.4" spans="1:26">
      <c r="A217" s="447"/>
      <c r="B217" s="447"/>
      <c r="C217" s="447"/>
      <c r="D217" s="447"/>
      <c r="E217" s="447"/>
      <c r="F217" s="447"/>
      <c r="G217" s="447"/>
      <c r="H217" s="447"/>
      <c r="I217" s="447"/>
      <c r="J217" s="447"/>
      <c r="K217" s="447"/>
      <c r="L217" s="447"/>
      <c r="M217" s="447"/>
      <c r="N217" s="447"/>
      <c r="O217" s="447"/>
      <c r="P217" s="447"/>
      <c r="Q217" s="447"/>
      <c r="R217" s="447"/>
      <c r="S217" s="447"/>
      <c r="T217" s="447"/>
      <c r="U217" s="447"/>
      <c r="V217" s="447"/>
      <c r="W217" s="447"/>
      <c r="X217" s="470"/>
      <c r="Y217" s="470"/>
      <c r="Z217" s="470"/>
    </row>
    <row r="218" ht="14.4" spans="1:26">
      <c r="A218" s="447"/>
      <c r="B218" s="447"/>
      <c r="C218" s="447"/>
      <c r="D218" s="447"/>
      <c r="E218" s="447"/>
      <c r="F218" s="447"/>
      <c r="G218" s="447"/>
      <c r="H218" s="447"/>
      <c r="I218" s="447"/>
      <c r="J218" s="447"/>
      <c r="K218" s="447"/>
      <c r="L218" s="447"/>
      <c r="M218" s="447"/>
      <c r="N218" s="447"/>
      <c r="O218" s="447"/>
      <c r="P218" s="447"/>
      <c r="Q218" s="447"/>
      <c r="R218" s="447"/>
      <c r="S218" s="447"/>
      <c r="T218" s="447"/>
      <c r="U218" s="447"/>
      <c r="V218" s="447"/>
      <c r="W218" s="447"/>
      <c r="X218" s="470"/>
      <c r="Y218" s="470"/>
      <c r="Z218" s="470"/>
    </row>
    <row r="219" ht="14.4" spans="1:26">
      <c r="A219" s="447"/>
      <c r="B219" s="447"/>
      <c r="C219" s="447"/>
      <c r="D219" s="447"/>
      <c r="E219" s="447"/>
      <c r="F219" s="447"/>
      <c r="G219" s="447"/>
      <c r="H219" s="447"/>
      <c r="I219" s="447"/>
      <c r="J219" s="447"/>
      <c r="K219" s="447"/>
      <c r="L219" s="447"/>
      <c r="M219" s="447"/>
      <c r="N219" s="447"/>
      <c r="O219" s="447"/>
      <c r="P219" s="447"/>
      <c r="Q219" s="447"/>
      <c r="R219" s="447"/>
      <c r="S219" s="447"/>
      <c r="T219" s="447"/>
      <c r="U219" s="447"/>
      <c r="V219" s="447"/>
      <c r="W219" s="447"/>
      <c r="X219" s="470"/>
      <c r="Y219" s="470"/>
      <c r="Z219" s="470"/>
    </row>
    <row r="220" ht="14.4" spans="1:26">
      <c r="A220" s="447"/>
      <c r="B220" s="447"/>
      <c r="C220" s="447"/>
      <c r="D220" s="447"/>
      <c r="E220" s="447"/>
      <c r="F220" s="447"/>
      <c r="G220" s="447"/>
      <c r="H220" s="447"/>
      <c r="I220" s="447"/>
      <c r="J220" s="447"/>
      <c r="K220" s="447"/>
      <c r="L220" s="447"/>
      <c r="M220" s="447"/>
      <c r="N220" s="447"/>
      <c r="O220" s="447"/>
      <c r="P220" s="447"/>
      <c r="Q220" s="447"/>
      <c r="R220" s="447"/>
      <c r="S220" s="447"/>
      <c r="T220" s="447"/>
      <c r="U220" s="447"/>
      <c r="V220" s="447"/>
      <c r="W220" s="447"/>
      <c r="X220" s="470"/>
      <c r="Y220" s="470"/>
      <c r="Z220" s="470"/>
    </row>
    <row r="221" ht="14.4" spans="1:26">
      <c r="A221" s="470"/>
      <c r="B221" s="470"/>
      <c r="C221" s="470"/>
      <c r="D221" s="470"/>
      <c r="E221" s="470"/>
      <c r="F221" s="470"/>
      <c r="G221" s="470"/>
      <c r="H221" s="470"/>
      <c r="I221" s="470"/>
      <c r="J221" s="470"/>
      <c r="K221" s="470"/>
      <c r="L221" s="470"/>
      <c r="M221" s="470"/>
      <c r="N221" s="470"/>
      <c r="O221" s="470"/>
      <c r="P221" s="470"/>
      <c r="Q221" s="470"/>
      <c r="R221" s="470"/>
      <c r="S221" s="470"/>
      <c r="T221" s="470"/>
      <c r="U221" s="470"/>
      <c r="V221" s="470"/>
      <c r="W221" s="470"/>
      <c r="X221" s="470"/>
      <c r="Y221" s="470"/>
      <c r="Z221" s="470"/>
    </row>
    <row r="222" ht="14.4" spans="1:26">
      <c r="A222" s="470"/>
      <c r="B222" s="470"/>
      <c r="C222" s="470"/>
      <c r="D222" s="470"/>
      <c r="E222" s="470"/>
      <c r="F222" s="470"/>
      <c r="G222" s="470"/>
      <c r="H222" s="470"/>
      <c r="I222" s="470"/>
      <c r="J222" s="470"/>
      <c r="K222" s="470"/>
      <c r="L222" s="470"/>
      <c r="M222" s="470"/>
      <c r="N222" s="470"/>
      <c r="O222" s="470"/>
      <c r="P222" s="470"/>
      <c r="Q222" s="470"/>
      <c r="R222" s="470"/>
      <c r="S222" s="470"/>
      <c r="T222" s="470"/>
      <c r="U222" s="470"/>
      <c r="V222" s="470"/>
      <c r="W222" s="470"/>
      <c r="X222" s="470"/>
      <c r="Y222" s="470"/>
      <c r="Z222" s="470"/>
    </row>
    <row r="223" ht="14.4" spans="1:26">
      <c r="A223" s="470"/>
      <c r="B223" s="470"/>
      <c r="C223" s="470"/>
      <c r="D223" s="470"/>
      <c r="E223" s="470"/>
      <c r="F223" s="470"/>
      <c r="G223" s="470"/>
      <c r="H223" s="470"/>
      <c r="I223" s="470"/>
      <c r="J223" s="470"/>
      <c r="K223" s="470"/>
      <c r="L223" s="470"/>
      <c r="M223" s="470"/>
      <c r="N223" s="470"/>
      <c r="O223" s="470"/>
      <c r="P223" s="470"/>
      <c r="Q223" s="470"/>
      <c r="R223" s="470"/>
      <c r="S223" s="470"/>
      <c r="T223" s="470"/>
      <c r="U223" s="470"/>
      <c r="V223" s="470"/>
      <c r="W223" s="470"/>
      <c r="X223" s="470"/>
      <c r="Y223" s="470"/>
      <c r="Z223" s="470"/>
    </row>
    <row r="224" ht="14.4" spans="1:26">
      <c r="A224" s="470"/>
      <c r="B224" s="470"/>
      <c r="C224" s="470"/>
      <c r="D224" s="470"/>
      <c r="E224" s="470"/>
      <c r="F224" s="470"/>
      <c r="G224" s="470"/>
      <c r="H224" s="470"/>
      <c r="I224" s="470"/>
      <c r="J224" s="470"/>
      <c r="K224" s="470"/>
      <c r="L224" s="470"/>
      <c r="M224" s="470"/>
      <c r="N224" s="470"/>
      <c r="O224" s="470"/>
      <c r="P224" s="470"/>
      <c r="Q224" s="470"/>
      <c r="R224" s="470"/>
      <c r="S224" s="470"/>
      <c r="T224" s="470"/>
      <c r="U224" s="470"/>
      <c r="V224" s="470"/>
      <c r="W224" s="470"/>
      <c r="X224" s="470"/>
      <c r="Y224" s="470"/>
      <c r="Z224" s="470"/>
    </row>
    <row r="225" ht="14.4" spans="1:26">
      <c r="A225" s="470"/>
      <c r="B225" s="470"/>
      <c r="C225" s="470"/>
      <c r="D225" s="470"/>
      <c r="E225" s="470"/>
      <c r="F225" s="470"/>
      <c r="G225" s="470"/>
      <c r="H225" s="470"/>
      <c r="I225" s="470"/>
      <c r="J225" s="470"/>
      <c r="K225" s="470"/>
      <c r="L225" s="470"/>
      <c r="M225" s="470"/>
      <c r="N225" s="470"/>
      <c r="O225" s="470"/>
      <c r="P225" s="470"/>
      <c r="Q225" s="470"/>
      <c r="R225" s="470"/>
      <c r="S225" s="470"/>
      <c r="T225" s="470"/>
      <c r="U225" s="470"/>
      <c r="V225" s="470"/>
      <c r="W225" s="470"/>
      <c r="X225" s="470"/>
      <c r="Y225" s="470"/>
      <c r="Z225" s="470"/>
    </row>
    <row r="226" ht="14.4" spans="1:26">
      <c r="A226" s="470"/>
      <c r="B226" s="470"/>
      <c r="C226" s="470"/>
      <c r="D226" s="470"/>
      <c r="E226" s="470"/>
      <c r="F226" s="470"/>
      <c r="G226" s="470"/>
      <c r="H226" s="470"/>
      <c r="I226" s="470"/>
      <c r="J226" s="470"/>
      <c r="K226" s="470"/>
      <c r="L226" s="470"/>
      <c r="M226" s="470"/>
      <c r="N226" s="470"/>
      <c r="O226" s="470"/>
      <c r="P226" s="470"/>
      <c r="Q226" s="470"/>
      <c r="R226" s="470"/>
      <c r="S226" s="470"/>
      <c r="T226" s="470"/>
      <c r="U226" s="470"/>
      <c r="V226" s="470"/>
      <c r="W226" s="470"/>
      <c r="X226" s="470"/>
      <c r="Y226" s="470"/>
      <c r="Z226" s="470"/>
    </row>
    <row r="227" ht="14.4" spans="1:26">
      <c r="A227" s="470"/>
      <c r="B227" s="470"/>
      <c r="C227" s="470"/>
      <c r="D227" s="470"/>
      <c r="E227" s="470"/>
      <c r="F227" s="470"/>
      <c r="G227" s="470"/>
      <c r="H227" s="470"/>
      <c r="I227" s="470"/>
      <c r="J227" s="470"/>
      <c r="K227" s="470"/>
      <c r="L227" s="470"/>
      <c r="M227" s="470"/>
      <c r="N227" s="470"/>
      <c r="O227" s="470"/>
      <c r="P227" s="470"/>
      <c r="Q227" s="470"/>
      <c r="R227" s="470"/>
      <c r="S227" s="470"/>
      <c r="T227" s="470"/>
      <c r="U227" s="470"/>
      <c r="V227" s="470"/>
      <c r="W227" s="470"/>
      <c r="X227" s="470"/>
      <c r="Y227" s="470"/>
      <c r="Z227" s="470"/>
    </row>
    <row r="228" ht="14.4" spans="1:26">
      <c r="A228" s="470"/>
      <c r="B228" s="470"/>
      <c r="C228" s="470"/>
      <c r="D228" s="470"/>
      <c r="E228" s="470"/>
      <c r="F228" s="470"/>
      <c r="G228" s="470"/>
      <c r="H228" s="470"/>
      <c r="I228" s="470"/>
      <c r="J228" s="470"/>
      <c r="K228" s="470"/>
      <c r="L228" s="470"/>
      <c r="M228" s="470"/>
      <c r="N228" s="470"/>
      <c r="O228" s="470"/>
      <c r="P228" s="470"/>
      <c r="Q228" s="470"/>
      <c r="R228" s="470"/>
      <c r="S228" s="470"/>
      <c r="T228" s="470"/>
      <c r="U228" s="470"/>
      <c r="V228" s="470"/>
      <c r="W228" s="470"/>
      <c r="X228" s="470"/>
      <c r="Y228" s="470"/>
      <c r="Z228" s="470"/>
    </row>
    <row r="229" ht="14.4" spans="1:26">
      <c r="A229" s="470"/>
      <c r="B229" s="470"/>
      <c r="C229" s="470"/>
      <c r="D229" s="470"/>
      <c r="E229" s="470"/>
      <c r="F229" s="470"/>
      <c r="G229" s="470"/>
      <c r="H229" s="470"/>
      <c r="I229" s="470"/>
      <c r="J229" s="470"/>
      <c r="K229" s="470"/>
      <c r="L229" s="470"/>
      <c r="M229" s="470"/>
      <c r="N229" s="470"/>
      <c r="O229" s="470"/>
      <c r="P229" s="470"/>
      <c r="Q229" s="470"/>
      <c r="R229" s="470"/>
      <c r="S229" s="470"/>
      <c r="T229" s="470"/>
      <c r="U229" s="470"/>
      <c r="V229" s="470"/>
      <c r="W229" s="470"/>
      <c r="X229" s="470"/>
      <c r="Y229" s="470"/>
      <c r="Z229" s="470"/>
    </row>
    <row r="230" ht="14.4" spans="1:26">
      <c r="A230" s="470"/>
      <c r="B230" s="470"/>
      <c r="C230" s="470"/>
      <c r="D230" s="470"/>
      <c r="E230" s="470"/>
      <c r="F230" s="470"/>
      <c r="G230" s="470"/>
      <c r="H230" s="470"/>
      <c r="I230" s="470"/>
      <c r="J230" s="470"/>
      <c r="K230" s="470"/>
      <c r="L230" s="470"/>
      <c r="M230" s="470"/>
      <c r="N230" s="470"/>
      <c r="O230" s="470"/>
      <c r="P230" s="470"/>
      <c r="Q230" s="470"/>
      <c r="R230" s="470"/>
      <c r="S230" s="470"/>
      <c r="T230" s="470"/>
      <c r="U230" s="470"/>
      <c r="V230" s="470"/>
      <c r="W230" s="470"/>
      <c r="X230" s="470"/>
      <c r="Y230" s="470"/>
      <c r="Z230" s="470"/>
    </row>
    <row r="231" ht="14.4" spans="1:26">
      <c r="A231" s="470"/>
      <c r="B231" s="470"/>
      <c r="C231" s="470"/>
      <c r="D231" s="470"/>
      <c r="E231" s="470"/>
      <c r="F231" s="470"/>
      <c r="G231" s="470"/>
      <c r="H231" s="470"/>
      <c r="I231" s="470"/>
      <c r="J231" s="470"/>
      <c r="K231" s="470"/>
      <c r="L231" s="470"/>
      <c r="M231" s="470"/>
      <c r="N231" s="470"/>
      <c r="O231" s="470"/>
      <c r="P231" s="470"/>
      <c r="Q231" s="470"/>
      <c r="R231" s="470"/>
      <c r="S231" s="470"/>
      <c r="T231" s="470"/>
      <c r="U231" s="470"/>
      <c r="V231" s="470"/>
      <c r="W231" s="470"/>
      <c r="X231" s="470"/>
      <c r="Y231" s="470"/>
      <c r="Z231" s="470"/>
    </row>
    <row r="232" ht="14.4" spans="1:26">
      <c r="A232" s="470"/>
      <c r="B232" s="470"/>
      <c r="C232" s="470"/>
      <c r="D232" s="470"/>
      <c r="E232" s="470"/>
      <c r="F232" s="470"/>
      <c r="G232" s="470"/>
      <c r="H232" s="470"/>
      <c r="I232" s="470"/>
      <c r="J232" s="470"/>
      <c r="K232" s="470"/>
      <c r="L232" s="470"/>
      <c r="M232" s="470"/>
      <c r="N232" s="470"/>
      <c r="O232" s="470"/>
      <c r="P232" s="470"/>
      <c r="Q232" s="470"/>
      <c r="R232" s="470"/>
      <c r="S232" s="470"/>
      <c r="T232" s="470"/>
      <c r="U232" s="470"/>
      <c r="V232" s="470"/>
      <c r="W232" s="470"/>
      <c r="X232" s="470"/>
      <c r="Y232" s="470"/>
      <c r="Z232" s="470"/>
    </row>
    <row r="233" ht="14.4" spans="1:26">
      <c r="A233" s="470"/>
      <c r="B233" s="470"/>
      <c r="C233" s="470"/>
      <c r="D233" s="470"/>
      <c r="E233" s="470"/>
      <c r="F233" s="470"/>
      <c r="G233" s="470"/>
      <c r="H233" s="470"/>
      <c r="I233" s="470"/>
      <c r="J233" s="470"/>
      <c r="K233" s="470"/>
      <c r="L233" s="470"/>
      <c r="M233" s="470"/>
      <c r="N233" s="470"/>
      <c r="O233" s="470"/>
      <c r="P233" s="470"/>
      <c r="Q233" s="470"/>
      <c r="R233" s="470"/>
      <c r="S233" s="470"/>
      <c r="T233" s="470"/>
      <c r="U233" s="470"/>
      <c r="V233" s="470"/>
      <c r="W233" s="470"/>
      <c r="X233" s="470"/>
      <c r="Y233" s="470"/>
      <c r="Z233" s="470"/>
    </row>
    <row r="234" ht="14.4" spans="1:26">
      <c r="A234" s="470"/>
      <c r="B234" s="470"/>
      <c r="C234" s="470"/>
      <c r="D234" s="470"/>
      <c r="E234" s="470"/>
      <c r="F234" s="470"/>
      <c r="G234" s="470"/>
      <c r="H234" s="470"/>
      <c r="I234" s="470"/>
      <c r="J234" s="470"/>
      <c r="K234" s="470"/>
      <c r="L234" s="470"/>
      <c r="M234" s="470"/>
      <c r="N234" s="470"/>
      <c r="O234" s="470"/>
      <c r="P234" s="470"/>
      <c r="Q234" s="470"/>
      <c r="R234" s="470"/>
      <c r="S234" s="470"/>
      <c r="T234" s="470"/>
      <c r="U234" s="470"/>
      <c r="V234" s="470"/>
      <c r="W234" s="470"/>
      <c r="X234" s="470"/>
      <c r="Y234" s="470"/>
      <c r="Z234" s="470"/>
    </row>
    <row r="235" ht="14.4" spans="1:26">
      <c r="A235" s="470"/>
      <c r="B235" s="470"/>
      <c r="C235" s="470"/>
      <c r="D235" s="470"/>
      <c r="E235" s="470"/>
      <c r="F235" s="470"/>
      <c r="G235" s="470"/>
      <c r="H235" s="470"/>
      <c r="I235" s="470"/>
      <c r="J235" s="470"/>
      <c r="K235" s="470"/>
      <c r="L235" s="470"/>
      <c r="M235" s="470"/>
      <c r="N235" s="470"/>
      <c r="O235" s="470"/>
      <c r="P235" s="470"/>
      <c r="Q235" s="470"/>
      <c r="R235" s="470"/>
      <c r="S235" s="470"/>
      <c r="T235" s="470"/>
      <c r="U235" s="470"/>
      <c r="V235" s="470"/>
      <c r="W235" s="470"/>
      <c r="X235" s="470"/>
      <c r="Y235" s="470"/>
      <c r="Z235" s="470"/>
    </row>
    <row r="236" ht="14.4" spans="1:26">
      <c r="A236" s="470"/>
      <c r="B236" s="470"/>
      <c r="C236" s="470"/>
      <c r="D236" s="470"/>
      <c r="E236" s="470"/>
      <c r="F236" s="470"/>
      <c r="G236" s="470"/>
      <c r="H236" s="470"/>
      <c r="I236" s="470"/>
      <c r="J236" s="470"/>
      <c r="K236" s="470"/>
      <c r="L236" s="470"/>
      <c r="M236" s="470"/>
      <c r="N236" s="470"/>
      <c r="O236" s="470"/>
      <c r="P236" s="470"/>
      <c r="Q236" s="470"/>
      <c r="R236" s="470"/>
      <c r="S236" s="470"/>
      <c r="T236" s="470"/>
      <c r="U236" s="470"/>
      <c r="V236" s="470"/>
      <c r="W236" s="470"/>
      <c r="X236" s="470"/>
      <c r="Y236" s="470"/>
      <c r="Z236" s="470"/>
    </row>
    <row r="237" ht="14.4" spans="1:26">
      <c r="A237" s="470"/>
      <c r="B237" s="470"/>
      <c r="C237" s="470"/>
      <c r="D237" s="470"/>
      <c r="E237" s="470"/>
      <c r="F237" s="470"/>
      <c r="G237" s="470"/>
      <c r="H237" s="470"/>
      <c r="I237" s="470"/>
      <c r="J237" s="470"/>
      <c r="K237" s="470"/>
      <c r="L237" s="470"/>
      <c r="M237" s="470"/>
      <c r="N237" s="470"/>
      <c r="O237" s="470"/>
      <c r="P237" s="470"/>
      <c r="Q237" s="470"/>
      <c r="R237" s="470"/>
      <c r="S237" s="470"/>
      <c r="T237" s="470"/>
      <c r="U237" s="470"/>
      <c r="V237" s="470"/>
      <c r="W237" s="470"/>
      <c r="X237" s="470"/>
      <c r="Y237" s="470"/>
      <c r="Z237" s="470"/>
    </row>
    <row r="238" ht="14.4" spans="1:26">
      <c r="A238" s="470"/>
      <c r="B238" s="470"/>
      <c r="C238" s="470"/>
      <c r="D238" s="470"/>
      <c r="E238" s="470"/>
      <c r="F238" s="470"/>
      <c r="G238" s="470"/>
      <c r="H238" s="470"/>
      <c r="I238" s="470"/>
      <c r="J238" s="470"/>
      <c r="K238" s="470"/>
      <c r="L238" s="470"/>
      <c r="M238" s="470"/>
      <c r="N238" s="470"/>
      <c r="O238" s="470"/>
      <c r="P238" s="470"/>
      <c r="Q238" s="470"/>
      <c r="R238" s="470"/>
      <c r="S238" s="470"/>
      <c r="T238" s="470"/>
      <c r="U238" s="470"/>
      <c r="V238" s="470"/>
      <c r="W238" s="470"/>
      <c r="X238" s="470"/>
      <c r="Y238" s="470"/>
      <c r="Z238" s="470"/>
    </row>
    <row r="239" ht="14.4" spans="1:26">
      <c r="A239" s="470"/>
      <c r="B239" s="470"/>
      <c r="C239" s="470"/>
      <c r="D239" s="470"/>
      <c r="E239" s="470"/>
      <c r="F239" s="470"/>
      <c r="G239" s="470"/>
      <c r="H239" s="470"/>
      <c r="I239" s="470"/>
      <c r="J239" s="470"/>
      <c r="K239" s="470"/>
      <c r="L239" s="470"/>
      <c r="M239" s="470"/>
      <c r="N239" s="470"/>
      <c r="O239" s="470"/>
      <c r="P239" s="470"/>
      <c r="Q239" s="470"/>
      <c r="R239" s="470"/>
      <c r="S239" s="470"/>
      <c r="T239" s="470"/>
      <c r="U239" s="470"/>
      <c r="V239" s="470"/>
      <c r="W239" s="470"/>
      <c r="X239" s="470"/>
      <c r="Y239" s="470"/>
      <c r="Z239" s="470"/>
    </row>
    <row r="240" ht="14.4" spans="1:26">
      <c r="A240" s="470"/>
      <c r="B240" s="470"/>
      <c r="C240" s="470"/>
      <c r="D240" s="470"/>
      <c r="E240" s="470"/>
      <c r="F240" s="470"/>
      <c r="G240" s="470"/>
      <c r="H240" s="470"/>
      <c r="I240" s="470"/>
      <c r="J240" s="470"/>
      <c r="K240" s="470"/>
      <c r="L240" s="470"/>
      <c r="M240" s="470"/>
      <c r="N240" s="470"/>
      <c r="O240" s="470"/>
      <c r="P240" s="470"/>
      <c r="Q240" s="470"/>
      <c r="R240" s="470"/>
      <c r="S240" s="470"/>
      <c r="T240" s="470"/>
      <c r="U240" s="470"/>
      <c r="V240" s="470"/>
      <c r="W240" s="470"/>
      <c r="X240" s="470"/>
      <c r="Y240" s="470"/>
      <c r="Z240" s="470"/>
    </row>
    <row r="241" ht="14.4" spans="1:26">
      <c r="A241" s="470"/>
      <c r="B241" s="470"/>
      <c r="C241" s="470"/>
      <c r="D241" s="470"/>
      <c r="E241" s="470"/>
      <c r="F241" s="470"/>
      <c r="G241" s="470"/>
      <c r="H241" s="470"/>
      <c r="I241" s="470"/>
      <c r="J241" s="470"/>
      <c r="K241" s="470"/>
      <c r="L241" s="470"/>
      <c r="M241" s="470"/>
      <c r="N241" s="470"/>
      <c r="O241" s="470"/>
      <c r="P241" s="470"/>
      <c r="Q241" s="470"/>
      <c r="R241" s="470"/>
      <c r="S241" s="470"/>
      <c r="T241" s="470"/>
      <c r="U241" s="470"/>
      <c r="V241" s="470"/>
      <c r="W241" s="470"/>
      <c r="X241" s="470"/>
      <c r="Y241" s="470"/>
      <c r="Z241" s="470"/>
    </row>
    <row r="242" ht="14.4" spans="1:26">
      <c r="A242" s="470"/>
      <c r="B242" s="470"/>
      <c r="C242" s="470"/>
      <c r="D242" s="470"/>
      <c r="E242" s="470"/>
      <c r="F242" s="470"/>
      <c r="G242" s="470"/>
      <c r="H242" s="470"/>
      <c r="I242" s="470"/>
      <c r="J242" s="470"/>
      <c r="K242" s="470"/>
      <c r="L242" s="470"/>
      <c r="M242" s="470"/>
      <c r="N242" s="470"/>
      <c r="O242" s="470"/>
      <c r="P242" s="470"/>
      <c r="Q242" s="470"/>
      <c r="R242" s="470"/>
      <c r="S242" s="470"/>
      <c r="T242" s="470"/>
      <c r="U242" s="470"/>
      <c r="V242" s="470"/>
      <c r="W242" s="470"/>
      <c r="X242" s="470"/>
      <c r="Y242" s="470"/>
      <c r="Z242" s="470"/>
    </row>
    <row r="243" ht="14.4" spans="1:26">
      <c r="A243" s="470"/>
      <c r="B243" s="470"/>
      <c r="C243" s="470"/>
      <c r="D243" s="470"/>
      <c r="E243" s="470"/>
      <c r="F243" s="470"/>
      <c r="G243" s="470"/>
      <c r="H243" s="470"/>
      <c r="I243" s="470"/>
      <c r="J243" s="470"/>
      <c r="K243" s="470"/>
      <c r="L243" s="470"/>
      <c r="M243" s="470"/>
      <c r="N243" s="470"/>
      <c r="O243" s="470"/>
      <c r="P243" s="470"/>
      <c r="Q243" s="470"/>
      <c r="R243" s="470"/>
      <c r="S243" s="470"/>
      <c r="T243" s="470"/>
      <c r="U243" s="470"/>
      <c r="V243" s="470"/>
      <c r="W243" s="470"/>
      <c r="X243" s="470"/>
      <c r="Y243" s="470"/>
      <c r="Z243" s="470"/>
    </row>
    <row r="244" ht="14.4" spans="1:26">
      <c r="A244" s="470"/>
      <c r="B244" s="470"/>
      <c r="C244" s="470"/>
      <c r="D244" s="470"/>
      <c r="E244" s="470"/>
      <c r="F244" s="470"/>
      <c r="G244" s="470"/>
      <c r="H244" s="470"/>
      <c r="I244" s="470"/>
      <c r="J244" s="470"/>
      <c r="K244" s="470"/>
      <c r="L244" s="470"/>
      <c r="M244" s="470"/>
      <c r="N244" s="470"/>
      <c r="O244" s="470"/>
      <c r="P244" s="470"/>
      <c r="Q244" s="470"/>
      <c r="R244" s="470"/>
      <c r="S244" s="470"/>
      <c r="T244" s="470"/>
      <c r="U244" s="470"/>
      <c r="V244" s="470"/>
      <c r="W244" s="470"/>
      <c r="X244" s="470"/>
      <c r="Y244" s="470"/>
      <c r="Z244" s="470"/>
    </row>
    <row r="245" ht="14.4" spans="1:26">
      <c r="A245" s="470"/>
      <c r="B245" s="470"/>
      <c r="C245" s="470"/>
      <c r="D245" s="470"/>
      <c r="E245" s="470"/>
      <c r="F245" s="470"/>
      <c r="G245" s="470"/>
      <c r="H245" s="470"/>
      <c r="I245" s="470"/>
      <c r="J245" s="470"/>
      <c r="K245" s="470"/>
      <c r="L245" s="470"/>
      <c r="M245" s="470"/>
      <c r="N245" s="470"/>
      <c r="O245" s="470"/>
      <c r="P245" s="470"/>
      <c r="Q245" s="470"/>
      <c r="R245" s="470"/>
      <c r="S245" s="470"/>
      <c r="T245" s="470"/>
      <c r="U245" s="470"/>
      <c r="V245" s="470"/>
      <c r="W245" s="470"/>
      <c r="X245" s="470"/>
      <c r="Y245" s="470"/>
      <c r="Z245" s="470"/>
    </row>
    <row r="246" ht="14.4" spans="1:26">
      <c r="A246" s="470"/>
      <c r="B246" s="470"/>
      <c r="C246" s="470"/>
      <c r="D246" s="470"/>
      <c r="E246" s="470"/>
      <c r="F246" s="470"/>
      <c r="G246" s="470"/>
      <c r="H246" s="470"/>
      <c r="I246" s="470"/>
      <c r="J246" s="470"/>
      <c r="K246" s="470"/>
      <c r="L246" s="470"/>
      <c r="M246" s="470"/>
      <c r="N246" s="470"/>
      <c r="O246" s="470"/>
      <c r="P246" s="470"/>
      <c r="Q246" s="470"/>
      <c r="R246" s="470"/>
      <c r="S246" s="470"/>
      <c r="T246" s="470"/>
      <c r="U246" s="470"/>
      <c r="V246" s="470"/>
      <c r="W246" s="470"/>
      <c r="X246" s="470"/>
      <c r="Y246" s="470"/>
      <c r="Z246" s="470"/>
    </row>
    <row r="247" ht="14.4" spans="1:26">
      <c r="A247" s="470"/>
      <c r="B247" s="470"/>
      <c r="C247" s="470"/>
      <c r="D247" s="470"/>
      <c r="E247" s="470"/>
      <c r="F247" s="470"/>
      <c r="G247" s="470"/>
      <c r="H247" s="470"/>
      <c r="I247" s="470"/>
      <c r="J247" s="470"/>
      <c r="K247" s="470"/>
      <c r="L247" s="470"/>
      <c r="M247" s="470"/>
      <c r="N247" s="470"/>
      <c r="O247" s="470"/>
      <c r="P247" s="470"/>
      <c r="Q247" s="470"/>
      <c r="R247" s="470"/>
      <c r="S247" s="470"/>
      <c r="T247" s="470"/>
      <c r="U247" s="470"/>
      <c r="V247" s="470"/>
      <c r="W247" s="470"/>
      <c r="X247" s="470"/>
      <c r="Y247" s="470"/>
      <c r="Z247" s="470"/>
    </row>
    <row r="248" ht="14.4" spans="1:26">
      <c r="A248" s="470"/>
      <c r="B248" s="470"/>
      <c r="C248" s="470"/>
      <c r="D248" s="470"/>
      <c r="E248" s="470"/>
      <c r="F248" s="470"/>
      <c r="G248" s="470"/>
      <c r="H248" s="470"/>
      <c r="I248" s="470"/>
      <c r="J248" s="470"/>
      <c r="K248" s="470"/>
      <c r="L248" s="470"/>
      <c r="M248" s="470"/>
      <c r="N248" s="470"/>
      <c r="O248" s="470"/>
      <c r="P248" s="470"/>
      <c r="Q248" s="470"/>
      <c r="R248" s="470"/>
      <c r="S248" s="470"/>
      <c r="T248" s="470"/>
      <c r="U248" s="470"/>
      <c r="V248" s="470"/>
      <c r="W248" s="470"/>
      <c r="X248" s="470"/>
      <c r="Y248" s="470"/>
      <c r="Z248" s="470"/>
    </row>
    <row r="249" ht="14.4" spans="1:26">
      <c r="A249" s="470"/>
      <c r="B249" s="470"/>
      <c r="C249" s="470"/>
      <c r="D249" s="470"/>
      <c r="E249" s="470"/>
      <c r="F249" s="470"/>
      <c r="G249" s="470"/>
      <c r="H249" s="470"/>
      <c r="I249" s="470"/>
      <c r="J249" s="470"/>
      <c r="K249" s="470"/>
      <c r="L249" s="470"/>
      <c r="M249" s="470"/>
      <c r="N249" s="470"/>
      <c r="O249" s="470"/>
      <c r="P249" s="470"/>
      <c r="Q249" s="470"/>
      <c r="R249" s="470"/>
      <c r="S249" s="470"/>
      <c r="T249" s="470"/>
      <c r="U249" s="470"/>
      <c r="V249" s="470"/>
      <c r="W249" s="470"/>
      <c r="X249" s="470"/>
      <c r="Y249" s="470"/>
      <c r="Z249" s="470"/>
    </row>
    <row r="250" ht="14.4" spans="1:26">
      <c r="A250" s="470"/>
      <c r="B250" s="470"/>
      <c r="C250" s="470"/>
      <c r="D250" s="470"/>
      <c r="E250" s="470"/>
      <c r="F250" s="470"/>
      <c r="G250" s="470"/>
      <c r="H250" s="470"/>
      <c r="I250" s="470"/>
      <c r="J250" s="470"/>
      <c r="K250" s="470"/>
      <c r="L250" s="470"/>
      <c r="M250" s="470"/>
      <c r="N250" s="470"/>
      <c r="O250" s="470"/>
      <c r="P250" s="470"/>
      <c r="Q250" s="470"/>
      <c r="R250" s="470"/>
      <c r="S250" s="470"/>
      <c r="T250" s="470"/>
      <c r="U250" s="470"/>
      <c r="V250" s="470"/>
      <c r="W250" s="470"/>
      <c r="X250" s="470"/>
      <c r="Y250" s="470"/>
      <c r="Z250" s="470"/>
    </row>
    <row r="251" ht="14.4" spans="1:26">
      <c r="A251" s="470"/>
      <c r="B251" s="470"/>
      <c r="C251" s="470"/>
      <c r="D251" s="470"/>
      <c r="E251" s="470"/>
      <c r="F251" s="470"/>
      <c r="G251" s="470"/>
      <c r="H251" s="470"/>
      <c r="I251" s="470"/>
      <c r="J251" s="470"/>
      <c r="K251" s="470"/>
      <c r="L251" s="470"/>
      <c r="M251" s="470"/>
      <c r="N251" s="470"/>
      <c r="O251" s="470"/>
      <c r="P251" s="470"/>
      <c r="Q251" s="470"/>
      <c r="R251" s="470"/>
      <c r="S251" s="470"/>
      <c r="T251" s="470"/>
      <c r="U251" s="470"/>
      <c r="V251" s="470"/>
      <c r="W251" s="470"/>
      <c r="X251" s="470"/>
      <c r="Y251" s="470"/>
      <c r="Z251" s="470"/>
    </row>
    <row r="252" ht="14.4" spans="1:26">
      <c r="A252" s="470"/>
      <c r="B252" s="470"/>
      <c r="C252" s="470"/>
      <c r="D252" s="470"/>
      <c r="E252" s="470"/>
      <c r="F252" s="470"/>
      <c r="G252" s="470"/>
      <c r="H252" s="470"/>
      <c r="I252" s="470"/>
      <c r="J252" s="470"/>
      <c r="K252" s="470"/>
      <c r="L252" s="470"/>
      <c r="M252" s="470"/>
      <c r="N252" s="470"/>
      <c r="O252" s="470"/>
      <c r="P252" s="470"/>
      <c r="Q252" s="470"/>
      <c r="R252" s="470"/>
      <c r="S252" s="470"/>
      <c r="T252" s="470"/>
      <c r="U252" s="470"/>
      <c r="V252" s="470"/>
      <c r="W252" s="470"/>
      <c r="X252" s="470"/>
      <c r="Y252" s="470"/>
      <c r="Z252" s="470"/>
    </row>
    <row r="253" ht="14.4" spans="1:26">
      <c r="A253" s="470"/>
      <c r="B253" s="470"/>
      <c r="C253" s="470"/>
      <c r="D253" s="470"/>
      <c r="E253" s="470"/>
      <c r="F253" s="470"/>
      <c r="G253" s="470"/>
      <c r="H253" s="470"/>
      <c r="I253" s="470"/>
      <c r="J253" s="470"/>
      <c r="K253" s="470"/>
      <c r="L253" s="470"/>
      <c r="M253" s="470"/>
      <c r="N253" s="470"/>
      <c r="O253" s="470"/>
      <c r="P253" s="470"/>
      <c r="Q253" s="470"/>
      <c r="R253" s="470"/>
      <c r="S253" s="470"/>
      <c r="T253" s="470"/>
      <c r="U253" s="470"/>
      <c r="V253" s="470"/>
      <c r="W253" s="470"/>
      <c r="X253" s="470"/>
      <c r="Y253" s="470"/>
      <c r="Z253" s="470"/>
    </row>
    <row r="254" ht="14.4" spans="1:26">
      <c r="A254" s="470"/>
      <c r="B254" s="470"/>
      <c r="C254" s="470"/>
      <c r="D254" s="470"/>
      <c r="E254" s="470"/>
      <c r="F254" s="470"/>
      <c r="G254" s="470"/>
      <c r="H254" s="470"/>
      <c r="I254" s="470"/>
      <c r="J254" s="470"/>
      <c r="K254" s="470"/>
      <c r="L254" s="470"/>
      <c r="M254" s="470"/>
      <c r="N254" s="470"/>
      <c r="O254" s="470"/>
      <c r="P254" s="470"/>
      <c r="Q254" s="470"/>
      <c r="R254" s="470"/>
      <c r="S254" s="470"/>
      <c r="T254" s="470"/>
      <c r="U254" s="470"/>
      <c r="V254" s="470"/>
      <c r="W254" s="470"/>
      <c r="X254" s="470"/>
      <c r="Y254" s="470"/>
      <c r="Z254" s="470"/>
    </row>
    <row r="255" ht="14.4" spans="1:26">
      <c r="A255" s="470"/>
      <c r="B255" s="470"/>
      <c r="C255" s="470"/>
      <c r="D255" s="470"/>
      <c r="E255" s="470"/>
      <c r="F255" s="470"/>
      <c r="G255" s="470"/>
      <c r="H255" s="470"/>
      <c r="I255" s="470"/>
      <c r="J255" s="470"/>
      <c r="K255" s="470"/>
      <c r="L255" s="470"/>
      <c r="M255" s="470"/>
      <c r="N255" s="470"/>
      <c r="O255" s="470"/>
      <c r="P255" s="470"/>
      <c r="Q255" s="470"/>
      <c r="R255" s="470"/>
      <c r="S255" s="470"/>
      <c r="T255" s="470"/>
      <c r="U255" s="470"/>
      <c r="V255" s="470"/>
      <c r="W255" s="470"/>
      <c r="X255" s="470"/>
      <c r="Y255" s="470"/>
      <c r="Z255" s="470"/>
    </row>
    <row r="256" ht="14.4" spans="1:26">
      <c r="A256" s="470"/>
      <c r="B256" s="470"/>
      <c r="C256" s="470"/>
      <c r="D256" s="470"/>
      <c r="E256" s="470"/>
      <c r="F256" s="470"/>
      <c r="G256" s="470"/>
      <c r="H256" s="470"/>
      <c r="I256" s="470"/>
      <c r="J256" s="470"/>
      <c r="K256" s="470"/>
      <c r="L256" s="470"/>
      <c r="M256" s="470"/>
      <c r="N256" s="470"/>
      <c r="O256" s="470"/>
      <c r="P256" s="470"/>
      <c r="Q256" s="470"/>
      <c r="R256" s="470"/>
      <c r="S256" s="470"/>
      <c r="T256" s="470"/>
      <c r="U256" s="470"/>
      <c r="V256" s="470"/>
      <c r="W256" s="470"/>
      <c r="X256" s="470"/>
      <c r="Y256" s="470"/>
      <c r="Z256" s="470"/>
    </row>
    <row r="257" ht="14.4" spans="1:26">
      <c r="A257" s="470"/>
      <c r="B257" s="470"/>
      <c r="C257" s="470"/>
      <c r="D257" s="470"/>
      <c r="E257" s="470"/>
      <c r="F257" s="470"/>
      <c r="G257" s="470"/>
      <c r="H257" s="470"/>
      <c r="I257" s="470"/>
      <c r="J257" s="470"/>
      <c r="K257" s="470"/>
      <c r="L257" s="470"/>
      <c r="M257" s="470"/>
      <c r="N257" s="470"/>
      <c r="O257" s="470"/>
      <c r="P257" s="470"/>
      <c r="Q257" s="470"/>
      <c r="R257" s="470"/>
      <c r="S257" s="470"/>
      <c r="T257" s="470"/>
      <c r="U257" s="470"/>
      <c r="V257" s="470"/>
      <c r="W257" s="470"/>
      <c r="X257" s="470"/>
      <c r="Y257" s="470"/>
      <c r="Z257" s="470"/>
    </row>
    <row r="258" ht="14.4" spans="1:26">
      <c r="A258" s="470"/>
      <c r="B258" s="470"/>
      <c r="C258" s="470"/>
      <c r="D258" s="470"/>
      <c r="E258" s="470"/>
      <c r="F258" s="470"/>
      <c r="G258" s="470"/>
      <c r="H258" s="470"/>
      <c r="I258" s="470"/>
      <c r="J258" s="470"/>
      <c r="K258" s="470"/>
      <c r="L258" s="470"/>
      <c r="M258" s="470"/>
      <c r="N258" s="470"/>
      <c r="O258" s="470"/>
      <c r="P258" s="470"/>
      <c r="Q258" s="470"/>
      <c r="R258" s="470"/>
      <c r="S258" s="470"/>
      <c r="T258" s="470"/>
      <c r="U258" s="470"/>
      <c r="V258" s="470"/>
      <c r="W258" s="470"/>
      <c r="X258" s="470"/>
      <c r="Y258" s="470"/>
      <c r="Z258" s="470"/>
    </row>
    <row r="259" ht="14.4" spans="1:26">
      <c r="A259" s="470"/>
      <c r="B259" s="470"/>
      <c r="C259" s="470"/>
      <c r="D259" s="470"/>
      <c r="E259" s="470"/>
      <c r="F259" s="470"/>
      <c r="G259" s="470"/>
      <c r="H259" s="470"/>
      <c r="I259" s="470"/>
      <c r="J259" s="470"/>
      <c r="K259" s="470"/>
      <c r="L259" s="470"/>
      <c r="M259" s="470"/>
      <c r="N259" s="470"/>
      <c r="O259" s="470"/>
      <c r="P259" s="470"/>
      <c r="Q259" s="470"/>
      <c r="R259" s="470"/>
      <c r="S259" s="470"/>
      <c r="T259" s="470"/>
      <c r="U259" s="470"/>
      <c r="V259" s="470"/>
      <c r="W259" s="470"/>
      <c r="X259" s="470"/>
      <c r="Y259" s="470"/>
      <c r="Z259" s="470"/>
    </row>
    <row r="260" ht="14.4" spans="1:26">
      <c r="A260" s="470"/>
      <c r="B260" s="470"/>
      <c r="C260" s="470"/>
      <c r="D260" s="470"/>
      <c r="E260" s="470"/>
      <c r="F260" s="470"/>
      <c r="G260" s="470"/>
      <c r="H260" s="470"/>
      <c r="I260" s="470"/>
      <c r="J260" s="470"/>
      <c r="K260" s="470"/>
      <c r="L260" s="470"/>
      <c r="M260" s="470"/>
      <c r="N260" s="470"/>
      <c r="O260" s="470"/>
      <c r="P260" s="470"/>
      <c r="Q260" s="470"/>
      <c r="R260" s="470"/>
      <c r="S260" s="470"/>
      <c r="T260" s="470"/>
      <c r="U260" s="470"/>
      <c r="V260" s="470"/>
      <c r="W260" s="470"/>
      <c r="X260" s="470"/>
      <c r="Y260" s="470"/>
      <c r="Z260" s="470"/>
    </row>
    <row r="261" ht="14.4" spans="1:26">
      <c r="A261" s="470"/>
      <c r="B261" s="470"/>
      <c r="C261" s="470"/>
      <c r="D261" s="470"/>
      <c r="E261" s="470"/>
      <c r="F261" s="470"/>
      <c r="G261" s="470"/>
      <c r="H261" s="470"/>
      <c r="I261" s="470"/>
      <c r="J261" s="470"/>
      <c r="K261" s="470"/>
      <c r="L261" s="470"/>
      <c r="M261" s="470"/>
      <c r="N261" s="470"/>
      <c r="O261" s="470"/>
      <c r="P261" s="470"/>
      <c r="Q261" s="470"/>
      <c r="R261" s="470"/>
      <c r="S261" s="470"/>
      <c r="T261" s="470"/>
      <c r="U261" s="470"/>
      <c r="V261" s="470"/>
      <c r="W261" s="470"/>
      <c r="X261" s="470"/>
      <c r="Y261" s="470"/>
      <c r="Z261" s="470"/>
    </row>
    <row r="262" ht="14.4" spans="1:26">
      <c r="A262" s="470"/>
      <c r="B262" s="470"/>
      <c r="C262" s="470"/>
      <c r="D262" s="470"/>
      <c r="E262" s="470"/>
      <c r="F262" s="470"/>
      <c r="G262" s="470"/>
      <c r="H262" s="470"/>
      <c r="I262" s="470"/>
      <c r="J262" s="470"/>
      <c r="K262" s="470"/>
      <c r="L262" s="470"/>
      <c r="M262" s="470"/>
      <c r="N262" s="470"/>
      <c r="O262" s="470"/>
      <c r="P262" s="470"/>
      <c r="Q262" s="470"/>
      <c r="R262" s="470"/>
      <c r="S262" s="470"/>
      <c r="T262" s="470"/>
      <c r="U262" s="470"/>
      <c r="V262" s="470"/>
      <c r="W262" s="470"/>
      <c r="X262" s="470"/>
      <c r="Y262" s="470"/>
      <c r="Z262" s="470"/>
    </row>
    <row r="263" ht="14.4" spans="1:26">
      <c r="A263" s="470"/>
      <c r="B263" s="470"/>
      <c r="C263" s="470"/>
      <c r="D263" s="470"/>
      <c r="E263" s="470"/>
      <c r="F263" s="470"/>
      <c r="G263" s="470"/>
      <c r="H263" s="470"/>
      <c r="I263" s="470"/>
      <c r="J263" s="470"/>
      <c r="K263" s="470"/>
      <c r="L263" s="470"/>
      <c r="M263" s="470"/>
      <c r="N263" s="470"/>
      <c r="O263" s="470"/>
      <c r="P263" s="470"/>
      <c r="Q263" s="470"/>
      <c r="R263" s="470"/>
      <c r="S263" s="470"/>
      <c r="T263" s="470"/>
      <c r="U263" s="470"/>
      <c r="V263" s="470"/>
      <c r="W263" s="470"/>
      <c r="X263" s="470"/>
      <c r="Y263" s="470"/>
      <c r="Z263" s="470"/>
    </row>
    <row r="264" ht="14.4" spans="1:26">
      <c r="A264" s="470"/>
      <c r="B264" s="470"/>
      <c r="C264" s="470"/>
      <c r="D264" s="470"/>
      <c r="E264" s="470"/>
      <c r="F264" s="470"/>
      <c r="G264" s="470"/>
      <c r="H264" s="470"/>
      <c r="I264" s="470"/>
      <c r="J264" s="470"/>
      <c r="K264" s="470"/>
      <c r="L264" s="470"/>
      <c r="M264" s="470"/>
      <c r="N264" s="470"/>
      <c r="O264" s="470"/>
      <c r="P264" s="470"/>
      <c r="Q264" s="470"/>
      <c r="R264" s="470"/>
      <c r="S264" s="470"/>
      <c r="T264" s="470"/>
      <c r="U264" s="470"/>
      <c r="V264" s="470"/>
      <c r="W264" s="470"/>
      <c r="X264" s="470"/>
      <c r="Y264" s="470"/>
      <c r="Z264" s="470"/>
    </row>
    <row r="265" ht="14.4" spans="1:26">
      <c r="A265" s="470"/>
      <c r="B265" s="470"/>
      <c r="C265" s="470"/>
      <c r="D265" s="470"/>
      <c r="E265" s="470"/>
      <c r="F265" s="470"/>
      <c r="G265" s="470"/>
      <c r="H265" s="470"/>
      <c r="I265" s="470"/>
      <c r="J265" s="470"/>
      <c r="K265" s="470"/>
      <c r="L265" s="470"/>
      <c r="M265" s="470"/>
      <c r="N265" s="470"/>
      <c r="O265" s="470"/>
      <c r="P265" s="470"/>
      <c r="Q265" s="470"/>
      <c r="R265" s="470"/>
      <c r="S265" s="470"/>
      <c r="T265" s="470"/>
      <c r="U265" s="470"/>
      <c r="V265" s="470"/>
      <c r="W265" s="470"/>
      <c r="X265" s="470"/>
      <c r="Y265" s="470"/>
      <c r="Z265" s="470"/>
    </row>
    <row r="266" ht="14.4" spans="1:26">
      <c r="A266" s="470"/>
      <c r="B266" s="470"/>
      <c r="C266" s="470"/>
      <c r="D266" s="470"/>
      <c r="E266" s="470"/>
      <c r="F266" s="470"/>
      <c r="G266" s="470"/>
      <c r="H266" s="470"/>
      <c r="I266" s="470"/>
      <c r="J266" s="470"/>
      <c r="K266" s="470"/>
      <c r="L266" s="470"/>
      <c r="M266" s="470"/>
      <c r="N266" s="470"/>
      <c r="O266" s="470"/>
      <c r="P266" s="470"/>
      <c r="Q266" s="470"/>
      <c r="R266" s="470"/>
      <c r="S266" s="470"/>
      <c r="T266" s="470"/>
      <c r="U266" s="470"/>
      <c r="V266" s="470"/>
      <c r="W266" s="470"/>
      <c r="X266" s="470"/>
      <c r="Y266" s="470"/>
      <c r="Z266" s="470"/>
    </row>
    <row r="267" ht="14.4" spans="1:26">
      <c r="A267" s="470"/>
      <c r="B267" s="470"/>
      <c r="C267" s="470"/>
      <c r="D267" s="470"/>
      <c r="E267" s="470"/>
      <c r="F267" s="470"/>
      <c r="G267" s="470"/>
      <c r="H267" s="470"/>
      <c r="I267" s="470"/>
      <c r="J267" s="470"/>
      <c r="K267" s="470"/>
      <c r="L267" s="470"/>
      <c r="M267" s="470"/>
      <c r="N267" s="470"/>
      <c r="O267" s="470"/>
      <c r="P267" s="470"/>
      <c r="Q267" s="470"/>
      <c r="R267" s="470"/>
      <c r="S267" s="470"/>
      <c r="T267" s="470"/>
      <c r="U267" s="470"/>
      <c r="V267" s="470"/>
      <c r="W267" s="470"/>
      <c r="X267" s="470"/>
      <c r="Y267" s="470"/>
      <c r="Z267" s="470"/>
    </row>
    <row r="268" ht="14.4" spans="1:26">
      <c r="A268" s="470"/>
      <c r="B268" s="470"/>
      <c r="C268" s="470"/>
      <c r="D268" s="470"/>
      <c r="E268" s="470"/>
      <c r="F268" s="470"/>
      <c r="G268" s="470"/>
      <c r="H268" s="470"/>
      <c r="I268" s="470"/>
      <c r="J268" s="470"/>
      <c r="K268" s="470"/>
      <c r="L268" s="470"/>
      <c r="M268" s="470"/>
      <c r="N268" s="470"/>
      <c r="O268" s="470"/>
      <c r="P268" s="470"/>
      <c r="Q268" s="470"/>
      <c r="R268" s="470"/>
      <c r="S268" s="470"/>
      <c r="T268" s="470"/>
      <c r="U268" s="470"/>
      <c r="V268" s="470"/>
      <c r="W268" s="470"/>
      <c r="X268" s="470"/>
      <c r="Y268" s="470"/>
      <c r="Z268" s="470"/>
    </row>
    <row r="269" ht="14.4" spans="1:26">
      <c r="A269" s="470"/>
      <c r="B269" s="470"/>
      <c r="C269" s="470"/>
      <c r="D269" s="470"/>
      <c r="E269" s="470"/>
      <c r="F269" s="470"/>
      <c r="G269" s="470"/>
      <c r="H269" s="470"/>
      <c r="I269" s="470"/>
      <c r="J269" s="470"/>
      <c r="K269" s="470"/>
      <c r="L269" s="470"/>
      <c r="M269" s="470"/>
      <c r="N269" s="470"/>
      <c r="O269" s="470"/>
      <c r="P269" s="470"/>
      <c r="Q269" s="470"/>
      <c r="R269" s="470"/>
      <c r="S269" s="470"/>
      <c r="T269" s="470"/>
      <c r="U269" s="470"/>
      <c r="V269" s="470"/>
      <c r="W269" s="470"/>
      <c r="X269" s="470"/>
      <c r="Y269" s="470"/>
      <c r="Z269" s="470"/>
    </row>
    <row r="270" ht="14.4" spans="1:26">
      <c r="A270" s="470"/>
      <c r="B270" s="470"/>
      <c r="C270" s="470"/>
      <c r="D270" s="470"/>
      <c r="E270" s="470"/>
      <c r="F270" s="470"/>
      <c r="G270" s="470"/>
      <c r="H270" s="470"/>
      <c r="I270" s="470"/>
      <c r="J270" s="470"/>
      <c r="K270" s="470"/>
      <c r="L270" s="470"/>
      <c r="M270" s="470"/>
      <c r="N270" s="470"/>
      <c r="O270" s="470"/>
      <c r="P270" s="470"/>
      <c r="Q270" s="470"/>
      <c r="R270" s="470"/>
      <c r="S270" s="470"/>
      <c r="T270" s="470"/>
      <c r="U270" s="470"/>
      <c r="V270" s="470"/>
      <c r="W270" s="470"/>
      <c r="X270" s="470"/>
      <c r="Y270" s="470"/>
      <c r="Z270" s="470"/>
    </row>
    <row r="271" ht="14.4" spans="1:26">
      <c r="A271" s="470"/>
      <c r="B271" s="470"/>
      <c r="C271" s="470"/>
      <c r="D271" s="470"/>
      <c r="E271" s="470"/>
      <c r="F271" s="470"/>
      <c r="G271" s="470"/>
      <c r="H271" s="470"/>
      <c r="I271" s="470"/>
      <c r="J271" s="470"/>
      <c r="K271" s="470"/>
      <c r="L271" s="470"/>
      <c r="M271" s="470"/>
      <c r="N271" s="470"/>
      <c r="O271" s="470"/>
      <c r="P271" s="470"/>
      <c r="Q271" s="470"/>
      <c r="R271" s="470"/>
      <c r="S271" s="470"/>
      <c r="T271" s="470"/>
      <c r="U271" s="470"/>
      <c r="V271" s="470"/>
      <c r="W271" s="470"/>
      <c r="X271" s="470"/>
      <c r="Y271" s="470"/>
      <c r="Z271" s="470"/>
    </row>
    <row r="272" ht="14.4" spans="1:26">
      <c r="A272" s="470"/>
      <c r="B272" s="470"/>
      <c r="C272" s="470"/>
      <c r="D272" s="470"/>
      <c r="E272" s="470"/>
      <c r="F272" s="470"/>
      <c r="G272" s="470"/>
      <c r="H272" s="470"/>
      <c r="I272" s="470"/>
      <c r="J272" s="470"/>
      <c r="K272" s="470"/>
      <c r="L272" s="470"/>
      <c r="M272" s="470"/>
      <c r="N272" s="470"/>
      <c r="O272" s="470"/>
      <c r="P272" s="470"/>
      <c r="Q272" s="470"/>
      <c r="R272" s="470"/>
      <c r="S272" s="470"/>
      <c r="T272" s="470"/>
      <c r="U272" s="470"/>
      <c r="V272" s="470"/>
      <c r="W272" s="470"/>
      <c r="X272" s="470"/>
      <c r="Y272" s="470"/>
      <c r="Z272" s="470"/>
    </row>
    <row r="273" ht="14.4" spans="1:26">
      <c r="A273" s="470"/>
      <c r="B273" s="470"/>
      <c r="C273" s="470"/>
      <c r="D273" s="470"/>
      <c r="E273" s="470"/>
      <c r="F273" s="470"/>
      <c r="G273" s="470"/>
      <c r="H273" s="470"/>
      <c r="I273" s="470"/>
      <c r="J273" s="470"/>
      <c r="K273" s="470"/>
      <c r="L273" s="470"/>
      <c r="M273" s="470"/>
      <c r="N273" s="470"/>
      <c r="O273" s="470"/>
      <c r="P273" s="470"/>
      <c r="Q273" s="470"/>
      <c r="R273" s="470"/>
      <c r="S273" s="470"/>
      <c r="T273" s="470"/>
      <c r="U273" s="470"/>
      <c r="V273" s="470"/>
      <c r="W273" s="470"/>
      <c r="X273" s="470"/>
      <c r="Y273" s="470"/>
      <c r="Z273" s="470"/>
    </row>
    <row r="274" ht="14.4" spans="1:26">
      <c r="A274" s="470"/>
      <c r="B274" s="470"/>
      <c r="C274" s="470"/>
      <c r="D274" s="470"/>
      <c r="E274" s="470"/>
      <c r="F274" s="470"/>
      <c r="G274" s="470"/>
      <c r="H274" s="470"/>
      <c r="I274" s="470"/>
      <c r="J274" s="470"/>
      <c r="K274" s="470"/>
      <c r="L274" s="470"/>
      <c r="M274" s="470"/>
      <c r="N274" s="470"/>
      <c r="O274" s="470"/>
      <c r="P274" s="470"/>
      <c r="Q274" s="470"/>
      <c r="R274" s="470"/>
      <c r="S274" s="470"/>
      <c r="T274" s="470"/>
      <c r="U274" s="470"/>
      <c r="V274" s="470"/>
      <c r="W274" s="470"/>
      <c r="X274" s="470"/>
      <c r="Y274" s="470"/>
      <c r="Z274" s="470"/>
    </row>
    <row r="275" ht="14.4" spans="1:26">
      <c r="A275" s="470"/>
      <c r="B275" s="470"/>
      <c r="C275" s="470"/>
      <c r="D275" s="470"/>
      <c r="E275" s="470"/>
      <c r="F275" s="470"/>
      <c r="G275" s="470"/>
      <c r="H275" s="470"/>
      <c r="I275" s="470"/>
      <c r="J275" s="470"/>
      <c r="K275" s="470"/>
      <c r="L275" s="470"/>
      <c r="M275" s="470"/>
      <c r="N275" s="470"/>
      <c r="O275" s="470"/>
      <c r="P275" s="470"/>
      <c r="Q275" s="470"/>
      <c r="R275" s="470"/>
      <c r="S275" s="470"/>
      <c r="T275" s="470"/>
      <c r="U275" s="470"/>
      <c r="V275" s="470"/>
      <c r="W275" s="470"/>
      <c r="X275" s="470"/>
      <c r="Y275" s="470"/>
      <c r="Z275" s="470"/>
    </row>
    <row r="276" ht="14.4" spans="1:26">
      <c r="A276" s="470"/>
      <c r="B276" s="470"/>
      <c r="C276" s="470"/>
      <c r="D276" s="470"/>
      <c r="E276" s="470"/>
      <c r="F276" s="470"/>
      <c r="G276" s="470"/>
      <c r="H276" s="470"/>
      <c r="I276" s="470"/>
      <c r="J276" s="470"/>
      <c r="K276" s="470"/>
      <c r="L276" s="470"/>
      <c r="M276" s="470"/>
      <c r="N276" s="470"/>
      <c r="O276" s="470"/>
      <c r="P276" s="470"/>
      <c r="Q276" s="470"/>
      <c r="R276" s="470"/>
      <c r="S276" s="470"/>
      <c r="T276" s="470"/>
      <c r="U276" s="470"/>
      <c r="V276" s="470"/>
      <c r="W276" s="470"/>
      <c r="X276" s="470"/>
      <c r="Y276" s="470"/>
      <c r="Z276" s="470"/>
    </row>
    <row r="277" ht="14.4" spans="1:26">
      <c r="A277" s="470"/>
      <c r="B277" s="470"/>
      <c r="C277" s="470"/>
      <c r="D277" s="470"/>
      <c r="E277" s="470"/>
      <c r="F277" s="470"/>
      <c r="G277" s="470"/>
      <c r="H277" s="470"/>
      <c r="I277" s="470"/>
      <c r="J277" s="470"/>
      <c r="K277" s="470"/>
      <c r="L277" s="470"/>
      <c r="M277" s="470"/>
      <c r="N277" s="470"/>
      <c r="O277" s="470"/>
      <c r="P277" s="470"/>
      <c r="Q277" s="470"/>
      <c r="R277" s="470"/>
      <c r="S277" s="470"/>
      <c r="T277" s="470"/>
      <c r="U277" s="470"/>
      <c r="V277" s="470"/>
      <c r="W277" s="470"/>
      <c r="X277" s="470"/>
      <c r="Y277" s="470"/>
      <c r="Z277" s="470"/>
    </row>
    <row r="278" ht="14.4" spans="1:26">
      <c r="A278" s="470"/>
      <c r="B278" s="470"/>
      <c r="C278" s="470"/>
      <c r="D278" s="470"/>
      <c r="E278" s="470"/>
      <c r="F278" s="470"/>
      <c r="G278" s="470"/>
      <c r="H278" s="470"/>
      <c r="I278" s="470"/>
      <c r="J278" s="470"/>
      <c r="K278" s="470"/>
      <c r="L278" s="470"/>
      <c r="M278" s="470"/>
      <c r="N278" s="470"/>
      <c r="O278" s="470"/>
      <c r="P278" s="470"/>
      <c r="Q278" s="470"/>
      <c r="R278" s="470"/>
      <c r="S278" s="470"/>
      <c r="T278" s="470"/>
      <c r="U278" s="470"/>
      <c r="V278" s="470"/>
      <c r="W278" s="470"/>
      <c r="X278" s="470"/>
      <c r="Y278" s="470"/>
      <c r="Z278" s="470"/>
    </row>
    <row r="279" ht="14.4" spans="1:26">
      <c r="A279" s="470"/>
      <c r="B279" s="470"/>
      <c r="C279" s="470"/>
      <c r="D279" s="470"/>
      <c r="E279" s="470"/>
      <c r="F279" s="470"/>
      <c r="G279" s="470"/>
      <c r="H279" s="470"/>
      <c r="I279" s="470"/>
      <c r="J279" s="470"/>
      <c r="K279" s="470"/>
      <c r="L279" s="470"/>
      <c r="M279" s="470"/>
      <c r="N279" s="470"/>
      <c r="O279" s="470"/>
      <c r="P279" s="470"/>
      <c r="Q279" s="470"/>
      <c r="R279" s="470"/>
      <c r="S279" s="470"/>
      <c r="T279" s="470"/>
      <c r="U279" s="470"/>
      <c r="V279" s="470"/>
      <c r="W279" s="470"/>
      <c r="X279" s="470"/>
      <c r="Y279" s="470"/>
      <c r="Z279" s="470"/>
    </row>
    <row r="280" ht="14.4" spans="1:26">
      <c r="A280" s="470"/>
      <c r="B280" s="470"/>
      <c r="C280" s="470"/>
      <c r="D280" s="470"/>
      <c r="E280" s="470"/>
      <c r="F280" s="470"/>
      <c r="G280" s="470"/>
      <c r="H280" s="470"/>
      <c r="I280" s="470"/>
      <c r="J280" s="470"/>
      <c r="K280" s="470"/>
      <c r="L280" s="470"/>
      <c r="M280" s="470"/>
      <c r="N280" s="470"/>
      <c r="O280" s="470"/>
      <c r="P280" s="470"/>
      <c r="Q280" s="470"/>
      <c r="R280" s="470"/>
      <c r="S280" s="470"/>
      <c r="T280" s="470"/>
      <c r="U280" s="470"/>
      <c r="V280" s="470"/>
      <c r="W280" s="470"/>
      <c r="X280" s="470"/>
      <c r="Y280" s="470"/>
      <c r="Z280" s="470"/>
    </row>
    <row r="281" ht="14.4" spans="1:26">
      <c r="A281" s="470"/>
      <c r="B281" s="470"/>
      <c r="C281" s="470"/>
      <c r="D281" s="470"/>
      <c r="E281" s="470"/>
      <c r="F281" s="470"/>
      <c r="G281" s="470"/>
      <c r="H281" s="470"/>
      <c r="I281" s="470"/>
      <c r="J281" s="470"/>
      <c r="K281" s="470"/>
      <c r="L281" s="470"/>
      <c r="M281" s="470"/>
      <c r="N281" s="470"/>
      <c r="O281" s="470"/>
      <c r="P281" s="470"/>
      <c r="Q281" s="470"/>
      <c r="R281" s="470"/>
      <c r="S281" s="470"/>
      <c r="T281" s="470"/>
      <c r="U281" s="470"/>
      <c r="V281" s="470"/>
      <c r="W281" s="470"/>
      <c r="X281" s="470"/>
      <c r="Y281" s="470"/>
      <c r="Z281" s="470"/>
    </row>
    <row r="282" ht="14.4" spans="1:26">
      <c r="A282" s="470"/>
      <c r="B282" s="470"/>
      <c r="C282" s="470"/>
      <c r="D282" s="470"/>
      <c r="E282" s="470"/>
      <c r="F282" s="470"/>
      <c r="G282" s="470"/>
      <c r="H282" s="470"/>
      <c r="I282" s="470"/>
      <c r="J282" s="470"/>
      <c r="K282" s="470"/>
      <c r="L282" s="470"/>
      <c r="M282" s="470"/>
      <c r="N282" s="470"/>
      <c r="O282" s="470"/>
      <c r="P282" s="470"/>
      <c r="Q282" s="470"/>
      <c r="R282" s="470"/>
      <c r="S282" s="470"/>
      <c r="T282" s="470"/>
      <c r="U282" s="470"/>
      <c r="V282" s="470"/>
      <c r="W282" s="470"/>
      <c r="X282" s="470"/>
      <c r="Y282" s="470"/>
      <c r="Z282" s="470"/>
    </row>
    <row r="283" ht="14.4" spans="1:26">
      <c r="A283" s="470"/>
      <c r="B283" s="470"/>
      <c r="C283" s="470"/>
      <c r="D283" s="470"/>
      <c r="E283" s="470"/>
      <c r="F283" s="470"/>
      <c r="G283" s="470"/>
      <c r="H283" s="470"/>
      <c r="I283" s="470"/>
      <c r="J283" s="470"/>
      <c r="K283" s="470"/>
      <c r="L283" s="470"/>
      <c r="M283" s="470"/>
      <c r="N283" s="470"/>
      <c r="O283" s="470"/>
      <c r="P283" s="470"/>
      <c r="Q283" s="470"/>
      <c r="R283" s="470"/>
      <c r="S283" s="470"/>
      <c r="T283" s="470"/>
      <c r="U283" s="470"/>
      <c r="V283" s="470"/>
      <c r="W283" s="470"/>
      <c r="X283" s="470"/>
      <c r="Y283" s="470"/>
      <c r="Z283" s="470"/>
    </row>
    <row r="284" ht="14.4" spans="1:26">
      <c r="A284" s="470"/>
      <c r="B284" s="470"/>
      <c r="C284" s="470"/>
      <c r="D284" s="470"/>
      <c r="E284" s="470"/>
      <c r="F284" s="470"/>
      <c r="G284" s="470"/>
      <c r="H284" s="470"/>
      <c r="I284" s="470"/>
      <c r="J284" s="470"/>
      <c r="K284" s="470"/>
      <c r="L284" s="470"/>
      <c r="M284" s="470"/>
      <c r="N284" s="470"/>
      <c r="O284" s="470"/>
      <c r="P284" s="470"/>
      <c r="Q284" s="470"/>
      <c r="R284" s="470"/>
      <c r="S284" s="470"/>
      <c r="T284" s="470"/>
      <c r="U284" s="470"/>
      <c r="V284" s="470"/>
      <c r="W284" s="470"/>
      <c r="X284" s="470"/>
      <c r="Y284" s="470"/>
      <c r="Z284" s="470"/>
    </row>
    <row r="285" ht="14.4" spans="1:26">
      <c r="A285" s="470"/>
      <c r="B285" s="470"/>
      <c r="C285" s="470"/>
      <c r="D285" s="470"/>
      <c r="E285" s="470"/>
      <c r="F285" s="470"/>
      <c r="G285" s="470"/>
      <c r="H285" s="470"/>
      <c r="I285" s="470"/>
      <c r="J285" s="470"/>
      <c r="K285" s="470"/>
      <c r="L285" s="470"/>
      <c r="M285" s="470"/>
      <c r="N285" s="470"/>
      <c r="O285" s="470"/>
      <c r="P285" s="470"/>
      <c r="Q285" s="470"/>
      <c r="R285" s="470"/>
      <c r="S285" s="470"/>
      <c r="T285" s="470"/>
      <c r="U285" s="470"/>
      <c r="V285" s="470"/>
      <c r="W285" s="470"/>
      <c r="X285" s="470"/>
      <c r="Y285" s="470"/>
      <c r="Z285" s="470"/>
    </row>
    <row r="286" ht="14.4" spans="1:26">
      <c r="A286" s="470"/>
      <c r="B286" s="470"/>
      <c r="C286" s="470"/>
      <c r="D286" s="470"/>
      <c r="E286" s="470"/>
      <c r="F286" s="470"/>
      <c r="G286" s="470"/>
      <c r="H286" s="470"/>
      <c r="I286" s="470"/>
      <c r="J286" s="470"/>
      <c r="K286" s="470"/>
      <c r="L286" s="470"/>
      <c r="M286" s="470"/>
      <c r="N286" s="470"/>
      <c r="O286" s="470"/>
      <c r="P286" s="470"/>
      <c r="Q286" s="470"/>
      <c r="R286" s="470"/>
      <c r="S286" s="470"/>
      <c r="T286" s="470"/>
      <c r="U286" s="470"/>
      <c r="V286" s="470"/>
      <c r="W286" s="470"/>
      <c r="X286" s="470"/>
      <c r="Y286" s="470"/>
      <c r="Z286" s="470"/>
    </row>
    <row r="287" ht="14.4" spans="1:26">
      <c r="A287" s="470"/>
      <c r="B287" s="470"/>
      <c r="C287" s="470"/>
      <c r="D287" s="470"/>
      <c r="E287" s="470"/>
      <c r="F287" s="470"/>
      <c r="G287" s="470"/>
      <c r="H287" s="470"/>
      <c r="I287" s="470"/>
      <c r="J287" s="470"/>
      <c r="K287" s="470"/>
      <c r="L287" s="470"/>
      <c r="M287" s="470"/>
      <c r="N287" s="470"/>
      <c r="O287" s="470"/>
      <c r="P287" s="470"/>
      <c r="Q287" s="470"/>
      <c r="R287" s="470"/>
      <c r="S287" s="470"/>
      <c r="T287" s="470"/>
      <c r="U287" s="470"/>
      <c r="V287" s="470"/>
      <c r="W287" s="470"/>
      <c r="X287" s="470"/>
      <c r="Y287" s="470"/>
      <c r="Z287" s="470"/>
    </row>
    <row r="288" ht="14.4" spans="1:26">
      <c r="A288" s="470"/>
      <c r="B288" s="470"/>
      <c r="C288" s="470"/>
      <c r="D288" s="470"/>
      <c r="E288" s="470"/>
      <c r="F288" s="470"/>
      <c r="G288" s="470"/>
      <c r="H288" s="470"/>
      <c r="I288" s="470"/>
      <c r="J288" s="470"/>
      <c r="K288" s="470"/>
      <c r="L288" s="470"/>
      <c r="M288" s="470"/>
      <c r="N288" s="470"/>
      <c r="O288" s="470"/>
      <c r="P288" s="470"/>
      <c r="Q288" s="470"/>
      <c r="R288" s="470"/>
      <c r="S288" s="470"/>
      <c r="T288" s="470"/>
      <c r="U288" s="470"/>
      <c r="V288" s="470"/>
      <c r="W288" s="470"/>
      <c r="X288" s="470"/>
      <c r="Y288" s="470"/>
      <c r="Z288" s="470"/>
    </row>
    <row r="289" ht="14.4" spans="1:26">
      <c r="A289" s="470"/>
      <c r="B289" s="470"/>
      <c r="C289" s="470"/>
      <c r="D289" s="470"/>
      <c r="E289" s="470"/>
      <c r="F289" s="470"/>
      <c r="G289" s="470"/>
      <c r="H289" s="470"/>
      <c r="I289" s="470"/>
      <c r="J289" s="470"/>
      <c r="K289" s="470"/>
      <c r="L289" s="470"/>
      <c r="M289" s="470"/>
      <c r="N289" s="470"/>
      <c r="O289" s="470"/>
      <c r="P289" s="470"/>
      <c r="Q289" s="470"/>
      <c r="R289" s="470"/>
      <c r="S289" s="470"/>
      <c r="T289" s="470"/>
      <c r="U289" s="470"/>
      <c r="V289" s="470"/>
      <c r="W289" s="470"/>
      <c r="X289" s="470"/>
      <c r="Y289" s="470"/>
      <c r="Z289" s="470"/>
    </row>
    <row r="290" ht="14.4" spans="1:26">
      <c r="A290" s="470"/>
      <c r="B290" s="470"/>
      <c r="C290" s="470"/>
      <c r="D290" s="470"/>
      <c r="E290" s="470"/>
      <c r="F290" s="470"/>
      <c r="G290" s="470"/>
      <c r="H290" s="470"/>
      <c r="I290" s="470"/>
      <c r="J290" s="470"/>
      <c r="K290" s="470"/>
      <c r="L290" s="470"/>
      <c r="M290" s="470"/>
      <c r="N290" s="470"/>
      <c r="O290" s="470"/>
      <c r="P290" s="470"/>
      <c r="Q290" s="470"/>
      <c r="R290" s="470"/>
      <c r="S290" s="470"/>
      <c r="T290" s="470"/>
      <c r="U290" s="470"/>
      <c r="V290" s="470"/>
      <c r="W290" s="470"/>
      <c r="X290" s="470"/>
      <c r="Y290" s="470"/>
      <c r="Z290" s="470"/>
    </row>
    <row r="291" ht="14.4" spans="1:26">
      <c r="A291" s="470"/>
      <c r="B291" s="470"/>
      <c r="C291" s="470"/>
      <c r="D291" s="470"/>
      <c r="E291" s="470"/>
      <c r="F291" s="470"/>
      <c r="G291" s="470"/>
      <c r="H291" s="470"/>
      <c r="I291" s="470"/>
      <c r="J291" s="470"/>
      <c r="K291" s="470"/>
      <c r="L291" s="470"/>
      <c r="M291" s="470"/>
      <c r="N291" s="470"/>
      <c r="O291" s="470"/>
      <c r="P291" s="470"/>
      <c r="Q291" s="470"/>
      <c r="R291" s="470"/>
      <c r="S291" s="470"/>
      <c r="T291" s="470"/>
      <c r="U291" s="470"/>
      <c r="V291" s="470"/>
      <c r="W291" s="470"/>
      <c r="X291" s="470"/>
      <c r="Y291" s="470"/>
      <c r="Z291" s="470"/>
    </row>
    <row r="292" ht="14.4" spans="1:26">
      <c r="A292" s="470"/>
      <c r="B292" s="470"/>
      <c r="C292" s="470"/>
      <c r="D292" s="470"/>
      <c r="E292" s="470"/>
      <c r="F292" s="470"/>
      <c r="G292" s="470"/>
      <c r="H292" s="470"/>
      <c r="I292" s="470"/>
      <c r="J292" s="470"/>
      <c r="K292" s="470"/>
      <c r="L292" s="470"/>
      <c r="M292" s="470"/>
      <c r="N292" s="470"/>
      <c r="O292" s="470"/>
      <c r="P292" s="470"/>
      <c r="Q292" s="470"/>
      <c r="R292" s="470"/>
      <c r="S292" s="470"/>
      <c r="T292" s="470"/>
      <c r="U292" s="470"/>
      <c r="V292" s="470"/>
      <c r="W292" s="470"/>
      <c r="X292" s="470"/>
      <c r="Y292" s="470"/>
      <c r="Z292" s="470"/>
    </row>
    <row r="293" ht="14.4" spans="1:26">
      <c r="A293" s="470"/>
      <c r="B293" s="470"/>
      <c r="C293" s="470"/>
      <c r="D293" s="470"/>
      <c r="E293" s="470"/>
      <c r="F293" s="470"/>
      <c r="G293" s="470"/>
      <c r="H293" s="470"/>
      <c r="I293" s="470"/>
      <c r="J293" s="470"/>
      <c r="K293" s="470"/>
      <c r="L293" s="470"/>
      <c r="M293" s="470"/>
      <c r="N293" s="470"/>
      <c r="O293" s="470"/>
      <c r="P293" s="470"/>
      <c r="Q293" s="470"/>
      <c r="R293" s="470"/>
      <c r="S293" s="470"/>
      <c r="T293" s="470"/>
      <c r="U293" s="470"/>
      <c r="V293" s="470"/>
      <c r="W293" s="470"/>
      <c r="X293" s="470"/>
      <c r="Y293" s="470"/>
      <c r="Z293" s="470"/>
    </row>
    <row r="294" ht="14.4" spans="1:26">
      <c r="A294" s="470"/>
      <c r="B294" s="470"/>
      <c r="C294" s="470"/>
      <c r="D294" s="470"/>
      <c r="E294" s="470"/>
      <c r="F294" s="470"/>
      <c r="G294" s="470"/>
      <c r="H294" s="470"/>
      <c r="I294" s="470"/>
      <c r="J294" s="470"/>
      <c r="K294" s="470"/>
      <c r="L294" s="470"/>
      <c r="M294" s="470"/>
      <c r="N294" s="470"/>
      <c r="O294" s="470"/>
      <c r="P294" s="470"/>
      <c r="Q294" s="470"/>
      <c r="R294" s="470"/>
      <c r="S294" s="470"/>
      <c r="T294" s="470"/>
      <c r="U294" s="470"/>
      <c r="V294" s="470"/>
      <c r="W294" s="470"/>
      <c r="X294" s="470"/>
      <c r="Y294" s="470"/>
      <c r="Z294" s="470"/>
    </row>
    <row r="295" ht="14.4" spans="1:26">
      <c r="A295" s="470"/>
      <c r="B295" s="470"/>
      <c r="C295" s="470"/>
      <c r="D295" s="470"/>
      <c r="E295" s="470"/>
      <c r="F295" s="470"/>
      <c r="G295" s="470"/>
      <c r="H295" s="470"/>
      <c r="I295" s="470"/>
      <c r="J295" s="470"/>
      <c r="K295" s="470"/>
      <c r="L295" s="470"/>
      <c r="M295" s="470"/>
      <c r="N295" s="470"/>
      <c r="O295" s="470"/>
      <c r="P295" s="470"/>
      <c r="Q295" s="470"/>
      <c r="R295" s="470"/>
      <c r="S295" s="470"/>
      <c r="T295" s="470"/>
      <c r="U295" s="470"/>
      <c r="V295" s="470"/>
      <c r="W295" s="470"/>
      <c r="X295" s="470"/>
      <c r="Y295" s="470"/>
      <c r="Z295" s="470"/>
    </row>
    <row r="296" ht="14.4" spans="1:26">
      <c r="A296" s="470"/>
      <c r="B296" s="470"/>
      <c r="C296" s="470"/>
      <c r="D296" s="470"/>
      <c r="E296" s="470"/>
      <c r="F296" s="470"/>
      <c r="G296" s="470"/>
      <c r="H296" s="470"/>
      <c r="I296" s="470"/>
      <c r="J296" s="470"/>
      <c r="K296" s="470"/>
      <c r="L296" s="470"/>
      <c r="M296" s="470"/>
      <c r="N296" s="470"/>
      <c r="O296" s="470"/>
      <c r="P296" s="470"/>
      <c r="Q296" s="470"/>
      <c r="R296" s="470"/>
      <c r="S296" s="470"/>
      <c r="T296" s="470"/>
      <c r="U296" s="470"/>
      <c r="V296" s="470"/>
      <c r="W296" s="470"/>
      <c r="X296" s="470"/>
      <c r="Y296" s="470"/>
      <c r="Z296" s="470"/>
    </row>
    <row r="297" ht="14.4" spans="1:26">
      <c r="A297" s="470"/>
      <c r="B297" s="470"/>
      <c r="C297" s="470"/>
      <c r="D297" s="470"/>
      <c r="E297" s="470"/>
      <c r="F297" s="470"/>
      <c r="G297" s="470"/>
      <c r="H297" s="470"/>
      <c r="I297" s="470"/>
      <c r="J297" s="470"/>
      <c r="K297" s="470"/>
      <c r="L297" s="470"/>
      <c r="M297" s="470"/>
      <c r="N297" s="470"/>
      <c r="O297" s="470"/>
      <c r="P297" s="470"/>
      <c r="Q297" s="470"/>
      <c r="R297" s="470"/>
      <c r="S297" s="470"/>
      <c r="T297" s="470"/>
      <c r="U297" s="470"/>
      <c r="V297" s="470"/>
      <c r="W297" s="470"/>
      <c r="X297" s="470"/>
      <c r="Y297" s="470"/>
      <c r="Z297" s="470"/>
    </row>
    <row r="298" ht="14.4" spans="1:26">
      <c r="A298" s="470"/>
      <c r="B298" s="470"/>
      <c r="C298" s="470"/>
      <c r="D298" s="470"/>
      <c r="E298" s="470"/>
      <c r="F298" s="470"/>
      <c r="G298" s="470"/>
      <c r="H298" s="470"/>
      <c r="I298" s="470"/>
      <c r="J298" s="470"/>
      <c r="K298" s="470"/>
      <c r="L298" s="470"/>
      <c r="M298" s="470"/>
      <c r="N298" s="470"/>
      <c r="O298" s="470"/>
      <c r="P298" s="470"/>
      <c r="Q298" s="470"/>
      <c r="R298" s="470"/>
      <c r="S298" s="470"/>
      <c r="T298" s="470"/>
      <c r="U298" s="470"/>
      <c r="V298" s="470"/>
      <c r="W298" s="470"/>
      <c r="X298" s="470"/>
      <c r="Y298" s="470"/>
      <c r="Z298" s="470"/>
    </row>
    <row r="299" ht="14.4" spans="1:26">
      <c r="A299" s="470"/>
      <c r="B299" s="470"/>
      <c r="C299" s="470"/>
      <c r="D299" s="470"/>
      <c r="E299" s="470"/>
      <c r="F299" s="470"/>
      <c r="G299" s="470"/>
      <c r="H299" s="470"/>
      <c r="I299" s="470"/>
      <c r="J299" s="470"/>
      <c r="K299" s="470"/>
      <c r="L299" s="470"/>
      <c r="M299" s="470"/>
      <c r="N299" s="470"/>
      <c r="O299" s="470"/>
      <c r="P299" s="470"/>
      <c r="Q299" s="470"/>
      <c r="R299" s="470"/>
      <c r="S299" s="470"/>
      <c r="T299" s="470"/>
      <c r="U299" s="470"/>
      <c r="V299" s="470"/>
      <c r="W299" s="470"/>
      <c r="X299" s="470"/>
      <c r="Y299" s="470"/>
      <c r="Z299" s="470"/>
    </row>
    <row r="300" ht="14.4" spans="1:26">
      <c r="A300" s="470"/>
      <c r="B300" s="470"/>
      <c r="C300" s="470"/>
      <c r="D300" s="470"/>
      <c r="E300" s="470"/>
      <c r="F300" s="470"/>
      <c r="G300" s="470"/>
      <c r="H300" s="470"/>
      <c r="I300" s="470"/>
      <c r="J300" s="470"/>
      <c r="K300" s="470"/>
      <c r="L300" s="470"/>
      <c r="M300" s="470"/>
      <c r="N300" s="470"/>
      <c r="O300" s="470"/>
      <c r="P300" s="470"/>
      <c r="Q300" s="470"/>
      <c r="R300" s="470"/>
      <c r="S300" s="470"/>
      <c r="T300" s="470"/>
      <c r="U300" s="470"/>
      <c r="V300" s="470"/>
      <c r="W300" s="470"/>
      <c r="X300" s="470"/>
      <c r="Y300" s="470"/>
      <c r="Z300" s="470"/>
    </row>
    <row r="301" ht="14.4" spans="1:26">
      <c r="A301" s="470"/>
      <c r="B301" s="470"/>
      <c r="C301" s="470"/>
      <c r="D301" s="470"/>
      <c r="E301" s="470"/>
      <c r="F301" s="470"/>
      <c r="G301" s="470"/>
      <c r="H301" s="470"/>
      <c r="I301" s="470"/>
      <c r="J301" s="470"/>
      <c r="K301" s="470"/>
      <c r="L301" s="470"/>
      <c r="M301" s="470"/>
      <c r="N301" s="470"/>
      <c r="O301" s="470"/>
      <c r="P301" s="470"/>
      <c r="Q301" s="470"/>
      <c r="R301" s="470"/>
      <c r="S301" s="470"/>
      <c r="T301" s="470"/>
      <c r="U301" s="470"/>
      <c r="V301" s="470"/>
      <c r="W301" s="470"/>
      <c r="X301" s="470"/>
      <c r="Y301" s="470"/>
      <c r="Z301" s="470"/>
    </row>
    <row r="302" ht="14.4" spans="1:26">
      <c r="A302" s="470"/>
      <c r="B302" s="470"/>
      <c r="C302" s="470"/>
      <c r="D302" s="470"/>
      <c r="E302" s="470"/>
      <c r="F302" s="470"/>
      <c r="G302" s="470"/>
      <c r="H302" s="470"/>
      <c r="I302" s="470"/>
      <c r="J302" s="470"/>
      <c r="K302" s="470"/>
      <c r="L302" s="470"/>
      <c r="M302" s="470"/>
      <c r="N302" s="470"/>
      <c r="O302" s="470"/>
      <c r="P302" s="470"/>
      <c r="Q302" s="470"/>
      <c r="R302" s="470"/>
      <c r="S302" s="470"/>
      <c r="T302" s="470"/>
      <c r="U302" s="470"/>
      <c r="V302" s="470"/>
      <c r="W302" s="470"/>
      <c r="X302" s="470"/>
      <c r="Y302" s="470"/>
      <c r="Z302" s="470"/>
    </row>
    <row r="303" ht="14.4" spans="1:26">
      <c r="A303" s="470"/>
      <c r="B303" s="470"/>
      <c r="C303" s="470"/>
      <c r="D303" s="470"/>
      <c r="E303" s="470"/>
      <c r="F303" s="470"/>
      <c r="G303" s="470"/>
      <c r="H303" s="470"/>
      <c r="I303" s="470"/>
      <c r="J303" s="470"/>
      <c r="K303" s="470"/>
      <c r="L303" s="470"/>
      <c r="M303" s="470"/>
      <c r="N303" s="470"/>
      <c r="O303" s="470"/>
      <c r="P303" s="470"/>
      <c r="Q303" s="470"/>
      <c r="R303" s="470"/>
      <c r="S303" s="470"/>
      <c r="T303" s="470"/>
      <c r="U303" s="470"/>
      <c r="V303" s="470"/>
      <c r="W303" s="470"/>
      <c r="X303" s="470"/>
      <c r="Y303" s="470"/>
      <c r="Z303" s="470"/>
    </row>
    <row r="304" ht="14.4" spans="1:26">
      <c r="A304" s="470"/>
      <c r="B304" s="470"/>
      <c r="C304" s="470"/>
      <c r="D304" s="470"/>
      <c r="E304" s="470"/>
      <c r="F304" s="470"/>
      <c r="G304" s="470"/>
      <c r="H304" s="470"/>
      <c r="I304" s="470"/>
      <c r="J304" s="470"/>
      <c r="K304" s="470"/>
      <c r="L304" s="470"/>
      <c r="M304" s="470"/>
      <c r="N304" s="470"/>
      <c r="O304" s="470"/>
      <c r="P304" s="470"/>
      <c r="Q304" s="470"/>
      <c r="R304" s="470"/>
      <c r="S304" s="470"/>
      <c r="T304" s="470"/>
      <c r="U304" s="470"/>
      <c r="V304" s="470"/>
      <c r="W304" s="470"/>
      <c r="X304" s="470"/>
      <c r="Y304" s="470"/>
      <c r="Z304" s="470"/>
    </row>
    <row r="305" ht="14.4" spans="1:26">
      <c r="A305" s="470"/>
      <c r="B305" s="470"/>
      <c r="C305" s="470"/>
      <c r="D305" s="470"/>
      <c r="E305" s="470"/>
      <c r="F305" s="470"/>
      <c r="G305" s="470"/>
      <c r="H305" s="470"/>
      <c r="I305" s="470"/>
      <c r="J305" s="470"/>
      <c r="K305" s="470"/>
      <c r="L305" s="470"/>
      <c r="M305" s="470"/>
      <c r="N305" s="470"/>
      <c r="O305" s="470"/>
      <c r="P305" s="470"/>
      <c r="Q305" s="470"/>
      <c r="R305" s="470"/>
      <c r="S305" s="470"/>
      <c r="T305" s="470"/>
      <c r="U305" s="470"/>
      <c r="V305" s="470"/>
      <c r="W305" s="470"/>
      <c r="X305" s="470"/>
      <c r="Y305" s="470"/>
      <c r="Z305" s="470"/>
    </row>
    <row r="306" ht="14.4" spans="1:26">
      <c r="A306" s="470"/>
      <c r="B306" s="470"/>
      <c r="C306" s="470"/>
      <c r="D306" s="470"/>
      <c r="E306" s="470"/>
      <c r="F306" s="470"/>
      <c r="G306" s="470"/>
      <c r="H306" s="470"/>
      <c r="I306" s="470"/>
      <c r="J306" s="470"/>
      <c r="K306" s="470"/>
      <c r="L306" s="470"/>
      <c r="M306" s="470"/>
      <c r="N306" s="470"/>
      <c r="O306" s="470"/>
      <c r="P306" s="470"/>
      <c r="Q306" s="470"/>
      <c r="R306" s="470"/>
      <c r="S306" s="470"/>
      <c r="T306" s="470"/>
      <c r="U306" s="470"/>
      <c r="V306" s="470"/>
      <c r="W306" s="470"/>
      <c r="X306" s="470"/>
      <c r="Y306" s="470"/>
      <c r="Z306" s="470"/>
    </row>
    <row r="307" ht="14.4" spans="1:26">
      <c r="A307" s="470"/>
      <c r="B307" s="470"/>
      <c r="C307" s="470"/>
      <c r="D307" s="470"/>
      <c r="E307" s="470"/>
      <c r="F307" s="470"/>
      <c r="G307" s="470"/>
      <c r="H307" s="470"/>
      <c r="I307" s="470"/>
      <c r="J307" s="470"/>
      <c r="K307" s="470"/>
      <c r="L307" s="470"/>
      <c r="M307" s="470"/>
      <c r="N307" s="470"/>
      <c r="O307" s="470"/>
      <c r="P307" s="470"/>
      <c r="Q307" s="470"/>
      <c r="R307" s="470"/>
      <c r="S307" s="470"/>
      <c r="T307" s="470"/>
      <c r="U307" s="470"/>
      <c r="V307" s="470"/>
      <c r="W307" s="470"/>
      <c r="X307" s="470"/>
      <c r="Y307" s="470"/>
      <c r="Z307" s="470"/>
    </row>
    <row r="308" ht="14.4" spans="1:26">
      <c r="A308" s="470"/>
      <c r="B308" s="470"/>
      <c r="C308" s="470"/>
      <c r="D308" s="470"/>
      <c r="E308" s="470"/>
      <c r="F308" s="470"/>
      <c r="G308" s="470"/>
      <c r="H308" s="470"/>
      <c r="I308" s="470"/>
      <c r="J308" s="470"/>
      <c r="K308" s="470"/>
      <c r="L308" s="470"/>
      <c r="M308" s="470"/>
      <c r="N308" s="470"/>
      <c r="O308" s="470"/>
      <c r="P308" s="470"/>
      <c r="Q308" s="470"/>
      <c r="R308" s="470"/>
      <c r="S308" s="470"/>
      <c r="T308" s="470"/>
      <c r="U308" s="470"/>
      <c r="V308" s="470"/>
      <c r="W308" s="470"/>
      <c r="X308" s="470"/>
      <c r="Y308" s="470"/>
      <c r="Z308" s="470"/>
    </row>
    <row r="309" ht="14.4" spans="1:26">
      <c r="A309" s="470"/>
      <c r="B309" s="470"/>
      <c r="C309" s="470"/>
      <c r="D309" s="470"/>
      <c r="E309" s="470"/>
      <c r="F309" s="470"/>
      <c r="G309" s="470"/>
      <c r="H309" s="470"/>
      <c r="I309" s="470"/>
      <c r="J309" s="470"/>
      <c r="K309" s="470"/>
      <c r="L309" s="470"/>
      <c r="M309" s="470"/>
      <c r="N309" s="470"/>
      <c r="O309" s="470"/>
      <c r="P309" s="470"/>
      <c r="Q309" s="470"/>
      <c r="R309" s="470"/>
      <c r="S309" s="470"/>
      <c r="T309" s="470"/>
      <c r="U309" s="470"/>
      <c r="V309" s="470"/>
      <c r="W309" s="470"/>
      <c r="X309" s="470"/>
      <c r="Y309" s="470"/>
      <c r="Z309" s="470"/>
    </row>
    <row r="310" ht="14.4" spans="1:26">
      <c r="A310" s="470"/>
      <c r="B310" s="470"/>
      <c r="C310" s="470"/>
      <c r="D310" s="470"/>
      <c r="E310" s="470"/>
      <c r="F310" s="470"/>
      <c r="G310" s="470"/>
      <c r="H310" s="470"/>
      <c r="I310" s="470"/>
      <c r="J310" s="470"/>
      <c r="K310" s="470"/>
      <c r="L310" s="470"/>
      <c r="M310" s="470"/>
      <c r="N310" s="470"/>
      <c r="O310" s="470"/>
      <c r="P310" s="470"/>
      <c r="Q310" s="470"/>
      <c r="R310" s="470"/>
      <c r="S310" s="470"/>
      <c r="T310" s="470"/>
      <c r="U310" s="470"/>
      <c r="V310" s="470"/>
      <c r="W310" s="470"/>
      <c r="X310" s="470"/>
      <c r="Y310" s="470"/>
      <c r="Z310" s="470"/>
    </row>
    <row r="311" ht="14.4" spans="1:26">
      <c r="A311" s="470"/>
      <c r="B311" s="470"/>
      <c r="C311" s="470"/>
      <c r="D311" s="470"/>
      <c r="E311" s="470"/>
      <c r="F311" s="470"/>
      <c r="G311" s="470"/>
      <c r="H311" s="470"/>
      <c r="I311" s="470"/>
      <c r="J311" s="470"/>
      <c r="K311" s="470"/>
      <c r="L311" s="470"/>
      <c r="M311" s="470"/>
      <c r="N311" s="470"/>
      <c r="O311" s="470"/>
      <c r="P311" s="470"/>
      <c r="Q311" s="470"/>
      <c r="R311" s="470"/>
      <c r="S311" s="470"/>
      <c r="T311" s="470"/>
      <c r="U311" s="470"/>
      <c r="V311" s="470"/>
      <c r="W311" s="470"/>
      <c r="X311" s="470"/>
      <c r="Y311" s="470"/>
      <c r="Z311" s="470"/>
    </row>
    <row r="312" ht="14.4" spans="1:26">
      <c r="A312" s="470"/>
      <c r="B312" s="470"/>
      <c r="C312" s="470"/>
      <c r="D312" s="470"/>
      <c r="E312" s="470"/>
      <c r="F312" s="470"/>
      <c r="G312" s="470"/>
      <c r="H312" s="470"/>
      <c r="I312" s="470"/>
      <c r="J312" s="470"/>
      <c r="K312" s="470"/>
      <c r="L312" s="470"/>
      <c r="M312" s="470"/>
      <c r="N312" s="470"/>
      <c r="O312" s="470"/>
      <c r="P312" s="470"/>
      <c r="Q312" s="470"/>
      <c r="R312" s="470"/>
      <c r="S312" s="470"/>
      <c r="T312" s="470"/>
      <c r="U312" s="470"/>
      <c r="V312" s="470"/>
      <c r="W312" s="470"/>
      <c r="X312" s="470"/>
      <c r="Y312" s="470"/>
      <c r="Z312" s="470"/>
    </row>
    <row r="313" ht="14.4" spans="1:26">
      <c r="A313" s="470"/>
      <c r="B313" s="470"/>
      <c r="C313" s="470"/>
      <c r="D313" s="470"/>
      <c r="E313" s="470"/>
      <c r="F313" s="470"/>
      <c r="G313" s="470"/>
      <c r="H313" s="470"/>
      <c r="I313" s="470"/>
      <c r="J313" s="470"/>
      <c r="K313" s="470"/>
      <c r="L313" s="470"/>
      <c r="M313" s="470"/>
      <c r="N313" s="470"/>
      <c r="O313" s="470"/>
      <c r="P313" s="470"/>
      <c r="Q313" s="470"/>
      <c r="R313" s="470"/>
      <c r="S313" s="470"/>
      <c r="T313" s="470"/>
      <c r="U313" s="470"/>
      <c r="V313" s="470"/>
      <c r="W313" s="470"/>
      <c r="X313" s="470"/>
      <c r="Y313" s="470"/>
      <c r="Z313" s="470"/>
    </row>
    <row r="314" ht="14.4" spans="1:26">
      <c r="A314" s="470"/>
      <c r="B314" s="470"/>
      <c r="C314" s="470"/>
      <c r="D314" s="470"/>
      <c r="E314" s="470"/>
      <c r="F314" s="470"/>
      <c r="G314" s="470"/>
      <c r="H314" s="470"/>
      <c r="I314" s="470"/>
      <c r="J314" s="470"/>
      <c r="K314" s="470"/>
      <c r="L314" s="470"/>
      <c r="M314" s="470"/>
      <c r="N314" s="470"/>
      <c r="O314" s="470"/>
      <c r="P314" s="470"/>
      <c r="Q314" s="470"/>
      <c r="R314" s="470"/>
      <c r="S314" s="470"/>
      <c r="T314" s="470"/>
      <c r="U314" s="470"/>
      <c r="V314" s="470"/>
      <c r="W314" s="470"/>
      <c r="X314" s="470"/>
      <c r="Y314" s="470"/>
      <c r="Z314" s="470"/>
    </row>
    <row r="315" ht="14.4" spans="1:26">
      <c r="A315" s="470"/>
      <c r="B315" s="470"/>
      <c r="C315" s="470"/>
      <c r="D315" s="470"/>
      <c r="E315" s="470"/>
      <c r="F315" s="470"/>
      <c r="G315" s="470"/>
      <c r="H315" s="470"/>
      <c r="I315" s="470"/>
      <c r="J315" s="470"/>
      <c r="K315" s="470"/>
      <c r="L315" s="470"/>
      <c r="M315" s="470"/>
      <c r="N315" s="470"/>
      <c r="O315" s="470"/>
      <c r="P315" s="470"/>
      <c r="Q315" s="470"/>
      <c r="R315" s="470"/>
      <c r="S315" s="470"/>
      <c r="T315" s="470"/>
      <c r="U315" s="470"/>
      <c r="V315" s="470"/>
      <c r="W315" s="470"/>
      <c r="X315" s="470"/>
      <c r="Y315" s="470"/>
      <c r="Z315" s="470"/>
    </row>
    <row r="316" ht="14.4" spans="1:26">
      <c r="A316" s="470"/>
      <c r="B316" s="470"/>
      <c r="C316" s="470"/>
      <c r="D316" s="470"/>
      <c r="E316" s="470"/>
      <c r="F316" s="470"/>
      <c r="G316" s="470"/>
      <c r="H316" s="470"/>
      <c r="I316" s="470"/>
      <c r="J316" s="470"/>
      <c r="K316" s="470"/>
      <c r="L316" s="470"/>
      <c r="M316" s="470"/>
      <c r="N316" s="470"/>
      <c r="O316" s="470"/>
      <c r="P316" s="470"/>
      <c r="Q316" s="470"/>
      <c r="R316" s="470"/>
      <c r="S316" s="470"/>
      <c r="T316" s="470"/>
      <c r="U316" s="470"/>
      <c r="V316" s="470"/>
      <c r="W316" s="470"/>
      <c r="X316" s="470"/>
      <c r="Y316" s="470"/>
      <c r="Z316" s="470"/>
    </row>
    <row r="317" ht="14.4" spans="1:26">
      <c r="A317" s="470"/>
      <c r="B317" s="470"/>
      <c r="C317" s="470"/>
      <c r="D317" s="470"/>
      <c r="E317" s="470"/>
      <c r="F317" s="470"/>
      <c r="G317" s="470"/>
      <c r="H317" s="470"/>
      <c r="I317" s="470"/>
      <c r="J317" s="470"/>
      <c r="K317" s="470"/>
      <c r="L317" s="470"/>
      <c r="M317" s="470"/>
      <c r="N317" s="470"/>
      <c r="O317" s="470"/>
      <c r="P317" s="470"/>
      <c r="Q317" s="470"/>
      <c r="R317" s="470"/>
      <c r="S317" s="470"/>
      <c r="T317" s="470"/>
      <c r="U317" s="470"/>
      <c r="V317" s="470"/>
      <c r="W317" s="470"/>
      <c r="X317" s="470"/>
      <c r="Y317" s="470"/>
      <c r="Z317" s="470"/>
    </row>
    <row r="318" ht="14.4" spans="1:26">
      <c r="A318" s="470"/>
      <c r="B318" s="470"/>
      <c r="C318" s="470"/>
      <c r="D318" s="470"/>
      <c r="E318" s="470"/>
      <c r="F318" s="470"/>
      <c r="G318" s="470"/>
      <c r="H318" s="470"/>
      <c r="I318" s="470"/>
      <c r="J318" s="470"/>
      <c r="K318" s="470"/>
      <c r="L318" s="470"/>
      <c r="M318" s="470"/>
      <c r="N318" s="470"/>
      <c r="O318" s="470"/>
      <c r="P318" s="470"/>
      <c r="Q318" s="470"/>
      <c r="R318" s="470"/>
      <c r="S318" s="470"/>
      <c r="T318" s="470"/>
      <c r="U318" s="470"/>
      <c r="V318" s="470"/>
      <c r="W318" s="470"/>
      <c r="X318" s="470"/>
      <c r="Y318" s="470"/>
      <c r="Z318" s="470"/>
    </row>
    <row r="319" ht="14.4" spans="1:26">
      <c r="A319" s="470"/>
      <c r="B319" s="470"/>
      <c r="C319" s="470"/>
      <c r="D319" s="470"/>
      <c r="E319" s="470"/>
      <c r="F319" s="470"/>
      <c r="G319" s="470"/>
      <c r="H319" s="470"/>
      <c r="I319" s="470"/>
      <c r="J319" s="470"/>
      <c r="K319" s="470"/>
      <c r="L319" s="470"/>
      <c r="M319" s="470"/>
      <c r="N319" s="470"/>
      <c r="O319" s="470"/>
      <c r="P319" s="470"/>
      <c r="Q319" s="470"/>
      <c r="R319" s="470"/>
      <c r="S319" s="470"/>
      <c r="T319" s="470"/>
      <c r="U319" s="470"/>
      <c r="V319" s="470"/>
      <c r="W319" s="470"/>
      <c r="X319" s="470"/>
      <c r="Y319" s="470"/>
      <c r="Z319" s="470"/>
    </row>
    <row r="320" ht="14.4" spans="1:26">
      <c r="A320" s="470"/>
      <c r="B320" s="470"/>
      <c r="C320" s="470"/>
      <c r="D320" s="470"/>
      <c r="E320" s="470"/>
      <c r="F320" s="470"/>
      <c r="G320" s="470"/>
      <c r="H320" s="470"/>
      <c r="I320" s="470"/>
      <c r="J320" s="470"/>
      <c r="K320" s="470"/>
      <c r="L320" s="470"/>
      <c r="M320" s="470"/>
      <c r="N320" s="470"/>
      <c r="O320" s="470"/>
      <c r="P320" s="470"/>
      <c r="Q320" s="470"/>
      <c r="R320" s="470"/>
      <c r="S320" s="470"/>
      <c r="T320" s="470"/>
      <c r="U320" s="470"/>
      <c r="V320" s="470"/>
      <c r="W320" s="470"/>
      <c r="X320" s="470"/>
      <c r="Y320" s="470"/>
      <c r="Z320" s="470"/>
    </row>
    <row r="321" ht="14.4" spans="1:26">
      <c r="A321" s="470"/>
      <c r="B321" s="470"/>
      <c r="C321" s="470"/>
      <c r="D321" s="470"/>
      <c r="E321" s="470"/>
      <c r="F321" s="470"/>
      <c r="G321" s="470"/>
      <c r="H321" s="470"/>
      <c r="I321" s="470"/>
      <c r="J321" s="470"/>
      <c r="K321" s="470"/>
      <c r="L321" s="470"/>
      <c r="M321" s="470"/>
      <c r="N321" s="470"/>
      <c r="O321" s="470"/>
      <c r="P321" s="470"/>
      <c r="Q321" s="470"/>
      <c r="R321" s="470"/>
      <c r="S321" s="470"/>
      <c r="T321" s="470"/>
      <c r="U321" s="470"/>
      <c r="V321" s="470"/>
      <c r="W321" s="470"/>
      <c r="X321" s="470"/>
      <c r="Y321" s="470"/>
      <c r="Z321" s="470"/>
    </row>
    <row r="322" ht="14.4" spans="1:26">
      <c r="A322" s="470"/>
      <c r="B322" s="470"/>
      <c r="C322" s="470"/>
      <c r="D322" s="470"/>
      <c r="E322" s="470"/>
      <c r="F322" s="470"/>
      <c r="G322" s="470"/>
      <c r="H322" s="470"/>
      <c r="I322" s="470"/>
      <c r="J322" s="470"/>
      <c r="K322" s="470"/>
      <c r="L322" s="470"/>
      <c r="M322" s="470"/>
      <c r="N322" s="470"/>
      <c r="O322" s="470"/>
      <c r="P322" s="470"/>
      <c r="Q322" s="470"/>
      <c r="R322" s="470"/>
      <c r="S322" s="470"/>
      <c r="T322" s="470"/>
      <c r="U322" s="470"/>
      <c r="V322" s="470"/>
      <c r="W322" s="470"/>
      <c r="X322" s="470"/>
      <c r="Y322" s="470"/>
      <c r="Z322" s="470"/>
    </row>
    <row r="323" ht="14.4" spans="1:26">
      <c r="A323" s="470"/>
      <c r="B323" s="470"/>
      <c r="C323" s="470"/>
      <c r="D323" s="470"/>
      <c r="E323" s="470"/>
      <c r="F323" s="470"/>
      <c r="G323" s="470"/>
      <c r="H323" s="470"/>
      <c r="I323" s="470"/>
      <c r="J323" s="470"/>
      <c r="K323" s="470"/>
      <c r="L323" s="470"/>
      <c r="M323" s="470"/>
      <c r="N323" s="470"/>
      <c r="O323" s="470"/>
      <c r="P323" s="470"/>
      <c r="Q323" s="470"/>
      <c r="R323" s="470"/>
      <c r="S323" s="470"/>
      <c r="T323" s="470"/>
      <c r="U323" s="470"/>
      <c r="V323" s="470"/>
      <c r="W323" s="470"/>
      <c r="X323" s="470"/>
      <c r="Y323" s="470"/>
      <c r="Z323" s="470"/>
    </row>
    <row r="324" ht="14.4" spans="1:26">
      <c r="A324" s="470"/>
      <c r="B324" s="470"/>
      <c r="C324" s="470"/>
      <c r="D324" s="470"/>
      <c r="E324" s="470"/>
      <c r="F324" s="470"/>
      <c r="G324" s="470"/>
      <c r="H324" s="470"/>
      <c r="I324" s="470"/>
      <c r="J324" s="470"/>
      <c r="K324" s="470"/>
      <c r="L324" s="470"/>
      <c r="M324" s="470"/>
      <c r="N324" s="470"/>
      <c r="O324" s="470"/>
      <c r="P324" s="470"/>
      <c r="Q324" s="470"/>
      <c r="R324" s="470"/>
      <c r="S324" s="470"/>
      <c r="T324" s="470"/>
      <c r="U324" s="470"/>
      <c r="V324" s="470"/>
      <c r="W324" s="470"/>
      <c r="X324" s="470"/>
      <c r="Y324" s="470"/>
      <c r="Z324" s="470"/>
    </row>
    <row r="325" ht="14.4" spans="1:26">
      <c r="A325" s="470"/>
      <c r="B325" s="470"/>
      <c r="C325" s="470"/>
      <c r="D325" s="470"/>
      <c r="E325" s="470"/>
      <c r="F325" s="470"/>
      <c r="G325" s="470"/>
      <c r="H325" s="470"/>
      <c r="I325" s="470"/>
      <c r="J325" s="470"/>
      <c r="K325" s="470"/>
      <c r="L325" s="470"/>
      <c r="M325" s="470"/>
      <c r="N325" s="470"/>
      <c r="O325" s="470"/>
      <c r="P325" s="470"/>
      <c r="Q325" s="470"/>
      <c r="R325" s="470"/>
      <c r="S325" s="470"/>
      <c r="T325" s="470"/>
      <c r="U325" s="470"/>
      <c r="V325" s="470"/>
      <c r="W325" s="470"/>
      <c r="X325" s="470"/>
      <c r="Y325" s="470"/>
      <c r="Z325" s="470"/>
    </row>
    <row r="326" ht="14.4" spans="1:26">
      <c r="A326" s="470"/>
      <c r="B326" s="470"/>
      <c r="C326" s="470"/>
      <c r="D326" s="470"/>
      <c r="E326" s="470"/>
      <c r="F326" s="470"/>
      <c r="G326" s="470"/>
      <c r="H326" s="470"/>
      <c r="I326" s="470"/>
      <c r="J326" s="470"/>
      <c r="K326" s="470"/>
      <c r="L326" s="470"/>
      <c r="M326" s="470"/>
      <c r="N326" s="470"/>
      <c r="O326" s="470"/>
      <c r="P326" s="470"/>
      <c r="Q326" s="470"/>
      <c r="R326" s="470"/>
      <c r="S326" s="470"/>
      <c r="T326" s="470"/>
      <c r="U326" s="470"/>
      <c r="V326" s="470"/>
      <c r="W326" s="470"/>
      <c r="X326" s="470"/>
      <c r="Y326" s="470"/>
      <c r="Z326" s="470"/>
    </row>
    <row r="327" ht="14.4" spans="1:26">
      <c r="A327" s="470"/>
      <c r="B327" s="470"/>
      <c r="C327" s="470"/>
      <c r="D327" s="470"/>
      <c r="E327" s="470"/>
      <c r="F327" s="470"/>
      <c r="G327" s="470"/>
      <c r="H327" s="470"/>
      <c r="I327" s="470"/>
      <c r="J327" s="470"/>
      <c r="K327" s="470"/>
      <c r="L327" s="470"/>
      <c r="M327" s="470"/>
      <c r="N327" s="470"/>
      <c r="O327" s="470"/>
      <c r="P327" s="470"/>
      <c r="Q327" s="470"/>
      <c r="R327" s="470"/>
      <c r="S327" s="470"/>
      <c r="T327" s="470"/>
      <c r="U327" s="470"/>
      <c r="V327" s="470"/>
      <c r="W327" s="470"/>
      <c r="X327" s="470"/>
      <c r="Y327" s="470"/>
      <c r="Z327" s="470"/>
    </row>
    <row r="328" ht="14.4" spans="1:26">
      <c r="A328" s="470"/>
      <c r="B328" s="470"/>
      <c r="C328" s="470"/>
      <c r="D328" s="470"/>
      <c r="E328" s="470"/>
      <c r="F328" s="470"/>
      <c r="G328" s="470"/>
      <c r="H328" s="470"/>
      <c r="I328" s="470"/>
      <c r="J328" s="470"/>
      <c r="K328" s="470"/>
      <c r="L328" s="470"/>
      <c r="M328" s="470"/>
      <c r="N328" s="470"/>
      <c r="O328" s="470"/>
      <c r="P328" s="470"/>
      <c r="Q328" s="470"/>
      <c r="R328" s="470"/>
      <c r="S328" s="470"/>
      <c r="T328" s="470"/>
      <c r="U328" s="470"/>
      <c r="V328" s="470"/>
      <c r="W328" s="470"/>
      <c r="X328" s="470"/>
      <c r="Y328" s="470"/>
      <c r="Z328" s="470"/>
    </row>
    <row r="329" ht="14.4" spans="1:26">
      <c r="A329" s="470"/>
      <c r="B329" s="470"/>
      <c r="C329" s="470"/>
      <c r="D329" s="470"/>
      <c r="E329" s="470"/>
      <c r="F329" s="470"/>
      <c r="G329" s="470"/>
      <c r="H329" s="470"/>
      <c r="I329" s="470"/>
      <c r="J329" s="470"/>
      <c r="K329" s="470"/>
      <c r="L329" s="470"/>
      <c r="M329" s="470"/>
      <c r="N329" s="470"/>
      <c r="O329" s="470"/>
      <c r="P329" s="470"/>
      <c r="Q329" s="470"/>
      <c r="R329" s="470"/>
      <c r="S329" s="470"/>
      <c r="T329" s="470"/>
      <c r="U329" s="470"/>
      <c r="V329" s="470"/>
      <c r="W329" s="470"/>
      <c r="X329" s="470"/>
      <c r="Y329" s="470"/>
      <c r="Z329" s="470"/>
    </row>
    <row r="330" ht="14.4" spans="1:26">
      <c r="A330" s="470"/>
      <c r="B330" s="470"/>
      <c r="C330" s="470"/>
      <c r="D330" s="470"/>
      <c r="E330" s="470"/>
      <c r="F330" s="470"/>
      <c r="G330" s="470"/>
      <c r="H330" s="470"/>
      <c r="I330" s="470"/>
      <c r="J330" s="470"/>
      <c r="K330" s="470"/>
      <c r="L330" s="470"/>
      <c r="M330" s="470"/>
      <c r="N330" s="470"/>
      <c r="O330" s="470"/>
      <c r="P330" s="470"/>
      <c r="Q330" s="470"/>
      <c r="R330" s="470"/>
      <c r="S330" s="470"/>
      <c r="T330" s="470"/>
      <c r="U330" s="470"/>
      <c r="V330" s="470"/>
      <c r="W330" s="470"/>
      <c r="X330" s="470"/>
      <c r="Y330" s="470"/>
      <c r="Z330" s="470"/>
    </row>
    <row r="331" ht="14.4" spans="1:26">
      <c r="A331" s="470"/>
      <c r="B331" s="470"/>
      <c r="C331" s="470"/>
      <c r="D331" s="470"/>
      <c r="E331" s="470"/>
      <c r="F331" s="470"/>
      <c r="G331" s="470"/>
      <c r="H331" s="470"/>
      <c r="I331" s="470"/>
      <c r="J331" s="470"/>
      <c r="K331" s="470"/>
      <c r="L331" s="470"/>
      <c r="M331" s="470"/>
      <c r="N331" s="470"/>
      <c r="O331" s="470"/>
      <c r="P331" s="470"/>
      <c r="Q331" s="470"/>
      <c r="R331" s="470"/>
      <c r="S331" s="470"/>
      <c r="T331" s="470"/>
      <c r="U331" s="470"/>
      <c r="V331" s="470"/>
      <c r="W331" s="470"/>
      <c r="X331" s="470"/>
      <c r="Y331" s="470"/>
      <c r="Z331" s="470"/>
    </row>
    <row r="332" ht="14.4" spans="1:26">
      <c r="A332" s="470"/>
      <c r="B332" s="470"/>
      <c r="C332" s="470"/>
      <c r="D332" s="470"/>
      <c r="E332" s="470"/>
      <c r="F332" s="470"/>
      <c r="G332" s="470"/>
      <c r="H332" s="470"/>
      <c r="I332" s="470"/>
      <c r="J332" s="470"/>
      <c r="K332" s="470"/>
      <c r="L332" s="470"/>
      <c r="M332" s="470"/>
      <c r="N332" s="470"/>
      <c r="O332" s="470"/>
      <c r="P332" s="470"/>
      <c r="Q332" s="470"/>
      <c r="R332" s="470"/>
      <c r="S332" s="470"/>
      <c r="T332" s="470"/>
      <c r="U332" s="470"/>
      <c r="V332" s="470"/>
      <c r="W332" s="470"/>
      <c r="X332" s="470"/>
      <c r="Y332" s="470"/>
      <c r="Z332" s="470"/>
    </row>
    <row r="333" ht="14.4" spans="1:26">
      <c r="A333" s="470"/>
      <c r="B333" s="470"/>
      <c r="C333" s="470"/>
      <c r="D333" s="470"/>
      <c r="E333" s="470"/>
      <c r="F333" s="470"/>
      <c r="G333" s="470"/>
      <c r="H333" s="470"/>
      <c r="I333" s="470"/>
      <c r="J333" s="470"/>
      <c r="K333" s="470"/>
      <c r="L333" s="470"/>
      <c r="M333" s="470"/>
      <c r="N333" s="470"/>
      <c r="O333" s="470"/>
      <c r="P333" s="470"/>
      <c r="Q333" s="470"/>
      <c r="R333" s="470"/>
      <c r="S333" s="470"/>
      <c r="T333" s="470"/>
      <c r="U333" s="470"/>
      <c r="V333" s="470"/>
      <c r="W333" s="470"/>
      <c r="X333" s="470"/>
      <c r="Y333" s="470"/>
      <c r="Z333" s="470"/>
    </row>
    <row r="334" ht="14.4" spans="1:26">
      <c r="A334" s="470"/>
      <c r="B334" s="470"/>
      <c r="C334" s="470"/>
      <c r="D334" s="470"/>
      <c r="E334" s="470"/>
      <c r="F334" s="470"/>
      <c r="G334" s="470"/>
      <c r="H334" s="470"/>
      <c r="I334" s="470"/>
      <c r="J334" s="470"/>
      <c r="K334" s="470"/>
      <c r="L334" s="470"/>
      <c r="M334" s="470"/>
      <c r="N334" s="470"/>
      <c r="O334" s="470"/>
      <c r="P334" s="470"/>
      <c r="Q334" s="470"/>
      <c r="R334" s="470"/>
      <c r="S334" s="470"/>
      <c r="T334" s="470"/>
      <c r="U334" s="470"/>
      <c r="V334" s="470"/>
      <c r="W334" s="470"/>
      <c r="X334" s="470"/>
      <c r="Y334" s="470"/>
      <c r="Z334" s="470"/>
    </row>
    <row r="335" ht="14.4" spans="1:26">
      <c r="A335" s="470"/>
      <c r="B335" s="470"/>
      <c r="C335" s="470"/>
      <c r="D335" s="470"/>
      <c r="E335" s="470"/>
      <c r="F335" s="470"/>
      <c r="G335" s="470"/>
      <c r="H335" s="470"/>
      <c r="I335" s="470"/>
      <c r="J335" s="470"/>
      <c r="K335" s="470"/>
      <c r="L335" s="470"/>
      <c r="M335" s="470"/>
      <c r="N335" s="470"/>
      <c r="O335" s="470"/>
      <c r="P335" s="470"/>
      <c r="Q335" s="470"/>
      <c r="R335" s="470"/>
      <c r="S335" s="470"/>
      <c r="T335" s="470"/>
      <c r="U335" s="470"/>
      <c r="V335" s="470"/>
      <c r="W335" s="470"/>
      <c r="X335" s="470"/>
      <c r="Y335" s="470"/>
      <c r="Z335" s="470"/>
    </row>
    <row r="336" ht="14.4" spans="1:26">
      <c r="A336" s="470"/>
      <c r="B336" s="470"/>
      <c r="C336" s="470"/>
      <c r="D336" s="470"/>
      <c r="E336" s="470"/>
      <c r="F336" s="470"/>
      <c r="G336" s="470"/>
      <c r="H336" s="470"/>
      <c r="I336" s="470"/>
      <c r="J336" s="470"/>
      <c r="K336" s="470"/>
      <c r="L336" s="470"/>
      <c r="M336" s="470"/>
      <c r="N336" s="470"/>
      <c r="O336" s="470"/>
      <c r="P336" s="470"/>
      <c r="Q336" s="470"/>
      <c r="R336" s="470"/>
      <c r="S336" s="470"/>
      <c r="T336" s="470"/>
      <c r="U336" s="470"/>
      <c r="V336" s="470"/>
      <c r="W336" s="470"/>
      <c r="X336" s="470"/>
      <c r="Y336" s="470"/>
      <c r="Z336" s="470"/>
    </row>
    <row r="337" ht="14.4" spans="1:26">
      <c r="A337" s="470"/>
      <c r="B337" s="470"/>
      <c r="C337" s="470"/>
      <c r="D337" s="470"/>
      <c r="E337" s="470"/>
      <c r="F337" s="470"/>
      <c r="G337" s="470"/>
      <c r="H337" s="470"/>
      <c r="I337" s="470"/>
      <c r="J337" s="470"/>
      <c r="K337" s="470"/>
      <c r="L337" s="470"/>
      <c r="M337" s="470"/>
      <c r="N337" s="470"/>
      <c r="O337" s="470"/>
      <c r="P337" s="470"/>
      <c r="Q337" s="470"/>
      <c r="R337" s="470"/>
      <c r="S337" s="470"/>
      <c r="T337" s="470"/>
      <c r="U337" s="470"/>
      <c r="V337" s="470"/>
      <c r="W337" s="470"/>
      <c r="X337" s="470"/>
      <c r="Y337" s="470"/>
      <c r="Z337" s="470"/>
    </row>
    <row r="338" ht="14.4" spans="1:26">
      <c r="A338" s="470"/>
      <c r="B338" s="470"/>
      <c r="C338" s="470"/>
      <c r="D338" s="470"/>
      <c r="E338" s="470"/>
      <c r="F338" s="470"/>
      <c r="G338" s="470"/>
      <c r="H338" s="470"/>
      <c r="I338" s="470"/>
      <c r="J338" s="470"/>
      <c r="K338" s="470"/>
      <c r="L338" s="470"/>
      <c r="M338" s="470"/>
      <c r="N338" s="470"/>
      <c r="O338" s="470"/>
      <c r="P338" s="470"/>
      <c r="Q338" s="470"/>
      <c r="R338" s="470"/>
      <c r="S338" s="470"/>
      <c r="T338" s="470"/>
      <c r="U338" s="470"/>
      <c r="V338" s="470"/>
      <c r="W338" s="470"/>
      <c r="X338" s="470"/>
      <c r="Y338" s="470"/>
      <c r="Z338" s="470"/>
    </row>
    <row r="339" ht="14.4" spans="1:26">
      <c r="A339" s="470"/>
      <c r="B339" s="470"/>
      <c r="C339" s="470"/>
      <c r="D339" s="470"/>
      <c r="E339" s="470"/>
      <c r="F339" s="470"/>
      <c r="G339" s="470"/>
      <c r="H339" s="470"/>
      <c r="I339" s="470"/>
      <c r="J339" s="470"/>
      <c r="K339" s="470"/>
      <c r="L339" s="470"/>
      <c r="M339" s="470"/>
      <c r="N339" s="470"/>
      <c r="O339" s="470"/>
      <c r="P339" s="470"/>
      <c r="Q339" s="470"/>
      <c r="R339" s="470"/>
      <c r="S339" s="470"/>
      <c r="T339" s="470"/>
      <c r="U339" s="470"/>
      <c r="V339" s="470"/>
      <c r="W339" s="470"/>
      <c r="X339" s="470"/>
      <c r="Y339" s="470"/>
      <c r="Z339" s="470"/>
    </row>
    <row r="340" ht="14.4" spans="1:26">
      <c r="A340" s="470"/>
      <c r="B340" s="470"/>
      <c r="C340" s="470"/>
      <c r="D340" s="470"/>
      <c r="E340" s="470"/>
      <c r="F340" s="470"/>
      <c r="G340" s="470"/>
      <c r="H340" s="470"/>
      <c r="I340" s="470"/>
      <c r="J340" s="470"/>
      <c r="K340" s="470"/>
      <c r="L340" s="470"/>
      <c r="M340" s="470"/>
      <c r="N340" s="470"/>
      <c r="O340" s="470"/>
      <c r="P340" s="470"/>
      <c r="Q340" s="470"/>
      <c r="R340" s="470"/>
      <c r="S340" s="470"/>
      <c r="T340" s="470"/>
      <c r="U340" s="470"/>
      <c r="V340" s="470"/>
      <c r="W340" s="470"/>
      <c r="X340" s="470"/>
      <c r="Y340" s="470"/>
      <c r="Z340" s="470"/>
    </row>
    <row r="341" ht="14.4" spans="1:26">
      <c r="A341" s="470"/>
      <c r="B341" s="470"/>
      <c r="C341" s="470"/>
      <c r="D341" s="470"/>
      <c r="E341" s="470"/>
      <c r="F341" s="470"/>
      <c r="G341" s="470"/>
      <c r="H341" s="470"/>
      <c r="I341" s="470"/>
      <c r="J341" s="470"/>
      <c r="K341" s="470"/>
      <c r="L341" s="470"/>
      <c r="M341" s="470"/>
      <c r="N341" s="470"/>
      <c r="O341" s="470"/>
      <c r="P341" s="470"/>
      <c r="Q341" s="470"/>
      <c r="R341" s="470"/>
      <c r="S341" s="470"/>
      <c r="T341" s="470"/>
      <c r="U341" s="470"/>
      <c r="V341" s="470"/>
      <c r="W341" s="470"/>
      <c r="X341" s="470"/>
      <c r="Y341" s="470"/>
      <c r="Z341" s="470"/>
    </row>
    <row r="342" ht="14.4" spans="1:26">
      <c r="A342" s="470"/>
      <c r="B342" s="470"/>
      <c r="C342" s="470"/>
      <c r="D342" s="470"/>
      <c r="E342" s="470"/>
      <c r="F342" s="470"/>
      <c r="G342" s="470"/>
      <c r="H342" s="470"/>
      <c r="I342" s="470"/>
      <c r="J342" s="470"/>
      <c r="K342" s="470"/>
      <c r="L342" s="470"/>
      <c r="M342" s="470"/>
      <c r="N342" s="470"/>
      <c r="O342" s="470"/>
      <c r="P342" s="470"/>
      <c r="Q342" s="470"/>
      <c r="R342" s="470"/>
      <c r="S342" s="470"/>
      <c r="T342" s="470"/>
      <c r="U342" s="470"/>
      <c r="V342" s="470"/>
      <c r="W342" s="470"/>
      <c r="X342" s="470"/>
      <c r="Y342" s="470"/>
      <c r="Z342" s="470"/>
    </row>
    <row r="343" ht="14.4" spans="1:26">
      <c r="A343" s="470"/>
      <c r="B343" s="470"/>
      <c r="C343" s="470"/>
      <c r="D343" s="470"/>
      <c r="E343" s="470"/>
      <c r="F343" s="470"/>
      <c r="G343" s="470"/>
      <c r="H343" s="470"/>
      <c r="I343" s="470"/>
      <c r="J343" s="470"/>
      <c r="K343" s="470"/>
      <c r="L343" s="470"/>
      <c r="M343" s="470"/>
      <c r="N343" s="470"/>
      <c r="O343" s="470"/>
      <c r="P343" s="470"/>
      <c r="Q343" s="470"/>
      <c r="R343" s="470"/>
      <c r="S343" s="470"/>
      <c r="T343" s="470"/>
      <c r="U343" s="470"/>
      <c r="V343" s="470"/>
      <c r="W343" s="470"/>
      <c r="X343" s="470"/>
      <c r="Y343" s="470"/>
      <c r="Z343" s="470"/>
    </row>
    <row r="344" ht="14.4" spans="1:26">
      <c r="A344" s="470"/>
      <c r="B344" s="470"/>
      <c r="C344" s="470"/>
      <c r="D344" s="470"/>
      <c r="E344" s="470"/>
      <c r="F344" s="470"/>
      <c r="G344" s="470"/>
      <c r="H344" s="470"/>
      <c r="I344" s="470"/>
      <c r="J344" s="470"/>
      <c r="K344" s="470"/>
      <c r="L344" s="470"/>
      <c r="M344" s="470"/>
      <c r="N344" s="470"/>
      <c r="O344" s="470"/>
      <c r="P344" s="470"/>
      <c r="Q344" s="470"/>
      <c r="R344" s="470"/>
      <c r="S344" s="470"/>
      <c r="T344" s="470"/>
      <c r="U344" s="470"/>
      <c r="V344" s="470"/>
      <c r="W344" s="470"/>
      <c r="X344" s="470"/>
      <c r="Y344" s="470"/>
      <c r="Z344" s="470"/>
    </row>
    <row r="345" ht="14.4" spans="1:26">
      <c r="A345" s="470"/>
      <c r="B345" s="470"/>
      <c r="C345" s="470"/>
      <c r="D345" s="470"/>
      <c r="E345" s="470"/>
      <c r="F345" s="470"/>
      <c r="G345" s="470"/>
      <c r="H345" s="470"/>
      <c r="I345" s="470"/>
      <c r="J345" s="470"/>
      <c r="K345" s="470"/>
      <c r="L345" s="470"/>
      <c r="M345" s="470"/>
      <c r="N345" s="470"/>
      <c r="O345" s="470"/>
      <c r="P345" s="470"/>
      <c r="Q345" s="470"/>
      <c r="R345" s="470"/>
      <c r="S345" s="470"/>
      <c r="T345" s="470"/>
      <c r="U345" s="470"/>
      <c r="V345" s="470"/>
      <c r="W345" s="470"/>
      <c r="X345" s="470"/>
      <c r="Y345" s="470"/>
      <c r="Z345" s="470"/>
    </row>
    <row r="346" ht="14.4" spans="1:26">
      <c r="A346" s="470"/>
      <c r="B346" s="470"/>
      <c r="C346" s="470"/>
      <c r="D346" s="470"/>
      <c r="E346" s="470"/>
      <c r="F346" s="470"/>
      <c r="G346" s="470"/>
      <c r="H346" s="470"/>
      <c r="I346" s="470"/>
      <c r="J346" s="470"/>
      <c r="K346" s="470"/>
      <c r="L346" s="470"/>
      <c r="M346" s="470"/>
      <c r="N346" s="470"/>
      <c r="O346" s="470"/>
      <c r="P346" s="470"/>
      <c r="Q346" s="470"/>
      <c r="R346" s="470"/>
      <c r="S346" s="470"/>
      <c r="T346" s="470"/>
      <c r="U346" s="470"/>
      <c r="V346" s="470"/>
      <c r="W346" s="470"/>
      <c r="X346" s="470"/>
      <c r="Y346" s="470"/>
      <c r="Z346" s="470"/>
    </row>
    <row r="347" ht="14.4" spans="1:26">
      <c r="A347" s="470"/>
      <c r="B347" s="470"/>
      <c r="C347" s="470"/>
      <c r="D347" s="470"/>
      <c r="E347" s="470"/>
      <c r="F347" s="470"/>
      <c r="G347" s="470"/>
      <c r="H347" s="470"/>
      <c r="I347" s="470"/>
      <c r="J347" s="470"/>
      <c r="K347" s="470"/>
      <c r="L347" s="470"/>
      <c r="M347" s="470"/>
      <c r="N347" s="470"/>
      <c r="O347" s="470"/>
      <c r="P347" s="470"/>
      <c r="Q347" s="470"/>
      <c r="R347" s="470"/>
      <c r="S347" s="470"/>
      <c r="T347" s="470"/>
      <c r="U347" s="470"/>
      <c r="V347" s="470"/>
      <c r="W347" s="470"/>
      <c r="X347" s="470"/>
      <c r="Y347" s="470"/>
      <c r="Z347" s="470"/>
    </row>
    <row r="348" ht="14.4" spans="1:26">
      <c r="A348" s="470"/>
      <c r="B348" s="470"/>
      <c r="C348" s="470"/>
      <c r="D348" s="470"/>
      <c r="E348" s="470"/>
      <c r="F348" s="470"/>
      <c r="G348" s="470"/>
      <c r="H348" s="470"/>
      <c r="I348" s="470"/>
      <c r="J348" s="470"/>
      <c r="K348" s="470"/>
      <c r="L348" s="470"/>
      <c r="M348" s="470"/>
      <c r="N348" s="470"/>
      <c r="O348" s="470"/>
      <c r="P348" s="470"/>
      <c r="Q348" s="470"/>
      <c r="R348" s="470"/>
      <c r="S348" s="470"/>
      <c r="T348" s="470"/>
      <c r="U348" s="470"/>
      <c r="V348" s="470"/>
      <c r="W348" s="470"/>
      <c r="X348" s="470"/>
      <c r="Y348" s="470"/>
      <c r="Z348" s="470"/>
    </row>
    <row r="349" ht="14.4" spans="1:26">
      <c r="A349" s="470"/>
      <c r="B349" s="470"/>
      <c r="C349" s="470"/>
      <c r="D349" s="470"/>
      <c r="E349" s="470"/>
      <c r="F349" s="470"/>
      <c r="G349" s="470"/>
      <c r="H349" s="470"/>
      <c r="I349" s="470"/>
      <c r="J349" s="470"/>
      <c r="K349" s="470"/>
      <c r="L349" s="470"/>
      <c r="M349" s="470"/>
      <c r="N349" s="470"/>
      <c r="O349" s="470"/>
      <c r="P349" s="470"/>
      <c r="Q349" s="470"/>
      <c r="R349" s="470"/>
      <c r="S349" s="470"/>
      <c r="T349" s="470"/>
      <c r="U349" s="470"/>
      <c r="V349" s="470"/>
      <c r="W349" s="470"/>
      <c r="X349" s="470"/>
      <c r="Y349" s="470"/>
      <c r="Z349" s="470"/>
    </row>
    <row r="350" ht="14.4" spans="1:26">
      <c r="A350" s="470"/>
      <c r="B350" s="470"/>
      <c r="C350" s="470"/>
      <c r="D350" s="470"/>
      <c r="E350" s="470"/>
      <c r="F350" s="470"/>
      <c r="G350" s="470"/>
      <c r="H350" s="470"/>
      <c r="I350" s="470"/>
      <c r="J350" s="470"/>
      <c r="K350" s="470"/>
      <c r="L350" s="470"/>
      <c r="M350" s="470"/>
      <c r="N350" s="470"/>
      <c r="O350" s="470"/>
      <c r="P350" s="470"/>
      <c r="Q350" s="470"/>
      <c r="R350" s="470"/>
      <c r="S350" s="470"/>
      <c r="T350" s="470"/>
      <c r="U350" s="470"/>
      <c r="V350" s="470"/>
      <c r="W350" s="470"/>
      <c r="X350" s="470"/>
      <c r="Y350" s="470"/>
      <c r="Z350" s="470"/>
    </row>
    <row r="351" ht="14.4" spans="1:26">
      <c r="A351" s="470"/>
      <c r="B351" s="470"/>
      <c r="C351" s="470"/>
      <c r="D351" s="470"/>
      <c r="E351" s="470"/>
      <c r="F351" s="470"/>
      <c r="G351" s="470"/>
      <c r="H351" s="470"/>
      <c r="I351" s="470"/>
      <c r="J351" s="470"/>
      <c r="K351" s="470"/>
      <c r="L351" s="470"/>
      <c r="M351" s="470"/>
      <c r="N351" s="470"/>
      <c r="O351" s="470"/>
      <c r="P351" s="470"/>
      <c r="Q351" s="470"/>
      <c r="R351" s="470"/>
      <c r="S351" s="470"/>
      <c r="T351" s="470"/>
      <c r="U351" s="470"/>
      <c r="V351" s="470"/>
      <c r="W351" s="470"/>
      <c r="X351" s="470"/>
      <c r="Y351" s="470"/>
      <c r="Z351" s="470"/>
    </row>
    <row r="352" ht="14.4" spans="1:26">
      <c r="A352" s="470"/>
      <c r="B352" s="470"/>
      <c r="C352" s="470"/>
      <c r="D352" s="470"/>
      <c r="E352" s="470"/>
      <c r="F352" s="470"/>
      <c r="G352" s="470"/>
      <c r="H352" s="470"/>
      <c r="I352" s="470"/>
      <c r="J352" s="470"/>
      <c r="K352" s="470"/>
      <c r="L352" s="470"/>
      <c r="M352" s="470"/>
      <c r="N352" s="470"/>
      <c r="O352" s="470"/>
      <c r="P352" s="470"/>
      <c r="Q352" s="470"/>
      <c r="R352" s="470"/>
      <c r="S352" s="470"/>
      <c r="T352" s="470"/>
      <c r="U352" s="470"/>
      <c r="V352" s="470"/>
      <c r="W352" s="470"/>
      <c r="X352" s="470"/>
      <c r="Y352" s="470"/>
      <c r="Z352" s="470"/>
    </row>
    <row r="353" ht="14.4" spans="1:26">
      <c r="A353" s="470"/>
      <c r="B353" s="470"/>
      <c r="C353" s="470"/>
      <c r="D353" s="470"/>
      <c r="E353" s="470"/>
      <c r="F353" s="470"/>
      <c r="G353" s="470"/>
      <c r="H353" s="470"/>
      <c r="I353" s="470"/>
      <c r="J353" s="470"/>
      <c r="K353" s="470"/>
      <c r="L353" s="470"/>
      <c r="M353" s="470"/>
      <c r="N353" s="470"/>
      <c r="O353" s="470"/>
      <c r="P353" s="470"/>
      <c r="Q353" s="470"/>
      <c r="R353" s="470"/>
      <c r="S353" s="470"/>
      <c r="T353" s="470"/>
      <c r="U353" s="470"/>
      <c r="V353" s="470"/>
      <c r="W353" s="470"/>
      <c r="X353" s="470"/>
      <c r="Y353" s="470"/>
      <c r="Z353" s="470"/>
    </row>
    <row r="354" ht="14.4" spans="1:26">
      <c r="A354" s="470"/>
      <c r="B354" s="470"/>
      <c r="C354" s="470"/>
      <c r="D354" s="470"/>
      <c r="E354" s="470"/>
      <c r="F354" s="470"/>
      <c r="G354" s="470"/>
      <c r="H354" s="470"/>
      <c r="I354" s="470"/>
      <c r="J354" s="470"/>
      <c r="K354" s="470"/>
      <c r="L354" s="470"/>
      <c r="M354" s="470"/>
      <c r="N354" s="470"/>
      <c r="O354" s="470"/>
      <c r="P354" s="470"/>
      <c r="Q354" s="470"/>
      <c r="R354" s="470"/>
      <c r="S354" s="470"/>
      <c r="T354" s="470"/>
      <c r="U354" s="470"/>
      <c r="V354" s="470"/>
      <c r="W354" s="470"/>
      <c r="X354" s="470"/>
      <c r="Y354" s="470"/>
      <c r="Z354" s="470"/>
    </row>
    <row r="355" ht="14.4" spans="1:26">
      <c r="A355" s="470"/>
      <c r="B355" s="470"/>
      <c r="C355" s="470"/>
      <c r="D355" s="470"/>
      <c r="E355" s="470"/>
      <c r="F355" s="470"/>
      <c r="G355" s="470"/>
      <c r="H355" s="470"/>
      <c r="I355" s="470"/>
      <c r="J355" s="470"/>
      <c r="K355" s="470"/>
      <c r="L355" s="470"/>
      <c r="M355" s="470"/>
      <c r="N355" s="470"/>
      <c r="O355" s="470"/>
      <c r="P355" s="470"/>
      <c r="Q355" s="470"/>
      <c r="R355" s="470"/>
      <c r="S355" s="470"/>
      <c r="T355" s="470"/>
      <c r="U355" s="470"/>
      <c r="V355" s="470"/>
      <c r="W355" s="470"/>
      <c r="X355" s="470"/>
      <c r="Y355" s="470"/>
      <c r="Z355" s="470"/>
    </row>
    <row r="356" ht="14.4" spans="1:26">
      <c r="A356" s="470"/>
      <c r="B356" s="470"/>
      <c r="C356" s="470"/>
      <c r="D356" s="470"/>
      <c r="E356" s="470"/>
      <c r="F356" s="470"/>
      <c r="G356" s="470"/>
      <c r="H356" s="470"/>
      <c r="I356" s="470"/>
      <c r="J356" s="470"/>
      <c r="K356" s="470"/>
      <c r="L356" s="470"/>
      <c r="M356" s="470"/>
      <c r="N356" s="470"/>
      <c r="O356" s="470"/>
      <c r="P356" s="470"/>
      <c r="Q356" s="470"/>
      <c r="R356" s="470"/>
      <c r="S356" s="470"/>
      <c r="T356" s="470"/>
      <c r="U356" s="470"/>
      <c r="V356" s="470"/>
      <c r="W356" s="470"/>
      <c r="X356" s="470"/>
      <c r="Y356" s="470"/>
      <c r="Z356" s="470"/>
    </row>
    <row r="357" ht="14.4" spans="1:26">
      <c r="A357" s="470"/>
      <c r="B357" s="470"/>
      <c r="C357" s="470"/>
      <c r="D357" s="470"/>
      <c r="E357" s="470"/>
      <c r="F357" s="470"/>
      <c r="G357" s="470"/>
      <c r="H357" s="470"/>
      <c r="I357" s="470"/>
      <c r="J357" s="470"/>
      <c r="K357" s="470"/>
      <c r="L357" s="470"/>
      <c r="M357" s="470"/>
      <c r="N357" s="470"/>
      <c r="O357" s="470"/>
      <c r="P357" s="470"/>
      <c r="Q357" s="470"/>
      <c r="R357" s="470"/>
      <c r="S357" s="470"/>
      <c r="T357" s="470"/>
      <c r="U357" s="470"/>
      <c r="V357" s="470"/>
      <c r="W357" s="470"/>
      <c r="X357" s="470"/>
      <c r="Y357" s="470"/>
      <c r="Z357" s="470"/>
    </row>
    <row r="358" ht="14.4" spans="1:26">
      <c r="A358" s="470"/>
      <c r="B358" s="470"/>
      <c r="C358" s="470"/>
      <c r="D358" s="470"/>
      <c r="E358" s="470"/>
      <c r="F358" s="470"/>
      <c r="G358" s="470"/>
      <c r="H358" s="470"/>
      <c r="I358" s="470"/>
      <c r="J358" s="470"/>
      <c r="K358" s="470"/>
      <c r="L358" s="470"/>
      <c r="M358" s="470"/>
      <c r="N358" s="470"/>
      <c r="O358" s="470"/>
      <c r="P358" s="470"/>
      <c r="Q358" s="470"/>
      <c r="R358" s="470"/>
      <c r="S358" s="470"/>
      <c r="T358" s="470"/>
      <c r="U358" s="470"/>
      <c r="V358" s="470"/>
      <c r="W358" s="470"/>
      <c r="X358" s="470"/>
      <c r="Y358" s="470"/>
      <c r="Z358" s="470"/>
    </row>
    <row r="359" ht="14.4" spans="1:26">
      <c r="A359" s="470"/>
      <c r="B359" s="470"/>
      <c r="C359" s="470"/>
      <c r="D359" s="470"/>
      <c r="E359" s="470"/>
      <c r="F359" s="470"/>
      <c r="G359" s="470"/>
      <c r="H359" s="470"/>
      <c r="I359" s="470"/>
      <c r="J359" s="470"/>
      <c r="K359" s="470"/>
      <c r="L359" s="470"/>
      <c r="M359" s="470"/>
      <c r="N359" s="470"/>
      <c r="O359" s="470"/>
      <c r="P359" s="470"/>
      <c r="Q359" s="470"/>
      <c r="R359" s="470"/>
      <c r="S359" s="470"/>
      <c r="T359" s="470"/>
      <c r="U359" s="470"/>
      <c r="V359" s="470"/>
      <c r="W359" s="470"/>
      <c r="X359" s="470"/>
      <c r="Y359" s="470"/>
      <c r="Z359" s="470"/>
    </row>
    <row r="360" ht="14.4" spans="1:26">
      <c r="A360" s="470"/>
      <c r="B360" s="470"/>
      <c r="C360" s="470"/>
      <c r="D360" s="470"/>
      <c r="E360" s="470"/>
      <c r="F360" s="470"/>
      <c r="G360" s="470"/>
      <c r="H360" s="470"/>
      <c r="I360" s="470"/>
      <c r="J360" s="470"/>
      <c r="K360" s="470"/>
      <c r="L360" s="470"/>
      <c r="M360" s="470"/>
      <c r="N360" s="470"/>
      <c r="O360" s="470"/>
      <c r="P360" s="470"/>
      <c r="Q360" s="470"/>
      <c r="R360" s="470"/>
      <c r="S360" s="470"/>
      <c r="T360" s="470"/>
      <c r="U360" s="470"/>
      <c r="V360" s="470"/>
      <c r="W360" s="470"/>
      <c r="X360" s="470"/>
      <c r="Y360" s="470"/>
      <c r="Z360" s="470"/>
    </row>
    <row r="361" ht="14.4" spans="1:26">
      <c r="A361" s="470"/>
      <c r="B361" s="470"/>
      <c r="C361" s="470"/>
      <c r="D361" s="470"/>
      <c r="E361" s="470"/>
      <c r="F361" s="470"/>
      <c r="G361" s="470"/>
      <c r="H361" s="470"/>
      <c r="I361" s="470"/>
      <c r="J361" s="470"/>
      <c r="K361" s="470"/>
      <c r="L361" s="470"/>
      <c r="M361" s="470"/>
      <c r="N361" s="470"/>
      <c r="O361" s="470"/>
      <c r="P361" s="470"/>
      <c r="Q361" s="470"/>
      <c r="R361" s="470"/>
      <c r="S361" s="470"/>
      <c r="T361" s="470"/>
      <c r="U361" s="470"/>
      <c r="V361" s="470"/>
      <c r="W361" s="470"/>
      <c r="X361" s="470"/>
      <c r="Y361" s="470"/>
      <c r="Z361" s="470"/>
    </row>
    <row r="362" ht="14.4" spans="1:26">
      <c r="A362" s="470"/>
      <c r="B362" s="470"/>
      <c r="C362" s="470"/>
      <c r="D362" s="470"/>
      <c r="E362" s="470"/>
      <c r="F362" s="470"/>
      <c r="G362" s="470"/>
      <c r="H362" s="470"/>
      <c r="I362" s="470"/>
      <c r="J362" s="470"/>
      <c r="K362" s="470"/>
      <c r="L362" s="470"/>
      <c r="M362" s="470"/>
      <c r="N362" s="470"/>
      <c r="O362" s="470"/>
      <c r="P362" s="470"/>
      <c r="Q362" s="470"/>
      <c r="R362" s="470"/>
      <c r="S362" s="470"/>
      <c r="T362" s="470"/>
      <c r="U362" s="470"/>
      <c r="V362" s="470"/>
      <c r="W362" s="470"/>
      <c r="X362" s="470"/>
      <c r="Y362" s="470"/>
      <c r="Z362" s="470"/>
    </row>
    <row r="363" ht="14.4" spans="1:26">
      <c r="A363" s="470"/>
      <c r="B363" s="470"/>
      <c r="C363" s="470"/>
      <c r="D363" s="470"/>
      <c r="E363" s="470"/>
      <c r="F363" s="470"/>
      <c r="G363" s="470"/>
      <c r="H363" s="470"/>
      <c r="I363" s="470"/>
      <c r="J363" s="470"/>
      <c r="K363" s="470"/>
      <c r="L363" s="470"/>
      <c r="M363" s="470"/>
      <c r="N363" s="470"/>
      <c r="O363" s="470"/>
      <c r="P363" s="470"/>
      <c r="Q363" s="470"/>
      <c r="R363" s="470"/>
      <c r="S363" s="470"/>
      <c r="T363" s="470"/>
      <c r="U363" s="470"/>
      <c r="V363" s="470"/>
      <c r="W363" s="470"/>
      <c r="X363" s="470"/>
      <c r="Y363" s="470"/>
      <c r="Z363" s="470"/>
    </row>
    <row r="364" ht="14.4" spans="1:26">
      <c r="A364" s="470"/>
      <c r="B364" s="470"/>
      <c r="C364" s="470"/>
      <c r="D364" s="470"/>
      <c r="E364" s="470"/>
      <c r="F364" s="470"/>
      <c r="G364" s="470"/>
      <c r="H364" s="470"/>
      <c r="I364" s="470"/>
      <c r="J364" s="470"/>
      <c r="K364" s="470"/>
      <c r="L364" s="470"/>
      <c r="M364" s="470"/>
      <c r="N364" s="470"/>
      <c r="O364" s="470"/>
      <c r="P364" s="470"/>
      <c r="Q364" s="470"/>
      <c r="R364" s="470"/>
      <c r="S364" s="470"/>
      <c r="T364" s="470"/>
      <c r="U364" s="470"/>
      <c r="V364" s="470"/>
      <c r="W364" s="470"/>
      <c r="X364" s="470"/>
      <c r="Y364" s="470"/>
      <c r="Z364" s="470"/>
    </row>
    <row r="365" ht="14.4" spans="1:26">
      <c r="A365" s="470"/>
      <c r="B365" s="470"/>
      <c r="C365" s="470"/>
      <c r="D365" s="470"/>
      <c r="E365" s="470"/>
      <c r="F365" s="470"/>
      <c r="G365" s="470"/>
      <c r="H365" s="470"/>
      <c r="I365" s="470"/>
      <c r="J365" s="470"/>
      <c r="K365" s="470"/>
      <c r="L365" s="470"/>
      <c r="M365" s="470"/>
      <c r="N365" s="470"/>
      <c r="O365" s="470"/>
      <c r="P365" s="470"/>
      <c r="Q365" s="470"/>
      <c r="R365" s="470"/>
      <c r="S365" s="470"/>
      <c r="T365" s="470"/>
      <c r="U365" s="470"/>
      <c r="V365" s="470"/>
      <c r="W365" s="470"/>
      <c r="X365" s="470"/>
      <c r="Y365" s="470"/>
      <c r="Z365" s="470"/>
    </row>
    <row r="366" ht="14.4" spans="1:26">
      <c r="A366" s="470"/>
      <c r="B366" s="470"/>
      <c r="C366" s="470"/>
      <c r="D366" s="470"/>
      <c r="E366" s="470"/>
      <c r="F366" s="470"/>
      <c r="G366" s="470"/>
      <c r="H366" s="470"/>
      <c r="I366" s="470"/>
      <c r="J366" s="470"/>
      <c r="K366" s="470"/>
      <c r="L366" s="470"/>
      <c r="M366" s="470"/>
      <c r="N366" s="470"/>
      <c r="O366" s="470"/>
      <c r="P366" s="470"/>
      <c r="Q366" s="470"/>
      <c r="R366" s="470"/>
      <c r="S366" s="470"/>
      <c r="T366" s="470"/>
      <c r="U366" s="470"/>
      <c r="V366" s="470"/>
      <c r="W366" s="470"/>
      <c r="X366" s="470"/>
      <c r="Y366" s="470"/>
      <c r="Z366" s="470"/>
    </row>
    <row r="367" ht="14.4" spans="1:26">
      <c r="A367" s="470"/>
      <c r="B367" s="470"/>
      <c r="C367" s="470"/>
      <c r="D367" s="470"/>
      <c r="E367" s="470"/>
      <c r="F367" s="470"/>
      <c r="G367" s="470"/>
      <c r="H367" s="470"/>
      <c r="I367" s="470"/>
      <c r="J367" s="470"/>
      <c r="K367" s="470"/>
      <c r="L367" s="470"/>
      <c r="M367" s="470"/>
      <c r="N367" s="470"/>
      <c r="O367" s="470"/>
      <c r="P367" s="470"/>
      <c r="Q367" s="470"/>
      <c r="R367" s="470"/>
      <c r="S367" s="470"/>
      <c r="T367" s="470"/>
      <c r="U367" s="470"/>
      <c r="V367" s="470"/>
      <c r="W367" s="470"/>
      <c r="X367" s="470"/>
      <c r="Y367" s="470"/>
      <c r="Z367" s="470"/>
    </row>
    <row r="368" ht="14.4" spans="1:26">
      <c r="A368" s="470"/>
      <c r="B368" s="470"/>
      <c r="C368" s="470"/>
      <c r="D368" s="470"/>
      <c r="E368" s="470"/>
      <c r="F368" s="470"/>
      <c r="G368" s="470"/>
      <c r="H368" s="470"/>
      <c r="I368" s="470"/>
      <c r="J368" s="470"/>
      <c r="K368" s="470"/>
      <c r="L368" s="470"/>
      <c r="M368" s="470"/>
      <c r="N368" s="470"/>
      <c r="O368" s="470"/>
      <c r="P368" s="470"/>
      <c r="Q368" s="470"/>
      <c r="R368" s="470"/>
      <c r="S368" s="470"/>
      <c r="T368" s="470"/>
      <c r="U368" s="470"/>
      <c r="V368" s="470"/>
      <c r="W368" s="470"/>
      <c r="X368" s="470"/>
      <c r="Y368" s="470"/>
      <c r="Z368" s="470"/>
    </row>
    <row r="369" ht="14.4" spans="1:26">
      <c r="A369" s="470"/>
      <c r="B369" s="470"/>
      <c r="C369" s="470"/>
      <c r="D369" s="470"/>
      <c r="E369" s="470"/>
      <c r="F369" s="470"/>
      <c r="G369" s="470"/>
      <c r="H369" s="470"/>
      <c r="I369" s="470"/>
      <c r="J369" s="470"/>
      <c r="K369" s="470"/>
      <c r="L369" s="470"/>
      <c r="M369" s="470"/>
      <c r="N369" s="470"/>
      <c r="O369" s="470"/>
      <c r="P369" s="470"/>
      <c r="Q369" s="470"/>
      <c r="R369" s="470"/>
      <c r="S369" s="470"/>
      <c r="T369" s="470"/>
      <c r="U369" s="470"/>
      <c r="V369" s="470"/>
      <c r="W369" s="470"/>
      <c r="X369" s="470"/>
      <c r="Y369" s="470"/>
      <c r="Z369" s="470"/>
    </row>
    <row r="370" ht="14.4" spans="1:26">
      <c r="A370" s="470"/>
      <c r="B370" s="470"/>
      <c r="C370" s="470"/>
      <c r="D370" s="470"/>
      <c r="E370" s="470"/>
      <c r="F370" s="470"/>
      <c r="G370" s="470"/>
      <c r="H370" s="470"/>
      <c r="I370" s="470"/>
      <c r="J370" s="470"/>
      <c r="K370" s="470"/>
      <c r="L370" s="470"/>
      <c r="M370" s="470"/>
      <c r="N370" s="470"/>
      <c r="O370" s="470"/>
      <c r="P370" s="470"/>
      <c r="Q370" s="470"/>
      <c r="R370" s="470"/>
      <c r="S370" s="470"/>
      <c r="T370" s="470"/>
      <c r="U370" s="470"/>
      <c r="V370" s="470"/>
      <c r="W370" s="470"/>
      <c r="X370" s="470"/>
      <c r="Y370" s="470"/>
      <c r="Z370" s="470"/>
    </row>
    <row r="371" ht="14.4" spans="1:26">
      <c r="A371" s="470"/>
      <c r="B371" s="470"/>
      <c r="C371" s="470"/>
      <c r="D371" s="470"/>
      <c r="E371" s="470"/>
      <c r="F371" s="470"/>
      <c r="G371" s="470"/>
      <c r="H371" s="470"/>
      <c r="I371" s="470"/>
      <c r="J371" s="470"/>
      <c r="K371" s="470"/>
      <c r="L371" s="470"/>
      <c r="M371" s="470"/>
      <c r="N371" s="470"/>
      <c r="O371" s="470"/>
      <c r="P371" s="470"/>
      <c r="Q371" s="470"/>
      <c r="R371" s="470"/>
      <c r="S371" s="470"/>
      <c r="T371" s="470"/>
      <c r="U371" s="470"/>
      <c r="V371" s="470"/>
      <c r="W371" s="470"/>
      <c r="X371" s="470"/>
      <c r="Y371" s="470"/>
      <c r="Z371" s="470"/>
    </row>
    <row r="372" ht="14.4" spans="1:26">
      <c r="A372" s="470"/>
      <c r="B372" s="470"/>
      <c r="C372" s="470"/>
      <c r="D372" s="470"/>
      <c r="E372" s="470"/>
      <c r="F372" s="470"/>
      <c r="G372" s="470"/>
      <c r="H372" s="470"/>
      <c r="I372" s="470"/>
      <c r="J372" s="470"/>
      <c r="K372" s="470"/>
      <c r="L372" s="470"/>
      <c r="M372" s="470"/>
      <c r="N372" s="470"/>
      <c r="O372" s="470"/>
      <c r="P372" s="470"/>
      <c r="Q372" s="470"/>
      <c r="R372" s="470"/>
      <c r="S372" s="470"/>
      <c r="T372" s="470"/>
      <c r="U372" s="470"/>
      <c r="V372" s="470"/>
      <c r="W372" s="470"/>
      <c r="X372" s="470"/>
      <c r="Y372" s="470"/>
      <c r="Z372" s="470"/>
    </row>
    <row r="373" ht="14.4" spans="1:26">
      <c r="A373" s="470"/>
      <c r="B373" s="470"/>
      <c r="C373" s="470"/>
      <c r="D373" s="470"/>
      <c r="E373" s="470"/>
      <c r="F373" s="470"/>
      <c r="G373" s="470"/>
      <c r="H373" s="470"/>
      <c r="I373" s="470"/>
      <c r="J373" s="470"/>
      <c r="K373" s="470"/>
      <c r="L373" s="470"/>
      <c r="M373" s="470"/>
      <c r="N373" s="470"/>
      <c r="O373" s="470"/>
      <c r="P373" s="470"/>
      <c r="Q373" s="470"/>
      <c r="R373" s="470"/>
      <c r="S373" s="470"/>
      <c r="T373" s="470"/>
      <c r="U373" s="470"/>
      <c r="V373" s="470"/>
      <c r="W373" s="470"/>
      <c r="X373" s="470"/>
      <c r="Y373" s="470"/>
      <c r="Z373" s="470"/>
    </row>
    <row r="374" ht="14.4" spans="1:26">
      <c r="A374" s="470"/>
      <c r="B374" s="470"/>
      <c r="C374" s="470"/>
      <c r="D374" s="470"/>
      <c r="E374" s="470"/>
      <c r="F374" s="470"/>
      <c r="G374" s="470"/>
      <c r="H374" s="470"/>
      <c r="I374" s="470"/>
      <c r="J374" s="470"/>
      <c r="K374" s="470"/>
      <c r="L374" s="470"/>
      <c r="M374" s="470"/>
      <c r="N374" s="470"/>
      <c r="O374" s="470"/>
      <c r="P374" s="470"/>
      <c r="Q374" s="470"/>
      <c r="R374" s="470"/>
      <c r="S374" s="470"/>
      <c r="T374" s="470"/>
      <c r="U374" s="470"/>
      <c r="V374" s="470"/>
      <c r="W374" s="470"/>
      <c r="X374" s="470"/>
      <c r="Y374" s="470"/>
      <c r="Z374" s="470"/>
    </row>
    <row r="375" ht="14.4" spans="1:26">
      <c r="A375" s="470"/>
      <c r="B375" s="470"/>
      <c r="C375" s="470"/>
      <c r="D375" s="470"/>
      <c r="E375" s="470"/>
      <c r="F375" s="470"/>
      <c r="G375" s="470"/>
      <c r="H375" s="470"/>
      <c r="I375" s="470"/>
      <c r="J375" s="470"/>
      <c r="K375" s="470"/>
      <c r="L375" s="470"/>
      <c r="M375" s="470"/>
      <c r="N375" s="470"/>
      <c r="O375" s="470"/>
      <c r="P375" s="470"/>
      <c r="Q375" s="470"/>
      <c r="R375" s="470"/>
      <c r="S375" s="470"/>
      <c r="T375" s="470"/>
      <c r="U375" s="470"/>
      <c r="V375" s="470"/>
      <c r="W375" s="470"/>
      <c r="X375" s="470"/>
      <c r="Y375" s="470"/>
      <c r="Z375" s="470"/>
    </row>
    <row r="376" ht="14.4" spans="1:26">
      <c r="A376" s="470"/>
      <c r="B376" s="470"/>
      <c r="C376" s="470"/>
      <c r="D376" s="470"/>
      <c r="E376" s="470"/>
      <c r="F376" s="470"/>
      <c r="G376" s="470"/>
      <c r="H376" s="470"/>
      <c r="I376" s="470"/>
      <c r="J376" s="470"/>
      <c r="K376" s="470"/>
      <c r="L376" s="470"/>
      <c r="M376" s="470"/>
      <c r="N376" s="470"/>
      <c r="O376" s="470"/>
      <c r="P376" s="470"/>
      <c r="Q376" s="470"/>
      <c r="R376" s="470"/>
      <c r="S376" s="470"/>
      <c r="T376" s="470"/>
      <c r="U376" s="470"/>
      <c r="V376" s="470"/>
      <c r="W376" s="470"/>
      <c r="X376" s="470"/>
      <c r="Y376" s="470"/>
      <c r="Z376" s="470"/>
    </row>
    <row r="377" ht="14.4" spans="1:26">
      <c r="A377" s="470"/>
      <c r="B377" s="470"/>
      <c r="C377" s="470"/>
      <c r="D377" s="470"/>
      <c r="E377" s="470"/>
      <c r="F377" s="470"/>
      <c r="G377" s="470"/>
      <c r="H377" s="470"/>
      <c r="I377" s="470"/>
      <c r="J377" s="470"/>
      <c r="K377" s="470"/>
      <c r="L377" s="470"/>
      <c r="M377" s="470"/>
      <c r="N377" s="470"/>
      <c r="O377" s="470"/>
      <c r="P377" s="470"/>
      <c r="Q377" s="470"/>
      <c r="R377" s="470"/>
      <c r="S377" s="470"/>
      <c r="T377" s="470"/>
      <c r="U377" s="470"/>
      <c r="V377" s="470"/>
      <c r="W377" s="470"/>
      <c r="X377" s="470"/>
      <c r="Y377" s="470"/>
      <c r="Z377" s="470"/>
    </row>
    <row r="378" ht="14.4" spans="1:26">
      <c r="A378" s="470"/>
      <c r="B378" s="470"/>
      <c r="C378" s="470"/>
      <c r="D378" s="470"/>
      <c r="E378" s="470"/>
      <c r="F378" s="470"/>
      <c r="G378" s="470"/>
      <c r="H378" s="470"/>
      <c r="I378" s="470"/>
      <c r="J378" s="470"/>
      <c r="K378" s="470"/>
      <c r="L378" s="470"/>
      <c r="M378" s="470"/>
      <c r="N378" s="470"/>
      <c r="O378" s="470"/>
      <c r="P378" s="470"/>
      <c r="Q378" s="470"/>
      <c r="R378" s="470"/>
      <c r="S378" s="470"/>
      <c r="T378" s="470"/>
      <c r="U378" s="470"/>
      <c r="V378" s="470"/>
      <c r="W378" s="470"/>
      <c r="X378" s="470"/>
      <c r="Y378" s="470"/>
      <c r="Z378" s="470"/>
    </row>
    <row r="379" ht="14.4" spans="1:26">
      <c r="A379" s="470"/>
      <c r="B379" s="470"/>
      <c r="C379" s="470"/>
      <c r="D379" s="470"/>
      <c r="E379" s="470"/>
      <c r="F379" s="470"/>
      <c r="G379" s="470"/>
      <c r="H379" s="470"/>
      <c r="I379" s="470"/>
      <c r="J379" s="470"/>
      <c r="K379" s="470"/>
      <c r="L379" s="470"/>
      <c r="M379" s="470"/>
      <c r="N379" s="470"/>
      <c r="O379" s="470"/>
      <c r="P379" s="470"/>
      <c r="Q379" s="470"/>
      <c r="R379" s="470"/>
      <c r="S379" s="470"/>
      <c r="T379" s="470"/>
      <c r="U379" s="470"/>
      <c r="V379" s="470"/>
      <c r="W379" s="470"/>
      <c r="X379" s="470"/>
      <c r="Y379" s="470"/>
      <c r="Z379" s="470"/>
    </row>
    <row r="380" ht="14.4" spans="1:26">
      <c r="A380" s="470"/>
      <c r="B380" s="470"/>
      <c r="C380" s="470"/>
      <c r="D380" s="470"/>
      <c r="E380" s="470"/>
      <c r="F380" s="470"/>
      <c r="G380" s="470"/>
      <c r="H380" s="470"/>
      <c r="I380" s="470"/>
      <c r="J380" s="470"/>
      <c r="K380" s="470"/>
      <c r="L380" s="470"/>
      <c r="M380" s="470"/>
      <c r="N380" s="470"/>
      <c r="O380" s="470"/>
      <c r="P380" s="470"/>
      <c r="Q380" s="470"/>
      <c r="R380" s="470"/>
      <c r="S380" s="470"/>
      <c r="T380" s="470"/>
      <c r="U380" s="470"/>
      <c r="V380" s="470"/>
      <c r="W380" s="470"/>
      <c r="X380" s="470"/>
      <c r="Y380" s="470"/>
      <c r="Z380" s="470"/>
    </row>
    <row r="381" ht="14.4" spans="1:26">
      <c r="A381" s="470"/>
      <c r="B381" s="470"/>
      <c r="C381" s="470"/>
      <c r="D381" s="470"/>
      <c r="E381" s="470"/>
      <c r="F381" s="470"/>
      <c r="G381" s="470"/>
      <c r="H381" s="470"/>
      <c r="I381" s="470"/>
      <c r="J381" s="470"/>
      <c r="K381" s="470"/>
      <c r="L381" s="470"/>
      <c r="M381" s="470"/>
      <c r="N381" s="470"/>
      <c r="O381" s="470"/>
      <c r="P381" s="470"/>
      <c r="Q381" s="470"/>
      <c r="R381" s="470"/>
      <c r="S381" s="470"/>
      <c r="T381" s="470"/>
      <c r="U381" s="470"/>
      <c r="V381" s="470"/>
      <c r="W381" s="470"/>
      <c r="X381" s="470"/>
      <c r="Y381" s="470"/>
      <c r="Z381" s="470"/>
    </row>
    <row r="382" ht="14.4" spans="1:26">
      <c r="A382" s="470"/>
      <c r="B382" s="470"/>
      <c r="C382" s="470"/>
      <c r="D382" s="470"/>
      <c r="E382" s="470"/>
      <c r="F382" s="470"/>
      <c r="G382" s="470"/>
      <c r="H382" s="470"/>
      <c r="I382" s="470"/>
      <c r="J382" s="470"/>
      <c r="K382" s="470"/>
      <c r="L382" s="470"/>
      <c r="M382" s="470"/>
      <c r="N382" s="470"/>
      <c r="O382" s="470"/>
      <c r="P382" s="470"/>
      <c r="Q382" s="470"/>
      <c r="R382" s="470"/>
      <c r="S382" s="470"/>
      <c r="T382" s="470"/>
      <c r="U382" s="470"/>
      <c r="V382" s="470"/>
      <c r="W382" s="470"/>
      <c r="X382" s="470"/>
      <c r="Y382" s="470"/>
      <c r="Z382" s="470"/>
    </row>
    <row r="383" ht="14.4" spans="1:26">
      <c r="A383" s="470"/>
      <c r="B383" s="470"/>
      <c r="C383" s="470"/>
      <c r="D383" s="470"/>
      <c r="E383" s="470"/>
      <c r="F383" s="470"/>
      <c r="G383" s="470"/>
      <c r="H383" s="470"/>
      <c r="I383" s="470"/>
      <c r="J383" s="470"/>
      <c r="K383" s="470"/>
      <c r="L383" s="470"/>
      <c r="M383" s="470"/>
      <c r="N383" s="470"/>
      <c r="O383" s="470"/>
      <c r="P383" s="470"/>
      <c r="Q383" s="470"/>
      <c r="R383" s="470"/>
      <c r="S383" s="470"/>
      <c r="T383" s="470"/>
      <c r="U383" s="470"/>
      <c r="V383" s="470"/>
      <c r="W383" s="470"/>
      <c r="X383" s="470"/>
      <c r="Y383" s="470"/>
      <c r="Z383" s="470"/>
    </row>
    <row r="384" ht="14.4" spans="1:26">
      <c r="A384" s="470"/>
      <c r="B384" s="470"/>
      <c r="C384" s="470"/>
      <c r="D384" s="470"/>
      <c r="E384" s="470"/>
      <c r="F384" s="470"/>
      <c r="G384" s="470"/>
      <c r="H384" s="470"/>
      <c r="I384" s="470"/>
      <c r="J384" s="470"/>
      <c r="K384" s="470"/>
      <c r="L384" s="470"/>
      <c r="M384" s="470"/>
      <c r="N384" s="470"/>
      <c r="O384" s="470"/>
      <c r="P384" s="470"/>
      <c r="Q384" s="470"/>
      <c r="R384" s="470"/>
      <c r="S384" s="470"/>
      <c r="T384" s="470"/>
      <c r="U384" s="470"/>
      <c r="V384" s="470"/>
      <c r="W384" s="470"/>
      <c r="X384" s="470"/>
      <c r="Y384" s="470"/>
      <c r="Z384" s="470"/>
    </row>
    <row r="385" ht="14.4" spans="1:26">
      <c r="A385" s="470"/>
      <c r="B385" s="470"/>
      <c r="C385" s="470"/>
      <c r="D385" s="470"/>
      <c r="E385" s="470"/>
      <c r="F385" s="470"/>
      <c r="G385" s="470"/>
      <c r="H385" s="470"/>
      <c r="I385" s="470"/>
      <c r="J385" s="470"/>
      <c r="K385" s="470"/>
      <c r="L385" s="470"/>
      <c r="M385" s="470"/>
      <c r="N385" s="470"/>
      <c r="O385" s="470"/>
      <c r="P385" s="470"/>
      <c r="Q385" s="470"/>
      <c r="R385" s="470"/>
      <c r="S385" s="470"/>
      <c r="T385" s="470"/>
      <c r="U385" s="470"/>
      <c r="V385" s="470"/>
      <c r="W385" s="470"/>
      <c r="X385" s="470"/>
      <c r="Y385" s="470"/>
      <c r="Z385" s="470"/>
    </row>
    <row r="386" ht="14.4" spans="1:26">
      <c r="A386" s="470"/>
      <c r="B386" s="470"/>
      <c r="C386" s="470"/>
      <c r="D386" s="470"/>
      <c r="E386" s="470"/>
      <c r="F386" s="470"/>
      <c r="G386" s="470"/>
      <c r="H386" s="470"/>
      <c r="I386" s="470"/>
      <c r="J386" s="470"/>
      <c r="K386" s="470"/>
      <c r="L386" s="470"/>
      <c r="M386" s="470"/>
      <c r="N386" s="470"/>
      <c r="O386" s="470"/>
      <c r="P386" s="470"/>
      <c r="Q386" s="470"/>
      <c r="R386" s="470"/>
      <c r="S386" s="470"/>
      <c r="T386" s="470"/>
      <c r="U386" s="470"/>
      <c r="V386" s="470"/>
      <c r="W386" s="470"/>
      <c r="X386" s="470"/>
      <c r="Y386" s="470"/>
      <c r="Z386" s="470"/>
    </row>
    <row r="387" ht="14.4" spans="1:26">
      <c r="A387" s="470"/>
      <c r="B387" s="470"/>
      <c r="C387" s="470"/>
      <c r="D387" s="470"/>
      <c r="E387" s="470"/>
      <c r="F387" s="470"/>
      <c r="G387" s="470"/>
      <c r="H387" s="470"/>
      <c r="I387" s="470"/>
      <c r="J387" s="470"/>
      <c r="K387" s="470"/>
      <c r="L387" s="470"/>
      <c r="M387" s="470"/>
      <c r="N387" s="470"/>
      <c r="O387" s="470"/>
      <c r="P387" s="470"/>
      <c r="Q387" s="470"/>
      <c r="R387" s="470"/>
      <c r="S387" s="470"/>
      <c r="T387" s="470"/>
      <c r="U387" s="470"/>
      <c r="V387" s="470"/>
      <c r="W387" s="470"/>
      <c r="X387" s="470"/>
      <c r="Y387" s="470"/>
      <c r="Z387" s="470"/>
    </row>
    <row r="388" ht="14.4" spans="1:26">
      <c r="A388" s="470"/>
      <c r="B388" s="470"/>
      <c r="C388" s="470"/>
      <c r="D388" s="470"/>
      <c r="E388" s="470"/>
      <c r="F388" s="470"/>
      <c r="G388" s="470"/>
      <c r="H388" s="470"/>
      <c r="I388" s="470"/>
      <c r="J388" s="470"/>
      <c r="K388" s="470"/>
      <c r="L388" s="470"/>
      <c r="M388" s="470"/>
      <c r="N388" s="470"/>
      <c r="O388" s="470"/>
      <c r="P388" s="470"/>
      <c r="Q388" s="470"/>
      <c r="R388" s="470"/>
      <c r="S388" s="470"/>
      <c r="T388" s="470"/>
      <c r="U388" s="470"/>
      <c r="V388" s="470"/>
      <c r="W388" s="470"/>
      <c r="X388" s="470"/>
      <c r="Y388" s="470"/>
      <c r="Z388" s="470"/>
    </row>
    <row r="389" ht="14.4" spans="1:26">
      <c r="A389" s="470"/>
      <c r="B389" s="470"/>
      <c r="C389" s="470"/>
      <c r="D389" s="470"/>
      <c r="E389" s="470"/>
      <c r="F389" s="470"/>
      <c r="G389" s="470"/>
      <c r="H389" s="470"/>
      <c r="I389" s="470"/>
      <c r="J389" s="470"/>
      <c r="K389" s="470"/>
      <c r="L389" s="470"/>
      <c r="M389" s="470"/>
      <c r="N389" s="470"/>
      <c r="O389" s="470"/>
      <c r="P389" s="470"/>
      <c r="Q389" s="470"/>
      <c r="R389" s="470"/>
      <c r="S389" s="470"/>
      <c r="T389" s="470"/>
      <c r="U389" s="470"/>
      <c r="V389" s="470"/>
      <c r="W389" s="470"/>
      <c r="X389" s="470"/>
      <c r="Y389" s="470"/>
      <c r="Z389" s="470"/>
    </row>
    <row r="390" ht="14.4" spans="1:26">
      <c r="A390" s="470"/>
      <c r="B390" s="470"/>
      <c r="C390" s="470"/>
      <c r="D390" s="470"/>
      <c r="E390" s="470"/>
      <c r="F390" s="470"/>
      <c r="G390" s="470"/>
      <c r="H390" s="470"/>
      <c r="I390" s="470"/>
      <c r="J390" s="470"/>
      <c r="K390" s="470"/>
      <c r="L390" s="470"/>
      <c r="M390" s="470"/>
      <c r="N390" s="470"/>
      <c r="O390" s="470"/>
      <c r="P390" s="470"/>
      <c r="Q390" s="470"/>
      <c r="R390" s="470"/>
      <c r="S390" s="470"/>
      <c r="T390" s="470"/>
      <c r="U390" s="470"/>
      <c r="V390" s="470"/>
      <c r="W390" s="470"/>
      <c r="X390" s="470"/>
      <c r="Y390" s="470"/>
      <c r="Z390" s="470"/>
    </row>
    <row r="391" ht="14.4" spans="1:26">
      <c r="A391" s="470"/>
      <c r="B391" s="470"/>
      <c r="C391" s="470"/>
      <c r="D391" s="470"/>
      <c r="E391" s="470"/>
      <c r="F391" s="470"/>
      <c r="G391" s="470"/>
      <c r="H391" s="470"/>
      <c r="I391" s="470"/>
      <c r="J391" s="470"/>
      <c r="K391" s="470"/>
      <c r="L391" s="470"/>
      <c r="M391" s="470"/>
      <c r="N391" s="470"/>
      <c r="O391" s="470"/>
      <c r="P391" s="470"/>
      <c r="Q391" s="470"/>
      <c r="R391" s="470"/>
      <c r="S391" s="470"/>
      <c r="T391" s="470"/>
      <c r="U391" s="470"/>
      <c r="V391" s="470"/>
      <c r="W391" s="470"/>
      <c r="X391" s="470"/>
      <c r="Y391" s="470"/>
      <c r="Z391" s="470"/>
    </row>
    <row r="392" ht="14.4" spans="1:26">
      <c r="A392" s="470"/>
      <c r="B392" s="470"/>
      <c r="C392" s="470"/>
      <c r="D392" s="470"/>
      <c r="E392" s="470"/>
      <c r="F392" s="470"/>
      <c r="G392" s="470"/>
      <c r="H392" s="470"/>
      <c r="I392" s="470"/>
      <c r="J392" s="470"/>
      <c r="K392" s="470"/>
      <c r="L392" s="470"/>
      <c r="M392" s="470"/>
      <c r="N392" s="470"/>
      <c r="O392" s="470"/>
      <c r="P392" s="470"/>
      <c r="Q392" s="470"/>
      <c r="R392" s="470"/>
      <c r="S392" s="470"/>
      <c r="T392" s="470"/>
      <c r="U392" s="470"/>
      <c r="V392" s="470"/>
      <c r="W392" s="470"/>
      <c r="X392" s="470"/>
      <c r="Y392" s="470"/>
      <c r="Z392" s="470"/>
    </row>
    <row r="393" ht="14.4" spans="1:26">
      <c r="A393" s="470"/>
      <c r="B393" s="470"/>
      <c r="C393" s="470"/>
      <c r="D393" s="470"/>
      <c r="E393" s="470"/>
      <c r="F393" s="470"/>
      <c r="G393" s="470"/>
      <c r="H393" s="470"/>
      <c r="I393" s="470"/>
      <c r="J393" s="470"/>
      <c r="K393" s="470"/>
      <c r="L393" s="470"/>
      <c r="M393" s="470"/>
      <c r="N393" s="470"/>
      <c r="O393" s="470"/>
      <c r="P393" s="470"/>
      <c r="Q393" s="470"/>
      <c r="R393" s="470"/>
      <c r="S393" s="470"/>
      <c r="T393" s="470"/>
      <c r="U393" s="470"/>
      <c r="V393" s="470"/>
      <c r="W393" s="470"/>
      <c r="X393" s="470"/>
      <c r="Y393" s="470"/>
      <c r="Z393" s="470"/>
    </row>
    <row r="394" ht="14.4" spans="1:26">
      <c r="A394" s="470"/>
      <c r="B394" s="470"/>
      <c r="C394" s="470"/>
      <c r="D394" s="470"/>
      <c r="E394" s="470"/>
      <c r="F394" s="470"/>
      <c r="G394" s="470"/>
      <c r="H394" s="470"/>
      <c r="I394" s="470"/>
      <c r="J394" s="470"/>
      <c r="K394" s="470"/>
      <c r="L394" s="470"/>
      <c r="M394" s="470"/>
      <c r="N394" s="470"/>
      <c r="O394" s="470"/>
      <c r="P394" s="470"/>
      <c r="Q394" s="470"/>
      <c r="R394" s="470"/>
      <c r="S394" s="470"/>
      <c r="T394" s="470"/>
      <c r="U394" s="470"/>
      <c r="V394" s="470"/>
      <c r="W394" s="470"/>
      <c r="X394" s="470"/>
      <c r="Y394" s="470"/>
      <c r="Z394" s="470"/>
    </row>
    <row r="395" ht="14.4" spans="1:26">
      <c r="A395" s="470"/>
      <c r="B395" s="470"/>
      <c r="C395" s="470"/>
      <c r="D395" s="470"/>
      <c r="E395" s="470"/>
      <c r="F395" s="470"/>
      <c r="G395" s="470"/>
      <c r="H395" s="470"/>
      <c r="I395" s="470"/>
      <c r="J395" s="470"/>
      <c r="K395" s="470"/>
      <c r="L395" s="470"/>
      <c r="M395" s="470"/>
      <c r="N395" s="470"/>
      <c r="O395" s="470"/>
      <c r="P395" s="470"/>
      <c r="Q395" s="470"/>
      <c r="R395" s="470"/>
      <c r="S395" s="470"/>
      <c r="T395" s="470"/>
      <c r="U395" s="470"/>
      <c r="V395" s="470"/>
      <c r="W395" s="470"/>
      <c r="X395" s="470"/>
      <c r="Y395" s="470"/>
      <c r="Z395" s="470"/>
    </row>
    <row r="396" ht="14.4" spans="1:26">
      <c r="A396" s="470"/>
      <c r="B396" s="470"/>
      <c r="C396" s="470"/>
      <c r="D396" s="470"/>
      <c r="E396" s="470"/>
      <c r="F396" s="470"/>
      <c r="G396" s="470"/>
      <c r="H396" s="470"/>
      <c r="I396" s="470"/>
      <c r="J396" s="470"/>
      <c r="K396" s="470"/>
      <c r="L396" s="470"/>
      <c r="M396" s="470"/>
      <c r="N396" s="470"/>
      <c r="O396" s="470"/>
      <c r="P396" s="470"/>
      <c r="Q396" s="470"/>
      <c r="R396" s="470"/>
      <c r="S396" s="470"/>
      <c r="T396" s="470"/>
      <c r="U396" s="470"/>
      <c r="V396" s="470"/>
      <c r="W396" s="470"/>
      <c r="X396" s="470"/>
      <c r="Y396" s="470"/>
      <c r="Z396" s="470"/>
    </row>
    <row r="397" ht="14.4" spans="1:26">
      <c r="A397" s="470"/>
      <c r="B397" s="470"/>
      <c r="C397" s="470"/>
      <c r="D397" s="470"/>
      <c r="E397" s="470"/>
      <c r="F397" s="470"/>
      <c r="G397" s="470"/>
      <c r="H397" s="470"/>
      <c r="I397" s="470"/>
      <c r="J397" s="470"/>
      <c r="K397" s="470"/>
      <c r="L397" s="470"/>
      <c r="M397" s="470"/>
      <c r="N397" s="470"/>
      <c r="O397" s="470"/>
      <c r="P397" s="470"/>
      <c r="Q397" s="470"/>
      <c r="R397" s="470"/>
      <c r="S397" s="470"/>
      <c r="T397" s="470"/>
      <c r="U397" s="470"/>
      <c r="V397" s="470"/>
      <c r="W397" s="470"/>
      <c r="X397" s="470"/>
      <c r="Y397" s="470"/>
      <c r="Z397" s="470"/>
    </row>
    <row r="398" ht="14.4" spans="1:26">
      <c r="A398" s="470"/>
      <c r="B398" s="470"/>
      <c r="C398" s="470"/>
      <c r="D398" s="470"/>
      <c r="E398" s="470"/>
      <c r="F398" s="470"/>
      <c r="G398" s="470"/>
      <c r="H398" s="470"/>
      <c r="I398" s="470"/>
      <c r="J398" s="470"/>
      <c r="K398" s="470"/>
      <c r="L398" s="470"/>
      <c r="M398" s="470"/>
      <c r="N398" s="470"/>
      <c r="O398" s="470"/>
      <c r="P398" s="470"/>
      <c r="Q398" s="470"/>
      <c r="R398" s="470"/>
      <c r="S398" s="470"/>
      <c r="T398" s="470"/>
      <c r="U398" s="470"/>
      <c r="V398" s="470"/>
      <c r="W398" s="470"/>
      <c r="X398" s="470"/>
      <c r="Y398" s="470"/>
      <c r="Z398" s="470"/>
    </row>
    <row r="399" ht="14.4" spans="1:26">
      <c r="A399" s="470"/>
      <c r="B399" s="470"/>
      <c r="C399" s="470"/>
      <c r="D399" s="470"/>
      <c r="E399" s="470"/>
      <c r="F399" s="470"/>
      <c r="G399" s="470"/>
      <c r="H399" s="470"/>
      <c r="I399" s="470"/>
      <c r="J399" s="470"/>
      <c r="K399" s="470"/>
      <c r="L399" s="470"/>
      <c r="M399" s="470"/>
      <c r="N399" s="470"/>
      <c r="O399" s="470"/>
      <c r="P399" s="470"/>
      <c r="Q399" s="470"/>
      <c r="R399" s="470"/>
      <c r="S399" s="470"/>
      <c r="T399" s="470"/>
      <c r="U399" s="470"/>
      <c r="V399" s="470"/>
      <c r="W399" s="470"/>
      <c r="X399" s="470"/>
      <c r="Y399" s="470"/>
      <c r="Z399" s="470"/>
    </row>
    <row r="400" ht="14.4" spans="1:26">
      <c r="A400" s="470"/>
      <c r="B400" s="470"/>
      <c r="C400" s="470"/>
      <c r="D400" s="470"/>
      <c r="E400" s="470"/>
      <c r="F400" s="470"/>
      <c r="G400" s="470"/>
      <c r="H400" s="470"/>
      <c r="I400" s="470"/>
      <c r="J400" s="470"/>
      <c r="K400" s="470"/>
      <c r="L400" s="470"/>
      <c r="M400" s="470"/>
      <c r="N400" s="470"/>
      <c r="O400" s="470"/>
      <c r="P400" s="470"/>
      <c r="Q400" s="470"/>
      <c r="R400" s="470"/>
      <c r="S400" s="470"/>
      <c r="T400" s="470"/>
      <c r="U400" s="470"/>
      <c r="V400" s="470"/>
      <c r="W400" s="470"/>
      <c r="X400" s="470"/>
      <c r="Y400" s="470"/>
      <c r="Z400" s="470"/>
    </row>
    <row r="401" ht="14.4" spans="1:26">
      <c r="A401" s="470"/>
      <c r="B401" s="470"/>
      <c r="C401" s="470"/>
      <c r="D401" s="470"/>
      <c r="E401" s="470"/>
      <c r="F401" s="470"/>
      <c r="G401" s="470"/>
      <c r="H401" s="470"/>
      <c r="I401" s="470"/>
      <c r="J401" s="470"/>
      <c r="K401" s="470"/>
      <c r="L401" s="470"/>
      <c r="M401" s="470"/>
      <c r="N401" s="470"/>
      <c r="O401" s="470"/>
      <c r="P401" s="470"/>
      <c r="Q401" s="470"/>
      <c r="R401" s="470"/>
      <c r="S401" s="470"/>
      <c r="T401" s="470"/>
      <c r="U401" s="470"/>
      <c r="V401" s="470"/>
      <c r="W401" s="470"/>
      <c r="X401" s="470"/>
      <c r="Y401" s="470"/>
      <c r="Z401" s="470"/>
    </row>
    <row r="402" ht="14.4" spans="1:26">
      <c r="A402" s="470"/>
      <c r="B402" s="470"/>
      <c r="C402" s="470"/>
      <c r="D402" s="470"/>
      <c r="E402" s="470"/>
      <c r="F402" s="470"/>
      <c r="G402" s="470"/>
      <c r="H402" s="470"/>
      <c r="I402" s="470"/>
      <c r="J402" s="470"/>
      <c r="K402" s="470"/>
      <c r="L402" s="470"/>
      <c r="M402" s="470"/>
      <c r="N402" s="470"/>
      <c r="O402" s="470"/>
      <c r="P402" s="470"/>
      <c r="Q402" s="470"/>
      <c r="R402" s="470"/>
      <c r="S402" s="470"/>
      <c r="T402" s="470"/>
      <c r="U402" s="470"/>
      <c r="V402" s="470"/>
      <c r="W402" s="470"/>
      <c r="X402" s="470"/>
      <c r="Y402" s="470"/>
      <c r="Z402" s="470"/>
    </row>
    <row r="403" ht="14.4" spans="1:26">
      <c r="A403" s="470"/>
      <c r="B403" s="470"/>
      <c r="C403" s="470"/>
      <c r="D403" s="470"/>
      <c r="E403" s="470"/>
      <c r="F403" s="470"/>
      <c r="G403" s="470"/>
      <c r="H403" s="470"/>
      <c r="I403" s="470"/>
      <c r="J403" s="470"/>
      <c r="K403" s="470"/>
      <c r="L403" s="470"/>
      <c r="M403" s="470"/>
      <c r="N403" s="470"/>
      <c r="O403" s="470"/>
      <c r="P403" s="470"/>
      <c r="Q403" s="470"/>
      <c r="R403" s="470"/>
      <c r="S403" s="470"/>
      <c r="T403" s="470"/>
      <c r="U403" s="470"/>
      <c r="V403" s="470"/>
      <c r="W403" s="470"/>
      <c r="X403" s="470"/>
      <c r="Y403" s="470"/>
      <c r="Z403" s="470"/>
    </row>
    <row r="404" ht="14.4" spans="1:26">
      <c r="A404" s="470"/>
      <c r="B404" s="470"/>
      <c r="C404" s="470"/>
      <c r="D404" s="470"/>
      <c r="E404" s="470"/>
      <c r="F404" s="470"/>
      <c r="G404" s="470"/>
      <c r="H404" s="470"/>
      <c r="I404" s="470"/>
      <c r="J404" s="470"/>
      <c r="K404" s="470"/>
      <c r="L404" s="470"/>
      <c r="M404" s="470"/>
      <c r="N404" s="470"/>
      <c r="O404" s="470"/>
      <c r="P404" s="470"/>
      <c r="Q404" s="470"/>
      <c r="R404" s="470"/>
      <c r="S404" s="470"/>
      <c r="T404" s="470"/>
      <c r="U404" s="470"/>
      <c r="V404" s="470"/>
      <c r="W404" s="470"/>
      <c r="X404" s="470"/>
      <c r="Y404" s="470"/>
      <c r="Z404" s="470"/>
    </row>
    <row r="405" ht="14.4" spans="1:26">
      <c r="A405" s="470"/>
      <c r="B405" s="470"/>
      <c r="C405" s="470"/>
      <c r="D405" s="470"/>
      <c r="E405" s="470"/>
      <c r="F405" s="470"/>
      <c r="G405" s="470"/>
      <c r="H405" s="470"/>
      <c r="I405" s="470"/>
      <c r="J405" s="470"/>
      <c r="K405" s="470"/>
      <c r="L405" s="470"/>
      <c r="M405" s="470"/>
      <c r="N405" s="470"/>
      <c r="O405" s="470"/>
      <c r="P405" s="470"/>
      <c r="Q405" s="470"/>
      <c r="R405" s="470"/>
      <c r="S405" s="470"/>
      <c r="T405" s="470"/>
      <c r="U405" s="470"/>
      <c r="V405" s="470"/>
      <c r="W405" s="470"/>
      <c r="X405" s="470"/>
      <c r="Y405" s="470"/>
      <c r="Z405" s="470"/>
    </row>
    <row r="406" ht="14.4" spans="1:26">
      <c r="A406" s="470"/>
      <c r="B406" s="470"/>
      <c r="C406" s="470"/>
      <c r="D406" s="470"/>
      <c r="E406" s="470"/>
      <c r="F406" s="470"/>
      <c r="G406" s="470"/>
      <c r="H406" s="470"/>
      <c r="I406" s="470"/>
      <c r="J406" s="470"/>
      <c r="K406" s="470"/>
      <c r="L406" s="470"/>
      <c r="M406" s="470"/>
      <c r="N406" s="470"/>
      <c r="O406" s="470"/>
      <c r="P406" s="470"/>
      <c r="Q406" s="470"/>
      <c r="R406" s="470"/>
      <c r="S406" s="470"/>
      <c r="T406" s="470"/>
      <c r="U406" s="470"/>
      <c r="V406" s="470"/>
      <c r="W406" s="470"/>
      <c r="X406" s="470"/>
      <c r="Y406" s="470"/>
      <c r="Z406" s="470"/>
    </row>
    <row r="407" ht="14.4" spans="1:26">
      <c r="A407" s="470"/>
      <c r="B407" s="470"/>
      <c r="C407" s="470"/>
      <c r="D407" s="470"/>
      <c r="E407" s="470"/>
      <c r="F407" s="470"/>
      <c r="G407" s="470"/>
      <c r="H407" s="470"/>
      <c r="I407" s="470"/>
      <c r="J407" s="470"/>
      <c r="K407" s="470"/>
      <c r="L407" s="470"/>
      <c r="M407" s="470"/>
      <c r="N407" s="470"/>
      <c r="O407" s="470"/>
      <c r="P407" s="470"/>
      <c r="Q407" s="470"/>
      <c r="R407" s="470"/>
      <c r="S407" s="470"/>
      <c r="T407" s="470"/>
      <c r="U407" s="470"/>
      <c r="V407" s="470"/>
      <c r="W407" s="470"/>
      <c r="X407" s="470"/>
      <c r="Y407" s="470"/>
      <c r="Z407" s="470"/>
    </row>
    <row r="408" ht="14.4" spans="1:26">
      <c r="A408" s="470"/>
      <c r="B408" s="470"/>
      <c r="C408" s="470"/>
      <c r="D408" s="470"/>
      <c r="E408" s="470"/>
      <c r="F408" s="470"/>
      <c r="G408" s="470"/>
      <c r="H408" s="470"/>
      <c r="I408" s="470"/>
      <c r="J408" s="470"/>
      <c r="K408" s="470"/>
      <c r="L408" s="470"/>
      <c r="M408" s="470"/>
      <c r="N408" s="470"/>
      <c r="O408" s="470"/>
      <c r="P408" s="470"/>
      <c r="Q408" s="470"/>
      <c r="R408" s="470"/>
      <c r="S408" s="470"/>
      <c r="T408" s="470"/>
      <c r="U408" s="470"/>
      <c r="V408" s="470"/>
      <c r="W408" s="470"/>
      <c r="X408" s="470"/>
      <c r="Y408" s="470"/>
      <c r="Z408" s="470"/>
    </row>
    <row r="409" ht="14.4" spans="1:26">
      <c r="A409" s="470"/>
      <c r="B409" s="470"/>
      <c r="C409" s="470"/>
      <c r="D409" s="470"/>
      <c r="E409" s="470"/>
      <c r="F409" s="470"/>
      <c r="G409" s="470"/>
      <c r="H409" s="470"/>
      <c r="I409" s="470"/>
      <c r="J409" s="470"/>
      <c r="K409" s="470"/>
      <c r="L409" s="470"/>
      <c r="M409" s="470"/>
      <c r="N409" s="470"/>
      <c r="O409" s="470"/>
      <c r="P409" s="470"/>
      <c r="Q409" s="470"/>
      <c r="R409" s="470"/>
      <c r="S409" s="470"/>
      <c r="T409" s="470"/>
      <c r="U409" s="470"/>
      <c r="V409" s="470"/>
      <c r="W409" s="470"/>
      <c r="X409" s="470"/>
      <c r="Y409" s="470"/>
      <c r="Z409" s="470"/>
    </row>
    <row r="410" ht="14.4" spans="1:26">
      <c r="A410" s="470"/>
      <c r="B410" s="470"/>
      <c r="C410" s="470"/>
      <c r="D410" s="470"/>
      <c r="E410" s="470"/>
      <c r="F410" s="470"/>
      <c r="G410" s="470"/>
      <c r="H410" s="470"/>
      <c r="I410" s="470"/>
      <c r="J410" s="470"/>
      <c r="K410" s="470"/>
      <c r="L410" s="470"/>
      <c r="M410" s="470"/>
      <c r="N410" s="470"/>
      <c r="O410" s="470"/>
      <c r="P410" s="470"/>
      <c r="Q410" s="470"/>
      <c r="R410" s="470"/>
      <c r="S410" s="470"/>
      <c r="T410" s="470"/>
      <c r="U410" s="470"/>
      <c r="V410" s="470"/>
      <c r="W410" s="470"/>
      <c r="X410" s="470"/>
      <c r="Y410" s="470"/>
      <c r="Z410" s="470"/>
    </row>
    <row r="411" ht="14.4" spans="1:26">
      <c r="A411" s="470"/>
      <c r="B411" s="470"/>
      <c r="C411" s="470"/>
      <c r="D411" s="470"/>
      <c r="E411" s="470"/>
      <c r="F411" s="470"/>
      <c r="G411" s="470"/>
      <c r="H411" s="470"/>
      <c r="I411" s="470"/>
      <c r="J411" s="470"/>
      <c r="K411" s="470"/>
      <c r="L411" s="470"/>
      <c r="M411" s="470"/>
      <c r="N411" s="470"/>
      <c r="O411" s="470"/>
      <c r="P411" s="470"/>
      <c r="Q411" s="470"/>
      <c r="R411" s="470"/>
      <c r="S411" s="470"/>
      <c r="T411" s="470"/>
      <c r="U411" s="470"/>
      <c r="V411" s="470"/>
      <c r="W411" s="470"/>
      <c r="X411" s="470"/>
      <c r="Y411" s="470"/>
      <c r="Z411" s="470"/>
    </row>
    <row r="412" ht="14.4" spans="1:26">
      <c r="A412" s="470"/>
      <c r="B412" s="470"/>
      <c r="C412" s="470"/>
      <c r="D412" s="470"/>
      <c r="E412" s="470"/>
      <c r="F412" s="470"/>
      <c r="G412" s="470"/>
      <c r="H412" s="470"/>
      <c r="I412" s="470"/>
      <c r="J412" s="470"/>
      <c r="K412" s="470"/>
      <c r="L412" s="470"/>
      <c r="M412" s="470"/>
      <c r="N412" s="470"/>
      <c r="O412" s="470"/>
      <c r="P412" s="470"/>
      <c r="Q412" s="470"/>
      <c r="R412" s="470"/>
      <c r="S412" s="470"/>
      <c r="T412" s="470"/>
      <c r="U412" s="470"/>
      <c r="V412" s="470"/>
      <c r="W412" s="470"/>
      <c r="X412" s="470"/>
      <c r="Y412" s="470"/>
      <c r="Z412" s="470"/>
    </row>
    <row r="413" ht="14.4" spans="1:26">
      <c r="A413" s="470"/>
      <c r="B413" s="470"/>
      <c r="C413" s="470"/>
      <c r="D413" s="470"/>
      <c r="E413" s="470"/>
      <c r="F413" s="470"/>
      <c r="G413" s="470"/>
      <c r="H413" s="470"/>
      <c r="I413" s="470"/>
      <c r="J413" s="470"/>
      <c r="K413" s="470"/>
      <c r="L413" s="470"/>
      <c r="M413" s="470"/>
      <c r="N413" s="470"/>
      <c r="O413" s="470"/>
      <c r="P413" s="470"/>
      <c r="Q413" s="470"/>
      <c r="R413" s="470"/>
      <c r="S413" s="470"/>
      <c r="T413" s="470"/>
      <c r="U413" s="470"/>
      <c r="V413" s="470"/>
      <c r="W413" s="470"/>
      <c r="X413" s="470"/>
      <c r="Y413" s="470"/>
      <c r="Z413" s="470"/>
    </row>
    <row r="414" ht="14.4" spans="1:26">
      <c r="A414" s="470"/>
      <c r="B414" s="470"/>
      <c r="C414" s="470"/>
      <c r="D414" s="470"/>
      <c r="E414" s="470"/>
      <c r="F414" s="470"/>
      <c r="G414" s="470"/>
      <c r="H414" s="470"/>
      <c r="I414" s="470"/>
      <c r="J414" s="470"/>
      <c r="K414" s="470"/>
      <c r="L414" s="470"/>
      <c r="M414" s="470"/>
      <c r="N414" s="470"/>
      <c r="O414" s="470"/>
      <c r="P414" s="470"/>
      <c r="Q414" s="470"/>
      <c r="R414" s="470"/>
      <c r="S414" s="470"/>
      <c r="T414" s="470"/>
      <c r="U414" s="470"/>
      <c r="V414" s="470"/>
      <c r="W414" s="470"/>
      <c r="X414" s="470"/>
      <c r="Y414" s="470"/>
      <c r="Z414" s="470"/>
    </row>
    <row r="415" ht="14.4" spans="1:26">
      <c r="A415" s="470"/>
      <c r="B415" s="470"/>
      <c r="C415" s="470"/>
      <c r="D415" s="470"/>
      <c r="E415" s="470"/>
      <c r="F415" s="470"/>
      <c r="G415" s="470"/>
      <c r="H415" s="470"/>
      <c r="I415" s="470"/>
      <c r="J415" s="470"/>
      <c r="K415" s="470"/>
      <c r="L415" s="470"/>
      <c r="M415" s="470"/>
      <c r="N415" s="470"/>
      <c r="O415" s="470"/>
      <c r="P415" s="470"/>
      <c r="Q415" s="470"/>
      <c r="R415" s="470"/>
      <c r="S415" s="470"/>
      <c r="T415" s="470"/>
      <c r="U415" s="470"/>
      <c r="V415" s="470"/>
      <c r="W415" s="470"/>
      <c r="X415" s="470"/>
      <c r="Y415" s="470"/>
      <c r="Z415" s="470"/>
    </row>
    <row r="416" ht="14.4" spans="1:26">
      <c r="A416" s="470"/>
      <c r="B416" s="470"/>
      <c r="C416" s="470"/>
      <c r="D416" s="470"/>
      <c r="E416" s="470"/>
      <c r="F416" s="470"/>
      <c r="G416" s="470"/>
      <c r="H416" s="470"/>
      <c r="I416" s="470"/>
      <c r="J416" s="470"/>
      <c r="K416" s="470"/>
      <c r="L416" s="470"/>
      <c r="M416" s="470"/>
      <c r="N416" s="470"/>
      <c r="O416" s="470"/>
      <c r="P416" s="470"/>
      <c r="Q416" s="470"/>
      <c r="R416" s="470"/>
      <c r="S416" s="470"/>
      <c r="T416" s="470"/>
      <c r="U416" s="470"/>
      <c r="V416" s="470"/>
      <c r="W416" s="470"/>
      <c r="X416" s="470"/>
      <c r="Y416" s="470"/>
      <c r="Z416" s="470"/>
    </row>
    <row r="417" ht="14.4" spans="1:26">
      <c r="A417" s="470"/>
      <c r="B417" s="470"/>
      <c r="C417" s="470"/>
      <c r="D417" s="470"/>
      <c r="E417" s="470"/>
      <c r="F417" s="470"/>
      <c r="G417" s="470"/>
      <c r="H417" s="470"/>
      <c r="I417" s="470"/>
      <c r="J417" s="470"/>
      <c r="K417" s="470"/>
      <c r="L417" s="470"/>
      <c r="M417" s="470"/>
      <c r="N417" s="470"/>
      <c r="O417" s="470"/>
      <c r="P417" s="470"/>
      <c r="Q417" s="470"/>
      <c r="R417" s="470"/>
      <c r="S417" s="470"/>
      <c r="T417" s="470"/>
      <c r="U417" s="470"/>
      <c r="V417" s="470"/>
      <c r="W417" s="470"/>
      <c r="X417" s="470"/>
      <c r="Y417" s="470"/>
      <c r="Z417" s="470"/>
    </row>
    <row r="418" ht="14.4" spans="1:26">
      <c r="A418" s="470"/>
      <c r="B418" s="470"/>
      <c r="C418" s="470"/>
      <c r="D418" s="470"/>
      <c r="E418" s="470"/>
      <c r="F418" s="470"/>
      <c r="G418" s="470"/>
      <c r="H418" s="470"/>
      <c r="I418" s="470"/>
      <c r="J418" s="470"/>
      <c r="K418" s="470"/>
      <c r="L418" s="470"/>
      <c r="M418" s="470"/>
      <c r="N418" s="470"/>
      <c r="O418" s="470"/>
      <c r="P418" s="470"/>
      <c r="Q418" s="470"/>
      <c r="R418" s="470"/>
      <c r="S418" s="470"/>
      <c r="T418" s="470"/>
      <c r="U418" s="470"/>
      <c r="V418" s="470"/>
      <c r="W418" s="470"/>
      <c r="X418" s="470"/>
      <c r="Y418" s="470"/>
      <c r="Z418" s="470"/>
    </row>
    <row r="419" ht="14.4" spans="1:26">
      <c r="A419" s="470"/>
      <c r="B419" s="470"/>
      <c r="C419" s="470"/>
      <c r="D419" s="470"/>
      <c r="E419" s="470"/>
      <c r="F419" s="470"/>
      <c r="G419" s="470"/>
      <c r="H419" s="470"/>
      <c r="I419" s="470"/>
      <c r="J419" s="470"/>
      <c r="K419" s="470"/>
      <c r="L419" s="470"/>
      <c r="M419" s="470"/>
      <c r="N419" s="470"/>
      <c r="O419" s="470"/>
      <c r="P419" s="470"/>
      <c r="Q419" s="470"/>
      <c r="R419" s="470"/>
      <c r="S419" s="470"/>
      <c r="T419" s="470"/>
      <c r="U419" s="470"/>
      <c r="V419" s="470"/>
      <c r="W419" s="470"/>
      <c r="X419" s="470"/>
      <c r="Y419" s="470"/>
      <c r="Z419" s="470"/>
    </row>
    <row r="420" ht="14.4" spans="1:26">
      <c r="A420" s="470"/>
      <c r="B420" s="470"/>
      <c r="C420" s="470"/>
      <c r="D420" s="470"/>
      <c r="E420" s="470"/>
      <c r="F420" s="470"/>
      <c r="G420" s="470"/>
      <c r="H420" s="470"/>
      <c r="I420" s="470"/>
      <c r="J420" s="470"/>
      <c r="K420" s="470"/>
      <c r="L420" s="470"/>
      <c r="M420" s="470"/>
      <c r="N420" s="470"/>
      <c r="O420" s="470"/>
      <c r="P420" s="470"/>
      <c r="Q420" s="470"/>
      <c r="R420" s="470"/>
      <c r="S420" s="470"/>
      <c r="T420" s="470"/>
      <c r="U420" s="470"/>
      <c r="V420" s="470"/>
      <c r="W420" s="470"/>
      <c r="X420" s="470"/>
      <c r="Y420" s="470"/>
      <c r="Z420" s="470"/>
    </row>
    <row r="421" ht="14.4" spans="1:26">
      <c r="A421" s="470"/>
      <c r="B421" s="470"/>
      <c r="C421" s="470"/>
      <c r="D421" s="470"/>
      <c r="E421" s="470"/>
      <c r="F421" s="470"/>
      <c r="G421" s="470"/>
      <c r="H421" s="470"/>
      <c r="I421" s="470"/>
      <c r="J421" s="470"/>
      <c r="K421" s="470"/>
      <c r="L421" s="470"/>
      <c r="M421" s="470"/>
      <c r="N421" s="470"/>
      <c r="O421" s="470"/>
      <c r="P421" s="470"/>
      <c r="Q421" s="470"/>
      <c r="R421" s="470"/>
      <c r="S421" s="470"/>
      <c r="T421" s="470"/>
      <c r="U421" s="470"/>
      <c r="V421" s="470"/>
      <c r="W421" s="470"/>
      <c r="X421" s="470"/>
      <c r="Y421" s="470"/>
      <c r="Z421" s="470"/>
    </row>
    <row r="422" ht="14.4" spans="1:26">
      <c r="A422" s="470"/>
      <c r="B422" s="470"/>
      <c r="C422" s="470"/>
      <c r="D422" s="470"/>
      <c r="E422" s="470"/>
      <c r="F422" s="470"/>
      <c r="G422" s="470"/>
      <c r="H422" s="470"/>
      <c r="I422" s="470"/>
      <c r="J422" s="470"/>
      <c r="K422" s="470"/>
      <c r="L422" s="470"/>
      <c r="M422" s="470"/>
      <c r="N422" s="470"/>
      <c r="O422" s="470"/>
      <c r="P422" s="470"/>
      <c r="Q422" s="470"/>
      <c r="R422" s="470"/>
      <c r="S422" s="470"/>
      <c r="T422" s="470"/>
      <c r="U422" s="470"/>
      <c r="V422" s="470"/>
      <c r="W422" s="470"/>
      <c r="X422" s="470"/>
      <c r="Y422" s="470"/>
      <c r="Z422" s="470"/>
    </row>
    <row r="423" ht="14.4" spans="1:26">
      <c r="A423" s="470"/>
      <c r="B423" s="470"/>
      <c r="C423" s="470"/>
      <c r="D423" s="470"/>
      <c r="E423" s="470"/>
      <c r="F423" s="470"/>
      <c r="G423" s="470"/>
      <c r="H423" s="470"/>
      <c r="I423" s="470"/>
      <c r="J423" s="470"/>
      <c r="K423" s="470"/>
      <c r="L423" s="470"/>
      <c r="M423" s="470"/>
      <c r="N423" s="470"/>
      <c r="O423" s="470"/>
      <c r="P423" s="470"/>
      <c r="Q423" s="470"/>
      <c r="R423" s="470"/>
      <c r="S423" s="470"/>
      <c r="T423" s="470"/>
      <c r="U423" s="470"/>
      <c r="V423" s="470"/>
      <c r="W423" s="470"/>
      <c r="X423" s="470"/>
      <c r="Y423" s="470"/>
      <c r="Z423" s="470"/>
    </row>
    <row r="424" ht="14.4" spans="1:26">
      <c r="A424" s="470"/>
      <c r="B424" s="470"/>
      <c r="C424" s="470"/>
      <c r="D424" s="470"/>
      <c r="E424" s="470"/>
      <c r="F424" s="470"/>
      <c r="G424" s="470"/>
      <c r="H424" s="470"/>
      <c r="I424" s="470"/>
      <c r="J424" s="470"/>
      <c r="K424" s="470"/>
      <c r="L424" s="470"/>
      <c r="M424" s="470"/>
      <c r="N424" s="470"/>
      <c r="O424" s="470"/>
      <c r="P424" s="470"/>
      <c r="Q424" s="470"/>
      <c r="R424" s="470"/>
      <c r="S424" s="470"/>
      <c r="T424" s="470"/>
      <c r="U424" s="470"/>
      <c r="V424" s="470"/>
      <c r="W424" s="470"/>
      <c r="X424" s="470"/>
      <c r="Y424" s="470"/>
      <c r="Z424" s="470"/>
    </row>
    <row r="425" ht="14.4" spans="1:26">
      <c r="A425" s="470"/>
      <c r="B425" s="470"/>
      <c r="C425" s="470"/>
      <c r="D425" s="470"/>
      <c r="E425" s="470"/>
      <c r="F425" s="470"/>
      <c r="G425" s="470"/>
      <c r="H425" s="470"/>
      <c r="I425" s="470"/>
      <c r="J425" s="470"/>
      <c r="K425" s="470"/>
      <c r="L425" s="470"/>
      <c r="M425" s="470"/>
      <c r="N425" s="470"/>
      <c r="O425" s="470"/>
      <c r="P425" s="470"/>
      <c r="Q425" s="470"/>
      <c r="R425" s="470"/>
      <c r="S425" s="470"/>
      <c r="T425" s="470"/>
      <c r="U425" s="470"/>
      <c r="V425" s="470"/>
      <c r="W425" s="470"/>
      <c r="X425" s="470"/>
      <c r="Y425" s="470"/>
      <c r="Z425" s="470"/>
    </row>
    <row r="426" ht="14.4" spans="1:26">
      <c r="A426" s="470"/>
      <c r="B426" s="470"/>
      <c r="C426" s="470"/>
      <c r="D426" s="470"/>
      <c r="E426" s="470"/>
      <c r="F426" s="470"/>
      <c r="G426" s="470"/>
      <c r="H426" s="470"/>
      <c r="I426" s="470"/>
      <c r="J426" s="470"/>
      <c r="K426" s="470"/>
      <c r="L426" s="470"/>
      <c r="M426" s="470"/>
      <c r="N426" s="470"/>
      <c r="O426" s="470"/>
      <c r="P426" s="470"/>
      <c r="Q426" s="470"/>
      <c r="R426" s="470"/>
      <c r="S426" s="470"/>
      <c r="T426" s="470"/>
      <c r="U426" s="470"/>
      <c r="V426" s="470"/>
      <c r="W426" s="470"/>
      <c r="X426" s="470"/>
      <c r="Y426" s="470"/>
      <c r="Z426" s="470"/>
    </row>
    <row r="427" ht="14.4" spans="1:26">
      <c r="A427" s="470"/>
      <c r="B427" s="470"/>
      <c r="C427" s="470"/>
      <c r="D427" s="470"/>
      <c r="E427" s="470"/>
      <c r="F427" s="470"/>
      <c r="G427" s="470"/>
      <c r="H427" s="470"/>
      <c r="I427" s="470"/>
      <c r="J427" s="470"/>
      <c r="K427" s="470"/>
      <c r="L427" s="470"/>
      <c r="M427" s="470"/>
      <c r="N427" s="470"/>
      <c r="O427" s="470"/>
      <c r="P427" s="470"/>
      <c r="Q427" s="470"/>
      <c r="R427" s="470"/>
      <c r="S427" s="470"/>
      <c r="T427" s="470"/>
      <c r="U427" s="470"/>
      <c r="V427" s="470"/>
      <c r="W427" s="470"/>
      <c r="X427" s="470"/>
      <c r="Y427" s="470"/>
      <c r="Z427" s="470"/>
    </row>
    <row r="428" ht="14.4" spans="1:26">
      <c r="A428" s="470"/>
      <c r="B428" s="470"/>
      <c r="C428" s="470"/>
      <c r="D428" s="470"/>
      <c r="E428" s="470"/>
      <c r="F428" s="470"/>
      <c r="G428" s="470"/>
      <c r="H428" s="470"/>
      <c r="I428" s="470"/>
      <c r="J428" s="470"/>
      <c r="K428" s="470"/>
      <c r="L428" s="470"/>
      <c r="M428" s="470"/>
      <c r="N428" s="470"/>
      <c r="O428" s="470"/>
      <c r="P428" s="470"/>
      <c r="Q428" s="470"/>
      <c r="R428" s="470"/>
      <c r="S428" s="470"/>
      <c r="T428" s="470"/>
      <c r="U428" s="470"/>
      <c r="V428" s="470"/>
      <c r="W428" s="470"/>
      <c r="X428" s="470"/>
      <c r="Y428" s="470"/>
      <c r="Z428" s="470"/>
    </row>
    <row r="429" ht="14.4" spans="1:26">
      <c r="A429" s="470"/>
      <c r="B429" s="470"/>
      <c r="C429" s="470"/>
      <c r="D429" s="470"/>
      <c r="E429" s="470"/>
      <c r="F429" s="470"/>
      <c r="G429" s="470"/>
      <c r="H429" s="470"/>
      <c r="I429" s="470"/>
      <c r="J429" s="470"/>
      <c r="K429" s="470"/>
      <c r="L429" s="470"/>
      <c r="M429" s="470"/>
      <c r="N429" s="470"/>
      <c r="O429" s="470"/>
      <c r="P429" s="470"/>
      <c r="Q429" s="470"/>
      <c r="R429" s="470"/>
      <c r="S429" s="470"/>
      <c r="T429" s="470"/>
      <c r="U429" s="470"/>
      <c r="V429" s="470"/>
      <c r="W429" s="470"/>
      <c r="X429" s="470"/>
      <c r="Y429" s="470"/>
      <c r="Z429" s="470"/>
    </row>
    <row r="430" ht="14.4" spans="1:26">
      <c r="A430" s="470"/>
      <c r="B430" s="470"/>
      <c r="C430" s="470"/>
      <c r="D430" s="470"/>
      <c r="E430" s="470"/>
      <c r="F430" s="470"/>
      <c r="G430" s="470"/>
      <c r="H430" s="470"/>
      <c r="I430" s="470"/>
      <c r="J430" s="470"/>
      <c r="K430" s="470"/>
      <c r="L430" s="470"/>
      <c r="M430" s="470"/>
      <c r="N430" s="470"/>
      <c r="O430" s="470"/>
      <c r="P430" s="470"/>
      <c r="Q430" s="470"/>
      <c r="R430" s="470"/>
      <c r="S430" s="470"/>
      <c r="T430" s="470"/>
      <c r="U430" s="470"/>
      <c r="V430" s="470"/>
      <c r="W430" s="470"/>
      <c r="X430" s="470"/>
      <c r="Y430" s="470"/>
      <c r="Z430" s="470"/>
    </row>
    <row r="431" ht="14.4" spans="1:26">
      <c r="A431" s="470"/>
      <c r="B431" s="470"/>
      <c r="C431" s="470"/>
      <c r="D431" s="470"/>
      <c r="E431" s="470"/>
      <c r="F431" s="470"/>
      <c r="G431" s="470"/>
      <c r="H431" s="470"/>
      <c r="I431" s="470"/>
      <c r="J431" s="470"/>
      <c r="K431" s="470"/>
      <c r="L431" s="470"/>
      <c r="M431" s="470"/>
      <c r="N431" s="470"/>
      <c r="O431" s="470"/>
      <c r="P431" s="470"/>
      <c r="Q431" s="470"/>
      <c r="R431" s="470"/>
      <c r="S431" s="470"/>
      <c r="T431" s="470"/>
      <c r="U431" s="470"/>
      <c r="V431" s="470"/>
      <c r="W431" s="470"/>
      <c r="X431" s="470"/>
      <c r="Y431" s="470"/>
      <c r="Z431" s="470"/>
    </row>
    <row r="432" ht="14.4" spans="1:26">
      <c r="A432" s="470"/>
      <c r="B432" s="470"/>
      <c r="C432" s="470"/>
      <c r="D432" s="470"/>
      <c r="E432" s="470"/>
      <c r="F432" s="470"/>
      <c r="G432" s="470"/>
      <c r="H432" s="470"/>
      <c r="I432" s="470"/>
      <c r="J432" s="470"/>
      <c r="K432" s="470"/>
      <c r="L432" s="470"/>
      <c r="M432" s="470"/>
      <c r="N432" s="470"/>
      <c r="O432" s="470"/>
      <c r="P432" s="470"/>
      <c r="Q432" s="470"/>
      <c r="R432" s="470"/>
      <c r="S432" s="470"/>
      <c r="T432" s="470"/>
      <c r="U432" s="470"/>
      <c r="V432" s="470"/>
      <c r="W432" s="470"/>
      <c r="X432" s="470"/>
      <c r="Y432" s="470"/>
      <c r="Z432" s="470"/>
    </row>
    <row r="433" ht="14.4" spans="1:26">
      <c r="A433" s="470"/>
      <c r="B433" s="470"/>
      <c r="C433" s="470"/>
      <c r="D433" s="470"/>
      <c r="E433" s="470"/>
      <c r="F433" s="470"/>
      <c r="G433" s="470"/>
      <c r="H433" s="470"/>
      <c r="I433" s="470"/>
      <c r="J433" s="470"/>
      <c r="K433" s="470"/>
      <c r="L433" s="470"/>
      <c r="M433" s="470"/>
      <c r="N433" s="470"/>
      <c r="O433" s="470"/>
      <c r="P433" s="470"/>
      <c r="Q433" s="470"/>
      <c r="R433" s="470"/>
      <c r="S433" s="470"/>
      <c r="T433" s="470"/>
      <c r="U433" s="470"/>
      <c r="V433" s="470"/>
      <c r="W433" s="470"/>
      <c r="X433" s="470"/>
      <c r="Y433" s="470"/>
      <c r="Z433" s="470"/>
    </row>
    <row r="434" ht="14.4" spans="1:26">
      <c r="A434" s="470"/>
      <c r="B434" s="470"/>
      <c r="C434" s="470"/>
      <c r="D434" s="470"/>
      <c r="E434" s="470"/>
      <c r="F434" s="470"/>
      <c r="G434" s="470"/>
      <c r="H434" s="470"/>
      <c r="I434" s="470"/>
      <c r="J434" s="470"/>
      <c r="K434" s="470"/>
      <c r="L434" s="470"/>
      <c r="M434" s="470"/>
      <c r="N434" s="470"/>
      <c r="O434" s="470"/>
      <c r="P434" s="470"/>
      <c r="Q434" s="470"/>
      <c r="R434" s="470"/>
      <c r="S434" s="470"/>
      <c r="T434" s="470"/>
      <c r="U434" s="470"/>
      <c r="V434" s="470"/>
      <c r="W434" s="470"/>
      <c r="X434" s="470"/>
      <c r="Y434" s="470"/>
      <c r="Z434" s="470"/>
    </row>
    <row r="435" ht="14.4" spans="1:26">
      <c r="A435" s="470"/>
      <c r="B435" s="470"/>
      <c r="C435" s="470"/>
      <c r="D435" s="470"/>
      <c r="E435" s="470"/>
      <c r="F435" s="470"/>
      <c r="G435" s="470"/>
      <c r="H435" s="470"/>
      <c r="I435" s="470"/>
      <c r="J435" s="470"/>
      <c r="K435" s="470"/>
      <c r="L435" s="470"/>
      <c r="M435" s="470"/>
      <c r="N435" s="470"/>
      <c r="O435" s="470"/>
      <c r="P435" s="470"/>
      <c r="Q435" s="470"/>
      <c r="R435" s="470"/>
      <c r="S435" s="470"/>
      <c r="T435" s="470"/>
      <c r="U435" s="470"/>
      <c r="V435" s="470"/>
      <c r="W435" s="470"/>
      <c r="X435" s="470"/>
      <c r="Y435" s="470"/>
      <c r="Z435" s="470"/>
    </row>
    <row r="436" ht="14.4" spans="1:26">
      <c r="A436" s="470"/>
      <c r="B436" s="470"/>
      <c r="C436" s="470"/>
      <c r="D436" s="470"/>
      <c r="E436" s="470"/>
      <c r="F436" s="470"/>
      <c r="G436" s="470"/>
      <c r="H436" s="470"/>
      <c r="I436" s="470"/>
      <c r="J436" s="470"/>
      <c r="K436" s="470"/>
      <c r="L436" s="470"/>
      <c r="M436" s="470"/>
      <c r="N436" s="470"/>
      <c r="O436" s="470"/>
      <c r="P436" s="470"/>
      <c r="Q436" s="470"/>
      <c r="R436" s="470"/>
      <c r="S436" s="470"/>
      <c r="T436" s="470"/>
      <c r="U436" s="470"/>
      <c r="V436" s="470"/>
      <c r="W436" s="470"/>
      <c r="X436" s="470"/>
      <c r="Y436" s="470"/>
      <c r="Z436" s="470"/>
    </row>
    <row r="437" ht="14.4" spans="1:26">
      <c r="A437" s="470"/>
      <c r="B437" s="470"/>
      <c r="C437" s="470"/>
      <c r="D437" s="470"/>
      <c r="E437" s="470"/>
      <c r="F437" s="470"/>
      <c r="G437" s="470"/>
      <c r="H437" s="470"/>
      <c r="I437" s="470"/>
      <c r="J437" s="470"/>
      <c r="K437" s="470"/>
      <c r="L437" s="470"/>
      <c r="M437" s="470"/>
      <c r="N437" s="470"/>
      <c r="O437" s="470"/>
      <c r="P437" s="470"/>
      <c r="Q437" s="470"/>
      <c r="R437" s="470"/>
      <c r="S437" s="470"/>
      <c r="T437" s="470"/>
      <c r="U437" s="470"/>
      <c r="V437" s="470"/>
      <c r="W437" s="470"/>
      <c r="X437" s="470"/>
      <c r="Y437" s="470"/>
      <c r="Z437" s="470"/>
    </row>
    <row r="438" ht="14.4" spans="1:26">
      <c r="A438" s="470"/>
      <c r="B438" s="470"/>
      <c r="C438" s="470"/>
      <c r="D438" s="470"/>
      <c r="E438" s="470"/>
      <c r="F438" s="470"/>
      <c r="G438" s="470"/>
      <c r="H438" s="470"/>
      <c r="I438" s="470"/>
      <c r="J438" s="470"/>
      <c r="K438" s="470"/>
      <c r="L438" s="470"/>
      <c r="M438" s="470"/>
      <c r="N438" s="470"/>
      <c r="O438" s="470"/>
      <c r="P438" s="470"/>
      <c r="Q438" s="470"/>
      <c r="R438" s="470"/>
      <c r="S438" s="470"/>
      <c r="T438" s="470"/>
      <c r="U438" s="470"/>
      <c r="V438" s="470"/>
      <c r="W438" s="470"/>
      <c r="X438" s="470"/>
      <c r="Y438" s="470"/>
      <c r="Z438" s="470"/>
    </row>
    <row r="439" ht="14.4" spans="1:26">
      <c r="A439" s="470"/>
      <c r="B439" s="470"/>
      <c r="C439" s="470"/>
      <c r="D439" s="470"/>
      <c r="E439" s="470"/>
      <c r="F439" s="470"/>
      <c r="G439" s="470"/>
      <c r="H439" s="470"/>
      <c r="I439" s="470"/>
      <c r="J439" s="470"/>
      <c r="K439" s="470"/>
      <c r="L439" s="470"/>
      <c r="M439" s="470"/>
      <c r="N439" s="470"/>
      <c r="O439" s="470"/>
      <c r="P439" s="470"/>
      <c r="Q439" s="470"/>
      <c r="R439" s="470"/>
      <c r="S439" s="470"/>
      <c r="T439" s="470"/>
      <c r="U439" s="470"/>
      <c r="V439" s="470"/>
      <c r="W439" s="470"/>
      <c r="X439" s="470"/>
      <c r="Y439" s="470"/>
      <c r="Z439" s="470"/>
    </row>
    <row r="440" ht="14.4" spans="1:26">
      <c r="A440" s="470"/>
      <c r="B440" s="470"/>
      <c r="C440" s="470"/>
      <c r="D440" s="470"/>
      <c r="E440" s="470"/>
      <c r="F440" s="470"/>
      <c r="G440" s="470"/>
      <c r="H440" s="470"/>
      <c r="I440" s="470"/>
      <c r="J440" s="470"/>
      <c r="K440" s="470"/>
      <c r="L440" s="470"/>
      <c r="M440" s="470"/>
      <c r="N440" s="470"/>
      <c r="O440" s="470"/>
      <c r="P440" s="470"/>
      <c r="Q440" s="470"/>
      <c r="R440" s="470"/>
      <c r="S440" s="470"/>
      <c r="T440" s="470"/>
      <c r="U440" s="470"/>
      <c r="V440" s="470"/>
      <c r="W440" s="470"/>
      <c r="X440" s="470"/>
      <c r="Y440" s="470"/>
      <c r="Z440" s="470"/>
    </row>
    <row r="441" ht="14.4" spans="1:26">
      <c r="A441" s="470"/>
      <c r="B441" s="470"/>
      <c r="C441" s="470"/>
      <c r="D441" s="470"/>
      <c r="E441" s="470"/>
      <c r="F441" s="470"/>
      <c r="G441" s="470"/>
      <c r="H441" s="470"/>
      <c r="I441" s="470"/>
      <c r="J441" s="470"/>
      <c r="K441" s="470"/>
      <c r="L441" s="470"/>
      <c r="M441" s="470"/>
      <c r="N441" s="470"/>
      <c r="O441" s="470"/>
      <c r="P441" s="470"/>
      <c r="Q441" s="470"/>
      <c r="R441" s="470"/>
      <c r="S441" s="470"/>
      <c r="T441" s="470"/>
      <c r="U441" s="470"/>
      <c r="V441" s="470"/>
      <c r="W441" s="470"/>
      <c r="X441" s="470"/>
      <c r="Y441" s="470"/>
      <c r="Z441" s="470"/>
    </row>
    <row r="442" ht="14.4" spans="1:26">
      <c r="A442" s="470"/>
      <c r="B442" s="470"/>
      <c r="C442" s="470"/>
      <c r="D442" s="470"/>
      <c r="E442" s="470"/>
      <c r="F442" s="470"/>
      <c r="G442" s="470"/>
      <c r="H442" s="470"/>
      <c r="I442" s="470"/>
      <c r="J442" s="470"/>
      <c r="K442" s="470"/>
      <c r="L442" s="470"/>
      <c r="M442" s="470"/>
      <c r="N442" s="470"/>
      <c r="O442" s="470"/>
      <c r="P442" s="470"/>
      <c r="Q442" s="470"/>
      <c r="R442" s="470"/>
      <c r="S442" s="470"/>
      <c r="T442" s="470"/>
      <c r="U442" s="470"/>
      <c r="V442" s="470"/>
      <c r="W442" s="470"/>
      <c r="X442" s="470"/>
      <c r="Y442" s="470"/>
      <c r="Z442" s="470"/>
    </row>
    <row r="443" ht="14.4" spans="1:26">
      <c r="A443" s="470"/>
      <c r="B443" s="470"/>
      <c r="C443" s="470"/>
      <c r="D443" s="470"/>
      <c r="E443" s="470"/>
      <c r="F443" s="470"/>
      <c r="G443" s="470"/>
      <c r="H443" s="470"/>
      <c r="I443" s="470"/>
      <c r="J443" s="470"/>
      <c r="K443" s="470"/>
      <c r="L443" s="470"/>
      <c r="M443" s="470"/>
      <c r="N443" s="470"/>
      <c r="O443" s="470"/>
      <c r="P443" s="470"/>
      <c r="Q443" s="470"/>
      <c r="R443" s="470"/>
      <c r="S443" s="470"/>
      <c r="T443" s="470"/>
      <c r="U443" s="470"/>
      <c r="V443" s="470"/>
      <c r="W443" s="470"/>
      <c r="X443" s="470"/>
      <c r="Y443" s="470"/>
      <c r="Z443" s="470"/>
    </row>
    <row r="444" ht="14.4" spans="1:26">
      <c r="A444" s="470"/>
      <c r="B444" s="470"/>
      <c r="C444" s="470"/>
      <c r="D444" s="470"/>
      <c r="E444" s="470"/>
      <c r="F444" s="470"/>
      <c r="G444" s="470"/>
      <c r="H444" s="470"/>
      <c r="I444" s="470"/>
      <c r="J444" s="470"/>
      <c r="K444" s="470"/>
      <c r="L444" s="470"/>
      <c r="M444" s="470"/>
      <c r="N444" s="470"/>
      <c r="O444" s="470"/>
      <c r="P444" s="470"/>
      <c r="Q444" s="470"/>
      <c r="R444" s="470"/>
      <c r="S444" s="470"/>
      <c r="T444" s="470"/>
      <c r="U444" s="470"/>
      <c r="V444" s="470"/>
      <c r="W444" s="470"/>
      <c r="X444" s="470"/>
      <c r="Y444" s="470"/>
      <c r="Z444" s="470"/>
    </row>
    <row r="445" ht="14.4" spans="1:26">
      <c r="A445" s="470"/>
      <c r="B445" s="470"/>
      <c r="C445" s="470"/>
      <c r="D445" s="470"/>
      <c r="E445" s="470"/>
      <c r="F445" s="470"/>
      <c r="G445" s="470"/>
      <c r="H445" s="470"/>
      <c r="I445" s="470"/>
      <c r="J445" s="470"/>
      <c r="K445" s="470"/>
      <c r="L445" s="470"/>
      <c r="M445" s="470"/>
      <c r="N445" s="470"/>
      <c r="O445" s="470"/>
      <c r="P445" s="470"/>
      <c r="Q445" s="470"/>
      <c r="R445" s="470"/>
      <c r="S445" s="470"/>
      <c r="T445" s="470"/>
      <c r="U445" s="470"/>
      <c r="V445" s="470"/>
      <c r="W445" s="470"/>
      <c r="X445" s="470"/>
      <c r="Y445" s="470"/>
      <c r="Z445" s="470"/>
    </row>
    <row r="446" ht="14.4" spans="1:26">
      <c r="A446" s="470"/>
      <c r="B446" s="470"/>
      <c r="C446" s="470"/>
      <c r="D446" s="470"/>
      <c r="E446" s="470"/>
      <c r="F446" s="470"/>
      <c r="G446" s="470"/>
      <c r="H446" s="470"/>
      <c r="I446" s="470"/>
      <c r="J446" s="470"/>
      <c r="K446" s="470"/>
      <c r="L446" s="470"/>
      <c r="M446" s="470"/>
      <c r="N446" s="470"/>
      <c r="O446" s="470"/>
      <c r="P446" s="470"/>
      <c r="Q446" s="470"/>
      <c r="R446" s="470"/>
      <c r="S446" s="470"/>
      <c r="T446" s="470"/>
      <c r="U446" s="470"/>
      <c r="V446" s="470"/>
      <c r="W446" s="470"/>
      <c r="X446" s="470"/>
      <c r="Y446" s="470"/>
      <c r="Z446" s="470"/>
    </row>
    <row r="447" ht="14.4" spans="1:26">
      <c r="A447" s="470"/>
      <c r="B447" s="470"/>
      <c r="C447" s="470"/>
      <c r="D447" s="470"/>
      <c r="E447" s="470"/>
      <c r="F447" s="470"/>
      <c r="G447" s="470"/>
      <c r="H447" s="470"/>
      <c r="I447" s="470"/>
      <c r="J447" s="470"/>
      <c r="K447" s="470"/>
      <c r="L447" s="470"/>
      <c r="M447" s="470"/>
      <c r="N447" s="470"/>
      <c r="O447" s="470"/>
      <c r="P447" s="470"/>
      <c r="Q447" s="470"/>
      <c r="R447" s="470"/>
      <c r="S447" s="470"/>
      <c r="T447" s="470"/>
      <c r="U447" s="470"/>
      <c r="V447" s="470"/>
      <c r="W447" s="470"/>
      <c r="X447" s="470"/>
      <c r="Y447" s="470"/>
      <c r="Z447" s="470"/>
    </row>
    <row r="448" ht="14.4" spans="1:26">
      <c r="A448" s="470"/>
      <c r="B448" s="470"/>
      <c r="C448" s="470"/>
      <c r="D448" s="470"/>
      <c r="E448" s="470"/>
      <c r="F448" s="470"/>
      <c r="G448" s="470"/>
      <c r="H448" s="470"/>
      <c r="I448" s="470"/>
      <c r="J448" s="470"/>
      <c r="K448" s="470"/>
      <c r="L448" s="470"/>
      <c r="M448" s="470"/>
      <c r="N448" s="470"/>
      <c r="O448" s="470"/>
      <c r="P448" s="470"/>
      <c r="Q448" s="470"/>
      <c r="R448" s="470"/>
      <c r="S448" s="470"/>
      <c r="T448" s="470"/>
      <c r="U448" s="470"/>
      <c r="V448" s="470"/>
      <c r="W448" s="470"/>
      <c r="X448" s="470"/>
      <c r="Y448" s="470"/>
      <c r="Z448" s="470"/>
    </row>
    <row r="449" ht="14.4" spans="1:26">
      <c r="A449" s="470"/>
      <c r="B449" s="470"/>
      <c r="C449" s="470"/>
      <c r="D449" s="470"/>
      <c r="E449" s="470"/>
      <c r="F449" s="470"/>
      <c r="G449" s="470"/>
      <c r="H449" s="470"/>
      <c r="I449" s="470"/>
      <c r="J449" s="470"/>
      <c r="K449" s="470"/>
      <c r="L449" s="470"/>
      <c r="M449" s="470"/>
      <c r="N449" s="470"/>
      <c r="O449" s="470"/>
      <c r="P449" s="470"/>
      <c r="Q449" s="470"/>
      <c r="R449" s="470"/>
      <c r="S449" s="470"/>
      <c r="T449" s="470"/>
      <c r="U449" s="470"/>
      <c r="V449" s="470"/>
      <c r="W449" s="470"/>
      <c r="X449" s="470"/>
      <c r="Y449" s="470"/>
      <c r="Z449" s="470"/>
    </row>
    <row r="450" ht="14.4" spans="1:26">
      <c r="A450" s="470"/>
      <c r="B450" s="470"/>
      <c r="C450" s="470"/>
      <c r="D450" s="470"/>
      <c r="E450" s="470"/>
      <c r="F450" s="470"/>
      <c r="G450" s="470"/>
      <c r="H450" s="470"/>
      <c r="I450" s="470"/>
      <c r="J450" s="470"/>
      <c r="K450" s="470"/>
      <c r="L450" s="470"/>
      <c r="M450" s="470"/>
      <c r="N450" s="470"/>
      <c r="O450" s="470"/>
      <c r="P450" s="470"/>
      <c r="Q450" s="470"/>
      <c r="R450" s="470"/>
      <c r="S450" s="470"/>
      <c r="T450" s="470"/>
      <c r="U450" s="470"/>
      <c r="V450" s="470"/>
      <c r="W450" s="470"/>
      <c r="X450" s="470"/>
      <c r="Y450" s="470"/>
      <c r="Z450" s="470"/>
    </row>
    <row r="451" ht="14.4" spans="1:26">
      <c r="A451" s="470"/>
      <c r="B451" s="470"/>
      <c r="C451" s="470"/>
      <c r="D451" s="470"/>
      <c r="E451" s="470"/>
      <c r="F451" s="470"/>
      <c r="G451" s="470"/>
      <c r="H451" s="470"/>
      <c r="I451" s="470"/>
      <c r="J451" s="470"/>
      <c r="K451" s="470"/>
      <c r="L451" s="470"/>
      <c r="M451" s="470"/>
      <c r="N451" s="470"/>
      <c r="O451" s="470"/>
      <c r="P451" s="470"/>
      <c r="Q451" s="470"/>
      <c r="R451" s="470"/>
      <c r="S451" s="470"/>
      <c r="T451" s="470"/>
      <c r="U451" s="470"/>
      <c r="V451" s="470"/>
      <c r="W451" s="470"/>
      <c r="X451" s="470"/>
      <c r="Y451" s="470"/>
      <c r="Z451" s="470"/>
    </row>
    <row r="452" ht="14.4" spans="1:26">
      <c r="A452" s="470"/>
      <c r="B452" s="470"/>
      <c r="C452" s="470"/>
      <c r="D452" s="470"/>
      <c r="E452" s="470"/>
      <c r="F452" s="470"/>
      <c r="G452" s="470"/>
      <c r="H452" s="470"/>
      <c r="I452" s="470"/>
      <c r="J452" s="470"/>
      <c r="K452" s="470"/>
      <c r="L452" s="470"/>
      <c r="M452" s="470"/>
      <c r="N452" s="470"/>
      <c r="O452" s="470"/>
      <c r="P452" s="470"/>
      <c r="Q452" s="470"/>
      <c r="R452" s="470"/>
      <c r="S452" s="470"/>
      <c r="T452" s="470"/>
      <c r="U452" s="470"/>
      <c r="V452" s="470"/>
      <c r="W452" s="470"/>
      <c r="X452" s="470"/>
      <c r="Y452" s="470"/>
      <c r="Z452" s="470"/>
    </row>
    <row r="453" ht="14.4" spans="1:26">
      <c r="A453" s="470"/>
      <c r="B453" s="470"/>
      <c r="C453" s="470"/>
      <c r="D453" s="470"/>
      <c r="E453" s="470"/>
      <c r="F453" s="470"/>
      <c r="G453" s="470"/>
      <c r="H453" s="470"/>
      <c r="I453" s="470"/>
      <c r="J453" s="470"/>
      <c r="K453" s="470"/>
      <c r="L453" s="470"/>
      <c r="M453" s="470"/>
      <c r="N453" s="470"/>
      <c r="O453" s="470"/>
      <c r="P453" s="470"/>
      <c r="Q453" s="470"/>
      <c r="R453" s="470"/>
      <c r="S453" s="470"/>
      <c r="T453" s="470"/>
      <c r="U453" s="470"/>
      <c r="V453" s="470"/>
      <c r="W453" s="470"/>
      <c r="X453" s="470"/>
      <c r="Y453" s="470"/>
      <c r="Z453" s="470"/>
    </row>
    <row r="454" ht="14.4" spans="1:26">
      <c r="A454" s="470"/>
      <c r="B454" s="470"/>
      <c r="C454" s="470"/>
      <c r="D454" s="470"/>
      <c r="E454" s="470"/>
      <c r="F454" s="470"/>
      <c r="G454" s="470"/>
      <c r="H454" s="470"/>
      <c r="I454" s="470"/>
      <c r="J454" s="470"/>
      <c r="K454" s="470"/>
      <c r="L454" s="470"/>
      <c r="M454" s="470"/>
      <c r="N454" s="470"/>
      <c r="O454" s="470"/>
      <c r="P454" s="470"/>
      <c r="Q454" s="470"/>
      <c r="R454" s="470"/>
      <c r="S454" s="470"/>
      <c r="T454" s="470"/>
      <c r="U454" s="470"/>
      <c r="V454" s="470"/>
      <c r="W454" s="470"/>
      <c r="X454" s="470"/>
      <c r="Y454" s="470"/>
      <c r="Z454" s="470"/>
    </row>
    <row r="455" ht="14.4" spans="1:26">
      <c r="A455" s="470"/>
      <c r="B455" s="470"/>
      <c r="C455" s="470"/>
      <c r="D455" s="470"/>
      <c r="E455" s="470"/>
      <c r="F455" s="470"/>
      <c r="G455" s="470"/>
      <c r="H455" s="470"/>
      <c r="I455" s="470"/>
      <c r="J455" s="470"/>
      <c r="K455" s="470"/>
      <c r="L455" s="470"/>
      <c r="M455" s="470"/>
      <c r="N455" s="470"/>
      <c r="O455" s="470"/>
      <c r="P455" s="470"/>
      <c r="Q455" s="470"/>
      <c r="R455" s="470"/>
      <c r="S455" s="470"/>
      <c r="T455" s="470"/>
      <c r="U455" s="470"/>
      <c r="V455" s="470"/>
      <c r="W455" s="470"/>
      <c r="X455" s="470"/>
      <c r="Y455" s="470"/>
      <c r="Z455" s="470"/>
    </row>
    <row r="456" ht="14.4" spans="1:26">
      <c r="A456" s="470"/>
      <c r="B456" s="470"/>
      <c r="C456" s="470"/>
      <c r="D456" s="470"/>
      <c r="E456" s="470"/>
      <c r="F456" s="470"/>
      <c r="G456" s="470"/>
      <c r="H456" s="470"/>
      <c r="I456" s="470"/>
      <c r="J456" s="470"/>
      <c r="K456" s="470"/>
      <c r="L456" s="470"/>
      <c r="M456" s="470"/>
      <c r="N456" s="470"/>
      <c r="O456" s="470"/>
      <c r="P456" s="470"/>
      <c r="Q456" s="470"/>
      <c r="R456" s="470"/>
      <c r="S456" s="470"/>
      <c r="T456" s="470"/>
      <c r="U456" s="470"/>
      <c r="V456" s="470"/>
      <c r="W456" s="470"/>
      <c r="X456" s="470"/>
      <c r="Y456" s="470"/>
      <c r="Z456" s="470"/>
    </row>
    <row r="457" ht="14.4" spans="1:26">
      <c r="A457" s="470"/>
      <c r="B457" s="470"/>
      <c r="C457" s="470"/>
      <c r="D457" s="470"/>
      <c r="E457" s="470"/>
      <c r="F457" s="470"/>
      <c r="G457" s="470"/>
      <c r="H457" s="470"/>
      <c r="I457" s="470"/>
      <c r="J457" s="470"/>
      <c r="K457" s="470"/>
      <c r="L457" s="470"/>
      <c r="M457" s="470"/>
      <c r="N457" s="470"/>
      <c r="O457" s="470"/>
      <c r="P457" s="470"/>
      <c r="Q457" s="470"/>
      <c r="R457" s="470"/>
      <c r="S457" s="470"/>
      <c r="T457" s="470"/>
      <c r="U457" s="470"/>
      <c r="V457" s="470"/>
      <c r="W457" s="470"/>
      <c r="X457" s="470"/>
      <c r="Y457" s="470"/>
      <c r="Z457" s="470"/>
    </row>
    <row r="458" ht="14.4" spans="1:26">
      <c r="A458" s="470"/>
      <c r="B458" s="470"/>
      <c r="C458" s="470"/>
      <c r="D458" s="470"/>
      <c r="E458" s="470"/>
      <c r="F458" s="470"/>
      <c r="G458" s="470"/>
      <c r="H458" s="470"/>
      <c r="I458" s="470"/>
      <c r="J458" s="470"/>
      <c r="K458" s="470"/>
      <c r="L458" s="470"/>
      <c r="M458" s="470"/>
      <c r="N458" s="470"/>
      <c r="O458" s="470"/>
      <c r="P458" s="470"/>
      <c r="Q458" s="470"/>
      <c r="R458" s="470"/>
      <c r="S458" s="470"/>
      <c r="T458" s="470"/>
      <c r="U458" s="470"/>
      <c r="V458" s="470"/>
      <c r="W458" s="470"/>
      <c r="X458" s="470"/>
      <c r="Y458" s="470"/>
      <c r="Z458" s="470"/>
    </row>
    <row r="459" ht="14.4" spans="1:26">
      <c r="A459" s="470"/>
      <c r="B459" s="470"/>
      <c r="C459" s="470"/>
      <c r="D459" s="470"/>
      <c r="E459" s="470"/>
      <c r="F459" s="470"/>
      <c r="G459" s="470"/>
      <c r="H459" s="470"/>
      <c r="I459" s="470"/>
      <c r="J459" s="470"/>
      <c r="K459" s="470"/>
      <c r="L459" s="470"/>
      <c r="M459" s="470"/>
      <c r="N459" s="470"/>
      <c r="O459" s="470"/>
      <c r="P459" s="470"/>
      <c r="Q459" s="470"/>
      <c r="R459" s="470"/>
      <c r="S459" s="470"/>
      <c r="T459" s="470"/>
      <c r="U459" s="470"/>
      <c r="V459" s="470"/>
      <c r="W459" s="470"/>
      <c r="X459" s="470"/>
      <c r="Y459" s="470"/>
      <c r="Z459" s="470"/>
    </row>
    <row r="460" ht="14.4" spans="1:26">
      <c r="A460" s="470"/>
      <c r="B460" s="470"/>
      <c r="C460" s="470"/>
      <c r="D460" s="470"/>
      <c r="E460" s="470"/>
      <c r="F460" s="470"/>
      <c r="G460" s="470"/>
      <c r="H460" s="470"/>
      <c r="I460" s="470"/>
      <c r="J460" s="470"/>
      <c r="K460" s="470"/>
      <c r="L460" s="470"/>
      <c r="M460" s="470"/>
      <c r="N460" s="470"/>
      <c r="O460" s="470"/>
      <c r="P460" s="470"/>
      <c r="Q460" s="470"/>
      <c r="R460" s="470"/>
      <c r="S460" s="470"/>
      <c r="T460" s="470"/>
      <c r="U460" s="470"/>
      <c r="V460" s="470"/>
      <c r="W460" s="470"/>
      <c r="X460" s="470"/>
      <c r="Y460" s="470"/>
      <c r="Z460" s="470"/>
    </row>
    <row r="461" ht="14.4" spans="1:26">
      <c r="A461" s="470"/>
      <c r="B461" s="470"/>
      <c r="C461" s="470"/>
      <c r="D461" s="470"/>
      <c r="E461" s="470"/>
      <c r="F461" s="470"/>
      <c r="G461" s="470"/>
      <c r="H461" s="470"/>
      <c r="I461" s="470"/>
      <c r="J461" s="470"/>
      <c r="K461" s="470"/>
      <c r="L461" s="470"/>
      <c r="M461" s="470"/>
      <c r="N461" s="470"/>
      <c r="O461" s="470"/>
      <c r="P461" s="470"/>
      <c r="Q461" s="470"/>
      <c r="R461" s="470"/>
      <c r="S461" s="470"/>
      <c r="T461" s="470"/>
      <c r="U461" s="470"/>
      <c r="V461" s="470"/>
      <c r="W461" s="470"/>
      <c r="X461" s="470"/>
      <c r="Y461" s="470"/>
      <c r="Z461" s="470"/>
    </row>
    <row r="462" ht="14.4" spans="1:26">
      <c r="A462" s="470"/>
      <c r="B462" s="470"/>
      <c r="C462" s="470"/>
      <c r="D462" s="470"/>
      <c r="E462" s="470"/>
      <c r="F462" s="470"/>
      <c r="G462" s="470"/>
      <c r="H462" s="470"/>
      <c r="I462" s="470"/>
      <c r="J462" s="470"/>
      <c r="K462" s="470"/>
      <c r="L462" s="470"/>
      <c r="M462" s="470"/>
      <c r="N462" s="470"/>
      <c r="O462" s="470"/>
      <c r="P462" s="470"/>
      <c r="Q462" s="470"/>
      <c r="R462" s="470"/>
      <c r="S462" s="470"/>
      <c r="T462" s="470"/>
      <c r="U462" s="470"/>
      <c r="V462" s="470"/>
      <c r="W462" s="470"/>
      <c r="X462" s="470"/>
      <c r="Y462" s="470"/>
      <c r="Z462" s="470"/>
    </row>
    <row r="463" ht="14.4" spans="1:26">
      <c r="A463" s="470"/>
      <c r="B463" s="470"/>
      <c r="C463" s="470"/>
      <c r="D463" s="470"/>
      <c r="E463" s="470"/>
      <c r="F463" s="470"/>
      <c r="G463" s="470"/>
      <c r="H463" s="470"/>
      <c r="I463" s="470"/>
      <c r="J463" s="470"/>
      <c r="K463" s="470"/>
      <c r="L463" s="470"/>
      <c r="M463" s="470"/>
      <c r="N463" s="470"/>
      <c r="O463" s="470"/>
      <c r="P463" s="470"/>
      <c r="Q463" s="470"/>
      <c r="R463" s="470"/>
      <c r="S463" s="470"/>
      <c r="T463" s="470"/>
      <c r="U463" s="470"/>
      <c r="V463" s="470"/>
      <c r="W463" s="470"/>
      <c r="X463" s="470"/>
      <c r="Y463" s="470"/>
      <c r="Z463" s="470"/>
    </row>
    <row r="464" ht="14.4" spans="1:26">
      <c r="A464" s="470"/>
      <c r="B464" s="470"/>
      <c r="C464" s="470"/>
      <c r="D464" s="470"/>
      <c r="E464" s="470"/>
      <c r="F464" s="470"/>
      <c r="G464" s="470"/>
      <c r="H464" s="470"/>
      <c r="I464" s="470"/>
      <c r="J464" s="470"/>
      <c r="K464" s="470"/>
      <c r="L464" s="470"/>
      <c r="M464" s="470"/>
      <c r="N464" s="470"/>
      <c r="O464" s="470"/>
      <c r="P464" s="470"/>
      <c r="Q464" s="470"/>
      <c r="R464" s="470"/>
      <c r="S464" s="470"/>
      <c r="T464" s="470"/>
      <c r="U464" s="470"/>
      <c r="V464" s="470"/>
      <c r="W464" s="470"/>
      <c r="X464" s="470"/>
      <c r="Y464" s="470"/>
      <c r="Z464" s="470"/>
    </row>
    <row r="465" ht="14.4" spans="1:26">
      <c r="A465" s="470"/>
      <c r="B465" s="470"/>
      <c r="C465" s="470"/>
      <c r="D465" s="470"/>
      <c r="E465" s="470"/>
      <c r="F465" s="470"/>
      <c r="G465" s="470"/>
      <c r="H465" s="470"/>
      <c r="I465" s="470"/>
      <c r="J465" s="470"/>
      <c r="K465" s="470"/>
      <c r="L465" s="470"/>
      <c r="M465" s="470"/>
      <c r="N465" s="470"/>
      <c r="O465" s="470"/>
      <c r="P465" s="470"/>
      <c r="Q465" s="470"/>
      <c r="R465" s="470"/>
      <c r="S465" s="470"/>
      <c r="T465" s="470"/>
      <c r="U465" s="470"/>
      <c r="V465" s="470"/>
      <c r="W465" s="470"/>
      <c r="X465" s="470"/>
      <c r="Y465" s="470"/>
      <c r="Z465" s="470"/>
    </row>
    <row r="466" ht="14.4" spans="1:26">
      <c r="A466" s="470"/>
      <c r="B466" s="470"/>
      <c r="C466" s="470"/>
      <c r="D466" s="470"/>
      <c r="E466" s="470"/>
      <c r="F466" s="470"/>
      <c r="G466" s="470"/>
      <c r="H466" s="470"/>
      <c r="I466" s="470"/>
      <c r="J466" s="470"/>
      <c r="K466" s="470"/>
      <c r="L466" s="470"/>
      <c r="M466" s="470"/>
      <c r="N466" s="470"/>
      <c r="O466" s="470"/>
      <c r="P466" s="470"/>
      <c r="Q466" s="470"/>
      <c r="R466" s="470"/>
      <c r="S466" s="470"/>
      <c r="T466" s="470"/>
      <c r="U466" s="470"/>
      <c r="V466" s="470"/>
      <c r="W466" s="470"/>
      <c r="X466" s="470"/>
      <c r="Y466" s="470"/>
      <c r="Z466" s="470"/>
    </row>
    <row r="467" ht="14.4" spans="1:26">
      <c r="A467" s="470"/>
      <c r="B467" s="470"/>
      <c r="C467" s="470"/>
      <c r="D467" s="470"/>
      <c r="E467" s="470"/>
      <c r="F467" s="470"/>
      <c r="G467" s="470"/>
      <c r="H467" s="470"/>
      <c r="I467" s="470"/>
      <c r="J467" s="470"/>
      <c r="K467" s="470"/>
      <c r="L467" s="470"/>
      <c r="M467" s="470"/>
      <c r="N467" s="470"/>
      <c r="O467" s="470"/>
      <c r="P467" s="470"/>
      <c r="Q467" s="470"/>
      <c r="R467" s="470"/>
      <c r="S467" s="470"/>
      <c r="T467" s="470"/>
      <c r="U467" s="470"/>
      <c r="V467" s="470"/>
      <c r="W467" s="470"/>
      <c r="X467" s="470"/>
      <c r="Y467" s="470"/>
      <c r="Z467" s="470"/>
    </row>
    <row r="468" ht="14.4" spans="1:26">
      <c r="A468" s="470"/>
      <c r="B468" s="470"/>
      <c r="C468" s="470"/>
      <c r="D468" s="470"/>
      <c r="E468" s="470"/>
      <c r="F468" s="470"/>
      <c r="G468" s="470"/>
      <c r="H468" s="470"/>
      <c r="I468" s="470"/>
      <c r="J468" s="470"/>
      <c r="K468" s="470"/>
      <c r="L468" s="470"/>
      <c r="M468" s="470"/>
      <c r="N468" s="470"/>
      <c r="O468" s="470"/>
      <c r="P468" s="470"/>
      <c r="Q468" s="470"/>
      <c r="R468" s="470"/>
      <c r="S468" s="470"/>
      <c r="T468" s="470"/>
      <c r="U468" s="470"/>
      <c r="V468" s="470"/>
      <c r="W468" s="470"/>
      <c r="X468" s="470"/>
      <c r="Y468" s="470"/>
      <c r="Z468" s="470"/>
    </row>
    <row r="469" ht="14.4" spans="1:26">
      <c r="A469" s="470"/>
      <c r="B469" s="470"/>
      <c r="C469" s="470"/>
      <c r="D469" s="470"/>
      <c r="E469" s="470"/>
      <c r="F469" s="470"/>
      <c r="G469" s="470"/>
      <c r="H469" s="470"/>
      <c r="I469" s="470"/>
      <c r="J469" s="470"/>
      <c r="K469" s="470"/>
      <c r="L469" s="470"/>
      <c r="M469" s="470"/>
      <c r="N469" s="470"/>
      <c r="O469" s="470"/>
      <c r="P469" s="470"/>
      <c r="Q469" s="470"/>
      <c r="R469" s="470"/>
      <c r="S469" s="470"/>
      <c r="T469" s="470"/>
      <c r="U469" s="470"/>
      <c r="V469" s="470"/>
      <c r="W469" s="470"/>
      <c r="X469" s="470"/>
      <c r="Y469" s="470"/>
      <c r="Z469" s="470"/>
    </row>
    <row r="470" ht="14.4" spans="1:26">
      <c r="A470" s="470"/>
      <c r="B470" s="470"/>
      <c r="C470" s="470"/>
      <c r="D470" s="470"/>
      <c r="E470" s="470"/>
      <c r="F470" s="470"/>
      <c r="G470" s="470"/>
      <c r="H470" s="470"/>
      <c r="I470" s="470"/>
      <c r="J470" s="470"/>
      <c r="K470" s="470"/>
      <c r="L470" s="470"/>
      <c r="M470" s="470"/>
      <c r="N470" s="470"/>
      <c r="O470" s="470"/>
      <c r="P470" s="470"/>
      <c r="Q470" s="470"/>
      <c r="R470" s="470"/>
      <c r="S470" s="470"/>
      <c r="T470" s="470"/>
      <c r="U470" s="470"/>
      <c r="V470" s="470"/>
      <c r="W470" s="470"/>
      <c r="X470" s="470"/>
      <c r="Y470" s="470"/>
      <c r="Z470" s="470"/>
    </row>
    <row r="471" ht="14.4" spans="1:26">
      <c r="A471" s="470"/>
      <c r="B471" s="470"/>
      <c r="C471" s="470"/>
      <c r="D471" s="470"/>
      <c r="E471" s="470"/>
      <c r="F471" s="470"/>
      <c r="G471" s="470"/>
      <c r="H471" s="470"/>
      <c r="I471" s="470"/>
      <c r="J471" s="470"/>
      <c r="K471" s="470"/>
      <c r="L471" s="470"/>
      <c r="M471" s="470"/>
      <c r="N471" s="470"/>
      <c r="O471" s="470"/>
      <c r="P471" s="470"/>
      <c r="Q471" s="470"/>
      <c r="R471" s="470"/>
      <c r="S471" s="470"/>
      <c r="T471" s="470"/>
      <c r="U471" s="470"/>
      <c r="V471" s="470"/>
      <c r="W471" s="470"/>
      <c r="X471" s="470"/>
      <c r="Y471" s="470"/>
      <c r="Z471" s="470"/>
    </row>
    <row r="472" ht="14.4" spans="1:26">
      <c r="A472" s="470"/>
      <c r="B472" s="470"/>
      <c r="C472" s="470"/>
      <c r="D472" s="470"/>
      <c r="E472" s="470"/>
      <c r="F472" s="470"/>
      <c r="G472" s="470"/>
      <c r="H472" s="470"/>
      <c r="I472" s="470"/>
      <c r="J472" s="470"/>
      <c r="K472" s="470"/>
      <c r="L472" s="470"/>
      <c r="M472" s="470"/>
      <c r="N472" s="470"/>
      <c r="O472" s="470"/>
      <c r="P472" s="470"/>
      <c r="Q472" s="470"/>
      <c r="R472" s="470"/>
      <c r="S472" s="470"/>
      <c r="T472" s="470"/>
      <c r="U472" s="470"/>
      <c r="V472" s="470"/>
      <c r="W472" s="470"/>
      <c r="X472" s="470"/>
      <c r="Y472" s="470"/>
      <c r="Z472" s="470"/>
    </row>
    <row r="473" ht="14.4" spans="1:26">
      <c r="A473" s="470"/>
      <c r="B473" s="470"/>
      <c r="C473" s="470"/>
      <c r="D473" s="470"/>
      <c r="E473" s="470"/>
      <c r="F473" s="470"/>
      <c r="G473" s="470"/>
      <c r="H473" s="470"/>
      <c r="I473" s="470"/>
      <c r="J473" s="470"/>
      <c r="K473" s="470"/>
      <c r="L473" s="470"/>
      <c r="M473" s="470"/>
      <c r="N473" s="470"/>
      <c r="O473" s="470"/>
      <c r="P473" s="470"/>
      <c r="Q473" s="470"/>
      <c r="R473" s="470"/>
      <c r="S473" s="470"/>
      <c r="T473" s="470"/>
      <c r="U473" s="470"/>
      <c r="V473" s="470"/>
      <c r="W473" s="470"/>
      <c r="X473" s="470"/>
      <c r="Y473" s="470"/>
      <c r="Z473" s="470"/>
    </row>
    <row r="474" ht="14.4" spans="1:26">
      <c r="A474" s="470"/>
      <c r="B474" s="470"/>
      <c r="C474" s="470"/>
      <c r="D474" s="470"/>
      <c r="E474" s="470"/>
      <c r="F474" s="470"/>
      <c r="G474" s="470"/>
      <c r="H474" s="470"/>
      <c r="I474" s="470"/>
      <c r="J474" s="470"/>
      <c r="K474" s="470"/>
      <c r="L474" s="470"/>
      <c r="M474" s="470"/>
      <c r="N474" s="470"/>
      <c r="O474" s="470"/>
      <c r="P474" s="470"/>
      <c r="Q474" s="470"/>
      <c r="R474" s="470"/>
      <c r="S474" s="470"/>
      <c r="T474" s="470"/>
      <c r="U474" s="470"/>
      <c r="V474" s="470"/>
      <c r="W474" s="470"/>
      <c r="X474" s="470"/>
      <c r="Y474" s="470"/>
      <c r="Z474" s="470"/>
    </row>
    <row r="475" ht="14.4" spans="1:26">
      <c r="A475" s="470"/>
      <c r="B475" s="470"/>
      <c r="C475" s="470"/>
      <c r="D475" s="470"/>
      <c r="E475" s="470"/>
      <c r="F475" s="470"/>
      <c r="G475" s="470"/>
      <c r="H475" s="470"/>
      <c r="I475" s="470"/>
      <c r="J475" s="470"/>
      <c r="K475" s="470"/>
      <c r="L475" s="470"/>
      <c r="M475" s="470"/>
      <c r="N475" s="470"/>
      <c r="O475" s="470"/>
      <c r="P475" s="470"/>
      <c r="Q475" s="470"/>
      <c r="R475" s="470"/>
      <c r="S475" s="470"/>
      <c r="T475" s="470"/>
      <c r="U475" s="470"/>
      <c r="V475" s="470"/>
      <c r="W475" s="470"/>
      <c r="X475" s="470"/>
      <c r="Y475" s="470"/>
      <c r="Z475" s="470"/>
    </row>
    <row r="476" ht="14.4" spans="1:26">
      <c r="A476" s="470"/>
      <c r="B476" s="470"/>
      <c r="C476" s="470"/>
      <c r="D476" s="470"/>
      <c r="E476" s="470"/>
      <c r="F476" s="470"/>
      <c r="G476" s="470"/>
      <c r="H476" s="470"/>
      <c r="I476" s="470"/>
      <c r="J476" s="470"/>
      <c r="K476" s="470"/>
      <c r="L476" s="470"/>
      <c r="M476" s="470"/>
      <c r="N476" s="470"/>
      <c r="O476" s="470"/>
      <c r="P476" s="470"/>
      <c r="Q476" s="470"/>
      <c r="R476" s="470"/>
      <c r="S476" s="470"/>
      <c r="T476" s="470"/>
      <c r="U476" s="470"/>
      <c r="V476" s="470"/>
      <c r="W476" s="470"/>
      <c r="X476" s="470"/>
      <c r="Y476" s="470"/>
      <c r="Z476" s="470"/>
    </row>
    <row r="477" ht="14.4" spans="1:26">
      <c r="A477" s="470"/>
      <c r="B477" s="470"/>
      <c r="C477" s="470"/>
      <c r="D477" s="470"/>
      <c r="E477" s="470"/>
      <c r="F477" s="470"/>
      <c r="G477" s="470"/>
      <c r="H477" s="470"/>
      <c r="I477" s="470"/>
      <c r="J477" s="470"/>
      <c r="K477" s="470"/>
      <c r="L477" s="470"/>
      <c r="M477" s="470"/>
      <c r="N477" s="470"/>
      <c r="O477" s="470"/>
      <c r="P477" s="470"/>
      <c r="Q477" s="470"/>
      <c r="R477" s="470"/>
      <c r="S477" s="470"/>
      <c r="T477" s="470"/>
      <c r="U477" s="470"/>
      <c r="V477" s="470"/>
      <c r="W477" s="470"/>
      <c r="X477" s="470"/>
      <c r="Y477" s="470"/>
      <c r="Z477" s="470"/>
    </row>
    <row r="478" ht="14.4" spans="1:26">
      <c r="A478" s="470"/>
      <c r="B478" s="470"/>
      <c r="C478" s="470"/>
      <c r="D478" s="470"/>
      <c r="E478" s="470"/>
      <c r="F478" s="470"/>
      <c r="G478" s="470"/>
      <c r="H478" s="470"/>
      <c r="I478" s="470"/>
      <c r="J478" s="470"/>
      <c r="K478" s="470"/>
      <c r="L478" s="470"/>
      <c r="M478" s="470"/>
      <c r="N478" s="470"/>
      <c r="O478" s="470"/>
      <c r="P478" s="470"/>
      <c r="Q478" s="470"/>
      <c r="R478" s="470"/>
      <c r="S478" s="470"/>
      <c r="T478" s="470"/>
      <c r="U478" s="470"/>
      <c r="V478" s="470"/>
      <c r="W478" s="470"/>
      <c r="X478" s="470"/>
      <c r="Y478" s="470"/>
      <c r="Z478" s="470"/>
    </row>
    <row r="479" ht="14.4" spans="1:26">
      <c r="A479" s="470"/>
      <c r="B479" s="470"/>
      <c r="C479" s="470"/>
      <c r="D479" s="470"/>
      <c r="E479" s="470"/>
      <c r="F479" s="470"/>
      <c r="G479" s="470"/>
      <c r="H479" s="470"/>
      <c r="I479" s="470"/>
      <c r="J479" s="470"/>
      <c r="K479" s="470"/>
      <c r="L479" s="470"/>
      <c r="M479" s="470"/>
      <c r="N479" s="470"/>
      <c r="O479" s="470"/>
      <c r="P479" s="470"/>
      <c r="Q479" s="470"/>
      <c r="R479" s="470"/>
      <c r="S479" s="470"/>
      <c r="T479" s="470"/>
      <c r="U479" s="470"/>
      <c r="V479" s="470"/>
      <c r="W479" s="470"/>
      <c r="X479" s="470"/>
      <c r="Y479" s="470"/>
      <c r="Z479" s="470"/>
    </row>
    <row r="480" ht="14.4" spans="1:26">
      <c r="A480" s="470"/>
      <c r="B480" s="470"/>
      <c r="C480" s="470"/>
      <c r="D480" s="470"/>
      <c r="E480" s="470"/>
      <c r="F480" s="470"/>
      <c r="G480" s="470"/>
      <c r="H480" s="470"/>
      <c r="I480" s="470"/>
      <c r="J480" s="470"/>
      <c r="K480" s="470"/>
      <c r="L480" s="470"/>
      <c r="M480" s="470"/>
      <c r="N480" s="470"/>
      <c r="O480" s="470"/>
      <c r="P480" s="470"/>
      <c r="Q480" s="470"/>
      <c r="R480" s="470"/>
      <c r="S480" s="470"/>
      <c r="T480" s="470"/>
      <c r="U480" s="470"/>
      <c r="V480" s="470"/>
      <c r="W480" s="470"/>
      <c r="X480" s="470"/>
      <c r="Y480" s="470"/>
      <c r="Z480" s="470"/>
    </row>
    <row r="481" ht="14.4" spans="1:26">
      <c r="A481" s="470"/>
      <c r="B481" s="470"/>
      <c r="C481" s="470"/>
      <c r="D481" s="470"/>
      <c r="E481" s="470"/>
      <c r="F481" s="470"/>
      <c r="G481" s="470"/>
      <c r="H481" s="470"/>
      <c r="I481" s="470"/>
      <c r="J481" s="470"/>
      <c r="K481" s="470"/>
      <c r="L481" s="470"/>
      <c r="M481" s="470"/>
      <c r="N481" s="470"/>
      <c r="O481" s="470"/>
      <c r="P481" s="470"/>
      <c r="Q481" s="470"/>
      <c r="R481" s="470"/>
      <c r="S481" s="470"/>
      <c r="T481" s="470"/>
      <c r="U481" s="470"/>
      <c r="V481" s="470"/>
      <c r="W481" s="470"/>
      <c r="X481" s="470"/>
      <c r="Y481" s="470"/>
      <c r="Z481" s="470"/>
    </row>
    <row r="482" ht="14.4" spans="1:26">
      <c r="A482" s="470"/>
      <c r="B482" s="470"/>
      <c r="C482" s="470"/>
      <c r="D482" s="470"/>
      <c r="E482" s="470"/>
      <c r="F482" s="470"/>
      <c r="G482" s="470"/>
      <c r="H482" s="470"/>
      <c r="I482" s="470"/>
      <c r="J482" s="470"/>
      <c r="K482" s="470"/>
      <c r="L482" s="470"/>
      <c r="M482" s="470"/>
      <c r="N482" s="470"/>
      <c r="O482" s="470"/>
      <c r="P482" s="470"/>
      <c r="Q482" s="470"/>
      <c r="R482" s="470"/>
      <c r="S482" s="470"/>
      <c r="T482" s="470"/>
      <c r="U482" s="470"/>
      <c r="V482" s="470"/>
      <c r="W482" s="470"/>
      <c r="X482" s="470"/>
      <c r="Y482" s="470"/>
      <c r="Z482" s="470"/>
    </row>
    <row r="483" ht="14.4" spans="1:26">
      <c r="A483" s="470"/>
      <c r="B483" s="470"/>
      <c r="C483" s="470"/>
      <c r="D483" s="470"/>
      <c r="E483" s="470"/>
      <c r="F483" s="470"/>
      <c r="G483" s="470"/>
      <c r="H483" s="470"/>
      <c r="I483" s="470"/>
      <c r="J483" s="470"/>
      <c r="K483" s="470"/>
      <c r="L483" s="470"/>
      <c r="M483" s="470"/>
      <c r="N483" s="470"/>
      <c r="O483" s="470"/>
      <c r="P483" s="470"/>
      <c r="Q483" s="470"/>
      <c r="R483" s="470"/>
      <c r="S483" s="470"/>
      <c r="T483" s="470"/>
      <c r="U483" s="470"/>
      <c r="V483" s="470"/>
      <c r="W483" s="470"/>
      <c r="X483" s="470"/>
      <c r="Y483" s="470"/>
      <c r="Z483" s="470"/>
    </row>
    <row r="484" ht="14.4" spans="1:26">
      <c r="A484" s="470"/>
      <c r="B484" s="470"/>
      <c r="C484" s="470"/>
      <c r="D484" s="470"/>
      <c r="E484" s="470"/>
      <c r="F484" s="470"/>
      <c r="G484" s="470"/>
      <c r="H484" s="470"/>
      <c r="I484" s="470"/>
      <c r="J484" s="470"/>
      <c r="K484" s="470"/>
      <c r="L484" s="470"/>
      <c r="M484" s="470"/>
      <c r="N484" s="470"/>
      <c r="O484" s="470"/>
      <c r="P484" s="470"/>
      <c r="Q484" s="470"/>
      <c r="R484" s="470"/>
      <c r="S484" s="470"/>
      <c r="T484" s="470"/>
      <c r="U484" s="470"/>
      <c r="V484" s="470"/>
      <c r="W484" s="470"/>
      <c r="X484" s="470"/>
      <c r="Y484" s="470"/>
      <c r="Z484" s="470"/>
    </row>
    <row r="485" ht="14.4" spans="1:26">
      <c r="A485" s="470"/>
      <c r="B485" s="470"/>
      <c r="C485" s="470"/>
      <c r="D485" s="470"/>
      <c r="E485" s="470"/>
      <c r="F485" s="470"/>
      <c r="G485" s="470"/>
      <c r="H485" s="470"/>
      <c r="I485" s="470"/>
      <c r="J485" s="470"/>
      <c r="K485" s="470"/>
      <c r="L485" s="470"/>
      <c r="M485" s="470"/>
      <c r="N485" s="470"/>
      <c r="O485" s="470"/>
      <c r="P485" s="470"/>
      <c r="Q485" s="470"/>
      <c r="R485" s="470"/>
      <c r="S485" s="470"/>
      <c r="T485" s="470"/>
      <c r="U485" s="470"/>
      <c r="V485" s="470"/>
      <c r="W485" s="470"/>
      <c r="X485" s="470"/>
      <c r="Y485" s="470"/>
      <c r="Z485" s="470"/>
    </row>
    <row r="486" ht="14.4" spans="1:26">
      <c r="A486" s="470"/>
      <c r="B486" s="470"/>
      <c r="C486" s="470"/>
      <c r="D486" s="470"/>
      <c r="E486" s="470"/>
      <c r="F486" s="470"/>
      <c r="G486" s="470"/>
      <c r="H486" s="470"/>
      <c r="I486" s="470"/>
      <c r="J486" s="470"/>
      <c r="K486" s="470"/>
      <c r="L486" s="470"/>
      <c r="M486" s="470"/>
      <c r="N486" s="470"/>
      <c r="O486" s="470"/>
      <c r="P486" s="470"/>
      <c r="Q486" s="470"/>
      <c r="R486" s="470"/>
      <c r="S486" s="470"/>
      <c r="T486" s="470"/>
      <c r="U486" s="470"/>
      <c r="V486" s="470"/>
      <c r="W486" s="470"/>
      <c r="X486" s="470"/>
      <c r="Y486" s="470"/>
      <c r="Z486" s="470"/>
    </row>
    <row r="487" ht="14.4" spans="1:26">
      <c r="A487" s="470"/>
      <c r="B487" s="470"/>
      <c r="C487" s="470"/>
      <c r="D487" s="470"/>
      <c r="E487" s="470"/>
      <c r="F487" s="470"/>
      <c r="G487" s="470"/>
      <c r="H487" s="470"/>
      <c r="I487" s="470"/>
      <c r="J487" s="470"/>
      <c r="K487" s="470"/>
      <c r="L487" s="470"/>
      <c r="M487" s="470"/>
      <c r="N487" s="470"/>
      <c r="O487" s="470"/>
      <c r="P487" s="470"/>
      <c r="Q487" s="470"/>
      <c r="R487" s="470"/>
      <c r="S487" s="470"/>
      <c r="T487" s="470"/>
      <c r="U487" s="470"/>
      <c r="V487" s="470"/>
      <c r="W487" s="470"/>
      <c r="X487" s="470"/>
      <c r="Y487" s="470"/>
      <c r="Z487" s="470"/>
    </row>
    <row r="488" ht="14.4" spans="1:26">
      <c r="A488" s="470"/>
      <c r="B488" s="470"/>
      <c r="C488" s="470"/>
      <c r="D488" s="470"/>
      <c r="E488" s="470"/>
      <c r="F488" s="470"/>
      <c r="G488" s="470"/>
      <c r="H488" s="470"/>
      <c r="I488" s="470"/>
      <c r="J488" s="470"/>
      <c r="K488" s="470"/>
      <c r="L488" s="470"/>
      <c r="M488" s="470"/>
      <c r="N488" s="470"/>
      <c r="O488" s="470"/>
      <c r="P488" s="470"/>
      <c r="Q488" s="470"/>
      <c r="R488" s="470"/>
      <c r="S488" s="470"/>
      <c r="T488" s="470"/>
      <c r="U488" s="470"/>
      <c r="V488" s="470"/>
      <c r="W488" s="470"/>
      <c r="X488" s="470"/>
      <c r="Y488" s="470"/>
      <c r="Z488" s="470"/>
    </row>
    <row r="489" ht="14.4" spans="1:26">
      <c r="A489" s="470"/>
      <c r="B489" s="470"/>
      <c r="C489" s="470"/>
      <c r="D489" s="470"/>
      <c r="E489" s="470"/>
      <c r="F489" s="470"/>
      <c r="G489" s="470"/>
      <c r="H489" s="470"/>
      <c r="I489" s="470"/>
      <c r="J489" s="470"/>
      <c r="K489" s="470"/>
      <c r="L489" s="470"/>
      <c r="M489" s="470"/>
      <c r="N489" s="470"/>
      <c r="O489" s="470"/>
      <c r="P489" s="470"/>
      <c r="Q489" s="470"/>
      <c r="R489" s="470"/>
      <c r="S489" s="470"/>
      <c r="T489" s="470"/>
      <c r="U489" s="470"/>
      <c r="V489" s="470"/>
      <c r="W489" s="470"/>
      <c r="X489" s="470"/>
      <c r="Y489" s="470"/>
      <c r="Z489" s="470"/>
    </row>
    <row r="490" ht="14.4" spans="1:26">
      <c r="A490" s="470"/>
      <c r="B490" s="470"/>
      <c r="C490" s="470"/>
      <c r="D490" s="470"/>
      <c r="E490" s="470"/>
      <c r="F490" s="470"/>
      <c r="G490" s="470"/>
      <c r="H490" s="470"/>
      <c r="I490" s="470"/>
      <c r="J490" s="470"/>
      <c r="K490" s="470"/>
      <c r="L490" s="470"/>
      <c r="M490" s="470"/>
      <c r="N490" s="470"/>
      <c r="O490" s="470"/>
      <c r="P490" s="470"/>
      <c r="Q490" s="470"/>
      <c r="R490" s="470"/>
      <c r="S490" s="470"/>
      <c r="T490" s="470"/>
      <c r="U490" s="470"/>
      <c r="V490" s="470"/>
      <c r="W490" s="470"/>
      <c r="X490" s="470"/>
      <c r="Y490" s="470"/>
      <c r="Z490" s="470"/>
    </row>
    <row r="491" ht="14.4" spans="1:26">
      <c r="A491" s="470"/>
      <c r="B491" s="470"/>
      <c r="C491" s="470"/>
      <c r="D491" s="470"/>
      <c r="E491" s="470"/>
      <c r="F491" s="470"/>
      <c r="G491" s="470"/>
      <c r="H491" s="470"/>
      <c r="I491" s="470"/>
      <c r="J491" s="470"/>
      <c r="K491" s="470"/>
      <c r="L491" s="470"/>
      <c r="M491" s="470"/>
      <c r="N491" s="470"/>
      <c r="O491" s="470"/>
      <c r="P491" s="470"/>
      <c r="Q491" s="470"/>
      <c r="R491" s="470"/>
      <c r="S491" s="470"/>
      <c r="T491" s="470"/>
      <c r="U491" s="470"/>
      <c r="V491" s="470"/>
      <c r="W491" s="470"/>
      <c r="X491" s="470"/>
      <c r="Y491" s="470"/>
      <c r="Z491" s="470"/>
    </row>
    <row r="492" ht="14.4" spans="1:26">
      <c r="A492" s="470"/>
      <c r="B492" s="470"/>
      <c r="C492" s="470"/>
      <c r="D492" s="470"/>
      <c r="E492" s="470"/>
      <c r="F492" s="470"/>
      <c r="G492" s="470"/>
      <c r="H492" s="470"/>
      <c r="I492" s="470"/>
      <c r="J492" s="470"/>
      <c r="K492" s="470"/>
      <c r="L492" s="470"/>
      <c r="M492" s="470"/>
      <c r="N492" s="470"/>
      <c r="O492" s="470"/>
      <c r="P492" s="470"/>
      <c r="Q492" s="470"/>
      <c r="R492" s="470"/>
      <c r="S492" s="470"/>
      <c r="T492" s="470"/>
      <c r="U492" s="470"/>
      <c r="V492" s="470"/>
      <c r="W492" s="470"/>
      <c r="X492" s="470"/>
      <c r="Y492" s="470"/>
      <c r="Z492" s="470"/>
    </row>
    <row r="493" ht="14.4" spans="1:26">
      <c r="A493" s="470"/>
      <c r="B493" s="470"/>
      <c r="C493" s="470"/>
      <c r="D493" s="470"/>
      <c r="E493" s="470"/>
      <c r="F493" s="470"/>
      <c r="G493" s="470"/>
      <c r="H493" s="470"/>
      <c r="I493" s="470"/>
      <c r="J493" s="470"/>
      <c r="K493" s="470"/>
      <c r="L493" s="470"/>
      <c r="M493" s="470"/>
      <c r="N493" s="470"/>
      <c r="O493" s="470"/>
      <c r="P493" s="470"/>
      <c r="Q493" s="470"/>
      <c r="R493" s="470"/>
      <c r="S493" s="470"/>
      <c r="T493" s="470"/>
      <c r="U493" s="470"/>
      <c r="V493" s="470"/>
      <c r="W493" s="470"/>
      <c r="X493" s="470"/>
      <c r="Y493" s="470"/>
      <c r="Z493" s="470"/>
    </row>
    <row r="494" ht="14.4" spans="1:26">
      <c r="A494" s="470"/>
      <c r="B494" s="470"/>
      <c r="C494" s="470"/>
      <c r="D494" s="470"/>
      <c r="E494" s="470"/>
      <c r="F494" s="470"/>
      <c r="G494" s="470"/>
      <c r="H494" s="470"/>
      <c r="I494" s="470"/>
      <c r="J494" s="470"/>
      <c r="K494" s="470"/>
      <c r="L494" s="470"/>
      <c r="M494" s="470"/>
      <c r="N494" s="470"/>
      <c r="O494" s="470"/>
      <c r="P494" s="470"/>
      <c r="Q494" s="470"/>
      <c r="R494" s="470"/>
      <c r="S494" s="470"/>
      <c r="T494" s="470"/>
      <c r="U494" s="470"/>
      <c r="V494" s="470"/>
      <c r="W494" s="470"/>
      <c r="X494" s="470"/>
      <c r="Y494" s="470"/>
      <c r="Z494" s="470"/>
    </row>
    <row r="495" ht="14.4" spans="1:26">
      <c r="A495" s="470"/>
      <c r="B495" s="470"/>
      <c r="C495" s="470"/>
      <c r="D495" s="470"/>
      <c r="E495" s="470"/>
      <c r="F495" s="470"/>
      <c r="G495" s="470"/>
      <c r="H495" s="470"/>
      <c r="I495" s="470"/>
      <c r="J495" s="470"/>
      <c r="K495" s="470"/>
      <c r="L495" s="470"/>
      <c r="M495" s="470"/>
      <c r="N495" s="470"/>
      <c r="O495" s="470"/>
      <c r="P495" s="470"/>
      <c r="Q495" s="470"/>
      <c r="R495" s="470"/>
      <c r="S495" s="470"/>
      <c r="T495" s="470"/>
      <c r="U495" s="470"/>
      <c r="V495" s="470"/>
      <c r="W495" s="470"/>
      <c r="X495" s="470"/>
      <c r="Y495" s="470"/>
      <c r="Z495" s="470"/>
    </row>
    <row r="496" ht="14.4" spans="1:26">
      <c r="A496" s="470"/>
      <c r="B496" s="470"/>
      <c r="C496" s="470"/>
      <c r="D496" s="470"/>
      <c r="E496" s="470"/>
      <c r="F496" s="470"/>
      <c r="G496" s="470"/>
      <c r="H496" s="470"/>
      <c r="I496" s="470"/>
      <c r="J496" s="470"/>
      <c r="K496" s="470"/>
      <c r="L496" s="470"/>
      <c r="M496" s="470"/>
      <c r="N496" s="470"/>
      <c r="O496" s="470"/>
      <c r="P496" s="470"/>
      <c r="Q496" s="470"/>
      <c r="R496" s="470"/>
      <c r="S496" s="470"/>
      <c r="T496" s="470"/>
      <c r="U496" s="470"/>
      <c r="V496" s="470"/>
      <c r="W496" s="470"/>
      <c r="X496" s="470"/>
      <c r="Y496" s="470"/>
      <c r="Z496" s="470"/>
    </row>
    <row r="497" ht="14.4" spans="1:26">
      <c r="A497" s="470"/>
      <c r="B497" s="470"/>
      <c r="C497" s="470"/>
      <c r="D497" s="470"/>
      <c r="E497" s="470"/>
      <c r="F497" s="470"/>
      <c r="G497" s="470"/>
      <c r="H497" s="470"/>
      <c r="I497" s="470"/>
      <c r="J497" s="470"/>
      <c r="K497" s="470"/>
      <c r="L497" s="470"/>
      <c r="M497" s="470"/>
      <c r="N497" s="470"/>
      <c r="O497" s="470"/>
      <c r="P497" s="470"/>
      <c r="Q497" s="470"/>
      <c r="R497" s="470"/>
      <c r="S497" s="470"/>
      <c r="T497" s="470"/>
      <c r="U497" s="470"/>
      <c r="V497" s="470"/>
      <c r="W497" s="470"/>
      <c r="X497" s="470"/>
      <c r="Y497" s="470"/>
      <c r="Z497" s="470"/>
    </row>
    <row r="498" ht="14.4" spans="1:26">
      <c r="A498" s="470"/>
      <c r="B498" s="470"/>
      <c r="C498" s="470"/>
      <c r="D498" s="470"/>
      <c r="E498" s="470"/>
      <c r="F498" s="470"/>
      <c r="G498" s="470"/>
      <c r="H498" s="470"/>
      <c r="I498" s="470"/>
      <c r="J498" s="470"/>
      <c r="K498" s="470"/>
      <c r="L498" s="470"/>
      <c r="M498" s="470"/>
      <c r="N498" s="470"/>
      <c r="O498" s="470"/>
      <c r="P498" s="470"/>
      <c r="Q498" s="470"/>
      <c r="R498" s="470"/>
      <c r="S498" s="470"/>
      <c r="T498" s="470"/>
      <c r="U498" s="470"/>
      <c r="V498" s="470"/>
      <c r="W498" s="470"/>
      <c r="X498" s="470"/>
      <c r="Y498" s="470"/>
      <c r="Z498" s="470"/>
    </row>
    <row r="499" ht="14.4" spans="1:26">
      <c r="A499" s="470"/>
      <c r="B499" s="470"/>
      <c r="C499" s="470"/>
      <c r="D499" s="470"/>
      <c r="E499" s="470"/>
      <c r="F499" s="470"/>
      <c r="G499" s="470"/>
      <c r="H499" s="470"/>
      <c r="I499" s="470"/>
      <c r="J499" s="470"/>
      <c r="K499" s="470"/>
      <c r="L499" s="470"/>
      <c r="M499" s="470"/>
      <c r="N499" s="470"/>
      <c r="O499" s="470"/>
      <c r="P499" s="470"/>
      <c r="Q499" s="470"/>
      <c r="R499" s="470"/>
      <c r="S499" s="470"/>
      <c r="T499" s="470"/>
      <c r="U499" s="470"/>
      <c r="V499" s="470"/>
      <c r="W499" s="470"/>
      <c r="X499" s="470"/>
      <c r="Y499" s="470"/>
      <c r="Z499" s="470"/>
    </row>
    <row r="500" ht="14.4" spans="1:26">
      <c r="A500" s="470"/>
      <c r="B500" s="470"/>
      <c r="C500" s="470"/>
      <c r="D500" s="470"/>
      <c r="E500" s="470"/>
      <c r="F500" s="470"/>
      <c r="G500" s="470"/>
      <c r="H500" s="470"/>
      <c r="I500" s="470"/>
      <c r="J500" s="470"/>
      <c r="K500" s="470"/>
      <c r="L500" s="470"/>
      <c r="M500" s="470"/>
      <c r="N500" s="470"/>
      <c r="O500" s="470"/>
      <c r="P500" s="470"/>
      <c r="Q500" s="470"/>
      <c r="R500" s="470"/>
      <c r="S500" s="470"/>
      <c r="T500" s="470"/>
      <c r="U500" s="470"/>
      <c r="V500" s="470"/>
      <c r="W500" s="470"/>
      <c r="X500" s="470"/>
      <c r="Y500" s="470"/>
      <c r="Z500" s="470"/>
    </row>
    <row r="501" ht="14.4" spans="1:26">
      <c r="A501" s="470"/>
      <c r="B501" s="470"/>
      <c r="C501" s="470"/>
      <c r="D501" s="470"/>
      <c r="E501" s="470"/>
      <c r="F501" s="470"/>
      <c r="G501" s="470"/>
      <c r="H501" s="470"/>
      <c r="I501" s="470"/>
      <c r="J501" s="470"/>
      <c r="K501" s="470"/>
      <c r="L501" s="470"/>
      <c r="M501" s="470"/>
      <c r="N501" s="470"/>
      <c r="O501" s="470"/>
      <c r="P501" s="470"/>
      <c r="Q501" s="470"/>
      <c r="R501" s="470"/>
      <c r="S501" s="470"/>
      <c r="T501" s="470"/>
      <c r="U501" s="470"/>
      <c r="V501" s="470"/>
      <c r="W501" s="470"/>
      <c r="X501" s="470"/>
      <c r="Y501" s="470"/>
      <c r="Z501" s="470"/>
    </row>
    <row r="502" ht="14.4" spans="1:26">
      <c r="A502" s="470"/>
      <c r="B502" s="470"/>
      <c r="C502" s="470"/>
      <c r="D502" s="470"/>
      <c r="E502" s="470"/>
      <c r="F502" s="470"/>
      <c r="G502" s="470"/>
      <c r="H502" s="470"/>
      <c r="I502" s="470"/>
      <c r="J502" s="470"/>
      <c r="K502" s="470"/>
      <c r="L502" s="470"/>
      <c r="M502" s="470"/>
      <c r="N502" s="470"/>
      <c r="O502" s="470"/>
      <c r="P502" s="470"/>
      <c r="Q502" s="470"/>
      <c r="R502" s="470"/>
      <c r="S502" s="470"/>
      <c r="T502" s="470"/>
      <c r="U502" s="470"/>
      <c r="V502" s="470"/>
      <c r="W502" s="470"/>
      <c r="X502" s="470"/>
      <c r="Y502" s="470"/>
      <c r="Z502" s="470"/>
    </row>
    <row r="503" ht="14.4" spans="1:26">
      <c r="A503" s="470"/>
      <c r="B503" s="470"/>
      <c r="C503" s="470"/>
      <c r="D503" s="470"/>
      <c r="E503" s="470"/>
      <c r="F503" s="470"/>
      <c r="G503" s="470"/>
      <c r="H503" s="470"/>
      <c r="I503" s="470"/>
      <c r="J503" s="470"/>
      <c r="K503" s="470"/>
      <c r="L503" s="470"/>
      <c r="M503" s="470"/>
      <c r="N503" s="470"/>
      <c r="O503" s="470"/>
      <c r="P503" s="470"/>
      <c r="Q503" s="470"/>
      <c r="R503" s="470"/>
      <c r="S503" s="470"/>
      <c r="T503" s="470"/>
      <c r="U503" s="470"/>
      <c r="V503" s="470"/>
      <c r="W503" s="470"/>
      <c r="X503" s="470"/>
      <c r="Y503" s="470"/>
      <c r="Z503" s="470"/>
    </row>
    <row r="504" ht="14.4" spans="1:26">
      <c r="A504" s="470"/>
      <c r="B504" s="470"/>
      <c r="C504" s="470"/>
      <c r="D504" s="470"/>
      <c r="E504" s="470"/>
      <c r="F504" s="470"/>
      <c r="G504" s="470"/>
      <c r="H504" s="470"/>
      <c r="I504" s="470"/>
      <c r="J504" s="470"/>
      <c r="K504" s="470"/>
      <c r="L504" s="470"/>
      <c r="M504" s="470"/>
      <c r="N504" s="470"/>
      <c r="O504" s="470"/>
      <c r="P504" s="470"/>
      <c r="Q504" s="470"/>
      <c r="R504" s="470"/>
      <c r="S504" s="470"/>
      <c r="T504" s="470"/>
      <c r="U504" s="470"/>
      <c r="V504" s="470"/>
      <c r="W504" s="470"/>
      <c r="X504" s="470"/>
      <c r="Y504" s="470"/>
      <c r="Z504" s="470"/>
    </row>
    <row r="505" ht="14.4" spans="1:26">
      <c r="A505" s="470"/>
      <c r="B505" s="470"/>
      <c r="C505" s="470"/>
      <c r="D505" s="470"/>
      <c r="E505" s="470"/>
      <c r="F505" s="470"/>
      <c r="G505" s="470"/>
      <c r="H505" s="470"/>
      <c r="I505" s="470"/>
      <c r="J505" s="470"/>
      <c r="K505" s="470"/>
      <c r="L505" s="470"/>
      <c r="M505" s="470"/>
      <c r="N505" s="470"/>
      <c r="O505" s="470"/>
      <c r="P505" s="470"/>
      <c r="Q505" s="470"/>
      <c r="R505" s="470"/>
      <c r="S505" s="470"/>
      <c r="T505" s="470"/>
      <c r="U505" s="470"/>
      <c r="V505" s="470"/>
      <c r="W505" s="470"/>
      <c r="X505" s="470"/>
      <c r="Y505" s="470"/>
      <c r="Z505" s="470"/>
    </row>
    <row r="506" ht="14.4" spans="1:26">
      <c r="A506" s="470"/>
      <c r="B506" s="470"/>
      <c r="C506" s="470"/>
      <c r="D506" s="470"/>
      <c r="E506" s="470"/>
      <c r="F506" s="470"/>
      <c r="G506" s="470"/>
      <c r="H506" s="470"/>
      <c r="I506" s="470"/>
      <c r="J506" s="470"/>
      <c r="K506" s="470"/>
      <c r="L506" s="470"/>
      <c r="M506" s="470"/>
      <c r="N506" s="470"/>
      <c r="O506" s="470"/>
      <c r="P506" s="470"/>
      <c r="Q506" s="470"/>
      <c r="R506" s="470"/>
      <c r="S506" s="470"/>
      <c r="T506" s="470"/>
      <c r="U506" s="470"/>
      <c r="V506" s="470"/>
      <c r="W506" s="470"/>
      <c r="X506" s="470"/>
      <c r="Y506" s="470"/>
      <c r="Z506" s="470"/>
    </row>
    <row r="507" ht="14.4" spans="1:26">
      <c r="A507" s="470"/>
      <c r="B507" s="470"/>
      <c r="C507" s="470"/>
      <c r="D507" s="470"/>
      <c r="E507" s="470"/>
      <c r="F507" s="470"/>
      <c r="G507" s="470"/>
      <c r="H507" s="470"/>
      <c r="I507" s="470"/>
      <c r="J507" s="470"/>
      <c r="K507" s="470"/>
      <c r="L507" s="470"/>
      <c r="M507" s="470"/>
      <c r="N507" s="470"/>
      <c r="O507" s="470"/>
      <c r="P507" s="470"/>
      <c r="Q507" s="470"/>
      <c r="R507" s="470"/>
      <c r="S507" s="470"/>
      <c r="T507" s="470"/>
      <c r="U507" s="470"/>
      <c r="V507" s="470"/>
      <c r="W507" s="470"/>
      <c r="X507" s="470"/>
      <c r="Y507" s="470"/>
      <c r="Z507" s="470"/>
    </row>
    <row r="508" ht="14.4" spans="1:26">
      <c r="A508" s="470"/>
      <c r="B508" s="470"/>
      <c r="C508" s="470"/>
      <c r="D508" s="470"/>
      <c r="E508" s="470"/>
      <c r="F508" s="470"/>
      <c r="G508" s="470"/>
      <c r="H508" s="470"/>
      <c r="I508" s="470"/>
      <c r="J508" s="470"/>
      <c r="K508" s="470"/>
      <c r="L508" s="470"/>
      <c r="M508" s="470"/>
      <c r="N508" s="470"/>
      <c r="O508" s="470"/>
      <c r="P508" s="470"/>
      <c r="Q508" s="470"/>
      <c r="R508" s="470"/>
      <c r="S508" s="470"/>
      <c r="T508" s="470"/>
      <c r="U508" s="470"/>
      <c r="V508" s="470"/>
      <c r="W508" s="470"/>
      <c r="X508" s="470"/>
      <c r="Y508" s="470"/>
      <c r="Z508" s="470"/>
    </row>
    <row r="509" ht="14.4" spans="1:26">
      <c r="A509" s="470"/>
      <c r="B509" s="470"/>
      <c r="C509" s="470"/>
      <c r="D509" s="470"/>
      <c r="E509" s="470"/>
      <c r="F509" s="470"/>
      <c r="G509" s="470"/>
      <c r="H509" s="470"/>
      <c r="I509" s="470"/>
      <c r="J509" s="470"/>
      <c r="K509" s="470"/>
      <c r="L509" s="470"/>
      <c r="M509" s="470"/>
      <c r="N509" s="470"/>
      <c r="O509" s="470"/>
      <c r="P509" s="470"/>
      <c r="Q509" s="470"/>
      <c r="R509" s="470"/>
      <c r="S509" s="470"/>
      <c r="T509" s="470"/>
      <c r="U509" s="470"/>
      <c r="V509" s="470"/>
      <c r="W509" s="470"/>
      <c r="X509" s="470"/>
      <c r="Y509" s="470"/>
      <c r="Z509" s="470"/>
    </row>
    <row r="510" ht="14.4" spans="1:26">
      <c r="A510" s="470"/>
      <c r="B510" s="470"/>
      <c r="C510" s="470"/>
      <c r="D510" s="470"/>
      <c r="E510" s="470"/>
      <c r="F510" s="470"/>
      <c r="G510" s="470"/>
      <c r="H510" s="470"/>
      <c r="I510" s="470"/>
      <c r="J510" s="470"/>
      <c r="K510" s="470"/>
      <c r="L510" s="470"/>
      <c r="M510" s="470"/>
      <c r="N510" s="470"/>
      <c r="O510" s="470"/>
      <c r="P510" s="470"/>
      <c r="Q510" s="470"/>
      <c r="R510" s="470"/>
      <c r="S510" s="470"/>
      <c r="T510" s="470"/>
      <c r="U510" s="470"/>
      <c r="V510" s="470"/>
      <c r="W510" s="470"/>
      <c r="X510" s="470"/>
      <c r="Y510" s="470"/>
      <c r="Z510" s="470"/>
    </row>
    <row r="511" ht="14.4" spans="1:26">
      <c r="A511" s="470"/>
      <c r="B511" s="470"/>
      <c r="C511" s="470"/>
      <c r="D511" s="470"/>
      <c r="E511" s="470"/>
      <c r="F511" s="470"/>
      <c r="G511" s="470"/>
      <c r="H511" s="470"/>
      <c r="I511" s="470"/>
      <c r="J511" s="470"/>
      <c r="K511" s="470"/>
      <c r="L511" s="470"/>
      <c r="M511" s="470"/>
      <c r="N511" s="470"/>
      <c r="O511" s="470"/>
      <c r="P511" s="470"/>
      <c r="Q511" s="470"/>
      <c r="R511" s="470"/>
      <c r="S511" s="470"/>
      <c r="T511" s="470"/>
      <c r="U511" s="470"/>
      <c r="V511" s="470"/>
      <c r="W511" s="470"/>
      <c r="X511" s="470"/>
      <c r="Y511" s="470"/>
      <c r="Z511" s="470"/>
    </row>
    <row r="512" ht="14.4" spans="1:26">
      <c r="A512" s="470"/>
      <c r="B512" s="470"/>
      <c r="C512" s="470"/>
      <c r="D512" s="470"/>
      <c r="E512" s="470"/>
      <c r="F512" s="470"/>
      <c r="G512" s="470"/>
      <c r="H512" s="470"/>
      <c r="I512" s="470"/>
      <c r="J512" s="470"/>
      <c r="K512" s="470"/>
      <c r="L512" s="470"/>
      <c r="M512" s="470"/>
      <c r="N512" s="470"/>
      <c r="O512" s="470"/>
      <c r="P512" s="470"/>
      <c r="Q512" s="470"/>
      <c r="R512" s="470"/>
      <c r="S512" s="470"/>
      <c r="T512" s="470"/>
      <c r="U512" s="470"/>
      <c r="V512" s="470"/>
      <c r="W512" s="470"/>
      <c r="X512" s="470"/>
      <c r="Y512" s="470"/>
      <c r="Z512" s="470"/>
    </row>
    <row r="513" ht="14.4" spans="1:26">
      <c r="A513" s="470"/>
      <c r="B513" s="470"/>
      <c r="C513" s="470"/>
      <c r="D513" s="470"/>
      <c r="E513" s="470"/>
      <c r="F513" s="470"/>
      <c r="G513" s="470"/>
      <c r="H513" s="470"/>
      <c r="I513" s="470"/>
      <c r="J513" s="470"/>
      <c r="K513" s="470"/>
      <c r="L513" s="470"/>
      <c r="M513" s="470"/>
      <c r="N513" s="470"/>
      <c r="O513" s="470"/>
      <c r="P513" s="470"/>
      <c r="Q513" s="470"/>
      <c r="R513" s="470"/>
      <c r="S513" s="470"/>
      <c r="T513" s="470"/>
      <c r="U513" s="470"/>
      <c r="V513" s="470"/>
      <c r="W513" s="470"/>
      <c r="X513" s="470"/>
      <c r="Y513" s="470"/>
      <c r="Z513" s="470"/>
    </row>
    <row r="514" ht="14.4" spans="1:26">
      <c r="A514" s="470"/>
      <c r="B514" s="470"/>
      <c r="C514" s="470"/>
      <c r="D514" s="470"/>
      <c r="E514" s="470"/>
      <c r="F514" s="470"/>
      <c r="G514" s="470"/>
      <c r="H514" s="470"/>
      <c r="I514" s="470"/>
      <c r="J514" s="470"/>
      <c r="K514" s="470"/>
      <c r="L514" s="470"/>
      <c r="M514" s="470"/>
      <c r="N514" s="470"/>
      <c r="O514" s="470"/>
      <c r="P514" s="470"/>
      <c r="Q514" s="470"/>
      <c r="R514" s="470"/>
      <c r="S514" s="470"/>
      <c r="T514" s="470"/>
      <c r="U514" s="470"/>
      <c r="V514" s="470"/>
      <c r="W514" s="470"/>
      <c r="X514" s="470"/>
      <c r="Y514" s="470"/>
      <c r="Z514" s="470"/>
    </row>
    <row r="515" ht="14.4" spans="1:26">
      <c r="A515" s="470"/>
      <c r="B515" s="470"/>
      <c r="C515" s="470"/>
      <c r="D515" s="470"/>
      <c r="E515" s="470"/>
      <c r="F515" s="470"/>
      <c r="G515" s="470"/>
      <c r="H515" s="470"/>
      <c r="I515" s="470"/>
      <c r="J515" s="470"/>
      <c r="K515" s="470"/>
      <c r="L515" s="470"/>
      <c r="M515" s="470"/>
      <c r="N515" s="470"/>
      <c r="O515" s="470"/>
      <c r="P515" s="470"/>
      <c r="Q515" s="470"/>
      <c r="R515" s="470"/>
      <c r="S515" s="470"/>
      <c r="T515" s="470"/>
      <c r="U515" s="470"/>
      <c r="V515" s="470"/>
      <c r="W515" s="470"/>
      <c r="X515" s="470"/>
      <c r="Y515" s="470"/>
      <c r="Z515" s="470"/>
    </row>
    <row r="516" ht="14.4" spans="1:26">
      <c r="A516" s="470"/>
      <c r="B516" s="470"/>
      <c r="C516" s="470"/>
      <c r="D516" s="470"/>
      <c r="E516" s="470"/>
      <c r="F516" s="470"/>
      <c r="G516" s="470"/>
      <c r="H516" s="470"/>
      <c r="I516" s="470"/>
      <c r="J516" s="470"/>
      <c r="K516" s="470"/>
      <c r="L516" s="470"/>
      <c r="M516" s="470"/>
      <c r="N516" s="470"/>
      <c r="O516" s="470"/>
      <c r="P516" s="470"/>
      <c r="Q516" s="470"/>
      <c r="R516" s="470"/>
      <c r="S516" s="470"/>
      <c r="T516" s="470"/>
      <c r="U516" s="470"/>
      <c r="V516" s="470"/>
      <c r="W516" s="470"/>
      <c r="X516" s="470"/>
      <c r="Y516" s="470"/>
      <c r="Z516" s="470"/>
    </row>
    <row r="517" ht="14.4" spans="1:26">
      <c r="A517" s="470"/>
      <c r="B517" s="470"/>
      <c r="C517" s="470"/>
      <c r="D517" s="470"/>
      <c r="E517" s="470"/>
      <c r="F517" s="470"/>
      <c r="G517" s="470"/>
      <c r="H517" s="470"/>
      <c r="I517" s="470"/>
      <c r="J517" s="470"/>
      <c r="K517" s="470"/>
      <c r="L517" s="470"/>
      <c r="M517" s="470"/>
      <c r="N517" s="470"/>
      <c r="O517" s="470"/>
      <c r="P517" s="470"/>
      <c r="Q517" s="470"/>
      <c r="R517" s="470"/>
      <c r="S517" s="470"/>
      <c r="T517" s="470"/>
      <c r="U517" s="470"/>
      <c r="V517" s="470"/>
      <c r="W517" s="470"/>
      <c r="X517" s="470"/>
      <c r="Y517" s="470"/>
      <c r="Z517" s="470"/>
    </row>
    <row r="518" ht="14.4" spans="1:26">
      <c r="A518" s="470"/>
      <c r="B518" s="470"/>
      <c r="C518" s="470"/>
      <c r="D518" s="470"/>
      <c r="E518" s="470"/>
      <c r="F518" s="470"/>
      <c r="G518" s="470"/>
      <c r="H518" s="470"/>
      <c r="I518" s="470"/>
      <c r="J518" s="470"/>
      <c r="K518" s="470"/>
      <c r="L518" s="470"/>
      <c r="M518" s="470"/>
      <c r="N518" s="470"/>
      <c r="O518" s="470"/>
      <c r="P518" s="470"/>
      <c r="Q518" s="470"/>
      <c r="R518" s="470"/>
      <c r="S518" s="470"/>
      <c r="T518" s="470"/>
      <c r="U518" s="470"/>
      <c r="V518" s="470"/>
      <c r="W518" s="470"/>
      <c r="X518" s="470"/>
      <c r="Y518" s="470"/>
      <c r="Z518" s="470"/>
    </row>
    <row r="519" ht="14.4" spans="1:26">
      <c r="A519" s="470"/>
      <c r="B519" s="470"/>
      <c r="C519" s="470"/>
      <c r="D519" s="470"/>
      <c r="E519" s="470"/>
      <c r="F519" s="470"/>
      <c r="G519" s="470"/>
      <c r="H519" s="470"/>
      <c r="I519" s="470"/>
      <c r="J519" s="470"/>
      <c r="K519" s="470"/>
      <c r="L519" s="470"/>
      <c r="M519" s="470"/>
      <c r="N519" s="470"/>
      <c r="O519" s="470"/>
      <c r="P519" s="470"/>
      <c r="Q519" s="470"/>
      <c r="R519" s="470"/>
      <c r="S519" s="470"/>
      <c r="T519" s="470"/>
      <c r="U519" s="470"/>
      <c r="V519" s="470"/>
      <c r="W519" s="470"/>
      <c r="X519" s="470"/>
      <c r="Y519" s="470"/>
      <c r="Z519" s="470"/>
    </row>
    <row r="520" ht="14.4" spans="1:26">
      <c r="A520" s="470"/>
      <c r="B520" s="470"/>
      <c r="C520" s="470"/>
      <c r="D520" s="470"/>
      <c r="E520" s="470"/>
      <c r="F520" s="470"/>
      <c r="G520" s="470"/>
      <c r="H520" s="470"/>
      <c r="I520" s="470"/>
      <c r="J520" s="470"/>
      <c r="K520" s="470"/>
      <c r="L520" s="470"/>
      <c r="M520" s="470"/>
      <c r="N520" s="470"/>
      <c r="O520" s="470"/>
      <c r="P520" s="470"/>
      <c r="Q520" s="470"/>
      <c r="R520" s="470"/>
      <c r="S520" s="470"/>
      <c r="T520" s="470"/>
      <c r="U520" s="470"/>
      <c r="V520" s="470"/>
      <c r="W520" s="470"/>
      <c r="X520" s="470"/>
      <c r="Y520" s="470"/>
      <c r="Z520" s="470"/>
    </row>
    <row r="521" ht="14.4" spans="1:26">
      <c r="A521" s="470"/>
      <c r="B521" s="470"/>
      <c r="C521" s="470"/>
      <c r="D521" s="470"/>
      <c r="E521" s="470"/>
      <c r="F521" s="470"/>
      <c r="G521" s="470"/>
      <c r="H521" s="470"/>
      <c r="I521" s="470"/>
      <c r="J521" s="470"/>
      <c r="K521" s="470"/>
      <c r="L521" s="470"/>
      <c r="M521" s="470"/>
      <c r="N521" s="470"/>
      <c r="O521" s="470"/>
      <c r="P521" s="470"/>
      <c r="Q521" s="470"/>
      <c r="R521" s="470"/>
      <c r="S521" s="470"/>
      <c r="T521" s="470"/>
      <c r="U521" s="470"/>
      <c r="V521" s="470"/>
      <c r="W521" s="470"/>
      <c r="X521" s="470"/>
      <c r="Y521" s="470"/>
      <c r="Z521" s="470"/>
    </row>
    <row r="522" ht="14.4" spans="1:26">
      <c r="A522" s="470"/>
      <c r="B522" s="470"/>
      <c r="C522" s="470"/>
      <c r="D522" s="470"/>
      <c r="E522" s="470"/>
      <c r="F522" s="470"/>
      <c r="G522" s="470"/>
      <c r="H522" s="470"/>
      <c r="I522" s="470"/>
      <c r="J522" s="470"/>
      <c r="K522" s="470"/>
      <c r="L522" s="470"/>
      <c r="M522" s="470"/>
      <c r="N522" s="470"/>
      <c r="O522" s="470"/>
      <c r="P522" s="470"/>
      <c r="Q522" s="470"/>
      <c r="R522" s="470"/>
      <c r="S522" s="470"/>
      <c r="T522" s="470"/>
      <c r="U522" s="470"/>
      <c r="V522" s="470"/>
      <c r="W522" s="470"/>
      <c r="X522" s="470"/>
      <c r="Y522" s="470"/>
      <c r="Z522" s="470"/>
    </row>
    <row r="523" ht="14.4" spans="1:26">
      <c r="A523" s="470"/>
      <c r="B523" s="470"/>
      <c r="C523" s="470"/>
      <c r="D523" s="470"/>
      <c r="E523" s="470"/>
      <c r="F523" s="470"/>
      <c r="G523" s="470"/>
      <c r="H523" s="470"/>
      <c r="I523" s="470"/>
      <c r="J523" s="470"/>
      <c r="K523" s="470"/>
      <c r="L523" s="470"/>
      <c r="M523" s="470"/>
      <c r="N523" s="470"/>
      <c r="O523" s="470"/>
      <c r="P523" s="470"/>
      <c r="Q523" s="470"/>
      <c r="R523" s="470"/>
      <c r="S523" s="470"/>
      <c r="T523" s="470"/>
      <c r="U523" s="470"/>
      <c r="V523" s="470"/>
      <c r="W523" s="470"/>
      <c r="X523" s="470"/>
      <c r="Y523" s="470"/>
      <c r="Z523" s="470"/>
    </row>
    <row r="524" ht="14.4" spans="1:26">
      <c r="A524" s="470"/>
      <c r="B524" s="470"/>
      <c r="C524" s="470"/>
      <c r="D524" s="470"/>
      <c r="E524" s="470"/>
      <c r="F524" s="470"/>
      <c r="G524" s="470"/>
      <c r="H524" s="470"/>
      <c r="I524" s="470"/>
      <c r="J524" s="470"/>
      <c r="K524" s="470"/>
      <c r="L524" s="470"/>
      <c r="M524" s="470"/>
      <c r="N524" s="470"/>
      <c r="O524" s="470"/>
      <c r="P524" s="470"/>
      <c r="Q524" s="470"/>
      <c r="R524" s="470"/>
      <c r="S524" s="470"/>
      <c r="T524" s="470"/>
      <c r="U524" s="470"/>
      <c r="V524" s="470"/>
      <c r="W524" s="470"/>
      <c r="X524" s="470"/>
      <c r="Y524" s="470"/>
      <c r="Z524" s="470"/>
    </row>
    <row r="525" ht="14.4" spans="1:26">
      <c r="A525" s="470"/>
      <c r="B525" s="470"/>
      <c r="C525" s="470"/>
      <c r="D525" s="470"/>
      <c r="E525" s="470"/>
      <c r="F525" s="470"/>
      <c r="G525" s="470"/>
      <c r="H525" s="470"/>
      <c r="I525" s="470"/>
      <c r="J525" s="470"/>
      <c r="K525" s="470"/>
      <c r="L525" s="470"/>
      <c r="M525" s="470"/>
      <c r="N525" s="470"/>
      <c r="O525" s="470"/>
      <c r="P525" s="470"/>
      <c r="Q525" s="470"/>
      <c r="R525" s="470"/>
      <c r="S525" s="470"/>
      <c r="T525" s="470"/>
      <c r="U525" s="470"/>
      <c r="V525" s="470"/>
      <c r="W525" s="470"/>
      <c r="X525" s="470"/>
      <c r="Y525" s="470"/>
      <c r="Z525" s="470"/>
    </row>
    <row r="526" ht="14.4" spans="1:26">
      <c r="A526" s="470"/>
      <c r="B526" s="470"/>
      <c r="C526" s="470"/>
      <c r="D526" s="470"/>
      <c r="E526" s="470"/>
      <c r="F526" s="470"/>
      <c r="G526" s="470"/>
      <c r="H526" s="470"/>
      <c r="I526" s="470"/>
      <c r="J526" s="470"/>
      <c r="K526" s="470"/>
      <c r="L526" s="470"/>
      <c r="M526" s="470"/>
      <c r="N526" s="470"/>
      <c r="O526" s="470"/>
      <c r="P526" s="470"/>
      <c r="Q526" s="470"/>
      <c r="R526" s="470"/>
      <c r="S526" s="470"/>
      <c r="T526" s="470"/>
      <c r="U526" s="470"/>
      <c r="V526" s="470"/>
      <c r="W526" s="470"/>
      <c r="X526" s="470"/>
      <c r="Y526" s="470"/>
      <c r="Z526" s="470"/>
    </row>
    <row r="527" ht="14.4" spans="1:26">
      <c r="A527" s="470"/>
      <c r="B527" s="470"/>
      <c r="C527" s="470"/>
      <c r="D527" s="470"/>
      <c r="E527" s="470"/>
      <c r="F527" s="470"/>
      <c r="G527" s="470"/>
      <c r="H527" s="470"/>
      <c r="I527" s="470"/>
      <c r="J527" s="470"/>
      <c r="K527" s="470"/>
      <c r="L527" s="470"/>
      <c r="M527" s="470"/>
      <c r="N527" s="470"/>
      <c r="O527" s="470"/>
      <c r="P527" s="470"/>
      <c r="Q527" s="470"/>
      <c r="R527" s="470"/>
      <c r="S527" s="470"/>
      <c r="T527" s="470"/>
      <c r="U527" s="470"/>
      <c r="V527" s="470"/>
      <c r="W527" s="470"/>
      <c r="X527" s="470"/>
      <c r="Y527" s="470"/>
      <c r="Z527" s="470"/>
    </row>
    <row r="528" ht="14.4" spans="1:26">
      <c r="A528" s="470"/>
      <c r="B528" s="470"/>
      <c r="C528" s="470"/>
      <c r="D528" s="470"/>
      <c r="E528" s="470"/>
      <c r="F528" s="470"/>
      <c r="G528" s="470"/>
      <c r="H528" s="470"/>
      <c r="I528" s="470"/>
      <c r="J528" s="470"/>
      <c r="K528" s="470"/>
      <c r="L528" s="470"/>
      <c r="M528" s="470"/>
      <c r="N528" s="470"/>
      <c r="O528" s="470"/>
      <c r="P528" s="470"/>
      <c r="Q528" s="470"/>
      <c r="R528" s="470"/>
      <c r="S528" s="470"/>
      <c r="T528" s="470"/>
      <c r="U528" s="470"/>
      <c r="V528" s="470"/>
      <c r="W528" s="470"/>
      <c r="X528" s="470"/>
      <c r="Y528" s="470"/>
      <c r="Z528" s="470"/>
    </row>
    <row r="529" ht="14.4" spans="1:26">
      <c r="A529" s="470"/>
      <c r="B529" s="470"/>
      <c r="C529" s="470"/>
      <c r="D529" s="470"/>
      <c r="E529" s="470"/>
      <c r="F529" s="470"/>
      <c r="G529" s="470"/>
      <c r="H529" s="470"/>
      <c r="I529" s="470"/>
      <c r="J529" s="470"/>
      <c r="K529" s="470"/>
      <c r="L529" s="470"/>
      <c r="M529" s="470"/>
      <c r="N529" s="470"/>
      <c r="O529" s="470"/>
      <c r="P529" s="470"/>
      <c r="Q529" s="470"/>
      <c r="R529" s="470"/>
      <c r="S529" s="470"/>
      <c r="T529" s="470"/>
      <c r="U529" s="470"/>
      <c r="V529" s="470"/>
      <c r="W529" s="470"/>
      <c r="X529" s="470"/>
      <c r="Y529" s="470"/>
      <c r="Z529" s="470"/>
    </row>
    <row r="530" ht="14.4" spans="1:26">
      <c r="A530" s="470"/>
      <c r="B530" s="470"/>
      <c r="C530" s="470"/>
      <c r="D530" s="470"/>
      <c r="E530" s="470"/>
      <c r="F530" s="470"/>
      <c r="G530" s="470"/>
      <c r="H530" s="470"/>
      <c r="I530" s="470"/>
      <c r="J530" s="470"/>
      <c r="K530" s="470"/>
      <c r="L530" s="470"/>
      <c r="M530" s="470"/>
      <c r="N530" s="470"/>
      <c r="O530" s="470"/>
      <c r="P530" s="470"/>
      <c r="Q530" s="470"/>
      <c r="R530" s="470"/>
      <c r="S530" s="470"/>
      <c r="T530" s="470"/>
      <c r="U530" s="470"/>
      <c r="V530" s="470"/>
      <c r="W530" s="470"/>
      <c r="X530" s="470"/>
      <c r="Y530" s="470"/>
      <c r="Z530" s="470"/>
    </row>
    <row r="531" ht="14.4" spans="1:26">
      <c r="A531" s="470"/>
      <c r="B531" s="470"/>
      <c r="C531" s="470"/>
      <c r="D531" s="470"/>
      <c r="E531" s="470"/>
      <c r="F531" s="470"/>
      <c r="G531" s="470"/>
      <c r="H531" s="470"/>
      <c r="I531" s="470"/>
      <c r="J531" s="470"/>
      <c r="K531" s="470"/>
      <c r="L531" s="470"/>
      <c r="M531" s="470"/>
      <c r="N531" s="470"/>
      <c r="O531" s="470"/>
      <c r="P531" s="470"/>
      <c r="Q531" s="470"/>
      <c r="R531" s="470"/>
      <c r="S531" s="470"/>
      <c r="T531" s="470"/>
      <c r="U531" s="470"/>
      <c r="V531" s="470"/>
      <c r="W531" s="470"/>
      <c r="X531" s="470"/>
      <c r="Y531" s="470"/>
      <c r="Z531" s="470"/>
    </row>
    <row r="532" ht="14.4" spans="1:26">
      <c r="A532" s="470"/>
      <c r="B532" s="470"/>
      <c r="C532" s="470"/>
      <c r="D532" s="470"/>
      <c r="E532" s="470"/>
      <c r="F532" s="470"/>
      <c r="G532" s="470"/>
      <c r="H532" s="470"/>
      <c r="I532" s="470"/>
      <c r="J532" s="470"/>
      <c r="K532" s="470"/>
      <c r="L532" s="470"/>
      <c r="M532" s="470"/>
      <c r="N532" s="470"/>
      <c r="O532" s="470"/>
      <c r="P532" s="470"/>
      <c r="Q532" s="470"/>
      <c r="R532" s="470"/>
      <c r="S532" s="470"/>
      <c r="T532" s="470"/>
      <c r="U532" s="470"/>
      <c r="V532" s="470"/>
      <c r="W532" s="470"/>
      <c r="X532" s="470"/>
      <c r="Y532" s="470"/>
      <c r="Z532" s="470"/>
    </row>
    <row r="533" ht="14.4" spans="1:26">
      <c r="A533" s="470"/>
      <c r="B533" s="470"/>
      <c r="C533" s="470"/>
      <c r="D533" s="470"/>
      <c r="E533" s="470"/>
      <c r="F533" s="470"/>
      <c r="G533" s="470"/>
      <c r="H533" s="470"/>
      <c r="I533" s="470"/>
      <c r="J533" s="470"/>
      <c r="K533" s="470"/>
      <c r="L533" s="470"/>
      <c r="M533" s="470"/>
      <c r="N533" s="470"/>
      <c r="O533" s="470"/>
      <c r="P533" s="470"/>
      <c r="Q533" s="470"/>
      <c r="R533" s="470"/>
      <c r="S533" s="470"/>
      <c r="T533" s="470"/>
      <c r="U533" s="470"/>
      <c r="V533" s="470"/>
      <c r="W533" s="470"/>
      <c r="X533" s="470"/>
      <c r="Y533" s="470"/>
      <c r="Z533" s="470"/>
    </row>
    <row r="534" ht="14.4" spans="1:26">
      <c r="A534" s="470"/>
      <c r="B534" s="470"/>
      <c r="C534" s="470"/>
      <c r="D534" s="470"/>
      <c r="E534" s="470"/>
      <c r="F534" s="470"/>
      <c r="G534" s="470"/>
      <c r="H534" s="470"/>
      <c r="I534" s="470"/>
      <c r="J534" s="470"/>
      <c r="K534" s="470"/>
      <c r="L534" s="470"/>
      <c r="M534" s="470"/>
      <c r="N534" s="470"/>
      <c r="O534" s="470"/>
      <c r="P534" s="470"/>
      <c r="Q534" s="470"/>
      <c r="R534" s="470"/>
      <c r="S534" s="470"/>
      <c r="T534" s="470"/>
      <c r="U534" s="470"/>
      <c r="V534" s="470"/>
      <c r="W534" s="470"/>
      <c r="X534" s="470"/>
      <c r="Y534" s="470"/>
      <c r="Z534" s="470"/>
    </row>
    <row r="535" ht="14.4" spans="1:26">
      <c r="A535" s="470"/>
      <c r="B535" s="470"/>
      <c r="C535" s="470"/>
      <c r="D535" s="470"/>
      <c r="E535" s="470"/>
      <c r="F535" s="470"/>
      <c r="G535" s="470"/>
      <c r="H535" s="470"/>
      <c r="I535" s="470"/>
      <c r="J535" s="470"/>
      <c r="K535" s="470"/>
      <c r="L535" s="470"/>
      <c r="M535" s="470"/>
      <c r="N535" s="470"/>
      <c r="O535" s="470"/>
      <c r="P535" s="470"/>
      <c r="Q535" s="470"/>
      <c r="R535" s="470"/>
      <c r="S535" s="470"/>
      <c r="T535" s="470"/>
      <c r="U535" s="470"/>
      <c r="V535" s="470"/>
      <c r="W535" s="470"/>
      <c r="X535" s="470"/>
      <c r="Y535" s="470"/>
      <c r="Z535" s="470"/>
    </row>
    <row r="536" ht="14.4" spans="1:26">
      <c r="A536" s="470"/>
      <c r="B536" s="470"/>
      <c r="C536" s="470"/>
      <c r="D536" s="470"/>
      <c r="E536" s="470"/>
      <c r="F536" s="470"/>
      <c r="G536" s="470"/>
      <c r="H536" s="470"/>
      <c r="I536" s="470"/>
      <c r="J536" s="470"/>
      <c r="K536" s="470"/>
      <c r="L536" s="470"/>
      <c r="M536" s="470"/>
      <c r="N536" s="470"/>
      <c r="O536" s="470"/>
      <c r="P536" s="470"/>
      <c r="Q536" s="470"/>
      <c r="R536" s="470"/>
      <c r="S536" s="470"/>
      <c r="T536" s="470"/>
      <c r="U536" s="470"/>
      <c r="V536" s="470"/>
      <c r="W536" s="470"/>
      <c r="X536" s="470"/>
      <c r="Y536" s="470"/>
      <c r="Z536" s="470"/>
    </row>
    <row r="537" ht="14.4" spans="1:26">
      <c r="A537" s="470"/>
      <c r="B537" s="470"/>
      <c r="C537" s="470"/>
      <c r="D537" s="470"/>
      <c r="E537" s="470"/>
      <c r="F537" s="470"/>
      <c r="G537" s="470"/>
      <c r="H537" s="470"/>
      <c r="I537" s="470"/>
      <c r="J537" s="470"/>
      <c r="K537" s="470"/>
      <c r="L537" s="470"/>
      <c r="M537" s="470"/>
      <c r="N537" s="470"/>
      <c r="O537" s="470"/>
      <c r="P537" s="470"/>
      <c r="Q537" s="470"/>
      <c r="R537" s="470"/>
      <c r="S537" s="470"/>
      <c r="T537" s="470"/>
      <c r="U537" s="470"/>
      <c r="V537" s="470"/>
      <c r="W537" s="470"/>
      <c r="X537" s="470"/>
      <c r="Y537" s="470"/>
      <c r="Z537" s="470"/>
    </row>
    <row r="538" ht="14.4" spans="1:26">
      <c r="A538" s="470"/>
      <c r="B538" s="470"/>
      <c r="C538" s="470"/>
      <c r="D538" s="470"/>
      <c r="E538" s="470"/>
      <c r="F538" s="470"/>
      <c r="G538" s="470"/>
      <c r="H538" s="470"/>
      <c r="I538" s="470"/>
      <c r="J538" s="470"/>
      <c r="K538" s="470"/>
      <c r="L538" s="470"/>
      <c r="M538" s="470"/>
      <c r="N538" s="470"/>
      <c r="O538" s="470"/>
      <c r="P538" s="470"/>
      <c r="Q538" s="470"/>
      <c r="R538" s="470"/>
      <c r="S538" s="470"/>
      <c r="T538" s="470"/>
      <c r="U538" s="470"/>
      <c r="V538" s="470"/>
      <c r="W538" s="470"/>
      <c r="X538" s="470"/>
      <c r="Y538" s="470"/>
      <c r="Z538" s="470"/>
    </row>
    <row r="539" ht="14.4" spans="1:26">
      <c r="A539" s="470"/>
      <c r="B539" s="470"/>
      <c r="C539" s="470"/>
      <c r="D539" s="470"/>
      <c r="E539" s="470"/>
      <c r="F539" s="470"/>
      <c r="G539" s="470"/>
      <c r="H539" s="470"/>
      <c r="I539" s="470"/>
      <c r="J539" s="470"/>
      <c r="K539" s="470"/>
      <c r="L539" s="470"/>
      <c r="M539" s="470"/>
      <c r="N539" s="470"/>
      <c r="O539" s="470"/>
      <c r="P539" s="470"/>
      <c r="Q539" s="470"/>
      <c r="R539" s="470"/>
      <c r="S539" s="470"/>
      <c r="T539" s="470"/>
      <c r="U539" s="470"/>
      <c r="V539" s="470"/>
      <c r="W539" s="470"/>
      <c r="X539" s="470"/>
      <c r="Y539" s="470"/>
      <c r="Z539" s="470"/>
    </row>
    <row r="540" ht="14.4" spans="1:26">
      <c r="A540" s="470"/>
      <c r="B540" s="470"/>
      <c r="C540" s="470"/>
      <c r="D540" s="470"/>
      <c r="E540" s="470"/>
      <c r="F540" s="470"/>
      <c r="G540" s="470"/>
      <c r="H540" s="470"/>
      <c r="I540" s="470"/>
      <c r="J540" s="470"/>
      <c r="K540" s="470"/>
      <c r="L540" s="470"/>
      <c r="M540" s="470"/>
      <c r="N540" s="470"/>
      <c r="O540" s="470"/>
      <c r="P540" s="470"/>
      <c r="Q540" s="470"/>
      <c r="R540" s="470"/>
      <c r="S540" s="470"/>
      <c r="T540" s="470"/>
      <c r="U540" s="470"/>
      <c r="V540" s="470"/>
      <c r="W540" s="470"/>
      <c r="X540" s="470"/>
      <c r="Y540" s="470"/>
      <c r="Z540" s="470"/>
    </row>
    <row r="541" ht="14.4" spans="1:26">
      <c r="A541" s="470"/>
      <c r="B541" s="470"/>
      <c r="C541" s="470"/>
      <c r="D541" s="470"/>
      <c r="E541" s="470"/>
      <c r="F541" s="470"/>
      <c r="G541" s="470"/>
      <c r="H541" s="470"/>
      <c r="I541" s="470"/>
      <c r="J541" s="470"/>
      <c r="K541" s="470"/>
      <c r="L541" s="470"/>
      <c r="M541" s="470"/>
      <c r="N541" s="470"/>
      <c r="O541" s="470"/>
      <c r="P541" s="470"/>
      <c r="Q541" s="470"/>
      <c r="R541" s="470"/>
      <c r="S541" s="470"/>
      <c r="T541" s="470"/>
      <c r="U541" s="470"/>
      <c r="V541" s="470"/>
      <c r="W541" s="470"/>
      <c r="X541" s="470"/>
      <c r="Y541" s="470"/>
      <c r="Z541" s="470"/>
    </row>
    <row r="542" ht="14.4" spans="1:26">
      <c r="A542" s="470"/>
      <c r="B542" s="470"/>
      <c r="C542" s="470"/>
      <c r="D542" s="470"/>
      <c r="E542" s="470"/>
      <c r="F542" s="470"/>
      <c r="G542" s="470"/>
      <c r="H542" s="470"/>
      <c r="I542" s="470"/>
      <c r="J542" s="470"/>
      <c r="K542" s="470"/>
      <c r="L542" s="470"/>
      <c r="M542" s="470"/>
      <c r="N542" s="470"/>
      <c r="O542" s="470"/>
      <c r="P542" s="470"/>
      <c r="Q542" s="470"/>
      <c r="R542" s="470"/>
      <c r="S542" s="470"/>
      <c r="T542" s="470"/>
      <c r="U542" s="470"/>
      <c r="V542" s="470"/>
      <c r="W542" s="470"/>
      <c r="X542" s="470"/>
      <c r="Y542" s="470"/>
      <c r="Z542" s="470"/>
    </row>
    <row r="543" ht="14.4" spans="1:26">
      <c r="A543" s="470"/>
      <c r="B543" s="470"/>
      <c r="C543" s="470"/>
      <c r="D543" s="470"/>
      <c r="E543" s="470"/>
      <c r="F543" s="470"/>
      <c r="G543" s="470"/>
      <c r="H543" s="470"/>
      <c r="I543" s="470"/>
      <c r="J543" s="470"/>
      <c r="K543" s="470"/>
      <c r="L543" s="470"/>
      <c r="M543" s="470"/>
      <c r="N543" s="470"/>
      <c r="O543" s="470"/>
      <c r="P543" s="470"/>
      <c r="Q543" s="470"/>
      <c r="R543" s="470"/>
      <c r="S543" s="470"/>
      <c r="T543" s="470"/>
      <c r="U543" s="470"/>
      <c r="V543" s="470"/>
      <c r="W543" s="470"/>
      <c r="X543" s="470"/>
      <c r="Y543" s="470"/>
      <c r="Z543" s="470"/>
    </row>
    <row r="544" ht="14.4" spans="1:26">
      <c r="A544" s="470"/>
      <c r="B544" s="470"/>
      <c r="C544" s="470"/>
      <c r="D544" s="470"/>
      <c r="E544" s="470"/>
      <c r="F544" s="470"/>
      <c r="G544" s="470"/>
      <c r="H544" s="470"/>
      <c r="I544" s="470"/>
      <c r="J544" s="470"/>
      <c r="K544" s="470"/>
      <c r="L544" s="470"/>
      <c r="M544" s="470"/>
      <c r="N544" s="470"/>
      <c r="O544" s="470"/>
      <c r="P544" s="470"/>
      <c r="Q544" s="470"/>
      <c r="R544" s="470"/>
      <c r="S544" s="470"/>
      <c r="T544" s="470"/>
      <c r="U544" s="470"/>
      <c r="V544" s="470"/>
      <c r="W544" s="470"/>
      <c r="X544" s="470"/>
      <c r="Y544" s="470"/>
      <c r="Z544" s="470"/>
    </row>
    <row r="545" ht="14.4" spans="1:26">
      <c r="A545" s="470"/>
      <c r="B545" s="470"/>
      <c r="C545" s="470"/>
      <c r="D545" s="470"/>
      <c r="E545" s="470"/>
      <c r="F545" s="470"/>
      <c r="G545" s="470"/>
      <c r="H545" s="470"/>
      <c r="I545" s="470"/>
      <c r="J545" s="470"/>
      <c r="K545" s="470"/>
      <c r="L545" s="470"/>
      <c r="M545" s="470"/>
      <c r="N545" s="470"/>
      <c r="O545" s="470"/>
      <c r="P545" s="470"/>
      <c r="Q545" s="470"/>
      <c r="R545" s="470"/>
      <c r="S545" s="470"/>
      <c r="T545" s="470"/>
      <c r="U545" s="470"/>
      <c r="V545" s="470"/>
      <c r="W545" s="470"/>
      <c r="X545" s="470"/>
      <c r="Y545" s="470"/>
      <c r="Z545" s="470"/>
    </row>
    <row r="546" ht="14.4" spans="1:26">
      <c r="A546" s="470"/>
      <c r="B546" s="470"/>
      <c r="C546" s="470"/>
      <c r="D546" s="470"/>
      <c r="E546" s="470"/>
      <c r="F546" s="470"/>
      <c r="G546" s="470"/>
      <c r="H546" s="470"/>
      <c r="I546" s="470"/>
      <c r="J546" s="470"/>
      <c r="K546" s="470"/>
      <c r="L546" s="470"/>
      <c r="M546" s="470"/>
      <c r="N546" s="470"/>
      <c r="O546" s="470"/>
      <c r="P546" s="470"/>
      <c r="Q546" s="470"/>
      <c r="R546" s="470"/>
      <c r="S546" s="470"/>
      <c r="T546" s="470"/>
      <c r="U546" s="470"/>
      <c r="V546" s="470"/>
      <c r="W546" s="470"/>
      <c r="X546" s="470"/>
      <c r="Y546" s="470"/>
      <c r="Z546" s="470"/>
    </row>
    <row r="547" ht="14.4" spans="1:26">
      <c r="A547" s="470"/>
      <c r="B547" s="470"/>
      <c r="C547" s="470"/>
      <c r="D547" s="470"/>
      <c r="E547" s="470"/>
      <c r="F547" s="470"/>
      <c r="G547" s="470"/>
      <c r="H547" s="470"/>
      <c r="I547" s="470"/>
      <c r="J547" s="470"/>
      <c r="K547" s="470"/>
      <c r="L547" s="470"/>
      <c r="M547" s="470"/>
      <c r="N547" s="470"/>
      <c r="O547" s="470"/>
      <c r="P547" s="470"/>
      <c r="Q547" s="470"/>
      <c r="R547" s="470"/>
      <c r="S547" s="470"/>
      <c r="T547" s="470"/>
      <c r="U547" s="470"/>
      <c r="V547" s="470"/>
      <c r="W547" s="470"/>
      <c r="X547" s="470"/>
      <c r="Y547" s="470"/>
      <c r="Z547" s="470"/>
    </row>
    <row r="548" ht="14.4" spans="1:26">
      <c r="A548" s="470"/>
      <c r="B548" s="470"/>
      <c r="C548" s="470"/>
      <c r="D548" s="470"/>
      <c r="E548" s="470"/>
      <c r="F548" s="470"/>
      <c r="G548" s="470"/>
      <c r="H548" s="470"/>
      <c r="I548" s="470"/>
      <c r="J548" s="470"/>
      <c r="K548" s="470"/>
      <c r="L548" s="470"/>
      <c r="M548" s="470"/>
      <c r="N548" s="470"/>
      <c r="O548" s="470"/>
      <c r="P548" s="470"/>
      <c r="Q548" s="470"/>
      <c r="R548" s="470"/>
      <c r="S548" s="470"/>
      <c r="T548" s="470"/>
      <c r="U548" s="470"/>
      <c r="V548" s="470"/>
      <c r="W548" s="470"/>
      <c r="X548" s="470"/>
      <c r="Y548" s="470"/>
      <c r="Z548" s="470"/>
    </row>
    <row r="549" ht="14.4" spans="1:26">
      <c r="A549" s="470"/>
      <c r="B549" s="470"/>
      <c r="C549" s="470"/>
      <c r="D549" s="470"/>
      <c r="E549" s="470"/>
      <c r="F549" s="470"/>
      <c r="G549" s="470"/>
      <c r="H549" s="470"/>
      <c r="I549" s="470"/>
      <c r="J549" s="470"/>
      <c r="K549" s="470"/>
      <c r="L549" s="470"/>
      <c r="M549" s="470"/>
      <c r="N549" s="470"/>
      <c r="O549" s="470"/>
      <c r="P549" s="470"/>
      <c r="Q549" s="470"/>
      <c r="R549" s="470"/>
      <c r="S549" s="470"/>
      <c r="T549" s="470"/>
      <c r="U549" s="470"/>
      <c r="V549" s="470"/>
      <c r="W549" s="470"/>
      <c r="X549" s="470"/>
      <c r="Y549" s="470"/>
      <c r="Z549" s="470"/>
    </row>
    <row r="550" ht="14.4" spans="1:26">
      <c r="A550" s="470"/>
      <c r="B550" s="470"/>
      <c r="C550" s="470"/>
      <c r="D550" s="470"/>
      <c r="E550" s="470"/>
      <c r="F550" s="470"/>
      <c r="G550" s="470"/>
      <c r="H550" s="470"/>
      <c r="I550" s="470"/>
      <c r="J550" s="470"/>
      <c r="K550" s="470"/>
      <c r="L550" s="470"/>
      <c r="M550" s="470"/>
      <c r="N550" s="470"/>
      <c r="O550" s="470"/>
      <c r="P550" s="470"/>
      <c r="Q550" s="470"/>
      <c r="R550" s="470"/>
      <c r="S550" s="470"/>
      <c r="T550" s="470"/>
      <c r="U550" s="470"/>
      <c r="V550" s="470"/>
      <c r="W550" s="470"/>
      <c r="X550" s="470"/>
      <c r="Y550" s="470"/>
      <c r="Z550" s="470"/>
    </row>
    <row r="551" ht="14.4" spans="1:26">
      <c r="A551" s="470"/>
      <c r="B551" s="470"/>
      <c r="C551" s="470"/>
      <c r="D551" s="470"/>
      <c r="E551" s="470"/>
      <c r="F551" s="470"/>
      <c r="G551" s="470"/>
      <c r="H551" s="470"/>
      <c r="I551" s="470"/>
      <c r="J551" s="470"/>
      <c r="K551" s="470"/>
      <c r="L551" s="470"/>
      <c r="M551" s="470"/>
      <c r="N551" s="470"/>
      <c r="O551" s="470"/>
      <c r="P551" s="470"/>
      <c r="Q551" s="470"/>
      <c r="R551" s="470"/>
      <c r="S551" s="470"/>
      <c r="T551" s="470"/>
      <c r="U551" s="470"/>
      <c r="V551" s="470"/>
      <c r="W551" s="470"/>
      <c r="X551" s="470"/>
      <c r="Y551" s="470"/>
      <c r="Z551" s="470"/>
    </row>
    <row r="552" ht="14.4" spans="1:26">
      <c r="A552" s="470"/>
      <c r="B552" s="470"/>
      <c r="C552" s="470"/>
      <c r="D552" s="470"/>
      <c r="E552" s="470"/>
      <c r="F552" s="470"/>
      <c r="G552" s="470"/>
      <c r="H552" s="470"/>
      <c r="I552" s="470"/>
      <c r="J552" s="470"/>
      <c r="K552" s="470"/>
      <c r="L552" s="470"/>
      <c r="M552" s="470"/>
      <c r="N552" s="470"/>
      <c r="O552" s="470"/>
      <c r="P552" s="470"/>
      <c r="Q552" s="470"/>
      <c r="R552" s="470"/>
      <c r="S552" s="470"/>
      <c r="T552" s="470"/>
      <c r="U552" s="470"/>
      <c r="V552" s="470"/>
      <c r="W552" s="470"/>
      <c r="X552" s="470"/>
      <c r="Y552" s="470"/>
      <c r="Z552" s="470"/>
    </row>
    <row r="553" ht="14.4" spans="1:26">
      <c r="A553" s="470"/>
      <c r="B553" s="470"/>
      <c r="C553" s="470"/>
      <c r="D553" s="470"/>
      <c r="E553" s="470"/>
      <c r="F553" s="470"/>
      <c r="G553" s="470"/>
      <c r="H553" s="470"/>
      <c r="I553" s="470"/>
      <c r="J553" s="470"/>
      <c r="K553" s="470"/>
      <c r="L553" s="470"/>
      <c r="M553" s="470"/>
      <c r="N553" s="470"/>
      <c r="O553" s="470"/>
      <c r="P553" s="470"/>
      <c r="Q553" s="470"/>
      <c r="R553" s="470"/>
      <c r="S553" s="470"/>
      <c r="T553" s="470"/>
      <c r="U553" s="470"/>
      <c r="V553" s="470"/>
      <c r="W553" s="470"/>
      <c r="X553" s="470"/>
      <c r="Y553" s="470"/>
      <c r="Z553" s="470"/>
    </row>
    <row r="554" ht="14.4" spans="1:26">
      <c r="A554" s="470"/>
      <c r="B554" s="470"/>
      <c r="C554" s="470"/>
      <c r="D554" s="470"/>
      <c r="E554" s="470"/>
      <c r="F554" s="470"/>
      <c r="G554" s="470"/>
      <c r="H554" s="470"/>
      <c r="I554" s="470"/>
      <c r="J554" s="470"/>
      <c r="K554" s="470"/>
      <c r="L554" s="470"/>
      <c r="M554" s="470"/>
      <c r="N554" s="470"/>
      <c r="O554" s="470"/>
      <c r="P554" s="470"/>
      <c r="Q554" s="470"/>
      <c r="R554" s="470"/>
      <c r="S554" s="470"/>
      <c r="T554" s="470"/>
      <c r="U554" s="470"/>
      <c r="V554" s="470"/>
      <c r="W554" s="470"/>
      <c r="X554" s="470"/>
      <c r="Y554" s="470"/>
      <c r="Z554" s="470"/>
    </row>
    <row r="555" ht="14.4" spans="1:26">
      <c r="A555" s="470"/>
      <c r="B555" s="470"/>
      <c r="C555" s="470"/>
      <c r="D555" s="470"/>
      <c r="E555" s="470"/>
      <c r="F555" s="470"/>
      <c r="G555" s="470"/>
      <c r="H555" s="470"/>
      <c r="I555" s="470"/>
      <c r="J555" s="470"/>
      <c r="K555" s="470"/>
      <c r="L555" s="470"/>
      <c r="M555" s="470"/>
      <c r="N555" s="470"/>
      <c r="O555" s="470"/>
      <c r="P555" s="470"/>
      <c r="Q555" s="470"/>
      <c r="R555" s="470"/>
      <c r="S555" s="470"/>
      <c r="T555" s="470"/>
      <c r="U555" s="470"/>
      <c r="V555" s="470"/>
      <c r="W555" s="470"/>
      <c r="X555" s="470"/>
      <c r="Y555" s="470"/>
      <c r="Z555" s="470"/>
    </row>
    <row r="556" ht="14.4" spans="1:26">
      <c r="A556" s="470"/>
      <c r="B556" s="470"/>
      <c r="C556" s="470"/>
      <c r="D556" s="470"/>
      <c r="E556" s="470"/>
      <c r="F556" s="470"/>
      <c r="G556" s="470"/>
      <c r="H556" s="470"/>
      <c r="I556" s="470"/>
      <c r="J556" s="470"/>
      <c r="K556" s="470"/>
      <c r="L556" s="470"/>
      <c r="M556" s="470"/>
      <c r="N556" s="470"/>
      <c r="O556" s="470"/>
      <c r="P556" s="470"/>
      <c r="Q556" s="470"/>
      <c r="R556" s="470"/>
      <c r="S556" s="470"/>
      <c r="T556" s="470"/>
      <c r="U556" s="470"/>
      <c r="V556" s="470"/>
      <c r="W556" s="470"/>
      <c r="X556" s="470"/>
      <c r="Y556" s="470"/>
      <c r="Z556" s="470"/>
    </row>
    <row r="557" ht="14.4" spans="1:26">
      <c r="A557" s="470"/>
      <c r="B557" s="470"/>
      <c r="C557" s="470"/>
      <c r="D557" s="470"/>
      <c r="E557" s="470"/>
      <c r="F557" s="470"/>
      <c r="G557" s="470"/>
      <c r="H557" s="470"/>
      <c r="I557" s="470"/>
      <c r="J557" s="470"/>
      <c r="K557" s="470"/>
      <c r="L557" s="470"/>
      <c r="M557" s="470"/>
      <c r="N557" s="470"/>
      <c r="O557" s="470"/>
      <c r="P557" s="470"/>
      <c r="Q557" s="470"/>
      <c r="R557" s="470"/>
      <c r="S557" s="470"/>
      <c r="T557" s="470"/>
      <c r="U557" s="470"/>
      <c r="V557" s="470"/>
      <c r="W557" s="470"/>
      <c r="X557" s="470"/>
      <c r="Y557" s="470"/>
      <c r="Z557" s="470"/>
    </row>
    <row r="558" ht="14.4" spans="1:26">
      <c r="A558" s="470"/>
      <c r="B558" s="470"/>
      <c r="C558" s="470"/>
      <c r="D558" s="470"/>
      <c r="E558" s="470"/>
      <c r="F558" s="470"/>
      <c r="G558" s="470"/>
      <c r="H558" s="470"/>
      <c r="I558" s="470"/>
      <c r="J558" s="470"/>
      <c r="K558" s="470"/>
      <c r="L558" s="470"/>
      <c r="M558" s="470"/>
      <c r="N558" s="470"/>
      <c r="O558" s="470"/>
      <c r="P558" s="470"/>
      <c r="Q558" s="470"/>
      <c r="R558" s="470"/>
      <c r="S558" s="470"/>
      <c r="T558" s="470"/>
      <c r="U558" s="470"/>
      <c r="V558" s="470"/>
      <c r="W558" s="470"/>
      <c r="X558" s="470"/>
      <c r="Y558" s="470"/>
      <c r="Z558" s="470"/>
    </row>
    <row r="559" ht="14.4" spans="1:26">
      <c r="A559" s="470"/>
      <c r="B559" s="470"/>
      <c r="C559" s="470"/>
      <c r="D559" s="470"/>
      <c r="E559" s="470"/>
      <c r="F559" s="470"/>
      <c r="G559" s="470"/>
      <c r="H559" s="470"/>
      <c r="I559" s="470"/>
      <c r="J559" s="470"/>
      <c r="K559" s="470"/>
      <c r="L559" s="470"/>
      <c r="M559" s="470"/>
      <c r="N559" s="470"/>
      <c r="O559" s="470"/>
      <c r="P559" s="470"/>
      <c r="Q559" s="470"/>
      <c r="R559" s="470"/>
      <c r="S559" s="470"/>
      <c r="T559" s="470"/>
      <c r="U559" s="470"/>
      <c r="V559" s="470"/>
      <c r="W559" s="470"/>
      <c r="X559" s="470"/>
      <c r="Y559" s="470"/>
      <c r="Z559" s="470"/>
    </row>
    <row r="560" ht="14.4" spans="1:26">
      <c r="A560" s="470"/>
      <c r="B560" s="470"/>
      <c r="C560" s="470"/>
      <c r="D560" s="470"/>
      <c r="E560" s="470"/>
      <c r="F560" s="470"/>
      <c r="G560" s="470"/>
      <c r="H560" s="470"/>
      <c r="I560" s="470"/>
      <c r="J560" s="470"/>
      <c r="K560" s="470"/>
      <c r="L560" s="470"/>
      <c r="M560" s="470"/>
      <c r="N560" s="470"/>
      <c r="O560" s="470"/>
      <c r="P560" s="470"/>
      <c r="Q560" s="470"/>
      <c r="R560" s="470"/>
      <c r="S560" s="470"/>
      <c r="T560" s="470"/>
      <c r="U560" s="470"/>
      <c r="V560" s="470"/>
      <c r="W560" s="470"/>
      <c r="X560" s="470"/>
      <c r="Y560" s="470"/>
      <c r="Z560" s="470"/>
    </row>
    <row r="561" ht="14.4" spans="1:26">
      <c r="A561" s="470"/>
      <c r="B561" s="470"/>
      <c r="C561" s="470"/>
      <c r="D561" s="470"/>
      <c r="E561" s="470"/>
      <c r="F561" s="470"/>
      <c r="G561" s="470"/>
      <c r="H561" s="470"/>
      <c r="I561" s="470"/>
      <c r="J561" s="470"/>
      <c r="K561" s="470"/>
      <c r="L561" s="470"/>
      <c r="M561" s="470"/>
      <c r="N561" s="470"/>
      <c r="O561" s="470"/>
      <c r="P561" s="470"/>
      <c r="Q561" s="470"/>
      <c r="R561" s="470"/>
      <c r="S561" s="470"/>
      <c r="T561" s="470"/>
      <c r="U561" s="470"/>
      <c r="V561" s="470"/>
      <c r="W561" s="470"/>
      <c r="X561" s="470"/>
      <c r="Y561" s="470"/>
      <c r="Z561" s="470"/>
    </row>
    <row r="562" ht="14.4" spans="1:26">
      <c r="A562" s="470"/>
      <c r="B562" s="470"/>
      <c r="C562" s="470"/>
      <c r="D562" s="470"/>
      <c r="E562" s="470"/>
      <c r="F562" s="470"/>
      <c r="G562" s="470"/>
      <c r="H562" s="470"/>
      <c r="I562" s="470"/>
      <c r="J562" s="470"/>
      <c r="K562" s="470"/>
      <c r="L562" s="470"/>
      <c r="M562" s="470"/>
      <c r="N562" s="470"/>
      <c r="O562" s="470"/>
      <c r="P562" s="470"/>
      <c r="Q562" s="470"/>
      <c r="R562" s="470"/>
      <c r="S562" s="470"/>
      <c r="T562" s="470"/>
      <c r="U562" s="470"/>
      <c r="V562" s="470"/>
      <c r="W562" s="470"/>
      <c r="X562" s="470"/>
      <c r="Y562" s="470"/>
      <c r="Z562" s="470"/>
    </row>
    <row r="563" ht="14.4" spans="1:26">
      <c r="A563" s="470"/>
      <c r="B563" s="470"/>
      <c r="C563" s="470"/>
      <c r="D563" s="470"/>
      <c r="E563" s="470"/>
      <c r="F563" s="470"/>
      <c r="G563" s="470"/>
      <c r="H563" s="470"/>
      <c r="I563" s="470"/>
      <c r="J563" s="470"/>
      <c r="K563" s="470"/>
      <c r="L563" s="470"/>
      <c r="M563" s="470"/>
      <c r="N563" s="470"/>
      <c r="O563" s="470"/>
      <c r="P563" s="470"/>
      <c r="Q563" s="470"/>
      <c r="R563" s="470"/>
      <c r="S563" s="470"/>
      <c r="T563" s="470"/>
      <c r="U563" s="470"/>
      <c r="V563" s="470"/>
      <c r="W563" s="470"/>
      <c r="X563" s="470"/>
      <c r="Y563" s="470"/>
      <c r="Z563" s="470"/>
    </row>
    <row r="564" ht="14.4" spans="1:26">
      <c r="A564" s="470"/>
      <c r="B564" s="470"/>
      <c r="C564" s="470"/>
      <c r="D564" s="470"/>
      <c r="E564" s="470"/>
      <c r="F564" s="470"/>
      <c r="G564" s="470"/>
      <c r="H564" s="470"/>
      <c r="I564" s="470"/>
      <c r="J564" s="470"/>
      <c r="K564" s="470"/>
      <c r="L564" s="470"/>
      <c r="M564" s="470"/>
      <c r="N564" s="470"/>
      <c r="O564" s="470"/>
      <c r="P564" s="470"/>
      <c r="Q564" s="470"/>
      <c r="R564" s="470"/>
      <c r="S564" s="470"/>
      <c r="T564" s="470"/>
      <c r="U564" s="470"/>
      <c r="V564" s="470"/>
      <c r="W564" s="470"/>
      <c r="X564" s="470"/>
      <c r="Y564" s="470"/>
      <c r="Z564" s="470"/>
    </row>
    <row r="565" ht="14.4" spans="1:26">
      <c r="A565" s="470"/>
      <c r="B565" s="470"/>
      <c r="C565" s="470"/>
      <c r="D565" s="470"/>
      <c r="E565" s="470"/>
      <c r="F565" s="470"/>
      <c r="G565" s="470"/>
      <c r="H565" s="470"/>
      <c r="I565" s="470"/>
      <c r="J565" s="470"/>
      <c r="K565" s="470"/>
      <c r="L565" s="470"/>
      <c r="M565" s="470"/>
      <c r="N565" s="470"/>
      <c r="O565" s="470"/>
      <c r="P565" s="470"/>
      <c r="Q565" s="470"/>
      <c r="R565" s="470"/>
      <c r="S565" s="470"/>
      <c r="T565" s="470"/>
      <c r="U565" s="470"/>
      <c r="V565" s="470"/>
      <c r="W565" s="470"/>
      <c r="X565" s="470"/>
      <c r="Y565" s="470"/>
      <c r="Z565" s="470"/>
    </row>
    <row r="566" ht="14.4" spans="1:26">
      <c r="A566" s="470"/>
      <c r="B566" s="470"/>
      <c r="C566" s="470"/>
      <c r="D566" s="470"/>
      <c r="E566" s="470"/>
      <c r="F566" s="470"/>
      <c r="G566" s="470"/>
      <c r="H566" s="470"/>
      <c r="I566" s="470"/>
      <c r="J566" s="470"/>
      <c r="K566" s="470"/>
      <c r="L566" s="470"/>
      <c r="M566" s="470"/>
      <c r="N566" s="470"/>
      <c r="O566" s="470"/>
      <c r="P566" s="470"/>
      <c r="Q566" s="470"/>
      <c r="R566" s="470"/>
      <c r="S566" s="470"/>
      <c r="T566" s="470"/>
      <c r="U566" s="470"/>
      <c r="V566" s="470"/>
      <c r="W566" s="470"/>
      <c r="X566" s="470"/>
      <c r="Y566" s="470"/>
      <c r="Z566" s="470"/>
    </row>
    <row r="567" ht="14.4" spans="1:26">
      <c r="A567" s="470"/>
      <c r="B567" s="470"/>
      <c r="C567" s="470"/>
      <c r="D567" s="470"/>
      <c r="E567" s="470"/>
      <c r="F567" s="470"/>
      <c r="G567" s="470"/>
      <c r="H567" s="470"/>
      <c r="I567" s="470"/>
      <c r="J567" s="470"/>
      <c r="K567" s="470"/>
      <c r="L567" s="470"/>
      <c r="M567" s="470"/>
      <c r="N567" s="470"/>
      <c r="O567" s="470"/>
      <c r="P567" s="470"/>
      <c r="Q567" s="470"/>
      <c r="R567" s="470"/>
      <c r="S567" s="470"/>
      <c r="T567" s="470"/>
      <c r="U567" s="470"/>
      <c r="V567" s="470"/>
      <c r="W567" s="470"/>
      <c r="X567" s="470"/>
      <c r="Y567" s="470"/>
      <c r="Z567" s="470"/>
    </row>
    <row r="568" ht="14.4" spans="1:26">
      <c r="A568" s="470"/>
      <c r="B568" s="470"/>
      <c r="C568" s="470"/>
      <c r="D568" s="470"/>
      <c r="E568" s="470"/>
      <c r="F568" s="470"/>
      <c r="G568" s="470"/>
      <c r="H568" s="470"/>
      <c r="I568" s="470"/>
      <c r="J568" s="470"/>
      <c r="K568" s="470"/>
      <c r="L568" s="470"/>
      <c r="M568" s="470"/>
      <c r="N568" s="470"/>
      <c r="O568" s="470"/>
      <c r="P568" s="470"/>
      <c r="Q568" s="470"/>
      <c r="R568" s="470"/>
      <c r="S568" s="470"/>
      <c r="T568" s="470"/>
      <c r="U568" s="470"/>
      <c r="V568" s="470"/>
      <c r="W568" s="470"/>
      <c r="X568" s="470"/>
      <c r="Y568" s="470"/>
      <c r="Z568" s="470"/>
    </row>
    <row r="569" ht="14.4" spans="1:26">
      <c r="A569" s="470"/>
      <c r="B569" s="470"/>
      <c r="C569" s="470"/>
      <c r="D569" s="470"/>
      <c r="E569" s="470"/>
      <c r="F569" s="470"/>
      <c r="G569" s="470"/>
      <c r="H569" s="470"/>
      <c r="I569" s="470"/>
      <c r="J569" s="470"/>
      <c r="K569" s="470"/>
      <c r="L569" s="470"/>
      <c r="M569" s="470"/>
      <c r="N569" s="470"/>
      <c r="O569" s="470"/>
      <c r="P569" s="470"/>
      <c r="Q569" s="470"/>
      <c r="R569" s="470"/>
      <c r="S569" s="470"/>
      <c r="T569" s="470"/>
      <c r="U569" s="470"/>
      <c r="V569" s="470"/>
      <c r="W569" s="470"/>
      <c r="X569" s="470"/>
      <c r="Y569" s="470"/>
      <c r="Z569" s="470"/>
    </row>
    <row r="570" ht="14.4" spans="1:26">
      <c r="A570" s="470"/>
      <c r="B570" s="470"/>
      <c r="C570" s="470"/>
      <c r="D570" s="470"/>
      <c r="E570" s="470"/>
      <c r="F570" s="470"/>
      <c r="G570" s="470"/>
      <c r="H570" s="470"/>
      <c r="I570" s="470"/>
      <c r="J570" s="470"/>
      <c r="K570" s="470"/>
      <c r="L570" s="470"/>
      <c r="M570" s="470"/>
      <c r="N570" s="470"/>
      <c r="O570" s="470"/>
      <c r="P570" s="470"/>
      <c r="Q570" s="470"/>
      <c r="R570" s="470"/>
      <c r="S570" s="470"/>
      <c r="T570" s="470"/>
      <c r="U570" s="470"/>
      <c r="V570" s="470"/>
      <c r="W570" s="470"/>
      <c r="X570" s="470"/>
      <c r="Y570" s="470"/>
      <c r="Z570" s="470"/>
    </row>
    <row r="571" ht="14.4" spans="1:26">
      <c r="A571" s="470"/>
      <c r="B571" s="470"/>
      <c r="C571" s="470"/>
      <c r="D571" s="470"/>
      <c r="E571" s="470"/>
      <c r="F571" s="470"/>
      <c r="G571" s="470"/>
      <c r="H571" s="470"/>
      <c r="I571" s="470"/>
      <c r="J571" s="470"/>
      <c r="K571" s="470"/>
      <c r="L571" s="470"/>
      <c r="M571" s="470"/>
      <c r="N571" s="470"/>
      <c r="O571" s="470"/>
      <c r="P571" s="470"/>
      <c r="Q571" s="470"/>
      <c r="R571" s="470"/>
      <c r="S571" s="470"/>
      <c r="T571" s="470"/>
      <c r="U571" s="470"/>
      <c r="V571" s="470"/>
      <c r="W571" s="470"/>
      <c r="X571" s="470"/>
      <c r="Y571" s="470"/>
      <c r="Z571" s="470"/>
    </row>
    <row r="572" ht="14.4" spans="1:26">
      <c r="A572" s="470"/>
      <c r="B572" s="470"/>
      <c r="C572" s="470"/>
      <c r="D572" s="470"/>
      <c r="E572" s="470"/>
      <c r="F572" s="470"/>
      <c r="G572" s="470"/>
      <c r="H572" s="470"/>
      <c r="I572" s="470"/>
      <c r="J572" s="470"/>
      <c r="K572" s="470"/>
      <c r="L572" s="470"/>
      <c r="M572" s="470"/>
      <c r="N572" s="470"/>
      <c r="O572" s="470"/>
      <c r="P572" s="470"/>
      <c r="Q572" s="470"/>
      <c r="R572" s="470"/>
      <c r="S572" s="470"/>
      <c r="T572" s="470"/>
      <c r="U572" s="470"/>
      <c r="V572" s="470"/>
      <c r="W572" s="470"/>
      <c r="X572" s="470"/>
      <c r="Y572" s="470"/>
      <c r="Z572" s="470"/>
    </row>
    <row r="573" ht="14.4" spans="1:26">
      <c r="A573" s="470"/>
      <c r="B573" s="470"/>
      <c r="C573" s="470"/>
      <c r="D573" s="470"/>
      <c r="E573" s="470"/>
      <c r="F573" s="470"/>
      <c r="G573" s="470"/>
      <c r="H573" s="470"/>
      <c r="I573" s="470"/>
      <c r="J573" s="470"/>
      <c r="K573" s="470"/>
      <c r="L573" s="470"/>
      <c r="M573" s="470"/>
      <c r="N573" s="470"/>
      <c r="O573" s="470"/>
      <c r="P573" s="470"/>
      <c r="Q573" s="470"/>
      <c r="R573" s="470"/>
      <c r="S573" s="470"/>
      <c r="T573" s="470"/>
      <c r="U573" s="470"/>
      <c r="V573" s="470"/>
      <c r="W573" s="470"/>
      <c r="X573" s="470"/>
      <c r="Y573" s="470"/>
      <c r="Z573" s="470"/>
    </row>
    <row r="574" ht="14.4" spans="1:26">
      <c r="A574" s="470"/>
      <c r="B574" s="470"/>
      <c r="C574" s="470"/>
      <c r="D574" s="470"/>
      <c r="E574" s="470"/>
      <c r="F574" s="470"/>
      <c r="G574" s="470"/>
      <c r="H574" s="470"/>
      <c r="I574" s="470"/>
      <c r="J574" s="470"/>
      <c r="K574" s="470"/>
      <c r="L574" s="470"/>
      <c r="M574" s="470"/>
      <c r="N574" s="470"/>
      <c r="O574" s="470"/>
      <c r="P574" s="470"/>
      <c r="Q574" s="470"/>
      <c r="R574" s="470"/>
      <c r="S574" s="470"/>
      <c r="T574" s="470"/>
      <c r="U574" s="470"/>
      <c r="V574" s="470"/>
      <c r="W574" s="470"/>
      <c r="X574" s="470"/>
      <c r="Y574" s="470"/>
      <c r="Z574" s="470"/>
    </row>
    <row r="575" ht="14.4" spans="1:26">
      <c r="A575" s="470"/>
      <c r="B575" s="470"/>
      <c r="C575" s="470"/>
      <c r="D575" s="470"/>
      <c r="E575" s="470"/>
      <c r="F575" s="470"/>
      <c r="G575" s="470"/>
      <c r="H575" s="470"/>
      <c r="I575" s="470"/>
      <c r="J575" s="470"/>
      <c r="K575" s="470"/>
      <c r="L575" s="470"/>
      <c r="M575" s="470"/>
      <c r="N575" s="470"/>
      <c r="O575" s="470"/>
      <c r="P575" s="470"/>
      <c r="Q575" s="470"/>
      <c r="R575" s="470"/>
      <c r="S575" s="470"/>
      <c r="T575" s="470"/>
      <c r="U575" s="470"/>
      <c r="V575" s="470"/>
      <c r="W575" s="470"/>
      <c r="X575" s="470"/>
      <c r="Y575" s="470"/>
      <c r="Z575" s="470"/>
    </row>
    <row r="576" ht="14.4" spans="1:26">
      <c r="A576" s="470"/>
      <c r="B576" s="470"/>
      <c r="C576" s="470"/>
      <c r="D576" s="470"/>
      <c r="E576" s="470"/>
      <c r="F576" s="470"/>
      <c r="G576" s="470"/>
      <c r="H576" s="470"/>
      <c r="I576" s="470"/>
      <c r="J576" s="470"/>
      <c r="K576" s="470"/>
      <c r="L576" s="470"/>
      <c r="M576" s="470"/>
      <c r="N576" s="470"/>
      <c r="O576" s="470"/>
      <c r="P576" s="470"/>
      <c r="Q576" s="470"/>
      <c r="R576" s="470"/>
      <c r="S576" s="470"/>
      <c r="T576" s="470"/>
      <c r="U576" s="470"/>
      <c r="V576" s="470"/>
      <c r="W576" s="470"/>
      <c r="X576" s="470"/>
      <c r="Y576" s="470"/>
      <c r="Z576" s="470"/>
    </row>
    <row r="577" ht="14.4" spans="1:26">
      <c r="A577" s="470"/>
      <c r="B577" s="470"/>
      <c r="C577" s="470"/>
      <c r="D577" s="470"/>
      <c r="E577" s="470"/>
      <c r="F577" s="470"/>
      <c r="G577" s="470"/>
      <c r="H577" s="470"/>
      <c r="I577" s="470"/>
      <c r="J577" s="470"/>
      <c r="K577" s="470"/>
      <c r="L577" s="470"/>
      <c r="M577" s="470"/>
      <c r="N577" s="470"/>
      <c r="O577" s="470"/>
      <c r="P577" s="470"/>
      <c r="Q577" s="470"/>
      <c r="R577" s="470"/>
      <c r="S577" s="470"/>
      <c r="T577" s="470"/>
      <c r="U577" s="470"/>
      <c r="V577" s="470"/>
      <c r="W577" s="470"/>
      <c r="X577" s="470"/>
      <c r="Y577" s="470"/>
      <c r="Z577" s="470"/>
    </row>
    <row r="578" ht="14.4" spans="1:26">
      <c r="A578" s="470"/>
      <c r="B578" s="470"/>
      <c r="C578" s="470"/>
      <c r="D578" s="470"/>
      <c r="E578" s="470"/>
      <c r="F578" s="470"/>
      <c r="G578" s="470"/>
      <c r="H578" s="470"/>
      <c r="I578" s="470"/>
      <c r="J578" s="470"/>
      <c r="K578" s="470"/>
      <c r="L578" s="470"/>
      <c r="M578" s="470"/>
      <c r="N578" s="470"/>
      <c r="O578" s="470"/>
      <c r="P578" s="470"/>
      <c r="Q578" s="470"/>
      <c r="R578" s="470"/>
      <c r="S578" s="470"/>
      <c r="T578" s="470"/>
      <c r="U578" s="470"/>
      <c r="V578" s="470"/>
      <c r="W578" s="470"/>
      <c r="X578" s="470"/>
      <c r="Y578" s="470"/>
      <c r="Z578" s="470"/>
    </row>
    <row r="579" ht="14.4" spans="1:26">
      <c r="A579" s="470"/>
      <c r="B579" s="470"/>
      <c r="C579" s="470"/>
      <c r="D579" s="470"/>
      <c r="E579" s="470"/>
      <c r="F579" s="470"/>
      <c r="G579" s="470"/>
      <c r="H579" s="470"/>
      <c r="I579" s="470"/>
      <c r="J579" s="470"/>
      <c r="K579" s="470"/>
      <c r="L579" s="470"/>
      <c r="M579" s="470"/>
      <c r="N579" s="470"/>
      <c r="O579" s="470"/>
      <c r="P579" s="470"/>
      <c r="Q579" s="470"/>
      <c r="R579" s="470"/>
      <c r="S579" s="470"/>
      <c r="T579" s="470"/>
      <c r="U579" s="470"/>
      <c r="V579" s="470"/>
      <c r="W579" s="470"/>
      <c r="X579" s="470"/>
      <c r="Y579" s="470"/>
      <c r="Z579" s="470"/>
    </row>
    <row r="580" ht="14.4" spans="1:26">
      <c r="A580" s="470"/>
      <c r="B580" s="470"/>
      <c r="C580" s="470"/>
      <c r="D580" s="470"/>
      <c r="E580" s="470"/>
      <c r="F580" s="470"/>
      <c r="G580" s="470"/>
      <c r="H580" s="470"/>
      <c r="I580" s="470"/>
      <c r="J580" s="470"/>
      <c r="K580" s="470"/>
      <c r="L580" s="470"/>
      <c r="M580" s="470"/>
      <c r="N580" s="470"/>
      <c r="O580" s="470"/>
      <c r="P580" s="470"/>
      <c r="Q580" s="470"/>
      <c r="R580" s="470"/>
      <c r="S580" s="470"/>
      <c r="T580" s="470"/>
      <c r="U580" s="470"/>
      <c r="V580" s="470"/>
      <c r="W580" s="470"/>
      <c r="X580" s="470"/>
      <c r="Y580" s="470"/>
      <c r="Z580" s="470"/>
    </row>
    <row r="581" ht="14.4" spans="1:26">
      <c r="A581" s="470"/>
      <c r="B581" s="470"/>
      <c r="C581" s="470"/>
      <c r="D581" s="470"/>
      <c r="E581" s="470"/>
      <c r="F581" s="470"/>
      <c r="G581" s="470"/>
      <c r="H581" s="470"/>
      <c r="I581" s="470"/>
      <c r="J581" s="470"/>
      <c r="K581" s="470"/>
      <c r="L581" s="470"/>
      <c r="M581" s="470"/>
      <c r="N581" s="470"/>
      <c r="O581" s="470"/>
      <c r="P581" s="470"/>
      <c r="Q581" s="470"/>
      <c r="R581" s="470"/>
      <c r="S581" s="470"/>
      <c r="T581" s="470"/>
      <c r="U581" s="470"/>
      <c r="V581" s="470"/>
      <c r="W581" s="470"/>
      <c r="X581" s="470"/>
      <c r="Y581" s="470"/>
      <c r="Z581" s="470"/>
    </row>
    <row r="582" ht="14.4" spans="1:26">
      <c r="A582" s="470"/>
      <c r="B582" s="470"/>
      <c r="C582" s="470"/>
      <c r="D582" s="470"/>
      <c r="E582" s="470"/>
      <c r="F582" s="470"/>
      <c r="G582" s="470"/>
      <c r="H582" s="470"/>
      <c r="I582" s="470"/>
      <c r="J582" s="470"/>
      <c r="K582" s="470"/>
      <c r="L582" s="470"/>
      <c r="M582" s="470"/>
      <c r="N582" s="470"/>
      <c r="O582" s="470"/>
      <c r="P582" s="470"/>
      <c r="Q582" s="470"/>
      <c r="R582" s="470"/>
      <c r="S582" s="470"/>
      <c r="T582" s="470"/>
      <c r="U582" s="470"/>
      <c r="V582" s="470"/>
      <c r="W582" s="470"/>
      <c r="X582" s="470"/>
      <c r="Y582" s="470"/>
      <c r="Z582" s="470"/>
    </row>
    <row r="583" ht="14.4" spans="1:26">
      <c r="A583" s="470"/>
      <c r="B583" s="470"/>
      <c r="C583" s="470"/>
      <c r="D583" s="470"/>
      <c r="E583" s="470"/>
      <c r="F583" s="470"/>
      <c r="G583" s="470"/>
      <c r="H583" s="470"/>
      <c r="I583" s="470"/>
      <c r="J583" s="470"/>
      <c r="K583" s="470"/>
      <c r="L583" s="470"/>
      <c r="M583" s="470"/>
      <c r="N583" s="470"/>
      <c r="O583" s="470"/>
      <c r="P583" s="470"/>
      <c r="Q583" s="470"/>
      <c r="R583" s="470"/>
      <c r="S583" s="470"/>
      <c r="T583" s="470"/>
      <c r="U583" s="470"/>
      <c r="V583" s="470"/>
      <c r="W583" s="470"/>
      <c r="X583" s="470"/>
      <c r="Y583" s="470"/>
      <c r="Z583" s="470"/>
    </row>
    <row r="584" ht="14.4" spans="1:26">
      <c r="A584" s="470"/>
      <c r="B584" s="470"/>
      <c r="C584" s="470"/>
      <c r="D584" s="470"/>
      <c r="E584" s="470"/>
      <c r="F584" s="470"/>
      <c r="G584" s="470"/>
      <c r="H584" s="470"/>
      <c r="I584" s="470"/>
      <c r="J584" s="470"/>
      <c r="K584" s="470"/>
      <c r="L584" s="470"/>
      <c r="M584" s="470"/>
      <c r="N584" s="470"/>
      <c r="O584" s="470"/>
      <c r="P584" s="470"/>
      <c r="Q584" s="470"/>
      <c r="R584" s="470"/>
      <c r="S584" s="470"/>
      <c r="T584" s="470"/>
      <c r="U584" s="470"/>
      <c r="V584" s="470"/>
      <c r="W584" s="470"/>
      <c r="X584" s="470"/>
      <c r="Y584" s="470"/>
      <c r="Z584" s="470"/>
    </row>
    <row r="585" ht="14.4" spans="1:26">
      <c r="A585" s="470"/>
      <c r="B585" s="470"/>
      <c r="C585" s="470"/>
      <c r="D585" s="470"/>
      <c r="E585" s="470"/>
      <c r="F585" s="470"/>
      <c r="G585" s="470"/>
      <c r="H585" s="470"/>
      <c r="I585" s="470"/>
      <c r="J585" s="470"/>
      <c r="K585" s="470"/>
      <c r="L585" s="470"/>
      <c r="M585" s="470"/>
      <c r="N585" s="470"/>
      <c r="O585" s="470"/>
      <c r="P585" s="470"/>
      <c r="Q585" s="470"/>
      <c r="R585" s="470"/>
      <c r="S585" s="470"/>
      <c r="T585" s="470"/>
      <c r="U585" s="470"/>
      <c r="V585" s="470"/>
      <c r="W585" s="470"/>
      <c r="X585" s="470"/>
      <c r="Y585" s="470"/>
      <c r="Z585" s="470"/>
    </row>
    <row r="586" ht="14.4" spans="1:26">
      <c r="A586" s="470"/>
      <c r="B586" s="470"/>
      <c r="C586" s="470"/>
      <c r="D586" s="470"/>
      <c r="E586" s="470"/>
      <c r="F586" s="470"/>
      <c r="G586" s="470"/>
      <c r="H586" s="470"/>
      <c r="I586" s="470"/>
      <c r="J586" s="470"/>
      <c r="K586" s="470"/>
      <c r="L586" s="470"/>
      <c r="M586" s="470"/>
      <c r="N586" s="470"/>
      <c r="O586" s="470"/>
      <c r="P586" s="470"/>
      <c r="Q586" s="470"/>
      <c r="R586" s="470"/>
      <c r="S586" s="470"/>
      <c r="T586" s="470"/>
      <c r="U586" s="470"/>
      <c r="V586" s="470"/>
      <c r="W586" s="470"/>
      <c r="X586" s="470"/>
      <c r="Y586" s="470"/>
      <c r="Z586" s="470"/>
    </row>
    <row r="587" ht="14.4" spans="1:26">
      <c r="A587" s="470"/>
      <c r="B587" s="470"/>
      <c r="C587" s="470"/>
      <c r="D587" s="470"/>
      <c r="E587" s="470"/>
      <c r="F587" s="470"/>
      <c r="G587" s="470"/>
      <c r="H587" s="470"/>
      <c r="I587" s="470"/>
      <c r="J587" s="470"/>
      <c r="K587" s="470"/>
      <c r="L587" s="470"/>
      <c r="M587" s="470"/>
      <c r="N587" s="470"/>
      <c r="O587" s="470"/>
      <c r="P587" s="470"/>
      <c r="Q587" s="470"/>
      <c r="R587" s="470"/>
      <c r="S587" s="470"/>
      <c r="T587" s="470"/>
      <c r="U587" s="470"/>
      <c r="V587" s="470"/>
      <c r="W587" s="470"/>
      <c r="X587" s="470"/>
      <c r="Y587" s="470"/>
      <c r="Z587" s="470"/>
    </row>
    <row r="588" ht="14.4" spans="1:26">
      <c r="A588" s="470"/>
      <c r="B588" s="470"/>
      <c r="C588" s="470"/>
      <c r="D588" s="470"/>
      <c r="E588" s="470"/>
      <c r="F588" s="470"/>
      <c r="G588" s="470"/>
      <c r="H588" s="470"/>
      <c r="I588" s="470"/>
      <c r="J588" s="470"/>
      <c r="K588" s="470"/>
      <c r="L588" s="470"/>
      <c r="M588" s="470"/>
      <c r="N588" s="470"/>
      <c r="O588" s="470"/>
      <c r="P588" s="470"/>
      <c r="Q588" s="470"/>
      <c r="R588" s="470"/>
      <c r="S588" s="470"/>
      <c r="T588" s="470"/>
      <c r="U588" s="470"/>
      <c r="V588" s="470"/>
      <c r="W588" s="470"/>
      <c r="X588" s="470"/>
      <c r="Y588" s="470"/>
      <c r="Z588" s="470"/>
    </row>
    <row r="589" ht="14.4" spans="1:26">
      <c r="A589" s="470"/>
      <c r="B589" s="470"/>
      <c r="C589" s="470"/>
      <c r="D589" s="470"/>
      <c r="E589" s="470"/>
      <c r="F589" s="470"/>
      <c r="G589" s="470"/>
      <c r="H589" s="470"/>
      <c r="I589" s="470"/>
      <c r="J589" s="470"/>
      <c r="K589" s="470"/>
      <c r="L589" s="470"/>
      <c r="M589" s="470"/>
      <c r="N589" s="470"/>
      <c r="O589" s="470"/>
      <c r="P589" s="470"/>
      <c r="Q589" s="470"/>
      <c r="R589" s="470"/>
      <c r="S589" s="470"/>
      <c r="T589" s="470"/>
      <c r="U589" s="470"/>
      <c r="V589" s="470"/>
      <c r="W589" s="470"/>
      <c r="X589" s="470"/>
      <c r="Y589" s="470"/>
      <c r="Z589" s="470"/>
    </row>
    <row r="590" ht="14.4" spans="1:26">
      <c r="A590" s="470"/>
      <c r="B590" s="470"/>
      <c r="C590" s="470"/>
      <c r="D590" s="470"/>
      <c r="E590" s="470"/>
      <c r="F590" s="470"/>
      <c r="G590" s="470"/>
      <c r="H590" s="470"/>
      <c r="I590" s="470"/>
      <c r="J590" s="470"/>
      <c r="K590" s="470"/>
      <c r="L590" s="470"/>
      <c r="M590" s="470"/>
      <c r="N590" s="470"/>
      <c r="O590" s="470"/>
      <c r="P590" s="470"/>
      <c r="Q590" s="470"/>
      <c r="R590" s="470"/>
      <c r="S590" s="470"/>
      <c r="T590" s="470"/>
      <c r="U590" s="470"/>
      <c r="V590" s="470"/>
      <c r="W590" s="470"/>
      <c r="X590" s="470"/>
      <c r="Y590" s="470"/>
      <c r="Z590" s="470"/>
    </row>
    <row r="591" ht="14.4" spans="1:26">
      <c r="A591" s="470"/>
      <c r="B591" s="470"/>
      <c r="C591" s="470"/>
      <c r="D591" s="470"/>
      <c r="E591" s="470"/>
      <c r="F591" s="470"/>
      <c r="G591" s="470"/>
      <c r="H591" s="470"/>
      <c r="I591" s="470"/>
      <c r="J591" s="470"/>
      <c r="K591" s="470"/>
      <c r="L591" s="470"/>
      <c r="M591" s="470"/>
      <c r="N591" s="470"/>
      <c r="O591" s="470"/>
      <c r="P591" s="470"/>
      <c r="Q591" s="470"/>
      <c r="R591" s="470"/>
      <c r="S591" s="470"/>
      <c r="T591" s="470"/>
      <c r="U591" s="470"/>
      <c r="V591" s="470"/>
      <c r="W591" s="470"/>
      <c r="X591" s="470"/>
      <c r="Y591" s="470"/>
      <c r="Z591" s="470"/>
    </row>
    <row r="592" ht="14.4" spans="1:26">
      <c r="A592" s="470"/>
      <c r="B592" s="470"/>
      <c r="C592" s="470"/>
      <c r="D592" s="470"/>
      <c r="E592" s="470"/>
      <c r="F592" s="470"/>
      <c r="G592" s="470"/>
      <c r="H592" s="470"/>
      <c r="I592" s="470"/>
      <c r="J592" s="470"/>
      <c r="K592" s="470"/>
      <c r="L592" s="470"/>
      <c r="M592" s="470"/>
      <c r="N592" s="470"/>
      <c r="O592" s="470"/>
      <c r="P592" s="470"/>
      <c r="Q592" s="470"/>
      <c r="R592" s="470"/>
      <c r="S592" s="470"/>
      <c r="T592" s="470"/>
      <c r="U592" s="470"/>
      <c r="V592" s="470"/>
      <c r="W592" s="470"/>
      <c r="X592" s="470"/>
      <c r="Y592" s="470"/>
      <c r="Z592" s="470"/>
    </row>
    <row r="593" ht="14.4" spans="1:26">
      <c r="A593" s="470"/>
      <c r="B593" s="470"/>
      <c r="C593" s="470"/>
      <c r="D593" s="470"/>
      <c r="E593" s="470"/>
      <c r="F593" s="470"/>
      <c r="G593" s="470"/>
      <c r="H593" s="470"/>
      <c r="I593" s="470"/>
      <c r="J593" s="470"/>
      <c r="K593" s="470"/>
      <c r="L593" s="470"/>
      <c r="M593" s="470"/>
      <c r="N593" s="470"/>
      <c r="O593" s="470"/>
      <c r="P593" s="470"/>
      <c r="Q593" s="470"/>
      <c r="R593" s="470"/>
      <c r="S593" s="470"/>
      <c r="T593" s="470"/>
      <c r="U593" s="470"/>
      <c r="V593" s="470"/>
      <c r="W593" s="470"/>
      <c r="X593" s="470"/>
      <c r="Y593" s="470"/>
      <c r="Z593" s="470"/>
    </row>
    <row r="594" ht="14.4" spans="1:26">
      <c r="A594" s="470"/>
      <c r="B594" s="470"/>
      <c r="C594" s="470"/>
      <c r="D594" s="470"/>
      <c r="E594" s="470"/>
      <c r="F594" s="470"/>
      <c r="G594" s="470"/>
      <c r="H594" s="470"/>
      <c r="I594" s="470"/>
      <c r="J594" s="470"/>
      <c r="K594" s="470"/>
      <c r="L594" s="470"/>
      <c r="M594" s="470"/>
      <c r="N594" s="470"/>
      <c r="O594" s="470"/>
      <c r="P594" s="470"/>
      <c r="Q594" s="470"/>
      <c r="R594" s="470"/>
      <c r="S594" s="470"/>
      <c r="T594" s="470"/>
      <c r="U594" s="470"/>
      <c r="V594" s="470"/>
      <c r="W594" s="470"/>
      <c r="X594" s="470"/>
      <c r="Y594" s="470"/>
      <c r="Z594" s="470"/>
    </row>
    <row r="595" ht="14.4" spans="1:26">
      <c r="A595" s="470"/>
      <c r="B595" s="470"/>
      <c r="C595" s="470"/>
      <c r="D595" s="470"/>
      <c r="E595" s="470"/>
      <c r="F595" s="470"/>
      <c r="G595" s="470"/>
      <c r="H595" s="470"/>
      <c r="I595" s="470"/>
      <c r="J595" s="470"/>
      <c r="K595" s="470"/>
      <c r="L595" s="470"/>
      <c r="M595" s="470"/>
      <c r="N595" s="470"/>
      <c r="O595" s="470"/>
      <c r="P595" s="470"/>
      <c r="Q595" s="470"/>
      <c r="R595" s="470"/>
      <c r="S595" s="470"/>
      <c r="T595" s="470"/>
      <c r="U595" s="470"/>
      <c r="V595" s="470"/>
      <c r="W595" s="470"/>
      <c r="X595" s="470"/>
      <c r="Y595" s="470"/>
      <c r="Z595" s="470"/>
    </row>
    <row r="596" ht="14.4" spans="1:26">
      <c r="A596" s="470"/>
      <c r="B596" s="470"/>
      <c r="C596" s="470"/>
      <c r="D596" s="470"/>
      <c r="E596" s="470"/>
      <c r="F596" s="470"/>
      <c r="G596" s="470"/>
      <c r="H596" s="470"/>
      <c r="I596" s="470"/>
      <c r="J596" s="470"/>
      <c r="K596" s="470"/>
      <c r="L596" s="470"/>
      <c r="M596" s="470"/>
      <c r="N596" s="470"/>
      <c r="O596" s="470"/>
      <c r="P596" s="470"/>
      <c r="Q596" s="470"/>
      <c r="R596" s="470"/>
      <c r="S596" s="470"/>
      <c r="T596" s="470"/>
      <c r="U596" s="470"/>
      <c r="V596" s="470"/>
      <c r="W596" s="470"/>
      <c r="X596" s="470"/>
      <c r="Y596" s="470"/>
      <c r="Z596" s="470"/>
    </row>
    <row r="597" ht="14.4" spans="1:26">
      <c r="A597" s="470"/>
      <c r="B597" s="470"/>
      <c r="C597" s="470"/>
      <c r="D597" s="470"/>
      <c r="E597" s="470"/>
      <c r="F597" s="470"/>
      <c r="G597" s="470"/>
      <c r="H597" s="470"/>
      <c r="I597" s="470"/>
      <c r="J597" s="470"/>
      <c r="K597" s="470"/>
      <c r="L597" s="470"/>
      <c r="M597" s="470"/>
      <c r="N597" s="470"/>
      <c r="O597" s="470"/>
      <c r="P597" s="470"/>
      <c r="Q597" s="470"/>
      <c r="R597" s="470"/>
      <c r="S597" s="470"/>
      <c r="T597" s="470"/>
      <c r="U597" s="470"/>
      <c r="V597" s="470"/>
      <c r="W597" s="470"/>
      <c r="X597" s="470"/>
      <c r="Y597" s="470"/>
      <c r="Z597" s="470"/>
    </row>
    <row r="598" ht="14.4" spans="1:26">
      <c r="A598" s="470"/>
      <c r="B598" s="470"/>
      <c r="C598" s="470"/>
      <c r="D598" s="470"/>
      <c r="E598" s="470"/>
      <c r="F598" s="470"/>
      <c r="G598" s="470"/>
      <c r="H598" s="470"/>
      <c r="I598" s="470"/>
      <c r="J598" s="470"/>
      <c r="K598" s="470"/>
      <c r="L598" s="470"/>
      <c r="M598" s="470"/>
      <c r="N598" s="470"/>
      <c r="O598" s="470"/>
      <c r="P598" s="470"/>
      <c r="Q598" s="470"/>
      <c r="R598" s="470"/>
      <c r="S598" s="470"/>
      <c r="T598" s="470"/>
      <c r="U598" s="470"/>
      <c r="V598" s="470"/>
      <c r="W598" s="470"/>
      <c r="X598" s="470"/>
      <c r="Y598" s="470"/>
      <c r="Z598" s="470"/>
    </row>
    <row r="599" ht="14.4" spans="1:26">
      <c r="A599" s="470"/>
      <c r="B599" s="470"/>
      <c r="C599" s="470"/>
      <c r="D599" s="470"/>
      <c r="E599" s="470"/>
      <c r="F599" s="470"/>
      <c r="G599" s="470"/>
      <c r="H599" s="470"/>
      <c r="I599" s="470"/>
      <c r="J599" s="470"/>
      <c r="K599" s="470"/>
      <c r="L599" s="470"/>
      <c r="M599" s="470"/>
      <c r="N599" s="470"/>
      <c r="O599" s="470"/>
      <c r="P599" s="470"/>
      <c r="Q599" s="470"/>
      <c r="R599" s="470"/>
      <c r="S599" s="470"/>
      <c r="T599" s="470"/>
      <c r="U599" s="470"/>
      <c r="V599" s="470"/>
      <c r="W599" s="470"/>
      <c r="X599" s="470"/>
      <c r="Y599" s="470"/>
      <c r="Z599" s="470"/>
    </row>
    <row r="600" ht="14.4" spans="1:26">
      <c r="A600" s="470"/>
      <c r="B600" s="470"/>
      <c r="C600" s="470"/>
      <c r="D600" s="470"/>
      <c r="E600" s="470"/>
      <c r="F600" s="470"/>
      <c r="G600" s="470"/>
      <c r="H600" s="470"/>
      <c r="I600" s="470"/>
      <c r="J600" s="470"/>
      <c r="K600" s="470"/>
      <c r="L600" s="470"/>
      <c r="M600" s="470"/>
      <c r="N600" s="470"/>
      <c r="O600" s="470"/>
      <c r="P600" s="470"/>
      <c r="Q600" s="470"/>
      <c r="R600" s="470"/>
      <c r="S600" s="470"/>
      <c r="T600" s="470"/>
      <c r="U600" s="470"/>
      <c r="V600" s="470"/>
      <c r="W600" s="470"/>
      <c r="X600" s="470"/>
      <c r="Y600" s="470"/>
      <c r="Z600" s="470"/>
    </row>
    <row r="601" ht="14.4" spans="1:26">
      <c r="A601" s="470"/>
      <c r="B601" s="470"/>
      <c r="C601" s="470"/>
      <c r="D601" s="470"/>
      <c r="E601" s="470"/>
      <c r="F601" s="470"/>
      <c r="G601" s="470"/>
      <c r="H601" s="470"/>
      <c r="I601" s="470"/>
      <c r="J601" s="470"/>
      <c r="K601" s="470"/>
      <c r="L601" s="470"/>
      <c r="M601" s="470"/>
      <c r="N601" s="470"/>
      <c r="O601" s="470"/>
      <c r="P601" s="470"/>
      <c r="Q601" s="470"/>
      <c r="R601" s="470"/>
      <c r="S601" s="470"/>
      <c r="T601" s="470"/>
      <c r="U601" s="470"/>
      <c r="V601" s="470"/>
      <c r="W601" s="470"/>
      <c r="X601" s="470"/>
      <c r="Y601" s="470"/>
      <c r="Z601" s="470"/>
    </row>
    <row r="602" ht="14.4" spans="1:26">
      <c r="A602" s="470"/>
      <c r="B602" s="470"/>
      <c r="C602" s="470"/>
      <c r="D602" s="470"/>
      <c r="E602" s="470"/>
      <c r="F602" s="470"/>
      <c r="G602" s="470"/>
      <c r="H602" s="470"/>
      <c r="I602" s="470"/>
      <c r="J602" s="470"/>
      <c r="K602" s="470"/>
      <c r="L602" s="470"/>
      <c r="M602" s="470"/>
      <c r="N602" s="470"/>
      <c r="O602" s="470"/>
      <c r="P602" s="470"/>
      <c r="Q602" s="470"/>
      <c r="R602" s="470"/>
      <c r="S602" s="470"/>
      <c r="T602" s="470"/>
      <c r="U602" s="470"/>
      <c r="V602" s="470"/>
      <c r="W602" s="470"/>
      <c r="X602" s="470"/>
      <c r="Y602" s="470"/>
      <c r="Z602" s="470"/>
    </row>
    <row r="603" ht="14.4" spans="1:26">
      <c r="A603" s="470"/>
      <c r="B603" s="470"/>
      <c r="C603" s="470"/>
      <c r="D603" s="470"/>
      <c r="E603" s="470"/>
      <c r="F603" s="470"/>
      <c r="G603" s="470"/>
      <c r="H603" s="470"/>
      <c r="I603" s="470"/>
      <c r="J603" s="470"/>
      <c r="K603" s="470"/>
      <c r="L603" s="470"/>
      <c r="M603" s="470"/>
      <c r="N603" s="470"/>
      <c r="O603" s="470"/>
      <c r="P603" s="470"/>
      <c r="Q603" s="470"/>
      <c r="R603" s="470"/>
      <c r="S603" s="470"/>
      <c r="T603" s="470"/>
      <c r="U603" s="470"/>
      <c r="V603" s="470"/>
      <c r="W603" s="470"/>
      <c r="X603" s="470"/>
      <c r="Y603" s="470"/>
      <c r="Z603" s="470"/>
    </row>
    <row r="604" ht="14.4" spans="1:26">
      <c r="A604" s="470"/>
      <c r="B604" s="470"/>
      <c r="C604" s="470"/>
      <c r="D604" s="470"/>
      <c r="E604" s="470"/>
      <c r="F604" s="470"/>
      <c r="G604" s="470"/>
      <c r="H604" s="470"/>
      <c r="I604" s="470"/>
      <c r="J604" s="470"/>
      <c r="K604" s="470"/>
      <c r="L604" s="470"/>
      <c r="M604" s="470"/>
      <c r="N604" s="470"/>
      <c r="O604" s="470"/>
      <c r="P604" s="470"/>
      <c r="Q604" s="470"/>
      <c r="R604" s="470"/>
      <c r="S604" s="470"/>
      <c r="T604" s="470"/>
      <c r="U604" s="470"/>
      <c r="V604" s="470"/>
      <c r="W604" s="470"/>
      <c r="X604" s="470"/>
      <c r="Y604" s="470"/>
      <c r="Z604" s="470"/>
    </row>
    <row r="605" ht="14.4" spans="1:26">
      <c r="A605" s="470"/>
      <c r="B605" s="470"/>
      <c r="C605" s="470"/>
      <c r="D605" s="470"/>
      <c r="E605" s="470"/>
      <c r="F605" s="470"/>
      <c r="G605" s="470"/>
      <c r="H605" s="470"/>
      <c r="I605" s="470"/>
      <c r="J605" s="470"/>
      <c r="K605" s="470"/>
      <c r="L605" s="470"/>
      <c r="M605" s="470"/>
      <c r="N605" s="470"/>
      <c r="O605" s="470"/>
      <c r="P605" s="470"/>
      <c r="Q605" s="470"/>
      <c r="R605" s="470"/>
      <c r="S605" s="470"/>
      <c r="T605" s="470"/>
      <c r="U605" s="470"/>
      <c r="V605" s="470"/>
      <c r="W605" s="470"/>
      <c r="X605" s="470"/>
      <c r="Y605" s="470"/>
      <c r="Z605" s="470"/>
    </row>
    <row r="606" ht="14.4" spans="1:26">
      <c r="A606" s="470"/>
      <c r="B606" s="470"/>
      <c r="C606" s="470"/>
      <c r="D606" s="470"/>
      <c r="E606" s="470"/>
      <c r="F606" s="470"/>
      <c r="G606" s="470"/>
      <c r="H606" s="470"/>
      <c r="I606" s="470"/>
      <c r="J606" s="470"/>
      <c r="K606" s="470"/>
      <c r="L606" s="470"/>
      <c r="M606" s="470"/>
      <c r="N606" s="470"/>
      <c r="O606" s="470"/>
      <c r="P606" s="470"/>
      <c r="Q606" s="470"/>
      <c r="R606" s="470"/>
      <c r="S606" s="470"/>
      <c r="T606" s="470"/>
      <c r="U606" s="470"/>
      <c r="V606" s="470"/>
      <c r="W606" s="470"/>
      <c r="X606" s="470"/>
      <c r="Y606" s="470"/>
      <c r="Z606" s="470"/>
    </row>
    <row r="607" ht="14.4" spans="1:26">
      <c r="A607" s="470"/>
      <c r="B607" s="470"/>
      <c r="C607" s="470"/>
      <c r="D607" s="470"/>
      <c r="E607" s="470"/>
      <c r="F607" s="470"/>
      <c r="G607" s="470"/>
      <c r="H607" s="470"/>
      <c r="I607" s="470"/>
      <c r="J607" s="470"/>
      <c r="K607" s="470"/>
      <c r="L607" s="470"/>
      <c r="M607" s="470"/>
      <c r="N607" s="470"/>
      <c r="O607" s="470"/>
      <c r="P607" s="470"/>
      <c r="Q607" s="470"/>
      <c r="R607" s="470"/>
      <c r="S607" s="470"/>
      <c r="T607" s="470"/>
      <c r="U607" s="470"/>
      <c r="V607" s="470"/>
      <c r="W607" s="470"/>
      <c r="X607" s="470"/>
      <c r="Y607" s="470"/>
      <c r="Z607" s="470"/>
    </row>
    <row r="608" ht="14.4" spans="1:26">
      <c r="A608" s="470"/>
      <c r="B608" s="470"/>
      <c r="C608" s="470"/>
      <c r="D608" s="470"/>
      <c r="E608" s="470"/>
      <c r="F608" s="470"/>
      <c r="G608" s="470"/>
      <c r="H608" s="470"/>
      <c r="I608" s="470"/>
      <c r="J608" s="470"/>
      <c r="K608" s="470"/>
      <c r="L608" s="470"/>
      <c r="M608" s="470"/>
      <c r="N608" s="470"/>
      <c r="O608" s="470"/>
      <c r="P608" s="470"/>
      <c r="Q608" s="470"/>
      <c r="R608" s="470"/>
      <c r="S608" s="470"/>
      <c r="T608" s="470"/>
      <c r="U608" s="470"/>
      <c r="V608" s="470"/>
      <c r="W608" s="470"/>
      <c r="X608" s="470"/>
      <c r="Y608" s="470"/>
      <c r="Z608" s="470"/>
    </row>
    <row r="609" ht="14.4" spans="1:26">
      <c r="A609" s="470"/>
      <c r="B609" s="470"/>
      <c r="C609" s="470"/>
      <c r="D609" s="470"/>
      <c r="E609" s="470"/>
      <c r="F609" s="470"/>
      <c r="G609" s="470"/>
      <c r="H609" s="470"/>
      <c r="I609" s="470"/>
      <c r="J609" s="470"/>
      <c r="K609" s="470"/>
      <c r="L609" s="470"/>
      <c r="M609" s="470"/>
      <c r="N609" s="470"/>
      <c r="O609" s="470"/>
      <c r="P609" s="470"/>
      <c r="Q609" s="470"/>
      <c r="R609" s="470"/>
      <c r="S609" s="470"/>
      <c r="T609" s="470"/>
      <c r="U609" s="470"/>
      <c r="V609" s="470"/>
      <c r="W609" s="470"/>
      <c r="X609" s="470"/>
      <c r="Y609" s="470"/>
      <c r="Z609" s="470"/>
    </row>
    <row r="610" ht="14.4" spans="1:26">
      <c r="A610" s="470"/>
      <c r="B610" s="470"/>
      <c r="C610" s="470"/>
      <c r="D610" s="470"/>
      <c r="E610" s="470"/>
      <c r="F610" s="470"/>
      <c r="G610" s="470"/>
      <c r="H610" s="470"/>
      <c r="I610" s="470"/>
      <c r="J610" s="470"/>
      <c r="K610" s="470"/>
      <c r="L610" s="470"/>
      <c r="M610" s="470"/>
      <c r="N610" s="470"/>
      <c r="O610" s="470"/>
      <c r="P610" s="470"/>
      <c r="Q610" s="470"/>
      <c r="R610" s="470"/>
      <c r="S610" s="470"/>
      <c r="T610" s="470"/>
      <c r="U610" s="470"/>
      <c r="V610" s="470"/>
      <c r="W610" s="470"/>
      <c r="X610" s="470"/>
      <c r="Y610" s="470"/>
      <c r="Z610" s="470"/>
    </row>
    <row r="611" ht="14.4" spans="1:26">
      <c r="A611" s="470"/>
      <c r="B611" s="470"/>
      <c r="C611" s="470"/>
      <c r="D611" s="470"/>
      <c r="E611" s="470"/>
      <c r="F611" s="470"/>
      <c r="G611" s="470"/>
      <c r="H611" s="470"/>
      <c r="I611" s="470"/>
      <c r="J611" s="470"/>
      <c r="K611" s="470"/>
      <c r="L611" s="470"/>
      <c r="M611" s="470"/>
      <c r="N611" s="470"/>
      <c r="O611" s="470"/>
      <c r="P611" s="470"/>
      <c r="Q611" s="470"/>
      <c r="R611" s="470"/>
      <c r="S611" s="470"/>
      <c r="T611" s="470"/>
      <c r="U611" s="470"/>
      <c r="V611" s="470"/>
      <c r="W611" s="470"/>
      <c r="X611" s="470"/>
      <c r="Y611" s="470"/>
      <c r="Z611" s="470"/>
    </row>
    <row r="612" ht="14.4" spans="1:26">
      <c r="A612" s="470"/>
      <c r="B612" s="470"/>
      <c r="C612" s="470"/>
      <c r="D612" s="470"/>
      <c r="E612" s="470"/>
      <c r="F612" s="470"/>
      <c r="G612" s="470"/>
      <c r="H612" s="470"/>
      <c r="I612" s="470"/>
      <c r="J612" s="470"/>
      <c r="K612" s="470"/>
      <c r="L612" s="470"/>
      <c r="M612" s="470"/>
      <c r="N612" s="470"/>
      <c r="O612" s="470"/>
      <c r="P612" s="470"/>
      <c r="Q612" s="470"/>
      <c r="R612" s="470"/>
      <c r="S612" s="470"/>
      <c r="T612" s="470"/>
      <c r="U612" s="470"/>
      <c r="V612" s="470"/>
      <c r="W612" s="470"/>
      <c r="X612" s="470"/>
      <c r="Y612" s="470"/>
      <c r="Z612" s="470"/>
    </row>
    <row r="613" ht="14.4" spans="1:26">
      <c r="A613" s="470"/>
      <c r="B613" s="470"/>
      <c r="C613" s="470"/>
      <c r="D613" s="470"/>
      <c r="E613" s="470"/>
      <c r="F613" s="470"/>
      <c r="G613" s="470"/>
      <c r="H613" s="470"/>
      <c r="I613" s="470"/>
      <c r="J613" s="470"/>
      <c r="K613" s="470"/>
      <c r="L613" s="470"/>
      <c r="M613" s="470"/>
      <c r="N613" s="470"/>
      <c r="O613" s="470"/>
      <c r="P613" s="470"/>
      <c r="Q613" s="470"/>
      <c r="R613" s="470"/>
      <c r="S613" s="470"/>
      <c r="T613" s="470"/>
      <c r="U613" s="470"/>
      <c r="V613" s="470"/>
      <c r="W613" s="470"/>
      <c r="X613" s="470"/>
      <c r="Y613" s="470"/>
      <c r="Z613" s="470"/>
    </row>
    <row r="614" ht="14.4" spans="1:26">
      <c r="A614" s="470"/>
      <c r="B614" s="470"/>
      <c r="C614" s="470"/>
      <c r="D614" s="470"/>
      <c r="E614" s="470"/>
      <c r="F614" s="470"/>
      <c r="G614" s="470"/>
      <c r="H614" s="470"/>
      <c r="I614" s="470"/>
      <c r="J614" s="470"/>
      <c r="K614" s="470"/>
      <c r="L614" s="470"/>
      <c r="M614" s="470"/>
      <c r="N614" s="470"/>
      <c r="O614" s="470"/>
      <c r="P614" s="470"/>
      <c r="Q614" s="470"/>
      <c r="R614" s="470"/>
      <c r="S614" s="470"/>
      <c r="T614" s="470"/>
      <c r="U614" s="470"/>
      <c r="V614" s="470"/>
      <c r="W614" s="470"/>
      <c r="X614" s="470"/>
      <c r="Y614" s="470"/>
      <c r="Z614" s="470"/>
    </row>
    <row r="615" ht="14.4" spans="1:26">
      <c r="A615" s="470"/>
      <c r="B615" s="470"/>
      <c r="C615" s="470"/>
      <c r="D615" s="470"/>
      <c r="E615" s="470"/>
      <c r="F615" s="470"/>
      <c r="G615" s="470"/>
      <c r="H615" s="470"/>
      <c r="I615" s="470"/>
      <c r="J615" s="470"/>
      <c r="K615" s="470"/>
      <c r="L615" s="470"/>
      <c r="M615" s="470"/>
      <c r="N615" s="470"/>
      <c r="O615" s="470"/>
      <c r="P615" s="470"/>
      <c r="Q615" s="470"/>
      <c r="R615" s="470"/>
      <c r="S615" s="470"/>
      <c r="T615" s="470"/>
      <c r="U615" s="470"/>
      <c r="V615" s="470"/>
      <c r="W615" s="470"/>
      <c r="X615" s="470"/>
      <c r="Y615" s="470"/>
      <c r="Z615" s="470"/>
    </row>
    <row r="616" ht="14.4" spans="1:26">
      <c r="A616" s="470"/>
      <c r="B616" s="470"/>
      <c r="C616" s="470"/>
      <c r="D616" s="470"/>
      <c r="E616" s="470"/>
      <c r="F616" s="470"/>
      <c r="G616" s="470"/>
      <c r="H616" s="470"/>
      <c r="I616" s="470"/>
      <c r="J616" s="470"/>
      <c r="K616" s="470"/>
      <c r="L616" s="470"/>
      <c r="M616" s="470"/>
      <c r="N616" s="470"/>
      <c r="O616" s="470"/>
      <c r="P616" s="470"/>
      <c r="Q616" s="470"/>
      <c r="R616" s="470"/>
      <c r="S616" s="470"/>
      <c r="T616" s="470"/>
      <c r="U616" s="470"/>
      <c r="V616" s="470"/>
      <c r="W616" s="470"/>
      <c r="X616" s="470"/>
      <c r="Y616" s="470"/>
      <c r="Z616" s="470"/>
    </row>
    <row r="617" ht="14.4" spans="1:26">
      <c r="A617" s="470"/>
      <c r="B617" s="470"/>
      <c r="C617" s="470"/>
      <c r="D617" s="470"/>
      <c r="E617" s="470"/>
      <c r="F617" s="470"/>
      <c r="G617" s="470"/>
      <c r="H617" s="470"/>
      <c r="I617" s="470"/>
      <c r="J617" s="470"/>
      <c r="K617" s="470"/>
      <c r="L617" s="470"/>
      <c r="M617" s="470"/>
      <c r="N617" s="470"/>
      <c r="O617" s="470"/>
      <c r="P617" s="470"/>
      <c r="Q617" s="470"/>
      <c r="R617" s="470"/>
      <c r="S617" s="470"/>
      <c r="T617" s="470"/>
      <c r="U617" s="470"/>
      <c r="V617" s="470"/>
      <c r="W617" s="470"/>
      <c r="X617" s="470"/>
      <c r="Y617" s="470"/>
      <c r="Z617" s="470"/>
    </row>
    <row r="618" ht="14.4" spans="1:26">
      <c r="A618" s="470"/>
      <c r="B618" s="470"/>
      <c r="C618" s="470"/>
      <c r="D618" s="470"/>
      <c r="E618" s="470"/>
      <c r="F618" s="470"/>
      <c r="G618" s="470"/>
      <c r="H618" s="470"/>
      <c r="I618" s="470"/>
      <c r="J618" s="470"/>
      <c r="K618" s="470"/>
      <c r="L618" s="470"/>
      <c r="M618" s="470"/>
      <c r="N618" s="470"/>
      <c r="O618" s="470"/>
      <c r="P618" s="470"/>
      <c r="Q618" s="470"/>
      <c r="R618" s="470"/>
      <c r="S618" s="470"/>
      <c r="T618" s="470"/>
      <c r="U618" s="470"/>
      <c r="V618" s="470"/>
      <c r="W618" s="470"/>
      <c r="X618" s="470"/>
      <c r="Y618" s="470"/>
      <c r="Z618" s="470"/>
    </row>
    <row r="619" ht="14.4" spans="1:26">
      <c r="A619" s="470"/>
      <c r="B619" s="470"/>
      <c r="C619" s="470"/>
      <c r="D619" s="470"/>
      <c r="E619" s="470"/>
      <c r="F619" s="470"/>
      <c r="G619" s="470"/>
      <c r="H619" s="470"/>
      <c r="I619" s="470"/>
      <c r="J619" s="470"/>
      <c r="K619" s="470"/>
      <c r="L619" s="470"/>
      <c r="M619" s="470"/>
      <c r="N619" s="470"/>
      <c r="O619" s="470"/>
      <c r="P619" s="470"/>
      <c r="Q619" s="470"/>
      <c r="R619" s="470"/>
      <c r="S619" s="470"/>
      <c r="T619" s="470"/>
      <c r="U619" s="470"/>
      <c r="V619" s="470"/>
      <c r="W619" s="470"/>
      <c r="X619" s="470"/>
      <c r="Y619" s="470"/>
      <c r="Z619" s="470"/>
    </row>
    <row r="620" ht="14.4" spans="1:26">
      <c r="A620" s="470"/>
      <c r="B620" s="470"/>
      <c r="C620" s="470"/>
      <c r="D620" s="470"/>
      <c r="E620" s="470"/>
      <c r="F620" s="470"/>
      <c r="G620" s="470"/>
      <c r="H620" s="470"/>
      <c r="I620" s="470"/>
      <c r="J620" s="470"/>
      <c r="K620" s="470"/>
      <c r="L620" s="470"/>
      <c r="M620" s="470"/>
      <c r="N620" s="470"/>
      <c r="O620" s="470"/>
      <c r="P620" s="470"/>
      <c r="Q620" s="470"/>
      <c r="R620" s="470"/>
      <c r="S620" s="470"/>
      <c r="T620" s="470"/>
      <c r="U620" s="470"/>
      <c r="V620" s="470"/>
      <c r="W620" s="470"/>
      <c r="X620" s="470"/>
      <c r="Y620" s="470"/>
      <c r="Z620" s="470"/>
    </row>
    <row r="621" ht="14.4" spans="1:26">
      <c r="A621" s="470"/>
      <c r="B621" s="470"/>
      <c r="C621" s="470"/>
      <c r="D621" s="470"/>
      <c r="E621" s="470"/>
      <c r="F621" s="470"/>
      <c r="G621" s="470"/>
      <c r="H621" s="470"/>
      <c r="I621" s="470"/>
      <c r="J621" s="470"/>
      <c r="K621" s="470"/>
      <c r="L621" s="470"/>
      <c r="M621" s="470"/>
      <c r="N621" s="470"/>
      <c r="O621" s="470"/>
      <c r="P621" s="470"/>
      <c r="Q621" s="470"/>
      <c r="R621" s="470"/>
      <c r="S621" s="470"/>
      <c r="T621" s="470"/>
      <c r="U621" s="470"/>
      <c r="V621" s="470"/>
      <c r="W621" s="470"/>
      <c r="X621" s="470"/>
      <c r="Y621" s="470"/>
      <c r="Z621" s="470"/>
    </row>
    <row r="622" ht="14.4" spans="1:26">
      <c r="A622" s="470"/>
      <c r="B622" s="470"/>
      <c r="C622" s="470"/>
      <c r="D622" s="470"/>
      <c r="E622" s="470"/>
      <c r="F622" s="470"/>
      <c r="G622" s="470"/>
      <c r="H622" s="470"/>
      <c r="I622" s="470"/>
      <c r="J622" s="470"/>
      <c r="K622" s="470"/>
      <c r="L622" s="470"/>
      <c r="M622" s="470"/>
      <c r="N622" s="470"/>
      <c r="O622" s="470"/>
      <c r="P622" s="470"/>
      <c r="Q622" s="470"/>
      <c r="R622" s="470"/>
      <c r="S622" s="470"/>
      <c r="T622" s="470"/>
      <c r="U622" s="470"/>
      <c r="V622" s="470"/>
      <c r="W622" s="470"/>
      <c r="X622" s="470"/>
      <c r="Y622" s="470"/>
      <c r="Z622" s="470"/>
    </row>
    <row r="623" ht="14.4" spans="1:26">
      <c r="A623" s="470"/>
      <c r="B623" s="470"/>
      <c r="C623" s="470"/>
      <c r="D623" s="470"/>
      <c r="E623" s="470"/>
      <c r="F623" s="470"/>
      <c r="G623" s="470"/>
      <c r="H623" s="470"/>
      <c r="I623" s="470"/>
      <c r="J623" s="470"/>
      <c r="K623" s="470"/>
      <c r="L623" s="470"/>
      <c r="M623" s="470"/>
      <c r="N623" s="470"/>
      <c r="O623" s="470"/>
      <c r="P623" s="470"/>
      <c r="Q623" s="470"/>
      <c r="R623" s="470"/>
      <c r="S623" s="470"/>
      <c r="T623" s="470"/>
      <c r="U623" s="470"/>
      <c r="V623" s="470"/>
      <c r="W623" s="470"/>
      <c r="X623" s="470"/>
      <c r="Y623" s="470"/>
      <c r="Z623" s="470"/>
    </row>
    <row r="624" ht="14.4" spans="1:26">
      <c r="A624" s="470"/>
      <c r="B624" s="470"/>
      <c r="C624" s="470"/>
      <c r="D624" s="470"/>
      <c r="E624" s="470"/>
      <c r="F624" s="470"/>
      <c r="G624" s="470"/>
      <c r="H624" s="470"/>
      <c r="I624" s="470"/>
      <c r="J624" s="470"/>
      <c r="K624" s="470"/>
      <c r="L624" s="470"/>
      <c r="M624" s="470"/>
      <c r="N624" s="470"/>
      <c r="O624" s="470"/>
      <c r="P624" s="470"/>
      <c r="Q624" s="470"/>
      <c r="R624" s="470"/>
      <c r="S624" s="470"/>
      <c r="T624" s="470"/>
      <c r="U624" s="470"/>
      <c r="V624" s="470"/>
      <c r="W624" s="470"/>
      <c r="X624" s="470"/>
      <c r="Y624" s="470"/>
      <c r="Z624" s="470"/>
    </row>
    <row r="625" ht="14.4" spans="1:26">
      <c r="A625" s="470"/>
      <c r="B625" s="470"/>
      <c r="C625" s="470"/>
      <c r="D625" s="470"/>
      <c r="E625" s="470"/>
      <c r="F625" s="470"/>
      <c r="G625" s="470"/>
      <c r="H625" s="470"/>
      <c r="I625" s="470"/>
      <c r="J625" s="470"/>
      <c r="K625" s="470"/>
      <c r="L625" s="470"/>
      <c r="M625" s="470"/>
      <c r="N625" s="470"/>
      <c r="O625" s="470"/>
      <c r="P625" s="470"/>
      <c r="Q625" s="470"/>
      <c r="R625" s="470"/>
      <c r="S625" s="470"/>
      <c r="T625" s="470"/>
      <c r="U625" s="470"/>
      <c r="V625" s="470"/>
      <c r="W625" s="470"/>
      <c r="X625" s="470"/>
      <c r="Y625" s="470"/>
      <c r="Z625" s="470"/>
    </row>
    <row r="626" ht="14.4" spans="1:26">
      <c r="A626" s="470"/>
      <c r="B626" s="470"/>
      <c r="C626" s="470"/>
      <c r="D626" s="470"/>
      <c r="E626" s="470"/>
      <c r="F626" s="470"/>
      <c r="G626" s="470"/>
      <c r="H626" s="470"/>
      <c r="I626" s="470"/>
      <c r="J626" s="470"/>
      <c r="K626" s="470"/>
      <c r="L626" s="470"/>
      <c r="M626" s="470"/>
      <c r="N626" s="470"/>
      <c r="O626" s="470"/>
      <c r="P626" s="470"/>
      <c r="Q626" s="470"/>
      <c r="R626" s="470"/>
      <c r="S626" s="470"/>
      <c r="T626" s="470"/>
      <c r="U626" s="470"/>
      <c r="V626" s="470"/>
      <c r="W626" s="470"/>
      <c r="X626" s="470"/>
      <c r="Y626" s="470"/>
      <c r="Z626" s="470"/>
    </row>
    <row r="627" ht="14.4" spans="1:26">
      <c r="A627" s="470"/>
      <c r="B627" s="470"/>
      <c r="C627" s="470"/>
      <c r="D627" s="470"/>
      <c r="E627" s="470"/>
      <c r="F627" s="470"/>
      <c r="G627" s="470"/>
      <c r="H627" s="470"/>
      <c r="I627" s="470"/>
      <c r="J627" s="470"/>
      <c r="K627" s="470"/>
      <c r="L627" s="470"/>
      <c r="M627" s="470"/>
      <c r="N627" s="470"/>
      <c r="O627" s="470"/>
      <c r="P627" s="470"/>
      <c r="Q627" s="470"/>
      <c r="R627" s="470"/>
      <c r="S627" s="470"/>
      <c r="T627" s="470"/>
      <c r="U627" s="470"/>
      <c r="V627" s="470"/>
      <c r="W627" s="470"/>
      <c r="X627" s="470"/>
      <c r="Y627" s="470"/>
      <c r="Z627" s="470"/>
    </row>
    <row r="628" ht="14.4" spans="1:26">
      <c r="A628" s="470"/>
      <c r="B628" s="470"/>
      <c r="C628" s="470"/>
      <c r="D628" s="470"/>
      <c r="E628" s="470"/>
      <c r="F628" s="470"/>
      <c r="G628" s="470"/>
      <c r="H628" s="470"/>
      <c r="I628" s="470"/>
      <c r="J628" s="470"/>
      <c r="K628" s="470"/>
      <c r="L628" s="470"/>
      <c r="M628" s="470"/>
      <c r="N628" s="470"/>
      <c r="O628" s="470"/>
      <c r="P628" s="470"/>
      <c r="Q628" s="470"/>
      <c r="R628" s="470"/>
      <c r="S628" s="470"/>
      <c r="T628" s="470"/>
      <c r="U628" s="470"/>
      <c r="V628" s="470"/>
      <c r="W628" s="470"/>
      <c r="X628" s="470"/>
      <c r="Y628" s="470"/>
      <c r="Z628" s="470"/>
    </row>
    <row r="629" ht="14.4" spans="1:26">
      <c r="A629" s="470"/>
      <c r="B629" s="470"/>
      <c r="C629" s="470"/>
      <c r="D629" s="470"/>
      <c r="E629" s="470"/>
      <c r="F629" s="470"/>
      <c r="G629" s="470"/>
      <c r="H629" s="470"/>
      <c r="I629" s="470"/>
      <c r="J629" s="470"/>
      <c r="K629" s="470"/>
      <c r="L629" s="470"/>
      <c r="M629" s="470"/>
      <c r="N629" s="470"/>
      <c r="O629" s="470"/>
      <c r="P629" s="470"/>
      <c r="Q629" s="470"/>
      <c r="R629" s="470"/>
      <c r="S629" s="470"/>
      <c r="T629" s="470"/>
      <c r="U629" s="470"/>
      <c r="V629" s="470"/>
      <c r="W629" s="470"/>
      <c r="X629" s="470"/>
      <c r="Y629" s="470"/>
      <c r="Z629" s="470"/>
    </row>
    <row r="630" ht="14.4" spans="1:26">
      <c r="A630" s="470"/>
      <c r="B630" s="470"/>
      <c r="C630" s="470"/>
      <c r="D630" s="470"/>
      <c r="E630" s="470"/>
      <c r="F630" s="470"/>
      <c r="G630" s="470"/>
      <c r="H630" s="470"/>
      <c r="I630" s="470"/>
      <c r="J630" s="470"/>
      <c r="K630" s="470"/>
      <c r="L630" s="470"/>
      <c r="M630" s="470"/>
      <c r="N630" s="470"/>
      <c r="O630" s="470"/>
      <c r="P630" s="470"/>
      <c r="Q630" s="470"/>
      <c r="R630" s="470"/>
      <c r="S630" s="470"/>
      <c r="T630" s="470"/>
      <c r="U630" s="470"/>
      <c r="V630" s="470"/>
      <c r="W630" s="470"/>
      <c r="X630" s="470"/>
      <c r="Y630" s="470"/>
      <c r="Z630" s="470"/>
    </row>
    <row r="631" ht="14.4" spans="1:26">
      <c r="A631" s="470"/>
      <c r="B631" s="470"/>
      <c r="C631" s="470"/>
      <c r="D631" s="470"/>
      <c r="E631" s="470"/>
      <c r="F631" s="470"/>
      <c r="G631" s="470"/>
      <c r="H631" s="470"/>
      <c r="I631" s="470"/>
      <c r="J631" s="470"/>
      <c r="K631" s="470"/>
      <c r="L631" s="470"/>
      <c r="M631" s="470"/>
      <c r="N631" s="470"/>
      <c r="O631" s="470"/>
      <c r="P631" s="470"/>
      <c r="Q631" s="470"/>
      <c r="R631" s="470"/>
      <c r="S631" s="470"/>
      <c r="T631" s="470"/>
      <c r="U631" s="470"/>
      <c r="V631" s="470"/>
      <c r="W631" s="470"/>
      <c r="X631" s="470"/>
      <c r="Y631" s="470"/>
      <c r="Z631" s="470"/>
    </row>
    <row r="632" ht="14.4" spans="1:26">
      <c r="A632" s="470"/>
      <c r="B632" s="470"/>
      <c r="C632" s="470"/>
      <c r="D632" s="470"/>
      <c r="E632" s="470"/>
      <c r="F632" s="470"/>
      <c r="G632" s="470"/>
      <c r="H632" s="470"/>
      <c r="I632" s="470"/>
      <c r="J632" s="470"/>
      <c r="K632" s="470"/>
      <c r="L632" s="470"/>
      <c r="M632" s="470"/>
      <c r="N632" s="470"/>
      <c r="O632" s="470"/>
      <c r="P632" s="470"/>
      <c r="Q632" s="470"/>
      <c r="R632" s="470"/>
      <c r="S632" s="470"/>
      <c r="T632" s="470"/>
      <c r="U632" s="470"/>
      <c r="V632" s="470"/>
      <c r="W632" s="470"/>
      <c r="X632" s="470"/>
      <c r="Y632" s="470"/>
      <c r="Z632" s="470"/>
    </row>
    <row r="633" ht="14.4" spans="1:26">
      <c r="A633" s="470"/>
      <c r="B633" s="470"/>
      <c r="C633" s="470"/>
      <c r="D633" s="470"/>
      <c r="E633" s="470"/>
      <c r="F633" s="470"/>
      <c r="G633" s="470"/>
      <c r="H633" s="470"/>
      <c r="I633" s="470"/>
      <c r="J633" s="470"/>
      <c r="K633" s="470"/>
      <c r="L633" s="470"/>
      <c r="M633" s="470"/>
      <c r="N633" s="470"/>
      <c r="O633" s="470"/>
      <c r="P633" s="470"/>
      <c r="Q633" s="470"/>
      <c r="R633" s="470"/>
      <c r="S633" s="470"/>
      <c r="T633" s="470"/>
      <c r="U633" s="470"/>
      <c r="V633" s="470"/>
      <c r="W633" s="470"/>
      <c r="X633" s="470"/>
      <c r="Y633" s="470"/>
      <c r="Z633" s="470"/>
    </row>
    <row r="634" ht="14.4" spans="1:26">
      <c r="A634" s="470"/>
      <c r="B634" s="470"/>
      <c r="C634" s="470"/>
      <c r="D634" s="470"/>
      <c r="E634" s="470"/>
      <c r="F634" s="470"/>
      <c r="G634" s="470"/>
      <c r="H634" s="470"/>
      <c r="I634" s="470"/>
      <c r="J634" s="470"/>
      <c r="K634" s="470"/>
      <c r="L634" s="470"/>
      <c r="M634" s="470"/>
      <c r="N634" s="470"/>
      <c r="O634" s="470"/>
      <c r="P634" s="470"/>
      <c r="Q634" s="470"/>
      <c r="R634" s="470"/>
      <c r="S634" s="470"/>
      <c r="T634" s="470"/>
      <c r="U634" s="470"/>
      <c r="V634" s="470"/>
      <c r="W634" s="470"/>
      <c r="X634" s="470"/>
      <c r="Y634" s="470"/>
      <c r="Z634" s="470"/>
    </row>
    <row r="635" ht="14.4" spans="1:26">
      <c r="A635" s="470"/>
      <c r="B635" s="470"/>
      <c r="C635" s="470"/>
      <c r="D635" s="470"/>
      <c r="E635" s="470"/>
      <c r="F635" s="470"/>
      <c r="G635" s="470"/>
      <c r="H635" s="470"/>
      <c r="I635" s="470"/>
      <c r="J635" s="470"/>
      <c r="K635" s="470"/>
      <c r="L635" s="470"/>
      <c r="M635" s="470"/>
      <c r="N635" s="470"/>
      <c r="O635" s="470"/>
      <c r="P635" s="470"/>
      <c r="Q635" s="470"/>
      <c r="R635" s="470"/>
      <c r="S635" s="470"/>
      <c r="T635" s="470"/>
      <c r="U635" s="470"/>
      <c r="V635" s="470"/>
      <c r="W635" s="470"/>
      <c r="X635" s="470"/>
      <c r="Y635" s="470"/>
      <c r="Z635" s="470"/>
    </row>
    <row r="636" ht="14.4" spans="1:26">
      <c r="A636" s="470"/>
      <c r="B636" s="470"/>
      <c r="C636" s="470"/>
      <c r="D636" s="470"/>
      <c r="E636" s="470"/>
      <c r="F636" s="470"/>
      <c r="G636" s="470"/>
      <c r="H636" s="470"/>
      <c r="I636" s="470"/>
      <c r="J636" s="470"/>
      <c r="K636" s="470"/>
      <c r="L636" s="470"/>
      <c r="M636" s="470"/>
      <c r="N636" s="470"/>
      <c r="O636" s="470"/>
      <c r="P636" s="470"/>
      <c r="Q636" s="470"/>
      <c r="R636" s="470"/>
      <c r="S636" s="470"/>
      <c r="T636" s="470"/>
      <c r="U636" s="470"/>
      <c r="V636" s="470"/>
      <c r="W636" s="470"/>
      <c r="X636" s="470"/>
      <c r="Y636" s="470"/>
      <c r="Z636" s="470"/>
    </row>
    <row r="637" ht="14.4" spans="1:26">
      <c r="A637" s="470"/>
      <c r="B637" s="470"/>
      <c r="C637" s="470"/>
      <c r="D637" s="470"/>
      <c r="E637" s="470"/>
      <c r="F637" s="470"/>
      <c r="G637" s="470"/>
      <c r="H637" s="470"/>
      <c r="I637" s="470"/>
      <c r="J637" s="470"/>
      <c r="K637" s="470"/>
      <c r="L637" s="470"/>
      <c r="M637" s="470"/>
      <c r="N637" s="470"/>
      <c r="O637" s="470"/>
      <c r="P637" s="470"/>
      <c r="Q637" s="470"/>
      <c r="R637" s="470"/>
      <c r="S637" s="470"/>
      <c r="T637" s="470"/>
      <c r="U637" s="470"/>
      <c r="V637" s="470"/>
      <c r="W637" s="470"/>
      <c r="X637" s="470"/>
      <c r="Y637" s="470"/>
      <c r="Z637" s="470"/>
    </row>
    <row r="638" ht="14.4" spans="1:26">
      <c r="A638" s="470"/>
      <c r="B638" s="470"/>
      <c r="C638" s="470"/>
      <c r="D638" s="470"/>
      <c r="E638" s="470"/>
      <c r="F638" s="470"/>
      <c r="G638" s="470"/>
      <c r="H638" s="470"/>
      <c r="I638" s="470"/>
      <c r="J638" s="470"/>
      <c r="K638" s="470"/>
      <c r="L638" s="470"/>
      <c r="M638" s="470"/>
      <c r="N638" s="470"/>
      <c r="O638" s="470"/>
      <c r="P638" s="470"/>
      <c r="Q638" s="470"/>
      <c r="R638" s="470"/>
      <c r="S638" s="470"/>
      <c r="T638" s="470"/>
      <c r="U638" s="470"/>
      <c r="V638" s="470"/>
      <c r="W638" s="470"/>
      <c r="X638" s="470"/>
      <c r="Y638" s="470"/>
      <c r="Z638" s="470"/>
    </row>
    <row r="639" ht="14.4" spans="1:26">
      <c r="A639" s="470"/>
      <c r="B639" s="470"/>
      <c r="C639" s="470"/>
      <c r="D639" s="470"/>
      <c r="E639" s="470"/>
      <c r="F639" s="470"/>
      <c r="G639" s="470"/>
      <c r="H639" s="470"/>
      <c r="I639" s="470"/>
      <c r="J639" s="470"/>
      <c r="K639" s="470"/>
      <c r="L639" s="470"/>
      <c r="M639" s="470"/>
      <c r="N639" s="470"/>
      <c r="O639" s="470"/>
      <c r="P639" s="470"/>
      <c r="Q639" s="470"/>
      <c r="R639" s="470"/>
      <c r="S639" s="470"/>
      <c r="T639" s="470"/>
      <c r="U639" s="470"/>
      <c r="V639" s="470"/>
      <c r="W639" s="470"/>
      <c r="X639" s="470"/>
      <c r="Y639" s="470"/>
      <c r="Z639" s="470"/>
    </row>
    <row r="640" ht="14.4" spans="1:26">
      <c r="A640" s="470"/>
      <c r="B640" s="470"/>
      <c r="C640" s="470"/>
      <c r="D640" s="470"/>
      <c r="E640" s="470"/>
      <c r="F640" s="470"/>
      <c r="G640" s="470"/>
      <c r="H640" s="470"/>
      <c r="I640" s="470"/>
      <c r="J640" s="470"/>
      <c r="K640" s="470"/>
      <c r="L640" s="470"/>
      <c r="M640" s="470"/>
      <c r="N640" s="470"/>
      <c r="O640" s="470"/>
      <c r="P640" s="470"/>
      <c r="Q640" s="470"/>
      <c r="R640" s="470"/>
      <c r="S640" s="470"/>
      <c r="T640" s="470"/>
      <c r="U640" s="470"/>
      <c r="V640" s="470"/>
      <c r="W640" s="470"/>
      <c r="X640" s="470"/>
      <c r="Y640" s="470"/>
      <c r="Z640" s="470"/>
    </row>
    <row r="641" ht="14.4" spans="1:26">
      <c r="A641" s="470"/>
      <c r="B641" s="470"/>
      <c r="C641" s="470"/>
      <c r="D641" s="470"/>
      <c r="E641" s="470"/>
      <c r="F641" s="470"/>
      <c r="G641" s="470"/>
      <c r="H641" s="470"/>
      <c r="I641" s="470"/>
      <c r="J641" s="470"/>
      <c r="K641" s="470"/>
      <c r="L641" s="470"/>
      <c r="M641" s="470"/>
      <c r="N641" s="470"/>
      <c r="O641" s="470"/>
      <c r="P641" s="470"/>
      <c r="Q641" s="470"/>
      <c r="R641" s="470"/>
      <c r="S641" s="470"/>
      <c r="T641" s="470"/>
      <c r="U641" s="470"/>
      <c r="V641" s="470"/>
      <c r="W641" s="470"/>
      <c r="X641" s="470"/>
      <c r="Y641" s="470"/>
      <c r="Z641" s="470"/>
    </row>
    <row r="642" ht="14.4" spans="1:26">
      <c r="A642" s="470"/>
      <c r="B642" s="470"/>
      <c r="C642" s="470"/>
      <c r="D642" s="470"/>
      <c r="E642" s="470"/>
      <c r="F642" s="470"/>
      <c r="G642" s="470"/>
      <c r="H642" s="470"/>
      <c r="I642" s="470"/>
      <c r="J642" s="470"/>
      <c r="K642" s="470"/>
      <c r="L642" s="470"/>
      <c r="M642" s="470"/>
      <c r="N642" s="470"/>
      <c r="O642" s="470"/>
      <c r="P642" s="470"/>
      <c r="Q642" s="470"/>
      <c r="R642" s="470"/>
      <c r="S642" s="470"/>
      <c r="T642" s="470"/>
      <c r="U642" s="470"/>
      <c r="V642" s="470"/>
      <c r="W642" s="470"/>
      <c r="X642" s="470"/>
      <c r="Y642" s="470"/>
      <c r="Z642" s="470"/>
    </row>
    <row r="643" ht="14.4" spans="1:26">
      <c r="A643" s="470"/>
      <c r="B643" s="470"/>
      <c r="C643" s="470"/>
      <c r="D643" s="470"/>
      <c r="E643" s="470"/>
      <c r="F643" s="470"/>
      <c r="G643" s="470"/>
      <c r="H643" s="470"/>
      <c r="I643" s="470"/>
      <c r="J643" s="470"/>
      <c r="K643" s="470"/>
      <c r="L643" s="470"/>
      <c r="M643" s="470"/>
      <c r="N643" s="470"/>
      <c r="O643" s="470"/>
      <c r="P643" s="470"/>
      <c r="Q643" s="470"/>
      <c r="R643" s="470"/>
      <c r="S643" s="470"/>
      <c r="T643" s="470"/>
      <c r="U643" s="470"/>
      <c r="V643" s="470"/>
      <c r="W643" s="470"/>
      <c r="X643" s="470"/>
      <c r="Y643" s="470"/>
      <c r="Z643" s="470"/>
    </row>
    <row r="644" ht="14.4" spans="1:26">
      <c r="A644" s="470"/>
      <c r="B644" s="470"/>
      <c r="C644" s="470"/>
      <c r="D644" s="470"/>
      <c r="E644" s="470"/>
      <c r="F644" s="470"/>
      <c r="G644" s="470"/>
      <c r="H644" s="470"/>
      <c r="I644" s="470"/>
      <c r="J644" s="470"/>
      <c r="K644" s="470"/>
      <c r="L644" s="470"/>
      <c r="M644" s="470"/>
      <c r="N644" s="470"/>
      <c r="O644" s="470"/>
      <c r="P644" s="470"/>
      <c r="Q644" s="470"/>
      <c r="R644" s="470"/>
      <c r="S644" s="470"/>
      <c r="T644" s="470"/>
      <c r="U644" s="470"/>
      <c r="V644" s="470"/>
      <c r="W644" s="470"/>
      <c r="X644" s="470"/>
      <c r="Y644" s="470"/>
      <c r="Z644" s="470"/>
    </row>
    <row r="645" ht="14.4" spans="1:26">
      <c r="A645" s="470"/>
      <c r="B645" s="470"/>
      <c r="C645" s="470"/>
      <c r="D645" s="470"/>
      <c r="E645" s="470"/>
      <c r="F645" s="470"/>
      <c r="G645" s="470"/>
      <c r="H645" s="470"/>
      <c r="I645" s="470"/>
      <c r="J645" s="470"/>
      <c r="K645" s="470"/>
      <c r="L645" s="470"/>
      <c r="M645" s="470"/>
      <c r="N645" s="470"/>
      <c r="O645" s="470"/>
      <c r="P645" s="470"/>
      <c r="Q645" s="470"/>
      <c r="R645" s="470"/>
      <c r="S645" s="470"/>
      <c r="T645" s="470"/>
      <c r="U645" s="470"/>
      <c r="V645" s="470"/>
      <c r="W645" s="470"/>
      <c r="X645" s="470"/>
      <c r="Y645" s="470"/>
      <c r="Z645" s="470"/>
    </row>
    <row r="646" ht="14.4" spans="1:26">
      <c r="A646" s="470"/>
      <c r="B646" s="470"/>
      <c r="C646" s="470"/>
      <c r="D646" s="470"/>
      <c r="E646" s="470"/>
      <c r="F646" s="470"/>
      <c r="G646" s="470"/>
      <c r="H646" s="470"/>
      <c r="I646" s="470"/>
      <c r="J646" s="470"/>
      <c r="K646" s="470"/>
      <c r="L646" s="470"/>
      <c r="M646" s="470"/>
      <c r="N646" s="470"/>
      <c r="O646" s="470"/>
      <c r="P646" s="470"/>
      <c r="Q646" s="470"/>
      <c r="R646" s="470"/>
      <c r="S646" s="470"/>
      <c r="T646" s="470"/>
      <c r="U646" s="470"/>
      <c r="V646" s="470"/>
      <c r="W646" s="470"/>
      <c r="X646" s="470"/>
      <c r="Y646" s="470"/>
      <c r="Z646" s="470"/>
    </row>
    <row r="647" ht="14.4" spans="1:26">
      <c r="A647" s="470"/>
      <c r="B647" s="470"/>
      <c r="C647" s="470"/>
      <c r="D647" s="470"/>
      <c r="E647" s="470"/>
      <c r="F647" s="470"/>
      <c r="G647" s="470"/>
      <c r="H647" s="470"/>
      <c r="I647" s="470"/>
      <c r="J647" s="470"/>
      <c r="K647" s="470"/>
      <c r="L647" s="470"/>
      <c r="M647" s="470"/>
      <c r="N647" s="470"/>
      <c r="O647" s="470"/>
      <c r="P647" s="470"/>
      <c r="Q647" s="470"/>
      <c r="R647" s="470"/>
      <c r="S647" s="470"/>
      <c r="T647" s="470"/>
      <c r="U647" s="470"/>
      <c r="V647" s="470"/>
      <c r="W647" s="470"/>
      <c r="X647" s="470"/>
      <c r="Y647" s="470"/>
      <c r="Z647" s="470"/>
    </row>
    <row r="648" ht="14.4" spans="1:26">
      <c r="A648" s="470"/>
      <c r="B648" s="470"/>
      <c r="C648" s="470"/>
      <c r="D648" s="470"/>
      <c r="E648" s="470"/>
      <c r="F648" s="470"/>
      <c r="G648" s="470"/>
      <c r="H648" s="470"/>
      <c r="I648" s="470"/>
      <c r="J648" s="470"/>
      <c r="K648" s="470"/>
      <c r="L648" s="470"/>
      <c r="M648" s="470"/>
      <c r="N648" s="470"/>
      <c r="O648" s="470"/>
      <c r="P648" s="470"/>
      <c r="Q648" s="470"/>
      <c r="R648" s="470"/>
      <c r="S648" s="470"/>
      <c r="T648" s="470"/>
      <c r="U648" s="470"/>
      <c r="V648" s="470"/>
      <c r="W648" s="470"/>
      <c r="X648" s="470"/>
      <c r="Y648" s="470"/>
      <c r="Z648" s="470"/>
    </row>
    <row r="649" ht="14.4" spans="1:26">
      <c r="A649" s="470"/>
      <c r="B649" s="470"/>
      <c r="C649" s="470"/>
      <c r="D649" s="470"/>
      <c r="E649" s="470"/>
      <c r="F649" s="470"/>
      <c r="G649" s="470"/>
      <c r="H649" s="470"/>
      <c r="I649" s="470"/>
      <c r="J649" s="470"/>
      <c r="K649" s="470"/>
      <c r="L649" s="470"/>
      <c r="M649" s="470"/>
      <c r="N649" s="470"/>
      <c r="O649" s="470"/>
      <c r="P649" s="470"/>
      <c r="Q649" s="470"/>
      <c r="R649" s="470"/>
      <c r="S649" s="470"/>
      <c r="T649" s="470"/>
      <c r="U649" s="470"/>
      <c r="V649" s="470"/>
      <c r="W649" s="470"/>
      <c r="X649" s="470"/>
      <c r="Y649" s="470"/>
      <c r="Z649" s="470"/>
    </row>
    <row r="650" ht="14.4" spans="1:26">
      <c r="A650" s="470"/>
      <c r="B650" s="470"/>
      <c r="C650" s="470"/>
      <c r="D650" s="470"/>
      <c r="E650" s="470"/>
      <c r="F650" s="470"/>
      <c r="G650" s="470"/>
      <c r="H650" s="470"/>
      <c r="I650" s="470"/>
      <c r="J650" s="470"/>
      <c r="K650" s="470"/>
      <c r="L650" s="470"/>
      <c r="M650" s="470"/>
      <c r="N650" s="470"/>
      <c r="O650" s="470"/>
      <c r="P650" s="470"/>
      <c r="Q650" s="470"/>
      <c r="R650" s="470"/>
      <c r="S650" s="470"/>
      <c r="T650" s="470"/>
      <c r="U650" s="470"/>
      <c r="V650" s="470"/>
      <c r="W650" s="470"/>
      <c r="X650" s="470"/>
      <c r="Y650" s="470"/>
      <c r="Z650" s="470"/>
    </row>
    <row r="651" ht="14.4" spans="1:26">
      <c r="A651" s="470"/>
      <c r="B651" s="470"/>
      <c r="C651" s="470"/>
      <c r="D651" s="470"/>
      <c r="E651" s="470"/>
      <c r="F651" s="470"/>
      <c r="G651" s="470"/>
      <c r="H651" s="470"/>
      <c r="I651" s="470"/>
      <c r="J651" s="470"/>
      <c r="K651" s="470"/>
      <c r="L651" s="470"/>
      <c r="M651" s="470"/>
      <c r="N651" s="470"/>
      <c r="O651" s="470"/>
      <c r="P651" s="470"/>
      <c r="Q651" s="470"/>
      <c r="R651" s="470"/>
      <c r="S651" s="470"/>
      <c r="T651" s="470"/>
      <c r="U651" s="470"/>
      <c r="V651" s="470"/>
      <c r="W651" s="470"/>
      <c r="X651" s="470"/>
      <c r="Y651" s="470"/>
      <c r="Z651" s="470"/>
    </row>
    <row r="652" ht="14.4" spans="1:26">
      <c r="A652" s="470"/>
      <c r="B652" s="470"/>
      <c r="C652" s="470"/>
      <c r="D652" s="470"/>
      <c r="E652" s="470"/>
      <c r="F652" s="470"/>
      <c r="G652" s="470"/>
      <c r="H652" s="470"/>
      <c r="I652" s="470"/>
      <c r="J652" s="470"/>
      <c r="K652" s="470"/>
      <c r="L652" s="470"/>
      <c r="M652" s="470"/>
      <c r="N652" s="470"/>
      <c r="O652" s="470"/>
      <c r="P652" s="470"/>
      <c r="Q652" s="470"/>
      <c r="R652" s="470"/>
      <c r="S652" s="470"/>
      <c r="T652" s="470"/>
      <c r="U652" s="470"/>
      <c r="V652" s="470"/>
      <c r="W652" s="470"/>
      <c r="X652" s="470"/>
      <c r="Y652" s="470"/>
      <c r="Z652" s="470"/>
    </row>
    <row r="653" ht="14.4" spans="1:26">
      <c r="A653" s="470"/>
      <c r="B653" s="470"/>
      <c r="C653" s="470"/>
      <c r="D653" s="470"/>
      <c r="E653" s="470"/>
      <c r="F653" s="470"/>
      <c r="G653" s="470"/>
      <c r="H653" s="470"/>
      <c r="I653" s="470"/>
      <c r="J653" s="470"/>
      <c r="K653" s="470"/>
      <c r="L653" s="470"/>
      <c r="M653" s="470"/>
      <c r="N653" s="470"/>
      <c r="O653" s="470"/>
      <c r="P653" s="470"/>
      <c r="Q653" s="470"/>
      <c r="R653" s="470"/>
      <c r="S653" s="470"/>
      <c r="T653" s="470"/>
      <c r="U653" s="470"/>
      <c r="V653" s="470"/>
      <c r="W653" s="470"/>
      <c r="X653" s="470"/>
      <c r="Y653" s="470"/>
      <c r="Z653" s="470"/>
    </row>
    <row r="654" ht="14.4" spans="1:26">
      <c r="A654" s="470"/>
      <c r="B654" s="470"/>
      <c r="C654" s="470"/>
      <c r="D654" s="470"/>
      <c r="E654" s="470"/>
      <c r="F654" s="470"/>
      <c r="G654" s="470"/>
      <c r="H654" s="470"/>
      <c r="I654" s="470"/>
      <c r="J654" s="470"/>
      <c r="K654" s="470"/>
      <c r="L654" s="470"/>
      <c r="M654" s="470"/>
      <c r="N654" s="470"/>
      <c r="O654" s="470"/>
      <c r="P654" s="470"/>
      <c r="Q654" s="470"/>
      <c r="R654" s="470"/>
      <c r="S654" s="470"/>
      <c r="T654" s="470"/>
      <c r="U654" s="470"/>
      <c r="V654" s="470"/>
      <c r="W654" s="470"/>
      <c r="X654" s="470"/>
      <c r="Y654" s="470"/>
      <c r="Z654" s="470"/>
    </row>
    <row r="655" ht="14.4" spans="1:26">
      <c r="A655" s="470"/>
      <c r="B655" s="470"/>
      <c r="C655" s="470"/>
      <c r="D655" s="470"/>
      <c r="E655" s="470"/>
      <c r="F655" s="470"/>
      <c r="G655" s="470"/>
      <c r="H655" s="470"/>
      <c r="I655" s="470"/>
      <c r="J655" s="470"/>
      <c r="K655" s="470"/>
      <c r="L655" s="470"/>
      <c r="M655" s="470"/>
      <c r="N655" s="470"/>
      <c r="O655" s="470"/>
      <c r="P655" s="470"/>
      <c r="Q655" s="470"/>
      <c r="R655" s="470"/>
      <c r="S655" s="470"/>
      <c r="T655" s="470"/>
      <c r="U655" s="470"/>
      <c r="V655" s="470"/>
      <c r="W655" s="470"/>
      <c r="X655" s="470"/>
      <c r="Y655" s="470"/>
      <c r="Z655" s="470"/>
    </row>
    <row r="656" ht="14.4" spans="1:26">
      <c r="A656" s="470"/>
      <c r="B656" s="470"/>
      <c r="C656" s="470"/>
      <c r="D656" s="470"/>
      <c r="E656" s="470"/>
      <c r="F656" s="470"/>
      <c r="G656" s="470"/>
      <c r="H656" s="470"/>
      <c r="I656" s="470"/>
      <c r="J656" s="470"/>
      <c r="K656" s="470"/>
      <c r="L656" s="470"/>
      <c r="M656" s="470"/>
      <c r="N656" s="470"/>
      <c r="O656" s="470"/>
      <c r="P656" s="470"/>
      <c r="Q656" s="470"/>
      <c r="R656" s="470"/>
      <c r="S656" s="470"/>
      <c r="T656" s="470"/>
      <c r="U656" s="470"/>
      <c r="V656" s="470"/>
      <c r="W656" s="470"/>
      <c r="X656" s="470"/>
      <c r="Y656" s="470"/>
      <c r="Z656" s="470"/>
    </row>
    <row r="657" ht="14.4" spans="1:26">
      <c r="A657" s="470"/>
      <c r="B657" s="470"/>
      <c r="C657" s="470"/>
      <c r="D657" s="470"/>
      <c r="E657" s="470"/>
      <c r="F657" s="470"/>
      <c r="G657" s="470"/>
      <c r="H657" s="470"/>
      <c r="I657" s="470"/>
      <c r="J657" s="470"/>
      <c r="K657" s="470"/>
      <c r="L657" s="470"/>
      <c r="M657" s="470"/>
      <c r="N657" s="470"/>
      <c r="O657" s="470"/>
      <c r="P657" s="470"/>
      <c r="Q657" s="470"/>
      <c r="R657" s="470"/>
      <c r="S657" s="470"/>
      <c r="T657" s="470"/>
      <c r="U657" s="470"/>
      <c r="V657" s="470"/>
      <c r="W657" s="470"/>
      <c r="X657" s="470"/>
      <c r="Y657" s="470"/>
      <c r="Z657" s="470"/>
    </row>
    <row r="658" ht="14.4" spans="1:26">
      <c r="A658" s="470"/>
      <c r="B658" s="470"/>
      <c r="C658" s="470"/>
      <c r="D658" s="470"/>
      <c r="E658" s="470"/>
      <c r="F658" s="470"/>
      <c r="G658" s="470"/>
      <c r="H658" s="470"/>
      <c r="I658" s="470"/>
      <c r="J658" s="470"/>
      <c r="K658" s="470"/>
      <c r="L658" s="470"/>
      <c r="M658" s="470"/>
      <c r="N658" s="470"/>
      <c r="O658" s="470"/>
      <c r="P658" s="470"/>
      <c r="Q658" s="470"/>
      <c r="R658" s="470"/>
      <c r="S658" s="470"/>
      <c r="T658" s="470"/>
      <c r="U658" s="470"/>
      <c r="V658" s="470"/>
      <c r="W658" s="470"/>
      <c r="X658" s="470"/>
      <c r="Y658" s="470"/>
      <c r="Z658" s="470"/>
    </row>
    <row r="659" ht="14.4" spans="1:26">
      <c r="A659" s="470"/>
      <c r="B659" s="470"/>
      <c r="C659" s="470"/>
      <c r="D659" s="470"/>
      <c r="E659" s="470"/>
      <c r="F659" s="470"/>
      <c r="G659" s="470"/>
      <c r="H659" s="470"/>
      <c r="I659" s="470"/>
      <c r="J659" s="470"/>
      <c r="K659" s="470"/>
      <c r="L659" s="470"/>
      <c r="M659" s="470"/>
      <c r="N659" s="470"/>
      <c r="O659" s="470"/>
      <c r="P659" s="470"/>
      <c r="Q659" s="470"/>
      <c r="R659" s="470"/>
      <c r="S659" s="470"/>
      <c r="T659" s="470"/>
      <c r="U659" s="470"/>
      <c r="V659" s="470"/>
      <c r="W659" s="470"/>
      <c r="X659" s="470"/>
      <c r="Y659" s="470"/>
      <c r="Z659" s="470"/>
    </row>
    <row r="660" ht="14.4" spans="1:26">
      <c r="A660" s="470"/>
      <c r="B660" s="470"/>
      <c r="C660" s="470"/>
      <c r="D660" s="470"/>
      <c r="E660" s="470"/>
      <c r="F660" s="470"/>
      <c r="G660" s="470"/>
      <c r="H660" s="470"/>
      <c r="I660" s="470"/>
      <c r="J660" s="470"/>
      <c r="K660" s="470"/>
      <c r="L660" s="470"/>
      <c r="M660" s="470"/>
      <c r="N660" s="470"/>
      <c r="O660" s="470"/>
      <c r="P660" s="470"/>
      <c r="Q660" s="470"/>
      <c r="R660" s="470"/>
      <c r="S660" s="470"/>
      <c r="T660" s="470"/>
      <c r="U660" s="470"/>
      <c r="V660" s="470"/>
      <c r="W660" s="470"/>
      <c r="X660" s="470"/>
      <c r="Y660" s="470"/>
      <c r="Z660" s="470"/>
    </row>
    <row r="661" ht="14.4" spans="1:26">
      <c r="A661" s="470"/>
      <c r="B661" s="470"/>
      <c r="C661" s="470"/>
      <c r="D661" s="470"/>
      <c r="E661" s="470"/>
      <c r="F661" s="470"/>
      <c r="G661" s="470"/>
      <c r="H661" s="470"/>
      <c r="I661" s="470"/>
      <c r="J661" s="470"/>
      <c r="K661" s="470"/>
      <c r="L661" s="470"/>
      <c r="M661" s="470"/>
      <c r="N661" s="470"/>
      <c r="O661" s="470"/>
      <c r="P661" s="470"/>
      <c r="Q661" s="470"/>
      <c r="R661" s="470"/>
      <c r="S661" s="470"/>
      <c r="T661" s="470"/>
      <c r="U661" s="470"/>
      <c r="V661" s="470"/>
      <c r="W661" s="470"/>
      <c r="X661" s="470"/>
      <c r="Y661" s="470"/>
      <c r="Z661" s="470"/>
    </row>
    <row r="662" ht="14.4" spans="1:26">
      <c r="A662" s="470"/>
      <c r="B662" s="470"/>
      <c r="C662" s="470"/>
      <c r="D662" s="470"/>
      <c r="E662" s="470"/>
      <c r="F662" s="470"/>
      <c r="G662" s="470"/>
      <c r="H662" s="470"/>
      <c r="I662" s="470"/>
      <c r="J662" s="470"/>
      <c r="K662" s="470"/>
      <c r="L662" s="470"/>
      <c r="M662" s="470"/>
      <c r="N662" s="470"/>
      <c r="O662" s="470"/>
      <c r="P662" s="470"/>
      <c r="Q662" s="470"/>
      <c r="R662" s="470"/>
      <c r="S662" s="470"/>
      <c r="T662" s="470"/>
      <c r="U662" s="470"/>
      <c r="V662" s="470"/>
      <c r="W662" s="470"/>
      <c r="X662" s="470"/>
      <c r="Y662" s="470"/>
      <c r="Z662" s="470"/>
    </row>
    <row r="663" ht="14.4" spans="1:26">
      <c r="A663" s="470"/>
      <c r="B663" s="470"/>
      <c r="C663" s="470"/>
      <c r="D663" s="470"/>
      <c r="E663" s="470"/>
      <c r="F663" s="470"/>
      <c r="G663" s="470"/>
      <c r="H663" s="470"/>
      <c r="I663" s="470"/>
      <c r="J663" s="470"/>
      <c r="K663" s="470"/>
      <c r="L663" s="470"/>
      <c r="M663" s="470"/>
      <c r="N663" s="470"/>
      <c r="O663" s="470"/>
      <c r="P663" s="470"/>
      <c r="Q663" s="470"/>
      <c r="R663" s="470"/>
      <c r="S663" s="470"/>
      <c r="T663" s="470"/>
      <c r="U663" s="470"/>
      <c r="V663" s="470"/>
      <c r="W663" s="470"/>
      <c r="X663" s="470"/>
      <c r="Y663" s="470"/>
      <c r="Z663" s="470"/>
    </row>
    <row r="664" ht="14.4" spans="1:26">
      <c r="A664" s="470"/>
      <c r="B664" s="470"/>
      <c r="C664" s="470"/>
      <c r="D664" s="470"/>
      <c r="E664" s="470"/>
      <c r="F664" s="470"/>
      <c r="G664" s="470"/>
      <c r="H664" s="470"/>
      <c r="I664" s="470"/>
      <c r="J664" s="470"/>
      <c r="K664" s="470"/>
      <c r="L664" s="470"/>
      <c r="M664" s="470"/>
      <c r="N664" s="470"/>
      <c r="O664" s="470"/>
      <c r="P664" s="470"/>
      <c r="Q664" s="470"/>
      <c r="R664" s="470"/>
      <c r="S664" s="470"/>
      <c r="T664" s="470"/>
      <c r="U664" s="470"/>
      <c r="V664" s="470"/>
      <c r="W664" s="470"/>
      <c r="X664" s="470"/>
      <c r="Y664" s="470"/>
      <c r="Z664" s="470"/>
    </row>
    <row r="665" ht="14.4" spans="1:26">
      <c r="A665" s="470"/>
      <c r="B665" s="470"/>
      <c r="C665" s="470"/>
      <c r="D665" s="470"/>
      <c r="E665" s="470"/>
      <c r="F665" s="470"/>
      <c r="G665" s="470"/>
      <c r="H665" s="470"/>
      <c r="I665" s="470"/>
      <c r="J665" s="470"/>
      <c r="K665" s="470"/>
      <c r="L665" s="470"/>
      <c r="M665" s="470"/>
      <c r="N665" s="470"/>
      <c r="O665" s="470"/>
      <c r="P665" s="470"/>
      <c r="Q665" s="470"/>
      <c r="R665" s="470"/>
      <c r="S665" s="470"/>
      <c r="T665" s="470"/>
      <c r="U665" s="470"/>
      <c r="V665" s="470"/>
      <c r="W665" s="470"/>
      <c r="X665" s="470"/>
      <c r="Y665" s="470"/>
      <c r="Z665" s="470"/>
    </row>
    <row r="666" ht="14.4" spans="1:26">
      <c r="A666" s="470"/>
      <c r="B666" s="470"/>
      <c r="C666" s="470"/>
      <c r="D666" s="470"/>
      <c r="E666" s="470"/>
      <c r="F666" s="470"/>
      <c r="G666" s="470"/>
      <c r="H666" s="470"/>
      <c r="I666" s="470"/>
      <c r="J666" s="470"/>
      <c r="K666" s="470"/>
      <c r="L666" s="470"/>
      <c r="M666" s="470"/>
      <c r="N666" s="470"/>
      <c r="O666" s="470"/>
      <c r="P666" s="470"/>
      <c r="Q666" s="470"/>
      <c r="R666" s="470"/>
      <c r="S666" s="470"/>
      <c r="T666" s="470"/>
      <c r="U666" s="470"/>
      <c r="V666" s="470"/>
      <c r="W666" s="470"/>
      <c r="X666" s="470"/>
      <c r="Y666" s="470"/>
      <c r="Z666" s="470"/>
    </row>
    <row r="667" ht="14.4" spans="1:26">
      <c r="A667" s="470"/>
      <c r="B667" s="470"/>
      <c r="C667" s="470"/>
      <c r="D667" s="470"/>
      <c r="E667" s="470"/>
      <c r="F667" s="470"/>
      <c r="G667" s="470"/>
      <c r="H667" s="470"/>
      <c r="I667" s="470"/>
      <c r="J667" s="470"/>
      <c r="K667" s="470"/>
      <c r="L667" s="470"/>
      <c r="M667" s="470"/>
      <c r="N667" s="470"/>
      <c r="O667" s="470"/>
      <c r="P667" s="470"/>
      <c r="Q667" s="470"/>
      <c r="R667" s="470"/>
      <c r="S667" s="470"/>
      <c r="T667" s="470"/>
      <c r="U667" s="470"/>
      <c r="V667" s="470"/>
      <c r="W667" s="470"/>
      <c r="X667" s="470"/>
      <c r="Y667" s="470"/>
      <c r="Z667" s="470"/>
    </row>
    <row r="668" ht="14.4" spans="1:26">
      <c r="A668" s="470"/>
      <c r="B668" s="470"/>
      <c r="C668" s="470"/>
      <c r="D668" s="470"/>
      <c r="E668" s="470"/>
      <c r="F668" s="470"/>
      <c r="G668" s="470"/>
      <c r="H668" s="470"/>
      <c r="I668" s="470"/>
      <c r="J668" s="470"/>
      <c r="K668" s="470"/>
      <c r="L668" s="470"/>
      <c r="M668" s="470"/>
      <c r="N668" s="470"/>
      <c r="O668" s="470"/>
      <c r="P668" s="470"/>
      <c r="Q668" s="470"/>
      <c r="R668" s="470"/>
      <c r="S668" s="470"/>
      <c r="T668" s="470"/>
      <c r="U668" s="470"/>
      <c r="V668" s="470"/>
      <c r="W668" s="470"/>
      <c r="X668" s="470"/>
      <c r="Y668" s="470"/>
      <c r="Z668" s="470"/>
    </row>
    <row r="669" ht="14.4" spans="1:26">
      <c r="A669" s="470"/>
      <c r="B669" s="470"/>
      <c r="C669" s="470"/>
      <c r="D669" s="470"/>
      <c r="E669" s="470"/>
      <c r="F669" s="470"/>
      <c r="G669" s="470"/>
      <c r="H669" s="470"/>
      <c r="I669" s="470"/>
      <c r="J669" s="470"/>
      <c r="K669" s="470"/>
      <c r="L669" s="470"/>
      <c r="M669" s="470"/>
      <c r="N669" s="470"/>
      <c r="O669" s="470"/>
      <c r="P669" s="470"/>
      <c r="Q669" s="470"/>
      <c r="R669" s="470"/>
      <c r="S669" s="470"/>
      <c r="T669" s="470"/>
      <c r="U669" s="470"/>
      <c r="V669" s="470"/>
      <c r="W669" s="470"/>
      <c r="X669" s="470"/>
      <c r="Y669" s="470"/>
      <c r="Z669" s="470"/>
    </row>
    <row r="670" ht="14.4" spans="1:26">
      <c r="A670" s="470"/>
      <c r="B670" s="470"/>
      <c r="C670" s="470"/>
      <c r="D670" s="470"/>
      <c r="E670" s="470"/>
      <c r="F670" s="470"/>
      <c r="G670" s="470"/>
      <c r="H670" s="470"/>
      <c r="I670" s="470"/>
      <c r="J670" s="470"/>
      <c r="K670" s="470"/>
      <c r="L670" s="470"/>
      <c r="M670" s="470"/>
      <c r="N670" s="470"/>
      <c r="O670" s="470"/>
      <c r="P670" s="470"/>
      <c r="Q670" s="470"/>
      <c r="R670" s="470"/>
      <c r="S670" s="470"/>
      <c r="T670" s="470"/>
      <c r="U670" s="470"/>
      <c r="V670" s="470"/>
      <c r="W670" s="470"/>
      <c r="X670" s="470"/>
      <c r="Y670" s="470"/>
      <c r="Z670" s="470"/>
    </row>
    <row r="671" ht="14.4" spans="1:26">
      <c r="A671" s="470"/>
      <c r="B671" s="470"/>
      <c r="C671" s="470"/>
      <c r="D671" s="470"/>
      <c r="E671" s="470"/>
      <c r="F671" s="470"/>
      <c r="G671" s="470"/>
      <c r="H671" s="470"/>
      <c r="I671" s="470"/>
      <c r="J671" s="470"/>
      <c r="K671" s="470"/>
      <c r="L671" s="470"/>
      <c r="M671" s="470"/>
      <c r="N671" s="470"/>
      <c r="O671" s="470"/>
      <c r="P671" s="470"/>
      <c r="Q671" s="470"/>
      <c r="R671" s="470"/>
      <c r="S671" s="470"/>
      <c r="T671" s="470"/>
      <c r="U671" s="470"/>
      <c r="V671" s="470"/>
      <c r="W671" s="470"/>
      <c r="X671" s="470"/>
      <c r="Y671" s="470"/>
      <c r="Z671" s="470"/>
    </row>
    <row r="672" ht="14.4" spans="1:26">
      <c r="A672" s="470"/>
      <c r="B672" s="470"/>
      <c r="C672" s="470"/>
      <c r="D672" s="470"/>
      <c r="E672" s="470"/>
      <c r="F672" s="470"/>
      <c r="G672" s="470"/>
      <c r="H672" s="470"/>
      <c r="I672" s="470"/>
      <c r="J672" s="470"/>
      <c r="K672" s="470"/>
      <c r="L672" s="470"/>
      <c r="M672" s="470"/>
      <c r="N672" s="470"/>
      <c r="O672" s="470"/>
      <c r="P672" s="470"/>
      <c r="Q672" s="470"/>
      <c r="R672" s="470"/>
      <c r="S672" s="470"/>
      <c r="T672" s="470"/>
      <c r="U672" s="470"/>
      <c r="V672" s="470"/>
      <c r="W672" s="470"/>
      <c r="X672" s="470"/>
      <c r="Y672" s="470"/>
      <c r="Z672" s="470"/>
    </row>
    <row r="673" ht="14.4" spans="1:26">
      <c r="A673" s="470"/>
      <c r="B673" s="470"/>
      <c r="C673" s="470"/>
      <c r="D673" s="470"/>
      <c r="E673" s="470"/>
      <c r="F673" s="470"/>
      <c r="G673" s="470"/>
      <c r="H673" s="470"/>
      <c r="I673" s="470"/>
      <c r="J673" s="470"/>
      <c r="K673" s="470"/>
      <c r="L673" s="470"/>
      <c r="M673" s="470"/>
      <c r="N673" s="470"/>
      <c r="O673" s="470"/>
      <c r="P673" s="470"/>
      <c r="Q673" s="470"/>
      <c r="R673" s="470"/>
      <c r="S673" s="470"/>
      <c r="T673" s="470"/>
      <c r="U673" s="470"/>
      <c r="V673" s="470"/>
      <c r="W673" s="470"/>
      <c r="X673" s="470"/>
      <c r="Y673" s="470"/>
      <c r="Z673" s="470"/>
    </row>
    <row r="674" ht="14.4" spans="1:26">
      <c r="A674" s="470"/>
      <c r="B674" s="470"/>
      <c r="C674" s="470"/>
      <c r="D674" s="470"/>
      <c r="E674" s="470"/>
      <c r="F674" s="470"/>
      <c r="G674" s="470"/>
      <c r="H674" s="470"/>
      <c r="I674" s="470"/>
      <c r="J674" s="470"/>
      <c r="K674" s="470"/>
      <c r="L674" s="470"/>
      <c r="M674" s="470"/>
      <c r="N674" s="470"/>
      <c r="O674" s="470"/>
      <c r="P674" s="470"/>
      <c r="Q674" s="470"/>
      <c r="R674" s="470"/>
      <c r="S674" s="470"/>
      <c r="T674" s="470"/>
      <c r="U674" s="470"/>
      <c r="V674" s="470"/>
      <c r="W674" s="470"/>
      <c r="X674" s="470"/>
      <c r="Y674" s="470"/>
      <c r="Z674" s="470"/>
    </row>
    <row r="675" ht="14.4" spans="1:26">
      <c r="A675" s="470"/>
      <c r="B675" s="470"/>
      <c r="C675" s="470"/>
      <c r="D675" s="470"/>
      <c r="E675" s="470"/>
      <c r="F675" s="470"/>
      <c r="G675" s="470"/>
      <c r="H675" s="470"/>
      <c r="I675" s="470"/>
      <c r="J675" s="470"/>
      <c r="K675" s="470"/>
      <c r="L675" s="470"/>
      <c r="M675" s="470"/>
      <c r="N675" s="470"/>
      <c r="O675" s="470"/>
      <c r="P675" s="470"/>
      <c r="Q675" s="470"/>
      <c r="R675" s="470"/>
      <c r="S675" s="470"/>
      <c r="T675" s="470"/>
      <c r="U675" s="470"/>
      <c r="V675" s="470"/>
      <c r="W675" s="470"/>
      <c r="X675" s="470"/>
      <c r="Y675" s="470"/>
      <c r="Z675" s="470"/>
    </row>
    <row r="676" ht="14.4" spans="1:26">
      <c r="A676" s="470"/>
      <c r="B676" s="470"/>
      <c r="C676" s="470"/>
      <c r="D676" s="470"/>
      <c r="E676" s="470"/>
      <c r="F676" s="470"/>
      <c r="G676" s="470"/>
      <c r="H676" s="470"/>
      <c r="I676" s="470"/>
      <c r="J676" s="470"/>
      <c r="K676" s="470"/>
      <c r="L676" s="470"/>
      <c r="M676" s="470"/>
      <c r="N676" s="470"/>
      <c r="O676" s="470"/>
      <c r="P676" s="470"/>
      <c r="Q676" s="470"/>
      <c r="R676" s="470"/>
      <c r="S676" s="470"/>
      <c r="T676" s="470"/>
      <c r="U676" s="470"/>
      <c r="V676" s="470"/>
      <c r="W676" s="470"/>
      <c r="X676" s="470"/>
      <c r="Y676" s="470"/>
      <c r="Z676" s="470"/>
    </row>
    <row r="677" ht="14.4" spans="1:26">
      <c r="A677" s="470"/>
      <c r="B677" s="470"/>
      <c r="C677" s="470"/>
      <c r="D677" s="470"/>
      <c r="E677" s="470"/>
      <c r="F677" s="470"/>
      <c r="G677" s="470"/>
      <c r="H677" s="470"/>
      <c r="I677" s="470"/>
      <c r="J677" s="470"/>
      <c r="K677" s="470"/>
      <c r="L677" s="470"/>
      <c r="M677" s="470"/>
      <c r="N677" s="470"/>
      <c r="O677" s="470"/>
      <c r="P677" s="470"/>
      <c r="Q677" s="470"/>
      <c r="R677" s="470"/>
      <c r="S677" s="470"/>
      <c r="T677" s="470"/>
      <c r="U677" s="470"/>
      <c r="V677" s="470"/>
      <c r="W677" s="470"/>
      <c r="X677" s="470"/>
      <c r="Y677" s="470"/>
      <c r="Z677" s="470"/>
    </row>
    <row r="678" ht="14.4" spans="1:26">
      <c r="A678" s="470"/>
      <c r="B678" s="470"/>
      <c r="C678" s="470"/>
      <c r="D678" s="470"/>
      <c r="E678" s="470"/>
      <c r="F678" s="470"/>
      <c r="G678" s="470"/>
      <c r="H678" s="470"/>
      <c r="I678" s="470"/>
      <c r="J678" s="470"/>
      <c r="K678" s="470"/>
      <c r="L678" s="470"/>
      <c r="M678" s="470"/>
      <c r="N678" s="470"/>
      <c r="O678" s="470"/>
      <c r="P678" s="470"/>
      <c r="Q678" s="470"/>
      <c r="R678" s="470"/>
      <c r="S678" s="470"/>
      <c r="T678" s="470"/>
      <c r="U678" s="470"/>
      <c r="V678" s="470"/>
      <c r="W678" s="470"/>
      <c r="X678" s="470"/>
      <c r="Y678" s="470"/>
      <c r="Z678" s="470"/>
    </row>
    <row r="679" ht="14.4" spans="1:26">
      <c r="A679" s="470"/>
      <c r="B679" s="470"/>
      <c r="C679" s="470"/>
      <c r="D679" s="470"/>
      <c r="E679" s="470"/>
      <c r="F679" s="470"/>
      <c r="G679" s="470"/>
      <c r="H679" s="470"/>
      <c r="I679" s="470"/>
      <c r="J679" s="470"/>
      <c r="K679" s="470"/>
      <c r="L679" s="470"/>
      <c r="M679" s="470"/>
      <c r="N679" s="470"/>
      <c r="O679" s="470"/>
      <c r="P679" s="470"/>
      <c r="Q679" s="470"/>
      <c r="R679" s="470"/>
      <c r="S679" s="470"/>
      <c r="T679" s="470"/>
      <c r="U679" s="470"/>
      <c r="V679" s="470"/>
      <c r="W679" s="470"/>
      <c r="X679" s="470"/>
      <c r="Y679" s="470"/>
      <c r="Z679" s="470"/>
    </row>
    <row r="680" ht="14.4" spans="1:26">
      <c r="A680" s="470"/>
      <c r="B680" s="470"/>
      <c r="C680" s="470"/>
      <c r="D680" s="470"/>
      <c r="E680" s="470"/>
      <c r="F680" s="470"/>
      <c r="G680" s="470"/>
      <c r="H680" s="470"/>
      <c r="I680" s="470"/>
      <c r="J680" s="470"/>
      <c r="K680" s="470"/>
      <c r="L680" s="470"/>
      <c r="M680" s="470"/>
      <c r="N680" s="470"/>
      <c r="O680" s="470"/>
      <c r="P680" s="470"/>
      <c r="Q680" s="470"/>
      <c r="R680" s="470"/>
      <c r="S680" s="470"/>
      <c r="T680" s="470"/>
      <c r="U680" s="470"/>
      <c r="V680" s="470"/>
      <c r="W680" s="470"/>
      <c r="X680" s="470"/>
      <c r="Y680" s="470"/>
      <c r="Z680" s="470"/>
    </row>
    <row r="681" ht="14.4" spans="1:26">
      <c r="A681" s="470"/>
      <c r="B681" s="470"/>
      <c r="C681" s="470"/>
      <c r="D681" s="470"/>
      <c r="E681" s="470"/>
      <c r="F681" s="470"/>
      <c r="G681" s="470"/>
      <c r="H681" s="470"/>
      <c r="I681" s="470"/>
      <c r="J681" s="470"/>
      <c r="K681" s="470"/>
      <c r="L681" s="470"/>
      <c r="M681" s="470"/>
      <c r="N681" s="470"/>
      <c r="O681" s="470"/>
      <c r="P681" s="470"/>
      <c r="Q681" s="470"/>
      <c r="R681" s="470"/>
      <c r="S681" s="470"/>
      <c r="T681" s="470"/>
      <c r="U681" s="470"/>
      <c r="V681" s="470"/>
      <c r="W681" s="470"/>
      <c r="X681" s="470"/>
      <c r="Y681" s="470"/>
      <c r="Z681" s="470"/>
    </row>
    <row r="682" ht="14.4" spans="1:26">
      <c r="A682" s="470"/>
      <c r="B682" s="470"/>
      <c r="C682" s="470"/>
      <c r="D682" s="470"/>
      <c r="E682" s="470"/>
      <c r="F682" s="470"/>
      <c r="G682" s="470"/>
      <c r="H682" s="470"/>
      <c r="I682" s="470"/>
      <c r="J682" s="470"/>
      <c r="K682" s="470"/>
      <c r="L682" s="470"/>
      <c r="M682" s="470"/>
      <c r="N682" s="470"/>
      <c r="O682" s="470"/>
      <c r="P682" s="470"/>
      <c r="Q682" s="470"/>
      <c r="R682" s="470"/>
      <c r="S682" s="470"/>
      <c r="T682" s="470"/>
      <c r="U682" s="470"/>
      <c r="V682" s="470"/>
      <c r="W682" s="470"/>
      <c r="X682" s="470"/>
      <c r="Y682" s="470"/>
      <c r="Z682" s="470"/>
    </row>
    <row r="683" ht="14.4" spans="1:26">
      <c r="A683" s="470"/>
      <c r="B683" s="470"/>
      <c r="C683" s="470"/>
      <c r="D683" s="470"/>
      <c r="E683" s="470"/>
      <c r="F683" s="470"/>
      <c r="G683" s="470"/>
      <c r="H683" s="470"/>
      <c r="I683" s="470"/>
      <c r="J683" s="470"/>
      <c r="K683" s="470"/>
      <c r="L683" s="470"/>
      <c r="M683" s="470"/>
      <c r="N683" s="470"/>
      <c r="O683" s="470"/>
      <c r="P683" s="470"/>
      <c r="Q683" s="470"/>
      <c r="R683" s="470"/>
      <c r="S683" s="470"/>
      <c r="T683" s="470"/>
      <c r="U683" s="470"/>
      <c r="V683" s="470"/>
      <c r="W683" s="470"/>
      <c r="X683" s="470"/>
      <c r="Y683" s="470"/>
      <c r="Z683" s="470"/>
    </row>
    <row r="684" ht="14.4" spans="1:26">
      <c r="A684" s="470"/>
      <c r="B684" s="470"/>
      <c r="C684" s="470"/>
      <c r="D684" s="470"/>
      <c r="E684" s="470"/>
      <c r="F684" s="470"/>
      <c r="G684" s="470"/>
      <c r="H684" s="470"/>
      <c r="I684" s="470"/>
      <c r="J684" s="470"/>
      <c r="K684" s="470"/>
      <c r="L684" s="470"/>
      <c r="M684" s="470"/>
      <c r="N684" s="470"/>
      <c r="O684" s="470"/>
      <c r="P684" s="470"/>
      <c r="Q684" s="470"/>
      <c r="R684" s="470"/>
      <c r="S684" s="470"/>
      <c r="T684" s="470"/>
      <c r="U684" s="470"/>
      <c r="V684" s="470"/>
      <c r="W684" s="470"/>
      <c r="X684" s="470"/>
      <c r="Y684" s="470"/>
      <c r="Z684" s="470"/>
    </row>
    <row r="685" ht="14.4" spans="1:26">
      <c r="A685" s="470"/>
      <c r="B685" s="470"/>
      <c r="C685" s="470"/>
      <c r="D685" s="470"/>
      <c r="E685" s="470"/>
      <c r="F685" s="470"/>
      <c r="G685" s="470"/>
      <c r="H685" s="470"/>
      <c r="I685" s="470"/>
      <c r="J685" s="470"/>
      <c r="K685" s="470"/>
      <c r="L685" s="470"/>
      <c r="M685" s="470"/>
      <c r="N685" s="470"/>
      <c r="O685" s="470"/>
      <c r="P685" s="470"/>
      <c r="Q685" s="470"/>
      <c r="R685" s="470"/>
      <c r="S685" s="470"/>
      <c r="T685" s="470"/>
      <c r="U685" s="470"/>
      <c r="V685" s="470"/>
      <c r="W685" s="470"/>
      <c r="X685" s="470"/>
      <c r="Y685" s="470"/>
      <c r="Z685" s="470"/>
    </row>
    <row r="686" ht="14.4" spans="1:26">
      <c r="A686" s="470"/>
      <c r="B686" s="470"/>
      <c r="C686" s="470"/>
      <c r="D686" s="470"/>
      <c r="E686" s="470"/>
      <c r="F686" s="470"/>
      <c r="G686" s="470"/>
      <c r="H686" s="470"/>
      <c r="I686" s="470"/>
      <c r="J686" s="470"/>
      <c r="K686" s="470"/>
      <c r="L686" s="470"/>
      <c r="M686" s="470"/>
      <c r="N686" s="470"/>
      <c r="O686" s="470"/>
      <c r="P686" s="470"/>
      <c r="Q686" s="470"/>
      <c r="R686" s="470"/>
      <c r="S686" s="470"/>
      <c r="T686" s="470"/>
      <c r="U686" s="470"/>
      <c r="V686" s="470"/>
      <c r="W686" s="470"/>
      <c r="X686" s="470"/>
      <c r="Y686" s="470"/>
      <c r="Z686" s="470"/>
    </row>
    <row r="687" ht="14.4" spans="1:26">
      <c r="A687" s="470"/>
      <c r="B687" s="470"/>
      <c r="C687" s="470"/>
      <c r="D687" s="470"/>
      <c r="E687" s="470"/>
      <c r="F687" s="470"/>
      <c r="G687" s="470"/>
      <c r="H687" s="470"/>
      <c r="I687" s="470"/>
      <c r="J687" s="470"/>
      <c r="K687" s="470"/>
      <c r="L687" s="470"/>
      <c r="M687" s="470"/>
      <c r="N687" s="470"/>
      <c r="O687" s="470"/>
      <c r="P687" s="470"/>
      <c r="Q687" s="470"/>
      <c r="R687" s="470"/>
      <c r="S687" s="470"/>
      <c r="T687" s="470"/>
      <c r="U687" s="470"/>
      <c r="V687" s="470"/>
      <c r="W687" s="470"/>
      <c r="X687" s="470"/>
      <c r="Y687" s="470"/>
      <c r="Z687" s="470"/>
    </row>
    <row r="688" ht="14.4" spans="1:26">
      <c r="A688" s="470"/>
      <c r="B688" s="470"/>
      <c r="C688" s="470"/>
      <c r="D688" s="470"/>
      <c r="E688" s="470"/>
      <c r="F688" s="470"/>
      <c r="G688" s="470"/>
      <c r="H688" s="470"/>
      <c r="I688" s="470"/>
      <c r="J688" s="470"/>
      <c r="K688" s="470"/>
      <c r="L688" s="470"/>
      <c r="M688" s="470"/>
      <c r="N688" s="470"/>
      <c r="O688" s="470"/>
      <c r="P688" s="470"/>
      <c r="Q688" s="470"/>
      <c r="R688" s="470"/>
      <c r="S688" s="470"/>
      <c r="T688" s="470"/>
      <c r="U688" s="470"/>
      <c r="V688" s="470"/>
      <c r="W688" s="470"/>
      <c r="X688" s="470"/>
      <c r="Y688" s="470"/>
      <c r="Z688" s="470"/>
    </row>
    <row r="689" ht="14.4" spans="1:26">
      <c r="A689" s="470"/>
      <c r="B689" s="470"/>
      <c r="C689" s="470"/>
      <c r="D689" s="470"/>
      <c r="E689" s="470"/>
      <c r="F689" s="470"/>
      <c r="G689" s="470"/>
      <c r="H689" s="470"/>
      <c r="I689" s="470"/>
      <c r="J689" s="470"/>
      <c r="K689" s="470"/>
      <c r="L689" s="470"/>
      <c r="M689" s="470"/>
      <c r="N689" s="470"/>
      <c r="O689" s="470"/>
      <c r="P689" s="470"/>
      <c r="Q689" s="470"/>
      <c r="R689" s="470"/>
      <c r="S689" s="470"/>
      <c r="T689" s="470"/>
      <c r="U689" s="470"/>
      <c r="V689" s="470"/>
      <c r="W689" s="470"/>
      <c r="X689" s="470"/>
      <c r="Y689" s="470"/>
      <c r="Z689" s="470"/>
    </row>
    <row r="690" ht="14.4" spans="1:26">
      <c r="A690" s="470"/>
      <c r="B690" s="470"/>
      <c r="C690" s="470"/>
      <c r="D690" s="470"/>
      <c r="E690" s="470"/>
      <c r="F690" s="470"/>
      <c r="G690" s="470"/>
      <c r="H690" s="470"/>
      <c r="I690" s="470"/>
      <c r="J690" s="470"/>
      <c r="K690" s="470"/>
      <c r="L690" s="470"/>
      <c r="M690" s="470"/>
      <c r="N690" s="470"/>
      <c r="O690" s="470"/>
      <c r="P690" s="470"/>
      <c r="Q690" s="470"/>
      <c r="R690" s="470"/>
      <c r="S690" s="470"/>
      <c r="T690" s="470"/>
      <c r="U690" s="470"/>
      <c r="V690" s="470"/>
      <c r="W690" s="470"/>
      <c r="X690" s="470"/>
      <c r="Y690" s="470"/>
      <c r="Z690" s="470"/>
    </row>
    <row r="691" ht="14.4" spans="1:26">
      <c r="A691" s="470"/>
      <c r="B691" s="470"/>
      <c r="C691" s="470"/>
      <c r="D691" s="470"/>
      <c r="E691" s="470"/>
      <c r="F691" s="470"/>
      <c r="G691" s="470"/>
      <c r="H691" s="470"/>
      <c r="I691" s="470"/>
      <c r="J691" s="470"/>
      <c r="K691" s="470"/>
      <c r="L691" s="470"/>
      <c r="M691" s="470"/>
      <c r="N691" s="470"/>
      <c r="O691" s="470"/>
      <c r="P691" s="470"/>
      <c r="Q691" s="470"/>
      <c r="R691" s="470"/>
      <c r="S691" s="470"/>
      <c r="T691" s="470"/>
      <c r="U691" s="470"/>
      <c r="V691" s="470"/>
      <c r="W691" s="470"/>
      <c r="X691" s="470"/>
      <c r="Y691" s="470"/>
      <c r="Z691" s="470"/>
    </row>
    <row r="692" ht="14.4" spans="1:26">
      <c r="A692" s="470"/>
      <c r="B692" s="470"/>
      <c r="C692" s="470"/>
      <c r="D692" s="470"/>
      <c r="E692" s="470"/>
      <c r="F692" s="470"/>
      <c r="G692" s="470"/>
      <c r="H692" s="470"/>
      <c r="I692" s="470"/>
      <c r="J692" s="470"/>
      <c r="K692" s="470"/>
      <c r="L692" s="470"/>
      <c r="M692" s="470"/>
      <c r="N692" s="470"/>
      <c r="O692" s="470"/>
      <c r="P692" s="470"/>
      <c r="Q692" s="470"/>
      <c r="R692" s="470"/>
      <c r="S692" s="470"/>
      <c r="T692" s="470"/>
      <c r="U692" s="470"/>
      <c r="V692" s="470"/>
      <c r="W692" s="470"/>
      <c r="X692" s="470"/>
      <c r="Y692" s="470"/>
      <c r="Z692" s="470"/>
    </row>
    <row r="693" ht="14.4" spans="1:26">
      <c r="A693" s="470"/>
      <c r="B693" s="470"/>
      <c r="C693" s="470"/>
      <c r="D693" s="470"/>
      <c r="E693" s="470"/>
      <c r="F693" s="470"/>
      <c r="G693" s="470"/>
      <c r="H693" s="470"/>
      <c r="I693" s="470"/>
      <c r="J693" s="470"/>
      <c r="K693" s="470"/>
      <c r="L693" s="470"/>
      <c r="M693" s="470"/>
      <c r="N693" s="470"/>
      <c r="O693" s="470"/>
      <c r="P693" s="470"/>
      <c r="Q693" s="470"/>
      <c r="R693" s="470"/>
      <c r="S693" s="470"/>
      <c r="T693" s="470"/>
      <c r="U693" s="470"/>
      <c r="V693" s="470"/>
      <c r="W693" s="470"/>
      <c r="X693" s="470"/>
      <c r="Y693" s="470"/>
      <c r="Z693" s="470"/>
    </row>
    <row r="694" ht="14.4" spans="1:26">
      <c r="A694" s="470"/>
      <c r="B694" s="470"/>
      <c r="C694" s="470"/>
      <c r="D694" s="470"/>
      <c r="E694" s="470"/>
      <c r="F694" s="470"/>
      <c r="G694" s="470"/>
      <c r="H694" s="470"/>
      <c r="I694" s="470"/>
      <c r="J694" s="470"/>
      <c r="K694" s="470"/>
      <c r="L694" s="470"/>
      <c r="M694" s="470"/>
      <c r="N694" s="470"/>
      <c r="O694" s="470"/>
      <c r="P694" s="470"/>
      <c r="Q694" s="470"/>
      <c r="R694" s="470"/>
      <c r="S694" s="470"/>
      <c r="T694" s="470"/>
      <c r="U694" s="470"/>
      <c r="V694" s="470"/>
      <c r="W694" s="470"/>
      <c r="X694" s="470"/>
      <c r="Y694" s="470"/>
      <c r="Z694" s="470"/>
    </row>
    <row r="695" ht="14.4" spans="1:26">
      <c r="A695" s="470"/>
      <c r="B695" s="470"/>
      <c r="C695" s="470"/>
      <c r="D695" s="470"/>
      <c r="E695" s="470"/>
      <c r="F695" s="470"/>
      <c r="G695" s="470"/>
      <c r="H695" s="470"/>
      <c r="I695" s="470"/>
      <c r="J695" s="470"/>
      <c r="K695" s="470"/>
      <c r="L695" s="470"/>
      <c r="M695" s="470"/>
      <c r="N695" s="470"/>
      <c r="O695" s="470"/>
      <c r="P695" s="470"/>
      <c r="Q695" s="470"/>
      <c r="R695" s="470"/>
      <c r="S695" s="470"/>
      <c r="T695" s="470"/>
      <c r="U695" s="470"/>
      <c r="V695" s="470"/>
      <c r="W695" s="470"/>
      <c r="X695" s="470"/>
      <c r="Y695" s="470"/>
      <c r="Z695" s="470"/>
    </row>
    <row r="696" ht="14.4" spans="1:26">
      <c r="A696" s="470"/>
      <c r="B696" s="470"/>
      <c r="C696" s="470"/>
      <c r="D696" s="470"/>
      <c r="E696" s="470"/>
      <c r="F696" s="470"/>
      <c r="G696" s="470"/>
      <c r="H696" s="470"/>
      <c r="I696" s="470"/>
      <c r="J696" s="470"/>
      <c r="K696" s="470"/>
      <c r="L696" s="470"/>
      <c r="M696" s="470"/>
      <c r="N696" s="470"/>
      <c r="O696" s="470"/>
      <c r="P696" s="470"/>
      <c r="Q696" s="470"/>
      <c r="R696" s="470"/>
      <c r="S696" s="470"/>
      <c r="T696" s="470"/>
      <c r="U696" s="470"/>
      <c r="V696" s="470"/>
      <c r="W696" s="470"/>
      <c r="X696" s="470"/>
      <c r="Y696" s="470"/>
      <c r="Z696" s="470"/>
    </row>
    <row r="697" ht="14.4" spans="1:26">
      <c r="A697" s="470"/>
      <c r="B697" s="470"/>
      <c r="C697" s="470"/>
      <c r="D697" s="470"/>
      <c r="E697" s="470"/>
      <c r="F697" s="470"/>
      <c r="G697" s="470"/>
      <c r="H697" s="470"/>
      <c r="I697" s="470"/>
      <c r="J697" s="470"/>
      <c r="K697" s="470"/>
      <c r="L697" s="470"/>
      <c r="M697" s="470"/>
      <c r="N697" s="470"/>
      <c r="O697" s="470"/>
      <c r="P697" s="470"/>
      <c r="Q697" s="470"/>
      <c r="R697" s="470"/>
      <c r="S697" s="470"/>
      <c r="T697" s="470"/>
      <c r="U697" s="470"/>
      <c r="V697" s="470"/>
      <c r="W697" s="470"/>
      <c r="X697" s="470"/>
      <c r="Y697" s="470"/>
      <c r="Z697" s="470"/>
    </row>
    <row r="698" ht="14.4" spans="1:26">
      <c r="A698" s="470"/>
      <c r="B698" s="470"/>
      <c r="C698" s="470"/>
      <c r="D698" s="470"/>
      <c r="E698" s="470"/>
      <c r="F698" s="470"/>
      <c r="G698" s="470"/>
      <c r="H698" s="470"/>
      <c r="I698" s="470"/>
      <c r="J698" s="470"/>
      <c r="K698" s="470"/>
      <c r="L698" s="470"/>
      <c r="M698" s="470"/>
      <c r="N698" s="470"/>
      <c r="O698" s="470"/>
      <c r="P698" s="470"/>
      <c r="Q698" s="470"/>
      <c r="R698" s="470"/>
      <c r="S698" s="470"/>
      <c r="T698" s="470"/>
      <c r="U698" s="470"/>
      <c r="V698" s="470"/>
      <c r="W698" s="470"/>
      <c r="X698" s="470"/>
      <c r="Y698" s="470"/>
      <c r="Z698" s="470"/>
    </row>
    <row r="699" ht="14.4" spans="1:26">
      <c r="A699" s="470"/>
      <c r="B699" s="470"/>
      <c r="C699" s="470"/>
      <c r="D699" s="470"/>
      <c r="E699" s="470"/>
      <c r="F699" s="470"/>
      <c r="G699" s="470"/>
      <c r="H699" s="470"/>
      <c r="I699" s="470"/>
      <c r="J699" s="470"/>
      <c r="K699" s="470"/>
      <c r="L699" s="470"/>
      <c r="M699" s="470"/>
      <c r="N699" s="470"/>
      <c r="O699" s="470"/>
      <c r="P699" s="470"/>
      <c r="Q699" s="470"/>
      <c r="R699" s="470"/>
      <c r="S699" s="470"/>
      <c r="T699" s="470"/>
      <c r="U699" s="470"/>
      <c r="V699" s="470"/>
      <c r="W699" s="470"/>
      <c r="X699" s="470"/>
      <c r="Y699" s="470"/>
      <c r="Z699" s="470"/>
    </row>
    <row r="700" ht="14.4" spans="1:26">
      <c r="A700" s="470"/>
      <c r="B700" s="470"/>
      <c r="C700" s="470"/>
      <c r="D700" s="470"/>
      <c r="E700" s="470"/>
      <c r="F700" s="470"/>
      <c r="G700" s="470"/>
      <c r="H700" s="470"/>
      <c r="I700" s="470"/>
      <c r="J700" s="470"/>
      <c r="K700" s="470"/>
      <c r="L700" s="470"/>
      <c r="M700" s="470"/>
      <c r="N700" s="470"/>
      <c r="O700" s="470"/>
      <c r="P700" s="470"/>
      <c r="Q700" s="470"/>
      <c r="R700" s="470"/>
      <c r="S700" s="470"/>
      <c r="T700" s="470"/>
      <c r="U700" s="470"/>
      <c r="V700" s="470"/>
      <c r="W700" s="470"/>
      <c r="X700" s="470"/>
      <c r="Y700" s="470"/>
      <c r="Z700" s="470"/>
    </row>
    <row r="701" ht="14.4" spans="1:26">
      <c r="A701" s="470"/>
      <c r="B701" s="470"/>
      <c r="C701" s="470"/>
      <c r="D701" s="470"/>
      <c r="E701" s="470"/>
      <c r="F701" s="470"/>
      <c r="G701" s="470"/>
      <c r="H701" s="470"/>
      <c r="I701" s="470"/>
      <c r="J701" s="470"/>
      <c r="K701" s="470"/>
      <c r="L701" s="470"/>
      <c r="M701" s="470"/>
      <c r="N701" s="470"/>
      <c r="O701" s="470"/>
      <c r="P701" s="470"/>
      <c r="Q701" s="470"/>
      <c r="R701" s="470"/>
      <c r="S701" s="470"/>
      <c r="T701" s="470"/>
      <c r="U701" s="470"/>
      <c r="V701" s="470"/>
      <c r="W701" s="470"/>
      <c r="X701" s="470"/>
      <c r="Y701" s="470"/>
      <c r="Z701" s="470"/>
    </row>
    <row r="702" ht="14.4" spans="1:26">
      <c r="A702" s="470"/>
      <c r="B702" s="470"/>
      <c r="C702" s="470"/>
      <c r="D702" s="470"/>
      <c r="E702" s="470"/>
      <c r="F702" s="470"/>
      <c r="G702" s="470"/>
      <c r="H702" s="470"/>
      <c r="I702" s="470"/>
      <c r="J702" s="470"/>
      <c r="K702" s="470"/>
      <c r="L702" s="470"/>
      <c r="M702" s="470"/>
      <c r="N702" s="470"/>
      <c r="O702" s="470"/>
      <c r="P702" s="470"/>
      <c r="Q702" s="470"/>
      <c r="R702" s="470"/>
      <c r="S702" s="470"/>
      <c r="T702" s="470"/>
      <c r="U702" s="470"/>
      <c r="V702" s="470"/>
      <c r="W702" s="470"/>
      <c r="X702" s="470"/>
      <c r="Y702" s="470"/>
      <c r="Z702" s="470"/>
    </row>
    <row r="703" ht="14.4" spans="1:26">
      <c r="A703" s="470"/>
      <c r="B703" s="470"/>
      <c r="C703" s="470"/>
      <c r="D703" s="470"/>
      <c r="E703" s="470"/>
      <c r="F703" s="470"/>
      <c r="G703" s="470"/>
      <c r="H703" s="470"/>
      <c r="I703" s="470"/>
      <c r="J703" s="470"/>
      <c r="K703" s="470"/>
      <c r="L703" s="470"/>
      <c r="M703" s="470"/>
      <c r="N703" s="470"/>
      <c r="O703" s="470"/>
      <c r="P703" s="470"/>
      <c r="Q703" s="470"/>
      <c r="R703" s="470"/>
      <c r="S703" s="470"/>
      <c r="T703" s="470"/>
      <c r="U703" s="470"/>
      <c r="V703" s="470"/>
      <c r="W703" s="470"/>
      <c r="X703" s="470"/>
      <c r="Y703" s="470"/>
      <c r="Z703" s="470"/>
    </row>
    <row r="704" ht="14.4" spans="1:26">
      <c r="A704" s="470"/>
      <c r="B704" s="470"/>
      <c r="C704" s="470"/>
      <c r="D704" s="470"/>
      <c r="E704" s="470"/>
      <c r="F704" s="470"/>
      <c r="G704" s="470"/>
      <c r="H704" s="470"/>
      <c r="I704" s="470"/>
      <c r="J704" s="470"/>
      <c r="K704" s="470"/>
      <c r="L704" s="470"/>
      <c r="M704" s="470"/>
      <c r="N704" s="470"/>
      <c r="O704" s="470"/>
      <c r="P704" s="470"/>
      <c r="Q704" s="470"/>
      <c r="R704" s="470"/>
      <c r="S704" s="470"/>
      <c r="T704" s="470"/>
      <c r="U704" s="470"/>
      <c r="V704" s="470"/>
      <c r="W704" s="470"/>
      <c r="X704" s="470"/>
      <c r="Y704" s="470"/>
      <c r="Z704" s="470"/>
    </row>
    <row r="705" ht="14.4" spans="1:26">
      <c r="A705" s="470"/>
      <c r="B705" s="470"/>
      <c r="C705" s="470"/>
      <c r="D705" s="470"/>
      <c r="E705" s="470"/>
      <c r="F705" s="470"/>
      <c r="G705" s="470"/>
      <c r="H705" s="470"/>
      <c r="I705" s="470"/>
      <c r="J705" s="470"/>
      <c r="K705" s="470"/>
      <c r="L705" s="470"/>
      <c r="M705" s="470"/>
      <c r="N705" s="470"/>
      <c r="O705" s="470"/>
      <c r="P705" s="470"/>
      <c r="Q705" s="470"/>
      <c r="R705" s="470"/>
      <c r="S705" s="470"/>
      <c r="T705" s="470"/>
      <c r="U705" s="470"/>
      <c r="V705" s="470"/>
      <c r="W705" s="470"/>
      <c r="X705" s="470"/>
      <c r="Y705" s="470"/>
      <c r="Z705" s="470"/>
    </row>
    <row r="706" ht="14.4" spans="1:26">
      <c r="A706" s="470"/>
      <c r="B706" s="470"/>
      <c r="C706" s="470"/>
      <c r="D706" s="470"/>
      <c r="E706" s="470"/>
      <c r="F706" s="470"/>
      <c r="G706" s="470"/>
      <c r="H706" s="470"/>
      <c r="I706" s="470"/>
      <c r="J706" s="470"/>
      <c r="K706" s="470"/>
      <c r="L706" s="470"/>
      <c r="M706" s="470"/>
      <c r="N706" s="470"/>
      <c r="O706" s="470"/>
      <c r="P706" s="470"/>
      <c r="Q706" s="470"/>
      <c r="R706" s="470"/>
      <c r="S706" s="470"/>
      <c r="T706" s="470"/>
      <c r="U706" s="470"/>
      <c r="V706" s="470"/>
      <c r="W706" s="470"/>
      <c r="X706" s="470"/>
      <c r="Y706" s="470"/>
      <c r="Z706" s="470"/>
    </row>
    <row r="707" ht="14.4" spans="1:26">
      <c r="A707" s="470"/>
      <c r="B707" s="470"/>
      <c r="C707" s="470"/>
      <c r="D707" s="470"/>
      <c r="E707" s="470"/>
      <c r="F707" s="470"/>
      <c r="G707" s="470"/>
      <c r="H707" s="470"/>
      <c r="I707" s="470"/>
      <c r="J707" s="470"/>
      <c r="K707" s="470"/>
      <c r="L707" s="470"/>
      <c r="M707" s="470"/>
      <c r="N707" s="470"/>
      <c r="O707" s="470"/>
      <c r="P707" s="470"/>
      <c r="Q707" s="470"/>
      <c r="R707" s="470"/>
      <c r="S707" s="470"/>
      <c r="T707" s="470"/>
      <c r="U707" s="470"/>
      <c r="V707" s="470"/>
      <c r="W707" s="470"/>
      <c r="X707" s="470"/>
      <c r="Y707" s="470"/>
      <c r="Z707" s="470"/>
    </row>
    <row r="708" ht="14.4" spans="1:26">
      <c r="A708" s="470"/>
      <c r="B708" s="470"/>
      <c r="C708" s="470"/>
      <c r="D708" s="470"/>
      <c r="E708" s="470"/>
      <c r="F708" s="470"/>
      <c r="G708" s="470"/>
      <c r="H708" s="470"/>
      <c r="I708" s="470"/>
      <c r="J708" s="470"/>
      <c r="K708" s="470"/>
      <c r="L708" s="470"/>
      <c r="M708" s="470"/>
      <c r="N708" s="470"/>
      <c r="O708" s="470"/>
      <c r="P708" s="470"/>
      <c r="Q708" s="470"/>
      <c r="R708" s="470"/>
      <c r="S708" s="470"/>
      <c r="T708" s="470"/>
      <c r="U708" s="470"/>
      <c r="V708" s="470"/>
      <c r="W708" s="470"/>
      <c r="X708" s="470"/>
      <c r="Y708" s="470"/>
      <c r="Z708" s="470"/>
    </row>
    <row r="709" ht="14.4" spans="1:26">
      <c r="A709" s="470"/>
      <c r="B709" s="470"/>
      <c r="C709" s="470"/>
      <c r="D709" s="470"/>
      <c r="E709" s="470"/>
      <c r="F709" s="470"/>
      <c r="G709" s="470"/>
      <c r="H709" s="470"/>
      <c r="I709" s="470"/>
      <c r="J709" s="470"/>
      <c r="K709" s="470"/>
      <c r="L709" s="470"/>
      <c r="M709" s="470"/>
      <c r="N709" s="470"/>
      <c r="O709" s="470"/>
      <c r="P709" s="470"/>
      <c r="Q709" s="470"/>
      <c r="R709" s="470"/>
      <c r="S709" s="470"/>
      <c r="T709" s="470"/>
      <c r="U709" s="470"/>
      <c r="V709" s="470"/>
      <c r="W709" s="470"/>
      <c r="X709" s="470"/>
      <c r="Y709" s="470"/>
      <c r="Z709" s="470"/>
    </row>
    <row r="710" ht="14.4" spans="1:26">
      <c r="A710" s="470"/>
      <c r="B710" s="470"/>
      <c r="C710" s="470"/>
      <c r="D710" s="470"/>
      <c r="E710" s="470"/>
      <c r="F710" s="470"/>
      <c r="G710" s="470"/>
      <c r="H710" s="470"/>
      <c r="I710" s="470"/>
      <c r="J710" s="470"/>
      <c r="K710" s="470"/>
      <c r="L710" s="470"/>
      <c r="M710" s="470"/>
      <c r="N710" s="470"/>
      <c r="O710" s="470"/>
      <c r="P710" s="470"/>
      <c r="Q710" s="470"/>
      <c r="R710" s="470"/>
      <c r="S710" s="470"/>
      <c r="T710" s="470"/>
      <c r="U710" s="470"/>
      <c r="V710" s="470"/>
      <c r="W710" s="470"/>
      <c r="X710" s="470"/>
      <c r="Y710" s="470"/>
      <c r="Z710" s="470"/>
    </row>
    <row r="711" ht="14.4" spans="1:26">
      <c r="A711" s="470"/>
      <c r="B711" s="470"/>
      <c r="C711" s="470"/>
      <c r="D711" s="470"/>
      <c r="E711" s="470"/>
      <c r="F711" s="470"/>
      <c r="G711" s="470"/>
      <c r="H711" s="470"/>
      <c r="I711" s="470"/>
      <c r="J711" s="470"/>
      <c r="K711" s="470"/>
      <c r="L711" s="470"/>
      <c r="M711" s="470"/>
      <c r="N711" s="470"/>
      <c r="O711" s="470"/>
      <c r="P711" s="470"/>
      <c r="Q711" s="470"/>
      <c r="R711" s="470"/>
      <c r="S711" s="470"/>
      <c r="T711" s="470"/>
      <c r="U711" s="470"/>
      <c r="V711" s="470"/>
      <c r="W711" s="470"/>
      <c r="X711" s="470"/>
      <c r="Y711" s="470"/>
      <c r="Z711" s="470"/>
    </row>
    <row r="712" ht="14.4" spans="1:26">
      <c r="A712" s="470"/>
      <c r="B712" s="470"/>
      <c r="C712" s="470"/>
      <c r="D712" s="470"/>
      <c r="E712" s="470"/>
      <c r="F712" s="470"/>
      <c r="G712" s="470"/>
      <c r="H712" s="470"/>
      <c r="I712" s="470"/>
      <c r="J712" s="470"/>
      <c r="K712" s="470"/>
      <c r="L712" s="470"/>
      <c r="M712" s="470"/>
      <c r="N712" s="470"/>
      <c r="O712" s="470"/>
      <c r="P712" s="470"/>
      <c r="Q712" s="470"/>
      <c r="R712" s="470"/>
      <c r="S712" s="470"/>
      <c r="T712" s="470"/>
      <c r="U712" s="470"/>
      <c r="V712" s="470"/>
      <c r="W712" s="470"/>
      <c r="X712" s="470"/>
      <c r="Y712" s="470"/>
      <c r="Z712" s="470"/>
    </row>
    <row r="713" ht="14.4" spans="1:26">
      <c r="A713" s="470"/>
      <c r="B713" s="470"/>
      <c r="C713" s="470"/>
      <c r="D713" s="470"/>
      <c r="E713" s="470"/>
      <c r="F713" s="470"/>
      <c r="G713" s="470"/>
      <c r="H713" s="470"/>
      <c r="I713" s="470"/>
      <c r="J713" s="470"/>
      <c r="K713" s="470"/>
      <c r="L713" s="470"/>
      <c r="M713" s="470"/>
      <c r="N713" s="470"/>
      <c r="O713" s="470"/>
      <c r="P713" s="470"/>
      <c r="Q713" s="470"/>
      <c r="R713" s="470"/>
      <c r="S713" s="470"/>
      <c r="T713" s="470"/>
      <c r="U713" s="470"/>
      <c r="V713" s="470"/>
      <c r="W713" s="470"/>
      <c r="X713" s="470"/>
      <c r="Y713" s="470"/>
      <c r="Z713" s="470"/>
    </row>
    <row r="714" ht="14.4" spans="1:26">
      <c r="A714" s="470"/>
      <c r="B714" s="470"/>
      <c r="C714" s="470"/>
      <c r="D714" s="470"/>
      <c r="E714" s="470"/>
      <c r="F714" s="470"/>
      <c r="G714" s="470"/>
      <c r="H714" s="470"/>
      <c r="I714" s="470"/>
      <c r="J714" s="470"/>
      <c r="K714" s="470"/>
      <c r="L714" s="470"/>
      <c r="M714" s="470"/>
      <c r="N714" s="470"/>
      <c r="O714" s="470"/>
      <c r="P714" s="470"/>
      <c r="Q714" s="470"/>
      <c r="R714" s="470"/>
      <c r="S714" s="470"/>
      <c r="T714" s="470"/>
      <c r="U714" s="470"/>
      <c r="V714" s="470"/>
      <c r="W714" s="470"/>
      <c r="X714" s="470"/>
      <c r="Y714" s="470"/>
      <c r="Z714" s="470"/>
    </row>
    <row r="715" ht="14.4" spans="1:26">
      <c r="A715" s="470"/>
      <c r="B715" s="470"/>
      <c r="C715" s="470"/>
      <c r="D715" s="470"/>
      <c r="E715" s="470"/>
      <c r="F715" s="470"/>
      <c r="G715" s="470"/>
      <c r="H715" s="470"/>
      <c r="I715" s="470"/>
      <c r="J715" s="470"/>
      <c r="K715" s="470"/>
      <c r="L715" s="470"/>
      <c r="M715" s="470"/>
      <c r="N715" s="470"/>
      <c r="O715" s="470"/>
      <c r="P715" s="470"/>
      <c r="Q715" s="470"/>
      <c r="R715" s="470"/>
      <c r="S715" s="470"/>
      <c r="T715" s="470"/>
      <c r="U715" s="470"/>
      <c r="V715" s="470"/>
      <c r="W715" s="470"/>
      <c r="X715" s="470"/>
      <c r="Y715" s="470"/>
      <c r="Z715" s="470"/>
    </row>
    <row r="716" ht="14.4" spans="1:26">
      <c r="A716" s="470"/>
      <c r="B716" s="470"/>
      <c r="C716" s="470"/>
      <c r="D716" s="470"/>
      <c r="E716" s="470"/>
      <c r="F716" s="470"/>
      <c r="G716" s="470"/>
      <c r="H716" s="470"/>
      <c r="I716" s="470"/>
      <c r="J716" s="470"/>
      <c r="K716" s="470"/>
      <c r="L716" s="470"/>
      <c r="M716" s="470"/>
      <c r="N716" s="470"/>
      <c r="O716" s="470"/>
      <c r="P716" s="470"/>
      <c r="Q716" s="470"/>
      <c r="R716" s="470"/>
      <c r="S716" s="470"/>
      <c r="T716" s="470"/>
      <c r="U716" s="470"/>
      <c r="V716" s="470"/>
      <c r="W716" s="470"/>
      <c r="X716" s="470"/>
      <c r="Y716" s="470"/>
      <c r="Z716" s="470"/>
    </row>
    <row r="717" ht="14.4" spans="1:26">
      <c r="A717" s="470"/>
      <c r="B717" s="470"/>
      <c r="C717" s="470"/>
      <c r="D717" s="470"/>
      <c r="E717" s="470"/>
      <c r="F717" s="470"/>
      <c r="G717" s="470"/>
      <c r="H717" s="470"/>
      <c r="I717" s="470"/>
      <c r="J717" s="470"/>
      <c r="K717" s="470"/>
      <c r="L717" s="470"/>
      <c r="M717" s="470"/>
      <c r="N717" s="470"/>
      <c r="O717" s="470"/>
      <c r="P717" s="470"/>
      <c r="Q717" s="470"/>
      <c r="R717" s="470"/>
      <c r="S717" s="470"/>
      <c r="T717" s="470"/>
      <c r="U717" s="470"/>
      <c r="V717" s="470"/>
      <c r="W717" s="470"/>
      <c r="X717" s="470"/>
      <c r="Y717" s="470"/>
      <c r="Z717" s="470"/>
    </row>
    <row r="718" ht="14.4" spans="1:26">
      <c r="A718" s="470"/>
      <c r="B718" s="470"/>
      <c r="C718" s="470"/>
      <c r="D718" s="470"/>
      <c r="E718" s="470"/>
      <c r="F718" s="470"/>
      <c r="G718" s="470"/>
      <c r="H718" s="470"/>
      <c r="I718" s="470"/>
      <c r="J718" s="470"/>
      <c r="K718" s="470"/>
      <c r="L718" s="470"/>
      <c r="M718" s="470"/>
      <c r="N718" s="470"/>
      <c r="O718" s="470"/>
      <c r="P718" s="470"/>
      <c r="Q718" s="470"/>
      <c r="R718" s="470"/>
      <c r="S718" s="470"/>
      <c r="T718" s="470"/>
      <c r="U718" s="470"/>
      <c r="V718" s="470"/>
      <c r="W718" s="470"/>
      <c r="X718" s="470"/>
      <c r="Y718" s="470"/>
      <c r="Z718" s="470"/>
    </row>
    <row r="719" ht="14.4" spans="1:26">
      <c r="A719" s="470"/>
      <c r="B719" s="470"/>
      <c r="C719" s="470"/>
      <c r="D719" s="470"/>
      <c r="E719" s="470"/>
      <c r="F719" s="470"/>
      <c r="G719" s="470"/>
      <c r="H719" s="470"/>
      <c r="I719" s="470"/>
      <c r="J719" s="470"/>
      <c r="K719" s="470"/>
      <c r="L719" s="470"/>
      <c r="M719" s="470"/>
      <c r="N719" s="470"/>
      <c r="O719" s="470"/>
      <c r="P719" s="470"/>
      <c r="Q719" s="470"/>
      <c r="R719" s="470"/>
      <c r="S719" s="470"/>
      <c r="T719" s="470"/>
      <c r="U719" s="470"/>
      <c r="V719" s="470"/>
      <c r="W719" s="470"/>
      <c r="X719" s="470"/>
      <c r="Y719" s="470"/>
      <c r="Z719" s="470"/>
    </row>
    <row r="720" ht="14.4" spans="1:26">
      <c r="A720" s="470"/>
      <c r="B720" s="470"/>
      <c r="C720" s="470"/>
      <c r="D720" s="470"/>
      <c r="E720" s="470"/>
      <c r="F720" s="470"/>
      <c r="G720" s="470"/>
      <c r="H720" s="470"/>
      <c r="I720" s="470"/>
      <c r="J720" s="470"/>
      <c r="K720" s="470"/>
      <c r="L720" s="470"/>
      <c r="M720" s="470"/>
      <c r="N720" s="470"/>
      <c r="O720" s="470"/>
      <c r="P720" s="470"/>
      <c r="Q720" s="470"/>
      <c r="R720" s="470"/>
      <c r="S720" s="470"/>
      <c r="T720" s="470"/>
      <c r="U720" s="470"/>
      <c r="V720" s="470"/>
      <c r="W720" s="470"/>
      <c r="X720" s="470"/>
      <c r="Y720" s="470"/>
      <c r="Z720" s="470"/>
    </row>
    <row r="721" ht="14.4" spans="1:26">
      <c r="A721" s="470"/>
      <c r="B721" s="470"/>
      <c r="C721" s="470"/>
      <c r="D721" s="470"/>
      <c r="E721" s="470"/>
      <c r="F721" s="470"/>
      <c r="G721" s="470"/>
      <c r="H721" s="470"/>
      <c r="I721" s="470"/>
      <c r="J721" s="470"/>
      <c r="K721" s="470"/>
      <c r="L721" s="470"/>
      <c r="M721" s="470"/>
      <c r="N721" s="470"/>
      <c r="O721" s="470"/>
      <c r="P721" s="470"/>
      <c r="Q721" s="470"/>
      <c r="R721" s="470"/>
      <c r="S721" s="470"/>
      <c r="T721" s="470"/>
      <c r="U721" s="470"/>
      <c r="V721" s="470"/>
      <c r="W721" s="470"/>
      <c r="X721" s="470"/>
      <c r="Y721" s="470"/>
      <c r="Z721" s="470"/>
    </row>
    <row r="722" ht="14.4" spans="1:26">
      <c r="A722" s="470"/>
      <c r="B722" s="470"/>
      <c r="C722" s="470"/>
      <c r="D722" s="470"/>
      <c r="E722" s="470"/>
      <c r="F722" s="470"/>
      <c r="G722" s="470"/>
      <c r="H722" s="470"/>
      <c r="I722" s="470"/>
      <c r="J722" s="470"/>
      <c r="K722" s="470"/>
      <c r="L722" s="470"/>
      <c r="M722" s="470"/>
      <c r="N722" s="470"/>
      <c r="O722" s="470"/>
      <c r="P722" s="470"/>
      <c r="Q722" s="470"/>
      <c r="R722" s="470"/>
      <c r="S722" s="470"/>
      <c r="T722" s="470"/>
      <c r="U722" s="470"/>
      <c r="V722" s="470"/>
      <c r="W722" s="470"/>
      <c r="X722" s="470"/>
      <c r="Y722" s="470"/>
      <c r="Z722" s="470"/>
    </row>
    <row r="723" ht="14.4" spans="1:26">
      <c r="A723" s="470"/>
      <c r="B723" s="470"/>
      <c r="C723" s="470"/>
      <c r="D723" s="470"/>
      <c r="E723" s="470"/>
      <c r="F723" s="470"/>
      <c r="G723" s="470"/>
      <c r="H723" s="470"/>
      <c r="I723" s="470"/>
      <c r="J723" s="470"/>
      <c r="K723" s="470"/>
      <c r="L723" s="470"/>
      <c r="M723" s="470"/>
      <c r="N723" s="470"/>
      <c r="O723" s="470"/>
      <c r="P723" s="470"/>
      <c r="Q723" s="470"/>
      <c r="R723" s="470"/>
      <c r="S723" s="470"/>
      <c r="T723" s="470"/>
      <c r="U723" s="470"/>
      <c r="V723" s="470"/>
      <c r="W723" s="470"/>
      <c r="X723" s="470"/>
      <c r="Y723" s="470"/>
      <c r="Z723" s="470"/>
    </row>
    <row r="724" ht="14.4" spans="1:26">
      <c r="A724" s="470"/>
      <c r="B724" s="470"/>
      <c r="C724" s="470"/>
      <c r="D724" s="470"/>
      <c r="E724" s="470"/>
      <c r="F724" s="470"/>
      <c r="G724" s="470"/>
      <c r="H724" s="470"/>
      <c r="I724" s="470"/>
      <c r="J724" s="470"/>
      <c r="K724" s="470"/>
      <c r="L724" s="470"/>
      <c r="M724" s="470"/>
      <c r="N724" s="470"/>
      <c r="O724" s="470"/>
      <c r="P724" s="470"/>
      <c r="Q724" s="470"/>
      <c r="R724" s="470"/>
      <c r="S724" s="470"/>
      <c r="T724" s="470"/>
      <c r="U724" s="470"/>
      <c r="V724" s="470"/>
      <c r="W724" s="470"/>
      <c r="X724" s="470"/>
      <c r="Y724" s="470"/>
      <c r="Z724" s="470"/>
    </row>
    <row r="725" ht="14.4" spans="1:26">
      <c r="A725" s="470"/>
      <c r="B725" s="470"/>
      <c r="C725" s="470"/>
      <c r="D725" s="470"/>
      <c r="E725" s="470"/>
      <c r="F725" s="470"/>
      <c r="G725" s="470"/>
      <c r="H725" s="470"/>
      <c r="I725" s="470"/>
      <c r="J725" s="470"/>
      <c r="K725" s="470"/>
      <c r="L725" s="470"/>
      <c r="M725" s="470"/>
      <c r="N725" s="470"/>
      <c r="O725" s="470"/>
      <c r="P725" s="470"/>
      <c r="Q725" s="470"/>
      <c r="R725" s="470"/>
      <c r="S725" s="470"/>
      <c r="T725" s="470"/>
      <c r="U725" s="470"/>
      <c r="V725" s="470"/>
      <c r="W725" s="470"/>
      <c r="X725" s="470"/>
      <c r="Y725" s="470"/>
      <c r="Z725" s="470"/>
    </row>
    <row r="726" ht="14.4" spans="1:26">
      <c r="A726" s="470"/>
      <c r="B726" s="470"/>
      <c r="C726" s="470"/>
      <c r="D726" s="470"/>
      <c r="E726" s="470"/>
      <c r="F726" s="470"/>
      <c r="G726" s="470"/>
      <c r="H726" s="470"/>
      <c r="I726" s="470"/>
      <c r="J726" s="470"/>
      <c r="K726" s="470"/>
      <c r="L726" s="470"/>
      <c r="M726" s="470"/>
      <c r="N726" s="470"/>
      <c r="O726" s="470"/>
      <c r="P726" s="470"/>
      <c r="Q726" s="470"/>
      <c r="R726" s="470"/>
      <c r="S726" s="470"/>
      <c r="T726" s="470"/>
      <c r="U726" s="470"/>
      <c r="V726" s="470"/>
      <c r="W726" s="470"/>
      <c r="X726" s="470"/>
      <c r="Y726" s="470"/>
      <c r="Z726" s="470"/>
    </row>
    <row r="727" ht="14.4" spans="1:26">
      <c r="A727" s="470"/>
      <c r="B727" s="470"/>
      <c r="C727" s="470"/>
      <c r="D727" s="470"/>
      <c r="E727" s="470"/>
      <c r="F727" s="470"/>
      <c r="G727" s="470"/>
      <c r="H727" s="470"/>
      <c r="I727" s="470"/>
      <c r="J727" s="470"/>
      <c r="K727" s="470"/>
      <c r="L727" s="470"/>
      <c r="M727" s="470"/>
      <c r="N727" s="470"/>
      <c r="O727" s="470"/>
      <c r="P727" s="470"/>
      <c r="Q727" s="470"/>
      <c r="R727" s="470"/>
      <c r="S727" s="470"/>
      <c r="T727" s="470"/>
      <c r="U727" s="470"/>
      <c r="V727" s="470"/>
      <c r="W727" s="470"/>
      <c r="X727" s="470"/>
      <c r="Y727" s="470"/>
      <c r="Z727" s="470"/>
    </row>
    <row r="728" ht="14.4" spans="1:26">
      <c r="A728" s="470"/>
      <c r="B728" s="470"/>
      <c r="C728" s="470"/>
      <c r="D728" s="470"/>
      <c r="E728" s="470"/>
      <c r="F728" s="470"/>
      <c r="G728" s="470"/>
      <c r="H728" s="470"/>
      <c r="I728" s="470"/>
      <c r="J728" s="470"/>
      <c r="K728" s="470"/>
      <c r="L728" s="470"/>
      <c r="M728" s="470"/>
      <c r="N728" s="470"/>
      <c r="O728" s="470"/>
      <c r="P728" s="470"/>
      <c r="Q728" s="470"/>
      <c r="R728" s="470"/>
      <c r="S728" s="470"/>
      <c r="T728" s="470"/>
      <c r="U728" s="470"/>
      <c r="V728" s="470"/>
      <c r="W728" s="470"/>
      <c r="X728" s="470"/>
      <c r="Y728" s="470"/>
      <c r="Z728" s="470"/>
    </row>
    <row r="729" ht="14.4" spans="1:26">
      <c r="A729" s="470"/>
      <c r="B729" s="470"/>
      <c r="C729" s="470"/>
      <c r="D729" s="470"/>
      <c r="E729" s="470"/>
      <c r="F729" s="470"/>
      <c r="G729" s="470"/>
      <c r="H729" s="470"/>
      <c r="I729" s="470"/>
      <c r="J729" s="470"/>
      <c r="K729" s="470"/>
      <c r="L729" s="470"/>
      <c r="M729" s="470"/>
      <c r="N729" s="470"/>
      <c r="O729" s="470"/>
      <c r="P729" s="470"/>
      <c r="Q729" s="470"/>
      <c r="R729" s="470"/>
      <c r="S729" s="470"/>
      <c r="T729" s="470"/>
      <c r="U729" s="470"/>
      <c r="V729" s="470"/>
      <c r="W729" s="470"/>
      <c r="X729" s="470"/>
      <c r="Y729" s="470"/>
      <c r="Z729" s="470"/>
    </row>
    <row r="730" ht="14.4" spans="1:26">
      <c r="A730" s="470"/>
      <c r="B730" s="470"/>
      <c r="C730" s="470"/>
      <c r="D730" s="470"/>
      <c r="E730" s="470"/>
      <c r="F730" s="470"/>
      <c r="G730" s="470"/>
      <c r="H730" s="470"/>
      <c r="I730" s="470"/>
      <c r="J730" s="470"/>
      <c r="K730" s="470"/>
      <c r="L730" s="470"/>
      <c r="M730" s="470"/>
      <c r="N730" s="470"/>
      <c r="O730" s="470"/>
      <c r="P730" s="470"/>
      <c r="Q730" s="470"/>
      <c r="R730" s="470"/>
      <c r="S730" s="470"/>
      <c r="T730" s="470"/>
      <c r="U730" s="470"/>
      <c r="V730" s="470"/>
      <c r="W730" s="470"/>
      <c r="X730" s="470"/>
      <c r="Y730" s="470"/>
      <c r="Z730" s="470"/>
    </row>
    <row r="731" ht="14.4" spans="1:26">
      <c r="A731" s="470"/>
      <c r="B731" s="470"/>
      <c r="C731" s="470"/>
      <c r="D731" s="470"/>
      <c r="E731" s="470"/>
      <c r="F731" s="470"/>
      <c r="G731" s="470"/>
      <c r="H731" s="470"/>
      <c r="I731" s="470"/>
      <c r="J731" s="470"/>
      <c r="K731" s="470"/>
      <c r="L731" s="470"/>
      <c r="M731" s="470"/>
      <c r="N731" s="470"/>
      <c r="O731" s="470"/>
      <c r="P731" s="470"/>
      <c r="Q731" s="470"/>
      <c r="R731" s="470"/>
      <c r="S731" s="470"/>
      <c r="T731" s="470"/>
      <c r="U731" s="470"/>
      <c r="V731" s="470"/>
      <c r="W731" s="470"/>
      <c r="X731" s="470"/>
      <c r="Y731" s="470"/>
      <c r="Z731" s="470"/>
    </row>
    <row r="732" ht="14.4" spans="1:26">
      <c r="A732" s="470"/>
      <c r="B732" s="470"/>
      <c r="C732" s="470"/>
      <c r="D732" s="470"/>
      <c r="E732" s="470"/>
      <c r="F732" s="470"/>
      <c r="G732" s="470"/>
      <c r="H732" s="470"/>
      <c r="I732" s="470"/>
      <c r="J732" s="470"/>
      <c r="K732" s="470"/>
      <c r="L732" s="470"/>
      <c r="M732" s="470"/>
      <c r="N732" s="470"/>
      <c r="O732" s="470"/>
      <c r="P732" s="470"/>
      <c r="Q732" s="470"/>
      <c r="R732" s="470"/>
      <c r="S732" s="470"/>
      <c r="T732" s="470"/>
      <c r="U732" s="470"/>
      <c r="V732" s="470"/>
      <c r="W732" s="470"/>
      <c r="X732" s="470"/>
      <c r="Y732" s="470"/>
      <c r="Z732" s="470"/>
    </row>
    <row r="733" ht="14.4" spans="1:26">
      <c r="A733" s="470"/>
      <c r="B733" s="470"/>
      <c r="C733" s="470"/>
      <c r="D733" s="470"/>
      <c r="E733" s="470"/>
      <c r="F733" s="470"/>
      <c r="G733" s="470"/>
      <c r="H733" s="470"/>
      <c r="I733" s="470"/>
      <c r="J733" s="470"/>
      <c r="K733" s="470"/>
      <c r="L733" s="470"/>
      <c r="M733" s="470"/>
      <c r="N733" s="470"/>
      <c r="O733" s="470"/>
      <c r="P733" s="470"/>
      <c r="Q733" s="470"/>
      <c r="R733" s="470"/>
      <c r="S733" s="470"/>
      <c r="T733" s="470"/>
      <c r="U733" s="470"/>
      <c r="V733" s="470"/>
      <c r="W733" s="470"/>
      <c r="X733" s="470"/>
      <c r="Y733" s="470"/>
      <c r="Z733" s="470"/>
    </row>
    <row r="734" ht="14.4" spans="1:26">
      <c r="A734" s="470"/>
      <c r="B734" s="470"/>
      <c r="C734" s="470"/>
      <c r="D734" s="470"/>
      <c r="E734" s="470"/>
      <c r="F734" s="470"/>
      <c r="G734" s="470"/>
      <c r="H734" s="470"/>
      <c r="I734" s="470"/>
      <c r="J734" s="470"/>
      <c r="K734" s="470"/>
      <c r="L734" s="470"/>
      <c r="M734" s="470"/>
      <c r="N734" s="470"/>
      <c r="O734" s="470"/>
      <c r="P734" s="470"/>
      <c r="Q734" s="470"/>
      <c r="R734" s="470"/>
      <c r="S734" s="470"/>
      <c r="T734" s="470"/>
      <c r="U734" s="470"/>
      <c r="V734" s="470"/>
      <c r="W734" s="470"/>
      <c r="X734" s="470"/>
      <c r="Y734" s="470"/>
      <c r="Z734" s="470"/>
    </row>
    <row r="735" ht="14.4" spans="1:26">
      <c r="A735" s="470"/>
      <c r="B735" s="470"/>
      <c r="C735" s="470"/>
      <c r="D735" s="470"/>
      <c r="E735" s="470"/>
      <c r="F735" s="470"/>
      <c r="G735" s="470"/>
      <c r="H735" s="470"/>
      <c r="I735" s="470"/>
      <c r="J735" s="470"/>
      <c r="K735" s="470"/>
      <c r="L735" s="470"/>
      <c r="M735" s="470"/>
      <c r="N735" s="470"/>
      <c r="O735" s="470"/>
      <c r="P735" s="470"/>
      <c r="Q735" s="470"/>
      <c r="R735" s="470"/>
      <c r="S735" s="470"/>
      <c r="T735" s="470"/>
      <c r="U735" s="470"/>
      <c r="V735" s="470"/>
      <c r="W735" s="470"/>
      <c r="X735" s="470"/>
      <c r="Y735" s="470"/>
      <c r="Z735" s="470"/>
    </row>
    <row r="736" ht="14.4" spans="1:26">
      <c r="A736" s="470"/>
      <c r="B736" s="470"/>
      <c r="C736" s="470"/>
      <c r="D736" s="470"/>
      <c r="E736" s="470"/>
      <c r="F736" s="470"/>
      <c r="G736" s="470"/>
      <c r="H736" s="470"/>
      <c r="I736" s="470"/>
      <c r="J736" s="470"/>
      <c r="K736" s="470"/>
      <c r="L736" s="470"/>
      <c r="M736" s="470"/>
      <c r="N736" s="470"/>
      <c r="O736" s="470"/>
      <c r="P736" s="470"/>
      <c r="Q736" s="470"/>
      <c r="R736" s="470"/>
      <c r="S736" s="470"/>
      <c r="T736" s="470"/>
      <c r="U736" s="470"/>
      <c r="V736" s="470"/>
      <c r="W736" s="470"/>
      <c r="X736" s="470"/>
      <c r="Y736" s="470"/>
      <c r="Z736" s="470"/>
    </row>
    <row r="737" ht="14.4" spans="1:26">
      <c r="A737" s="470"/>
      <c r="B737" s="470"/>
      <c r="C737" s="470"/>
      <c r="D737" s="470"/>
      <c r="E737" s="470"/>
      <c r="F737" s="470"/>
      <c r="G737" s="470"/>
      <c r="H737" s="470"/>
      <c r="I737" s="470"/>
      <c r="J737" s="470"/>
      <c r="K737" s="470"/>
      <c r="L737" s="470"/>
      <c r="M737" s="470"/>
      <c r="N737" s="470"/>
      <c r="O737" s="470"/>
      <c r="P737" s="470"/>
      <c r="Q737" s="470"/>
      <c r="R737" s="470"/>
      <c r="S737" s="470"/>
      <c r="T737" s="470"/>
      <c r="U737" s="470"/>
      <c r="V737" s="470"/>
      <c r="W737" s="470"/>
      <c r="X737" s="470"/>
      <c r="Y737" s="470"/>
      <c r="Z737" s="470"/>
    </row>
    <row r="738" ht="14.4" spans="1:26">
      <c r="A738" s="470"/>
      <c r="B738" s="470"/>
      <c r="C738" s="470"/>
      <c r="D738" s="470"/>
      <c r="E738" s="470"/>
      <c r="F738" s="470"/>
      <c r="G738" s="470"/>
      <c r="H738" s="470"/>
      <c r="I738" s="470"/>
      <c r="J738" s="470"/>
      <c r="K738" s="470"/>
      <c r="L738" s="470"/>
      <c r="M738" s="470"/>
      <c r="N738" s="470"/>
      <c r="O738" s="470"/>
      <c r="P738" s="470"/>
      <c r="Q738" s="470"/>
      <c r="R738" s="470"/>
      <c r="S738" s="470"/>
      <c r="T738" s="470"/>
      <c r="U738" s="470"/>
      <c r="V738" s="470"/>
      <c r="W738" s="470"/>
      <c r="X738" s="470"/>
      <c r="Y738" s="470"/>
      <c r="Z738" s="470"/>
    </row>
    <row r="739" ht="14.4" spans="1:26">
      <c r="A739" s="470"/>
      <c r="B739" s="470"/>
      <c r="C739" s="470"/>
      <c r="D739" s="470"/>
      <c r="E739" s="470"/>
      <c r="F739" s="470"/>
      <c r="G739" s="470"/>
      <c r="H739" s="470"/>
      <c r="I739" s="470"/>
      <c r="J739" s="470"/>
      <c r="K739" s="470"/>
      <c r="L739" s="470"/>
      <c r="M739" s="470"/>
      <c r="N739" s="470"/>
      <c r="O739" s="470"/>
      <c r="P739" s="470"/>
      <c r="Q739" s="470"/>
      <c r="R739" s="470"/>
      <c r="S739" s="470"/>
      <c r="T739" s="470"/>
      <c r="U739" s="470"/>
      <c r="V739" s="470"/>
      <c r="W739" s="470"/>
      <c r="X739" s="470"/>
      <c r="Y739" s="470"/>
      <c r="Z739" s="470"/>
    </row>
    <row r="740" ht="14.4" spans="1:26">
      <c r="A740" s="470"/>
      <c r="B740" s="470"/>
      <c r="C740" s="470"/>
      <c r="D740" s="470"/>
      <c r="E740" s="470"/>
      <c r="F740" s="470"/>
      <c r="G740" s="470"/>
      <c r="H740" s="470"/>
      <c r="I740" s="470"/>
      <c r="J740" s="470"/>
      <c r="K740" s="470"/>
      <c r="L740" s="470"/>
      <c r="M740" s="470"/>
      <c r="N740" s="470"/>
      <c r="O740" s="470"/>
      <c r="P740" s="470"/>
      <c r="Q740" s="470"/>
      <c r="R740" s="470"/>
      <c r="S740" s="470"/>
      <c r="T740" s="470"/>
      <c r="U740" s="470"/>
      <c r="V740" s="470"/>
      <c r="W740" s="470"/>
      <c r="X740" s="470"/>
      <c r="Y740" s="470"/>
      <c r="Z740" s="470"/>
    </row>
    <row r="741" ht="14.4" spans="1:26">
      <c r="A741" s="470"/>
      <c r="B741" s="470"/>
      <c r="C741" s="470"/>
      <c r="D741" s="470"/>
      <c r="E741" s="470"/>
      <c r="F741" s="470"/>
      <c r="G741" s="470"/>
      <c r="H741" s="470"/>
      <c r="I741" s="470"/>
      <c r="J741" s="470"/>
      <c r="K741" s="470"/>
      <c r="L741" s="470"/>
      <c r="M741" s="470"/>
      <c r="N741" s="470"/>
      <c r="O741" s="470"/>
      <c r="P741" s="470"/>
      <c r="Q741" s="470"/>
      <c r="R741" s="470"/>
      <c r="S741" s="470"/>
      <c r="T741" s="470"/>
      <c r="U741" s="470"/>
      <c r="V741" s="470"/>
      <c r="W741" s="470"/>
      <c r="X741" s="470"/>
      <c r="Y741" s="470"/>
      <c r="Z741" s="470"/>
    </row>
    <row r="742" ht="14.4" spans="1:26">
      <c r="A742" s="470"/>
      <c r="B742" s="470"/>
      <c r="C742" s="470"/>
      <c r="D742" s="470"/>
      <c r="E742" s="470"/>
      <c r="F742" s="470"/>
      <c r="G742" s="470"/>
      <c r="H742" s="470"/>
      <c r="I742" s="470"/>
      <c r="J742" s="470"/>
      <c r="K742" s="470"/>
      <c r="L742" s="470"/>
      <c r="M742" s="470"/>
      <c r="N742" s="470"/>
      <c r="O742" s="470"/>
      <c r="P742" s="470"/>
      <c r="Q742" s="470"/>
      <c r="R742" s="470"/>
      <c r="S742" s="470"/>
      <c r="T742" s="470"/>
      <c r="U742" s="470"/>
      <c r="V742" s="470"/>
      <c r="W742" s="470"/>
      <c r="X742" s="470"/>
      <c r="Y742" s="470"/>
      <c r="Z742" s="470"/>
    </row>
    <row r="743" ht="14.4" spans="1:26">
      <c r="A743" s="470"/>
      <c r="B743" s="470"/>
      <c r="C743" s="470"/>
      <c r="D743" s="470"/>
      <c r="E743" s="470"/>
      <c r="F743" s="470"/>
      <c r="G743" s="470"/>
      <c r="H743" s="470"/>
      <c r="I743" s="470"/>
      <c r="J743" s="470"/>
      <c r="K743" s="470"/>
      <c r="L743" s="470"/>
      <c r="M743" s="470"/>
      <c r="N743" s="470"/>
      <c r="O743" s="470"/>
      <c r="P743" s="470"/>
      <c r="Q743" s="470"/>
      <c r="R743" s="470"/>
      <c r="S743" s="470"/>
      <c r="T743" s="470"/>
      <c r="U743" s="470"/>
      <c r="V743" s="470"/>
      <c r="W743" s="470"/>
      <c r="X743" s="470"/>
      <c r="Y743" s="470"/>
      <c r="Z743" s="470"/>
    </row>
    <row r="744" ht="14.4" spans="1:26">
      <c r="A744" s="470"/>
      <c r="B744" s="470"/>
      <c r="C744" s="470"/>
      <c r="D744" s="470"/>
      <c r="E744" s="470"/>
      <c r="F744" s="470"/>
      <c r="G744" s="470"/>
      <c r="H744" s="470"/>
      <c r="I744" s="470"/>
      <c r="J744" s="470"/>
      <c r="K744" s="470"/>
      <c r="L744" s="470"/>
      <c r="M744" s="470"/>
      <c r="N744" s="470"/>
      <c r="O744" s="470"/>
      <c r="P744" s="470"/>
      <c r="Q744" s="470"/>
      <c r="R744" s="470"/>
      <c r="S744" s="470"/>
      <c r="T744" s="470"/>
      <c r="U744" s="470"/>
      <c r="V744" s="470"/>
      <c r="W744" s="470"/>
      <c r="X744" s="470"/>
      <c r="Y744" s="470"/>
      <c r="Z744" s="470"/>
    </row>
    <row r="745" ht="14.4" spans="1:26">
      <c r="A745" s="470"/>
      <c r="B745" s="470"/>
      <c r="C745" s="470"/>
      <c r="D745" s="470"/>
      <c r="E745" s="470"/>
      <c r="F745" s="470"/>
      <c r="G745" s="470"/>
      <c r="H745" s="470"/>
      <c r="I745" s="470"/>
      <c r="J745" s="470"/>
      <c r="K745" s="470"/>
      <c r="L745" s="470"/>
      <c r="M745" s="470"/>
      <c r="N745" s="470"/>
      <c r="O745" s="470"/>
      <c r="P745" s="470"/>
      <c r="Q745" s="470"/>
      <c r="R745" s="470"/>
      <c r="S745" s="470"/>
      <c r="T745" s="470"/>
      <c r="U745" s="470"/>
      <c r="V745" s="470"/>
      <c r="W745" s="470"/>
      <c r="X745" s="470"/>
      <c r="Y745" s="470"/>
      <c r="Z745" s="470"/>
    </row>
    <row r="746" ht="14.4" spans="1:26">
      <c r="A746" s="470"/>
      <c r="B746" s="470"/>
      <c r="C746" s="470"/>
      <c r="D746" s="470"/>
      <c r="E746" s="470"/>
      <c r="F746" s="470"/>
      <c r="G746" s="470"/>
      <c r="H746" s="470"/>
      <c r="I746" s="470"/>
      <c r="J746" s="470"/>
      <c r="K746" s="470"/>
      <c r="L746" s="470"/>
      <c r="M746" s="470"/>
      <c r="N746" s="470"/>
      <c r="O746" s="470"/>
      <c r="P746" s="470"/>
      <c r="Q746" s="470"/>
      <c r="R746" s="470"/>
      <c r="S746" s="470"/>
      <c r="T746" s="470"/>
      <c r="U746" s="470"/>
      <c r="V746" s="470"/>
      <c r="W746" s="470"/>
      <c r="X746" s="470"/>
      <c r="Y746" s="470"/>
      <c r="Z746" s="470"/>
    </row>
    <row r="747" ht="14.4" spans="1:26">
      <c r="A747" s="470"/>
      <c r="B747" s="470"/>
      <c r="C747" s="470"/>
      <c r="D747" s="470"/>
      <c r="E747" s="470"/>
      <c r="F747" s="470"/>
      <c r="G747" s="470"/>
      <c r="H747" s="470"/>
      <c r="I747" s="470"/>
      <c r="J747" s="470"/>
      <c r="K747" s="470"/>
      <c r="L747" s="470"/>
      <c r="M747" s="470"/>
      <c r="N747" s="470"/>
      <c r="O747" s="470"/>
      <c r="P747" s="470"/>
      <c r="Q747" s="470"/>
      <c r="R747" s="470"/>
      <c r="S747" s="470"/>
      <c r="T747" s="470"/>
      <c r="U747" s="470"/>
      <c r="V747" s="470"/>
      <c r="W747" s="470"/>
      <c r="X747" s="470"/>
      <c r="Y747" s="470"/>
      <c r="Z747" s="470"/>
    </row>
    <row r="748" ht="14.4" spans="1:26">
      <c r="A748" s="470"/>
      <c r="B748" s="470"/>
      <c r="C748" s="470"/>
      <c r="D748" s="470"/>
      <c r="E748" s="470"/>
      <c r="F748" s="470"/>
      <c r="G748" s="470"/>
      <c r="H748" s="470"/>
      <c r="I748" s="470"/>
      <c r="J748" s="470"/>
      <c r="K748" s="470"/>
      <c r="L748" s="470"/>
      <c r="M748" s="470"/>
      <c r="N748" s="470"/>
      <c r="O748" s="470"/>
      <c r="P748" s="470"/>
      <c r="Q748" s="470"/>
      <c r="R748" s="470"/>
      <c r="S748" s="470"/>
      <c r="T748" s="470"/>
      <c r="U748" s="470"/>
      <c r="V748" s="470"/>
      <c r="W748" s="470"/>
      <c r="X748" s="470"/>
      <c r="Y748" s="470"/>
      <c r="Z748" s="470"/>
    </row>
    <row r="749" ht="14.4" spans="1:26">
      <c r="A749" s="470"/>
      <c r="B749" s="470"/>
      <c r="C749" s="470"/>
      <c r="D749" s="470"/>
      <c r="E749" s="470"/>
      <c r="F749" s="470"/>
      <c r="G749" s="470"/>
      <c r="H749" s="470"/>
      <c r="I749" s="470"/>
      <c r="J749" s="470"/>
      <c r="K749" s="470"/>
      <c r="L749" s="470"/>
      <c r="M749" s="470"/>
      <c r="N749" s="470"/>
      <c r="O749" s="470"/>
      <c r="P749" s="470"/>
      <c r="Q749" s="470"/>
      <c r="R749" s="470"/>
      <c r="S749" s="470"/>
      <c r="T749" s="470"/>
      <c r="U749" s="470"/>
      <c r="V749" s="470"/>
      <c r="W749" s="470"/>
      <c r="X749" s="470"/>
      <c r="Y749" s="470"/>
      <c r="Z749" s="470"/>
    </row>
    <row r="750" ht="14.4" spans="1:26">
      <c r="A750" s="470"/>
      <c r="B750" s="470"/>
      <c r="C750" s="470"/>
      <c r="D750" s="470"/>
      <c r="E750" s="470"/>
      <c r="F750" s="470"/>
      <c r="G750" s="470"/>
      <c r="H750" s="470"/>
      <c r="I750" s="470"/>
      <c r="J750" s="470"/>
      <c r="K750" s="470"/>
      <c r="L750" s="470"/>
      <c r="M750" s="470"/>
      <c r="N750" s="470"/>
      <c r="O750" s="470"/>
      <c r="P750" s="470"/>
      <c r="Q750" s="470"/>
      <c r="R750" s="470"/>
      <c r="S750" s="470"/>
      <c r="T750" s="470"/>
      <c r="U750" s="470"/>
      <c r="V750" s="470"/>
      <c r="W750" s="470"/>
      <c r="X750" s="470"/>
      <c r="Y750" s="470"/>
      <c r="Z750" s="470"/>
    </row>
    <row r="751" ht="14.4" spans="1:26">
      <c r="A751" s="470"/>
      <c r="B751" s="470"/>
      <c r="C751" s="470"/>
      <c r="D751" s="470"/>
      <c r="E751" s="470"/>
      <c r="F751" s="470"/>
      <c r="G751" s="470"/>
      <c r="H751" s="470"/>
      <c r="I751" s="470"/>
      <c r="J751" s="470"/>
      <c r="K751" s="470"/>
      <c r="L751" s="470"/>
      <c r="M751" s="470"/>
      <c r="N751" s="470"/>
      <c r="O751" s="470"/>
      <c r="P751" s="470"/>
      <c r="Q751" s="470"/>
      <c r="R751" s="470"/>
      <c r="S751" s="470"/>
      <c r="T751" s="470"/>
      <c r="U751" s="470"/>
      <c r="V751" s="470"/>
      <c r="W751" s="470"/>
      <c r="X751" s="470"/>
      <c r="Y751" s="470"/>
      <c r="Z751" s="470"/>
    </row>
    <row r="752" ht="14.4" spans="1:26">
      <c r="A752" s="470"/>
      <c r="B752" s="470"/>
      <c r="C752" s="470"/>
      <c r="D752" s="470"/>
      <c r="E752" s="470"/>
      <c r="F752" s="470"/>
      <c r="G752" s="470"/>
      <c r="H752" s="470"/>
      <c r="I752" s="470"/>
      <c r="J752" s="470"/>
      <c r="K752" s="470"/>
      <c r="L752" s="470"/>
      <c r="M752" s="470"/>
      <c r="N752" s="470"/>
      <c r="O752" s="470"/>
      <c r="P752" s="470"/>
      <c r="Q752" s="470"/>
      <c r="R752" s="470"/>
      <c r="S752" s="470"/>
      <c r="T752" s="470"/>
      <c r="U752" s="470"/>
      <c r="V752" s="470"/>
      <c r="W752" s="470"/>
      <c r="X752" s="470"/>
      <c r="Y752" s="470"/>
      <c r="Z752" s="470"/>
    </row>
    <row r="753" ht="14.4" spans="1:26">
      <c r="A753" s="470"/>
      <c r="B753" s="470"/>
      <c r="C753" s="470"/>
      <c r="D753" s="470"/>
      <c r="E753" s="470"/>
      <c r="F753" s="470"/>
      <c r="G753" s="470"/>
      <c r="H753" s="470"/>
      <c r="I753" s="470"/>
      <c r="J753" s="470"/>
      <c r="K753" s="470"/>
      <c r="L753" s="470"/>
      <c r="M753" s="470"/>
      <c r="N753" s="470"/>
      <c r="O753" s="470"/>
      <c r="P753" s="470"/>
      <c r="Q753" s="470"/>
      <c r="R753" s="470"/>
      <c r="S753" s="470"/>
      <c r="T753" s="470"/>
      <c r="U753" s="470"/>
      <c r="V753" s="470"/>
      <c r="W753" s="470"/>
      <c r="X753" s="470"/>
      <c r="Y753" s="470"/>
      <c r="Z753" s="470"/>
    </row>
    <row r="754" ht="14.4" spans="1:26">
      <c r="A754" s="470"/>
      <c r="B754" s="470"/>
      <c r="C754" s="470"/>
      <c r="D754" s="470"/>
      <c r="E754" s="470"/>
      <c r="F754" s="470"/>
      <c r="G754" s="470"/>
      <c r="H754" s="470"/>
      <c r="I754" s="470"/>
      <c r="J754" s="470"/>
      <c r="K754" s="470"/>
      <c r="L754" s="470"/>
      <c r="M754" s="470"/>
      <c r="N754" s="470"/>
      <c r="O754" s="470"/>
      <c r="P754" s="470"/>
      <c r="Q754" s="470"/>
      <c r="R754" s="470"/>
      <c r="S754" s="470"/>
      <c r="T754" s="470"/>
      <c r="U754" s="470"/>
      <c r="V754" s="470"/>
      <c r="W754" s="470"/>
      <c r="X754" s="470"/>
      <c r="Y754" s="470"/>
      <c r="Z754" s="470"/>
    </row>
    <row r="755" ht="14.4" spans="1:26">
      <c r="A755" s="470"/>
      <c r="B755" s="470"/>
      <c r="C755" s="470"/>
      <c r="D755" s="470"/>
      <c r="E755" s="470"/>
      <c r="F755" s="470"/>
      <c r="G755" s="470"/>
      <c r="H755" s="470"/>
      <c r="I755" s="470"/>
      <c r="J755" s="470"/>
      <c r="K755" s="470"/>
      <c r="L755" s="470"/>
      <c r="M755" s="470"/>
      <c r="N755" s="470"/>
      <c r="O755" s="470"/>
      <c r="P755" s="470"/>
      <c r="Q755" s="470"/>
      <c r="R755" s="470"/>
      <c r="S755" s="470"/>
      <c r="T755" s="470"/>
      <c r="U755" s="470"/>
      <c r="V755" s="470"/>
      <c r="W755" s="470"/>
      <c r="X755" s="470"/>
      <c r="Y755" s="470"/>
      <c r="Z755" s="470"/>
    </row>
    <row r="756" ht="14.4" spans="1:26">
      <c r="A756" s="470"/>
      <c r="B756" s="470"/>
      <c r="C756" s="470"/>
      <c r="D756" s="470"/>
      <c r="E756" s="470"/>
      <c r="F756" s="470"/>
      <c r="G756" s="470"/>
      <c r="H756" s="470"/>
      <c r="I756" s="470"/>
      <c r="J756" s="470"/>
      <c r="K756" s="470"/>
      <c r="L756" s="470"/>
      <c r="M756" s="470"/>
      <c r="N756" s="470"/>
      <c r="O756" s="470"/>
      <c r="P756" s="470"/>
      <c r="Q756" s="470"/>
      <c r="R756" s="470"/>
      <c r="S756" s="470"/>
      <c r="T756" s="470"/>
      <c r="U756" s="470"/>
      <c r="V756" s="470"/>
      <c r="W756" s="470"/>
      <c r="X756" s="470"/>
      <c r="Y756" s="470"/>
      <c r="Z756" s="470"/>
    </row>
    <row r="757" ht="14.4" spans="1:26">
      <c r="A757" s="470"/>
      <c r="B757" s="470"/>
      <c r="C757" s="470"/>
      <c r="D757" s="470"/>
      <c r="E757" s="470"/>
      <c r="F757" s="470"/>
      <c r="G757" s="470"/>
      <c r="H757" s="470"/>
      <c r="I757" s="470"/>
      <c r="J757" s="470"/>
      <c r="K757" s="470"/>
      <c r="L757" s="470"/>
      <c r="M757" s="470"/>
      <c r="N757" s="470"/>
      <c r="O757" s="470"/>
      <c r="P757" s="470"/>
      <c r="Q757" s="470"/>
      <c r="R757" s="470"/>
      <c r="S757" s="470"/>
      <c r="T757" s="470"/>
      <c r="U757" s="470"/>
      <c r="V757" s="470"/>
      <c r="W757" s="470"/>
      <c r="X757" s="470"/>
      <c r="Y757" s="470"/>
      <c r="Z757" s="470"/>
    </row>
    <row r="758" ht="14.4" spans="1:26">
      <c r="A758" s="470"/>
      <c r="B758" s="470"/>
      <c r="C758" s="470"/>
      <c r="D758" s="470"/>
      <c r="E758" s="470"/>
      <c r="F758" s="470"/>
      <c r="G758" s="470"/>
      <c r="H758" s="470"/>
      <c r="I758" s="470"/>
      <c r="J758" s="470"/>
      <c r="K758" s="470"/>
      <c r="L758" s="470"/>
      <c r="M758" s="470"/>
      <c r="N758" s="470"/>
      <c r="O758" s="470"/>
      <c r="P758" s="470"/>
      <c r="Q758" s="470"/>
      <c r="R758" s="470"/>
      <c r="S758" s="470"/>
      <c r="T758" s="470"/>
      <c r="U758" s="470"/>
      <c r="V758" s="470"/>
      <c r="W758" s="470"/>
      <c r="X758" s="470"/>
      <c r="Y758" s="470"/>
      <c r="Z758" s="470"/>
    </row>
    <row r="759" ht="14.4" spans="1:26">
      <c r="A759" s="470"/>
      <c r="B759" s="470"/>
      <c r="C759" s="470"/>
      <c r="D759" s="470"/>
      <c r="E759" s="470"/>
      <c r="F759" s="470"/>
      <c r="G759" s="470"/>
      <c r="H759" s="470"/>
      <c r="I759" s="470"/>
      <c r="J759" s="470"/>
      <c r="K759" s="470"/>
      <c r="L759" s="470"/>
      <c r="M759" s="470"/>
      <c r="N759" s="470"/>
      <c r="O759" s="470"/>
      <c r="P759" s="470"/>
      <c r="Q759" s="470"/>
      <c r="R759" s="470"/>
      <c r="S759" s="470"/>
      <c r="T759" s="470"/>
      <c r="U759" s="470"/>
      <c r="V759" s="470"/>
      <c r="W759" s="470"/>
      <c r="X759" s="470"/>
      <c r="Y759" s="470"/>
      <c r="Z759" s="470"/>
    </row>
    <row r="760" ht="14.4" spans="1:26">
      <c r="A760" s="470"/>
      <c r="B760" s="470"/>
      <c r="C760" s="470"/>
      <c r="D760" s="470"/>
      <c r="E760" s="470"/>
      <c r="F760" s="470"/>
      <c r="G760" s="470"/>
      <c r="H760" s="470"/>
      <c r="I760" s="470"/>
      <c r="J760" s="470"/>
      <c r="K760" s="470"/>
      <c r="L760" s="470"/>
      <c r="M760" s="470"/>
      <c r="N760" s="470"/>
      <c r="O760" s="470"/>
      <c r="P760" s="470"/>
      <c r="Q760" s="470"/>
      <c r="R760" s="470"/>
      <c r="S760" s="470"/>
      <c r="T760" s="470"/>
      <c r="U760" s="470"/>
      <c r="V760" s="470"/>
      <c r="W760" s="470"/>
      <c r="X760" s="470"/>
      <c r="Y760" s="470"/>
      <c r="Z760" s="470"/>
    </row>
    <row r="761" ht="14.4" spans="1:26">
      <c r="A761" s="470"/>
      <c r="B761" s="470"/>
      <c r="C761" s="470"/>
      <c r="D761" s="470"/>
      <c r="E761" s="470"/>
      <c r="F761" s="470"/>
      <c r="G761" s="470"/>
      <c r="H761" s="470"/>
      <c r="I761" s="470"/>
      <c r="J761" s="470"/>
      <c r="K761" s="470"/>
      <c r="L761" s="470"/>
      <c r="M761" s="470"/>
      <c r="N761" s="470"/>
      <c r="O761" s="470"/>
      <c r="P761" s="470"/>
      <c r="Q761" s="470"/>
      <c r="R761" s="470"/>
      <c r="S761" s="470"/>
      <c r="T761" s="470"/>
      <c r="U761" s="470"/>
      <c r="V761" s="470"/>
      <c r="W761" s="470"/>
      <c r="X761" s="470"/>
      <c r="Y761" s="470"/>
      <c r="Z761" s="470"/>
    </row>
    <row r="762" ht="14.4" spans="1:26">
      <c r="A762" s="470"/>
      <c r="B762" s="470"/>
      <c r="C762" s="470"/>
      <c r="D762" s="470"/>
      <c r="E762" s="470"/>
      <c r="F762" s="470"/>
      <c r="G762" s="470"/>
      <c r="H762" s="470"/>
      <c r="I762" s="470"/>
      <c r="J762" s="470"/>
      <c r="K762" s="470"/>
      <c r="L762" s="470"/>
      <c r="M762" s="470"/>
      <c r="N762" s="470"/>
      <c r="O762" s="470"/>
      <c r="P762" s="470"/>
      <c r="Q762" s="470"/>
      <c r="R762" s="470"/>
      <c r="S762" s="470"/>
      <c r="T762" s="470"/>
      <c r="U762" s="470"/>
      <c r="V762" s="470"/>
      <c r="W762" s="470"/>
      <c r="X762" s="470"/>
      <c r="Y762" s="470"/>
      <c r="Z762" s="470"/>
    </row>
    <row r="763" ht="14.4" spans="1:26">
      <c r="A763" s="470"/>
      <c r="B763" s="470"/>
      <c r="C763" s="470"/>
      <c r="D763" s="470"/>
      <c r="E763" s="470"/>
      <c r="F763" s="470"/>
      <c r="G763" s="470"/>
      <c r="H763" s="470"/>
      <c r="I763" s="470"/>
      <c r="J763" s="470"/>
      <c r="K763" s="470"/>
      <c r="L763" s="470"/>
      <c r="M763" s="470"/>
      <c r="N763" s="470"/>
      <c r="O763" s="470"/>
      <c r="P763" s="470"/>
      <c r="Q763" s="470"/>
      <c r="R763" s="470"/>
      <c r="S763" s="470"/>
      <c r="T763" s="470"/>
      <c r="U763" s="470"/>
      <c r="V763" s="470"/>
      <c r="W763" s="470"/>
      <c r="X763" s="470"/>
      <c r="Y763" s="470"/>
      <c r="Z763" s="470"/>
    </row>
    <row r="764" ht="14.4" spans="1:26">
      <c r="A764" s="470"/>
      <c r="B764" s="470"/>
      <c r="C764" s="470"/>
      <c r="D764" s="470"/>
      <c r="E764" s="470"/>
      <c r="F764" s="470"/>
      <c r="G764" s="470"/>
      <c r="H764" s="470"/>
      <c r="I764" s="470"/>
      <c r="J764" s="470"/>
      <c r="K764" s="470"/>
      <c r="L764" s="470"/>
      <c r="M764" s="470"/>
      <c r="N764" s="470"/>
      <c r="O764" s="470"/>
      <c r="P764" s="470"/>
      <c r="Q764" s="470"/>
      <c r="R764" s="470"/>
      <c r="S764" s="470"/>
      <c r="T764" s="470"/>
      <c r="U764" s="470"/>
      <c r="V764" s="470"/>
      <c r="W764" s="470"/>
      <c r="X764" s="470"/>
      <c r="Y764" s="470"/>
      <c r="Z764" s="470"/>
    </row>
    <row r="765" ht="14.4" spans="1:26">
      <c r="A765" s="470"/>
      <c r="B765" s="470"/>
      <c r="C765" s="470"/>
      <c r="D765" s="470"/>
      <c r="E765" s="470"/>
      <c r="F765" s="470"/>
      <c r="G765" s="470"/>
      <c r="H765" s="470"/>
      <c r="I765" s="470"/>
      <c r="J765" s="470"/>
      <c r="K765" s="470"/>
      <c r="L765" s="470"/>
      <c r="M765" s="470"/>
      <c r="N765" s="470"/>
      <c r="O765" s="470"/>
      <c r="P765" s="470"/>
      <c r="Q765" s="470"/>
      <c r="R765" s="470"/>
      <c r="S765" s="470"/>
      <c r="T765" s="470"/>
      <c r="U765" s="470"/>
      <c r="V765" s="470"/>
      <c r="W765" s="470"/>
      <c r="X765" s="470"/>
      <c r="Y765" s="470"/>
      <c r="Z765" s="470"/>
    </row>
    <row r="766" ht="14.4" spans="1:26">
      <c r="A766" s="470"/>
      <c r="B766" s="470"/>
      <c r="C766" s="470"/>
      <c r="D766" s="470"/>
      <c r="E766" s="470"/>
      <c r="F766" s="470"/>
      <c r="G766" s="470"/>
      <c r="H766" s="470"/>
      <c r="I766" s="470"/>
      <c r="J766" s="470"/>
      <c r="K766" s="470"/>
      <c r="L766" s="470"/>
      <c r="M766" s="470"/>
      <c r="N766" s="470"/>
      <c r="O766" s="470"/>
      <c r="P766" s="470"/>
      <c r="Q766" s="470"/>
      <c r="R766" s="470"/>
      <c r="S766" s="470"/>
      <c r="T766" s="470"/>
      <c r="U766" s="470"/>
      <c r="V766" s="470"/>
      <c r="W766" s="470"/>
      <c r="X766" s="470"/>
      <c r="Y766" s="470"/>
      <c r="Z766" s="470"/>
    </row>
    <row r="767" ht="14.4" spans="1:26">
      <c r="A767" s="470"/>
      <c r="B767" s="470"/>
      <c r="C767" s="470"/>
      <c r="D767" s="470"/>
      <c r="E767" s="470"/>
      <c r="F767" s="470"/>
      <c r="G767" s="470"/>
      <c r="H767" s="470"/>
      <c r="I767" s="470"/>
      <c r="J767" s="470"/>
      <c r="K767" s="470"/>
      <c r="L767" s="470"/>
      <c r="M767" s="470"/>
      <c r="N767" s="470"/>
      <c r="O767" s="470"/>
      <c r="P767" s="470"/>
      <c r="Q767" s="470"/>
      <c r="R767" s="470"/>
      <c r="S767" s="470"/>
      <c r="T767" s="470"/>
      <c r="U767" s="470"/>
      <c r="V767" s="470"/>
      <c r="W767" s="470"/>
      <c r="X767" s="470"/>
      <c r="Y767" s="470"/>
      <c r="Z767" s="470"/>
    </row>
    <row r="768" ht="14.4" spans="1:26">
      <c r="A768" s="470"/>
      <c r="B768" s="470"/>
      <c r="C768" s="470"/>
      <c r="D768" s="470"/>
      <c r="E768" s="470"/>
      <c r="F768" s="470"/>
      <c r="G768" s="470"/>
      <c r="H768" s="470"/>
      <c r="I768" s="470"/>
      <c r="J768" s="470"/>
      <c r="K768" s="470"/>
      <c r="L768" s="470"/>
      <c r="M768" s="470"/>
      <c r="N768" s="470"/>
      <c r="O768" s="470"/>
      <c r="P768" s="470"/>
      <c r="Q768" s="470"/>
      <c r="R768" s="470"/>
      <c r="S768" s="470"/>
      <c r="T768" s="470"/>
      <c r="U768" s="470"/>
      <c r="V768" s="470"/>
      <c r="W768" s="470"/>
      <c r="X768" s="470"/>
      <c r="Y768" s="470"/>
      <c r="Z768" s="470"/>
    </row>
    <row r="769" ht="14.4" spans="1:26">
      <c r="A769" s="470"/>
      <c r="B769" s="470"/>
      <c r="C769" s="470"/>
      <c r="D769" s="470"/>
      <c r="E769" s="470"/>
      <c r="F769" s="470"/>
      <c r="G769" s="470"/>
      <c r="H769" s="470"/>
      <c r="I769" s="470"/>
      <c r="J769" s="470"/>
      <c r="K769" s="470"/>
      <c r="L769" s="470"/>
      <c r="M769" s="470"/>
      <c r="N769" s="470"/>
      <c r="O769" s="470"/>
      <c r="P769" s="470"/>
      <c r="Q769" s="470"/>
      <c r="R769" s="470"/>
      <c r="S769" s="470"/>
      <c r="T769" s="470"/>
      <c r="U769" s="470"/>
      <c r="V769" s="470"/>
      <c r="W769" s="470"/>
      <c r="X769" s="470"/>
      <c r="Y769" s="470"/>
      <c r="Z769" s="470"/>
    </row>
    <row r="770" ht="14.4" spans="1:26">
      <c r="A770" s="470"/>
      <c r="B770" s="470"/>
      <c r="C770" s="470"/>
      <c r="D770" s="470"/>
      <c r="E770" s="470"/>
      <c r="F770" s="470"/>
      <c r="G770" s="470"/>
      <c r="H770" s="470"/>
      <c r="I770" s="470"/>
      <c r="J770" s="470"/>
      <c r="K770" s="470"/>
      <c r="L770" s="470"/>
      <c r="M770" s="470"/>
      <c r="N770" s="470"/>
      <c r="O770" s="470"/>
      <c r="P770" s="470"/>
      <c r="Q770" s="470"/>
      <c r="R770" s="470"/>
      <c r="S770" s="470"/>
      <c r="T770" s="470"/>
      <c r="U770" s="470"/>
      <c r="V770" s="470"/>
      <c r="W770" s="470"/>
      <c r="X770" s="470"/>
      <c r="Y770" s="470"/>
      <c r="Z770" s="470"/>
    </row>
    <row r="771" ht="14.4" spans="1:26">
      <c r="A771" s="470"/>
      <c r="B771" s="470"/>
      <c r="C771" s="470"/>
      <c r="D771" s="470"/>
      <c r="E771" s="470"/>
      <c r="F771" s="470"/>
      <c r="G771" s="470"/>
      <c r="H771" s="470"/>
      <c r="I771" s="470"/>
      <c r="J771" s="470"/>
      <c r="K771" s="470"/>
      <c r="L771" s="470"/>
      <c r="M771" s="470"/>
      <c r="N771" s="470"/>
      <c r="O771" s="470"/>
      <c r="P771" s="470"/>
      <c r="Q771" s="470"/>
      <c r="R771" s="470"/>
      <c r="S771" s="470"/>
      <c r="T771" s="470"/>
      <c r="U771" s="470"/>
      <c r="V771" s="470"/>
      <c r="W771" s="470"/>
      <c r="X771" s="470"/>
      <c r="Y771" s="470"/>
      <c r="Z771" s="470"/>
    </row>
    <row r="772" ht="14.4" spans="1:26">
      <c r="A772" s="470"/>
      <c r="B772" s="470"/>
      <c r="C772" s="470"/>
      <c r="D772" s="470"/>
      <c r="E772" s="470"/>
      <c r="F772" s="470"/>
      <c r="G772" s="470"/>
      <c r="H772" s="470"/>
      <c r="I772" s="470"/>
      <c r="J772" s="470"/>
      <c r="K772" s="470"/>
      <c r="L772" s="470"/>
      <c r="M772" s="470"/>
      <c r="N772" s="470"/>
      <c r="O772" s="470"/>
      <c r="P772" s="470"/>
      <c r="Q772" s="470"/>
      <c r="R772" s="470"/>
      <c r="S772" s="470"/>
      <c r="T772" s="470"/>
      <c r="U772" s="470"/>
      <c r="V772" s="470"/>
      <c r="W772" s="470"/>
      <c r="X772" s="470"/>
      <c r="Y772" s="470"/>
      <c r="Z772" s="470"/>
    </row>
    <row r="773" ht="14.4" spans="1:26">
      <c r="A773" s="470"/>
      <c r="B773" s="470"/>
      <c r="C773" s="470"/>
      <c r="D773" s="470"/>
      <c r="E773" s="470"/>
      <c r="F773" s="470"/>
      <c r="G773" s="470"/>
      <c r="H773" s="470"/>
      <c r="I773" s="470"/>
      <c r="J773" s="470"/>
      <c r="K773" s="470"/>
      <c r="L773" s="470"/>
      <c r="M773" s="470"/>
      <c r="N773" s="470"/>
      <c r="O773" s="470"/>
      <c r="P773" s="470"/>
      <c r="Q773" s="470"/>
      <c r="R773" s="470"/>
      <c r="S773" s="470"/>
      <c r="T773" s="470"/>
      <c r="U773" s="470"/>
      <c r="V773" s="470"/>
      <c r="W773" s="470"/>
      <c r="X773" s="470"/>
      <c r="Y773" s="470"/>
      <c r="Z773" s="470"/>
    </row>
    <row r="774" ht="14.4" spans="1:26">
      <c r="A774" s="470"/>
      <c r="B774" s="470"/>
      <c r="C774" s="470"/>
      <c r="D774" s="470"/>
      <c r="E774" s="470"/>
      <c r="F774" s="470"/>
      <c r="G774" s="470"/>
      <c r="H774" s="470"/>
      <c r="I774" s="470"/>
      <c r="J774" s="470"/>
      <c r="K774" s="470"/>
      <c r="L774" s="470"/>
      <c r="M774" s="470"/>
      <c r="N774" s="470"/>
      <c r="O774" s="470"/>
      <c r="P774" s="470"/>
      <c r="Q774" s="470"/>
      <c r="R774" s="470"/>
      <c r="S774" s="470"/>
      <c r="T774" s="470"/>
      <c r="U774" s="470"/>
      <c r="V774" s="470"/>
      <c r="W774" s="470"/>
      <c r="X774" s="470"/>
      <c r="Y774" s="470"/>
      <c r="Z774" s="470"/>
    </row>
    <row r="775" ht="14.4" spans="1:26">
      <c r="A775" s="470"/>
      <c r="B775" s="470"/>
      <c r="C775" s="470"/>
      <c r="D775" s="470"/>
      <c r="E775" s="470"/>
      <c r="F775" s="470"/>
      <c r="G775" s="470"/>
      <c r="H775" s="470"/>
      <c r="I775" s="470"/>
      <c r="J775" s="470"/>
      <c r="K775" s="470"/>
      <c r="L775" s="470"/>
      <c r="M775" s="470"/>
      <c r="N775" s="470"/>
      <c r="O775" s="470"/>
      <c r="P775" s="470"/>
      <c r="Q775" s="470"/>
      <c r="R775" s="470"/>
      <c r="S775" s="470"/>
      <c r="T775" s="470"/>
      <c r="U775" s="470"/>
      <c r="V775" s="470"/>
      <c r="W775" s="470"/>
      <c r="X775" s="470"/>
      <c r="Y775" s="470"/>
      <c r="Z775" s="470"/>
    </row>
    <row r="776" ht="14.4" spans="1:26">
      <c r="A776" s="470"/>
      <c r="B776" s="470"/>
      <c r="C776" s="470"/>
      <c r="D776" s="470"/>
      <c r="E776" s="470"/>
      <c r="F776" s="470"/>
      <c r="G776" s="470"/>
      <c r="H776" s="470"/>
      <c r="I776" s="470"/>
      <c r="J776" s="470"/>
      <c r="K776" s="470"/>
      <c r="L776" s="470"/>
      <c r="M776" s="470"/>
      <c r="N776" s="470"/>
      <c r="O776" s="470"/>
      <c r="P776" s="470"/>
      <c r="Q776" s="470"/>
      <c r="R776" s="470"/>
      <c r="S776" s="470"/>
      <c r="T776" s="470"/>
      <c r="U776" s="470"/>
      <c r="V776" s="470"/>
      <c r="W776" s="470"/>
      <c r="X776" s="470"/>
      <c r="Y776" s="470"/>
      <c r="Z776" s="470"/>
    </row>
    <row r="777" ht="14.4" spans="1:26">
      <c r="A777" s="470"/>
      <c r="B777" s="470"/>
      <c r="C777" s="470"/>
      <c r="D777" s="470"/>
      <c r="E777" s="470"/>
      <c r="F777" s="470"/>
      <c r="G777" s="470"/>
      <c r="H777" s="470"/>
      <c r="I777" s="470"/>
      <c r="J777" s="470"/>
      <c r="K777" s="470"/>
      <c r="L777" s="470"/>
      <c r="M777" s="470"/>
      <c r="N777" s="470"/>
      <c r="O777" s="470"/>
      <c r="P777" s="470"/>
      <c r="Q777" s="470"/>
      <c r="R777" s="470"/>
      <c r="S777" s="470"/>
      <c r="T777" s="470"/>
      <c r="U777" s="470"/>
      <c r="V777" s="470"/>
      <c r="W777" s="470"/>
      <c r="X777" s="470"/>
      <c r="Y777" s="470"/>
      <c r="Z777" s="470"/>
    </row>
    <row r="778" ht="14.4" spans="1:26">
      <c r="A778" s="470"/>
      <c r="B778" s="470"/>
      <c r="C778" s="470"/>
      <c r="D778" s="470"/>
      <c r="E778" s="470"/>
      <c r="F778" s="470"/>
      <c r="G778" s="470"/>
      <c r="H778" s="470"/>
      <c r="I778" s="470"/>
      <c r="J778" s="470"/>
      <c r="K778" s="470"/>
      <c r="L778" s="470"/>
      <c r="M778" s="470"/>
      <c r="N778" s="470"/>
      <c r="O778" s="470"/>
      <c r="P778" s="470"/>
      <c r="Q778" s="470"/>
      <c r="R778" s="470"/>
      <c r="S778" s="470"/>
      <c r="T778" s="470"/>
      <c r="U778" s="470"/>
      <c r="V778" s="470"/>
      <c r="W778" s="470"/>
      <c r="X778" s="470"/>
      <c r="Y778" s="470"/>
      <c r="Z778" s="470"/>
    </row>
    <row r="779" ht="14.4" spans="1:26">
      <c r="A779" s="470"/>
      <c r="B779" s="470"/>
      <c r="C779" s="470"/>
      <c r="D779" s="470"/>
      <c r="E779" s="470"/>
      <c r="F779" s="470"/>
      <c r="G779" s="470"/>
      <c r="H779" s="470"/>
      <c r="I779" s="470"/>
      <c r="J779" s="470"/>
      <c r="K779" s="470"/>
      <c r="L779" s="470"/>
      <c r="M779" s="470"/>
      <c r="N779" s="470"/>
      <c r="O779" s="470"/>
      <c r="P779" s="470"/>
      <c r="Q779" s="470"/>
      <c r="R779" s="470"/>
      <c r="S779" s="470"/>
      <c r="T779" s="470"/>
      <c r="U779" s="470"/>
      <c r="V779" s="470"/>
      <c r="W779" s="470"/>
      <c r="X779" s="470"/>
      <c r="Y779" s="470"/>
      <c r="Z779" s="470"/>
    </row>
    <row r="780" ht="14.4" spans="1:26">
      <c r="A780" s="470"/>
      <c r="B780" s="470"/>
      <c r="C780" s="470"/>
      <c r="D780" s="470"/>
      <c r="E780" s="470"/>
      <c r="F780" s="470"/>
      <c r="G780" s="470"/>
      <c r="H780" s="470"/>
      <c r="I780" s="470"/>
      <c r="J780" s="470"/>
      <c r="K780" s="470"/>
      <c r="L780" s="470"/>
      <c r="M780" s="470"/>
      <c r="N780" s="470"/>
      <c r="O780" s="470"/>
      <c r="P780" s="470"/>
      <c r="Q780" s="470"/>
      <c r="R780" s="470"/>
      <c r="S780" s="470"/>
      <c r="T780" s="470"/>
      <c r="U780" s="470"/>
      <c r="V780" s="470"/>
      <c r="W780" s="470"/>
      <c r="X780" s="470"/>
      <c r="Y780" s="470"/>
      <c r="Z780" s="470"/>
    </row>
    <row r="781" ht="14.4" spans="1:26">
      <c r="A781" s="470"/>
      <c r="B781" s="470"/>
      <c r="C781" s="470"/>
      <c r="D781" s="470"/>
      <c r="E781" s="470"/>
      <c r="F781" s="470"/>
      <c r="G781" s="470"/>
      <c r="H781" s="470"/>
      <c r="I781" s="470"/>
      <c r="J781" s="470"/>
      <c r="K781" s="470"/>
      <c r="L781" s="470"/>
      <c r="M781" s="470"/>
      <c r="N781" s="470"/>
      <c r="O781" s="470"/>
      <c r="P781" s="470"/>
      <c r="Q781" s="470"/>
      <c r="R781" s="470"/>
      <c r="S781" s="470"/>
      <c r="T781" s="470"/>
      <c r="U781" s="470"/>
      <c r="V781" s="470"/>
      <c r="W781" s="470"/>
      <c r="X781" s="470"/>
      <c r="Y781" s="470"/>
      <c r="Z781" s="470"/>
    </row>
    <row r="782" ht="14.4" spans="1:26">
      <c r="A782" s="470"/>
      <c r="B782" s="470"/>
      <c r="C782" s="470"/>
      <c r="D782" s="470"/>
      <c r="E782" s="470"/>
      <c r="F782" s="470"/>
      <c r="G782" s="470"/>
      <c r="H782" s="470"/>
      <c r="I782" s="470"/>
      <c r="J782" s="470"/>
      <c r="K782" s="470"/>
      <c r="L782" s="470"/>
      <c r="M782" s="470"/>
      <c r="N782" s="470"/>
      <c r="O782" s="470"/>
      <c r="P782" s="470"/>
      <c r="Q782" s="470"/>
      <c r="R782" s="470"/>
      <c r="S782" s="470"/>
      <c r="T782" s="470"/>
      <c r="U782" s="470"/>
      <c r="V782" s="470"/>
      <c r="W782" s="470"/>
      <c r="X782" s="470"/>
      <c r="Y782" s="470"/>
      <c r="Z782" s="470"/>
    </row>
    <row r="783" ht="14.4" spans="1:26">
      <c r="A783" s="470"/>
      <c r="B783" s="470"/>
      <c r="C783" s="470"/>
      <c r="D783" s="470"/>
      <c r="E783" s="470"/>
      <c r="F783" s="470"/>
      <c r="G783" s="470"/>
      <c r="H783" s="470"/>
      <c r="I783" s="470"/>
      <c r="J783" s="470"/>
      <c r="K783" s="470"/>
      <c r="L783" s="470"/>
      <c r="M783" s="470"/>
      <c r="N783" s="470"/>
      <c r="O783" s="470"/>
      <c r="P783" s="470"/>
      <c r="Q783" s="470"/>
      <c r="R783" s="470"/>
      <c r="S783" s="470"/>
      <c r="T783" s="470"/>
      <c r="U783" s="470"/>
      <c r="V783" s="470"/>
      <c r="W783" s="470"/>
      <c r="X783" s="470"/>
      <c r="Y783" s="470"/>
      <c r="Z783" s="470"/>
    </row>
    <row r="784" ht="14.4" spans="1:26">
      <c r="A784" s="470"/>
      <c r="B784" s="470"/>
      <c r="C784" s="470"/>
      <c r="D784" s="470"/>
      <c r="E784" s="470"/>
      <c r="F784" s="470"/>
      <c r="G784" s="470"/>
      <c r="H784" s="470"/>
      <c r="I784" s="470"/>
      <c r="J784" s="470"/>
      <c r="K784" s="470"/>
      <c r="L784" s="470"/>
      <c r="M784" s="470"/>
      <c r="N784" s="470"/>
      <c r="O784" s="470"/>
      <c r="P784" s="470"/>
      <c r="Q784" s="470"/>
      <c r="R784" s="470"/>
      <c r="S784" s="470"/>
      <c r="T784" s="470"/>
      <c r="U784" s="470"/>
      <c r="V784" s="470"/>
      <c r="W784" s="470"/>
      <c r="X784" s="470"/>
      <c r="Y784" s="470"/>
      <c r="Z784" s="470"/>
    </row>
    <row r="785" ht="14.4" spans="1:26">
      <c r="A785" s="470"/>
      <c r="B785" s="470"/>
      <c r="C785" s="470"/>
      <c r="D785" s="470"/>
      <c r="E785" s="470"/>
      <c r="F785" s="470"/>
      <c r="G785" s="470"/>
      <c r="H785" s="470"/>
      <c r="I785" s="470"/>
      <c r="J785" s="470"/>
      <c r="K785" s="470"/>
      <c r="L785" s="470"/>
      <c r="M785" s="470"/>
      <c r="N785" s="470"/>
      <c r="O785" s="470"/>
      <c r="P785" s="470"/>
      <c r="Q785" s="470"/>
      <c r="R785" s="470"/>
      <c r="S785" s="470"/>
      <c r="T785" s="470"/>
      <c r="U785" s="470"/>
      <c r="V785" s="470"/>
      <c r="W785" s="470"/>
      <c r="X785" s="470"/>
      <c r="Y785" s="470"/>
      <c r="Z785" s="470"/>
    </row>
    <row r="786" ht="14.4" spans="1:26">
      <c r="A786" s="470"/>
      <c r="B786" s="470"/>
      <c r="C786" s="470"/>
      <c r="D786" s="470"/>
      <c r="E786" s="470"/>
      <c r="F786" s="470"/>
      <c r="G786" s="470"/>
      <c r="H786" s="470"/>
      <c r="I786" s="470"/>
      <c r="J786" s="470"/>
      <c r="K786" s="470"/>
      <c r="L786" s="470"/>
      <c r="M786" s="470"/>
      <c r="N786" s="470"/>
      <c r="O786" s="470"/>
      <c r="P786" s="470"/>
      <c r="Q786" s="470"/>
      <c r="R786" s="470"/>
      <c r="S786" s="470"/>
      <c r="T786" s="470"/>
      <c r="U786" s="470"/>
      <c r="V786" s="470"/>
      <c r="W786" s="470"/>
      <c r="X786" s="470"/>
      <c r="Y786" s="470"/>
      <c r="Z786" s="470"/>
    </row>
    <row r="787" ht="14.4" spans="1:26">
      <c r="A787" s="470"/>
      <c r="B787" s="470"/>
      <c r="C787" s="470"/>
      <c r="D787" s="470"/>
      <c r="E787" s="470"/>
      <c r="F787" s="470"/>
      <c r="G787" s="470"/>
      <c r="H787" s="470"/>
      <c r="I787" s="470"/>
      <c r="J787" s="470"/>
      <c r="K787" s="470"/>
      <c r="L787" s="470"/>
      <c r="M787" s="470"/>
      <c r="N787" s="470"/>
      <c r="O787" s="470"/>
      <c r="P787" s="470"/>
      <c r="Q787" s="470"/>
      <c r="R787" s="470"/>
      <c r="S787" s="470"/>
      <c r="T787" s="470"/>
      <c r="U787" s="470"/>
      <c r="V787" s="470"/>
      <c r="W787" s="470"/>
      <c r="X787" s="470"/>
      <c r="Y787" s="470"/>
      <c r="Z787" s="470"/>
    </row>
    <row r="788" ht="14.4" spans="1:26">
      <c r="A788" s="470"/>
      <c r="B788" s="470"/>
      <c r="C788" s="470"/>
      <c r="D788" s="470"/>
      <c r="E788" s="470"/>
      <c r="F788" s="470"/>
      <c r="G788" s="470"/>
      <c r="H788" s="470"/>
      <c r="I788" s="470"/>
      <c r="J788" s="470"/>
      <c r="K788" s="470"/>
      <c r="L788" s="470"/>
      <c r="M788" s="470"/>
      <c r="N788" s="470"/>
      <c r="O788" s="470"/>
      <c r="P788" s="470"/>
      <c r="Q788" s="470"/>
      <c r="R788" s="470"/>
      <c r="S788" s="470"/>
      <c r="T788" s="470"/>
      <c r="U788" s="470"/>
      <c r="V788" s="470"/>
      <c r="W788" s="470"/>
      <c r="X788" s="470"/>
      <c r="Y788" s="470"/>
      <c r="Z788" s="470"/>
    </row>
    <row r="789" ht="14.4" spans="1:26">
      <c r="A789" s="470"/>
      <c r="B789" s="470"/>
      <c r="C789" s="470"/>
      <c r="D789" s="470"/>
      <c r="E789" s="470"/>
      <c r="F789" s="470"/>
      <c r="G789" s="470"/>
      <c r="H789" s="470"/>
      <c r="I789" s="470"/>
      <c r="J789" s="470"/>
      <c r="K789" s="470"/>
      <c r="L789" s="470"/>
      <c r="M789" s="470"/>
      <c r="N789" s="470"/>
      <c r="O789" s="470"/>
      <c r="P789" s="470"/>
      <c r="Q789" s="470"/>
      <c r="R789" s="470"/>
      <c r="S789" s="470"/>
      <c r="T789" s="470"/>
      <c r="U789" s="470"/>
      <c r="V789" s="470"/>
      <c r="W789" s="470"/>
      <c r="X789" s="470"/>
      <c r="Y789" s="470"/>
      <c r="Z789" s="470"/>
    </row>
    <row r="790" ht="14.4" spans="1:26">
      <c r="A790" s="470"/>
      <c r="B790" s="470"/>
      <c r="C790" s="470"/>
      <c r="D790" s="470"/>
      <c r="E790" s="470"/>
      <c r="F790" s="470"/>
      <c r="G790" s="470"/>
      <c r="H790" s="470"/>
      <c r="I790" s="470"/>
      <c r="J790" s="470"/>
      <c r="K790" s="470"/>
      <c r="L790" s="470"/>
      <c r="M790" s="470"/>
      <c r="N790" s="470"/>
      <c r="O790" s="470"/>
      <c r="P790" s="470"/>
      <c r="Q790" s="470"/>
      <c r="R790" s="470"/>
      <c r="S790" s="470"/>
      <c r="T790" s="470"/>
      <c r="U790" s="470"/>
      <c r="V790" s="470"/>
      <c r="W790" s="470"/>
      <c r="X790" s="470"/>
      <c r="Y790" s="470"/>
      <c r="Z790" s="470"/>
    </row>
    <row r="791" ht="14.4" spans="1:26">
      <c r="A791" s="470"/>
      <c r="B791" s="470"/>
      <c r="C791" s="470"/>
      <c r="D791" s="470"/>
      <c r="E791" s="470"/>
      <c r="F791" s="470"/>
      <c r="G791" s="470"/>
      <c r="H791" s="470"/>
      <c r="I791" s="470"/>
      <c r="J791" s="470"/>
      <c r="K791" s="470"/>
      <c r="L791" s="470"/>
      <c r="M791" s="470"/>
      <c r="N791" s="470"/>
      <c r="O791" s="470"/>
      <c r="P791" s="470"/>
      <c r="Q791" s="470"/>
      <c r="R791" s="470"/>
      <c r="S791" s="470"/>
      <c r="T791" s="470"/>
      <c r="U791" s="470"/>
      <c r="V791" s="470"/>
      <c r="W791" s="470"/>
      <c r="X791" s="470"/>
      <c r="Y791" s="470"/>
      <c r="Z791" s="470"/>
    </row>
    <row r="792" ht="14.4" spans="1:26">
      <c r="A792" s="470"/>
      <c r="B792" s="470"/>
      <c r="C792" s="470"/>
      <c r="D792" s="470"/>
      <c r="E792" s="470"/>
      <c r="F792" s="470"/>
      <c r="G792" s="470"/>
      <c r="H792" s="470"/>
      <c r="I792" s="470"/>
      <c r="J792" s="470"/>
      <c r="K792" s="470"/>
      <c r="L792" s="470"/>
      <c r="M792" s="470"/>
      <c r="N792" s="470"/>
      <c r="O792" s="470"/>
      <c r="P792" s="470"/>
      <c r="Q792" s="470"/>
      <c r="R792" s="470"/>
      <c r="S792" s="470"/>
      <c r="T792" s="470"/>
      <c r="U792" s="470"/>
      <c r="V792" s="470"/>
      <c r="W792" s="470"/>
      <c r="X792" s="470"/>
      <c r="Y792" s="470"/>
      <c r="Z792" s="470"/>
    </row>
    <row r="793" ht="14.4" spans="1:26">
      <c r="A793" s="470"/>
      <c r="B793" s="470"/>
      <c r="C793" s="470"/>
      <c r="D793" s="470"/>
      <c r="E793" s="470"/>
      <c r="F793" s="470"/>
      <c r="G793" s="470"/>
      <c r="H793" s="470"/>
      <c r="I793" s="470"/>
      <c r="J793" s="470"/>
      <c r="K793" s="470"/>
      <c r="L793" s="470"/>
      <c r="M793" s="470"/>
      <c r="N793" s="470"/>
      <c r="O793" s="470"/>
      <c r="P793" s="470"/>
      <c r="Q793" s="470"/>
      <c r="R793" s="470"/>
      <c r="S793" s="470"/>
      <c r="T793" s="470"/>
      <c r="U793" s="470"/>
      <c r="V793" s="470"/>
      <c r="W793" s="470"/>
      <c r="X793" s="470"/>
      <c r="Y793" s="470"/>
      <c r="Z793" s="470"/>
    </row>
    <row r="794" ht="14.4" spans="1:26">
      <c r="A794" s="470"/>
      <c r="B794" s="470"/>
      <c r="C794" s="470"/>
      <c r="D794" s="470"/>
      <c r="E794" s="470"/>
      <c r="F794" s="470"/>
      <c r="G794" s="470"/>
      <c r="H794" s="470"/>
      <c r="I794" s="470"/>
      <c r="J794" s="470"/>
      <c r="K794" s="470"/>
      <c r="L794" s="470"/>
      <c r="M794" s="470"/>
      <c r="N794" s="470"/>
      <c r="O794" s="470"/>
      <c r="P794" s="470"/>
      <c r="Q794" s="470"/>
      <c r="R794" s="470"/>
      <c r="S794" s="470"/>
      <c r="T794" s="470"/>
      <c r="U794" s="470"/>
      <c r="V794" s="470"/>
      <c r="W794" s="470"/>
      <c r="X794" s="470"/>
      <c r="Y794" s="470"/>
      <c r="Z794" s="470"/>
    </row>
    <row r="795" ht="14.4" spans="1:26">
      <c r="A795" s="470"/>
      <c r="B795" s="470"/>
      <c r="C795" s="470"/>
      <c r="D795" s="470"/>
      <c r="E795" s="470"/>
      <c r="F795" s="470"/>
      <c r="G795" s="470"/>
      <c r="H795" s="470"/>
      <c r="I795" s="470"/>
      <c r="J795" s="470"/>
      <c r="K795" s="470"/>
      <c r="L795" s="470"/>
      <c r="M795" s="470"/>
      <c r="N795" s="470"/>
      <c r="O795" s="470"/>
      <c r="P795" s="470"/>
      <c r="Q795" s="470"/>
      <c r="R795" s="470"/>
      <c r="S795" s="470"/>
      <c r="T795" s="470"/>
      <c r="U795" s="470"/>
      <c r="V795" s="470"/>
      <c r="W795" s="470"/>
      <c r="X795" s="470"/>
      <c r="Y795" s="470"/>
      <c r="Z795" s="470"/>
    </row>
    <row r="796" ht="14.4" spans="1:26">
      <c r="A796" s="470"/>
      <c r="B796" s="470"/>
      <c r="C796" s="470"/>
      <c r="D796" s="470"/>
      <c r="E796" s="470"/>
      <c r="F796" s="470"/>
      <c r="G796" s="470"/>
      <c r="H796" s="470"/>
      <c r="I796" s="470"/>
      <c r="J796" s="470"/>
      <c r="K796" s="470"/>
      <c r="L796" s="470"/>
      <c r="M796" s="470"/>
      <c r="N796" s="470"/>
      <c r="O796" s="470"/>
      <c r="P796" s="470"/>
      <c r="Q796" s="470"/>
      <c r="R796" s="470"/>
      <c r="S796" s="470"/>
      <c r="T796" s="470"/>
      <c r="U796" s="470"/>
      <c r="V796" s="470"/>
      <c r="W796" s="470"/>
      <c r="X796" s="470"/>
      <c r="Y796" s="470"/>
      <c r="Z796" s="470"/>
    </row>
    <row r="797" ht="14.4" spans="1:26">
      <c r="A797" s="470"/>
      <c r="B797" s="470"/>
      <c r="C797" s="470"/>
      <c r="D797" s="470"/>
      <c r="E797" s="470"/>
      <c r="F797" s="470"/>
      <c r="G797" s="470"/>
      <c r="H797" s="470"/>
      <c r="I797" s="470"/>
      <c r="J797" s="470"/>
      <c r="K797" s="470"/>
      <c r="L797" s="470"/>
      <c r="M797" s="470"/>
      <c r="N797" s="470"/>
      <c r="O797" s="470"/>
      <c r="P797" s="470"/>
      <c r="Q797" s="470"/>
      <c r="R797" s="470"/>
      <c r="S797" s="470"/>
      <c r="T797" s="470"/>
      <c r="U797" s="470"/>
      <c r="V797" s="470"/>
      <c r="W797" s="470"/>
      <c r="X797" s="470"/>
      <c r="Y797" s="470"/>
      <c r="Z797" s="470"/>
    </row>
    <row r="798" ht="14.4" spans="1:26">
      <c r="A798" s="470"/>
      <c r="B798" s="470"/>
      <c r="C798" s="470"/>
      <c r="D798" s="470"/>
      <c r="E798" s="470"/>
      <c r="F798" s="470"/>
      <c r="G798" s="470"/>
      <c r="H798" s="470"/>
      <c r="I798" s="470"/>
      <c r="J798" s="470"/>
      <c r="K798" s="470"/>
      <c r="L798" s="470"/>
      <c r="M798" s="470"/>
      <c r="N798" s="470"/>
      <c r="O798" s="470"/>
      <c r="P798" s="470"/>
      <c r="Q798" s="470"/>
      <c r="R798" s="470"/>
      <c r="S798" s="470"/>
      <c r="T798" s="470"/>
      <c r="U798" s="470"/>
      <c r="V798" s="470"/>
      <c r="W798" s="470"/>
      <c r="X798" s="470"/>
      <c r="Y798" s="470"/>
      <c r="Z798" s="470"/>
    </row>
    <row r="799" ht="14.4" spans="1:26">
      <c r="A799" s="470"/>
      <c r="B799" s="470"/>
      <c r="C799" s="470"/>
      <c r="D799" s="470"/>
      <c r="E799" s="470"/>
      <c r="F799" s="470"/>
      <c r="G799" s="470"/>
      <c r="H799" s="470"/>
      <c r="I799" s="470"/>
      <c r="J799" s="470"/>
      <c r="K799" s="470"/>
      <c r="L799" s="470"/>
      <c r="M799" s="470"/>
      <c r="N799" s="470"/>
      <c r="O799" s="470"/>
      <c r="P799" s="470"/>
      <c r="Q799" s="470"/>
      <c r="R799" s="470"/>
      <c r="S799" s="470"/>
      <c r="T799" s="470"/>
      <c r="U799" s="470"/>
      <c r="V799" s="470"/>
      <c r="W799" s="470"/>
      <c r="X799" s="470"/>
      <c r="Y799" s="470"/>
      <c r="Z799" s="470"/>
    </row>
    <row r="800" ht="14.4" spans="1:26">
      <c r="A800" s="470"/>
      <c r="B800" s="470"/>
      <c r="C800" s="470"/>
      <c r="D800" s="470"/>
      <c r="E800" s="470"/>
      <c r="F800" s="470"/>
      <c r="G800" s="470"/>
      <c r="H800" s="470"/>
      <c r="I800" s="470"/>
      <c r="J800" s="470"/>
      <c r="K800" s="470"/>
      <c r="L800" s="470"/>
      <c r="M800" s="470"/>
      <c r="N800" s="470"/>
      <c r="O800" s="470"/>
      <c r="P800" s="470"/>
      <c r="Q800" s="470"/>
      <c r="R800" s="470"/>
      <c r="S800" s="470"/>
      <c r="T800" s="470"/>
      <c r="U800" s="470"/>
      <c r="V800" s="470"/>
      <c r="W800" s="470"/>
      <c r="X800" s="470"/>
      <c r="Y800" s="470"/>
      <c r="Z800" s="470"/>
    </row>
    <row r="801" ht="14.4" spans="1:26">
      <c r="A801" s="470"/>
      <c r="B801" s="470"/>
      <c r="C801" s="470"/>
      <c r="D801" s="470"/>
      <c r="E801" s="470"/>
      <c r="F801" s="470"/>
      <c r="G801" s="470"/>
      <c r="H801" s="470"/>
      <c r="I801" s="470"/>
      <c r="J801" s="470"/>
      <c r="K801" s="470"/>
      <c r="L801" s="470"/>
      <c r="M801" s="470"/>
      <c r="N801" s="470"/>
      <c r="O801" s="470"/>
      <c r="P801" s="470"/>
      <c r="Q801" s="470"/>
      <c r="R801" s="470"/>
      <c r="S801" s="470"/>
      <c r="T801" s="470"/>
      <c r="U801" s="470"/>
      <c r="V801" s="470"/>
      <c r="W801" s="470"/>
      <c r="X801" s="470"/>
      <c r="Y801" s="470"/>
      <c r="Z801" s="470"/>
    </row>
    <row r="802" ht="14.4" spans="1:26">
      <c r="A802" s="470"/>
      <c r="B802" s="470"/>
      <c r="C802" s="470"/>
      <c r="D802" s="470"/>
      <c r="E802" s="470"/>
      <c r="F802" s="470"/>
      <c r="G802" s="470"/>
      <c r="H802" s="470"/>
      <c r="I802" s="470"/>
      <c r="J802" s="470"/>
      <c r="K802" s="470"/>
      <c r="L802" s="470"/>
      <c r="M802" s="470"/>
      <c r="N802" s="470"/>
      <c r="O802" s="470"/>
      <c r="P802" s="470"/>
      <c r="Q802" s="470"/>
      <c r="R802" s="470"/>
      <c r="S802" s="470"/>
      <c r="T802" s="470"/>
      <c r="U802" s="470"/>
      <c r="V802" s="470"/>
      <c r="W802" s="470"/>
      <c r="X802" s="470"/>
      <c r="Y802" s="470"/>
      <c r="Z802" s="470"/>
    </row>
    <row r="803" ht="14.4" spans="1:26">
      <c r="A803" s="470"/>
      <c r="B803" s="470"/>
      <c r="C803" s="470"/>
      <c r="D803" s="470"/>
      <c r="E803" s="470"/>
      <c r="F803" s="470"/>
      <c r="G803" s="470"/>
      <c r="H803" s="470"/>
      <c r="I803" s="470"/>
      <c r="J803" s="470"/>
      <c r="K803" s="470"/>
      <c r="L803" s="470"/>
      <c r="M803" s="470"/>
      <c r="N803" s="470"/>
      <c r="O803" s="470"/>
      <c r="P803" s="470"/>
      <c r="Q803" s="470"/>
      <c r="R803" s="470"/>
      <c r="S803" s="470"/>
      <c r="T803" s="470"/>
      <c r="U803" s="470"/>
      <c r="V803" s="470"/>
      <c r="W803" s="470"/>
      <c r="X803" s="470"/>
      <c r="Y803" s="470"/>
      <c r="Z803" s="470"/>
    </row>
    <row r="804" ht="14.4" spans="1:26">
      <c r="A804" s="470"/>
      <c r="B804" s="470"/>
      <c r="C804" s="470"/>
      <c r="D804" s="470"/>
      <c r="E804" s="470"/>
      <c r="F804" s="470"/>
      <c r="G804" s="470"/>
      <c r="H804" s="470"/>
      <c r="I804" s="470"/>
      <c r="J804" s="470"/>
      <c r="K804" s="470"/>
      <c r="L804" s="470"/>
      <c r="M804" s="470"/>
      <c r="N804" s="470"/>
      <c r="O804" s="470"/>
      <c r="P804" s="470"/>
      <c r="Q804" s="470"/>
      <c r="R804" s="470"/>
      <c r="S804" s="470"/>
      <c r="T804" s="470"/>
      <c r="U804" s="470"/>
      <c r="V804" s="470"/>
      <c r="W804" s="470"/>
      <c r="X804" s="470"/>
      <c r="Y804" s="470"/>
      <c r="Z804" s="470"/>
    </row>
    <row r="805" ht="14.4" spans="1:26">
      <c r="A805" s="470"/>
      <c r="B805" s="470"/>
      <c r="C805" s="470"/>
      <c r="D805" s="470"/>
      <c r="E805" s="470"/>
      <c r="F805" s="470"/>
      <c r="G805" s="470"/>
      <c r="H805" s="470"/>
      <c r="I805" s="470"/>
      <c r="J805" s="470"/>
      <c r="K805" s="470"/>
      <c r="L805" s="470"/>
      <c r="M805" s="470"/>
      <c r="N805" s="470"/>
      <c r="O805" s="470"/>
      <c r="P805" s="470"/>
      <c r="Q805" s="470"/>
      <c r="R805" s="470"/>
      <c r="S805" s="470"/>
      <c r="T805" s="470"/>
      <c r="U805" s="470"/>
      <c r="V805" s="470"/>
      <c r="W805" s="470"/>
      <c r="X805" s="470"/>
      <c r="Y805" s="470"/>
      <c r="Z805" s="470"/>
    </row>
    <row r="806" ht="14.4" spans="1:26">
      <c r="A806" s="470"/>
      <c r="B806" s="470"/>
      <c r="C806" s="470"/>
      <c r="D806" s="470"/>
      <c r="E806" s="470"/>
      <c r="F806" s="470"/>
      <c r="G806" s="470"/>
      <c r="H806" s="470"/>
      <c r="I806" s="470"/>
      <c r="J806" s="470"/>
      <c r="K806" s="470"/>
      <c r="L806" s="470"/>
      <c r="M806" s="470"/>
      <c r="N806" s="470"/>
      <c r="O806" s="470"/>
      <c r="P806" s="470"/>
      <c r="Q806" s="470"/>
      <c r="R806" s="470"/>
      <c r="S806" s="470"/>
      <c r="T806" s="470"/>
      <c r="U806" s="470"/>
      <c r="V806" s="470"/>
      <c r="W806" s="470"/>
      <c r="X806" s="470"/>
      <c r="Y806" s="470"/>
      <c r="Z806" s="470"/>
    </row>
    <row r="807" ht="14.4" spans="1:26">
      <c r="A807" s="470"/>
      <c r="B807" s="470"/>
      <c r="C807" s="470"/>
      <c r="D807" s="470"/>
      <c r="E807" s="470"/>
      <c r="F807" s="470"/>
      <c r="G807" s="470"/>
      <c r="H807" s="470"/>
      <c r="I807" s="470"/>
      <c r="J807" s="470"/>
      <c r="K807" s="470"/>
      <c r="L807" s="470"/>
      <c r="M807" s="470"/>
      <c r="N807" s="470"/>
      <c r="O807" s="470"/>
      <c r="P807" s="470"/>
      <c r="Q807" s="470"/>
      <c r="R807" s="470"/>
      <c r="S807" s="470"/>
      <c r="T807" s="470"/>
      <c r="U807" s="470"/>
      <c r="V807" s="470"/>
      <c r="W807" s="470"/>
      <c r="X807" s="470"/>
      <c r="Y807" s="470"/>
      <c r="Z807" s="470"/>
    </row>
    <row r="808" ht="14.4" spans="1:26">
      <c r="A808" s="470"/>
      <c r="B808" s="470"/>
      <c r="C808" s="470"/>
      <c r="D808" s="470"/>
      <c r="E808" s="470"/>
      <c r="F808" s="470"/>
      <c r="G808" s="470"/>
      <c r="H808" s="470"/>
      <c r="I808" s="470"/>
      <c r="J808" s="470"/>
      <c r="K808" s="470"/>
      <c r="L808" s="470"/>
      <c r="M808" s="470"/>
      <c r="N808" s="470"/>
      <c r="O808" s="470"/>
      <c r="P808" s="470"/>
      <c r="Q808" s="470"/>
      <c r="R808" s="470"/>
      <c r="S808" s="470"/>
      <c r="T808" s="470"/>
      <c r="U808" s="470"/>
      <c r="V808" s="470"/>
      <c r="W808" s="470"/>
      <c r="X808" s="470"/>
      <c r="Y808" s="470"/>
      <c r="Z808" s="470"/>
    </row>
    <row r="809" ht="14.4" spans="1:26">
      <c r="A809" s="470"/>
      <c r="B809" s="470"/>
      <c r="C809" s="470"/>
      <c r="D809" s="470"/>
      <c r="E809" s="470"/>
      <c r="F809" s="470"/>
      <c r="G809" s="470"/>
      <c r="H809" s="470"/>
      <c r="I809" s="470"/>
      <c r="J809" s="470"/>
      <c r="K809" s="470"/>
      <c r="L809" s="470"/>
      <c r="M809" s="470"/>
      <c r="N809" s="470"/>
      <c r="O809" s="470"/>
      <c r="P809" s="470"/>
      <c r="Q809" s="470"/>
      <c r="R809" s="470"/>
      <c r="S809" s="470"/>
      <c r="T809" s="470"/>
      <c r="U809" s="470"/>
      <c r="V809" s="470"/>
      <c r="W809" s="470"/>
      <c r="X809" s="470"/>
      <c r="Y809" s="470"/>
      <c r="Z809" s="470"/>
    </row>
    <row r="810" ht="14.4" spans="1:26">
      <c r="A810" s="470"/>
      <c r="B810" s="470"/>
      <c r="C810" s="470"/>
      <c r="D810" s="470"/>
      <c r="E810" s="470"/>
      <c r="F810" s="470"/>
      <c r="G810" s="470"/>
      <c r="H810" s="470"/>
      <c r="I810" s="470"/>
      <c r="J810" s="470"/>
      <c r="K810" s="470"/>
      <c r="L810" s="470"/>
      <c r="M810" s="470"/>
      <c r="N810" s="470"/>
      <c r="O810" s="470"/>
      <c r="P810" s="470"/>
      <c r="Q810" s="470"/>
      <c r="R810" s="470"/>
      <c r="S810" s="470"/>
      <c r="T810" s="470"/>
      <c r="U810" s="470"/>
      <c r="V810" s="470"/>
      <c r="W810" s="470"/>
      <c r="X810" s="470"/>
      <c r="Y810" s="470"/>
      <c r="Z810" s="470"/>
    </row>
    <row r="811" ht="14.4" spans="1:26">
      <c r="A811" s="470"/>
      <c r="B811" s="470"/>
      <c r="C811" s="470"/>
      <c r="D811" s="470"/>
      <c r="E811" s="470"/>
      <c r="F811" s="470"/>
      <c r="G811" s="470"/>
      <c r="H811" s="470"/>
      <c r="I811" s="470"/>
      <c r="J811" s="470"/>
      <c r="K811" s="470"/>
      <c r="L811" s="470"/>
      <c r="M811" s="470"/>
      <c r="N811" s="470"/>
      <c r="O811" s="470"/>
      <c r="P811" s="470"/>
      <c r="Q811" s="470"/>
      <c r="R811" s="470"/>
      <c r="S811" s="470"/>
      <c r="T811" s="470"/>
      <c r="U811" s="470"/>
      <c r="V811" s="470"/>
      <c r="W811" s="470"/>
      <c r="X811" s="470"/>
      <c r="Y811" s="470"/>
      <c r="Z811" s="470"/>
    </row>
    <row r="812" ht="14.4" spans="1:26">
      <c r="A812" s="470"/>
      <c r="B812" s="470"/>
      <c r="C812" s="470"/>
      <c r="D812" s="470"/>
      <c r="E812" s="470"/>
      <c r="F812" s="470"/>
      <c r="G812" s="470"/>
      <c r="H812" s="470"/>
      <c r="I812" s="470"/>
      <c r="J812" s="470"/>
      <c r="K812" s="470"/>
      <c r="L812" s="470"/>
      <c r="M812" s="470"/>
      <c r="N812" s="470"/>
      <c r="O812" s="470"/>
      <c r="P812" s="470"/>
      <c r="Q812" s="470"/>
      <c r="R812" s="470"/>
      <c r="S812" s="470"/>
      <c r="T812" s="470"/>
      <c r="U812" s="470"/>
      <c r="V812" s="470"/>
      <c r="W812" s="470"/>
      <c r="X812" s="470"/>
      <c r="Y812" s="470"/>
      <c r="Z812" s="470"/>
    </row>
    <row r="813" ht="14.4" spans="1:26">
      <c r="A813" s="470"/>
      <c r="B813" s="470"/>
      <c r="C813" s="470"/>
      <c r="D813" s="470"/>
      <c r="E813" s="470"/>
      <c r="F813" s="470"/>
      <c r="G813" s="470"/>
      <c r="H813" s="470"/>
      <c r="I813" s="470"/>
      <c r="J813" s="470"/>
      <c r="K813" s="470"/>
      <c r="L813" s="470"/>
      <c r="M813" s="470"/>
      <c r="N813" s="470"/>
      <c r="O813" s="470"/>
      <c r="P813" s="470"/>
      <c r="Q813" s="470"/>
      <c r="R813" s="470"/>
      <c r="S813" s="470"/>
      <c r="T813" s="470"/>
      <c r="U813" s="470"/>
      <c r="V813" s="470"/>
      <c r="W813" s="470"/>
      <c r="X813" s="470"/>
      <c r="Y813" s="470"/>
      <c r="Z813" s="470"/>
    </row>
    <row r="814" ht="14.4" spans="1:26">
      <c r="A814" s="470"/>
      <c r="B814" s="470"/>
      <c r="C814" s="470"/>
      <c r="D814" s="470"/>
      <c r="E814" s="470"/>
      <c r="F814" s="470"/>
      <c r="G814" s="470"/>
      <c r="H814" s="470"/>
      <c r="I814" s="470"/>
      <c r="J814" s="470"/>
      <c r="K814" s="470"/>
      <c r="L814" s="470"/>
      <c r="M814" s="470"/>
      <c r="N814" s="470"/>
      <c r="O814" s="470"/>
      <c r="P814" s="470"/>
      <c r="Q814" s="470"/>
      <c r="R814" s="470"/>
      <c r="S814" s="470"/>
      <c r="T814" s="470"/>
      <c r="U814" s="470"/>
      <c r="V814" s="470"/>
      <c r="W814" s="470"/>
      <c r="X814" s="470"/>
      <c r="Y814" s="470"/>
      <c r="Z814" s="470"/>
    </row>
    <row r="815" ht="14.4" spans="1:26">
      <c r="A815" s="470"/>
      <c r="B815" s="470"/>
      <c r="C815" s="470"/>
      <c r="D815" s="470"/>
      <c r="E815" s="470"/>
      <c r="F815" s="470"/>
      <c r="G815" s="470"/>
      <c r="H815" s="470"/>
      <c r="I815" s="470"/>
      <c r="J815" s="470"/>
      <c r="K815" s="470"/>
      <c r="L815" s="470"/>
      <c r="M815" s="470"/>
      <c r="N815" s="470"/>
      <c r="O815" s="470"/>
      <c r="P815" s="470"/>
      <c r="Q815" s="470"/>
      <c r="R815" s="470"/>
      <c r="S815" s="470"/>
      <c r="T815" s="470"/>
      <c r="U815" s="470"/>
      <c r="V815" s="470"/>
      <c r="W815" s="470"/>
      <c r="X815" s="470"/>
      <c r="Y815" s="470"/>
      <c r="Z815" s="470"/>
    </row>
    <row r="816" ht="14.4" spans="1:26">
      <c r="A816" s="470"/>
      <c r="B816" s="470"/>
      <c r="C816" s="470"/>
      <c r="D816" s="470"/>
      <c r="E816" s="470"/>
      <c r="F816" s="470"/>
      <c r="G816" s="470"/>
      <c r="H816" s="470"/>
      <c r="I816" s="470"/>
      <c r="J816" s="470"/>
      <c r="K816" s="470"/>
      <c r="L816" s="470"/>
      <c r="M816" s="470"/>
      <c r="N816" s="470"/>
      <c r="O816" s="470"/>
      <c r="P816" s="470"/>
      <c r="Q816" s="470"/>
      <c r="R816" s="470"/>
      <c r="S816" s="470"/>
      <c r="T816" s="470"/>
      <c r="U816" s="470"/>
      <c r="V816" s="470"/>
      <c r="W816" s="470"/>
      <c r="X816" s="470"/>
      <c r="Y816" s="470"/>
      <c r="Z816" s="470"/>
    </row>
    <row r="817" ht="14.4" spans="1:26">
      <c r="A817" s="470"/>
      <c r="B817" s="470"/>
      <c r="C817" s="470"/>
      <c r="D817" s="470"/>
      <c r="E817" s="470"/>
      <c r="F817" s="470"/>
      <c r="G817" s="470"/>
      <c r="H817" s="470"/>
      <c r="I817" s="470"/>
      <c r="J817" s="470"/>
      <c r="K817" s="470"/>
      <c r="L817" s="470"/>
      <c r="M817" s="470"/>
      <c r="N817" s="470"/>
      <c r="O817" s="470"/>
      <c r="P817" s="470"/>
      <c r="Q817" s="470"/>
      <c r="R817" s="470"/>
      <c r="S817" s="470"/>
      <c r="T817" s="470"/>
      <c r="U817" s="470"/>
      <c r="V817" s="470"/>
      <c r="W817" s="470"/>
      <c r="X817" s="470"/>
      <c r="Y817" s="470"/>
      <c r="Z817" s="470"/>
    </row>
    <row r="818" ht="14.4" spans="1:26">
      <c r="A818" s="470"/>
      <c r="B818" s="470"/>
      <c r="C818" s="470"/>
      <c r="D818" s="470"/>
      <c r="E818" s="470"/>
      <c r="F818" s="470"/>
      <c r="G818" s="470"/>
      <c r="H818" s="470"/>
      <c r="I818" s="470"/>
      <c r="J818" s="470"/>
      <c r="K818" s="470"/>
      <c r="L818" s="470"/>
      <c r="M818" s="470"/>
      <c r="N818" s="470"/>
      <c r="O818" s="470"/>
      <c r="P818" s="470"/>
      <c r="Q818" s="470"/>
      <c r="R818" s="470"/>
      <c r="S818" s="470"/>
      <c r="T818" s="470"/>
      <c r="U818" s="470"/>
      <c r="V818" s="470"/>
      <c r="W818" s="470"/>
      <c r="X818" s="470"/>
      <c r="Y818" s="470"/>
      <c r="Z818" s="470"/>
    </row>
    <row r="819" ht="14.4" spans="1:26">
      <c r="A819" s="470"/>
      <c r="B819" s="470"/>
      <c r="C819" s="470"/>
      <c r="D819" s="470"/>
      <c r="E819" s="470"/>
      <c r="F819" s="470"/>
      <c r="G819" s="470"/>
      <c r="H819" s="470"/>
      <c r="I819" s="470"/>
      <c r="J819" s="470"/>
      <c r="K819" s="470"/>
      <c r="L819" s="470"/>
      <c r="M819" s="470"/>
      <c r="N819" s="470"/>
      <c r="O819" s="470"/>
      <c r="P819" s="470"/>
      <c r="Q819" s="470"/>
      <c r="R819" s="470"/>
      <c r="S819" s="470"/>
      <c r="T819" s="470"/>
      <c r="U819" s="470"/>
      <c r="V819" s="470"/>
      <c r="W819" s="470"/>
      <c r="X819" s="470"/>
      <c r="Y819" s="470"/>
      <c r="Z819" s="470"/>
    </row>
    <row r="820" ht="14.4" spans="1:26">
      <c r="A820" s="470"/>
      <c r="B820" s="470"/>
      <c r="C820" s="470"/>
      <c r="D820" s="470"/>
      <c r="E820" s="470"/>
      <c r="F820" s="470"/>
      <c r="G820" s="470"/>
      <c r="H820" s="470"/>
      <c r="I820" s="470"/>
      <c r="J820" s="470"/>
      <c r="K820" s="470"/>
      <c r="L820" s="470"/>
      <c r="M820" s="470"/>
      <c r="N820" s="470"/>
      <c r="O820" s="470"/>
      <c r="P820" s="470"/>
      <c r="Q820" s="470"/>
      <c r="R820" s="470"/>
      <c r="S820" s="470"/>
      <c r="T820" s="470"/>
      <c r="U820" s="470"/>
      <c r="V820" s="470"/>
      <c r="W820" s="470"/>
      <c r="X820" s="470"/>
      <c r="Y820" s="470"/>
      <c r="Z820" s="470"/>
    </row>
    <row r="821" ht="14.4" spans="1:26">
      <c r="A821" s="470"/>
      <c r="B821" s="470"/>
      <c r="C821" s="470"/>
      <c r="D821" s="470"/>
      <c r="E821" s="470"/>
      <c r="F821" s="470"/>
      <c r="G821" s="470"/>
      <c r="H821" s="470"/>
      <c r="I821" s="470"/>
      <c r="J821" s="470"/>
      <c r="K821" s="470"/>
      <c r="L821" s="470"/>
      <c r="M821" s="470"/>
      <c r="N821" s="470"/>
      <c r="O821" s="470"/>
      <c r="P821" s="470"/>
      <c r="Q821" s="470"/>
      <c r="R821" s="470"/>
      <c r="S821" s="470"/>
      <c r="T821" s="470"/>
      <c r="U821" s="470"/>
      <c r="V821" s="470"/>
      <c r="W821" s="470"/>
      <c r="X821" s="470"/>
      <c r="Y821" s="470"/>
      <c r="Z821" s="470"/>
    </row>
    <row r="822" ht="14.4" spans="1:26">
      <c r="A822" s="470"/>
      <c r="B822" s="470"/>
      <c r="C822" s="470"/>
      <c r="D822" s="470"/>
      <c r="E822" s="470"/>
      <c r="F822" s="470"/>
      <c r="G822" s="470"/>
      <c r="H822" s="470"/>
      <c r="I822" s="470"/>
      <c r="J822" s="470"/>
      <c r="K822" s="470"/>
      <c r="L822" s="470"/>
      <c r="M822" s="470"/>
      <c r="N822" s="470"/>
      <c r="O822" s="470"/>
      <c r="P822" s="470"/>
      <c r="Q822" s="470"/>
      <c r="R822" s="470"/>
      <c r="S822" s="470"/>
      <c r="T822" s="470"/>
      <c r="U822" s="470"/>
      <c r="V822" s="470"/>
      <c r="W822" s="470"/>
      <c r="X822" s="470"/>
      <c r="Y822" s="470"/>
      <c r="Z822" s="470"/>
    </row>
    <row r="823" ht="14.4" spans="1:26">
      <c r="A823" s="470"/>
      <c r="B823" s="470"/>
      <c r="C823" s="470"/>
      <c r="D823" s="470"/>
      <c r="E823" s="470"/>
      <c r="F823" s="470"/>
      <c r="G823" s="470"/>
      <c r="H823" s="470"/>
      <c r="I823" s="470"/>
      <c r="J823" s="470"/>
      <c r="K823" s="470"/>
      <c r="L823" s="470"/>
      <c r="M823" s="470"/>
      <c r="N823" s="470"/>
      <c r="O823" s="470"/>
      <c r="P823" s="470"/>
      <c r="Q823" s="470"/>
      <c r="R823" s="470"/>
      <c r="S823" s="470"/>
      <c r="T823" s="470"/>
      <c r="U823" s="470"/>
      <c r="V823" s="470"/>
      <c r="W823" s="470"/>
      <c r="X823" s="470"/>
      <c r="Y823" s="470"/>
      <c r="Z823" s="470"/>
    </row>
    <row r="824" ht="14.4" spans="1:26">
      <c r="A824" s="470"/>
      <c r="B824" s="470"/>
      <c r="C824" s="470"/>
      <c r="D824" s="470"/>
      <c r="E824" s="470"/>
      <c r="F824" s="470"/>
      <c r="G824" s="470"/>
      <c r="H824" s="470"/>
      <c r="I824" s="470"/>
      <c r="J824" s="470"/>
      <c r="K824" s="470"/>
      <c r="L824" s="470"/>
      <c r="M824" s="470"/>
      <c r="N824" s="470"/>
      <c r="O824" s="470"/>
      <c r="P824" s="470"/>
      <c r="Q824" s="470"/>
      <c r="R824" s="470"/>
      <c r="S824" s="470"/>
      <c r="T824" s="470"/>
      <c r="U824" s="470"/>
      <c r="V824" s="470"/>
      <c r="W824" s="470"/>
      <c r="X824" s="470"/>
      <c r="Y824" s="470"/>
      <c r="Z824" s="470"/>
    </row>
    <row r="825" ht="14.4" spans="1:26">
      <c r="A825" s="470"/>
      <c r="B825" s="470"/>
      <c r="C825" s="470"/>
      <c r="D825" s="470"/>
      <c r="E825" s="470"/>
      <c r="F825" s="470"/>
      <c r="G825" s="470"/>
      <c r="H825" s="470"/>
      <c r="I825" s="470"/>
      <c r="J825" s="470"/>
      <c r="K825" s="470"/>
      <c r="L825" s="470"/>
      <c r="M825" s="470"/>
      <c r="N825" s="470"/>
      <c r="O825" s="470"/>
      <c r="P825" s="470"/>
      <c r="Q825" s="470"/>
      <c r="R825" s="470"/>
      <c r="S825" s="470"/>
      <c r="T825" s="470"/>
      <c r="U825" s="470"/>
      <c r="V825" s="470"/>
      <c r="W825" s="470"/>
      <c r="X825" s="470"/>
      <c r="Y825" s="470"/>
      <c r="Z825" s="470"/>
    </row>
    <row r="826" ht="14.4" spans="1:26">
      <c r="A826" s="470"/>
      <c r="B826" s="470"/>
      <c r="C826" s="470"/>
      <c r="D826" s="470"/>
      <c r="E826" s="470"/>
      <c r="F826" s="470"/>
      <c r="G826" s="470"/>
      <c r="H826" s="470"/>
      <c r="I826" s="470"/>
      <c r="J826" s="470"/>
      <c r="K826" s="470"/>
      <c r="L826" s="470"/>
      <c r="M826" s="470"/>
      <c r="N826" s="470"/>
      <c r="O826" s="470"/>
      <c r="P826" s="470"/>
      <c r="Q826" s="470"/>
      <c r="R826" s="470"/>
      <c r="S826" s="470"/>
      <c r="T826" s="470"/>
      <c r="U826" s="470"/>
      <c r="V826" s="470"/>
      <c r="W826" s="470"/>
      <c r="X826" s="470"/>
      <c r="Y826" s="470"/>
      <c r="Z826" s="470"/>
    </row>
    <row r="827" ht="14.4" spans="1:26">
      <c r="A827" s="470"/>
      <c r="B827" s="470"/>
      <c r="C827" s="470"/>
      <c r="D827" s="470"/>
      <c r="E827" s="470"/>
      <c r="F827" s="470"/>
      <c r="G827" s="470"/>
      <c r="H827" s="470"/>
      <c r="I827" s="470"/>
      <c r="J827" s="470"/>
      <c r="K827" s="470"/>
      <c r="L827" s="470"/>
      <c r="M827" s="470"/>
      <c r="N827" s="470"/>
      <c r="O827" s="470"/>
      <c r="P827" s="470"/>
      <c r="Q827" s="470"/>
      <c r="R827" s="470"/>
      <c r="S827" s="470"/>
      <c r="T827" s="470"/>
      <c r="U827" s="470"/>
      <c r="V827" s="470"/>
      <c r="W827" s="470"/>
      <c r="X827" s="470"/>
      <c r="Y827" s="470"/>
      <c r="Z827" s="470"/>
    </row>
    <row r="828" ht="14.4" spans="1:26">
      <c r="A828" s="470"/>
      <c r="B828" s="470"/>
      <c r="C828" s="470"/>
      <c r="D828" s="470"/>
      <c r="E828" s="470"/>
      <c r="F828" s="470"/>
      <c r="G828" s="470"/>
      <c r="H828" s="470"/>
      <c r="I828" s="470"/>
      <c r="J828" s="470"/>
      <c r="K828" s="470"/>
      <c r="L828" s="470"/>
      <c r="M828" s="470"/>
      <c r="N828" s="470"/>
      <c r="O828" s="470"/>
      <c r="P828" s="470"/>
      <c r="Q828" s="470"/>
      <c r="R828" s="470"/>
      <c r="S828" s="470"/>
      <c r="T828" s="470"/>
      <c r="U828" s="470"/>
      <c r="V828" s="470"/>
      <c r="W828" s="470"/>
      <c r="X828" s="470"/>
      <c r="Y828" s="470"/>
      <c r="Z828" s="470"/>
    </row>
    <row r="829" ht="14.4" spans="1:26">
      <c r="A829" s="470"/>
      <c r="B829" s="470"/>
      <c r="C829" s="470"/>
      <c r="D829" s="470"/>
      <c r="E829" s="470"/>
      <c r="F829" s="470"/>
      <c r="G829" s="470"/>
      <c r="H829" s="470"/>
      <c r="I829" s="470"/>
      <c r="J829" s="470"/>
      <c r="K829" s="470"/>
      <c r="L829" s="470"/>
      <c r="M829" s="470"/>
      <c r="N829" s="470"/>
      <c r="O829" s="470"/>
      <c r="P829" s="470"/>
      <c r="Q829" s="470"/>
      <c r="R829" s="470"/>
      <c r="S829" s="470"/>
      <c r="T829" s="470"/>
      <c r="U829" s="470"/>
      <c r="V829" s="470"/>
      <c r="W829" s="470"/>
      <c r="X829" s="470"/>
      <c r="Y829" s="470"/>
      <c r="Z829" s="470"/>
    </row>
    <row r="830" ht="14.4" spans="1:26">
      <c r="A830" s="470"/>
      <c r="B830" s="470"/>
      <c r="C830" s="470"/>
      <c r="D830" s="470"/>
      <c r="E830" s="470"/>
      <c r="F830" s="470"/>
      <c r="G830" s="470"/>
      <c r="H830" s="470"/>
      <c r="I830" s="470"/>
      <c r="J830" s="470"/>
      <c r="K830" s="470"/>
      <c r="L830" s="470"/>
      <c r="M830" s="470"/>
      <c r="N830" s="470"/>
      <c r="O830" s="470"/>
      <c r="P830" s="470"/>
      <c r="Q830" s="470"/>
      <c r="R830" s="470"/>
      <c r="S830" s="470"/>
      <c r="T830" s="470"/>
      <c r="U830" s="470"/>
      <c r="V830" s="470"/>
      <c r="W830" s="470"/>
      <c r="X830" s="470"/>
      <c r="Y830" s="470"/>
      <c r="Z830" s="470"/>
    </row>
    <row r="831" ht="14.4" spans="1:26">
      <c r="A831" s="470"/>
      <c r="B831" s="470"/>
      <c r="C831" s="470"/>
      <c r="D831" s="470"/>
      <c r="E831" s="470"/>
      <c r="F831" s="470"/>
      <c r="G831" s="470"/>
      <c r="H831" s="470"/>
      <c r="I831" s="470"/>
      <c r="J831" s="470"/>
      <c r="K831" s="470"/>
      <c r="L831" s="470"/>
      <c r="M831" s="470"/>
      <c r="N831" s="470"/>
      <c r="O831" s="470"/>
      <c r="P831" s="470"/>
      <c r="Q831" s="470"/>
      <c r="R831" s="470"/>
      <c r="S831" s="470"/>
      <c r="T831" s="470"/>
      <c r="U831" s="470"/>
      <c r="V831" s="470"/>
      <c r="W831" s="470"/>
      <c r="X831" s="470"/>
      <c r="Y831" s="470"/>
      <c r="Z831" s="470"/>
    </row>
    <row r="832" ht="14.4" spans="1:26">
      <c r="A832" s="470"/>
      <c r="B832" s="470"/>
      <c r="C832" s="470"/>
      <c r="D832" s="470"/>
      <c r="E832" s="470"/>
      <c r="F832" s="470"/>
      <c r="G832" s="470"/>
      <c r="H832" s="470"/>
      <c r="I832" s="470"/>
      <c r="J832" s="470"/>
      <c r="K832" s="470"/>
      <c r="L832" s="470"/>
      <c r="M832" s="470"/>
      <c r="N832" s="470"/>
      <c r="O832" s="470"/>
      <c r="P832" s="470"/>
      <c r="Q832" s="470"/>
      <c r="R832" s="470"/>
      <c r="S832" s="470"/>
      <c r="T832" s="470"/>
      <c r="U832" s="470"/>
      <c r="V832" s="470"/>
      <c r="W832" s="470"/>
      <c r="X832" s="470"/>
      <c r="Y832" s="470"/>
      <c r="Z832" s="470"/>
    </row>
    <row r="833" ht="14.4" spans="1:26">
      <c r="A833" s="470"/>
      <c r="B833" s="470"/>
      <c r="C833" s="470"/>
      <c r="D833" s="470"/>
      <c r="E833" s="470"/>
      <c r="F833" s="470"/>
      <c r="G833" s="470"/>
      <c r="H833" s="470"/>
      <c r="I833" s="470"/>
      <c r="J833" s="470"/>
      <c r="K833" s="470"/>
      <c r="L833" s="470"/>
      <c r="M833" s="470"/>
      <c r="N833" s="470"/>
      <c r="O833" s="470"/>
      <c r="P833" s="470"/>
      <c r="Q833" s="470"/>
      <c r="R833" s="470"/>
      <c r="S833" s="470"/>
      <c r="T833" s="470"/>
      <c r="U833" s="470"/>
      <c r="V833" s="470"/>
      <c r="W833" s="470"/>
      <c r="X833" s="470"/>
      <c r="Y833" s="470"/>
      <c r="Z833" s="470"/>
    </row>
    <row r="834" ht="14.4" spans="1:26">
      <c r="A834" s="470"/>
      <c r="B834" s="470"/>
      <c r="C834" s="470"/>
      <c r="D834" s="470"/>
      <c r="E834" s="470"/>
      <c r="F834" s="470"/>
      <c r="G834" s="470"/>
      <c r="H834" s="470"/>
      <c r="I834" s="470"/>
      <c r="J834" s="470"/>
      <c r="K834" s="470"/>
      <c r="L834" s="470"/>
      <c r="M834" s="470"/>
      <c r="N834" s="470"/>
      <c r="O834" s="470"/>
      <c r="P834" s="470"/>
      <c r="Q834" s="470"/>
      <c r="R834" s="470"/>
      <c r="S834" s="470"/>
      <c r="T834" s="470"/>
      <c r="U834" s="470"/>
      <c r="V834" s="470"/>
      <c r="W834" s="470"/>
      <c r="X834" s="470"/>
      <c r="Y834" s="470"/>
      <c r="Z834" s="470"/>
    </row>
    <row r="835" ht="14.4" spans="1:26">
      <c r="A835" s="470"/>
      <c r="B835" s="470"/>
      <c r="C835" s="470"/>
      <c r="D835" s="470"/>
      <c r="E835" s="470"/>
      <c r="F835" s="470"/>
      <c r="G835" s="470"/>
      <c r="H835" s="470"/>
      <c r="I835" s="470"/>
      <c r="J835" s="470"/>
      <c r="K835" s="470"/>
      <c r="L835" s="470"/>
      <c r="M835" s="470"/>
      <c r="N835" s="470"/>
      <c r="O835" s="470"/>
      <c r="P835" s="470"/>
      <c r="Q835" s="470"/>
      <c r="R835" s="470"/>
      <c r="S835" s="470"/>
      <c r="T835" s="470"/>
      <c r="U835" s="470"/>
      <c r="V835" s="470"/>
      <c r="W835" s="470"/>
      <c r="X835" s="470"/>
      <c r="Y835" s="470"/>
      <c r="Z835" s="470"/>
    </row>
    <row r="836" ht="14.4" spans="1:26">
      <c r="A836" s="470"/>
      <c r="B836" s="470"/>
      <c r="C836" s="470"/>
      <c r="D836" s="470"/>
      <c r="E836" s="470"/>
      <c r="F836" s="470"/>
      <c r="G836" s="470"/>
      <c r="H836" s="470"/>
      <c r="I836" s="470"/>
      <c r="J836" s="470"/>
      <c r="K836" s="470"/>
      <c r="L836" s="470"/>
      <c r="M836" s="470"/>
      <c r="N836" s="470"/>
      <c r="O836" s="470"/>
      <c r="P836" s="470"/>
      <c r="Q836" s="470"/>
      <c r="R836" s="470"/>
      <c r="S836" s="470"/>
      <c r="T836" s="470"/>
      <c r="U836" s="470"/>
      <c r="V836" s="470"/>
      <c r="W836" s="470"/>
      <c r="X836" s="470"/>
      <c r="Y836" s="470"/>
      <c r="Z836" s="470"/>
    </row>
    <row r="837" ht="14.4" spans="1:26">
      <c r="A837" s="470"/>
      <c r="B837" s="470"/>
      <c r="C837" s="470"/>
      <c r="D837" s="470"/>
      <c r="E837" s="470"/>
      <c r="F837" s="470"/>
      <c r="G837" s="470"/>
      <c r="H837" s="470"/>
      <c r="I837" s="470"/>
      <c r="J837" s="470"/>
      <c r="K837" s="470"/>
      <c r="L837" s="470"/>
      <c r="M837" s="470"/>
      <c r="N837" s="470"/>
      <c r="O837" s="470"/>
      <c r="P837" s="470"/>
      <c r="Q837" s="470"/>
      <c r="R837" s="470"/>
      <c r="S837" s="470"/>
      <c r="T837" s="470"/>
      <c r="U837" s="470"/>
      <c r="V837" s="470"/>
      <c r="W837" s="470"/>
      <c r="X837" s="470"/>
      <c r="Y837" s="470"/>
      <c r="Z837" s="470"/>
    </row>
    <row r="838" ht="14.4" spans="1:26">
      <c r="A838" s="470"/>
      <c r="B838" s="470"/>
      <c r="C838" s="470"/>
      <c r="D838" s="470"/>
      <c r="E838" s="470"/>
      <c r="F838" s="470"/>
      <c r="G838" s="470"/>
      <c r="H838" s="470"/>
      <c r="I838" s="470"/>
      <c r="J838" s="470"/>
      <c r="K838" s="470"/>
      <c r="L838" s="470"/>
      <c r="M838" s="470"/>
      <c r="N838" s="470"/>
      <c r="O838" s="470"/>
      <c r="P838" s="470"/>
      <c r="Q838" s="470"/>
      <c r="R838" s="470"/>
      <c r="S838" s="470"/>
      <c r="T838" s="470"/>
      <c r="U838" s="470"/>
      <c r="V838" s="470"/>
      <c r="W838" s="470"/>
      <c r="X838" s="470"/>
      <c r="Y838" s="470"/>
      <c r="Z838" s="470"/>
    </row>
    <row r="839" ht="14.4" spans="1:26">
      <c r="A839" s="470"/>
      <c r="B839" s="470"/>
      <c r="C839" s="470"/>
      <c r="D839" s="470"/>
      <c r="E839" s="470"/>
      <c r="F839" s="470"/>
      <c r="G839" s="470"/>
      <c r="H839" s="470"/>
      <c r="I839" s="470"/>
      <c r="J839" s="470"/>
      <c r="K839" s="470"/>
      <c r="L839" s="470"/>
      <c r="M839" s="470"/>
      <c r="N839" s="470"/>
      <c r="O839" s="470"/>
      <c r="P839" s="470"/>
      <c r="Q839" s="470"/>
      <c r="R839" s="470"/>
      <c r="S839" s="470"/>
      <c r="T839" s="470"/>
      <c r="U839" s="470"/>
      <c r="V839" s="470"/>
      <c r="W839" s="470"/>
      <c r="X839" s="470"/>
      <c r="Y839" s="470"/>
      <c r="Z839" s="470"/>
    </row>
    <row r="840" ht="14.4" spans="1:26">
      <c r="A840" s="470"/>
      <c r="B840" s="470"/>
      <c r="C840" s="470"/>
      <c r="D840" s="470"/>
      <c r="E840" s="470"/>
      <c r="F840" s="470"/>
      <c r="G840" s="470"/>
      <c r="H840" s="470"/>
      <c r="I840" s="470"/>
      <c r="J840" s="470"/>
      <c r="K840" s="470"/>
      <c r="L840" s="470"/>
      <c r="M840" s="470"/>
      <c r="N840" s="470"/>
      <c r="O840" s="470"/>
      <c r="P840" s="470"/>
      <c r="Q840" s="470"/>
      <c r="R840" s="470"/>
      <c r="S840" s="470"/>
      <c r="T840" s="470"/>
      <c r="U840" s="470"/>
      <c r="V840" s="470"/>
      <c r="W840" s="470"/>
      <c r="X840" s="470"/>
      <c r="Y840" s="470"/>
      <c r="Z840" s="470"/>
    </row>
    <row r="841" ht="14.4" spans="1:26">
      <c r="A841" s="470"/>
      <c r="B841" s="470"/>
      <c r="C841" s="470"/>
      <c r="D841" s="470"/>
      <c r="E841" s="470"/>
      <c r="F841" s="470"/>
      <c r="G841" s="470"/>
      <c r="H841" s="470"/>
      <c r="I841" s="470"/>
      <c r="J841" s="470"/>
      <c r="K841" s="470"/>
      <c r="L841" s="470"/>
      <c r="M841" s="470"/>
      <c r="N841" s="470"/>
      <c r="O841" s="470"/>
      <c r="P841" s="470"/>
      <c r="Q841" s="470"/>
      <c r="R841" s="470"/>
      <c r="S841" s="470"/>
      <c r="T841" s="470"/>
      <c r="U841" s="470"/>
      <c r="V841" s="470"/>
      <c r="W841" s="470"/>
      <c r="X841" s="470"/>
      <c r="Y841" s="470"/>
      <c r="Z841" s="470"/>
    </row>
    <row r="842" ht="14.4" spans="1:26">
      <c r="A842" s="470"/>
      <c r="B842" s="470"/>
      <c r="C842" s="470"/>
      <c r="D842" s="470"/>
      <c r="E842" s="470"/>
      <c r="F842" s="470"/>
      <c r="G842" s="470"/>
      <c r="H842" s="470"/>
      <c r="I842" s="470"/>
      <c r="J842" s="470"/>
      <c r="K842" s="470"/>
      <c r="L842" s="470"/>
      <c r="M842" s="470"/>
      <c r="N842" s="470"/>
      <c r="O842" s="470"/>
      <c r="P842" s="470"/>
      <c r="Q842" s="470"/>
      <c r="R842" s="470"/>
      <c r="S842" s="470"/>
      <c r="T842" s="470"/>
      <c r="U842" s="470"/>
      <c r="V842" s="470"/>
      <c r="W842" s="470"/>
      <c r="X842" s="470"/>
      <c r="Y842" s="470"/>
      <c r="Z842" s="470"/>
    </row>
    <row r="843" ht="14.4" spans="1:26">
      <c r="A843" s="470"/>
      <c r="B843" s="470"/>
      <c r="C843" s="470"/>
      <c r="D843" s="470"/>
      <c r="E843" s="470"/>
      <c r="F843" s="470"/>
      <c r="G843" s="470"/>
      <c r="H843" s="470"/>
      <c r="I843" s="470"/>
      <c r="J843" s="470"/>
      <c r="K843" s="470"/>
      <c r="L843" s="470"/>
      <c r="M843" s="470"/>
      <c r="N843" s="470"/>
      <c r="O843" s="470"/>
      <c r="P843" s="470"/>
      <c r="Q843" s="470"/>
      <c r="R843" s="470"/>
      <c r="S843" s="470"/>
      <c r="T843" s="470"/>
      <c r="U843" s="470"/>
      <c r="V843" s="470"/>
      <c r="W843" s="470"/>
      <c r="X843" s="470"/>
      <c r="Y843" s="470"/>
      <c r="Z843" s="470"/>
    </row>
    <row r="844" ht="14.4" spans="1:26">
      <c r="A844" s="470"/>
      <c r="B844" s="470"/>
      <c r="C844" s="470"/>
      <c r="D844" s="470"/>
      <c r="E844" s="470"/>
      <c r="F844" s="470"/>
      <c r="G844" s="470"/>
      <c r="H844" s="470"/>
      <c r="I844" s="470"/>
      <c r="J844" s="470"/>
      <c r="K844" s="470"/>
      <c r="L844" s="470"/>
      <c r="M844" s="470"/>
      <c r="N844" s="470"/>
      <c r="O844" s="470"/>
      <c r="P844" s="470"/>
      <c r="Q844" s="470"/>
      <c r="R844" s="470"/>
      <c r="S844" s="470"/>
      <c r="T844" s="470"/>
      <c r="U844" s="470"/>
      <c r="V844" s="470"/>
      <c r="W844" s="470"/>
      <c r="X844" s="470"/>
      <c r="Y844" s="470"/>
      <c r="Z844" s="470"/>
    </row>
    <row r="845" ht="14.4" spans="1:26">
      <c r="A845" s="470"/>
      <c r="B845" s="470"/>
      <c r="C845" s="470"/>
      <c r="D845" s="470"/>
      <c r="E845" s="470"/>
      <c r="F845" s="470"/>
      <c r="G845" s="470"/>
      <c r="H845" s="470"/>
      <c r="I845" s="470"/>
      <c r="J845" s="470"/>
      <c r="K845" s="470"/>
      <c r="L845" s="470"/>
      <c r="M845" s="470"/>
      <c r="N845" s="470"/>
      <c r="O845" s="470"/>
      <c r="P845" s="470"/>
      <c r="Q845" s="470"/>
      <c r="R845" s="470"/>
      <c r="S845" s="470"/>
      <c r="T845" s="470"/>
      <c r="U845" s="470"/>
      <c r="V845" s="470"/>
      <c r="W845" s="470"/>
      <c r="X845" s="470"/>
      <c r="Y845" s="470"/>
      <c r="Z845" s="470"/>
    </row>
    <row r="846" ht="14.4" spans="1:26">
      <c r="A846" s="470"/>
      <c r="B846" s="470"/>
      <c r="C846" s="470"/>
      <c r="D846" s="470"/>
      <c r="E846" s="470"/>
      <c r="F846" s="470"/>
      <c r="G846" s="470"/>
      <c r="H846" s="470"/>
      <c r="I846" s="470"/>
      <c r="J846" s="470"/>
      <c r="K846" s="470"/>
      <c r="L846" s="470"/>
      <c r="M846" s="470"/>
      <c r="N846" s="470"/>
      <c r="O846" s="470"/>
      <c r="P846" s="470"/>
      <c r="Q846" s="470"/>
      <c r="R846" s="470"/>
      <c r="S846" s="470"/>
      <c r="T846" s="470"/>
      <c r="U846" s="470"/>
      <c r="V846" s="470"/>
      <c r="W846" s="470"/>
      <c r="X846" s="470"/>
      <c r="Y846" s="470"/>
      <c r="Z846" s="470"/>
    </row>
    <row r="847" ht="14.4" spans="1:26">
      <c r="A847" s="470"/>
      <c r="B847" s="470"/>
      <c r="C847" s="470"/>
      <c r="D847" s="470"/>
      <c r="E847" s="470"/>
      <c r="F847" s="470"/>
      <c r="G847" s="470"/>
      <c r="H847" s="470"/>
      <c r="I847" s="470"/>
      <c r="J847" s="470"/>
      <c r="K847" s="470"/>
      <c r="L847" s="470"/>
      <c r="M847" s="470"/>
      <c r="N847" s="470"/>
      <c r="O847" s="470"/>
      <c r="P847" s="470"/>
      <c r="Q847" s="470"/>
      <c r="R847" s="470"/>
      <c r="S847" s="470"/>
      <c r="T847" s="470"/>
      <c r="U847" s="470"/>
      <c r="V847" s="470"/>
      <c r="W847" s="470"/>
      <c r="X847" s="470"/>
      <c r="Y847" s="470"/>
      <c r="Z847" s="470"/>
    </row>
    <row r="848" ht="14.4" spans="1:26">
      <c r="A848" s="470"/>
      <c r="B848" s="470"/>
      <c r="C848" s="470"/>
      <c r="D848" s="470"/>
      <c r="E848" s="470"/>
      <c r="F848" s="470"/>
      <c r="G848" s="470"/>
      <c r="H848" s="470"/>
      <c r="I848" s="470"/>
      <c r="J848" s="470"/>
      <c r="K848" s="470"/>
      <c r="L848" s="470"/>
      <c r="M848" s="470"/>
      <c r="N848" s="470"/>
      <c r="O848" s="470"/>
      <c r="P848" s="470"/>
      <c r="Q848" s="470"/>
      <c r="R848" s="470"/>
      <c r="S848" s="470"/>
      <c r="T848" s="470"/>
      <c r="U848" s="470"/>
      <c r="V848" s="470"/>
      <c r="W848" s="470"/>
      <c r="X848" s="470"/>
      <c r="Y848" s="470"/>
      <c r="Z848" s="470"/>
    </row>
    <row r="849" ht="14.4" spans="1:26">
      <c r="A849" s="470"/>
      <c r="B849" s="470"/>
      <c r="C849" s="470"/>
      <c r="D849" s="470"/>
      <c r="E849" s="470"/>
      <c r="F849" s="470"/>
      <c r="G849" s="470"/>
      <c r="H849" s="470"/>
      <c r="I849" s="470"/>
      <c r="J849" s="470"/>
      <c r="K849" s="470"/>
      <c r="L849" s="470"/>
      <c r="M849" s="470"/>
      <c r="N849" s="470"/>
      <c r="O849" s="470"/>
      <c r="P849" s="470"/>
      <c r="Q849" s="470"/>
      <c r="R849" s="470"/>
      <c r="S849" s="470"/>
      <c r="T849" s="470"/>
      <c r="U849" s="470"/>
      <c r="V849" s="470"/>
      <c r="W849" s="470"/>
      <c r="X849" s="470"/>
      <c r="Y849" s="470"/>
      <c r="Z849" s="470"/>
    </row>
    <row r="850" ht="14.4" spans="1:26">
      <c r="A850" s="470"/>
      <c r="B850" s="470"/>
      <c r="C850" s="470"/>
      <c r="D850" s="470"/>
      <c r="E850" s="470"/>
      <c r="F850" s="470"/>
      <c r="G850" s="470"/>
      <c r="H850" s="470"/>
      <c r="I850" s="470"/>
      <c r="J850" s="470"/>
      <c r="K850" s="470"/>
      <c r="L850" s="470"/>
      <c r="M850" s="470"/>
      <c r="N850" s="470"/>
      <c r="O850" s="470"/>
      <c r="P850" s="470"/>
      <c r="Q850" s="470"/>
      <c r="R850" s="470"/>
      <c r="S850" s="470"/>
      <c r="T850" s="470"/>
      <c r="U850" s="470"/>
      <c r="V850" s="470"/>
      <c r="W850" s="470"/>
      <c r="X850" s="470"/>
      <c r="Y850" s="470"/>
      <c r="Z850" s="470"/>
    </row>
    <row r="851" ht="14.4" spans="1:26">
      <c r="A851" s="470"/>
      <c r="B851" s="470"/>
      <c r="C851" s="470"/>
      <c r="D851" s="470"/>
      <c r="E851" s="470"/>
      <c r="F851" s="470"/>
      <c r="G851" s="470"/>
      <c r="H851" s="470"/>
      <c r="I851" s="470"/>
      <c r="J851" s="470"/>
      <c r="K851" s="470"/>
      <c r="L851" s="470"/>
      <c r="M851" s="470"/>
      <c r="N851" s="470"/>
      <c r="O851" s="470"/>
      <c r="P851" s="470"/>
      <c r="Q851" s="470"/>
      <c r="R851" s="470"/>
      <c r="S851" s="470"/>
      <c r="T851" s="470"/>
      <c r="U851" s="470"/>
      <c r="V851" s="470"/>
      <c r="W851" s="470"/>
      <c r="X851" s="470"/>
      <c r="Y851" s="470"/>
      <c r="Z851" s="470"/>
    </row>
    <row r="852" ht="14.4" spans="1:26">
      <c r="A852" s="470"/>
      <c r="B852" s="470"/>
      <c r="C852" s="470"/>
      <c r="D852" s="470"/>
      <c r="E852" s="470"/>
      <c r="F852" s="470"/>
      <c r="G852" s="470"/>
      <c r="H852" s="470"/>
      <c r="I852" s="470"/>
      <c r="J852" s="470"/>
      <c r="K852" s="470"/>
      <c r="L852" s="470"/>
      <c r="M852" s="470"/>
      <c r="N852" s="470"/>
      <c r="O852" s="470"/>
      <c r="P852" s="470"/>
      <c r="Q852" s="470"/>
      <c r="R852" s="470"/>
      <c r="S852" s="470"/>
      <c r="T852" s="470"/>
      <c r="U852" s="470"/>
      <c r="V852" s="470"/>
      <c r="W852" s="470"/>
      <c r="X852" s="470"/>
      <c r="Y852" s="470"/>
      <c r="Z852" s="470"/>
    </row>
    <row r="853" ht="14.4" spans="1:26">
      <c r="A853" s="470"/>
      <c r="B853" s="470"/>
      <c r="C853" s="470"/>
      <c r="D853" s="470"/>
      <c r="E853" s="470"/>
      <c r="F853" s="470"/>
      <c r="G853" s="470"/>
      <c r="H853" s="470"/>
      <c r="I853" s="470"/>
      <c r="J853" s="470"/>
      <c r="K853" s="470"/>
      <c r="L853" s="470"/>
      <c r="M853" s="470"/>
      <c r="N853" s="470"/>
      <c r="O853" s="470"/>
      <c r="P853" s="470"/>
      <c r="Q853" s="470"/>
      <c r="R853" s="470"/>
      <c r="S853" s="470"/>
      <c r="T853" s="470"/>
      <c r="U853" s="470"/>
      <c r="V853" s="470"/>
      <c r="W853" s="470"/>
      <c r="X853" s="470"/>
      <c r="Y853" s="470"/>
      <c r="Z853" s="470"/>
    </row>
    <row r="854" ht="14.4" spans="1:26">
      <c r="A854" s="470"/>
      <c r="B854" s="470"/>
      <c r="C854" s="470"/>
      <c r="D854" s="470"/>
      <c r="E854" s="470"/>
      <c r="F854" s="470"/>
      <c r="G854" s="470"/>
      <c r="H854" s="470"/>
      <c r="I854" s="470"/>
      <c r="J854" s="470"/>
      <c r="K854" s="470"/>
      <c r="L854" s="470"/>
      <c r="M854" s="470"/>
      <c r="N854" s="470"/>
      <c r="O854" s="470"/>
      <c r="P854" s="470"/>
      <c r="Q854" s="470"/>
      <c r="R854" s="470"/>
      <c r="S854" s="470"/>
      <c r="T854" s="470"/>
      <c r="U854" s="470"/>
      <c r="V854" s="470"/>
      <c r="W854" s="470"/>
      <c r="X854" s="470"/>
      <c r="Y854" s="470"/>
      <c r="Z854" s="470"/>
    </row>
    <row r="855" ht="14.4" spans="1:26">
      <c r="A855" s="470"/>
      <c r="B855" s="470"/>
      <c r="C855" s="470"/>
      <c r="D855" s="470"/>
      <c r="E855" s="470"/>
      <c r="F855" s="470"/>
      <c r="G855" s="470"/>
      <c r="H855" s="470"/>
      <c r="I855" s="470"/>
      <c r="J855" s="470"/>
      <c r="K855" s="470"/>
      <c r="L855" s="470"/>
      <c r="M855" s="470"/>
      <c r="N855" s="470"/>
      <c r="O855" s="470"/>
      <c r="P855" s="470"/>
      <c r="Q855" s="470"/>
      <c r="R855" s="470"/>
      <c r="S855" s="470"/>
      <c r="T855" s="470"/>
      <c r="U855" s="470"/>
      <c r="V855" s="470"/>
      <c r="W855" s="470"/>
      <c r="X855" s="470"/>
      <c r="Y855" s="470"/>
      <c r="Z855" s="470"/>
    </row>
    <row r="856" ht="14.4" spans="1:26">
      <c r="A856" s="470"/>
      <c r="B856" s="470"/>
      <c r="C856" s="470"/>
      <c r="D856" s="470"/>
      <c r="E856" s="470"/>
      <c r="F856" s="470"/>
      <c r="G856" s="470"/>
      <c r="H856" s="470"/>
      <c r="I856" s="470"/>
      <c r="J856" s="470"/>
      <c r="K856" s="470"/>
      <c r="L856" s="470"/>
      <c r="M856" s="470"/>
      <c r="N856" s="470"/>
      <c r="O856" s="470"/>
      <c r="P856" s="470"/>
      <c r="Q856" s="470"/>
      <c r="R856" s="470"/>
      <c r="S856" s="470"/>
      <c r="T856" s="470"/>
      <c r="U856" s="470"/>
      <c r="V856" s="470"/>
      <c r="W856" s="470"/>
      <c r="X856" s="470"/>
      <c r="Y856" s="470"/>
      <c r="Z856" s="470"/>
    </row>
    <row r="857" ht="14.4" spans="1:26">
      <c r="A857" s="470"/>
      <c r="B857" s="470"/>
      <c r="C857" s="470"/>
      <c r="D857" s="470"/>
      <c r="E857" s="470"/>
      <c r="F857" s="470"/>
      <c r="G857" s="470"/>
      <c r="H857" s="470"/>
      <c r="I857" s="470"/>
      <c r="J857" s="470"/>
      <c r="K857" s="470"/>
      <c r="L857" s="470"/>
      <c r="M857" s="470"/>
      <c r="N857" s="470"/>
      <c r="O857" s="470"/>
      <c r="P857" s="470"/>
      <c r="Q857" s="470"/>
      <c r="R857" s="470"/>
      <c r="S857" s="470"/>
      <c r="T857" s="470"/>
      <c r="U857" s="470"/>
      <c r="V857" s="470"/>
      <c r="W857" s="470"/>
      <c r="X857" s="470"/>
      <c r="Y857" s="470"/>
      <c r="Z857" s="470"/>
    </row>
    <row r="858" ht="14.4" spans="1:26">
      <c r="A858" s="470"/>
      <c r="B858" s="470"/>
      <c r="C858" s="470"/>
      <c r="D858" s="470"/>
      <c r="E858" s="470"/>
      <c r="F858" s="470"/>
      <c r="G858" s="470"/>
      <c r="H858" s="470"/>
      <c r="I858" s="470"/>
      <c r="J858" s="470"/>
      <c r="K858" s="470"/>
      <c r="L858" s="470"/>
      <c r="M858" s="470"/>
      <c r="N858" s="470"/>
      <c r="O858" s="470"/>
      <c r="P858" s="470"/>
      <c r="Q858" s="470"/>
      <c r="R858" s="470"/>
      <c r="S858" s="470"/>
      <c r="T858" s="470"/>
      <c r="U858" s="470"/>
      <c r="V858" s="470"/>
      <c r="W858" s="470"/>
      <c r="X858" s="470"/>
      <c r="Y858" s="470"/>
      <c r="Z858" s="470"/>
    </row>
    <row r="859" ht="14.4" spans="1:26">
      <c r="A859" s="470"/>
      <c r="B859" s="470"/>
      <c r="C859" s="470"/>
      <c r="D859" s="470"/>
      <c r="E859" s="470"/>
      <c r="F859" s="470"/>
      <c r="G859" s="470"/>
      <c r="H859" s="470"/>
      <c r="I859" s="470"/>
      <c r="J859" s="470"/>
      <c r="K859" s="470"/>
      <c r="L859" s="470"/>
      <c r="M859" s="470"/>
      <c r="N859" s="470"/>
      <c r="O859" s="470"/>
      <c r="P859" s="470"/>
      <c r="Q859" s="470"/>
      <c r="R859" s="470"/>
      <c r="S859" s="470"/>
      <c r="T859" s="470"/>
      <c r="U859" s="470"/>
      <c r="V859" s="470"/>
      <c r="W859" s="470"/>
      <c r="X859" s="470"/>
      <c r="Y859" s="470"/>
      <c r="Z859" s="470"/>
    </row>
    <row r="860" ht="14.4" spans="1:26">
      <c r="A860" s="470"/>
      <c r="B860" s="470"/>
      <c r="C860" s="470"/>
      <c r="D860" s="470"/>
      <c r="E860" s="470"/>
      <c r="F860" s="470"/>
      <c r="G860" s="470"/>
      <c r="H860" s="470"/>
      <c r="I860" s="470"/>
      <c r="J860" s="470"/>
      <c r="K860" s="470"/>
      <c r="L860" s="470"/>
      <c r="M860" s="470"/>
      <c r="N860" s="470"/>
      <c r="O860" s="470"/>
      <c r="P860" s="470"/>
      <c r="Q860" s="470"/>
      <c r="R860" s="470"/>
      <c r="S860" s="470"/>
      <c r="T860" s="470"/>
      <c r="U860" s="470"/>
      <c r="V860" s="470"/>
      <c r="W860" s="470"/>
      <c r="X860" s="470"/>
      <c r="Y860" s="470"/>
      <c r="Z860" s="470"/>
    </row>
    <row r="861" ht="14.4" spans="1:26">
      <c r="A861" s="470"/>
      <c r="B861" s="470"/>
      <c r="C861" s="470"/>
      <c r="D861" s="470"/>
      <c r="E861" s="470"/>
      <c r="F861" s="470"/>
      <c r="G861" s="470"/>
      <c r="H861" s="470"/>
      <c r="I861" s="470"/>
      <c r="J861" s="470"/>
      <c r="K861" s="470"/>
      <c r="L861" s="470"/>
      <c r="M861" s="470"/>
      <c r="N861" s="470"/>
      <c r="O861" s="470"/>
      <c r="P861" s="470"/>
      <c r="Q861" s="470"/>
      <c r="R861" s="470"/>
      <c r="S861" s="470"/>
      <c r="T861" s="470"/>
      <c r="U861" s="470"/>
      <c r="V861" s="470"/>
      <c r="W861" s="470"/>
      <c r="X861" s="470"/>
      <c r="Y861" s="470"/>
      <c r="Z861" s="470"/>
    </row>
    <row r="862" ht="14.4" spans="1:26">
      <c r="A862" s="470"/>
      <c r="B862" s="470"/>
      <c r="C862" s="470"/>
      <c r="D862" s="470"/>
      <c r="E862" s="470"/>
      <c r="F862" s="470"/>
      <c r="G862" s="470"/>
      <c r="H862" s="470"/>
      <c r="I862" s="470"/>
      <c r="J862" s="470"/>
      <c r="K862" s="470"/>
      <c r="L862" s="470"/>
      <c r="M862" s="470"/>
      <c r="N862" s="470"/>
      <c r="O862" s="470"/>
      <c r="P862" s="470"/>
      <c r="Q862" s="470"/>
      <c r="R862" s="470"/>
      <c r="S862" s="470"/>
      <c r="T862" s="470"/>
      <c r="U862" s="470"/>
      <c r="V862" s="470"/>
      <c r="W862" s="470"/>
      <c r="X862" s="470"/>
      <c r="Y862" s="470"/>
      <c r="Z862" s="470"/>
    </row>
    <row r="863" ht="14.4" spans="1:26">
      <c r="A863" s="470"/>
      <c r="B863" s="470"/>
      <c r="C863" s="470"/>
      <c r="D863" s="470"/>
      <c r="E863" s="470"/>
      <c r="F863" s="470"/>
      <c r="G863" s="470"/>
      <c r="H863" s="470"/>
      <c r="I863" s="470"/>
      <c r="J863" s="470"/>
      <c r="K863" s="470"/>
      <c r="L863" s="470"/>
      <c r="M863" s="470"/>
      <c r="N863" s="470"/>
      <c r="O863" s="470"/>
      <c r="P863" s="470"/>
      <c r="Q863" s="470"/>
      <c r="R863" s="470"/>
      <c r="S863" s="470"/>
      <c r="T863" s="470"/>
      <c r="U863" s="470"/>
      <c r="V863" s="470"/>
      <c r="W863" s="470"/>
      <c r="X863" s="470"/>
      <c r="Y863" s="470"/>
      <c r="Z863" s="470"/>
    </row>
    <row r="864" ht="14.4" spans="1:26">
      <c r="A864" s="470"/>
      <c r="B864" s="470"/>
      <c r="C864" s="470"/>
      <c r="D864" s="470"/>
      <c r="E864" s="470"/>
      <c r="F864" s="470"/>
      <c r="G864" s="470"/>
      <c r="H864" s="470"/>
      <c r="I864" s="470"/>
      <c r="J864" s="470"/>
      <c r="K864" s="470"/>
      <c r="L864" s="470"/>
      <c r="M864" s="470"/>
      <c r="N864" s="470"/>
      <c r="O864" s="470"/>
      <c r="P864" s="470"/>
      <c r="Q864" s="470"/>
      <c r="R864" s="470"/>
      <c r="S864" s="470"/>
      <c r="T864" s="470"/>
      <c r="U864" s="470"/>
      <c r="V864" s="470"/>
      <c r="W864" s="470"/>
      <c r="X864" s="470"/>
      <c r="Y864" s="470"/>
      <c r="Z864" s="470"/>
    </row>
    <row r="865" ht="14.4" spans="1:26">
      <c r="A865" s="470"/>
      <c r="B865" s="470"/>
      <c r="C865" s="470"/>
      <c r="D865" s="470"/>
      <c r="E865" s="470"/>
      <c r="F865" s="470"/>
      <c r="G865" s="470"/>
      <c r="H865" s="470"/>
      <c r="I865" s="470"/>
      <c r="J865" s="470"/>
      <c r="K865" s="470"/>
      <c r="L865" s="470"/>
      <c r="M865" s="470"/>
      <c r="N865" s="470"/>
      <c r="O865" s="470"/>
      <c r="P865" s="470"/>
      <c r="Q865" s="470"/>
      <c r="R865" s="470"/>
      <c r="S865" s="470"/>
      <c r="T865" s="470"/>
      <c r="U865" s="470"/>
      <c r="V865" s="470"/>
      <c r="W865" s="470"/>
      <c r="X865" s="470"/>
      <c r="Y865" s="470"/>
      <c r="Z865" s="470"/>
    </row>
    <row r="866" ht="14.4" spans="1:26">
      <c r="A866" s="470"/>
      <c r="B866" s="470"/>
      <c r="C866" s="470"/>
      <c r="D866" s="470"/>
      <c r="E866" s="470"/>
      <c r="F866" s="470"/>
      <c r="G866" s="470"/>
      <c r="H866" s="470"/>
      <c r="I866" s="470"/>
      <c r="J866" s="470"/>
      <c r="K866" s="470"/>
      <c r="L866" s="470"/>
      <c r="M866" s="470"/>
      <c r="N866" s="470"/>
      <c r="O866" s="470"/>
      <c r="P866" s="470"/>
      <c r="Q866" s="470"/>
      <c r="R866" s="470"/>
      <c r="S866" s="470"/>
      <c r="T866" s="470"/>
      <c r="U866" s="470"/>
      <c r="V866" s="470"/>
      <c r="W866" s="470"/>
      <c r="X866" s="470"/>
      <c r="Y866" s="470"/>
      <c r="Z866" s="470"/>
    </row>
    <row r="867" ht="14.4" spans="1:26">
      <c r="A867" s="470"/>
      <c r="B867" s="470"/>
      <c r="C867" s="470"/>
      <c r="D867" s="470"/>
      <c r="E867" s="470"/>
      <c r="F867" s="470"/>
      <c r="G867" s="470"/>
      <c r="H867" s="470"/>
      <c r="I867" s="470"/>
      <c r="J867" s="470"/>
      <c r="K867" s="470"/>
      <c r="L867" s="470"/>
      <c r="M867" s="470"/>
      <c r="N867" s="470"/>
      <c r="O867" s="470"/>
      <c r="P867" s="470"/>
      <c r="Q867" s="470"/>
      <c r="R867" s="470"/>
      <c r="S867" s="470"/>
      <c r="T867" s="470"/>
      <c r="U867" s="470"/>
      <c r="V867" s="470"/>
      <c r="W867" s="470"/>
      <c r="X867" s="470"/>
      <c r="Y867" s="470"/>
      <c r="Z867" s="470"/>
    </row>
    <row r="868" ht="14.4" spans="1:26">
      <c r="A868" s="470"/>
      <c r="B868" s="470"/>
      <c r="C868" s="470"/>
      <c r="D868" s="470"/>
      <c r="E868" s="470"/>
      <c r="F868" s="470"/>
      <c r="G868" s="470"/>
      <c r="H868" s="470"/>
      <c r="I868" s="470"/>
      <c r="J868" s="470"/>
      <c r="K868" s="470"/>
      <c r="L868" s="470"/>
      <c r="M868" s="470"/>
      <c r="N868" s="470"/>
      <c r="O868" s="470"/>
      <c r="P868" s="470"/>
      <c r="Q868" s="470"/>
      <c r="R868" s="470"/>
      <c r="S868" s="470"/>
      <c r="T868" s="470"/>
      <c r="U868" s="470"/>
      <c r="V868" s="470"/>
      <c r="W868" s="470"/>
      <c r="X868" s="470"/>
      <c r="Y868" s="470"/>
      <c r="Z868" s="470"/>
    </row>
    <row r="869" ht="14.4" spans="1:26">
      <c r="A869" s="470"/>
      <c r="B869" s="470"/>
      <c r="C869" s="470"/>
      <c r="D869" s="470"/>
      <c r="E869" s="470"/>
      <c r="F869" s="470"/>
      <c r="G869" s="470"/>
      <c r="H869" s="470"/>
      <c r="I869" s="470"/>
      <c r="J869" s="470"/>
      <c r="K869" s="470"/>
      <c r="L869" s="470"/>
      <c r="M869" s="470"/>
      <c r="N869" s="470"/>
      <c r="O869" s="470"/>
      <c r="P869" s="470"/>
      <c r="Q869" s="470"/>
      <c r="R869" s="470"/>
      <c r="S869" s="470"/>
      <c r="T869" s="470"/>
      <c r="U869" s="470"/>
      <c r="V869" s="470"/>
      <c r="W869" s="470"/>
      <c r="X869" s="470"/>
      <c r="Y869" s="470"/>
      <c r="Z869" s="470"/>
    </row>
    <row r="870" ht="14.4" spans="1:26">
      <c r="A870" s="470"/>
      <c r="B870" s="470"/>
      <c r="C870" s="470"/>
      <c r="D870" s="470"/>
      <c r="E870" s="470"/>
      <c r="F870" s="470"/>
      <c r="G870" s="470"/>
      <c r="H870" s="470"/>
      <c r="I870" s="470"/>
      <c r="J870" s="470"/>
      <c r="K870" s="470"/>
      <c r="L870" s="470"/>
      <c r="M870" s="470"/>
      <c r="N870" s="470"/>
      <c r="O870" s="470"/>
      <c r="P870" s="470"/>
      <c r="Q870" s="470"/>
      <c r="R870" s="470"/>
      <c r="S870" s="470"/>
      <c r="T870" s="470"/>
      <c r="U870" s="470"/>
      <c r="V870" s="470"/>
      <c r="W870" s="470"/>
      <c r="X870" s="470"/>
      <c r="Y870" s="470"/>
      <c r="Z870" s="470"/>
    </row>
    <row r="871" ht="14.4" spans="1:26">
      <c r="A871" s="470"/>
      <c r="B871" s="470"/>
      <c r="C871" s="470"/>
      <c r="D871" s="470"/>
      <c r="E871" s="470"/>
      <c r="F871" s="470"/>
      <c r="G871" s="470"/>
      <c r="H871" s="470"/>
      <c r="I871" s="470"/>
      <c r="J871" s="470"/>
      <c r="K871" s="470"/>
      <c r="L871" s="470"/>
      <c r="M871" s="470"/>
      <c r="N871" s="470"/>
      <c r="O871" s="470"/>
      <c r="P871" s="470"/>
      <c r="Q871" s="470"/>
      <c r="R871" s="470"/>
      <c r="S871" s="470"/>
      <c r="T871" s="470"/>
      <c r="U871" s="470"/>
      <c r="V871" s="470"/>
      <c r="W871" s="470"/>
      <c r="X871" s="470"/>
      <c r="Y871" s="470"/>
      <c r="Z871" s="470"/>
    </row>
    <row r="872" ht="14.4" spans="1:26">
      <c r="A872" s="470"/>
      <c r="B872" s="470"/>
      <c r="C872" s="470"/>
      <c r="D872" s="470"/>
      <c r="E872" s="470"/>
      <c r="F872" s="470"/>
      <c r="G872" s="470"/>
      <c r="H872" s="470"/>
      <c r="I872" s="470"/>
      <c r="J872" s="470"/>
      <c r="K872" s="470"/>
      <c r="L872" s="470"/>
      <c r="M872" s="470"/>
      <c r="N872" s="470"/>
      <c r="O872" s="470"/>
      <c r="P872" s="470"/>
      <c r="Q872" s="470"/>
      <c r="R872" s="470"/>
      <c r="S872" s="470"/>
      <c r="T872" s="470"/>
      <c r="U872" s="470"/>
      <c r="V872" s="470"/>
      <c r="W872" s="470"/>
      <c r="X872" s="470"/>
      <c r="Y872" s="470"/>
      <c r="Z872" s="470"/>
    </row>
    <row r="873" ht="14.4" spans="1:26">
      <c r="A873" s="470"/>
      <c r="B873" s="470"/>
      <c r="C873" s="470"/>
      <c r="D873" s="470"/>
      <c r="E873" s="470"/>
      <c r="F873" s="470"/>
      <c r="G873" s="470"/>
      <c r="H873" s="470"/>
      <c r="I873" s="470"/>
      <c r="J873" s="470"/>
      <c r="K873" s="470"/>
      <c r="L873" s="470"/>
      <c r="M873" s="470"/>
      <c r="N873" s="470"/>
      <c r="O873" s="470"/>
      <c r="P873" s="470"/>
      <c r="Q873" s="470"/>
      <c r="R873" s="470"/>
      <c r="S873" s="470"/>
      <c r="T873" s="470"/>
      <c r="U873" s="470"/>
      <c r="V873" s="470"/>
      <c r="W873" s="470"/>
      <c r="X873" s="470"/>
      <c r="Y873" s="470"/>
      <c r="Z873" s="470"/>
    </row>
    <row r="874" ht="14.4" spans="1:26">
      <c r="A874" s="470"/>
      <c r="B874" s="470"/>
      <c r="C874" s="470"/>
      <c r="D874" s="470"/>
      <c r="E874" s="470"/>
      <c r="F874" s="470"/>
      <c r="G874" s="470"/>
      <c r="H874" s="470"/>
      <c r="I874" s="470"/>
      <c r="J874" s="470"/>
      <c r="K874" s="470"/>
      <c r="L874" s="470"/>
      <c r="M874" s="470"/>
      <c r="N874" s="470"/>
      <c r="O874" s="470"/>
      <c r="P874" s="470"/>
      <c r="Q874" s="470"/>
      <c r="R874" s="470"/>
      <c r="S874" s="470"/>
      <c r="T874" s="470"/>
      <c r="U874" s="470"/>
      <c r="V874" s="470"/>
      <c r="W874" s="470"/>
      <c r="X874" s="470"/>
      <c r="Y874" s="470"/>
      <c r="Z874" s="470"/>
    </row>
    <row r="875" ht="14.4" spans="1:26">
      <c r="A875" s="470"/>
      <c r="B875" s="470"/>
      <c r="C875" s="470"/>
      <c r="D875" s="470"/>
      <c r="E875" s="470"/>
      <c r="F875" s="470"/>
      <c r="G875" s="470"/>
      <c r="H875" s="470"/>
      <c r="I875" s="470"/>
      <c r="J875" s="470"/>
      <c r="K875" s="470"/>
      <c r="L875" s="470"/>
      <c r="M875" s="470"/>
      <c r="N875" s="470"/>
      <c r="O875" s="470"/>
      <c r="P875" s="470"/>
      <c r="Q875" s="470"/>
      <c r="R875" s="470"/>
      <c r="S875" s="470"/>
      <c r="T875" s="470"/>
      <c r="U875" s="470"/>
      <c r="V875" s="470"/>
      <c r="W875" s="470"/>
      <c r="X875" s="470"/>
      <c r="Y875" s="470"/>
      <c r="Z875" s="470"/>
    </row>
    <row r="876" ht="14.4" spans="1:26">
      <c r="A876" s="470"/>
      <c r="B876" s="470"/>
      <c r="C876" s="470"/>
      <c r="D876" s="470"/>
      <c r="E876" s="470"/>
      <c r="F876" s="470"/>
      <c r="G876" s="470"/>
      <c r="H876" s="470"/>
      <c r="I876" s="470"/>
      <c r="J876" s="470"/>
      <c r="K876" s="470"/>
      <c r="L876" s="470"/>
      <c r="M876" s="470"/>
      <c r="N876" s="470"/>
      <c r="O876" s="470"/>
      <c r="P876" s="470"/>
      <c r="Q876" s="470"/>
      <c r="R876" s="470"/>
      <c r="S876" s="470"/>
      <c r="T876" s="470"/>
      <c r="U876" s="470"/>
      <c r="V876" s="470"/>
      <c r="W876" s="470"/>
      <c r="X876" s="470"/>
      <c r="Y876" s="470"/>
      <c r="Z876" s="470"/>
    </row>
    <row r="877" ht="14.4" spans="1:26">
      <c r="A877" s="470"/>
      <c r="B877" s="470"/>
      <c r="C877" s="470"/>
      <c r="D877" s="470"/>
      <c r="E877" s="470"/>
      <c r="F877" s="470"/>
      <c r="G877" s="470"/>
      <c r="H877" s="470"/>
      <c r="I877" s="470"/>
      <c r="J877" s="470"/>
      <c r="K877" s="470"/>
      <c r="L877" s="470"/>
      <c r="M877" s="470"/>
      <c r="N877" s="470"/>
      <c r="O877" s="470"/>
      <c r="P877" s="470"/>
      <c r="Q877" s="470"/>
      <c r="R877" s="470"/>
      <c r="S877" s="470"/>
      <c r="T877" s="470"/>
      <c r="U877" s="470"/>
      <c r="V877" s="470"/>
      <c r="W877" s="470"/>
      <c r="X877" s="470"/>
      <c r="Y877" s="470"/>
      <c r="Z877" s="470"/>
    </row>
    <row r="878" ht="14.4" spans="1:26">
      <c r="A878" s="470"/>
      <c r="B878" s="470"/>
      <c r="C878" s="470"/>
      <c r="D878" s="470"/>
      <c r="E878" s="470"/>
      <c r="F878" s="470"/>
      <c r="G878" s="470"/>
      <c r="H878" s="470"/>
      <c r="I878" s="470"/>
      <c r="J878" s="470"/>
      <c r="K878" s="470"/>
      <c r="L878" s="470"/>
      <c r="M878" s="470"/>
      <c r="N878" s="470"/>
      <c r="O878" s="470"/>
      <c r="P878" s="470"/>
      <c r="Q878" s="470"/>
      <c r="R878" s="470"/>
      <c r="S878" s="470"/>
      <c r="T878" s="470"/>
      <c r="U878" s="470"/>
      <c r="V878" s="470"/>
      <c r="W878" s="470"/>
      <c r="X878" s="470"/>
      <c r="Y878" s="470"/>
      <c r="Z878" s="470"/>
    </row>
    <row r="879" ht="14.4" spans="1:26">
      <c r="A879" s="470"/>
      <c r="B879" s="470"/>
      <c r="C879" s="470"/>
      <c r="D879" s="470"/>
      <c r="E879" s="470"/>
      <c r="F879" s="470"/>
      <c r="G879" s="470"/>
      <c r="H879" s="470"/>
      <c r="I879" s="470"/>
      <c r="J879" s="470"/>
      <c r="K879" s="470"/>
      <c r="L879" s="470"/>
      <c r="M879" s="470"/>
      <c r="N879" s="470"/>
      <c r="O879" s="470"/>
      <c r="P879" s="470"/>
      <c r="Q879" s="470"/>
      <c r="R879" s="470"/>
      <c r="S879" s="470"/>
      <c r="T879" s="470"/>
      <c r="U879" s="470"/>
      <c r="V879" s="470"/>
      <c r="W879" s="470"/>
      <c r="X879" s="470"/>
      <c r="Y879" s="470"/>
      <c r="Z879" s="470"/>
    </row>
    <row r="880" ht="14.4" spans="1:26">
      <c r="A880" s="470"/>
      <c r="B880" s="470"/>
      <c r="C880" s="470"/>
      <c r="D880" s="470"/>
      <c r="E880" s="470"/>
      <c r="F880" s="470"/>
      <c r="G880" s="470"/>
      <c r="H880" s="470"/>
      <c r="I880" s="470"/>
      <c r="J880" s="470"/>
      <c r="K880" s="470"/>
      <c r="L880" s="470"/>
      <c r="M880" s="470"/>
      <c r="N880" s="470"/>
      <c r="O880" s="470"/>
      <c r="P880" s="470"/>
      <c r="Q880" s="470"/>
      <c r="R880" s="470"/>
      <c r="S880" s="470"/>
      <c r="T880" s="470"/>
      <c r="U880" s="470"/>
      <c r="V880" s="470"/>
      <c r="W880" s="470"/>
      <c r="X880" s="470"/>
      <c r="Y880" s="470"/>
      <c r="Z880" s="470"/>
    </row>
    <row r="881" ht="14.4" spans="1:26">
      <c r="A881" s="470"/>
      <c r="B881" s="470"/>
      <c r="C881" s="470"/>
      <c r="D881" s="470"/>
      <c r="E881" s="470"/>
      <c r="F881" s="470"/>
      <c r="G881" s="470"/>
      <c r="H881" s="470"/>
      <c r="I881" s="470"/>
      <c r="J881" s="470"/>
      <c r="K881" s="470"/>
      <c r="L881" s="470"/>
      <c r="M881" s="470"/>
      <c r="N881" s="470"/>
      <c r="O881" s="470"/>
      <c r="P881" s="470"/>
      <c r="Q881" s="470"/>
      <c r="R881" s="470"/>
      <c r="S881" s="470"/>
      <c r="T881" s="470"/>
      <c r="U881" s="470"/>
      <c r="V881" s="470"/>
      <c r="W881" s="470"/>
      <c r="X881" s="470"/>
      <c r="Y881" s="470"/>
      <c r="Z881" s="470"/>
    </row>
    <row r="882" ht="14.4" spans="1:26">
      <c r="A882" s="470"/>
      <c r="B882" s="470"/>
      <c r="C882" s="470"/>
      <c r="D882" s="470"/>
      <c r="E882" s="470"/>
      <c r="F882" s="470"/>
      <c r="G882" s="470"/>
      <c r="H882" s="470"/>
      <c r="I882" s="470"/>
      <c r="J882" s="470"/>
      <c r="K882" s="470"/>
      <c r="L882" s="470"/>
      <c r="M882" s="470"/>
      <c r="N882" s="470"/>
      <c r="O882" s="470"/>
      <c r="P882" s="470"/>
      <c r="Q882" s="470"/>
      <c r="R882" s="470"/>
      <c r="S882" s="470"/>
      <c r="T882" s="470"/>
      <c r="U882" s="470"/>
      <c r="V882" s="470"/>
      <c r="W882" s="470"/>
      <c r="X882" s="470"/>
      <c r="Y882" s="470"/>
      <c r="Z882" s="470"/>
    </row>
    <row r="883" ht="14.4" spans="1:26">
      <c r="A883" s="470"/>
      <c r="B883" s="470"/>
      <c r="C883" s="470"/>
      <c r="D883" s="470"/>
      <c r="E883" s="470"/>
      <c r="F883" s="470"/>
      <c r="G883" s="470"/>
      <c r="H883" s="470"/>
      <c r="I883" s="470"/>
      <c r="J883" s="470"/>
      <c r="K883" s="470"/>
      <c r="L883" s="470"/>
      <c r="M883" s="470"/>
      <c r="N883" s="470"/>
      <c r="O883" s="470"/>
      <c r="P883" s="470"/>
      <c r="Q883" s="470"/>
      <c r="R883" s="470"/>
      <c r="S883" s="470"/>
      <c r="T883" s="470"/>
      <c r="U883" s="470"/>
      <c r="V883" s="470"/>
      <c r="W883" s="470"/>
      <c r="X883" s="470"/>
      <c r="Y883" s="470"/>
      <c r="Z883" s="470"/>
    </row>
    <row r="884" ht="14.4" spans="1:26">
      <c r="A884" s="470"/>
      <c r="B884" s="470"/>
      <c r="C884" s="470"/>
      <c r="D884" s="470"/>
      <c r="E884" s="470"/>
      <c r="F884" s="470"/>
      <c r="G884" s="470"/>
      <c r="H884" s="470"/>
      <c r="I884" s="470"/>
      <c r="J884" s="470"/>
      <c r="K884" s="470"/>
      <c r="L884" s="470"/>
      <c r="M884" s="470"/>
      <c r="N884" s="470"/>
      <c r="O884" s="470"/>
      <c r="P884" s="470"/>
      <c r="Q884" s="470"/>
      <c r="R884" s="470"/>
      <c r="S884" s="470"/>
      <c r="T884" s="470"/>
      <c r="U884" s="470"/>
      <c r="V884" s="470"/>
      <c r="W884" s="470"/>
      <c r="X884" s="470"/>
      <c r="Y884" s="470"/>
      <c r="Z884" s="470"/>
    </row>
    <row r="885" ht="14.4" spans="1:26">
      <c r="A885" s="470"/>
      <c r="B885" s="470"/>
      <c r="C885" s="470"/>
      <c r="D885" s="470"/>
      <c r="E885" s="470"/>
      <c r="F885" s="470"/>
      <c r="G885" s="470"/>
      <c r="H885" s="470"/>
      <c r="I885" s="470"/>
      <c r="J885" s="470"/>
      <c r="K885" s="470"/>
      <c r="L885" s="470"/>
      <c r="M885" s="470"/>
      <c r="N885" s="470"/>
      <c r="O885" s="470"/>
      <c r="P885" s="470"/>
      <c r="Q885" s="470"/>
      <c r="R885" s="470"/>
      <c r="S885" s="470"/>
      <c r="T885" s="470"/>
      <c r="U885" s="470"/>
      <c r="V885" s="470"/>
      <c r="W885" s="470"/>
      <c r="X885" s="470"/>
      <c r="Y885" s="470"/>
      <c r="Z885" s="470"/>
    </row>
    <row r="886" ht="14.4" spans="1:26">
      <c r="A886" s="470"/>
      <c r="B886" s="470"/>
      <c r="C886" s="470"/>
      <c r="D886" s="470"/>
      <c r="E886" s="470"/>
      <c r="F886" s="470"/>
      <c r="G886" s="470"/>
      <c r="H886" s="470"/>
      <c r="I886" s="470"/>
      <c r="J886" s="470"/>
      <c r="K886" s="470"/>
      <c r="L886" s="470"/>
      <c r="M886" s="470"/>
      <c r="N886" s="470"/>
      <c r="O886" s="470"/>
      <c r="P886" s="470"/>
      <c r="Q886" s="470"/>
      <c r="R886" s="470"/>
      <c r="S886" s="470"/>
      <c r="T886" s="470"/>
      <c r="U886" s="470"/>
      <c r="V886" s="470"/>
      <c r="W886" s="470"/>
      <c r="X886" s="470"/>
      <c r="Y886" s="470"/>
      <c r="Z886" s="470"/>
    </row>
    <row r="887" ht="14.4" spans="1:26">
      <c r="A887" s="470"/>
      <c r="B887" s="470"/>
      <c r="C887" s="470"/>
      <c r="D887" s="470"/>
      <c r="E887" s="470"/>
      <c r="F887" s="470"/>
      <c r="G887" s="470"/>
      <c r="H887" s="470"/>
      <c r="I887" s="470"/>
      <c r="J887" s="470"/>
      <c r="K887" s="470"/>
      <c r="L887" s="470"/>
      <c r="M887" s="470"/>
      <c r="N887" s="470"/>
      <c r="O887" s="470"/>
      <c r="P887" s="470"/>
      <c r="Q887" s="470"/>
      <c r="R887" s="470"/>
      <c r="S887" s="470"/>
      <c r="T887" s="470"/>
      <c r="U887" s="470"/>
      <c r="V887" s="470"/>
      <c r="W887" s="470"/>
      <c r="X887" s="470"/>
      <c r="Y887" s="470"/>
      <c r="Z887" s="470"/>
    </row>
    <row r="888" ht="14.4" spans="1:26">
      <c r="A888" s="470"/>
      <c r="B888" s="470"/>
      <c r="C888" s="470"/>
      <c r="D888" s="470"/>
      <c r="E888" s="470"/>
      <c r="F888" s="470"/>
      <c r="G888" s="470"/>
      <c r="H888" s="470"/>
      <c r="I888" s="470"/>
      <c r="J888" s="470"/>
      <c r="K888" s="470"/>
      <c r="L888" s="470"/>
      <c r="M888" s="470"/>
      <c r="N888" s="470"/>
      <c r="O888" s="470"/>
      <c r="P888" s="470"/>
      <c r="Q888" s="470"/>
      <c r="R888" s="470"/>
      <c r="S888" s="470"/>
      <c r="T888" s="470"/>
      <c r="U888" s="470"/>
      <c r="V888" s="470"/>
      <c r="W888" s="470"/>
      <c r="X888" s="470"/>
      <c r="Y888" s="470"/>
      <c r="Z888" s="470"/>
    </row>
    <row r="889" ht="14.4" spans="1:26">
      <c r="A889" s="470"/>
      <c r="B889" s="470"/>
      <c r="C889" s="470"/>
      <c r="D889" s="470"/>
      <c r="E889" s="470"/>
      <c r="F889" s="470"/>
      <c r="G889" s="470"/>
      <c r="H889" s="470"/>
      <c r="I889" s="470"/>
      <c r="J889" s="470"/>
      <c r="K889" s="470"/>
      <c r="L889" s="470"/>
      <c r="M889" s="470"/>
      <c r="N889" s="470"/>
      <c r="O889" s="470"/>
      <c r="P889" s="470"/>
      <c r="Q889" s="470"/>
      <c r="R889" s="470"/>
      <c r="S889" s="470"/>
      <c r="T889" s="470"/>
      <c r="U889" s="470"/>
      <c r="V889" s="470"/>
      <c r="W889" s="470"/>
      <c r="X889" s="470"/>
      <c r="Y889" s="470"/>
      <c r="Z889" s="470"/>
    </row>
    <row r="890" ht="14.4" spans="1:26">
      <c r="A890" s="470"/>
      <c r="B890" s="470"/>
      <c r="C890" s="470"/>
      <c r="D890" s="470"/>
      <c r="E890" s="470"/>
      <c r="F890" s="470"/>
      <c r="G890" s="470"/>
      <c r="H890" s="470"/>
      <c r="I890" s="470"/>
      <c r="J890" s="470"/>
      <c r="K890" s="470"/>
      <c r="L890" s="470"/>
      <c r="M890" s="470"/>
      <c r="N890" s="470"/>
      <c r="O890" s="470"/>
      <c r="P890" s="470"/>
      <c r="Q890" s="470"/>
      <c r="R890" s="470"/>
      <c r="S890" s="470"/>
      <c r="T890" s="470"/>
      <c r="U890" s="470"/>
      <c r="V890" s="470"/>
      <c r="W890" s="470"/>
      <c r="X890" s="470"/>
      <c r="Y890" s="470"/>
      <c r="Z890" s="470"/>
    </row>
    <row r="891" ht="14.4" spans="1:26">
      <c r="A891" s="470"/>
      <c r="B891" s="470"/>
      <c r="C891" s="470"/>
      <c r="D891" s="470"/>
      <c r="E891" s="470"/>
      <c r="F891" s="470"/>
      <c r="G891" s="470"/>
      <c r="H891" s="470"/>
      <c r="I891" s="470"/>
      <c r="J891" s="470"/>
      <c r="K891" s="470"/>
      <c r="L891" s="470"/>
      <c r="M891" s="470"/>
      <c r="N891" s="470"/>
      <c r="O891" s="470"/>
      <c r="P891" s="470"/>
      <c r="Q891" s="470"/>
      <c r="R891" s="470"/>
      <c r="S891" s="470"/>
      <c r="T891" s="470"/>
      <c r="U891" s="470"/>
      <c r="V891" s="470"/>
      <c r="W891" s="470"/>
      <c r="X891" s="470"/>
      <c r="Y891" s="470"/>
      <c r="Z891" s="470"/>
    </row>
    <row r="892" ht="14.4" spans="1:26">
      <c r="A892" s="470"/>
      <c r="B892" s="470"/>
      <c r="C892" s="470"/>
      <c r="D892" s="470"/>
      <c r="E892" s="470"/>
      <c r="F892" s="470"/>
      <c r="G892" s="470"/>
      <c r="H892" s="470"/>
      <c r="I892" s="470"/>
      <c r="J892" s="470"/>
      <c r="K892" s="470"/>
      <c r="L892" s="470"/>
      <c r="M892" s="470"/>
      <c r="N892" s="470"/>
      <c r="O892" s="470"/>
      <c r="P892" s="470"/>
      <c r="Q892" s="470"/>
      <c r="R892" s="470"/>
      <c r="S892" s="470"/>
      <c r="T892" s="470"/>
      <c r="U892" s="470"/>
      <c r="V892" s="470"/>
      <c r="W892" s="470"/>
      <c r="X892" s="470"/>
      <c r="Y892" s="470"/>
      <c r="Z892" s="470"/>
    </row>
    <row r="893" ht="14.4" spans="1:26">
      <c r="A893" s="470"/>
      <c r="B893" s="470"/>
      <c r="C893" s="470"/>
      <c r="D893" s="470"/>
      <c r="E893" s="470"/>
      <c r="F893" s="470"/>
      <c r="G893" s="470"/>
      <c r="H893" s="470"/>
      <c r="I893" s="470"/>
      <c r="J893" s="470"/>
      <c r="K893" s="470"/>
      <c r="L893" s="470"/>
      <c r="M893" s="470"/>
      <c r="N893" s="470"/>
      <c r="O893" s="470"/>
      <c r="P893" s="470"/>
      <c r="Q893" s="470"/>
      <c r="R893" s="470"/>
      <c r="S893" s="470"/>
      <c r="T893" s="470"/>
      <c r="U893" s="470"/>
      <c r="V893" s="470"/>
      <c r="W893" s="470"/>
      <c r="X893" s="470"/>
      <c r="Y893" s="470"/>
      <c r="Z893" s="470"/>
    </row>
    <row r="894" ht="14.4" spans="1:26">
      <c r="A894" s="470"/>
      <c r="B894" s="470"/>
      <c r="C894" s="470"/>
      <c r="D894" s="470"/>
      <c r="E894" s="470"/>
      <c r="F894" s="470"/>
      <c r="G894" s="470"/>
      <c r="H894" s="470"/>
      <c r="I894" s="470"/>
      <c r="J894" s="470"/>
      <c r="K894" s="470"/>
      <c r="L894" s="470"/>
      <c r="M894" s="470"/>
      <c r="N894" s="470"/>
      <c r="O894" s="470"/>
      <c r="P894" s="470"/>
      <c r="Q894" s="470"/>
      <c r="R894" s="470"/>
      <c r="S894" s="470"/>
      <c r="T894" s="470"/>
      <c r="U894" s="470"/>
      <c r="V894" s="470"/>
      <c r="W894" s="470"/>
      <c r="X894" s="470"/>
      <c r="Y894" s="470"/>
      <c r="Z894" s="470"/>
    </row>
    <row r="895" ht="14.4" spans="1:26">
      <c r="A895" s="470"/>
      <c r="B895" s="470"/>
      <c r="C895" s="470"/>
      <c r="D895" s="470"/>
      <c r="E895" s="470"/>
      <c r="F895" s="470"/>
      <c r="G895" s="470"/>
      <c r="H895" s="470"/>
      <c r="I895" s="470"/>
      <c r="J895" s="470"/>
      <c r="K895" s="470"/>
      <c r="L895" s="470"/>
      <c r="M895" s="470"/>
      <c r="N895" s="470"/>
      <c r="O895" s="470"/>
      <c r="P895" s="470"/>
      <c r="Q895" s="470"/>
      <c r="R895" s="470"/>
      <c r="S895" s="470"/>
      <c r="T895" s="470"/>
      <c r="U895" s="470"/>
      <c r="V895" s="470"/>
      <c r="W895" s="470"/>
      <c r="X895" s="470"/>
      <c r="Y895" s="470"/>
      <c r="Z895" s="470"/>
    </row>
    <row r="896" ht="14.4" spans="1:26">
      <c r="A896" s="470"/>
      <c r="B896" s="470"/>
      <c r="C896" s="470"/>
      <c r="D896" s="470"/>
      <c r="E896" s="470"/>
      <c r="F896" s="470"/>
      <c r="G896" s="470"/>
      <c r="H896" s="470"/>
      <c r="I896" s="470"/>
      <c r="J896" s="470"/>
      <c r="K896" s="470"/>
      <c r="L896" s="470"/>
      <c r="M896" s="470"/>
      <c r="N896" s="470"/>
      <c r="O896" s="470"/>
      <c r="P896" s="470"/>
      <c r="Q896" s="470"/>
      <c r="R896" s="470"/>
      <c r="S896" s="470"/>
      <c r="T896" s="470"/>
      <c r="U896" s="470"/>
      <c r="V896" s="470"/>
      <c r="W896" s="470"/>
      <c r="X896" s="470"/>
      <c r="Y896" s="470"/>
      <c r="Z896" s="470"/>
    </row>
    <row r="897" ht="14.4" spans="1:26">
      <c r="A897" s="470"/>
      <c r="B897" s="470"/>
      <c r="C897" s="470"/>
      <c r="D897" s="470"/>
      <c r="E897" s="470"/>
      <c r="F897" s="470"/>
      <c r="G897" s="470"/>
      <c r="H897" s="470"/>
      <c r="I897" s="470"/>
      <c r="J897" s="470"/>
      <c r="K897" s="470"/>
      <c r="L897" s="470"/>
      <c r="M897" s="470"/>
      <c r="N897" s="470"/>
      <c r="O897" s="470"/>
      <c r="P897" s="470"/>
      <c r="Q897" s="470"/>
      <c r="R897" s="470"/>
      <c r="S897" s="470"/>
      <c r="T897" s="470"/>
      <c r="U897" s="470"/>
      <c r="V897" s="470"/>
      <c r="W897" s="470"/>
      <c r="X897" s="470"/>
      <c r="Y897" s="470"/>
      <c r="Z897" s="470"/>
    </row>
    <row r="898" ht="14.4" spans="1:26">
      <c r="A898" s="470"/>
      <c r="B898" s="470"/>
      <c r="C898" s="470"/>
      <c r="D898" s="470"/>
      <c r="E898" s="470"/>
      <c r="F898" s="470"/>
      <c r="G898" s="470"/>
      <c r="H898" s="470"/>
      <c r="I898" s="470"/>
      <c r="J898" s="470"/>
      <c r="K898" s="470"/>
      <c r="L898" s="470"/>
      <c r="M898" s="470"/>
      <c r="N898" s="470"/>
      <c r="O898" s="470"/>
      <c r="P898" s="470"/>
      <c r="Q898" s="470"/>
      <c r="R898" s="470"/>
      <c r="S898" s="470"/>
      <c r="T898" s="470"/>
      <c r="U898" s="470"/>
      <c r="V898" s="470"/>
      <c r="W898" s="470"/>
      <c r="X898" s="470"/>
      <c r="Y898" s="470"/>
      <c r="Z898" s="470"/>
    </row>
    <row r="899" ht="14.4" spans="1:26">
      <c r="A899" s="470"/>
      <c r="B899" s="470"/>
      <c r="C899" s="470"/>
      <c r="D899" s="470"/>
      <c r="E899" s="470"/>
      <c r="F899" s="470"/>
      <c r="G899" s="470"/>
      <c r="H899" s="470"/>
      <c r="I899" s="470"/>
      <c r="J899" s="470"/>
      <c r="K899" s="470"/>
      <c r="L899" s="470"/>
      <c r="M899" s="470"/>
      <c r="N899" s="470"/>
      <c r="O899" s="470"/>
      <c r="P899" s="470"/>
      <c r="Q899" s="470"/>
      <c r="R899" s="470"/>
      <c r="S899" s="470"/>
      <c r="T899" s="470"/>
      <c r="U899" s="470"/>
      <c r="V899" s="470"/>
      <c r="W899" s="470"/>
      <c r="X899" s="470"/>
      <c r="Y899" s="470"/>
      <c r="Z899" s="470"/>
    </row>
    <row r="900" ht="14.4" spans="1:26">
      <c r="A900" s="470"/>
      <c r="B900" s="470"/>
      <c r="C900" s="470"/>
      <c r="D900" s="470"/>
      <c r="E900" s="470"/>
      <c r="F900" s="470"/>
      <c r="G900" s="470"/>
      <c r="H900" s="470"/>
      <c r="I900" s="470"/>
      <c r="J900" s="470"/>
      <c r="K900" s="470"/>
      <c r="L900" s="470"/>
      <c r="M900" s="470"/>
      <c r="N900" s="470"/>
      <c r="O900" s="470"/>
      <c r="P900" s="470"/>
      <c r="Q900" s="470"/>
      <c r="R900" s="470"/>
      <c r="S900" s="470"/>
      <c r="T900" s="470"/>
      <c r="U900" s="470"/>
      <c r="V900" s="470"/>
      <c r="W900" s="470"/>
      <c r="X900" s="470"/>
      <c r="Y900" s="470"/>
      <c r="Z900" s="470"/>
    </row>
    <row r="901" ht="14.4" spans="1:26">
      <c r="A901" s="470"/>
      <c r="B901" s="470"/>
      <c r="C901" s="470"/>
      <c r="D901" s="470"/>
      <c r="E901" s="470"/>
      <c r="F901" s="470"/>
      <c r="G901" s="470"/>
      <c r="H901" s="470"/>
      <c r="I901" s="470"/>
      <c r="J901" s="470"/>
      <c r="K901" s="470"/>
      <c r="L901" s="470"/>
      <c r="M901" s="470"/>
      <c r="N901" s="470"/>
      <c r="O901" s="470"/>
      <c r="P901" s="470"/>
      <c r="Q901" s="470"/>
      <c r="R901" s="470"/>
      <c r="S901" s="470"/>
      <c r="T901" s="470"/>
      <c r="U901" s="470"/>
      <c r="V901" s="470"/>
      <c r="W901" s="470"/>
      <c r="X901" s="470"/>
      <c r="Y901" s="470"/>
      <c r="Z901" s="470"/>
    </row>
    <row r="902" ht="14.4" spans="1:26">
      <c r="A902" s="470"/>
      <c r="B902" s="470"/>
      <c r="C902" s="470"/>
      <c r="D902" s="470"/>
      <c r="E902" s="470"/>
      <c r="F902" s="470"/>
      <c r="G902" s="470"/>
      <c r="H902" s="470"/>
      <c r="I902" s="470"/>
      <c r="J902" s="470"/>
      <c r="K902" s="470"/>
      <c r="L902" s="470"/>
      <c r="M902" s="470"/>
      <c r="N902" s="470"/>
      <c r="O902" s="470"/>
      <c r="P902" s="470"/>
      <c r="Q902" s="470"/>
      <c r="R902" s="470"/>
      <c r="S902" s="470"/>
      <c r="T902" s="470"/>
      <c r="U902" s="470"/>
      <c r="V902" s="470"/>
      <c r="W902" s="470"/>
      <c r="X902" s="470"/>
      <c r="Y902" s="470"/>
      <c r="Z902" s="470"/>
    </row>
    <row r="903" ht="14.4" spans="1:26">
      <c r="A903" s="470"/>
      <c r="B903" s="470"/>
      <c r="C903" s="470"/>
      <c r="D903" s="470"/>
      <c r="E903" s="470"/>
      <c r="F903" s="470"/>
      <c r="G903" s="470"/>
      <c r="H903" s="470"/>
      <c r="I903" s="470"/>
      <c r="J903" s="470"/>
      <c r="K903" s="470"/>
      <c r="L903" s="470"/>
      <c r="M903" s="470"/>
      <c r="N903" s="470"/>
      <c r="O903" s="470"/>
      <c r="P903" s="470"/>
      <c r="Q903" s="470"/>
      <c r="R903" s="470"/>
      <c r="S903" s="470"/>
      <c r="T903" s="470"/>
      <c r="U903" s="470"/>
      <c r="V903" s="470"/>
      <c r="W903" s="470"/>
      <c r="X903" s="470"/>
      <c r="Y903" s="470"/>
      <c r="Z903" s="470"/>
    </row>
    <row r="904" ht="14.4" spans="1:26">
      <c r="A904" s="470"/>
      <c r="B904" s="470"/>
      <c r="C904" s="470"/>
      <c r="D904" s="470"/>
      <c r="E904" s="470"/>
      <c r="F904" s="470"/>
      <c r="G904" s="470"/>
      <c r="H904" s="470"/>
      <c r="I904" s="470"/>
      <c r="J904" s="470"/>
      <c r="K904" s="470"/>
      <c r="L904" s="470"/>
      <c r="M904" s="470"/>
      <c r="N904" s="470"/>
      <c r="O904" s="470"/>
      <c r="P904" s="470"/>
      <c r="Q904" s="470"/>
      <c r="R904" s="470"/>
      <c r="S904" s="470"/>
      <c r="T904" s="470"/>
      <c r="U904" s="470"/>
      <c r="V904" s="470"/>
      <c r="W904" s="470"/>
      <c r="X904" s="470"/>
      <c r="Y904" s="470"/>
      <c r="Z904" s="470"/>
    </row>
    <row r="905" ht="14.4" spans="1:26">
      <c r="A905" s="470"/>
      <c r="B905" s="470"/>
      <c r="C905" s="470"/>
      <c r="D905" s="470"/>
      <c r="E905" s="470"/>
      <c r="F905" s="470"/>
      <c r="G905" s="470"/>
      <c r="H905" s="470"/>
      <c r="I905" s="470"/>
      <c r="J905" s="470"/>
      <c r="K905" s="470"/>
      <c r="L905" s="470"/>
      <c r="M905" s="470"/>
      <c r="N905" s="470"/>
      <c r="O905" s="470"/>
      <c r="P905" s="470"/>
      <c r="Q905" s="470"/>
      <c r="R905" s="470"/>
      <c r="S905" s="470"/>
      <c r="T905" s="470"/>
      <c r="U905" s="470"/>
      <c r="V905" s="470"/>
      <c r="W905" s="470"/>
      <c r="X905" s="470"/>
      <c r="Y905" s="470"/>
      <c r="Z905" s="470"/>
    </row>
    <row r="906" ht="14.4" spans="1:26">
      <c r="A906" s="470"/>
      <c r="B906" s="470"/>
      <c r="C906" s="470"/>
      <c r="D906" s="470"/>
      <c r="E906" s="470"/>
      <c r="F906" s="470"/>
      <c r="G906" s="470"/>
      <c r="H906" s="470"/>
      <c r="I906" s="470"/>
      <c r="J906" s="470"/>
      <c r="K906" s="470"/>
      <c r="L906" s="470"/>
      <c r="M906" s="470"/>
      <c r="N906" s="470"/>
      <c r="O906" s="470"/>
      <c r="P906" s="470"/>
      <c r="Q906" s="470"/>
      <c r="R906" s="470"/>
      <c r="S906" s="470"/>
      <c r="T906" s="470"/>
      <c r="U906" s="470"/>
      <c r="V906" s="470"/>
      <c r="W906" s="470"/>
      <c r="X906" s="470"/>
      <c r="Y906" s="470"/>
      <c r="Z906" s="470"/>
    </row>
    <row r="907" ht="14.4" spans="1:26">
      <c r="A907" s="470"/>
      <c r="B907" s="470"/>
      <c r="C907" s="470"/>
      <c r="D907" s="470"/>
      <c r="E907" s="470"/>
      <c r="F907" s="470"/>
      <c r="G907" s="470"/>
      <c r="H907" s="470"/>
      <c r="I907" s="470"/>
      <c r="J907" s="470"/>
      <c r="K907" s="470"/>
      <c r="L907" s="470"/>
      <c r="M907" s="470"/>
      <c r="N907" s="470"/>
      <c r="O907" s="470"/>
      <c r="P907" s="470"/>
      <c r="Q907" s="470"/>
      <c r="R907" s="470"/>
      <c r="S907" s="470"/>
      <c r="T907" s="470"/>
      <c r="U907" s="470"/>
      <c r="V907" s="470"/>
      <c r="W907" s="470"/>
      <c r="X907" s="470"/>
      <c r="Y907" s="470"/>
      <c r="Z907" s="470"/>
    </row>
    <row r="908" ht="14.4" spans="1:26">
      <c r="A908" s="470"/>
      <c r="B908" s="470"/>
      <c r="C908" s="470"/>
      <c r="D908" s="470"/>
      <c r="E908" s="470"/>
      <c r="F908" s="470"/>
      <c r="G908" s="470"/>
      <c r="H908" s="470"/>
      <c r="I908" s="470"/>
      <c r="J908" s="470"/>
      <c r="K908" s="470"/>
      <c r="L908" s="470"/>
      <c r="M908" s="470"/>
      <c r="N908" s="470"/>
      <c r="O908" s="470"/>
      <c r="P908" s="470"/>
      <c r="Q908" s="470"/>
      <c r="R908" s="470"/>
      <c r="S908" s="470"/>
      <c r="T908" s="470"/>
      <c r="U908" s="470"/>
      <c r="V908" s="470"/>
      <c r="W908" s="470"/>
      <c r="X908" s="470"/>
      <c r="Y908" s="470"/>
      <c r="Z908" s="470"/>
    </row>
    <row r="909" ht="14.4" spans="1:26">
      <c r="A909" s="470"/>
      <c r="B909" s="470"/>
      <c r="C909" s="470"/>
      <c r="D909" s="470"/>
      <c r="E909" s="470"/>
      <c r="F909" s="470"/>
      <c r="G909" s="470"/>
      <c r="H909" s="470"/>
      <c r="I909" s="470"/>
      <c r="J909" s="470"/>
      <c r="K909" s="470"/>
      <c r="L909" s="470"/>
      <c r="M909" s="470"/>
      <c r="N909" s="470"/>
      <c r="O909" s="470"/>
      <c r="P909" s="470"/>
      <c r="Q909" s="470"/>
      <c r="R909" s="470"/>
      <c r="S909" s="470"/>
      <c r="T909" s="470"/>
      <c r="U909" s="470"/>
      <c r="V909" s="470"/>
      <c r="W909" s="470"/>
      <c r="X909" s="470"/>
      <c r="Y909" s="470"/>
      <c r="Z909" s="470"/>
    </row>
    <row r="910" ht="14.4" spans="1:26">
      <c r="A910" s="470"/>
      <c r="B910" s="470"/>
      <c r="C910" s="470"/>
      <c r="D910" s="470"/>
      <c r="E910" s="470"/>
      <c r="F910" s="470"/>
      <c r="G910" s="470"/>
      <c r="H910" s="470"/>
      <c r="I910" s="470"/>
      <c r="J910" s="470"/>
      <c r="K910" s="470"/>
      <c r="L910" s="470"/>
      <c r="M910" s="470"/>
      <c r="N910" s="470"/>
      <c r="O910" s="470"/>
      <c r="P910" s="470"/>
      <c r="Q910" s="470"/>
      <c r="R910" s="470"/>
      <c r="S910" s="470"/>
      <c r="T910" s="470"/>
      <c r="U910" s="470"/>
      <c r="V910" s="470"/>
      <c r="W910" s="470"/>
      <c r="X910" s="470"/>
      <c r="Y910" s="470"/>
      <c r="Z910" s="470"/>
    </row>
    <row r="911" ht="14.4" spans="1:26">
      <c r="A911" s="470"/>
      <c r="B911" s="470"/>
      <c r="C911" s="470"/>
      <c r="D911" s="470"/>
      <c r="E911" s="470"/>
      <c r="F911" s="470"/>
      <c r="G911" s="470"/>
      <c r="H911" s="470"/>
      <c r="I911" s="470"/>
      <c r="J911" s="470"/>
      <c r="K911" s="470"/>
      <c r="L911" s="470"/>
      <c r="M911" s="470"/>
      <c r="N911" s="470"/>
      <c r="O911" s="470"/>
      <c r="P911" s="470"/>
      <c r="Q911" s="470"/>
      <c r="R911" s="470"/>
      <c r="S911" s="470"/>
      <c r="T911" s="470"/>
      <c r="U911" s="470"/>
      <c r="V911" s="470"/>
      <c r="W911" s="470"/>
      <c r="X911" s="470"/>
      <c r="Y911" s="470"/>
      <c r="Z911" s="470"/>
    </row>
    <row r="912" ht="14.4" spans="1:26">
      <c r="A912" s="470"/>
      <c r="B912" s="470"/>
      <c r="C912" s="470"/>
      <c r="D912" s="470"/>
      <c r="E912" s="470"/>
      <c r="F912" s="470"/>
      <c r="G912" s="470"/>
      <c r="H912" s="470"/>
      <c r="I912" s="470"/>
      <c r="J912" s="470"/>
      <c r="K912" s="470"/>
      <c r="L912" s="470"/>
      <c r="M912" s="470"/>
      <c r="N912" s="470"/>
      <c r="O912" s="470"/>
      <c r="P912" s="470"/>
      <c r="Q912" s="470"/>
      <c r="R912" s="470"/>
      <c r="S912" s="470"/>
      <c r="T912" s="470"/>
      <c r="U912" s="470"/>
      <c r="V912" s="470"/>
      <c r="W912" s="470"/>
      <c r="X912" s="470"/>
      <c r="Y912" s="470"/>
      <c r="Z912" s="470"/>
    </row>
    <row r="913" ht="14.4" spans="1:26">
      <c r="A913" s="470"/>
      <c r="B913" s="470"/>
      <c r="C913" s="470"/>
      <c r="D913" s="470"/>
      <c r="E913" s="470"/>
      <c r="F913" s="470"/>
      <c r="G913" s="470"/>
      <c r="H913" s="470"/>
      <c r="I913" s="470"/>
      <c r="J913" s="470"/>
      <c r="K913" s="470"/>
      <c r="L913" s="470"/>
      <c r="M913" s="470"/>
      <c r="N913" s="470"/>
      <c r="O913" s="470"/>
      <c r="P913" s="470"/>
      <c r="Q913" s="470"/>
      <c r="R913" s="470"/>
      <c r="S913" s="470"/>
      <c r="T913" s="470"/>
      <c r="U913" s="470"/>
      <c r="V913" s="470"/>
      <c r="W913" s="470"/>
      <c r="X913" s="470"/>
      <c r="Y913" s="470"/>
      <c r="Z913" s="470"/>
    </row>
    <row r="914" ht="14.4" spans="1:26">
      <c r="A914" s="470"/>
      <c r="B914" s="470"/>
      <c r="C914" s="470"/>
      <c r="D914" s="470"/>
      <c r="E914" s="470"/>
      <c r="F914" s="470"/>
      <c r="G914" s="470"/>
      <c r="H914" s="470"/>
      <c r="I914" s="470"/>
      <c r="J914" s="470"/>
      <c r="K914" s="470"/>
      <c r="L914" s="470"/>
      <c r="M914" s="470"/>
      <c r="N914" s="470"/>
      <c r="O914" s="470"/>
      <c r="P914" s="470"/>
      <c r="Q914" s="470"/>
      <c r="R914" s="470"/>
      <c r="S914" s="470"/>
      <c r="T914" s="470"/>
      <c r="U914" s="470"/>
      <c r="V914" s="470"/>
      <c r="W914" s="470"/>
      <c r="X914" s="470"/>
      <c r="Y914" s="470"/>
      <c r="Z914" s="470"/>
    </row>
    <row r="915" ht="14.4" spans="1:26">
      <c r="A915" s="470"/>
      <c r="B915" s="470"/>
      <c r="C915" s="470"/>
      <c r="D915" s="470"/>
      <c r="E915" s="470"/>
      <c r="F915" s="470"/>
      <c r="G915" s="470"/>
      <c r="H915" s="470"/>
      <c r="I915" s="470"/>
      <c r="J915" s="470"/>
      <c r="K915" s="470"/>
      <c r="L915" s="470"/>
      <c r="M915" s="470"/>
      <c r="N915" s="470"/>
      <c r="O915" s="470"/>
      <c r="P915" s="470"/>
      <c r="Q915" s="470"/>
      <c r="R915" s="470"/>
      <c r="S915" s="470"/>
      <c r="T915" s="470"/>
      <c r="U915" s="470"/>
      <c r="V915" s="470"/>
      <c r="W915" s="470"/>
      <c r="X915" s="470"/>
      <c r="Y915" s="470"/>
      <c r="Z915" s="470"/>
    </row>
    <row r="916" ht="14.4" spans="1:26">
      <c r="A916" s="470"/>
      <c r="B916" s="470"/>
      <c r="C916" s="470"/>
      <c r="D916" s="470"/>
      <c r="E916" s="470"/>
      <c r="F916" s="470"/>
      <c r="G916" s="470"/>
      <c r="H916" s="470"/>
      <c r="I916" s="470"/>
      <c r="J916" s="470"/>
      <c r="K916" s="470"/>
      <c r="L916" s="470"/>
      <c r="M916" s="470"/>
      <c r="N916" s="470"/>
      <c r="O916" s="470"/>
      <c r="P916" s="470"/>
      <c r="Q916" s="470"/>
      <c r="R916" s="470"/>
      <c r="S916" s="470"/>
      <c r="T916" s="470"/>
      <c r="U916" s="470"/>
      <c r="V916" s="470"/>
      <c r="W916" s="470"/>
      <c r="X916" s="470"/>
      <c r="Y916" s="470"/>
      <c r="Z916" s="470"/>
    </row>
    <row r="917" ht="14.4" spans="1:26">
      <c r="A917" s="470"/>
      <c r="B917" s="470"/>
      <c r="C917" s="470"/>
      <c r="D917" s="470"/>
      <c r="E917" s="470"/>
      <c r="F917" s="470"/>
      <c r="G917" s="470"/>
      <c r="H917" s="470"/>
      <c r="I917" s="470"/>
      <c r="J917" s="470"/>
      <c r="K917" s="470"/>
      <c r="L917" s="470"/>
      <c r="M917" s="470"/>
      <c r="N917" s="470"/>
      <c r="O917" s="470"/>
      <c r="P917" s="470"/>
      <c r="Q917" s="470"/>
      <c r="R917" s="470"/>
      <c r="S917" s="470"/>
      <c r="T917" s="470"/>
      <c r="U917" s="470"/>
      <c r="V917" s="470"/>
      <c r="W917" s="470"/>
      <c r="X917" s="470"/>
      <c r="Y917" s="470"/>
      <c r="Z917" s="470"/>
    </row>
    <row r="918" ht="14.4" spans="1:26">
      <c r="A918" s="470"/>
      <c r="B918" s="470"/>
      <c r="C918" s="470"/>
      <c r="D918" s="470"/>
      <c r="E918" s="470"/>
      <c r="F918" s="470"/>
      <c r="G918" s="470"/>
      <c r="H918" s="470"/>
      <c r="I918" s="470"/>
      <c r="J918" s="470"/>
      <c r="K918" s="470"/>
      <c r="L918" s="470"/>
      <c r="M918" s="470"/>
      <c r="N918" s="470"/>
      <c r="O918" s="470"/>
      <c r="P918" s="470"/>
      <c r="Q918" s="470"/>
      <c r="R918" s="470"/>
      <c r="S918" s="470"/>
      <c r="T918" s="470"/>
      <c r="U918" s="470"/>
      <c r="V918" s="470"/>
      <c r="W918" s="470"/>
      <c r="X918" s="470"/>
      <c r="Y918" s="470"/>
      <c r="Z918" s="470"/>
    </row>
    <row r="919" ht="14.4" spans="1:26">
      <c r="A919" s="470"/>
      <c r="B919" s="470"/>
      <c r="C919" s="470"/>
      <c r="D919" s="470"/>
      <c r="E919" s="470"/>
      <c r="F919" s="470"/>
      <c r="G919" s="470"/>
      <c r="H919" s="470"/>
      <c r="I919" s="470"/>
      <c r="J919" s="470"/>
      <c r="K919" s="470"/>
      <c r="L919" s="470"/>
      <c r="M919" s="470"/>
      <c r="N919" s="470"/>
      <c r="O919" s="470"/>
      <c r="P919" s="470"/>
      <c r="Q919" s="470"/>
      <c r="R919" s="470"/>
      <c r="S919" s="470"/>
      <c r="T919" s="470"/>
      <c r="U919" s="470"/>
      <c r="V919" s="470"/>
      <c r="W919" s="470"/>
      <c r="X919" s="470"/>
      <c r="Y919" s="470"/>
      <c r="Z919" s="470"/>
    </row>
    <row r="920" ht="14.4" spans="1:26">
      <c r="A920" s="470"/>
      <c r="B920" s="470"/>
      <c r="C920" s="470"/>
      <c r="D920" s="470"/>
      <c r="E920" s="470"/>
      <c r="F920" s="470"/>
      <c r="G920" s="470"/>
      <c r="H920" s="470"/>
      <c r="I920" s="470"/>
      <c r="J920" s="470"/>
      <c r="K920" s="470"/>
      <c r="L920" s="470"/>
      <c r="M920" s="470"/>
      <c r="N920" s="470"/>
      <c r="O920" s="470"/>
      <c r="P920" s="470"/>
      <c r="Q920" s="470"/>
      <c r="R920" s="470"/>
      <c r="S920" s="470"/>
      <c r="T920" s="470"/>
      <c r="U920" s="470"/>
      <c r="V920" s="470"/>
      <c r="W920" s="470"/>
      <c r="X920" s="470"/>
      <c r="Y920" s="470"/>
      <c r="Z920" s="470"/>
    </row>
    <row r="921" ht="14.4" spans="1:26">
      <c r="A921" s="470"/>
      <c r="B921" s="470"/>
      <c r="C921" s="470"/>
      <c r="D921" s="470"/>
      <c r="E921" s="470"/>
      <c r="F921" s="470"/>
      <c r="G921" s="470"/>
      <c r="H921" s="470"/>
      <c r="I921" s="470"/>
      <c r="J921" s="470"/>
      <c r="K921" s="470"/>
      <c r="L921" s="470"/>
      <c r="M921" s="470"/>
      <c r="N921" s="470"/>
      <c r="O921" s="470"/>
      <c r="P921" s="470"/>
      <c r="Q921" s="470"/>
      <c r="R921" s="470"/>
      <c r="S921" s="470"/>
      <c r="T921" s="470"/>
      <c r="U921" s="470"/>
      <c r="V921" s="470"/>
      <c r="W921" s="470"/>
      <c r="X921" s="470"/>
      <c r="Y921" s="470"/>
      <c r="Z921" s="470"/>
    </row>
    <row r="922" ht="14.4" spans="1:26">
      <c r="A922" s="470"/>
      <c r="B922" s="470"/>
      <c r="C922" s="470"/>
      <c r="D922" s="470"/>
      <c r="E922" s="470"/>
      <c r="F922" s="470"/>
      <c r="G922" s="470"/>
      <c r="H922" s="470"/>
      <c r="I922" s="470"/>
      <c r="J922" s="470"/>
      <c r="K922" s="470"/>
      <c r="L922" s="470"/>
      <c r="M922" s="470"/>
      <c r="N922" s="470"/>
      <c r="O922" s="470"/>
      <c r="P922" s="470"/>
      <c r="Q922" s="470"/>
      <c r="R922" s="470"/>
      <c r="S922" s="470"/>
      <c r="T922" s="470"/>
      <c r="U922" s="470"/>
      <c r="V922" s="470"/>
      <c r="W922" s="470"/>
      <c r="X922" s="470"/>
      <c r="Y922" s="470"/>
      <c r="Z922" s="470"/>
    </row>
    <row r="923" ht="14.4" spans="1:26">
      <c r="A923" s="470"/>
      <c r="B923" s="470"/>
      <c r="C923" s="470"/>
      <c r="D923" s="470"/>
      <c r="E923" s="470"/>
      <c r="F923" s="470"/>
      <c r="G923" s="470"/>
      <c r="H923" s="470"/>
      <c r="I923" s="470"/>
      <c r="J923" s="470"/>
      <c r="K923" s="470"/>
      <c r="L923" s="470"/>
      <c r="M923" s="470"/>
      <c r="N923" s="470"/>
      <c r="O923" s="470"/>
      <c r="P923" s="470"/>
      <c r="Q923" s="470"/>
      <c r="R923" s="470"/>
      <c r="S923" s="470"/>
      <c r="T923" s="470"/>
      <c r="U923" s="470"/>
      <c r="V923" s="470"/>
      <c r="W923" s="470"/>
      <c r="X923" s="470"/>
      <c r="Y923" s="470"/>
      <c r="Z923" s="470"/>
    </row>
    <row r="924" ht="14.4" spans="1:26">
      <c r="A924" s="470"/>
      <c r="B924" s="470"/>
      <c r="C924" s="470"/>
      <c r="D924" s="470"/>
      <c r="E924" s="470"/>
      <c r="F924" s="470"/>
      <c r="G924" s="470"/>
      <c r="H924" s="470"/>
      <c r="I924" s="470"/>
      <c r="J924" s="470"/>
      <c r="K924" s="470"/>
      <c r="L924" s="470"/>
      <c r="M924" s="470"/>
      <c r="N924" s="470"/>
      <c r="O924" s="470"/>
      <c r="P924" s="470"/>
      <c r="Q924" s="470"/>
      <c r="R924" s="470"/>
      <c r="S924" s="470"/>
      <c r="T924" s="470"/>
      <c r="U924" s="470"/>
      <c r="V924" s="470"/>
      <c r="W924" s="470"/>
      <c r="X924" s="470"/>
      <c r="Y924" s="470"/>
      <c r="Z924" s="470"/>
    </row>
    <row r="925" ht="14.4" spans="1:26">
      <c r="A925" s="470"/>
      <c r="B925" s="470"/>
      <c r="C925" s="470"/>
      <c r="D925" s="470"/>
      <c r="E925" s="470"/>
      <c r="F925" s="470"/>
      <c r="G925" s="470"/>
      <c r="H925" s="470"/>
      <c r="I925" s="470"/>
      <c r="J925" s="470"/>
      <c r="K925" s="470"/>
      <c r="L925" s="470"/>
      <c r="M925" s="470"/>
      <c r="N925" s="470"/>
      <c r="O925" s="470"/>
      <c r="P925" s="470"/>
      <c r="Q925" s="470"/>
      <c r="R925" s="470"/>
      <c r="S925" s="470"/>
      <c r="T925" s="470"/>
      <c r="U925" s="470"/>
      <c r="V925" s="470"/>
      <c r="W925" s="470"/>
      <c r="X925" s="470"/>
      <c r="Y925" s="470"/>
      <c r="Z925" s="470"/>
    </row>
    <row r="926" ht="14.4" spans="1:26">
      <c r="A926" s="470"/>
      <c r="B926" s="470"/>
      <c r="C926" s="470"/>
      <c r="D926" s="470"/>
      <c r="E926" s="470"/>
      <c r="F926" s="470"/>
      <c r="G926" s="470"/>
      <c r="H926" s="470"/>
      <c r="I926" s="470"/>
      <c r="J926" s="470"/>
      <c r="K926" s="470"/>
      <c r="L926" s="470"/>
      <c r="M926" s="470"/>
      <c r="N926" s="470"/>
      <c r="O926" s="470"/>
      <c r="P926" s="470"/>
      <c r="Q926" s="470"/>
      <c r="R926" s="470"/>
      <c r="S926" s="470"/>
      <c r="T926" s="470"/>
      <c r="U926" s="470"/>
      <c r="V926" s="470"/>
      <c r="W926" s="470"/>
      <c r="X926" s="470"/>
      <c r="Y926" s="470"/>
      <c r="Z926" s="470"/>
    </row>
    <row r="927" ht="14.4" spans="1:26">
      <c r="A927" s="470"/>
      <c r="B927" s="470"/>
      <c r="C927" s="470"/>
      <c r="D927" s="470"/>
      <c r="E927" s="470"/>
      <c r="F927" s="470"/>
      <c r="G927" s="470"/>
      <c r="H927" s="470"/>
      <c r="I927" s="470"/>
      <c r="J927" s="470"/>
      <c r="K927" s="470"/>
      <c r="L927" s="470"/>
      <c r="M927" s="470"/>
      <c r="N927" s="470"/>
      <c r="O927" s="470"/>
      <c r="P927" s="470"/>
      <c r="Q927" s="470"/>
      <c r="R927" s="470"/>
      <c r="S927" s="470"/>
      <c r="T927" s="470"/>
      <c r="U927" s="470"/>
      <c r="V927" s="470"/>
      <c r="W927" s="470"/>
      <c r="X927" s="470"/>
      <c r="Y927" s="470"/>
      <c r="Z927" s="470"/>
    </row>
    <row r="928" ht="14.4" spans="1:26">
      <c r="A928" s="470"/>
      <c r="B928" s="470"/>
      <c r="C928" s="470"/>
      <c r="D928" s="470"/>
      <c r="E928" s="470"/>
      <c r="F928" s="470"/>
      <c r="G928" s="470"/>
      <c r="H928" s="470"/>
      <c r="I928" s="470"/>
      <c r="J928" s="470"/>
      <c r="K928" s="470"/>
      <c r="L928" s="470"/>
      <c r="M928" s="470"/>
      <c r="N928" s="470"/>
      <c r="O928" s="470"/>
      <c r="P928" s="470"/>
      <c r="Q928" s="470"/>
      <c r="R928" s="470"/>
      <c r="S928" s="470"/>
      <c r="T928" s="470"/>
      <c r="U928" s="470"/>
      <c r="V928" s="470"/>
      <c r="W928" s="470"/>
      <c r="X928" s="470"/>
      <c r="Y928" s="470"/>
      <c r="Z928" s="470"/>
    </row>
    <row r="929" ht="14.4" spans="1:26">
      <c r="A929" s="470"/>
      <c r="B929" s="470"/>
      <c r="C929" s="470"/>
      <c r="D929" s="470"/>
      <c r="E929" s="470"/>
      <c r="F929" s="470"/>
      <c r="G929" s="470"/>
      <c r="H929" s="470"/>
      <c r="I929" s="470"/>
      <c r="J929" s="470"/>
      <c r="K929" s="470"/>
      <c r="L929" s="470"/>
      <c r="M929" s="470"/>
      <c r="N929" s="470"/>
      <c r="O929" s="470"/>
      <c r="P929" s="470"/>
      <c r="Q929" s="470"/>
      <c r="R929" s="470"/>
      <c r="S929" s="470"/>
      <c r="T929" s="470"/>
      <c r="U929" s="470"/>
      <c r="V929" s="470"/>
      <c r="W929" s="470"/>
      <c r="X929" s="470"/>
      <c r="Y929" s="470"/>
      <c r="Z929" s="470"/>
    </row>
    <row r="930" ht="14.4" spans="1:26">
      <c r="A930" s="470"/>
      <c r="B930" s="470"/>
      <c r="C930" s="470"/>
      <c r="D930" s="470"/>
      <c r="E930" s="470"/>
      <c r="F930" s="470"/>
      <c r="G930" s="470"/>
      <c r="H930" s="470"/>
      <c r="I930" s="470"/>
      <c r="J930" s="470"/>
      <c r="K930" s="470"/>
      <c r="L930" s="470"/>
      <c r="M930" s="470"/>
      <c r="N930" s="470"/>
      <c r="O930" s="470"/>
      <c r="P930" s="470"/>
      <c r="Q930" s="470"/>
      <c r="R930" s="470"/>
      <c r="S930" s="470"/>
      <c r="T930" s="470"/>
      <c r="U930" s="470"/>
      <c r="V930" s="470"/>
      <c r="W930" s="470"/>
      <c r="X930" s="470"/>
      <c r="Y930" s="470"/>
      <c r="Z930" s="470"/>
    </row>
    <row r="931" ht="14.4" spans="1:26">
      <c r="A931" s="470"/>
      <c r="B931" s="470"/>
      <c r="C931" s="470"/>
      <c r="D931" s="470"/>
      <c r="E931" s="470"/>
      <c r="F931" s="470"/>
      <c r="G931" s="470"/>
      <c r="H931" s="470"/>
      <c r="I931" s="470"/>
      <c r="J931" s="470"/>
      <c r="K931" s="470"/>
      <c r="L931" s="470"/>
      <c r="M931" s="470"/>
      <c r="N931" s="470"/>
      <c r="O931" s="470"/>
      <c r="P931" s="470"/>
      <c r="Q931" s="470"/>
      <c r="R931" s="470"/>
      <c r="S931" s="470"/>
      <c r="T931" s="470"/>
      <c r="U931" s="470"/>
      <c r="V931" s="470"/>
      <c r="W931" s="470"/>
      <c r="X931" s="470"/>
      <c r="Y931" s="470"/>
      <c r="Z931" s="470"/>
    </row>
    <row r="932" ht="14.4" spans="1:26">
      <c r="A932" s="470"/>
      <c r="B932" s="470"/>
      <c r="C932" s="470"/>
      <c r="D932" s="470"/>
      <c r="E932" s="470"/>
      <c r="F932" s="470"/>
      <c r="G932" s="470"/>
      <c r="H932" s="470"/>
      <c r="I932" s="470"/>
      <c r="J932" s="470"/>
      <c r="K932" s="470"/>
      <c r="L932" s="470"/>
      <c r="M932" s="470"/>
      <c r="N932" s="470"/>
      <c r="O932" s="470"/>
      <c r="P932" s="470"/>
      <c r="Q932" s="470"/>
      <c r="R932" s="470"/>
      <c r="S932" s="470"/>
      <c r="T932" s="470"/>
      <c r="U932" s="470"/>
      <c r="V932" s="470"/>
      <c r="W932" s="470"/>
      <c r="X932" s="470"/>
      <c r="Y932" s="470"/>
      <c r="Z932" s="470"/>
    </row>
    <row r="933" ht="14.4" spans="1:26">
      <c r="A933" s="470"/>
      <c r="B933" s="470"/>
      <c r="C933" s="470"/>
      <c r="D933" s="470"/>
      <c r="E933" s="470"/>
      <c r="F933" s="470"/>
      <c r="G933" s="470"/>
      <c r="H933" s="470"/>
      <c r="I933" s="470"/>
      <c r="J933" s="470"/>
      <c r="K933" s="470"/>
      <c r="L933" s="470"/>
      <c r="M933" s="470"/>
      <c r="N933" s="470"/>
      <c r="O933" s="470"/>
      <c r="P933" s="470"/>
      <c r="Q933" s="470"/>
      <c r="R933" s="470"/>
      <c r="S933" s="470"/>
      <c r="T933" s="470"/>
      <c r="U933" s="470"/>
      <c r="V933" s="470"/>
      <c r="W933" s="470"/>
      <c r="X933" s="470"/>
      <c r="Y933" s="470"/>
      <c r="Z933" s="470"/>
    </row>
    <row r="934" ht="14.4" spans="1:26">
      <c r="A934" s="470"/>
      <c r="B934" s="470"/>
      <c r="C934" s="470"/>
      <c r="D934" s="470"/>
      <c r="E934" s="470"/>
      <c r="F934" s="470"/>
      <c r="G934" s="470"/>
      <c r="H934" s="470"/>
      <c r="I934" s="470"/>
      <c r="J934" s="470"/>
      <c r="K934" s="470"/>
      <c r="L934" s="470"/>
      <c r="M934" s="470"/>
      <c r="N934" s="470"/>
      <c r="O934" s="470"/>
      <c r="P934" s="470"/>
      <c r="Q934" s="470"/>
      <c r="R934" s="470"/>
      <c r="S934" s="470"/>
      <c r="T934" s="470"/>
      <c r="U934" s="470"/>
      <c r="V934" s="470"/>
      <c r="W934" s="470"/>
      <c r="X934" s="470"/>
      <c r="Y934" s="470"/>
      <c r="Z934" s="470"/>
    </row>
    <row r="935" ht="14.4" spans="1:26">
      <c r="A935" s="470"/>
      <c r="B935" s="470"/>
      <c r="C935" s="470"/>
      <c r="D935" s="470"/>
      <c r="E935" s="470"/>
      <c r="F935" s="470"/>
      <c r="G935" s="470"/>
      <c r="H935" s="470"/>
      <c r="I935" s="470"/>
      <c r="J935" s="470"/>
      <c r="K935" s="470"/>
      <c r="L935" s="470"/>
      <c r="M935" s="470"/>
      <c r="N935" s="470"/>
      <c r="O935" s="470"/>
      <c r="P935" s="470"/>
      <c r="Q935" s="470"/>
      <c r="R935" s="470"/>
      <c r="S935" s="470"/>
      <c r="T935" s="470"/>
      <c r="U935" s="470"/>
      <c r="V935" s="470"/>
      <c r="W935" s="470"/>
      <c r="X935" s="470"/>
      <c r="Y935" s="470"/>
      <c r="Z935" s="470"/>
    </row>
    <row r="936" ht="14.4" spans="1:26">
      <c r="A936" s="470"/>
      <c r="B936" s="470"/>
      <c r="C936" s="470"/>
      <c r="D936" s="470"/>
      <c r="E936" s="470"/>
      <c r="F936" s="470"/>
      <c r="G936" s="470"/>
      <c r="H936" s="470"/>
      <c r="I936" s="470"/>
      <c r="J936" s="470"/>
      <c r="K936" s="470"/>
      <c r="L936" s="470"/>
      <c r="M936" s="470"/>
      <c r="N936" s="470"/>
      <c r="O936" s="470"/>
      <c r="P936" s="470"/>
      <c r="Q936" s="470"/>
      <c r="R936" s="470"/>
      <c r="S936" s="470"/>
      <c r="T936" s="470"/>
      <c r="U936" s="470"/>
      <c r="V936" s="470"/>
      <c r="W936" s="470"/>
      <c r="X936" s="470"/>
      <c r="Y936" s="470"/>
      <c r="Z936" s="470"/>
    </row>
    <row r="937" ht="14.4" spans="1:26">
      <c r="A937" s="470"/>
      <c r="B937" s="470"/>
      <c r="C937" s="470"/>
      <c r="D937" s="470"/>
      <c r="E937" s="470"/>
      <c r="F937" s="470"/>
      <c r="G937" s="470"/>
      <c r="H937" s="470"/>
      <c r="I937" s="470"/>
      <c r="J937" s="470"/>
      <c r="K937" s="470"/>
      <c r="L937" s="470"/>
      <c r="M937" s="470"/>
      <c r="N937" s="470"/>
      <c r="O937" s="470"/>
      <c r="P937" s="470"/>
      <c r="Q937" s="470"/>
      <c r="R937" s="470"/>
      <c r="S937" s="470"/>
      <c r="T937" s="470"/>
      <c r="U937" s="470"/>
      <c r="V937" s="470"/>
      <c r="W937" s="470"/>
      <c r="X937" s="470"/>
      <c r="Y937" s="470"/>
      <c r="Z937" s="470"/>
    </row>
    <row r="938" ht="14.4" spans="1:26">
      <c r="A938" s="470"/>
      <c r="B938" s="470"/>
      <c r="C938" s="470"/>
      <c r="D938" s="470"/>
      <c r="E938" s="470"/>
      <c r="F938" s="470"/>
      <c r="G938" s="470"/>
      <c r="H938" s="470"/>
      <c r="I938" s="470"/>
      <c r="J938" s="470"/>
      <c r="K938" s="470"/>
      <c r="L938" s="470"/>
      <c r="M938" s="470"/>
      <c r="N938" s="470"/>
      <c r="O938" s="470"/>
      <c r="P938" s="470"/>
      <c r="Q938" s="470"/>
      <c r="R938" s="470"/>
      <c r="S938" s="470"/>
      <c r="T938" s="470"/>
      <c r="U938" s="470"/>
      <c r="V938" s="470"/>
      <c r="W938" s="470"/>
      <c r="X938" s="470"/>
      <c r="Y938" s="470"/>
      <c r="Z938" s="470"/>
    </row>
    <row r="939" ht="14.4" spans="1:26">
      <c r="A939" s="470"/>
      <c r="B939" s="470"/>
      <c r="C939" s="470"/>
      <c r="D939" s="470"/>
      <c r="E939" s="470"/>
      <c r="F939" s="470"/>
      <c r="G939" s="470"/>
      <c r="H939" s="470"/>
      <c r="I939" s="470"/>
      <c r="J939" s="470"/>
      <c r="K939" s="470"/>
      <c r="L939" s="470"/>
      <c r="M939" s="470"/>
      <c r="N939" s="470"/>
      <c r="O939" s="470"/>
      <c r="P939" s="470"/>
      <c r="Q939" s="470"/>
      <c r="R939" s="470"/>
      <c r="S939" s="470"/>
      <c r="T939" s="470"/>
      <c r="U939" s="470"/>
      <c r="V939" s="470"/>
      <c r="W939" s="470"/>
      <c r="X939" s="470"/>
      <c r="Y939" s="470"/>
      <c r="Z939" s="470"/>
    </row>
    <row r="940" ht="14.4" spans="1:26">
      <c r="A940" s="470"/>
      <c r="B940" s="470"/>
      <c r="C940" s="470"/>
      <c r="D940" s="470"/>
      <c r="E940" s="470"/>
      <c r="F940" s="470"/>
      <c r="G940" s="470"/>
      <c r="H940" s="470"/>
      <c r="I940" s="470"/>
      <c r="J940" s="470"/>
      <c r="K940" s="470"/>
      <c r="L940" s="470"/>
      <c r="M940" s="470"/>
      <c r="N940" s="470"/>
      <c r="O940" s="470"/>
      <c r="P940" s="470"/>
      <c r="Q940" s="470"/>
      <c r="R940" s="470"/>
      <c r="S940" s="470"/>
      <c r="T940" s="470"/>
      <c r="U940" s="470"/>
      <c r="V940" s="470"/>
      <c r="W940" s="470"/>
      <c r="X940" s="470"/>
      <c r="Y940" s="470"/>
      <c r="Z940" s="470"/>
    </row>
    <row r="941" ht="14.4" spans="1:26">
      <c r="A941" s="470"/>
      <c r="B941" s="470"/>
      <c r="C941" s="470"/>
      <c r="D941" s="470"/>
      <c r="E941" s="470"/>
      <c r="F941" s="470"/>
      <c r="G941" s="470"/>
      <c r="H941" s="470"/>
      <c r="I941" s="470"/>
      <c r="J941" s="470"/>
      <c r="K941" s="470"/>
      <c r="L941" s="470"/>
      <c r="M941" s="470"/>
      <c r="N941" s="470"/>
      <c r="O941" s="470"/>
      <c r="P941" s="470"/>
      <c r="Q941" s="470"/>
      <c r="R941" s="470"/>
      <c r="S941" s="470"/>
      <c r="T941" s="470"/>
      <c r="U941" s="470"/>
      <c r="V941" s="470"/>
      <c r="W941" s="470"/>
      <c r="X941" s="470"/>
      <c r="Y941" s="470"/>
      <c r="Z941" s="470"/>
    </row>
    <row r="942" ht="14.4" spans="1:26">
      <c r="A942" s="470"/>
      <c r="B942" s="470"/>
      <c r="C942" s="470"/>
      <c r="D942" s="470"/>
      <c r="E942" s="470"/>
      <c r="F942" s="470"/>
      <c r="G942" s="470"/>
      <c r="H942" s="470"/>
      <c r="I942" s="470"/>
      <c r="J942" s="470"/>
      <c r="K942" s="470"/>
      <c r="L942" s="470"/>
      <c r="M942" s="470"/>
      <c r="N942" s="470"/>
      <c r="O942" s="470"/>
      <c r="P942" s="470"/>
      <c r="Q942" s="470"/>
      <c r="R942" s="470"/>
      <c r="S942" s="470"/>
      <c r="T942" s="470"/>
      <c r="U942" s="470"/>
      <c r="V942" s="470"/>
      <c r="W942" s="470"/>
      <c r="X942" s="470"/>
      <c r="Y942" s="470"/>
      <c r="Z942" s="470"/>
    </row>
    <row r="943" ht="14.4" spans="1:26">
      <c r="A943" s="470"/>
      <c r="B943" s="470"/>
      <c r="C943" s="470"/>
      <c r="D943" s="470"/>
      <c r="E943" s="470"/>
      <c r="F943" s="470"/>
      <c r="G943" s="470"/>
      <c r="H943" s="470"/>
      <c r="I943" s="470"/>
      <c r="J943" s="470"/>
      <c r="K943" s="470"/>
      <c r="L943" s="470"/>
      <c r="M943" s="470"/>
      <c r="N943" s="470"/>
      <c r="O943" s="470"/>
      <c r="P943" s="470"/>
      <c r="Q943" s="470"/>
      <c r="R943" s="470"/>
      <c r="S943" s="470"/>
      <c r="T943" s="470"/>
      <c r="U943" s="470"/>
      <c r="V943" s="470"/>
      <c r="W943" s="470"/>
      <c r="X943" s="470"/>
      <c r="Y943" s="470"/>
      <c r="Z943" s="470"/>
    </row>
    <row r="944" ht="14.4" spans="1:26">
      <c r="A944" s="470"/>
      <c r="B944" s="470"/>
      <c r="C944" s="470"/>
      <c r="D944" s="470"/>
      <c r="E944" s="470"/>
      <c r="F944" s="470"/>
      <c r="G944" s="470"/>
      <c r="H944" s="470"/>
      <c r="I944" s="470"/>
      <c r="J944" s="470"/>
      <c r="K944" s="470"/>
      <c r="L944" s="470"/>
      <c r="M944" s="470"/>
      <c r="N944" s="470"/>
      <c r="O944" s="470"/>
      <c r="P944" s="470"/>
      <c r="Q944" s="470"/>
      <c r="R944" s="470"/>
      <c r="S944" s="470"/>
      <c r="T944" s="470"/>
      <c r="U944" s="470"/>
      <c r="V944" s="470"/>
      <c r="W944" s="470"/>
      <c r="X944" s="470"/>
      <c r="Y944" s="470"/>
      <c r="Z944" s="470"/>
    </row>
    <row r="945" ht="14.4" spans="1:26">
      <c r="A945" s="470"/>
      <c r="B945" s="470"/>
      <c r="C945" s="470"/>
      <c r="D945" s="470"/>
      <c r="E945" s="470"/>
      <c r="F945" s="470"/>
      <c r="G945" s="470"/>
      <c r="H945" s="470"/>
      <c r="I945" s="470"/>
      <c r="J945" s="470"/>
      <c r="K945" s="470"/>
      <c r="L945" s="470"/>
      <c r="M945" s="470"/>
      <c r="N945" s="470"/>
      <c r="O945" s="470"/>
      <c r="P945" s="470"/>
      <c r="Q945" s="470"/>
      <c r="R945" s="470"/>
      <c r="S945" s="470"/>
      <c r="T945" s="470"/>
      <c r="U945" s="470"/>
      <c r="V945" s="470"/>
      <c r="W945" s="470"/>
      <c r="X945" s="470"/>
      <c r="Y945" s="470"/>
      <c r="Z945" s="470"/>
    </row>
    <row r="946" ht="14.4" spans="1:26">
      <c r="A946" s="470"/>
      <c r="B946" s="470"/>
      <c r="C946" s="470"/>
      <c r="D946" s="470"/>
      <c r="E946" s="470"/>
      <c r="F946" s="470"/>
      <c r="G946" s="470"/>
      <c r="H946" s="470"/>
      <c r="I946" s="470"/>
      <c r="J946" s="470"/>
      <c r="K946" s="470"/>
      <c r="L946" s="470"/>
      <c r="M946" s="470"/>
      <c r="N946" s="470"/>
      <c r="O946" s="470"/>
      <c r="P946" s="470"/>
      <c r="Q946" s="470"/>
      <c r="R946" s="470"/>
      <c r="S946" s="470"/>
      <c r="T946" s="470"/>
      <c r="U946" s="470"/>
      <c r="V946" s="470"/>
      <c r="W946" s="470"/>
      <c r="X946" s="470"/>
      <c r="Y946" s="470"/>
      <c r="Z946" s="470"/>
    </row>
    <row r="947" ht="14.4" spans="1:26">
      <c r="A947" s="470"/>
      <c r="B947" s="470"/>
      <c r="C947" s="470"/>
      <c r="D947" s="470"/>
      <c r="E947" s="470"/>
      <c r="F947" s="470"/>
      <c r="G947" s="470"/>
      <c r="H947" s="470"/>
      <c r="I947" s="470"/>
      <c r="J947" s="470"/>
      <c r="K947" s="470"/>
      <c r="L947" s="470"/>
      <c r="M947" s="470"/>
      <c r="N947" s="470"/>
      <c r="O947" s="470"/>
      <c r="P947" s="470"/>
      <c r="Q947" s="470"/>
      <c r="R947" s="470"/>
      <c r="S947" s="470"/>
      <c r="T947" s="470"/>
      <c r="U947" s="470"/>
      <c r="V947" s="470"/>
      <c r="W947" s="470"/>
      <c r="X947" s="470"/>
      <c r="Y947" s="470"/>
      <c r="Z947" s="470"/>
    </row>
    <row r="948" ht="14.4" spans="1:26">
      <c r="A948" s="470"/>
      <c r="B948" s="470"/>
      <c r="C948" s="470"/>
      <c r="D948" s="470"/>
      <c r="E948" s="470"/>
      <c r="F948" s="470"/>
      <c r="G948" s="470"/>
      <c r="H948" s="470"/>
      <c r="I948" s="470"/>
      <c r="J948" s="470"/>
      <c r="K948" s="470"/>
      <c r="L948" s="470"/>
      <c r="M948" s="470"/>
      <c r="N948" s="470"/>
      <c r="O948" s="470"/>
      <c r="P948" s="470"/>
      <c r="Q948" s="470"/>
      <c r="R948" s="470"/>
      <c r="S948" s="470"/>
      <c r="T948" s="470"/>
      <c r="U948" s="470"/>
      <c r="V948" s="470"/>
      <c r="W948" s="470"/>
      <c r="X948" s="470"/>
      <c r="Y948" s="470"/>
      <c r="Z948" s="470"/>
    </row>
    <row r="949" ht="14.4" spans="1:26">
      <c r="A949" s="470"/>
      <c r="B949" s="470"/>
      <c r="C949" s="470"/>
      <c r="D949" s="470"/>
      <c r="E949" s="470"/>
      <c r="F949" s="470"/>
      <c r="G949" s="470"/>
      <c r="H949" s="470"/>
      <c r="I949" s="470"/>
      <c r="J949" s="470"/>
      <c r="K949" s="470"/>
      <c r="L949" s="470"/>
      <c r="M949" s="470"/>
      <c r="N949" s="470"/>
      <c r="O949" s="470"/>
      <c r="P949" s="470"/>
      <c r="Q949" s="470"/>
      <c r="R949" s="470"/>
      <c r="S949" s="470"/>
      <c r="T949" s="470"/>
      <c r="U949" s="470"/>
      <c r="V949" s="470"/>
      <c r="W949" s="470"/>
      <c r="X949" s="470"/>
      <c r="Y949" s="470"/>
      <c r="Z949" s="470"/>
    </row>
    <row r="950" ht="14.4" spans="1:26">
      <c r="A950" s="470"/>
      <c r="B950" s="470"/>
      <c r="C950" s="470"/>
      <c r="D950" s="470"/>
      <c r="E950" s="470"/>
      <c r="F950" s="470"/>
      <c r="G950" s="470"/>
      <c r="H950" s="470"/>
      <c r="I950" s="470"/>
      <c r="J950" s="470"/>
      <c r="K950" s="470"/>
      <c r="L950" s="470"/>
      <c r="M950" s="470"/>
      <c r="N950" s="470"/>
      <c r="O950" s="470"/>
      <c r="P950" s="470"/>
      <c r="Q950" s="470"/>
      <c r="R950" s="470"/>
      <c r="S950" s="470"/>
      <c r="T950" s="470"/>
      <c r="U950" s="470"/>
      <c r="V950" s="470"/>
      <c r="W950" s="470"/>
      <c r="X950" s="470"/>
      <c r="Y950" s="470"/>
      <c r="Z950" s="470"/>
    </row>
    <row r="951" ht="14.4" spans="1:26">
      <c r="A951" s="470"/>
      <c r="B951" s="470"/>
      <c r="C951" s="470"/>
      <c r="D951" s="470"/>
      <c r="E951" s="470"/>
      <c r="F951" s="470"/>
      <c r="G951" s="470"/>
      <c r="H951" s="470"/>
      <c r="I951" s="470"/>
      <c r="J951" s="470"/>
      <c r="K951" s="470"/>
      <c r="L951" s="470"/>
      <c r="M951" s="470"/>
      <c r="N951" s="470"/>
      <c r="O951" s="470"/>
      <c r="P951" s="470"/>
      <c r="Q951" s="470"/>
      <c r="R951" s="470"/>
      <c r="S951" s="470"/>
      <c r="T951" s="470"/>
      <c r="U951" s="470"/>
      <c r="V951" s="470"/>
      <c r="W951" s="470"/>
      <c r="X951" s="470"/>
      <c r="Y951" s="470"/>
      <c r="Z951" s="470"/>
    </row>
    <row r="952" ht="14.4" spans="1:26">
      <c r="A952" s="470"/>
      <c r="B952" s="470"/>
      <c r="C952" s="470"/>
      <c r="D952" s="470"/>
      <c r="E952" s="470"/>
      <c r="F952" s="470"/>
      <c r="G952" s="470"/>
      <c r="H952" s="470"/>
      <c r="I952" s="470"/>
      <c r="J952" s="470"/>
      <c r="K952" s="470"/>
      <c r="L952" s="470"/>
      <c r="M952" s="470"/>
      <c r="N952" s="470"/>
      <c r="O952" s="470"/>
      <c r="P952" s="470"/>
      <c r="Q952" s="470"/>
      <c r="R952" s="470"/>
      <c r="S952" s="470"/>
      <c r="T952" s="470"/>
      <c r="U952" s="470"/>
      <c r="V952" s="470"/>
      <c r="W952" s="470"/>
      <c r="X952" s="470"/>
      <c r="Y952" s="470"/>
      <c r="Z952" s="470"/>
    </row>
    <row r="953" ht="14.4" spans="1:26">
      <c r="A953" s="470"/>
      <c r="B953" s="470"/>
      <c r="C953" s="470"/>
      <c r="D953" s="470"/>
      <c r="E953" s="470"/>
      <c r="F953" s="470"/>
      <c r="G953" s="470"/>
      <c r="H953" s="470"/>
      <c r="I953" s="470"/>
      <c r="J953" s="470"/>
      <c r="K953" s="470"/>
      <c r="L953" s="470"/>
      <c r="M953" s="470"/>
      <c r="N953" s="470"/>
      <c r="O953" s="470"/>
      <c r="P953" s="470"/>
      <c r="Q953" s="470"/>
      <c r="R953" s="470"/>
      <c r="S953" s="470"/>
      <c r="T953" s="470"/>
      <c r="U953" s="470"/>
      <c r="V953" s="470"/>
      <c r="W953" s="470"/>
      <c r="X953" s="470"/>
      <c r="Y953" s="470"/>
      <c r="Z953" s="470"/>
    </row>
    <row r="954" ht="14.4" spans="1:26">
      <c r="A954" s="470"/>
      <c r="B954" s="470"/>
      <c r="C954" s="470"/>
      <c r="D954" s="470"/>
      <c r="E954" s="470"/>
      <c r="F954" s="470"/>
      <c r="G954" s="470"/>
      <c r="H954" s="470"/>
      <c r="I954" s="470"/>
      <c r="J954" s="470"/>
      <c r="K954" s="470"/>
      <c r="L954" s="470"/>
      <c r="M954" s="470"/>
      <c r="N954" s="470"/>
      <c r="O954" s="470"/>
      <c r="P954" s="470"/>
      <c r="Q954" s="470"/>
      <c r="R954" s="470"/>
      <c r="S954" s="470"/>
      <c r="T954" s="470"/>
      <c r="U954" s="470"/>
      <c r="V954" s="470"/>
      <c r="W954" s="470"/>
      <c r="X954" s="470"/>
      <c r="Y954" s="470"/>
      <c r="Z954" s="470"/>
    </row>
    <row r="955" ht="14.4" spans="1:26">
      <c r="A955" s="470"/>
      <c r="B955" s="470"/>
      <c r="C955" s="470"/>
      <c r="D955" s="470"/>
      <c r="E955" s="470"/>
      <c r="F955" s="470"/>
      <c r="G955" s="470"/>
      <c r="H955" s="470"/>
      <c r="I955" s="470"/>
      <c r="J955" s="470"/>
      <c r="K955" s="470"/>
      <c r="L955" s="470"/>
      <c r="M955" s="470"/>
      <c r="N955" s="470"/>
      <c r="O955" s="470"/>
      <c r="P955" s="470"/>
      <c r="Q955" s="470"/>
      <c r="R955" s="470"/>
      <c r="S955" s="470"/>
      <c r="T955" s="470"/>
      <c r="U955" s="470"/>
      <c r="V955" s="470"/>
      <c r="W955" s="470"/>
      <c r="X955" s="470"/>
      <c r="Y955" s="470"/>
      <c r="Z955" s="470"/>
    </row>
    <row r="956" ht="14.4" spans="1:26">
      <c r="A956" s="470"/>
      <c r="B956" s="470"/>
      <c r="C956" s="470"/>
      <c r="D956" s="470"/>
      <c r="E956" s="470"/>
      <c r="F956" s="470"/>
      <c r="G956" s="470"/>
      <c r="H956" s="470"/>
      <c r="I956" s="470"/>
      <c r="J956" s="470"/>
      <c r="K956" s="470"/>
      <c r="L956" s="470"/>
      <c r="M956" s="470"/>
      <c r="N956" s="470"/>
      <c r="O956" s="470"/>
      <c r="P956" s="470"/>
      <c r="Q956" s="470"/>
      <c r="R956" s="470"/>
      <c r="S956" s="470"/>
      <c r="T956" s="470"/>
      <c r="U956" s="470"/>
      <c r="V956" s="470"/>
      <c r="W956" s="470"/>
      <c r="X956" s="470"/>
      <c r="Y956" s="470"/>
      <c r="Z956" s="470"/>
    </row>
    <row r="957" ht="14.4" spans="1:26">
      <c r="A957" s="470"/>
      <c r="B957" s="470"/>
      <c r="C957" s="470"/>
      <c r="D957" s="470"/>
      <c r="E957" s="470"/>
      <c r="F957" s="470"/>
      <c r="G957" s="470"/>
      <c r="H957" s="470"/>
      <c r="I957" s="470"/>
      <c r="J957" s="470"/>
      <c r="K957" s="470"/>
      <c r="L957" s="470"/>
      <c r="M957" s="470"/>
      <c r="N957" s="470"/>
      <c r="O957" s="470"/>
      <c r="P957" s="470"/>
      <c r="Q957" s="470"/>
      <c r="R957" s="470"/>
      <c r="S957" s="470"/>
      <c r="T957" s="470"/>
      <c r="U957" s="470"/>
      <c r="V957" s="470"/>
      <c r="W957" s="470"/>
      <c r="X957" s="470"/>
      <c r="Y957" s="470"/>
      <c r="Z957" s="470"/>
    </row>
    <row r="958" ht="14.4" spans="1:26">
      <c r="A958" s="470"/>
      <c r="B958" s="470"/>
      <c r="C958" s="470"/>
      <c r="D958" s="470"/>
      <c r="E958" s="470"/>
      <c r="F958" s="470"/>
      <c r="G958" s="470"/>
      <c r="H958" s="470"/>
      <c r="I958" s="470"/>
      <c r="J958" s="470"/>
      <c r="K958" s="470"/>
      <c r="L958" s="470"/>
      <c r="M958" s="470"/>
      <c r="N958" s="470"/>
      <c r="O958" s="470"/>
      <c r="P958" s="470"/>
      <c r="Q958" s="470"/>
      <c r="R958" s="470"/>
      <c r="S958" s="470"/>
      <c r="T958" s="470"/>
      <c r="U958" s="470"/>
      <c r="V958" s="470"/>
      <c r="W958" s="470"/>
      <c r="X958" s="470"/>
      <c r="Y958" s="470"/>
      <c r="Z958" s="470"/>
    </row>
    <row r="959" ht="14.4" spans="1:26">
      <c r="A959" s="470"/>
      <c r="B959" s="470"/>
      <c r="C959" s="470"/>
      <c r="D959" s="470"/>
      <c r="E959" s="470"/>
      <c r="F959" s="470"/>
      <c r="G959" s="470"/>
      <c r="H959" s="470"/>
      <c r="I959" s="470"/>
      <c r="J959" s="470"/>
      <c r="K959" s="470"/>
      <c r="L959" s="470"/>
      <c r="M959" s="470"/>
      <c r="N959" s="470"/>
      <c r="O959" s="470"/>
      <c r="P959" s="470"/>
      <c r="Q959" s="470"/>
      <c r="R959" s="470"/>
      <c r="S959" s="470"/>
      <c r="T959" s="470"/>
      <c r="U959" s="470"/>
      <c r="V959" s="470"/>
      <c r="W959" s="470"/>
      <c r="X959" s="470"/>
      <c r="Y959" s="470"/>
      <c r="Z959" s="470"/>
    </row>
    <row r="960" ht="14.4" spans="1:26">
      <c r="A960" s="470"/>
      <c r="B960" s="470"/>
      <c r="C960" s="470"/>
      <c r="D960" s="470"/>
      <c r="E960" s="470"/>
      <c r="F960" s="470"/>
      <c r="G960" s="470"/>
      <c r="H960" s="470"/>
      <c r="I960" s="470"/>
      <c r="J960" s="470"/>
      <c r="K960" s="470"/>
      <c r="L960" s="470"/>
      <c r="M960" s="470"/>
      <c r="N960" s="470"/>
      <c r="O960" s="470"/>
      <c r="P960" s="470"/>
      <c r="Q960" s="470"/>
      <c r="R960" s="470"/>
      <c r="S960" s="470"/>
      <c r="T960" s="470"/>
      <c r="U960" s="470"/>
      <c r="V960" s="470"/>
      <c r="W960" s="470"/>
      <c r="X960" s="470"/>
      <c r="Y960" s="470"/>
      <c r="Z960" s="470"/>
    </row>
    <row r="961" ht="14.4" spans="1:26">
      <c r="A961" s="470"/>
      <c r="B961" s="470"/>
      <c r="C961" s="470"/>
      <c r="D961" s="470"/>
      <c r="E961" s="470"/>
      <c r="F961" s="470"/>
      <c r="G961" s="470"/>
      <c r="H961" s="470"/>
      <c r="I961" s="470"/>
      <c r="J961" s="470"/>
      <c r="K961" s="470"/>
      <c r="L961" s="470"/>
      <c r="M961" s="470"/>
      <c r="N961" s="470"/>
      <c r="O961" s="470"/>
      <c r="P961" s="470"/>
      <c r="Q961" s="470"/>
      <c r="R961" s="470"/>
      <c r="S961" s="470"/>
      <c r="T961" s="470"/>
      <c r="U961" s="470"/>
      <c r="V961" s="470"/>
      <c r="W961" s="470"/>
      <c r="X961" s="470"/>
      <c r="Y961" s="470"/>
      <c r="Z961" s="470"/>
    </row>
    <row r="962" ht="14.4" spans="1:26">
      <c r="A962" s="470"/>
      <c r="B962" s="470"/>
      <c r="C962" s="470"/>
      <c r="D962" s="470"/>
      <c r="E962" s="470"/>
      <c r="F962" s="470"/>
      <c r="G962" s="470"/>
      <c r="H962" s="470"/>
      <c r="I962" s="470"/>
      <c r="J962" s="470"/>
      <c r="K962" s="470"/>
      <c r="L962" s="470"/>
      <c r="M962" s="470"/>
      <c r="N962" s="470"/>
      <c r="O962" s="470"/>
      <c r="P962" s="470"/>
      <c r="Q962" s="470"/>
      <c r="R962" s="470"/>
      <c r="S962" s="470"/>
      <c r="T962" s="470"/>
      <c r="U962" s="470"/>
      <c r="V962" s="470"/>
      <c r="W962" s="470"/>
      <c r="X962" s="470"/>
      <c r="Y962" s="470"/>
      <c r="Z962" s="470"/>
    </row>
    <row r="963" ht="14.4" spans="1:26">
      <c r="A963" s="470"/>
      <c r="B963" s="470"/>
      <c r="C963" s="470"/>
      <c r="D963" s="470"/>
      <c r="E963" s="470"/>
      <c r="F963" s="470"/>
      <c r="G963" s="470"/>
      <c r="H963" s="470"/>
      <c r="I963" s="470"/>
      <c r="J963" s="470"/>
      <c r="K963" s="470"/>
      <c r="L963" s="470"/>
      <c r="M963" s="470"/>
      <c r="N963" s="470"/>
      <c r="O963" s="470"/>
      <c r="P963" s="470"/>
      <c r="Q963" s="470"/>
      <c r="R963" s="470"/>
      <c r="S963" s="470"/>
      <c r="T963" s="470"/>
      <c r="U963" s="470"/>
      <c r="V963" s="470"/>
      <c r="W963" s="470"/>
      <c r="X963" s="470"/>
      <c r="Y963" s="470"/>
      <c r="Z963" s="470"/>
    </row>
    <row r="964" ht="14.4" spans="1:26">
      <c r="A964" s="470"/>
      <c r="B964" s="470"/>
      <c r="C964" s="470"/>
      <c r="D964" s="470"/>
      <c r="E964" s="470"/>
      <c r="F964" s="470"/>
      <c r="G964" s="470"/>
      <c r="H964" s="470"/>
      <c r="I964" s="470"/>
      <c r="J964" s="470"/>
      <c r="K964" s="470"/>
      <c r="L964" s="470"/>
      <c r="M964" s="470"/>
      <c r="N964" s="470"/>
      <c r="O964" s="470"/>
      <c r="P964" s="470"/>
      <c r="Q964" s="470"/>
      <c r="R964" s="470"/>
      <c r="S964" s="470"/>
      <c r="T964" s="470"/>
      <c r="U964" s="470"/>
      <c r="V964" s="470"/>
      <c r="W964" s="470"/>
      <c r="X964" s="470"/>
      <c r="Y964" s="470"/>
      <c r="Z964" s="470"/>
    </row>
    <row r="965" ht="14.4" spans="1:26">
      <c r="A965" s="470"/>
      <c r="B965" s="470"/>
      <c r="C965" s="470"/>
      <c r="D965" s="470"/>
      <c r="E965" s="470"/>
      <c r="F965" s="470"/>
      <c r="G965" s="470"/>
      <c r="H965" s="470"/>
      <c r="I965" s="470"/>
      <c r="J965" s="470"/>
      <c r="K965" s="470"/>
      <c r="L965" s="470"/>
      <c r="M965" s="470"/>
      <c r="N965" s="470"/>
      <c r="O965" s="470"/>
      <c r="P965" s="470"/>
      <c r="Q965" s="470"/>
      <c r="R965" s="470"/>
      <c r="S965" s="470"/>
      <c r="T965" s="470"/>
      <c r="U965" s="470"/>
      <c r="V965" s="470"/>
      <c r="W965" s="470"/>
      <c r="X965" s="470"/>
      <c r="Y965" s="470"/>
      <c r="Z965" s="470"/>
    </row>
    <row r="966" ht="14.4" spans="1:26">
      <c r="A966" s="470"/>
      <c r="B966" s="470"/>
      <c r="C966" s="470"/>
      <c r="D966" s="470"/>
      <c r="E966" s="470"/>
      <c r="F966" s="470"/>
      <c r="G966" s="470"/>
      <c r="H966" s="470"/>
      <c r="I966" s="470"/>
      <c r="J966" s="470"/>
      <c r="K966" s="470"/>
      <c r="L966" s="470"/>
      <c r="M966" s="470"/>
      <c r="N966" s="470"/>
      <c r="O966" s="470"/>
      <c r="P966" s="470"/>
      <c r="Q966" s="470"/>
      <c r="R966" s="470"/>
      <c r="S966" s="470"/>
      <c r="T966" s="470"/>
      <c r="U966" s="470"/>
      <c r="V966" s="470"/>
      <c r="W966" s="470"/>
      <c r="X966" s="470"/>
      <c r="Y966" s="470"/>
      <c r="Z966" s="470"/>
    </row>
    <row r="967" ht="14.4" spans="1:26">
      <c r="A967" s="470"/>
      <c r="B967" s="470"/>
      <c r="C967" s="470"/>
      <c r="D967" s="470"/>
      <c r="E967" s="470"/>
      <c r="F967" s="470"/>
      <c r="G967" s="470"/>
      <c r="H967" s="470"/>
      <c r="I967" s="470"/>
      <c r="J967" s="470"/>
      <c r="K967" s="470"/>
      <c r="L967" s="470"/>
      <c r="M967" s="470"/>
      <c r="N967" s="470"/>
      <c r="O967" s="470"/>
      <c r="P967" s="470"/>
      <c r="Q967" s="470"/>
      <c r="R967" s="470"/>
      <c r="S967" s="470"/>
      <c r="T967" s="470"/>
      <c r="U967" s="470"/>
      <c r="V967" s="470"/>
      <c r="W967" s="470"/>
      <c r="X967" s="470"/>
      <c r="Y967" s="470"/>
      <c r="Z967" s="470"/>
    </row>
    <row r="968" ht="14.4" spans="1:26">
      <c r="A968" s="470"/>
      <c r="B968" s="470"/>
      <c r="C968" s="470"/>
      <c r="D968" s="470"/>
      <c r="E968" s="470"/>
      <c r="F968" s="470"/>
      <c r="G968" s="470"/>
      <c r="H968" s="470"/>
      <c r="I968" s="470"/>
      <c r="J968" s="470"/>
      <c r="K968" s="470"/>
      <c r="L968" s="470"/>
      <c r="M968" s="470"/>
      <c r="N968" s="470"/>
      <c r="O968" s="470"/>
      <c r="P968" s="470"/>
      <c r="Q968" s="470"/>
      <c r="R968" s="470"/>
      <c r="S968" s="470"/>
      <c r="T968" s="470"/>
      <c r="U968" s="470"/>
      <c r="V968" s="470"/>
      <c r="W968" s="470"/>
      <c r="X968" s="470"/>
      <c r="Y968" s="470"/>
      <c r="Z968" s="470"/>
    </row>
    <row r="969" ht="14.4" spans="1:26">
      <c r="A969" s="470"/>
      <c r="B969" s="470"/>
      <c r="C969" s="470"/>
      <c r="D969" s="470"/>
      <c r="E969" s="470"/>
      <c r="F969" s="470"/>
      <c r="G969" s="470"/>
      <c r="H969" s="470"/>
      <c r="I969" s="470"/>
      <c r="J969" s="470"/>
      <c r="K969" s="470"/>
      <c r="L969" s="470"/>
      <c r="M969" s="470"/>
      <c r="N969" s="470"/>
      <c r="O969" s="470"/>
      <c r="P969" s="470"/>
      <c r="Q969" s="470"/>
      <c r="R969" s="470"/>
      <c r="S969" s="470"/>
      <c r="T969" s="470"/>
      <c r="U969" s="470"/>
      <c r="V969" s="470"/>
      <c r="W969" s="470"/>
      <c r="X969" s="470"/>
      <c r="Y969" s="470"/>
      <c r="Z969" s="470"/>
    </row>
    <row r="970" ht="14.4" spans="1:26">
      <c r="A970" s="470"/>
      <c r="B970" s="470"/>
      <c r="C970" s="470"/>
      <c r="D970" s="470"/>
      <c r="E970" s="470"/>
      <c r="F970" s="470"/>
      <c r="G970" s="470"/>
      <c r="H970" s="470"/>
      <c r="I970" s="470"/>
      <c r="J970" s="470"/>
      <c r="K970" s="470"/>
      <c r="L970" s="470"/>
      <c r="M970" s="470"/>
      <c r="N970" s="470"/>
      <c r="O970" s="470"/>
      <c r="P970" s="470"/>
      <c r="Q970" s="470"/>
      <c r="R970" s="470"/>
      <c r="S970" s="470"/>
      <c r="T970" s="470"/>
      <c r="U970" s="470"/>
      <c r="V970" s="470"/>
      <c r="W970" s="470"/>
      <c r="X970" s="470"/>
      <c r="Y970" s="470"/>
      <c r="Z970" s="470"/>
    </row>
    <row r="971" ht="14.4" spans="1:26">
      <c r="A971" s="470"/>
      <c r="B971" s="470"/>
      <c r="C971" s="470"/>
      <c r="D971" s="470"/>
      <c r="E971" s="470"/>
      <c r="F971" s="470"/>
      <c r="G971" s="470"/>
      <c r="H971" s="470"/>
      <c r="I971" s="470"/>
      <c r="J971" s="470"/>
      <c r="K971" s="470"/>
      <c r="L971" s="470"/>
      <c r="M971" s="470"/>
      <c r="N971" s="470"/>
      <c r="O971" s="470"/>
      <c r="P971" s="470"/>
      <c r="Q971" s="470"/>
      <c r="R971" s="470"/>
      <c r="S971" s="470"/>
      <c r="T971" s="470"/>
      <c r="U971" s="470"/>
      <c r="V971" s="470"/>
      <c r="W971" s="470"/>
      <c r="X971" s="470"/>
      <c r="Y971" s="470"/>
      <c r="Z971" s="470"/>
    </row>
    <row r="972" ht="14.4" spans="1:26">
      <c r="A972" s="470"/>
      <c r="B972" s="470"/>
      <c r="C972" s="470"/>
      <c r="D972" s="470"/>
      <c r="E972" s="470"/>
      <c r="F972" s="470"/>
      <c r="G972" s="470"/>
      <c r="H972" s="470"/>
      <c r="I972" s="470"/>
      <c r="J972" s="470"/>
      <c r="K972" s="470"/>
      <c r="L972" s="470"/>
      <c r="M972" s="470"/>
      <c r="N972" s="470"/>
      <c r="O972" s="470"/>
      <c r="P972" s="470"/>
      <c r="Q972" s="470"/>
      <c r="R972" s="470"/>
      <c r="S972" s="470"/>
      <c r="T972" s="470"/>
      <c r="U972" s="470"/>
      <c r="V972" s="470"/>
      <c r="W972" s="470"/>
      <c r="X972" s="470"/>
      <c r="Y972" s="470"/>
      <c r="Z972" s="470"/>
    </row>
    <row r="973" ht="14.4" spans="1:26">
      <c r="A973" s="470"/>
      <c r="B973" s="470"/>
      <c r="C973" s="470"/>
      <c r="D973" s="470"/>
      <c r="E973" s="470"/>
      <c r="F973" s="470"/>
      <c r="G973" s="470"/>
      <c r="H973" s="470"/>
      <c r="I973" s="470"/>
      <c r="J973" s="470"/>
      <c r="K973" s="470"/>
      <c r="L973" s="470"/>
      <c r="M973" s="470"/>
      <c r="N973" s="470"/>
      <c r="O973" s="470"/>
      <c r="P973" s="470"/>
      <c r="Q973" s="470"/>
      <c r="R973" s="470"/>
      <c r="S973" s="470"/>
      <c r="T973" s="470"/>
      <c r="U973" s="470"/>
      <c r="V973" s="470"/>
      <c r="W973" s="470"/>
      <c r="X973" s="470"/>
      <c r="Y973" s="470"/>
      <c r="Z973" s="470"/>
    </row>
    <row r="974" ht="14.4" spans="1:26">
      <c r="A974" s="470"/>
      <c r="B974" s="470"/>
      <c r="C974" s="470"/>
      <c r="D974" s="470"/>
      <c r="E974" s="470"/>
      <c r="F974" s="470"/>
      <c r="G974" s="470"/>
      <c r="H974" s="470"/>
      <c r="I974" s="470"/>
      <c r="J974" s="470"/>
      <c r="K974" s="470"/>
      <c r="L974" s="470"/>
      <c r="M974" s="470"/>
      <c r="N974" s="470"/>
      <c r="O974" s="470"/>
      <c r="P974" s="470"/>
      <c r="Q974" s="470"/>
      <c r="R974" s="470"/>
      <c r="S974" s="470"/>
      <c r="T974" s="470"/>
      <c r="U974" s="470"/>
      <c r="V974" s="470"/>
      <c r="W974" s="470"/>
      <c r="X974" s="470"/>
      <c r="Y974" s="470"/>
      <c r="Z974" s="470"/>
    </row>
    <row r="975" ht="14.4" spans="1:26">
      <c r="A975" s="470"/>
      <c r="B975" s="470"/>
      <c r="C975" s="470"/>
      <c r="D975" s="470"/>
      <c r="E975" s="470"/>
      <c r="F975" s="470"/>
      <c r="G975" s="470"/>
      <c r="H975" s="470"/>
      <c r="I975" s="470"/>
      <c r="J975" s="470"/>
      <c r="K975" s="470"/>
      <c r="L975" s="470"/>
      <c r="M975" s="470"/>
      <c r="N975" s="470"/>
      <c r="O975" s="470"/>
      <c r="P975" s="470"/>
      <c r="Q975" s="470"/>
      <c r="R975" s="470"/>
      <c r="S975" s="470"/>
      <c r="T975" s="470"/>
      <c r="U975" s="470"/>
      <c r="V975" s="470"/>
      <c r="W975" s="470"/>
      <c r="X975" s="470"/>
      <c r="Y975" s="470"/>
      <c r="Z975" s="470"/>
    </row>
    <row r="976" ht="14.4" spans="1:26">
      <c r="A976" s="470"/>
      <c r="B976" s="470"/>
      <c r="C976" s="470"/>
      <c r="D976" s="470"/>
      <c r="E976" s="470"/>
      <c r="F976" s="470"/>
      <c r="G976" s="470"/>
      <c r="H976" s="470"/>
      <c r="I976" s="470"/>
      <c r="J976" s="470"/>
      <c r="K976" s="470"/>
      <c r="L976" s="470"/>
      <c r="M976" s="470"/>
      <c r="N976" s="470"/>
      <c r="O976" s="470"/>
      <c r="P976" s="470"/>
      <c r="Q976" s="470"/>
      <c r="R976" s="470"/>
      <c r="S976" s="470"/>
      <c r="T976" s="470"/>
      <c r="U976" s="470"/>
      <c r="V976" s="470"/>
      <c r="W976" s="470"/>
      <c r="X976" s="470"/>
      <c r="Y976" s="470"/>
      <c r="Z976" s="470"/>
    </row>
    <row r="977" ht="14.4" spans="1:26">
      <c r="A977" s="470"/>
      <c r="B977" s="470"/>
      <c r="C977" s="470"/>
      <c r="D977" s="470"/>
      <c r="E977" s="470"/>
      <c r="F977" s="470"/>
      <c r="G977" s="470"/>
      <c r="H977" s="470"/>
      <c r="I977" s="470"/>
      <c r="J977" s="470"/>
      <c r="K977" s="470"/>
      <c r="L977" s="470"/>
      <c r="M977" s="470"/>
      <c r="N977" s="470"/>
      <c r="O977" s="470"/>
      <c r="P977" s="470"/>
      <c r="Q977" s="470"/>
      <c r="R977" s="470"/>
      <c r="S977" s="470"/>
      <c r="T977" s="470"/>
      <c r="U977" s="470"/>
      <c r="V977" s="470"/>
      <c r="W977" s="470"/>
      <c r="X977" s="470"/>
      <c r="Y977" s="470"/>
      <c r="Z977" s="470"/>
    </row>
    <row r="978" ht="14.4" spans="1:26">
      <c r="A978" s="470"/>
      <c r="B978" s="470"/>
      <c r="C978" s="470"/>
      <c r="D978" s="470"/>
      <c r="E978" s="470"/>
      <c r="F978" s="470"/>
      <c r="G978" s="470"/>
      <c r="H978" s="470"/>
      <c r="I978" s="470"/>
      <c r="J978" s="470"/>
      <c r="K978" s="470"/>
      <c r="L978" s="470"/>
      <c r="M978" s="470"/>
      <c r="N978" s="470"/>
      <c r="O978" s="470"/>
      <c r="P978" s="470"/>
      <c r="Q978" s="470"/>
      <c r="R978" s="470"/>
      <c r="S978" s="470"/>
      <c r="T978" s="470"/>
      <c r="U978" s="470"/>
      <c r="V978" s="470"/>
      <c r="W978" s="470"/>
      <c r="X978" s="470"/>
      <c r="Y978" s="470"/>
      <c r="Z978" s="470"/>
    </row>
    <row r="979" ht="14.4" spans="1:26">
      <c r="A979" s="470"/>
      <c r="B979" s="470"/>
      <c r="C979" s="470"/>
      <c r="D979" s="470"/>
      <c r="E979" s="470"/>
      <c r="F979" s="470"/>
      <c r="G979" s="470"/>
      <c r="H979" s="470"/>
      <c r="I979" s="470"/>
      <c r="J979" s="470"/>
      <c r="K979" s="470"/>
      <c r="L979" s="470"/>
      <c r="M979" s="470"/>
      <c r="N979" s="470"/>
      <c r="O979" s="470"/>
      <c r="P979" s="470"/>
      <c r="Q979" s="470"/>
      <c r="R979" s="470"/>
      <c r="S979" s="470"/>
      <c r="T979" s="470"/>
      <c r="U979" s="470"/>
      <c r="V979" s="470"/>
      <c r="W979" s="470"/>
      <c r="X979" s="470"/>
      <c r="Y979" s="470"/>
      <c r="Z979" s="470"/>
    </row>
    <row r="980" ht="14.4" spans="1:26">
      <c r="A980" s="470"/>
      <c r="B980" s="470"/>
      <c r="C980" s="470"/>
      <c r="D980" s="470"/>
      <c r="E980" s="470"/>
      <c r="F980" s="470"/>
      <c r="G980" s="470"/>
      <c r="H980" s="470"/>
      <c r="I980" s="470"/>
      <c r="J980" s="470"/>
      <c r="K980" s="470"/>
      <c r="L980" s="470"/>
      <c r="M980" s="470"/>
      <c r="N980" s="470"/>
      <c r="O980" s="470"/>
      <c r="P980" s="470"/>
      <c r="Q980" s="470"/>
      <c r="R980" s="470"/>
      <c r="S980" s="470"/>
      <c r="T980" s="470"/>
      <c r="U980" s="470"/>
      <c r="V980" s="470"/>
      <c r="W980" s="470"/>
      <c r="X980" s="470"/>
      <c r="Y980" s="470"/>
      <c r="Z980" s="470"/>
    </row>
    <row r="981" ht="14.4" spans="1:26">
      <c r="A981" s="470"/>
      <c r="B981" s="470"/>
      <c r="C981" s="470"/>
      <c r="D981" s="470"/>
      <c r="E981" s="470"/>
      <c r="F981" s="470"/>
      <c r="G981" s="470"/>
      <c r="H981" s="470"/>
      <c r="I981" s="470"/>
      <c r="J981" s="470"/>
      <c r="K981" s="470"/>
      <c r="L981" s="470"/>
      <c r="M981" s="470"/>
      <c r="N981" s="470"/>
      <c r="O981" s="470"/>
      <c r="P981" s="470"/>
      <c r="Q981" s="470"/>
      <c r="R981" s="470"/>
      <c r="S981" s="470"/>
      <c r="T981" s="470"/>
      <c r="U981" s="470"/>
      <c r="V981" s="470"/>
      <c r="W981" s="470"/>
      <c r="X981" s="470"/>
      <c r="Y981" s="470"/>
      <c r="Z981" s="470"/>
    </row>
    <row r="982" ht="14.4" spans="1:26">
      <c r="A982" s="470"/>
      <c r="B982" s="470"/>
      <c r="C982" s="470"/>
      <c r="D982" s="470"/>
      <c r="E982" s="470"/>
      <c r="F982" s="470"/>
      <c r="G982" s="470"/>
      <c r="H982" s="470"/>
      <c r="I982" s="470"/>
      <c r="J982" s="470"/>
      <c r="K982" s="470"/>
      <c r="L982" s="470"/>
      <c r="M982" s="470"/>
      <c r="N982" s="470"/>
      <c r="O982" s="470"/>
      <c r="P982" s="470"/>
      <c r="Q982" s="470"/>
      <c r="R982" s="470"/>
      <c r="S982" s="470"/>
      <c r="T982" s="470"/>
      <c r="U982" s="470"/>
      <c r="V982" s="470"/>
      <c r="W982" s="470"/>
      <c r="X982" s="470"/>
      <c r="Y982" s="470"/>
      <c r="Z982" s="470"/>
    </row>
    <row r="983" ht="14.4" spans="1:26">
      <c r="A983" s="470"/>
      <c r="B983" s="470"/>
      <c r="C983" s="470"/>
      <c r="D983" s="470"/>
      <c r="E983" s="470"/>
      <c r="F983" s="470"/>
      <c r="G983" s="470"/>
      <c r="H983" s="470"/>
      <c r="I983" s="470"/>
      <c r="J983" s="470"/>
      <c r="K983" s="470"/>
      <c r="L983" s="470"/>
      <c r="M983" s="470"/>
      <c r="N983" s="470"/>
      <c r="O983" s="470"/>
      <c r="P983" s="470"/>
      <c r="Q983" s="470"/>
      <c r="R983" s="470"/>
      <c r="S983" s="470"/>
      <c r="T983" s="470"/>
      <c r="U983" s="470"/>
      <c r="V983" s="470"/>
      <c r="W983" s="470"/>
      <c r="X983" s="470"/>
      <c r="Y983" s="470"/>
      <c r="Z983" s="470"/>
    </row>
    <row r="984" ht="14.4" spans="1:26">
      <c r="A984" s="470"/>
      <c r="B984" s="470"/>
      <c r="C984" s="470"/>
      <c r="D984" s="470"/>
      <c r="E984" s="470"/>
      <c r="F984" s="470"/>
      <c r="G984" s="470"/>
      <c r="H984" s="470"/>
      <c r="I984" s="470"/>
      <c r="J984" s="470"/>
      <c r="K984" s="470"/>
      <c r="L984" s="470"/>
      <c r="M984" s="470"/>
      <c r="N984" s="470"/>
      <c r="O984" s="470"/>
      <c r="P984" s="470"/>
      <c r="Q984" s="470"/>
      <c r="R984" s="470"/>
      <c r="S984" s="470"/>
      <c r="T984" s="470"/>
      <c r="U984" s="470"/>
      <c r="V984" s="470"/>
      <c r="W984" s="470"/>
      <c r="X984" s="470"/>
      <c r="Y984" s="470"/>
      <c r="Z984" s="470"/>
    </row>
    <row r="985" ht="14.4" spans="1:26">
      <c r="A985" s="470"/>
      <c r="B985" s="470"/>
      <c r="C985" s="470"/>
      <c r="D985" s="470"/>
      <c r="E985" s="470"/>
      <c r="F985" s="470"/>
      <c r="G985" s="470"/>
      <c r="H985" s="470"/>
      <c r="I985" s="470"/>
      <c r="J985" s="470"/>
      <c r="K985" s="470"/>
      <c r="L985" s="470"/>
      <c r="M985" s="470"/>
      <c r="N985" s="470"/>
      <c r="O985" s="470"/>
      <c r="P985" s="470"/>
      <c r="Q985" s="470"/>
      <c r="R985" s="470"/>
      <c r="S985" s="470"/>
      <c r="T985" s="470"/>
      <c r="U985" s="470"/>
      <c r="V985" s="470"/>
      <c r="W985" s="470"/>
      <c r="X985" s="470"/>
      <c r="Y985" s="470"/>
      <c r="Z985" s="470"/>
    </row>
    <row r="986" ht="14.4" spans="1:26">
      <c r="A986" s="470"/>
      <c r="B986" s="470"/>
      <c r="C986" s="470"/>
      <c r="D986" s="470"/>
      <c r="E986" s="470"/>
      <c r="F986" s="470"/>
      <c r="G986" s="470"/>
      <c r="H986" s="470"/>
      <c r="I986" s="470"/>
      <c r="J986" s="470"/>
      <c r="K986" s="470"/>
      <c r="L986" s="470"/>
      <c r="M986" s="470"/>
      <c r="N986" s="470"/>
      <c r="O986" s="470"/>
      <c r="P986" s="470"/>
      <c r="Q986" s="470"/>
      <c r="R986" s="470"/>
      <c r="S986" s="470"/>
      <c r="T986" s="470"/>
      <c r="U986" s="470"/>
      <c r="V986" s="470"/>
      <c r="W986" s="470"/>
      <c r="X986" s="470"/>
      <c r="Y986" s="470"/>
      <c r="Z986" s="470"/>
    </row>
    <row r="987" ht="14.4" spans="1:26">
      <c r="A987" s="470"/>
      <c r="B987" s="470"/>
      <c r="C987" s="470"/>
      <c r="D987" s="470"/>
      <c r="E987" s="470"/>
      <c r="F987" s="470"/>
      <c r="G987" s="470"/>
      <c r="H987" s="470"/>
      <c r="I987" s="470"/>
      <c r="J987" s="470"/>
      <c r="K987" s="470"/>
      <c r="L987" s="470"/>
      <c r="M987" s="470"/>
      <c r="N987" s="470"/>
      <c r="O987" s="470"/>
      <c r="P987" s="470"/>
      <c r="Q987" s="470"/>
      <c r="R987" s="470"/>
      <c r="S987" s="470"/>
      <c r="T987" s="470"/>
      <c r="U987" s="470"/>
      <c r="V987" s="470"/>
      <c r="W987" s="470"/>
      <c r="X987" s="470"/>
      <c r="Y987" s="470"/>
      <c r="Z987" s="470"/>
    </row>
    <row r="988" ht="14.4" spans="1:26">
      <c r="A988" s="470"/>
      <c r="B988" s="470"/>
      <c r="C988" s="470"/>
      <c r="D988" s="470"/>
      <c r="E988" s="470"/>
      <c r="F988" s="470"/>
      <c r="G988" s="470"/>
      <c r="H988" s="470"/>
      <c r="I988" s="470"/>
      <c r="J988" s="470"/>
      <c r="K988" s="470"/>
      <c r="L988" s="470"/>
      <c r="M988" s="470"/>
      <c r="N988" s="470"/>
      <c r="O988" s="470"/>
      <c r="P988" s="470"/>
      <c r="Q988" s="470"/>
      <c r="R988" s="470"/>
      <c r="S988" s="470"/>
      <c r="T988" s="470"/>
      <c r="U988" s="470"/>
      <c r="V988" s="470"/>
      <c r="W988" s="470"/>
      <c r="X988" s="470"/>
      <c r="Y988" s="470"/>
      <c r="Z988" s="470"/>
    </row>
    <row r="989" ht="14.4" spans="1:26">
      <c r="A989" s="470"/>
      <c r="B989" s="470"/>
      <c r="C989" s="470"/>
      <c r="D989" s="470"/>
      <c r="E989" s="470"/>
      <c r="F989" s="470"/>
      <c r="G989" s="470"/>
      <c r="H989" s="470"/>
      <c r="I989" s="470"/>
      <c r="J989" s="470"/>
      <c r="K989" s="470"/>
      <c r="L989" s="470"/>
      <c r="M989" s="470"/>
      <c r="N989" s="470"/>
      <c r="O989" s="470"/>
      <c r="P989" s="470"/>
      <c r="Q989" s="470"/>
      <c r="R989" s="470"/>
      <c r="S989" s="470"/>
      <c r="T989" s="470"/>
      <c r="U989" s="470"/>
      <c r="V989" s="470"/>
      <c r="W989" s="470"/>
      <c r="X989" s="470"/>
      <c r="Y989" s="470"/>
      <c r="Z989" s="470"/>
    </row>
    <row r="990" ht="14.4" spans="1:26">
      <c r="A990" s="470"/>
      <c r="B990" s="470"/>
      <c r="C990" s="470"/>
      <c r="D990" s="470"/>
      <c r="E990" s="470"/>
      <c r="F990" s="470"/>
      <c r="G990" s="470"/>
      <c r="H990" s="470"/>
      <c r="I990" s="470"/>
      <c r="J990" s="470"/>
      <c r="K990" s="470"/>
      <c r="L990" s="470"/>
      <c r="M990" s="470"/>
      <c r="N990" s="470"/>
      <c r="O990" s="470"/>
      <c r="P990" s="470"/>
      <c r="Q990" s="470"/>
      <c r="R990" s="470"/>
      <c r="S990" s="470"/>
      <c r="T990" s="470"/>
      <c r="U990" s="470"/>
      <c r="V990" s="470"/>
      <c r="W990" s="470"/>
      <c r="X990" s="470"/>
      <c r="Y990" s="470"/>
      <c r="Z990" s="470"/>
    </row>
    <row r="991" ht="14.4" spans="1:26">
      <c r="A991" s="470"/>
      <c r="B991" s="470"/>
      <c r="C991" s="470"/>
      <c r="D991" s="470"/>
      <c r="E991" s="470"/>
      <c r="F991" s="470"/>
      <c r="G991" s="470"/>
      <c r="H991" s="470"/>
      <c r="I991" s="470"/>
      <c r="J991" s="470"/>
      <c r="K991" s="470"/>
      <c r="L991" s="470"/>
      <c r="M991" s="470"/>
      <c r="N991" s="470"/>
      <c r="O991" s="470"/>
      <c r="P991" s="470"/>
      <c r="Q991" s="470"/>
      <c r="R991" s="470"/>
      <c r="S991" s="470"/>
      <c r="T991" s="470"/>
      <c r="U991" s="470"/>
      <c r="V991" s="470"/>
      <c r="W991" s="470"/>
      <c r="X991" s="470"/>
      <c r="Y991" s="470"/>
      <c r="Z991" s="470"/>
    </row>
    <row r="992" ht="14.4" spans="1:26">
      <c r="A992" s="470"/>
      <c r="B992" s="470"/>
      <c r="C992" s="470"/>
      <c r="D992" s="470"/>
      <c r="E992" s="470"/>
      <c r="F992" s="470"/>
      <c r="G992" s="470"/>
      <c r="H992" s="470"/>
      <c r="I992" s="470"/>
      <c r="J992" s="470"/>
      <c r="K992" s="470"/>
      <c r="L992" s="470"/>
      <c r="M992" s="470"/>
      <c r="N992" s="470"/>
      <c r="O992" s="470"/>
      <c r="P992" s="470"/>
      <c r="Q992" s="470"/>
      <c r="R992" s="470"/>
      <c r="S992" s="470"/>
      <c r="T992" s="470"/>
      <c r="U992" s="470"/>
      <c r="V992" s="470"/>
      <c r="W992" s="470"/>
      <c r="X992" s="470"/>
      <c r="Y992" s="470"/>
      <c r="Z992" s="470"/>
    </row>
    <row r="993" ht="14.4" spans="1:26">
      <c r="A993" s="470"/>
      <c r="B993" s="470"/>
      <c r="C993" s="470"/>
      <c r="D993" s="470"/>
      <c r="E993" s="470"/>
      <c r="F993" s="470"/>
      <c r="G993" s="470"/>
      <c r="H993" s="470"/>
      <c r="I993" s="470"/>
      <c r="J993" s="470"/>
      <c r="K993" s="470"/>
      <c r="L993" s="470"/>
      <c r="M993" s="470"/>
      <c r="N993" s="470"/>
      <c r="O993" s="470"/>
      <c r="P993" s="470"/>
      <c r="Q993" s="470"/>
      <c r="R993" s="470"/>
      <c r="S993" s="470"/>
      <c r="T993" s="470"/>
      <c r="U993" s="470"/>
      <c r="V993" s="470"/>
      <c r="W993" s="470"/>
      <c r="X993" s="470"/>
      <c r="Y993" s="470"/>
      <c r="Z993" s="470"/>
    </row>
    <row r="994" ht="14.4" spans="1:26">
      <c r="A994" s="470"/>
      <c r="B994" s="470"/>
      <c r="C994" s="470"/>
      <c r="D994" s="470"/>
      <c r="E994" s="470"/>
      <c r="F994" s="470"/>
      <c r="G994" s="470"/>
      <c r="H994" s="470"/>
      <c r="I994" s="470"/>
      <c r="J994" s="470"/>
      <c r="K994" s="470"/>
      <c r="L994" s="470"/>
      <c r="M994" s="470"/>
      <c r="N994" s="470"/>
      <c r="O994" s="470"/>
      <c r="P994" s="470"/>
      <c r="Q994" s="470"/>
      <c r="R994" s="470"/>
      <c r="S994" s="470"/>
      <c r="T994" s="470"/>
      <c r="U994" s="470"/>
      <c r="V994" s="470"/>
      <c r="W994" s="470"/>
      <c r="X994" s="470"/>
      <c r="Y994" s="470"/>
      <c r="Z994" s="470"/>
    </row>
    <row r="995" ht="14.4" spans="1:26">
      <c r="A995" s="470"/>
      <c r="B995" s="470"/>
      <c r="C995" s="470"/>
      <c r="D995" s="470"/>
      <c r="E995" s="470"/>
      <c r="F995" s="470"/>
      <c r="G995" s="470"/>
      <c r="H995" s="470"/>
      <c r="I995" s="470"/>
      <c r="J995" s="470"/>
      <c r="K995" s="470"/>
      <c r="L995" s="470"/>
      <c r="M995" s="470"/>
      <c r="N995" s="470"/>
      <c r="O995" s="470"/>
      <c r="P995" s="470"/>
      <c r="Q995" s="470"/>
      <c r="R995" s="470"/>
      <c r="S995" s="470"/>
      <c r="T995" s="470"/>
      <c r="U995" s="470"/>
      <c r="V995" s="470"/>
      <c r="W995" s="470"/>
      <c r="X995" s="470"/>
      <c r="Y995" s="470"/>
      <c r="Z995" s="470"/>
    </row>
    <row r="996" ht="14.4" spans="1:26">
      <c r="A996" s="470"/>
      <c r="B996" s="470"/>
      <c r="C996" s="470"/>
      <c r="D996" s="470"/>
      <c r="E996" s="470"/>
      <c r="F996" s="470"/>
      <c r="G996" s="470"/>
      <c r="H996" s="470"/>
      <c r="I996" s="470"/>
      <c r="J996" s="470"/>
      <c r="K996" s="470"/>
      <c r="L996" s="470"/>
      <c r="M996" s="470"/>
      <c r="N996" s="470"/>
      <c r="O996" s="470"/>
      <c r="P996" s="470"/>
      <c r="Q996" s="470"/>
      <c r="R996" s="470"/>
      <c r="S996" s="470"/>
      <c r="T996" s="470"/>
      <c r="U996" s="470"/>
      <c r="V996" s="470"/>
      <c r="W996" s="470"/>
      <c r="X996" s="470"/>
      <c r="Y996" s="470"/>
      <c r="Z996" s="470"/>
    </row>
    <row r="997" ht="14.4" spans="1:26">
      <c r="A997" s="470"/>
      <c r="B997" s="470"/>
      <c r="C997" s="470"/>
      <c r="D997" s="470"/>
      <c r="E997" s="470"/>
      <c r="F997" s="470"/>
      <c r="G997" s="470"/>
      <c r="H997" s="470"/>
      <c r="I997" s="470"/>
      <c r="J997" s="470"/>
      <c r="K997" s="470"/>
      <c r="L997" s="470"/>
      <c r="M997" s="470"/>
      <c r="N997" s="470"/>
      <c r="O997" s="470"/>
      <c r="P997" s="470"/>
      <c r="Q997" s="470"/>
      <c r="R997" s="470"/>
      <c r="S997" s="470"/>
      <c r="T997" s="470"/>
      <c r="U997" s="470"/>
      <c r="V997" s="470"/>
      <c r="W997" s="470"/>
      <c r="X997" s="470"/>
      <c r="Y997" s="470"/>
      <c r="Z997" s="470"/>
    </row>
    <row r="998" ht="14.4" spans="1:26">
      <c r="A998" s="470"/>
      <c r="B998" s="470"/>
      <c r="C998" s="470"/>
      <c r="D998" s="470"/>
      <c r="E998" s="470"/>
      <c r="F998" s="470"/>
      <c r="G998" s="470"/>
      <c r="H998" s="470"/>
      <c r="I998" s="470"/>
      <c r="J998" s="470"/>
      <c r="K998" s="470"/>
      <c r="L998" s="470"/>
      <c r="M998" s="470"/>
      <c r="N998" s="470"/>
      <c r="O998" s="470"/>
      <c r="P998" s="470"/>
      <c r="Q998" s="470"/>
      <c r="R998" s="470"/>
      <c r="S998" s="470"/>
      <c r="T998" s="470"/>
      <c r="U998" s="470"/>
      <c r="V998" s="470"/>
      <c r="W998" s="470"/>
      <c r="X998" s="470"/>
      <c r="Y998" s="470"/>
      <c r="Z998" s="470"/>
    </row>
  </sheetData>
  <mergeCells count="2">
    <mergeCell ref="A8:A9"/>
    <mergeCell ref="A18:A20"/>
  </mergeCells>
  <hyperlinks>
    <hyperlink ref="C10" r:id="rId1" display="https://sinia.minam.gob.pe/mapas/mapa-nacional-ecosistemas-peru"/>
    <hyperlink ref="C19" r:id="rId2" display="mmenendez@minam.gob.pe"/>
  </hyperlinks>
  <pageMargins left="0.7" right="0.7" top="0.75" bottom="0.75" header="0" footer="0"/>
  <pageSetup paperSize="9" scale="44" orientation="portrait"/>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1"/>
  <sheetViews>
    <sheetView workbookViewId="0">
      <selection activeCell="B28" sqref="B28"/>
    </sheetView>
  </sheetViews>
  <sheetFormatPr defaultColWidth="14.4444444444444" defaultRowHeight="12" outlineLevelCol="1"/>
  <cols>
    <col min="1" max="1" width="17.1111111111111" style="437" customWidth="1"/>
    <col min="2" max="2" width="15.6666666666667" style="437" customWidth="1"/>
    <col min="3" max="25" width="10.6666666666667" style="437" customWidth="1"/>
    <col min="26" max="16384" width="14.4444444444444" style="437"/>
  </cols>
  <sheetData>
    <row r="1" spans="1:1">
      <c r="A1" s="438" t="s">
        <v>1050</v>
      </c>
    </row>
    <row r="3" spans="1:2">
      <c r="A3" s="439" t="s">
        <v>29</v>
      </c>
      <c r="B3" s="440">
        <v>2023</v>
      </c>
    </row>
    <row r="4" spans="1:2">
      <c r="A4" s="183" t="s">
        <v>539</v>
      </c>
      <c r="B4" s="441">
        <v>1267</v>
      </c>
    </row>
    <row r="5" spans="1:2">
      <c r="A5" s="185" t="s">
        <v>540</v>
      </c>
      <c r="B5" s="441">
        <v>30883.9</v>
      </c>
    </row>
    <row r="6" spans="1:2">
      <c r="A6" s="183" t="s">
        <v>541</v>
      </c>
      <c r="B6" s="441">
        <v>51017.8</v>
      </c>
    </row>
    <row r="7" spans="1:2">
      <c r="A7" s="185" t="s">
        <v>542</v>
      </c>
      <c r="B7" s="441">
        <v>133434.8</v>
      </c>
    </row>
    <row r="8" spans="1:2">
      <c r="A8" s="183" t="s">
        <v>543</v>
      </c>
      <c r="B8" s="441">
        <v>102597.3</v>
      </c>
    </row>
    <row r="9" spans="1:2">
      <c r="A9" s="185" t="s">
        <v>544</v>
      </c>
      <c r="B9" s="442" t="s">
        <v>607</v>
      </c>
    </row>
    <row r="10" spans="1:2">
      <c r="A10" s="183" t="s">
        <v>877</v>
      </c>
      <c r="B10" s="441">
        <v>5539.7</v>
      </c>
    </row>
    <row r="11" spans="1:2">
      <c r="A11" s="185" t="s">
        <v>545</v>
      </c>
      <c r="B11" s="441">
        <v>131262.4</v>
      </c>
    </row>
    <row r="12" spans="1:2">
      <c r="A12" s="183" t="s">
        <v>546</v>
      </c>
      <c r="B12" s="441">
        <v>50581.9</v>
      </c>
    </row>
    <row r="13" spans="1:2">
      <c r="A13" s="185" t="s">
        <v>547</v>
      </c>
      <c r="B13" s="441">
        <v>26475.3</v>
      </c>
    </row>
    <row r="14" spans="1:2">
      <c r="A14" s="183" t="s">
        <v>548</v>
      </c>
      <c r="B14" s="441">
        <v>159.1</v>
      </c>
    </row>
    <row r="15" spans="1:2">
      <c r="A15" s="185" t="s">
        <v>549</v>
      </c>
      <c r="B15" s="441">
        <v>60860.2</v>
      </c>
    </row>
    <row r="16" spans="1:2">
      <c r="A16" s="183" t="s">
        <v>550</v>
      </c>
      <c r="B16" s="441">
        <v>9407.3</v>
      </c>
    </row>
    <row r="17" spans="1:2">
      <c r="A17" s="185" t="s">
        <v>551</v>
      </c>
      <c r="B17" s="442" t="s">
        <v>607</v>
      </c>
    </row>
    <row r="18" spans="1:2">
      <c r="A18" s="183" t="s">
        <v>552</v>
      </c>
      <c r="B18" s="441">
        <v>19717.4</v>
      </c>
    </row>
    <row r="19" spans="1:2">
      <c r="A19" s="185" t="s">
        <v>553</v>
      </c>
      <c r="B19" s="442" t="s">
        <v>607</v>
      </c>
    </row>
    <row r="20" spans="1:2">
      <c r="A20" s="183" t="s">
        <v>554</v>
      </c>
      <c r="B20" s="442" t="s">
        <v>607</v>
      </c>
    </row>
    <row r="21" spans="1:2">
      <c r="A21" s="185" t="s">
        <v>555</v>
      </c>
      <c r="B21" s="441">
        <v>19786.9</v>
      </c>
    </row>
    <row r="22" spans="1:2">
      <c r="A22" s="183" t="s">
        <v>556</v>
      </c>
      <c r="B22" s="441">
        <v>40444.8</v>
      </c>
    </row>
    <row r="23" spans="1:2">
      <c r="A23" s="185" t="s">
        <v>557</v>
      </c>
      <c r="B23" s="441">
        <v>1997.3</v>
      </c>
    </row>
    <row r="24" spans="1:2">
      <c r="A24" s="183" t="s">
        <v>558</v>
      </c>
      <c r="B24" s="441">
        <v>343015.6</v>
      </c>
    </row>
    <row r="25" spans="1:2">
      <c r="A25" s="185" t="s">
        <v>559</v>
      </c>
      <c r="B25" s="441">
        <v>13696</v>
      </c>
    </row>
    <row r="26" spans="1:2">
      <c r="A26" s="183" t="s">
        <v>560</v>
      </c>
      <c r="B26" s="441">
        <v>10065.9</v>
      </c>
    </row>
    <row r="27" spans="1:2">
      <c r="A27" s="185" t="s">
        <v>561</v>
      </c>
      <c r="B27" s="442" t="s">
        <v>607</v>
      </c>
    </row>
    <row r="28" spans="1:2">
      <c r="A28" s="183" t="s">
        <v>562</v>
      </c>
      <c r="B28" s="442" t="s">
        <v>607</v>
      </c>
    </row>
    <row r="29" spans="1:2">
      <c r="A29" s="443" t="s">
        <v>14</v>
      </c>
      <c r="B29" s="444">
        <f>SUM(B4:B28)</f>
        <v>1052210.6</v>
      </c>
    </row>
    <row r="30" spans="1:1">
      <c r="A30" s="445" t="s">
        <v>1051</v>
      </c>
    </row>
    <row r="31" spans="1:1">
      <c r="A31" s="446" t="s">
        <v>790</v>
      </c>
    </row>
  </sheetData>
  <pageMargins left="0.7" right="0.7" top="0.75" bottom="0.75" header="0" footer="0"/>
  <pageSetup paperSize="1" orientation="landscape"/>
  <headerFooter/>
  <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4.4444444444444" defaultRowHeight="12" outlineLevelCol="2"/>
  <cols>
    <col min="1" max="1" width="2.66666666666667" style="409" customWidth="1"/>
    <col min="2" max="2" width="31.5555555555556" style="409" customWidth="1"/>
    <col min="3" max="3" width="59.6666666666667" style="409" customWidth="1"/>
    <col min="4" max="26" width="10.6666666666667" style="409" customWidth="1"/>
    <col min="27" max="16384" width="14.4444444444444" style="409"/>
  </cols>
  <sheetData>
    <row r="2" ht="24" spans="1:3">
      <c r="A2" s="422">
        <v>1</v>
      </c>
      <c r="B2" s="423" t="s">
        <v>616</v>
      </c>
      <c r="C2" s="424" t="s">
        <v>139</v>
      </c>
    </row>
    <row r="3" ht="48" spans="1:3">
      <c r="A3" s="425">
        <v>2</v>
      </c>
      <c r="B3" s="423" t="s">
        <v>617</v>
      </c>
      <c r="C3" s="426" t="s">
        <v>1052</v>
      </c>
    </row>
    <row r="4" ht="60" spans="1:3">
      <c r="A4" s="422">
        <v>3</v>
      </c>
      <c r="B4" s="423" t="s">
        <v>619</v>
      </c>
      <c r="C4" s="426" t="s">
        <v>1053</v>
      </c>
    </row>
    <row r="5" ht="24" spans="1:3">
      <c r="A5" s="422">
        <v>4</v>
      </c>
      <c r="B5" s="423" t="s">
        <v>621</v>
      </c>
      <c r="C5" s="426" t="s">
        <v>899</v>
      </c>
    </row>
    <row r="6" ht="36" spans="1:3">
      <c r="A6" s="422">
        <v>5</v>
      </c>
      <c r="B6" s="423" t="s">
        <v>623</v>
      </c>
      <c r="C6" s="427" t="s">
        <v>1054</v>
      </c>
    </row>
    <row r="7" ht="48" spans="1:3">
      <c r="A7" s="422">
        <v>6</v>
      </c>
      <c r="B7" s="423" t="s">
        <v>625</v>
      </c>
      <c r="C7" s="426" t="s">
        <v>1055</v>
      </c>
    </row>
    <row r="8" spans="1:3">
      <c r="A8" s="428">
        <v>7</v>
      </c>
      <c r="B8" s="423" t="s">
        <v>627</v>
      </c>
      <c r="C8" s="429" t="s">
        <v>797</v>
      </c>
    </row>
    <row r="9" spans="1:3">
      <c r="A9" s="430"/>
      <c r="B9" s="431" t="s">
        <v>629</v>
      </c>
      <c r="C9" s="426" t="s">
        <v>1056</v>
      </c>
    </row>
    <row r="10" spans="1:3">
      <c r="A10" s="422">
        <v>8</v>
      </c>
      <c r="B10" s="423" t="s">
        <v>631</v>
      </c>
      <c r="C10" s="432" t="s">
        <v>1057</v>
      </c>
    </row>
    <row r="11" ht="24" spans="1:3">
      <c r="A11" s="422">
        <v>9</v>
      </c>
      <c r="B11" s="423" t="s">
        <v>633</v>
      </c>
      <c r="C11" s="426" t="s">
        <v>1058</v>
      </c>
    </row>
    <row r="12" ht="24" spans="1:3">
      <c r="A12" s="422">
        <v>10</v>
      </c>
      <c r="B12" s="423" t="s">
        <v>635</v>
      </c>
      <c r="C12" s="426" t="s">
        <v>1058</v>
      </c>
    </row>
    <row r="13" spans="1:3">
      <c r="A13" s="422">
        <v>11</v>
      </c>
      <c r="B13" s="423" t="s">
        <v>637</v>
      </c>
      <c r="C13" s="433">
        <v>2023</v>
      </c>
    </row>
    <row r="14" ht="24" spans="1:3">
      <c r="A14" s="434">
        <v>12</v>
      </c>
      <c r="B14" s="423" t="s">
        <v>639</v>
      </c>
      <c r="C14" s="426" t="s">
        <v>890</v>
      </c>
    </row>
    <row r="15" ht="24" spans="1:3">
      <c r="A15" s="422">
        <v>13</v>
      </c>
      <c r="B15" s="423" t="s">
        <v>641</v>
      </c>
      <c r="C15" s="426" t="s">
        <v>1059</v>
      </c>
    </row>
    <row r="16" ht="24" spans="1:3">
      <c r="A16" s="422">
        <v>14</v>
      </c>
      <c r="B16" s="423" t="s">
        <v>643</v>
      </c>
      <c r="C16" s="426"/>
    </row>
    <row r="17" spans="1:3">
      <c r="A17" s="422">
        <v>15</v>
      </c>
      <c r="B17" s="423" t="s">
        <v>645</v>
      </c>
      <c r="C17" s="426" t="s">
        <v>1060</v>
      </c>
    </row>
    <row r="18" spans="1:3">
      <c r="A18" s="428">
        <v>16</v>
      </c>
      <c r="B18" s="423" t="s">
        <v>647</v>
      </c>
      <c r="C18" s="433" t="s">
        <v>1061</v>
      </c>
    </row>
    <row r="19" spans="1:3">
      <c r="A19" s="435"/>
      <c r="B19" s="431" t="s">
        <v>649</v>
      </c>
      <c r="C19" s="436" t="s">
        <v>1062</v>
      </c>
    </row>
    <row r="20" spans="1:3">
      <c r="A20" s="430"/>
      <c r="B20" s="431" t="s">
        <v>651</v>
      </c>
      <c r="C20" s="433">
        <v>942677887</v>
      </c>
    </row>
    <row r="21" spans="1:3">
      <c r="A21" s="26">
        <v>17</v>
      </c>
      <c r="B21" s="27" t="s">
        <v>653</v>
      </c>
      <c r="C21" s="28" t="s">
        <v>142</v>
      </c>
    </row>
    <row r="22" spans="1:3">
      <c r="A22" s="26">
        <v>21</v>
      </c>
      <c r="B22" s="27" t="s">
        <v>654</v>
      </c>
      <c r="C22" s="28" t="s">
        <v>1063</v>
      </c>
    </row>
  </sheetData>
  <mergeCells count="2">
    <mergeCell ref="A8:A9"/>
    <mergeCell ref="A18:A20"/>
  </mergeCells>
  <hyperlinks>
    <hyperlink ref="C10" r:id="rId1" display="https://repositorio.inaigem.gob.pe/items/61d605a3-5bba-4357-a1fc-a716d595af8a"/>
    <hyperlink ref="C19" r:id="rId2" display="hmallqui@inaigem.gob.pe"/>
  </hyperlinks>
  <pageMargins left="0.7" right="0.7" top="0.75" bottom="0.75" header="0" footer="0"/>
  <pageSetup paperSize="1" orientation="landscape"/>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1"/>
  <sheetViews>
    <sheetView workbookViewId="0">
      <selection activeCell="A4" sqref="A4"/>
    </sheetView>
  </sheetViews>
  <sheetFormatPr defaultColWidth="11.4444444444444" defaultRowHeight="13.8"/>
  <cols>
    <col min="1" max="1" width="38" style="410" customWidth="1"/>
    <col min="2" max="2" width="12.3333333333333" style="410" customWidth="1"/>
    <col min="3" max="11" width="12.4444444444444" style="410" customWidth="1"/>
    <col min="12" max="16384" width="11.4444444444444" style="410"/>
  </cols>
  <sheetData>
    <row r="1" spans="1:2">
      <c r="A1" s="34" t="s">
        <v>1064</v>
      </c>
      <c r="B1" s="411"/>
    </row>
    <row r="2" spans="1:2">
      <c r="A2" s="412"/>
      <c r="B2" s="413"/>
    </row>
    <row r="3" ht="13.2" spans="1:1">
      <c r="A3" s="36"/>
    </row>
    <row r="4" spans="1:11">
      <c r="A4" s="414" t="s">
        <v>1065</v>
      </c>
      <c r="B4" s="415">
        <v>2014</v>
      </c>
      <c r="C4" s="415">
        <v>2015</v>
      </c>
      <c r="D4" s="415">
        <v>2016</v>
      </c>
      <c r="E4" s="415">
        <v>2017</v>
      </c>
      <c r="F4" s="415">
        <v>2018</v>
      </c>
      <c r="G4" s="415">
        <v>2019</v>
      </c>
      <c r="H4" s="415">
        <v>2020</v>
      </c>
      <c r="I4" s="415">
        <v>2021</v>
      </c>
      <c r="J4" s="415">
        <v>2022</v>
      </c>
      <c r="K4" s="415">
        <v>2023</v>
      </c>
    </row>
    <row r="5" spans="1:11">
      <c r="A5" s="410" t="s">
        <v>1066</v>
      </c>
      <c r="B5" s="416">
        <v>19518146.58</v>
      </c>
      <c r="C5" s="416">
        <v>19304993.64</v>
      </c>
      <c r="D5" s="416">
        <v>19304993.64</v>
      </c>
      <c r="E5" s="416">
        <v>19456485.32</v>
      </c>
      <c r="F5" s="416">
        <v>19456485.591</v>
      </c>
      <c r="G5" s="416">
        <v>19445523.451</v>
      </c>
      <c r="H5" s="416">
        <v>19445523.451</v>
      </c>
      <c r="I5" s="416">
        <v>25683827.321</v>
      </c>
      <c r="J5" s="416">
        <v>25683827.321</v>
      </c>
      <c r="K5" s="420">
        <v>25684104.96</v>
      </c>
    </row>
    <row r="6" spans="1:11">
      <c r="A6" s="410" t="s">
        <v>1067</v>
      </c>
      <c r="B6" s="416">
        <v>2407966.54</v>
      </c>
      <c r="C6" s="416">
        <v>2799006.36</v>
      </c>
      <c r="D6" s="416">
        <v>2799006.36</v>
      </c>
      <c r="E6" s="416">
        <v>2838491.47</v>
      </c>
      <c r="F6" s="416">
        <v>3092770.63</v>
      </c>
      <c r="G6" s="416">
        <v>3194629.42</v>
      </c>
      <c r="H6" s="416">
        <v>3245188.63</v>
      </c>
      <c r="I6" s="416">
        <v>3599519.77</v>
      </c>
      <c r="J6" s="416">
        <v>3599519.77</v>
      </c>
      <c r="K6" s="420">
        <v>3599519.77</v>
      </c>
    </row>
    <row r="7" spans="1:11">
      <c r="A7" s="410" t="s">
        <v>1068</v>
      </c>
      <c r="B7" s="416">
        <v>259851.5342</v>
      </c>
      <c r="C7" s="416">
        <v>300925.7172</v>
      </c>
      <c r="D7" s="416">
        <v>357076.084314</v>
      </c>
      <c r="E7" s="416">
        <v>366113.494614</v>
      </c>
      <c r="F7" s="416">
        <v>387290.648109</v>
      </c>
      <c r="G7" s="416">
        <v>390151.877209</v>
      </c>
      <c r="H7" s="416">
        <v>380949.757309</v>
      </c>
      <c r="I7" s="416">
        <v>368081.09718</v>
      </c>
      <c r="J7" s="416">
        <v>355676.93768</v>
      </c>
      <c r="K7" s="420">
        <v>395184.27</v>
      </c>
    </row>
    <row r="8" spans="1:11">
      <c r="A8" s="417" t="s">
        <v>14</v>
      </c>
      <c r="B8" s="418">
        <f>SUM(B5:B7)</f>
        <v>22185964.6542</v>
      </c>
      <c r="C8" s="418">
        <f t="shared" ref="C8:K8" si="0">SUM(C5:C7)</f>
        <v>22404925.7172</v>
      </c>
      <c r="D8" s="418">
        <f t="shared" si="0"/>
        <v>22461076.084314</v>
      </c>
      <c r="E8" s="418">
        <f t="shared" si="0"/>
        <v>22661090.284614</v>
      </c>
      <c r="F8" s="418">
        <f t="shared" si="0"/>
        <v>22936546.869109</v>
      </c>
      <c r="G8" s="418">
        <f t="shared" si="0"/>
        <v>23030304.748209</v>
      </c>
      <c r="H8" s="418">
        <f t="shared" si="0"/>
        <v>23071661.838309</v>
      </c>
      <c r="I8" s="418">
        <f t="shared" si="0"/>
        <v>29651428.18818</v>
      </c>
      <c r="J8" s="418">
        <f t="shared" si="0"/>
        <v>29639024.02868</v>
      </c>
      <c r="K8" s="421">
        <f t="shared" si="0"/>
        <v>29678809</v>
      </c>
    </row>
    <row r="10" spans="1:2">
      <c r="A10" s="419" t="s">
        <v>1069</v>
      </c>
      <c r="B10" s="419"/>
    </row>
    <row r="11" spans="1:2">
      <c r="A11" s="419" t="s">
        <v>1070</v>
      </c>
      <c r="B11" s="419"/>
    </row>
  </sheetData>
  <pageMargins left="0.7" right="0.7" top="0.75" bottom="0.75" header="0.3" footer="0.3"/>
  <pageSetup paperSize="1" orientation="portrait"/>
  <headerFooter/>
  <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1.4444444444444" defaultRowHeight="13.8" outlineLevelCol="2"/>
  <cols>
    <col min="1" max="1" width="3" style="1" customWidth="1"/>
    <col min="2" max="2" width="28.4444444444444" style="1" customWidth="1"/>
    <col min="3" max="3" width="110.111111111111" style="1" customWidth="1"/>
    <col min="4" max="16384" width="11.4444444444444" style="1"/>
  </cols>
  <sheetData>
    <row r="2" ht="27.6" spans="1:3">
      <c r="A2" s="2">
        <v>1</v>
      </c>
      <c r="B2" s="3" t="s">
        <v>616</v>
      </c>
      <c r="C2" s="395" t="s">
        <v>1071</v>
      </c>
    </row>
    <row r="3" ht="27.6" spans="1:3">
      <c r="A3" s="5">
        <v>2</v>
      </c>
      <c r="B3" s="6" t="s">
        <v>617</v>
      </c>
      <c r="C3" s="7" t="s">
        <v>1072</v>
      </c>
    </row>
    <row r="4" ht="41.4" spans="1:3">
      <c r="A4" s="2">
        <v>3</v>
      </c>
      <c r="B4" s="3" t="s">
        <v>619</v>
      </c>
      <c r="C4" s="8" t="s">
        <v>1073</v>
      </c>
    </row>
    <row r="5" ht="27.6" spans="1:3">
      <c r="A5" s="9">
        <v>4</v>
      </c>
      <c r="B5" s="6" t="s">
        <v>621</v>
      </c>
      <c r="C5" s="7" t="s">
        <v>899</v>
      </c>
    </row>
    <row r="6" ht="129" spans="1:3">
      <c r="A6" s="9">
        <v>5</v>
      </c>
      <c r="B6" s="6" t="s">
        <v>623</v>
      </c>
      <c r="C6" s="20" t="s">
        <v>1074</v>
      </c>
    </row>
    <row r="7" ht="41.4" spans="1:3">
      <c r="A7" s="11">
        <v>6</v>
      </c>
      <c r="B7" s="12" t="s">
        <v>625</v>
      </c>
      <c r="C7" s="8" t="s">
        <v>1075</v>
      </c>
    </row>
    <row r="8" spans="1:3">
      <c r="A8" s="13">
        <v>7</v>
      </c>
      <c r="B8" s="14" t="s">
        <v>707</v>
      </c>
      <c r="C8" s="7" t="s">
        <v>1076</v>
      </c>
    </row>
    <row r="9" spans="1:3">
      <c r="A9" s="15"/>
      <c r="B9" s="285" t="s">
        <v>629</v>
      </c>
      <c r="C9" s="8" t="s">
        <v>1077</v>
      </c>
    </row>
    <row r="10" spans="1:3">
      <c r="A10" s="18">
        <v>8</v>
      </c>
      <c r="B10" s="6" t="s">
        <v>631</v>
      </c>
      <c r="C10" s="286" t="s">
        <v>1078</v>
      </c>
    </row>
    <row r="11" ht="27.6" spans="1:3">
      <c r="A11" s="9">
        <v>9</v>
      </c>
      <c r="B11" s="3" t="s">
        <v>633</v>
      </c>
      <c r="C11" s="8" t="s">
        <v>1079</v>
      </c>
    </row>
    <row r="12" ht="27.6" spans="1:3">
      <c r="A12" s="9">
        <v>10</v>
      </c>
      <c r="B12" s="6" t="s">
        <v>635</v>
      </c>
      <c r="C12" s="7" t="s">
        <v>1080</v>
      </c>
    </row>
    <row r="13" spans="1:3">
      <c r="A13" s="9">
        <v>11</v>
      </c>
      <c r="B13" s="6" t="s">
        <v>637</v>
      </c>
      <c r="C13" s="7" t="s">
        <v>638</v>
      </c>
    </row>
    <row r="14" ht="27.6" spans="1:3">
      <c r="A14" s="9">
        <v>12</v>
      </c>
      <c r="B14" s="6" t="s">
        <v>639</v>
      </c>
      <c r="C14" s="7" t="s">
        <v>1081</v>
      </c>
    </row>
    <row r="15" ht="27.6" spans="1:3">
      <c r="A15" s="9">
        <v>13</v>
      </c>
      <c r="B15" s="21" t="s">
        <v>641</v>
      </c>
      <c r="C15" s="22" t="s">
        <v>1082</v>
      </c>
    </row>
    <row r="16" ht="41.4" spans="1:3">
      <c r="A16" s="9">
        <v>14</v>
      </c>
      <c r="B16" s="6" t="s">
        <v>643</v>
      </c>
      <c r="C16" s="7" t="s">
        <v>1083</v>
      </c>
    </row>
    <row r="17" ht="27.6" spans="1:3">
      <c r="A17" s="9">
        <v>15</v>
      </c>
      <c r="B17" s="3" t="s">
        <v>645</v>
      </c>
      <c r="C17" s="7" t="s">
        <v>1084</v>
      </c>
    </row>
    <row r="18" spans="1:3">
      <c r="A18" s="11">
        <v>16</v>
      </c>
      <c r="B18" s="3" t="s">
        <v>647</v>
      </c>
      <c r="C18" s="8" t="s">
        <v>1085</v>
      </c>
    </row>
    <row r="19" spans="1:3">
      <c r="A19" s="23"/>
      <c r="B19" s="24" t="s">
        <v>649</v>
      </c>
      <c r="C19" s="286" t="s">
        <v>1086</v>
      </c>
    </row>
    <row r="20" spans="1:3">
      <c r="A20" s="25"/>
      <c r="B20" s="24" t="s">
        <v>651</v>
      </c>
      <c r="C20" s="20">
        <v>972639315</v>
      </c>
    </row>
    <row r="21" s="409" customFormat="1" ht="12" spans="1:3">
      <c r="A21" s="26">
        <v>17</v>
      </c>
      <c r="B21" s="27" t="s">
        <v>653</v>
      </c>
      <c r="C21" s="28" t="s">
        <v>147</v>
      </c>
    </row>
    <row r="22" ht="13.2" spans="1:3">
      <c r="A22" s="26">
        <v>21</v>
      </c>
      <c r="B22" s="27" t="s">
        <v>654</v>
      </c>
      <c r="C22" s="28" t="s">
        <v>1087</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pageSetup paperSize="9" orientation="portrait"/>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
  <sheetViews>
    <sheetView workbookViewId="0">
      <selection activeCell="K7" sqref="K7"/>
    </sheetView>
  </sheetViews>
  <sheetFormatPr defaultColWidth="11.4444444444444" defaultRowHeight="13.8"/>
  <cols>
    <col min="1" max="1" width="48.5555555555556" style="1" customWidth="1"/>
    <col min="2" max="11" width="9" style="1" customWidth="1"/>
    <col min="12" max="16384" width="11.4444444444444" style="1"/>
  </cols>
  <sheetData>
    <row r="1" spans="1:2">
      <c r="A1" s="137" t="s">
        <v>1088</v>
      </c>
      <c r="B1" s="405"/>
    </row>
    <row r="2" spans="1:1">
      <c r="A2" s="56"/>
    </row>
    <row r="3" spans="1:11">
      <c r="A3" s="406" t="s">
        <v>1065</v>
      </c>
      <c r="B3" s="388">
        <v>2014</v>
      </c>
      <c r="C3" s="388">
        <v>2015</v>
      </c>
      <c r="D3" s="388">
        <v>2016</v>
      </c>
      <c r="E3" s="388">
        <v>2017</v>
      </c>
      <c r="F3" s="388">
        <v>2018</v>
      </c>
      <c r="G3" s="388">
        <v>2019</v>
      </c>
      <c r="H3" s="388">
        <v>2020</v>
      </c>
      <c r="I3" s="388">
        <v>2021</v>
      </c>
      <c r="J3" s="388">
        <v>2022</v>
      </c>
      <c r="K3" s="388">
        <v>2023</v>
      </c>
    </row>
    <row r="4" spans="1:11">
      <c r="A4" s="1" t="s">
        <v>1089</v>
      </c>
      <c r="B4" s="389">
        <v>76</v>
      </c>
      <c r="C4" s="389">
        <v>77</v>
      </c>
      <c r="D4" s="389">
        <v>77</v>
      </c>
      <c r="E4" s="389">
        <v>76</v>
      </c>
      <c r="F4" s="389">
        <v>76</v>
      </c>
      <c r="G4" s="389">
        <v>75</v>
      </c>
      <c r="H4" s="389">
        <v>75</v>
      </c>
      <c r="I4" s="389">
        <v>76</v>
      </c>
      <c r="J4" s="389">
        <v>76</v>
      </c>
      <c r="K4" s="407">
        <v>76</v>
      </c>
    </row>
    <row r="5" spans="1:11">
      <c r="A5" s="1" t="s">
        <v>1090</v>
      </c>
      <c r="B5" s="287">
        <v>16</v>
      </c>
      <c r="C5" s="287">
        <v>17</v>
      </c>
      <c r="D5" s="287">
        <v>17</v>
      </c>
      <c r="E5" s="287">
        <v>18</v>
      </c>
      <c r="F5" s="287">
        <v>21</v>
      </c>
      <c r="G5" s="287">
        <v>24</v>
      </c>
      <c r="H5" s="287">
        <v>25</v>
      </c>
      <c r="I5" s="287">
        <v>32</v>
      </c>
      <c r="J5" s="287">
        <v>32</v>
      </c>
      <c r="K5" s="408">
        <v>32</v>
      </c>
    </row>
    <row r="6" spans="1:11">
      <c r="A6" s="1" t="s">
        <v>1068</v>
      </c>
      <c r="B6" s="287">
        <v>76</v>
      </c>
      <c r="C6" s="287">
        <v>86</v>
      </c>
      <c r="D6" s="287">
        <v>114</v>
      </c>
      <c r="E6" s="287">
        <v>122</v>
      </c>
      <c r="F6" s="287">
        <v>129</v>
      </c>
      <c r="G6" s="287">
        <v>136</v>
      </c>
      <c r="H6" s="287">
        <v>142</v>
      </c>
      <c r="I6" s="287">
        <v>149</v>
      </c>
      <c r="J6" s="287">
        <v>143</v>
      </c>
      <c r="K6" s="408">
        <v>138</v>
      </c>
    </row>
    <row r="7" spans="1:11">
      <c r="A7" s="289" t="s">
        <v>1091</v>
      </c>
      <c r="B7" s="389">
        <f>SUM(B4:B6)</f>
        <v>168</v>
      </c>
      <c r="C7" s="389">
        <f t="shared" ref="C7:K7" si="0">SUM(C4:C6)</f>
        <v>180</v>
      </c>
      <c r="D7" s="389">
        <f t="shared" si="0"/>
        <v>208</v>
      </c>
      <c r="E7" s="389">
        <f t="shared" si="0"/>
        <v>216</v>
      </c>
      <c r="F7" s="389">
        <f t="shared" si="0"/>
        <v>226</v>
      </c>
      <c r="G7" s="389">
        <f t="shared" si="0"/>
        <v>235</v>
      </c>
      <c r="H7" s="389">
        <f t="shared" si="0"/>
        <v>242</v>
      </c>
      <c r="I7" s="389">
        <f t="shared" si="0"/>
        <v>257</v>
      </c>
      <c r="J7" s="389">
        <f t="shared" si="0"/>
        <v>251</v>
      </c>
      <c r="K7" s="389">
        <f t="shared" si="0"/>
        <v>246</v>
      </c>
    </row>
    <row r="9" spans="1:2">
      <c r="A9" s="305" t="s">
        <v>1092</v>
      </c>
      <c r="B9" s="305"/>
    </row>
    <row r="10" spans="1:2">
      <c r="A10" s="305" t="s">
        <v>1070</v>
      </c>
      <c r="B10" s="305"/>
    </row>
  </sheetData>
  <pageMargins left="0.7" right="0.7" top="0.75" bottom="0.75" header="0.3" footer="0.3"/>
  <pageSetup paperSize="9" orientation="portrait"/>
  <headerFooter/>
  <ignoredErrors>
    <ignoredError sqref="B7:K7" formulaRange="1"/>
  </ignoredErrors>
  <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1.4444444444444" defaultRowHeight="13.8" outlineLevelCol="2"/>
  <cols>
    <col min="1" max="1" width="3" style="1" customWidth="1"/>
    <col min="2" max="2" width="37" style="1" customWidth="1"/>
    <col min="3" max="3" width="110.444444444444" style="1" customWidth="1"/>
    <col min="4" max="16384" width="11.4444444444444" style="1"/>
  </cols>
  <sheetData>
    <row r="2" spans="1:3">
      <c r="A2" s="2">
        <v>1</v>
      </c>
      <c r="B2" s="3" t="s">
        <v>616</v>
      </c>
      <c r="C2" s="380" t="s">
        <v>1093</v>
      </c>
    </row>
    <row r="3" ht="27.6" spans="1:3">
      <c r="A3" s="5">
        <v>2</v>
      </c>
      <c r="B3" s="6" t="s">
        <v>617</v>
      </c>
      <c r="C3" s="7" t="s">
        <v>1094</v>
      </c>
    </row>
    <row r="4" ht="41.4" spans="1:3">
      <c r="A4" s="2">
        <v>3</v>
      </c>
      <c r="B4" s="3" t="s">
        <v>619</v>
      </c>
      <c r="C4" s="8" t="s">
        <v>1095</v>
      </c>
    </row>
    <row r="5" ht="27.6" spans="1:3">
      <c r="A5" s="9">
        <v>4</v>
      </c>
      <c r="B5" s="6" t="s">
        <v>621</v>
      </c>
      <c r="C5" s="404" t="s">
        <v>754</v>
      </c>
    </row>
    <row r="6" ht="129" spans="1:3">
      <c r="A6" s="9">
        <v>5</v>
      </c>
      <c r="B6" s="6" t="s">
        <v>623</v>
      </c>
      <c r="C6" s="20" t="s">
        <v>1096</v>
      </c>
    </row>
    <row r="7" ht="69" spans="1:3">
      <c r="A7" s="11">
        <v>6</v>
      </c>
      <c r="B7" s="12" t="s">
        <v>625</v>
      </c>
      <c r="C7" s="8" t="s">
        <v>1097</v>
      </c>
    </row>
    <row r="8" spans="1:3">
      <c r="A8" s="13">
        <v>7</v>
      </c>
      <c r="B8" s="14" t="s">
        <v>707</v>
      </c>
      <c r="C8" s="7" t="s">
        <v>1076</v>
      </c>
    </row>
    <row r="9" spans="1:3">
      <c r="A9" s="15"/>
      <c r="B9" s="285" t="s">
        <v>629</v>
      </c>
      <c r="C9" s="8" t="s">
        <v>1077</v>
      </c>
    </row>
    <row r="10" spans="1:3">
      <c r="A10" s="18">
        <v>8</v>
      </c>
      <c r="B10" s="6" t="s">
        <v>631</v>
      </c>
      <c r="C10" s="286" t="s">
        <v>1078</v>
      </c>
    </row>
    <row r="11" ht="27.6" spans="1:3">
      <c r="A11" s="9">
        <v>9</v>
      </c>
      <c r="B11" s="3" t="s">
        <v>633</v>
      </c>
      <c r="C11" s="8" t="s">
        <v>1079</v>
      </c>
    </row>
    <row r="12" ht="27.6" spans="1:3">
      <c r="A12" s="9">
        <v>10</v>
      </c>
      <c r="B12" s="6" t="s">
        <v>635</v>
      </c>
      <c r="C12" s="7" t="s">
        <v>1080</v>
      </c>
    </row>
    <row r="13" spans="1:3">
      <c r="A13" s="9">
        <v>11</v>
      </c>
      <c r="B13" s="6" t="s">
        <v>637</v>
      </c>
      <c r="C13" s="7" t="s">
        <v>638</v>
      </c>
    </row>
    <row r="14" ht="27.6" spans="1:3">
      <c r="A14" s="9">
        <v>12</v>
      </c>
      <c r="B14" s="6" t="s">
        <v>639</v>
      </c>
      <c r="C14" s="7" t="s">
        <v>1081</v>
      </c>
    </row>
    <row r="15" spans="1:3">
      <c r="A15" s="9">
        <v>13</v>
      </c>
      <c r="B15" s="21" t="s">
        <v>641</v>
      </c>
      <c r="C15" s="22" t="s">
        <v>1098</v>
      </c>
    </row>
    <row r="16" ht="27.6" spans="1:3">
      <c r="A16" s="9">
        <v>14</v>
      </c>
      <c r="B16" s="6" t="s">
        <v>643</v>
      </c>
      <c r="C16" s="7" t="s">
        <v>1083</v>
      </c>
    </row>
    <row r="17" spans="1:3">
      <c r="A17" s="9">
        <v>15</v>
      </c>
      <c r="B17" s="3" t="s">
        <v>645</v>
      </c>
      <c r="C17" s="7" t="s">
        <v>1084</v>
      </c>
    </row>
    <row r="18" spans="1:3">
      <c r="A18" s="11">
        <v>16</v>
      </c>
      <c r="B18" s="3" t="s">
        <v>647</v>
      </c>
      <c r="C18" s="8" t="s">
        <v>1085</v>
      </c>
    </row>
    <row r="19" spans="1:3">
      <c r="A19" s="23"/>
      <c r="B19" s="24" t="s">
        <v>649</v>
      </c>
      <c r="C19" s="286" t="s">
        <v>1086</v>
      </c>
    </row>
    <row r="20" spans="1:3">
      <c r="A20" s="25"/>
      <c r="B20" s="24" t="s">
        <v>651</v>
      </c>
      <c r="C20" s="20">
        <v>972639315</v>
      </c>
    </row>
    <row r="21" ht="13.2" spans="1:3">
      <c r="A21" s="26">
        <v>17</v>
      </c>
      <c r="B21" s="27" t="s">
        <v>653</v>
      </c>
      <c r="C21" s="28" t="s">
        <v>150</v>
      </c>
    </row>
    <row r="22" ht="13.2" spans="1:3">
      <c r="A22" s="26">
        <v>21</v>
      </c>
      <c r="B22" s="27" t="s">
        <v>654</v>
      </c>
      <c r="C22" s="28" t="s">
        <v>1099</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pageSetup paperSize="9" orientation="portrait"/>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8"/>
  <sheetViews>
    <sheetView workbookViewId="0">
      <selection activeCell="K15" sqref="K15"/>
    </sheetView>
  </sheetViews>
  <sheetFormatPr defaultColWidth="11.4444444444444" defaultRowHeight="13.8"/>
  <cols>
    <col min="1" max="1" width="36.4444444444444" style="1" customWidth="1"/>
    <col min="2" max="2" width="14.1111111111111" style="1" customWidth="1"/>
    <col min="3" max="3" width="12.8888888888889" style="1" customWidth="1"/>
    <col min="4" max="4" width="14" style="1" customWidth="1"/>
    <col min="5" max="5" width="13" style="1" customWidth="1"/>
    <col min="6" max="11" width="14.1111111111111" style="1" customWidth="1"/>
    <col min="12" max="16384" width="11.4444444444444" style="1"/>
  </cols>
  <sheetData>
    <row r="1" spans="1:2">
      <c r="A1" s="86" t="s">
        <v>1100</v>
      </c>
      <c r="B1" s="396"/>
    </row>
    <row r="2" spans="1:2">
      <c r="A2" s="32"/>
      <c r="B2" s="397"/>
    </row>
    <row r="3" ht="13.2" spans="1:1">
      <c r="A3" s="36"/>
    </row>
    <row r="4" ht="16.5" customHeight="1" spans="1:11">
      <c r="A4" s="398" t="s">
        <v>1101</v>
      </c>
      <c r="B4" s="399">
        <v>2014</v>
      </c>
      <c r="C4" s="399">
        <v>2015</v>
      </c>
      <c r="D4" s="399">
        <v>2016</v>
      </c>
      <c r="E4" s="399">
        <v>2017</v>
      </c>
      <c r="F4" s="399">
        <v>2018</v>
      </c>
      <c r="G4" s="399">
        <v>2019</v>
      </c>
      <c r="H4" s="399">
        <v>2020</v>
      </c>
      <c r="I4" s="399">
        <v>2021</v>
      </c>
      <c r="J4" s="399">
        <v>2022</v>
      </c>
      <c r="K4" s="399">
        <v>2023</v>
      </c>
    </row>
    <row r="5" ht="16.5" customHeight="1" spans="1:11">
      <c r="A5" s="400" t="s">
        <v>1102</v>
      </c>
      <c r="B5" s="401">
        <v>8170747.54</v>
      </c>
      <c r="C5" s="401">
        <v>9373671.37</v>
      </c>
      <c r="D5" s="401">
        <v>9373671.37</v>
      </c>
      <c r="E5" s="401">
        <v>9525438.86</v>
      </c>
      <c r="F5" s="401">
        <v>10394366.701</v>
      </c>
      <c r="G5" s="401">
        <v>10394366.701</v>
      </c>
      <c r="H5" s="401">
        <v>10394366.701</v>
      </c>
      <c r="I5" s="401">
        <v>10394366.701</v>
      </c>
      <c r="J5" s="401">
        <v>10394366.701</v>
      </c>
      <c r="K5" s="401">
        <v>10394644.341</v>
      </c>
    </row>
    <row r="6" ht="16.5" customHeight="1" spans="1:11">
      <c r="A6" s="400" t="s">
        <v>1103</v>
      </c>
      <c r="B6" s="401">
        <v>317366.47</v>
      </c>
      <c r="C6" s="401">
        <v>317366.47</v>
      </c>
      <c r="D6" s="401">
        <v>317366.47</v>
      </c>
      <c r="E6" s="401">
        <v>317366.47</v>
      </c>
      <c r="F6" s="401">
        <v>317366.47</v>
      </c>
      <c r="G6" s="401">
        <v>317366.47</v>
      </c>
      <c r="H6" s="401">
        <v>317366.47</v>
      </c>
      <c r="I6" s="401">
        <v>317366.47</v>
      </c>
      <c r="J6" s="401">
        <v>317366.47</v>
      </c>
      <c r="K6" s="401">
        <v>317366.47</v>
      </c>
    </row>
    <row r="7" ht="16.5" customHeight="1" spans="1:11">
      <c r="A7" s="400" t="s">
        <v>1104</v>
      </c>
      <c r="B7" s="401">
        <v>41279.38</v>
      </c>
      <c r="C7" s="401">
        <v>41279.38</v>
      </c>
      <c r="D7" s="401">
        <v>41279.38</v>
      </c>
      <c r="E7" s="401">
        <v>41279.38</v>
      </c>
      <c r="F7" s="401">
        <v>41279.38</v>
      </c>
      <c r="G7" s="401">
        <v>41279.38</v>
      </c>
      <c r="H7" s="401">
        <v>41279.38</v>
      </c>
      <c r="I7" s="401">
        <v>41279.38</v>
      </c>
      <c r="J7" s="401">
        <v>41279.38</v>
      </c>
      <c r="K7" s="401">
        <v>41279.38</v>
      </c>
    </row>
    <row r="8" ht="16.5" customHeight="1" spans="1:11">
      <c r="A8" s="400" t="s">
        <v>1105</v>
      </c>
      <c r="B8" s="401">
        <v>4652851.63</v>
      </c>
      <c r="C8" s="401">
        <v>4652851.63</v>
      </c>
      <c r="D8" s="401">
        <v>4652851.63</v>
      </c>
      <c r="E8" s="401">
        <v>4652851.63</v>
      </c>
      <c r="F8" s="401">
        <v>4652851.63</v>
      </c>
      <c r="G8" s="401">
        <v>4652851.63</v>
      </c>
      <c r="H8" s="401">
        <v>4652851.63</v>
      </c>
      <c r="I8" s="401">
        <v>10928608.08</v>
      </c>
      <c r="J8" s="401">
        <v>10928608.08</v>
      </c>
      <c r="K8" s="401">
        <v>10928608.08</v>
      </c>
    </row>
    <row r="9" ht="16.5" customHeight="1" spans="1:11">
      <c r="A9" s="400" t="s">
        <v>1106</v>
      </c>
      <c r="B9" s="401">
        <v>20775.11</v>
      </c>
      <c r="C9" s="401">
        <v>20775.11</v>
      </c>
      <c r="D9" s="401">
        <v>20775.11</v>
      </c>
      <c r="E9" s="401">
        <v>20775.11</v>
      </c>
      <c r="F9" s="401">
        <v>20775.11</v>
      </c>
      <c r="G9" s="401">
        <v>20775.11</v>
      </c>
      <c r="H9" s="401">
        <v>20775.11</v>
      </c>
      <c r="I9" s="401">
        <v>20775.11</v>
      </c>
      <c r="J9" s="401">
        <v>20775.11</v>
      </c>
      <c r="K9" s="401">
        <v>20775.11</v>
      </c>
    </row>
    <row r="10" ht="16.5" customHeight="1" spans="1:11">
      <c r="A10" s="400" t="s">
        <v>1107</v>
      </c>
      <c r="B10" s="401">
        <v>711818.48</v>
      </c>
      <c r="C10" s="401">
        <v>711818.48</v>
      </c>
      <c r="D10" s="401">
        <v>711818.48</v>
      </c>
      <c r="E10" s="401">
        <v>711818.48</v>
      </c>
      <c r="F10" s="401">
        <v>711818.48</v>
      </c>
      <c r="G10" s="401">
        <v>711818.48</v>
      </c>
      <c r="H10" s="401">
        <v>711818.48</v>
      </c>
      <c r="I10" s="401">
        <v>711818.48</v>
      </c>
      <c r="J10" s="401">
        <v>711818.48</v>
      </c>
      <c r="K10" s="401">
        <v>711818.48</v>
      </c>
    </row>
    <row r="11" ht="16.5" customHeight="1" spans="1:11">
      <c r="A11" s="400" t="s">
        <v>1108</v>
      </c>
      <c r="B11" s="401">
        <v>2166588.44</v>
      </c>
      <c r="C11" s="401">
        <v>2166588.44</v>
      </c>
      <c r="D11" s="401">
        <v>2166588.44</v>
      </c>
      <c r="E11" s="401">
        <v>2166588.44</v>
      </c>
      <c r="F11" s="401">
        <v>2166588.44</v>
      </c>
      <c r="G11" s="401">
        <v>2166588.44</v>
      </c>
      <c r="H11" s="401">
        <v>2166588.44</v>
      </c>
      <c r="I11" s="401">
        <v>2166588.44</v>
      </c>
      <c r="J11" s="401">
        <v>2166588.44</v>
      </c>
      <c r="K11" s="401">
        <v>2166588.44</v>
      </c>
    </row>
    <row r="12" ht="16.5" customHeight="1" spans="1:11">
      <c r="A12" s="400" t="s">
        <v>1109</v>
      </c>
      <c r="B12" s="401">
        <v>389986.99</v>
      </c>
      <c r="C12" s="401">
        <v>389986.99</v>
      </c>
      <c r="D12" s="401">
        <v>389986.99</v>
      </c>
      <c r="E12" s="401">
        <v>389986.99</v>
      </c>
      <c r="F12" s="401">
        <v>389986.99</v>
      </c>
      <c r="G12" s="401">
        <v>389986.99</v>
      </c>
      <c r="H12" s="401">
        <v>389986.99</v>
      </c>
      <c r="I12" s="401">
        <v>389986.99</v>
      </c>
      <c r="J12" s="401">
        <v>389986.99</v>
      </c>
      <c r="K12" s="401">
        <v>389986.99</v>
      </c>
    </row>
    <row r="13" ht="16.5" customHeight="1" spans="1:11">
      <c r="A13" s="400" t="s">
        <v>1110</v>
      </c>
      <c r="B13" s="401">
        <v>124735</v>
      </c>
      <c r="C13" s="401">
        <v>124735</v>
      </c>
      <c r="D13" s="401">
        <v>124735</v>
      </c>
      <c r="E13" s="401">
        <v>124735</v>
      </c>
      <c r="F13" s="401">
        <v>124735</v>
      </c>
      <c r="G13" s="401">
        <v>124735</v>
      </c>
      <c r="H13" s="401">
        <v>124735</v>
      </c>
      <c r="I13" s="401">
        <v>124735</v>
      </c>
      <c r="J13" s="401">
        <v>124735</v>
      </c>
      <c r="K13" s="401">
        <v>124735</v>
      </c>
    </row>
    <row r="14" ht="16.5" customHeight="1" spans="1:11">
      <c r="A14" s="305" t="s">
        <v>1111</v>
      </c>
      <c r="B14" s="401">
        <v>2921997.54</v>
      </c>
      <c r="C14" s="401">
        <v>1505920.77</v>
      </c>
      <c r="D14" s="401">
        <v>1505920.77</v>
      </c>
      <c r="E14" s="401">
        <v>1505644.96</v>
      </c>
      <c r="F14" s="401">
        <v>636717.39</v>
      </c>
      <c r="G14" s="401">
        <v>625755.25</v>
      </c>
      <c r="H14" s="401">
        <v>625755.25</v>
      </c>
      <c r="I14" s="401">
        <v>588302.67</v>
      </c>
      <c r="J14" s="401">
        <v>588302.67</v>
      </c>
      <c r="K14" s="401">
        <v>588302.67</v>
      </c>
    </row>
    <row r="15" spans="1:11">
      <c r="A15" s="402" t="s">
        <v>14</v>
      </c>
      <c r="B15" s="403">
        <f>SUM(B5:B14)</f>
        <v>19518146.58</v>
      </c>
      <c r="C15" s="403">
        <f t="shared" ref="C15:K15" si="0">SUM(C5:C14)</f>
        <v>19304993.64</v>
      </c>
      <c r="D15" s="403">
        <f t="shared" si="0"/>
        <v>19304993.64</v>
      </c>
      <c r="E15" s="403">
        <f t="shared" si="0"/>
        <v>19456485.32</v>
      </c>
      <c r="F15" s="403">
        <f t="shared" si="0"/>
        <v>19456485.591</v>
      </c>
      <c r="G15" s="403">
        <f t="shared" si="0"/>
        <v>19445523.451</v>
      </c>
      <c r="H15" s="403">
        <f t="shared" si="0"/>
        <v>19445523.451</v>
      </c>
      <c r="I15" s="403">
        <f t="shared" si="0"/>
        <v>25683827.321</v>
      </c>
      <c r="J15" s="403">
        <f t="shared" si="0"/>
        <v>25683827.321</v>
      </c>
      <c r="K15" s="403">
        <f t="shared" si="0"/>
        <v>25684104.961</v>
      </c>
    </row>
    <row r="17" spans="1:2">
      <c r="A17" s="305" t="s">
        <v>1092</v>
      </c>
      <c r="B17" s="305"/>
    </row>
    <row r="18" spans="1:2">
      <c r="A18" s="305" t="s">
        <v>1070</v>
      </c>
      <c r="B18" s="305"/>
    </row>
  </sheetData>
  <pageMargins left="0.7" right="0.7" top="0.75" bottom="0.75" header="0.3" footer="0.3"/>
  <headerFooter/>
  <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1.4444444444444" defaultRowHeight="13.8" outlineLevelCol="2"/>
  <cols>
    <col min="1" max="1" width="3" style="1" customWidth="1"/>
    <col min="2" max="2" width="41" style="1" customWidth="1"/>
    <col min="3" max="3" width="103.444444444444" style="1" customWidth="1"/>
    <col min="4" max="16384" width="11.4444444444444" style="1"/>
  </cols>
  <sheetData>
    <row r="2" spans="1:3">
      <c r="A2" s="2">
        <v>1</v>
      </c>
      <c r="B2" s="3" t="s">
        <v>616</v>
      </c>
      <c r="C2" s="395" t="s">
        <v>1112</v>
      </c>
    </row>
    <row r="3" ht="27.6" spans="1:3">
      <c r="A3" s="5">
        <v>2</v>
      </c>
      <c r="B3" s="6" t="s">
        <v>617</v>
      </c>
      <c r="C3" s="7" t="s">
        <v>1113</v>
      </c>
    </row>
    <row r="4" ht="41.4" spans="1:3">
      <c r="A4" s="2">
        <v>3</v>
      </c>
      <c r="B4" s="3" t="s">
        <v>619</v>
      </c>
      <c r="C4" s="8" t="s">
        <v>1114</v>
      </c>
    </row>
    <row r="5" ht="27.6" spans="1:3">
      <c r="A5" s="9">
        <v>4</v>
      </c>
      <c r="B5" s="6" t="s">
        <v>621</v>
      </c>
      <c r="C5" s="7" t="s">
        <v>899</v>
      </c>
    </row>
    <row r="6" ht="131.4" spans="1:3">
      <c r="A6" s="9">
        <v>5</v>
      </c>
      <c r="B6" s="6" t="s">
        <v>623</v>
      </c>
      <c r="C6" s="20" t="s">
        <v>1115</v>
      </c>
    </row>
    <row r="7" ht="55.2" spans="1:3">
      <c r="A7" s="11">
        <v>6</v>
      </c>
      <c r="B7" s="12" t="s">
        <v>625</v>
      </c>
      <c r="C7" s="8" t="s">
        <v>1116</v>
      </c>
    </row>
    <row r="8" spans="1:3">
      <c r="A8" s="13">
        <v>7</v>
      </c>
      <c r="B8" s="14" t="s">
        <v>707</v>
      </c>
      <c r="C8" s="7" t="s">
        <v>1076</v>
      </c>
    </row>
    <row r="9" spans="1:3">
      <c r="A9" s="15"/>
      <c r="B9" s="285" t="s">
        <v>629</v>
      </c>
      <c r="C9" s="8" t="s">
        <v>1077</v>
      </c>
    </row>
    <row r="10" spans="1:3">
      <c r="A10" s="18">
        <v>8</v>
      </c>
      <c r="B10" s="6" t="s">
        <v>631</v>
      </c>
      <c r="C10" s="286" t="s">
        <v>1078</v>
      </c>
    </row>
    <row r="11" ht="27.6" spans="1:3">
      <c r="A11" s="9">
        <v>9</v>
      </c>
      <c r="B11" s="3" t="s">
        <v>633</v>
      </c>
      <c r="C11" s="8" t="s">
        <v>1079</v>
      </c>
    </row>
    <row r="12" ht="27.6" spans="1:3">
      <c r="A12" s="9">
        <v>10</v>
      </c>
      <c r="B12" s="6" t="s">
        <v>635</v>
      </c>
      <c r="C12" s="7" t="s">
        <v>1080</v>
      </c>
    </row>
    <row r="13" spans="1:3">
      <c r="A13" s="9">
        <v>11</v>
      </c>
      <c r="B13" s="6" t="s">
        <v>637</v>
      </c>
      <c r="C13" s="7" t="s">
        <v>638</v>
      </c>
    </row>
    <row r="14" ht="27.6" spans="1:3">
      <c r="A14" s="9">
        <v>12</v>
      </c>
      <c r="B14" s="6" t="s">
        <v>639</v>
      </c>
      <c r="C14" s="7" t="s">
        <v>1117</v>
      </c>
    </row>
    <row r="15" ht="27.6" spans="1:3">
      <c r="A15" s="9">
        <v>13</v>
      </c>
      <c r="B15" s="21" t="s">
        <v>641</v>
      </c>
      <c r="C15" s="22" t="s">
        <v>1082</v>
      </c>
    </row>
    <row r="16" ht="27.6" spans="1:3">
      <c r="A16" s="9">
        <v>14</v>
      </c>
      <c r="B16" s="6" t="s">
        <v>643</v>
      </c>
      <c r="C16" s="7" t="s">
        <v>1083</v>
      </c>
    </row>
    <row r="17" ht="41.4" spans="1:3">
      <c r="A17" s="9">
        <v>15</v>
      </c>
      <c r="B17" s="3" t="s">
        <v>645</v>
      </c>
      <c r="C17" s="8" t="s">
        <v>1118</v>
      </c>
    </row>
    <row r="18" spans="1:3">
      <c r="A18" s="11">
        <v>16</v>
      </c>
      <c r="B18" s="3" t="s">
        <v>647</v>
      </c>
      <c r="C18" s="8" t="s">
        <v>1085</v>
      </c>
    </row>
    <row r="19" spans="1:3">
      <c r="A19" s="23"/>
      <c r="B19" s="24" t="s">
        <v>649</v>
      </c>
      <c r="C19" s="286" t="s">
        <v>1086</v>
      </c>
    </row>
    <row r="20" spans="1:3">
      <c r="A20" s="25"/>
      <c r="B20" s="24" t="s">
        <v>651</v>
      </c>
      <c r="C20" s="20">
        <v>972639315</v>
      </c>
    </row>
    <row r="21" ht="13.2" spans="1:3">
      <c r="A21" s="26">
        <v>17</v>
      </c>
      <c r="B21" s="27" t="s">
        <v>653</v>
      </c>
      <c r="C21" s="28" t="s">
        <v>153</v>
      </c>
    </row>
    <row r="22" ht="13.2" spans="1:3">
      <c r="A22" s="26">
        <v>21</v>
      </c>
      <c r="B22" s="27" t="s">
        <v>654</v>
      </c>
      <c r="C22" s="28" t="s">
        <v>1119</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7"/>
  <sheetViews>
    <sheetView workbookViewId="0">
      <selection activeCell="K14" sqref="K14"/>
    </sheetView>
  </sheetViews>
  <sheetFormatPr defaultColWidth="11.4444444444444" defaultRowHeight="13.8"/>
  <cols>
    <col min="1" max="1" width="32" style="1" customWidth="1"/>
    <col min="2" max="11" width="9" style="1" customWidth="1"/>
    <col min="12" max="16384" width="11.4444444444444" style="1"/>
  </cols>
  <sheetData>
    <row r="1" spans="1:2">
      <c r="A1" s="385" t="s">
        <v>1120</v>
      </c>
      <c r="B1" s="386"/>
    </row>
    <row r="3" spans="1:11">
      <c r="A3" s="387" t="s">
        <v>1101</v>
      </c>
      <c r="B3" s="388">
        <v>2014</v>
      </c>
      <c r="C3" s="388">
        <v>2015</v>
      </c>
      <c r="D3" s="388">
        <v>2016</v>
      </c>
      <c r="E3" s="388">
        <v>2017</v>
      </c>
      <c r="F3" s="388">
        <v>2018</v>
      </c>
      <c r="G3" s="388">
        <v>2019</v>
      </c>
      <c r="H3" s="388">
        <v>2020</v>
      </c>
      <c r="I3" s="388">
        <v>2021</v>
      </c>
      <c r="J3" s="388">
        <v>2022</v>
      </c>
      <c r="K3" s="388">
        <v>2023</v>
      </c>
    </row>
    <row r="4" spans="1:11">
      <c r="A4" s="1" t="s">
        <v>1102</v>
      </c>
      <c r="B4" s="389">
        <v>13</v>
      </c>
      <c r="C4" s="389">
        <v>14</v>
      </c>
      <c r="D4" s="389">
        <v>14</v>
      </c>
      <c r="E4" s="389">
        <v>14</v>
      </c>
      <c r="F4" s="389">
        <v>15</v>
      </c>
      <c r="G4" s="389">
        <v>15</v>
      </c>
      <c r="H4" s="389">
        <v>15</v>
      </c>
      <c r="I4" s="389">
        <v>15</v>
      </c>
      <c r="J4" s="389">
        <v>15</v>
      </c>
      <c r="K4" s="389">
        <v>15</v>
      </c>
    </row>
    <row r="5" spans="1:11">
      <c r="A5" s="1" t="s">
        <v>1103</v>
      </c>
      <c r="B5" s="389">
        <v>9</v>
      </c>
      <c r="C5" s="389">
        <v>9</v>
      </c>
      <c r="D5" s="389">
        <v>9</v>
      </c>
      <c r="E5" s="389">
        <v>9</v>
      </c>
      <c r="F5" s="389">
        <v>9</v>
      </c>
      <c r="G5" s="389">
        <v>9</v>
      </c>
      <c r="H5" s="389">
        <v>9</v>
      </c>
      <c r="I5" s="389">
        <v>9</v>
      </c>
      <c r="J5" s="389">
        <v>9</v>
      </c>
      <c r="K5" s="389">
        <v>9</v>
      </c>
    </row>
    <row r="6" spans="1:11">
      <c r="A6" s="1" t="s">
        <v>1104</v>
      </c>
      <c r="B6" s="389">
        <v>4</v>
      </c>
      <c r="C6" s="389">
        <v>4</v>
      </c>
      <c r="D6" s="389">
        <v>4</v>
      </c>
      <c r="E6" s="389">
        <v>4</v>
      </c>
      <c r="F6" s="389">
        <v>4</v>
      </c>
      <c r="G6" s="389">
        <v>4</v>
      </c>
      <c r="H6" s="389">
        <v>4</v>
      </c>
      <c r="I6" s="389">
        <v>4</v>
      </c>
      <c r="J6" s="389">
        <v>4</v>
      </c>
      <c r="K6" s="389">
        <v>4</v>
      </c>
    </row>
    <row r="7" spans="1:11">
      <c r="A7" s="1" t="s">
        <v>1105</v>
      </c>
      <c r="B7" s="389">
        <v>15</v>
      </c>
      <c r="C7" s="389">
        <v>15</v>
      </c>
      <c r="D7" s="389">
        <v>15</v>
      </c>
      <c r="E7" s="389">
        <v>15</v>
      </c>
      <c r="F7" s="389">
        <v>15</v>
      </c>
      <c r="G7" s="389">
        <v>15</v>
      </c>
      <c r="H7" s="389">
        <v>15</v>
      </c>
      <c r="I7" s="389">
        <v>17</v>
      </c>
      <c r="J7" s="389">
        <v>17</v>
      </c>
      <c r="K7" s="389">
        <v>17</v>
      </c>
    </row>
    <row r="8" spans="1:11">
      <c r="A8" s="1" t="s">
        <v>1106</v>
      </c>
      <c r="B8" s="389">
        <v>3</v>
      </c>
      <c r="C8" s="389">
        <v>3</v>
      </c>
      <c r="D8" s="389">
        <v>3</v>
      </c>
      <c r="E8" s="389">
        <v>3</v>
      </c>
      <c r="F8" s="389">
        <v>3</v>
      </c>
      <c r="G8" s="389">
        <v>3</v>
      </c>
      <c r="H8" s="389">
        <v>3</v>
      </c>
      <c r="I8" s="389">
        <v>3</v>
      </c>
      <c r="J8" s="389">
        <v>3</v>
      </c>
      <c r="K8" s="389">
        <v>3</v>
      </c>
    </row>
    <row r="9" spans="1:11">
      <c r="A9" s="1" t="s">
        <v>1107</v>
      </c>
      <c r="B9" s="389">
        <v>2</v>
      </c>
      <c r="C9" s="389">
        <v>2</v>
      </c>
      <c r="D9" s="389">
        <v>2</v>
      </c>
      <c r="E9" s="389">
        <v>2</v>
      </c>
      <c r="F9" s="389">
        <v>2</v>
      </c>
      <c r="G9" s="389">
        <v>2</v>
      </c>
      <c r="H9" s="389">
        <v>2</v>
      </c>
      <c r="I9" s="389">
        <v>2</v>
      </c>
      <c r="J9" s="389">
        <v>2</v>
      </c>
      <c r="K9" s="389">
        <v>2</v>
      </c>
    </row>
    <row r="10" spans="1:11">
      <c r="A10" s="1" t="s">
        <v>1108</v>
      </c>
      <c r="B10" s="389">
        <v>10</v>
      </c>
      <c r="C10" s="389">
        <v>10</v>
      </c>
      <c r="D10" s="389">
        <v>10</v>
      </c>
      <c r="E10" s="389">
        <v>10</v>
      </c>
      <c r="F10" s="389">
        <v>10</v>
      </c>
      <c r="G10" s="389">
        <v>10</v>
      </c>
      <c r="H10" s="389">
        <v>10</v>
      </c>
      <c r="I10" s="389">
        <v>10</v>
      </c>
      <c r="J10" s="389">
        <v>10</v>
      </c>
      <c r="K10" s="389">
        <v>10</v>
      </c>
    </row>
    <row r="11" spans="1:11">
      <c r="A11" s="1" t="s">
        <v>1109</v>
      </c>
      <c r="B11" s="389">
        <v>6</v>
      </c>
      <c r="C11" s="389">
        <v>6</v>
      </c>
      <c r="D11" s="389">
        <v>6</v>
      </c>
      <c r="E11" s="389">
        <v>6</v>
      </c>
      <c r="F11" s="389">
        <v>6</v>
      </c>
      <c r="G11" s="389">
        <v>6</v>
      </c>
      <c r="H11" s="389">
        <v>6</v>
      </c>
      <c r="I11" s="389">
        <v>6</v>
      </c>
      <c r="J11" s="389">
        <v>6</v>
      </c>
      <c r="K11" s="389">
        <v>6</v>
      </c>
    </row>
    <row r="12" spans="1:11">
      <c r="A12" s="1" t="s">
        <v>1110</v>
      </c>
      <c r="B12" s="389">
        <v>2</v>
      </c>
      <c r="C12" s="389">
        <v>2</v>
      </c>
      <c r="D12" s="389">
        <v>2</v>
      </c>
      <c r="E12" s="389">
        <v>2</v>
      </c>
      <c r="F12" s="389">
        <v>2</v>
      </c>
      <c r="G12" s="389">
        <v>2</v>
      </c>
      <c r="H12" s="389">
        <v>2</v>
      </c>
      <c r="I12" s="389">
        <v>2</v>
      </c>
      <c r="J12" s="389">
        <v>2</v>
      </c>
      <c r="K12" s="389">
        <v>2</v>
      </c>
    </row>
    <row r="13" spans="1:11">
      <c r="A13" s="118" t="s">
        <v>1121</v>
      </c>
      <c r="B13" s="389">
        <v>12</v>
      </c>
      <c r="C13" s="389">
        <v>12</v>
      </c>
      <c r="D13" s="389">
        <v>12</v>
      </c>
      <c r="E13" s="389">
        <v>11</v>
      </c>
      <c r="F13" s="389">
        <v>10</v>
      </c>
      <c r="G13" s="389">
        <v>9</v>
      </c>
      <c r="H13" s="389">
        <v>9</v>
      </c>
      <c r="I13" s="389">
        <v>8</v>
      </c>
      <c r="J13" s="389">
        <v>8</v>
      </c>
      <c r="K13" s="389">
        <v>8</v>
      </c>
    </row>
    <row r="14" spans="1:11">
      <c r="A14" s="390" t="s">
        <v>14</v>
      </c>
      <c r="B14" s="391">
        <f>SUM(B4:B13)</f>
        <v>76</v>
      </c>
      <c r="C14" s="391">
        <f t="shared" ref="C14:K14" si="0">SUM(C4:C13)</f>
        <v>77</v>
      </c>
      <c r="D14" s="391">
        <f t="shared" si="0"/>
        <v>77</v>
      </c>
      <c r="E14" s="391">
        <f t="shared" si="0"/>
        <v>76</v>
      </c>
      <c r="F14" s="391">
        <f t="shared" si="0"/>
        <v>76</v>
      </c>
      <c r="G14" s="391">
        <f t="shared" si="0"/>
        <v>75</v>
      </c>
      <c r="H14" s="391">
        <f t="shared" si="0"/>
        <v>75</v>
      </c>
      <c r="I14" s="391">
        <f t="shared" si="0"/>
        <v>76</v>
      </c>
      <c r="J14" s="391">
        <f t="shared" si="0"/>
        <v>76</v>
      </c>
      <c r="K14" s="391">
        <f t="shared" si="0"/>
        <v>76</v>
      </c>
    </row>
    <row r="15" spans="1:11">
      <c r="A15" s="392"/>
      <c r="B15" s="393"/>
      <c r="C15" s="393"/>
      <c r="D15" s="393"/>
      <c r="E15" s="393"/>
      <c r="F15" s="393"/>
      <c r="G15" s="393"/>
      <c r="H15" s="393"/>
      <c r="I15" s="393"/>
      <c r="J15" s="393"/>
      <c r="K15" s="393"/>
    </row>
    <row r="16" spans="1:11">
      <c r="A16" s="305" t="s">
        <v>1092</v>
      </c>
      <c r="B16" s="305"/>
      <c r="D16" s="394"/>
      <c r="E16" s="394"/>
      <c r="F16" s="394"/>
      <c r="G16" s="394"/>
      <c r="H16" s="394"/>
      <c r="I16" s="394"/>
      <c r="J16" s="394"/>
      <c r="K16" s="394"/>
    </row>
    <row r="17" spans="1:2">
      <c r="A17" s="305" t="s">
        <v>1070</v>
      </c>
      <c r="B17" s="305"/>
    </row>
  </sheetData>
  <pageMargins left="0.7" right="0.7" top="0.75" bottom="0.75" header="0.3" footer="0.3"/>
  <pageSetup paperSize="9" orientation="portrait"/>
  <headerFooter/>
  <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1.4444444444444" defaultRowHeight="13.8" outlineLevelCol="2"/>
  <cols>
    <col min="1" max="1" width="3" style="56" customWidth="1"/>
    <col min="2" max="2" width="41" style="56" customWidth="1"/>
    <col min="3" max="3" width="85.4444444444444" style="1" customWidth="1"/>
    <col min="4" max="16384" width="11.4444444444444" style="1"/>
  </cols>
  <sheetData>
    <row r="2" spans="1:3">
      <c r="A2" s="2">
        <v>1</v>
      </c>
      <c r="B2" s="3" t="s">
        <v>616</v>
      </c>
      <c r="C2" s="380" t="s">
        <v>1122</v>
      </c>
    </row>
    <row r="3" ht="55.2" spans="1:3">
      <c r="A3" s="5">
        <v>2</v>
      </c>
      <c r="B3" s="6" t="s">
        <v>617</v>
      </c>
      <c r="C3" s="7" t="s">
        <v>1123</v>
      </c>
    </row>
    <row r="4" ht="41.4" spans="1:3">
      <c r="A4" s="2">
        <v>3</v>
      </c>
      <c r="B4" s="3" t="s">
        <v>619</v>
      </c>
      <c r="C4" s="8" t="s">
        <v>1124</v>
      </c>
    </row>
    <row r="5" ht="27.6" spans="1:3">
      <c r="A5" s="9">
        <v>4</v>
      </c>
      <c r="B5" s="6" t="s">
        <v>621</v>
      </c>
      <c r="C5" s="381" t="s">
        <v>754</v>
      </c>
    </row>
    <row r="6" ht="129" spans="1:3">
      <c r="A6" s="9">
        <v>5</v>
      </c>
      <c r="B6" s="6" t="s">
        <v>623</v>
      </c>
      <c r="C6" s="20" t="s">
        <v>1125</v>
      </c>
    </row>
    <row r="7" ht="82.8" spans="1:3">
      <c r="A7" s="11">
        <v>6</v>
      </c>
      <c r="B7" s="12" t="s">
        <v>625</v>
      </c>
      <c r="C7" s="8" t="s">
        <v>1126</v>
      </c>
    </row>
    <row r="8" spans="1:3">
      <c r="A8" s="13">
        <v>7</v>
      </c>
      <c r="B8" s="14" t="s">
        <v>707</v>
      </c>
      <c r="C8" s="7" t="s">
        <v>1076</v>
      </c>
    </row>
    <row r="9" spans="1:3">
      <c r="A9" s="382"/>
      <c r="B9" s="285" t="s">
        <v>629</v>
      </c>
      <c r="C9" s="8" t="s">
        <v>1077</v>
      </c>
    </row>
    <row r="10" ht="27.6" spans="1:3">
      <c r="A10" s="18">
        <v>8</v>
      </c>
      <c r="B10" s="6" t="s">
        <v>631</v>
      </c>
      <c r="C10" s="286" t="s">
        <v>1078</v>
      </c>
    </row>
    <row r="11" ht="27.6" spans="1:3">
      <c r="A11" s="9">
        <v>9</v>
      </c>
      <c r="B11" s="3" t="s">
        <v>633</v>
      </c>
      <c r="C11" s="8" t="s">
        <v>1079</v>
      </c>
    </row>
    <row r="12" ht="27.6" spans="1:3">
      <c r="A12" s="9">
        <v>10</v>
      </c>
      <c r="B12" s="6" t="s">
        <v>635</v>
      </c>
      <c r="C12" s="7" t="s">
        <v>1080</v>
      </c>
    </row>
    <row r="13" spans="1:3">
      <c r="A13" s="9">
        <v>11</v>
      </c>
      <c r="B13" s="6" t="s">
        <v>637</v>
      </c>
      <c r="C13" s="7" t="s">
        <v>638</v>
      </c>
    </row>
    <row r="14" ht="27.6" spans="1:3">
      <c r="A14" s="9">
        <v>12</v>
      </c>
      <c r="B14" s="6" t="s">
        <v>639</v>
      </c>
      <c r="C14" s="7" t="s">
        <v>1117</v>
      </c>
    </row>
    <row r="15" spans="1:3">
      <c r="A15" s="9">
        <v>13</v>
      </c>
      <c r="B15" s="21" t="s">
        <v>641</v>
      </c>
      <c r="C15" s="22" t="s">
        <v>1127</v>
      </c>
    </row>
    <row r="16" ht="27.6" spans="1:3">
      <c r="A16" s="9">
        <v>14</v>
      </c>
      <c r="B16" s="6" t="s">
        <v>643</v>
      </c>
      <c r="C16" s="7" t="s">
        <v>1128</v>
      </c>
    </row>
    <row r="17" ht="55.2" spans="1:3">
      <c r="A17" s="9">
        <v>15</v>
      </c>
      <c r="B17" s="3" t="s">
        <v>645</v>
      </c>
      <c r="C17" s="8" t="s">
        <v>1118</v>
      </c>
    </row>
    <row r="18" spans="1:3">
      <c r="A18" s="11">
        <v>16</v>
      </c>
      <c r="B18" s="3" t="s">
        <v>647</v>
      </c>
      <c r="C18" s="8" t="s">
        <v>1085</v>
      </c>
    </row>
    <row r="19" spans="1:3">
      <c r="A19" s="383"/>
      <c r="B19" s="24" t="s">
        <v>649</v>
      </c>
      <c r="C19" s="286" t="s">
        <v>1086</v>
      </c>
    </row>
    <row r="20" spans="1:3">
      <c r="A20" s="384"/>
      <c r="B20" s="24" t="s">
        <v>651</v>
      </c>
      <c r="C20" s="20">
        <v>972639315</v>
      </c>
    </row>
    <row r="21" ht="13.2" spans="1:3">
      <c r="A21" s="26">
        <v>17</v>
      </c>
      <c r="B21" s="27" t="s">
        <v>653</v>
      </c>
      <c r="C21" s="28" t="s">
        <v>156</v>
      </c>
    </row>
    <row r="22" ht="13.2" spans="1:3">
      <c r="A22" s="26">
        <v>21</v>
      </c>
      <c r="B22" s="27" t="s">
        <v>654</v>
      </c>
      <c r="C22" s="28" t="s">
        <v>1129</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4"/>
  <sheetViews>
    <sheetView showGridLines="0" workbookViewId="0">
      <selection activeCell="D22" sqref="D22"/>
    </sheetView>
  </sheetViews>
  <sheetFormatPr defaultColWidth="14.4444444444444" defaultRowHeight="13.8"/>
  <cols>
    <col min="1" max="1" width="33.1111111111111" style="1" customWidth="1"/>
    <col min="2" max="11" width="5" style="1" customWidth="1"/>
    <col min="12" max="24" width="11.4444444444444" style="1" customWidth="1"/>
    <col min="25" max="16384" width="14.4444444444444" style="1"/>
  </cols>
  <sheetData>
    <row r="1" spans="1:2">
      <c r="A1" s="137" t="s">
        <v>1130</v>
      </c>
      <c r="B1" s="56"/>
    </row>
    <row r="3" spans="1:11">
      <c r="A3" s="374" t="s">
        <v>1131</v>
      </c>
      <c r="B3" s="374">
        <v>2014</v>
      </c>
      <c r="C3" s="374">
        <v>2015</v>
      </c>
      <c r="D3" s="374">
        <v>2016</v>
      </c>
      <c r="E3" s="374">
        <v>2017</v>
      </c>
      <c r="F3" s="374">
        <v>2018</v>
      </c>
      <c r="G3" s="374">
        <v>2019</v>
      </c>
      <c r="H3" s="374">
        <v>2020</v>
      </c>
      <c r="I3" s="374">
        <v>2021</v>
      </c>
      <c r="J3" s="374">
        <v>2022</v>
      </c>
      <c r="K3" s="374">
        <v>2023</v>
      </c>
    </row>
    <row r="4" spans="1:11">
      <c r="A4" s="313" t="s">
        <v>1132</v>
      </c>
      <c r="B4" s="313">
        <v>3</v>
      </c>
      <c r="C4" s="313">
        <v>0</v>
      </c>
      <c r="D4" s="313">
        <v>0</v>
      </c>
      <c r="E4" s="313">
        <v>0</v>
      </c>
      <c r="F4" s="313">
        <v>0</v>
      </c>
      <c r="G4" s="313">
        <v>0</v>
      </c>
      <c r="H4" s="313">
        <v>0</v>
      </c>
      <c r="I4" s="313">
        <v>0</v>
      </c>
      <c r="J4" s="313">
        <v>0</v>
      </c>
      <c r="K4" s="378">
        <v>4</v>
      </c>
    </row>
    <row r="5" spans="1:11">
      <c r="A5" s="313" t="s">
        <v>1133</v>
      </c>
      <c r="B5" s="313">
        <v>1</v>
      </c>
      <c r="C5" s="313">
        <v>0</v>
      </c>
      <c r="D5" s="313">
        <v>0</v>
      </c>
      <c r="E5" s="313">
        <v>0</v>
      </c>
      <c r="F5" s="313">
        <v>0</v>
      </c>
      <c r="G5" s="313">
        <v>0</v>
      </c>
      <c r="H5" s="375">
        <v>1</v>
      </c>
      <c r="I5" s="375">
        <v>1</v>
      </c>
      <c r="J5" s="375">
        <v>3</v>
      </c>
      <c r="K5" s="375">
        <v>0</v>
      </c>
    </row>
    <row r="6" spans="1:11">
      <c r="A6" s="313" t="s">
        <v>1134</v>
      </c>
      <c r="B6" s="1">
        <v>3</v>
      </c>
      <c r="C6" s="313">
        <v>0</v>
      </c>
      <c r="D6" s="313">
        <v>0</v>
      </c>
      <c r="E6" s="313">
        <v>0</v>
      </c>
      <c r="F6" s="313">
        <v>3</v>
      </c>
      <c r="G6" s="313">
        <v>0</v>
      </c>
      <c r="H6" s="313">
        <v>0</v>
      </c>
      <c r="I6" s="313">
        <v>4</v>
      </c>
      <c r="J6" s="313">
        <v>0</v>
      </c>
      <c r="K6" s="313">
        <v>1</v>
      </c>
    </row>
    <row r="7" spans="1:11">
      <c r="A7" s="1" t="s">
        <v>1135</v>
      </c>
      <c r="B7" s="313">
        <v>0</v>
      </c>
      <c r="C7" s="313">
        <v>0</v>
      </c>
      <c r="D7" s="313">
        <v>0</v>
      </c>
      <c r="E7" s="313">
        <v>0</v>
      </c>
      <c r="F7" s="313">
        <v>1</v>
      </c>
      <c r="G7" s="313">
        <v>0</v>
      </c>
      <c r="H7" s="313">
        <v>0</v>
      </c>
      <c r="I7" s="313">
        <v>1</v>
      </c>
      <c r="J7" s="313">
        <v>1</v>
      </c>
      <c r="K7" s="375">
        <v>0</v>
      </c>
    </row>
    <row r="8" spans="1:11">
      <c r="A8" s="1" t="s">
        <v>1136</v>
      </c>
      <c r="B8" s="313">
        <v>0</v>
      </c>
      <c r="C8" s="313">
        <v>0</v>
      </c>
      <c r="D8" s="313">
        <v>0</v>
      </c>
      <c r="E8" s="313">
        <v>0</v>
      </c>
      <c r="F8" s="313">
        <v>0</v>
      </c>
      <c r="G8" s="313">
        <v>0</v>
      </c>
      <c r="H8" s="313">
        <v>0</v>
      </c>
      <c r="I8" s="313">
        <v>0</v>
      </c>
      <c r="J8" s="313">
        <v>0</v>
      </c>
      <c r="K8" s="313">
        <v>2</v>
      </c>
    </row>
    <row r="9" spans="1:11">
      <c r="A9" s="313" t="s">
        <v>1137</v>
      </c>
      <c r="B9" s="313">
        <v>0</v>
      </c>
      <c r="C9" s="313">
        <v>0</v>
      </c>
      <c r="D9" s="313">
        <v>0</v>
      </c>
      <c r="E9" s="313">
        <v>0</v>
      </c>
      <c r="F9" s="313">
        <v>2</v>
      </c>
      <c r="G9" s="313">
        <v>1</v>
      </c>
      <c r="H9" s="313">
        <v>1</v>
      </c>
      <c r="I9" s="313">
        <v>7</v>
      </c>
      <c r="J9" s="313">
        <v>0</v>
      </c>
      <c r="K9" s="313">
        <v>1</v>
      </c>
    </row>
    <row r="10" spans="1:11">
      <c r="A10" s="313" t="s">
        <v>1138</v>
      </c>
      <c r="B10" s="313">
        <v>0</v>
      </c>
      <c r="C10" s="313">
        <v>0</v>
      </c>
      <c r="D10" s="313">
        <v>0</v>
      </c>
      <c r="E10" s="313">
        <v>0</v>
      </c>
      <c r="F10" s="313">
        <v>0</v>
      </c>
      <c r="G10" s="313">
        <v>0</v>
      </c>
      <c r="H10" s="313">
        <v>0</v>
      </c>
      <c r="I10" s="313">
        <v>0</v>
      </c>
      <c r="J10" s="313">
        <v>0</v>
      </c>
      <c r="K10" s="378">
        <v>1</v>
      </c>
    </row>
    <row r="11" spans="1:11">
      <c r="A11" s="313" t="s">
        <v>1139</v>
      </c>
      <c r="B11" s="313">
        <v>0</v>
      </c>
      <c r="C11" s="313">
        <v>0</v>
      </c>
      <c r="D11" s="313">
        <v>0</v>
      </c>
      <c r="E11" s="313">
        <v>0</v>
      </c>
      <c r="F11" s="313">
        <v>0</v>
      </c>
      <c r="G11" s="313">
        <v>0</v>
      </c>
      <c r="H11" s="313">
        <v>0</v>
      </c>
      <c r="I11" s="313">
        <v>0</v>
      </c>
      <c r="J11" s="313">
        <v>1</v>
      </c>
      <c r="K11" s="375">
        <v>1</v>
      </c>
    </row>
    <row r="12" spans="1:11">
      <c r="A12" s="313" t="s">
        <v>1140</v>
      </c>
      <c r="B12" s="313">
        <v>0</v>
      </c>
      <c r="C12" s="313">
        <v>0</v>
      </c>
      <c r="D12" s="313">
        <v>0</v>
      </c>
      <c r="E12" s="313">
        <v>0</v>
      </c>
      <c r="F12" s="313">
        <v>0</v>
      </c>
      <c r="G12" s="313">
        <v>0</v>
      </c>
      <c r="H12" s="313">
        <v>0</v>
      </c>
      <c r="I12" s="313">
        <v>0</v>
      </c>
      <c r="J12" s="313">
        <v>0</v>
      </c>
      <c r="K12" s="375">
        <v>1</v>
      </c>
    </row>
    <row r="13" spans="1:11">
      <c r="A13" s="313" t="s">
        <v>1141</v>
      </c>
      <c r="B13" s="313">
        <v>0</v>
      </c>
      <c r="C13" s="313">
        <v>0</v>
      </c>
      <c r="D13" s="313">
        <v>0</v>
      </c>
      <c r="E13" s="313">
        <v>0</v>
      </c>
      <c r="F13" s="313">
        <v>0</v>
      </c>
      <c r="G13" s="313">
        <v>0</v>
      </c>
      <c r="H13" s="313">
        <v>0</v>
      </c>
      <c r="I13" s="313">
        <v>0</v>
      </c>
      <c r="J13" s="313">
        <v>1</v>
      </c>
      <c r="K13" s="375">
        <v>1</v>
      </c>
    </row>
    <row r="14" spans="1:11">
      <c r="A14" s="313" t="s">
        <v>1142</v>
      </c>
      <c r="B14" s="313">
        <v>0</v>
      </c>
      <c r="C14" s="313">
        <v>0</v>
      </c>
      <c r="D14" s="313">
        <v>0</v>
      </c>
      <c r="E14" s="313">
        <v>0</v>
      </c>
      <c r="F14" s="313">
        <v>0</v>
      </c>
      <c r="G14" s="313">
        <v>0</v>
      </c>
      <c r="H14" s="313">
        <v>0</v>
      </c>
      <c r="I14" s="313">
        <v>0</v>
      </c>
      <c r="J14" s="313">
        <v>0</v>
      </c>
      <c r="K14" s="313">
        <v>1</v>
      </c>
    </row>
    <row r="15" spans="1:11">
      <c r="A15" s="313" t="s">
        <v>1143</v>
      </c>
      <c r="B15" s="313">
        <v>0</v>
      </c>
      <c r="C15" s="313">
        <v>0</v>
      </c>
      <c r="D15" s="313">
        <v>0</v>
      </c>
      <c r="E15" s="313">
        <v>0</v>
      </c>
      <c r="F15" s="313">
        <v>0</v>
      </c>
      <c r="G15" s="313">
        <v>9</v>
      </c>
      <c r="H15" s="313">
        <v>8</v>
      </c>
      <c r="I15" s="313">
        <v>0</v>
      </c>
      <c r="J15" s="375">
        <v>2</v>
      </c>
      <c r="K15" s="313">
        <v>1</v>
      </c>
    </row>
    <row r="16" spans="1:11">
      <c r="A16" s="313" t="s">
        <v>1144</v>
      </c>
      <c r="B16" s="313">
        <v>8</v>
      </c>
      <c r="C16" s="313">
        <v>11</v>
      </c>
      <c r="D16" s="313">
        <v>6</v>
      </c>
      <c r="E16" s="313">
        <v>1</v>
      </c>
      <c r="F16" s="313">
        <v>7</v>
      </c>
      <c r="G16" s="313">
        <v>201</v>
      </c>
      <c r="H16" s="313">
        <v>1</v>
      </c>
      <c r="I16" s="313">
        <v>0</v>
      </c>
      <c r="J16" s="313">
        <v>3</v>
      </c>
      <c r="K16" s="375">
        <v>1</v>
      </c>
    </row>
    <row r="17" spans="1:11">
      <c r="A17" s="313" t="s">
        <v>1145</v>
      </c>
      <c r="B17" s="313">
        <v>0</v>
      </c>
      <c r="C17" s="313">
        <v>0</v>
      </c>
      <c r="D17" s="313">
        <v>0</v>
      </c>
      <c r="E17" s="313">
        <v>0</v>
      </c>
      <c r="F17" s="313">
        <v>0</v>
      </c>
      <c r="G17" s="313">
        <v>0</v>
      </c>
      <c r="H17" s="313">
        <v>0</v>
      </c>
      <c r="I17" s="313">
        <v>0</v>
      </c>
      <c r="J17" s="313">
        <v>2</v>
      </c>
      <c r="K17" s="313">
        <v>0</v>
      </c>
    </row>
    <row r="18" spans="1:11">
      <c r="A18" s="313" t="s">
        <v>1146</v>
      </c>
      <c r="B18" s="313">
        <v>0</v>
      </c>
      <c r="C18" s="313">
        <v>0</v>
      </c>
      <c r="D18" s="313">
        <v>0</v>
      </c>
      <c r="E18" s="313">
        <v>0</v>
      </c>
      <c r="F18" s="313">
        <v>0</v>
      </c>
      <c r="G18" s="313">
        <v>0</v>
      </c>
      <c r="H18" s="313">
        <v>0</v>
      </c>
      <c r="I18" s="313">
        <v>2</v>
      </c>
      <c r="J18" s="313">
        <v>0</v>
      </c>
      <c r="K18" s="313">
        <v>0</v>
      </c>
    </row>
    <row r="19" spans="1:11">
      <c r="A19" s="313" t="s">
        <v>1147</v>
      </c>
      <c r="B19" s="313">
        <v>0</v>
      </c>
      <c r="C19" s="313">
        <v>0</v>
      </c>
      <c r="D19" s="313">
        <v>0</v>
      </c>
      <c r="E19" s="313">
        <v>3</v>
      </c>
      <c r="F19" s="313">
        <v>4</v>
      </c>
      <c r="G19" s="313">
        <v>0</v>
      </c>
      <c r="H19" s="313">
        <v>0</v>
      </c>
      <c r="I19" s="313">
        <v>3</v>
      </c>
      <c r="J19" s="313">
        <v>0</v>
      </c>
      <c r="K19" s="313">
        <v>0</v>
      </c>
    </row>
    <row r="20" spans="1:11">
      <c r="A20" s="313" t="s">
        <v>1148</v>
      </c>
      <c r="B20" s="313">
        <v>0</v>
      </c>
      <c r="C20" s="313">
        <v>0</v>
      </c>
      <c r="D20" s="313">
        <v>0</v>
      </c>
      <c r="E20" s="313">
        <v>0</v>
      </c>
      <c r="F20" s="313">
        <v>0</v>
      </c>
      <c r="G20" s="313">
        <v>2</v>
      </c>
      <c r="H20" s="313">
        <v>0</v>
      </c>
      <c r="I20" s="313">
        <v>3</v>
      </c>
      <c r="J20" s="313">
        <v>0</v>
      </c>
      <c r="K20" s="313">
        <v>0</v>
      </c>
    </row>
    <row r="21" spans="1:11">
      <c r="A21" s="313" t="s">
        <v>1149</v>
      </c>
      <c r="B21" s="313">
        <v>0</v>
      </c>
      <c r="C21" s="313">
        <v>0</v>
      </c>
      <c r="D21" s="313">
        <v>0</v>
      </c>
      <c r="E21" s="313">
        <v>0</v>
      </c>
      <c r="F21" s="313">
        <v>0</v>
      </c>
      <c r="G21" s="313">
        <v>7</v>
      </c>
      <c r="H21" s="313">
        <v>0</v>
      </c>
      <c r="I21" s="375">
        <v>1</v>
      </c>
      <c r="J21" s="313">
        <v>2</v>
      </c>
      <c r="K21" s="313">
        <v>0</v>
      </c>
    </row>
    <row r="22" spans="1:11">
      <c r="A22" s="313" t="s">
        <v>1150</v>
      </c>
      <c r="B22" s="313">
        <v>0</v>
      </c>
      <c r="C22" s="313">
        <v>0</v>
      </c>
      <c r="D22" s="313">
        <v>0</v>
      </c>
      <c r="E22" s="313">
        <v>1</v>
      </c>
      <c r="F22" s="313">
        <v>0</v>
      </c>
      <c r="G22" s="313">
        <v>0</v>
      </c>
      <c r="H22" s="313">
        <v>0</v>
      </c>
      <c r="I22" s="313">
        <v>14</v>
      </c>
      <c r="J22" s="313">
        <v>0</v>
      </c>
      <c r="K22" s="379">
        <v>1</v>
      </c>
    </row>
    <row r="23" spans="1:11">
      <c r="A23" s="313" t="s">
        <v>1151</v>
      </c>
      <c r="B23" s="313">
        <v>0</v>
      </c>
      <c r="C23" s="313">
        <v>0</v>
      </c>
      <c r="D23" s="313">
        <v>0</v>
      </c>
      <c r="E23" s="313">
        <v>9</v>
      </c>
      <c r="F23" s="313">
        <v>0</v>
      </c>
      <c r="G23" s="313">
        <v>2</v>
      </c>
      <c r="H23" s="313">
        <v>0</v>
      </c>
      <c r="I23" s="313">
        <v>0</v>
      </c>
      <c r="J23" s="313">
        <v>0</v>
      </c>
      <c r="K23" s="313">
        <v>0</v>
      </c>
    </row>
    <row r="24" spans="1:11">
      <c r="A24" s="313" t="s">
        <v>1152</v>
      </c>
      <c r="B24" s="313">
        <v>0</v>
      </c>
      <c r="C24" s="313">
        <v>0</v>
      </c>
      <c r="D24" s="313">
        <v>0</v>
      </c>
      <c r="E24" s="313">
        <v>0</v>
      </c>
      <c r="F24" s="313">
        <v>1</v>
      </c>
      <c r="G24" s="313">
        <v>0</v>
      </c>
      <c r="H24" s="313">
        <v>0</v>
      </c>
      <c r="I24" s="313">
        <v>0</v>
      </c>
      <c r="J24" s="313">
        <v>0</v>
      </c>
      <c r="K24" s="313">
        <v>0</v>
      </c>
    </row>
    <row r="25" spans="1:11">
      <c r="A25" s="313" t="s">
        <v>1153</v>
      </c>
      <c r="B25" s="313">
        <v>0</v>
      </c>
      <c r="C25" s="313">
        <v>0</v>
      </c>
      <c r="D25" s="313">
        <v>0</v>
      </c>
      <c r="E25" s="313">
        <v>0</v>
      </c>
      <c r="F25" s="313">
        <v>0</v>
      </c>
      <c r="G25" s="313">
        <v>0</v>
      </c>
      <c r="H25" s="313">
        <v>0</v>
      </c>
      <c r="I25" s="313">
        <v>1</v>
      </c>
      <c r="J25" s="313">
        <v>0</v>
      </c>
      <c r="K25" s="313">
        <v>0</v>
      </c>
    </row>
    <row r="26" spans="1:11">
      <c r="A26" s="313" t="s">
        <v>1154</v>
      </c>
      <c r="B26" s="313">
        <v>0</v>
      </c>
      <c r="C26" s="313">
        <v>0</v>
      </c>
      <c r="D26" s="313">
        <v>0</v>
      </c>
      <c r="E26" s="313">
        <v>0</v>
      </c>
      <c r="F26" s="313">
        <v>0</v>
      </c>
      <c r="G26" s="313">
        <v>0</v>
      </c>
      <c r="H26" s="313">
        <v>0</v>
      </c>
      <c r="I26" s="313">
        <v>0</v>
      </c>
      <c r="J26" s="313">
        <v>2</v>
      </c>
      <c r="K26" s="375">
        <v>1</v>
      </c>
    </row>
    <row r="27" spans="1:11">
      <c r="A27" s="313" t="s">
        <v>1155</v>
      </c>
      <c r="B27" s="313">
        <v>0</v>
      </c>
      <c r="C27" s="313">
        <v>0</v>
      </c>
      <c r="D27" s="313">
        <v>0</v>
      </c>
      <c r="E27" s="313">
        <v>0</v>
      </c>
      <c r="F27" s="313">
        <v>0</v>
      </c>
      <c r="G27" s="313">
        <v>0</v>
      </c>
      <c r="H27" s="313">
        <v>7</v>
      </c>
      <c r="I27" s="313">
        <v>4</v>
      </c>
      <c r="J27" s="313">
        <v>0</v>
      </c>
      <c r="K27" s="313">
        <v>0</v>
      </c>
    </row>
    <row r="28" spans="1:11">
      <c r="A28" s="313" t="s">
        <v>1156</v>
      </c>
      <c r="B28" s="313">
        <v>0</v>
      </c>
      <c r="C28" s="313">
        <v>0</v>
      </c>
      <c r="D28" s="313">
        <v>0</v>
      </c>
      <c r="E28" s="313">
        <v>0</v>
      </c>
      <c r="F28" s="313">
        <v>1</v>
      </c>
      <c r="G28" s="313">
        <v>5</v>
      </c>
      <c r="H28" s="313">
        <v>0</v>
      </c>
      <c r="I28" s="313">
        <v>0</v>
      </c>
      <c r="J28" s="313">
        <v>2</v>
      </c>
      <c r="K28" s="375">
        <v>3</v>
      </c>
    </row>
    <row r="29" spans="1:11">
      <c r="A29" s="313" t="s">
        <v>1157</v>
      </c>
      <c r="B29" s="313">
        <v>0</v>
      </c>
      <c r="C29" s="313">
        <v>0</v>
      </c>
      <c r="D29" s="313">
        <v>0</v>
      </c>
      <c r="E29" s="313">
        <v>0</v>
      </c>
      <c r="F29" s="313">
        <v>0</v>
      </c>
      <c r="G29" s="313">
        <v>0</v>
      </c>
      <c r="H29" s="313">
        <v>0</v>
      </c>
      <c r="I29" s="313">
        <v>0</v>
      </c>
      <c r="J29" s="313">
        <v>0</v>
      </c>
      <c r="K29" s="313">
        <v>1</v>
      </c>
    </row>
    <row r="30" spans="1:11">
      <c r="A30" s="313" t="s">
        <v>1158</v>
      </c>
      <c r="B30" s="313">
        <v>0</v>
      </c>
      <c r="C30" s="313">
        <v>0</v>
      </c>
      <c r="D30" s="313">
        <v>0</v>
      </c>
      <c r="E30" s="313">
        <v>0</v>
      </c>
      <c r="F30" s="313">
        <v>1</v>
      </c>
      <c r="G30" s="313">
        <v>1</v>
      </c>
      <c r="H30" s="313">
        <v>1</v>
      </c>
      <c r="I30" s="313">
        <v>0</v>
      </c>
      <c r="J30" s="313">
        <v>0</v>
      </c>
      <c r="K30" s="313">
        <v>0</v>
      </c>
    </row>
    <row r="31" spans="1:11">
      <c r="A31" s="313" t="s">
        <v>1159</v>
      </c>
      <c r="B31" s="313">
        <v>0</v>
      </c>
      <c r="C31" s="313">
        <v>0</v>
      </c>
      <c r="D31" s="313">
        <v>0</v>
      </c>
      <c r="E31" s="313">
        <v>0</v>
      </c>
      <c r="F31" s="313">
        <v>0</v>
      </c>
      <c r="G31" s="313">
        <v>0</v>
      </c>
      <c r="H31" s="313">
        <v>3</v>
      </c>
      <c r="I31" s="313">
        <v>0</v>
      </c>
      <c r="J31" s="313">
        <v>0</v>
      </c>
      <c r="K31" s="313">
        <v>0</v>
      </c>
    </row>
    <row r="32" spans="1:11">
      <c r="A32" s="313" t="s">
        <v>1160</v>
      </c>
      <c r="B32" s="313">
        <v>0</v>
      </c>
      <c r="C32" s="313">
        <v>0</v>
      </c>
      <c r="D32" s="313">
        <v>0</v>
      </c>
      <c r="E32" s="313">
        <v>0</v>
      </c>
      <c r="F32" s="313">
        <v>0</v>
      </c>
      <c r="G32" s="313">
        <v>0</v>
      </c>
      <c r="H32" s="313">
        <v>0</v>
      </c>
      <c r="I32" s="313">
        <v>0</v>
      </c>
      <c r="J32" s="313">
        <v>1</v>
      </c>
      <c r="K32" s="313">
        <v>0</v>
      </c>
    </row>
    <row r="33" spans="1:11">
      <c r="A33" s="313" t="s">
        <v>1161</v>
      </c>
      <c r="B33" s="313">
        <v>0</v>
      </c>
      <c r="C33" s="313">
        <v>0</v>
      </c>
      <c r="D33" s="313">
        <v>0</v>
      </c>
      <c r="E33" s="313">
        <v>0</v>
      </c>
      <c r="F33" s="313">
        <v>0</v>
      </c>
      <c r="G33" s="313">
        <v>0</v>
      </c>
      <c r="H33" s="313">
        <v>3</v>
      </c>
      <c r="I33" s="313">
        <v>2</v>
      </c>
      <c r="J33" s="313">
        <v>0</v>
      </c>
      <c r="K33" s="313">
        <v>0</v>
      </c>
    </row>
    <row r="34" spans="1:11">
      <c r="A34" s="313" t="s">
        <v>1162</v>
      </c>
      <c r="B34" s="313">
        <v>0</v>
      </c>
      <c r="C34" s="313">
        <v>0</v>
      </c>
      <c r="D34" s="313">
        <v>0</v>
      </c>
      <c r="E34" s="313">
        <v>0</v>
      </c>
      <c r="F34" s="313">
        <v>0</v>
      </c>
      <c r="G34" s="313">
        <v>0</v>
      </c>
      <c r="H34" s="313">
        <v>1</v>
      </c>
      <c r="I34" s="313">
        <v>0</v>
      </c>
      <c r="J34" s="313">
        <v>0</v>
      </c>
      <c r="K34" s="313">
        <v>0</v>
      </c>
    </row>
    <row r="35" spans="1:11">
      <c r="A35" s="313" t="s">
        <v>1163</v>
      </c>
      <c r="B35" s="313">
        <v>0</v>
      </c>
      <c r="C35" s="313">
        <v>0</v>
      </c>
      <c r="D35" s="313">
        <v>0</v>
      </c>
      <c r="E35" s="313">
        <v>0</v>
      </c>
      <c r="F35" s="313">
        <v>2</v>
      </c>
      <c r="G35" s="313">
        <v>0</v>
      </c>
      <c r="H35" s="313">
        <v>0</v>
      </c>
      <c r="I35" s="313">
        <v>0</v>
      </c>
      <c r="J35" s="313">
        <v>0</v>
      </c>
      <c r="K35" s="313">
        <v>0</v>
      </c>
    </row>
    <row r="36" spans="1:11">
      <c r="A36" s="313" t="s">
        <v>1164</v>
      </c>
      <c r="B36" s="313">
        <v>0</v>
      </c>
      <c r="C36" s="313">
        <v>0</v>
      </c>
      <c r="D36" s="313">
        <v>0</v>
      </c>
      <c r="E36" s="313">
        <v>0</v>
      </c>
      <c r="F36" s="313">
        <v>0</v>
      </c>
      <c r="G36" s="313">
        <v>0</v>
      </c>
      <c r="H36" s="313">
        <v>2</v>
      </c>
      <c r="I36" s="313">
        <v>0</v>
      </c>
      <c r="J36" s="313">
        <v>0</v>
      </c>
      <c r="K36" s="313">
        <v>0</v>
      </c>
    </row>
    <row r="37" spans="1:11">
      <c r="A37" s="313" t="s">
        <v>1165</v>
      </c>
      <c r="B37" s="313">
        <v>0</v>
      </c>
      <c r="C37" s="313">
        <v>0</v>
      </c>
      <c r="D37" s="313">
        <v>0</v>
      </c>
      <c r="E37" s="313">
        <v>0</v>
      </c>
      <c r="F37" s="313">
        <v>0</v>
      </c>
      <c r="G37" s="313">
        <v>1</v>
      </c>
      <c r="H37" s="313">
        <v>0</v>
      </c>
      <c r="I37" s="313">
        <v>2</v>
      </c>
      <c r="J37" s="313">
        <v>2</v>
      </c>
      <c r="K37" s="313">
        <v>0</v>
      </c>
    </row>
    <row r="38" spans="1:11">
      <c r="A38" s="313" t="s">
        <v>1166</v>
      </c>
      <c r="B38" s="313">
        <v>0</v>
      </c>
      <c r="C38" s="313">
        <v>0</v>
      </c>
      <c r="D38" s="313">
        <v>0</v>
      </c>
      <c r="E38" s="313">
        <v>0</v>
      </c>
      <c r="F38" s="313">
        <v>1</v>
      </c>
      <c r="G38" s="313">
        <v>1</v>
      </c>
      <c r="H38" s="313">
        <v>0</v>
      </c>
      <c r="I38" s="313">
        <v>5</v>
      </c>
      <c r="J38" s="313">
        <v>0</v>
      </c>
      <c r="K38" s="375">
        <v>4</v>
      </c>
    </row>
    <row r="39" spans="1:11">
      <c r="A39" s="313" t="s">
        <v>1167</v>
      </c>
      <c r="B39" s="313">
        <v>0</v>
      </c>
      <c r="C39" s="313">
        <v>0</v>
      </c>
      <c r="D39" s="313">
        <v>0</v>
      </c>
      <c r="E39" s="313">
        <v>0</v>
      </c>
      <c r="F39" s="313">
        <v>0</v>
      </c>
      <c r="G39" s="313">
        <v>0</v>
      </c>
      <c r="H39" s="313">
        <v>0</v>
      </c>
      <c r="I39" s="313">
        <v>0</v>
      </c>
      <c r="J39" s="313">
        <v>2</v>
      </c>
      <c r="K39" s="375">
        <v>1</v>
      </c>
    </row>
    <row r="40" spans="1:11">
      <c r="A40" s="313" t="s">
        <v>1168</v>
      </c>
      <c r="B40" s="313">
        <v>0</v>
      </c>
      <c r="C40" s="313">
        <v>0</v>
      </c>
      <c r="D40" s="313">
        <v>0</v>
      </c>
      <c r="E40" s="313">
        <v>0</v>
      </c>
      <c r="F40" s="313">
        <v>0</v>
      </c>
      <c r="G40" s="313">
        <v>0</v>
      </c>
      <c r="H40" s="313">
        <v>0</v>
      </c>
      <c r="I40" s="313">
        <v>0</v>
      </c>
      <c r="J40" s="313">
        <v>2</v>
      </c>
      <c r="K40" s="313">
        <v>0</v>
      </c>
    </row>
    <row r="41" spans="1:11">
      <c r="A41" s="313" t="s">
        <v>1169</v>
      </c>
      <c r="B41" s="313">
        <v>0</v>
      </c>
      <c r="C41" s="313">
        <v>0</v>
      </c>
      <c r="D41" s="313">
        <v>0</v>
      </c>
      <c r="E41" s="313">
        <v>0</v>
      </c>
      <c r="F41" s="313">
        <v>0</v>
      </c>
      <c r="G41" s="313">
        <v>0</v>
      </c>
      <c r="H41" s="313">
        <v>0</v>
      </c>
      <c r="I41" s="313">
        <v>2</v>
      </c>
      <c r="J41" s="313">
        <v>0</v>
      </c>
      <c r="K41" s="313">
        <v>0</v>
      </c>
    </row>
    <row r="42" spans="1:11">
      <c r="A42" s="313" t="s">
        <v>1170</v>
      </c>
      <c r="B42" s="313">
        <v>0</v>
      </c>
      <c r="C42" s="313">
        <v>0</v>
      </c>
      <c r="D42" s="313">
        <v>0</v>
      </c>
      <c r="E42" s="313">
        <v>0</v>
      </c>
      <c r="F42" s="313">
        <v>0</v>
      </c>
      <c r="G42" s="313">
        <v>1</v>
      </c>
      <c r="H42" s="313">
        <v>0</v>
      </c>
      <c r="I42" s="313">
        <v>0</v>
      </c>
      <c r="J42" s="313">
        <v>3</v>
      </c>
      <c r="K42" s="313">
        <v>0</v>
      </c>
    </row>
    <row r="43" spans="1:11">
      <c r="A43" s="313" t="s">
        <v>1171</v>
      </c>
      <c r="B43" s="313">
        <v>0</v>
      </c>
      <c r="C43" s="313">
        <v>0</v>
      </c>
      <c r="D43" s="313">
        <v>0</v>
      </c>
      <c r="E43" s="313">
        <v>0</v>
      </c>
      <c r="F43" s="313">
        <v>0</v>
      </c>
      <c r="G43" s="313">
        <v>0</v>
      </c>
      <c r="H43" s="313">
        <v>1</v>
      </c>
      <c r="I43" s="313">
        <v>0</v>
      </c>
      <c r="J43" s="313">
        <v>0</v>
      </c>
      <c r="K43" s="313">
        <v>0</v>
      </c>
    </row>
    <row r="44" spans="1:11">
      <c r="A44" s="313" t="s">
        <v>1172</v>
      </c>
      <c r="B44" s="313">
        <v>0</v>
      </c>
      <c r="C44" s="313">
        <v>0</v>
      </c>
      <c r="D44" s="313">
        <v>0</v>
      </c>
      <c r="E44" s="313">
        <v>0</v>
      </c>
      <c r="F44" s="313">
        <v>0</v>
      </c>
      <c r="G44" s="313">
        <v>0</v>
      </c>
      <c r="H44" s="313">
        <v>1</v>
      </c>
      <c r="I44" s="313">
        <v>0</v>
      </c>
      <c r="J44" s="313">
        <v>0</v>
      </c>
      <c r="K44" s="313">
        <v>0</v>
      </c>
    </row>
    <row r="45" spans="1:11">
      <c r="A45" s="313" t="s">
        <v>1173</v>
      </c>
      <c r="B45" s="313">
        <v>0</v>
      </c>
      <c r="C45" s="313">
        <v>0</v>
      </c>
      <c r="D45" s="313">
        <v>0</v>
      </c>
      <c r="E45" s="313">
        <v>0</v>
      </c>
      <c r="F45" s="313">
        <v>0</v>
      </c>
      <c r="G45" s="313">
        <v>0</v>
      </c>
      <c r="H45" s="313">
        <v>0</v>
      </c>
      <c r="I45" s="313">
        <v>0</v>
      </c>
      <c r="J45" s="313">
        <v>0</v>
      </c>
      <c r="K45" s="375">
        <v>11</v>
      </c>
    </row>
    <row r="46" spans="1:11">
      <c r="A46" s="313" t="s">
        <v>1174</v>
      </c>
      <c r="B46" s="313">
        <v>0</v>
      </c>
      <c r="C46" s="313">
        <v>0</v>
      </c>
      <c r="D46" s="313">
        <v>0</v>
      </c>
      <c r="E46" s="313">
        <v>0</v>
      </c>
      <c r="F46" s="313">
        <v>0</v>
      </c>
      <c r="G46" s="313">
        <v>0</v>
      </c>
      <c r="H46" s="313">
        <v>0</v>
      </c>
      <c r="I46" s="313">
        <v>0</v>
      </c>
      <c r="J46" s="313">
        <v>0</v>
      </c>
      <c r="K46" s="313">
        <v>1</v>
      </c>
    </row>
    <row r="47" spans="1:11">
      <c r="A47" s="313" t="s">
        <v>1175</v>
      </c>
      <c r="B47" s="313">
        <v>0</v>
      </c>
      <c r="C47" s="313">
        <v>0</v>
      </c>
      <c r="D47" s="313">
        <v>0</v>
      </c>
      <c r="E47" s="313">
        <v>0</v>
      </c>
      <c r="F47" s="313">
        <v>0</v>
      </c>
      <c r="G47" s="313">
        <v>3</v>
      </c>
      <c r="H47" s="313">
        <v>1</v>
      </c>
      <c r="I47" s="313">
        <v>1</v>
      </c>
      <c r="J47" s="313">
        <v>0</v>
      </c>
      <c r="K47" s="313">
        <v>2</v>
      </c>
    </row>
    <row r="48" ht="27.6" spans="1:11">
      <c r="A48" s="376" t="s">
        <v>1176</v>
      </c>
      <c r="B48" s="313">
        <v>0</v>
      </c>
      <c r="C48" s="313">
        <v>0</v>
      </c>
      <c r="D48" s="313">
        <v>0</v>
      </c>
      <c r="E48" s="313">
        <v>0</v>
      </c>
      <c r="F48" s="313">
        <v>0</v>
      </c>
      <c r="G48" s="313">
        <v>0</v>
      </c>
      <c r="H48" s="313">
        <v>2</v>
      </c>
      <c r="I48" s="313">
        <v>2</v>
      </c>
      <c r="J48" s="313">
        <v>4</v>
      </c>
      <c r="K48" s="378">
        <v>1</v>
      </c>
    </row>
    <row r="49" spans="1:11">
      <c r="A49" s="313" t="s">
        <v>1177</v>
      </c>
      <c r="B49" s="313">
        <v>0</v>
      </c>
      <c r="C49" s="313">
        <v>0</v>
      </c>
      <c r="D49" s="313">
        <v>0</v>
      </c>
      <c r="E49" s="313">
        <v>0</v>
      </c>
      <c r="F49" s="313">
        <v>0</v>
      </c>
      <c r="G49" s="313">
        <v>1</v>
      </c>
      <c r="H49" s="313">
        <v>0</v>
      </c>
      <c r="I49" s="313">
        <v>0</v>
      </c>
      <c r="J49" s="313">
        <v>12</v>
      </c>
      <c r="K49" s="375">
        <v>2</v>
      </c>
    </row>
    <row r="50" spans="1:11">
      <c r="A50" s="313" t="s">
        <v>1178</v>
      </c>
      <c r="B50" s="313">
        <v>0</v>
      </c>
      <c r="C50" s="313">
        <v>0</v>
      </c>
      <c r="D50" s="313">
        <v>0</v>
      </c>
      <c r="E50" s="313">
        <v>0</v>
      </c>
      <c r="F50" s="313">
        <v>0</v>
      </c>
      <c r="G50" s="313">
        <v>0</v>
      </c>
      <c r="H50" s="313">
        <v>0</v>
      </c>
      <c r="I50" s="313">
        <v>0</v>
      </c>
      <c r="J50" s="313">
        <v>0</v>
      </c>
      <c r="K50" s="313">
        <v>1</v>
      </c>
    </row>
    <row r="51" spans="1:11">
      <c r="A51" s="377" t="s">
        <v>14</v>
      </c>
      <c r="B51" s="377">
        <v>15</v>
      </c>
      <c r="C51" s="377">
        <v>11</v>
      </c>
      <c r="D51" s="377">
        <v>6</v>
      </c>
      <c r="E51" s="377">
        <v>14</v>
      </c>
      <c r="F51" s="377">
        <v>23</v>
      </c>
      <c r="G51" s="377">
        <v>235</v>
      </c>
      <c r="H51" s="377">
        <v>33</v>
      </c>
      <c r="I51" s="377">
        <v>55</v>
      </c>
      <c r="J51" s="377">
        <v>45</v>
      </c>
      <c r="K51" s="377">
        <v>44</v>
      </c>
    </row>
    <row r="52" spans="1:11">
      <c r="A52" s="1" t="s">
        <v>563</v>
      </c>
      <c r="B52" s="56"/>
      <c r="C52" s="56"/>
      <c r="D52" s="56"/>
      <c r="E52" s="56"/>
      <c r="F52" s="56"/>
      <c r="G52" s="56"/>
      <c r="H52" s="56"/>
      <c r="I52" s="56"/>
      <c r="J52" s="56"/>
      <c r="K52" s="56"/>
    </row>
    <row r="53" spans="1:1">
      <c r="A53" s="1" t="s">
        <v>1179</v>
      </c>
    </row>
    <row r="54" spans="1:1">
      <c r="A54" s="1" t="s">
        <v>1180</v>
      </c>
    </row>
  </sheetData>
  <pageMargins left="0.75" right="0.75" top="1" bottom="1" header="0" footer="0"/>
  <pageSetup paperSize="9" scale="46" orientation="portrait"/>
  <headerFooter/>
  <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4.4444444444444" defaultRowHeight="13.8" outlineLevelCol="2"/>
  <cols>
    <col min="1" max="1" width="5.66666666666667" style="287" customWidth="1"/>
    <col min="2" max="2" width="35.8888888888889" style="1" customWidth="1"/>
    <col min="3" max="3" width="60.5555555555556" style="1" customWidth="1"/>
    <col min="4" max="23" width="11.4444444444444" style="1" customWidth="1"/>
    <col min="24" max="255" width="14.4444444444444" style="1"/>
    <col min="256" max="256" width="5.66666666666667" style="1" customWidth="1"/>
    <col min="257" max="257" width="35.8888888888889" style="1" customWidth="1"/>
    <col min="258" max="258" width="53" style="1" customWidth="1"/>
    <col min="259" max="259" width="74.5555555555556" style="1" customWidth="1"/>
    <col min="260" max="279" width="11.4444444444444" style="1" customWidth="1"/>
    <col min="280" max="511" width="14.4444444444444" style="1"/>
    <col min="512" max="512" width="5.66666666666667" style="1" customWidth="1"/>
    <col min="513" max="513" width="35.8888888888889" style="1" customWidth="1"/>
    <col min="514" max="514" width="53" style="1" customWidth="1"/>
    <col min="515" max="515" width="74.5555555555556" style="1" customWidth="1"/>
    <col min="516" max="535" width="11.4444444444444" style="1" customWidth="1"/>
    <col min="536" max="767" width="14.4444444444444" style="1"/>
    <col min="768" max="768" width="5.66666666666667" style="1" customWidth="1"/>
    <col min="769" max="769" width="35.8888888888889" style="1" customWidth="1"/>
    <col min="770" max="770" width="53" style="1" customWidth="1"/>
    <col min="771" max="771" width="74.5555555555556" style="1" customWidth="1"/>
    <col min="772" max="791" width="11.4444444444444" style="1" customWidth="1"/>
    <col min="792" max="1023" width="14.4444444444444" style="1"/>
    <col min="1024" max="1024" width="5.66666666666667" style="1" customWidth="1"/>
    <col min="1025" max="1025" width="35.8888888888889" style="1" customWidth="1"/>
    <col min="1026" max="1026" width="53" style="1" customWidth="1"/>
    <col min="1027" max="1027" width="74.5555555555556" style="1" customWidth="1"/>
    <col min="1028" max="1047" width="11.4444444444444" style="1" customWidth="1"/>
    <col min="1048" max="1279" width="14.4444444444444" style="1"/>
    <col min="1280" max="1280" width="5.66666666666667" style="1" customWidth="1"/>
    <col min="1281" max="1281" width="35.8888888888889" style="1" customWidth="1"/>
    <col min="1282" max="1282" width="53" style="1" customWidth="1"/>
    <col min="1283" max="1283" width="74.5555555555556" style="1" customWidth="1"/>
    <col min="1284" max="1303" width="11.4444444444444" style="1" customWidth="1"/>
    <col min="1304" max="1535" width="14.4444444444444" style="1"/>
    <col min="1536" max="1536" width="5.66666666666667" style="1" customWidth="1"/>
    <col min="1537" max="1537" width="35.8888888888889" style="1" customWidth="1"/>
    <col min="1538" max="1538" width="53" style="1" customWidth="1"/>
    <col min="1539" max="1539" width="74.5555555555556" style="1" customWidth="1"/>
    <col min="1540" max="1559" width="11.4444444444444" style="1" customWidth="1"/>
    <col min="1560" max="1791" width="14.4444444444444" style="1"/>
    <col min="1792" max="1792" width="5.66666666666667" style="1" customWidth="1"/>
    <col min="1793" max="1793" width="35.8888888888889" style="1" customWidth="1"/>
    <col min="1794" max="1794" width="53" style="1" customWidth="1"/>
    <col min="1795" max="1795" width="74.5555555555556" style="1" customWidth="1"/>
    <col min="1796" max="1815" width="11.4444444444444" style="1" customWidth="1"/>
    <col min="1816" max="2047" width="14.4444444444444" style="1"/>
    <col min="2048" max="2048" width="5.66666666666667" style="1" customWidth="1"/>
    <col min="2049" max="2049" width="35.8888888888889" style="1" customWidth="1"/>
    <col min="2050" max="2050" width="53" style="1" customWidth="1"/>
    <col min="2051" max="2051" width="74.5555555555556" style="1" customWidth="1"/>
    <col min="2052" max="2071" width="11.4444444444444" style="1" customWidth="1"/>
    <col min="2072" max="2303" width="14.4444444444444" style="1"/>
    <col min="2304" max="2304" width="5.66666666666667" style="1" customWidth="1"/>
    <col min="2305" max="2305" width="35.8888888888889" style="1" customWidth="1"/>
    <col min="2306" max="2306" width="53" style="1" customWidth="1"/>
    <col min="2307" max="2307" width="74.5555555555556" style="1" customWidth="1"/>
    <col min="2308" max="2327" width="11.4444444444444" style="1" customWidth="1"/>
    <col min="2328" max="2559" width="14.4444444444444" style="1"/>
    <col min="2560" max="2560" width="5.66666666666667" style="1" customWidth="1"/>
    <col min="2561" max="2561" width="35.8888888888889" style="1" customWidth="1"/>
    <col min="2562" max="2562" width="53" style="1" customWidth="1"/>
    <col min="2563" max="2563" width="74.5555555555556" style="1" customWidth="1"/>
    <col min="2564" max="2583" width="11.4444444444444" style="1" customWidth="1"/>
    <col min="2584" max="2815" width="14.4444444444444" style="1"/>
    <col min="2816" max="2816" width="5.66666666666667" style="1" customWidth="1"/>
    <col min="2817" max="2817" width="35.8888888888889" style="1" customWidth="1"/>
    <col min="2818" max="2818" width="53" style="1" customWidth="1"/>
    <col min="2819" max="2819" width="74.5555555555556" style="1" customWidth="1"/>
    <col min="2820" max="2839" width="11.4444444444444" style="1" customWidth="1"/>
    <col min="2840" max="3071" width="14.4444444444444" style="1"/>
    <col min="3072" max="3072" width="5.66666666666667" style="1" customWidth="1"/>
    <col min="3073" max="3073" width="35.8888888888889" style="1" customWidth="1"/>
    <col min="3074" max="3074" width="53" style="1" customWidth="1"/>
    <col min="3075" max="3075" width="74.5555555555556" style="1" customWidth="1"/>
    <col min="3076" max="3095" width="11.4444444444444" style="1" customWidth="1"/>
    <col min="3096" max="3327" width="14.4444444444444" style="1"/>
    <col min="3328" max="3328" width="5.66666666666667" style="1" customWidth="1"/>
    <col min="3329" max="3329" width="35.8888888888889" style="1" customWidth="1"/>
    <col min="3330" max="3330" width="53" style="1" customWidth="1"/>
    <col min="3331" max="3331" width="74.5555555555556" style="1" customWidth="1"/>
    <col min="3332" max="3351" width="11.4444444444444" style="1" customWidth="1"/>
    <col min="3352" max="3583" width="14.4444444444444" style="1"/>
    <col min="3584" max="3584" width="5.66666666666667" style="1" customWidth="1"/>
    <col min="3585" max="3585" width="35.8888888888889" style="1" customWidth="1"/>
    <col min="3586" max="3586" width="53" style="1" customWidth="1"/>
    <col min="3587" max="3587" width="74.5555555555556" style="1" customWidth="1"/>
    <col min="3588" max="3607" width="11.4444444444444" style="1" customWidth="1"/>
    <col min="3608" max="3839" width="14.4444444444444" style="1"/>
    <col min="3840" max="3840" width="5.66666666666667" style="1" customWidth="1"/>
    <col min="3841" max="3841" width="35.8888888888889" style="1" customWidth="1"/>
    <col min="3842" max="3842" width="53" style="1" customWidth="1"/>
    <col min="3843" max="3843" width="74.5555555555556" style="1" customWidth="1"/>
    <col min="3844" max="3863" width="11.4444444444444" style="1" customWidth="1"/>
    <col min="3864" max="4095" width="14.4444444444444" style="1"/>
    <col min="4096" max="4096" width="5.66666666666667" style="1" customWidth="1"/>
    <col min="4097" max="4097" width="35.8888888888889" style="1" customWidth="1"/>
    <col min="4098" max="4098" width="53" style="1" customWidth="1"/>
    <col min="4099" max="4099" width="74.5555555555556" style="1" customWidth="1"/>
    <col min="4100" max="4119" width="11.4444444444444" style="1" customWidth="1"/>
    <col min="4120" max="4351" width="14.4444444444444" style="1"/>
    <col min="4352" max="4352" width="5.66666666666667" style="1" customWidth="1"/>
    <col min="4353" max="4353" width="35.8888888888889" style="1" customWidth="1"/>
    <col min="4354" max="4354" width="53" style="1" customWidth="1"/>
    <col min="4355" max="4355" width="74.5555555555556" style="1" customWidth="1"/>
    <col min="4356" max="4375" width="11.4444444444444" style="1" customWidth="1"/>
    <col min="4376" max="4607" width="14.4444444444444" style="1"/>
    <col min="4608" max="4608" width="5.66666666666667" style="1" customWidth="1"/>
    <col min="4609" max="4609" width="35.8888888888889" style="1" customWidth="1"/>
    <col min="4610" max="4610" width="53" style="1" customWidth="1"/>
    <col min="4611" max="4611" width="74.5555555555556" style="1" customWidth="1"/>
    <col min="4612" max="4631" width="11.4444444444444" style="1" customWidth="1"/>
    <col min="4632" max="4863" width="14.4444444444444" style="1"/>
    <col min="4864" max="4864" width="5.66666666666667" style="1" customWidth="1"/>
    <col min="4865" max="4865" width="35.8888888888889" style="1" customWidth="1"/>
    <col min="4866" max="4866" width="53" style="1" customWidth="1"/>
    <col min="4867" max="4867" width="74.5555555555556" style="1" customWidth="1"/>
    <col min="4868" max="4887" width="11.4444444444444" style="1" customWidth="1"/>
    <col min="4888" max="5119" width="14.4444444444444" style="1"/>
    <col min="5120" max="5120" width="5.66666666666667" style="1" customWidth="1"/>
    <col min="5121" max="5121" width="35.8888888888889" style="1" customWidth="1"/>
    <col min="5122" max="5122" width="53" style="1" customWidth="1"/>
    <col min="5123" max="5123" width="74.5555555555556" style="1" customWidth="1"/>
    <col min="5124" max="5143" width="11.4444444444444" style="1" customWidth="1"/>
    <col min="5144" max="5375" width="14.4444444444444" style="1"/>
    <col min="5376" max="5376" width="5.66666666666667" style="1" customWidth="1"/>
    <col min="5377" max="5377" width="35.8888888888889" style="1" customWidth="1"/>
    <col min="5378" max="5378" width="53" style="1" customWidth="1"/>
    <col min="5379" max="5379" width="74.5555555555556" style="1" customWidth="1"/>
    <col min="5380" max="5399" width="11.4444444444444" style="1" customWidth="1"/>
    <col min="5400" max="5631" width="14.4444444444444" style="1"/>
    <col min="5632" max="5632" width="5.66666666666667" style="1" customWidth="1"/>
    <col min="5633" max="5633" width="35.8888888888889" style="1" customWidth="1"/>
    <col min="5634" max="5634" width="53" style="1" customWidth="1"/>
    <col min="5635" max="5635" width="74.5555555555556" style="1" customWidth="1"/>
    <col min="5636" max="5655" width="11.4444444444444" style="1" customWidth="1"/>
    <col min="5656" max="5887" width="14.4444444444444" style="1"/>
    <col min="5888" max="5888" width="5.66666666666667" style="1" customWidth="1"/>
    <col min="5889" max="5889" width="35.8888888888889" style="1" customWidth="1"/>
    <col min="5890" max="5890" width="53" style="1" customWidth="1"/>
    <col min="5891" max="5891" width="74.5555555555556" style="1" customWidth="1"/>
    <col min="5892" max="5911" width="11.4444444444444" style="1" customWidth="1"/>
    <col min="5912" max="6143" width="14.4444444444444" style="1"/>
    <col min="6144" max="6144" width="5.66666666666667" style="1" customWidth="1"/>
    <col min="6145" max="6145" width="35.8888888888889" style="1" customWidth="1"/>
    <col min="6146" max="6146" width="53" style="1" customWidth="1"/>
    <col min="6147" max="6147" width="74.5555555555556" style="1" customWidth="1"/>
    <col min="6148" max="6167" width="11.4444444444444" style="1" customWidth="1"/>
    <col min="6168" max="6399" width="14.4444444444444" style="1"/>
    <col min="6400" max="6400" width="5.66666666666667" style="1" customWidth="1"/>
    <col min="6401" max="6401" width="35.8888888888889" style="1" customWidth="1"/>
    <col min="6402" max="6402" width="53" style="1" customWidth="1"/>
    <col min="6403" max="6403" width="74.5555555555556" style="1" customWidth="1"/>
    <col min="6404" max="6423" width="11.4444444444444" style="1" customWidth="1"/>
    <col min="6424" max="6655" width="14.4444444444444" style="1"/>
    <col min="6656" max="6656" width="5.66666666666667" style="1" customWidth="1"/>
    <col min="6657" max="6657" width="35.8888888888889" style="1" customWidth="1"/>
    <col min="6658" max="6658" width="53" style="1" customWidth="1"/>
    <col min="6659" max="6659" width="74.5555555555556" style="1" customWidth="1"/>
    <col min="6660" max="6679" width="11.4444444444444" style="1" customWidth="1"/>
    <col min="6680" max="6911" width="14.4444444444444" style="1"/>
    <col min="6912" max="6912" width="5.66666666666667" style="1" customWidth="1"/>
    <col min="6913" max="6913" width="35.8888888888889" style="1" customWidth="1"/>
    <col min="6914" max="6914" width="53" style="1" customWidth="1"/>
    <col min="6915" max="6915" width="74.5555555555556" style="1" customWidth="1"/>
    <col min="6916" max="6935" width="11.4444444444444" style="1" customWidth="1"/>
    <col min="6936" max="7167" width="14.4444444444444" style="1"/>
    <col min="7168" max="7168" width="5.66666666666667" style="1" customWidth="1"/>
    <col min="7169" max="7169" width="35.8888888888889" style="1" customWidth="1"/>
    <col min="7170" max="7170" width="53" style="1" customWidth="1"/>
    <col min="7171" max="7171" width="74.5555555555556" style="1" customWidth="1"/>
    <col min="7172" max="7191" width="11.4444444444444" style="1" customWidth="1"/>
    <col min="7192" max="7423" width="14.4444444444444" style="1"/>
    <col min="7424" max="7424" width="5.66666666666667" style="1" customWidth="1"/>
    <col min="7425" max="7425" width="35.8888888888889" style="1" customWidth="1"/>
    <col min="7426" max="7426" width="53" style="1" customWidth="1"/>
    <col min="7427" max="7427" width="74.5555555555556" style="1" customWidth="1"/>
    <col min="7428" max="7447" width="11.4444444444444" style="1" customWidth="1"/>
    <col min="7448" max="7679" width="14.4444444444444" style="1"/>
    <col min="7680" max="7680" width="5.66666666666667" style="1" customWidth="1"/>
    <col min="7681" max="7681" width="35.8888888888889" style="1" customWidth="1"/>
    <col min="7682" max="7682" width="53" style="1" customWidth="1"/>
    <col min="7683" max="7683" width="74.5555555555556" style="1" customWidth="1"/>
    <col min="7684" max="7703" width="11.4444444444444" style="1" customWidth="1"/>
    <col min="7704" max="7935" width="14.4444444444444" style="1"/>
    <col min="7936" max="7936" width="5.66666666666667" style="1" customWidth="1"/>
    <col min="7937" max="7937" width="35.8888888888889" style="1" customWidth="1"/>
    <col min="7938" max="7938" width="53" style="1" customWidth="1"/>
    <col min="7939" max="7939" width="74.5555555555556" style="1" customWidth="1"/>
    <col min="7940" max="7959" width="11.4444444444444" style="1" customWidth="1"/>
    <col min="7960" max="8191" width="14.4444444444444" style="1"/>
    <col min="8192" max="8192" width="5.66666666666667" style="1" customWidth="1"/>
    <col min="8193" max="8193" width="35.8888888888889" style="1" customWidth="1"/>
    <col min="8194" max="8194" width="53" style="1" customWidth="1"/>
    <col min="8195" max="8195" width="74.5555555555556" style="1" customWidth="1"/>
    <col min="8196" max="8215" width="11.4444444444444" style="1" customWidth="1"/>
    <col min="8216" max="8447" width="14.4444444444444" style="1"/>
    <col min="8448" max="8448" width="5.66666666666667" style="1" customWidth="1"/>
    <col min="8449" max="8449" width="35.8888888888889" style="1" customWidth="1"/>
    <col min="8450" max="8450" width="53" style="1" customWidth="1"/>
    <col min="8451" max="8451" width="74.5555555555556" style="1" customWidth="1"/>
    <col min="8452" max="8471" width="11.4444444444444" style="1" customWidth="1"/>
    <col min="8472" max="8703" width="14.4444444444444" style="1"/>
    <col min="8704" max="8704" width="5.66666666666667" style="1" customWidth="1"/>
    <col min="8705" max="8705" width="35.8888888888889" style="1" customWidth="1"/>
    <col min="8706" max="8706" width="53" style="1" customWidth="1"/>
    <col min="8707" max="8707" width="74.5555555555556" style="1" customWidth="1"/>
    <col min="8708" max="8727" width="11.4444444444444" style="1" customWidth="1"/>
    <col min="8728" max="8959" width="14.4444444444444" style="1"/>
    <col min="8960" max="8960" width="5.66666666666667" style="1" customWidth="1"/>
    <col min="8961" max="8961" width="35.8888888888889" style="1" customWidth="1"/>
    <col min="8962" max="8962" width="53" style="1" customWidth="1"/>
    <col min="8963" max="8963" width="74.5555555555556" style="1" customWidth="1"/>
    <col min="8964" max="8983" width="11.4444444444444" style="1" customWidth="1"/>
    <col min="8984" max="9215" width="14.4444444444444" style="1"/>
    <col min="9216" max="9216" width="5.66666666666667" style="1" customWidth="1"/>
    <col min="9217" max="9217" width="35.8888888888889" style="1" customWidth="1"/>
    <col min="9218" max="9218" width="53" style="1" customWidth="1"/>
    <col min="9219" max="9219" width="74.5555555555556" style="1" customWidth="1"/>
    <col min="9220" max="9239" width="11.4444444444444" style="1" customWidth="1"/>
    <col min="9240" max="9471" width="14.4444444444444" style="1"/>
    <col min="9472" max="9472" width="5.66666666666667" style="1" customWidth="1"/>
    <col min="9473" max="9473" width="35.8888888888889" style="1" customWidth="1"/>
    <col min="9474" max="9474" width="53" style="1" customWidth="1"/>
    <col min="9475" max="9475" width="74.5555555555556" style="1" customWidth="1"/>
    <col min="9476" max="9495" width="11.4444444444444" style="1" customWidth="1"/>
    <col min="9496" max="9727" width="14.4444444444444" style="1"/>
    <col min="9728" max="9728" width="5.66666666666667" style="1" customWidth="1"/>
    <col min="9729" max="9729" width="35.8888888888889" style="1" customWidth="1"/>
    <col min="9730" max="9730" width="53" style="1" customWidth="1"/>
    <col min="9731" max="9731" width="74.5555555555556" style="1" customWidth="1"/>
    <col min="9732" max="9751" width="11.4444444444444" style="1" customWidth="1"/>
    <col min="9752" max="9983" width="14.4444444444444" style="1"/>
    <col min="9984" max="9984" width="5.66666666666667" style="1" customWidth="1"/>
    <col min="9985" max="9985" width="35.8888888888889" style="1" customWidth="1"/>
    <col min="9986" max="9986" width="53" style="1" customWidth="1"/>
    <col min="9987" max="9987" width="74.5555555555556" style="1" customWidth="1"/>
    <col min="9988" max="10007" width="11.4444444444444" style="1" customWidth="1"/>
    <col min="10008" max="10239" width="14.4444444444444" style="1"/>
    <col min="10240" max="10240" width="5.66666666666667" style="1" customWidth="1"/>
    <col min="10241" max="10241" width="35.8888888888889" style="1" customWidth="1"/>
    <col min="10242" max="10242" width="53" style="1" customWidth="1"/>
    <col min="10243" max="10243" width="74.5555555555556" style="1" customWidth="1"/>
    <col min="10244" max="10263" width="11.4444444444444" style="1" customWidth="1"/>
    <col min="10264" max="10495" width="14.4444444444444" style="1"/>
    <col min="10496" max="10496" width="5.66666666666667" style="1" customWidth="1"/>
    <col min="10497" max="10497" width="35.8888888888889" style="1" customWidth="1"/>
    <col min="10498" max="10498" width="53" style="1" customWidth="1"/>
    <col min="10499" max="10499" width="74.5555555555556" style="1" customWidth="1"/>
    <col min="10500" max="10519" width="11.4444444444444" style="1" customWidth="1"/>
    <col min="10520" max="10751" width="14.4444444444444" style="1"/>
    <col min="10752" max="10752" width="5.66666666666667" style="1" customWidth="1"/>
    <col min="10753" max="10753" width="35.8888888888889" style="1" customWidth="1"/>
    <col min="10754" max="10754" width="53" style="1" customWidth="1"/>
    <col min="10755" max="10755" width="74.5555555555556" style="1" customWidth="1"/>
    <col min="10756" max="10775" width="11.4444444444444" style="1" customWidth="1"/>
    <col min="10776" max="11007" width="14.4444444444444" style="1"/>
    <col min="11008" max="11008" width="5.66666666666667" style="1" customWidth="1"/>
    <col min="11009" max="11009" width="35.8888888888889" style="1" customWidth="1"/>
    <col min="11010" max="11010" width="53" style="1" customWidth="1"/>
    <col min="11011" max="11011" width="74.5555555555556" style="1" customWidth="1"/>
    <col min="11012" max="11031" width="11.4444444444444" style="1" customWidth="1"/>
    <col min="11032" max="11263" width="14.4444444444444" style="1"/>
    <col min="11264" max="11264" width="5.66666666666667" style="1" customWidth="1"/>
    <col min="11265" max="11265" width="35.8888888888889" style="1" customWidth="1"/>
    <col min="11266" max="11266" width="53" style="1" customWidth="1"/>
    <col min="11267" max="11267" width="74.5555555555556" style="1" customWidth="1"/>
    <col min="11268" max="11287" width="11.4444444444444" style="1" customWidth="1"/>
    <col min="11288" max="11519" width="14.4444444444444" style="1"/>
    <col min="11520" max="11520" width="5.66666666666667" style="1" customWidth="1"/>
    <col min="11521" max="11521" width="35.8888888888889" style="1" customWidth="1"/>
    <col min="11522" max="11522" width="53" style="1" customWidth="1"/>
    <col min="11523" max="11523" width="74.5555555555556" style="1" customWidth="1"/>
    <col min="11524" max="11543" width="11.4444444444444" style="1" customWidth="1"/>
    <col min="11544" max="11775" width="14.4444444444444" style="1"/>
    <col min="11776" max="11776" width="5.66666666666667" style="1" customWidth="1"/>
    <col min="11777" max="11777" width="35.8888888888889" style="1" customWidth="1"/>
    <col min="11778" max="11778" width="53" style="1" customWidth="1"/>
    <col min="11779" max="11779" width="74.5555555555556" style="1" customWidth="1"/>
    <col min="11780" max="11799" width="11.4444444444444" style="1" customWidth="1"/>
    <col min="11800" max="12031" width="14.4444444444444" style="1"/>
    <col min="12032" max="12032" width="5.66666666666667" style="1" customWidth="1"/>
    <col min="12033" max="12033" width="35.8888888888889" style="1" customWidth="1"/>
    <col min="12034" max="12034" width="53" style="1" customWidth="1"/>
    <col min="12035" max="12035" width="74.5555555555556" style="1" customWidth="1"/>
    <col min="12036" max="12055" width="11.4444444444444" style="1" customWidth="1"/>
    <col min="12056" max="12287" width="14.4444444444444" style="1"/>
    <col min="12288" max="12288" width="5.66666666666667" style="1" customWidth="1"/>
    <col min="12289" max="12289" width="35.8888888888889" style="1" customWidth="1"/>
    <col min="12290" max="12290" width="53" style="1" customWidth="1"/>
    <col min="12291" max="12291" width="74.5555555555556" style="1" customWidth="1"/>
    <col min="12292" max="12311" width="11.4444444444444" style="1" customWidth="1"/>
    <col min="12312" max="12543" width="14.4444444444444" style="1"/>
    <col min="12544" max="12544" width="5.66666666666667" style="1" customWidth="1"/>
    <col min="12545" max="12545" width="35.8888888888889" style="1" customWidth="1"/>
    <col min="12546" max="12546" width="53" style="1" customWidth="1"/>
    <col min="12547" max="12547" width="74.5555555555556" style="1" customWidth="1"/>
    <col min="12548" max="12567" width="11.4444444444444" style="1" customWidth="1"/>
    <col min="12568" max="12799" width="14.4444444444444" style="1"/>
    <col min="12800" max="12800" width="5.66666666666667" style="1" customWidth="1"/>
    <col min="12801" max="12801" width="35.8888888888889" style="1" customWidth="1"/>
    <col min="12802" max="12802" width="53" style="1" customWidth="1"/>
    <col min="12803" max="12803" width="74.5555555555556" style="1" customWidth="1"/>
    <col min="12804" max="12823" width="11.4444444444444" style="1" customWidth="1"/>
    <col min="12824" max="13055" width="14.4444444444444" style="1"/>
    <col min="13056" max="13056" width="5.66666666666667" style="1" customWidth="1"/>
    <col min="13057" max="13057" width="35.8888888888889" style="1" customWidth="1"/>
    <col min="13058" max="13058" width="53" style="1" customWidth="1"/>
    <col min="13059" max="13059" width="74.5555555555556" style="1" customWidth="1"/>
    <col min="13060" max="13079" width="11.4444444444444" style="1" customWidth="1"/>
    <col min="13080" max="13311" width="14.4444444444444" style="1"/>
    <col min="13312" max="13312" width="5.66666666666667" style="1" customWidth="1"/>
    <col min="13313" max="13313" width="35.8888888888889" style="1" customWidth="1"/>
    <col min="13314" max="13314" width="53" style="1" customWidth="1"/>
    <col min="13315" max="13315" width="74.5555555555556" style="1" customWidth="1"/>
    <col min="13316" max="13335" width="11.4444444444444" style="1" customWidth="1"/>
    <col min="13336" max="13567" width="14.4444444444444" style="1"/>
    <col min="13568" max="13568" width="5.66666666666667" style="1" customWidth="1"/>
    <col min="13569" max="13569" width="35.8888888888889" style="1" customWidth="1"/>
    <col min="13570" max="13570" width="53" style="1" customWidth="1"/>
    <col min="13571" max="13571" width="74.5555555555556" style="1" customWidth="1"/>
    <col min="13572" max="13591" width="11.4444444444444" style="1" customWidth="1"/>
    <col min="13592" max="13823" width="14.4444444444444" style="1"/>
    <col min="13824" max="13824" width="5.66666666666667" style="1" customWidth="1"/>
    <col min="13825" max="13825" width="35.8888888888889" style="1" customWidth="1"/>
    <col min="13826" max="13826" width="53" style="1" customWidth="1"/>
    <col min="13827" max="13827" width="74.5555555555556" style="1" customWidth="1"/>
    <col min="13828" max="13847" width="11.4444444444444" style="1" customWidth="1"/>
    <col min="13848" max="14079" width="14.4444444444444" style="1"/>
    <col min="14080" max="14080" width="5.66666666666667" style="1" customWidth="1"/>
    <col min="14081" max="14081" width="35.8888888888889" style="1" customWidth="1"/>
    <col min="14082" max="14082" width="53" style="1" customWidth="1"/>
    <col min="14083" max="14083" width="74.5555555555556" style="1" customWidth="1"/>
    <col min="14084" max="14103" width="11.4444444444444" style="1" customWidth="1"/>
    <col min="14104" max="14335" width="14.4444444444444" style="1"/>
    <col min="14336" max="14336" width="5.66666666666667" style="1" customWidth="1"/>
    <col min="14337" max="14337" width="35.8888888888889" style="1" customWidth="1"/>
    <col min="14338" max="14338" width="53" style="1" customWidth="1"/>
    <col min="14339" max="14339" width="74.5555555555556" style="1" customWidth="1"/>
    <col min="14340" max="14359" width="11.4444444444444" style="1" customWidth="1"/>
    <col min="14360" max="14591" width="14.4444444444444" style="1"/>
    <col min="14592" max="14592" width="5.66666666666667" style="1" customWidth="1"/>
    <col min="14593" max="14593" width="35.8888888888889" style="1" customWidth="1"/>
    <col min="14594" max="14594" width="53" style="1" customWidth="1"/>
    <col min="14595" max="14595" width="74.5555555555556" style="1" customWidth="1"/>
    <col min="14596" max="14615" width="11.4444444444444" style="1" customWidth="1"/>
    <col min="14616" max="14847" width="14.4444444444444" style="1"/>
    <col min="14848" max="14848" width="5.66666666666667" style="1" customWidth="1"/>
    <col min="14849" max="14849" width="35.8888888888889" style="1" customWidth="1"/>
    <col min="14850" max="14850" width="53" style="1" customWidth="1"/>
    <col min="14851" max="14851" width="74.5555555555556" style="1" customWidth="1"/>
    <col min="14852" max="14871" width="11.4444444444444" style="1" customWidth="1"/>
    <col min="14872" max="15103" width="14.4444444444444" style="1"/>
    <col min="15104" max="15104" width="5.66666666666667" style="1" customWidth="1"/>
    <col min="15105" max="15105" width="35.8888888888889" style="1" customWidth="1"/>
    <col min="15106" max="15106" width="53" style="1" customWidth="1"/>
    <col min="15107" max="15107" width="74.5555555555556" style="1" customWidth="1"/>
    <col min="15108" max="15127" width="11.4444444444444" style="1" customWidth="1"/>
    <col min="15128" max="15359" width="14.4444444444444" style="1"/>
    <col min="15360" max="15360" width="5.66666666666667" style="1" customWidth="1"/>
    <col min="15361" max="15361" width="35.8888888888889" style="1" customWidth="1"/>
    <col min="15362" max="15362" width="53" style="1" customWidth="1"/>
    <col min="15363" max="15363" width="74.5555555555556" style="1" customWidth="1"/>
    <col min="15364" max="15383" width="11.4444444444444" style="1" customWidth="1"/>
    <col min="15384" max="15615" width="14.4444444444444" style="1"/>
    <col min="15616" max="15616" width="5.66666666666667" style="1" customWidth="1"/>
    <col min="15617" max="15617" width="35.8888888888889" style="1" customWidth="1"/>
    <col min="15618" max="15618" width="53" style="1" customWidth="1"/>
    <col min="15619" max="15619" width="74.5555555555556" style="1" customWidth="1"/>
    <col min="15620" max="15639" width="11.4444444444444" style="1" customWidth="1"/>
    <col min="15640" max="15871" width="14.4444444444444" style="1"/>
    <col min="15872" max="15872" width="5.66666666666667" style="1" customWidth="1"/>
    <col min="15873" max="15873" width="35.8888888888889" style="1" customWidth="1"/>
    <col min="15874" max="15874" width="53" style="1" customWidth="1"/>
    <col min="15875" max="15875" width="74.5555555555556" style="1" customWidth="1"/>
    <col min="15876" max="15895" width="11.4444444444444" style="1" customWidth="1"/>
    <col min="15896" max="16127" width="14.4444444444444" style="1"/>
    <col min="16128" max="16128" width="5.66666666666667" style="1" customWidth="1"/>
    <col min="16129" max="16129" width="35.8888888888889" style="1" customWidth="1"/>
    <col min="16130" max="16130" width="53" style="1" customWidth="1"/>
    <col min="16131" max="16131" width="74.5555555555556" style="1" customWidth="1"/>
    <col min="16132" max="16151" width="11.4444444444444" style="1" customWidth="1"/>
    <col min="16152" max="16384" width="14.4444444444444" style="1"/>
  </cols>
  <sheetData>
    <row r="2" ht="27.6" spans="1:3">
      <c r="A2" s="2">
        <v>1</v>
      </c>
      <c r="B2" s="3" t="s">
        <v>616</v>
      </c>
      <c r="C2" s="283" t="s">
        <v>1181</v>
      </c>
    </row>
    <row r="3" ht="41.4" spans="1:3">
      <c r="A3" s="5">
        <v>2</v>
      </c>
      <c r="B3" s="6" t="s">
        <v>617</v>
      </c>
      <c r="C3" s="284" t="s">
        <v>1182</v>
      </c>
    </row>
    <row r="4" ht="124.2" spans="1:3">
      <c r="A4" s="2">
        <v>3</v>
      </c>
      <c r="B4" s="3" t="s">
        <v>619</v>
      </c>
      <c r="C4" s="369" t="s">
        <v>1183</v>
      </c>
    </row>
    <row r="5" ht="27.6" spans="1:3">
      <c r="A5" s="9">
        <v>4</v>
      </c>
      <c r="B5" s="6" t="s">
        <v>621</v>
      </c>
      <c r="C5" s="284" t="s">
        <v>754</v>
      </c>
    </row>
    <row r="6" ht="69" spans="1:3">
      <c r="A6" s="9">
        <v>5</v>
      </c>
      <c r="B6" s="6" t="s">
        <v>623</v>
      </c>
      <c r="C6" s="7" t="s">
        <v>1184</v>
      </c>
    </row>
    <row r="7" ht="165.6" spans="1:3">
      <c r="A7" s="11">
        <v>6</v>
      </c>
      <c r="B7" s="12" t="s">
        <v>625</v>
      </c>
      <c r="C7" s="284" t="s">
        <v>1185</v>
      </c>
    </row>
    <row r="8" spans="1:3">
      <c r="A8" s="13">
        <v>7</v>
      </c>
      <c r="B8" s="14" t="s">
        <v>707</v>
      </c>
      <c r="C8" s="7" t="s">
        <v>1076</v>
      </c>
    </row>
    <row r="9" ht="27.6" spans="1:3">
      <c r="A9" s="370"/>
      <c r="B9" s="285" t="s">
        <v>629</v>
      </c>
      <c r="C9" s="284" t="s">
        <v>1186</v>
      </c>
    </row>
    <row r="10" spans="1:3">
      <c r="A10" s="18">
        <v>8</v>
      </c>
      <c r="B10" s="6" t="s">
        <v>631</v>
      </c>
      <c r="C10" s="284"/>
    </row>
    <row r="11" ht="27.6" spans="1:3">
      <c r="A11" s="9">
        <v>9</v>
      </c>
      <c r="B11" s="3" t="s">
        <v>633</v>
      </c>
      <c r="C11" s="284" t="s">
        <v>1187</v>
      </c>
    </row>
    <row r="12" ht="27.6" spans="1:3">
      <c r="A12" s="9">
        <v>10</v>
      </c>
      <c r="B12" s="6" t="s">
        <v>635</v>
      </c>
      <c r="C12" s="284" t="s">
        <v>1187</v>
      </c>
    </row>
    <row r="13" spans="1:3">
      <c r="A13" s="9">
        <v>11</v>
      </c>
      <c r="B13" s="6" t="s">
        <v>637</v>
      </c>
      <c r="C13" s="284" t="s">
        <v>638</v>
      </c>
    </row>
    <row r="14" ht="55.2" spans="1:3">
      <c r="A14" s="9">
        <v>12</v>
      </c>
      <c r="B14" s="6" t="s">
        <v>639</v>
      </c>
      <c r="C14" s="284" t="s">
        <v>1188</v>
      </c>
    </row>
    <row r="15" ht="41.4" spans="1:3">
      <c r="A15" s="9">
        <v>13</v>
      </c>
      <c r="B15" s="21" t="s">
        <v>641</v>
      </c>
      <c r="C15" s="369" t="s">
        <v>1189</v>
      </c>
    </row>
    <row r="16" ht="41.4" spans="1:3">
      <c r="A16" s="9">
        <v>14</v>
      </c>
      <c r="B16" s="6" t="s">
        <v>643</v>
      </c>
      <c r="C16" s="284" t="s">
        <v>1083</v>
      </c>
    </row>
    <row r="17" ht="110.4" spans="1:3">
      <c r="A17" s="9">
        <v>15</v>
      </c>
      <c r="B17" s="3" t="s">
        <v>645</v>
      </c>
      <c r="C17" s="284" t="s">
        <v>1190</v>
      </c>
    </row>
    <row r="18" spans="1:3">
      <c r="A18" s="11">
        <v>16</v>
      </c>
      <c r="B18" s="3" t="s">
        <v>647</v>
      </c>
      <c r="C18" s="284" t="s">
        <v>1191</v>
      </c>
    </row>
    <row r="19" spans="1:3">
      <c r="A19" s="371"/>
      <c r="B19" s="24" t="s">
        <v>649</v>
      </c>
      <c r="C19" s="372" t="s">
        <v>1192</v>
      </c>
    </row>
    <row r="20" spans="1:3">
      <c r="A20" s="373"/>
      <c r="B20" s="24" t="s">
        <v>651</v>
      </c>
      <c r="C20" s="369">
        <v>941828772</v>
      </c>
    </row>
    <row r="21" ht="13.2" spans="1:3">
      <c r="A21" s="26">
        <v>17</v>
      </c>
      <c r="B21" s="27" t="s">
        <v>653</v>
      </c>
      <c r="C21" s="28" t="s">
        <v>159</v>
      </c>
    </row>
    <row r="22" ht="13.2" spans="1:3">
      <c r="A22" s="26">
        <v>21</v>
      </c>
      <c r="B22" s="27" t="s">
        <v>654</v>
      </c>
      <c r="C22" s="228" t="s">
        <v>1193</v>
      </c>
    </row>
  </sheetData>
  <mergeCells count="2">
    <mergeCell ref="A8:A9"/>
    <mergeCell ref="A18:A20"/>
  </mergeCells>
  <hyperlinks>
    <hyperlink ref="C19" r:id="rId1" display="watoche@sernanp.gob.pe "/>
  </hyperlinks>
  <pageMargins left="0.7" right="0.7" top="0.75" bottom="0.75" header="0" footer="0"/>
  <pageSetup paperSize="9" scale="51" orientation="portrait"/>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9"/>
  <sheetViews>
    <sheetView showGridLines="0" workbookViewId="0">
      <selection activeCell="B3" sqref="B3"/>
    </sheetView>
  </sheetViews>
  <sheetFormatPr defaultColWidth="11.4444444444444" defaultRowHeight="13.8" outlineLevelCol="5"/>
  <cols>
    <col min="1" max="1" width="28.1111111111111" style="355" customWidth="1"/>
    <col min="2" max="16384" width="11.4444444444444" style="355"/>
  </cols>
  <sheetData>
    <row r="1" spans="1:2">
      <c r="A1" s="86" t="s">
        <v>1194</v>
      </c>
      <c r="B1" s="356"/>
    </row>
    <row r="2" spans="1:1">
      <c r="A2" s="357"/>
    </row>
    <row r="3" ht="16.2" spans="1:5">
      <c r="A3" s="358" t="s">
        <v>1028</v>
      </c>
      <c r="B3" s="359" t="s">
        <v>1195</v>
      </c>
      <c r="C3" s="359" t="s">
        <v>1196</v>
      </c>
      <c r="D3" s="359" t="s">
        <v>1197</v>
      </c>
      <c r="E3" s="359" t="s">
        <v>1198</v>
      </c>
    </row>
    <row r="4" spans="1:5">
      <c r="A4" s="360" t="s">
        <v>911</v>
      </c>
      <c r="B4" s="361">
        <v>1027.33310022106</v>
      </c>
      <c r="C4" s="361">
        <v>1136.4054945371</v>
      </c>
      <c r="D4" s="361">
        <v>696.112245295901</v>
      </c>
      <c r="E4" s="362">
        <v>445.1</v>
      </c>
    </row>
    <row r="5" spans="1:5">
      <c r="A5" s="360" t="s">
        <v>915</v>
      </c>
      <c r="B5" s="361">
        <v>709.548459465726</v>
      </c>
      <c r="C5" s="361">
        <v>852.822097994205</v>
      </c>
      <c r="D5" s="361">
        <v>669.041344431683</v>
      </c>
      <c r="E5" s="362">
        <v>369.2</v>
      </c>
    </row>
    <row r="6" spans="1:5">
      <c r="A6" s="360" t="s">
        <v>913</v>
      </c>
      <c r="B6" s="361">
        <v>358.924388804067</v>
      </c>
      <c r="C6" s="361">
        <v>427.812242007018</v>
      </c>
      <c r="D6" s="361">
        <v>517.12131662906</v>
      </c>
      <c r="E6" s="362">
        <v>266</v>
      </c>
    </row>
    <row r="7" spans="1:5">
      <c r="A7" s="360" t="s">
        <v>910</v>
      </c>
      <c r="B7" s="361">
        <v>207.579441204556</v>
      </c>
      <c r="C7" s="361">
        <v>168.430783322616</v>
      </c>
      <c r="D7" s="361">
        <v>130.364823185237</v>
      </c>
      <c r="E7" s="362">
        <v>85.3</v>
      </c>
    </row>
    <row r="8" spans="1:5">
      <c r="A8" s="360" t="s">
        <v>917</v>
      </c>
      <c r="B8" s="361">
        <v>161.432870087972</v>
      </c>
      <c r="C8" s="361">
        <v>108.811334507004</v>
      </c>
      <c r="D8" s="361">
        <v>66.6807225547337</v>
      </c>
      <c r="E8" s="362">
        <v>71.5</v>
      </c>
    </row>
    <row r="9" spans="1:5">
      <c r="A9" s="360" t="s">
        <v>914</v>
      </c>
      <c r="B9" s="361">
        <v>132.407248189376</v>
      </c>
      <c r="C9" s="361">
        <v>87.215050731963</v>
      </c>
      <c r="D9" s="361">
        <v>31.8268637308812</v>
      </c>
      <c r="E9" s="362">
        <v>36.4</v>
      </c>
    </row>
    <row r="10" spans="1:5">
      <c r="A10" s="360" t="s">
        <v>909</v>
      </c>
      <c r="B10" s="363">
        <v>0.090000075771461</v>
      </c>
      <c r="C10" s="363">
        <v>1.94821265986886</v>
      </c>
      <c r="D10" s="363">
        <v>1.31068542544619</v>
      </c>
      <c r="E10" s="362">
        <v>0</v>
      </c>
    </row>
    <row r="11" spans="1:5">
      <c r="A11" s="364" t="s">
        <v>14</v>
      </c>
      <c r="B11" s="365">
        <f>SUM(B4:B10)</f>
        <v>2597.31550804853</v>
      </c>
      <c r="C11" s="365">
        <f t="shared" ref="C11:E11" si="0">SUM(C4:C10)</f>
        <v>2783.44521575977</v>
      </c>
      <c r="D11" s="365">
        <f t="shared" si="0"/>
        <v>2112.45800125294</v>
      </c>
      <c r="E11" s="365">
        <f t="shared" si="0"/>
        <v>1273.5</v>
      </c>
    </row>
    <row r="12" spans="1:1">
      <c r="A12" s="366" t="s">
        <v>1199</v>
      </c>
    </row>
    <row r="13" ht="43.5" customHeight="1" spans="1:6">
      <c r="A13" s="367" t="s">
        <v>1200</v>
      </c>
      <c r="B13" s="367"/>
      <c r="C13" s="367"/>
      <c r="D13" s="367"/>
      <c r="E13" s="367"/>
      <c r="F13" s="367"/>
    </row>
    <row r="14" ht="46.5" customHeight="1" spans="1:6">
      <c r="A14" s="367" t="s">
        <v>1201</v>
      </c>
      <c r="B14" s="367"/>
      <c r="C14" s="367"/>
      <c r="D14" s="367"/>
      <c r="E14" s="367"/>
      <c r="F14" s="367"/>
    </row>
    <row r="15" ht="42" customHeight="1" spans="1:6">
      <c r="A15" s="367" t="s">
        <v>1202</v>
      </c>
      <c r="B15" s="367"/>
      <c r="C15" s="367"/>
      <c r="D15" s="367"/>
      <c r="E15" s="367"/>
      <c r="F15" s="367"/>
    </row>
    <row r="16" spans="1:1">
      <c r="A16" s="368"/>
    </row>
    <row r="17" spans="1:1">
      <c r="A17" s="355" t="s">
        <v>1203</v>
      </c>
    </row>
    <row r="18" spans="1:1">
      <c r="A18" s="368" t="s">
        <v>1204</v>
      </c>
    </row>
    <row r="19" spans="1:1">
      <c r="A19" s="368" t="s">
        <v>1205</v>
      </c>
    </row>
  </sheetData>
  <mergeCells count="3">
    <mergeCell ref="A13:F13"/>
    <mergeCell ref="A14:F14"/>
    <mergeCell ref="A15:F15"/>
  </mergeCells>
  <pageMargins left="0.7" right="0.7" top="0.75" bottom="0.75" header="0.3" footer="0.3"/>
  <pageSetup paperSize="9" orientation="portrait"/>
  <headerFooter/>
  <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6" workbookViewId="0">
      <selection activeCell="A22" sqref="A22"/>
    </sheetView>
  </sheetViews>
  <sheetFormatPr defaultColWidth="11.4444444444444" defaultRowHeight="13.8" outlineLevelCol="2"/>
  <cols>
    <col min="1" max="1" width="6.44444444444444" style="1" customWidth="1"/>
    <col min="2" max="2" width="28.8888888888889" style="1" customWidth="1"/>
    <col min="3" max="3" width="52.8888888888889" style="1" customWidth="1"/>
    <col min="4" max="16384" width="11.4444444444444" style="1"/>
  </cols>
  <sheetData>
    <row r="2" ht="27.6" spans="1:3">
      <c r="A2" s="325">
        <v>1</v>
      </c>
      <c r="B2" s="326" t="s">
        <v>616</v>
      </c>
      <c r="C2" s="4" t="s">
        <v>160</v>
      </c>
    </row>
    <row r="3" ht="55.2" spans="1:3">
      <c r="A3" s="327">
        <v>2</v>
      </c>
      <c r="B3" s="328" t="s">
        <v>617</v>
      </c>
      <c r="C3" s="7" t="s">
        <v>1206</v>
      </c>
    </row>
    <row r="4" ht="27.6" spans="1:3">
      <c r="A4" s="325">
        <v>3</v>
      </c>
      <c r="B4" s="326" t="s">
        <v>619</v>
      </c>
      <c r="C4" s="8" t="s">
        <v>1207</v>
      </c>
    </row>
    <row r="5" ht="27.6" spans="1:3">
      <c r="A5" s="329">
        <v>4</v>
      </c>
      <c r="B5" s="328" t="s">
        <v>621</v>
      </c>
      <c r="C5" s="7" t="s">
        <v>899</v>
      </c>
    </row>
    <row r="6" ht="27.6" spans="1:3">
      <c r="A6" s="329">
        <v>5</v>
      </c>
      <c r="B6" s="328" t="s">
        <v>623</v>
      </c>
      <c r="C6" s="7" t="s">
        <v>1208</v>
      </c>
    </row>
    <row r="7" ht="82.8" spans="1:3">
      <c r="A7" s="330">
        <v>6</v>
      </c>
      <c r="B7" s="331" t="s">
        <v>625</v>
      </c>
      <c r="C7" s="8" t="s">
        <v>1209</v>
      </c>
    </row>
    <row r="8" ht="27.6" spans="1:3">
      <c r="A8" s="332">
        <v>7</v>
      </c>
      <c r="B8" s="333" t="s">
        <v>707</v>
      </c>
      <c r="C8" s="7" t="s">
        <v>1076</v>
      </c>
    </row>
    <row r="9" spans="1:3">
      <c r="A9" s="334"/>
      <c r="B9" s="335" t="s">
        <v>629</v>
      </c>
      <c r="C9" s="8" t="s">
        <v>1210</v>
      </c>
    </row>
    <row r="10" ht="27.6" spans="1:3">
      <c r="A10" s="336">
        <v>8</v>
      </c>
      <c r="B10" s="328" t="s">
        <v>631</v>
      </c>
      <c r="C10" s="286" t="s">
        <v>1211</v>
      </c>
    </row>
    <row r="11" ht="27.6" spans="1:3">
      <c r="A11" s="329">
        <v>9</v>
      </c>
      <c r="B11" s="326" t="s">
        <v>633</v>
      </c>
      <c r="C11" s="8" t="s">
        <v>1212</v>
      </c>
    </row>
    <row r="12" ht="27.6" spans="1:3">
      <c r="A12" s="329">
        <v>10</v>
      </c>
      <c r="B12" s="328" t="s">
        <v>635</v>
      </c>
      <c r="C12" s="8" t="s">
        <v>1212</v>
      </c>
    </row>
    <row r="13" ht="27.6" spans="1:3">
      <c r="A13" s="329">
        <v>11</v>
      </c>
      <c r="B13" s="328" t="s">
        <v>637</v>
      </c>
      <c r="C13" s="7" t="s">
        <v>1213</v>
      </c>
    </row>
    <row r="14" ht="27.6" spans="1:3">
      <c r="A14" s="329">
        <v>12</v>
      </c>
      <c r="B14" s="328" t="s">
        <v>639</v>
      </c>
      <c r="C14" s="7" t="s">
        <v>1214</v>
      </c>
    </row>
    <row r="15" spans="1:3">
      <c r="A15" s="329">
        <v>13</v>
      </c>
      <c r="B15" s="337" t="s">
        <v>641</v>
      </c>
      <c r="C15" s="338" t="s">
        <v>1215</v>
      </c>
    </row>
    <row r="16" ht="41.4" spans="1:3">
      <c r="A16" s="329">
        <v>14</v>
      </c>
      <c r="B16" s="328" t="s">
        <v>643</v>
      </c>
      <c r="C16" s="7"/>
    </row>
    <row r="17" ht="27.6" spans="1:3">
      <c r="A17" s="329">
        <v>15</v>
      </c>
      <c r="B17" s="326" t="s">
        <v>645</v>
      </c>
      <c r="C17" s="8"/>
    </row>
    <row r="18" spans="1:3">
      <c r="A18" s="330">
        <v>16</v>
      </c>
      <c r="B18" s="326" t="s">
        <v>647</v>
      </c>
      <c r="C18" s="8"/>
    </row>
    <row r="19" spans="1:3">
      <c r="A19" s="339"/>
      <c r="B19" s="340" t="s">
        <v>649</v>
      </c>
      <c r="C19" s="286" t="s">
        <v>1216</v>
      </c>
    </row>
    <row r="20" spans="1:3">
      <c r="A20" s="341"/>
      <c r="B20" s="340" t="s">
        <v>651</v>
      </c>
      <c r="C20" s="7"/>
    </row>
    <row r="21" ht="13.2" spans="1:3">
      <c r="A21" s="26">
        <v>17</v>
      </c>
      <c r="B21" s="27" t="s">
        <v>653</v>
      </c>
      <c r="C21" s="28" t="s">
        <v>162</v>
      </c>
    </row>
    <row r="22" ht="13.2" spans="1:3">
      <c r="A22" s="26">
        <v>21</v>
      </c>
      <c r="B22" s="27" t="s">
        <v>654</v>
      </c>
      <c r="C22" s="28" t="s">
        <v>1217</v>
      </c>
    </row>
  </sheetData>
  <mergeCells count="2">
    <mergeCell ref="A8:A9"/>
    <mergeCell ref="A18:A20"/>
  </mergeCells>
  <hyperlinks>
    <hyperlink ref="C10" r:id="rId1" display="https://geospatial.sernanp.gob.pe/arcgis_portal/apps/experiencebuilder/experience/?id=07d6e8656e9d46d29437923eaf4d797a"/>
    <hyperlink ref="C19" r:id="rId2" display="teledeteccion.dde@sernanp.gob.pe"/>
  </hyperlinks>
  <pageMargins left="0.7" right="0.7" top="0.75" bottom="0.75" header="0.3" footer="0.3"/>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8"/>
  <sheetViews>
    <sheetView showGridLines="0" topLeftCell="A13" workbookViewId="0">
      <selection activeCell="C42" sqref="C42"/>
    </sheetView>
  </sheetViews>
  <sheetFormatPr defaultColWidth="11.4444444444444" defaultRowHeight="13.8" outlineLevelCol="5"/>
  <cols>
    <col min="1" max="1" width="20.6666666666667" style="1" customWidth="1"/>
    <col min="2" max="2" width="37.3333333333333" style="1" customWidth="1"/>
    <col min="3" max="6" width="7.11111111111111" style="1" customWidth="1"/>
    <col min="7" max="16384" width="11.4444444444444" style="1"/>
  </cols>
  <sheetData>
    <row r="1" spans="1:2">
      <c r="A1" s="137" t="s">
        <v>1218</v>
      </c>
      <c r="B1" s="342"/>
    </row>
    <row r="2" spans="1:1">
      <c r="A2" s="56"/>
    </row>
    <row r="3" ht="16.2" spans="1:6">
      <c r="A3" s="343" t="s">
        <v>1219</v>
      </c>
      <c r="B3" s="344" t="s">
        <v>1131</v>
      </c>
      <c r="C3" s="345" t="s">
        <v>1220</v>
      </c>
      <c r="D3" s="345" t="s">
        <v>1221</v>
      </c>
      <c r="E3" s="345" t="s">
        <v>1222</v>
      </c>
      <c r="F3" s="345" t="s">
        <v>1223</v>
      </c>
    </row>
    <row r="4" spans="1:6">
      <c r="A4" s="346" t="s">
        <v>1224</v>
      </c>
      <c r="B4" s="347" t="s">
        <v>1225</v>
      </c>
      <c r="C4" s="348">
        <v>925.418058751186</v>
      </c>
      <c r="D4" s="348">
        <v>1274.08942706002</v>
      </c>
      <c r="E4" s="348">
        <v>706.970341366248</v>
      </c>
      <c r="F4" s="349">
        <v>532.1</v>
      </c>
    </row>
    <row r="5" spans="1:6">
      <c r="A5" s="346" t="s">
        <v>1226</v>
      </c>
      <c r="B5" s="347" t="s">
        <v>1227</v>
      </c>
      <c r="C5" s="348">
        <v>339.961050715744</v>
      </c>
      <c r="D5" s="348">
        <v>609.998077628419</v>
      </c>
      <c r="E5" s="348">
        <v>394.595365922198</v>
      </c>
      <c r="F5" s="349">
        <v>242.2</v>
      </c>
    </row>
    <row r="6" spans="1:6">
      <c r="A6" s="346" t="s">
        <v>1228</v>
      </c>
      <c r="B6" s="347" t="s">
        <v>1229</v>
      </c>
      <c r="C6" s="348">
        <v>154.81542774657</v>
      </c>
      <c r="D6" s="348">
        <v>285.006298213547</v>
      </c>
      <c r="E6" s="348">
        <v>457.783538035023</v>
      </c>
      <c r="F6" s="349">
        <v>209.9</v>
      </c>
    </row>
    <row r="7" spans="1:6">
      <c r="A7" s="346" t="s">
        <v>1230</v>
      </c>
      <c r="B7" s="347" t="s">
        <v>1231</v>
      </c>
      <c r="C7" s="348">
        <v>234.650226301425</v>
      </c>
      <c r="D7" s="348">
        <v>260.16929116991</v>
      </c>
      <c r="E7" s="348">
        <v>229.99</v>
      </c>
      <c r="F7" s="349">
        <v>155.3</v>
      </c>
    </row>
    <row r="8" spans="1:6">
      <c r="A8" s="346" t="s">
        <v>1232</v>
      </c>
      <c r="B8" s="347" t="s">
        <v>1233</v>
      </c>
      <c r="C8" s="348">
        <v>104.956132203563</v>
      </c>
      <c r="D8" s="348">
        <v>74.7865970069901</v>
      </c>
      <c r="E8" s="348">
        <v>40.5020835916589</v>
      </c>
      <c r="F8" s="349">
        <v>80.7</v>
      </c>
    </row>
    <row r="9" spans="1:6">
      <c r="A9" s="346" t="s">
        <v>1234</v>
      </c>
      <c r="B9" s="347" t="s">
        <v>1235</v>
      </c>
      <c r="C9" s="348">
        <v>249.089881900363</v>
      </c>
      <c r="D9" s="348">
        <v>166.956889382806</v>
      </c>
      <c r="E9" s="348">
        <v>31.062646440421</v>
      </c>
      <c r="F9" s="349">
        <v>23</v>
      </c>
    </row>
    <row r="10" spans="1:6">
      <c r="A10" s="346" t="s">
        <v>1236</v>
      </c>
      <c r="B10" s="347" t="s">
        <v>1237</v>
      </c>
      <c r="C10" s="348">
        <v>204.090720457423</v>
      </c>
      <c r="D10" s="348">
        <v>97.2034934384837</v>
      </c>
      <c r="E10" s="348">
        <v>40.7364785763689</v>
      </c>
      <c r="F10" s="349">
        <v>66.3</v>
      </c>
    </row>
    <row r="11" spans="1:6">
      <c r="A11" s="346" t="s">
        <v>1238</v>
      </c>
      <c r="B11" s="347" t="s">
        <v>1239</v>
      </c>
      <c r="C11" s="348">
        <v>131.404159613242</v>
      </c>
      <c r="D11" s="348">
        <v>93.9103049315299</v>
      </c>
      <c r="E11" s="348">
        <v>136.560851631878</v>
      </c>
      <c r="F11" s="349">
        <v>77.3</v>
      </c>
    </row>
    <row r="12" spans="1:6">
      <c r="A12" s="346" t="s">
        <v>1240</v>
      </c>
      <c r="B12" s="347" t="s">
        <v>1241</v>
      </c>
      <c r="C12" s="348">
        <v>79.5704604937474</v>
      </c>
      <c r="D12" s="348">
        <v>70.7154523489057</v>
      </c>
      <c r="E12" s="348">
        <v>49.4338397613835</v>
      </c>
      <c r="F12" s="349">
        <v>42.5</v>
      </c>
    </row>
    <row r="13" spans="1:6">
      <c r="A13" s="346" t="s">
        <v>1242</v>
      </c>
      <c r="B13" s="347" t="s">
        <v>1243</v>
      </c>
      <c r="C13" s="348">
        <v>66.27</v>
      </c>
      <c r="D13" s="348">
        <v>74.8366366781498</v>
      </c>
      <c r="E13" s="348">
        <v>19.4917152982926</v>
      </c>
      <c r="F13" s="349">
        <v>25.1</v>
      </c>
    </row>
    <row r="14" spans="1:6">
      <c r="A14" s="346" t="s">
        <v>1244</v>
      </c>
      <c r="B14" s="347" t="s">
        <v>1245</v>
      </c>
      <c r="C14" s="348">
        <v>86.1271710153132</v>
      </c>
      <c r="D14" s="348">
        <v>64.4728428827166</v>
      </c>
      <c r="E14" s="348">
        <v>61.9694714372881</v>
      </c>
      <c r="F14" s="349">
        <v>24.6</v>
      </c>
    </row>
    <row r="15" spans="1:6">
      <c r="A15" s="346" t="s">
        <v>1246</v>
      </c>
      <c r="B15" s="347" t="s">
        <v>1247</v>
      </c>
      <c r="C15" s="348">
        <v>39.9322336598438</v>
      </c>
      <c r="D15" s="348">
        <v>76.5610497312808</v>
      </c>
      <c r="E15" s="348">
        <v>8.1467098116087</v>
      </c>
      <c r="F15" s="349">
        <v>13.9</v>
      </c>
    </row>
    <row r="16" spans="1:6">
      <c r="A16" s="346" t="s">
        <v>1248</v>
      </c>
      <c r="B16" s="347" t="s">
        <v>1249</v>
      </c>
      <c r="C16" s="348">
        <v>33.0598259965015</v>
      </c>
      <c r="D16" s="348">
        <v>58.9115214204</v>
      </c>
      <c r="E16" s="348">
        <v>24.8012425316276</v>
      </c>
      <c r="F16" s="349">
        <v>9.3</v>
      </c>
    </row>
    <row r="17" spans="1:6">
      <c r="A17" s="346" t="s">
        <v>1250</v>
      </c>
      <c r="B17" s="347" t="s">
        <v>1251</v>
      </c>
      <c r="C17" s="348">
        <v>51.1511012502226</v>
      </c>
      <c r="D17" s="348">
        <v>11.7472018942759</v>
      </c>
      <c r="E17" s="348">
        <v>17.810220535395</v>
      </c>
      <c r="F17" s="349">
        <v>24.4</v>
      </c>
    </row>
    <row r="18" spans="1:6">
      <c r="A18" s="346" t="s">
        <v>1252</v>
      </c>
      <c r="B18" s="347" t="s">
        <v>1253</v>
      </c>
      <c r="C18" s="348">
        <v>23.674955354486</v>
      </c>
      <c r="D18" s="348">
        <v>20.6977133133897</v>
      </c>
      <c r="E18" s="348">
        <v>34.6112672633769</v>
      </c>
      <c r="F18" s="349">
        <v>20.7</v>
      </c>
    </row>
    <row r="19" spans="1:6">
      <c r="A19" s="346" t="s">
        <v>1254</v>
      </c>
      <c r="B19" s="347" t="s">
        <v>1255</v>
      </c>
      <c r="C19" s="348">
        <v>25.9482228355012</v>
      </c>
      <c r="D19" s="348">
        <v>30.6881937172387</v>
      </c>
      <c r="E19" s="348">
        <v>35.5771605387662</v>
      </c>
      <c r="F19" s="349">
        <v>3.1</v>
      </c>
    </row>
    <row r="20" spans="1:6">
      <c r="A20" s="346" t="s">
        <v>1256</v>
      </c>
      <c r="B20" s="347" t="s">
        <v>1257</v>
      </c>
      <c r="C20" s="348">
        <v>2.590388605517</v>
      </c>
      <c r="D20" s="348">
        <v>0.709544078875</v>
      </c>
      <c r="E20" s="348">
        <v>0.0367012487741</v>
      </c>
      <c r="F20" s="349">
        <v>0</v>
      </c>
    </row>
    <row r="21" spans="1:6">
      <c r="A21" s="346" t="s">
        <v>1258</v>
      </c>
      <c r="B21" s="347" t="s">
        <v>1259</v>
      </c>
      <c r="C21" s="348">
        <v>6.3000005153539</v>
      </c>
      <c r="D21" s="348">
        <v>6.0834288034292</v>
      </c>
      <c r="E21" s="348">
        <v>3.409257261823</v>
      </c>
      <c r="F21" s="349">
        <v>4.5</v>
      </c>
    </row>
    <row r="22" spans="1:6">
      <c r="A22" s="346" t="s">
        <v>1260</v>
      </c>
      <c r="B22" s="347" t="s">
        <v>1261</v>
      </c>
      <c r="C22" s="348">
        <v>15.0869564542384</v>
      </c>
      <c r="D22" s="348">
        <v>6.49957249008682</v>
      </c>
      <c r="E22" s="348">
        <v>11.9580010904113</v>
      </c>
      <c r="F22" s="349">
        <v>12.4</v>
      </c>
    </row>
    <row r="23" spans="1:6">
      <c r="A23" s="346" t="s">
        <v>1262</v>
      </c>
      <c r="B23" s="347" t="s">
        <v>1263</v>
      </c>
      <c r="C23" s="348">
        <v>11.735184820647</v>
      </c>
      <c r="D23" s="348">
        <v>0</v>
      </c>
      <c r="E23" s="348">
        <v>6.74338058163836</v>
      </c>
      <c r="F23" s="349">
        <v>7.2</v>
      </c>
    </row>
    <row r="24" spans="1:6">
      <c r="A24" s="346" t="s">
        <v>1264</v>
      </c>
      <c r="B24" s="347" t="s">
        <v>1265</v>
      </c>
      <c r="C24" s="348">
        <v>7.8740083674809</v>
      </c>
      <c r="D24" s="348">
        <v>8.23669191254812</v>
      </c>
      <c r="E24" s="348">
        <v>3.94173737639564</v>
      </c>
      <c r="F24" s="349">
        <v>0.3</v>
      </c>
    </row>
    <row r="25" spans="1:6">
      <c r="A25" s="346" t="s">
        <v>1266</v>
      </c>
      <c r="B25" s="347" t="s">
        <v>1267</v>
      </c>
      <c r="C25" s="348">
        <v>7.2637940327912</v>
      </c>
      <c r="D25" s="348">
        <v>1.21439512757079</v>
      </c>
      <c r="E25" s="348">
        <v>3.95368517566276</v>
      </c>
      <c r="F25" s="349">
        <v>0.6</v>
      </c>
    </row>
    <row r="26" spans="1:6">
      <c r="A26" s="346" t="s">
        <v>1268</v>
      </c>
      <c r="B26" s="347" t="s">
        <v>1269</v>
      </c>
      <c r="C26" s="348">
        <v>8.8109146253112</v>
      </c>
      <c r="D26" s="348">
        <v>7.5643459113898</v>
      </c>
      <c r="E26" s="348">
        <v>1.96930942073949</v>
      </c>
      <c r="F26" s="349">
        <v>0.1</v>
      </c>
    </row>
    <row r="27" spans="1:6">
      <c r="A27" s="346" t="s">
        <v>1270</v>
      </c>
      <c r="B27" s="347" t="s">
        <v>1271</v>
      </c>
      <c r="C27" s="348">
        <v>0</v>
      </c>
      <c r="D27" s="348">
        <v>2.5963550529116</v>
      </c>
      <c r="E27" s="348">
        <v>10.9501525296141</v>
      </c>
      <c r="F27" s="349">
        <v>7.8</v>
      </c>
    </row>
    <row r="28" spans="1:6">
      <c r="A28" s="346" t="s">
        <v>1272</v>
      </c>
      <c r="B28" s="347" t="s">
        <v>1273</v>
      </c>
      <c r="C28" s="348">
        <v>8.2370283584037</v>
      </c>
      <c r="D28" s="348">
        <v>0.1553134341568</v>
      </c>
      <c r="E28" s="348">
        <v>1.2727281623663</v>
      </c>
      <c r="F28" s="349">
        <v>0.01</v>
      </c>
    </row>
    <row r="29" spans="1:6">
      <c r="A29" s="346" t="s">
        <v>1274</v>
      </c>
      <c r="B29" s="347" t="s">
        <v>1275</v>
      </c>
      <c r="C29" s="348">
        <v>2.082012690052</v>
      </c>
      <c r="D29" s="348">
        <v>0.6518427277013</v>
      </c>
      <c r="E29" s="348">
        <v>3.1783096775218</v>
      </c>
      <c r="F29" s="349">
        <v>2.3</v>
      </c>
    </row>
    <row r="30" spans="1:6">
      <c r="A30" s="346" t="s">
        <v>1276</v>
      </c>
      <c r="B30" s="347" t="s">
        <v>1277</v>
      </c>
      <c r="C30" s="348">
        <v>9.05335456141093</v>
      </c>
      <c r="D30" s="348">
        <v>0</v>
      </c>
      <c r="E30" s="348">
        <v>2.34477820934813</v>
      </c>
      <c r="F30" s="349">
        <v>0</v>
      </c>
    </row>
    <row r="31" spans="1:6">
      <c r="A31" s="346" t="s">
        <v>1278</v>
      </c>
      <c r="B31" s="347" t="s">
        <v>1279</v>
      </c>
      <c r="C31" s="348">
        <v>3.914008733623</v>
      </c>
      <c r="D31" s="348">
        <v>0</v>
      </c>
      <c r="E31" s="348">
        <v>0</v>
      </c>
      <c r="F31" s="349">
        <v>0.8</v>
      </c>
    </row>
    <row r="32" spans="1:6">
      <c r="A32" s="346" t="s">
        <v>1280</v>
      </c>
      <c r="B32" s="347" t="s">
        <v>1281</v>
      </c>
      <c r="C32" s="348">
        <v>0</v>
      </c>
      <c r="D32" s="348">
        <v>0</v>
      </c>
      <c r="E32" s="348">
        <v>0</v>
      </c>
      <c r="F32" s="349">
        <v>0</v>
      </c>
    </row>
    <row r="33" spans="1:6">
      <c r="A33" s="346" t="s">
        <v>1282</v>
      </c>
      <c r="B33" s="347" t="s">
        <v>1283</v>
      </c>
      <c r="C33" s="348">
        <v>0</v>
      </c>
      <c r="D33" s="348">
        <v>0</v>
      </c>
      <c r="E33" s="348">
        <v>0.1080564537175</v>
      </c>
      <c r="F33" s="349">
        <v>0</v>
      </c>
    </row>
    <row r="34" spans="1:6">
      <c r="A34" s="346" t="s">
        <v>1284</v>
      </c>
      <c r="B34" s="347" t="s">
        <v>1285</v>
      </c>
      <c r="C34" s="348">
        <v>0.2699998680081</v>
      </c>
      <c r="D34" s="348">
        <v>0</v>
      </c>
      <c r="E34" s="348">
        <v>2.69585941000355</v>
      </c>
      <c r="F34" s="349">
        <v>0.1</v>
      </c>
    </row>
    <row r="35" spans="1:6">
      <c r="A35" s="346" t="s">
        <v>1286</v>
      </c>
      <c r="B35" s="347" t="s">
        <v>1287</v>
      </c>
      <c r="C35" s="348">
        <v>0.505526975391</v>
      </c>
      <c r="D35" s="348">
        <v>0</v>
      </c>
      <c r="E35" s="348">
        <v>0</v>
      </c>
      <c r="F35" s="349">
        <v>0</v>
      </c>
    </row>
    <row r="36" spans="1:6">
      <c r="A36" s="346" t="s">
        <v>1288</v>
      </c>
      <c r="B36" s="347" t="s">
        <v>1289</v>
      </c>
      <c r="C36" s="348">
        <v>0</v>
      </c>
      <c r="D36" s="348">
        <v>0</v>
      </c>
      <c r="E36" s="348">
        <v>0</v>
      </c>
      <c r="F36" s="349">
        <v>0</v>
      </c>
    </row>
    <row r="37" spans="1:6">
      <c r="A37" s="346" t="s">
        <v>1290</v>
      </c>
      <c r="B37" s="347" t="s">
        <v>1291</v>
      </c>
      <c r="C37" s="348">
        <v>0</v>
      </c>
      <c r="D37" s="348">
        <v>0</v>
      </c>
      <c r="E37" s="348">
        <v>0</v>
      </c>
      <c r="F37" s="349">
        <v>0.4</v>
      </c>
    </row>
    <row r="38" spans="1:6">
      <c r="A38" s="346" t="s">
        <v>1292</v>
      </c>
      <c r="B38" s="347" t="s">
        <v>1293</v>
      </c>
      <c r="C38" s="348">
        <v>0</v>
      </c>
      <c r="D38" s="348">
        <v>0</v>
      </c>
      <c r="E38" s="348">
        <v>0</v>
      </c>
      <c r="F38" s="349">
        <v>0</v>
      </c>
    </row>
    <row r="39" spans="1:6">
      <c r="A39" s="346" t="s">
        <v>1294</v>
      </c>
      <c r="B39" s="347" t="s">
        <v>1295</v>
      </c>
      <c r="C39" s="348">
        <v>0</v>
      </c>
      <c r="D39" s="348">
        <v>0</v>
      </c>
      <c r="E39" s="348">
        <v>0</v>
      </c>
      <c r="F39" s="349">
        <v>0</v>
      </c>
    </row>
    <row r="40" spans="1:6">
      <c r="A40" s="346" t="s">
        <v>1296</v>
      </c>
      <c r="B40" s="347" t="s">
        <v>1297</v>
      </c>
      <c r="C40" s="348">
        <v>0</v>
      </c>
      <c r="D40" s="348">
        <v>0</v>
      </c>
      <c r="E40" s="348">
        <v>0</v>
      </c>
      <c r="F40" s="349">
        <v>0</v>
      </c>
    </row>
    <row r="41" spans="1:6">
      <c r="A41" s="346" t="s">
        <v>1298</v>
      </c>
      <c r="B41" s="347" t="s">
        <v>1299</v>
      </c>
      <c r="C41" s="348">
        <v>0</v>
      </c>
      <c r="D41" s="348">
        <v>0</v>
      </c>
      <c r="E41" s="348">
        <v>0</v>
      </c>
      <c r="F41" s="349">
        <v>0</v>
      </c>
    </row>
    <row r="42" spans="1:6">
      <c r="A42" s="350"/>
      <c r="B42" s="350" t="s">
        <v>1300</v>
      </c>
      <c r="C42" s="351">
        <f>SUM(C4:C41)</f>
        <v>2833.84280690336</v>
      </c>
      <c r="D42" s="351">
        <f t="shared" ref="D42:F42" si="0">SUM(D4:D41)</f>
        <v>3304.46248035673</v>
      </c>
      <c r="E42" s="351">
        <f t="shared" si="0"/>
        <v>2342.60488933955</v>
      </c>
      <c r="F42" s="351">
        <f t="shared" si="0"/>
        <v>1586.91</v>
      </c>
    </row>
    <row r="43" spans="1:2">
      <c r="A43" s="352" t="s">
        <v>1199</v>
      </c>
      <c r="B43" s="352"/>
    </row>
    <row r="44" ht="29.4" customHeight="1" spans="1:6">
      <c r="A44" s="353" t="s">
        <v>1301</v>
      </c>
      <c r="B44" s="353"/>
      <c r="C44" s="353"/>
      <c r="D44" s="353"/>
      <c r="E44" s="353"/>
      <c r="F44" s="353"/>
    </row>
    <row r="45" ht="30" customHeight="1" spans="1:6">
      <c r="A45" s="353" t="s">
        <v>1302</v>
      </c>
      <c r="B45" s="353"/>
      <c r="C45" s="353"/>
      <c r="D45" s="353"/>
      <c r="E45" s="353"/>
      <c r="F45" s="353"/>
    </row>
    <row r="46" ht="39.75" customHeight="1" spans="1:6">
      <c r="A46" s="354" t="s">
        <v>1303</v>
      </c>
      <c r="B46" s="354"/>
      <c r="C46" s="354"/>
      <c r="D46" s="354"/>
      <c r="E46" s="354"/>
      <c r="F46" s="354"/>
    </row>
    <row r="47" spans="1:2">
      <c r="A47" s="1" t="s">
        <v>563</v>
      </c>
      <c r="B47" s="1" t="s">
        <v>1304</v>
      </c>
    </row>
    <row r="48" spans="1:2">
      <c r="A48" s="1" t="s">
        <v>1305</v>
      </c>
      <c r="B48" s="1" t="s">
        <v>1306</v>
      </c>
    </row>
  </sheetData>
  <mergeCells count="4">
    <mergeCell ref="A43:B43"/>
    <mergeCell ref="A44:F44"/>
    <mergeCell ref="A45:F45"/>
    <mergeCell ref="A46:F46"/>
  </mergeCells>
  <pageMargins left="0.7" right="0.7" top="0.75" bottom="0.75" header="0.3" footer="0.3"/>
  <pageSetup paperSize="9" orientation="portrait"/>
  <headerFooter/>
  <drawing r:id="rId1"/>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1.4444444444444" defaultRowHeight="13.8" outlineLevelCol="2"/>
  <cols>
    <col min="1" max="1" width="6.44444444444444" style="1" customWidth="1"/>
    <col min="2" max="2" width="28.8888888888889" style="1" customWidth="1"/>
    <col min="3" max="3" width="56" style="1" customWidth="1"/>
    <col min="4" max="16384" width="11.4444444444444" style="1"/>
  </cols>
  <sheetData>
    <row r="2" ht="27.6" spans="1:3">
      <c r="A2" s="325">
        <v>1</v>
      </c>
      <c r="B2" s="326" t="s">
        <v>616</v>
      </c>
      <c r="C2" s="4" t="s">
        <v>163</v>
      </c>
    </row>
    <row r="3" ht="27.6" spans="1:3">
      <c r="A3" s="327">
        <v>2</v>
      </c>
      <c r="B3" s="328" t="s">
        <v>617</v>
      </c>
      <c r="C3" s="7" t="s">
        <v>1307</v>
      </c>
    </row>
    <row r="4" ht="27.6" spans="1:3">
      <c r="A4" s="325">
        <v>3</v>
      </c>
      <c r="B4" s="326" t="s">
        <v>619</v>
      </c>
      <c r="C4" s="8" t="s">
        <v>1308</v>
      </c>
    </row>
    <row r="5" ht="27.6" spans="1:3">
      <c r="A5" s="329">
        <v>4</v>
      </c>
      <c r="B5" s="328" t="s">
        <v>621</v>
      </c>
      <c r="C5" s="7" t="s">
        <v>899</v>
      </c>
    </row>
    <row r="6" ht="27.6" spans="1:3">
      <c r="A6" s="329">
        <v>5</v>
      </c>
      <c r="B6" s="328" t="s">
        <v>623</v>
      </c>
      <c r="C6" s="7" t="s">
        <v>1208</v>
      </c>
    </row>
    <row r="7" ht="41.4" spans="1:3">
      <c r="A7" s="330">
        <v>6</v>
      </c>
      <c r="B7" s="331" t="s">
        <v>625</v>
      </c>
      <c r="C7" s="8" t="s">
        <v>1309</v>
      </c>
    </row>
    <row r="8" ht="27.6" spans="1:3">
      <c r="A8" s="332">
        <v>7</v>
      </c>
      <c r="B8" s="333" t="s">
        <v>707</v>
      </c>
      <c r="C8" s="7" t="s">
        <v>1076</v>
      </c>
    </row>
    <row r="9" spans="1:3">
      <c r="A9" s="334"/>
      <c r="B9" s="335" t="s">
        <v>629</v>
      </c>
      <c r="C9" s="8" t="s">
        <v>1310</v>
      </c>
    </row>
    <row r="10" ht="27.6" spans="1:3">
      <c r="A10" s="336">
        <v>8</v>
      </c>
      <c r="B10" s="328" t="s">
        <v>631</v>
      </c>
      <c r="C10" s="286" t="s">
        <v>1211</v>
      </c>
    </row>
    <row r="11" ht="27.6" spans="1:3">
      <c r="A11" s="329">
        <v>9</v>
      </c>
      <c r="B11" s="326" t="s">
        <v>633</v>
      </c>
      <c r="C11" s="8" t="s">
        <v>1311</v>
      </c>
    </row>
    <row r="12" ht="27.6" spans="1:3">
      <c r="A12" s="329">
        <v>10</v>
      </c>
      <c r="B12" s="328" t="s">
        <v>635</v>
      </c>
      <c r="C12" s="7" t="s">
        <v>1311</v>
      </c>
    </row>
    <row r="13" ht="27.6" spans="1:3">
      <c r="A13" s="329">
        <v>11</v>
      </c>
      <c r="B13" s="328" t="s">
        <v>637</v>
      </c>
      <c r="C13" s="7" t="s">
        <v>1213</v>
      </c>
    </row>
    <row r="14" ht="27.6" spans="1:3">
      <c r="A14" s="329">
        <v>12</v>
      </c>
      <c r="B14" s="328" t="s">
        <v>639</v>
      </c>
      <c r="C14" s="7" t="s">
        <v>1312</v>
      </c>
    </row>
    <row r="15" spans="1:3">
      <c r="A15" s="329">
        <v>13</v>
      </c>
      <c r="B15" s="337" t="s">
        <v>641</v>
      </c>
      <c r="C15" s="338" t="s">
        <v>1215</v>
      </c>
    </row>
    <row r="16" ht="41.4" spans="1:3">
      <c r="A16" s="329">
        <v>14</v>
      </c>
      <c r="B16" s="328" t="s">
        <v>643</v>
      </c>
      <c r="C16" s="7"/>
    </row>
    <row r="17" ht="27.6" spans="1:3">
      <c r="A17" s="329">
        <v>15</v>
      </c>
      <c r="B17" s="326" t="s">
        <v>645</v>
      </c>
      <c r="C17" s="8"/>
    </row>
    <row r="18" spans="1:3">
      <c r="A18" s="330">
        <v>16</v>
      </c>
      <c r="B18" s="326" t="s">
        <v>647</v>
      </c>
      <c r="C18" s="8"/>
    </row>
    <row r="19" spans="1:3">
      <c r="A19" s="339"/>
      <c r="B19" s="340" t="s">
        <v>649</v>
      </c>
      <c r="C19" s="286" t="s">
        <v>1216</v>
      </c>
    </row>
    <row r="20" spans="1:3">
      <c r="A20" s="341"/>
      <c r="B20" s="340" t="s">
        <v>651</v>
      </c>
      <c r="C20" s="7"/>
    </row>
    <row r="21" ht="13.2" spans="1:3">
      <c r="A21" s="26">
        <v>17</v>
      </c>
      <c r="B21" s="27" t="s">
        <v>653</v>
      </c>
      <c r="C21" s="28" t="s">
        <v>165</v>
      </c>
    </row>
    <row r="22" ht="13.2" spans="1:3">
      <c r="A22" s="26">
        <v>21</v>
      </c>
      <c r="B22" s="27" t="s">
        <v>654</v>
      </c>
      <c r="C22" s="28" t="s">
        <v>1313</v>
      </c>
    </row>
  </sheetData>
  <mergeCells count="2">
    <mergeCell ref="A8:A9"/>
    <mergeCell ref="A18:A20"/>
  </mergeCells>
  <hyperlinks>
    <hyperlink ref="C10" r:id="rId1" display="https://geospatial.sernanp.gob.pe/arcgis_portal/apps/experiencebuilder/experience/?id=07d6e8656e9d46d29437923eaf4d797a"/>
    <hyperlink ref="C19" r:id="rId2" display="teledeteccion.dde@sernanp.gob.pe"/>
  </hyperlinks>
  <pageMargins left="0.7" right="0.7" top="0.75" bottom="0.75" header="0.3" footer="0.3"/>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29"/>
  <sheetViews>
    <sheetView showGridLines="0" workbookViewId="0">
      <selection activeCell="K59" sqref="K59"/>
    </sheetView>
  </sheetViews>
  <sheetFormatPr defaultColWidth="14.4444444444444" defaultRowHeight="15" customHeight="1"/>
  <cols>
    <col min="1" max="1" width="25.8888888888889" style="1" customWidth="1"/>
    <col min="2" max="7" width="8.88888888888889" style="287" customWidth="1"/>
    <col min="8" max="8" width="7.88888888888889" style="287" customWidth="1"/>
    <col min="9" max="11" width="8.88888888888889" style="287" customWidth="1"/>
    <col min="12" max="25" width="11.4444444444444" style="1" customWidth="1"/>
    <col min="26" max="16384" width="14.4444444444444" style="1"/>
  </cols>
  <sheetData>
    <row r="1" ht="12.75" customHeight="1" spans="1:3">
      <c r="A1" s="86" t="s">
        <v>1314</v>
      </c>
      <c r="B1" s="56"/>
      <c r="C1" s="1"/>
    </row>
    <row r="2" ht="9.75" customHeight="1"/>
    <row r="3" ht="12.75" customHeight="1" spans="1:11">
      <c r="A3" s="311" t="s">
        <v>1131</v>
      </c>
      <c r="B3" s="312">
        <v>2014</v>
      </c>
      <c r="C3" s="312">
        <v>2015</v>
      </c>
      <c r="D3" s="312">
        <v>2016</v>
      </c>
      <c r="E3" s="312">
        <v>2017</v>
      </c>
      <c r="F3" s="312">
        <v>2018</v>
      </c>
      <c r="G3" s="312">
        <v>2019</v>
      </c>
      <c r="H3" s="312">
        <v>2020</v>
      </c>
      <c r="I3" s="312">
        <v>2021</v>
      </c>
      <c r="J3" s="312">
        <v>2022</v>
      </c>
      <c r="K3" s="312">
        <v>2023</v>
      </c>
    </row>
    <row r="4" ht="12.75" customHeight="1" spans="1:11">
      <c r="A4" s="313" t="s">
        <v>1315</v>
      </c>
      <c r="B4" s="314">
        <v>227</v>
      </c>
      <c r="C4" s="314">
        <v>544</v>
      </c>
      <c r="D4" s="314">
        <v>706</v>
      </c>
      <c r="E4" s="314">
        <v>400</v>
      </c>
      <c r="F4" s="314">
        <v>219</v>
      </c>
      <c r="G4" s="314">
        <v>619</v>
      </c>
      <c r="H4" s="314">
        <v>514</v>
      </c>
      <c r="I4" s="314">
        <v>0</v>
      </c>
      <c r="J4" s="314">
        <v>384</v>
      </c>
      <c r="K4" s="322">
        <v>348</v>
      </c>
    </row>
    <row r="5" ht="12.75" customHeight="1" spans="1:11">
      <c r="A5" s="313" t="s">
        <v>1316</v>
      </c>
      <c r="B5" s="315">
        <v>0</v>
      </c>
      <c r="C5" s="315">
        <v>0</v>
      </c>
      <c r="D5" s="315">
        <v>0</v>
      </c>
      <c r="E5" s="315">
        <v>0</v>
      </c>
      <c r="F5" s="314">
        <v>33</v>
      </c>
      <c r="G5" s="314">
        <v>69</v>
      </c>
      <c r="H5" s="315">
        <v>0</v>
      </c>
      <c r="I5" s="315">
        <v>0</v>
      </c>
      <c r="J5" s="315">
        <v>0</v>
      </c>
      <c r="K5" s="322">
        <v>0</v>
      </c>
    </row>
    <row r="6" ht="12.75" customHeight="1" spans="1:11">
      <c r="A6" s="313" t="s">
        <v>1317</v>
      </c>
      <c r="B6" s="315">
        <v>0</v>
      </c>
      <c r="C6" s="315">
        <v>0</v>
      </c>
      <c r="D6" s="315">
        <v>0</v>
      </c>
      <c r="E6" s="315">
        <v>0</v>
      </c>
      <c r="F6" s="314">
        <v>1</v>
      </c>
      <c r="G6" s="315">
        <v>0</v>
      </c>
      <c r="H6" s="315">
        <v>0</v>
      </c>
      <c r="I6" s="315">
        <v>0</v>
      </c>
      <c r="J6" s="315">
        <v>0</v>
      </c>
      <c r="K6" s="322">
        <v>0</v>
      </c>
    </row>
    <row r="7" ht="12.75" customHeight="1" spans="1:11">
      <c r="A7" s="313" t="s">
        <v>1318</v>
      </c>
      <c r="B7" s="314">
        <v>283</v>
      </c>
      <c r="C7" s="314">
        <v>569</v>
      </c>
      <c r="D7" s="314">
        <v>234</v>
      </c>
      <c r="E7" s="314">
        <v>210</v>
      </c>
      <c r="F7" s="314">
        <v>326</v>
      </c>
      <c r="G7" s="314">
        <v>336</v>
      </c>
      <c r="H7" s="314">
        <v>39</v>
      </c>
      <c r="I7" s="315">
        <v>0</v>
      </c>
      <c r="J7" s="315">
        <v>0</v>
      </c>
      <c r="K7" s="322">
        <v>0</v>
      </c>
    </row>
    <row r="8" ht="12.75" customHeight="1" spans="1:11">
      <c r="A8" s="313" t="s">
        <v>1319</v>
      </c>
      <c r="B8" s="314">
        <v>180469</v>
      </c>
      <c r="C8" s="314">
        <v>249159</v>
      </c>
      <c r="D8" s="314">
        <v>261151</v>
      </c>
      <c r="E8" s="314">
        <v>283369</v>
      </c>
      <c r="F8" s="314">
        <v>378440</v>
      </c>
      <c r="G8" s="314">
        <v>405588</v>
      </c>
      <c r="H8" s="314">
        <v>95378</v>
      </c>
      <c r="I8" s="314">
        <v>222107</v>
      </c>
      <c r="J8" s="314">
        <v>256303</v>
      </c>
      <c r="K8" s="323">
        <v>214280</v>
      </c>
    </row>
    <row r="9" ht="12.75" customHeight="1" spans="1:11">
      <c r="A9" s="313" t="s">
        <v>1320</v>
      </c>
      <c r="B9" s="314">
        <v>2856</v>
      </c>
      <c r="C9" s="314">
        <v>3525</v>
      </c>
      <c r="D9" s="314">
        <v>4068</v>
      </c>
      <c r="E9" s="314">
        <v>4163</v>
      </c>
      <c r="F9" s="314">
        <v>5877</v>
      </c>
      <c r="G9" s="314">
        <v>5106</v>
      </c>
      <c r="H9" s="314">
        <v>103</v>
      </c>
      <c r="I9" s="314">
        <v>4615</v>
      </c>
      <c r="J9" s="314">
        <v>7897</v>
      </c>
      <c r="K9" s="323">
        <v>8114</v>
      </c>
    </row>
    <row r="10" ht="12.75" customHeight="1" spans="1:11">
      <c r="A10" s="313" t="s">
        <v>1321</v>
      </c>
      <c r="B10" s="315">
        <v>0</v>
      </c>
      <c r="C10" s="314">
        <v>1</v>
      </c>
      <c r="D10" s="315">
        <v>0</v>
      </c>
      <c r="E10" s="315">
        <v>0</v>
      </c>
      <c r="F10" s="315">
        <v>0</v>
      </c>
      <c r="G10" s="315">
        <v>0</v>
      </c>
      <c r="H10" s="315">
        <v>0</v>
      </c>
      <c r="I10" s="315">
        <v>0</v>
      </c>
      <c r="J10" s="315">
        <v>0</v>
      </c>
      <c r="K10" s="322">
        <v>0</v>
      </c>
    </row>
    <row r="11" ht="12.75" customHeight="1" spans="1:11">
      <c r="A11" s="313" t="s">
        <v>1322</v>
      </c>
      <c r="B11" s="314">
        <v>53</v>
      </c>
      <c r="C11" s="314">
        <v>59</v>
      </c>
      <c r="D11" s="314">
        <v>338</v>
      </c>
      <c r="E11" s="314">
        <v>262</v>
      </c>
      <c r="F11" s="314">
        <v>167</v>
      </c>
      <c r="G11" s="314">
        <v>68</v>
      </c>
      <c r="H11" s="315">
        <v>0</v>
      </c>
      <c r="I11" s="314">
        <v>21</v>
      </c>
      <c r="J11" s="314">
        <v>5</v>
      </c>
      <c r="K11" s="322">
        <v>0</v>
      </c>
    </row>
    <row r="12" ht="12.75" customHeight="1" spans="1:11">
      <c r="A12" s="313" t="s">
        <v>1323</v>
      </c>
      <c r="B12" s="314">
        <v>2608</v>
      </c>
      <c r="C12" s="314">
        <v>1353</v>
      </c>
      <c r="D12" s="314">
        <v>1443</v>
      </c>
      <c r="E12" s="314">
        <v>845</v>
      </c>
      <c r="F12" s="314">
        <v>1876</v>
      </c>
      <c r="G12" s="314">
        <v>1377</v>
      </c>
      <c r="H12" s="314">
        <v>267</v>
      </c>
      <c r="I12" s="315">
        <v>0</v>
      </c>
      <c r="J12" s="315">
        <v>0</v>
      </c>
      <c r="K12" s="322">
        <v>0</v>
      </c>
    </row>
    <row r="13" ht="12.75" customHeight="1" spans="1:11">
      <c r="A13" s="313" t="s">
        <v>1324</v>
      </c>
      <c r="B13" s="315">
        <v>0</v>
      </c>
      <c r="C13" s="315">
        <v>0</v>
      </c>
      <c r="D13" s="315">
        <v>0</v>
      </c>
      <c r="E13" s="315">
        <v>0</v>
      </c>
      <c r="F13" s="315">
        <v>0</v>
      </c>
      <c r="G13" s="314">
        <v>62</v>
      </c>
      <c r="H13" s="314">
        <v>14</v>
      </c>
      <c r="I13" s="315">
        <v>0</v>
      </c>
      <c r="J13" s="315">
        <v>0</v>
      </c>
      <c r="K13" s="322">
        <v>137</v>
      </c>
    </row>
    <row r="14" ht="12.75" customHeight="1" spans="1:11">
      <c r="A14" s="313" t="s">
        <v>1325</v>
      </c>
      <c r="B14" s="314">
        <v>266</v>
      </c>
      <c r="C14" s="314">
        <v>280</v>
      </c>
      <c r="D14" s="314">
        <v>278</v>
      </c>
      <c r="E14" s="314">
        <v>325</v>
      </c>
      <c r="F14" s="314">
        <v>632</v>
      </c>
      <c r="G14" s="314">
        <v>508</v>
      </c>
      <c r="H14" s="314">
        <v>37</v>
      </c>
      <c r="I14" s="315">
        <v>0</v>
      </c>
      <c r="J14" s="315">
        <v>0</v>
      </c>
      <c r="K14" s="323">
        <v>1104</v>
      </c>
    </row>
    <row r="15" ht="12.75" customHeight="1" spans="1:11">
      <c r="A15" s="313" t="s">
        <v>1326</v>
      </c>
      <c r="B15" s="314">
        <v>2308</v>
      </c>
      <c r="C15" s="314">
        <v>1838</v>
      </c>
      <c r="D15" s="314">
        <v>937</v>
      </c>
      <c r="E15" s="314">
        <v>759</v>
      </c>
      <c r="F15" s="314">
        <v>1028</v>
      </c>
      <c r="G15" s="314">
        <v>1182</v>
      </c>
      <c r="H15" s="314">
        <v>182</v>
      </c>
      <c r="I15" s="314">
        <v>1280</v>
      </c>
      <c r="J15" s="314">
        <v>1388</v>
      </c>
      <c r="K15" s="323">
        <v>802</v>
      </c>
    </row>
    <row r="16" ht="12.75" customHeight="1" spans="1:11">
      <c r="A16" s="313" t="s">
        <v>1327</v>
      </c>
      <c r="B16" s="314">
        <v>65721</v>
      </c>
      <c r="C16" s="314">
        <v>83583</v>
      </c>
      <c r="D16" s="314">
        <v>89808</v>
      </c>
      <c r="E16" s="314">
        <v>91383</v>
      </c>
      <c r="F16" s="314">
        <v>107287</v>
      </c>
      <c r="G16" s="314">
        <v>113597</v>
      </c>
      <c r="H16" s="314">
        <v>34656</v>
      </c>
      <c r="I16" s="314">
        <v>118599</v>
      </c>
      <c r="J16" s="314">
        <v>147922</v>
      </c>
      <c r="K16" s="323">
        <v>122976</v>
      </c>
    </row>
    <row r="17" ht="12.75" customHeight="1" spans="1:11">
      <c r="A17" s="313" t="s">
        <v>1328</v>
      </c>
      <c r="B17" s="314">
        <v>1160</v>
      </c>
      <c r="C17" s="314">
        <v>2046</v>
      </c>
      <c r="D17" s="314">
        <v>3276</v>
      </c>
      <c r="E17" s="314">
        <v>2263</v>
      </c>
      <c r="F17" s="314">
        <v>2543</v>
      </c>
      <c r="G17" s="314">
        <v>2883</v>
      </c>
      <c r="H17" s="314">
        <v>469</v>
      </c>
      <c r="I17" s="314">
        <v>1803</v>
      </c>
      <c r="J17" s="314">
        <v>3342</v>
      </c>
      <c r="K17" s="323">
        <v>5204</v>
      </c>
    </row>
    <row r="18" ht="12.75" customHeight="1" spans="1:11">
      <c r="A18" s="313" t="s">
        <v>1329</v>
      </c>
      <c r="B18" s="314">
        <v>81</v>
      </c>
      <c r="C18" s="314">
        <v>149</v>
      </c>
      <c r="D18" s="314">
        <v>702</v>
      </c>
      <c r="E18" s="314">
        <v>457</v>
      </c>
      <c r="F18" s="314">
        <v>253</v>
      </c>
      <c r="G18" s="314">
        <v>129</v>
      </c>
      <c r="H18" s="314">
        <v>2</v>
      </c>
      <c r="I18" s="314">
        <v>49</v>
      </c>
      <c r="J18" s="314">
        <v>71</v>
      </c>
      <c r="K18" s="323">
        <v>500</v>
      </c>
    </row>
    <row r="19" ht="12.75" customHeight="1" spans="1:11">
      <c r="A19" s="313" t="s">
        <v>1330</v>
      </c>
      <c r="B19" s="314">
        <v>29521</v>
      </c>
      <c r="C19" s="314">
        <v>40279</v>
      </c>
      <c r="D19" s="314">
        <v>46289</v>
      </c>
      <c r="E19" s="314">
        <v>56901</v>
      </c>
      <c r="F19" s="314">
        <v>70008</v>
      </c>
      <c r="G19" s="314">
        <v>73562</v>
      </c>
      <c r="H19" s="314">
        <v>5097</v>
      </c>
      <c r="I19" s="314">
        <v>80484</v>
      </c>
      <c r="J19" s="314">
        <v>30951</v>
      </c>
      <c r="K19" s="323">
        <v>36238</v>
      </c>
    </row>
    <row r="20" ht="12.75" customHeight="1" spans="1:11">
      <c r="A20" s="313" t="s">
        <v>1331</v>
      </c>
      <c r="B20" s="314">
        <v>11909</v>
      </c>
      <c r="C20" s="314">
        <v>12512</v>
      </c>
      <c r="D20" s="314">
        <v>11188</v>
      </c>
      <c r="E20" s="314">
        <v>12739</v>
      </c>
      <c r="F20" s="314">
        <v>14202</v>
      </c>
      <c r="G20" s="314">
        <v>13456</v>
      </c>
      <c r="H20" s="314">
        <v>4003</v>
      </c>
      <c r="I20" s="314">
        <v>3128</v>
      </c>
      <c r="J20" s="314">
        <v>13211</v>
      </c>
      <c r="K20" s="323">
        <v>10717</v>
      </c>
    </row>
    <row r="21" ht="12.75" customHeight="1" spans="1:11">
      <c r="A21" s="313" t="s">
        <v>1332</v>
      </c>
      <c r="B21" s="315">
        <v>0</v>
      </c>
      <c r="C21" s="315">
        <v>0</v>
      </c>
      <c r="D21" s="314">
        <v>2399</v>
      </c>
      <c r="E21" s="314">
        <v>939</v>
      </c>
      <c r="F21" s="314">
        <v>2244</v>
      </c>
      <c r="G21" s="314">
        <v>2006</v>
      </c>
      <c r="H21" s="314">
        <v>286</v>
      </c>
      <c r="I21" s="314">
        <v>449</v>
      </c>
      <c r="J21" s="314">
        <v>595</v>
      </c>
      <c r="K21" s="323">
        <v>1709</v>
      </c>
    </row>
    <row r="22" ht="12.75" customHeight="1" spans="1:11">
      <c r="A22" s="313" t="s">
        <v>1333</v>
      </c>
      <c r="B22" s="314">
        <v>361</v>
      </c>
      <c r="C22" s="314">
        <v>178</v>
      </c>
      <c r="D22" s="314">
        <v>183</v>
      </c>
      <c r="E22" s="314">
        <v>190</v>
      </c>
      <c r="F22" s="314">
        <v>436</v>
      </c>
      <c r="G22" s="314">
        <v>603</v>
      </c>
      <c r="H22" s="314">
        <v>21</v>
      </c>
      <c r="I22" s="315">
        <v>0</v>
      </c>
      <c r="J22" s="315">
        <v>0</v>
      </c>
      <c r="K22" s="322">
        <v>0</v>
      </c>
    </row>
    <row r="23" ht="12.75" customHeight="1" spans="1:11">
      <c r="A23" s="313" t="s">
        <v>1334</v>
      </c>
      <c r="B23" s="314">
        <v>684</v>
      </c>
      <c r="C23" s="314">
        <v>1638</v>
      </c>
      <c r="D23" s="314">
        <v>2213</v>
      </c>
      <c r="E23" s="314">
        <v>3610</v>
      </c>
      <c r="F23" s="314">
        <v>3378</v>
      </c>
      <c r="G23" s="314">
        <v>3143</v>
      </c>
      <c r="H23" s="314">
        <v>261</v>
      </c>
      <c r="I23" s="314">
        <v>401</v>
      </c>
      <c r="J23" s="314">
        <v>1148</v>
      </c>
      <c r="K23" s="323">
        <v>1039</v>
      </c>
    </row>
    <row r="24" ht="12.75" customHeight="1" spans="1:11">
      <c r="A24" s="313" t="s">
        <v>1335</v>
      </c>
      <c r="B24" s="314">
        <v>184587</v>
      </c>
      <c r="C24" s="314">
        <v>223132</v>
      </c>
      <c r="D24" s="314">
        <v>327952</v>
      </c>
      <c r="E24" s="314">
        <v>354303</v>
      </c>
      <c r="F24" s="314">
        <v>427013</v>
      </c>
      <c r="G24" s="314">
        <v>487799</v>
      </c>
      <c r="H24" s="314">
        <v>227760</v>
      </c>
      <c r="I24" s="314">
        <v>281850</v>
      </c>
      <c r="J24" s="314">
        <v>524004</v>
      </c>
      <c r="K24" s="323">
        <v>460841</v>
      </c>
    </row>
    <row r="25" ht="12.75" customHeight="1" spans="1:11">
      <c r="A25" s="313" t="s">
        <v>1336</v>
      </c>
      <c r="B25" s="314">
        <v>685</v>
      </c>
      <c r="C25" s="314">
        <v>380</v>
      </c>
      <c r="D25" s="314">
        <v>1222</v>
      </c>
      <c r="E25" s="314">
        <v>638</v>
      </c>
      <c r="F25" s="314">
        <v>2002</v>
      </c>
      <c r="G25" s="314">
        <v>4210</v>
      </c>
      <c r="H25" s="314">
        <v>582</v>
      </c>
      <c r="I25" s="314">
        <v>0</v>
      </c>
      <c r="J25" s="314">
        <v>0</v>
      </c>
      <c r="K25" s="323">
        <v>815</v>
      </c>
    </row>
    <row r="26" ht="12.75" customHeight="1" spans="1:11">
      <c r="A26" s="313" t="s">
        <v>1337</v>
      </c>
      <c r="B26" s="314">
        <v>536</v>
      </c>
      <c r="C26" s="314">
        <v>1035</v>
      </c>
      <c r="D26" s="314">
        <v>1205</v>
      </c>
      <c r="E26" s="314">
        <v>2069</v>
      </c>
      <c r="F26" s="314">
        <v>2350</v>
      </c>
      <c r="G26" s="314">
        <v>2317</v>
      </c>
      <c r="H26" s="314">
        <v>427</v>
      </c>
      <c r="I26" s="314">
        <v>351</v>
      </c>
      <c r="J26" s="314">
        <v>893</v>
      </c>
      <c r="K26" s="323">
        <v>608</v>
      </c>
    </row>
    <row r="27" ht="12.75" customHeight="1" spans="1:11">
      <c r="A27" s="313" t="s">
        <v>1338</v>
      </c>
      <c r="B27" s="314">
        <v>244692</v>
      </c>
      <c r="C27" s="314">
        <v>324574</v>
      </c>
      <c r="D27" s="314">
        <v>396409</v>
      </c>
      <c r="E27" s="314">
        <v>388533</v>
      </c>
      <c r="F27" s="314">
        <v>499199</v>
      </c>
      <c r="G27" s="314">
        <v>550440</v>
      </c>
      <c r="H27" s="314">
        <v>198125</v>
      </c>
      <c r="I27" s="314">
        <v>364402</v>
      </c>
      <c r="J27" s="314">
        <v>453459</v>
      </c>
      <c r="K27" s="323">
        <v>491364</v>
      </c>
    </row>
    <row r="28" ht="12.75" customHeight="1" spans="1:11">
      <c r="A28" s="313" t="s">
        <v>1339</v>
      </c>
      <c r="B28" s="315">
        <v>0</v>
      </c>
      <c r="C28" s="315">
        <v>0</v>
      </c>
      <c r="D28" s="315">
        <v>0</v>
      </c>
      <c r="E28" s="315">
        <v>0</v>
      </c>
      <c r="F28" s="315">
        <v>0</v>
      </c>
      <c r="G28" s="314">
        <v>912</v>
      </c>
      <c r="H28" s="314">
        <v>509</v>
      </c>
      <c r="I28" s="314">
        <v>568</v>
      </c>
      <c r="J28" s="314">
        <v>87</v>
      </c>
      <c r="K28" s="323">
        <v>266</v>
      </c>
    </row>
    <row r="29" ht="12.75" customHeight="1" spans="1:11">
      <c r="A29" s="313" t="s">
        <v>1340</v>
      </c>
      <c r="B29" s="315">
        <v>0</v>
      </c>
      <c r="C29" s="315">
        <v>0</v>
      </c>
      <c r="D29" s="315">
        <v>0</v>
      </c>
      <c r="E29" s="314">
        <v>108</v>
      </c>
      <c r="F29" s="315">
        <v>0</v>
      </c>
      <c r="G29" s="314">
        <v>97</v>
      </c>
      <c r="H29" s="315">
        <v>0</v>
      </c>
      <c r="I29" s="315">
        <v>0</v>
      </c>
      <c r="J29" s="315">
        <v>0</v>
      </c>
      <c r="K29" s="322">
        <v>0</v>
      </c>
    </row>
    <row r="30" ht="12.75" customHeight="1" spans="1:11">
      <c r="A30" s="313" t="s">
        <v>1341</v>
      </c>
      <c r="B30" s="315">
        <v>0</v>
      </c>
      <c r="C30" s="315">
        <v>0</v>
      </c>
      <c r="D30" s="315">
        <v>0</v>
      </c>
      <c r="E30" s="314">
        <v>201</v>
      </c>
      <c r="F30" s="315">
        <v>0</v>
      </c>
      <c r="G30" s="314">
        <v>439</v>
      </c>
      <c r="H30" s="315">
        <v>0</v>
      </c>
      <c r="I30" s="315">
        <v>0</v>
      </c>
      <c r="J30" s="315">
        <v>0</v>
      </c>
      <c r="K30" s="322">
        <v>0</v>
      </c>
    </row>
    <row r="31" ht="12.75" customHeight="1" spans="1:11">
      <c r="A31" s="313" t="s">
        <v>1342</v>
      </c>
      <c r="B31" s="315">
        <v>0</v>
      </c>
      <c r="C31" s="315">
        <v>0</v>
      </c>
      <c r="D31" s="315">
        <v>0</v>
      </c>
      <c r="E31" s="315">
        <v>0</v>
      </c>
      <c r="F31" s="315">
        <v>0</v>
      </c>
      <c r="G31" s="315">
        <v>0</v>
      </c>
      <c r="H31" s="315">
        <v>0</v>
      </c>
      <c r="I31" s="315">
        <v>0</v>
      </c>
      <c r="J31" s="315">
        <v>0</v>
      </c>
      <c r="K31" s="322">
        <v>0</v>
      </c>
    </row>
    <row r="32" ht="12.75" customHeight="1" spans="1:11">
      <c r="A32" s="313" t="s">
        <v>1343</v>
      </c>
      <c r="B32" s="315">
        <v>0</v>
      </c>
      <c r="C32" s="314">
        <v>18798</v>
      </c>
      <c r="D32" s="314">
        <v>16612</v>
      </c>
      <c r="E32" s="314">
        <v>20275</v>
      </c>
      <c r="F32" s="314">
        <v>21535</v>
      </c>
      <c r="G32" s="314">
        <v>24312</v>
      </c>
      <c r="H32" s="314">
        <v>9189</v>
      </c>
      <c r="I32" s="314">
        <v>2944</v>
      </c>
      <c r="J32" s="314">
        <v>13325</v>
      </c>
      <c r="K32" s="323">
        <v>14828</v>
      </c>
    </row>
    <row r="33" ht="12.75" customHeight="1" spans="1:11">
      <c r="A33" s="313" t="s">
        <v>1344</v>
      </c>
      <c r="B33" s="314">
        <v>620</v>
      </c>
      <c r="C33" s="314">
        <v>1034</v>
      </c>
      <c r="D33" s="314">
        <v>749</v>
      </c>
      <c r="E33" s="314">
        <v>2071</v>
      </c>
      <c r="F33" s="314">
        <v>1894</v>
      </c>
      <c r="G33" s="314">
        <v>1938</v>
      </c>
      <c r="H33" s="314">
        <v>375</v>
      </c>
      <c r="I33" s="314">
        <v>707</v>
      </c>
      <c r="J33" s="314">
        <v>1854</v>
      </c>
      <c r="K33" s="323">
        <v>788</v>
      </c>
    </row>
    <row r="34" ht="12.75" customHeight="1" spans="1:11">
      <c r="A34" s="313" t="s">
        <v>1345</v>
      </c>
      <c r="B34" s="315">
        <v>0</v>
      </c>
      <c r="C34" s="314">
        <v>19</v>
      </c>
      <c r="D34" s="315">
        <v>0</v>
      </c>
      <c r="E34" s="314">
        <v>1756</v>
      </c>
      <c r="F34" s="314">
        <v>1853</v>
      </c>
      <c r="G34" s="314">
        <v>1634</v>
      </c>
      <c r="H34" s="314">
        <v>1121</v>
      </c>
      <c r="I34" s="314">
        <v>490</v>
      </c>
      <c r="J34" s="314">
        <v>749</v>
      </c>
      <c r="K34" s="323">
        <v>159</v>
      </c>
    </row>
    <row r="35" ht="12.75" customHeight="1" spans="1:11">
      <c r="A35" s="313" t="s">
        <v>1346</v>
      </c>
      <c r="B35" s="314">
        <v>43970</v>
      </c>
      <c r="C35" s="314">
        <v>45440</v>
      </c>
      <c r="D35" s="314">
        <v>51542</v>
      </c>
      <c r="E35" s="314">
        <v>55142</v>
      </c>
      <c r="F35" s="314">
        <v>64360</v>
      </c>
      <c r="G35" s="314">
        <v>65460</v>
      </c>
      <c r="H35" s="314">
        <v>7909</v>
      </c>
      <c r="I35" s="314">
        <v>18618</v>
      </c>
      <c r="J35" s="314">
        <v>56349</v>
      </c>
      <c r="K35" s="323">
        <v>44144</v>
      </c>
    </row>
    <row r="36" ht="12.75" customHeight="1" spans="1:11">
      <c r="A36" s="313" t="s">
        <v>1347</v>
      </c>
      <c r="B36" s="314">
        <v>134037</v>
      </c>
      <c r="C36" s="314">
        <v>150639</v>
      </c>
      <c r="D36" s="314">
        <v>149689</v>
      </c>
      <c r="E36" s="314">
        <v>194695</v>
      </c>
      <c r="F36" s="314">
        <v>146619</v>
      </c>
      <c r="G36" s="314">
        <v>186951</v>
      </c>
      <c r="H36" s="314">
        <v>18908</v>
      </c>
      <c r="I36" s="314">
        <v>1431</v>
      </c>
      <c r="J36" s="314">
        <v>4476</v>
      </c>
      <c r="K36" s="323">
        <v>9381</v>
      </c>
    </row>
    <row r="37" ht="12.75" customHeight="1" spans="1:11">
      <c r="A37" s="313" t="s">
        <v>1348</v>
      </c>
      <c r="B37" s="314">
        <v>12878</v>
      </c>
      <c r="C37" s="314">
        <v>19156</v>
      </c>
      <c r="D37" s="314">
        <v>23187</v>
      </c>
      <c r="E37" s="314">
        <v>26546</v>
      </c>
      <c r="F37" s="314">
        <v>28660</v>
      </c>
      <c r="G37" s="314">
        <v>44374</v>
      </c>
      <c r="H37" s="314">
        <v>5677</v>
      </c>
      <c r="I37" s="315">
        <v>0</v>
      </c>
      <c r="J37" s="314">
        <v>52484</v>
      </c>
      <c r="K37" s="323">
        <v>126940</v>
      </c>
    </row>
    <row r="38" ht="12.75" customHeight="1" spans="1:11">
      <c r="A38" s="313" t="s">
        <v>1349</v>
      </c>
      <c r="B38" s="314">
        <v>1555</v>
      </c>
      <c r="C38" s="314">
        <v>1809</v>
      </c>
      <c r="D38" s="314">
        <v>3316</v>
      </c>
      <c r="E38" s="314">
        <v>3760</v>
      </c>
      <c r="F38" s="314">
        <v>5909</v>
      </c>
      <c r="G38" s="314">
        <v>8887</v>
      </c>
      <c r="H38" s="314">
        <v>1515</v>
      </c>
      <c r="I38" s="315">
        <v>0</v>
      </c>
      <c r="J38" s="315">
        <v>0</v>
      </c>
      <c r="K38" s="322">
        <v>0</v>
      </c>
    </row>
    <row r="39" ht="12.75" customHeight="1" spans="1:11">
      <c r="A39" s="313" t="s">
        <v>1350</v>
      </c>
      <c r="B39" s="314">
        <v>1634</v>
      </c>
      <c r="C39" s="314">
        <v>1576</v>
      </c>
      <c r="D39" s="314">
        <v>1639</v>
      </c>
      <c r="E39" s="314">
        <v>833</v>
      </c>
      <c r="F39" s="314">
        <v>1227</v>
      </c>
      <c r="G39" s="314">
        <v>1151</v>
      </c>
      <c r="H39" s="314">
        <v>61</v>
      </c>
      <c r="I39" s="315">
        <v>0</v>
      </c>
      <c r="J39" s="315">
        <v>0</v>
      </c>
      <c r="K39" s="323">
        <v>182</v>
      </c>
    </row>
    <row r="40" ht="12.75" customHeight="1" spans="1:11">
      <c r="A40" s="313" t="s">
        <v>1351</v>
      </c>
      <c r="B40" s="314">
        <v>41000</v>
      </c>
      <c r="C40" s="314">
        <v>39257</v>
      </c>
      <c r="D40" s="314">
        <v>39030</v>
      </c>
      <c r="E40" s="314">
        <v>40938</v>
      </c>
      <c r="F40" s="314">
        <v>43322</v>
      </c>
      <c r="G40" s="314">
        <v>46345</v>
      </c>
      <c r="H40" s="314">
        <v>8335</v>
      </c>
      <c r="I40" s="314">
        <v>28745</v>
      </c>
      <c r="J40" s="314">
        <v>37507</v>
      </c>
      <c r="K40" s="323">
        <v>51875</v>
      </c>
    </row>
    <row r="41" ht="12.75" customHeight="1" spans="1:11">
      <c r="A41" s="313" t="s">
        <v>1352</v>
      </c>
      <c r="B41" s="314">
        <v>15561</v>
      </c>
      <c r="C41" s="314">
        <v>20114</v>
      </c>
      <c r="D41" s="314">
        <v>22837</v>
      </c>
      <c r="E41" s="314">
        <v>15497</v>
      </c>
      <c r="F41" s="314">
        <v>19630</v>
      </c>
      <c r="G41" s="314">
        <v>20407</v>
      </c>
      <c r="H41" s="314">
        <v>4236</v>
      </c>
      <c r="I41" s="314">
        <v>10351</v>
      </c>
      <c r="J41" s="314">
        <v>12519</v>
      </c>
      <c r="K41" s="323">
        <v>9432</v>
      </c>
    </row>
    <row r="42" ht="12.75" customHeight="1" spans="1:11">
      <c r="A42" s="313" t="s">
        <v>1353</v>
      </c>
      <c r="B42" s="314">
        <v>1071</v>
      </c>
      <c r="C42" s="314">
        <v>5589</v>
      </c>
      <c r="D42" s="314">
        <v>4951</v>
      </c>
      <c r="E42" s="314">
        <v>446</v>
      </c>
      <c r="F42" s="314">
        <v>618</v>
      </c>
      <c r="G42" s="314">
        <v>1494</v>
      </c>
      <c r="H42" s="314">
        <v>514</v>
      </c>
      <c r="I42" s="314">
        <v>3419</v>
      </c>
      <c r="J42" s="314">
        <v>4172</v>
      </c>
      <c r="K42" s="323">
        <v>2873</v>
      </c>
    </row>
    <row r="43" ht="12.75" customHeight="1" spans="1:11">
      <c r="A43" s="313" t="s">
        <v>1354</v>
      </c>
      <c r="B43" s="314">
        <v>163734</v>
      </c>
      <c r="C43" s="314">
        <v>165007</v>
      </c>
      <c r="D43" s="314">
        <v>186018</v>
      </c>
      <c r="E43" s="314">
        <v>332282</v>
      </c>
      <c r="F43" s="314">
        <v>368798</v>
      </c>
      <c r="G43" s="314">
        <v>423803</v>
      </c>
      <c r="H43" s="314">
        <v>26251</v>
      </c>
      <c r="I43" s="314">
        <v>80436</v>
      </c>
      <c r="J43" s="314">
        <v>254855</v>
      </c>
      <c r="K43" s="323">
        <v>121920</v>
      </c>
    </row>
    <row r="44" ht="12.75" customHeight="1" spans="1:11">
      <c r="A44" s="313" t="s">
        <v>1355</v>
      </c>
      <c r="B44" s="314">
        <v>124326</v>
      </c>
      <c r="C44" s="314">
        <v>144910</v>
      </c>
      <c r="D44" s="314">
        <v>128124</v>
      </c>
      <c r="E44" s="314">
        <v>147397</v>
      </c>
      <c r="F44" s="314">
        <v>121164</v>
      </c>
      <c r="G44" s="314">
        <v>157242</v>
      </c>
      <c r="H44" s="314">
        <v>35139</v>
      </c>
      <c r="I44" s="314">
        <v>153269</v>
      </c>
      <c r="J44" s="314">
        <v>217058</v>
      </c>
      <c r="K44" s="323">
        <v>199546</v>
      </c>
    </row>
    <row r="45" ht="12.75" customHeight="1" spans="1:11">
      <c r="A45" s="313" t="s">
        <v>1356</v>
      </c>
      <c r="B45" s="314">
        <v>3750</v>
      </c>
      <c r="C45" s="314">
        <v>3559</v>
      </c>
      <c r="D45" s="314">
        <v>2729</v>
      </c>
      <c r="E45" s="314">
        <v>3976</v>
      </c>
      <c r="F45" s="314">
        <v>3585</v>
      </c>
      <c r="G45" s="314">
        <v>3494</v>
      </c>
      <c r="H45" s="314">
        <v>1743</v>
      </c>
      <c r="I45" s="314">
        <v>4639</v>
      </c>
      <c r="J45" s="314">
        <v>4226</v>
      </c>
      <c r="K45" s="323">
        <v>4948</v>
      </c>
    </row>
    <row r="46" ht="12.75" customHeight="1" spans="1:11">
      <c r="A46" s="313" t="s">
        <v>1357</v>
      </c>
      <c r="B46" s="314">
        <v>4365</v>
      </c>
      <c r="C46" s="314">
        <v>3862</v>
      </c>
      <c r="D46" s="314">
        <v>5398</v>
      </c>
      <c r="E46" s="314">
        <v>6215</v>
      </c>
      <c r="F46" s="314">
        <v>4378</v>
      </c>
      <c r="G46" s="314">
        <v>4405</v>
      </c>
      <c r="H46" s="314">
        <v>1890</v>
      </c>
      <c r="I46" s="314">
        <v>2337</v>
      </c>
      <c r="J46" s="314">
        <v>3328</v>
      </c>
      <c r="K46" s="323">
        <v>6127</v>
      </c>
    </row>
    <row r="47" ht="12.75" customHeight="1" spans="1:11">
      <c r="A47" s="313" t="s">
        <v>1358</v>
      </c>
      <c r="B47" s="314">
        <v>1143</v>
      </c>
      <c r="C47" s="314">
        <v>1593</v>
      </c>
      <c r="D47" s="314">
        <v>1541</v>
      </c>
      <c r="E47" s="314">
        <v>1610</v>
      </c>
      <c r="F47" s="314">
        <v>2797</v>
      </c>
      <c r="G47" s="314">
        <v>3020</v>
      </c>
      <c r="H47" s="314">
        <v>958</v>
      </c>
      <c r="I47" s="314">
        <v>1856</v>
      </c>
      <c r="J47" s="314">
        <v>2916</v>
      </c>
      <c r="K47" s="323">
        <v>2907</v>
      </c>
    </row>
    <row r="48" ht="12.75" customHeight="1" spans="1:11">
      <c r="A48" s="313" t="s">
        <v>1359</v>
      </c>
      <c r="B48" s="314">
        <v>291</v>
      </c>
      <c r="C48" s="314">
        <v>230</v>
      </c>
      <c r="D48" s="314">
        <v>343</v>
      </c>
      <c r="E48" s="314">
        <v>298</v>
      </c>
      <c r="F48" s="314">
        <v>608</v>
      </c>
      <c r="G48" s="314">
        <v>732</v>
      </c>
      <c r="H48" s="314">
        <v>23</v>
      </c>
      <c r="I48" s="314">
        <v>92</v>
      </c>
      <c r="J48" s="314">
        <v>474</v>
      </c>
      <c r="K48" s="323">
        <v>352</v>
      </c>
    </row>
    <row r="49" ht="12.75" customHeight="1" spans="1:11">
      <c r="A49" s="313" t="s">
        <v>1360</v>
      </c>
      <c r="B49" s="314">
        <v>24111</v>
      </c>
      <c r="C49" s="314">
        <v>26906</v>
      </c>
      <c r="D49" s="314">
        <v>39251</v>
      </c>
      <c r="E49" s="314">
        <v>45661</v>
      </c>
      <c r="F49" s="314">
        <v>30347</v>
      </c>
      <c r="G49" s="314">
        <v>33217</v>
      </c>
      <c r="H49" s="314">
        <v>10200</v>
      </c>
      <c r="I49" s="314">
        <v>25961</v>
      </c>
      <c r="J49" s="314">
        <v>52118</v>
      </c>
      <c r="K49" s="323">
        <v>34951</v>
      </c>
    </row>
    <row r="50" ht="12.75" customHeight="1" spans="1:11">
      <c r="A50" s="313" t="s">
        <v>1361</v>
      </c>
      <c r="B50" s="314">
        <v>1</v>
      </c>
      <c r="C50" s="314">
        <v>194</v>
      </c>
      <c r="D50" s="314">
        <v>49</v>
      </c>
      <c r="E50" s="314">
        <v>186</v>
      </c>
      <c r="F50" s="314">
        <v>313</v>
      </c>
      <c r="G50" s="314">
        <v>529</v>
      </c>
      <c r="H50" s="315">
        <v>0</v>
      </c>
      <c r="I50" s="315">
        <v>0</v>
      </c>
      <c r="J50" s="315">
        <v>0</v>
      </c>
      <c r="K50" s="322">
        <v>0</v>
      </c>
    </row>
    <row r="51" ht="12.75" customHeight="1" spans="1:11">
      <c r="A51" s="313" t="s">
        <v>1362</v>
      </c>
      <c r="B51" s="314">
        <v>199</v>
      </c>
      <c r="C51" s="314">
        <v>417</v>
      </c>
      <c r="D51" s="314">
        <v>334</v>
      </c>
      <c r="E51" s="314">
        <v>170</v>
      </c>
      <c r="F51" s="314">
        <v>132</v>
      </c>
      <c r="G51" s="314">
        <v>457</v>
      </c>
      <c r="H51" s="315">
        <v>0</v>
      </c>
      <c r="I51" s="315">
        <v>0</v>
      </c>
      <c r="J51" s="314">
        <v>137</v>
      </c>
      <c r="K51" s="322">
        <v>292</v>
      </c>
    </row>
    <row r="52" ht="12.75" customHeight="1" spans="1:11">
      <c r="A52" s="313" t="s">
        <v>1363</v>
      </c>
      <c r="B52" s="314">
        <v>123</v>
      </c>
      <c r="C52" s="314">
        <v>319</v>
      </c>
      <c r="D52" s="314">
        <v>326</v>
      </c>
      <c r="E52" s="314">
        <v>293</v>
      </c>
      <c r="F52" s="314">
        <v>163</v>
      </c>
      <c r="G52" s="314">
        <v>56</v>
      </c>
      <c r="H52" s="315">
        <v>0</v>
      </c>
      <c r="I52" s="315">
        <v>0</v>
      </c>
      <c r="J52" s="314">
        <v>27</v>
      </c>
      <c r="K52" s="322">
        <v>0</v>
      </c>
    </row>
    <row r="53" ht="12.75" customHeight="1" spans="1:11">
      <c r="A53" s="313" t="s">
        <v>1364</v>
      </c>
      <c r="B53" s="315">
        <v>0</v>
      </c>
      <c r="C53" s="315">
        <v>0</v>
      </c>
      <c r="D53" s="315">
        <v>0</v>
      </c>
      <c r="E53" s="315">
        <v>0</v>
      </c>
      <c r="F53" s="315">
        <v>0</v>
      </c>
      <c r="G53" s="314">
        <v>21138</v>
      </c>
      <c r="H53" s="314">
        <v>18000</v>
      </c>
      <c r="I53" s="315">
        <v>0</v>
      </c>
      <c r="J53" s="315">
        <v>0</v>
      </c>
      <c r="K53" s="322">
        <v>0</v>
      </c>
    </row>
    <row r="54" ht="12.75" customHeight="1" spans="1:11">
      <c r="A54" s="313" t="s">
        <v>1365</v>
      </c>
      <c r="B54" s="314">
        <v>7748</v>
      </c>
      <c r="C54" s="314">
        <v>4369</v>
      </c>
      <c r="D54" s="315">
        <v>0</v>
      </c>
      <c r="E54" s="314">
        <v>5168</v>
      </c>
      <c r="F54" s="314">
        <v>3250</v>
      </c>
      <c r="G54" s="315">
        <v>0</v>
      </c>
      <c r="H54" s="315">
        <v>0</v>
      </c>
      <c r="I54" s="315">
        <v>0</v>
      </c>
      <c r="J54" s="315">
        <v>0</v>
      </c>
      <c r="K54" s="322">
        <v>0</v>
      </c>
    </row>
    <row r="55" ht="12.75" customHeight="1" spans="1:11">
      <c r="A55" s="313" t="s">
        <v>1366</v>
      </c>
      <c r="B55" s="314">
        <v>596</v>
      </c>
      <c r="C55" s="314">
        <v>1451</v>
      </c>
      <c r="D55" s="314">
        <v>1016</v>
      </c>
      <c r="E55" s="314">
        <v>262</v>
      </c>
      <c r="F55" s="314">
        <v>425</v>
      </c>
      <c r="G55" s="314">
        <v>1161</v>
      </c>
      <c r="H55" s="314">
        <v>158</v>
      </c>
      <c r="I55" s="315">
        <v>0</v>
      </c>
      <c r="J55" s="315">
        <v>0</v>
      </c>
      <c r="K55" s="322">
        <v>0</v>
      </c>
    </row>
    <row r="56" ht="12.75" customHeight="1" spans="1:11">
      <c r="A56" s="313" t="s">
        <v>1367</v>
      </c>
      <c r="B56" s="315">
        <v>0</v>
      </c>
      <c r="C56" s="315">
        <v>0</v>
      </c>
      <c r="D56" s="315">
        <v>0</v>
      </c>
      <c r="E56" s="315">
        <v>0</v>
      </c>
      <c r="F56" s="315">
        <v>0</v>
      </c>
      <c r="G56" s="314">
        <v>1199</v>
      </c>
      <c r="H56" s="315">
        <v>0</v>
      </c>
      <c r="I56" s="315">
        <v>0</v>
      </c>
      <c r="J56" s="315">
        <v>0</v>
      </c>
      <c r="K56" s="322">
        <v>0</v>
      </c>
    </row>
    <row r="57" ht="12.75" customHeight="1" spans="1:11">
      <c r="A57" s="313" t="s">
        <v>1368</v>
      </c>
      <c r="B57" s="315">
        <v>0</v>
      </c>
      <c r="C57" s="315">
        <v>0</v>
      </c>
      <c r="D57" s="315">
        <v>0</v>
      </c>
      <c r="E57" s="314">
        <v>2369</v>
      </c>
      <c r="F57" s="314">
        <v>11961</v>
      </c>
      <c r="G57" s="314">
        <v>12736</v>
      </c>
      <c r="H57" s="314">
        <v>1659</v>
      </c>
      <c r="I57" s="314">
        <v>6933</v>
      </c>
      <c r="J57" s="314">
        <v>7145</v>
      </c>
      <c r="K57" s="323">
        <v>9861</v>
      </c>
    </row>
    <row r="58" ht="12.75" customHeight="1" spans="1:11">
      <c r="A58" s="313" t="s">
        <v>1369</v>
      </c>
      <c r="B58" s="315">
        <v>0</v>
      </c>
      <c r="C58" s="315">
        <v>0</v>
      </c>
      <c r="D58" s="315">
        <v>0</v>
      </c>
      <c r="E58" s="315">
        <v>0</v>
      </c>
      <c r="F58" s="315">
        <v>0</v>
      </c>
      <c r="G58" s="315">
        <v>0</v>
      </c>
      <c r="H58" s="315">
        <v>0</v>
      </c>
      <c r="I58" s="315">
        <v>0</v>
      </c>
      <c r="J58" s="314">
        <v>15</v>
      </c>
      <c r="K58" s="322">
        <v>0</v>
      </c>
    </row>
    <row r="59" customHeight="1" spans="1:11">
      <c r="A59" s="316" t="s">
        <v>14</v>
      </c>
      <c r="B59" s="317">
        <f>SUM(B4:B58)</f>
        <v>1311720</v>
      </c>
      <c r="C59" s="317">
        <f t="shared" ref="C59:K59" si="0">SUM(C4:C58)</f>
        <v>1603082</v>
      </c>
      <c r="D59" s="317">
        <f t="shared" si="0"/>
        <v>1830682</v>
      </c>
      <c r="E59" s="317">
        <f t="shared" si="0"/>
        <v>2112513</v>
      </c>
      <c r="F59" s="317">
        <f t="shared" si="0"/>
        <v>2403062</v>
      </c>
      <c r="G59" s="317">
        <f t="shared" si="0"/>
        <v>2736650</v>
      </c>
      <c r="H59" s="317">
        <f t="shared" si="0"/>
        <v>722593</v>
      </c>
      <c r="I59" s="317">
        <f t="shared" si="0"/>
        <v>1422335</v>
      </c>
      <c r="J59" s="317">
        <f t="shared" si="0"/>
        <v>2167394</v>
      </c>
      <c r="K59" s="317">
        <f t="shared" si="0"/>
        <v>1998568</v>
      </c>
    </row>
    <row r="60" customHeight="1" spans="1:11">
      <c r="A60" s="1" t="s">
        <v>563</v>
      </c>
      <c r="B60" s="321"/>
      <c r="C60" s="321"/>
      <c r="D60" s="321"/>
      <c r="E60" s="321"/>
      <c r="F60" s="321"/>
      <c r="G60" s="321"/>
      <c r="H60" s="321"/>
      <c r="I60" s="321"/>
      <c r="J60" s="321"/>
      <c r="K60" s="114"/>
    </row>
    <row r="61" ht="12.75" customHeight="1" spans="1:1">
      <c r="A61" s="32" t="s">
        <v>1370</v>
      </c>
    </row>
    <row r="62" ht="12.75" customHeight="1" spans="1:1">
      <c r="A62" s="305"/>
    </row>
    <row r="63" ht="12.75" customHeight="1" spans="10:10">
      <c r="J63" s="324"/>
    </row>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sheetData>
  <pageMargins left="0.75" right="0.75" top="1" bottom="1" header="0" footer="0"/>
  <pageSetup paperSize="9" scale="46" orientation="portrait"/>
  <headerFooter/>
  <drawing r:id="rId1"/>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6" workbookViewId="0">
      <selection activeCell="A22" sqref="A22"/>
    </sheetView>
  </sheetViews>
  <sheetFormatPr defaultColWidth="14.4444444444444" defaultRowHeight="13.8" outlineLevelCol="2"/>
  <cols>
    <col min="1" max="1" width="5.66666666666667" style="1" customWidth="1"/>
    <col min="2" max="2" width="35.8888888888889" style="1" customWidth="1"/>
    <col min="3" max="3" width="59.3333333333333" style="1" customWidth="1"/>
    <col min="4" max="23" width="11.4444444444444" style="1" customWidth="1"/>
    <col min="24" max="16384" width="14.4444444444444" style="1"/>
  </cols>
  <sheetData>
    <row r="2" ht="27.6" spans="1:3">
      <c r="A2" s="2">
        <v>1</v>
      </c>
      <c r="B2" s="3" t="s">
        <v>616</v>
      </c>
      <c r="C2" s="283" t="s">
        <v>1371</v>
      </c>
    </row>
    <row r="3" ht="27.6" spans="1:3">
      <c r="A3" s="5">
        <v>2</v>
      </c>
      <c r="B3" s="6" t="s">
        <v>617</v>
      </c>
      <c r="C3" s="284" t="s">
        <v>1372</v>
      </c>
    </row>
    <row r="4" ht="41.4" spans="1:3">
      <c r="A4" s="2">
        <v>3</v>
      </c>
      <c r="B4" s="3" t="s">
        <v>619</v>
      </c>
      <c r="C4" s="284" t="s">
        <v>1373</v>
      </c>
    </row>
    <row r="5" ht="27.6" spans="1:3">
      <c r="A5" s="9">
        <v>4</v>
      </c>
      <c r="B5" s="6" t="s">
        <v>621</v>
      </c>
      <c r="C5" s="284" t="s">
        <v>754</v>
      </c>
    </row>
    <row r="6" ht="69" spans="1:3">
      <c r="A6" s="9">
        <v>5</v>
      </c>
      <c r="B6" s="6" t="s">
        <v>623</v>
      </c>
      <c r="C6" s="284" t="s">
        <v>1374</v>
      </c>
    </row>
    <row r="7" ht="55.2" spans="1:3">
      <c r="A7" s="11">
        <v>6</v>
      </c>
      <c r="B7" s="12" t="s">
        <v>625</v>
      </c>
      <c r="C7" s="284" t="s">
        <v>1375</v>
      </c>
    </row>
    <row r="8" spans="1:3">
      <c r="A8" s="13">
        <v>7</v>
      </c>
      <c r="B8" s="14" t="s">
        <v>707</v>
      </c>
      <c r="C8" s="7" t="s">
        <v>1076</v>
      </c>
    </row>
    <row r="9" spans="1:3">
      <c r="A9" s="15"/>
      <c r="B9" s="285" t="s">
        <v>629</v>
      </c>
      <c r="C9" s="284" t="s">
        <v>1376</v>
      </c>
    </row>
    <row r="10" spans="1:3">
      <c r="A10" s="18">
        <v>8</v>
      </c>
      <c r="B10" s="6" t="s">
        <v>631</v>
      </c>
      <c r="C10" s="284" t="s">
        <v>642</v>
      </c>
    </row>
    <row r="11" ht="27.6" spans="1:3">
      <c r="A11" s="9">
        <v>9</v>
      </c>
      <c r="B11" s="3" t="s">
        <v>633</v>
      </c>
      <c r="C11" s="8" t="s">
        <v>950</v>
      </c>
    </row>
    <row r="12" ht="27.6" spans="1:3">
      <c r="A12" s="9">
        <v>10</v>
      </c>
      <c r="B12" s="6" t="s">
        <v>635</v>
      </c>
      <c r="C12" s="7" t="s">
        <v>950</v>
      </c>
    </row>
    <row r="13" spans="1:3">
      <c r="A13" s="9">
        <v>11</v>
      </c>
      <c r="B13" s="6" t="s">
        <v>637</v>
      </c>
      <c r="C13" s="7" t="s">
        <v>638</v>
      </c>
    </row>
    <row r="14" ht="27.6" spans="1:3">
      <c r="A14" s="9">
        <v>12</v>
      </c>
      <c r="B14" s="6" t="s">
        <v>639</v>
      </c>
      <c r="C14" s="7" t="s">
        <v>1312</v>
      </c>
    </row>
    <row r="15" ht="41.4" spans="1:3">
      <c r="A15" s="9">
        <v>13</v>
      </c>
      <c r="B15" s="21" t="s">
        <v>641</v>
      </c>
      <c r="C15" s="22" t="s">
        <v>1377</v>
      </c>
    </row>
    <row r="16" ht="41.4" spans="1:3">
      <c r="A16" s="9">
        <v>14</v>
      </c>
      <c r="B16" s="6" t="s">
        <v>643</v>
      </c>
      <c r="C16" s="284" t="s">
        <v>1083</v>
      </c>
    </row>
    <row r="17" ht="110.4" spans="1:3">
      <c r="A17" s="9">
        <v>15</v>
      </c>
      <c r="B17" s="3" t="s">
        <v>645</v>
      </c>
      <c r="C17" s="284" t="s">
        <v>1190</v>
      </c>
    </row>
    <row r="18" spans="1:3">
      <c r="A18" s="11">
        <v>16</v>
      </c>
      <c r="B18" s="3" t="s">
        <v>647</v>
      </c>
      <c r="C18" s="8" t="s">
        <v>1378</v>
      </c>
    </row>
    <row r="19" spans="1:3">
      <c r="A19" s="23"/>
      <c r="B19" s="24" t="s">
        <v>649</v>
      </c>
      <c r="C19" s="286" t="s">
        <v>1379</v>
      </c>
    </row>
    <row r="20" spans="1:3">
      <c r="A20" s="25"/>
      <c r="B20" s="24" t="s">
        <v>651</v>
      </c>
      <c r="C20" s="20">
        <v>993617961</v>
      </c>
    </row>
    <row r="21" ht="13.2" spans="1:3">
      <c r="A21" s="26">
        <v>17</v>
      </c>
      <c r="B21" s="27" t="s">
        <v>653</v>
      </c>
      <c r="C21" s="28" t="s">
        <v>168</v>
      </c>
    </row>
    <row r="22" ht="13.2" spans="1:3">
      <c r="A22" s="26">
        <v>21</v>
      </c>
      <c r="B22" s="27" t="s">
        <v>654</v>
      </c>
      <c r="C22" s="28" t="s">
        <v>1380</v>
      </c>
    </row>
  </sheetData>
  <mergeCells count="2">
    <mergeCell ref="A8:A9"/>
    <mergeCell ref="A18:A20"/>
  </mergeCells>
  <hyperlinks>
    <hyperlink ref="C19" r:id="rId1" display="cromeroc@sernanp.gob.pe"/>
  </hyperlinks>
  <pageMargins left="0.7" right="0.7" top="0.75" bottom="0.75" header="0" footer="0"/>
  <pageSetup paperSize="9" scale="51" orientation="portrait"/>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85"/>
  <sheetViews>
    <sheetView showGridLines="0" workbookViewId="0">
      <selection activeCell="J6" sqref="J6"/>
    </sheetView>
  </sheetViews>
  <sheetFormatPr defaultColWidth="14.4444444444444" defaultRowHeight="15" customHeight="1"/>
  <cols>
    <col min="1" max="1" width="17.8888888888889" style="1" customWidth="1"/>
    <col min="2" max="7" width="8.88888888888889" style="1" customWidth="1"/>
    <col min="8" max="8" width="7.88888888888889" style="1" customWidth="1"/>
    <col min="9" max="11" width="8.88888888888889" style="1" customWidth="1"/>
    <col min="12" max="12" width="2.55555555555556" style="1" customWidth="1"/>
    <col min="13" max="16384" width="14.4444444444444" style="1"/>
  </cols>
  <sheetData>
    <row r="1" ht="12.75" customHeight="1" spans="1:11">
      <c r="A1" s="86" t="s">
        <v>1381</v>
      </c>
      <c r="B1" s="289"/>
      <c r="C1" s="287"/>
      <c r="D1" s="287"/>
      <c r="E1" s="287"/>
      <c r="F1" s="287"/>
      <c r="G1" s="287"/>
      <c r="H1" s="287"/>
      <c r="I1" s="287"/>
      <c r="J1" s="287"/>
      <c r="K1" s="287"/>
    </row>
    <row r="2" ht="9.75" customHeight="1" spans="2:11">
      <c r="B2" s="287"/>
      <c r="C2" s="287"/>
      <c r="D2" s="287"/>
      <c r="E2" s="287"/>
      <c r="F2" s="287"/>
      <c r="G2" s="287"/>
      <c r="H2" s="287"/>
      <c r="I2" s="287"/>
      <c r="J2" s="287"/>
      <c r="K2" s="287"/>
    </row>
    <row r="3" ht="12.75" customHeight="1" spans="1:11">
      <c r="A3" s="311" t="s">
        <v>1131</v>
      </c>
      <c r="B3" s="312">
        <v>2014</v>
      </c>
      <c r="C3" s="312">
        <v>2015</v>
      </c>
      <c r="D3" s="312">
        <v>2016</v>
      </c>
      <c r="E3" s="312">
        <v>2017</v>
      </c>
      <c r="F3" s="312">
        <v>2018</v>
      </c>
      <c r="G3" s="312">
        <v>2019</v>
      </c>
      <c r="H3" s="312">
        <v>2020</v>
      </c>
      <c r="I3" s="312">
        <v>2021</v>
      </c>
      <c r="J3" s="312">
        <v>2022</v>
      </c>
      <c r="K3" s="312">
        <v>2023</v>
      </c>
    </row>
    <row r="4" ht="12.75" customHeight="1" spans="1:11">
      <c r="A4" s="313" t="s">
        <v>1382</v>
      </c>
      <c r="B4" s="314">
        <v>227</v>
      </c>
      <c r="C4" s="314">
        <v>544</v>
      </c>
      <c r="D4" s="314">
        <v>706</v>
      </c>
      <c r="E4" s="314">
        <v>400</v>
      </c>
      <c r="F4" s="314">
        <v>253</v>
      </c>
      <c r="G4" s="314">
        <v>688</v>
      </c>
      <c r="H4" s="314">
        <v>514</v>
      </c>
      <c r="I4" s="315">
        <v>0</v>
      </c>
      <c r="J4" s="314">
        <v>384</v>
      </c>
      <c r="K4" s="319">
        <v>348</v>
      </c>
    </row>
    <row r="5" ht="12.75" customHeight="1" spans="1:11">
      <c r="A5" s="313" t="s">
        <v>1318</v>
      </c>
      <c r="B5" s="314">
        <v>283</v>
      </c>
      <c r="C5" s="314">
        <v>569</v>
      </c>
      <c r="D5" s="314">
        <v>234</v>
      </c>
      <c r="E5" s="314">
        <v>210</v>
      </c>
      <c r="F5" s="314">
        <v>326</v>
      </c>
      <c r="G5" s="314">
        <v>336</v>
      </c>
      <c r="H5" s="314">
        <v>39</v>
      </c>
      <c r="I5" s="315">
        <v>0</v>
      </c>
      <c r="J5" s="315">
        <v>0</v>
      </c>
      <c r="K5" s="320">
        <v>0</v>
      </c>
    </row>
    <row r="6" ht="12.75" customHeight="1" spans="1:11">
      <c r="A6" s="313" t="s">
        <v>1383</v>
      </c>
      <c r="B6" s="314">
        <v>255441</v>
      </c>
      <c r="C6" s="314">
        <v>341844</v>
      </c>
      <c r="D6" s="314">
        <v>361299</v>
      </c>
      <c r="E6" s="314">
        <v>383369</v>
      </c>
      <c r="F6" s="314">
        <v>497850</v>
      </c>
      <c r="G6" s="314">
        <v>530371</v>
      </c>
      <c r="H6" s="314">
        <v>131106</v>
      </c>
      <c r="I6" s="314">
        <v>348425</v>
      </c>
      <c r="J6" s="314">
        <v>416857</v>
      </c>
      <c r="K6" s="319">
        <v>352617</v>
      </c>
    </row>
    <row r="7" ht="12.75" customHeight="1" spans="1:11">
      <c r="A7" s="313" t="s">
        <v>1384</v>
      </c>
      <c r="B7" s="314">
        <v>651683</v>
      </c>
      <c r="C7" s="314">
        <v>819807</v>
      </c>
      <c r="D7" s="314">
        <v>1008354</v>
      </c>
      <c r="E7" s="314">
        <v>1094627</v>
      </c>
      <c r="F7" s="314">
        <v>1257346</v>
      </c>
      <c r="G7" s="314">
        <v>1419408</v>
      </c>
      <c r="H7" s="314">
        <v>474575</v>
      </c>
      <c r="I7" s="314">
        <v>755872</v>
      </c>
      <c r="J7" s="314">
        <v>1101172</v>
      </c>
      <c r="K7" s="319">
        <v>1073397</v>
      </c>
    </row>
    <row r="8" ht="12.75" customHeight="1" spans="1:11">
      <c r="A8" s="313" t="s">
        <v>1385</v>
      </c>
      <c r="B8" s="314">
        <v>14433</v>
      </c>
      <c r="C8" s="314">
        <v>20965</v>
      </c>
      <c r="D8" s="314">
        <v>26503</v>
      </c>
      <c r="E8" s="314">
        <v>30306</v>
      </c>
      <c r="F8" s="314">
        <v>34569</v>
      </c>
      <c r="G8" s="314">
        <v>53261</v>
      </c>
      <c r="H8" s="314">
        <v>7192</v>
      </c>
      <c r="I8" s="314">
        <v>755872</v>
      </c>
      <c r="J8" s="314">
        <v>52484</v>
      </c>
      <c r="K8" s="319">
        <v>126940</v>
      </c>
    </row>
    <row r="9" ht="12.75" customHeight="1" spans="1:11">
      <c r="A9" s="313" t="s">
        <v>1386</v>
      </c>
      <c r="B9" s="314">
        <v>42634</v>
      </c>
      <c r="C9" s="314">
        <v>40833</v>
      </c>
      <c r="D9" s="314">
        <v>40669</v>
      </c>
      <c r="E9" s="314">
        <v>41771</v>
      </c>
      <c r="F9" s="314">
        <v>44549</v>
      </c>
      <c r="G9" s="314">
        <v>47496</v>
      </c>
      <c r="H9" s="314">
        <v>8396</v>
      </c>
      <c r="I9" s="314">
        <v>28745</v>
      </c>
      <c r="J9" s="314">
        <v>37507</v>
      </c>
      <c r="K9" s="319">
        <v>52057</v>
      </c>
    </row>
    <row r="10" ht="12.75" customHeight="1" spans="1:11">
      <c r="A10" s="313" t="s">
        <v>1387</v>
      </c>
      <c r="B10" s="314">
        <v>304692</v>
      </c>
      <c r="C10" s="314">
        <v>335620</v>
      </c>
      <c r="D10" s="314">
        <v>341930</v>
      </c>
      <c r="E10" s="314">
        <v>495622</v>
      </c>
      <c r="F10" s="314">
        <v>510210</v>
      </c>
      <c r="G10" s="314">
        <v>602946</v>
      </c>
      <c r="H10" s="314">
        <v>66140</v>
      </c>
      <c r="I10" s="314">
        <v>247475</v>
      </c>
      <c r="J10" s="314">
        <v>488604</v>
      </c>
      <c r="K10" s="319">
        <v>333771</v>
      </c>
    </row>
    <row r="11" ht="12.75" customHeight="1" spans="1:11">
      <c r="A11" s="313" t="s">
        <v>1388</v>
      </c>
      <c r="B11" s="314">
        <v>33983</v>
      </c>
      <c r="C11" s="314">
        <v>37080</v>
      </c>
      <c r="D11" s="314">
        <v>49971</v>
      </c>
      <c r="E11" s="314">
        <v>58409</v>
      </c>
      <c r="F11" s="314">
        <v>42323</v>
      </c>
      <c r="G11" s="314">
        <v>45910</v>
      </c>
      <c r="H11" s="314">
        <v>14814</v>
      </c>
      <c r="I11" s="314">
        <v>34885</v>
      </c>
      <c r="J11" s="314">
        <v>63226</v>
      </c>
      <c r="K11" s="319">
        <v>49577</v>
      </c>
    </row>
    <row r="12" ht="12.75" customHeight="1" spans="1:11">
      <c r="A12" s="313" t="s">
        <v>1389</v>
      </c>
      <c r="B12" s="314">
        <v>8344</v>
      </c>
      <c r="C12" s="314">
        <v>5820</v>
      </c>
      <c r="D12" s="314">
        <v>1016</v>
      </c>
      <c r="E12" s="314">
        <v>7799</v>
      </c>
      <c r="F12" s="314">
        <v>15636</v>
      </c>
      <c r="G12" s="314">
        <v>36234</v>
      </c>
      <c r="H12" s="314">
        <v>19817</v>
      </c>
      <c r="I12" s="314">
        <v>6933</v>
      </c>
      <c r="J12" s="314">
        <v>7145</v>
      </c>
      <c r="K12" s="319">
        <v>9891</v>
      </c>
    </row>
    <row r="13" ht="12.75" customHeight="1" spans="1:11">
      <c r="A13" s="313" t="s">
        <v>1390</v>
      </c>
      <c r="B13" s="315">
        <v>0</v>
      </c>
      <c r="C13" s="315">
        <v>0</v>
      </c>
      <c r="D13" s="315">
        <v>0</v>
      </c>
      <c r="E13" s="315">
        <v>0</v>
      </c>
      <c r="F13" s="315">
        <v>0</v>
      </c>
      <c r="G13" s="315">
        <v>0</v>
      </c>
      <c r="H13" s="315">
        <v>0</v>
      </c>
      <c r="I13" s="315">
        <v>0</v>
      </c>
      <c r="J13" s="314">
        <v>15</v>
      </c>
      <c r="K13" s="320">
        <v>0</v>
      </c>
    </row>
    <row r="14" ht="12.75" customHeight="1" spans="1:11">
      <c r="A14" s="316" t="s">
        <v>14</v>
      </c>
      <c r="B14" s="317">
        <f>SUM(B4:B13)</f>
        <v>1311720</v>
      </c>
      <c r="C14" s="317">
        <f t="shared" ref="C14:K14" si="0">SUM(C4:C13)</f>
        <v>1603082</v>
      </c>
      <c r="D14" s="317">
        <f t="shared" si="0"/>
        <v>1830682</v>
      </c>
      <c r="E14" s="317">
        <f t="shared" si="0"/>
        <v>2112513</v>
      </c>
      <c r="F14" s="317">
        <f t="shared" si="0"/>
        <v>2403062</v>
      </c>
      <c r="G14" s="317">
        <f t="shared" si="0"/>
        <v>2736650</v>
      </c>
      <c r="H14" s="317">
        <f t="shared" si="0"/>
        <v>722593</v>
      </c>
      <c r="I14" s="317">
        <f t="shared" si="0"/>
        <v>2178207</v>
      </c>
      <c r="J14" s="317">
        <f t="shared" si="0"/>
        <v>2167394</v>
      </c>
      <c r="K14" s="317">
        <f t="shared" si="0"/>
        <v>1998598</v>
      </c>
    </row>
    <row r="15" customHeight="1" spans="1:11">
      <c r="A15" s="1" t="s">
        <v>563</v>
      </c>
      <c r="B15" s="318"/>
      <c r="C15" s="318"/>
      <c r="D15" s="318"/>
      <c r="E15" s="318"/>
      <c r="F15" s="318"/>
      <c r="G15" s="318"/>
      <c r="H15" s="318"/>
      <c r="I15" s="318"/>
      <c r="J15" s="318"/>
      <c r="K15" s="318"/>
    </row>
    <row r="16" customHeight="1" spans="1:11">
      <c r="A16" s="1" t="s">
        <v>1370</v>
      </c>
      <c r="B16" s="287"/>
      <c r="C16" s="287"/>
      <c r="D16" s="287"/>
      <c r="E16" s="287"/>
      <c r="F16" s="287"/>
      <c r="G16" s="287"/>
      <c r="H16" s="287"/>
      <c r="I16" s="287"/>
      <c r="J16" s="287"/>
      <c r="K16" s="287"/>
    </row>
    <row r="17" ht="12.75" customHeight="1" spans="1:11">
      <c r="A17" s="1" t="s">
        <v>1180</v>
      </c>
      <c r="B17" s="287"/>
      <c r="C17" s="287"/>
      <c r="D17" s="287"/>
      <c r="E17" s="287"/>
      <c r="F17" s="287"/>
      <c r="G17" s="287"/>
      <c r="H17" s="287"/>
      <c r="I17" s="287"/>
      <c r="J17" s="287"/>
      <c r="K17" s="287"/>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sheetData>
  <pageMargins left="0.75" right="0.75" top="1" bottom="1" header="0" footer="0"/>
  <pageSetup paperSize="9" scale="46" orientation="portrait"/>
  <headerFooter/>
  <drawing r:id="rId1"/>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4.4444444444444" defaultRowHeight="13.8" outlineLevelCol="2"/>
  <cols>
    <col min="1" max="1" width="5.66666666666667" style="1" customWidth="1"/>
    <col min="2" max="2" width="38.3333333333333" style="1" customWidth="1"/>
    <col min="3" max="3" width="66" style="1" customWidth="1"/>
    <col min="4" max="23" width="11.4444444444444" style="1" customWidth="1"/>
    <col min="24" max="16384" width="14.4444444444444" style="1"/>
  </cols>
  <sheetData>
    <row r="2" spans="1:3">
      <c r="A2" s="2">
        <v>1</v>
      </c>
      <c r="B2" s="3" t="s">
        <v>616</v>
      </c>
      <c r="C2" s="283" t="s">
        <v>1391</v>
      </c>
    </row>
    <row r="3" ht="27.6" spans="1:3">
      <c r="A3" s="5">
        <v>2</v>
      </c>
      <c r="B3" s="6" t="s">
        <v>617</v>
      </c>
      <c r="C3" s="284" t="s">
        <v>1392</v>
      </c>
    </row>
    <row r="4" ht="41.4" spans="1:3">
      <c r="A4" s="2">
        <v>3</v>
      </c>
      <c r="B4" s="3" t="s">
        <v>619</v>
      </c>
      <c r="C4" s="284" t="s">
        <v>1393</v>
      </c>
    </row>
    <row r="5" ht="27.6" spans="1:3">
      <c r="A5" s="9">
        <v>4</v>
      </c>
      <c r="B5" s="6" t="s">
        <v>621</v>
      </c>
      <c r="C5" s="284" t="s">
        <v>754</v>
      </c>
    </row>
    <row r="6" ht="96.6" spans="1:3">
      <c r="A6" s="9">
        <v>5</v>
      </c>
      <c r="B6" s="6" t="s">
        <v>623</v>
      </c>
      <c r="C6" s="284" t="s">
        <v>1394</v>
      </c>
    </row>
    <row r="7" ht="55.2" spans="1:3">
      <c r="A7" s="11">
        <v>6</v>
      </c>
      <c r="B7" s="12" t="s">
        <v>625</v>
      </c>
      <c r="C7" s="284" t="s">
        <v>1395</v>
      </c>
    </row>
    <row r="8" spans="1:3">
      <c r="A8" s="13">
        <v>7</v>
      </c>
      <c r="B8" s="14" t="s">
        <v>707</v>
      </c>
      <c r="C8" s="7" t="s">
        <v>1076</v>
      </c>
    </row>
    <row r="9" spans="1:3">
      <c r="A9" s="15"/>
      <c r="B9" s="285" t="s">
        <v>629</v>
      </c>
      <c r="C9" s="284" t="s">
        <v>1376</v>
      </c>
    </row>
    <row r="10" spans="1:3">
      <c r="A10" s="18">
        <v>8</v>
      </c>
      <c r="B10" s="6" t="s">
        <v>631</v>
      </c>
      <c r="C10" s="284" t="s">
        <v>642</v>
      </c>
    </row>
    <row r="11" ht="27.6" spans="1:3">
      <c r="A11" s="9">
        <v>9</v>
      </c>
      <c r="B11" s="3" t="s">
        <v>633</v>
      </c>
      <c r="C11" s="284" t="s">
        <v>950</v>
      </c>
    </row>
    <row r="12" ht="27.6" spans="1:3">
      <c r="A12" s="9">
        <v>10</v>
      </c>
      <c r="B12" s="6" t="s">
        <v>635</v>
      </c>
      <c r="C12" s="7" t="s">
        <v>950</v>
      </c>
    </row>
    <row r="13" spans="1:3">
      <c r="A13" s="9">
        <v>11</v>
      </c>
      <c r="B13" s="6" t="s">
        <v>637</v>
      </c>
      <c r="C13" s="7" t="s">
        <v>638</v>
      </c>
    </row>
    <row r="14" ht="27.6" spans="1:3">
      <c r="A14" s="9">
        <v>12</v>
      </c>
      <c r="B14" s="6" t="s">
        <v>639</v>
      </c>
      <c r="C14" s="7" t="s">
        <v>1312</v>
      </c>
    </row>
    <row r="15" ht="41.4" spans="1:3">
      <c r="A15" s="9">
        <v>13</v>
      </c>
      <c r="B15" s="21" t="s">
        <v>641</v>
      </c>
      <c r="C15" s="22" t="s">
        <v>1377</v>
      </c>
    </row>
    <row r="16" ht="41.4" spans="1:3">
      <c r="A16" s="9">
        <v>14</v>
      </c>
      <c r="B16" s="6" t="s">
        <v>643</v>
      </c>
      <c r="C16" s="284" t="s">
        <v>1083</v>
      </c>
    </row>
    <row r="17" ht="110.4" spans="1:3">
      <c r="A17" s="9">
        <v>15</v>
      </c>
      <c r="B17" s="3" t="s">
        <v>645</v>
      </c>
      <c r="C17" s="284" t="s">
        <v>1190</v>
      </c>
    </row>
    <row r="18" spans="1:3">
      <c r="A18" s="11">
        <v>16</v>
      </c>
      <c r="B18" s="3" t="s">
        <v>647</v>
      </c>
      <c r="C18" s="8" t="s">
        <v>1378</v>
      </c>
    </row>
    <row r="19" spans="1:3">
      <c r="A19" s="23"/>
      <c r="B19" s="24" t="s">
        <v>649</v>
      </c>
      <c r="C19" s="286" t="s">
        <v>1379</v>
      </c>
    </row>
    <row r="20" spans="1:3">
      <c r="A20" s="25"/>
      <c r="B20" s="24" t="s">
        <v>651</v>
      </c>
      <c r="C20" s="20">
        <v>993617961</v>
      </c>
    </row>
    <row r="21" ht="13.2" spans="1:3">
      <c r="A21" s="26">
        <v>17</v>
      </c>
      <c r="B21" s="27" t="s">
        <v>653</v>
      </c>
      <c r="C21" s="28" t="s">
        <v>172</v>
      </c>
    </row>
    <row r="22" ht="13.2" spans="1:3">
      <c r="A22" s="26">
        <v>21</v>
      </c>
      <c r="B22" s="27" t="s">
        <v>654</v>
      </c>
      <c r="C22" s="28" t="s">
        <v>1129</v>
      </c>
    </row>
  </sheetData>
  <mergeCells count="2">
    <mergeCell ref="A8:A9"/>
    <mergeCell ref="A18:A20"/>
  </mergeCells>
  <hyperlinks>
    <hyperlink ref="C19" r:id="rId1" display="cromeroc@sernanp.gob.pe"/>
  </hyperlinks>
  <pageMargins left="0.7" right="0.7" top="0.75" bottom="0.75" header="0" footer="0"/>
  <pageSetup paperSize="9" scale="51" orientation="portrait"/>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87"/>
  <sheetViews>
    <sheetView showGridLines="0" topLeftCell="A13" workbookViewId="0">
      <selection activeCell="B4" sqref="B4"/>
    </sheetView>
  </sheetViews>
  <sheetFormatPr defaultColWidth="14.4444444444444" defaultRowHeight="15" customHeight="1"/>
  <cols>
    <col min="1" max="1" width="30.5555555555556" style="1" customWidth="1"/>
    <col min="2" max="7" width="15.1111111111111" style="287" customWidth="1"/>
    <col min="8" max="8" width="14.1111111111111" style="287" customWidth="1"/>
    <col min="9" max="11" width="15.1111111111111" style="287" customWidth="1"/>
    <col min="12" max="24" width="11.4444444444444" style="1" customWidth="1"/>
    <col min="25" max="16384" width="14.4444444444444" style="1"/>
  </cols>
  <sheetData>
    <row r="1" customHeight="1" spans="1:3">
      <c r="A1" s="288" t="s">
        <v>1396</v>
      </c>
      <c r="B1" s="1"/>
      <c r="C1" s="1"/>
    </row>
    <row r="2" ht="12.75" customHeight="1" spans="2:11">
      <c r="B2" s="289"/>
      <c r="C2" s="289"/>
      <c r="D2" s="289"/>
      <c r="E2" s="289"/>
      <c r="F2" s="289"/>
      <c r="G2" s="289"/>
      <c r="H2" s="289"/>
      <c r="I2" s="289"/>
      <c r="J2" s="289"/>
      <c r="K2" s="289"/>
    </row>
    <row r="3" ht="12.75" customHeight="1" spans="1:11">
      <c r="A3" s="290" t="s">
        <v>1131</v>
      </c>
      <c r="B3" s="291" t="s">
        <v>4</v>
      </c>
      <c r="C3" s="291" t="s">
        <v>5</v>
      </c>
      <c r="D3" s="291" t="s">
        <v>6</v>
      </c>
      <c r="E3" s="291" t="s">
        <v>7</v>
      </c>
      <c r="F3" s="291" t="s">
        <v>8</v>
      </c>
      <c r="G3" s="291" t="s">
        <v>9</v>
      </c>
      <c r="H3" s="291" t="s">
        <v>10</v>
      </c>
      <c r="I3" s="291" t="s">
        <v>11</v>
      </c>
      <c r="J3" s="291" t="s">
        <v>12</v>
      </c>
      <c r="K3" s="291" t="s">
        <v>13</v>
      </c>
    </row>
    <row r="4" ht="12.75" customHeight="1" spans="1:11">
      <c r="A4" s="292" t="s">
        <v>1397</v>
      </c>
      <c r="B4" s="293"/>
      <c r="C4" s="293"/>
      <c r="D4" s="293"/>
      <c r="E4" s="293"/>
      <c r="F4" s="293"/>
      <c r="G4" s="293"/>
      <c r="H4" s="293"/>
      <c r="I4" s="293"/>
      <c r="J4" s="293"/>
      <c r="K4" s="306"/>
    </row>
    <row r="5" ht="12.75" customHeight="1" spans="1:11">
      <c r="A5" s="294" t="s">
        <v>1398</v>
      </c>
      <c r="B5" s="295">
        <v>0</v>
      </c>
      <c r="C5" s="295">
        <v>0</v>
      </c>
      <c r="D5" s="295">
        <v>0</v>
      </c>
      <c r="E5" s="295">
        <v>0</v>
      </c>
      <c r="F5" s="295">
        <v>0</v>
      </c>
      <c r="G5" s="295">
        <v>0</v>
      </c>
      <c r="H5" s="295">
        <v>0</v>
      </c>
      <c r="I5" s="295">
        <v>0</v>
      </c>
      <c r="J5" s="295">
        <v>0</v>
      </c>
      <c r="K5" s="307">
        <v>11319</v>
      </c>
    </row>
    <row r="6" ht="12.75" customHeight="1" spans="1:11">
      <c r="A6" s="294" t="s">
        <v>1399</v>
      </c>
      <c r="B6" s="296">
        <v>0</v>
      </c>
      <c r="C6" s="295">
        <v>0</v>
      </c>
      <c r="D6" s="295">
        <v>0</v>
      </c>
      <c r="E6" s="295">
        <v>0</v>
      </c>
      <c r="F6" s="295">
        <v>0</v>
      </c>
      <c r="G6" s="297">
        <v>9330</v>
      </c>
      <c r="H6" s="297">
        <v>2184</v>
      </c>
      <c r="I6" s="297">
        <v>2947</v>
      </c>
      <c r="J6" s="297">
        <v>484</v>
      </c>
      <c r="K6" s="307">
        <v>1221</v>
      </c>
    </row>
    <row r="7" ht="12.75" customHeight="1" spans="1:11">
      <c r="A7" s="294" t="s">
        <v>1329</v>
      </c>
      <c r="B7" s="297">
        <v>1040</v>
      </c>
      <c r="C7" s="297">
        <v>1675</v>
      </c>
      <c r="D7" s="297">
        <v>4555</v>
      </c>
      <c r="E7" s="297">
        <v>3095</v>
      </c>
      <c r="F7" s="297">
        <v>2605</v>
      </c>
      <c r="G7" s="297">
        <v>1310</v>
      </c>
      <c r="H7" s="297">
        <v>60</v>
      </c>
      <c r="I7" s="297">
        <v>320</v>
      </c>
      <c r="J7" s="297">
        <v>1109</v>
      </c>
      <c r="K7" s="307">
        <v>901.4</v>
      </c>
    </row>
    <row r="8" ht="12.75" customHeight="1" spans="1:11">
      <c r="A8" s="294" t="s">
        <v>1344</v>
      </c>
      <c r="B8" s="295">
        <v>0</v>
      </c>
      <c r="C8" s="295">
        <v>0</v>
      </c>
      <c r="D8" s="295">
        <v>0</v>
      </c>
      <c r="E8" s="295">
        <v>0</v>
      </c>
      <c r="F8" s="295">
        <v>0</v>
      </c>
      <c r="G8" s="297">
        <v>4549</v>
      </c>
      <c r="H8" s="297">
        <v>3157</v>
      </c>
      <c r="I8" s="297">
        <v>4700</v>
      </c>
      <c r="J8" s="297">
        <v>8986</v>
      </c>
      <c r="K8" s="307">
        <v>4325</v>
      </c>
    </row>
    <row r="9" ht="12.75" customHeight="1" spans="1:11">
      <c r="A9" s="294" t="s">
        <v>1400</v>
      </c>
      <c r="B9" s="295">
        <v>0</v>
      </c>
      <c r="C9" s="295">
        <v>0</v>
      </c>
      <c r="D9" s="295">
        <v>0</v>
      </c>
      <c r="E9" s="295">
        <v>0</v>
      </c>
      <c r="F9" s="295">
        <v>0</v>
      </c>
      <c r="G9" s="295">
        <v>0</v>
      </c>
      <c r="H9" s="295">
        <v>0</v>
      </c>
      <c r="I9" s="297">
        <v>3568</v>
      </c>
      <c r="J9" s="297">
        <v>12381</v>
      </c>
      <c r="K9" s="307">
        <v>9419.8</v>
      </c>
    </row>
    <row r="10" ht="12.75" customHeight="1" spans="1:11">
      <c r="A10" s="294" t="s">
        <v>1401</v>
      </c>
      <c r="B10" s="295">
        <v>0</v>
      </c>
      <c r="C10" s="295">
        <v>0</v>
      </c>
      <c r="D10" s="295">
        <v>0</v>
      </c>
      <c r="E10" s="295">
        <v>0</v>
      </c>
      <c r="F10" s="295">
        <v>0</v>
      </c>
      <c r="G10" s="297">
        <v>8363</v>
      </c>
      <c r="H10" s="297">
        <v>6232</v>
      </c>
      <c r="I10" s="297">
        <v>9353</v>
      </c>
      <c r="J10" s="297">
        <v>13040</v>
      </c>
      <c r="K10" s="307">
        <v>15110.1</v>
      </c>
    </row>
    <row r="11" ht="12.75" customHeight="1" spans="1:11">
      <c r="A11" s="294" t="s">
        <v>1322</v>
      </c>
      <c r="B11" s="297">
        <v>7950</v>
      </c>
      <c r="C11" s="297">
        <v>3090</v>
      </c>
      <c r="D11" s="297">
        <v>12990</v>
      </c>
      <c r="E11" s="297">
        <v>13380</v>
      </c>
      <c r="F11" s="297">
        <v>7860</v>
      </c>
      <c r="G11" s="297">
        <v>4440</v>
      </c>
      <c r="H11" s="297">
        <v>60</v>
      </c>
      <c r="I11" s="297">
        <v>2205</v>
      </c>
      <c r="J11" s="295">
        <v>0</v>
      </c>
      <c r="K11" s="308">
        <v>0</v>
      </c>
    </row>
    <row r="12" ht="12.75" customHeight="1" spans="1:11">
      <c r="A12" s="294" t="s">
        <v>1345</v>
      </c>
      <c r="B12" s="295">
        <v>0</v>
      </c>
      <c r="C12" s="295">
        <v>0</v>
      </c>
      <c r="D12" s="295">
        <v>0</v>
      </c>
      <c r="E12" s="297">
        <v>2556.5</v>
      </c>
      <c r="F12" s="297">
        <v>20260</v>
      </c>
      <c r="G12" s="297">
        <v>18293</v>
      </c>
      <c r="H12" s="297">
        <v>13434</v>
      </c>
      <c r="I12" s="297">
        <v>4526</v>
      </c>
      <c r="J12" s="297">
        <v>5695</v>
      </c>
      <c r="K12" s="307">
        <v>1868.2</v>
      </c>
    </row>
    <row r="13" ht="12.75" customHeight="1" spans="1:11">
      <c r="A13" s="294" t="s">
        <v>1353</v>
      </c>
      <c r="B13" s="297">
        <v>6870</v>
      </c>
      <c r="C13" s="297">
        <v>3870</v>
      </c>
      <c r="D13" s="297">
        <v>3591</v>
      </c>
      <c r="E13" s="297">
        <v>1520</v>
      </c>
      <c r="F13" s="297">
        <v>4340</v>
      </c>
      <c r="G13" s="297">
        <v>9596</v>
      </c>
      <c r="H13" s="297">
        <v>3636</v>
      </c>
      <c r="I13" s="297">
        <v>19594</v>
      </c>
      <c r="J13" s="297">
        <v>20789</v>
      </c>
      <c r="K13" s="307">
        <v>14127.9</v>
      </c>
    </row>
    <row r="14" ht="12.75" customHeight="1" spans="1:11">
      <c r="A14" s="294" t="s">
        <v>1402</v>
      </c>
      <c r="B14" s="297">
        <v>5569.5</v>
      </c>
      <c r="C14" s="297">
        <v>6198</v>
      </c>
      <c r="D14" s="297">
        <v>6227.5</v>
      </c>
      <c r="E14" s="297">
        <v>6244.5</v>
      </c>
      <c r="F14" s="297">
        <v>14619</v>
      </c>
      <c r="G14" s="297">
        <v>17492</v>
      </c>
      <c r="H14" s="297">
        <v>5688</v>
      </c>
      <c r="I14" s="297">
        <v>12803</v>
      </c>
      <c r="J14" s="297">
        <v>24346</v>
      </c>
      <c r="K14" s="307">
        <v>18120.5</v>
      </c>
    </row>
    <row r="15" ht="12.75" customHeight="1" spans="1:11">
      <c r="A15" s="294" t="s">
        <v>1356</v>
      </c>
      <c r="B15" s="297">
        <v>13558</v>
      </c>
      <c r="C15" s="297">
        <v>14197</v>
      </c>
      <c r="D15" s="297">
        <v>15828</v>
      </c>
      <c r="E15" s="297">
        <v>18044</v>
      </c>
      <c r="F15" s="297">
        <v>24880</v>
      </c>
      <c r="G15" s="297">
        <v>20509</v>
      </c>
      <c r="H15" s="297">
        <v>9363</v>
      </c>
      <c r="I15" s="297">
        <v>26440</v>
      </c>
      <c r="J15" s="297">
        <v>22579</v>
      </c>
      <c r="K15" s="307">
        <v>25465.4</v>
      </c>
    </row>
    <row r="16" ht="12.75" customHeight="1" spans="1:11">
      <c r="A16" s="294" t="s">
        <v>1357</v>
      </c>
      <c r="B16" s="297">
        <v>14635</v>
      </c>
      <c r="C16" s="297">
        <v>14990</v>
      </c>
      <c r="D16" s="297">
        <v>16020.5</v>
      </c>
      <c r="E16" s="297">
        <v>20154</v>
      </c>
      <c r="F16" s="297">
        <v>28302</v>
      </c>
      <c r="G16" s="297">
        <v>29693</v>
      </c>
      <c r="H16" s="297">
        <v>15607</v>
      </c>
      <c r="I16" s="297">
        <v>14288</v>
      </c>
      <c r="J16" s="297">
        <v>22858</v>
      </c>
      <c r="K16" s="307">
        <v>36293.1</v>
      </c>
    </row>
    <row r="17" ht="12.75" customHeight="1" spans="1:11">
      <c r="A17" s="294" t="s">
        <v>1403</v>
      </c>
      <c r="B17" s="297">
        <v>11209</v>
      </c>
      <c r="C17" s="297">
        <v>13653</v>
      </c>
      <c r="D17" s="297">
        <v>17059.5</v>
      </c>
      <c r="E17" s="297">
        <v>15575.5</v>
      </c>
      <c r="F17" s="297">
        <v>26625</v>
      </c>
      <c r="G17" s="297">
        <v>30460</v>
      </c>
      <c r="H17" s="297">
        <v>5547</v>
      </c>
      <c r="I17" s="297">
        <v>18844</v>
      </c>
      <c r="J17" s="297">
        <v>34734</v>
      </c>
      <c r="K17" s="307">
        <v>55438.9</v>
      </c>
    </row>
    <row r="18" ht="12.75" customHeight="1" spans="1:11">
      <c r="A18" s="294" t="s">
        <v>1404</v>
      </c>
      <c r="B18" s="297">
        <v>71675</v>
      </c>
      <c r="C18" s="297">
        <v>90600.5</v>
      </c>
      <c r="D18" s="297">
        <v>100521.5</v>
      </c>
      <c r="E18" s="297">
        <v>69012</v>
      </c>
      <c r="F18" s="297">
        <v>109291</v>
      </c>
      <c r="G18" s="297">
        <v>103084</v>
      </c>
      <c r="H18" s="297">
        <v>24856</v>
      </c>
      <c r="I18" s="297">
        <v>56760</v>
      </c>
      <c r="J18" s="297">
        <v>83281</v>
      </c>
      <c r="K18" s="307">
        <v>48727.2</v>
      </c>
    </row>
    <row r="19" ht="12.75" customHeight="1" spans="1:11">
      <c r="A19" s="294" t="s">
        <v>1405</v>
      </c>
      <c r="B19" s="297">
        <v>0</v>
      </c>
      <c r="C19" s="297">
        <v>169605.5</v>
      </c>
      <c r="D19" s="297">
        <v>134064.5</v>
      </c>
      <c r="E19" s="297">
        <v>150282</v>
      </c>
      <c r="F19" s="297">
        <v>216010</v>
      </c>
      <c r="G19" s="297">
        <v>260397</v>
      </c>
      <c r="H19" s="297">
        <v>94489</v>
      </c>
      <c r="I19" s="297">
        <v>30059</v>
      </c>
      <c r="J19" s="297">
        <v>137163</v>
      </c>
      <c r="K19" s="307">
        <v>156702.3</v>
      </c>
    </row>
    <row r="20" ht="12.75" customHeight="1" spans="1:11">
      <c r="A20" s="294" t="s">
        <v>1320</v>
      </c>
      <c r="B20" s="297">
        <v>207032</v>
      </c>
      <c r="C20" s="297">
        <v>251018</v>
      </c>
      <c r="D20" s="297">
        <v>231971</v>
      </c>
      <c r="E20" s="297">
        <v>239788</v>
      </c>
      <c r="F20" s="297">
        <v>131557</v>
      </c>
      <c r="G20" s="297">
        <v>139603</v>
      </c>
      <c r="H20" s="297">
        <v>4807</v>
      </c>
      <c r="I20" s="297">
        <v>50589</v>
      </c>
      <c r="J20" s="297">
        <v>135080</v>
      </c>
      <c r="K20" s="307">
        <v>116961.7</v>
      </c>
    </row>
    <row r="21" ht="12.75" customHeight="1" spans="1:11">
      <c r="A21" s="294" t="s">
        <v>1330</v>
      </c>
      <c r="B21" s="297">
        <v>189793.5</v>
      </c>
      <c r="C21" s="297">
        <v>316992.5</v>
      </c>
      <c r="D21" s="297">
        <v>333701.5</v>
      </c>
      <c r="E21" s="297">
        <v>419273.5</v>
      </c>
      <c r="F21" s="297">
        <v>590712</v>
      </c>
      <c r="G21" s="297">
        <v>626872</v>
      </c>
      <c r="H21" s="297">
        <v>50967</v>
      </c>
      <c r="I21" s="297">
        <v>935774</v>
      </c>
      <c r="J21" s="297">
        <v>375692</v>
      </c>
      <c r="K21" s="307">
        <v>420596.2</v>
      </c>
    </row>
    <row r="22" ht="12.75" customHeight="1" spans="1:11">
      <c r="A22" s="294" t="s">
        <v>1331</v>
      </c>
      <c r="B22" s="297">
        <v>703973</v>
      </c>
      <c r="C22" s="297">
        <v>730167</v>
      </c>
      <c r="D22" s="297">
        <v>683909</v>
      </c>
      <c r="E22" s="297">
        <v>754629</v>
      </c>
      <c r="F22" s="297">
        <v>761970</v>
      </c>
      <c r="G22" s="297">
        <v>778630</v>
      </c>
      <c r="H22" s="297">
        <v>158970</v>
      </c>
      <c r="I22" s="297">
        <v>150300</v>
      </c>
      <c r="J22" s="297">
        <v>524040</v>
      </c>
      <c r="K22" s="307">
        <v>408145</v>
      </c>
    </row>
    <row r="23" ht="12.75" customHeight="1" spans="1:11">
      <c r="A23" s="298" t="s">
        <v>1406</v>
      </c>
      <c r="B23" s="297">
        <v>435867.5</v>
      </c>
      <c r="C23" s="297">
        <v>498712.5</v>
      </c>
      <c r="D23" s="297">
        <v>541119</v>
      </c>
      <c r="E23" s="297">
        <v>553737.5</v>
      </c>
      <c r="F23" s="297">
        <v>765055</v>
      </c>
      <c r="G23" s="297">
        <v>816471</v>
      </c>
      <c r="H23" s="297">
        <v>243687</v>
      </c>
      <c r="I23" s="297">
        <v>874196</v>
      </c>
      <c r="J23" s="297">
        <v>1076984</v>
      </c>
      <c r="K23" s="307">
        <v>959329.9</v>
      </c>
    </row>
    <row r="24" ht="12.75" customHeight="1" spans="1:11">
      <c r="A24" s="298" t="s">
        <v>1407</v>
      </c>
      <c r="B24" s="297">
        <v>1677182.5</v>
      </c>
      <c r="C24" s="297">
        <v>1734941.6</v>
      </c>
      <c r="D24" s="297">
        <v>1948690.2</v>
      </c>
      <c r="E24" s="297">
        <v>1996825</v>
      </c>
      <c r="F24" s="297">
        <v>2323844</v>
      </c>
      <c r="G24" s="297">
        <v>2224946</v>
      </c>
      <c r="H24" s="297">
        <v>245649</v>
      </c>
      <c r="I24" s="297">
        <v>482003</v>
      </c>
      <c r="J24" s="297">
        <v>1778394</v>
      </c>
      <c r="K24" s="307">
        <v>1311538.6</v>
      </c>
    </row>
    <row r="25" ht="12.75" customHeight="1" spans="1:11">
      <c r="A25" s="298" t="s">
        <v>1335</v>
      </c>
      <c r="B25" s="297">
        <v>1378405.5</v>
      </c>
      <c r="C25" s="297">
        <v>1934549</v>
      </c>
      <c r="D25" s="297">
        <v>2294856</v>
      </c>
      <c r="E25" s="297">
        <v>2641395</v>
      </c>
      <c r="F25" s="297">
        <v>3345221.5</v>
      </c>
      <c r="G25" s="297">
        <v>3785595.5</v>
      </c>
      <c r="H25" s="297">
        <v>1763156</v>
      </c>
      <c r="I25" s="297">
        <v>1736294.5</v>
      </c>
      <c r="J25" s="297">
        <v>3605603.5</v>
      </c>
      <c r="K25" s="307">
        <v>3460812.8</v>
      </c>
    </row>
    <row r="26" ht="12.75" customHeight="1" spans="1:11">
      <c r="A26" s="298" t="s">
        <v>1408</v>
      </c>
      <c r="B26" s="297">
        <v>1771312.5</v>
      </c>
      <c r="C26" s="297">
        <v>2073845.5</v>
      </c>
      <c r="D26" s="297">
        <v>2493760</v>
      </c>
      <c r="E26" s="297">
        <v>2461062</v>
      </c>
      <c r="F26" s="297">
        <v>3967265</v>
      </c>
      <c r="G26" s="297">
        <v>3999947</v>
      </c>
      <c r="H26" s="297">
        <v>729168</v>
      </c>
      <c r="I26" s="297">
        <v>2226066</v>
      </c>
      <c r="J26" s="297">
        <v>3396087</v>
      </c>
      <c r="K26" s="307">
        <v>3018526.6</v>
      </c>
    </row>
    <row r="27" ht="12.75" customHeight="1" spans="1:11">
      <c r="A27" s="298" t="s">
        <v>1409</v>
      </c>
      <c r="B27" s="297">
        <v>2156914</v>
      </c>
      <c r="C27" s="297">
        <v>2676752</v>
      </c>
      <c r="D27" s="297">
        <v>3284680</v>
      </c>
      <c r="E27" s="297">
        <v>3185331.5</v>
      </c>
      <c r="F27" s="297">
        <v>4622246.5</v>
      </c>
      <c r="G27" s="297">
        <v>4934114.5</v>
      </c>
      <c r="H27" s="297">
        <v>1841779</v>
      </c>
      <c r="I27" s="297">
        <v>3251001.5</v>
      </c>
      <c r="J27" s="296">
        <v>4702696</v>
      </c>
      <c r="K27" s="307">
        <v>3745788.6</v>
      </c>
    </row>
    <row r="28" ht="12.75" customHeight="1" spans="1:11">
      <c r="A28" s="298" t="s">
        <v>1354</v>
      </c>
      <c r="B28" s="297">
        <v>3569969.62</v>
      </c>
      <c r="C28" s="297">
        <v>3557890.32</v>
      </c>
      <c r="D28" s="297">
        <v>4353044.07</v>
      </c>
      <c r="E28" s="297">
        <v>7153395.03</v>
      </c>
      <c r="F28" s="297">
        <v>7237053.51</v>
      </c>
      <c r="G28" s="297">
        <v>7015537.34</v>
      </c>
      <c r="H28" s="297">
        <v>4329283.19</v>
      </c>
      <c r="I28" s="297">
        <v>9912631</v>
      </c>
      <c r="J28" s="297">
        <v>4971688.59</v>
      </c>
      <c r="K28" s="307">
        <v>789299.37</v>
      </c>
    </row>
    <row r="29" customHeight="1" spans="1:11">
      <c r="A29" s="299" t="s">
        <v>1410</v>
      </c>
      <c r="B29" s="300"/>
      <c r="C29" s="300"/>
      <c r="D29" s="300"/>
      <c r="E29" s="300"/>
      <c r="F29" s="300"/>
      <c r="G29" s="300"/>
      <c r="H29" s="300"/>
      <c r="I29" s="300"/>
      <c r="J29" s="300"/>
      <c r="K29" s="309"/>
    </row>
    <row r="30" ht="12.75" customHeight="1" spans="1:11">
      <c r="A30" s="294" t="s">
        <v>1320</v>
      </c>
      <c r="B30" s="295">
        <v>0</v>
      </c>
      <c r="C30" s="297">
        <v>129523.17</v>
      </c>
      <c r="D30" s="297">
        <v>61314.22</v>
      </c>
      <c r="E30" s="297">
        <v>95275.56</v>
      </c>
      <c r="F30" s="297">
        <v>1302348.57</v>
      </c>
      <c r="G30" s="297">
        <v>153681.79</v>
      </c>
      <c r="H30" s="297">
        <v>15797.63</v>
      </c>
      <c r="I30" s="297">
        <v>6111.91</v>
      </c>
      <c r="J30" s="297">
        <v>41980.6</v>
      </c>
      <c r="K30" s="307">
        <v>58853.5</v>
      </c>
    </row>
    <row r="31" ht="12.75" customHeight="1" spans="1:11">
      <c r="A31" s="294" t="s">
        <v>1407</v>
      </c>
      <c r="B31" s="295">
        <v>0</v>
      </c>
      <c r="C31" s="297">
        <v>133211.62</v>
      </c>
      <c r="D31" s="297">
        <v>188934.37</v>
      </c>
      <c r="E31" s="297">
        <v>160793.24</v>
      </c>
      <c r="F31" s="297">
        <v>169726.68</v>
      </c>
      <c r="G31" s="297">
        <v>401913.49</v>
      </c>
      <c r="H31" s="297">
        <v>111037.54</v>
      </c>
      <c r="I31" s="297">
        <v>147195.71</v>
      </c>
      <c r="J31" s="297">
        <v>292736.29</v>
      </c>
      <c r="K31" s="307">
        <v>478907</v>
      </c>
    </row>
    <row r="32" ht="12.75" customHeight="1" spans="1:11">
      <c r="A32" s="294" t="s">
        <v>1335</v>
      </c>
      <c r="B32" s="295">
        <v>0</v>
      </c>
      <c r="C32" s="295">
        <v>0</v>
      </c>
      <c r="D32" s="297">
        <v>85936.1</v>
      </c>
      <c r="E32" s="297">
        <v>82293.5</v>
      </c>
      <c r="F32" s="297">
        <v>58741.2</v>
      </c>
      <c r="G32" s="297">
        <v>10522.76</v>
      </c>
      <c r="H32" s="297">
        <v>3073.2</v>
      </c>
      <c r="I32" s="297">
        <v>1765</v>
      </c>
      <c r="J32" s="297">
        <v>24880.43</v>
      </c>
      <c r="K32" s="307">
        <v>6640.8</v>
      </c>
    </row>
    <row r="33" ht="12.75" customHeight="1" spans="1:11">
      <c r="A33" s="294" t="s">
        <v>1411</v>
      </c>
      <c r="B33" s="295">
        <v>0</v>
      </c>
      <c r="C33" s="295">
        <v>0</v>
      </c>
      <c r="D33" s="295">
        <v>0</v>
      </c>
      <c r="E33" s="297">
        <v>403.35</v>
      </c>
      <c r="F33" s="295">
        <v>0</v>
      </c>
      <c r="G33" s="295">
        <v>0</v>
      </c>
      <c r="H33" s="295">
        <v>0</v>
      </c>
      <c r="I33" s="295">
        <v>0</v>
      </c>
      <c r="J33" s="295">
        <v>0</v>
      </c>
      <c r="K33" s="308">
        <v>0</v>
      </c>
    </row>
    <row r="34" ht="12.75" customHeight="1" spans="1:11">
      <c r="A34" s="294" t="s">
        <v>1408</v>
      </c>
      <c r="B34" s="295">
        <v>0</v>
      </c>
      <c r="C34" s="295">
        <v>0</v>
      </c>
      <c r="D34" s="297"/>
      <c r="E34" s="297">
        <v>240</v>
      </c>
      <c r="F34" s="297">
        <v>111448.07</v>
      </c>
      <c r="G34" s="297">
        <v>22269.6</v>
      </c>
      <c r="H34" s="295">
        <v>0</v>
      </c>
      <c r="I34" s="297">
        <v>2174.1</v>
      </c>
      <c r="J34" s="297">
        <v>240</v>
      </c>
      <c r="K34" s="307">
        <v>2802.7</v>
      </c>
    </row>
    <row r="35" ht="12.75" customHeight="1" spans="1:11">
      <c r="A35" s="294" t="s">
        <v>1322</v>
      </c>
      <c r="B35" s="295">
        <v>0</v>
      </c>
      <c r="C35" s="295">
        <v>0</v>
      </c>
      <c r="D35" s="297">
        <v>8171.5</v>
      </c>
      <c r="E35" s="297">
        <v>6760</v>
      </c>
      <c r="F35" s="297">
        <v>4368</v>
      </c>
      <c r="G35" s="297">
        <v>2973.4</v>
      </c>
      <c r="H35" s="297">
        <v>312</v>
      </c>
      <c r="I35" s="297">
        <v>1863.7</v>
      </c>
      <c r="J35" s="297">
        <v>104</v>
      </c>
      <c r="K35" s="308">
        <v>0</v>
      </c>
    </row>
    <row r="36" ht="12.75" customHeight="1" spans="1:11">
      <c r="A36" s="294" t="s">
        <v>1409</v>
      </c>
      <c r="B36" s="295">
        <v>0</v>
      </c>
      <c r="C36" s="295">
        <v>0</v>
      </c>
      <c r="D36" s="297">
        <v>0</v>
      </c>
      <c r="E36" s="297">
        <v>6194.18</v>
      </c>
      <c r="F36" s="297">
        <v>6314.57</v>
      </c>
      <c r="G36" s="297">
        <v>26699.96</v>
      </c>
      <c r="H36" s="295">
        <v>0</v>
      </c>
      <c r="I36" s="295">
        <v>0</v>
      </c>
      <c r="J36" s="295">
        <v>0</v>
      </c>
      <c r="K36" s="308">
        <v>0</v>
      </c>
    </row>
    <row r="37" ht="12.75" customHeight="1" spans="1:11">
      <c r="A37" s="294" t="s">
        <v>1399</v>
      </c>
      <c r="B37" s="295">
        <v>0</v>
      </c>
      <c r="C37" s="295">
        <v>0</v>
      </c>
      <c r="D37" s="297">
        <v>48746.1</v>
      </c>
      <c r="E37" s="297">
        <v>51494</v>
      </c>
      <c r="F37" s="297">
        <v>4395.35</v>
      </c>
      <c r="G37" s="297">
        <v>14063</v>
      </c>
      <c r="H37" s="297">
        <v>1018.5</v>
      </c>
      <c r="I37" s="297">
        <v>2779</v>
      </c>
      <c r="J37" s="297">
        <v>364.5</v>
      </c>
      <c r="K37" s="307">
        <v>4274.8</v>
      </c>
    </row>
    <row r="38" ht="12.75" customHeight="1" spans="1:11">
      <c r="A38" s="294" t="s">
        <v>1405</v>
      </c>
      <c r="B38" s="295">
        <v>0</v>
      </c>
      <c r="C38" s="295">
        <v>0</v>
      </c>
      <c r="D38" s="295">
        <v>0</v>
      </c>
      <c r="E38" s="297">
        <v>47523</v>
      </c>
      <c r="F38" s="297">
        <v>66163.78</v>
      </c>
      <c r="G38" s="297">
        <v>110421.38</v>
      </c>
      <c r="H38" s="297">
        <v>26780.5</v>
      </c>
      <c r="I38" s="297">
        <v>6167.91</v>
      </c>
      <c r="J38" s="297">
        <v>110347.52</v>
      </c>
      <c r="K38" s="307">
        <v>62749.1</v>
      </c>
    </row>
    <row r="39" ht="12.75" customHeight="1" spans="1:11">
      <c r="A39" s="294" t="s">
        <v>1345</v>
      </c>
      <c r="B39" s="295">
        <v>0</v>
      </c>
      <c r="C39" s="295">
        <v>0</v>
      </c>
      <c r="D39" s="295">
        <v>0</v>
      </c>
      <c r="E39" s="295">
        <v>0</v>
      </c>
      <c r="F39" s="295">
        <v>0</v>
      </c>
      <c r="G39" s="297"/>
      <c r="H39" s="295">
        <v>0</v>
      </c>
      <c r="I39" s="295">
        <v>0</v>
      </c>
      <c r="J39" s="297">
        <v>2919.61</v>
      </c>
      <c r="K39" s="307">
        <v>132</v>
      </c>
    </row>
    <row r="40" ht="12.75" customHeight="1" spans="1:11">
      <c r="A40" s="294" t="s">
        <v>1344</v>
      </c>
      <c r="B40" s="295">
        <v>0</v>
      </c>
      <c r="C40" s="295">
        <v>0</v>
      </c>
      <c r="D40" s="297"/>
      <c r="E40" s="295">
        <v>0</v>
      </c>
      <c r="F40" s="295">
        <v>0</v>
      </c>
      <c r="G40" s="297"/>
      <c r="H40" s="295">
        <v>0</v>
      </c>
      <c r="I40" s="295">
        <v>0</v>
      </c>
      <c r="J40" s="295">
        <v>0</v>
      </c>
      <c r="K40" s="307">
        <v>912</v>
      </c>
    </row>
    <row r="41" ht="12.75" customHeight="1" spans="1:11">
      <c r="A41" s="294" t="s">
        <v>1354</v>
      </c>
      <c r="B41" s="295">
        <v>0</v>
      </c>
      <c r="C41" s="295">
        <v>0</v>
      </c>
      <c r="D41" s="295">
        <v>0</v>
      </c>
      <c r="E41" s="295">
        <v>0</v>
      </c>
      <c r="F41" s="295">
        <v>0</v>
      </c>
      <c r="G41" s="297">
        <v>1245090</v>
      </c>
      <c r="H41" s="297">
        <v>43220</v>
      </c>
      <c r="I41" s="297">
        <v>171530</v>
      </c>
      <c r="J41" s="297">
        <v>1003237</v>
      </c>
      <c r="K41" s="307">
        <v>1033014</v>
      </c>
    </row>
    <row r="42" ht="12.75" customHeight="1" spans="1:11">
      <c r="A42" s="294" t="s">
        <v>1404</v>
      </c>
      <c r="B42" s="295">
        <v>0</v>
      </c>
      <c r="C42" s="295">
        <v>0</v>
      </c>
      <c r="D42" s="295">
        <v>0</v>
      </c>
      <c r="E42" s="295">
        <v>0</v>
      </c>
      <c r="F42" s="295">
        <v>0</v>
      </c>
      <c r="G42" s="297">
        <v>1061.5</v>
      </c>
      <c r="H42" s="297">
        <v>330</v>
      </c>
      <c r="I42" s="297">
        <v>54</v>
      </c>
      <c r="J42" s="297">
        <v>123</v>
      </c>
      <c r="K42" s="307">
        <v>84</v>
      </c>
    </row>
    <row r="43" ht="12.75" customHeight="1" spans="1:11">
      <c r="A43" s="294" t="s">
        <v>1401</v>
      </c>
      <c r="B43" s="295">
        <v>0</v>
      </c>
      <c r="C43" s="295">
        <v>0</v>
      </c>
      <c r="D43" s="297">
        <v>13.6</v>
      </c>
      <c r="E43" s="297">
        <v>143.6</v>
      </c>
      <c r="F43" s="297">
        <v>123972.86</v>
      </c>
      <c r="G43" s="297"/>
      <c r="H43" s="296">
        <v>0</v>
      </c>
      <c r="I43" s="297">
        <v>529.5</v>
      </c>
      <c r="J43" s="297">
        <v>687.5</v>
      </c>
      <c r="K43" s="307">
        <v>33589.8</v>
      </c>
    </row>
    <row r="44" ht="12.75" customHeight="1" spans="1:11">
      <c r="A44" s="294" t="s">
        <v>1331</v>
      </c>
      <c r="B44" s="295">
        <v>0</v>
      </c>
      <c r="C44" s="295">
        <v>0</v>
      </c>
      <c r="D44" s="297">
        <v>98710</v>
      </c>
      <c r="E44" s="297">
        <v>117970.32</v>
      </c>
      <c r="F44" s="297">
        <v>3047.04</v>
      </c>
      <c r="G44" s="297">
        <v>100251.79</v>
      </c>
      <c r="H44" s="297">
        <v>21719</v>
      </c>
      <c r="I44" s="297">
        <v>8332.17</v>
      </c>
      <c r="J44" s="297">
        <v>134019.16</v>
      </c>
      <c r="K44" s="307">
        <v>111279.2</v>
      </c>
    </row>
    <row r="45" ht="12.75" customHeight="1" spans="1:11">
      <c r="A45" s="294" t="s">
        <v>1323</v>
      </c>
      <c r="B45" s="295">
        <v>0</v>
      </c>
      <c r="C45" s="295">
        <v>0</v>
      </c>
      <c r="D45" s="295">
        <v>0</v>
      </c>
      <c r="E45" s="295">
        <v>0</v>
      </c>
      <c r="F45" s="297">
        <v>7018</v>
      </c>
      <c r="G45" s="297"/>
      <c r="H45" s="295">
        <v>0</v>
      </c>
      <c r="I45" s="295">
        <v>0</v>
      </c>
      <c r="J45" s="295">
        <v>0</v>
      </c>
      <c r="K45" s="308">
        <v>0</v>
      </c>
    </row>
    <row r="46" ht="12.75" customHeight="1" spans="1:11">
      <c r="A46" s="294" t="s">
        <v>1400</v>
      </c>
      <c r="B46" s="295">
        <v>0</v>
      </c>
      <c r="C46" s="295">
        <v>0</v>
      </c>
      <c r="D46" s="295">
        <v>0</v>
      </c>
      <c r="E46" s="295">
        <v>0</v>
      </c>
      <c r="F46" s="295">
        <v>0</v>
      </c>
      <c r="G46" s="297"/>
      <c r="H46" s="295">
        <v>0</v>
      </c>
      <c r="I46" s="295">
        <v>0</v>
      </c>
      <c r="J46" s="297">
        <v>5000</v>
      </c>
      <c r="K46" s="308">
        <v>0</v>
      </c>
    </row>
    <row r="47" ht="12.75" customHeight="1" spans="1:11">
      <c r="A47" s="294" t="s">
        <v>1412</v>
      </c>
      <c r="B47" s="295">
        <v>0</v>
      </c>
      <c r="C47" s="295">
        <v>0</v>
      </c>
      <c r="D47" s="295">
        <v>0</v>
      </c>
      <c r="E47" s="297">
        <v>5600</v>
      </c>
      <c r="F47" s="295">
        <v>0</v>
      </c>
      <c r="G47" s="297">
        <v>77.2</v>
      </c>
      <c r="H47" s="295">
        <v>0</v>
      </c>
      <c r="I47" s="295">
        <v>0</v>
      </c>
      <c r="J47" s="295">
        <v>0</v>
      </c>
      <c r="K47" s="308">
        <v>0</v>
      </c>
    </row>
    <row r="48" ht="12.75" customHeight="1" spans="1:11">
      <c r="A48" s="294" t="s">
        <v>1413</v>
      </c>
      <c r="B48" s="295">
        <v>0</v>
      </c>
      <c r="C48" s="295">
        <v>0</v>
      </c>
      <c r="D48" s="295">
        <v>0</v>
      </c>
      <c r="E48" s="295">
        <v>0</v>
      </c>
      <c r="F48" s="295">
        <v>0</v>
      </c>
      <c r="G48" s="297"/>
      <c r="H48" s="295">
        <v>0</v>
      </c>
      <c r="I48" s="297">
        <v>1043.35</v>
      </c>
      <c r="J48" s="295">
        <v>0</v>
      </c>
      <c r="K48" s="308">
        <v>0</v>
      </c>
    </row>
    <row r="49" ht="12.75" customHeight="1" spans="1:11">
      <c r="A49" s="294" t="s">
        <v>1330</v>
      </c>
      <c r="B49" s="295">
        <v>0</v>
      </c>
      <c r="C49" s="295">
        <v>0</v>
      </c>
      <c r="D49" s="295">
        <v>0</v>
      </c>
      <c r="E49" s="295">
        <v>0</v>
      </c>
      <c r="F49" s="297">
        <v>1240</v>
      </c>
      <c r="G49" s="295">
        <v>0</v>
      </c>
      <c r="H49" s="295">
        <v>0</v>
      </c>
      <c r="I49" s="297">
        <v>3042</v>
      </c>
      <c r="J49" s="295">
        <v>0</v>
      </c>
      <c r="K49" s="308">
        <v>0</v>
      </c>
    </row>
    <row r="50" ht="12.75" customHeight="1" spans="1:11">
      <c r="A50" s="294" t="s">
        <v>1414</v>
      </c>
      <c r="B50" s="295">
        <v>0</v>
      </c>
      <c r="C50" s="295">
        <v>0</v>
      </c>
      <c r="D50" s="295">
        <v>0</v>
      </c>
      <c r="E50" s="295">
        <v>0</v>
      </c>
      <c r="F50" s="295">
        <v>0</v>
      </c>
      <c r="G50" s="295">
        <v>0</v>
      </c>
      <c r="H50" s="295">
        <v>0</v>
      </c>
      <c r="I50" s="295">
        <v>0</v>
      </c>
      <c r="J50" s="295">
        <v>0</v>
      </c>
      <c r="K50" s="307">
        <v>1808.4</v>
      </c>
    </row>
    <row r="51" ht="12.75" customHeight="1" spans="1:11">
      <c r="A51" s="301" t="s">
        <v>14</v>
      </c>
      <c r="B51" s="302">
        <f>SUM(B5:B50)</f>
        <v>12222956.62</v>
      </c>
      <c r="C51" s="302">
        <f t="shared" ref="C51:K51" si="0">SUM(C5:C50)</f>
        <v>14355482.21</v>
      </c>
      <c r="D51" s="302">
        <f t="shared" si="0"/>
        <v>16968414.16</v>
      </c>
      <c r="E51" s="302">
        <f t="shared" si="0"/>
        <v>20279990.78</v>
      </c>
      <c r="F51" s="302">
        <f t="shared" si="0"/>
        <v>26058500.63</v>
      </c>
      <c r="G51" s="302">
        <f t="shared" si="0"/>
        <v>26928258.21</v>
      </c>
      <c r="H51" s="302">
        <f t="shared" si="0"/>
        <v>9775067.56</v>
      </c>
      <c r="I51" s="302">
        <f t="shared" si="0"/>
        <v>20177850.35</v>
      </c>
      <c r="J51" s="302">
        <f t="shared" si="0"/>
        <v>22570349.7</v>
      </c>
      <c r="K51" s="302">
        <f t="shared" si="0"/>
        <v>16425085.87</v>
      </c>
    </row>
    <row r="52" ht="12.75" customHeight="1" spans="1:11">
      <c r="A52" s="1" t="s">
        <v>563</v>
      </c>
      <c r="B52" s="303"/>
      <c r="C52" s="304"/>
      <c r="D52" s="304"/>
      <c r="E52" s="304"/>
      <c r="F52" s="304"/>
      <c r="G52" s="304"/>
      <c r="H52" s="304"/>
      <c r="I52" s="304"/>
      <c r="J52" s="304"/>
      <c r="K52" s="310"/>
    </row>
    <row r="53" ht="12.75" customHeight="1" spans="1:2">
      <c r="A53" s="305" t="s">
        <v>1305</v>
      </c>
      <c r="B53" s="305" t="s">
        <v>1415</v>
      </c>
    </row>
    <row r="54" ht="12.75" customHeight="1" spans="1:2">
      <c r="A54" s="305" t="s">
        <v>1416</v>
      </c>
      <c r="B54" s="305" t="s">
        <v>1417</v>
      </c>
    </row>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sheetData>
  <pageMargins left="0.75" right="0.75" top="1" bottom="1" header="0" footer="0"/>
  <pageSetup paperSize="9" scale="46" orientation="portrait"/>
  <headerFooter/>
  <drawing r:id="rId1"/>
  <tableParts count="1">
    <tablePart r:id="rId2"/>
  </tableParts>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4.4444444444444" defaultRowHeight="13.8" outlineLevelCol="2"/>
  <cols>
    <col min="1" max="1" width="5.66666666666667" style="1" customWidth="1"/>
    <col min="2" max="2" width="35.8888888888889" style="1" customWidth="1"/>
    <col min="3" max="3" width="66.4444444444444" style="1" customWidth="1"/>
    <col min="4" max="23" width="11.4444444444444" style="1" customWidth="1"/>
    <col min="24" max="16384" width="14.4444444444444" style="1"/>
  </cols>
  <sheetData>
    <row r="2" ht="27.6" spans="1:3">
      <c r="A2" s="2">
        <v>1</v>
      </c>
      <c r="B2" s="3" t="s">
        <v>616</v>
      </c>
      <c r="C2" s="283" t="s">
        <v>1418</v>
      </c>
    </row>
    <row r="3" ht="27.6" spans="1:3">
      <c r="A3" s="5">
        <v>2</v>
      </c>
      <c r="B3" s="6" t="s">
        <v>617</v>
      </c>
      <c r="C3" s="284" t="s">
        <v>1419</v>
      </c>
    </row>
    <row r="4" ht="27.6" spans="1:3">
      <c r="A4" s="2">
        <v>3</v>
      </c>
      <c r="B4" s="3" t="s">
        <v>619</v>
      </c>
      <c r="C4" s="284" t="s">
        <v>1420</v>
      </c>
    </row>
    <row r="5" spans="1:3">
      <c r="A5" s="9">
        <v>4</v>
      </c>
      <c r="B5" s="6" t="s">
        <v>621</v>
      </c>
      <c r="C5" s="284" t="s">
        <v>174</v>
      </c>
    </row>
    <row r="6" ht="136.2" spans="1:3">
      <c r="A6" s="9">
        <v>5</v>
      </c>
      <c r="B6" s="6" t="s">
        <v>623</v>
      </c>
      <c r="C6" s="284" t="s">
        <v>1421</v>
      </c>
    </row>
    <row r="7" ht="55.2" spans="1:3">
      <c r="A7" s="11">
        <v>6</v>
      </c>
      <c r="B7" s="12" t="s">
        <v>625</v>
      </c>
      <c r="C7" s="284" t="s">
        <v>1422</v>
      </c>
    </row>
    <row r="8" spans="1:3">
      <c r="A8" s="13">
        <v>7</v>
      </c>
      <c r="B8" s="14" t="s">
        <v>707</v>
      </c>
      <c r="C8" s="7" t="s">
        <v>1076</v>
      </c>
    </row>
    <row r="9" spans="1:3">
      <c r="A9" s="15"/>
      <c r="B9" s="285" t="s">
        <v>629</v>
      </c>
      <c r="C9" s="8" t="s">
        <v>1423</v>
      </c>
    </row>
    <row r="10" spans="1:3">
      <c r="A10" s="18">
        <v>8</v>
      </c>
      <c r="B10" s="6" t="s">
        <v>631</v>
      </c>
      <c r="C10" s="7" t="s">
        <v>642</v>
      </c>
    </row>
    <row r="11" ht="27.6" spans="1:3">
      <c r="A11" s="9">
        <v>9</v>
      </c>
      <c r="B11" s="3" t="s">
        <v>633</v>
      </c>
      <c r="C11" s="8" t="s">
        <v>950</v>
      </c>
    </row>
    <row r="12" ht="27.6" spans="1:3">
      <c r="A12" s="9">
        <v>10</v>
      </c>
      <c r="B12" s="6" t="s">
        <v>635</v>
      </c>
      <c r="C12" s="7" t="s">
        <v>950</v>
      </c>
    </row>
    <row r="13" spans="1:3">
      <c r="A13" s="9">
        <v>11</v>
      </c>
      <c r="B13" s="6" t="s">
        <v>637</v>
      </c>
      <c r="C13" s="7" t="s">
        <v>638</v>
      </c>
    </row>
    <row r="14" ht="27.6" spans="1:3">
      <c r="A14" s="9">
        <v>12</v>
      </c>
      <c r="B14" s="6" t="s">
        <v>639</v>
      </c>
      <c r="C14" s="7" t="s">
        <v>1312</v>
      </c>
    </row>
    <row r="15" spans="1:3">
      <c r="A15" s="9">
        <v>13</v>
      </c>
      <c r="B15" s="21" t="s">
        <v>641</v>
      </c>
      <c r="C15" s="7" t="s">
        <v>642</v>
      </c>
    </row>
    <row r="16" ht="41.4" spans="1:3">
      <c r="A16" s="9">
        <v>14</v>
      </c>
      <c r="B16" s="6" t="s">
        <v>643</v>
      </c>
      <c r="C16" s="284" t="s">
        <v>1083</v>
      </c>
    </row>
    <row r="17" ht="110.4" spans="1:3">
      <c r="A17" s="9">
        <v>15</v>
      </c>
      <c r="B17" s="3" t="s">
        <v>645</v>
      </c>
      <c r="C17" s="284" t="s">
        <v>1190</v>
      </c>
    </row>
    <row r="18" spans="1:3">
      <c r="A18" s="11">
        <v>16</v>
      </c>
      <c r="B18" s="3" t="s">
        <v>647</v>
      </c>
      <c r="C18" s="8" t="s">
        <v>1378</v>
      </c>
    </row>
    <row r="19" spans="1:3">
      <c r="A19" s="23"/>
      <c r="B19" s="24" t="s">
        <v>649</v>
      </c>
      <c r="C19" s="286" t="s">
        <v>1379</v>
      </c>
    </row>
    <row r="20" spans="1:3">
      <c r="A20" s="25"/>
      <c r="B20" s="24" t="s">
        <v>651</v>
      </c>
      <c r="C20" s="20">
        <v>993617961</v>
      </c>
    </row>
    <row r="21" ht="13.2" spans="1:3">
      <c r="A21" s="26">
        <v>17</v>
      </c>
      <c r="B21" s="27" t="s">
        <v>653</v>
      </c>
      <c r="C21" s="28" t="s">
        <v>176</v>
      </c>
    </row>
    <row r="22" ht="13.2" spans="1:3">
      <c r="A22" s="26">
        <v>21</v>
      </c>
      <c r="B22" s="27" t="s">
        <v>654</v>
      </c>
      <c r="C22" s="28" t="s">
        <v>1424</v>
      </c>
    </row>
  </sheetData>
  <mergeCells count="2">
    <mergeCell ref="A8:A9"/>
    <mergeCell ref="A18:A20"/>
  </mergeCells>
  <hyperlinks>
    <hyperlink ref="C19" r:id="rId1" display="cromeroc@sernanp.gob.pe"/>
  </hyperlinks>
  <pageMargins left="0.7" right="0.7" top="0.75" bottom="0.75" header="0" footer="0"/>
  <pageSetup paperSize="9" scale="51" orientation="portrait"/>
  <headerFooter/>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showGridLines="0" workbookViewId="0">
      <selection activeCell="K17" sqref="K17:K18"/>
    </sheetView>
  </sheetViews>
  <sheetFormatPr defaultColWidth="14.4444444444444" defaultRowHeight="15" customHeight="1"/>
  <cols>
    <col min="1" max="1" width="28.5555555555556" style="216" customWidth="1"/>
    <col min="2" max="13" width="7.33333333333333" style="216" customWidth="1"/>
    <col min="14" max="14" width="6.88888888888889" style="216" customWidth="1"/>
    <col min="15" max="26" width="12.5555555555556" style="216" customWidth="1"/>
    <col min="27" max="16384" width="14.4444444444444" style="216"/>
  </cols>
  <sheetData>
    <row r="1" ht="12.75" customHeight="1" spans="1:26">
      <c r="A1" s="86" t="s">
        <v>1425</v>
      </c>
      <c r="B1" s="217"/>
      <c r="C1" s="229"/>
      <c r="D1" s="217"/>
      <c r="E1" s="217"/>
      <c r="F1" s="217"/>
      <c r="G1" s="217"/>
      <c r="H1" s="217"/>
      <c r="I1" s="217"/>
      <c r="J1" s="217"/>
      <c r="K1" s="217"/>
      <c r="L1" s="217"/>
      <c r="M1" s="217"/>
      <c r="N1" s="217"/>
      <c r="O1" s="217"/>
      <c r="P1" s="217"/>
      <c r="Q1" s="217"/>
      <c r="R1" s="217"/>
      <c r="S1" s="217"/>
      <c r="T1" s="217"/>
      <c r="U1" s="217"/>
      <c r="V1" s="217"/>
      <c r="W1" s="217"/>
      <c r="X1" s="217"/>
      <c r="Y1" s="217"/>
      <c r="Z1" s="217"/>
    </row>
    <row r="2" customHeight="1" spans="1:26">
      <c r="A2" s="264"/>
      <c r="B2" s="265"/>
      <c r="C2" s="266"/>
      <c r="D2" s="266"/>
      <c r="E2" s="266"/>
      <c r="F2" s="266"/>
      <c r="G2" s="266"/>
      <c r="H2" s="217"/>
      <c r="I2" s="217"/>
      <c r="J2" s="217"/>
      <c r="K2" s="217"/>
      <c r="L2" s="217"/>
      <c r="M2" s="217"/>
      <c r="N2" s="217"/>
      <c r="O2" s="217"/>
      <c r="P2" s="217"/>
      <c r="Q2" s="217"/>
      <c r="R2" s="217"/>
      <c r="S2" s="217"/>
      <c r="T2" s="217"/>
      <c r="U2" s="217"/>
      <c r="V2" s="217"/>
      <c r="W2" s="217"/>
      <c r="X2" s="217"/>
      <c r="Y2" s="217"/>
      <c r="Z2" s="217"/>
    </row>
    <row r="3" ht="12.75" customHeight="1" spans="1:26">
      <c r="A3" s="271" t="s">
        <v>1101</v>
      </c>
      <c r="B3" s="272">
        <v>2011</v>
      </c>
      <c r="C3" s="272">
        <v>2012</v>
      </c>
      <c r="D3" s="272">
        <v>2013</v>
      </c>
      <c r="E3" s="272">
        <v>2014</v>
      </c>
      <c r="F3" s="272">
        <v>2015</v>
      </c>
      <c r="G3" s="272">
        <v>2016</v>
      </c>
      <c r="H3" s="272">
        <v>2017</v>
      </c>
      <c r="I3" s="272">
        <v>2018</v>
      </c>
      <c r="J3" s="272">
        <v>2019</v>
      </c>
      <c r="K3" s="272">
        <v>2020</v>
      </c>
      <c r="L3" s="272">
        <v>2021</v>
      </c>
      <c r="M3" s="272">
        <v>2022</v>
      </c>
      <c r="N3" s="272">
        <v>2023</v>
      </c>
      <c r="O3" s="217"/>
      <c r="P3" s="217"/>
      <c r="Q3" s="217"/>
      <c r="R3" s="217"/>
      <c r="S3" s="217"/>
      <c r="T3" s="217"/>
      <c r="U3" s="217"/>
      <c r="V3" s="217"/>
      <c r="W3" s="217"/>
      <c r="X3" s="217"/>
      <c r="Y3" s="217"/>
      <c r="Z3" s="217"/>
    </row>
    <row r="4" ht="12.75" customHeight="1" spans="1:26">
      <c r="A4" s="243" t="s">
        <v>1426</v>
      </c>
      <c r="B4" s="273">
        <v>538</v>
      </c>
      <c r="C4" s="273">
        <v>538</v>
      </c>
      <c r="D4" s="273">
        <v>538</v>
      </c>
      <c r="E4" s="274">
        <v>624</v>
      </c>
      <c r="F4" s="274">
        <v>588</v>
      </c>
      <c r="G4" s="273">
        <v>588</v>
      </c>
      <c r="H4" s="274">
        <v>603</v>
      </c>
      <c r="I4" s="274">
        <v>622</v>
      </c>
      <c r="J4" s="274">
        <v>626</v>
      </c>
      <c r="K4" s="274">
        <v>636</v>
      </c>
      <c r="L4" s="274">
        <f>K4+12</f>
        <v>648</v>
      </c>
      <c r="M4" s="274">
        <f>L4+7</f>
        <v>655</v>
      </c>
      <c r="N4" s="280">
        <v>663</v>
      </c>
      <c r="O4" s="217"/>
      <c r="P4" s="217"/>
      <c r="Q4" s="217"/>
      <c r="R4" s="217"/>
      <c r="S4" s="217"/>
      <c r="T4" s="217"/>
      <c r="U4" s="217"/>
      <c r="V4" s="217"/>
      <c r="W4" s="217"/>
      <c r="X4" s="217"/>
      <c r="Y4" s="217"/>
      <c r="Z4" s="217"/>
    </row>
    <row r="5" ht="12.75" customHeight="1" spans="1:26">
      <c r="A5" s="243" t="s">
        <v>1427</v>
      </c>
      <c r="B5" s="273">
        <v>421</v>
      </c>
      <c r="C5" s="273">
        <v>421</v>
      </c>
      <c r="D5" s="273">
        <v>446</v>
      </c>
      <c r="E5" s="274">
        <v>446</v>
      </c>
      <c r="F5" s="275">
        <v>452</v>
      </c>
      <c r="G5" s="275">
        <v>455</v>
      </c>
      <c r="H5" s="275">
        <v>467</v>
      </c>
      <c r="I5" s="275">
        <v>469</v>
      </c>
      <c r="J5" s="275">
        <v>474</v>
      </c>
      <c r="K5" s="275">
        <v>488</v>
      </c>
      <c r="L5" s="275">
        <f>K5+10</f>
        <v>498</v>
      </c>
      <c r="M5" s="275">
        <f>L5+8</f>
        <v>506</v>
      </c>
      <c r="N5" s="280">
        <v>510</v>
      </c>
      <c r="O5" s="217"/>
      <c r="P5" s="217"/>
      <c r="Q5" s="217"/>
      <c r="R5" s="217"/>
      <c r="S5" s="217"/>
      <c r="T5" s="217"/>
      <c r="U5" s="217"/>
      <c r="V5" s="217"/>
      <c r="W5" s="217"/>
      <c r="X5" s="217"/>
      <c r="Y5" s="217"/>
      <c r="Z5" s="217"/>
    </row>
    <row r="6" ht="12.75" customHeight="1" spans="1:26">
      <c r="A6" s="243" t="s">
        <v>1428</v>
      </c>
      <c r="B6" s="273">
        <v>1835</v>
      </c>
      <c r="C6" s="273">
        <v>1835</v>
      </c>
      <c r="D6" s="273">
        <v>1847</v>
      </c>
      <c r="E6" s="273">
        <v>1847</v>
      </c>
      <c r="F6" s="273">
        <v>1849</v>
      </c>
      <c r="G6" s="273">
        <v>1852</v>
      </c>
      <c r="H6" s="273">
        <v>1857</v>
      </c>
      <c r="I6" s="273">
        <v>1857</v>
      </c>
      <c r="J6" s="273">
        <v>1857</v>
      </c>
      <c r="K6" s="273">
        <v>1878</v>
      </c>
      <c r="L6" s="273">
        <v>1881</v>
      </c>
      <c r="M6" s="273">
        <v>1892</v>
      </c>
      <c r="N6" s="280">
        <v>1897</v>
      </c>
      <c r="O6" s="217"/>
      <c r="P6" s="217"/>
      <c r="Q6" s="217"/>
      <c r="R6" s="217"/>
      <c r="S6" s="217"/>
      <c r="T6" s="217"/>
      <c r="U6" s="217"/>
      <c r="V6" s="217"/>
      <c r="W6" s="217"/>
      <c r="X6" s="217"/>
      <c r="Y6" s="217"/>
      <c r="Z6" s="217"/>
    </row>
    <row r="7" ht="12.75" customHeight="1" spans="1:26">
      <c r="A7" s="243" t="s">
        <v>1429</v>
      </c>
      <c r="B7" s="273">
        <v>512</v>
      </c>
      <c r="C7" s="273">
        <v>519</v>
      </c>
      <c r="D7" s="273">
        <v>524</v>
      </c>
      <c r="E7" s="273">
        <v>525</v>
      </c>
      <c r="F7" s="273">
        <v>537</v>
      </c>
      <c r="G7" s="273">
        <v>545</v>
      </c>
      <c r="H7" s="273">
        <v>551</v>
      </c>
      <c r="I7" s="273">
        <v>559</v>
      </c>
      <c r="J7" s="273">
        <v>559</v>
      </c>
      <c r="K7" s="273">
        <v>569</v>
      </c>
      <c r="L7" s="273">
        <v>569</v>
      </c>
      <c r="M7" s="273">
        <v>569</v>
      </c>
      <c r="N7" s="280">
        <v>569</v>
      </c>
      <c r="O7" s="217"/>
      <c r="P7" s="217"/>
      <c r="Q7" s="217"/>
      <c r="R7" s="217"/>
      <c r="S7" s="217"/>
      <c r="T7" s="217"/>
      <c r="U7" s="217"/>
      <c r="V7" s="217"/>
      <c r="W7" s="217"/>
      <c r="X7" s="217"/>
      <c r="Y7" s="217"/>
      <c r="Z7" s="217"/>
    </row>
    <row r="8" ht="12.75" customHeight="1" spans="1:26">
      <c r="A8" s="243" t="s">
        <v>1430</v>
      </c>
      <c r="B8" s="273">
        <v>1010</v>
      </c>
      <c r="C8" s="273">
        <v>1064</v>
      </c>
      <c r="D8" s="273">
        <v>1064</v>
      </c>
      <c r="E8" s="273">
        <v>1064</v>
      </c>
      <c r="F8" s="273">
        <v>1064</v>
      </c>
      <c r="G8" s="273">
        <v>1064</v>
      </c>
      <c r="H8" s="273">
        <v>1064</v>
      </c>
      <c r="I8" s="273">
        <v>1141</v>
      </c>
      <c r="J8" s="273">
        <v>1141</v>
      </c>
      <c r="K8" s="273">
        <v>1141</v>
      </c>
      <c r="L8" s="273">
        <v>1141</v>
      </c>
      <c r="M8" s="273">
        <v>1141</v>
      </c>
      <c r="N8" s="280">
        <v>1480</v>
      </c>
      <c r="O8" s="217"/>
      <c r="P8" s="217"/>
      <c r="Q8" s="217"/>
      <c r="R8" s="217"/>
      <c r="S8" s="217"/>
      <c r="T8" s="217"/>
      <c r="U8" s="217"/>
      <c r="V8" s="217"/>
      <c r="W8" s="217"/>
      <c r="X8" s="217"/>
      <c r="Y8" s="217"/>
      <c r="Z8" s="217"/>
    </row>
    <row r="9" ht="12.75" customHeight="1" spans="1:26">
      <c r="A9" s="243" t="s">
        <v>1431</v>
      </c>
      <c r="B9" s="273" t="s">
        <v>607</v>
      </c>
      <c r="C9" s="273" t="s">
        <v>607</v>
      </c>
      <c r="D9" s="273" t="s">
        <v>607</v>
      </c>
      <c r="E9" s="273" t="s">
        <v>607</v>
      </c>
      <c r="F9" s="273" t="s">
        <v>607</v>
      </c>
      <c r="G9" s="273" t="s">
        <v>607</v>
      </c>
      <c r="H9" s="273" t="s">
        <v>607</v>
      </c>
      <c r="I9" s="273" t="s">
        <v>607</v>
      </c>
      <c r="J9" s="273">
        <v>1090</v>
      </c>
      <c r="K9" s="273">
        <v>942</v>
      </c>
      <c r="L9" s="273">
        <v>942</v>
      </c>
      <c r="M9" s="273">
        <v>942</v>
      </c>
      <c r="N9" s="280">
        <v>942</v>
      </c>
      <c r="O9" s="217"/>
      <c r="P9" s="217"/>
      <c r="Q9" s="217"/>
      <c r="R9" s="217"/>
      <c r="S9" s="217"/>
      <c r="T9" s="217"/>
      <c r="U9" s="217"/>
      <c r="V9" s="217"/>
      <c r="W9" s="217"/>
      <c r="X9" s="217"/>
      <c r="Y9" s="217"/>
      <c r="Z9" s="217"/>
    </row>
    <row r="10" ht="12.75" customHeight="1" spans="1:26">
      <c r="A10" s="243" t="s">
        <v>1432</v>
      </c>
      <c r="B10" s="273" t="s">
        <v>607</v>
      </c>
      <c r="C10" s="273" t="s">
        <v>607</v>
      </c>
      <c r="D10" s="273" t="s">
        <v>607</v>
      </c>
      <c r="E10" s="273" t="s">
        <v>607</v>
      </c>
      <c r="F10" s="273" t="s">
        <v>607</v>
      </c>
      <c r="G10" s="273" t="s">
        <v>607</v>
      </c>
      <c r="H10" s="273" t="s">
        <v>607</v>
      </c>
      <c r="I10" s="273" t="s">
        <v>607</v>
      </c>
      <c r="J10" s="273" t="s">
        <v>607</v>
      </c>
      <c r="K10" s="273">
        <v>388</v>
      </c>
      <c r="L10" s="273">
        <v>388</v>
      </c>
      <c r="M10" s="273">
        <v>388</v>
      </c>
      <c r="N10" s="280">
        <v>388</v>
      </c>
      <c r="O10" s="217"/>
      <c r="P10" s="217"/>
      <c r="Q10" s="217"/>
      <c r="R10" s="217"/>
      <c r="S10" s="217"/>
      <c r="T10" s="217"/>
      <c r="U10" s="217"/>
      <c r="V10" s="217"/>
      <c r="W10" s="217"/>
      <c r="X10" s="217"/>
      <c r="Y10" s="217"/>
      <c r="Z10" s="217"/>
    </row>
    <row r="11" ht="12.75" customHeight="1" spans="1:26">
      <c r="A11" s="243" t="s">
        <v>1433</v>
      </c>
      <c r="B11" s="273">
        <v>19000</v>
      </c>
      <c r="C11" s="273">
        <v>19000</v>
      </c>
      <c r="D11" s="273">
        <v>19000</v>
      </c>
      <c r="E11" s="273">
        <v>19000</v>
      </c>
      <c r="F11" s="273">
        <v>19000</v>
      </c>
      <c r="G11" s="273">
        <v>19000</v>
      </c>
      <c r="H11" s="273">
        <v>19147</v>
      </c>
      <c r="I11" s="273">
        <v>19174</v>
      </c>
      <c r="J11" s="281">
        <v>19422</v>
      </c>
      <c r="K11" s="273">
        <v>19422</v>
      </c>
      <c r="L11" s="273">
        <v>19422</v>
      </c>
      <c r="M11" s="273">
        <v>19422</v>
      </c>
      <c r="N11" s="280">
        <v>19804</v>
      </c>
      <c r="O11" s="217"/>
      <c r="P11" s="217"/>
      <c r="Q11" s="217"/>
      <c r="R11" s="217"/>
      <c r="S11" s="217"/>
      <c r="T11" s="217"/>
      <c r="U11" s="217"/>
      <c r="V11" s="217"/>
      <c r="W11" s="217"/>
      <c r="X11" s="217"/>
      <c r="Y11" s="217"/>
      <c r="Z11" s="217"/>
    </row>
    <row r="12" ht="12.75" customHeight="1" spans="1:26">
      <c r="A12" s="276" t="s">
        <v>14</v>
      </c>
      <c r="B12" s="277">
        <v>23316</v>
      </c>
      <c r="C12" s="277">
        <v>23377</v>
      </c>
      <c r="D12" s="277">
        <v>23419</v>
      </c>
      <c r="E12" s="278">
        <f t="shared" ref="E12:N12" si="0">SUM(E4:E11)</f>
        <v>23506</v>
      </c>
      <c r="F12" s="278">
        <f t="shared" si="0"/>
        <v>23490</v>
      </c>
      <c r="G12" s="278">
        <f t="shared" si="0"/>
        <v>23504</v>
      </c>
      <c r="H12" s="278">
        <f t="shared" si="0"/>
        <v>23689</v>
      </c>
      <c r="I12" s="278">
        <f t="shared" si="0"/>
        <v>23822</v>
      </c>
      <c r="J12" s="278">
        <f t="shared" si="0"/>
        <v>25169</v>
      </c>
      <c r="K12" s="278">
        <f t="shared" si="0"/>
        <v>25464</v>
      </c>
      <c r="L12" s="278">
        <f t="shared" si="0"/>
        <v>25489</v>
      </c>
      <c r="M12" s="278">
        <f t="shared" si="0"/>
        <v>25515</v>
      </c>
      <c r="N12" s="282">
        <f t="shared" si="0"/>
        <v>26253</v>
      </c>
      <c r="O12" s="217"/>
      <c r="P12" s="217"/>
      <c r="Q12" s="217"/>
      <c r="R12" s="217"/>
      <c r="S12" s="217"/>
      <c r="T12" s="217"/>
      <c r="U12" s="217"/>
      <c r="V12" s="217"/>
      <c r="W12" s="217"/>
      <c r="X12" s="217"/>
      <c r="Y12" s="217"/>
      <c r="Z12" s="217"/>
    </row>
    <row r="13" ht="18.75" customHeight="1" spans="1:26">
      <c r="A13" s="268" t="s">
        <v>1434</v>
      </c>
      <c r="B13" s="279"/>
      <c r="C13" s="279"/>
      <c r="D13" s="279"/>
      <c r="E13" s="279"/>
      <c r="F13" s="279"/>
      <c r="G13" s="279"/>
      <c r="H13" s="279"/>
      <c r="I13" s="279"/>
      <c r="J13" s="279"/>
      <c r="K13" s="279"/>
      <c r="L13" s="279"/>
      <c r="M13" s="279"/>
      <c r="N13" s="217"/>
      <c r="O13" s="217"/>
      <c r="P13" s="217"/>
      <c r="Q13" s="217"/>
      <c r="R13" s="217"/>
      <c r="S13" s="217"/>
      <c r="T13" s="217"/>
      <c r="U13" s="217"/>
      <c r="V13" s="217"/>
      <c r="W13" s="217"/>
      <c r="X13" s="217"/>
      <c r="Y13" s="217"/>
      <c r="Z13" s="217"/>
    </row>
    <row r="14" ht="52.5" customHeight="1" spans="1:26">
      <c r="A14" s="268" t="s">
        <v>1435</v>
      </c>
      <c r="N14" s="217"/>
      <c r="O14" s="217"/>
      <c r="P14" s="217"/>
      <c r="Q14" s="217"/>
      <c r="R14" s="217"/>
      <c r="S14" s="217"/>
      <c r="T14" s="217"/>
      <c r="U14" s="217"/>
      <c r="V14" s="217"/>
      <c r="W14" s="217"/>
      <c r="X14" s="217"/>
      <c r="Y14" s="217"/>
      <c r="Z14" s="217"/>
    </row>
    <row r="15" ht="46.5" customHeight="1" spans="1:26">
      <c r="A15" s="268" t="s">
        <v>1436</v>
      </c>
      <c r="N15" s="217"/>
      <c r="O15" s="217"/>
      <c r="P15" s="217"/>
      <c r="Q15" s="217"/>
      <c r="R15" s="217"/>
      <c r="S15" s="217"/>
      <c r="T15" s="217"/>
      <c r="U15" s="217"/>
      <c r="V15" s="217"/>
      <c r="W15" s="217"/>
      <c r="X15" s="217"/>
      <c r="Y15" s="217"/>
      <c r="Z15" s="217"/>
    </row>
    <row r="16" ht="12.75" customHeight="1" spans="1:26">
      <c r="A16" s="243" t="s">
        <v>1437</v>
      </c>
      <c r="B16" s="244"/>
      <c r="C16" s="243"/>
      <c r="D16" s="245"/>
      <c r="E16" s="217"/>
      <c r="F16" s="217"/>
      <c r="G16" s="217"/>
      <c r="H16" s="217"/>
      <c r="I16" s="217"/>
      <c r="J16" s="217"/>
      <c r="K16" s="217"/>
      <c r="L16" s="217"/>
      <c r="M16" s="217"/>
      <c r="N16" s="217"/>
      <c r="O16" s="217"/>
      <c r="P16" s="217"/>
      <c r="Q16" s="217"/>
      <c r="R16" s="217"/>
      <c r="S16" s="217"/>
      <c r="T16" s="217"/>
      <c r="U16" s="217"/>
      <c r="V16" s="217"/>
      <c r="W16" s="217"/>
      <c r="X16" s="217"/>
      <c r="Y16" s="217"/>
      <c r="Z16" s="217"/>
    </row>
    <row r="17" ht="12.75" customHeight="1" spans="1:26">
      <c r="A17" s="217" t="s">
        <v>1438</v>
      </c>
      <c r="B17" s="217"/>
      <c r="C17" s="217"/>
      <c r="D17" s="217"/>
      <c r="E17" s="217"/>
      <c r="F17" s="217"/>
      <c r="G17" s="217"/>
      <c r="H17" s="217"/>
      <c r="I17" s="217"/>
      <c r="J17" s="217"/>
      <c r="K17" s="217"/>
      <c r="L17" s="217"/>
      <c r="M17" s="217"/>
      <c r="N17" s="217"/>
      <c r="O17" s="217"/>
      <c r="P17" s="217"/>
      <c r="Q17" s="217"/>
      <c r="R17" s="217"/>
      <c r="S17" s="217"/>
      <c r="T17" s="217"/>
      <c r="U17" s="217"/>
      <c r="V17" s="217"/>
      <c r="W17" s="217"/>
      <c r="X17" s="217"/>
      <c r="Y17" s="217"/>
      <c r="Z17" s="217"/>
    </row>
    <row r="18" ht="12.75" customHeight="1" spans="1:26">
      <c r="A18" s="217"/>
      <c r="B18" s="217"/>
      <c r="C18" s="217"/>
      <c r="D18" s="217"/>
      <c r="E18" s="217"/>
      <c r="F18" s="217"/>
      <c r="G18" s="217"/>
      <c r="H18" s="217"/>
      <c r="I18" s="217"/>
      <c r="J18" s="217"/>
      <c r="K18" s="217"/>
      <c r="L18" s="217"/>
      <c r="M18" s="217"/>
      <c r="N18" s="217"/>
      <c r="O18" s="217"/>
      <c r="P18" s="217"/>
      <c r="Q18" s="217"/>
      <c r="R18" s="217"/>
      <c r="S18" s="217"/>
      <c r="T18" s="217"/>
      <c r="U18" s="217"/>
      <c r="V18" s="217"/>
      <c r="W18" s="217"/>
      <c r="X18" s="217"/>
      <c r="Y18" s="217"/>
      <c r="Z18" s="217"/>
    </row>
    <row r="19" ht="12.75" customHeight="1" spans="1:26">
      <c r="A19" s="217"/>
      <c r="B19" s="217"/>
      <c r="C19" s="217"/>
      <c r="D19" s="217"/>
      <c r="E19" s="217"/>
      <c r="F19" s="217"/>
      <c r="G19" s="217"/>
      <c r="H19" s="217"/>
      <c r="I19" s="217"/>
      <c r="J19" s="217"/>
      <c r="K19" s="217"/>
      <c r="L19" s="217"/>
      <c r="M19" s="217"/>
      <c r="N19" s="217"/>
      <c r="O19" s="217"/>
      <c r="P19" s="217"/>
      <c r="Q19" s="217"/>
      <c r="R19" s="217"/>
      <c r="S19" s="217"/>
      <c r="T19" s="217"/>
      <c r="U19" s="217"/>
      <c r="V19" s="217"/>
      <c r="W19" s="217"/>
      <c r="X19" s="217"/>
      <c r="Y19" s="217"/>
      <c r="Z19" s="217"/>
    </row>
    <row r="20" ht="12.75" customHeight="1" spans="1:26">
      <c r="A20" s="217"/>
      <c r="B20" s="217"/>
      <c r="C20" s="217"/>
      <c r="D20" s="217"/>
      <c r="E20" s="217"/>
      <c r="F20" s="217"/>
      <c r="G20" s="217"/>
      <c r="H20" s="217"/>
      <c r="I20" s="217"/>
      <c r="J20" s="217"/>
      <c r="K20" s="217"/>
      <c r="L20" s="217"/>
      <c r="M20" s="217"/>
      <c r="N20" s="217"/>
      <c r="O20" s="217"/>
      <c r="P20" s="217"/>
      <c r="Q20" s="217"/>
      <c r="R20" s="217"/>
      <c r="S20" s="217"/>
      <c r="T20" s="217"/>
      <c r="U20" s="217"/>
      <c r="V20" s="217"/>
      <c r="W20" s="217"/>
      <c r="X20" s="217"/>
      <c r="Y20" s="217"/>
      <c r="Z20" s="217"/>
    </row>
    <row r="21" ht="12.75" customHeight="1" spans="1:26">
      <c r="A21" s="217"/>
      <c r="B21" s="217"/>
      <c r="C21" s="217"/>
      <c r="D21" s="217"/>
      <c r="E21" s="217"/>
      <c r="F21" s="217"/>
      <c r="G21" s="217"/>
      <c r="H21" s="217"/>
      <c r="I21" s="217"/>
      <c r="J21" s="217"/>
      <c r="K21" s="217"/>
      <c r="L21" s="217"/>
      <c r="M21" s="217"/>
      <c r="N21" s="217"/>
      <c r="O21" s="217"/>
      <c r="P21" s="217"/>
      <c r="Q21" s="217"/>
      <c r="R21" s="217"/>
      <c r="S21" s="217"/>
      <c r="T21" s="217"/>
      <c r="U21" s="217"/>
      <c r="V21" s="217"/>
      <c r="W21" s="217"/>
      <c r="X21" s="217"/>
      <c r="Y21" s="217"/>
      <c r="Z21" s="217"/>
    </row>
    <row r="22" ht="12.75" customHeight="1" spans="1:26">
      <c r="A22" s="217"/>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row>
    <row r="23" ht="12.75" customHeight="1" spans="1:26">
      <c r="A23" s="217"/>
      <c r="B23" s="217"/>
      <c r="C23" s="217"/>
      <c r="D23" s="217"/>
      <c r="E23" s="217"/>
      <c r="F23" s="217"/>
      <c r="G23" s="217"/>
      <c r="H23" s="217"/>
      <c r="I23" s="217"/>
      <c r="J23" s="217"/>
      <c r="K23" s="217"/>
      <c r="L23" s="217"/>
      <c r="M23" s="217"/>
      <c r="N23" s="217"/>
      <c r="O23" s="217"/>
      <c r="P23" s="217"/>
      <c r="Q23" s="217"/>
      <c r="R23" s="217"/>
      <c r="S23" s="217"/>
      <c r="T23" s="217"/>
      <c r="U23" s="217"/>
      <c r="V23" s="217"/>
      <c r="W23" s="217"/>
      <c r="X23" s="217"/>
      <c r="Y23" s="217"/>
      <c r="Z23" s="217"/>
    </row>
    <row r="24" ht="12.75" customHeight="1" spans="1:26">
      <c r="A24" s="217"/>
      <c r="B24" s="217"/>
      <c r="C24" s="217"/>
      <c r="D24" s="217"/>
      <c r="E24" s="217"/>
      <c r="F24" s="217"/>
      <c r="G24" s="217"/>
      <c r="H24" s="217"/>
      <c r="I24" s="217"/>
      <c r="J24" s="217"/>
      <c r="K24" s="217"/>
      <c r="L24" s="217"/>
      <c r="M24" s="217"/>
      <c r="N24" s="217"/>
      <c r="O24" s="217"/>
      <c r="P24" s="217"/>
      <c r="Q24" s="217"/>
      <c r="R24" s="217"/>
      <c r="S24" s="217"/>
      <c r="T24" s="217"/>
      <c r="U24" s="217"/>
      <c r="V24" s="217"/>
      <c r="W24" s="217"/>
      <c r="X24" s="217"/>
      <c r="Y24" s="217"/>
      <c r="Z24" s="217"/>
    </row>
    <row r="25" ht="12.75" customHeight="1" spans="1:26">
      <c r="A25" s="217"/>
      <c r="B25" s="217"/>
      <c r="C25" s="217"/>
      <c r="D25" s="217"/>
      <c r="E25" s="217"/>
      <c r="F25" s="217"/>
      <c r="G25" s="217"/>
      <c r="H25" s="217"/>
      <c r="I25" s="217"/>
      <c r="J25" s="217"/>
      <c r="K25" s="217"/>
      <c r="L25" s="217"/>
      <c r="M25" s="217"/>
      <c r="N25" s="217"/>
      <c r="O25" s="217"/>
      <c r="P25" s="217"/>
      <c r="Q25" s="217"/>
      <c r="R25" s="217"/>
      <c r="S25" s="217"/>
      <c r="T25" s="217"/>
      <c r="U25" s="217"/>
      <c r="V25" s="217"/>
      <c r="W25" s="217"/>
      <c r="X25" s="217"/>
      <c r="Y25" s="217"/>
      <c r="Z25" s="217"/>
    </row>
    <row r="26" ht="12.75" customHeight="1" spans="1:26">
      <c r="A26" s="217"/>
      <c r="B26" s="217"/>
      <c r="C26" s="217"/>
      <c r="D26" s="217"/>
      <c r="E26" s="217"/>
      <c r="F26" s="217"/>
      <c r="G26" s="217"/>
      <c r="H26" s="217"/>
      <c r="I26" s="217"/>
      <c r="J26" s="217"/>
      <c r="K26" s="217"/>
      <c r="L26" s="217"/>
      <c r="M26" s="217"/>
      <c r="N26" s="217"/>
      <c r="O26" s="217"/>
      <c r="P26" s="217"/>
      <c r="Q26" s="217"/>
      <c r="R26" s="217"/>
      <c r="S26" s="217"/>
      <c r="T26" s="217"/>
      <c r="U26" s="217"/>
      <c r="V26" s="217"/>
      <c r="W26" s="217"/>
      <c r="X26" s="217"/>
      <c r="Y26" s="217"/>
      <c r="Z26" s="217"/>
    </row>
    <row r="27" ht="12.75" customHeight="1" spans="1:26">
      <c r="A27" s="217"/>
      <c r="B27" s="217"/>
      <c r="C27" s="217"/>
      <c r="D27" s="217"/>
      <c r="E27" s="217"/>
      <c r="F27" s="217"/>
      <c r="G27" s="217"/>
      <c r="H27" s="217"/>
      <c r="I27" s="217"/>
      <c r="J27" s="217"/>
      <c r="K27" s="217"/>
      <c r="L27" s="217"/>
      <c r="M27" s="217"/>
      <c r="N27" s="217"/>
      <c r="O27" s="217"/>
      <c r="P27" s="217"/>
      <c r="Q27" s="217"/>
      <c r="R27" s="217"/>
      <c r="S27" s="217"/>
      <c r="T27" s="217"/>
      <c r="U27" s="217"/>
      <c r="V27" s="217"/>
      <c r="W27" s="217"/>
      <c r="X27" s="217"/>
      <c r="Y27" s="217"/>
      <c r="Z27" s="217"/>
    </row>
    <row r="28" ht="12.75" customHeight="1" spans="1:26">
      <c r="A28" s="217"/>
      <c r="B28" s="217"/>
      <c r="C28" s="217"/>
      <c r="D28" s="217"/>
      <c r="E28" s="217"/>
      <c r="F28" s="217"/>
      <c r="G28" s="217"/>
      <c r="H28" s="217"/>
      <c r="I28" s="217"/>
      <c r="J28" s="217"/>
      <c r="K28" s="217"/>
      <c r="L28" s="217"/>
      <c r="M28" s="217"/>
      <c r="N28" s="217"/>
      <c r="O28" s="217"/>
      <c r="P28" s="217"/>
      <c r="Q28" s="217"/>
      <c r="R28" s="217"/>
      <c r="S28" s="217"/>
      <c r="T28" s="217"/>
      <c r="U28" s="217"/>
      <c r="V28" s="217"/>
      <c r="W28" s="217"/>
      <c r="X28" s="217"/>
      <c r="Y28" s="217"/>
      <c r="Z28" s="217"/>
    </row>
    <row r="29" ht="12.75" customHeight="1" spans="1:26">
      <c r="A29" s="217"/>
      <c r="B29" s="217"/>
      <c r="C29" s="217"/>
      <c r="D29" s="217"/>
      <c r="E29" s="217"/>
      <c r="F29" s="217"/>
      <c r="G29" s="217"/>
      <c r="H29" s="217"/>
      <c r="I29" s="217"/>
      <c r="J29" s="217"/>
      <c r="K29" s="217"/>
      <c r="L29" s="217"/>
      <c r="M29" s="217"/>
      <c r="N29" s="217"/>
      <c r="O29" s="217"/>
      <c r="P29" s="217"/>
      <c r="Q29" s="217"/>
      <c r="R29" s="217"/>
      <c r="S29" s="217"/>
      <c r="T29" s="217"/>
      <c r="U29" s="217"/>
      <c r="V29" s="217"/>
      <c r="W29" s="217"/>
      <c r="X29" s="217"/>
      <c r="Y29" s="217"/>
      <c r="Z29" s="217"/>
    </row>
    <row r="30" ht="12.75" customHeight="1" spans="1:26">
      <c r="A30" s="217"/>
      <c r="B30" s="217"/>
      <c r="C30" s="217"/>
      <c r="D30" s="217"/>
      <c r="E30" s="217"/>
      <c r="F30" s="217"/>
      <c r="G30" s="217"/>
      <c r="H30" s="217"/>
      <c r="I30" s="217"/>
      <c r="J30" s="217"/>
      <c r="K30" s="217"/>
      <c r="L30" s="217"/>
      <c r="M30" s="217"/>
      <c r="N30" s="217"/>
      <c r="O30" s="217"/>
      <c r="P30" s="217"/>
      <c r="Q30" s="217"/>
      <c r="R30" s="217"/>
      <c r="S30" s="217"/>
      <c r="T30" s="217"/>
      <c r="U30" s="217"/>
      <c r="V30" s="217"/>
      <c r="W30" s="217"/>
      <c r="X30" s="217"/>
      <c r="Y30" s="217"/>
      <c r="Z30" s="217"/>
    </row>
    <row r="31" ht="12.75" customHeight="1" spans="1:26">
      <c r="A31" s="217"/>
      <c r="B31" s="217"/>
      <c r="C31" s="217"/>
      <c r="D31" s="217"/>
      <c r="E31" s="217"/>
      <c r="F31" s="217"/>
      <c r="G31" s="217"/>
      <c r="H31" s="217"/>
      <c r="I31" s="217"/>
      <c r="J31" s="217"/>
      <c r="K31" s="217"/>
      <c r="L31" s="217"/>
      <c r="M31" s="217"/>
      <c r="N31" s="217"/>
      <c r="O31" s="217"/>
      <c r="P31" s="217"/>
      <c r="Q31" s="217"/>
      <c r="R31" s="217"/>
      <c r="S31" s="217"/>
      <c r="T31" s="217"/>
      <c r="U31" s="217"/>
      <c r="V31" s="217"/>
      <c r="W31" s="217"/>
      <c r="X31" s="217"/>
      <c r="Y31" s="217"/>
      <c r="Z31" s="217"/>
    </row>
    <row r="32" ht="12.75" customHeight="1" spans="1:26">
      <c r="A32" s="217"/>
      <c r="B32" s="217"/>
      <c r="C32" s="217"/>
      <c r="D32" s="217"/>
      <c r="E32" s="217"/>
      <c r="F32" s="217"/>
      <c r="G32" s="217"/>
      <c r="H32" s="217"/>
      <c r="I32" s="217"/>
      <c r="J32" s="217"/>
      <c r="K32" s="217"/>
      <c r="L32" s="217"/>
      <c r="M32" s="217"/>
      <c r="N32" s="217"/>
      <c r="O32" s="217"/>
      <c r="P32" s="217"/>
      <c r="Q32" s="217"/>
      <c r="R32" s="217"/>
      <c r="S32" s="217"/>
      <c r="T32" s="217"/>
      <c r="U32" s="217"/>
      <c r="V32" s="217"/>
      <c r="W32" s="217"/>
      <c r="X32" s="217"/>
      <c r="Y32" s="217"/>
      <c r="Z32" s="217"/>
    </row>
    <row r="33" ht="12.75" customHeight="1" spans="1:26">
      <c r="A33" s="217"/>
      <c r="B33" s="217"/>
      <c r="C33" s="217"/>
      <c r="D33" s="217"/>
      <c r="E33" s="217"/>
      <c r="F33" s="217"/>
      <c r="G33" s="217"/>
      <c r="H33" s="217"/>
      <c r="I33" s="217"/>
      <c r="J33" s="217"/>
      <c r="K33" s="217"/>
      <c r="L33" s="217"/>
      <c r="M33" s="217"/>
      <c r="N33" s="217"/>
      <c r="O33" s="217"/>
      <c r="P33" s="217"/>
      <c r="Q33" s="217"/>
      <c r="R33" s="217"/>
      <c r="S33" s="217"/>
      <c r="T33" s="217"/>
      <c r="U33" s="217"/>
      <c r="V33" s="217"/>
      <c r="W33" s="217"/>
      <c r="X33" s="217"/>
      <c r="Y33" s="217"/>
      <c r="Z33" s="217"/>
    </row>
    <row r="34" ht="12.75" customHeight="1" spans="1:26">
      <c r="A34" s="217"/>
      <c r="B34" s="217"/>
      <c r="C34" s="217"/>
      <c r="D34" s="217"/>
      <c r="E34" s="217"/>
      <c r="F34" s="217"/>
      <c r="G34" s="217"/>
      <c r="H34" s="217"/>
      <c r="I34" s="217"/>
      <c r="J34" s="217"/>
      <c r="K34" s="217"/>
      <c r="L34" s="217"/>
      <c r="M34" s="217"/>
      <c r="N34" s="217"/>
      <c r="O34" s="217"/>
      <c r="P34" s="217"/>
      <c r="Q34" s="217"/>
      <c r="R34" s="217"/>
      <c r="S34" s="217"/>
      <c r="T34" s="217"/>
      <c r="U34" s="217"/>
      <c r="V34" s="217"/>
      <c r="W34" s="217"/>
      <c r="X34" s="217"/>
      <c r="Y34" s="217"/>
      <c r="Z34" s="217"/>
    </row>
    <row r="35" ht="12.75" customHeight="1" spans="1:26">
      <c r="A35" s="217"/>
      <c r="B35" s="217"/>
      <c r="C35" s="217"/>
      <c r="D35" s="217"/>
      <c r="E35" s="217"/>
      <c r="F35" s="217"/>
      <c r="G35" s="217"/>
      <c r="H35" s="217"/>
      <c r="I35" s="217"/>
      <c r="J35" s="217"/>
      <c r="K35" s="217"/>
      <c r="L35" s="217"/>
      <c r="M35" s="217"/>
      <c r="N35" s="217"/>
      <c r="O35" s="217"/>
      <c r="P35" s="217"/>
      <c r="Q35" s="217"/>
      <c r="R35" s="217"/>
      <c r="S35" s="217"/>
      <c r="T35" s="217"/>
      <c r="U35" s="217"/>
      <c r="V35" s="217"/>
      <c r="W35" s="217"/>
      <c r="X35" s="217"/>
      <c r="Y35" s="217"/>
      <c r="Z35" s="217"/>
    </row>
    <row r="36" ht="12.75" customHeight="1" spans="1:26">
      <c r="A36" s="217"/>
      <c r="B36" s="217"/>
      <c r="C36" s="217"/>
      <c r="D36" s="217"/>
      <c r="E36" s="217"/>
      <c r="F36" s="217"/>
      <c r="G36" s="217"/>
      <c r="H36" s="217"/>
      <c r="I36" s="217"/>
      <c r="J36" s="217"/>
      <c r="K36" s="217"/>
      <c r="L36" s="217"/>
      <c r="M36" s="217"/>
      <c r="N36" s="217"/>
      <c r="O36" s="217"/>
      <c r="P36" s="217"/>
      <c r="Q36" s="217"/>
      <c r="R36" s="217"/>
      <c r="S36" s="217"/>
      <c r="T36" s="217"/>
      <c r="U36" s="217"/>
      <c r="V36" s="217"/>
      <c r="W36" s="217"/>
      <c r="X36" s="217"/>
      <c r="Y36" s="217"/>
      <c r="Z36" s="217"/>
    </row>
    <row r="37" ht="12.75" customHeight="1" spans="1:26">
      <c r="A37" s="217"/>
      <c r="B37" s="217"/>
      <c r="C37" s="217"/>
      <c r="D37" s="217"/>
      <c r="E37" s="217"/>
      <c r="F37" s="217"/>
      <c r="G37" s="217"/>
      <c r="H37" s="217"/>
      <c r="I37" s="217"/>
      <c r="J37" s="217"/>
      <c r="K37" s="217"/>
      <c r="L37" s="217"/>
      <c r="M37" s="217"/>
      <c r="N37" s="217"/>
      <c r="O37" s="217"/>
      <c r="P37" s="217"/>
      <c r="Q37" s="217"/>
      <c r="R37" s="217"/>
      <c r="S37" s="217"/>
      <c r="T37" s="217"/>
      <c r="U37" s="217"/>
      <c r="V37" s="217"/>
      <c r="W37" s="217"/>
      <c r="X37" s="217"/>
      <c r="Y37" s="217"/>
      <c r="Z37" s="217"/>
    </row>
    <row r="38" ht="12.75" customHeight="1" spans="1:26">
      <c r="A38" s="217"/>
      <c r="B38" s="217"/>
      <c r="C38" s="217"/>
      <c r="D38" s="217"/>
      <c r="E38" s="217"/>
      <c r="F38" s="217"/>
      <c r="G38" s="217"/>
      <c r="H38" s="217"/>
      <c r="I38" s="217"/>
      <c r="J38" s="217"/>
      <c r="K38" s="217"/>
      <c r="L38" s="217"/>
      <c r="M38" s="217"/>
      <c r="N38" s="217"/>
      <c r="O38" s="217"/>
      <c r="P38" s="217"/>
      <c r="Q38" s="217"/>
      <c r="R38" s="217"/>
      <c r="S38" s="217"/>
      <c r="T38" s="217"/>
      <c r="U38" s="217"/>
      <c r="V38" s="217"/>
      <c r="W38" s="217"/>
      <c r="X38" s="217"/>
      <c r="Y38" s="217"/>
      <c r="Z38" s="217"/>
    </row>
    <row r="39" ht="12.75" customHeight="1" spans="1:26">
      <c r="A39" s="217"/>
      <c r="B39" s="217"/>
      <c r="C39" s="217"/>
      <c r="D39" s="217"/>
      <c r="E39" s="217"/>
      <c r="F39" s="217"/>
      <c r="G39" s="217"/>
      <c r="H39" s="217"/>
      <c r="I39" s="217"/>
      <c r="J39" s="217"/>
      <c r="K39" s="217"/>
      <c r="L39" s="217"/>
      <c r="M39" s="217"/>
      <c r="N39" s="217"/>
      <c r="O39" s="217"/>
      <c r="P39" s="217"/>
      <c r="Q39" s="217"/>
      <c r="R39" s="217"/>
      <c r="S39" s="217"/>
      <c r="T39" s="217"/>
      <c r="U39" s="217"/>
      <c r="V39" s="217"/>
      <c r="W39" s="217"/>
      <c r="X39" s="217"/>
      <c r="Y39" s="217"/>
      <c r="Z39" s="217"/>
    </row>
    <row r="40" ht="12.75" customHeight="1" spans="1:26">
      <c r="A40" s="217"/>
      <c r="B40" s="217"/>
      <c r="C40" s="217"/>
      <c r="D40" s="217"/>
      <c r="E40" s="217"/>
      <c r="F40" s="217"/>
      <c r="G40" s="217"/>
      <c r="H40" s="217"/>
      <c r="I40" s="217"/>
      <c r="J40" s="217"/>
      <c r="K40" s="217"/>
      <c r="L40" s="217"/>
      <c r="M40" s="217"/>
      <c r="N40" s="217"/>
      <c r="O40" s="217"/>
      <c r="P40" s="217"/>
      <c r="Q40" s="217"/>
      <c r="R40" s="217"/>
      <c r="S40" s="217"/>
      <c r="T40" s="217"/>
      <c r="U40" s="217"/>
      <c r="V40" s="217"/>
      <c r="W40" s="217"/>
      <c r="X40" s="217"/>
      <c r="Y40" s="217"/>
      <c r="Z40" s="217"/>
    </row>
    <row r="41" ht="12.75" customHeight="1" spans="1:26">
      <c r="A41" s="217"/>
      <c r="B41" s="217"/>
      <c r="C41" s="217"/>
      <c r="D41" s="217"/>
      <c r="E41" s="217"/>
      <c r="F41" s="217"/>
      <c r="G41" s="217"/>
      <c r="H41" s="217"/>
      <c r="I41" s="217"/>
      <c r="J41" s="217"/>
      <c r="K41" s="217"/>
      <c r="L41" s="217"/>
      <c r="M41" s="217"/>
      <c r="N41" s="217"/>
      <c r="O41" s="217"/>
      <c r="P41" s="217"/>
      <c r="Q41" s="217"/>
      <c r="R41" s="217"/>
      <c r="S41" s="217"/>
      <c r="T41" s="217"/>
      <c r="U41" s="217"/>
      <c r="V41" s="217"/>
      <c r="W41" s="217"/>
      <c r="X41" s="217"/>
      <c r="Y41" s="217"/>
      <c r="Z41" s="217"/>
    </row>
    <row r="42" ht="12.75" customHeight="1" spans="1:26">
      <c r="A42" s="217"/>
      <c r="B42" s="217"/>
      <c r="C42" s="217"/>
      <c r="D42" s="217"/>
      <c r="E42" s="217"/>
      <c r="F42" s="217"/>
      <c r="G42" s="217"/>
      <c r="H42" s="217"/>
      <c r="I42" s="217"/>
      <c r="J42" s="217"/>
      <c r="K42" s="217"/>
      <c r="L42" s="217"/>
      <c r="M42" s="217"/>
      <c r="N42" s="217"/>
      <c r="O42" s="217"/>
      <c r="P42" s="217"/>
      <c r="Q42" s="217"/>
      <c r="R42" s="217"/>
      <c r="S42" s="217"/>
      <c r="T42" s="217"/>
      <c r="U42" s="217"/>
      <c r="V42" s="217"/>
      <c r="W42" s="217"/>
      <c r="X42" s="217"/>
      <c r="Y42" s="217"/>
      <c r="Z42" s="217"/>
    </row>
    <row r="43" ht="12.75" customHeight="1" spans="1:26">
      <c r="A43" s="217"/>
      <c r="B43" s="217"/>
      <c r="C43" s="217"/>
      <c r="D43" s="217"/>
      <c r="E43" s="217"/>
      <c r="F43" s="217"/>
      <c r="G43" s="217"/>
      <c r="H43" s="217"/>
      <c r="I43" s="217"/>
      <c r="J43" s="217"/>
      <c r="K43" s="217"/>
      <c r="L43" s="217"/>
      <c r="M43" s="217"/>
      <c r="N43" s="217"/>
      <c r="O43" s="217"/>
      <c r="P43" s="217"/>
      <c r="Q43" s="217"/>
      <c r="R43" s="217"/>
      <c r="S43" s="217"/>
      <c r="T43" s="217"/>
      <c r="U43" s="217"/>
      <c r="V43" s="217"/>
      <c r="W43" s="217"/>
      <c r="X43" s="217"/>
      <c r="Y43" s="217"/>
      <c r="Z43" s="217"/>
    </row>
    <row r="44" ht="12.75" customHeight="1" spans="1:26">
      <c r="A44" s="217"/>
      <c r="B44" s="217"/>
      <c r="C44" s="217"/>
      <c r="D44" s="217"/>
      <c r="E44" s="217"/>
      <c r="F44" s="217"/>
      <c r="G44" s="217"/>
      <c r="H44" s="217"/>
      <c r="I44" s="217"/>
      <c r="J44" s="217"/>
      <c r="K44" s="217"/>
      <c r="L44" s="217"/>
      <c r="M44" s="217"/>
      <c r="N44" s="217"/>
      <c r="O44" s="217"/>
      <c r="P44" s="217"/>
      <c r="Q44" s="217"/>
      <c r="R44" s="217"/>
      <c r="S44" s="217"/>
      <c r="T44" s="217"/>
      <c r="U44" s="217"/>
      <c r="V44" s="217"/>
      <c r="W44" s="217"/>
      <c r="X44" s="217"/>
      <c r="Y44" s="217"/>
      <c r="Z44" s="217"/>
    </row>
    <row r="45" ht="12.75" customHeight="1" spans="1:26">
      <c r="A45" s="217"/>
      <c r="B45" s="217"/>
      <c r="C45" s="217"/>
      <c r="D45" s="217"/>
      <c r="E45" s="217"/>
      <c r="F45" s="217"/>
      <c r="G45" s="217"/>
      <c r="H45" s="217"/>
      <c r="I45" s="217"/>
      <c r="J45" s="217"/>
      <c r="K45" s="217"/>
      <c r="L45" s="217"/>
      <c r="M45" s="217"/>
      <c r="N45" s="217"/>
      <c r="O45" s="217"/>
      <c r="P45" s="217"/>
      <c r="Q45" s="217"/>
      <c r="R45" s="217"/>
      <c r="S45" s="217"/>
      <c r="T45" s="217"/>
      <c r="U45" s="217"/>
      <c r="V45" s="217"/>
      <c r="W45" s="217"/>
      <c r="X45" s="217"/>
      <c r="Y45" s="217"/>
      <c r="Z45" s="217"/>
    </row>
    <row r="46" ht="12.75" customHeight="1" spans="1:26">
      <c r="A46" s="217"/>
      <c r="B46" s="217"/>
      <c r="C46" s="217"/>
      <c r="D46" s="217"/>
      <c r="E46" s="217"/>
      <c r="F46" s="217"/>
      <c r="G46" s="217"/>
      <c r="H46" s="217"/>
      <c r="I46" s="217"/>
      <c r="J46" s="217"/>
      <c r="K46" s="217"/>
      <c r="L46" s="217"/>
      <c r="M46" s="217"/>
      <c r="N46" s="217"/>
      <c r="O46" s="217"/>
      <c r="P46" s="217"/>
      <c r="Q46" s="217"/>
      <c r="R46" s="217"/>
      <c r="S46" s="217"/>
      <c r="T46" s="217"/>
      <c r="U46" s="217"/>
      <c r="V46" s="217"/>
      <c r="W46" s="217"/>
      <c r="X46" s="217"/>
      <c r="Y46" s="217"/>
      <c r="Z46" s="217"/>
    </row>
    <row r="47" ht="12.75" customHeight="1" spans="1:26">
      <c r="A47" s="217"/>
      <c r="B47" s="217"/>
      <c r="C47" s="217"/>
      <c r="D47" s="217"/>
      <c r="E47" s="217"/>
      <c r="F47" s="217"/>
      <c r="G47" s="217"/>
      <c r="H47" s="217"/>
      <c r="I47" s="217"/>
      <c r="J47" s="217"/>
      <c r="K47" s="217"/>
      <c r="L47" s="217"/>
      <c r="M47" s="217"/>
      <c r="N47" s="217"/>
      <c r="O47" s="217"/>
      <c r="P47" s="217"/>
      <c r="Q47" s="217"/>
      <c r="R47" s="217"/>
      <c r="S47" s="217"/>
      <c r="T47" s="217"/>
      <c r="U47" s="217"/>
      <c r="V47" s="217"/>
      <c r="W47" s="217"/>
      <c r="X47" s="217"/>
      <c r="Y47" s="217"/>
      <c r="Z47" s="217"/>
    </row>
    <row r="48" ht="12.75" customHeight="1" spans="1:26">
      <c r="A48" s="217"/>
      <c r="B48" s="217"/>
      <c r="C48" s="217"/>
      <c r="D48" s="217"/>
      <c r="E48" s="217"/>
      <c r="F48" s="217"/>
      <c r="G48" s="217"/>
      <c r="H48" s="217"/>
      <c r="I48" s="217"/>
      <c r="J48" s="217"/>
      <c r="K48" s="217"/>
      <c r="L48" s="217"/>
      <c r="M48" s="217"/>
      <c r="N48" s="217"/>
      <c r="O48" s="217"/>
      <c r="P48" s="217"/>
      <c r="Q48" s="217"/>
      <c r="R48" s="217"/>
      <c r="S48" s="217"/>
      <c r="T48" s="217"/>
      <c r="U48" s="217"/>
      <c r="V48" s="217"/>
      <c r="W48" s="217"/>
      <c r="X48" s="217"/>
      <c r="Y48" s="217"/>
      <c r="Z48" s="217"/>
    </row>
    <row r="49" ht="12.75" customHeight="1" spans="1:26">
      <c r="A49" s="217"/>
      <c r="B49" s="217"/>
      <c r="C49" s="217"/>
      <c r="D49" s="217"/>
      <c r="E49" s="217"/>
      <c r="F49" s="217"/>
      <c r="G49" s="217"/>
      <c r="H49" s="217"/>
      <c r="I49" s="217"/>
      <c r="J49" s="217"/>
      <c r="K49" s="217"/>
      <c r="L49" s="217"/>
      <c r="M49" s="217"/>
      <c r="N49" s="217"/>
      <c r="O49" s="217"/>
      <c r="P49" s="217"/>
      <c r="Q49" s="217"/>
      <c r="R49" s="217"/>
      <c r="S49" s="217"/>
      <c r="T49" s="217"/>
      <c r="U49" s="217"/>
      <c r="V49" s="217"/>
      <c r="W49" s="217"/>
      <c r="X49" s="217"/>
      <c r="Y49" s="217"/>
      <c r="Z49" s="217"/>
    </row>
    <row r="50" ht="12.75" customHeight="1" spans="1:26">
      <c r="A50" s="217"/>
      <c r="B50" s="217"/>
      <c r="C50" s="217"/>
      <c r="D50" s="217"/>
      <c r="E50" s="217"/>
      <c r="F50" s="217"/>
      <c r="G50" s="217"/>
      <c r="H50" s="217"/>
      <c r="I50" s="217"/>
      <c r="J50" s="217"/>
      <c r="K50" s="217"/>
      <c r="L50" s="217"/>
      <c r="M50" s="217"/>
      <c r="N50" s="217"/>
      <c r="O50" s="217"/>
      <c r="P50" s="217"/>
      <c r="Q50" s="217"/>
      <c r="R50" s="217"/>
      <c r="S50" s="217"/>
      <c r="T50" s="217"/>
      <c r="U50" s="217"/>
      <c r="V50" s="217"/>
      <c r="W50" s="217"/>
      <c r="X50" s="217"/>
      <c r="Y50" s="217"/>
      <c r="Z50" s="217"/>
    </row>
    <row r="51" ht="12.75" customHeight="1" spans="1:26">
      <c r="A51" s="217"/>
      <c r="B51" s="217"/>
      <c r="C51" s="217"/>
      <c r="D51" s="217"/>
      <c r="E51" s="217"/>
      <c r="F51" s="217"/>
      <c r="G51" s="217"/>
      <c r="H51" s="217"/>
      <c r="I51" s="217"/>
      <c r="J51" s="217"/>
      <c r="K51" s="217"/>
      <c r="L51" s="217"/>
      <c r="M51" s="217"/>
      <c r="N51" s="217"/>
      <c r="O51" s="217"/>
      <c r="P51" s="217"/>
      <c r="Q51" s="217"/>
      <c r="R51" s="217"/>
      <c r="S51" s="217"/>
      <c r="T51" s="217"/>
      <c r="U51" s="217"/>
      <c r="V51" s="217"/>
      <c r="W51" s="217"/>
      <c r="X51" s="217"/>
      <c r="Y51" s="217"/>
      <c r="Z51" s="217"/>
    </row>
    <row r="52" ht="12.75" customHeight="1" spans="1:26">
      <c r="A52" s="217"/>
      <c r="B52" s="217"/>
      <c r="C52" s="217"/>
      <c r="D52" s="217"/>
      <c r="E52" s="217"/>
      <c r="F52" s="217"/>
      <c r="G52" s="217"/>
      <c r="H52" s="217"/>
      <c r="I52" s="217"/>
      <c r="J52" s="217"/>
      <c r="K52" s="217"/>
      <c r="L52" s="217"/>
      <c r="M52" s="217"/>
      <c r="N52" s="217"/>
      <c r="O52" s="217"/>
      <c r="P52" s="217"/>
      <c r="Q52" s="217"/>
      <c r="R52" s="217"/>
      <c r="S52" s="217"/>
      <c r="T52" s="217"/>
      <c r="U52" s="217"/>
      <c r="V52" s="217"/>
      <c r="W52" s="217"/>
      <c r="X52" s="217"/>
      <c r="Y52" s="217"/>
      <c r="Z52" s="217"/>
    </row>
    <row r="53" ht="12.75" customHeight="1" spans="1:26">
      <c r="A53" s="217"/>
      <c r="B53" s="217"/>
      <c r="C53" s="217"/>
      <c r="D53" s="217"/>
      <c r="E53" s="217"/>
      <c r="F53" s="217"/>
      <c r="G53" s="217"/>
      <c r="H53" s="217"/>
      <c r="I53" s="217"/>
      <c r="J53" s="217"/>
      <c r="K53" s="217"/>
      <c r="L53" s="217"/>
      <c r="M53" s="217"/>
      <c r="N53" s="217"/>
      <c r="O53" s="217"/>
      <c r="P53" s="217"/>
      <c r="Q53" s="217"/>
      <c r="R53" s="217"/>
      <c r="S53" s="217"/>
      <c r="T53" s="217"/>
      <c r="U53" s="217"/>
      <c r="V53" s="217"/>
      <c r="W53" s="217"/>
      <c r="X53" s="217"/>
      <c r="Y53" s="217"/>
      <c r="Z53" s="217"/>
    </row>
    <row r="54" ht="12.75" customHeight="1" spans="1:26">
      <c r="A54" s="217"/>
      <c r="B54" s="217"/>
      <c r="C54" s="217"/>
      <c r="D54" s="217"/>
      <c r="E54" s="217"/>
      <c r="F54" s="217"/>
      <c r="G54" s="217"/>
      <c r="H54" s="217"/>
      <c r="I54" s="217"/>
      <c r="J54" s="217"/>
      <c r="K54" s="217"/>
      <c r="L54" s="217"/>
      <c r="M54" s="217"/>
      <c r="N54" s="217"/>
      <c r="O54" s="217"/>
      <c r="P54" s="217"/>
      <c r="Q54" s="217"/>
      <c r="R54" s="217"/>
      <c r="S54" s="217"/>
      <c r="T54" s="217"/>
      <c r="U54" s="217"/>
      <c r="V54" s="217"/>
      <c r="W54" s="217"/>
      <c r="X54" s="217"/>
      <c r="Y54" s="217"/>
      <c r="Z54" s="217"/>
    </row>
    <row r="55" ht="12.75" customHeight="1" spans="1:26">
      <c r="A55" s="217"/>
      <c r="B55" s="217"/>
      <c r="C55" s="217"/>
      <c r="D55" s="217"/>
      <c r="E55" s="217"/>
      <c r="F55" s="217"/>
      <c r="G55" s="217"/>
      <c r="H55" s="217"/>
      <c r="I55" s="217"/>
      <c r="J55" s="217"/>
      <c r="K55" s="217"/>
      <c r="L55" s="217"/>
      <c r="M55" s="217"/>
      <c r="N55" s="217"/>
      <c r="O55" s="217"/>
      <c r="P55" s="217"/>
      <c r="Q55" s="217"/>
      <c r="R55" s="217"/>
      <c r="S55" s="217"/>
      <c r="T55" s="217"/>
      <c r="U55" s="217"/>
      <c r="V55" s="217"/>
      <c r="W55" s="217"/>
      <c r="X55" s="217"/>
      <c r="Y55" s="217"/>
      <c r="Z55" s="217"/>
    </row>
    <row r="56" ht="12.75" customHeight="1" spans="1:26">
      <c r="A56" s="217"/>
      <c r="B56" s="217"/>
      <c r="C56" s="217"/>
      <c r="D56" s="217"/>
      <c r="E56" s="217"/>
      <c r="F56" s="217"/>
      <c r="G56" s="217"/>
      <c r="H56" s="217"/>
      <c r="I56" s="217"/>
      <c r="J56" s="217"/>
      <c r="K56" s="217"/>
      <c r="L56" s="217"/>
      <c r="M56" s="217"/>
      <c r="N56" s="217"/>
      <c r="O56" s="217"/>
      <c r="P56" s="217"/>
      <c r="Q56" s="217"/>
      <c r="R56" s="217"/>
      <c r="S56" s="217"/>
      <c r="T56" s="217"/>
      <c r="U56" s="217"/>
      <c r="V56" s="217"/>
      <c r="W56" s="217"/>
      <c r="X56" s="217"/>
      <c r="Y56" s="217"/>
      <c r="Z56" s="217"/>
    </row>
    <row r="57" ht="12.75" customHeight="1" spans="1:26">
      <c r="A57" s="217"/>
      <c r="B57" s="217"/>
      <c r="C57" s="217"/>
      <c r="D57" s="217"/>
      <c r="E57" s="217"/>
      <c r="F57" s="217"/>
      <c r="G57" s="217"/>
      <c r="H57" s="217"/>
      <c r="I57" s="217"/>
      <c r="J57" s="217"/>
      <c r="K57" s="217"/>
      <c r="L57" s="217"/>
      <c r="M57" s="217"/>
      <c r="N57" s="217"/>
      <c r="O57" s="217"/>
      <c r="P57" s="217"/>
      <c r="Q57" s="217"/>
      <c r="R57" s="217"/>
      <c r="S57" s="217"/>
      <c r="T57" s="217"/>
      <c r="U57" s="217"/>
      <c r="V57" s="217"/>
      <c r="W57" s="217"/>
      <c r="X57" s="217"/>
      <c r="Y57" s="217"/>
      <c r="Z57" s="217"/>
    </row>
    <row r="58" ht="12.75" customHeight="1" spans="1:26">
      <c r="A58" s="217"/>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row>
    <row r="59" ht="12.75" customHeight="1" spans="1:26">
      <c r="A59" s="217"/>
      <c r="B59" s="217"/>
      <c r="C59" s="217"/>
      <c r="D59" s="217"/>
      <c r="E59" s="217"/>
      <c r="F59" s="217"/>
      <c r="G59" s="217"/>
      <c r="H59" s="217"/>
      <c r="I59" s="217"/>
      <c r="J59" s="217"/>
      <c r="K59" s="217"/>
      <c r="L59" s="217"/>
      <c r="M59" s="217"/>
      <c r="N59" s="217"/>
      <c r="O59" s="217"/>
      <c r="P59" s="217"/>
      <c r="Q59" s="217"/>
      <c r="R59" s="217"/>
      <c r="S59" s="217"/>
      <c r="T59" s="217"/>
      <c r="U59" s="217"/>
      <c r="V59" s="217"/>
      <c r="W59" s="217"/>
      <c r="X59" s="217"/>
      <c r="Y59" s="217"/>
      <c r="Z59" s="217"/>
    </row>
    <row r="60" ht="12.75" customHeight="1" spans="1:26">
      <c r="A60" s="217"/>
      <c r="B60" s="217"/>
      <c r="C60" s="217"/>
      <c r="D60" s="217"/>
      <c r="E60" s="217"/>
      <c r="F60" s="217"/>
      <c r="G60" s="217"/>
      <c r="H60" s="217"/>
      <c r="I60" s="217"/>
      <c r="J60" s="217"/>
      <c r="K60" s="217"/>
      <c r="L60" s="217"/>
      <c r="M60" s="217"/>
      <c r="N60" s="217"/>
      <c r="O60" s="217"/>
      <c r="P60" s="217"/>
      <c r="Q60" s="217"/>
      <c r="R60" s="217"/>
      <c r="S60" s="217"/>
      <c r="T60" s="217"/>
      <c r="U60" s="217"/>
      <c r="V60" s="217"/>
      <c r="W60" s="217"/>
      <c r="X60" s="217"/>
      <c r="Y60" s="217"/>
      <c r="Z60" s="217"/>
    </row>
    <row r="61" ht="12.75" customHeight="1" spans="1:26">
      <c r="A61" s="217"/>
      <c r="B61" s="217"/>
      <c r="C61" s="217"/>
      <c r="D61" s="217"/>
      <c r="E61" s="217"/>
      <c r="F61" s="217"/>
      <c r="G61" s="217"/>
      <c r="H61" s="217"/>
      <c r="I61" s="217"/>
      <c r="J61" s="217"/>
      <c r="K61" s="217"/>
      <c r="L61" s="217"/>
      <c r="M61" s="217"/>
      <c r="N61" s="217"/>
      <c r="O61" s="217"/>
      <c r="P61" s="217"/>
      <c r="Q61" s="217"/>
      <c r="R61" s="217"/>
      <c r="S61" s="217"/>
      <c r="T61" s="217"/>
      <c r="U61" s="217"/>
      <c r="V61" s="217"/>
      <c r="W61" s="217"/>
      <c r="X61" s="217"/>
      <c r="Y61" s="217"/>
      <c r="Z61" s="217"/>
    </row>
    <row r="62" ht="12.75" customHeight="1" spans="1:26">
      <c r="A62" s="217"/>
      <c r="B62" s="217"/>
      <c r="C62" s="217"/>
      <c r="D62" s="217"/>
      <c r="E62" s="217"/>
      <c r="F62" s="217"/>
      <c r="G62" s="217"/>
      <c r="H62" s="217"/>
      <c r="I62" s="217"/>
      <c r="J62" s="217"/>
      <c r="K62" s="217"/>
      <c r="L62" s="217"/>
      <c r="M62" s="217"/>
      <c r="N62" s="217"/>
      <c r="O62" s="217"/>
      <c r="P62" s="217"/>
      <c r="Q62" s="217"/>
      <c r="R62" s="217"/>
      <c r="S62" s="217"/>
      <c r="T62" s="217"/>
      <c r="U62" s="217"/>
      <c r="V62" s="217"/>
      <c r="W62" s="217"/>
      <c r="X62" s="217"/>
      <c r="Y62" s="217"/>
      <c r="Z62" s="217"/>
    </row>
    <row r="63" ht="12.75" customHeight="1" spans="1:26">
      <c r="A63" s="217"/>
      <c r="B63" s="217"/>
      <c r="C63" s="217"/>
      <c r="D63" s="217"/>
      <c r="E63" s="217"/>
      <c r="F63" s="217"/>
      <c r="G63" s="217"/>
      <c r="H63" s="217"/>
      <c r="I63" s="217"/>
      <c r="J63" s="217"/>
      <c r="K63" s="217"/>
      <c r="L63" s="217"/>
      <c r="M63" s="217"/>
      <c r="N63" s="217"/>
      <c r="O63" s="217"/>
      <c r="P63" s="217"/>
      <c r="Q63" s="217"/>
      <c r="R63" s="217"/>
      <c r="S63" s="217"/>
      <c r="T63" s="217"/>
      <c r="U63" s="217"/>
      <c r="V63" s="217"/>
      <c r="W63" s="217"/>
      <c r="X63" s="217"/>
      <c r="Y63" s="217"/>
      <c r="Z63" s="217"/>
    </row>
    <row r="64" ht="12.75" customHeight="1" spans="1:26">
      <c r="A64" s="217"/>
      <c r="B64" s="217"/>
      <c r="C64" s="217"/>
      <c r="D64" s="217"/>
      <c r="E64" s="217"/>
      <c r="F64" s="217"/>
      <c r="G64" s="217"/>
      <c r="H64" s="217"/>
      <c r="I64" s="217"/>
      <c r="J64" s="217"/>
      <c r="K64" s="217"/>
      <c r="L64" s="217"/>
      <c r="M64" s="217"/>
      <c r="N64" s="217"/>
      <c r="O64" s="217"/>
      <c r="P64" s="217"/>
      <c r="Q64" s="217"/>
      <c r="R64" s="217"/>
      <c r="S64" s="217"/>
      <c r="T64" s="217"/>
      <c r="U64" s="217"/>
      <c r="V64" s="217"/>
      <c r="W64" s="217"/>
      <c r="X64" s="217"/>
      <c r="Y64" s="217"/>
      <c r="Z64" s="217"/>
    </row>
    <row r="65" ht="12.75" customHeight="1" spans="1:26">
      <c r="A65" s="217"/>
      <c r="B65" s="217"/>
      <c r="C65" s="217"/>
      <c r="D65" s="217"/>
      <c r="E65" s="217"/>
      <c r="F65" s="217"/>
      <c r="G65" s="217"/>
      <c r="H65" s="217"/>
      <c r="I65" s="217"/>
      <c r="J65" s="217"/>
      <c r="K65" s="217"/>
      <c r="L65" s="217"/>
      <c r="M65" s="217"/>
      <c r="N65" s="217"/>
      <c r="O65" s="217"/>
      <c r="P65" s="217"/>
      <c r="Q65" s="217"/>
      <c r="R65" s="217"/>
      <c r="S65" s="217"/>
      <c r="T65" s="217"/>
      <c r="U65" s="217"/>
      <c r="V65" s="217"/>
      <c r="W65" s="217"/>
      <c r="X65" s="217"/>
      <c r="Y65" s="217"/>
      <c r="Z65" s="217"/>
    </row>
    <row r="66" ht="12.75" customHeight="1" spans="1:26">
      <c r="A66" s="217"/>
      <c r="B66" s="217"/>
      <c r="C66" s="217"/>
      <c r="D66" s="217"/>
      <c r="E66" s="217"/>
      <c r="F66" s="217"/>
      <c r="G66" s="217"/>
      <c r="H66" s="217"/>
      <c r="I66" s="217"/>
      <c r="J66" s="217"/>
      <c r="K66" s="217"/>
      <c r="L66" s="217"/>
      <c r="M66" s="217"/>
      <c r="N66" s="217"/>
      <c r="O66" s="217"/>
      <c r="P66" s="217"/>
      <c r="Q66" s="217"/>
      <c r="R66" s="217"/>
      <c r="S66" s="217"/>
      <c r="T66" s="217"/>
      <c r="U66" s="217"/>
      <c r="V66" s="217"/>
      <c r="W66" s="217"/>
      <c r="X66" s="217"/>
      <c r="Y66" s="217"/>
      <c r="Z66" s="217"/>
    </row>
    <row r="67" ht="12.75" customHeight="1" spans="1:26">
      <c r="A67" s="217"/>
      <c r="B67" s="217"/>
      <c r="C67" s="217"/>
      <c r="D67" s="217"/>
      <c r="E67" s="217"/>
      <c r="F67" s="217"/>
      <c r="G67" s="217"/>
      <c r="H67" s="217"/>
      <c r="I67" s="217"/>
      <c r="J67" s="217"/>
      <c r="K67" s="217"/>
      <c r="L67" s="217"/>
      <c r="M67" s="217"/>
      <c r="N67" s="217"/>
      <c r="O67" s="217"/>
      <c r="P67" s="217"/>
      <c r="Q67" s="217"/>
      <c r="R67" s="217"/>
      <c r="S67" s="217"/>
      <c r="T67" s="217"/>
      <c r="U67" s="217"/>
      <c r="V67" s="217"/>
      <c r="W67" s="217"/>
      <c r="X67" s="217"/>
      <c r="Y67" s="217"/>
      <c r="Z67" s="217"/>
    </row>
    <row r="68" ht="12.75" customHeight="1" spans="1:26">
      <c r="A68" s="217"/>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row>
    <row r="69" ht="12.75" customHeight="1" spans="1:26">
      <c r="A69" s="217"/>
      <c r="B69" s="217"/>
      <c r="C69" s="217"/>
      <c r="D69" s="217"/>
      <c r="E69" s="217"/>
      <c r="F69" s="217"/>
      <c r="G69" s="217"/>
      <c r="H69" s="217"/>
      <c r="I69" s="217"/>
      <c r="J69" s="217"/>
      <c r="K69" s="217"/>
      <c r="L69" s="217"/>
      <c r="M69" s="217"/>
      <c r="N69" s="217"/>
      <c r="O69" s="217"/>
      <c r="P69" s="217"/>
      <c r="Q69" s="217"/>
      <c r="R69" s="217"/>
      <c r="S69" s="217"/>
      <c r="T69" s="217"/>
      <c r="U69" s="217"/>
      <c r="V69" s="217"/>
      <c r="W69" s="217"/>
      <c r="X69" s="217"/>
      <c r="Y69" s="217"/>
      <c r="Z69" s="217"/>
    </row>
    <row r="70" ht="12.75" customHeight="1" spans="1:26">
      <c r="A70" s="217"/>
      <c r="B70" s="217"/>
      <c r="C70" s="217"/>
      <c r="D70" s="217"/>
      <c r="E70" s="217"/>
      <c r="F70" s="217"/>
      <c r="G70" s="217"/>
      <c r="H70" s="217"/>
      <c r="I70" s="217"/>
      <c r="J70" s="217"/>
      <c r="K70" s="217"/>
      <c r="L70" s="217"/>
      <c r="M70" s="217"/>
      <c r="N70" s="217"/>
      <c r="O70" s="217"/>
      <c r="P70" s="217"/>
      <c r="Q70" s="217"/>
      <c r="R70" s="217"/>
      <c r="S70" s="217"/>
      <c r="T70" s="217"/>
      <c r="U70" s="217"/>
      <c r="V70" s="217"/>
      <c r="W70" s="217"/>
      <c r="X70" s="217"/>
      <c r="Y70" s="217"/>
      <c r="Z70" s="217"/>
    </row>
    <row r="71" ht="12.75" customHeight="1" spans="1:26">
      <c r="A71" s="217"/>
      <c r="B71" s="217"/>
      <c r="C71" s="217"/>
      <c r="D71" s="217"/>
      <c r="E71" s="217"/>
      <c r="F71" s="217"/>
      <c r="G71" s="217"/>
      <c r="H71" s="217"/>
      <c r="I71" s="217"/>
      <c r="J71" s="217"/>
      <c r="K71" s="217"/>
      <c r="L71" s="217"/>
      <c r="M71" s="217"/>
      <c r="N71" s="217"/>
      <c r="O71" s="217"/>
      <c r="P71" s="217"/>
      <c r="Q71" s="217"/>
      <c r="R71" s="217"/>
      <c r="S71" s="217"/>
      <c r="T71" s="217"/>
      <c r="U71" s="217"/>
      <c r="V71" s="217"/>
      <c r="W71" s="217"/>
      <c r="X71" s="217"/>
      <c r="Y71" s="217"/>
      <c r="Z71" s="217"/>
    </row>
    <row r="72" ht="12.75" customHeight="1" spans="1:26">
      <c r="A72" s="217"/>
      <c r="B72" s="217"/>
      <c r="C72" s="217"/>
      <c r="D72" s="217"/>
      <c r="E72" s="217"/>
      <c r="F72" s="217"/>
      <c r="G72" s="217"/>
      <c r="H72" s="217"/>
      <c r="I72" s="217"/>
      <c r="J72" s="217"/>
      <c r="K72" s="217"/>
      <c r="L72" s="217"/>
      <c r="M72" s="217"/>
      <c r="N72" s="217"/>
      <c r="O72" s="217"/>
      <c r="P72" s="217"/>
      <c r="Q72" s="217"/>
      <c r="R72" s="217"/>
      <c r="S72" s="217"/>
      <c r="T72" s="217"/>
      <c r="U72" s="217"/>
      <c r="V72" s="217"/>
      <c r="W72" s="217"/>
      <c r="X72" s="217"/>
      <c r="Y72" s="217"/>
      <c r="Z72" s="217"/>
    </row>
    <row r="73" ht="12.75" customHeight="1" spans="1:26">
      <c r="A73" s="217"/>
      <c r="B73" s="217"/>
      <c r="C73" s="217"/>
      <c r="D73" s="217"/>
      <c r="E73" s="217"/>
      <c r="F73" s="217"/>
      <c r="G73" s="217"/>
      <c r="H73" s="217"/>
      <c r="I73" s="217"/>
      <c r="J73" s="217"/>
      <c r="K73" s="217"/>
      <c r="L73" s="217"/>
      <c r="M73" s="217"/>
      <c r="N73" s="217"/>
      <c r="O73" s="217"/>
      <c r="P73" s="217"/>
      <c r="Q73" s="217"/>
      <c r="R73" s="217"/>
      <c r="S73" s="217"/>
      <c r="T73" s="217"/>
      <c r="U73" s="217"/>
      <c r="V73" s="217"/>
      <c r="W73" s="217"/>
      <c r="X73" s="217"/>
      <c r="Y73" s="217"/>
      <c r="Z73" s="217"/>
    </row>
    <row r="74" ht="12.75" customHeight="1" spans="1:26">
      <c r="A74" s="217"/>
      <c r="B74" s="217"/>
      <c r="C74" s="217"/>
      <c r="D74" s="217"/>
      <c r="E74" s="217"/>
      <c r="F74" s="217"/>
      <c r="G74" s="217"/>
      <c r="H74" s="217"/>
      <c r="I74" s="217"/>
      <c r="J74" s="217"/>
      <c r="K74" s="217"/>
      <c r="L74" s="217"/>
      <c r="M74" s="217"/>
      <c r="N74" s="217"/>
      <c r="O74" s="217"/>
      <c r="P74" s="217"/>
      <c r="Q74" s="217"/>
      <c r="R74" s="217"/>
      <c r="S74" s="217"/>
      <c r="T74" s="217"/>
      <c r="U74" s="217"/>
      <c r="V74" s="217"/>
      <c r="W74" s="217"/>
      <c r="X74" s="217"/>
      <c r="Y74" s="217"/>
      <c r="Z74" s="217"/>
    </row>
    <row r="75" ht="12.75" customHeight="1" spans="1:26">
      <c r="A75" s="217"/>
      <c r="B75" s="217"/>
      <c r="C75" s="217"/>
      <c r="D75" s="217"/>
      <c r="E75" s="217"/>
      <c r="F75" s="217"/>
      <c r="G75" s="217"/>
      <c r="H75" s="217"/>
      <c r="I75" s="217"/>
      <c r="J75" s="217"/>
      <c r="K75" s="217"/>
      <c r="L75" s="217"/>
      <c r="M75" s="217"/>
      <c r="N75" s="217"/>
      <c r="O75" s="217"/>
      <c r="P75" s="217"/>
      <c r="Q75" s="217"/>
      <c r="R75" s="217"/>
      <c r="S75" s="217"/>
      <c r="T75" s="217"/>
      <c r="U75" s="217"/>
      <c r="V75" s="217"/>
      <c r="W75" s="217"/>
      <c r="X75" s="217"/>
      <c r="Y75" s="217"/>
      <c r="Z75" s="217"/>
    </row>
    <row r="76" ht="12.75" customHeight="1" spans="1:26">
      <c r="A76" s="217"/>
      <c r="B76" s="217"/>
      <c r="C76" s="217"/>
      <c r="D76" s="217"/>
      <c r="E76" s="217"/>
      <c r="F76" s="217"/>
      <c r="G76" s="217"/>
      <c r="H76" s="217"/>
      <c r="I76" s="217"/>
      <c r="J76" s="217"/>
      <c r="K76" s="217"/>
      <c r="L76" s="217"/>
      <c r="M76" s="217"/>
      <c r="N76" s="217"/>
      <c r="O76" s="217"/>
      <c r="P76" s="217"/>
      <c r="Q76" s="217"/>
      <c r="R76" s="217"/>
      <c r="S76" s="217"/>
      <c r="T76" s="217"/>
      <c r="U76" s="217"/>
      <c r="V76" s="217"/>
      <c r="W76" s="217"/>
      <c r="X76" s="217"/>
      <c r="Y76" s="217"/>
      <c r="Z76" s="217"/>
    </row>
    <row r="77" ht="12.75" customHeight="1" spans="1:26">
      <c r="A77" s="217"/>
      <c r="B77" s="217"/>
      <c r="C77" s="217"/>
      <c r="D77" s="217"/>
      <c r="E77" s="217"/>
      <c r="F77" s="217"/>
      <c r="G77" s="217"/>
      <c r="H77" s="217"/>
      <c r="I77" s="217"/>
      <c r="J77" s="217"/>
      <c r="K77" s="217"/>
      <c r="L77" s="217"/>
      <c r="M77" s="217"/>
      <c r="N77" s="217"/>
      <c r="O77" s="217"/>
      <c r="P77" s="217"/>
      <c r="Q77" s="217"/>
      <c r="R77" s="217"/>
      <c r="S77" s="217"/>
      <c r="T77" s="217"/>
      <c r="U77" s="217"/>
      <c r="V77" s="217"/>
      <c r="W77" s="217"/>
      <c r="X77" s="217"/>
      <c r="Y77" s="217"/>
      <c r="Z77" s="217"/>
    </row>
    <row r="78" ht="12.75" customHeight="1" spans="1:26">
      <c r="A78" s="217"/>
      <c r="B78" s="217"/>
      <c r="C78" s="217"/>
      <c r="D78" s="217"/>
      <c r="E78" s="217"/>
      <c r="F78" s="217"/>
      <c r="G78" s="217"/>
      <c r="H78" s="217"/>
      <c r="I78" s="217"/>
      <c r="J78" s="217"/>
      <c r="K78" s="217"/>
      <c r="L78" s="217"/>
      <c r="M78" s="217"/>
      <c r="N78" s="217"/>
      <c r="O78" s="217"/>
      <c r="P78" s="217"/>
      <c r="Q78" s="217"/>
      <c r="R78" s="217"/>
      <c r="S78" s="217"/>
      <c r="T78" s="217"/>
      <c r="U78" s="217"/>
      <c r="V78" s="217"/>
      <c r="W78" s="217"/>
      <c r="X78" s="217"/>
      <c r="Y78" s="217"/>
      <c r="Z78" s="217"/>
    </row>
    <row r="79" ht="12.75" customHeight="1" spans="1:26">
      <c r="A79" s="217"/>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row>
    <row r="80" ht="12.75" customHeight="1" spans="1:26">
      <c r="A80" s="217"/>
      <c r="B80" s="217"/>
      <c r="C80" s="217"/>
      <c r="D80" s="217"/>
      <c r="E80" s="217"/>
      <c r="F80" s="217"/>
      <c r="G80" s="217"/>
      <c r="H80" s="217"/>
      <c r="I80" s="217"/>
      <c r="J80" s="217"/>
      <c r="K80" s="217"/>
      <c r="L80" s="217"/>
      <c r="M80" s="217"/>
      <c r="N80" s="217"/>
      <c r="O80" s="217"/>
      <c r="P80" s="217"/>
      <c r="Q80" s="217"/>
      <c r="R80" s="217"/>
      <c r="S80" s="217"/>
      <c r="T80" s="217"/>
      <c r="U80" s="217"/>
      <c r="V80" s="217"/>
      <c r="W80" s="217"/>
      <c r="X80" s="217"/>
      <c r="Y80" s="217"/>
      <c r="Z80" s="217"/>
    </row>
    <row r="81" ht="12.75" customHeight="1" spans="1:26">
      <c r="A81" s="217"/>
      <c r="B81" s="217"/>
      <c r="C81" s="217"/>
      <c r="D81" s="217"/>
      <c r="E81" s="217"/>
      <c r="F81" s="217"/>
      <c r="G81" s="217"/>
      <c r="H81" s="217"/>
      <c r="I81" s="217"/>
      <c r="J81" s="217"/>
      <c r="K81" s="217"/>
      <c r="L81" s="217"/>
      <c r="M81" s="217"/>
      <c r="N81" s="217"/>
      <c r="O81" s="217"/>
      <c r="P81" s="217"/>
      <c r="Q81" s="217"/>
      <c r="R81" s="217"/>
      <c r="S81" s="217"/>
      <c r="T81" s="217"/>
      <c r="U81" s="217"/>
      <c r="V81" s="217"/>
      <c r="W81" s="217"/>
      <c r="X81" s="217"/>
      <c r="Y81" s="217"/>
      <c r="Z81" s="217"/>
    </row>
    <row r="82" ht="12.75" customHeight="1" spans="1:26">
      <c r="A82" s="217"/>
      <c r="B82" s="217"/>
      <c r="C82" s="217"/>
      <c r="D82" s="217"/>
      <c r="E82" s="217"/>
      <c r="F82" s="217"/>
      <c r="G82" s="217"/>
      <c r="H82" s="217"/>
      <c r="I82" s="217"/>
      <c r="J82" s="217"/>
      <c r="K82" s="217"/>
      <c r="L82" s="217"/>
      <c r="M82" s="217"/>
      <c r="N82" s="217"/>
      <c r="O82" s="217"/>
      <c r="P82" s="217"/>
      <c r="Q82" s="217"/>
      <c r="R82" s="217"/>
      <c r="S82" s="217"/>
      <c r="T82" s="217"/>
      <c r="U82" s="217"/>
      <c r="V82" s="217"/>
      <c r="W82" s="217"/>
      <c r="X82" s="217"/>
      <c r="Y82" s="217"/>
      <c r="Z82" s="217"/>
    </row>
    <row r="83" ht="12.75" customHeight="1" spans="1:26">
      <c r="A83" s="217"/>
      <c r="B83" s="217"/>
      <c r="C83" s="217"/>
      <c r="D83" s="217"/>
      <c r="E83" s="217"/>
      <c r="F83" s="217"/>
      <c r="G83" s="217"/>
      <c r="H83" s="217"/>
      <c r="I83" s="217"/>
      <c r="J83" s="217"/>
      <c r="K83" s="217"/>
      <c r="L83" s="217"/>
      <c r="M83" s="217"/>
      <c r="N83" s="217"/>
      <c r="O83" s="217"/>
      <c r="P83" s="217"/>
      <c r="Q83" s="217"/>
      <c r="R83" s="217"/>
      <c r="S83" s="217"/>
      <c r="T83" s="217"/>
      <c r="U83" s="217"/>
      <c r="V83" s="217"/>
      <c r="W83" s="217"/>
      <c r="X83" s="217"/>
      <c r="Y83" s="217"/>
      <c r="Z83" s="217"/>
    </row>
    <row r="84" ht="12.75" customHeight="1" spans="1:26">
      <c r="A84" s="217"/>
      <c r="B84" s="217"/>
      <c r="C84" s="217"/>
      <c r="D84" s="217"/>
      <c r="E84" s="217"/>
      <c r="F84" s="217"/>
      <c r="G84" s="217"/>
      <c r="H84" s="217"/>
      <c r="I84" s="217"/>
      <c r="J84" s="217"/>
      <c r="K84" s="217"/>
      <c r="L84" s="217"/>
      <c r="M84" s="217"/>
      <c r="N84" s="217"/>
      <c r="O84" s="217"/>
      <c r="P84" s="217"/>
      <c r="Q84" s="217"/>
      <c r="R84" s="217"/>
      <c r="S84" s="217"/>
      <c r="T84" s="217"/>
      <c r="U84" s="217"/>
      <c r="V84" s="217"/>
      <c r="W84" s="217"/>
      <c r="X84" s="217"/>
      <c r="Y84" s="217"/>
      <c r="Z84" s="217"/>
    </row>
    <row r="85" ht="12.75" customHeight="1" spans="1:26">
      <c r="A85" s="217"/>
      <c r="B85" s="217"/>
      <c r="C85" s="217"/>
      <c r="D85" s="217"/>
      <c r="E85" s="217"/>
      <c r="F85" s="217"/>
      <c r="G85" s="217"/>
      <c r="H85" s="217"/>
      <c r="I85" s="217"/>
      <c r="J85" s="217"/>
      <c r="K85" s="217"/>
      <c r="L85" s="217"/>
      <c r="M85" s="217"/>
      <c r="N85" s="217"/>
      <c r="O85" s="217"/>
      <c r="P85" s="217"/>
      <c r="Q85" s="217"/>
      <c r="R85" s="217"/>
      <c r="S85" s="217"/>
      <c r="T85" s="217"/>
      <c r="U85" s="217"/>
      <c r="V85" s="217"/>
      <c r="W85" s="217"/>
      <c r="X85" s="217"/>
      <c r="Y85" s="217"/>
      <c r="Z85" s="217"/>
    </row>
    <row r="86" ht="12.75" customHeight="1" spans="1:26">
      <c r="A86" s="217"/>
      <c r="B86" s="217"/>
      <c r="C86" s="217"/>
      <c r="D86" s="217"/>
      <c r="E86" s="217"/>
      <c r="F86" s="217"/>
      <c r="G86" s="217"/>
      <c r="H86" s="217"/>
      <c r="I86" s="217"/>
      <c r="J86" s="217"/>
      <c r="K86" s="217"/>
      <c r="L86" s="217"/>
      <c r="M86" s="217"/>
      <c r="N86" s="217"/>
      <c r="O86" s="217"/>
      <c r="P86" s="217"/>
      <c r="Q86" s="217"/>
      <c r="R86" s="217"/>
      <c r="S86" s="217"/>
      <c r="T86" s="217"/>
      <c r="U86" s="217"/>
      <c r="V86" s="217"/>
      <c r="W86" s="217"/>
      <c r="X86" s="217"/>
      <c r="Y86" s="217"/>
      <c r="Z86" s="217"/>
    </row>
    <row r="87" ht="12.75" customHeight="1" spans="1:26">
      <c r="A87" s="217"/>
      <c r="B87" s="217"/>
      <c r="C87" s="217"/>
      <c r="D87" s="217"/>
      <c r="E87" s="217"/>
      <c r="F87" s="217"/>
      <c r="G87" s="217"/>
      <c r="H87" s="217"/>
      <c r="I87" s="217"/>
      <c r="J87" s="217"/>
      <c r="K87" s="217"/>
      <c r="L87" s="217"/>
      <c r="M87" s="217"/>
      <c r="N87" s="217"/>
      <c r="O87" s="217"/>
      <c r="P87" s="217"/>
      <c r="Q87" s="217"/>
      <c r="R87" s="217"/>
      <c r="S87" s="217"/>
      <c r="T87" s="217"/>
      <c r="U87" s="217"/>
      <c r="V87" s="217"/>
      <c r="W87" s="217"/>
      <c r="X87" s="217"/>
      <c r="Y87" s="217"/>
      <c r="Z87" s="217"/>
    </row>
    <row r="88" ht="12.75" customHeight="1" spans="1:26">
      <c r="A88" s="217"/>
      <c r="B88" s="217"/>
      <c r="C88" s="217"/>
      <c r="D88" s="217"/>
      <c r="E88" s="217"/>
      <c r="F88" s="217"/>
      <c r="G88" s="217"/>
      <c r="H88" s="217"/>
      <c r="I88" s="217"/>
      <c r="J88" s="217"/>
      <c r="K88" s="217"/>
      <c r="L88" s="217"/>
      <c r="M88" s="217"/>
      <c r="N88" s="217"/>
      <c r="O88" s="217"/>
      <c r="P88" s="217"/>
      <c r="Q88" s="217"/>
      <c r="R88" s="217"/>
      <c r="S88" s="217"/>
      <c r="T88" s="217"/>
      <c r="U88" s="217"/>
      <c r="V88" s="217"/>
      <c r="W88" s="217"/>
      <c r="X88" s="217"/>
      <c r="Y88" s="217"/>
      <c r="Z88" s="217"/>
    </row>
    <row r="89" ht="12.75" customHeight="1" spans="1:26">
      <c r="A89" s="217"/>
      <c r="B89" s="217"/>
      <c r="C89" s="217"/>
      <c r="D89" s="217"/>
      <c r="E89" s="217"/>
      <c r="F89" s="217"/>
      <c r="G89" s="217"/>
      <c r="H89" s="217"/>
      <c r="I89" s="217"/>
      <c r="J89" s="217"/>
      <c r="K89" s="217"/>
      <c r="L89" s="217"/>
      <c r="M89" s="217"/>
      <c r="N89" s="217"/>
      <c r="O89" s="217"/>
      <c r="P89" s="217"/>
      <c r="Q89" s="217"/>
      <c r="R89" s="217"/>
      <c r="S89" s="217"/>
      <c r="T89" s="217"/>
      <c r="U89" s="217"/>
      <c r="V89" s="217"/>
      <c r="W89" s="217"/>
      <c r="X89" s="217"/>
      <c r="Y89" s="217"/>
      <c r="Z89" s="217"/>
    </row>
    <row r="90" ht="12.75" customHeight="1" spans="1:26">
      <c r="A90" s="217"/>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row>
    <row r="91" ht="12.75" customHeight="1" spans="1:26">
      <c r="A91" s="217"/>
      <c r="B91" s="217"/>
      <c r="C91" s="217"/>
      <c r="D91" s="217"/>
      <c r="E91" s="217"/>
      <c r="F91" s="217"/>
      <c r="G91" s="217"/>
      <c r="H91" s="217"/>
      <c r="I91" s="217"/>
      <c r="J91" s="217"/>
      <c r="K91" s="217"/>
      <c r="L91" s="217"/>
      <c r="M91" s="217"/>
      <c r="N91" s="217"/>
      <c r="O91" s="217"/>
      <c r="P91" s="217"/>
      <c r="Q91" s="217"/>
      <c r="R91" s="217"/>
      <c r="S91" s="217"/>
      <c r="T91" s="217"/>
      <c r="U91" s="217"/>
      <c r="V91" s="217"/>
      <c r="W91" s="217"/>
      <c r="X91" s="217"/>
      <c r="Y91" s="217"/>
      <c r="Z91" s="217"/>
    </row>
    <row r="92" ht="12.75" customHeight="1" spans="1:26">
      <c r="A92" s="217"/>
      <c r="B92" s="217"/>
      <c r="C92" s="217"/>
      <c r="D92" s="217"/>
      <c r="E92" s="217"/>
      <c r="F92" s="217"/>
      <c r="G92" s="217"/>
      <c r="H92" s="217"/>
      <c r="I92" s="217"/>
      <c r="J92" s="217"/>
      <c r="K92" s="217"/>
      <c r="L92" s="217"/>
      <c r="M92" s="217"/>
      <c r="N92" s="217"/>
      <c r="O92" s="217"/>
      <c r="P92" s="217"/>
      <c r="Q92" s="217"/>
      <c r="R92" s="217"/>
      <c r="S92" s="217"/>
      <c r="T92" s="217"/>
      <c r="U92" s="217"/>
      <c r="V92" s="217"/>
      <c r="W92" s="217"/>
      <c r="X92" s="217"/>
      <c r="Y92" s="217"/>
      <c r="Z92" s="217"/>
    </row>
    <row r="93" ht="12.75" customHeight="1" spans="1:26">
      <c r="A93" s="217"/>
      <c r="B93" s="217"/>
      <c r="C93" s="217"/>
      <c r="D93" s="217"/>
      <c r="E93" s="217"/>
      <c r="F93" s="217"/>
      <c r="G93" s="217"/>
      <c r="H93" s="217"/>
      <c r="I93" s="217"/>
      <c r="J93" s="217"/>
      <c r="K93" s="217"/>
      <c r="L93" s="217"/>
      <c r="M93" s="217"/>
      <c r="N93" s="217"/>
      <c r="O93" s="217"/>
      <c r="P93" s="217"/>
      <c r="Q93" s="217"/>
      <c r="R93" s="217"/>
      <c r="S93" s="217"/>
      <c r="T93" s="217"/>
      <c r="U93" s="217"/>
      <c r="V93" s="217"/>
      <c r="W93" s="217"/>
      <c r="X93" s="217"/>
      <c r="Y93" s="217"/>
      <c r="Z93" s="217"/>
    </row>
    <row r="94" ht="12.75" customHeight="1" spans="1:26">
      <c r="A94" s="217"/>
      <c r="B94" s="217"/>
      <c r="C94" s="217"/>
      <c r="D94" s="217"/>
      <c r="E94" s="217"/>
      <c r="F94" s="217"/>
      <c r="G94" s="217"/>
      <c r="H94" s="217"/>
      <c r="I94" s="217"/>
      <c r="J94" s="217"/>
      <c r="K94" s="217"/>
      <c r="L94" s="217"/>
      <c r="M94" s="217"/>
      <c r="N94" s="217"/>
      <c r="O94" s="217"/>
      <c r="P94" s="217"/>
      <c r="Q94" s="217"/>
      <c r="R94" s="217"/>
      <c r="S94" s="217"/>
      <c r="T94" s="217"/>
      <c r="U94" s="217"/>
      <c r="V94" s="217"/>
      <c r="W94" s="217"/>
      <c r="X94" s="217"/>
      <c r="Y94" s="217"/>
      <c r="Z94" s="217"/>
    </row>
    <row r="95" ht="12.75" customHeight="1" spans="1:26">
      <c r="A95" s="217"/>
      <c r="B95" s="217"/>
      <c r="C95" s="217"/>
      <c r="D95" s="217"/>
      <c r="E95" s="217"/>
      <c r="F95" s="217"/>
      <c r="G95" s="217"/>
      <c r="H95" s="217"/>
      <c r="I95" s="217"/>
      <c r="J95" s="217"/>
      <c r="K95" s="217"/>
      <c r="L95" s="217"/>
      <c r="M95" s="217"/>
      <c r="N95" s="217"/>
      <c r="O95" s="217"/>
      <c r="P95" s="217"/>
      <c r="Q95" s="217"/>
      <c r="R95" s="217"/>
      <c r="S95" s="217"/>
      <c r="T95" s="217"/>
      <c r="U95" s="217"/>
      <c r="V95" s="217"/>
      <c r="W95" s="217"/>
      <c r="X95" s="217"/>
      <c r="Y95" s="217"/>
      <c r="Z95" s="217"/>
    </row>
    <row r="96" ht="12.75" customHeight="1" spans="1:26">
      <c r="A96" s="217"/>
      <c r="B96" s="217"/>
      <c r="C96" s="217"/>
      <c r="D96" s="217"/>
      <c r="E96" s="217"/>
      <c r="F96" s="217"/>
      <c r="G96" s="217"/>
      <c r="H96" s="217"/>
      <c r="I96" s="217"/>
      <c r="J96" s="217"/>
      <c r="K96" s="217"/>
      <c r="L96" s="217"/>
      <c r="M96" s="217"/>
      <c r="N96" s="217"/>
      <c r="O96" s="217"/>
      <c r="P96" s="217"/>
      <c r="Q96" s="217"/>
      <c r="R96" s="217"/>
      <c r="S96" s="217"/>
      <c r="T96" s="217"/>
      <c r="U96" s="217"/>
      <c r="V96" s="217"/>
      <c r="W96" s="217"/>
      <c r="X96" s="217"/>
      <c r="Y96" s="217"/>
      <c r="Z96" s="217"/>
    </row>
    <row r="97" ht="12.75" customHeight="1" spans="1:26">
      <c r="A97" s="217"/>
      <c r="B97" s="217"/>
      <c r="C97" s="217"/>
      <c r="D97" s="217"/>
      <c r="E97" s="217"/>
      <c r="F97" s="217"/>
      <c r="G97" s="217"/>
      <c r="H97" s="217"/>
      <c r="I97" s="217"/>
      <c r="J97" s="217"/>
      <c r="K97" s="217"/>
      <c r="L97" s="217"/>
      <c r="M97" s="217"/>
      <c r="N97" s="217"/>
      <c r="O97" s="217"/>
      <c r="P97" s="217"/>
      <c r="Q97" s="217"/>
      <c r="R97" s="217"/>
      <c r="S97" s="217"/>
      <c r="T97" s="217"/>
      <c r="U97" s="217"/>
      <c r="V97" s="217"/>
      <c r="W97" s="217"/>
      <c r="X97" s="217"/>
      <c r="Y97" s="217"/>
      <c r="Z97" s="217"/>
    </row>
    <row r="98" ht="12.75" customHeight="1" spans="1:26">
      <c r="A98" s="217"/>
      <c r="B98" s="217"/>
      <c r="C98" s="217"/>
      <c r="D98" s="217"/>
      <c r="E98" s="217"/>
      <c r="F98" s="217"/>
      <c r="G98" s="217"/>
      <c r="H98" s="217"/>
      <c r="I98" s="217"/>
      <c r="J98" s="217"/>
      <c r="K98" s="217"/>
      <c r="L98" s="217"/>
      <c r="M98" s="217"/>
      <c r="N98" s="217"/>
      <c r="O98" s="217"/>
      <c r="P98" s="217"/>
      <c r="Q98" s="217"/>
      <c r="R98" s="217"/>
      <c r="S98" s="217"/>
      <c r="T98" s="217"/>
      <c r="U98" s="217"/>
      <c r="V98" s="217"/>
      <c r="W98" s="217"/>
      <c r="X98" s="217"/>
      <c r="Y98" s="217"/>
      <c r="Z98" s="217"/>
    </row>
    <row r="99" ht="12.75" customHeight="1" spans="1:26">
      <c r="A99" s="217"/>
      <c r="B99" s="217"/>
      <c r="C99" s="217"/>
      <c r="D99" s="217"/>
      <c r="E99" s="217"/>
      <c r="F99" s="217"/>
      <c r="G99" s="217"/>
      <c r="H99" s="217"/>
      <c r="I99" s="217"/>
      <c r="J99" s="217"/>
      <c r="K99" s="217"/>
      <c r="L99" s="217"/>
      <c r="M99" s="217"/>
      <c r="N99" s="217"/>
      <c r="O99" s="217"/>
      <c r="P99" s="217"/>
      <c r="Q99" s="217"/>
      <c r="R99" s="217"/>
      <c r="S99" s="217"/>
      <c r="T99" s="217"/>
      <c r="U99" s="217"/>
      <c r="V99" s="217"/>
      <c r="W99" s="217"/>
      <c r="X99" s="217"/>
      <c r="Y99" s="217"/>
      <c r="Z99" s="217"/>
    </row>
    <row r="100" ht="12.75" customHeight="1" spans="1:26">
      <c r="A100" s="217"/>
      <c r="B100" s="217"/>
      <c r="C100" s="217"/>
      <c r="D100" s="217"/>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row>
    <row r="101" ht="12.75" customHeight="1" spans="1:26">
      <c r="A101" s="217"/>
      <c r="B101" s="217"/>
      <c r="C101" s="217"/>
      <c r="D101" s="217"/>
      <c r="E101" s="217"/>
      <c r="F101" s="217"/>
      <c r="G101" s="217"/>
      <c r="H101" s="217"/>
      <c r="I101" s="217"/>
      <c r="J101" s="217"/>
      <c r="K101" s="217"/>
      <c r="L101" s="217"/>
      <c r="M101" s="217"/>
      <c r="N101" s="217"/>
      <c r="O101" s="217"/>
      <c r="P101" s="217"/>
      <c r="Q101" s="217"/>
      <c r="R101" s="217"/>
      <c r="S101" s="217"/>
      <c r="T101" s="217"/>
      <c r="U101" s="217"/>
      <c r="V101" s="217"/>
      <c r="W101" s="217"/>
      <c r="X101" s="217"/>
      <c r="Y101" s="217"/>
      <c r="Z101" s="217"/>
    </row>
    <row r="102" ht="12.75" customHeight="1" spans="1:26">
      <c r="A102" s="217"/>
      <c r="B102" s="217"/>
      <c r="C102" s="217"/>
      <c r="D102" s="217"/>
      <c r="E102" s="217"/>
      <c r="F102" s="217"/>
      <c r="G102" s="217"/>
      <c r="H102" s="217"/>
      <c r="I102" s="217"/>
      <c r="J102" s="217"/>
      <c r="K102" s="217"/>
      <c r="L102" s="217"/>
      <c r="M102" s="217"/>
      <c r="N102" s="217"/>
      <c r="O102" s="217"/>
      <c r="P102" s="217"/>
      <c r="Q102" s="217"/>
      <c r="R102" s="217"/>
      <c r="S102" s="217"/>
      <c r="T102" s="217"/>
      <c r="U102" s="217"/>
      <c r="V102" s="217"/>
      <c r="W102" s="217"/>
      <c r="X102" s="217"/>
      <c r="Y102" s="217"/>
      <c r="Z102" s="217"/>
    </row>
    <row r="103" ht="12.75" customHeight="1" spans="1:26">
      <c r="A103" s="217"/>
      <c r="B103" s="217"/>
      <c r="C103" s="217"/>
      <c r="D103" s="217"/>
      <c r="E103" s="217"/>
      <c r="F103" s="217"/>
      <c r="G103" s="217"/>
      <c r="H103" s="217"/>
      <c r="I103" s="217"/>
      <c r="J103" s="217"/>
      <c r="K103" s="217"/>
      <c r="L103" s="217"/>
      <c r="M103" s="217"/>
      <c r="N103" s="217"/>
      <c r="O103" s="217"/>
      <c r="P103" s="217"/>
      <c r="Q103" s="217"/>
      <c r="R103" s="217"/>
      <c r="S103" s="217"/>
      <c r="T103" s="217"/>
      <c r="U103" s="217"/>
      <c r="V103" s="217"/>
      <c r="W103" s="217"/>
      <c r="X103" s="217"/>
      <c r="Y103" s="217"/>
      <c r="Z103" s="217"/>
    </row>
    <row r="104" ht="12.75" customHeight="1" spans="1:26">
      <c r="A104" s="217"/>
      <c r="B104" s="217"/>
      <c r="C104" s="217"/>
      <c r="D104" s="217"/>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17"/>
    </row>
    <row r="105" ht="12.75" customHeight="1" spans="1:26">
      <c r="A105" s="217"/>
      <c r="B105" s="217"/>
      <c r="C105" s="217"/>
      <c r="D105" s="217"/>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row>
    <row r="106" ht="12.75" customHeight="1" spans="1:26">
      <c r="A106" s="217"/>
      <c r="B106" s="217"/>
      <c r="C106" s="217"/>
      <c r="D106" s="217"/>
      <c r="E106" s="217"/>
      <c r="F106" s="217"/>
      <c r="G106" s="217"/>
      <c r="H106" s="217"/>
      <c r="I106" s="217"/>
      <c r="J106" s="217"/>
      <c r="K106" s="217"/>
      <c r="L106" s="217"/>
      <c r="M106" s="217"/>
      <c r="N106" s="217"/>
      <c r="O106" s="217"/>
      <c r="P106" s="217"/>
      <c r="Q106" s="217"/>
      <c r="R106" s="217"/>
      <c r="S106" s="217"/>
      <c r="T106" s="217"/>
      <c r="U106" s="217"/>
      <c r="V106" s="217"/>
      <c r="W106" s="217"/>
      <c r="X106" s="217"/>
      <c r="Y106" s="217"/>
      <c r="Z106" s="217"/>
    </row>
    <row r="107" ht="12.75" customHeight="1" spans="1:26">
      <c r="A107" s="217"/>
      <c r="B107" s="217"/>
      <c r="C107" s="217"/>
      <c r="D107" s="217"/>
      <c r="E107" s="217"/>
      <c r="F107" s="217"/>
      <c r="G107" s="217"/>
      <c r="H107" s="217"/>
      <c r="I107" s="217"/>
      <c r="J107" s="217"/>
      <c r="K107" s="217"/>
      <c r="L107" s="217"/>
      <c r="M107" s="217"/>
      <c r="N107" s="217"/>
      <c r="O107" s="217"/>
      <c r="P107" s="217"/>
      <c r="Q107" s="217"/>
      <c r="R107" s="217"/>
      <c r="S107" s="217"/>
      <c r="T107" s="217"/>
      <c r="U107" s="217"/>
      <c r="V107" s="217"/>
      <c r="W107" s="217"/>
      <c r="X107" s="217"/>
      <c r="Y107" s="217"/>
      <c r="Z107" s="217"/>
    </row>
    <row r="108" ht="12.75" customHeight="1" spans="1:26">
      <c r="A108" s="217"/>
      <c r="B108" s="217"/>
      <c r="C108" s="217"/>
      <c r="D108" s="217"/>
      <c r="E108" s="217"/>
      <c r="F108" s="217"/>
      <c r="G108" s="217"/>
      <c r="H108" s="217"/>
      <c r="I108" s="217"/>
      <c r="J108" s="217"/>
      <c r="K108" s="217"/>
      <c r="L108" s="217"/>
      <c r="M108" s="217"/>
      <c r="N108" s="217"/>
      <c r="O108" s="217"/>
      <c r="P108" s="217"/>
      <c r="Q108" s="217"/>
      <c r="R108" s="217"/>
      <c r="S108" s="217"/>
      <c r="T108" s="217"/>
      <c r="U108" s="217"/>
      <c r="V108" s="217"/>
      <c r="W108" s="217"/>
      <c r="X108" s="217"/>
      <c r="Y108" s="217"/>
      <c r="Z108" s="217"/>
    </row>
    <row r="109" ht="12.75" customHeight="1" spans="1:26">
      <c r="A109" s="217"/>
      <c r="B109" s="217"/>
      <c r="C109" s="217"/>
      <c r="D109" s="217"/>
      <c r="E109" s="217"/>
      <c r="F109" s="217"/>
      <c r="G109" s="217"/>
      <c r="H109" s="217"/>
      <c r="I109" s="217"/>
      <c r="J109" s="217"/>
      <c r="K109" s="217"/>
      <c r="L109" s="217"/>
      <c r="M109" s="217"/>
      <c r="N109" s="217"/>
      <c r="O109" s="217"/>
      <c r="P109" s="217"/>
      <c r="Q109" s="217"/>
      <c r="R109" s="217"/>
      <c r="S109" s="217"/>
      <c r="T109" s="217"/>
      <c r="U109" s="217"/>
      <c r="V109" s="217"/>
      <c r="W109" s="217"/>
      <c r="X109" s="217"/>
      <c r="Y109" s="217"/>
      <c r="Z109" s="217"/>
    </row>
    <row r="110" ht="12.75" customHeight="1" spans="1:26">
      <c r="A110" s="217"/>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row>
    <row r="111" ht="12.75" customHeight="1" spans="1:26">
      <c r="A111" s="217"/>
      <c r="B111" s="217"/>
      <c r="C111" s="217"/>
      <c r="D111" s="217"/>
      <c r="E111" s="217"/>
      <c r="F111" s="217"/>
      <c r="G111" s="217"/>
      <c r="H111" s="217"/>
      <c r="I111" s="217"/>
      <c r="J111" s="217"/>
      <c r="K111" s="217"/>
      <c r="L111" s="217"/>
      <c r="M111" s="217"/>
      <c r="N111" s="217"/>
      <c r="O111" s="217"/>
      <c r="P111" s="217"/>
      <c r="Q111" s="217"/>
      <c r="R111" s="217"/>
      <c r="S111" s="217"/>
      <c r="T111" s="217"/>
      <c r="U111" s="217"/>
      <c r="V111" s="217"/>
      <c r="W111" s="217"/>
      <c r="X111" s="217"/>
      <c r="Y111" s="217"/>
      <c r="Z111" s="217"/>
    </row>
    <row r="112" ht="12.75" customHeight="1" spans="1:26">
      <c r="A112" s="217"/>
      <c r="B112" s="217"/>
      <c r="C112" s="217"/>
      <c r="D112" s="217"/>
      <c r="E112" s="217"/>
      <c r="F112" s="217"/>
      <c r="G112" s="217"/>
      <c r="H112" s="217"/>
      <c r="I112" s="217"/>
      <c r="J112" s="217"/>
      <c r="K112" s="217"/>
      <c r="L112" s="217"/>
      <c r="M112" s="217"/>
      <c r="N112" s="217"/>
      <c r="O112" s="217"/>
      <c r="P112" s="217"/>
      <c r="Q112" s="217"/>
      <c r="R112" s="217"/>
      <c r="S112" s="217"/>
      <c r="T112" s="217"/>
      <c r="U112" s="217"/>
      <c r="V112" s="217"/>
      <c r="W112" s="217"/>
      <c r="X112" s="217"/>
      <c r="Y112" s="217"/>
      <c r="Z112" s="217"/>
    </row>
    <row r="113" ht="12.75" customHeight="1" spans="1:26">
      <c r="A113" s="217"/>
      <c r="B113" s="217"/>
      <c r="C113" s="217"/>
      <c r="D113" s="217"/>
      <c r="E113" s="217"/>
      <c r="F113" s="217"/>
      <c r="G113" s="217"/>
      <c r="H113" s="217"/>
      <c r="I113" s="217"/>
      <c r="J113" s="217"/>
      <c r="K113" s="217"/>
      <c r="L113" s="217"/>
      <c r="M113" s="217"/>
      <c r="N113" s="217"/>
      <c r="O113" s="217"/>
      <c r="P113" s="217"/>
      <c r="Q113" s="217"/>
      <c r="R113" s="217"/>
      <c r="S113" s="217"/>
      <c r="T113" s="217"/>
      <c r="U113" s="217"/>
      <c r="V113" s="217"/>
      <c r="W113" s="217"/>
      <c r="X113" s="217"/>
      <c r="Y113" s="217"/>
      <c r="Z113" s="217"/>
    </row>
    <row r="114" ht="12.75" customHeight="1" spans="1:26">
      <c r="A114" s="217"/>
      <c r="B114" s="217"/>
      <c r="C114" s="217"/>
      <c r="D114" s="217"/>
      <c r="E114" s="217"/>
      <c r="F114" s="217"/>
      <c r="G114" s="217"/>
      <c r="H114" s="217"/>
      <c r="I114" s="217"/>
      <c r="J114" s="217"/>
      <c r="K114" s="217"/>
      <c r="L114" s="217"/>
      <c r="M114" s="217"/>
      <c r="N114" s="217"/>
      <c r="O114" s="217"/>
      <c r="P114" s="217"/>
      <c r="Q114" s="217"/>
      <c r="R114" s="217"/>
      <c r="S114" s="217"/>
      <c r="T114" s="217"/>
      <c r="U114" s="217"/>
      <c r="V114" s="217"/>
      <c r="W114" s="217"/>
      <c r="X114" s="217"/>
      <c r="Y114" s="217"/>
      <c r="Z114" s="217"/>
    </row>
    <row r="115" ht="12.75" customHeight="1" spans="1:26">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row>
    <row r="116" ht="12.75" customHeight="1" spans="1:26">
      <c r="A116" s="217"/>
      <c r="B116" s="217"/>
      <c r="C116" s="217"/>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row>
    <row r="117" ht="12.75" customHeight="1" spans="1:26">
      <c r="A117" s="217"/>
      <c r="B117" s="217"/>
      <c r="C117" s="217"/>
      <c r="D117" s="217"/>
      <c r="E117" s="217"/>
      <c r="F117" s="217"/>
      <c r="G117" s="217"/>
      <c r="H117" s="217"/>
      <c r="I117" s="217"/>
      <c r="J117" s="217"/>
      <c r="K117" s="217"/>
      <c r="L117" s="217"/>
      <c r="M117" s="217"/>
      <c r="N117" s="217"/>
      <c r="O117" s="217"/>
      <c r="P117" s="217"/>
      <c r="Q117" s="217"/>
      <c r="R117" s="217"/>
      <c r="S117" s="217"/>
      <c r="T117" s="217"/>
      <c r="U117" s="217"/>
      <c r="V117" s="217"/>
      <c r="W117" s="217"/>
      <c r="X117" s="217"/>
      <c r="Y117" s="217"/>
      <c r="Z117" s="217"/>
    </row>
    <row r="118" ht="12.75" customHeight="1" spans="1:26">
      <c r="A118" s="217"/>
      <c r="B118" s="217"/>
      <c r="C118" s="217"/>
      <c r="D118" s="217"/>
      <c r="E118" s="217"/>
      <c r="F118" s="217"/>
      <c r="G118" s="217"/>
      <c r="H118" s="217"/>
      <c r="I118" s="217"/>
      <c r="J118" s="217"/>
      <c r="K118" s="217"/>
      <c r="L118" s="217"/>
      <c r="M118" s="217"/>
      <c r="N118" s="217"/>
      <c r="O118" s="217"/>
      <c r="P118" s="217"/>
      <c r="Q118" s="217"/>
      <c r="R118" s="217"/>
      <c r="S118" s="217"/>
      <c r="T118" s="217"/>
      <c r="U118" s="217"/>
      <c r="V118" s="217"/>
      <c r="W118" s="217"/>
      <c r="X118" s="217"/>
      <c r="Y118" s="217"/>
      <c r="Z118" s="217"/>
    </row>
    <row r="119" ht="12.75" customHeight="1" spans="1:26">
      <c r="A119" s="217"/>
      <c r="B119" s="217"/>
      <c r="C119" s="217"/>
      <c r="D119" s="217"/>
      <c r="E119" s="217"/>
      <c r="F119" s="217"/>
      <c r="G119" s="217"/>
      <c r="H119" s="217"/>
      <c r="I119" s="217"/>
      <c r="J119" s="217"/>
      <c r="K119" s="217"/>
      <c r="L119" s="217"/>
      <c r="M119" s="217"/>
      <c r="N119" s="217"/>
      <c r="O119" s="217"/>
      <c r="P119" s="217"/>
      <c r="Q119" s="217"/>
      <c r="R119" s="217"/>
      <c r="S119" s="217"/>
      <c r="T119" s="217"/>
      <c r="U119" s="217"/>
      <c r="V119" s="217"/>
      <c r="W119" s="217"/>
      <c r="X119" s="217"/>
      <c r="Y119" s="217"/>
      <c r="Z119" s="217"/>
    </row>
    <row r="120" ht="12.75" customHeight="1" spans="1:26">
      <c r="A120" s="217"/>
      <c r="B120" s="217"/>
      <c r="C120" s="217"/>
      <c r="D120" s="217"/>
      <c r="E120" s="217"/>
      <c r="F120" s="217"/>
      <c r="G120" s="217"/>
      <c r="H120" s="217"/>
      <c r="I120" s="217"/>
      <c r="J120" s="217"/>
      <c r="K120" s="217"/>
      <c r="L120" s="217"/>
      <c r="M120" s="217"/>
      <c r="N120" s="217"/>
      <c r="O120" s="217"/>
      <c r="P120" s="217"/>
      <c r="Q120" s="217"/>
      <c r="R120" s="217"/>
      <c r="S120" s="217"/>
      <c r="T120" s="217"/>
      <c r="U120" s="217"/>
      <c r="V120" s="217"/>
      <c r="W120" s="217"/>
      <c r="X120" s="217"/>
      <c r="Y120" s="217"/>
      <c r="Z120" s="217"/>
    </row>
    <row r="121" ht="12.75" customHeight="1" spans="1:26">
      <c r="A121" s="217"/>
      <c r="B121" s="217"/>
      <c r="C121" s="217"/>
      <c r="D121" s="217"/>
      <c r="E121" s="217"/>
      <c r="F121" s="217"/>
      <c r="G121" s="217"/>
      <c r="H121" s="217"/>
      <c r="I121" s="217"/>
      <c r="J121" s="217"/>
      <c r="K121" s="217"/>
      <c r="L121" s="217"/>
      <c r="M121" s="217"/>
      <c r="N121" s="217"/>
      <c r="O121" s="217"/>
      <c r="P121" s="217"/>
      <c r="Q121" s="217"/>
      <c r="R121" s="217"/>
      <c r="S121" s="217"/>
      <c r="T121" s="217"/>
      <c r="U121" s="217"/>
      <c r="V121" s="217"/>
      <c r="W121" s="217"/>
      <c r="X121" s="217"/>
      <c r="Y121" s="217"/>
      <c r="Z121" s="217"/>
    </row>
    <row r="122" ht="12.75" customHeight="1" spans="1:26">
      <c r="A122" s="217"/>
      <c r="B122" s="217"/>
      <c r="C122" s="217"/>
      <c r="D122" s="217"/>
      <c r="E122" s="217"/>
      <c r="F122" s="217"/>
      <c r="G122" s="217"/>
      <c r="H122" s="217"/>
      <c r="I122" s="217"/>
      <c r="J122" s="217"/>
      <c r="K122" s="217"/>
      <c r="L122" s="217"/>
      <c r="M122" s="217"/>
      <c r="N122" s="217"/>
      <c r="O122" s="217"/>
      <c r="P122" s="217"/>
      <c r="Q122" s="217"/>
      <c r="R122" s="217"/>
      <c r="S122" s="217"/>
      <c r="T122" s="217"/>
      <c r="U122" s="217"/>
      <c r="V122" s="217"/>
      <c r="W122" s="217"/>
      <c r="X122" s="217"/>
      <c r="Y122" s="217"/>
      <c r="Z122" s="217"/>
    </row>
    <row r="123" ht="12.75" customHeight="1" spans="1:26">
      <c r="A123" s="217"/>
      <c r="B123" s="217"/>
      <c r="C123" s="217"/>
      <c r="D123" s="217"/>
      <c r="E123" s="217"/>
      <c r="F123" s="217"/>
      <c r="G123" s="217"/>
      <c r="H123" s="217"/>
      <c r="I123" s="217"/>
      <c r="J123" s="217"/>
      <c r="K123" s="217"/>
      <c r="L123" s="217"/>
      <c r="M123" s="217"/>
      <c r="N123" s="217"/>
      <c r="O123" s="217"/>
      <c r="P123" s="217"/>
      <c r="Q123" s="217"/>
      <c r="R123" s="217"/>
      <c r="S123" s="217"/>
      <c r="T123" s="217"/>
      <c r="U123" s="217"/>
      <c r="V123" s="217"/>
      <c r="W123" s="217"/>
      <c r="X123" s="217"/>
      <c r="Y123" s="217"/>
      <c r="Z123" s="217"/>
    </row>
    <row r="124" ht="12.75" customHeight="1" spans="1:26">
      <c r="A124" s="217"/>
      <c r="B124" s="217"/>
      <c r="C124" s="217"/>
      <c r="D124" s="217"/>
      <c r="E124" s="217"/>
      <c r="F124" s="217"/>
      <c r="G124" s="217"/>
      <c r="H124" s="217"/>
      <c r="I124" s="217"/>
      <c r="J124" s="217"/>
      <c r="K124" s="217"/>
      <c r="L124" s="217"/>
      <c r="M124" s="217"/>
      <c r="N124" s="217"/>
      <c r="O124" s="217"/>
      <c r="P124" s="217"/>
      <c r="Q124" s="217"/>
      <c r="R124" s="217"/>
      <c r="S124" s="217"/>
      <c r="T124" s="217"/>
      <c r="U124" s="217"/>
      <c r="V124" s="217"/>
      <c r="W124" s="217"/>
      <c r="X124" s="217"/>
      <c r="Y124" s="217"/>
      <c r="Z124" s="217"/>
    </row>
    <row r="125" ht="12.75" customHeight="1" spans="1:26">
      <c r="A125" s="217"/>
      <c r="B125" s="217"/>
      <c r="C125" s="217"/>
      <c r="D125" s="217"/>
      <c r="E125" s="217"/>
      <c r="F125" s="217"/>
      <c r="G125" s="217"/>
      <c r="H125" s="217"/>
      <c r="I125" s="217"/>
      <c r="J125" s="217"/>
      <c r="K125" s="217"/>
      <c r="L125" s="217"/>
      <c r="M125" s="217"/>
      <c r="N125" s="217"/>
      <c r="O125" s="217"/>
      <c r="P125" s="217"/>
      <c r="Q125" s="217"/>
      <c r="R125" s="217"/>
      <c r="S125" s="217"/>
      <c r="T125" s="217"/>
      <c r="U125" s="217"/>
      <c r="V125" s="217"/>
      <c r="W125" s="217"/>
      <c r="X125" s="217"/>
      <c r="Y125" s="217"/>
      <c r="Z125" s="217"/>
    </row>
    <row r="126" ht="12.75" customHeight="1" spans="1:26">
      <c r="A126" s="217"/>
      <c r="B126" s="217"/>
      <c r="C126" s="217"/>
      <c r="D126" s="217"/>
      <c r="E126" s="217"/>
      <c r="F126" s="217"/>
      <c r="G126" s="217"/>
      <c r="H126" s="217"/>
      <c r="I126" s="217"/>
      <c r="J126" s="217"/>
      <c r="K126" s="217"/>
      <c r="L126" s="217"/>
      <c r="M126" s="217"/>
      <c r="N126" s="217"/>
      <c r="O126" s="217"/>
      <c r="P126" s="217"/>
      <c r="Q126" s="217"/>
      <c r="R126" s="217"/>
      <c r="S126" s="217"/>
      <c r="T126" s="217"/>
      <c r="U126" s="217"/>
      <c r="V126" s="217"/>
      <c r="W126" s="217"/>
      <c r="X126" s="217"/>
      <c r="Y126" s="217"/>
      <c r="Z126" s="217"/>
    </row>
    <row r="127" ht="12.75" customHeight="1" spans="1:26">
      <c r="A127" s="217"/>
      <c r="B127" s="217"/>
      <c r="C127" s="217"/>
      <c r="D127" s="217"/>
      <c r="E127" s="217"/>
      <c r="F127" s="217"/>
      <c r="G127" s="217"/>
      <c r="H127" s="217"/>
      <c r="I127" s="217"/>
      <c r="J127" s="217"/>
      <c r="K127" s="217"/>
      <c r="L127" s="217"/>
      <c r="M127" s="217"/>
      <c r="N127" s="217"/>
      <c r="O127" s="217"/>
      <c r="P127" s="217"/>
      <c r="Q127" s="217"/>
      <c r="R127" s="217"/>
      <c r="S127" s="217"/>
      <c r="T127" s="217"/>
      <c r="U127" s="217"/>
      <c r="V127" s="217"/>
      <c r="W127" s="217"/>
      <c r="X127" s="217"/>
      <c r="Y127" s="217"/>
      <c r="Z127" s="217"/>
    </row>
    <row r="128" ht="12.75" customHeight="1" spans="1:26">
      <c r="A128" s="217"/>
      <c r="B128" s="217"/>
      <c r="C128" s="217"/>
      <c r="D128" s="217"/>
      <c r="E128" s="217"/>
      <c r="F128" s="217"/>
      <c r="G128" s="217"/>
      <c r="H128" s="217"/>
      <c r="I128" s="217"/>
      <c r="J128" s="217"/>
      <c r="K128" s="217"/>
      <c r="L128" s="217"/>
      <c r="M128" s="217"/>
      <c r="N128" s="217"/>
      <c r="O128" s="217"/>
      <c r="P128" s="217"/>
      <c r="Q128" s="217"/>
      <c r="R128" s="217"/>
      <c r="S128" s="217"/>
      <c r="T128" s="217"/>
      <c r="U128" s="217"/>
      <c r="V128" s="217"/>
      <c r="W128" s="217"/>
      <c r="X128" s="217"/>
      <c r="Y128" s="217"/>
      <c r="Z128" s="217"/>
    </row>
    <row r="129" ht="12.75" customHeight="1" spans="1:26">
      <c r="A129" s="217"/>
      <c r="B129" s="217"/>
      <c r="C129" s="217"/>
      <c r="D129" s="217"/>
      <c r="E129" s="217"/>
      <c r="F129" s="217"/>
      <c r="G129" s="217"/>
      <c r="H129" s="217"/>
      <c r="I129" s="217"/>
      <c r="J129" s="217"/>
      <c r="K129" s="217"/>
      <c r="L129" s="217"/>
      <c r="M129" s="217"/>
      <c r="N129" s="217"/>
      <c r="O129" s="217"/>
      <c r="P129" s="217"/>
      <c r="Q129" s="217"/>
      <c r="R129" s="217"/>
      <c r="S129" s="217"/>
      <c r="T129" s="217"/>
      <c r="U129" s="217"/>
      <c r="V129" s="217"/>
      <c r="W129" s="217"/>
      <c r="X129" s="217"/>
      <c r="Y129" s="217"/>
      <c r="Z129" s="217"/>
    </row>
    <row r="130" ht="12.75" customHeight="1" spans="1:26">
      <c r="A130" s="217"/>
      <c r="B130" s="217"/>
      <c r="C130" s="217"/>
      <c r="D130" s="217"/>
      <c r="E130" s="217"/>
      <c r="F130" s="217"/>
      <c r="G130" s="217"/>
      <c r="H130" s="217"/>
      <c r="I130" s="217"/>
      <c r="J130" s="217"/>
      <c r="K130" s="217"/>
      <c r="L130" s="217"/>
      <c r="M130" s="217"/>
      <c r="N130" s="217"/>
      <c r="O130" s="217"/>
      <c r="P130" s="217"/>
      <c r="Q130" s="217"/>
      <c r="R130" s="217"/>
      <c r="S130" s="217"/>
      <c r="T130" s="217"/>
      <c r="U130" s="217"/>
      <c r="V130" s="217"/>
      <c r="W130" s="217"/>
      <c r="X130" s="217"/>
      <c r="Y130" s="217"/>
      <c r="Z130" s="217"/>
    </row>
    <row r="131" ht="12.75" customHeight="1" spans="1:26">
      <c r="A131" s="217"/>
      <c r="B131" s="217"/>
      <c r="C131" s="217"/>
      <c r="D131" s="217"/>
      <c r="E131" s="217"/>
      <c r="F131" s="217"/>
      <c r="G131" s="217"/>
      <c r="H131" s="217"/>
      <c r="I131" s="217"/>
      <c r="J131" s="217"/>
      <c r="K131" s="217"/>
      <c r="L131" s="217"/>
      <c r="M131" s="217"/>
      <c r="N131" s="217"/>
      <c r="O131" s="217"/>
      <c r="P131" s="217"/>
      <c r="Q131" s="217"/>
      <c r="R131" s="217"/>
      <c r="S131" s="217"/>
      <c r="T131" s="217"/>
      <c r="U131" s="217"/>
      <c r="V131" s="217"/>
      <c r="W131" s="217"/>
      <c r="X131" s="217"/>
      <c r="Y131" s="217"/>
      <c r="Z131" s="217"/>
    </row>
    <row r="132" ht="12.75" customHeight="1" spans="1:26">
      <c r="A132" s="217"/>
      <c r="B132" s="217"/>
      <c r="C132" s="217"/>
      <c r="D132" s="217"/>
      <c r="E132" s="217"/>
      <c r="F132" s="217"/>
      <c r="G132" s="217"/>
      <c r="H132" s="217"/>
      <c r="I132" s="217"/>
      <c r="J132" s="217"/>
      <c r="K132" s="217"/>
      <c r="L132" s="217"/>
      <c r="M132" s="217"/>
      <c r="N132" s="217"/>
      <c r="O132" s="217"/>
      <c r="P132" s="217"/>
      <c r="Q132" s="217"/>
      <c r="R132" s="217"/>
      <c r="S132" s="217"/>
      <c r="T132" s="217"/>
      <c r="U132" s="217"/>
      <c r="V132" s="217"/>
      <c r="W132" s="217"/>
      <c r="X132" s="217"/>
      <c r="Y132" s="217"/>
      <c r="Z132" s="217"/>
    </row>
    <row r="133" ht="12.75" customHeight="1" spans="1:26">
      <c r="A133" s="217"/>
      <c r="B133" s="217"/>
      <c r="C133" s="217"/>
      <c r="D133" s="217"/>
      <c r="E133" s="217"/>
      <c r="F133" s="217"/>
      <c r="G133" s="217"/>
      <c r="H133" s="217"/>
      <c r="I133" s="217"/>
      <c r="J133" s="217"/>
      <c r="K133" s="217"/>
      <c r="L133" s="217"/>
      <c r="M133" s="217"/>
      <c r="N133" s="217"/>
      <c r="O133" s="217"/>
      <c r="P133" s="217"/>
      <c r="Q133" s="217"/>
      <c r="R133" s="217"/>
      <c r="S133" s="217"/>
      <c r="T133" s="217"/>
      <c r="U133" s="217"/>
      <c r="V133" s="217"/>
      <c r="W133" s="217"/>
      <c r="X133" s="217"/>
      <c r="Y133" s="217"/>
      <c r="Z133" s="217"/>
    </row>
    <row r="134" ht="12.75" customHeight="1" spans="1:26">
      <c r="A134" s="217"/>
      <c r="B134" s="217"/>
      <c r="C134" s="217"/>
      <c r="D134" s="217"/>
      <c r="E134" s="217"/>
      <c r="F134" s="217"/>
      <c r="G134" s="217"/>
      <c r="H134" s="217"/>
      <c r="I134" s="217"/>
      <c r="J134" s="217"/>
      <c r="K134" s="217"/>
      <c r="L134" s="217"/>
      <c r="M134" s="217"/>
      <c r="N134" s="217"/>
      <c r="O134" s="217"/>
      <c r="P134" s="217"/>
      <c r="Q134" s="217"/>
      <c r="R134" s="217"/>
      <c r="S134" s="217"/>
      <c r="T134" s="217"/>
      <c r="U134" s="217"/>
      <c r="V134" s="217"/>
      <c r="W134" s="217"/>
      <c r="X134" s="217"/>
      <c r="Y134" s="217"/>
      <c r="Z134" s="217"/>
    </row>
    <row r="135" ht="12.75" customHeight="1" spans="1:26">
      <c r="A135" s="217"/>
      <c r="B135" s="217"/>
      <c r="C135" s="217"/>
      <c r="D135" s="217"/>
      <c r="E135" s="217"/>
      <c r="F135" s="217"/>
      <c r="G135" s="217"/>
      <c r="H135" s="217"/>
      <c r="I135" s="217"/>
      <c r="J135" s="217"/>
      <c r="K135" s="217"/>
      <c r="L135" s="217"/>
      <c r="M135" s="217"/>
      <c r="N135" s="217"/>
      <c r="O135" s="217"/>
      <c r="P135" s="217"/>
      <c r="Q135" s="217"/>
      <c r="R135" s="217"/>
      <c r="S135" s="217"/>
      <c r="T135" s="217"/>
      <c r="U135" s="217"/>
      <c r="V135" s="217"/>
      <c r="W135" s="217"/>
      <c r="X135" s="217"/>
      <c r="Y135" s="217"/>
      <c r="Z135" s="217"/>
    </row>
    <row r="136" ht="12.75" customHeight="1" spans="1:26">
      <c r="A136" s="217"/>
      <c r="B136" s="217"/>
      <c r="C136" s="217"/>
      <c r="D136" s="217"/>
      <c r="E136" s="217"/>
      <c r="F136" s="217"/>
      <c r="G136" s="217"/>
      <c r="H136" s="217"/>
      <c r="I136" s="217"/>
      <c r="J136" s="217"/>
      <c r="K136" s="217"/>
      <c r="L136" s="217"/>
      <c r="M136" s="217"/>
      <c r="N136" s="217"/>
      <c r="O136" s="217"/>
      <c r="P136" s="217"/>
      <c r="Q136" s="217"/>
      <c r="R136" s="217"/>
      <c r="S136" s="217"/>
      <c r="T136" s="217"/>
      <c r="U136" s="217"/>
      <c r="V136" s="217"/>
      <c r="W136" s="217"/>
      <c r="X136" s="217"/>
      <c r="Y136" s="217"/>
      <c r="Z136" s="217"/>
    </row>
    <row r="137" ht="12.75" customHeight="1" spans="1:26">
      <c r="A137" s="217"/>
      <c r="B137" s="217"/>
      <c r="C137" s="217"/>
      <c r="D137" s="217"/>
      <c r="E137" s="217"/>
      <c r="F137" s="217"/>
      <c r="G137" s="217"/>
      <c r="H137" s="217"/>
      <c r="I137" s="217"/>
      <c r="J137" s="217"/>
      <c r="K137" s="217"/>
      <c r="L137" s="217"/>
      <c r="M137" s="217"/>
      <c r="N137" s="217"/>
      <c r="O137" s="217"/>
      <c r="P137" s="217"/>
      <c r="Q137" s="217"/>
      <c r="R137" s="217"/>
      <c r="S137" s="217"/>
      <c r="T137" s="217"/>
      <c r="U137" s="217"/>
      <c r="V137" s="217"/>
      <c r="W137" s="217"/>
      <c r="X137" s="217"/>
      <c r="Y137" s="217"/>
      <c r="Z137" s="217"/>
    </row>
    <row r="138" ht="12.75" customHeight="1" spans="1:26">
      <c r="A138" s="217"/>
      <c r="B138" s="217"/>
      <c r="C138" s="217"/>
      <c r="D138" s="217"/>
      <c r="E138" s="217"/>
      <c r="F138" s="217"/>
      <c r="G138" s="217"/>
      <c r="H138" s="217"/>
      <c r="I138" s="217"/>
      <c r="J138" s="217"/>
      <c r="K138" s="217"/>
      <c r="L138" s="217"/>
      <c r="M138" s="217"/>
      <c r="N138" s="217"/>
      <c r="O138" s="217"/>
      <c r="P138" s="217"/>
      <c r="Q138" s="217"/>
      <c r="R138" s="217"/>
      <c r="S138" s="217"/>
      <c r="T138" s="217"/>
      <c r="U138" s="217"/>
      <c r="V138" s="217"/>
      <c r="W138" s="217"/>
      <c r="X138" s="217"/>
      <c r="Y138" s="217"/>
      <c r="Z138" s="217"/>
    </row>
    <row r="139" ht="12.75" customHeight="1" spans="1:26">
      <c r="A139" s="217"/>
      <c r="B139" s="217"/>
      <c r="C139" s="217"/>
      <c r="D139" s="217"/>
      <c r="E139" s="217"/>
      <c r="F139" s="217"/>
      <c r="G139" s="217"/>
      <c r="H139" s="217"/>
      <c r="I139" s="217"/>
      <c r="J139" s="217"/>
      <c r="K139" s="217"/>
      <c r="L139" s="217"/>
      <c r="M139" s="217"/>
      <c r="N139" s="217"/>
      <c r="O139" s="217"/>
      <c r="P139" s="217"/>
      <c r="Q139" s="217"/>
      <c r="R139" s="217"/>
      <c r="S139" s="217"/>
      <c r="T139" s="217"/>
      <c r="U139" s="217"/>
      <c r="V139" s="217"/>
      <c r="W139" s="217"/>
      <c r="X139" s="217"/>
      <c r="Y139" s="217"/>
      <c r="Z139" s="217"/>
    </row>
    <row r="140" ht="12.75" customHeight="1" spans="1:26">
      <c r="A140" s="217"/>
      <c r="B140" s="217"/>
      <c r="C140" s="217"/>
      <c r="D140" s="217"/>
      <c r="E140" s="217"/>
      <c r="F140" s="217"/>
      <c r="G140" s="217"/>
      <c r="H140" s="217"/>
      <c r="I140" s="217"/>
      <c r="J140" s="217"/>
      <c r="K140" s="217"/>
      <c r="L140" s="217"/>
      <c r="M140" s="217"/>
      <c r="N140" s="217"/>
      <c r="O140" s="217"/>
      <c r="P140" s="217"/>
      <c r="Q140" s="217"/>
      <c r="R140" s="217"/>
      <c r="S140" s="217"/>
      <c r="T140" s="217"/>
      <c r="U140" s="217"/>
      <c r="V140" s="217"/>
      <c r="W140" s="217"/>
      <c r="X140" s="217"/>
      <c r="Y140" s="217"/>
      <c r="Z140" s="217"/>
    </row>
    <row r="141" ht="12.75" customHeight="1" spans="1:26">
      <c r="A141" s="217"/>
      <c r="B141" s="217"/>
      <c r="C141" s="217"/>
      <c r="D141" s="217"/>
      <c r="E141" s="217"/>
      <c r="F141" s="217"/>
      <c r="G141" s="217"/>
      <c r="H141" s="217"/>
      <c r="I141" s="217"/>
      <c r="J141" s="217"/>
      <c r="K141" s="217"/>
      <c r="L141" s="217"/>
      <c r="M141" s="217"/>
      <c r="N141" s="217"/>
      <c r="O141" s="217"/>
      <c r="P141" s="217"/>
      <c r="Q141" s="217"/>
      <c r="R141" s="217"/>
      <c r="S141" s="217"/>
      <c r="T141" s="217"/>
      <c r="U141" s="217"/>
      <c r="V141" s="217"/>
      <c r="W141" s="217"/>
      <c r="X141" s="217"/>
      <c r="Y141" s="217"/>
      <c r="Z141" s="217"/>
    </row>
    <row r="142" ht="12.75" customHeight="1" spans="1:26">
      <c r="A142" s="217"/>
      <c r="B142" s="217"/>
      <c r="C142" s="217"/>
      <c r="D142" s="217"/>
      <c r="E142" s="217"/>
      <c r="F142" s="217"/>
      <c r="G142" s="217"/>
      <c r="H142" s="217"/>
      <c r="I142" s="217"/>
      <c r="J142" s="217"/>
      <c r="K142" s="217"/>
      <c r="L142" s="217"/>
      <c r="M142" s="217"/>
      <c r="N142" s="217"/>
      <c r="O142" s="217"/>
      <c r="P142" s="217"/>
      <c r="Q142" s="217"/>
      <c r="R142" s="217"/>
      <c r="S142" s="217"/>
      <c r="T142" s="217"/>
      <c r="U142" s="217"/>
      <c r="V142" s="217"/>
      <c r="W142" s="217"/>
      <c r="X142" s="217"/>
      <c r="Y142" s="217"/>
      <c r="Z142" s="217"/>
    </row>
    <row r="143" ht="12.75" customHeight="1" spans="1:26">
      <c r="A143" s="217"/>
      <c r="B143" s="217"/>
      <c r="C143" s="217"/>
      <c r="D143" s="217"/>
      <c r="E143" s="217"/>
      <c r="F143" s="217"/>
      <c r="G143" s="217"/>
      <c r="H143" s="217"/>
      <c r="I143" s="217"/>
      <c r="J143" s="217"/>
      <c r="K143" s="217"/>
      <c r="L143" s="217"/>
      <c r="M143" s="217"/>
      <c r="N143" s="217"/>
      <c r="O143" s="217"/>
      <c r="P143" s="217"/>
      <c r="Q143" s="217"/>
      <c r="R143" s="217"/>
      <c r="S143" s="217"/>
      <c r="T143" s="217"/>
      <c r="U143" s="217"/>
      <c r="V143" s="217"/>
      <c r="W143" s="217"/>
      <c r="X143" s="217"/>
      <c r="Y143" s="217"/>
      <c r="Z143" s="217"/>
    </row>
    <row r="144" ht="12.75" customHeight="1" spans="1:26">
      <c r="A144" s="217"/>
      <c r="B144" s="217"/>
      <c r="C144" s="217"/>
      <c r="D144" s="217"/>
      <c r="E144" s="217"/>
      <c r="F144" s="217"/>
      <c r="G144" s="217"/>
      <c r="H144" s="217"/>
      <c r="I144" s="217"/>
      <c r="J144" s="217"/>
      <c r="K144" s="217"/>
      <c r="L144" s="217"/>
      <c r="M144" s="217"/>
      <c r="N144" s="217"/>
      <c r="O144" s="217"/>
      <c r="P144" s="217"/>
      <c r="Q144" s="217"/>
      <c r="R144" s="217"/>
      <c r="S144" s="217"/>
      <c r="T144" s="217"/>
      <c r="U144" s="217"/>
      <c r="V144" s="217"/>
      <c r="W144" s="217"/>
      <c r="X144" s="217"/>
      <c r="Y144" s="217"/>
      <c r="Z144" s="217"/>
    </row>
    <row r="145" ht="12.75" customHeight="1" spans="1:26">
      <c r="A145" s="217"/>
      <c r="B145" s="217"/>
      <c r="C145" s="217"/>
      <c r="D145" s="217"/>
      <c r="E145" s="217"/>
      <c r="F145" s="217"/>
      <c r="G145" s="217"/>
      <c r="H145" s="217"/>
      <c r="I145" s="217"/>
      <c r="J145" s="217"/>
      <c r="K145" s="217"/>
      <c r="L145" s="217"/>
      <c r="M145" s="217"/>
      <c r="N145" s="217"/>
      <c r="O145" s="217"/>
      <c r="P145" s="217"/>
      <c r="Q145" s="217"/>
      <c r="R145" s="217"/>
      <c r="S145" s="217"/>
      <c r="T145" s="217"/>
      <c r="U145" s="217"/>
      <c r="V145" s="217"/>
      <c r="W145" s="217"/>
      <c r="X145" s="217"/>
      <c r="Y145" s="217"/>
      <c r="Z145" s="217"/>
    </row>
    <row r="146" ht="12.75" customHeight="1" spans="1:26">
      <c r="A146" s="217"/>
      <c r="B146" s="217"/>
      <c r="C146" s="217"/>
      <c r="D146" s="217"/>
      <c r="E146" s="217"/>
      <c r="F146" s="217"/>
      <c r="G146" s="217"/>
      <c r="H146" s="217"/>
      <c r="I146" s="217"/>
      <c r="J146" s="217"/>
      <c r="K146" s="217"/>
      <c r="L146" s="217"/>
      <c r="M146" s="217"/>
      <c r="N146" s="217"/>
      <c r="O146" s="217"/>
      <c r="P146" s="217"/>
      <c r="Q146" s="217"/>
      <c r="R146" s="217"/>
      <c r="S146" s="217"/>
      <c r="T146" s="217"/>
      <c r="U146" s="217"/>
      <c r="V146" s="217"/>
      <c r="W146" s="217"/>
      <c r="X146" s="217"/>
      <c r="Y146" s="217"/>
      <c r="Z146" s="217"/>
    </row>
    <row r="147" ht="12.75" customHeight="1" spans="1:26">
      <c r="A147" s="217"/>
      <c r="B147" s="217"/>
      <c r="C147" s="217"/>
      <c r="D147" s="217"/>
      <c r="E147" s="217"/>
      <c r="F147" s="217"/>
      <c r="G147" s="217"/>
      <c r="H147" s="217"/>
      <c r="I147" s="217"/>
      <c r="J147" s="217"/>
      <c r="K147" s="217"/>
      <c r="L147" s="217"/>
      <c r="M147" s="217"/>
      <c r="N147" s="217"/>
      <c r="O147" s="217"/>
      <c r="P147" s="217"/>
      <c r="Q147" s="217"/>
      <c r="R147" s="217"/>
      <c r="S147" s="217"/>
      <c r="T147" s="217"/>
      <c r="U147" s="217"/>
      <c r="V147" s="217"/>
      <c r="W147" s="217"/>
      <c r="X147" s="217"/>
      <c r="Y147" s="217"/>
      <c r="Z147" s="217"/>
    </row>
    <row r="148" ht="12.75" customHeight="1" spans="1:26">
      <c r="A148" s="217"/>
      <c r="B148" s="217"/>
      <c r="C148" s="217"/>
      <c r="D148" s="217"/>
      <c r="E148" s="217"/>
      <c r="F148" s="217"/>
      <c r="G148" s="217"/>
      <c r="H148" s="217"/>
      <c r="I148" s="217"/>
      <c r="J148" s="217"/>
      <c r="K148" s="217"/>
      <c r="L148" s="217"/>
      <c r="M148" s="217"/>
      <c r="N148" s="217"/>
      <c r="O148" s="217"/>
      <c r="P148" s="217"/>
      <c r="Q148" s="217"/>
      <c r="R148" s="217"/>
      <c r="S148" s="217"/>
      <c r="T148" s="217"/>
      <c r="U148" s="217"/>
      <c r="V148" s="217"/>
      <c r="W148" s="217"/>
      <c r="X148" s="217"/>
      <c r="Y148" s="217"/>
      <c r="Z148" s="217"/>
    </row>
    <row r="149" ht="12.75" customHeight="1" spans="1:26">
      <c r="A149" s="217"/>
      <c r="B149" s="217"/>
      <c r="C149" s="217"/>
      <c r="D149" s="217"/>
      <c r="E149" s="217"/>
      <c r="F149" s="217"/>
      <c r="G149" s="217"/>
      <c r="H149" s="217"/>
      <c r="I149" s="217"/>
      <c r="J149" s="217"/>
      <c r="K149" s="217"/>
      <c r="L149" s="217"/>
      <c r="M149" s="217"/>
      <c r="N149" s="217"/>
      <c r="O149" s="217"/>
      <c r="P149" s="217"/>
      <c r="Q149" s="217"/>
      <c r="R149" s="217"/>
      <c r="S149" s="217"/>
      <c r="T149" s="217"/>
      <c r="U149" s="217"/>
      <c r="V149" s="217"/>
      <c r="W149" s="217"/>
      <c r="X149" s="217"/>
      <c r="Y149" s="217"/>
      <c r="Z149" s="217"/>
    </row>
    <row r="150" ht="12.75" customHeight="1" spans="1:26">
      <c r="A150" s="217"/>
      <c r="B150" s="217"/>
      <c r="C150" s="217"/>
      <c r="D150" s="217"/>
      <c r="E150" s="217"/>
      <c r="F150" s="217"/>
      <c r="G150" s="217"/>
      <c r="H150" s="217"/>
      <c r="I150" s="217"/>
      <c r="J150" s="217"/>
      <c r="K150" s="217"/>
      <c r="L150" s="217"/>
      <c r="M150" s="217"/>
      <c r="N150" s="217"/>
      <c r="O150" s="217"/>
      <c r="P150" s="217"/>
      <c r="Q150" s="217"/>
      <c r="R150" s="217"/>
      <c r="S150" s="217"/>
      <c r="T150" s="217"/>
      <c r="U150" s="217"/>
      <c r="V150" s="217"/>
      <c r="W150" s="217"/>
      <c r="X150" s="217"/>
      <c r="Y150" s="217"/>
      <c r="Z150" s="217"/>
    </row>
    <row r="151" ht="12.75" customHeight="1" spans="1:26">
      <c r="A151" s="217"/>
      <c r="B151" s="217"/>
      <c r="C151" s="217"/>
      <c r="D151" s="217"/>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row>
    <row r="152" ht="12.75" customHeight="1" spans="1:26">
      <c r="A152" s="217"/>
      <c r="B152" s="217"/>
      <c r="C152" s="217"/>
      <c r="D152" s="217"/>
      <c r="E152" s="217"/>
      <c r="F152" s="217"/>
      <c r="G152" s="217"/>
      <c r="H152" s="217"/>
      <c r="I152" s="217"/>
      <c r="J152" s="217"/>
      <c r="K152" s="217"/>
      <c r="L152" s="217"/>
      <c r="M152" s="217"/>
      <c r="N152" s="217"/>
      <c r="O152" s="217"/>
      <c r="P152" s="217"/>
      <c r="Q152" s="217"/>
      <c r="R152" s="217"/>
      <c r="S152" s="217"/>
      <c r="T152" s="217"/>
      <c r="U152" s="217"/>
      <c r="V152" s="217"/>
      <c r="W152" s="217"/>
      <c r="X152" s="217"/>
      <c r="Y152" s="217"/>
      <c r="Z152" s="217"/>
    </row>
    <row r="153" ht="12.75" customHeight="1" spans="1:26">
      <c r="A153" s="217"/>
      <c r="B153" s="217"/>
      <c r="C153" s="217"/>
      <c r="D153" s="217"/>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row>
    <row r="154" ht="12.75" customHeight="1" spans="1:26">
      <c r="A154" s="217"/>
      <c r="B154" s="217"/>
      <c r="C154" s="217"/>
      <c r="D154" s="217"/>
      <c r="E154" s="217"/>
      <c r="F154" s="217"/>
      <c r="G154" s="217"/>
      <c r="H154" s="217"/>
      <c r="I154" s="217"/>
      <c r="J154" s="217"/>
      <c r="K154" s="217"/>
      <c r="L154" s="217"/>
      <c r="M154" s="217"/>
      <c r="N154" s="217"/>
      <c r="O154" s="217"/>
      <c r="P154" s="217"/>
      <c r="Q154" s="217"/>
      <c r="R154" s="217"/>
      <c r="S154" s="217"/>
      <c r="T154" s="217"/>
      <c r="U154" s="217"/>
      <c r="V154" s="217"/>
      <c r="W154" s="217"/>
      <c r="X154" s="217"/>
      <c r="Y154" s="217"/>
      <c r="Z154" s="217"/>
    </row>
    <row r="155" ht="12.75" customHeight="1" spans="1:26">
      <c r="A155" s="217"/>
      <c r="B155" s="217"/>
      <c r="C155" s="217"/>
      <c r="D155" s="217"/>
      <c r="E155" s="217"/>
      <c r="F155" s="217"/>
      <c r="G155" s="217"/>
      <c r="H155" s="217"/>
      <c r="I155" s="217"/>
      <c r="J155" s="217"/>
      <c r="K155" s="217"/>
      <c r="L155" s="217"/>
      <c r="M155" s="217"/>
      <c r="N155" s="217"/>
      <c r="O155" s="217"/>
      <c r="P155" s="217"/>
      <c r="Q155" s="217"/>
      <c r="R155" s="217"/>
      <c r="S155" s="217"/>
      <c r="T155" s="217"/>
      <c r="U155" s="217"/>
      <c r="V155" s="217"/>
      <c r="W155" s="217"/>
      <c r="X155" s="217"/>
      <c r="Y155" s="217"/>
      <c r="Z155" s="217"/>
    </row>
    <row r="156" ht="12.75" customHeight="1" spans="1:26">
      <c r="A156" s="217"/>
      <c r="B156" s="217"/>
      <c r="C156" s="217"/>
      <c r="D156" s="217"/>
      <c r="E156" s="217"/>
      <c r="F156" s="217"/>
      <c r="G156" s="217"/>
      <c r="H156" s="217"/>
      <c r="I156" s="217"/>
      <c r="J156" s="217"/>
      <c r="K156" s="217"/>
      <c r="L156" s="217"/>
      <c r="M156" s="217"/>
      <c r="N156" s="217"/>
      <c r="O156" s="217"/>
      <c r="P156" s="217"/>
      <c r="Q156" s="217"/>
      <c r="R156" s="217"/>
      <c r="S156" s="217"/>
      <c r="T156" s="217"/>
      <c r="U156" s="217"/>
      <c r="V156" s="217"/>
      <c r="W156" s="217"/>
      <c r="X156" s="217"/>
      <c r="Y156" s="217"/>
      <c r="Z156" s="217"/>
    </row>
    <row r="157" ht="12.75" customHeight="1" spans="1:26">
      <c r="A157" s="217"/>
      <c r="B157" s="217"/>
      <c r="C157" s="217"/>
      <c r="D157" s="217"/>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row>
    <row r="158" ht="12.75" customHeight="1" spans="1:26">
      <c r="A158" s="217"/>
      <c r="B158" s="217"/>
      <c r="C158" s="217"/>
      <c r="D158" s="217"/>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row>
    <row r="159" ht="12.75" customHeight="1" spans="1:26">
      <c r="A159" s="217"/>
      <c r="B159" s="217"/>
      <c r="C159" s="217"/>
      <c r="D159" s="217"/>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row>
    <row r="160" ht="12.75" customHeight="1" spans="1:26">
      <c r="A160" s="217"/>
      <c r="B160" s="217"/>
      <c r="C160" s="217"/>
      <c r="D160" s="217"/>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row>
    <row r="161" ht="12.75" customHeight="1" spans="1:26">
      <c r="A161" s="217"/>
      <c r="B161" s="217"/>
      <c r="C161" s="217"/>
      <c r="D161" s="217"/>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row>
    <row r="162" ht="12.75" customHeight="1" spans="1:26">
      <c r="A162" s="217"/>
      <c r="B162" s="217"/>
      <c r="C162" s="217"/>
      <c r="D162" s="217"/>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row>
    <row r="163" ht="12.75" customHeight="1" spans="1:26">
      <c r="A163" s="217"/>
      <c r="B163" s="217"/>
      <c r="C163" s="217"/>
      <c r="D163" s="217"/>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row>
    <row r="164" ht="12.75" customHeight="1" spans="1:26">
      <c r="A164" s="217"/>
      <c r="B164" s="217"/>
      <c r="C164" s="217"/>
      <c r="D164" s="217"/>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row>
    <row r="165" ht="12.75" customHeight="1" spans="1:26">
      <c r="A165" s="217"/>
      <c r="B165" s="217"/>
      <c r="C165" s="217"/>
      <c r="D165" s="217"/>
      <c r="E165" s="217"/>
      <c r="F165" s="217"/>
      <c r="G165" s="217"/>
      <c r="H165" s="217"/>
      <c r="I165" s="217"/>
      <c r="J165" s="217"/>
      <c r="K165" s="217"/>
      <c r="L165" s="217"/>
      <c r="M165" s="217"/>
      <c r="N165" s="217"/>
      <c r="O165" s="217"/>
      <c r="P165" s="217"/>
      <c r="Q165" s="217"/>
      <c r="R165" s="217"/>
      <c r="S165" s="217"/>
      <c r="T165" s="217"/>
      <c r="U165" s="217"/>
      <c r="V165" s="217"/>
      <c r="W165" s="217"/>
      <c r="X165" s="217"/>
      <c r="Y165" s="217"/>
      <c r="Z165" s="217"/>
    </row>
    <row r="166" ht="12.75" customHeight="1" spans="1:26">
      <c r="A166" s="217"/>
      <c r="B166" s="217"/>
      <c r="C166" s="217"/>
      <c r="D166" s="217"/>
      <c r="E166" s="217"/>
      <c r="F166" s="217"/>
      <c r="G166" s="217"/>
      <c r="H166" s="217"/>
      <c r="I166" s="217"/>
      <c r="J166" s="217"/>
      <c r="K166" s="217"/>
      <c r="L166" s="217"/>
      <c r="M166" s="217"/>
      <c r="N166" s="217"/>
      <c r="O166" s="217"/>
      <c r="P166" s="217"/>
      <c r="Q166" s="217"/>
      <c r="R166" s="217"/>
      <c r="S166" s="217"/>
      <c r="T166" s="217"/>
      <c r="U166" s="217"/>
      <c r="V166" s="217"/>
      <c r="W166" s="217"/>
      <c r="X166" s="217"/>
      <c r="Y166" s="217"/>
      <c r="Z166" s="217"/>
    </row>
    <row r="167" ht="12.75" customHeight="1" spans="1:26">
      <c r="A167" s="217"/>
      <c r="B167" s="217"/>
      <c r="C167" s="217"/>
      <c r="D167" s="217"/>
      <c r="E167" s="217"/>
      <c r="F167" s="217"/>
      <c r="G167" s="217"/>
      <c r="H167" s="217"/>
      <c r="I167" s="217"/>
      <c r="J167" s="217"/>
      <c r="K167" s="217"/>
      <c r="L167" s="217"/>
      <c r="M167" s="217"/>
      <c r="N167" s="217"/>
      <c r="O167" s="217"/>
      <c r="P167" s="217"/>
      <c r="Q167" s="217"/>
      <c r="R167" s="217"/>
      <c r="S167" s="217"/>
      <c r="T167" s="217"/>
      <c r="U167" s="217"/>
      <c r="V167" s="217"/>
      <c r="W167" s="217"/>
      <c r="X167" s="217"/>
      <c r="Y167" s="217"/>
      <c r="Z167" s="217"/>
    </row>
    <row r="168" ht="12.75" customHeight="1" spans="1:26">
      <c r="A168" s="217"/>
      <c r="B168" s="217"/>
      <c r="C168" s="217"/>
      <c r="D168" s="217"/>
      <c r="E168" s="217"/>
      <c r="F168" s="217"/>
      <c r="G168" s="217"/>
      <c r="H168" s="217"/>
      <c r="I168" s="217"/>
      <c r="J168" s="217"/>
      <c r="K168" s="217"/>
      <c r="L168" s="217"/>
      <c r="M168" s="217"/>
      <c r="N168" s="217"/>
      <c r="O168" s="217"/>
      <c r="P168" s="217"/>
      <c r="Q168" s="217"/>
      <c r="R168" s="217"/>
      <c r="S168" s="217"/>
      <c r="T168" s="217"/>
      <c r="U168" s="217"/>
      <c r="V168" s="217"/>
      <c r="W168" s="217"/>
      <c r="X168" s="217"/>
      <c r="Y168" s="217"/>
      <c r="Z168" s="217"/>
    </row>
    <row r="169" ht="12.75" customHeight="1" spans="1:26">
      <c r="A169" s="217"/>
      <c r="B169" s="217"/>
      <c r="C169" s="217"/>
      <c r="D169" s="217"/>
      <c r="E169" s="217"/>
      <c r="F169" s="217"/>
      <c r="G169" s="217"/>
      <c r="H169" s="217"/>
      <c r="I169" s="217"/>
      <c r="J169" s="217"/>
      <c r="K169" s="217"/>
      <c r="L169" s="217"/>
      <c r="M169" s="217"/>
      <c r="N169" s="217"/>
      <c r="O169" s="217"/>
      <c r="P169" s="217"/>
      <c r="Q169" s="217"/>
      <c r="R169" s="217"/>
      <c r="S169" s="217"/>
      <c r="T169" s="217"/>
      <c r="U169" s="217"/>
      <c r="V169" s="217"/>
      <c r="W169" s="217"/>
      <c r="X169" s="217"/>
      <c r="Y169" s="217"/>
      <c r="Z169" s="217"/>
    </row>
    <row r="170" ht="12.75" customHeight="1" spans="1:26">
      <c r="A170" s="217"/>
      <c r="B170" s="217"/>
      <c r="C170" s="217"/>
      <c r="D170" s="217"/>
      <c r="E170" s="217"/>
      <c r="F170" s="217"/>
      <c r="G170" s="217"/>
      <c r="H170" s="217"/>
      <c r="I170" s="217"/>
      <c r="J170" s="217"/>
      <c r="K170" s="217"/>
      <c r="L170" s="217"/>
      <c r="M170" s="217"/>
      <c r="N170" s="217"/>
      <c r="O170" s="217"/>
      <c r="P170" s="217"/>
      <c r="Q170" s="217"/>
      <c r="R170" s="217"/>
      <c r="S170" s="217"/>
      <c r="T170" s="217"/>
      <c r="U170" s="217"/>
      <c r="V170" s="217"/>
      <c r="W170" s="217"/>
      <c r="X170" s="217"/>
      <c r="Y170" s="217"/>
      <c r="Z170" s="217"/>
    </row>
    <row r="171" ht="12.75" customHeight="1" spans="1:26">
      <c r="A171" s="217"/>
      <c r="B171" s="217"/>
      <c r="C171" s="217"/>
      <c r="D171" s="217"/>
      <c r="E171" s="217"/>
      <c r="F171" s="217"/>
      <c r="G171" s="217"/>
      <c r="H171" s="217"/>
      <c r="I171" s="217"/>
      <c r="J171" s="217"/>
      <c r="K171" s="217"/>
      <c r="L171" s="217"/>
      <c r="M171" s="217"/>
      <c r="N171" s="217"/>
      <c r="O171" s="217"/>
      <c r="P171" s="217"/>
      <c r="Q171" s="217"/>
      <c r="R171" s="217"/>
      <c r="S171" s="217"/>
      <c r="T171" s="217"/>
      <c r="U171" s="217"/>
      <c r="V171" s="217"/>
      <c r="W171" s="217"/>
      <c r="X171" s="217"/>
      <c r="Y171" s="217"/>
      <c r="Z171" s="217"/>
    </row>
    <row r="172" ht="12.75" customHeight="1" spans="1:26">
      <c r="A172" s="217"/>
      <c r="B172" s="217"/>
      <c r="C172" s="217"/>
      <c r="D172" s="217"/>
      <c r="E172" s="217"/>
      <c r="F172" s="217"/>
      <c r="G172" s="217"/>
      <c r="H172" s="217"/>
      <c r="I172" s="217"/>
      <c r="J172" s="217"/>
      <c r="K172" s="217"/>
      <c r="L172" s="217"/>
      <c r="M172" s="217"/>
      <c r="N172" s="217"/>
      <c r="O172" s="217"/>
      <c r="P172" s="217"/>
      <c r="Q172" s="217"/>
      <c r="R172" s="217"/>
      <c r="S172" s="217"/>
      <c r="T172" s="217"/>
      <c r="U172" s="217"/>
      <c r="V172" s="217"/>
      <c r="W172" s="217"/>
      <c r="X172" s="217"/>
      <c r="Y172" s="217"/>
      <c r="Z172" s="217"/>
    </row>
    <row r="173" ht="12.75" customHeight="1" spans="1:26">
      <c r="A173" s="217"/>
      <c r="B173" s="217"/>
      <c r="C173" s="217"/>
      <c r="D173" s="217"/>
      <c r="E173" s="217"/>
      <c r="F173" s="217"/>
      <c r="G173" s="217"/>
      <c r="H173" s="217"/>
      <c r="I173" s="217"/>
      <c r="J173" s="217"/>
      <c r="K173" s="217"/>
      <c r="L173" s="217"/>
      <c r="M173" s="217"/>
      <c r="N173" s="217"/>
      <c r="O173" s="217"/>
      <c r="P173" s="217"/>
      <c r="Q173" s="217"/>
      <c r="R173" s="217"/>
      <c r="S173" s="217"/>
      <c r="T173" s="217"/>
      <c r="U173" s="217"/>
      <c r="V173" s="217"/>
      <c r="W173" s="217"/>
      <c r="X173" s="217"/>
      <c r="Y173" s="217"/>
      <c r="Z173" s="217"/>
    </row>
    <row r="174" ht="12.75" customHeight="1" spans="1:26">
      <c r="A174" s="217"/>
      <c r="B174" s="217"/>
      <c r="C174" s="217"/>
      <c r="D174" s="217"/>
      <c r="E174" s="217"/>
      <c r="F174" s="217"/>
      <c r="G174" s="217"/>
      <c r="H174" s="217"/>
      <c r="I174" s="217"/>
      <c r="J174" s="217"/>
      <c r="K174" s="217"/>
      <c r="L174" s="217"/>
      <c r="M174" s="217"/>
      <c r="N174" s="217"/>
      <c r="O174" s="217"/>
      <c r="P174" s="217"/>
      <c r="Q174" s="217"/>
      <c r="R174" s="217"/>
      <c r="S174" s="217"/>
      <c r="T174" s="217"/>
      <c r="U174" s="217"/>
      <c r="V174" s="217"/>
      <c r="W174" s="217"/>
      <c r="X174" s="217"/>
      <c r="Y174" s="217"/>
      <c r="Z174" s="217"/>
    </row>
    <row r="175" ht="12.75" customHeight="1" spans="1:26">
      <c r="A175" s="217"/>
      <c r="B175" s="217"/>
      <c r="C175" s="217"/>
      <c r="D175" s="217"/>
      <c r="E175" s="217"/>
      <c r="F175" s="217"/>
      <c r="G175" s="217"/>
      <c r="H175" s="217"/>
      <c r="I175" s="217"/>
      <c r="J175" s="217"/>
      <c r="K175" s="217"/>
      <c r="L175" s="217"/>
      <c r="M175" s="217"/>
      <c r="N175" s="217"/>
      <c r="O175" s="217"/>
      <c r="P175" s="217"/>
      <c r="Q175" s="217"/>
      <c r="R175" s="217"/>
      <c r="S175" s="217"/>
      <c r="T175" s="217"/>
      <c r="U175" s="217"/>
      <c r="V175" s="217"/>
      <c r="W175" s="217"/>
      <c r="X175" s="217"/>
      <c r="Y175" s="217"/>
      <c r="Z175" s="217"/>
    </row>
    <row r="176" ht="12.75" customHeight="1" spans="1:26">
      <c r="A176" s="217"/>
      <c r="B176" s="217"/>
      <c r="C176" s="217"/>
      <c r="D176" s="217"/>
      <c r="E176" s="217"/>
      <c r="F176" s="217"/>
      <c r="G176" s="217"/>
      <c r="H176" s="217"/>
      <c r="I176" s="217"/>
      <c r="J176" s="217"/>
      <c r="K176" s="217"/>
      <c r="L176" s="217"/>
      <c r="M176" s="217"/>
      <c r="N176" s="217"/>
      <c r="O176" s="217"/>
      <c r="P176" s="217"/>
      <c r="Q176" s="217"/>
      <c r="R176" s="217"/>
      <c r="S176" s="217"/>
      <c r="T176" s="217"/>
      <c r="U176" s="217"/>
      <c r="V176" s="217"/>
      <c r="W176" s="217"/>
      <c r="X176" s="217"/>
      <c r="Y176" s="217"/>
      <c r="Z176" s="217"/>
    </row>
    <row r="177" ht="12.75" customHeight="1" spans="1:26">
      <c r="A177" s="217"/>
      <c r="B177" s="217"/>
      <c r="C177" s="217"/>
      <c r="D177" s="217"/>
      <c r="E177" s="217"/>
      <c r="F177" s="217"/>
      <c r="G177" s="217"/>
      <c r="H177" s="217"/>
      <c r="I177" s="217"/>
      <c r="J177" s="217"/>
      <c r="K177" s="217"/>
      <c r="L177" s="217"/>
      <c r="M177" s="217"/>
      <c r="N177" s="217"/>
      <c r="O177" s="217"/>
      <c r="P177" s="217"/>
      <c r="Q177" s="217"/>
      <c r="R177" s="217"/>
      <c r="S177" s="217"/>
      <c r="T177" s="217"/>
      <c r="U177" s="217"/>
      <c r="V177" s="217"/>
      <c r="W177" s="217"/>
      <c r="X177" s="217"/>
      <c r="Y177" s="217"/>
      <c r="Z177" s="217"/>
    </row>
    <row r="178" ht="12.75" customHeight="1" spans="1:26">
      <c r="A178" s="217"/>
      <c r="B178" s="217"/>
      <c r="C178" s="217"/>
      <c r="D178" s="217"/>
      <c r="E178" s="217"/>
      <c r="F178" s="217"/>
      <c r="G178" s="217"/>
      <c r="H178" s="217"/>
      <c r="I178" s="217"/>
      <c r="J178" s="217"/>
      <c r="K178" s="217"/>
      <c r="L178" s="217"/>
      <c r="M178" s="217"/>
      <c r="N178" s="217"/>
      <c r="O178" s="217"/>
      <c r="P178" s="217"/>
      <c r="Q178" s="217"/>
      <c r="R178" s="217"/>
      <c r="S178" s="217"/>
      <c r="T178" s="217"/>
      <c r="U178" s="217"/>
      <c r="V178" s="217"/>
      <c r="W178" s="217"/>
      <c r="X178" s="217"/>
      <c r="Y178" s="217"/>
      <c r="Z178" s="217"/>
    </row>
    <row r="179" ht="12.75" customHeight="1" spans="1:26">
      <c r="A179" s="217"/>
      <c r="B179" s="217"/>
      <c r="C179" s="217"/>
      <c r="D179" s="217"/>
      <c r="E179" s="217"/>
      <c r="F179" s="217"/>
      <c r="G179" s="217"/>
      <c r="H179" s="217"/>
      <c r="I179" s="217"/>
      <c r="J179" s="217"/>
      <c r="K179" s="217"/>
      <c r="L179" s="217"/>
      <c r="M179" s="217"/>
      <c r="N179" s="217"/>
      <c r="O179" s="217"/>
      <c r="P179" s="217"/>
      <c r="Q179" s="217"/>
      <c r="R179" s="217"/>
      <c r="S179" s="217"/>
      <c r="T179" s="217"/>
      <c r="U179" s="217"/>
      <c r="V179" s="217"/>
      <c r="W179" s="217"/>
      <c r="X179" s="217"/>
      <c r="Y179" s="217"/>
      <c r="Z179" s="217"/>
    </row>
    <row r="180" ht="12.75" customHeight="1" spans="1:26">
      <c r="A180" s="217"/>
      <c r="B180" s="217"/>
      <c r="C180" s="217"/>
      <c r="D180" s="217"/>
      <c r="E180" s="217"/>
      <c r="F180" s="217"/>
      <c r="G180" s="217"/>
      <c r="H180" s="217"/>
      <c r="I180" s="217"/>
      <c r="J180" s="217"/>
      <c r="K180" s="217"/>
      <c r="L180" s="217"/>
      <c r="M180" s="217"/>
      <c r="N180" s="217"/>
      <c r="O180" s="217"/>
      <c r="P180" s="217"/>
      <c r="Q180" s="217"/>
      <c r="R180" s="217"/>
      <c r="S180" s="217"/>
      <c r="T180" s="217"/>
      <c r="U180" s="217"/>
      <c r="V180" s="217"/>
      <c r="W180" s="217"/>
      <c r="X180" s="217"/>
      <c r="Y180" s="217"/>
      <c r="Z180" s="217"/>
    </row>
    <row r="181" ht="12.75" customHeight="1" spans="1:26">
      <c r="A181" s="217"/>
      <c r="B181" s="217"/>
      <c r="C181" s="217"/>
      <c r="D181" s="217"/>
      <c r="E181" s="217"/>
      <c r="F181" s="217"/>
      <c r="G181" s="217"/>
      <c r="H181" s="217"/>
      <c r="I181" s="217"/>
      <c r="J181" s="217"/>
      <c r="K181" s="217"/>
      <c r="L181" s="217"/>
      <c r="M181" s="217"/>
      <c r="N181" s="217"/>
      <c r="O181" s="217"/>
      <c r="P181" s="217"/>
      <c r="Q181" s="217"/>
      <c r="R181" s="217"/>
      <c r="S181" s="217"/>
      <c r="T181" s="217"/>
      <c r="U181" s="217"/>
      <c r="V181" s="217"/>
      <c r="W181" s="217"/>
      <c r="X181" s="217"/>
      <c r="Y181" s="217"/>
      <c r="Z181" s="217"/>
    </row>
    <row r="182" ht="12.75" customHeight="1" spans="1:26">
      <c r="A182" s="217"/>
      <c r="B182" s="217"/>
      <c r="C182" s="217"/>
      <c r="D182" s="217"/>
      <c r="E182" s="217"/>
      <c r="F182" s="217"/>
      <c r="G182" s="217"/>
      <c r="H182" s="217"/>
      <c r="I182" s="217"/>
      <c r="J182" s="217"/>
      <c r="K182" s="217"/>
      <c r="L182" s="217"/>
      <c r="M182" s="217"/>
      <c r="N182" s="217"/>
      <c r="O182" s="217"/>
      <c r="P182" s="217"/>
      <c r="Q182" s="217"/>
      <c r="R182" s="217"/>
      <c r="S182" s="217"/>
      <c r="T182" s="217"/>
      <c r="U182" s="217"/>
      <c r="V182" s="217"/>
      <c r="W182" s="217"/>
      <c r="X182" s="217"/>
      <c r="Y182" s="217"/>
      <c r="Z182" s="217"/>
    </row>
    <row r="183" ht="12.75" customHeight="1" spans="1:26">
      <c r="A183" s="217"/>
      <c r="B183" s="217"/>
      <c r="C183" s="217"/>
      <c r="D183" s="217"/>
      <c r="E183" s="217"/>
      <c r="F183" s="217"/>
      <c r="G183" s="217"/>
      <c r="H183" s="217"/>
      <c r="I183" s="217"/>
      <c r="J183" s="217"/>
      <c r="K183" s="217"/>
      <c r="L183" s="217"/>
      <c r="M183" s="217"/>
      <c r="N183" s="217"/>
      <c r="O183" s="217"/>
      <c r="P183" s="217"/>
      <c r="Q183" s="217"/>
      <c r="R183" s="217"/>
      <c r="S183" s="217"/>
      <c r="T183" s="217"/>
      <c r="U183" s="217"/>
      <c r="V183" s="217"/>
      <c r="W183" s="217"/>
      <c r="X183" s="217"/>
      <c r="Y183" s="217"/>
      <c r="Z183" s="217"/>
    </row>
    <row r="184" ht="12.75" customHeight="1" spans="1:26">
      <c r="A184" s="217"/>
      <c r="B184" s="217"/>
      <c r="C184" s="217"/>
      <c r="D184" s="217"/>
      <c r="E184" s="217"/>
      <c r="F184" s="217"/>
      <c r="G184" s="217"/>
      <c r="H184" s="217"/>
      <c r="I184" s="217"/>
      <c r="J184" s="217"/>
      <c r="K184" s="217"/>
      <c r="L184" s="217"/>
      <c r="M184" s="217"/>
      <c r="N184" s="217"/>
      <c r="O184" s="217"/>
      <c r="P184" s="217"/>
      <c r="Q184" s="217"/>
      <c r="R184" s="217"/>
      <c r="S184" s="217"/>
      <c r="T184" s="217"/>
      <c r="U184" s="217"/>
      <c r="V184" s="217"/>
      <c r="W184" s="217"/>
      <c r="X184" s="217"/>
      <c r="Y184" s="217"/>
      <c r="Z184" s="217"/>
    </row>
    <row r="185" ht="12.75" customHeight="1" spans="1:26">
      <c r="A185" s="217"/>
      <c r="B185" s="217"/>
      <c r="C185" s="217"/>
      <c r="D185" s="217"/>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17"/>
    </row>
    <row r="186" ht="12.75" customHeight="1" spans="1:26">
      <c r="A186" s="217"/>
      <c r="B186" s="217"/>
      <c r="C186" s="217"/>
      <c r="D186" s="217"/>
      <c r="E186" s="217"/>
      <c r="F186" s="217"/>
      <c r="G186" s="217"/>
      <c r="H186" s="217"/>
      <c r="I186" s="217"/>
      <c r="J186" s="217"/>
      <c r="K186" s="217"/>
      <c r="L186" s="217"/>
      <c r="M186" s="217"/>
      <c r="N186" s="217"/>
      <c r="O186" s="217"/>
      <c r="P186" s="217"/>
      <c r="Q186" s="217"/>
      <c r="R186" s="217"/>
      <c r="S186" s="217"/>
      <c r="T186" s="217"/>
      <c r="U186" s="217"/>
      <c r="V186" s="217"/>
      <c r="W186" s="217"/>
      <c r="X186" s="217"/>
      <c r="Y186" s="217"/>
      <c r="Z186" s="217"/>
    </row>
    <row r="187" ht="12.75" customHeight="1" spans="1:26">
      <c r="A187" s="217"/>
      <c r="B187" s="217"/>
      <c r="C187" s="217"/>
      <c r="D187" s="217"/>
      <c r="E187" s="217"/>
      <c r="F187" s="217"/>
      <c r="G187" s="217"/>
      <c r="H187" s="217"/>
      <c r="I187" s="217"/>
      <c r="J187" s="217"/>
      <c r="K187" s="217"/>
      <c r="L187" s="217"/>
      <c r="M187" s="217"/>
      <c r="N187" s="217"/>
      <c r="O187" s="217"/>
      <c r="P187" s="217"/>
      <c r="Q187" s="217"/>
      <c r="R187" s="217"/>
      <c r="S187" s="217"/>
      <c r="T187" s="217"/>
      <c r="U187" s="217"/>
      <c r="V187" s="217"/>
      <c r="W187" s="217"/>
      <c r="X187" s="217"/>
      <c r="Y187" s="217"/>
      <c r="Z187" s="217"/>
    </row>
    <row r="188" ht="12.75" customHeight="1" spans="1:26">
      <c r="A188" s="217"/>
      <c r="B188" s="217"/>
      <c r="C188" s="217"/>
      <c r="D188" s="217"/>
      <c r="E188" s="217"/>
      <c r="F188" s="217"/>
      <c r="G188" s="217"/>
      <c r="H188" s="217"/>
      <c r="I188" s="217"/>
      <c r="J188" s="217"/>
      <c r="K188" s="217"/>
      <c r="L188" s="217"/>
      <c r="M188" s="217"/>
      <c r="N188" s="217"/>
      <c r="O188" s="217"/>
      <c r="P188" s="217"/>
      <c r="Q188" s="217"/>
      <c r="R188" s="217"/>
      <c r="S188" s="217"/>
      <c r="T188" s="217"/>
      <c r="U188" s="217"/>
      <c r="V188" s="217"/>
      <c r="W188" s="217"/>
      <c r="X188" s="217"/>
      <c r="Y188" s="217"/>
      <c r="Z188" s="217"/>
    </row>
    <row r="189" ht="12.75" customHeight="1" spans="1:26">
      <c r="A189" s="217"/>
      <c r="B189" s="217"/>
      <c r="C189" s="217"/>
      <c r="D189" s="217"/>
      <c r="E189" s="217"/>
      <c r="F189" s="217"/>
      <c r="G189" s="217"/>
      <c r="H189" s="217"/>
      <c r="I189" s="217"/>
      <c r="J189" s="217"/>
      <c r="K189" s="217"/>
      <c r="L189" s="217"/>
      <c r="M189" s="217"/>
      <c r="N189" s="217"/>
      <c r="O189" s="217"/>
      <c r="P189" s="217"/>
      <c r="Q189" s="217"/>
      <c r="R189" s="217"/>
      <c r="S189" s="217"/>
      <c r="T189" s="217"/>
      <c r="U189" s="217"/>
      <c r="V189" s="217"/>
      <c r="W189" s="217"/>
      <c r="X189" s="217"/>
      <c r="Y189" s="217"/>
      <c r="Z189" s="217"/>
    </row>
    <row r="190" ht="12.75" customHeight="1" spans="1:26">
      <c r="A190" s="217"/>
      <c r="B190" s="217"/>
      <c r="C190" s="217"/>
      <c r="D190" s="217"/>
      <c r="E190" s="217"/>
      <c r="F190" s="217"/>
      <c r="G190" s="217"/>
      <c r="H190" s="217"/>
      <c r="I190" s="217"/>
      <c r="J190" s="217"/>
      <c r="K190" s="217"/>
      <c r="L190" s="217"/>
      <c r="M190" s="217"/>
      <c r="N190" s="217"/>
      <c r="O190" s="217"/>
      <c r="P190" s="217"/>
      <c r="Q190" s="217"/>
      <c r="R190" s="217"/>
      <c r="S190" s="217"/>
      <c r="T190" s="217"/>
      <c r="U190" s="217"/>
      <c r="V190" s="217"/>
      <c r="W190" s="217"/>
      <c r="X190" s="217"/>
      <c r="Y190" s="217"/>
      <c r="Z190" s="217"/>
    </row>
    <row r="191" ht="12.75" customHeight="1" spans="1:26">
      <c r="A191" s="217"/>
      <c r="B191" s="217"/>
      <c r="C191" s="217"/>
      <c r="D191" s="217"/>
      <c r="E191" s="217"/>
      <c r="F191" s="217"/>
      <c r="G191" s="217"/>
      <c r="H191" s="217"/>
      <c r="I191" s="217"/>
      <c r="J191" s="217"/>
      <c r="K191" s="217"/>
      <c r="L191" s="217"/>
      <c r="M191" s="217"/>
      <c r="N191" s="217"/>
      <c r="O191" s="217"/>
      <c r="P191" s="217"/>
      <c r="Q191" s="217"/>
      <c r="R191" s="217"/>
      <c r="S191" s="217"/>
      <c r="T191" s="217"/>
      <c r="U191" s="217"/>
      <c r="V191" s="217"/>
      <c r="W191" s="217"/>
      <c r="X191" s="217"/>
      <c r="Y191" s="217"/>
      <c r="Z191" s="217"/>
    </row>
    <row r="192" ht="12.75" customHeight="1" spans="1:26">
      <c r="A192" s="217"/>
      <c r="B192" s="217"/>
      <c r="C192" s="217"/>
      <c r="D192" s="217"/>
      <c r="E192" s="217"/>
      <c r="F192" s="217"/>
      <c r="G192" s="217"/>
      <c r="H192" s="217"/>
      <c r="I192" s="217"/>
      <c r="J192" s="217"/>
      <c r="K192" s="217"/>
      <c r="L192" s="217"/>
      <c r="M192" s="217"/>
      <c r="N192" s="217"/>
      <c r="O192" s="217"/>
      <c r="P192" s="217"/>
      <c r="Q192" s="217"/>
      <c r="R192" s="217"/>
      <c r="S192" s="217"/>
      <c r="T192" s="217"/>
      <c r="U192" s="217"/>
      <c r="V192" s="217"/>
      <c r="W192" s="217"/>
      <c r="X192" s="217"/>
      <c r="Y192" s="217"/>
      <c r="Z192" s="217"/>
    </row>
    <row r="193" ht="12.75" customHeight="1" spans="1:26">
      <c r="A193" s="217"/>
      <c r="B193" s="217"/>
      <c r="C193" s="217"/>
      <c r="D193" s="217"/>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17"/>
    </row>
    <row r="194" ht="12.75" customHeight="1" spans="1:26">
      <c r="A194" s="217"/>
      <c r="B194" s="217"/>
      <c r="C194" s="217"/>
      <c r="D194" s="217"/>
      <c r="E194" s="217"/>
      <c r="F194" s="217"/>
      <c r="G194" s="217"/>
      <c r="H194" s="217"/>
      <c r="I194" s="217"/>
      <c r="J194" s="217"/>
      <c r="K194" s="217"/>
      <c r="L194" s="217"/>
      <c r="M194" s="217"/>
      <c r="N194" s="217"/>
      <c r="O194" s="217"/>
      <c r="P194" s="217"/>
      <c r="Q194" s="217"/>
      <c r="R194" s="217"/>
      <c r="S194" s="217"/>
      <c r="T194" s="217"/>
      <c r="U194" s="217"/>
      <c r="V194" s="217"/>
      <c r="W194" s="217"/>
      <c r="X194" s="217"/>
      <c r="Y194" s="217"/>
      <c r="Z194" s="217"/>
    </row>
    <row r="195" ht="12.75" customHeight="1" spans="1:26">
      <c r="A195" s="217"/>
      <c r="B195" s="217"/>
      <c r="C195" s="217"/>
      <c r="D195" s="217"/>
      <c r="E195" s="217"/>
      <c r="F195" s="217"/>
      <c r="G195" s="217"/>
      <c r="H195" s="217"/>
      <c r="I195" s="217"/>
      <c r="J195" s="217"/>
      <c r="K195" s="217"/>
      <c r="L195" s="217"/>
      <c r="M195" s="217"/>
      <c r="N195" s="217"/>
      <c r="O195" s="217"/>
      <c r="P195" s="217"/>
      <c r="Q195" s="217"/>
      <c r="R195" s="217"/>
      <c r="S195" s="217"/>
      <c r="T195" s="217"/>
      <c r="U195" s="217"/>
      <c r="V195" s="217"/>
      <c r="W195" s="217"/>
      <c r="X195" s="217"/>
      <c r="Y195" s="217"/>
      <c r="Z195" s="217"/>
    </row>
    <row r="196" ht="12.75" customHeight="1" spans="1:26">
      <c r="A196" s="217"/>
      <c r="B196" s="217"/>
      <c r="C196" s="217"/>
      <c r="D196" s="217"/>
      <c r="E196" s="217"/>
      <c r="F196" s="217"/>
      <c r="G196" s="217"/>
      <c r="H196" s="217"/>
      <c r="I196" s="217"/>
      <c r="J196" s="217"/>
      <c r="K196" s="217"/>
      <c r="L196" s="217"/>
      <c r="M196" s="217"/>
      <c r="N196" s="217"/>
      <c r="O196" s="217"/>
      <c r="P196" s="217"/>
      <c r="Q196" s="217"/>
      <c r="R196" s="217"/>
      <c r="S196" s="217"/>
      <c r="T196" s="217"/>
      <c r="U196" s="217"/>
      <c r="V196" s="217"/>
      <c r="W196" s="217"/>
      <c r="X196" s="217"/>
      <c r="Y196" s="217"/>
      <c r="Z196" s="217"/>
    </row>
    <row r="197" ht="12.75" customHeight="1" spans="1:26">
      <c r="A197" s="217"/>
      <c r="B197" s="217"/>
      <c r="C197" s="217"/>
      <c r="D197" s="217"/>
      <c r="E197" s="217"/>
      <c r="F197" s="217"/>
      <c r="G197" s="217"/>
      <c r="H197" s="217"/>
      <c r="I197" s="217"/>
      <c r="J197" s="217"/>
      <c r="K197" s="217"/>
      <c r="L197" s="217"/>
      <c r="M197" s="217"/>
      <c r="N197" s="217"/>
      <c r="O197" s="217"/>
      <c r="P197" s="217"/>
      <c r="Q197" s="217"/>
      <c r="R197" s="217"/>
      <c r="S197" s="217"/>
      <c r="T197" s="217"/>
      <c r="U197" s="217"/>
      <c r="V197" s="217"/>
      <c r="W197" s="217"/>
      <c r="X197" s="217"/>
      <c r="Y197" s="217"/>
      <c r="Z197" s="217"/>
    </row>
    <row r="198" ht="12.75" customHeight="1" spans="1:26">
      <c r="A198" s="217"/>
      <c r="B198" s="217"/>
      <c r="C198" s="217"/>
      <c r="D198" s="217"/>
      <c r="E198" s="217"/>
      <c r="F198" s="217"/>
      <c r="G198" s="217"/>
      <c r="H198" s="217"/>
      <c r="I198" s="217"/>
      <c r="J198" s="217"/>
      <c r="K198" s="217"/>
      <c r="L198" s="217"/>
      <c r="M198" s="217"/>
      <c r="N198" s="217"/>
      <c r="O198" s="217"/>
      <c r="P198" s="217"/>
      <c r="Q198" s="217"/>
      <c r="R198" s="217"/>
      <c r="S198" s="217"/>
      <c r="T198" s="217"/>
      <c r="U198" s="217"/>
      <c r="V198" s="217"/>
      <c r="W198" s="217"/>
      <c r="X198" s="217"/>
      <c r="Y198" s="217"/>
      <c r="Z198" s="217"/>
    </row>
    <row r="199" ht="12.75" customHeight="1" spans="1:26">
      <c r="A199" s="217"/>
      <c r="B199" s="217"/>
      <c r="C199" s="217"/>
      <c r="D199" s="217"/>
      <c r="E199" s="217"/>
      <c r="F199" s="217"/>
      <c r="G199" s="217"/>
      <c r="H199" s="217"/>
      <c r="I199" s="217"/>
      <c r="J199" s="217"/>
      <c r="K199" s="217"/>
      <c r="L199" s="217"/>
      <c r="M199" s="217"/>
      <c r="N199" s="217"/>
      <c r="O199" s="217"/>
      <c r="P199" s="217"/>
      <c r="Q199" s="217"/>
      <c r="R199" s="217"/>
      <c r="S199" s="217"/>
      <c r="T199" s="217"/>
      <c r="U199" s="217"/>
      <c r="V199" s="217"/>
      <c r="W199" s="217"/>
      <c r="X199" s="217"/>
      <c r="Y199" s="217"/>
      <c r="Z199" s="217"/>
    </row>
    <row r="200" ht="15.75" customHeight="1" spans="1:26">
      <c r="A200" s="217"/>
      <c r="B200" s="217"/>
      <c r="C200" s="217"/>
      <c r="D200" s="217"/>
      <c r="E200" s="217"/>
      <c r="F200" s="217"/>
      <c r="G200" s="217"/>
      <c r="H200" s="217"/>
      <c r="I200" s="217"/>
      <c r="J200" s="217"/>
      <c r="K200" s="217"/>
      <c r="L200" s="217"/>
      <c r="M200" s="217"/>
      <c r="N200" s="217"/>
      <c r="O200" s="217"/>
      <c r="P200" s="217"/>
      <c r="Q200" s="217"/>
      <c r="R200" s="217"/>
      <c r="S200" s="217"/>
      <c r="T200" s="217"/>
      <c r="U200" s="217"/>
      <c r="V200" s="217"/>
      <c r="W200" s="217"/>
      <c r="X200" s="217"/>
      <c r="Y200" s="217"/>
      <c r="Z200" s="217"/>
    </row>
    <row r="201" ht="15.75" customHeight="1" spans="1:26">
      <c r="A201" s="217"/>
      <c r="B201" s="217"/>
      <c r="C201" s="217"/>
      <c r="D201" s="217"/>
      <c r="E201" s="217"/>
      <c r="F201" s="217"/>
      <c r="G201" s="217"/>
      <c r="H201" s="217"/>
      <c r="I201" s="217"/>
      <c r="J201" s="217"/>
      <c r="K201" s="217"/>
      <c r="L201" s="217"/>
      <c r="M201" s="217"/>
      <c r="N201" s="217"/>
      <c r="O201" s="217"/>
      <c r="P201" s="217"/>
      <c r="Q201" s="217"/>
      <c r="R201" s="217"/>
      <c r="S201" s="217"/>
      <c r="T201" s="217"/>
      <c r="U201" s="217"/>
      <c r="V201" s="217"/>
      <c r="W201" s="217"/>
      <c r="X201" s="217"/>
      <c r="Y201" s="217"/>
      <c r="Z201" s="217"/>
    </row>
    <row r="202" ht="15.75" customHeight="1" spans="1:26">
      <c r="A202" s="217"/>
      <c r="B202" s="217"/>
      <c r="C202" s="217"/>
      <c r="D202" s="217"/>
      <c r="E202" s="217"/>
      <c r="F202" s="217"/>
      <c r="G202" s="217"/>
      <c r="H202" s="217"/>
      <c r="I202" s="217"/>
      <c r="J202" s="217"/>
      <c r="K202" s="217"/>
      <c r="L202" s="217"/>
      <c r="M202" s="217"/>
      <c r="N202" s="217"/>
      <c r="O202" s="217"/>
      <c r="P202" s="217"/>
      <c r="Q202" s="217"/>
      <c r="R202" s="217"/>
      <c r="S202" s="217"/>
      <c r="T202" s="217"/>
      <c r="U202" s="217"/>
      <c r="V202" s="217"/>
      <c r="W202" s="217"/>
      <c r="X202" s="217"/>
      <c r="Y202" s="217"/>
      <c r="Z202" s="217"/>
    </row>
    <row r="203" ht="15.75" customHeight="1" spans="1:26">
      <c r="A203" s="217"/>
      <c r="B203" s="217"/>
      <c r="C203" s="217"/>
      <c r="D203" s="217"/>
      <c r="E203" s="217"/>
      <c r="F203" s="217"/>
      <c r="G203" s="217"/>
      <c r="H203" s="217"/>
      <c r="I203" s="217"/>
      <c r="J203" s="217"/>
      <c r="K203" s="217"/>
      <c r="L203" s="217"/>
      <c r="M203" s="217"/>
      <c r="N203" s="217"/>
      <c r="O203" s="217"/>
      <c r="P203" s="217"/>
      <c r="Q203" s="217"/>
      <c r="R203" s="217"/>
      <c r="S203" s="217"/>
      <c r="T203" s="217"/>
      <c r="U203" s="217"/>
      <c r="V203" s="217"/>
      <c r="W203" s="217"/>
      <c r="X203" s="217"/>
      <c r="Y203" s="217"/>
      <c r="Z203" s="217"/>
    </row>
    <row r="204" ht="15.75" customHeight="1" spans="1:26">
      <c r="A204" s="217"/>
      <c r="B204" s="217"/>
      <c r="C204" s="217"/>
      <c r="D204" s="217"/>
      <c r="E204" s="217"/>
      <c r="F204" s="217"/>
      <c r="G204" s="217"/>
      <c r="H204" s="217"/>
      <c r="I204" s="217"/>
      <c r="J204" s="217"/>
      <c r="K204" s="217"/>
      <c r="L204" s="217"/>
      <c r="M204" s="217"/>
      <c r="N204" s="217"/>
      <c r="O204" s="217"/>
      <c r="P204" s="217"/>
      <c r="Q204" s="217"/>
      <c r="R204" s="217"/>
      <c r="S204" s="217"/>
      <c r="T204" s="217"/>
      <c r="U204" s="217"/>
      <c r="V204" s="217"/>
      <c r="W204" s="217"/>
      <c r="X204" s="217"/>
      <c r="Y204" s="217"/>
      <c r="Z204" s="217"/>
    </row>
    <row r="205" ht="15.75" customHeight="1" spans="1:26">
      <c r="A205" s="217"/>
      <c r="B205" s="217"/>
      <c r="C205" s="217"/>
      <c r="D205" s="217"/>
      <c r="E205" s="217"/>
      <c r="F205" s="217"/>
      <c r="G205" s="217"/>
      <c r="H205" s="217"/>
      <c r="I205" s="217"/>
      <c r="J205" s="217"/>
      <c r="K205" s="217"/>
      <c r="L205" s="217"/>
      <c r="M205" s="217"/>
      <c r="N205" s="217"/>
      <c r="O205" s="217"/>
      <c r="P205" s="217"/>
      <c r="Q205" s="217"/>
      <c r="R205" s="217"/>
      <c r="S205" s="217"/>
      <c r="T205" s="217"/>
      <c r="U205" s="217"/>
      <c r="V205" s="217"/>
      <c r="W205" s="217"/>
      <c r="X205" s="217"/>
      <c r="Y205" s="217"/>
      <c r="Z205" s="217"/>
    </row>
    <row r="206" ht="15.75" customHeight="1" spans="1:26">
      <c r="A206" s="217"/>
      <c r="B206" s="217"/>
      <c r="C206" s="217"/>
      <c r="D206" s="217"/>
      <c r="E206" s="217"/>
      <c r="F206" s="217"/>
      <c r="G206" s="217"/>
      <c r="H206" s="217"/>
      <c r="I206" s="217"/>
      <c r="J206" s="217"/>
      <c r="K206" s="217"/>
      <c r="L206" s="217"/>
      <c r="M206" s="217"/>
      <c r="N206" s="217"/>
      <c r="O206" s="217"/>
      <c r="P206" s="217"/>
      <c r="Q206" s="217"/>
      <c r="R206" s="217"/>
      <c r="S206" s="217"/>
      <c r="T206" s="217"/>
      <c r="U206" s="217"/>
      <c r="V206" s="217"/>
      <c r="W206" s="217"/>
      <c r="X206" s="217"/>
      <c r="Y206" s="217"/>
      <c r="Z206" s="217"/>
    </row>
    <row r="207" ht="15.75" customHeight="1" spans="1:26">
      <c r="A207" s="217"/>
      <c r="B207" s="217"/>
      <c r="C207" s="217"/>
      <c r="D207" s="217"/>
      <c r="E207" s="217"/>
      <c r="F207" s="217"/>
      <c r="G207" s="217"/>
      <c r="H207" s="217"/>
      <c r="I207" s="217"/>
      <c r="J207" s="217"/>
      <c r="K207" s="217"/>
      <c r="L207" s="217"/>
      <c r="M207" s="217"/>
      <c r="N207" s="217"/>
      <c r="O207" s="217"/>
      <c r="P207" s="217"/>
      <c r="Q207" s="217"/>
      <c r="R207" s="217"/>
      <c r="S207" s="217"/>
      <c r="T207" s="217"/>
      <c r="U207" s="217"/>
      <c r="V207" s="217"/>
      <c r="W207" s="217"/>
      <c r="X207" s="217"/>
      <c r="Y207" s="217"/>
      <c r="Z207" s="217"/>
    </row>
    <row r="208" ht="15.75" customHeight="1" spans="1:26">
      <c r="A208" s="217"/>
      <c r="B208" s="217"/>
      <c r="C208" s="217"/>
      <c r="D208" s="217"/>
      <c r="E208" s="217"/>
      <c r="F208" s="217"/>
      <c r="G208" s="217"/>
      <c r="H208" s="217"/>
      <c r="I208" s="217"/>
      <c r="J208" s="217"/>
      <c r="K208" s="217"/>
      <c r="L208" s="217"/>
      <c r="M208" s="217"/>
      <c r="N208" s="217"/>
      <c r="O208" s="217"/>
      <c r="P208" s="217"/>
      <c r="Q208" s="217"/>
      <c r="R208" s="217"/>
      <c r="S208" s="217"/>
      <c r="T208" s="217"/>
      <c r="U208" s="217"/>
      <c r="V208" s="217"/>
      <c r="W208" s="217"/>
      <c r="X208" s="217"/>
      <c r="Y208" s="217"/>
      <c r="Z208" s="217"/>
    </row>
    <row r="209" ht="15.75" customHeight="1" spans="1:26">
      <c r="A209" s="217"/>
      <c r="B209" s="217"/>
      <c r="C209" s="217"/>
      <c r="D209" s="217"/>
      <c r="E209" s="217"/>
      <c r="F209" s="217"/>
      <c r="G209" s="217"/>
      <c r="H209" s="217"/>
      <c r="I209" s="217"/>
      <c r="J209" s="217"/>
      <c r="K209" s="217"/>
      <c r="L209" s="217"/>
      <c r="M209" s="217"/>
      <c r="N209" s="217"/>
      <c r="O209" s="217"/>
      <c r="P209" s="217"/>
      <c r="Q209" s="217"/>
      <c r="R209" s="217"/>
      <c r="S209" s="217"/>
      <c r="T209" s="217"/>
      <c r="U209" s="217"/>
      <c r="V209" s="217"/>
      <c r="W209" s="217"/>
      <c r="X209" s="217"/>
      <c r="Y209" s="217"/>
      <c r="Z209" s="217"/>
    </row>
    <row r="210" ht="15.75" customHeight="1" spans="1:26">
      <c r="A210" s="217"/>
      <c r="B210" s="217"/>
      <c r="C210" s="217"/>
      <c r="D210" s="217"/>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17"/>
    </row>
    <row r="211" ht="15.75" customHeight="1" spans="1:26">
      <c r="A211" s="217"/>
      <c r="B211" s="217"/>
      <c r="C211" s="217"/>
      <c r="D211" s="217"/>
      <c r="E211" s="217"/>
      <c r="F211" s="217"/>
      <c r="G211" s="217"/>
      <c r="H211" s="217"/>
      <c r="I211" s="217"/>
      <c r="J211" s="217"/>
      <c r="K211" s="217"/>
      <c r="L211" s="217"/>
      <c r="M211" s="217"/>
      <c r="N211" s="217"/>
      <c r="O211" s="217"/>
      <c r="P211" s="217"/>
      <c r="Q211" s="217"/>
      <c r="R211" s="217"/>
      <c r="S211" s="217"/>
      <c r="T211" s="217"/>
      <c r="U211" s="217"/>
      <c r="V211" s="217"/>
      <c r="W211" s="217"/>
      <c r="X211" s="217"/>
      <c r="Y211" s="217"/>
      <c r="Z211" s="217"/>
    </row>
    <row r="212" ht="15.75" customHeight="1" spans="1:26">
      <c r="A212" s="217"/>
      <c r="B212" s="217"/>
      <c r="C212" s="217"/>
      <c r="D212" s="217"/>
      <c r="E212" s="217"/>
      <c r="F212" s="217"/>
      <c r="G212" s="217"/>
      <c r="H212" s="217"/>
      <c r="I212" s="217"/>
      <c r="J212" s="217"/>
      <c r="K212" s="217"/>
      <c r="L212" s="217"/>
      <c r="M212" s="217"/>
      <c r="N212" s="217"/>
      <c r="O212" s="217"/>
      <c r="P212" s="217"/>
      <c r="Q212" s="217"/>
      <c r="R212" s="217"/>
      <c r="S212" s="217"/>
      <c r="T212" s="217"/>
      <c r="U212" s="217"/>
      <c r="V212" s="217"/>
      <c r="W212" s="217"/>
      <c r="X212" s="217"/>
      <c r="Y212" s="217"/>
      <c r="Z212" s="217"/>
    </row>
    <row r="213" ht="15.75" customHeight="1" spans="1:26">
      <c r="A213" s="217"/>
      <c r="B213" s="217"/>
      <c r="C213" s="217"/>
      <c r="D213" s="217"/>
      <c r="E213" s="217"/>
      <c r="F213" s="217"/>
      <c r="G213" s="217"/>
      <c r="H213" s="217"/>
      <c r="I213" s="217"/>
      <c r="J213" s="217"/>
      <c r="K213" s="217"/>
      <c r="L213" s="217"/>
      <c r="M213" s="217"/>
      <c r="N213" s="217"/>
      <c r="O213" s="217"/>
      <c r="P213" s="217"/>
      <c r="Q213" s="217"/>
      <c r="R213" s="217"/>
      <c r="S213" s="217"/>
      <c r="T213" s="217"/>
      <c r="U213" s="217"/>
      <c r="V213" s="217"/>
      <c r="W213" s="217"/>
      <c r="X213" s="217"/>
      <c r="Y213" s="217"/>
      <c r="Z213" s="217"/>
    </row>
    <row r="214" ht="15.75" customHeight="1" spans="1:26">
      <c r="A214" s="217"/>
      <c r="B214" s="217"/>
      <c r="C214" s="217"/>
      <c r="D214" s="217"/>
      <c r="E214" s="217"/>
      <c r="F214" s="217"/>
      <c r="G214" s="217"/>
      <c r="H214" s="217"/>
      <c r="I214" s="217"/>
      <c r="J214" s="217"/>
      <c r="K214" s="217"/>
      <c r="L214" s="217"/>
      <c r="M214" s="217"/>
      <c r="N214" s="217"/>
      <c r="O214" s="217"/>
      <c r="P214" s="217"/>
      <c r="Q214" s="217"/>
      <c r="R214" s="217"/>
      <c r="S214" s="217"/>
      <c r="T214" s="217"/>
      <c r="U214" s="217"/>
      <c r="V214" s="217"/>
      <c r="W214" s="217"/>
      <c r="X214" s="217"/>
      <c r="Y214" s="217"/>
      <c r="Z214" s="217"/>
    </row>
    <row r="215" ht="15.75" customHeight="1" spans="1:26">
      <c r="A215" s="217"/>
      <c r="B215" s="217"/>
      <c r="C215" s="217"/>
      <c r="D215" s="217"/>
      <c r="E215" s="217"/>
      <c r="F215" s="217"/>
      <c r="G215" s="217"/>
      <c r="H215" s="217"/>
      <c r="I215" s="217"/>
      <c r="J215" s="217"/>
      <c r="K215" s="217"/>
      <c r="L215" s="217"/>
      <c r="M215" s="217"/>
      <c r="N215" s="217"/>
      <c r="O215" s="217"/>
      <c r="P215" s="217"/>
      <c r="Q215" s="217"/>
      <c r="R215" s="217"/>
      <c r="S215" s="217"/>
      <c r="T215" s="217"/>
      <c r="U215" s="217"/>
      <c r="V215" s="217"/>
      <c r="W215" s="217"/>
      <c r="X215" s="217"/>
      <c r="Y215" s="217"/>
      <c r="Z215" s="217"/>
    </row>
    <row r="216" ht="15.75" customHeight="1" spans="1:26">
      <c r="A216" s="217"/>
      <c r="B216" s="217"/>
      <c r="C216" s="217"/>
      <c r="D216" s="217"/>
      <c r="E216" s="217"/>
      <c r="F216" s="217"/>
      <c r="G216" s="217"/>
      <c r="H216" s="217"/>
      <c r="I216" s="217"/>
      <c r="J216" s="217"/>
      <c r="K216" s="217"/>
      <c r="L216" s="217"/>
      <c r="M216" s="217"/>
      <c r="N216" s="217"/>
      <c r="O216" s="217"/>
      <c r="P216" s="217"/>
      <c r="Q216" s="217"/>
      <c r="R216" s="217"/>
      <c r="S216" s="217"/>
      <c r="T216" s="217"/>
      <c r="U216" s="217"/>
      <c r="V216" s="217"/>
      <c r="W216" s="217"/>
      <c r="X216" s="217"/>
      <c r="Y216" s="217"/>
      <c r="Z216" s="217"/>
    </row>
    <row r="217" ht="15.75" customHeight="1" spans="1:26">
      <c r="A217" s="217"/>
      <c r="B217" s="217"/>
      <c r="C217" s="217"/>
      <c r="D217" s="217"/>
      <c r="E217" s="217"/>
      <c r="F217" s="217"/>
      <c r="G217" s="217"/>
      <c r="H217" s="217"/>
      <c r="I217" s="217"/>
      <c r="J217" s="217"/>
      <c r="K217" s="217"/>
      <c r="L217" s="217"/>
      <c r="M217" s="217"/>
      <c r="N217" s="217"/>
      <c r="O217" s="217"/>
      <c r="P217" s="217"/>
      <c r="Q217" s="217"/>
      <c r="R217" s="217"/>
      <c r="S217" s="217"/>
      <c r="T217" s="217"/>
      <c r="U217" s="217"/>
      <c r="V217" s="217"/>
      <c r="W217" s="217"/>
      <c r="X217" s="217"/>
      <c r="Y217" s="217"/>
      <c r="Z217" s="217"/>
    </row>
    <row r="218" ht="15.75" customHeight="1" spans="1:26">
      <c r="A218" s="217"/>
      <c r="B218" s="217"/>
      <c r="C218" s="217"/>
      <c r="D218" s="217"/>
      <c r="E218" s="217"/>
      <c r="F218" s="217"/>
      <c r="G218" s="217"/>
      <c r="H218" s="217"/>
      <c r="I218" s="217"/>
      <c r="J218" s="217"/>
      <c r="K218" s="217"/>
      <c r="L218" s="217"/>
      <c r="M218" s="217"/>
      <c r="N218" s="217"/>
      <c r="O218" s="217"/>
      <c r="P218" s="217"/>
      <c r="Q218" s="217"/>
      <c r="R218" s="217"/>
      <c r="S218" s="217"/>
      <c r="T218" s="217"/>
      <c r="U218" s="217"/>
      <c r="V218" s="217"/>
      <c r="W218" s="217"/>
      <c r="X218" s="217"/>
      <c r="Y218" s="217"/>
      <c r="Z218" s="217"/>
    </row>
    <row r="219" ht="15.75" customHeight="1" spans="1:26">
      <c r="A219" s="217"/>
      <c r="B219" s="217"/>
      <c r="C219" s="217"/>
      <c r="D219" s="217"/>
      <c r="E219" s="217"/>
      <c r="F219" s="217"/>
      <c r="G219" s="217"/>
      <c r="H219" s="217"/>
      <c r="I219" s="217"/>
      <c r="J219" s="217"/>
      <c r="K219" s="217"/>
      <c r="L219" s="217"/>
      <c r="M219" s="217"/>
      <c r="N219" s="217"/>
      <c r="O219" s="217"/>
      <c r="P219" s="217"/>
      <c r="Q219" s="217"/>
      <c r="R219" s="217"/>
      <c r="S219" s="217"/>
      <c r="T219" s="217"/>
      <c r="U219" s="217"/>
      <c r="V219" s="217"/>
      <c r="W219" s="217"/>
      <c r="X219" s="217"/>
      <c r="Y219" s="217"/>
      <c r="Z219" s="217"/>
    </row>
    <row r="220" ht="15.75" customHeight="1" spans="1:26">
      <c r="A220" s="217"/>
      <c r="B220" s="217"/>
      <c r="C220" s="217"/>
      <c r="D220" s="217"/>
      <c r="E220" s="217"/>
      <c r="F220" s="217"/>
      <c r="G220" s="217"/>
      <c r="H220" s="217"/>
      <c r="I220" s="217"/>
      <c r="J220" s="217"/>
      <c r="K220" s="217"/>
      <c r="L220" s="217"/>
      <c r="M220" s="217"/>
      <c r="N220" s="217"/>
      <c r="O220" s="217"/>
      <c r="P220" s="217"/>
      <c r="Q220" s="217"/>
      <c r="R220" s="217"/>
      <c r="S220" s="217"/>
      <c r="T220" s="217"/>
      <c r="U220" s="217"/>
      <c r="V220" s="217"/>
      <c r="W220" s="217"/>
      <c r="X220" s="217"/>
      <c r="Y220" s="217"/>
      <c r="Z220" s="217"/>
    </row>
    <row r="221" ht="15.75" customHeight="1" spans="1:26">
      <c r="A221" s="217"/>
      <c r="B221" s="217"/>
      <c r="C221" s="217"/>
      <c r="D221" s="217"/>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row>
    <row r="222" ht="15.75" customHeight="1" spans="1:26">
      <c r="A222" s="217"/>
      <c r="B222" s="217"/>
      <c r="C222" s="217"/>
      <c r="D222" s="217"/>
      <c r="E222" s="217"/>
      <c r="F222" s="217"/>
      <c r="G222" s="217"/>
      <c r="H222" s="217"/>
      <c r="I222" s="217"/>
      <c r="J222" s="217"/>
      <c r="K222" s="217"/>
      <c r="L222" s="217"/>
      <c r="M222" s="217"/>
      <c r="N222" s="217"/>
      <c r="O222" s="217"/>
      <c r="P222" s="217"/>
      <c r="Q222" s="217"/>
      <c r="R222" s="217"/>
      <c r="S222" s="217"/>
      <c r="T222" s="217"/>
      <c r="U222" s="217"/>
      <c r="V222" s="217"/>
      <c r="W222" s="217"/>
      <c r="X222" s="217"/>
      <c r="Y222" s="217"/>
      <c r="Z222" s="217"/>
    </row>
    <row r="223" ht="15.75" customHeight="1" spans="1:26">
      <c r="A223" s="217"/>
      <c r="B223" s="217"/>
      <c r="C223" s="217"/>
      <c r="D223" s="217"/>
      <c r="E223" s="217"/>
      <c r="F223" s="217"/>
      <c r="G223" s="217"/>
      <c r="H223" s="217"/>
      <c r="I223" s="217"/>
      <c r="J223" s="217"/>
      <c r="K223" s="217"/>
      <c r="L223" s="217"/>
      <c r="M223" s="217"/>
      <c r="N223" s="217"/>
      <c r="O223" s="217"/>
      <c r="P223" s="217"/>
      <c r="Q223" s="217"/>
      <c r="R223" s="217"/>
      <c r="S223" s="217"/>
      <c r="T223" s="217"/>
      <c r="U223" s="217"/>
      <c r="V223" s="217"/>
      <c r="W223" s="217"/>
      <c r="X223" s="217"/>
      <c r="Y223" s="217"/>
      <c r="Z223" s="217"/>
    </row>
    <row r="224" ht="15.75" customHeight="1" spans="1:26">
      <c r="A224" s="217"/>
      <c r="B224" s="217"/>
      <c r="C224" s="217"/>
      <c r="D224" s="217"/>
      <c r="E224" s="217"/>
      <c r="F224" s="217"/>
      <c r="G224" s="217"/>
      <c r="H224" s="217"/>
      <c r="I224" s="217"/>
      <c r="J224" s="217"/>
      <c r="K224" s="217"/>
      <c r="L224" s="217"/>
      <c r="M224" s="217"/>
      <c r="N224" s="217"/>
      <c r="O224" s="217"/>
      <c r="P224" s="217"/>
      <c r="Q224" s="217"/>
      <c r="R224" s="217"/>
      <c r="S224" s="217"/>
      <c r="T224" s="217"/>
      <c r="U224" s="217"/>
      <c r="V224" s="217"/>
      <c r="W224" s="217"/>
      <c r="X224" s="217"/>
      <c r="Y224" s="217"/>
      <c r="Z224" s="217"/>
    </row>
    <row r="225" ht="15.75" customHeight="1" spans="1:26">
      <c r="A225" s="217"/>
      <c r="B225" s="217"/>
      <c r="C225" s="217"/>
      <c r="D225" s="217"/>
      <c r="E225" s="217"/>
      <c r="F225" s="217"/>
      <c r="G225" s="217"/>
      <c r="H225" s="217"/>
      <c r="I225" s="217"/>
      <c r="J225" s="217"/>
      <c r="K225" s="217"/>
      <c r="L225" s="217"/>
      <c r="M225" s="217"/>
      <c r="N225" s="217"/>
      <c r="O225" s="217"/>
      <c r="P225" s="217"/>
      <c r="Q225" s="217"/>
      <c r="R225" s="217"/>
      <c r="S225" s="217"/>
      <c r="T225" s="217"/>
      <c r="U225" s="217"/>
      <c r="V225" s="217"/>
      <c r="W225" s="217"/>
      <c r="X225" s="217"/>
      <c r="Y225" s="217"/>
      <c r="Z225" s="217"/>
    </row>
    <row r="226" ht="15.75" customHeight="1" spans="1:26">
      <c r="A226" s="217"/>
      <c r="B226" s="217"/>
      <c r="C226" s="217"/>
      <c r="D226" s="217"/>
      <c r="E226" s="217"/>
      <c r="F226" s="217"/>
      <c r="G226" s="217"/>
      <c r="H226" s="217"/>
      <c r="I226" s="217"/>
      <c r="J226" s="217"/>
      <c r="K226" s="217"/>
      <c r="L226" s="217"/>
      <c r="M226" s="217"/>
      <c r="N226" s="217"/>
      <c r="O226" s="217"/>
      <c r="P226" s="217"/>
      <c r="Q226" s="217"/>
      <c r="R226" s="217"/>
      <c r="S226" s="217"/>
      <c r="T226" s="217"/>
      <c r="U226" s="217"/>
      <c r="V226" s="217"/>
      <c r="W226" s="217"/>
      <c r="X226" s="217"/>
      <c r="Y226" s="217"/>
      <c r="Z226" s="217"/>
    </row>
    <row r="227" ht="15.75" customHeight="1" spans="1:26">
      <c r="A227" s="217"/>
      <c r="B227" s="217"/>
      <c r="C227" s="217"/>
      <c r="D227" s="217"/>
      <c r="E227" s="217"/>
      <c r="F227" s="217"/>
      <c r="G227" s="217"/>
      <c r="H227" s="217"/>
      <c r="I227" s="217"/>
      <c r="J227" s="217"/>
      <c r="K227" s="217"/>
      <c r="L227" s="217"/>
      <c r="M227" s="217"/>
      <c r="N227" s="217"/>
      <c r="O227" s="217"/>
      <c r="P227" s="217"/>
      <c r="Q227" s="217"/>
      <c r="R227" s="217"/>
      <c r="S227" s="217"/>
      <c r="T227" s="217"/>
      <c r="U227" s="217"/>
      <c r="V227" s="217"/>
      <c r="W227" s="217"/>
      <c r="X227" s="217"/>
      <c r="Y227" s="217"/>
      <c r="Z227" s="217"/>
    </row>
    <row r="228" ht="15.75" customHeight="1" spans="1:26">
      <c r="A228" s="217"/>
      <c r="B228" s="217"/>
      <c r="C228" s="217"/>
      <c r="D228" s="217"/>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row>
    <row r="229" ht="15.75" customHeight="1" spans="1:26">
      <c r="A229" s="217"/>
      <c r="B229" s="217"/>
      <c r="C229" s="217"/>
      <c r="D229" s="217"/>
      <c r="E229" s="217"/>
      <c r="F229" s="217"/>
      <c r="G229" s="217"/>
      <c r="H229" s="217"/>
      <c r="I229" s="217"/>
      <c r="J229" s="217"/>
      <c r="K229" s="217"/>
      <c r="L229" s="217"/>
      <c r="M229" s="217"/>
      <c r="N229" s="217"/>
      <c r="O229" s="217"/>
      <c r="P229" s="217"/>
      <c r="Q229" s="217"/>
      <c r="R229" s="217"/>
      <c r="S229" s="217"/>
      <c r="T229" s="217"/>
      <c r="U229" s="217"/>
      <c r="V229" s="217"/>
      <c r="W229" s="217"/>
      <c r="X229" s="217"/>
      <c r="Y229" s="217"/>
      <c r="Z229" s="217"/>
    </row>
    <row r="230" ht="15.75" customHeight="1" spans="1:26">
      <c r="A230" s="217"/>
      <c r="B230" s="217"/>
      <c r="C230" s="217"/>
      <c r="D230" s="217"/>
      <c r="E230" s="217"/>
      <c r="F230" s="217"/>
      <c r="G230" s="217"/>
      <c r="H230" s="217"/>
      <c r="I230" s="217"/>
      <c r="J230" s="217"/>
      <c r="K230" s="217"/>
      <c r="L230" s="217"/>
      <c r="M230" s="217"/>
      <c r="N230" s="217"/>
      <c r="O230" s="217"/>
      <c r="P230" s="217"/>
      <c r="Q230" s="217"/>
      <c r="R230" s="217"/>
      <c r="S230" s="217"/>
      <c r="T230" s="217"/>
      <c r="U230" s="217"/>
      <c r="V230" s="217"/>
      <c r="W230" s="217"/>
      <c r="X230" s="217"/>
      <c r="Y230" s="217"/>
      <c r="Z230" s="217"/>
    </row>
    <row r="231" ht="15.75" customHeight="1" spans="1:26">
      <c r="A231" s="217"/>
      <c r="B231" s="217"/>
      <c r="C231" s="217"/>
      <c r="D231" s="217"/>
      <c r="E231" s="217"/>
      <c r="F231" s="217"/>
      <c r="G231" s="217"/>
      <c r="H231" s="217"/>
      <c r="I231" s="217"/>
      <c r="J231" s="217"/>
      <c r="K231" s="217"/>
      <c r="L231" s="217"/>
      <c r="M231" s="217"/>
      <c r="N231" s="217"/>
      <c r="O231" s="217"/>
      <c r="P231" s="217"/>
      <c r="Q231" s="217"/>
      <c r="R231" s="217"/>
      <c r="S231" s="217"/>
      <c r="T231" s="217"/>
      <c r="U231" s="217"/>
      <c r="V231" s="217"/>
      <c r="W231" s="217"/>
      <c r="X231" s="217"/>
      <c r="Y231" s="217"/>
      <c r="Z231" s="217"/>
    </row>
    <row r="232" ht="15.75" customHeight="1" spans="1:26">
      <c r="A232" s="217"/>
      <c r="B232" s="217"/>
      <c r="C232" s="217"/>
      <c r="D232" s="217"/>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row>
    <row r="233" ht="15.75" customHeight="1" spans="1:26">
      <c r="A233" s="217"/>
      <c r="B233" s="217"/>
      <c r="C233" s="217"/>
      <c r="D233" s="217"/>
      <c r="E233" s="217"/>
      <c r="F233" s="217"/>
      <c r="G233" s="217"/>
      <c r="H233" s="217"/>
      <c r="I233" s="217"/>
      <c r="J233" s="217"/>
      <c r="K233" s="217"/>
      <c r="L233" s="217"/>
      <c r="M233" s="217"/>
      <c r="N233" s="217"/>
      <c r="O233" s="217"/>
      <c r="P233" s="217"/>
      <c r="Q233" s="217"/>
      <c r="R233" s="217"/>
      <c r="S233" s="217"/>
      <c r="T233" s="217"/>
      <c r="U233" s="217"/>
      <c r="V233" s="217"/>
      <c r="W233" s="217"/>
      <c r="X233" s="217"/>
      <c r="Y233" s="217"/>
      <c r="Z233" s="217"/>
    </row>
    <row r="234" ht="15.75" customHeight="1" spans="1:26">
      <c r="A234" s="217"/>
      <c r="B234" s="217"/>
      <c r="C234" s="217"/>
      <c r="D234" s="217"/>
      <c r="E234" s="217"/>
      <c r="F234" s="217"/>
      <c r="G234" s="217"/>
      <c r="H234" s="217"/>
      <c r="I234" s="217"/>
      <c r="J234" s="217"/>
      <c r="K234" s="217"/>
      <c r="L234" s="217"/>
      <c r="M234" s="217"/>
      <c r="N234" s="217"/>
      <c r="O234" s="217"/>
      <c r="P234" s="217"/>
      <c r="Q234" s="217"/>
      <c r="R234" s="217"/>
      <c r="S234" s="217"/>
      <c r="T234" s="217"/>
      <c r="U234" s="217"/>
      <c r="V234" s="217"/>
      <c r="W234" s="217"/>
      <c r="X234" s="217"/>
      <c r="Y234" s="217"/>
      <c r="Z234" s="217"/>
    </row>
    <row r="235" ht="15.75" customHeight="1" spans="1:26">
      <c r="A235" s="217"/>
      <c r="B235" s="217"/>
      <c r="C235" s="217"/>
      <c r="D235" s="217"/>
      <c r="E235" s="217"/>
      <c r="F235" s="217"/>
      <c r="G235" s="217"/>
      <c r="H235" s="217"/>
      <c r="I235" s="217"/>
      <c r="J235" s="217"/>
      <c r="K235" s="217"/>
      <c r="L235" s="217"/>
      <c r="M235" s="217"/>
      <c r="N235" s="217"/>
      <c r="O235" s="217"/>
      <c r="P235" s="217"/>
      <c r="Q235" s="217"/>
      <c r="R235" s="217"/>
      <c r="S235" s="217"/>
      <c r="T235" s="217"/>
      <c r="U235" s="217"/>
      <c r="V235" s="217"/>
      <c r="W235" s="217"/>
      <c r="X235" s="217"/>
      <c r="Y235" s="217"/>
      <c r="Z235" s="217"/>
    </row>
    <row r="236" ht="15.75" customHeight="1" spans="1:26">
      <c r="A236" s="217"/>
      <c r="B236" s="217"/>
      <c r="C236" s="217"/>
      <c r="D236" s="217"/>
      <c r="E236" s="217"/>
      <c r="F236" s="217"/>
      <c r="G236" s="217"/>
      <c r="H236" s="217"/>
      <c r="I236" s="217"/>
      <c r="J236" s="217"/>
      <c r="K236" s="217"/>
      <c r="L236" s="217"/>
      <c r="M236" s="217"/>
      <c r="N236" s="217"/>
      <c r="O236" s="217"/>
      <c r="P236" s="217"/>
      <c r="Q236" s="217"/>
      <c r="R236" s="217"/>
      <c r="S236" s="217"/>
      <c r="T236" s="217"/>
      <c r="U236" s="217"/>
      <c r="V236" s="217"/>
      <c r="W236" s="217"/>
      <c r="X236" s="217"/>
      <c r="Y236" s="217"/>
      <c r="Z236" s="217"/>
    </row>
    <row r="237" ht="15.75" customHeight="1" spans="1:26">
      <c r="A237" s="217"/>
      <c r="B237" s="217"/>
      <c r="C237" s="217"/>
      <c r="D237" s="217"/>
      <c r="E237" s="217"/>
      <c r="F237" s="217"/>
      <c r="G237" s="217"/>
      <c r="H237" s="217"/>
      <c r="I237" s="217"/>
      <c r="J237" s="217"/>
      <c r="K237" s="217"/>
      <c r="L237" s="217"/>
      <c r="M237" s="217"/>
      <c r="N237" s="217"/>
      <c r="O237" s="217"/>
      <c r="P237" s="217"/>
      <c r="Q237" s="217"/>
      <c r="R237" s="217"/>
      <c r="S237" s="217"/>
      <c r="T237" s="217"/>
      <c r="U237" s="217"/>
      <c r="V237" s="217"/>
      <c r="W237" s="217"/>
      <c r="X237" s="217"/>
      <c r="Y237" s="217"/>
      <c r="Z237" s="217"/>
    </row>
    <row r="238" ht="15.75" customHeight="1" spans="1:26">
      <c r="A238" s="217"/>
      <c r="B238" s="217"/>
      <c r="C238" s="217"/>
      <c r="D238" s="217"/>
      <c r="E238" s="217"/>
      <c r="F238" s="217"/>
      <c r="G238" s="217"/>
      <c r="H238" s="217"/>
      <c r="I238" s="217"/>
      <c r="J238" s="217"/>
      <c r="K238" s="217"/>
      <c r="L238" s="217"/>
      <c r="M238" s="217"/>
      <c r="N238" s="217"/>
      <c r="O238" s="217"/>
      <c r="P238" s="217"/>
      <c r="Q238" s="217"/>
      <c r="R238" s="217"/>
      <c r="S238" s="217"/>
      <c r="T238" s="217"/>
      <c r="U238" s="217"/>
      <c r="V238" s="217"/>
      <c r="W238" s="217"/>
      <c r="X238" s="217"/>
      <c r="Y238" s="217"/>
      <c r="Z238" s="217"/>
    </row>
    <row r="239" ht="15.75" customHeight="1" spans="1:26">
      <c r="A239" s="217"/>
      <c r="B239" s="217"/>
      <c r="C239" s="217"/>
      <c r="D239" s="217"/>
      <c r="E239" s="217"/>
      <c r="F239" s="217"/>
      <c r="G239" s="217"/>
      <c r="H239" s="217"/>
      <c r="I239" s="217"/>
      <c r="J239" s="217"/>
      <c r="K239" s="217"/>
      <c r="L239" s="217"/>
      <c r="M239" s="217"/>
      <c r="N239" s="217"/>
      <c r="O239" s="217"/>
      <c r="P239" s="217"/>
      <c r="Q239" s="217"/>
      <c r="R239" s="217"/>
      <c r="S239" s="217"/>
      <c r="T239" s="217"/>
      <c r="U239" s="217"/>
      <c r="V239" s="217"/>
      <c r="W239" s="217"/>
      <c r="X239" s="217"/>
      <c r="Y239" s="217"/>
      <c r="Z239" s="217"/>
    </row>
    <row r="240" ht="15.75" customHeight="1" spans="1:26">
      <c r="A240" s="217"/>
      <c r="B240" s="217"/>
      <c r="C240" s="217"/>
      <c r="D240" s="217"/>
      <c r="E240" s="217"/>
      <c r="F240" s="217"/>
      <c r="G240" s="217"/>
      <c r="H240" s="217"/>
      <c r="I240" s="217"/>
      <c r="J240" s="217"/>
      <c r="K240" s="217"/>
      <c r="L240" s="217"/>
      <c r="M240" s="217"/>
      <c r="N240" s="217"/>
      <c r="O240" s="217"/>
      <c r="P240" s="217"/>
      <c r="Q240" s="217"/>
      <c r="R240" s="217"/>
      <c r="S240" s="217"/>
      <c r="T240" s="217"/>
      <c r="U240" s="217"/>
      <c r="V240" s="217"/>
      <c r="W240" s="217"/>
      <c r="X240" s="217"/>
      <c r="Y240" s="217"/>
      <c r="Z240" s="217"/>
    </row>
    <row r="241" ht="15.75" customHeight="1" spans="1:26">
      <c r="A241" s="217"/>
      <c r="B241" s="217"/>
      <c r="C241" s="217"/>
      <c r="D241" s="217"/>
      <c r="E241" s="217"/>
      <c r="F241" s="217"/>
      <c r="G241" s="217"/>
      <c r="H241" s="217"/>
      <c r="I241" s="217"/>
      <c r="J241" s="217"/>
      <c r="K241" s="217"/>
      <c r="L241" s="217"/>
      <c r="M241" s="217"/>
      <c r="N241" s="217"/>
      <c r="O241" s="217"/>
      <c r="P241" s="217"/>
      <c r="Q241" s="217"/>
      <c r="R241" s="217"/>
      <c r="S241" s="217"/>
      <c r="T241" s="217"/>
      <c r="U241" s="217"/>
      <c r="V241" s="217"/>
      <c r="W241" s="217"/>
      <c r="X241" s="217"/>
      <c r="Y241" s="217"/>
      <c r="Z241" s="217"/>
    </row>
    <row r="242" ht="15.75" customHeight="1" spans="1:26">
      <c r="A242" s="217"/>
      <c r="B242" s="217"/>
      <c r="C242" s="217"/>
      <c r="D242" s="217"/>
      <c r="E242" s="217"/>
      <c r="F242" s="217"/>
      <c r="G242" s="217"/>
      <c r="H242" s="217"/>
      <c r="I242" s="217"/>
      <c r="J242" s="217"/>
      <c r="K242" s="217"/>
      <c r="L242" s="217"/>
      <c r="M242" s="217"/>
      <c r="N242" s="217"/>
      <c r="O242" s="217"/>
      <c r="P242" s="217"/>
      <c r="Q242" s="217"/>
      <c r="R242" s="217"/>
      <c r="S242" s="217"/>
      <c r="T242" s="217"/>
      <c r="U242" s="217"/>
      <c r="V242" s="217"/>
      <c r="W242" s="217"/>
      <c r="X242" s="217"/>
      <c r="Y242" s="217"/>
      <c r="Z242" s="217"/>
    </row>
    <row r="243" ht="15.75" customHeight="1" spans="1:26">
      <c r="A243" s="217"/>
      <c r="B243" s="217"/>
      <c r="C243" s="217"/>
      <c r="D243" s="217"/>
      <c r="E243" s="217"/>
      <c r="F243" s="217"/>
      <c r="G243" s="217"/>
      <c r="H243" s="217"/>
      <c r="I243" s="217"/>
      <c r="J243" s="217"/>
      <c r="K243" s="217"/>
      <c r="L243" s="217"/>
      <c r="M243" s="217"/>
      <c r="N243" s="217"/>
      <c r="O243" s="217"/>
      <c r="P243" s="217"/>
      <c r="Q243" s="217"/>
      <c r="R243" s="217"/>
      <c r="S243" s="217"/>
      <c r="T243" s="217"/>
      <c r="U243" s="217"/>
      <c r="V243" s="217"/>
      <c r="W243" s="217"/>
      <c r="X243" s="217"/>
      <c r="Y243" s="217"/>
      <c r="Z243" s="217"/>
    </row>
    <row r="244" ht="15.75" customHeight="1" spans="1:26">
      <c r="A244" s="217"/>
      <c r="B244" s="217"/>
      <c r="C244" s="217"/>
      <c r="D244" s="217"/>
      <c r="E244" s="217"/>
      <c r="F244" s="217"/>
      <c r="G244" s="217"/>
      <c r="H244" s="217"/>
      <c r="I244" s="217"/>
      <c r="J244" s="217"/>
      <c r="K244" s="217"/>
      <c r="L244" s="217"/>
      <c r="M244" s="217"/>
      <c r="N244" s="217"/>
      <c r="O244" s="217"/>
      <c r="P244" s="217"/>
      <c r="Q244" s="217"/>
      <c r="R244" s="217"/>
      <c r="S244" s="217"/>
      <c r="T244" s="217"/>
      <c r="U244" s="217"/>
      <c r="V244" s="217"/>
      <c r="W244" s="217"/>
      <c r="X244" s="217"/>
      <c r="Y244" s="217"/>
      <c r="Z244" s="217"/>
    </row>
    <row r="245" ht="15.75" customHeight="1" spans="1:26">
      <c r="A245" s="217"/>
      <c r="B245" s="217"/>
      <c r="C245" s="217"/>
      <c r="D245" s="217"/>
      <c r="E245" s="217"/>
      <c r="F245" s="217"/>
      <c r="G245" s="217"/>
      <c r="H245" s="217"/>
      <c r="I245" s="217"/>
      <c r="J245" s="217"/>
      <c r="K245" s="217"/>
      <c r="L245" s="217"/>
      <c r="M245" s="217"/>
      <c r="N245" s="217"/>
      <c r="O245" s="217"/>
      <c r="P245" s="217"/>
      <c r="Q245" s="217"/>
      <c r="R245" s="217"/>
      <c r="S245" s="217"/>
      <c r="T245" s="217"/>
      <c r="U245" s="217"/>
      <c r="V245" s="217"/>
      <c r="W245" s="217"/>
      <c r="X245" s="217"/>
      <c r="Y245" s="217"/>
      <c r="Z245" s="217"/>
    </row>
    <row r="246" ht="15.75" customHeight="1" spans="1:26">
      <c r="A246" s="217"/>
      <c r="B246" s="217"/>
      <c r="C246" s="217"/>
      <c r="D246" s="217"/>
      <c r="E246" s="217"/>
      <c r="F246" s="217"/>
      <c r="G246" s="217"/>
      <c r="H246" s="217"/>
      <c r="I246" s="217"/>
      <c r="J246" s="217"/>
      <c r="K246" s="217"/>
      <c r="L246" s="217"/>
      <c r="M246" s="217"/>
      <c r="N246" s="217"/>
      <c r="O246" s="217"/>
      <c r="P246" s="217"/>
      <c r="Q246" s="217"/>
      <c r="R246" s="217"/>
      <c r="S246" s="217"/>
      <c r="T246" s="217"/>
      <c r="U246" s="217"/>
      <c r="V246" s="217"/>
      <c r="W246" s="217"/>
      <c r="X246" s="217"/>
      <c r="Y246" s="217"/>
      <c r="Z246" s="217"/>
    </row>
    <row r="247" ht="15.75" customHeight="1" spans="1:26">
      <c r="A247" s="217"/>
      <c r="B247" s="217"/>
      <c r="C247" s="217"/>
      <c r="D247" s="217"/>
      <c r="E247" s="217"/>
      <c r="F247" s="217"/>
      <c r="G247" s="217"/>
      <c r="H247" s="217"/>
      <c r="I247" s="217"/>
      <c r="J247" s="217"/>
      <c r="K247" s="217"/>
      <c r="L247" s="217"/>
      <c r="M247" s="217"/>
      <c r="N247" s="217"/>
      <c r="O247" s="217"/>
      <c r="P247" s="217"/>
      <c r="Q247" s="217"/>
      <c r="R247" s="217"/>
      <c r="S247" s="217"/>
      <c r="T247" s="217"/>
      <c r="U247" s="217"/>
      <c r="V247" s="217"/>
      <c r="W247" s="217"/>
      <c r="X247" s="217"/>
      <c r="Y247" s="217"/>
      <c r="Z247" s="217"/>
    </row>
    <row r="248" ht="15.75" customHeight="1" spans="1:26">
      <c r="A248" s="217"/>
      <c r="B248" s="217"/>
      <c r="C248" s="217"/>
      <c r="D248" s="217"/>
      <c r="E248" s="217"/>
      <c r="F248" s="217"/>
      <c r="G248" s="217"/>
      <c r="H248" s="217"/>
      <c r="I248" s="217"/>
      <c r="J248" s="217"/>
      <c r="K248" s="217"/>
      <c r="L248" s="217"/>
      <c r="M248" s="217"/>
      <c r="N248" s="217"/>
      <c r="O248" s="217"/>
      <c r="P248" s="217"/>
      <c r="Q248" s="217"/>
      <c r="R248" s="217"/>
      <c r="S248" s="217"/>
      <c r="T248" s="217"/>
      <c r="U248" s="217"/>
      <c r="V248" s="217"/>
      <c r="W248" s="217"/>
      <c r="X248" s="217"/>
      <c r="Y248" s="217"/>
      <c r="Z248" s="217"/>
    </row>
    <row r="249" ht="15.75" customHeight="1" spans="1:26">
      <c r="A249" s="217"/>
      <c r="B249" s="217"/>
      <c r="C249" s="217"/>
      <c r="D249" s="217"/>
      <c r="E249" s="217"/>
      <c r="F249" s="217"/>
      <c r="G249" s="217"/>
      <c r="H249" s="217"/>
      <c r="I249" s="217"/>
      <c r="J249" s="217"/>
      <c r="K249" s="217"/>
      <c r="L249" s="217"/>
      <c r="M249" s="217"/>
      <c r="N249" s="217"/>
      <c r="O249" s="217"/>
      <c r="P249" s="217"/>
      <c r="Q249" s="217"/>
      <c r="R249" s="217"/>
      <c r="S249" s="217"/>
      <c r="T249" s="217"/>
      <c r="U249" s="217"/>
      <c r="V249" s="217"/>
      <c r="W249" s="217"/>
      <c r="X249" s="217"/>
      <c r="Y249" s="217"/>
      <c r="Z249" s="217"/>
    </row>
    <row r="250" ht="15.75" customHeight="1" spans="1:26">
      <c r="A250" s="217"/>
      <c r="B250" s="217"/>
      <c r="C250" s="217"/>
      <c r="D250" s="217"/>
      <c r="E250" s="217"/>
      <c r="F250" s="217"/>
      <c r="G250" s="217"/>
      <c r="H250" s="217"/>
      <c r="I250" s="217"/>
      <c r="J250" s="217"/>
      <c r="K250" s="217"/>
      <c r="L250" s="217"/>
      <c r="M250" s="217"/>
      <c r="N250" s="217"/>
      <c r="O250" s="217"/>
      <c r="P250" s="217"/>
      <c r="Q250" s="217"/>
      <c r="R250" s="217"/>
      <c r="S250" s="217"/>
      <c r="T250" s="217"/>
      <c r="U250" s="217"/>
      <c r="V250" s="217"/>
      <c r="W250" s="217"/>
      <c r="X250" s="217"/>
      <c r="Y250" s="217"/>
      <c r="Z250" s="217"/>
    </row>
    <row r="251" ht="15.75" customHeight="1" spans="1:26">
      <c r="A251" s="217"/>
      <c r="B251" s="217"/>
      <c r="C251" s="217"/>
      <c r="D251" s="217"/>
      <c r="E251" s="217"/>
      <c r="F251" s="217"/>
      <c r="G251" s="217"/>
      <c r="H251" s="217"/>
      <c r="I251" s="217"/>
      <c r="J251" s="217"/>
      <c r="K251" s="217"/>
      <c r="L251" s="217"/>
      <c r="M251" s="217"/>
      <c r="N251" s="217"/>
      <c r="O251" s="217"/>
      <c r="P251" s="217"/>
      <c r="Q251" s="217"/>
      <c r="R251" s="217"/>
      <c r="S251" s="217"/>
      <c r="T251" s="217"/>
      <c r="U251" s="217"/>
      <c r="V251" s="217"/>
      <c r="W251" s="217"/>
      <c r="X251" s="217"/>
      <c r="Y251" s="217"/>
      <c r="Z251" s="217"/>
    </row>
    <row r="252" ht="15.75" customHeight="1" spans="1:26">
      <c r="A252" s="217"/>
      <c r="B252" s="217"/>
      <c r="C252" s="217"/>
      <c r="D252" s="217"/>
      <c r="E252" s="217"/>
      <c r="F252" s="217"/>
      <c r="G252" s="217"/>
      <c r="H252" s="217"/>
      <c r="I252" s="217"/>
      <c r="J252" s="217"/>
      <c r="K252" s="217"/>
      <c r="L252" s="217"/>
      <c r="M252" s="217"/>
      <c r="N252" s="217"/>
      <c r="O252" s="217"/>
      <c r="P252" s="217"/>
      <c r="Q252" s="217"/>
      <c r="R252" s="217"/>
      <c r="S252" s="217"/>
      <c r="T252" s="217"/>
      <c r="U252" s="217"/>
      <c r="V252" s="217"/>
      <c r="W252" s="217"/>
      <c r="X252" s="217"/>
      <c r="Y252" s="217"/>
      <c r="Z252" s="217"/>
    </row>
    <row r="253" ht="15.75" customHeight="1" spans="1:26">
      <c r="A253" s="217"/>
      <c r="B253" s="217"/>
      <c r="C253" s="217"/>
      <c r="D253" s="217"/>
      <c r="E253" s="217"/>
      <c r="F253" s="217"/>
      <c r="G253" s="217"/>
      <c r="H253" s="217"/>
      <c r="I253" s="217"/>
      <c r="J253" s="217"/>
      <c r="K253" s="217"/>
      <c r="L253" s="217"/>
      <c r="M253" s="217"/>
      <c r="N253" s="217"/>
      <c r="O253" s="217"/>
      <c r="P253" s="217"/>
      <c r="Q253" s="217"/>
      <c r="R253" s="217"/>
      <c r="S253" s="217"/>
      <c r="T253" s="217"/>
      <c r="U253" s="217"/>
      <c r="V253" s="217"/>
      <c r="W253" s="217"/>
      <c r="X253" s="217"/>
      <c r="Y253" s="217"/>
      <c r="Z253" s="217"/>
    </row>
    <row r="254" ht="15.75" customHeight="1" spans="1:26">
      <c r="A254" s="217"/>
      <c r="B254" s="217"/>
      <c r="C254" s="217"/>
      <c r="D254" s="217"/>
      <c r="E254" s="217"/>
      <c r="F254" s="217"/>
      <c r="G254" s="217"/>
      <c r="H254" s="217"/>
      <c r="I254" s="217"/>
      <c r="J254" s="217"/>
      <c r="K254" s="217"/>
      <c r="L254" s="217"/>
      <c r="M254" s="217"/>
      <c r="N254" s="217"/>
      <c r="O254" s="217"/>
      <c r="P254" s="217"/>
      <c r="Q254" s="217"/>
      <c r="R254" s="217"/>
      <c r="S254" s="217"/>
      <c r="T254" s="217"/>
      <c r="U254" s="217"/>
      <c r="V254" s="217"/>
      <c r="W254" s="217"/>
      <c r="X254" s="217"/>
      <c r="Y254" s="217"/>
      <c r="Z254" s="217"/>
    </row>
    <row r="255" ht="15.75" customHeight="1" spans="1:26">
      <c r="A255" s="217"/>
      <c r="B255" s="217"/>
      <c r="C255" s="217"/>
      <c r="D255" s="217"/>
      <c r="E255" s="217"/>
      <c r="F255" s="217"/>
      <c r="G255" s="217"/>
      <c r="H255" s="217"/>
      <c r="I255" s="217"/>
      <c r="J255" s="217"/>
      <c r="K255" s="217"/>
      <c r="L255" s="217"/>
      <c r="M255" s="217"/>
      <c r="N255" s="217"/>
      <c r="O255" s="217"/>
      <c r="P255" s="217"/>
      <c r="Q255" s="217"/>
      <c r="R255" s="217"/>
      <c r="S255" s="217"/>
      <c r="T255" s="217"/>
      <c r="U255" s="217"/>
      <c r="V255" s="217"/>
      <c r="W255" s="217"/>
      <c r="X255" s="217"/>
      <c r="Y255" s="217"/>
      <c r="Z255" s="217"/>
    </row>
    <row r="256" ht="15.75" customHeight="1" spans="1:26">
      <c r="A256" s="217"/>
      <c r="B256" s="217"/>
      <c r="C256" s="217"/>
      <c r="D256" s="217"/>
      <c r="E256" s="217"/>
      <c r="F256" s="217"/>
      <c r="G256" s="217"/>
      <c r="H256" s="217"/>
      <c r="I256" s="217"/>
      <c r="J256" s="217"/>
      <c r="K256" s="217"/>
      <c r="L256" s="217"/>
      <c r="M256" s="217"/>
      <c r="N256" s="217"/>
      <c r="O256" s="217"/>
      <c r="P256" s="217"/>
      <c r="Q256" s="217"/>
      <c r="R256" s="217"/>
      <c r="S256" s="217"/>
      <c r="T256" s="217"/>
      <c r="U256" s="217"/>
      <c r="V256" s="217"/>
      <c r="W256" s="217"/>
      <c r="X256" s="217"/>
      <c r="Y256" s="217"/>
      <c r="Z256" s="217"/>
    </row>
    <row r="257" ht="15.75" customHeight="1" spans="1:26">
      <c r="A257" s="217"/>
      <c r="B257" s="217"/>
      <c r="C257" s="217"/>
      <c r="D257" s="217"/>
      <c r="E257" s="217"/>
      <c r="F257" s="217"/>
      <c r="G257" s="217"/>
      <c r="H257" s="217"/>
      <c r="I257" s="217"/>
      <c r="J257" s="217"/>
      <c r="K257" s="217"/>
      <c r="L257" s="217"/>
      <c r="M257" s="217"/>
      <c r="N257" s="217"/>
      <c r="O257" s="217"/>
      <c r="P257" s="217"/>
      <c r="Q257" s="217"/>
      <c r="R257" s="217"/>
      <c r="S257" s="217"/>
      <c r="T257" s="217"/>
      <c r="U257" s="217"/>
      <c r="V257" s="217"/>
      <c r="W257" s="217"/>
      <c r="X257" s="217"/>
      <c r="Y257" s="217"/>
      <c r="Z257" s="217"/>
    </row>
    <row r="258" ht="15.75" customHeight="1" spans="1:26">
      <c r="A258" s="217"/>
      <c r="B258" s="217"/>
      <c r="C258" s="217"/>
      <c r="D258" s="217"/>
      <c r="E258" s="217"/>
      <c r="F258" s="217"/>
      <c r="G258" s="217"/>
      <c r="H258" s="217"/>
      <c r="I258" s="217"/>
      <c r="J258" s="217"/>
      <c r="K258" s="217"/>
      <c r="L258" s="217"/>
      <c r="M258" s="217"/>
      <c r="N258" s="217"/>
      <c r="O258" s="217"/>
      <c r="P258" s="217"/>
      <c r="Q258" s="217"/>
      <c r="R258" s="217"/>
      <c r="S258" s="217"/>
      <c r="T258" s="217"/>
      <c r="U258" s="217"/>
      <c r="V258" s="217"/>
      <c r="W258" s="217"/>
      <c r="X258" s="217"/>
      <c r="Y258" s="217"/>
      <c r="Z258" s="217"/>
    </row>
    <row r="259" ht="15.75" customHeight="1" spans="1:26">
      <c r="A259" s="217"/>
      <c r="B259" s="217"/>
      <c r="C259" s="217"/>
      <c r="D259" s="217"/>
      <c r="E259" s="217"/>
      <c r="F259" s="217"/>
      <c r="G259" s="217"/>
      <c r="H259" s="217"/>
      <c r="I259" s="217"/>
      <c r="J259" s="217"/>
      <c r="K259" s="217"/>
      <c r="L259" s="217"/>
      <c r="M259" s="217"/>
      <c r="N259" s="217"/>
      <c r="O259" s="217"/>
      <c r="P259" s="217"/>
      <c r="Q259" s="217"/>
      <c r="R259" s="217"/>
      <c r="S259" s="217"/>
      <c r="T259" s="217"/>
      <c r="U259" s="217"/>
      <c r="V259" s="217"/>
      <c r="W259" s="217"/>
      <c r="X259" s="217"/>
      <c r="Y259" s="217"/>
      <c r="Z259" s="217"/>
    </row>
    <row r="260" ht="15.75" customHeight="1" spans="1:26">
      <c r="A260" s="217"/>
      <c r="B260" s="217"/>
      <c r="C260" s="217"/>
      <c r="D260" s="217"/>
      <c r="E260" s="217"/>
      <c r="F260" s="217"/>
      <c r="G260" s="217"/>
      <c r="H260" s="217"/>
      <c r="I260" s="217"/>
      <c r="J260" s="217"/>
      <c r="K260" s="217"/>
      <c r="L260" s="217"/>
      <c r="M260" s="217"/>
      <c r="N260" s="217"/>
      <c r="O260" s="217"/>
      <c r="P260" s="217"/>
      <c r="Q260" s="217"/>
      <c r="R260" s="217"/>
      <c r="S260" s="217"/>
      <c r="T260" s="217"/>
      <c r="U260" s="217"/>
      <c r="V260" s="217"/>
      <c r="W260" s="217"/>
      <c r="X260" s="217"/>
      <c r="Y260" s="217"/>
      <c r="Z260" s="217"/>
    </row>
    <row r="261" ht="15.75" customHeight="1" spans="1:26">
      <c r="A261" s="217"/>
      <c r="B261" s="217"/>
      <c r="C261" s="217"/>
      <c r="D261" s="217"/>
      <c r="E261" s="217"/>
      <c r="F261" s="217"/>
      <c r="G261" s="217"/>
      <c r="H261" s="217"/>
      <c r="I261" s="217"/>
      <c r="J261" s="217"/>
      <c r="K261" s="217"/>
      <c r="L261" s="217"/>
      <c r="M261" s="217"/>
      <c r="N261" s="217"/>
      <c r="O261" s="217"/>
      <c r="P261" s="217"/>
      <c r="Q261" s="217"/>
      <c r="R261" s="217"/>
      <c r="S261" s="217"/>
      <c r="T261" s="217"/>
      <c r="U261" s="217"/>
      <c r="V261" s="217"/>
      <c r="W261" s="217"/>
      <c r="X261" s="217"/>
      <c r="Y261" s="217"/>
      <c r="Z261" s="217"/>
    </row>
    <row r="262" ht="15.75" customHeight="1" spans="1:26">
      <c r="A262" s="217"/>
      <c r="B262" s="217"/>
      <c r="C262" s="217"/>
      <c r="D262" s="217"/>
      <c r="E262" s="217"/>
      <c r="F262" s="217"/>
      <c r="G262" s="217"/>
      <c r="H262" s="217"/>
      <c r="I262" s="217"/>
      <c r="J262" s="217"/>
      <c r="K262" s="217"/>
      <c r="L262" s="217"/>
      <c r="M262" s="217"/>
      <c r="N262" s="217"/>
      <c r="O262" s="217"/>
      <c r="P262" s="217"/>
      <c r="Q262" s="217"/>
      <c r="R262" s="217"/>
      <c r="S262" s="217"/>
      <c r="T262" s="217"/>
      <c r="U262" s="217"/>
      <c r="V262" s="217"/>
      <c r="W262" s="217"/>
      <c r="X262" s="217"/>
      <c r="Y262" s="217"/>
      <c r="Z262" s="217"/>
    </row>
    <row r="263" ht="15.75" customHeight="1" spans="1:26">
      <c r="A263" s="217"/>
      <c r="B263" s="217"/>
      <c r="C263" s="217"/>
      <c r="D263" s="217"/>
      <c r="E263" s="217"/>
      <c r="F263" s="217"/>
      <c r="G263" s="217"/>
      <c r="H263" s="217"/>
      <c r="I263" s="217"/>
      <c r="J263" s="217"/>
      <c r="K263" s="217"/>
      <c r="L263" s="217"/>
      <c r="M263" s="217"/>
      <c r="N263" s="217"/>
      <c r="O263" s="217"/>
      <c r="P263" s="217"/>
      <c r="Q263" s="217"/>
      <c r="R263" s="217"/>
      <c r="S263" s="217"/>
      <c r="T263" s="217"/>
      <c r="U263" s="217"/>
      <c r="V263" s="217"/>
      <c r="W263" s="217"/>
      <c r="X263" s="217"/>
      <c r="Y263" s="217"/>
      <c r="Z263" s="217"/>
    </row>
    <row r="264" ht="15.75" customHeight="1" spans="1:26">
      <c r="A264" s="217"/>
      <c r="B264" s="217"/>
      <c r="C264" s="217"/>
      <c r="D264" s="217"/>
      <c r="E264" s="217"/>
      <c r="F264" s="217"/>
      <c r="G264" s="217"/>
      <c r="H264" s="217"/>
      <c r="I264" s="217"/>
      <c r="J264" s="217"/>
      <c r="K264" s="217"/>
      <c r="L264" s="217"/>
      <c r="M264" s="217"/>
      <c r="N264" s="217"/>
      <c r="O264" s="217"/>
      <c r="P264" s="217"/>
      <c r="Q264" s="217"/>
      <c r="R264" s="217"/>
      <c r="S264" s="217"/>
      <c r="T264" s="217"/>
      <c r="U264" s="217"/>
      <c r="V264" s="217"/>
      <c r="W264" s="217"/>
      <c r="X264" s="217"/>
      <c r="Y264" s="217"/>
      <c r="Z264" s="217"/>
    </row>
    <row r="265" ht="15.75" customHeight="1" spans="1:26">
      <c r="A265" s="217"/>
      <c r="B265" s="217"/>
      <c r="C265" s="217"/>
      <c r="D265" s="217"/>
      <c r="E265" s="217"/>
      <c r="F265" s="217"/>
      <c r="G265" s="217"/>
      <c r="H265" s="217"/>
      <c r="I265" s="217"/>
      <c r="J265" s="217"/>
      <c r="K265" s="217"/>
      <c r="L265" s="217"/>
      <c r="M265" s="217"/>
      <c r="N265" s="217"/>
      <c r="O265" s="217"/>
      <c r="P265" s="217"/>
      <c r="Q265" s="217"/>
      <c r="R265" s="217"/>
      <c r="S265" s="217"/>
      <c r="T265" s="217"/>
      <c r="U265" s="217"/>
      <c r="V265" s="217"/>
      <c r="W265" s="217"/>
      <c r="X265" s="217"/>
      <c r="Y265" s="217"/>
      <c r="Z265" s="217"/>
    </row>
    <row r="266" ht="15.75" customHeight="1" spans="1:26">
      <c r="A266" s="217"/>
      <c r="B266" s="217"/>
      <c r="C266" s="217"/>
      <c r="D266" s="217"/>
      <c r="E266" s="217"/>
      <c r="F266" s="217"/>
      <c r="G266" s="217"/>
      <c r="H266" s="217"/>
      <c r="I266" s="217"/>
      <c r="J266" s="217"/>
      <c r="K266" s="217"/>
      <c r="L266" s="217"/>
      <c r="M266" s="217"/>
      <c r="N266" s="217"/>
      <c r="O266" s="217"/>
      <c r="P266" s="217"/>
      <c r="Q266" s="217"/>
      <c r="R266" s="217"/>
      <c r="S266" s="217"/>
      <c r="T266" s="217"/>
      <c r="U266" s="217"/>
      <c r="V266" s="217"/>
      <c r="W266" s="217"/>
      <c r="X266" s="217"/>
      <c r="Y266" s="217"/>
      <c r="Z266" s="217"/>
    </row>
    <row r="267" ht="15.75" customHeight="1" spans="1:26">
      <c r="A267" s="217"/>
      <c r="B267" s="217"/>
      <c r="C267" s="217"/>
      <c r="D267" s="217"/>
      <c r="E267" s="217"/>
      <c r="F267" s="217"/>
      <c r="G267" s="217"/>
      <c r="H267" s="217"/>
      <c r="I267" s="217"/>
      <c r="J267" s="217"/>
      <c r="K267" s="217"/>
      <c r="L267" s="217"/>
      <c r="M267" s="217"/>
      <c r="N267" s="217"/>
      <c r="O267" s="217"/>
      <c r="P267" s="217"/>
      <c r="Q267" s="217"/>
      <c r="R267" s="217"/>
      <c r="S267" s="217"/>
      <c r="T267" s="217"/>
      <c r="U267" s="217"/>
      <c r="V267" s="217"/>
      <c r="W267" s="217"/>
      <c r="X267" s="217"/>
      <c r="Y267" s="217"/>
      <c r="Z267" s="217"/>
    </row>
    <row r="268" ht="15.75" customHeight="1" spans="1:26">
      <c r="A268" s="217"/>
      <c r="B268" s="217"/>
      <c r="C268" s="217"/>
      <c r="D268" s="217"/>
      <c r="E268" s="217"/>
      <c r="F268" s="217"/>
      <c r="G268" s="217"/>
      <c r="H268" s="217"/>
      <c r="I268" s="217"/>
      <c r="J268" s="217"/>
      <c r="K268" s="217"/>
      <c r="L268" s="217"/>
      <c r="M268" s="217"/>
      <c r="N268" s="217"/>
      <c r="O268" s="217"/>
      <c r="P268" s="217"/>
      <c r="Q268" s="217"/>
      <c r="R268" s="217"/>
      <c r="S268" s="217"/>
      <c r="T268" s="217"/>
      <c r="U268" s="217"/>
      <c r="V268" s="217"/>
      <c r="W268" s="217"/>
      <c r="X268" s="217"/>
      <c r="Y268" s="217"/>
      <c r="Z268" s="217"/>
    </row>
    <row r="269" ht="15.75" customHeight="1" spans="1:26">
      <c r="A269" s="217"/>
      <c r="B269" s="217"/>
      <c r="C269" s="217"/>
      <c r="D269" s="217"/>
      <c r="E269" s="217"/>
      <c r="F269" s="217"/>
      <c r="G269" s="217"/>
      <c r="H269" s="217"/>
      <c r="I269" s="217"/>
      <c r="J269" s="217"/>
      <c r="K269" s="217"/>
      <c r="L269" s="217"/>
      <c r="M269" s="217"/>
      <c r="N269" s="217"/>
      <c r="O269" s="217"/>
      <c r="P269" s="217"/>
      <c r="Q269" s="217"/>
      <c r="R269" s="217"/>
      <c r="S269" s="217"/>
      <c r="T269" s="217"/>
      <c r="U269" s="217"/>
      <c r="V269" s="217"/>
      <c r="W269" s="217"/>
      <c r="X269" s="217"/>
      <c r="Y269" s="217"/>
      <c r="Z269" s="217"/>
    </row>
    <row r="270" ht="15.75" customHeight="1" spans="1:26">
      <c r="A270" s="217"/>
      <c r="B270" s="217"/>
      <c r="C270" s="217"/>
      <c r="D270" s="217"/>
      <c r="E270" s="217"/>
      <c r="F270" s="217"/>
      <c r="G270" s="217"/>
      <c r="H270" s="217"/>
      <c r="I270" s="217"/>
      <c r="J270" s="217"/>
      <c r="K270" s="217"/>
      <c r="L270" s="217"/>
      <c r="M270" s="217"/>
      <c r="N270" s="217"/>
      <c r="O270" s="217"/>
      <c r="P270" s="217"/>
      <c r="Q270" s="217"/>
      <c r="R270" s="217"/>
      <c r="S270" s="217"/>
      <c r="T270" s="217"/>
      <c r="U270" s="217"/>
      <c r="V270" s="217"/>
      <c r="W270" s="217"/>
      <c r="X270" s="217"/>
      <c r="Y270" s="217"/>
      <c r="Z270" s="217"/>
    </row>
    <row r="271" ht="15.75" customHeight="1" spans="1:26">
      <c r="A271" s="217"/>
      <c r="B271" s="217"/>
      <c r="C271" s="217"/>
      <c r="D271" s="217"/>
      <c r="E271" s="217"/>
      <c r="F271" s="217"/>
      <c r="G271" s="217"/>
      <c r="H271" s="217"/>
      <c r="I271" s="217"/>
      <c r="J271" s="217"/>
      <c r="K271" s="217"/>
      <c r="L271" s="217"/>
      <c r="M271" s="217"/>
      <c r="N271" s="217"/>
      <c r="O271" s="217"/>
      <c r="P271" s="217"/>
      <c r="Q271" s="217"/>
      <c r="R271" s="217"/>
      <c r="S271" s="217"/>
      <c r="T271" s="217"/>
      <c r="U271" s="217"/>
      <c r="V271" s="217"/>
      <c r="W271" s="217"/>
      <c r="X271" s="217"/>
      <c r="Y271" s="217"/>
      <c r="Z271" s="217"/>
    </row>
    <row r="272" ht="15.75" customHeight="1" spans="1:26">
      <c r="A272" s="217"/>
      <c r="B272" s="217"/>
      <c r="C272" s="217"/>
      <c r="D272" s="217"/>
      <c r="E272" s="217"/>
      <c r="F272" s="217"/>
      <c r="G272" s="217"/>
      <c r="H272" s="217"/>
      <c r="I272" s="217"/>
      <c r="J272" s="217"/>
      <c r="K272" s="217"/>
      <c r="L272" s="217"/>
      <c r="M272" s="217"/>
      <c r="N272" s="217"/>
      <c r="O272" s="217"/>
      <c r="P272" s="217"/>
      <c r="Q272" s="217"/>
      <c r="R272" s="217"/>
      <c r="S272" s="217"/>
      <c r="T272" s="217"/>
      <c r="U272" s="217"/>
      <c r="V272" s="217"/>
      <c r="W272" s="217"/>
      <c r="X272" s="217"/>
      <c r="Y272" s="217"/>
      <c r="Z272" s="217"/>
    </row>
    <row r="273" ht="15.75" customHeight="1" spans="1:26">
      <c r="A273" s="217"/>
      <c r="B273" s="217"/>
      <c r="C273" s="217"/>
      <c r="D273" s="217"/>
      <c r="E273" s="217"/>
      <c r="F273" s="217"/>
      <c r="G273" s="217"/>
      <c r="H273" s="217"/>
      <c r="I273" s="217"/>
      <c r="J273" s="217"/>
      <c r="K273" s="217"/>
      <c r="L273" s="217"/>
      <c r="M273" s="217"/>
      <c r="N273" s="217"/>
      <c r="O273" s="217"/>
      <c r="P273" s="217"/>
      <c r="Q273" s="217"/>
      <c r="R273" s="217"/>
      <c r="S273" s="217"/>
      <c r="T273" s="217"/>
      <c r="U273" s="217"/>
      <c r="V273" s="217"/>
      <c r="W273" s="217"/>
      <c r="X273" s="217"/>
      <c r="Y273" s="217"/>
      <c r="Z273" s="217"/>
    </row>
    <row r="274" ht="15.75" customHeight="1" spans="1:26">
      <c r="A274" s="217"/>
      <c r="B274" s="217"/>
      <c r="C274" s="217"/>
      <c r="D274" s="217"/>
      <c r="E274" s="217"/>
      <c r="F274" s="217"/>
      <c r="G274" s="217"/>
      <c r="H274" s="217"/>
      <c r="I274" s="217"/>
      <c r="J274" s="217"/>
      <c r="K274" s="217"/>
      <c r="L274" s="217"/>
      <c r="M274" s="217"/>
      <c r="N274" s="217"/>
      <c r="O274" s="217"/>
      <c r="P274" s="217"/>
      <c r="Q274" s="217"/>
      <c r="R274" s="217"/>
      <c r="S274" s="217"/>
      <c r="T274" s="217"/>
      <c r="U274" s="217"/>
      <c r="V274" s="217"/>
      <c r="W274" s="217"/>
      <c r="X274" s="217"/>
      <c r="Y274" s="217"/>
      <c r="Z274" s="217"/>
    </row>
    <row r="275" ht="15.75" customHeight="1" spans="1:26">
      <c r="A275" s="217"/>
      <c r="B275" s="217"/>
      <c r="C275" s="217"/>
      <c r="D275" s="217"/>
      <c r="E275" s="217"/>
      <c r="F275" s="217"/>
      <c r="G275" s="217"/>
      <c r="H275" s="217"/>
      <c r="I275" s="217"/>
      <c r="J275" s="217"/>
      <c r="K275" s="217"/>
      <c r="L275" s="217"/>
      <c r="M275" s="217"/>
      <c r="N275" s="217"/>
      <c r="O275" s="217"/>
      <c r="P275" s="217"/>
      <c r="Q275" s="217"/>
      <c r="R275" s="217"/>
      <c r="S275" s="217"/>
      <c r="T275" s="217"/>
      <c r="U275" s="217"/>
      <c r="V275" s="217"/>
      <c r="W275" s="217"/>
      <c r="X275" s="217"/>
      <c r="Y275" s="217"/>
      <c r="Z275" s="217"/>
    </row>
    <row r="276" ht="15.75" customHeight="1" spans="1:26">
      <c r="A276" s="217"/>
      <c r="B276" s="217"/>
      <c r="C276" s="217"/>
      <c r="D276" s="217"/>
      <c r="E276" s="217"/>
      <c r="F276" s="217"/>
      <c r="G276" s="217"/>
      <c r="H276" s="217"/>
      <c r="I276" s="217"/>
      <c r="J276" s="217"/>
      <c r="K276" s="217"/>
      <c r="L276" s="217"/>
      <c r="M276" s="217"/>
      <c r="N276" s="217"/>
      <c r="O276" s="217"/>
      <c r="P276" s="217"/>
      <c r="Q276" s="217"/>
      <c r="R276" s="217"/>
      <c r="S276" s="217"/>
      <c r="T276" s="217"/>
      <c r="U276" s="217"/>
      <c r="V276" s="217"/>
      <c r="W276" s="217"/>
      <c r="X276" s="217"/>
      <c r="Y276" s="217"/>
      <c r="Z276" s="217"/>
    </row>
    <row r="277" ht="15.75" customHeight="1" spans="1:26">
      <c r="A277" s="217"/>
      <c r="B277" s="217"/>
      <c r="C277" s="217"/>
      <c r="D277" s="217"/>
      <c r="E277" s="217"/>
      <c r="F277" s="217"/>
      <c r="G277" s="217"/>
      <c r="H277" s="217"/>
      <c r="I277" s="217"/>
      <c r="J277" s="217"/>
      <c r="K277" s="217"/>
      <c r="L277" s="217"/>
      <c r="M277" s="217"/>
      <c r="N277" s="217"/>
      <c r="O277" s="217"/>
      <c r="P277" s="217"/>
      <c r="Q277" s="217"/>
      <c r="R277" s="217"/>
      <c r="S277" s="217"/>
      <c r="T277" s="217"/>
      <c r="U277" s="217"/>
      <c r="V277" s="217"/>
      <c r="W277" s="217"/>
      <c r="X277" s="217"/>
      <c r="Y277" s="217"/>
      <c r="Z277" s="217"/>
    </row>
    <row r="278" ht="15.75" customHeight="1" spans="1:26">
      <c r="A278" s="217"/>
      <c r="B278" s="217"/>
      <c r="C278" s="217"/>
      <c r="D278" s="217"/>
      <c r="E278" s="217"/>
      <c r="F278" s="217"/>
      <c r="G278" s="217"/>
      <c r="H278" s="217"/>
      <c r="I278" s="217"/>
      <c r="J278" s="217"/>
      <c r="K278" s="217"/>
      <c r="L278" s="217"/>
      <c r="M278" s="217"/>
      <c r="N278" s="217"/>
      <c r="O278" s="217"/>
      <c r="P278" s="217"/>
      <c r="Q278" s="217"/>
      <c r="R278" s="217"/>
      <c r="S278" s="217"/>
      <c r="T278" s="217"/>
      <c r="U278" s="217"/>
      <c r="V278" s="217"/>
      <c r="W278" s="217"/>
      <c r="X278" s="217"/>
      <c r="Y278" s="217"/>
      <c r="Z278" s="217"/>
    </row>
    <row r="279" ht="15.75" customHeight="1" spans="1:26">
      <c r="A279" s="217"/>
      <c r="B279" s="217"/>
      <c r="C279" s="217"/>
      <c r="D279" s="217"/>
      <c r="E279" s="217"/>
      <c r="F279" s="217"/>
      <c r="G279" s="217"/>
      <c r="H279" s="217"/>
      <c r="I279" s="217"/>
      <c r="J279" s="217"/>
      <c r="K279" s="217"/>
      <c r="L279" s="217"/>
      <c r="M279" s="217"/>
      <c r="N279" s="217"/>
      <c r="O279" s="217"/>
      <c r="P279" s="217"/>
      <c r="Q279" s="217"/>
      <c r="R279" s="217"/>
      <c r="S279" s="217"/>
      <c r="T279" s="217"/>
      <c r="U279" s="217"/>
      <c r="V279" s="217"/>
      <c r="W279" s="217"/>
      <c r="X279" s="217"/>
      <c r="Y279" s="217"/>
      <c r="Z279" s="217"/>
    </row>
    <row r="280" ht="15.75" customHeight="1" spans="1:26">
      <c r="A280" s="217"/>
      <c r="B280" s="217"/>
      <c r="C280" s="217"/>
      <c r="D280" s="217"/>
      <c r="E280" s="217"/>
      <c r="F280" s="217"/>
      <c r="G280" s="217"/>
      <c r="H280" s="217"/>
      <c r="I280" s="217"/>
      <c r="J280" s="217"/>
      <c r="K280" s="217"/>
      <c r="L280" s="217"/>
      <c r="M280" s="217"/>
      <c r="N280" s="217"/>
      <c r="O280" s="217"/>
      <c r="P280" s="217"/>
      <c r="Q280" s="217"/>
      <c r="R280" s="217"/>
      <c r="S280" s="217"/>
      <c r="T280" s="217"/>
      <c r="U280" s="217"/>
      <c r="V280" s="217"/>
      <c r="W280" s="217"/>
      <c r="X280" s="217"/>
      <c r="Y280" s="217"/>
      <c r="Z280" s="217"/>
    </row>
    <row r="281" ht="15.75" customHeight="1" spans="1:26">
      <c r="A281" s="217"/>
      <c r="B281" s="217"/>
      <c r="C281" s="217"/>
      <c r="D281" s="217"/>
      <c r="E281" s="217"/>
      <c r="F281" s="217"/>
      <c r="G281" s="217"/>
      <c r="H281" s="217"/>
      <c r="I281" s="217"/>
      <c r="J281" s="217"/>
      <c r="K281" s="217"/>
      <c r="L281" s="217"/>
      <c r="M281" s="217"/>
      <c r="N281" s="217"/>
      <c r="O281" s="217"/>
      <c r="P281" s="217"/>
      <c r="Q281" s="217"/>
      <c r="R281" s="217"/>
      <c r="S281" s="217"/>
      <c r="T281" s="217"/>
      <c r="U281" s="217"/>
      <c r="V281" s="217"/>
      <c r="W281" s="217"/>
      <c r="X281" s="217"/>
      <c r="Y281" s="217"/>
      <c r="Z281" s="217"/>
    </row>
    <row r="282" ht="15.75" customHeight="1" spans="1:26">
      <c r="A282" s="217"/>
      <c r="B282" s="217"/>
      <c r="C282" s="217"/>
      <c r="D282" s="217"/>
      <c r="E282" s="217"/>
      <c r="F282" s="217"/>
      <c r="G282" s="217"/>
      <c r="H282" s="217"/>
      <c r="I282" s="217"/>
      <c r="J282" s="217"/>
      <c r="K282" s="217"/>
      <c r="L282" s="217"/>
      <c r="M282" s="217"/>
      <c r="N282" s="217"/>
      <c r="O282" s="217"/>
      <c r="P282" s="217"/>
      <c r="Q282" s="217"/>
      <c r="R282" s="217"/>
      <c r="S282" s="217"/>
      <c r="T282" s="217"/>
      <c r="U282" s="217"/>
      <c r="V282" s="217"/>
      <c r="W282" s="217"/>
      <c r="X282" s="217"/>
      <c r="Y282" s="217"/>
      <c r="Z282" s="217"/>
    </row>
    <row r="283" ht="15.75" customHeight="1" spans="1:26">
      <c r="A283" s="217"/>
      <c r="B283" s="217"/>
      <c r="C283" s="217"/>
      <c r="D283" s="217"/>
      <c r="E283" s="217"/>
      <c r="F283" s="217"/>
      <c r="G283" s="217"/>
      <c r="H283" s="217"/>
      <c r="I283" s="217"/>
      <c r="J283" s="217"/>
      <c r="K283" s="217"/>
      <c r="L283" s="217"/>
      <c r="M283" s="217"/>
      <c r="N283" s="217"/>
      <c r="O283" s="217"/>
      <c r="P283" s="217"/>
      <c r="Q283" s="217"/>
      <c r="R283" s="217"/>
      <c r="S283" s="217"/>
      <c r="T283" s="217"/>
      <c r="U283" s="217"/>
      <c r="V283" s="217"/>
      <c r="W283" s="217"/>
      <c r="X283" s="217"/>
      <c r="Y283" s="217"/>
      <c r="Z283" s="217"/>
    </row>
    <row r="284" ht="15.75" customHeight="1" spans="1:26">
      <c r="A284" s="217"/>
      <c r="B284" s="217"/>
      <c r="C284" s="217"/>
      <c r="D284" s="217"/>
      <c r="E284" s="217"/>
      <c r="F284" s="217"/>
      <c r="G284" s="217"/>
      <c r="H284" s="217"/>
      <c r="I284" s="217"/>
      <c r="J284" s="217"/>
      <c r="K284" s="217"/>
      <c r="L284" s="217"/>
      <c r="M284" s="217"/>
      <c r="N284" s="217"/>
      <c r="O284" s="217"/>
      <c r="P284" s="217"/>
      <c r="Q284" s="217"/>
      <c r="R284" s="217"/>
      <c r="S284" s="217"/>
      <c r="T284" s="217"/>
      <c r="U284" s="217"/>
      <c r="V284" s="217"/>
      <c r="W284" s="217"/>
      <c r="X284" s="217"/>
      <c r="Y284" s="217"/>
      <c r="Z284" s="217"/>
    </row>
    <row r="285" ht="15.75" customHeight="1" spans="1:26">
      <c r="A285" s="217"/>
      <c r="B285" s="217"/>
      <c r="C285" s="217"/>
      <c r="D285" s="217"/>
      <c r="E285" s="217"/>
      <c r="F285" s="217"/>
      <c r="G285" s="217"/>
      <c r="H285" s="217"/>
      <c r="I285" s="217"/>
      <c r="J285" s="217"/>
      <c r="K285" s="217"/>
      <c r="L285" s="217"/>
      <c r="M285" s="217"/>
      <c r="N285" s="217"/>
      <c r="O285" s="217"/>
      <c r="P285" s="217"/>
      <c r="Q285" s="217"/>
      <c r="R285" s="217"/>
      <c r="S285" s="217"/>
      <c r="T285" s="217"/>
      <c r="U285" s="217"/>
      <c r="V285" s="217"/>
      <c r="W285" s="217"/>
      <c r="X285" s="217"/>
      <c r="Y285" s="217"/>
      <c r="Z285" s="217"/>
    </row>
    <row r="286" ht="15.75" customHeight="1" spans="1:26">
      <c r="A286" s="217"/>
      <c r="B286" s="217"/>
      <c r="C286" s="217"/>
      <c r="D286" s="217"/>
      <c r="E286" s="217"/>
      <c r="F286" s="217"/>
      <c r="G286" s="217"/>
      <c r="H286" s="217"/>
      <c r="I286" s="217"/>
      <c r="J286" s="217"/>
      <c r="K286" s="217"/>
      <c r="L286" s="217"/>
      <c r="M286" s="217"/>
      <c r="N286" s="217"/>
      <c r="O286" s="217"/>
      <c r="P286" s="217"/>
      <c r="Q286" s="217"/>
      <c r="R286" s="217"/>
      <c r="S286" s="217"/>
      <c r="T286" s="217"/>
      <c r="U286" s="217"/>
      <c r="V286" s="217"/>
      <c r="W286" s="217"/>
      <c r="X286" s="217"/>
      <c r="Y286" s="217"/>
      <c r="Z286" s="217"/>
    </row>
    <row r="287" ht="15.75" customHeight="1" spans="1:26">
      <c r="A287" s="217"/>
      <c r="B287" s="217"/>
      <c r="C287" s="217"/>
      <c r="D287" s="217"/>
      <c r="E287" s="217"/>
      <c r="F287" s="217"/>
      <c r="G287" s="217"/>
      <c r="H287" s="217"/>
      <c r="I287" s="217"/>
      <c r="J287" s="217"/>
      <c r="K287" s="217"/>
      <c r="L287" s="217"/>
      <c r="M287" s="217"/>
      <c r="N287" s="217"/>
      <c r="O287" s="217"/>
      <c r="P287" s="217"/>
      <c r="Q287" s="217"/>
      <c r="R287" s="217"/>
      <c r="S287" s="217"/>
      <c r="T287" s="217"/>
      <c r="U287" s="217"/>
      <c r="V287" s="217"/>
      <c r="W287" s="217"/>
      <c r="X287" s="217"/>
      <c r="Y287" s="217"/>
      <c r="Z287" s="217"/>
    </row>
    <row r="288" ht="15.75" customHeight="1" spans="1:26">
      <c r="A288" s="217"/>
      <c r="B288" s="217"/>
      <c r="C288" s="217"/>
      <c r="D288" s="217"/>
      <c r="E288" s="217"/>
      <c r="F288" s="217"/>
      <c r="G288" s="217"/>
      <c r="H288" s="217"/>
      <c r="I288" s="217"/>
      <c r="J288" s="217"/>
      <c r="K288" s="217"/>
      <c r="L288" s="217"/>
      <c r="M288" s="217"/>
      <c r="N288" s="217"/>
      <c r="O288" s="217"/>
      <c r="P288" s="217"/>
      <c r="Q288" s="217"/>
      <c r="R288" s="217"/>
      <c r="S288" s="217"/>
      <c r="T288" s="217"/>
      <c r="U288" s="217"/>
      <c r="V288" s="217"/>
      <c r="W288" s="217"/>
      <c r="X288" s="217"/>
      <c r="Y288" s="217"/>
      <c r="Z288" s="217"/>
    </row>
    <row r="289" ht="15.75" customHeight="1" spans="1:26">
      <c r="A289" s="217"/>
      <c r="B289" s="217"/>
      <c r="C289" s="217"/>
      <c r="D289" s="217"/>
      <c r="E289" s="217"/>
      <c r="F289" s="217"/>
      <c r="G289" s="217"/>
      <c r="H289" s="217"/>
      <c r="I289" s="217"/>
      <c r="J289" s="217"/>
      <c r="K289" s="217"/>
      <c r="L289" s="217"/>
      <c r="M289" s="217"/>
      <c r="N289" s="217"/>
      <c r="O289" s="217"/>
      <c r="P289" s="217"/>
      <c r="Q289" s="217"/>
      <c r="R289" s="217"/>
      <c r="S289" s="217"/>
      <c r="T289" s="217"/>
      <c r="U289" s="217"/>
      <c r="V289" s="217"/>
      <c r="W289" s="217"/>
      <c r="X289" s="217"/>
      <c r="Y289" s="217"/>
      <c r="Z289" s="217"/>
    </row>
    <row r="290" ht="15.75" customHeight="1" spans="1:26">
      <c r="A290" s="217"/>
      <c r="B290" s="217"/>
      <c r="C290" s="217"/>
      <c r="D290" s="217"/>
      <c r="E290" s="217"/>
      <c r="F290" s="217"/>
      <c r="G290" s="217"/>
      <c r="H290" s="217"/>
      <c r="I290" s="217"/>
      <c r="J290" s="217"/>
      <c r="K290" s="217"/>
      <c r="L290" s="217"/>
      <c r="M290" s="217"/>
      <c r="N290" s="217"/>
      <c r="O290" s="217"/>
      <c r="P290" s="217"/>
      <c r="Q290" s="217"/>
      <c r="R290" s="217"/>
      <c r="S290" s="217"/>
      <c r="T290" s="217"/>
      <c r="U290" s="217"/>
      <c r="V290" s="217"/>
      <c r="W290" s="217"/>
      <c r="X290" s="217"/>
      <c r="Y290" s="217"/>
      <c r="Z290" s="217"/>
    </row>
    <row r="291" ht="15.75" customHeight="1" spans="1:26">
      <c r="A291" s="217"/>
      <c r="B291" s="217"/>
      <c r="C291" s="217"/>
      <c r="D291" s="217"/>
      <c r="E291" s="217"/>
      <c r="F291" s="217"/>
      <c r="G291" s="217"/>
      <c r="H291" s="217"/>
      <c r="I291" s="217"/>
      <c r="J291" s="217"/>
      <c r="K291" s="217"/>
      <c r="L291" s="217"/>
      <c r="M291" s="217"/>
      <c r="N291" s="217"/>
      <c r="O291" s="217"/>
      <c r="P291" s="217"/>
      <c r="Q291" s="217"/>
      <c r="R291" s="217"/>
      <c r="S291" s="217"/>
      <c r="T291" s="217"/>
      <c r="U291" s="217"/>
      <c r="V291" s="217"/>
      <c r="W291" s="217"/>
      <c r="X291" s="217"/>
      <c r="Y291" s="217"/>
      <c r="Z291" s="217"/>
    </row>
    <row r="292" ht="15.75" customHeight="1" spans="1:26">
      <c r="A292" s="217"/>
      <c r="B292" s="217"/>
      <c r="C292" s="217"/>
      <c r="D292" s="217"/>
      <c r="E292" s="217"/>
      <c r="F292" s="217"/>
      <c r="G292" s="217"/>
      <c r="H292" s="217"/>
      <c r="I292" s="217"/>
      <c r="J292" s="217"/>
      <c r="K292" s="217"/>
      <c r="L292" s="217"/>
      <c r="M292" s="217"/>
      <c r="N292" s="217"/>
      <c r="O292" s="217"/>
      <c r="P292" s="217"/>
      <c r="Q292" s="217"/>
      <c r="R292" s="217"/>
      <c r="S292" s="217"/>
      <c r="T292" s="217"/>
      <c r="U292" s="217"/>
      <c r="V292" s="217"/>
      <c r="W292" s="217"/>
      <c r="X292" s="217"/>
      <c r="Y292" s="217"/>
      <c r="Z292" s="217"/>
    </row>
    <row r="293" ht="15.75" customHeight="1" spans="1:26">
      <c r="A293" s="217"/>
      <c r="B293" s="217"/>
      <c r="C293" s="217"/>
      <c r="D293" s="217"/>
      <c r="E293" s="217"/>
      <c r="F293" s="217"/>
      <c r="G293" s="217"/>
      <c r="H293" s="217"/>
      <c r="I293" s="217"/>
      <c r="J293" s="217"/>
      <c r="K293" s="217"/>
      <c r="L293" s="217"/>
      <c r="M293" s="217"/>
      <c r="N293" s="217"/>
      <c r="O293" s="217"/>
      <c r="P293" s="217"/>
      <c r="Q293" s="217"/>
      <c r="R293" s="217"/>
      <c r="S293" s="217"/>
      <c r="T293" s="217"/>
      <c r="U293" s="217"/>
      <c r="V293" s="217"/>
      <c r="W293" s="217"/>
      <c r="X293" s="217"/>
      <c r="Y293" s="217"/>
      <c r="Z293" s="217"/>
    </row>
    <row r="294" ht="15.75" customHeight="1" spans="1:26">
      <c r="A294" s="217"/>
      <c r="B294" s="217"/>
      <c r="C294" s="217"/>
      <c r="D294" s="217"/>
      <c r="E294" s="217"/>
      <c r="F294" s="217"/>
      <c r="G294" s="217"/>
      <c r="H294" s="217"/>
      <c r="I294" s="217"/>
      <c r="J294" s="217"/>
      <c r="K294" s="217"/>
      <c r="L294" s="217"/>
      <c r="M294" s="217"/>
      <c r="N294" s="217"/>
      <c r="O294" s="217"/>
      <c r="P294" s="217"/>
      <c r="Q294" s="217"/>
      <c r="R294" s="217"/>
      <c r="S294" s="217"/>
      <c r="T294" s="217"/>
      <c r="U294" s="217"/>
      <c r="V294" s="217"/>
      <c r="W294" s="217"/>
      <c r="X294" s="217"/>
      <c r="Y294" s="217"/>
      <c r="Z294" s="217"/>
    </row>
    <row r="295" ht="15.75" customHeight="1" spans="1:26">
      <c r="A295" s="217"/>
      <c r="B295" s="217"/>
      <c r="C295" s="217"/>
      <c r="D295" s="217"/>
      <c r="E295" s="217"/>
      <c r="F295" s="217"/>
      <c r="G295" s="217"/>
      <c r="H295" s="217"/>
      <c r="I295" s="217"/>
      <c r="J295" s="217"/>
      <c r="K295" s="217"/>
      <c r="L295" s="217"/>
      <c r="M295" s="217"/>
      <c r="N295" s="217"/>
      <c r="O295" s="217"/>
      <c r="P295" s="217"/>
      <c r="Q295" s="217"/>
      <c r="R295" s="217"/>
      <c r="S295" s="217"/>
      <c r="T295" s="217"/>
      <c r="U295" s="217"/>
      <c r="V295" s="217"/>
      <c r="W295" s="217"/>
      <c r="X295" s="217"/>
      <c r="Y295" s="217"/>
      <c r="Z295" s="217"/>
    </row>
    <row r="296" ht="15.75" customHeight="1" spans="1:26">
      <c r="A296" s="217"/>
      <c r="B296" s="217"/>
      <c r="C296" s="217"/>
      <c r="D296" s="217"/>
      <c r="E296" s="217"/>
      <c r="F296" s="217"/>
      <c r="G296" s="217"/>
      <c r="H296" s="217"/>
      <c r="I296" s="217"/>
      <c r="J296" s="217"/>
      <c r="K296" s="217"/>
      <c r="L296" s="217"/>
      <c r="M296" s="217"/>
      <c r="N296" s="217"/>
      <c r="O296" s="217"/>
      <c r="P296" s="217"/>
      <c r="Q296" s="217"/>
      <c r="R296" s="217"/>
      <c r="S296" s="217"/>
      <c r="T296" s="217"/>
      <c r="U296" s="217"/>
      <c r="V296" s="217"/>
      <c r="W296" s="217"/>
      <c r="X296" s="217"/>
      <c r="Y296" s="217"/>
      <c r="Z296" s="217"/>
    </row>
    <row r="297" ht="15.75" customHeight="1" spans="1:26">
      <c r="A297" s="217"/>
      <c r="B297" s="217"/>
      <c r="C297" s="217"/>
      <c r="D297" s="217"/>
      <c r="E297" s="217"/>
      <c r="F297" s="217"/>
      <c r="G297" s="217"/>
      <c r="H297" s="217"/>
      <c r="I297" s="217"/>
      <c r="J297" s="217"/>
      <c r="K297" s="217"/>
      <c r="L297" s="217"/>
      <c r="M297" s="217"/>
      <c r="N297" s="217"/>
      <c r="O297" s="217"/>
      <c r="P297" s="217"/>
      <c r="Q297" s="217"/>
      <c r="R297" s="217"/>
      <c r="S297" s="217"/>
      <c r="T297" s="217"/>
      <c r="U297" s="217"/>
      <c r="V297" s="217"/>
      <c r="W297" s="217"/>
      <c r="X297" s="217"/>
      <c r="Y297" s="217"/>
      <c r="Z297" s="217"/>
    </row>
    <row r="298" ht="15.75" customHeight="1" spans="1:26">
      <c r="A298" s="217"/>
      <c r="B298" s="217"/>
      <c r="C298" s="217"/>
      <c r="D298" s="217"/>
      <c r="E298" s="217"/>
      <c r="F298" s="217"/>
      <c r="G298" s="217"/>
      <c r="H298" s="217"/>
      <c r="I298" s="217"/>
      <c r="J298" s="217"/>
      <c r="K298" s="217"/>
      <c r="L298" s="217"/>
      <c r="M298" s="217"/>
      <c r="N298" s="217"/>
      <c r="O298" s="217"/>
      <c r="P298" s="217"/>
      <c r="Q298" s="217"/>
      <c r="R298" s="217"/>
      <c r="S298" s="217"/>
      <c r="T298" s="217"/>
      <c r="U298" s="217"/>
      <c r="V298" s="217"/>
      <c r="W298" s="217"/>
      <c r="X298" s="217"/>
      <c r="Y298" s="217"/>
      <c r="Z298" s="217"/>
    </row>
    <row r="299" ht="15.75" customHeight="1" spans="1:26">
      <c r="A299" s="217"/>
      <c r="B299" s="217"/>
      <c r="C299" s="217"/>
      <c r="D299" s="217"/>
      <c r="E299" s="217"/>
      <c r="F299" s="217"/>
      <c r="G299" s="217"/>
      <c r="H299" s="217"/>
      <c r="I299" s="217"/>
      <c r="J299" s="217"/>
      <c r="K299" s="217"/>
      <c r="L299" s="217"/>
      <c r="M299" s="217"/>
      <c r="N299" s="217"/>
      <c r="O299" s="217"/>
      <c r="P299" s="217"/>
      <c r="Q299" s="217"/>
      <c r="R299" s="217"/>
      <c r="S299" s="217"/>
      <c r="T299" s="217"/>
      <c r="U299" s="217"/>
      <c r="V299" s="217"/>
      <c r="W299" s="217"/>
      <c r="X299" s="217"/>
      <c r="Y299" s="217"/>
      <c r="Z299" s="217"/>
    </row>
    <row r="300" ht="15.75" customHeight="1" spans="1:26">
      <c r="A300" s="217"/>
      <c r="B300" s="217"/>
      <c r="C300" s="217"/>
      <c r="D300" s="217"/>
      <c r="E300" s="217"/>
      <c r="F300" s="217"/>
      <c r="G300" s="217"/>
      <c r="H300" s="217"/>
      <c r="I300" s="217"/>
      <c r="J300" s="217"/>
      <c r="K300" s="217"/>
      <c r="L300" s="217"/>
      <c r="M300" s="217"/>
      <c r="N300" s="217"/>
      <c r="O300" s="217"/>
      <c r="P300" s="217"/>
      <c r="Q300" s="217"/>
      <c r="R300" s="217"/>
      <c r="S300" s="217"/>
      <c r="T300" s="217"/>
      <c r="U300" s="217"/>
      <c r="V300" s="217"/>
      <c r="W300" s="217"/>
      <c r="X300" s="217"/>
      <c r="Y300" s="217"/>
      <c r="Z300" s="217"/>
    </row>
    <row r="301" ht="15.75" customHeight="1" spans="1:26">
      <c r="A301" s="217"/>
      <c r="B301" s="217"/>
      <c r="C301" s="217"/>
      <c r="D301" s="217"/>
      <c r="E301" s="217"/>
      <c r="F301" s="217"/>
      <c r="G301" s="217"/>
      <c r="H301" s="217"/>
      <c r="I301" s="217"/>
      <c r="J301" s="217"/>
      <c r="K301" s="217"/>
      <c r="L301" s="217"/>
      <c r="M301" s="217"/>
      <c r="N301" s="217"/>
      <c r="O301" s="217"/>
      <c r="P301" s="217"/>
      <c r="Q301" s="217"/>
      <c r="R301" s="217"/>
      <c r="S301" s="217"/>
      <c r="T301" s="217"/>
      <c r="U301" s="217"/>
      <c r="V301" s="217"/>
      <c r="W301" s="217"/>
      <c r="X301" s="217"/>
      <c r="Y301" s="217"/>
      <c r="Z301" s="217"/>
    </row>
    <row r="302" ht="15.75" customHeight="1" spans="1:26">
      <c r="A302" s="217"/>
      <c r="B302" s="217"/>
      <c r="C302" s="217"/>
      <c r="D302" s="217"/>
      <c r="E302" s="217"/>
      <c r="F302" s="217"/>
      <c r="G302" s="217"/>
      <c r="H302" s="217"/>
      <c r="I302" s="217"/>
      <c r="J302" s="217"/>
      <c r="K302" s="217"/>
      <c r="L302" s="217"/>
      <c r="M302" s="217"/>
      <c r="N302" s="217"/>
      <c r="O302" s="217"/>
      <c r="P302" s="217"/>
      <c r="Q302" s="217"/>
      <c r="R302" s="217"/>
      <c r="S302" s="217"/>
      <c r="T302" s="217"/>
      <c r="U302" s="217"/>
      <c r="V302" s="217"/>
      <c r="W302" s="217"/>
      <c r="X302" s="217"/>
      <c r="Y302" s="217"/>
      <c r="Z302" s="217"/>
    </row>
    <row r="303" ht="15.75" customHeight="1" spans="1:26">
      <c r="A303" s="217"/>
      <c r="B303" s="217"/>
      <c r="C303" s="217"/>
      <c r="D303" s="217"/>
      <c r="E303" s="217"/>
      <c r="F303" s="217"/>
      <c r="G303" s="217"/>
      <c r="H303" s="217"/>
      <c r="I303" s="217"/>
      <c r="J303" s="217"/>
      <c r="K303" s="217"/>
      <c r="L303" s="217"/>
      <c r="M303" s="217"/>
      <c r="N303" s="217"/>
      <c r="O303" s="217"/>
      <c r="P303" s="217"/>
      <c r="Q303" s="217"/>
      <c r="R303" s="217"/>
      <c r="S303" s="217"/>
      <c r="T303" s="217"/>
      <c r="U303" s="217"/>
      <c r="V303" s="217"/>
      <c r="W303" s="217"/>
      <c r="X303" s="217"/>
      <c r="Y303" s="217"/>
      <c r="Z303" s="217"/>
    </row>
    <row r="304" ht="15.75" customHeight="1" spans="1:26">
      <c r="A304" s="217"/>
      <c r="B304" s="217"/>
      <c r="C304" s="217"/>
      <c r="D304" s="217"/>
      <c r="E304" s="217"/>
      <c r="F304" s="217"/>
      <c r="G304" s="217"/>
      <c r="H304" s="217"/>
      <c r="I304" s="217"/>
      <c r="J304" s="217"/>
      <c r="K304" s="217"/>
      <c r="L304" s="217"/>
      <c r="M304" s="217"/>
      <c r="N304" s="217"/>
      <c r="O304" s="217"/>
      <c r="P304" s="217"/>
      <c r="Q304" s="217"/>
      <c r="R304" s="217"/>
      <c r="S304" s="217"/>
      <c r="T304" s="217"/>
      <c r="U304" s="217"/>
      <c r="V304" s="217"/>
      <c r="W304" s="217"/>
      <c r="X304" s="217"/>
      <c r="Y304" s="217"/>
      <c r="Z304" s="217"/>
    </row>
    <row r="305" ht="15.75" customHeight="1" spans="1:26">
      <c r="A305" s="217"/>
      <c r="B305" s="217"/>
      <c r="C305" s="217"/>
      <c r="D305" s="217"/>
      <c r="E305" s="217"/>
      <c r="F305" s="217"/>
      <c r="G305" s="217"/>
      <c r="H305" s="217"/>
      <c r="I305" s="217"/>
      <c r="J305" s="217"/>
      <c r="K305" s="217"/>
      <c r="L305" s="217"/>
      <c r="M305" s="217"/>
      <c r="N305" s="217"/>
      <c r="O305" s="217"/>
      <c r="P305" s="217"/>
      <c r="Q305" s="217"/>
      <c r="R305" s="217"/>
      <c r="S305" s="217"/>
      <c r="T305" s="217"/>
      <c r="U305" s="217"/>
      <c r="V305" s="217"/>
      <c r="W305" s="217"/>
      <c r="X305" s="217"/>
      <c r="Y305" s="217"/>
      <c r="Z305" s="217"/>
    </row>
    <row r="306" ht="15.75" customHeight="1" spans="1:26">
      <c r="A306" s="217"/>
      <c r="B306" s="217"/>
      <c r="C306" s="217"/>
      <c r="D306" s="217"/>
      <c r="E306" s="217"/>
      <c r="F306" s="217"/>
      <c r="G306" s="217"/>
      <c r="H306" s="217"/>
      <c r="I306" s="217"/>
      <c r="J306" s="217"/>
      <c r="K306" s="217"/>
      <c r="L306" s="217"/>
      <c r="M306" s="217"/>
      <c r="N306" s="217"/>
      <c r="O306" s="217"/>
      <c r="P306" s="217"/>
      <c r="Q306" s="217"/>
      <c r="R306" s="217"/>
      <c r="S306" s="217"/>
      <c r="T306" s="217"/>
      <c r="U306" s="217"/>
      <c r="V306" s="217"/>
      <c r="W306" s="217"/>
      <c r="X306" s="217"/>
      <c r="Y306" s="217"/>
      <c r="Z306" s="217"/>
    </row>
    <row r="307" ht="15.75" customHeight="1" spans="1:26">
      <c r="A307" s="217"/>
      <c r="B307" s="217"/>
      <c r="C307" s="217"/>
      <c r="D307" s="217"/>
      <c r="E307" s="217"/>
      <c r="F307" s="217"/>
      <c r="G307" s="217"/>
      <c r="H307" s="217"/>
      <c r="I307" s="217"/>
      <c r="J307" s="217"/>
      <c r="K307" s="217"/>
      <c r="L307" s="217"/>
      <c r="M307" s="217"/>
      <c r="N307" s="217"/>
      <c r="O307" s="217"/>
      <c r="P307" s="217"/>
      <c r="Q307" s="217"/>
      <c r="R307" s="217"/>
      <c r="S307" s="217"/>
      <c r="T307" s="217"/>
      <c r="U307" s="217"/>
      <c r="V307" s="217"/>
      <c r="W307" s="217"/>
      <c r="X307" s="217"/>
      <c r="Y307" s="217"/>
      <c r="Z307" s="217"/>
    </row>
    <row r="308" ht="15.75" customHeight="1" spans="1:26">
      <c r="A308" s="217"/>
      <c r="B308" s="217"/>
      <c r="C308" s="217"/>
      <c r="D308" s="217"/>
      <c r="E308" s="217"/>
      <c r="F308" s="217"/>
      <c r="G308" s="217"/>
      <c r="H308" s="217"/>
      <c r="I308" s="217"/>
      <c r="J308" s="217"/>
      <c r="K308" s="217"/>
      <c r="L308" s="217"/>
      <c r="M308" s="217"/>
      <c r="N308" s="217"/>
      <c r="O308" s="217"/>
      <c r="P308" s="217"/>
      <c r="Q308" s="217"/>
      <c r="R308" s="217"/>
      <c r="S308" s="217"/>
      <c r="T308" s="217"/>
      <c r="U308" s="217"/>
      <c r="V308" s="217"/>
      <c r="W308" s="217"/>
      <c r="X308" s="217"/>
      <c r="Y308" s="217"/>
      <c r="Z308" s="217"/>
    </row>
    <row r="309" ht="15.75" customHeight="1" spans="1:26">
      <c r="A309" s="217"/>
      <c r="B309" s="217"/>
      <c r="C309" s="217"/>
      <c r="D309" s="217"/>
      <c r="E309" s="217"/>
      <c r="F309" s="217"/>
      <c r="G309" s="217"/>
      <c r="H309" s="217"/>
      <c r="I309" s="217"/>
      <c r="J309" s="217"/>
      <c r="K309" s="217"/>
      <c r="L309" s="217"/>
      <c r="M309" s="217"/>
      <c r="N309" s="217"/>
      <c r="O309" s="217"/>
      <c r="P309" s="217"/>
      <c r="Q309" s="217"/>
      <c r="R309" s="217"/>
      <c r="S309" s="217"/>
      <c r="T309" s="217"/>
      <c r="U309" s="217"/>
      <c r="V309" s="217"/>
      <c r="W309" s="217"/>
      <c r="X309" s="217"/>
      <c r="Y309" s="217"/>
      <c r="Z309" s="217"/>
    </row>
    <row r="310" ht="15.75" customHeight="1" spans="1:26">
      <c r="A310" s="217"/>
      <c r="B310" s="217"/>
      <c r="C310" s="217"/>
      <c r="D310" s="217"/>
      <c r="E310" s="217"/>
      <c r="F310" s="217"/>
      <c r="G310" s="217"/>
      <c r="H310" s="217"/>
      <c r="I310" s="217"/>
      <c r="J310" s="217"/>
      <c r="K310" s="217"/>
      <c r="L310" s="217"/>
      <c r="M310" s="217"/>
      <c r="N310" s="217"/>
      <c r="O310" s="217"/>
      <c r="P310" s="217"/>
      <c r="Q310" s="217"/>
      <c r="R310" s="217"/>
      <c r="S310" s="217"/>
      <c r="T310" s="217"/>
      <c r="U310" s="217"/>
      <c r="V310" s="217"/>
      <c r="W310" s="217"/>
      <c r="X310" s="217"/>
      <c r="Y310" s="217"/>
      <c r="Z310" s="217"/>
    </row>
    <row r="311" ht="15.75" customHeight="1" spans="1:26">
      <c r="A311" s="217"/>
      <c r="B311" s="217"/>
      <c r="C311" s="217"/>
      <c r="D311" s="217"/>
      <c r="E311" s="217"/>
      <c r="F311" s="217"/>
      <c r="G311" s="217"/>
      <c r="H311" s="217"/>
      <c r="I311" s="217"/>
      <c r="J311" s="217"/>
      <c r="K311" s="217"/>
      <c r="L311" s="217"/>
      <c r="M311" s="217"/>
      <c r="N311" s="217"/>
      <c r="O311" s="217"/>
      <c r="P311" s="217"/>
      <c r="Q311" s="217"/>
      <c r="R311" s="217"/>
      <c r="S311" s="217"/>
      <c r="T311" s="217"/>
      <c r="U311" s="217"/>
      <c r="V311" s="217"/>
      <c r="W311" s="217"/>
      <c r="X311" s="217"/>
      <c r="Y311" s="217"/>
      <c r="Z311" s="217"/>
    </row>
    <row r="312" ht="15.75" customHeight="1" spans="1:26">
      <c r="A312" s="217"/>
      <c r="B312" s="217"/>
      <c r="C312" s="217"/>
      <c r="D312" s="217"/>
      <c r="E312" s="217"/>
      <c r="F312" s="217"/>
      <c r="G312" s="217"/>
      <c r="H312" s="217"/>
      <c r="I312" s="217"/>
      <c r="J312" s="217"/>
      <c r="K312" s="217"/>
      <c r="L312" s="217"/>
      <c r="M312" s="217"/>
      <c r="N312" s="217"/>
      <c r="O312" s="217"/>
      <c r="P312" s="217"/>
      <c r="Q312" s="217"/>
      <c r="R312" s="217"/>
      <c r="S312" s="217"/>
      <c r="T312" s="217"/>
      <c r="U312" s="217"/>
      <c r="V312" s="217"/>
      <c r="W312" s="217"/>
      <c r="X312" s="217"/>
      <c r="Y312" s="217"/>
      <c r="Z312" s="217"/>
    </row>
    <row r="313" ht="15.75" customHeight="1" spans="1:26">
      <c r="A313" s="217"/>
      <c r="B313" s="217"/>
      <c r="C313" s="217"/>
      <c r="D313" s="217"/>
      <c r="E313" s="217"/>
      <c r="F313" s="217"/>
      <c r="G313" s="217"/>
      <c r="H313" s="217"/>
      <c r="I313" s="217"/>
      <c r="J313" s="217"/>
      <c r="K313" s="217"/>
      <c r="L313" s="217"/>
      <c r="M313" s="217"/>
      <c r="N313" s="217"/>
      <c r="O313" s="217"/>
      <c r="P313" s="217"/>
      <c r="Q313" s="217"/>
      <c r="R313" s="217"/>
      <c r="S313" s="217"/>
      <c r="T313" s="217"/>
      <c r="U313" s="217"/>
      <c r="V313" s="217"/>
      <c r="W313" s="217"/>
      <c r="X313" s="217"/>
      <c r="Y313" s="217"/>
      <c r="Z313" s="217"/>
    </row>
    <row r="314" ht="15.75" customHeight="1" spans="1:26">
      <c r="A314" s="217"/>
      <c r="B314" s="217"/>
      <c r="C314" s="217"/>
      <c r="D314" s="217"/>
      <c r="E314" s="217"/>
      <c r="F314" s="217"/>
      <c r="G314" s="217"/>
      <c r="H314" s="217"/>
      <c r="I314" s="217"/>
      <c r="J314" s="217"/>
      <c r="K314" s="217"/>
      <c r="L314" s="217"/>
      <c r="M314" s="217"/>
      <c r="N314" s="217"/>
      <c r="O314" s="217"/>
      <c r="P314" s="217"/>
      <c r="Q314" s="217"/>
      <c r="R314" s="217"/>
      <c r="S314" s="217"/>
      <c r="T314" s="217"/>
      <c r="U314" s="217"/>
      <c r="V314" s="217"/>
      <c r="W314" s="217"/>
      <c r="X314" s="217"/>
      <c r="Y314" s="217"/>
      <c r="Z314" s="217"/>
    </row>
    <row r="315" ht="15.75" customHeight="1" spans="1:26">
      <c r="A315" s="217"/>
      <c r="B315" s="217"/>
      <c r="C315" s="217"/>
      <c r="D315" s="217"/>
      <c r="E315" s="217"/>
      <c r="F315" s="217"/>
      <c r="G315" s="217"/>
      <c r="H315" s="217"/>
      <c r="I315" s="217"/>
      <c r="J315" s="217"/>
      <c r="K315" s="217"/>
      <c r="L315" s="217"/>
      <c r="M315" s="217"/>
      <c r="N315" s="217"/>
      <c r="O315" s="217"/>
      <c r="P315" s="217"/>
      <c r="Q315" s="217"/>
      <c r="R315" s="217"/>
      <c r="S315" s="217"/>
      <c r="T315" s="217"/>
      <c r="U315" s="217"/>
      <c r="V315" s="217"/>
      <c r="W315" s="217"/>
      <c r="X315" s="217"/>
      <c r="Y315" s="217"/>
      <c r="Z315" s="217"/>
    </row>
    <row r="316" ht="15.75" customHeight="1" spans="1:26">
      <c r="A316" s="217"/>
      <c r="B316" s="217"/>
      <c r="C316" s="217"/>
      <c r="D316" s="217"/>
      <c r="E316" s="217"/>
      <c r="F316" s="217"/>
      <c r="G316" s="217"/>
      <c r="H316" s="217"/>
      <c r="I316" s="217"/>
      <c r="J316" s="217"/>
      <c r="K316" s="217"/>
      <c r="L316" s="217"/>
      <c r="M316" s="217"/>
      <c r="N316" s="217"/>
      <c r="O316" s="217"/>
      <c r="P316" s="217"/>
      <c r="Q316" s="217"/>
      <c r="R316" s="217"/>
      <c r="S316" s="217"/>
      <c r="T316" s="217"/>
      <c r="U316" s="217"/>
      <c r="V316" s="217"/>
      <c r="W316" s="217"/>
      <c r="X316" s="217"/>
      <c r="Y316" s="217"/>
      <c r="Z316" s="217"/>
    </row>
    <row r="317" ht="15.75" customHeight="1" spans="1:26">
      <c r="A317" s="217"/>
      <c r="B317" s="217"/>
      <c r="C317" s="217"/>
      <c r="D317" s="217"/>
      <c r="E317" s="217"/>
      <c r="F317" s="217"/>
      <c r="G317" s="217"/>
      <c r="H317" s="217"/>
      <c r="I317" s="217"/>
      <c r="J317" s="217"/>
      <c r="K317" s="217"/>
      <c r="L317" s="217"/>
      <c r="M317" s="217"/>
      <c r="N317" s="217"/>
      <c r="O317" s="217"/>
      <c r="P317" s="217"/>
      <c r="Q317" s="217"/>
      <c r="R317" s="217"/>
      <c r="S317" s="217"/>
      <c r="T317" s="217"/>
      <c r="U317" s="217"/>
      <c r="V317" s="217"/>
      <c r="W317" s="217"/>
      <c r="X317" s="217"/>
      <c r="Y317" s="217"/>
      <c r="Z317" s="217"/>
    </row>
    <row r="318" ht="15.75" customHeight="1" spans="1:26">
      <c r="A318" s="217"/>
      <c r="B318" s="217"/>
      <c r="C318" s="217"/>
      <c r="D318" s="217"/>
      <c r="E318" s="217"/>
      <c r="F318" s="217"/>
      <c r="G318" s="217"/>
      <c r="H318" s="217"/>
      <c r="I318" s="217"/>
      <c r="J318" s="217"/>
      <c r="K318" s="217"/>
      <c r="L318" s="217"/>
      <c r="M318" s="217"/>
      <c r="N318" s="217"/>
      <c r="O318" s="217"/>
      <c r="P318" s="217"/>
      <c r="Q318" s="217"/>
      <c r="R318" s="217"/>
      <c r="S318" s="217"/>
      <c r="T318" s="217"/>
      <c r="U318" s="217"/>
      <c r="V318" s="217"/>
      <c r="W318" s="217"/>
      <c r="X318" s="217"/>
      <c r="Y318" s="217"/>
      <c r="Z318" s="217"/>
    </row>
    <row r="319" ht="15.75" customHeight="1" spans="1:26">
      <c r="A319" s="217"/>
      <c r="B319" s="217"/>
      <c r="C319" s="217"/>
      <c r="D319" s="217"/>
      <c r="E319" s="217"/>
      <c r="F319" s="217"/>
      <c r="G319" s="217"/>
      <c r="H319" s="217"/>
      <c r="I319" s="217"/>
      <c r="J319" s="217"/>
      <c r="K319" s="217"/>
      <c r="L319" s="217"/>
      <c r="M319" s="217"/>
      <c r="N319" s="217"/>
      <c r="O319" s="217"/>
      <c r="P319" s="217"/>
      <c r="Q319" s="217"/>
      <c r="R319" s="217"/>
      <c r="S319" s="217"/>
      <c r="T319" s="217"/>
      <c r="U319" s="217"/>
      <c r="V319" s="217"/>
      <c r="W319" s="217"/>
      <c r="X319" s="217"/>
      <c r="Y319" s="217"/>
      <c r="Z319" s="217"/>
    </row>
    <row r="320" ht="15.75" customHeight="1" spans="1:26">
      <c r="A320" s="217"/>
      <c r="B320" s="217"/>
      <c r="C320" s="217"/>
      <c r="D320" s="217"/>
      <c r="E320" s="217"/>
      <c r="F320" s="217"/>
      <c r="G320" s="217"/>
      <c r="H320" s="217"/>
      <c r="I320" s="217"/>
      <c r="J320" s="217"/>
      <c r="K320" s="217"/>
      <c r="L320" s="217"/>
      <c r="M320" s="217"/>
      <c r="N320" s="217"/>
      <c r="O320" s="217"/>
      <c r="P320" s="217"/>
      <c r="Q320" s="217"/>
      <c r="R320" s="217"/>
      <c r="S320" s="217"/>
      <c r="T320" s="217"/>
      <c r="U320" s="217"/>
      <c r="V320" s="217"/>
      <c r="W320" s="217"/>
      <c r="X320" s="217"/>
      <c r="Y320" s="217"/>
      <c r="Z320" s="217"/>
    </row>
    <row r="321" ht="15.75" customHeight="1" spans="1:26">
      <c r="A321" s="217"/>
      <c r="B321" s="217"/>
      <c r="C321" s="217"/>
      <c r="D321" s="217"/>
      <c r="E321" s="217"/>
      <c r="F321" s="217"/>
      <c r="G321" s="217"/>
      <c r="H321" s="217"/>
      <c r="I321" s="217"/>
      <c r="J321" s="217"/>
      <c r="K321" s="217"/>
      <c r="L321" s="217"/>
      <c r="M321" s="217"/>
      <c r="N321" s="217"/>
      <c r="O321" s="217"/>
      <c r="P321" s="217"/>
      <c r="Q321" s="217"/>
      <c r="R321" s="217"/>
      <c r="S321" s="217"/>
      <c r="T321" s="217"/>
      <c r="U321" s="217"/>
      <c r="V321" s="217"/>
      <c r="W321" s="217"/>
      <c r="X321" s="217"/>
      <c r="Y321" s="217"/>
      <c r="Z321" s="217"/>
    </row>
    <row r="322" ht="15.75" customHeight="1" spans="1:26">
      <c r="A322" s="217"/>
      <c r="B322" s="217"/>
      <c r="C322" s="217"/>
      <c r="D322" s="217"/>
      <c r="E322" s="217"/>
      <c r="F322" s="217"/>
      <c r="G322" s="217"/>
      <c r="H322" s="217"/>
      <c r="I322" s="217"/>
      <c r="J322" s="217"/>
      <c r="K322" s="217"/>
      <c r="L322" s="217"/>
      <c r="M322" s="217"/>
      <c r="N322" s="217"/>
      <c r="O322" s="217"/>
      <c r="P322" s="217"/>
      <c r="Q322" s="217"/>
      <c r="R322" s="217"/>
      <c r="S322" s="217"/>
      <c r="T322" s="217"/>
      <c r="U322" s="217"/>
      <c r="V322" s="217"/>
      <c r="W322" s="217"/>
      <c r="X322" s="217"/>
      <c r="Y322" s="217"/>
      <c r="Z322" s="217"/>
    </row>
    <row r="323" ht="15.75" customHeight="1" spans="1:26">
      <c r="A323" s="217"/>
      <c r="B323" s="217"/>
      <c r="C323" s="217"/>
      <c r="D323" s="217"/>
      <c r="E323" s="217"/>
      <c r="F323" s="217"/>
      <c r="G323" s="217"/>
      <c r="H323" s="217"/>
      <c r="I323" s="217"/>
      <c r="J323" s="217"/>
      <c r="K323" s="217"/>
      <c r="L323" s="217"/>
      <c r="M323" s="217"/>
      <c r="N323" s="217"/>
      <c r="O323" s="217"/>
      <c r="P323" s="217"/>
      <c r="Q323" s="217"/>
      <c r="R323" s="217"/>
      <c r="S323" s="217"/>
      <c r="T323" s="217"/>
      <c r="U323" s="217"/>
      <c r="V323" s="217"/>
      <c r="W323" s="217"/>
      <c r="X323" s="217"/>
      <c r="Y323" s="217"/>
      <c r="Z323" s="217"/>
    </row>
    <row r="324" ht="15.75" customHeight="1" spans="1:26">
      <c r="A324" s="217"/>
      <c r="B324" s="217"/>
      <c r="C324" s="217"/>
      <c r="D324" s="217"/>
      <c r="E324" s="217"/>
      <c r="F324" s="217"/>
      <c r="G324" s="217"/>
      <c r="H324" s="217"/>
      <c r="I324" s="217"/>
      <c r="J324" s="217"/>
      <c r="K324" s="217"/>
      <c r="L324" s="217"/>
      <c r="M324" s="217"/>
      <c r="N324" s="217"/>
      <c r="O324" s="217"/>
      <c r="P324" s="217"/>
      <c r="Q324" s="217"/>
      <c r="R324" s="217"/>
      <c r="S324" s="217"/>
      <c r="T324" s="217"/>
      <c r="U324" s="217"/>
      <c r="V324" s="217"/>
      <c r="W324" s="217"/>
      <c r="X324" s="217"/>
      <c r="Y324" s="217"/>
      <c r="Z324" s="217"/>
    </row>
    <row r="325" ht="15.75" customHeight="1" spans="1:26">
      <c r="A325" s="217"/>
      <c r="B325" s="217"/>
      <c r="C325" s="217"/>
      <c r="D325" s="217"/>
      <c r="E325" s="217"/>
      <c r="F325" s="217"/>
      <c r="G325" s="217"/>
      <c r="H325" s="217"/>
      <c r="I325" s="217"/>
      <c r="J325" s="217"/>
      <c r="K325" s="217"/>
      <c r="L325" s="217"/>
      <c r="M325" s="217"/>
      <c r="N325" s="217"/>
      <c r="O325" s="217"/>
      <c r="P325" s="217"/>
      <c r="Q325" s="217"/>
      <c r="R325" s="217"/>
      <c r="S325" s="217"/>
      <c r="T325" s="217"/>
      <c r="U325" s="217"/>
      <c r="V325" s="217"/>
      <c r="W325" s="217"/>
      <c r="X325" s="217"/>
      <c r="Y325" s="217"/>
      <c r="Z325" s="217"/>
    </row>
    <row r="326" ht="15.75" customHeight="1" spans="1:26">
      <c r="A326" s="217"/>
      <c r="B326" s="217"/>
      <c r="C326" s="217"/>
      <c r="D326" s="217"/>
      <c r="E326" s="217"/>
      <c r="F326" s="217"/>
      <c r="G326" s="217"/>
      <c r="H326" s="217"/>
      <c r="I326" s="217"/>
      <c r="J326" s="217"/>
      <c r="K326" s="217"/>
      <c r="L326" s="217"/>
      <c r="M326" s="217"/>
      <c r="N326" s="217"/>
      <c r="O326" s="217"/>
      <c r="P326" s="217"/>
      <c r="Q326" s="217"/>
      <c r="R326" s="217"/>
      <c r="S326" s="217"/>
      <c r="T326" s="217"/>
      <c r="U326" s="217"/>
      <c r="V326" s="217"/>
      <c r="W326" s="217"/>
      <c r="X326" s="217"/>
      <c r="Y326" s="217"/>
      <c r="Z326" s="217"/>
    </row>
    <row r="327" ht="15.75" customHeight="1" spans="1:26">
      <c r="A327" s="217"/>
      <c r="B327" s="217"/>
      <c r="C327" s="217"/>
      <c r="D327" s="217"/>
      <c r="E327" s="217"/>
      <c r="F327" s="217"/>
      <c r="G327" s="217"/>
      <c r="H327" s="217"/>
      <c r="I327" s="217"/>
      <c r="J327" s="217"/>
      <c r="K327" s="217"/>
      <c r="L327" s="217"/>
      <c r="M327" s="217"/>
      <c r="N327" s="217"/>
      <c r="O327" s="217"/>
      <c r="P327" s="217"/>
      <c r="Q327" s="217"/>
      <c r="R327" s="217"/>
      <c r="S327" s="217"/>
      <c r="T327" s="217"/>
      <c r="U327" s="217"/>
      <c r="V327" s="217"/>
      <c r="W327" s="217"/>
      <c r="X327" s="217"/>
      <c r="Y327" s="217"/>
      <c r="Z327" s="217"/>
    </row>
    <row r="328" ht="15.75" customHeight="1" spans="1:26">
      <c r="A328" s="217"/>
      <c r="B328" s="217"/>
      <c r="C328" s="217"/>
      <c r="D328" s="217"/>
      <c r="E328" s="217"/>
      <c r="F328" s="217"/>
      <c r="G328" s="217"/>
      <c r="H328" s="217"/>
      <c r="I328" s="217"/>
      <c r="J328" s="217"/>
      <c r="K328" s="217"/>
      <c r="L328" s="217"/>
      <c r="M328" s="217"/>
      <c r="N328" s="217"/>
      <c r="O328" s="217"/>
      <c r="P328" s="217"/>
      <c r="Q328" s="217"/>
      <c r="R328" s="217"/>
      <c r="S328" s="217"/>
      <c r="T328" s="217"/>
      <c r="U328" s="217"/>
      <c r="V328" s="217"/>
      <c r="W328" s="217"/>
      <c r="X328" s="217"/>
      <c r="Y328" s="217"/>
      <c r="Z328" s="217"/>
    </row>
    <row r="329" ht="15.75" customHeight="1" spans="1:26">
      <c r="A329" s="217"/>
      <c r="B329" s="217"/>
      <c r="C329" s="217"/>
      <c r="D329" s="217"/>
      <c r="E329" s="217"/>
      <c r="F329" s="217"/>
      <c r="G329" s="217"/>
      <c r="H329" s="217"/>
      <c r="I329" s="217"/>
      <c r="J329" s="217"/>
      <c r="K329" s="217"/>
      <c r="L329" s="217"/>
      <c r="M329" s="217"/>
      <c r="N329" s="217"/>
      <c r="O329" s="217"/>
      <c r="P329" s="217"/>
      <c r="Q329" s="217"/>
      <c r="R329" s="217"/>
      <c r="S329" s="217"/>
      <c r="T329" s="217"/>
      <c r="U329" s="217"/>
      <c r="V329" s="217"/>
      <c r="W329" s="217"/>
      <c r="X329" s="217"/>
      <c r="Y329" s="217"/>
      <c r="Z329" s="217"/>
    </row>
    <row r="330" ht="15.75" customHeight="1" spans="1:26">
      <c r="A330" s="217"/>
      <c r="B330" s="217"/>
      <c r="C330" s="217"/>
      <c r="D330" s="217"/>
      <c r="E330" s="217"/>
      <c r="F330" s="217"/>
      <c r="G330" s="217"/>
      <c r="H330" s="217"/>
      <c r="I330" s="217"/>
      <c r="J330" s="217"/>
      <c r="K330" s="217"/>
      <c r="L330" s="217"/>
      <c r="M330" s="217"/>
      <c r="N330" s="217"/>
      <c r="O330" s="217"/>
      <c r="P330" s="217"/>
      <c r="Q330" s="217"/>
      <c r="R330" s="217"/>
      <c r="S330" s="217"/>
      <c r="T330" s="217"/>
      <c r="U330" s="217"/>
      <c r="V330" s="217"/>
      <c r="W330" s="217"/>
      <c r="X330" s="217"/>
      <c r="Y330" s="217"/>
      <c r="Z330" s="217"/>
    </row>
    <row r="331" ht="15.75" customHeight="1" spans="1:26">
      <c r="A331" s="217"/>
      <c r="B331" s="217"/>
      <c r="C331" s="217"/>
      <c r="D331" s="217"/>
      <c r="E331" s="217"/>
      <c r="F331" s="217"/>
      <c r="G331" s="217"/>
      <c r="H331" s="217"/>
      <c r="I331" s="217"/>
      <c r="J331" s="217"/>
      <c r="K331" s="217"/>
      <c r="L331" s="217"/>
      <c r="M331" s="217"/>
      <c r="N331" s="217"/>
      <c r="O331" s="217"/>
      <c r="P331" s="217"/>
      <c r="Q331" s="217"/>
      <c r="R331" s="217"/>
      <c r="S331" s="217"/>
      <c r="T331" s="217"/>
      <c r="U331" s="217"/>
      <c r="V331" s="217"/>
      <c r="W331" s="217"/>
      <c r="X331" s="217"/>
      <c r="Y331" s="217"/>
      <c r="Z331" s="217"/>
    </row>
    <row r="332" ht="15.75" customHeight="1" spans="1:26">
      <c r="A332" s="217"/>
      <c r="B332" s="217"/>
      <c r="C332" s="217"/>
      <c r="D332" s="217"/>
      <c r="E332" s="217"/>
      <c r="F332" s="217"/>
      <c r="G332" s="217"/>
      <c r="H332" s="217"/>
      <c r="I332" s="217"/>
      <c r="J332" s="217"/>
      <c r="K332" s="217"/>
      <c r="L332" s="217"/>
      <c r="M332" s="217"/>
      <c r="N332" s="217"/>
      <c r="O332" s="217"/>
      <c r="P332" s="217"/>
      <c r="Q332" s="217"/>
      <c r="R332" s="217"/>
      <c r="S332" s="217"/>
      <c r="T332" s="217"/>
      <c r="U332" s="217"/>
      <c r="V332" s="217"/>
      <c r="W332" s="217"/>
      <c r="X332" s="217"/>
      <c r="Y332" s="217"/>
      <c r="Z332" s="217"/>
    </row>
    <row r="333" ht="15.75" customHeight="1" spans="1:26">
      <c r="A333" s="217"/>
      <c r="B333" s="217"/>
      <c r="C333" s="217"/>
      <c r="D333" s="217"/>
      <c r="E333" s="217"/>
      <c r="F333" s="217"/>
      <c r="G333" s="217"/>
      <c r="H333" s="217"/>
      <c r="I333" s="217"/>
      <c r="J333" s="217"/>
      <c r="K333" s="217"/>
      <c r="L333" s="217"/>
      <c r="M333" s="217"/>
      <c r="N333" s="217"/>
      <c r="O333" s="217"/>
      <c r="P333" s="217"/>
      <c r="Q333" s="217"/>
      <c r="R333" s="217"/>
      <c r="S333" s="217"/>
      <c r="T333" s="217"/>
      <c r="U333" s="217"/>
      <c r="V333" s="217"/>
      <c r="W333" s="217"/>
      <c r="X333" s="217"/>
      <c r="Y333" s="217"/>
      <c r="Z333" s="217"/>
    </row>
    <row r="334" ht="15.75" customHeight="1" spans="1:26">
      <c r="A334" s="217"/>
      <c r="B334" s="217"/>
      <c r="C334" s="217"/>
      <c r="D334" s="217"/>
      <c r="E334" s="217"/>
      <c r="F334" s="217"/>
      <c r="G334" s="217"/>
      <c r="H334" s="217"/>
      <c r="I334" s="217"/>
      <c r="J334" s="217"/>
      <c r="K334" s="217"/>
      <c r="L334" s="217"/>
      <c r="M334" s="217"/>
      <c r="N334" s="217"/>
      <c r="O334" s="217"/>
      <c r="P334" s="217"/>
      <c r="Q334" s="217"/>
      <c r="R334" s="217"/>
      <c r="S334" s="217"/>
      <c r="T334" s="217"/>
      <c r="U334" s="217"/>
      <c r="V334" s="217"/>
      <c r="W334" s="217"/>
      <c r="X334" s="217"/>
      <c r="Y334" s="217"/>
      <c r="Z334" s="217"/>
    </row>
    <row r="335" ht="15.75" customHeight="1" spans="1:26">
      <c r="A335" s="217"/>
      <c r="B335" s="217"/>
      <c r="C335" s="217"/>
      <c r="D335" s="217"/>
      <c r="E335" s="217"/>
      <c r="F335" s="217"/>
      <c r="G335" s="217"/>
      <c r="H335" s="217"/>
      <c r="I335" s="217"/>
      <c r="J335" s="217"/>
      <c r="K335" s="217"/>
      <c r="L335" s="217"/>
      <c r="M335" s="217"/>
      <c r="N335" s="217"/>
      <c r="O335" s="217"/>
      <c r="P335" s="217"/>
      <c r="Q335" s="217"/>
      <c r="R335" s="217"/>
      <c r="S335" s="217"/>
      <c r="T335" s="217"/>
      <c r="U335" s="217"/>
      <c r="V335" s="217"/>
      <c r="W335" s="217"/>
      <c r="X335" s="217"/>
      <c r="Y335" s="217"/>
      <c r="Z335" s="217"/>
    </row>
    <row r="336" ht="15.75" customHeight="1" spans="1:26">
      <c r="A336" s="217"/>
      <c r="B336" s="217"/>
      <c r="C336" s="217"/>
      <c r="D336" s="217"/>
      <c r="E336" s="217"/>
      <c r="F336" s="217"/>
      <c r="G336" s="217"/>
      <c r="H336" s="217"/>
      <c r="I336" s="217"/>
      <c r="J336" s="217"/>
      <c r="K336" s="217"/>
      <c r="L336" s="217"/>
      <c r="M336" s="217"/>
      <c r="N336" s="217"/>
      <c r="O336" s="217"/>
      <c r="P336" s="217"/>
      <c r="Q336" s="217"/>
      <c r="R336" s="217"/>
      <c r="S336" s="217"/>
      <c r="T336" s="217"/>
      <c r="U336" s="217"/>
      <c r="V336" s="217"/>
      <c r="W336" s="217"/>
      <c r="X336" s="217"/>
      <c r="Y336" s="217"/>
      <c r="Z336" s="217"/>
    </row>
    <row r="337" ht="15.75" customHeight="1" spans="1:26">
      <c r="A337" s="217"/>
      <c r="B337" s="217"/>
      <c r="C337" s="217"/>
      <c r="D337" s="217"/>
      <c r="E337" s="217"/>
      <c r="F337" s="217"/>
      <c r="G337" s="217"/>
      <c r="H337" s="217"/>
      <c r="I337" s="217"/>
      <c r="J337" s="217"/>
      <c r="K337" s="217"/>
      <c r="L337" s="217"/>
      <c r="M337" s="217"/>
      <c r="N337" s="217"/>
      <c r="O337" s="217"/>
      <c r="P337" s="217"/>
      <c r="Q337" s="217"/>
      <c r="R337" s="217"/>
      <c r="S337" s="217"/>
      <c r="T337" s="217"/>
      <c r="U337" s="217"/>
      <c r="V337" s="217"/>
      <c r="W337" s="217"/>
      <c r="X337" s="217"/>
      <c r="Y337" s="217"/>
      <c r="Z337" s="217"/>
    </row>
    <row r="338" ht="15.75" customHeight="1" spans="1:26">
      <c r="A338" s="217"/>
      <c r="B338" s="217"/>
      <c r="C338" s="217"/>
      <c r="D338" s="217"/>
      <c r="E338" s="217"/>
      <c r="F338" s="217"/>
      <c r="G338" s="217"/>
      <c r="H338" s="217"/>
      <c r="I338" s="217"/>
      <c r="J338" s="217"/>
      <c r="K338" s="217"/>
      <c r="L338" s="217"/>
      <c r="M338" s="217"/>
      <c r="N338" s="217"/>
      <c r="O338" s="217"/>
      <c r="P338" s="217"/>
      <c r="Q338" s="217"/>
      <c r="R338" s="217"/>
      <c r="S338" s="217"/>
      <c r="T338" s="217"/>
      <c r="U338" s="217"/>
      <c r="V338" s="217"/>
      <c r="W338" s="217"/>
      <c r="X338" s="217"/>
      <c r="Y338" s="217"/>
      <c r="Z338" s="217"/>
    </row>
    <row r="339" ht="15.75" customHeight="1" spans="1:26">
      <c r="A339" s="217"/>
      <c r="B339" s="217"/>
      <c r="C339" s="217"/>
      <c r="D339" s="217"/>
      <c r="E339" s="217"/>
      <c r="F339" s="217"/>
      <c r="G339" s="217"/>
      <c r="H339" s="217"/>
      <c r="I339" s="217"/>
      <c r="J339" s="217"/>
      <c r="K339" s="217"/>
      <c r="L339" s="217"/>
      <c r="M339" s="217"/>
      <c r="N339" s="217"/>
      <c r="O339" s="217"/>
      <c r="P339" s="217"/>
      <c r="Q339" s="217"/>
      <c r="R339" s="217"/>
      <c r="S339" s="217"/>
      <c r="T339" s="217"/>
      <c r="U339" s="217"/>
      <c r="V339" s="217"/>
      <c r="W339" s="217"/>
      <c r="X339" s="217"/>
      <c r="Y339" s="217"/>
      <c r="Z339" s="217"/>
    </row>
    <row r="340" ht="15.75" customHeight="1" spans="1:26">
      <c r="A340" s="217"/>
      <c r="B340" s="217"/>
      <c r="C340" s="217"/>
      <c r="D340" s="217"/>
      <c r="E340" s="217"/>
      <c r="F340" s="217"/>
      <c r="G340" s="217"/>
      <c r="H340" s="217"/>
      <c r="I340" s="217"/>
      <c r="J340" s="217"/>
      <c r="K340" s="217"/>
      <c r="L340" s="217"/>
      <c r="M340" s="217"/>
      <c r="N340" s="217"/>
      <c r="O340" s="217"/>
      <c r="P340" s="217"/>
      <c r="Q340" s="217"/>
      <c r="R340" s="217"/>
      <c r="S340" s="217"/>
      <c r="T340" s="217"/>
      <c r="U340" s="217"/>
      <c r="V340" s="217"/>
      <c r="W340" s="217"/>
      <c r="X340" s="217"/>
      <c r="Y340" s="217"/>
      <c r="Z340" s="217"/>
    </row>
    <row r="341" ht="15.75" customHeight="1" spans="1:26">
      <c r="A341" s="217"/>
      <c r="B341" s="217"/>
      <c r="C341" s="217"/>
      <c r="D341" s="217"/>
      <c r="E341" s="217"/>
      <c r="F341" s="217"/>
      <c r="G341" s="217"/>
      <c r="H341" s="217"/>
      <c r="I341" s="217"/>
      <c r="J341" s="217"/>
      <c r="K341" s="217"/>
      <c r="L341" s="217"/>
      <c r="M341" s="217"/>
      <c r="N341" s="217"/>
      <c r="O341" s="217"/>
      <c r="P341" s="217"/>
      <c r="Q341" s="217"/>
      <c r="R341" s="217"/>
      <c r="S341" s="217"/>
      <c r="T341" s="217"/>
      <c r="U341" s="217"/>
      <c r="V341" s="217"/>
      <c r="W341" s="217"/>
      <c r="X341" s="217"/>
      <c r="Y341" s="217"/>
      <c r="Z341" s="217"/>
    </row>
    <row r="342" ht="15.75" customHeight="1" spans="1:26">
      <c r="A342" s="217"/>
      <c r="B342" s="217"/>
      <c r="C342" s="217"/>
      <c r="D342" s="217"/>
      <c r="E342" s="217"/>
      <c r="F342" s="217"/>
      <c r="G342" s="217"/>
      <c r="H342" s="217"/>
      <c r="I342" s="217"/>
      <c r="J342" s="217"/>
      <c r="K342" s="217"/>
      <c r="L342" s="217"/>
      <c r="M342" s="217"/>
      <c r="N342" s="217"/>
      <c r="O342" s="217"/>
      <c r="P342" s="217"/>
      <c r="Q342" s="217"/>
      <c r="R342" s="217"/>
      <c r="S342" s="217"/>
      <c r="T342" s="217"/>
      <c r="U342" s="217"/>
      <c r="V342" s="217"/>
      <c r="W342" s="217"/>
      <c r="X342" s="217"/>
      <c r="Y342" s="217"/>
      <c r="Z342" s="217"/>
    </row>
    <row r="343" ht="15.75" customHeight="1" spans="1:26">
      <c r="A343" s="217"/>
      <c r="B343" s="217"/>
      <c r="C343" s="217"/>
      <c r="D343" s="217"/>
      <c r="E343" s="217"/>
      <c r="F343" s="217"/>
      <c r="G343" s="217"/>
      <c r="H343" s="217"/>
      <c r="I343" s="217"/>
      <c r="J343" s="217"/>
      <c r="K343" s="217"/>
      <c r="L343" s="217"/>
      <c r="M343" s="217"/>
      <c r="N343" s="217"/>
      <c r="O343" s="217"/>
      <c r="P343" s="217"/>
      <c r="Q343" s="217"/>
      <c r="R343" s="217"/>
      <c r="S343" s="217"/>
      <c r="T343" s="217"/>
      <c r="U343" s="217"/>
      <c r="V343" s="217"/>
      <c r="W343" s="217"/>
      <c r="X343" s="217"/>
      <c r="Y343" s="217"/>
      <c r="Z343" s="217"/>
    </row>
    <row r="344" ht="15.75" customHeight="1" spans="1:26">
      <c r="A344" s="217"/>
      <c r="B344" s="217"/>
      <c r="C344" s="217"/>
      <c r="D344" s="217"/>
      <c r="E344" s="217"/>
      <c r="F344" s="217"/>
      <c r="G344" s="217"/>
      <c r="H344" s="217"/>
      <c r="I344" s="217"/>
      <c r="J344" s="217"/>
      <c r="K344" s="217"/>
      <c r="L344" s="217"/>
      <c r="M344" s="217"/>
      <c r="N344" s="217"/>
      <c r="O344" s="217"/>
      <c r="P344" s="217"/>
      <c r="Q344" s="217"/>
      <c r="R344" s="217"/>
      <c r="S344" s="217"/>
      <c r="T344" s="217"/>
      <c r="U344" s="217"/>
      <c r="V344" s="217"/>
      <c r="W344" s="217"/>
      <c r="X344" s="217"/>
      <c r="Y344" s="217"/>
      <c r="Z344" s="217"/>
    </row>
    <row r="345" ht="15.75" customHeight="1" spans="1:26">
      <c r="A345" s="217"/>
      <c r="B345" s="217"/>
      <c r="C345" s="217"/>
      <c r="D345" s="217"/>
      <c r="E345" s="217"/>
      <c r="F345" s="217"/>
      <c r="G345" s="217"/>
      <c r="H345" s="217"/>
      <c r="I345" s="217"/>
      <c r="J345" s="217"/>
      <c r="K345" s="217"/>
      <c r="L345" s="217"/>
      <c r="M345" s="217"/>
      <c r="N345" s="217"/>
      <c r="O345" s="217"/>
      <c r="P345" s="217"/>
      <c r="Q345" s="217"/>
      <c r="R345" s="217"/>
      <c r="S345" s="217"/>
      <c r="T345" s="217"/>
      <c r="U345" s="217"/>
      <c r="V345" s="217"/>
      <c r="W345" s="217"/>
      <c r="X345" s="217"/>
      <c r="Y345" s="217"/>
      <c r="Z345" s="217"/>
    </row>
    <row r="346" ht="15.75" customHeight="1" spans="1:26">
      <c r="A346" s="217"/>
      <c r="B346" s="217"/>
      <c r="C346" s="217"/>
      <c r="D346" s="217"/>
      <c r="E346" s="217"/>
      <c r="F346" s="217"/>
      <c r="G346" s="217"/>
      <c r="H346" s="217"/>
      <c r="I346" s="217"/>
      <c r="J346" s="217"/>
      <c r="K346" s="217"/>
      <c r="L346" s="217"/>
      <c r="M346" s="217"/>
      <c r="N346" s="217"/>
      <c r="O346" s="217"/>
      <c r="P346" s="217"/>
      <c r="Q346" s="217"/>
      <c r="R346" s="217"/>
      <c r="S346" s="217"/>
      <c r="T346" s="217"/>
      <c r="U346" s="217"/>
      <c r="V346" s="217"/>
      <c r="W346" s="217"/>
      <c r="X346" s="217"/>
      <c r="Y346" s="217"/>
      <c r="Z346" s="217"/>
    </row>
    <row r="347" ht="15.75" customHeight="1" spans="1:26">
      <c r="A347" s="217"/>
      <c r="B347" s="217"/>
      <c r="C347" s="217"/>
      <c r="D347" s="217"/>
      <c r="E347" s="217"/>
      <c r="F347" s="217"/>
      <c r="G347" s="217"/>
      <c r="H347" s="217"/>
      <c r="I347" s="217"/>
      <c r="J347" s="217"/>
      <c r="K347" s="217"/>
      <c r="L347" s="217"/>
      <c r="M347" s="217"/>
      <c r="N347" s="217"/>
      <c r="O347" s="217"/>
      <c r="P347" s="217"/>
      <c r="Q347" s="217"/>
      <c r="R347" s="217"/>
      <c r="S347" s="217"/>
      <c r="T347" s="217"/>
      <c r="U347" s="217"/>
      <c r="V347" s="217"/>
      <c r="W347" s="217"/>
      <c r="X347" s="217"/>
      <c r="Y347" s="217"/>
      <c r="Z347" s="217"/>
    </row>
    <row r="348" ht="15.75" customHeight="1" spans="1:26">
      <c r="A348" s="217"/>
      <c r="B348" s="217"/>
      <c r="C348" s="217"/>
      <c r="D348" s="217"/>
      <c r="E348" s="217"/>
      <c r="F348" s="217"/>
      <c r="G348" s="217"/>
      <c r="H348" s="217"/>
      <c r="I348" s="217"/>
      <c r="J348" s="217"/>
      <c r="K348" s="217"/>
      <c r="L348" s="217"/>
      <c r="M348" s="217"/>
      <c r="N348" s="217"/>
      <c r="O348" s="217"/>
      <c r="P348" s="217"/>
      <c r="Q348" s="217"/>
      <c r="R348" s="217"/>
      <c r="S348" s="217"/>
      <c r="T348" s="217"/>
      <c r="U348" s="217"/>
      <c r="V348" s="217"/>
      <c r="W348" s="217"/>
      <c r="X348" s="217"/>
      <c r="Y348" s="217"/>
      <c r="Z348" s="217"/>
    </row>
    <row r="349" ht="15.75" customHeight="1" spans="1:26">
      <c r="A349" s="217"/>
      <c r="B349" s="217"/>
      <c r="C349" s="217"/>
      <c r="D349" s="217"/>
      <c r="E349" s="217"/>
      <c r="F349" s="217"/>
      <c r="G349" s="217"/>
      <c r="H349" s="217"/>
      <c r="I349" s="217"/>
      <c r="J349" s="217"/>
      <c r="K349" s="217"/>
      <c r="L349" s="217"/>
      <c r="M349" s="217"/>
      <c r="N349" s="217"/>
      <c r="O349" s="217"/>
      <c r="P349" s="217"/>
      <c r="Q349" s="217"/>
      <c r="R349" s="217"/>
      <c r="S349" s="217"/>
      <c r="T349" s="217"/>
      <c r="U349" s="217"/>
      <c r="V349" s="217"/>
      <c r="W349" s="217"/>
      <c r="X349" s="217"/>
      <c r="Y349" s="217"/>
      <c r="Z349" s="217"/>
    </row>
    <row r="350" ht="15.75" customHeight="1" spans="1:26">
      <c r="A350" s="217"/>
      <c r="B350" s="217"/>
      <c r="C350" s="217"/>
      <c r="D350" s="217"/>
      <c r="E350" s="217"/>
      <c r="F350" s="217"/>
      <c r="G350" s="217"/>
      <c r="H350" s="217"/>
      <c r="I350" s="217"/>
      <c r="J350" s="217"/>
      <c r="K350" s="217"/>
      <c r="L350" s="217"/>
      <c r="M350" s="217"/>
      <c r="N350" s="217"/>
      <c r="O350" s="217"/>
      <c r="P350" s="217"/>
      <c r="Q350" s="217"/>
      <c r="R350" s="217"/>
      <c r="S350" s="217"/>
      <c r="T350" s="217"/>
      <c r="U350" s="217"/>
      <c r="V350" s="217"/>
      <c r="W350" s="217"/>
      <c r="X350" s="217"/>
      <c r="Y350" s="217"/>
      <c r="Z350" s="217"/>
    </row>
    <row r="351" ht="15.75" customHeight="1" spans="1:26">
      <c r="A351" s="217"/>
      <c r="B351" s="217"/>
      <c r="C351" s="217"/>
      <c r="D351" s="217"/>
      <c r="E351" s="217"/>
      <c r="F351" s="217"/>
      <c r="G351" s="217"/>
      <c r="H351" s="217"/>
      <c r="I351" s="217"/>
      <c r="J351" s="217"/>
      <c r="K351" s="217"/>
      <c r="L351" s="217"/>
      <c r="M351" s="217"/>
      <c r="N351" s="217"/>
      <c r="O351" s="217"/>
      <c r="P351" s="217"/>
      <c r="Q351" s="217"/>
      <c r="R351" s="217"/>
      <c r="S351" s="217"/>
      <c r="T351" s="217"/>
      <c r="U351" s="217"/>
      <c r="V351" s="217"/>
      <c r="W351" s="217"/>
      <c r="X351" s="217"/>
      <c r="Y351" s="217"/>
      <c r="Z351" s="217"/>
    </row>
    <row r="352" ht="15.75" customHeight="1" spans="1:26">
      <c r="A352" s="217"/>
      <c r="B352" s="217"/>
      <c r="C352" s="217"/>
      <c r="D352" s="217"/>
      <c r="E352" s="217"/>
      <c r="F352" s="217"/>
      <c r="G352" s="217"/>
      <c r="H352" s="217"/>
      <c r="I352" s="217"/>
      <c r="J352" s="217"/>
      <c r="K352" s="217"/>
      <c r="L352" s="217"/>
      <c r="M352" s="217"/>
      <c r="N352" s="217"/>
      <c r="O352" s="217"/>
      <c r="P352" s="217"/>
      <c r="Q352" s="217"/>
      <c r="R352" s="217"/>
      <c r="S352" s="217"/>
      <c r="T352" s="217"/>
      <c r="U352" s="217"/>
      <c r="V352" s="217"/>
      <c r="W352" s="217"/>
      <c r="X352" s="217"/>
      <c r="Y352" s="217"/>
      <c r="Z352" s="217"/>
    </row>
    <row r="353" ht="15.75" customHeight="1" spans="1:26">
      <c r="A353" s="217"/>
      <c r="B353" s="217"/>
      <c r="C353" s="217"/>
      <c r="D353" s="217"/>
      <c r="E353" s="217"/>
      <c r="F353" s="217"/>
      <c r="G353" s="217"/>
      <c r="H353" s="217"/>
      <c r="I353" s="217"/>
      <c r="J353" s="217"/>
      <c r="K353" s="217"/>
      <c r="L353" s="217"/>
      <c r="M353" s="217"/>
      <c r="N353" s="217"/>
      <c r="O353" s="217"/>
      <c r="P353" s="217"/>
      <c r="Q353" s="217"/>
      <c r="R353" s="217"/>
      <c r="S353" s="217"/>
      <c r="T353" s="217"/>
      <c r="U353" s="217"/>
      <c r="V353" s="217"/>
      <c r="W353" s="217"/>
      <c r="X353" s="217"/>
      <c r="Y353" s="217"/>
      <c r="Z353" s="217"/>
    </row>
    <row r="354" ht="15.75" customHeight="1" spans="1:26">
      <c r="A354" s="217"/>
      <c r="B354" s="217"/>
      <c r="C354" s="217"/>
      <c r="D354" s="217"/>
      <c r="E354" s="217"/>
      <c r="F354" s="217"/>
      <c r="G354" s="217"/>
      <c r="H354" s="217"/>
      <c r="I354" s="217"/>
      <c r="J354" s="217"/>
      <c r="K354" s="217"/>
      <c r="L354" s="217"/>
      <c r="M354" s="217"/>
      <c r="N354" s="217"/>
      <c r="O354" s="217"/>
      <c r="P354" s="217"/>
      <c r="Q354" s="217"/>
      <c r="R354" s="217"/>
      <c r="S354" s="217"/>
      <c r="T354" s="217"/>
      <c r="U354" s="217"/>
      <c r="V354" s="217"/>
      <c r="W354" s="217"/>
      <c r="X354" s="217"/>
      <c r="Y354" s="217"/>
      <c r="Z354" s="217"/>
    </row>
    <row r="355" ht="15.75" customHeight="1" spans="1:26">
      <c r="A355" s="217"/>
      <c r="B355" s="217"/>
      <c r="C355" s="217"/>
      <c r="D355" s="217"/>
      <c r="E355" s="217"/>
      <c r="F355" s="217"/>
      <c r="G355" s="217"/>
      <c r="H355" s="217"/>
      <c r="I355" s="217"/>
      <c r="J355" s="217"/>
      <c r="K355" s="217"/>
      <c r="L355" s="217"/>
      <c r="M355" s="217"/>
      <c r="N355" s="217"/>
      <c r="O355" s="217"/>
      <c r="P355" s="217"/>
      <c r="Q355" s="217"/>
      <c r="R355" s="217"/>
      <c r="S355" s="217"/>
      <c r="T355" s="217"/>
      <c r="U355" s="217"/>
      <c r="V355" s="217"/>
      <c r="W355" s="217"/>
      <c r="X355" s="217"/>
      <c r="Y355" s="217"/>
      <c r="Z355" s="217"/>
    </row>
    <row r="356" ht="15.75" customHeight="1" spans="1:26">
      <c r="A356" s="217"/>
      <c r="B356" s="217"/>
      <c r="C356" s="217"/>
      <c r="D356" s="217"/>
      <c r="E356" s="217"/>
      <c r="F356" s="217"/>
      <c r="G356" s="217"/>
      <c r="H356" s="217"/>
      <c r="I356" s="217"/>
      <c r="J356" s="217"/>
      <c r="K356" s="217"/>
      <c r="L356" s="217"/>
      <c r="M356" s="217"/>
      <c r="N356" s="217"/>
      <c r="O356" s="217"/>
      <c r="P356" s="217"/>
      <c r="Q356" s="217"/>
      <c r="R356" s="217"/>
      <c r="S356" s="217"/>
      <c r="T356" s="217"/>
      <c r="U356" s="217"/>
      <c r="V356" s="217"/>
      <c r="W356" s="217"/>
      <c r="X356" s="217"/>
      <c r="Y356" s="217"/>
      <c r="Z356" s="217"/>
    </row>
    <row r="357" ht="15.75" customHeight="1" spans="1:26">
      <c r="A357" s="217"/>
      <c r="B357" s="217"/>
      <c r="C357" s="217"/>
      <c r="D357" s="217"/>
      <c r="E357" s="217"/>
      <c r="F357" s="217"/>
      <c r="G357" s="217"/>
      <c r="H357" s="217"/>
      <c r="I357" s="217"/>
      <c r="J357" s="217"/>
      <c r="K357" s="217"/>
      <c r="L357" s="217"/>
      <c r="M357" s="217"/>
      <c r="N357" s="217"/>
      <c r="O357" s="217"/>
      <c r="P357" s="217"/>
      <c r="Q357" s="217"/>
      <c r="R357" s="217"/>
      <c r="S357" s="217"/>
      <c r="T357" s="217"/>
      <c r="U357" s="217"/>
      <c r="V357" s="217"/>
      <c r="W357" s="217"/>
      <c r="X357" s="217"/>
      <c r="Y357" s="217"/>
      <c r="Z357" s="217"/>
    </row>
    <row r="358" ht="15.75" customHeight="1" spans="1:26">
      <c r="A358" s="217"/>
      <c r="B358" s="217"/>
      <c r="C358" s="217"/>
      <c r="D358" s="217"/>
      <c r="E358" s="217"/>
      <c r="F358" s="217"/>
      <c r="G358" s="217"/>
      <c r="H358" s="217"/>
      <c r="I358" s="217"/>
      <c r="J358" s="217"/>
      <c r="K358" s="217"/>
      <c r="L358" s="217"/>
      <c r="M358" s="217"/>
      <c r="N358" s="217"/>
      <c r="O358" s="217"/>
      <c r="P358" s="217"/>
      <c r="Q358" s="217"/>
      <c r="R358" s="217"/>
      <c r="S358" s="217"/>
      <c r="T358" s="217"/>
      <c r="U358" s="217"/>
      <c r="V358" s="217"/>
      <c r="W358" s="217"/>
      <c r="X358" s="217"/>
      <c r="Y358" s="217"/>
      <c r="Z358" s="217"/>
    </row>
    <row r="359" ht="15.75" customHeight="1" spans="1:26">
      <c r="A359" s="217"/>
      <c r="B359" s="217"/>
      <c r="C359" s="217"/>
      <c r="D359" s="217"/>
      <c r="E359" s="217"/>
      <c r="F359" s="217"/>
      <c r="G359" s="217"/>
      <c r="H359" s="217"/>
      <c r="I359" s="217"/>
      <c r="J359" s="217"/>
      <c r="K359" s="217"/>
      <c r="L359" s="217"/>
      <c r="M359" s="217"/>
      <c r="N359" s="217"/>
      <c r="O359" s="217"/>
      <c r="P359" s="217"/>
      <c r="Q359" s="217"/>
      <c r="R359" s="217"/>
      <c r="S359" s="217"/>
      <c r="T359" s="217"/>
      <c r="U359" s="217"/>
      <c r="V359" s="217"/>
      <c r="W359" s="217"/>
      <c r="X359" s="217"/>
      <c r="Y359" s="217"/>
      <c r="Z359" s="217"/>
    </row>
    <row r="360" ht="15.75" customHeight="1" spans="1:26">
      <c r="A360" s="217"/>
      <c r="B360" s="217"/>
      <c r="C360" s="217"/>
      <c r="D360" s="217"/>
      <c r="E360" s="217"/>
      <c r="F360" s="217"/>
      <c r="G360" s="217"/>
      <c r="H360" s="217"/>
      <c r="I360" s="217"/>
      <c r="J360" s="217"/>
      <c r="K360" s="217"/>
      <c r="L360" s="217"/>
      <c r="M360" s="217"/>
      <c r="N360" s="217"/>
      <c r="O360" s="217"/>
      <c r="P360" s="217"/>
      <c r="Q360" s="217"/>
      <c r="R360" s="217"/>
      <c r="S360" s="217"/>
      <c r="T360" s="217"/>
      <c r="U360" s="217"/>
      <c r="V360" s="217"/>
      <c r="W360" s="217"/>
      <c r="X360" s="217"/>
      <c r="Y360" s="217"/>
      <c r="Z360" s="217"/>
    </row>
    <row r="361" ht="15.75" customHeight="1" spans="1:26">
      <c r="A361" s="217"/>
      <c r="B361" s="217"/>
      <c r="C361" s="217"/>
      <c r="D361" s="217"/>
      <c r="E361" s="217"/>
      <c r="F361" s="217"/>
      <c r="G361" s="217"/>
      <c r="H361" s="217"/>
      <c r="I361" s="217"/>
      <c r="J361" s="217"/>
      <c r="K361" s="217"/>
      <c r="L361" s="217"/>
      <c r="M361" s="217"/>
      <c r="N361" s="217"/>
      <c r="O361" s="217"/>
      <c r="P361" s="217"/>
      <c r="Q361" s="217"/>
      <c r="R361" s="217"/>
      <c r="S361" s="217"/>
      <c r="T361" s="217"/>
      <c r="U361" s="217"/>
      <c r="V361" s="217"/>
      <c r="W361" s="217"/>
      <c r="X361" s="217"/>
      <c r="Y361" s="217"/>
      <c r="Z361" s="217"/>
    </row>
    <row r="362" ht="15.75" customHeight="1" spans="1:26">
      <c r="A362" s="217"/>
      <c r="B362" s="217"/>
      <c r="C362" s="217"/>
      <c r="D362" s="217"/>
      <c r="E362" s="217"/>
      <c r="F362" s="217"/>
      <c r="G362" s="217"/>
      <c r="H362" s="217"/>
      <c r="I362" s="217"/>
      <c r="J362" s="217"/>
      <c r="K362" s="217"/>
      <c r="L362" s="217"/>
      <c r="M362" s="217"/>
      <c r="N362" s="217"/>
      <c r="O362" s="217"/>
      <c r="P362" s="217"/>
      <c r="Q362" s="217"/>
      <c r="R362" s="217"/>
      <c r="S362" s="217"/>
      <c r="T362" s="217"/>
      <c r="U362" s="217"/>
      <c r="V362" s="217"/>
      <c r="W362" s="217"/>
      <c r="X362" s="217"/>
      <c r="Y362" s="217"/>
      <c r="Z362" s="217"/>
    </row>
    <row r="363" ht="15.75" customHeight="1" spans="1:26">
      <c r="A363" s="217"/>
      <c r="B363" s="217"/>
      <c r="C363" s="217"/>
      <c r="D363" s="217"/>
      <c r="E363" s="217"/>
      <c r="F363" s="217"/>
      <c r="G363" s="217"/>
      <c r="H363" s="217"/>
      <c r="I363" s="217"/>
      <c r="J363" s="217"/>
      <c r="K363" s="217"/>
      <c r="L363" s="217"/>
      <c r="M363" s="217"/>
      <c r="N363" s="217"/>
      <c r="O363" s="217"/>
      <c r="P363" s="217"/>
      <c r="Q363" s="217"/>
      <c r="R363" s="217"/>
      <c r="S363" s="217"/>
      <c r="T363" s="217"/>
      <c r="U363" s="217"/>
      <c r="V363" s="217"/>
      <c r="W363" s="217"/>
      <c r="X363" s="217"/>
      <c r="Y363" s="217"/>
      <c r="Z363" s="217"/>
    </row>
    <row r="364" ht="15.75" customHeight="1" spans="1:26">
      <c r="A364" s="217"/>
      <c r="B364" s="217"/>
      <c r="C364" s="217"/>
      <c r="D364" s="217"/>
      <c r="E364" s="217"/>
      <c r="F364" s="217"/>
      <c r="G364" s="217"/>
      <c r="H364" s="217"/>
      <c r="I364" s="217"/>
      <c r="J364" s="217"/>
      <c r="K364" s="217"/>
      <c r="L364" s="217"/>
      <c r="M364" s="217"/>
      <c r="N364" s="217"/>
      <c r="O364" s="217"/>
      <c r="P364" s="217"/>
      <c r="Q364" s="217"/>
      <c r="R364" s="217"/>
      <c r="S364" s="217"/>
      <c r="T364" s="217"/>
      <c r="U364" s="217"/>
      <c r="V364" s="217"/>
      <c r="W364" s="217"/>
      <c r="X364" s="217"/>
      <c r="Y364" s="217"/>
      <c r="Z364" s="217"/>
    </row>
    <row r="365" ht="15.75" customHeight="1" spans="1:26">
      <c r="A365" s="217"/>
      <c r="B365" s="217"/>
      <c r="C365" s="217"/>
      <c r="D365" s="217"/>
      <c r="E365" s="217"/>
      <c r="F365" s="217"/>
      <c r="G365" s="217"/>
      <c r="H365" s="217"/>
      <c r="I365" s="217"/>
      <c r="J365" s="217"/>
      <c r="K365" s="217"/>
      <c r="L365" s="217"/>
      <c r="M365" s="217"/>
      <c r="N365" s="217"/>
      <c r="O365" s="217"/>
      <c r="P365" s="217"/>
      <c r="Q365" s="217"/>
      <c r="R365" s="217"/>
      <c r="S365" s="217"/>
      <c r="T365" s="217"/>
      <c r="U365" s="217"/>
      <c r="V365" s="217"/>
      <c r="W365" s="217"/>
      <c r="X365" s="217"/>
      <c r="Y365" s="217"/>
      <c r="Z365" s="217"/>
    </row>
    <row r="366" ht="15.75" customHeight="1" spans="1:26">
      <c r="A366" s="217"/>
      <c r="B366" s="217"/>
      <c r="C366" s="217"/>
      <c r="D366" s="217"/>
      <c r="E366" s="217"/>
      <c r="F366" s="217"/>
      <c r="G366" s="217"/>
      <c r="H366" s="217"/>
      <c r="I366" s="217"/>
      <c r="J366" s="217"/>
      <c r="K366" s="217"/>
      <c r="L366" s="217"/>
      <c r="M366" s="217"/>
      <c r="N366" s="217"/>
      <c r="O366" s="217"/>
      <c r="P366" s="217"/>
      <c r="Q366" s="217"/>
      <c r="R366" s="217"/>
      <c r="S366" s="217"/>
      <c r="T366" s="217"/>
      <c r="U366" s="217"/>
      <c r="V366" s="217"/>
      <c r="W366" s="217"/>
      <c r="X366" s="217"/>
      <c r="Y366" s="217"/>
      <c r="Z366" s="217"/>
    </row>
    <row r="367" ht="15.75" customHeight="1" spans="1:26">
      <c r="A367" s="217"/>
      <c r="B367" s="217"/>
      <c r="C367" s="217"/>
      <c r="D367" s="217"/>
      <c r="E367" s="217"/>
      <c r="F367" s="217"/>
      <c r="G367" s="217"/>
      <c r="H367" s="217"/>
      <c r="I367" s="217"/>
      <c r="J367" s="217"/>
      <c r="K367" s="217"/>
      <c r="L367" s="217"/>
      <c r="M367" s="217"/>
      <c r="N367" s="217"/>
      <c r="O367" s="217"/>
      <c r="P367" s="217"/>
      <c r="Q367" s="217"/>
      <c r="R367" s="217"/>
      <c r="S367" s="217"/>
      <c r="T367" s="217"/>
      <c r="U367" s="217"/>
      <c r="V367" s="217"/>
      <c r="W367" s="217"/>
      <c r="X367" s="217"/>
      <c r="Y367" s="217"/>
      <c r="Z367" s="217"/>
    </row>
    <row r="368" ht="15.75" customHeight="1" spans="1:26">
      <c r="A368" s="217"/>
      <c r="B368" s="217"/>
      <c r="C368" s="217"/>
      <c r="D368" s="217"/>
      <c r="E368" s="217"/>
      <c r="F368" s="217"/>
      <c r="G368" s="217"/>
      <c r="H368" s="217"/>
      <c r="I368" s="217"/>
      <c r="J368" s="217"/>
      <c r="K368" s="217"/>
      <c r="L368" s="217"/>
      <c r="M368" s="217"/>
      <c r="N368" s="217"/>
      <c r="O368" s="217"/>
      <c r="P368" s="217"/>
      <c r="Q368" s="217"/>
      <c r="R368" s="217"/>
      <c r="S368" s="217"/>
      <c r="T368" s="217"/>
      <c r="U368" s="217"/>
      <c r="V368" s="217"/>
      <c r="W368" s="217"/>
      <c r="X368" s="217"/>
      <c r="Y368" s="217"/>
      <c r="Z368" s="217"/>
    </row>
    <row r="369" ht="15.75" customHeight="1" spans="1:26">
      <c r="A369" s="217"/>
      <c r="B369" s="217"/>
      <c r="C369" s="217"/>
      <c r="D369" s="217"/>
      <c r="E369" s="217"/>
      <c r="F369" s="217"/>
      <c r="G369" s="217"/>
      <c r="H369" s="217"/>
      <c r="I369" s="217"/>
      <c r="J369" s="217"/>
      <c r="K369" s="217"/>
      <c r="L369" s="217"/>
      <c r="M369" s="217"/>
      <c r="N369" s="217"/>
      <c r="O369" s="217"/>
      <c r="P369" s="217"/>
      <c r="Q369" s="217"/>
      <c r="R369" s="217"/>
      <c r="S369" s="217"/>
      <c r="T369" s="217"/>
      <c r="U369" s="217"/>
      <c r="V369" s="217"/>
      <c r="W369" s="217"/>
      <c r="X369" s="217"/>
      <c r="Y369" s="217"/>
      <c r="Z369" s="217"/>
    </row>
    <row r="370" ht="15.75" customHeight="1" spans="1:26">
      <c r="A370" s="217"/>
      <c r="B370" s="217"/>
      <c r="C370" s="217"/>
      <c r="D370" s="217"/>
      <c r="E370" s="217"/>
      <c r="F370" s="217"/>
      <c r="G370" s="217"/>
      <c r="H370" s="217"/>
      <c r="I370" s="217"/>
      <c r="J370" s="217"/>
      <c r="K370" s="217"/>
      <c r="L370" s="217"/>
      <c r="M370" s="217"/>
      <c r="N370" s="217"/>
      <c r="O370" s="217"/>
      <c r="P370" s="217"/>
      <c r="Q370" s="217"/>
      <c r="R370" s="217"/>
      <c r="S370" s="217"/>
      <c r="T370" s="217"/>
      <c r="U370" s="217"/>
      <c r="V370" s="217"/>
      <c r="W370" s="217"/>
      <c r="X370" s="217"/>
      <c r="Y370" s="217"/>
      <c r="Z370" s="217"/>
    </row>
    <row r="371" ht="15.75" customHeight="1" spans="1:26">
      <c r="A371" s="217"/>
      <c r="B371" s="217"/>
      <c r="C371" s="217"/>
      <c r="D371" s="217"/>
      <c r="E371" s="217"/>
      <c r="F371" s="217"/>
      <c r="G371" s="217"/>
      <c r="H371" s="217"/>
      <c r="I371" s="217"/>
      <c r="J371" s="217"/>
      <c r="K371" s="217"/>
      <c r="L371" s="217"/>
      <c r="M371" s="217"/>
      <c r="N371" s="217"/>
      <c r="O371" s="217"/>
      <c r="P371" s="217"/>
      <c r="Q371" s="217"/>
      <c r="R371" s="217"/>
      <c r="S371" s="217"/>
      <c r="T371" s="217"/>
      <c r="U371" s="217"/>
      <c r="V371" s="217"/>
      <c r="W371" s="217"/>
      <c r="X371" s="217"/>
      <c r="Y371" s="217"/>
      <c r="Z371" s="217"/>
    </row>
    <row r="372" ht="15.75" customHeight="1" spans="1:26">
      <c r="A372" s="217"/>
      <c r="B372" s="217"/>
      <c r="C372" s="217"/>
      <c r="D372" s="217"/>
      <c r="E372" s="217"/>
      <c r="F372" s="217"/>
      <c r="G372" s="217"/>
      <c r="H372" s="217"/>
      <c r="I372" s="217"/>
      <c r="J372" s="217"/>
      <c r="K372" s="217"/>
      <c r="L372" s="217"/>
      <c r="M372" s="217"/>
      <c r="N372" s="217"/>
      <c r="O372" s="217"/>
      <c r="P372" s="217"/>
      <c r="Q372" s="217"/>
      <c r="R372" s="217"/>
      <c r="S372" s="217"/>
      <c r="T372" s="217"/>
      <c r="U372" s="217"/>
      <c r="V372" s="217"/>
      <c r="W372" s="217"/>
      <c r="X372" s="217"/>
      <c r="Y372" s="217"/>
      <c r="Z372" s="217"/>
    </row>
    <row r="373" ht="15.75" customHeight="1" spans="1:26">
      <c r="A373" s="217"/>
      <c r="B373" s="217"/>
      <c r="C373" s="217"/>
      <c r="D373" s="217"/>
      <c r="E373" s="217"/>
      <c r="F373" s="217"/>
      <c r="G373" s="217"/>
      <c r="H373" s="217"/>
      <c r="I373" s="217"/>
      <c r="J373" s="217"/>
      <c r="K373" s="217"/>
      <c r="L373" s="217"/>
      <c r="M373" s="217"/>
      <c r="N373" s="217"/>
      <c r="O373" s="217"/>
      <c r="P373" s="217"/>
      <c r="Q373" s="217"/>
      <c r="R373" s="217"/>
      <c r="S373" s="217"/>
      <c r="T373" s="217"/>
      <c r="U373" s="217"/>
      <c r="V373" s="217"/>
      <c r="W373" s="217"/>
      <c r="X373" s="217"/>
      <c r="Y373" s="217"/>
      <c r="Z373" s="217"/>
    </row>
    <row r="374" ht="15.75" customHeight="1" spans="1:26">
      <c r="A374" s="217"/>
      <c r="B374" s="217"/>
      <c r="C374" s="217"/>
      <c r="D374" s="217"/>
      <c r="E374" s="217"/>
      <c r="F374" s="217"/>
      <c r="G374" s="217"/>
      <c r="H374" s="217"/>
      <c r="I374" s="217"/>
      <c r="J374" s="217"/>
      <c r="K374" s="217"/>
      <c r="L374" s="217"/>
      <c r="M374" s="217"/>
      <c r="N374" s="217"/>
      <c r="O374" s="217"/>
      <c r="P374" s="217"/>
      <c r="Q374" s="217"/>
      <c r="R374" s="217"/>
      <c r="S374" s="217"/>
      <c r="T374" s="217"/>
      <c r="U374" s="217"/>
      <c r="V374" s="217"/>
      <c r="W374" s="217"/>
      <c r="X374" s="217"/>
      <c r="Y374" s="217"/>
      <c r="Z374" s="217"/>
    </row>
    <row r="375" ht="15.75" customHeight="1" spans="1:26">
      <c r="A375" s="217"/>
      <c r="B375" s="217"/>
      <c r="C375" s="217"/>
      <c r="D375" s="217"/>
      <c r="E375" s="217"/>
      <c r="F375" s="217"/>
      <c r="G375" s="217"/>
      <c r="H375" s="217"/>
      <c r="I375" s="217"/>
      <c r="J375" s="217"/>
      <c r="K375" s="217"/>
      <c r="L375" s="217"/>
      <c r="M375" s="217"/>
      <c r="N375" s="217"/>
      <c r="O375" s="217"/>
      <c r="P375" s="217"/>
      <c r="Q375" s="217"/>
      <c r="R375" s="217"/>
      <c r="S375" s="217"/>
      <c r="T375" s="217"/>
      <c r="U375" s="217"/>
      <c r="V375" s="217"/>
      <c r="W375" s="217"/>
      <c r="X375" s="217"/>
      <c r="Y375" s="217"/>
      <c r="Z375" s="217"/>
    </row>
    <row r="376" ht="15.75" customHeight="1" spans="1:26">
      <c r="A376" s="217"/>
      <c r="B376" s="217"/>
      <c r="C376" s="217"/>
      <c r="D376" s="217"/>
      <c r="E376" s="217"/>
      <c r="F376" s="217"/>
      <c r="G376" s="217"/>
      <c r="H376" s="217"/>
      <c r="I376" s="217"/>
      <c r="J376" s="217"/>
      <c r="K376" s="217"/>
      <c r="L376" s="217"/>
      <c r="M376" s="217"/>
      <c r="N376" s="217"/>
      <c r="O376" s="217"/>
      <c r="P376" s="217"/>
      <c r="Q376" s="217"/>
      <c r="R376" s="217"/>
      <c r="S376" s="217"/>
      <c r="T376" s="217"/>
      <c r="U376" s="217"/>
      <c r="V376" s="217"/>
      <c r="W376" s="217"/>
      <c r="X376" s="217"/>
      <c r="Y376" s="217"/>
      <c r="Z376" s="217"/>
    </row>
    <row r="377" ht="15.75" customHeight="1" spans="1:26">
      <c r="A377" s="217"/>
      <c r="B377" s="217"/>
      <c r="C377" s="217"/>
      <c r="D377" s="217"/>
      <c r="E377" s="217"/>
      <c r="F377" s="217"/>
      <c r="G377" s="217"/>
      <c r="H377" s="217"/>
      <c r="I377" s="217"/>
      <c r="J377" s="217"/>
      <c r="K377" s="217"/>
      <c r="L377" s="217"/>
      <c r="M377" s="217"/>
      <c r="N377" s="217"/>
      <c r="O377" s="217"/>
      <c r="P377" s="217"/>
      <c r="Q377" s="217"/>
      <c r="R377" s="217"/>
      <c r="S377" s="217"/>
      <c r="T377" s="217"/>
      <c r="U377" s="217"/>
      <c r="V377" s="217"/>
      <c r="W377" s="217"/>
      <c r="X377" s="217"/>
      <c r="Y377" s="217"/>
      <c r="Z377" s="217"/>
    </row>
    <row r="378" ht="15.75" customHeight="1" spans="1:26">
      <c r="A378" s="217"/>
      <c r="B378" s="217"/>
      <c r="C378" s="217"/>
      <c r="D378" s="217"/>
      <c r="E378" s="217"/>
      <c r="F378" s="217"/>
      <c r="G378" s="217"/>
      <c r="H378" s="217"/>
      <c r="I378" s="217"/>
      <c r="J378" s="217"/>
      <c r="K378" s="217"/>
      <c r="L378" s="217"/>
      <c r="M378" s="217"/>
      <c r="N378" s="217"/>
      <c r="O378" s="217"/>
      <c r="P378" s="217"/>
      <c r="Q378" s="217"/>
      <c r="R378" s="217"/>
      <c r="S378" s="217"/>
      <c r="T378" s="217"/>
      <c r="U378" s="217"/>
      <c r="V378" s="217"/>
      <c r="W378" s="217"/>
      <c r="X378" s="217"/>
      <c r="Y378" s="217"/>
      <c r="Z378" s="217"/>
    </row>
    <row r="379" ht="15.75" customHeight="1" spans="1:26">
      <c r="A379" s="217"/>
      <c r="B379" s="217"/>
      <c r="C379" s="217"/>
      <c r="D379" s="217"/>
      <c r="E379" s="217"/>
      <c r="F379" s="217"/>
      <c r="G379" s="217"/>
      <c r="H379" s="217"/>
      <c r="I379" s="217"/>
      <c r="J379" s="217"/>
      <c r="K379" s="217"/>
      <c r="L379" s="217"/>
      <c r="M379" s="217"/>
      <c r="N379" s="217"/>
      <c r="O379" s="217"/>
      <c r="P379" s="217"/>
      <c r="Q379" s="217"/>
      <c r="R379" s="217"/>
      <c r="S379" s="217"/>
      <c r="T379" s="217"/>
      <c r="U379" s="217"/>
      <c r="V379" s="217"/>
      <c r="W379" s="217"/>
      <c r="X379" s="217"/>
      <c r="Y379" s="217"/>
      <c r="Z379" s="217"/>
    </row>
    <row r="380" ht="15.75" customHeight="1" spans="1:26">
      <c r="A380" s="217"/>
      <c r="B380" s="217"/>
      <c r="C380" s="217"/>
      <c r="D380" s="217"/>
      <c r="E380" s="217"/>
      <c r="F380" s="217"/>
      <c r="G380" s="217"/>
      <c r="H380" s="217"/>
      <c r="I380" s="217"/>
      <c r="J380" s="217"/>
      <c r="K380" s="217"/>
      <c r="L380" s="217"/>
      <c r="M380" s="217"/>
      <c r="N380" s="217"/>
      <c r="O380" s="217"/>
      <c r="P380" s="217"/>
      <c r="Q380" s="217"/>
      <c r="R380" s="217"/>
      <c r="S380" s="217"/>
      <c r="T380" s="217"/>
      <c r="U380" s="217"/>
      <c r="V380" s="217"/>
      <c r="W380" s="217"/>
      <c r="X380" s="217"/>
      <c r="Y380" s="217"/>
      <c r="Z380" s="217"/>
    </row>
    <row r="381" ht="15.75" customHeight="1" spans="1:26">
      <c r="A381" s="217"/>
      <c r="B381" s="217"/>
      <c r="C381" s="217"/>
      <c r="D381" s="217"/>
      <c r="E381" s="217"/>
      <c r="F381" s="217"/>
      <c r="G381" s="217"/>
      <c r="H381" s="217"/>
      <c r="I381" s="217"/>
      <c r="J381" s="217"/>
      <c r="K381" s="217"/>
      <c r="L381" s="217"/>
      <c r="M381" s="217"/>
      <c r="N381" s="217"/>
      <c r="O381" s="217"/>
      <c r="P381" s="217"/>
      <c r="Q381" s="217"/>
      <c r="R381" s="217"/>
      <c r="S381" s="217"/>
      <c r="T381" s="217"/>
      <c r="U381" s="217"/>
      <c r="V381" s="217"/>
      <c r="W381" s="217"/>
      <c r="X381" s="217"/>
      <c r="Y381" s="217"/>
      <c r="Z381" s="217"/>
    </row>
    <row r="382" ht="15.75" customHeight="1" spans="1:26">
      <c r="A382" s="217"/>
      <c r="B382" s="217"/>
      <c r="C382" s="217"/>
      <c r="D382" s="217"/>
      <c r="E382" s="217"/>
      <c r="F382" s="217"/>
      <c r="G382" s="217"/>
      <c r="H382" s="217"/>
      <c r="I382" s="217"/>
      <c r="J382" s="217"/>
      <c r="K382" s="217"/>
      <c r="L382" s="217"/>
      <c r="M382" s="217"/>
      <c r="N382" s="217"/>
      <c r="O382" s="217"/>
      <c r="P382" s="217"/>
      <c r="Q382" s="217"/>
      <c r="R382" s="217"/>
      <c r="S382" s="217"/>
      <c r="T382" s="217"/>
      <c r="U382" s="217"/>
      <c r="V382" s="217"/>
      <c r="W382" s="217"/>
      <c r="X382" s="217"/>
      <c r="Y382" s="217"/>
      <c r="Z382" s="217"/>
    </row>
    <row r="383" ht="15.75" customHeight="1" spans="1:26">
      <c r="A383" s="217"/>
      <c r="B383" s="217"/>
      <c r="C383" s="217"/>
      <c r="D383" s="217"/>
      <c r="E383" s="217"/>
      <c r="F383" s="217"/>
      <c r="G383" s="217"/>
      <c r="H383" s="217"/>
      <c r="I383" s="217"/>
      <c r="J383" s="217"/>
      <c r="K383" s="217"/>
      <c r="L383" s="217"/>
      <c r="M383" s="217"/>
      <c r="N383" s="217"/>
      <c r="O383" s="217"/>
      <c r="P383" s="217"/>
      <c r="Q383" s="217"/>
      <c r="R383" s="217"/>
      <c r="S383" s="217"/>
      <c r="T383" s="217"/>
      <c r="U383" s="217"/>
      <c r="V383" s="217"/>
      <c r="W383" s="217"/>
      <c r="X383" s="217"/>
      <c r="Y383" s="217"/>
      <c r="Z383" s="217"/>
    </row>
    <row r="384" ht="15.75" customHeight="1" spans="1:26">
      <c r="A384" s="217"/>
      <c r="B384" s="217"/>
      <c r="C384" s="217"/>
      <c r="D384" s="217"/>
      <c r="E384" s="217"/>
      <c r="F384" s="217"/>
      <c r="G384" s="217"/>
      <c r="H384" s="217"/>
      <c r="I384" s="217"/>
      <c r="J384" s="217"/>
      <c r="K384" s="217"/>
      <c r="L384" s="217"/>
      <c r="M384" s="217"/>
      <c r="N384" s="217"/>
      <c r="O384" s="217"/>
      <c r="P384" s="217"/>
      <c r="Q384" s="217"/>
      <c r="R384" s="217"/>
      <c r="S384" s="217"/>
      <c r="T384" s="217"/>
      <c r="U384" s="217"/>
      <c r="V384" s="217"/>
      <c r="W384" s="217"/>
      <c r="X384" s="217"/>
      <c r="Y384" s="217"/>
      <c r="Z384" s="217"/>
    </row>
    <row r="385" ht="15.75" customHeight="1" spans="1:26">
      <c r="A385" s="217"/>
      <c r="B385" s="217"/>
      <c r="C385" s="217"/>
      <c r="D385" s="217"/>
      <c r="E385" s="217"/>
      <c r="F385" s="217"/>
      <c r="G385" s="217"/>
      <c r="H385" s="217"/>
      <c r="I385" s="217"/>
      <c r="J385" s="217"/>
      <c r="K385" s="217"/>
      <c r="L385" s="217"/>
      <c r="M385" s="217"/>
      <c r="N385" s="217"/>
      <c r="O385" s="217"/>
      <c r="P385" s="217"/>
      <c r="Q385" s="217"/>
      <c r="R385" s="217"/>
      <c r="S385" s="217"/>
      <c r="T385" s="217"/>
      <c r="U385" s="217"/>
      <c r="V385" s="217"/>
      <c r="W385" s="217"/>
      <c r="X385" s="217"/>
      <c r="Y385" s="217"/>
      <c r="Z385" s="217"/>
    </row>
    <row r="386" ht="15.75" customHeight="1" spans="1:26">
      <c r="A386" s="217"/>
      <c r="B386" s="217"/>
      <c r="C386" s="217"/>
      <c r="D386" s="217"/>
      <c r="E386" s="217"/>
      <c r="F386" s="217"/>
      <c r="G386" s="217"/>
      <c r="H386" s="217"/>
      <c r="I386" s="217"/>
      <c r="J386" s="217"/>
      <c r="K386" s="217"/>
      <c r="L386" s="217"/>
      <c r="M386" s="217"/>
      <c r="N386" s="217"/>
      <c r="O386" s="217"/>
      <c r="P386" s="217"/>
      <c r="Q386" s="217"/>
      <c r="R386" s="217"/>
      <c r="S386" s="217"/>
      <c r="T386" s="217"/>
      <c r="U386" s="217"/>
      <c r="V386" s="217"/>
      <c r="W386" s="217"/>
      <c r="X386" s="217"/>
      <c r="Y386" s="217"/>
      <c r="Z386" s="217"/>
    </row>
    <row r="387" ht="15.75" customHeight="1" spans="1:26">
      <c r="A387" s="217"/>
      <c r="B387" s="217"/>
      <c r="C387" s="217"/>
      <c r="D387" s="217"/>
      <c r="E387" s="217"/>
      <c r="F387" s="217"/>
      <c r="G387" s="217"/>
      <c r="H387" s="217"/>
      <c r="I387" s="217"/>
      <c r="J387" s="217"/>
      <c r="K387" s="217"/>
      <c r="L387" s="217"/>
      <c r="M387" s="217"/>
      <c r="N387" s="217"/>
      <c r="O387" s="217"/>
      <c r="P387" s="217"/>
      <c r="Q387" s="217"/>
      <c r="R387" s="217"/>
      <c r="S387" s="217"/>
      <c r="T387" s="217"/>
      <c r="U387" s="217"/>
      <c r="V387" s="217"/>
      <c r="W387" s="217"/>
      <c r="X387" s="217"/>
      <c r="Y387" s="217"/>
      <c r="Z387" s="217"/>
    </row>
    <row r="388" ht="15.75" customHeight="1" spans="1:26">
      <c r="A388" s="217"/>
      <c r="B388" s="217"/>
      <c r="C388" s="217"/>
      <c r="D388" s="217"/>
      <c r="E388" s="217"/>
      <c r="F388" s="217"/>
      <c r="G388" s="217"/>
      <c r="H388" s="217"/>
      <c r="I388" s="217"/>
      <c r="J388" s="217"/>
      <c r="K388" s="217"/>
      <c r="L388" s="217"/>
      <c r="M388" s="217"/>
      <c r="N388" s="217"/>
      <c r="O388" s="217"/>
      <c r="P388" s="217"/>
      <c r="Q388" s="217"/>
      <c r="R388" s="217"/>
      <c r="S388" s="217"/>
      <c r="T388" s="217"/>
      <c r="U388" s="217"/>
      <c r="V388" s="217"/>
      <c r="W388" s="217"/>
      <c r="X388" s="217"/>
      <c r="Y388" s="217"/>
      <c r="Z388" s="217"/>
    </row>
    <row r="389" ht="15.75" customHeight="1" spans="1:26">
      <c r="A389" s="217"/>
      <c r="B389" s="217"/>
      <c r="C389" s="217"/>
      <c r="D389" s="217"/>
      <c r="E389" s="217"/>
      <c r="F389" s="217"/>
      <c r="G389" s="217"/>
      <c r="H389" s="217"/>
      <c r="I389" s="217"/>
      <c r="J389" s="217"/>
      <c r="K389" s="217"/>
      <c r="L389" s="217"/>
      <c r="M389" s="217"/>
      <c r="N389" s="217"/>
      <c r="O389" s="217"/>
      <c r="P389" s="217"/>
      <c r="Q389" s="217"/>
      <c r="R389" s="217"/>
      <c r="S389" s="217"/>
      <c r="T389" s="217"/>
      <c r="U389" s="217"/>
      <c r="V389" s="217"/>
      <c r="W389" s="217"/>
      <c r="X389" s="217"/>
      <c r="Y389" s="217"/>
      <c r="Z389" s="217"/>
    </row>
    <row r="390" ht="15.75" customHeight="1" spans="1:26">
      <c r="A390" s="217"/>
      <c r="B390" s="217"/>
      <c r="C390" s="217"/>
      <c r="D390" s="217"/>
      <c r="E390" s="217"/>
      <c r="F390" s="217"/>
      <c r="G390" s="217"/>
      <c r="H390" s="217"/>
      <c r="I390" s="217"/>
      <c r="J390" s="217"/>
      <c r="K390" s="217"/>
      <c r="L390" s="217"/>
      <c r="M390" s="217"/>
      <c r="N390" s="217"/>
      <c r="O390" s="217"/>
      <c r="P390" s="217"/>
      <c r="Q390" s="217"/>
      <c r="R390" s="217"/>
      <c r="S390" s="217"/>
      <c r="T390" s="217"/>
      <c r="U390" s="217"/>
      <c r="V390" s="217"/>
      <c r="W390" s="217"/>
      <c r="X390" s="217"/>
      <c r="Y390" s="217"/>
      <c r="Z390" s="217"/>
    </row>
    <row r="391" ht="15.75" customHeight="1" spans="1:26">
      <c r="A391" s="217"/>
      <c r="B391" s="217"/>
      <c r="C391" s="217"/>
      <c r="D391" s="217"/>
      <c r="E391" s="217"/>
      <c r="F391" s="217"/>
      <c r="G391" s="217"/>
      <c r="H391" s="217"/>
      <c r="I391" s="217"/>
      <c r="J391" s="217"/>
      <c r="K391" s="217"/>
      <c r="L391" s="217"/>
      <c r="M391" s="217"/>
      <c r="N391" s="217"/>
      <c r="O391" s="217"/>
      <c r="P391" s="217"/>
      <c r="Q391" s="217"/>
      <c r="R391" s="217"/>
      <c r="S391" s="217"/>
      <c r="T391" s="217"/>
      <c r="U391" s="217"/>
      <c r="V391" s="217"/>
      <c r="W391" s="217"/>
      <c r="X391" s="217"/>
      <c r="Y391" s="217"/>
      <c r="Z391" s="217"/>
    </row>
    <row r="392" ht="15.75" customHeight="1" spans="1:26">
      <c r="A392" s="217"/>
      <c r="B392" s="217"/>
      <c r="C392" s="217"/>
      <c r="D392" s="217"/>
      <c r="E392" s="217"/>
      <c r="F392" s="217"/>
      <c r="G392" s="217"/>
      <c r="H392" s="217"/>
      <c r="I392" s="217"/>
      <c r="J392" s="217"/>
      <c r="K392" s="217"/>
      <c r="L392" s="217"/>
      <c r="M392" s="217"/>
      <c r="N392" s="217"/>
      <c r="O392" s="217"/>
      <c r="P392" s="217"/>
      <c r="Q392" s="217"/>
      <c r="R392" s="217"/>
      <c r="S392" s="217"/>
      <c r="T392" s="217"/>
      <c r="U392" s="217"/>
      <c r="V392" s="217"/>
      <c r="W392" s="217"/>
      <c r="X392" s="217"/>
      <c r="Y392" s="217"/>
      <c r="Z392" s="217"/>
    </row>
    <row r="393" ht="15.75" customHeight="1" spans="1:26">
      <c r="A393" s="217"/>
      <c r="B393" s="217"/>
      <c r="C393" s="217"/>
      <c r="D393" s="217"/>
      <c r="E393" s="217"/>
      <c r="F393" s="217"/>
      <c r="G393" s="217"/>
      <c r="H393" s="217"/>
      <c r="I393" s="217"/>
      <c r="J393" s="217"/>
      <c r="K393" s="217"/>
      <c r="L393" s="217"/>
      <c r="M393" s="217"/>
      <c r="N393" s="217"/>
      <c r="O393" s="217"/>
      <c r="P393" s="217"/>
      <c r="Q393" s="217"/>
      <c r="R393" s="217"/>
      <c r="S393" s="217"/>
      <c r="T393" s="217"/>
      <c r="U393" s="217"/>
      <c r="V393" s="217"/>
      <c r="W393" s="217"/>
      <c r="X393" s="217"/>
      <c r="Y393" s="217"/>
      <c r="Z393" s="217"/>
    </row>
    <row r="394" ht="15.75" customHeight="1" spans="1:26">
      <c r="A394" s="217"/>
      <c r="B394" s="217"/>
      <c r="C394" s="217"/>
      <c r="D394" s="217"/>
      <c r="E394" s="217"/>
      <c r="F394" s="217"/>
      <c r="G394" s="217"/>
      <c r="H394" s="217"/>
      <c r="I394" s="217"/>
      <c r="J394" s="217"/>
      <c r="K394" s="217"/>
      <c r="L394" s="217"/>
      <c r="M394" s="217"/>
      <c r="N394" s="217"/>
      <c r="O394" s="217"/>
      <c r="P394" s="217"/>
      <c r="Q394" s="217"/>
      <c r="R394" s="217"/>
      <c r="S394" s="217"/>
      <c r="T394" s="217"/>
      <c r="U394" s="217"/>
      <c r="V394" s="217"/>
      <c r="W394" s="217"/>
      <c r="X394" s="217"/>
      <c r="Y394" s="217"/>
      <c r="Z394" s="217"/>
    </row>
    <row r="395" ht="15.75" customHeight="1" spans="1:26">
      <c r="A395" s="217"/>
      <c r="B395" s="217"/>
      <c r="C395" s="217"/>
      <c r="D395" s="217"/>
      <c r="E395" s="217"/>
      <c r="F395" s="217"/>
      <c r="G395" s="217"/>
      <c r="H395" s="217"/>
      <c r="I395" s="217"/>
      <c r="J395" s="217"/>
      <c r="K395" s="217"/>
      <c r="L395" s="217"/>
      <c r="M395" s="217"/>
      <c r="N395" s="217"/>
      <c r="O395" s="217"/>
      <c r="P395" s="217"/>
      <c r="Q395" s="217"/>
      <c r="R395" s="217"/>
      <c r="S395" s="217"/>
      <c r="T395" s="217"/>
      <c r="U395" s="217"/>
      <c r="V395" s="217"/>
      <c r="W395" s="217"/>
      <c r="X395" s="217"/>
      <c r="Y395" s="217"/>
      <c r="Z395" s="217"/>
    </row>
    <row r="396" ht="15.75" customHeight="1" spans="1:26">
      <c r="A396" s="217"/>
      <c r="B396" s="217"/>
      <c r="C396" s="217"/>
      <c r="D396" s="217"/>
      <c r="E396" s="217"/>
      <c r="F396" s="217"/>
      <c r="G396" s="217"/>
      <c r="H396" s="217"/>
      <c r="I396" s="217"/>
      <c r="J396" s="217"/>
      <c r="K396" s="217"/>
      <c r="L396" s="217"/>
      <c r="M396" s="217"/>
      <c r="N396" s="217"/>
      <c r="O396" s="217"/>
      <c r="P396" s="217"/>
      <c r="Q396" s="217"/>
      <c r="R396" s="217"/>
      <c r="S396" s="217"/>
      <c r="T396" s="217"/>
      <c r="U396" s="217"/>
      <c r="V396" s="217"/>
      <c r="W396" s="217"/>
      <c r="X396" s="217"/>
      <c r="Y396" s="217"/>
      <c r="Z396" s="217"/>
    </row>
    <row r="397" ht="15.75" customHeight="1" spans="1:26">
      <c r="A397" s="217"/>
      <c r="B397" s="217"/>
      <c r="C397" s="217"/>
      <c r="D397" s="217"/>
      <c r="E397" s="217"/>
      <c r="F397" s="217"/>
      <c r="G397" s="217"/>
      <c r="H397" s="217"/>
      <c r="I397" s="217"/>
      <c r="J397" s="217"/>
      <c r="K397" s="217"/>
      <c r="L397" s="217"/>
      <c r="M397" s="217"/>
      <c r="N397" s="217"/>
      <c r="O397" s="217"/>
      <c r="P397" s="217"/>
      <c r="Q397" s="217"/>
      <c r="R397" s="217"/>
      <c r="S397" s="217"/>
      <c r="T397" s="217"/>
      <c r="U397" s="217"/>
      <c r="V397" s="217"/>
      <c r="W397" s="217"/>
      <c r="X397" s="217"/>
      <c r="Y397" s="217"/>
      <c r="Z397" s="217"/>
    </row>
    <row r="398" ht="15.75" customHeight="1" spans="1:26">
      <c r="A398" s="217"/>
      <c r="B398" s="217"/>
      <c r="C398" s="217"/>
      <c r="D398" s="217"/>
      <c r="E398" s="217"/>
      <c r="F398" s="217"/>
      <c r="G398" s="217"/>
      <c r="H398" s="217"/>
      <c r="I398" s="217"/>
      <c r="J398" s="217"/>
      <c r="K398" s="217"/>
      <c r="L398" s="217"/>
      <c r="M398" s="217"/>
      <c r="N398" s="217"/>
      <c r="O398" s="217"/>
      <c r="P398" s="217"/>
      <c r="Q398" s="217"/>
      <c r="R398" s="217"/>
      <c r="S398" s="217"/>
      <c r="T398" s="217"/>
      <c r="U398" s="217"/>
      <c r="V398" s="217"/>
      <c r="W398" s="217"/>
      <c r="X398" s="217"/>
      <c r="Y398" s="217"/>
      <c r="Z398" s="217"/>
    </row>
    <row r="399" ht="15.75" customHeight="1" spans="1:26">
      <c r="A399" s="217"/>
      <c r="B399" s="217"/>
      <c r="C399" s="217"/>
      <c r="D399" s="217"/>
      <c r="E399" s="217"/>
      <c r="F399" s="217"/>
      <c r="G399" s="217"/>
      <c r="H399" s="217"/>
      <c r="I399" s="217"/>
      <c r="J399" s="217"/>
      <c r="K399" s="217"/>
      <c r="L399" s="217"/>
      <c r="M399" s="217"/>
      <c r="N399" s="217"/>
      <c r="O399" s="217"/>
      <c r="P399" s="217"/>
      <c r="Q399" s="217"/>
      <c r="R399" s="217"/>
      <c r="S399" s="217"/>
      <c r="T399" s="217"/>
      <c r="U399" s="217"/>
      <c r="V399" s="217"/>
      <c r="W399" s="217"/>
      <c r="X399" s="217"/>
      <c r="Y399" s="217"/>
      <c r="Z399" s="217"/>
    </row>
    <row r="400" ht="15.75" customHeight="1" spans="1:26">
      <c r="A400" s="217"/>
      <c r="B400" s="217"/>
      <c r="C400" s="217"/>
      <c r="D400" s="217"/>
      <c r="E400" s="217"/>
      <c r="F400" s="217"/>
      <c r="G400" s="217"/>
      <c r="H400" s="217"/>
      <c r="I400" s="217"/>
      <c r="J400" s="217"/>
      <c r="K400" s="217"/>
      <c r="L400" s="217"/>
      <c r="M400" s="217"/>
      <c r="N400" s="217"/>
      <c r="O400" s="217"/>
      <c r="P400" s="217"/>
      <c r="Q400" s="217"/>
      <c r="R400" s="217"/>
      <c r="S400" s="217"/>
      <c r="T400" s="217"/>
      <c r="U400" s="217"/>
      <c r="V400" s="217"/>
      <c r="W400" s="217"/>
      <c r="X400" s="217"/>
      <c r="Y400" s="217"/>
      <c r="Z400" s="217"/>
    </row>
    <row r="401" ht="15.75" customHeight="1" spans="1:26">
      <c r="A401" s="217"/>
      <c r="B401" s="217"/>
      <c r="C401" s="217"/>
      <c r="D401" s="217"/>
      <c r="E401" s="217"/>
      <c r="F401" s="217"/>
      <c r="G401" s="217"/>
      <c r="H401" s="217"/>
      <c r="I401" s="217"/>
      <c r="J401" s="217"/>
      <c r="K401" s="217"/>
      <c r="L401" s="217"/>
      <c r="M401" s="217"/>
      <c r="N401" s="217"/>
      <c r="O401" s="217"/>
      <c r="P401" s="217"/>
      <c r="Q401" s="217"/>
      <c r="R401" s="217"/>
      <c r="S401" s="217"/>
      <c r="T401" s="217"/>
      <c r="U401" s="217"/>
      <c r="V401" s="217"/>
      <c r="W401" s="217"/>
      <c r="X401" s="217"/>
      <c r="Y401" s="217"/>
      <c r="Z401" s="217"/>
    </row>
    <row r="402" ht="15.75" customHeight="1" spans="1:26">
      <c r="A402" s="217"/>
      <c r="B402" s="217"/>
      <c r="C402" s="217"/>
      <c r="D402" s="217"/>
      <c r="E402" s="217"/>
      <c r="F402" s="217"/>
      <c r="G402" s="217"/>
      <c r="H402" s="217"/>
      <c r="I402" s="217"/>
      <c r="J402" s="217"/>
      <c r="K402" s="217"/>
      <c r="L402" s="217"/>
      <c r="M402" s="217"/>
      <c r="N402" s="217"/>
      <c r="O402" s="217"/>
      <c r="P402" s="217"/>
      <c r="Q402" s="217"/>
      <c r="R402" s="217"/>
      <c r="S402" s="217"/>
      <c r="T402" s="217"/>
      <c r="U402" s="217"/>
      <c r="V402" s="217"/>
      <c r="W402" s="217"/>
      <c r="X402" s="217"/>
      <c r="Y402" s="217"/>
      <c r="Z402" s="217"/>
    </row>
    <row r="403" ht="15.75" customHeight="1" spans="1:26">
      <c r="A403" s="217"/>
      <c r="B403" s="217"/>
      <c r="C403" s="217"/>
      <c r="D403" s="217"/>
      <c r="E403" s="217"/>
      <c r="F403" s="217"/>
      <c r="G403" s="217"/>
      <c r="H403" s="217"/>
      <c r="I403" s="217"/>
      <c r="J403" s="217"/>
      <c r="K403" s="217"/>
      <c r="L403" s="217"/>
      <c r="M403" s="217"/>
      <c r="N403" s="217"/>
      <c r="O403" s="217"/>
      <c r="P403" s="217"/>
      <c r="Q403" s="217"/>
      <c r="R403" s="217"/>
      <c r="S403" s="217"/>
      <c r="T403" s="217"/>
      <c r="U403" s="217"/>
      <c r="V403" s="217"/>
      <c r="W403" s="217"/>
      <c r="X403" s="217"/>
      <c r="Y403" s="217"/>
      <c r="Z403" s="217"/>
    </row>
    <row r="404" ht="15.75" customHeight="1" spans="1:26">
      <c r="A404" s="217"/>
      <c r="B404" s="217"/>
      <c r="C404" s="217"/>
      <c r="D404" s="217"/>
      <c r="E404" s="217"/>
      <c r="F404" s="217"/>
      <c r="G404" s="217"/>
      <c r="H404" s="217"/>
      <c r="I404" s="217"/>
      <c r="J404" s="217"/>
      <c r="K404" s="217"/>
      <c r="L404" s="217"/>
      <c r="M404" s="217"/>
      <c r="N404" s="217"/>
      <c r="O404" s="217"/>
      <c r="P404" s="217"/>
      <c r="Q404" s="217"/>
      <c r="R404" s="217"/>
      <c r="S404" s="217"/>
      <c r="T404" s="217"/>
      <c r="U404" s="217"/>
      <c r="V404" s="217"/>
      <c r="W404" s="217"/>
      <c r="X404" s="217"/>
      <c r="Y404" s="217"/>
      <c r="Z404" s="217"/>
    </row>
    <row r="405" ht="15.75" customHeight="1" spans="1:26">
      <c r="A405" s="217"/>
      <c r="B405" s="217"/>
      <c r="C405" s="217"/>
      <c r="D405" s="217"/>
      <c r="E405" s="217"/>
      <c r="F405" s="217"/>
      <c r="G405" s="217"/>
      <c r="H405" s="217"/>
      <c r="I405" s="217"/>
      <c r="J405" s="217"/>
      <c r="K405" s="217"/>
      <c r="L405" s="217"/>
      <c r="M405" s="217"/>
      <c r="N405" s="217"/>
      <c r="O405" s="217"/>
      <c r="P405" s="217"/>
      <c r="Q405" s="217"/>
      <c r="R405" s="217"/>
      <c r="S405" s="217"/>
      <c r="T405" s="217"/>
      <c r="U405" s="217"/>
      <c r="V405" s="217"/>
      <c r="W405" s="217"/>
      <c r="X405" s="217"/>
      <c r="Y405" s="217"/>
      <c r="Z405" s="217"/>
    </row>
    <row r="406" ht="15.75" customHeight="1" spans="1:26">
      <c r="A406" s="217"/>
      <c r="B406" s="217"/>
      <c r="C406" s="217"/>
      <c r="D406" s="217"/>
      <c r="E406" s="217"/>
      <c r="F406" s="217"/>
      <c r="G406" s="217"/>
      <c r="H406" s="217"/>
      <c r="I406" s="217"/>
      <c r="J406" s="217"/>
      <c r="K406" s="217"/>
      <c r="L406" s="217"/>
      <c r="M406" s="217"/>
      <c r="N406" s="217"/>
      <c r="O406" s="217"/>
      <c r="P406" s="217"/>
      <c r="Q406" s="217"/>
      <c r="R406" s="217"/>
      <c r="S406" s="217"/>
      <c r="T406" s="217"/>
      <c r="U406" s="217"/>
      <c r="V406" s="217"/>
      <c r="W406" s="217"/>
      <c r="X406" s="217"/>
      <c r="Y406" s="217"/>
      <c r="Z406" s="217"/>
    </row>
    <row r="407" ht="15.75" customHeight="1" spans="1:26">
      <c r="A407" s="217"/>
      <c r="B407" s="217"/>
      <c r="C407" s="217"/>
      <c r="D407" s="217"/>
      <c r="E407" s="217"/>
      <c r="F407" s="217"/>
      <c r="G407" s="217"/>
      <c r="H407" s="217"/>
      <c r="I407" s="217"/>
      <c r="J407" s="217"/>
      <c r="K407" s="217"/>
      <c r="L407" s="217"/>
      <c r="M407" s="217"/>
      <c r="N407" s="217"/>
      <c r="O407" s="217"/>
      <c r="P407" s="217"/>
      <c r="Q407" s="217"/>
      <c r="R407" s="217"/>
      <c r="S407" s="217"/>
      <c r="T407" s="217"/>
      <c r="U407" s="217"/>
      <c r="V407" s="217"/>
      <c r="W407" s="217"/>
      <c r="X407" s="217"/>
      <c r="Y407" s="217"/>
      <c r="Z407" s="217"/>
    </row>
    <row r="408" ht="15.75" customHeight="1" spans="1:26">
      <c r="A408" s="217"/>
      <c r="B408" s="217"/>
      <c r="C408" s="217"/>
      <c r="D408" s="217"/>
      <c r="E408" s="217"/>
      <c r="F408" s="217"/>
      <c r="G408" s="217"/>
      <c r="H408" s="217"/>
      <c r="I408" s="217"/>
      <c r="J408" s="217"/>
      <c r="K408" s="217"/>
      <c r="L408" s="217"/>
      <c r="M408" s="217"/>
      <c r="N408" s="217"/>
      <c r="O408" s="217"/>
      <c r="P408" s="217"/>
      <c r="Q408" s="217"/>
      <c r="R408" s="217"/>
      <c r="S408" s="217"/>
      <c r="T408" s="217"/>
      <c r="U408" s="217"/>
      <c r="V408" s="217"/>
      <c r="W408" s="217"/>
      <c r="X408" s="217"/>
      <c r="Y408" s="217"/>
      <c r="Z408" s="217"/>
    </row>
    <row r="409" ht="15.75" customHeight="1" spans="1:26">
      <c r="A409" s="217"/>
      <c r="B409" s="217"/>
      <c r="C409" s="217"/>
      <c r="D409" s="217"/>
      <c r="E409" s="217"/>
      <c r="F409" s="217"/>
      <c r="G409" s="217"/>
      <c r="H409" s="217"/>
      <c r="I409" s="217"/>
      <c r="J409" s="217"/>
      <c r="K409" s="217"/>
      <c r="L409" s="217"/>
      <c r="M409" s="217"/>
      <c r="N409" s="217"/>
      <c r="O409" s="217"/>
      <c r="P409" s="217"/>
      <c r="Q409" s="217"/>
      <c r="R409" s="217"/>
      <c r="S409" s="217"/>
      <c r="T409" s="217"/>
      <c r="U409" s="217"/>
      <c r="V409" s="217"/>
      <c r="W409" s="217"/>
      <c r="X409" s="217"/>
      <c r="Y409" s="217"/>
      <c r="Z409" s="217"/>
    </row>
    <row r="410" ht="15.75" customHeight="1" spans="1:26">
      <c r="A410" s="217"/>
      <c r="B410" s="217"/>
      <c r="C410" s="217"/>
      <c r="D410" s="217"/>
      <c r="E410" s="217"/>
      <c r="F410" s="217"/>
      <c r="G410" s="217"/>
      <c r="H410" s="217"/>
      <c r="I410" s="217"/>
      <c r="J410" s="217"/>
      <c r="K410" s="217"/>
      <c r="L410" s="217"/>
      <c r="M410" s="217"/>
      <c r="N410" s="217"/>
      <c r="O410" s="217"/>
      <c r="P410" s="217"/>
      <c r="Q410" s="217"/>
      <c r="R410" s="217"/>
      <c r="S410" s="217"/>
      <c r="T410" s="217"/>
      <c r="U410" s="217"/>
      <c r="V410" s="217"/>
      <c r="W410" s="217"/>
      <c r="X410" s="217"/>
      <c r="Y410" s="217"/>
      <c r="Z410" s="217"/>
    </row>
    <row r="411" ht="15.75" customHeight="1" spans="1:26">
      <c r="A411" s="217"/>
      <c r="B411" s="217"/>
      <c r="C411" s="217"/>
      <c r="D411" s="217"/>
      <c r="E411" s="217"/>
      <c r="F411" s="217"/>
      <c r="G411" s="217"/>
      <c r="H411" s="217"/>
      <c r="I411" s="217"/>
      <c r="J411" s="217"/>
      <c r="K411" s="217"/>
      <c r="L411" s="217"/>
      <c r="M411" s="217"/>
      <c r="N411" s="217"/>
      <c r="O411" s="217"/>
      <c r="P411" s="217"/>
      <c r="Q411" s="217"/>
      <c r="R411" s="217"/>
      <c r="S411" s="217"/>
      <c r="T411" s="217"/>
      <c r="U411" s="217"/>
      <c r="V411" s="217"/>
      <c r="W411" s="217"/>
      <c r="X411" s="217"/>
      <c r="Y411" s="217"/>
      <c r="Z411" s="217"/>
    </row>
    <row r="412" ht="15.75" customHeight="1" spans="1:26">
      <c r="A412" s="217"/>
      <c r="B412" s="217"/>
      <c r="C412" s="217"/>
      <c r="D412" s="217"/>
      <c r="E412" s="217"/>
      <c r="F412" s="217"/>
      <c r="G412" s="217"/>
      <c r="H412" s="217"/>
      <c r="I412" s="217"/>
      <c r="J412" s="217"/>
      <c r="K412" s="217"/>
      <c r="L412" s="217"/>
      <c r="M412" s="217"/>
      <c r="N412" s="217"/>
      <c r="O412" s="217"/>
      <c r="P412" s="217"/>
      <c r="Q412" s="217"/>
      <c r="R412" s="217"/>
      <c r="S412" s="217"/>
      <c r="T412" s="217"/>
      <c r="U412" s="217"/>
      <c r="V412" s="217"/>
      <c r="W412" s="217"/>
      <c r="X412" s="217"/>
      <c r="Y412" s="217"/>
      <c r="Z412" s="217"/>
    </row>
    <row r="413" ht="15.75" customHeight="1" spans="1:26">
      <c r="A413" s="217"/>
      <c r="B413" s="217"/>
      <c r="C413" s="217"/>
      <c r="D413" s="217"/>
      <c r="E413" s="217"/>
      <c r="F413" s="217"/>
      <c r="G413" s="217"/>
      <c r="H413" s="217"/>
      <c r="I413" s="217"/>
      <c r="J413" s="217"/>
      <c r="K413" s="217"/>
      <c r="L413" s="217"/>
      <c r="M413" s="217"/>
      <c r="N413" s="217"/>
      <c r="O413" s="217"/>
      <c r="P413" s="217"/>
      <c r="Q413" s="217"/>
      <c r="R413" s="217"/>
      <c r="S413" s="217"/>
      <c r="T413" s="217"/>
      <c r="U413" s="217"/>
      <c r="V413" s="217"/>
      <c r="W413" s="217"/>
      <c r="X413" s="217"/>
      <c r="Y413" s="217"/>
      <c r="Z413" s="217"/>
    </row>
    <row r="414" ht="15.75" customHeight="1" spans="1:26">
      <c r="A414" s="217"/>
      <c r="B414" s="217"/>
      <c r="C414" s="217"/>
      <c r="D414" s="217"/>
      <c r="E414" s="217"/>
      <c r="F414" s="217"/>
      <c r="G414" s="217"/>
      <c r="H414" s="217"/>
      <c r="I414" s="217"/>
      <c r="J414" s="217"/>
      <c r="K414" s="217"/>
      <c r="L414" s="217"/>
      <c r="M414" s="217"/>
      <c r="N414" s="217"/>
      <c r="O414" s="217"/>
      <c r="P414" s="217"/>
      <c r="Q414" s="217"/>
      <c r="R414" s="217"/>
      <c r="S414" s="217"/>
      <c r="T414" s="217"/>
      <c r="U414" s="217"/>
      <c r="V414" s="217"/>
      <c r="W414" s="217"/>
      <c r="X414" s="217"/>
      <c r="Y414" s="217"/>
      <c r="Z414" s="217"/>
    </row>
    <row r="415" ht="15.75" customHeight="1" spans="1:26">
      <c r="A415" s="217"/>
      <c r="B415" s="217"/>
      <c r="C415" s="217"/>
      <c r="D415" s="217"/>
      <c r="E415" s="217"/>
      <c r="F415" s="217"/>
      <c r="G415" s="217"/>
      <c r="H415" s="217"/>
      <c r="I415" s="217"/>
      <c r="J415" s="217"/>
      <c r="K415" s="217"/>
      <c r="L415" s="217"/>
      <c r="M415" s="217"/>
      <c r="N415" s="217"/>
      <c r="O415" s="217"/>
      <c r="P415" s="217"/>
      <c r="Q415" s="217"/>
      <c r="R415" s="217"/>
      <c r="S415" s="217"/>
      <c r="T415" s="217"/>
      <c r="U415" s="217"/>
      <c r="V415" s="217"/>
      <c r="W415" s="217"/>
      <c r="X415" s="217"/>
      <c r="Y415" s="217"/>
      <c r="Z415" s="217"/>
    </row>
    <row r="416" ht="15.75" customHeight="1" spans="1:26">
      <c r="A416" s="217"/>
      <c r="B416" s="217"/>
      <c r="C416" s="217"/>
      <c r="D416" s="217"/>
      <c r="E416" s="217"/>
      <c r="F416" s="217"/>
      <c r="G416" s="217"/>
      <c r="H416" s="217"/>
      <c r="I416" s="217"/>
      <c r="J416" s="217"/>
      <c r="K416" s="217"/>
      <c r="L416" s="217"/>
      <c r="M416" s="217"/>
      <c r="N416" s="217"/>
      <c r="O416" s="217"/>
      <c r="P416" s="217"/>
      <c r="Q416" s="217"/>
      <c r="R416" s="217"/>
      <c r="S416" s="217"/>
      <c r="T416" s="217"/>
      <c r="U416" s="217"/>
      <c r="V416" s="217"/>
      <c r="W416" s="217"/>
      <c r="X416" s="217"/>
      <c r="Y416" s="217"/>
      <c r="Z416" s="217"/>
    </row>
    <row r="417" ht="15.75" customHeight="1" spans="1:26">
      <c r="A417" s="217"/>
      <c r="B417" s="217"/>
      <c r="C417" s="217"/>
      <c r="D417" s="217"/>
      <c r="E417" s="217"/>
      <c r="F417" s="217"/>
      <c r="G417" s="217"/>
      <c r="H417" s="217"/>
      <c r="I417" s="217"/>
      <c r="J417" s="217"/>
      <c r="K417" s="217"/>
      <c r="L417" s="217"/>
      <c r="M417" s="217"/>
      <c r="N417" s="217"/>
      <c r="O417" s="217"/>
      <c r="P417" s="217"/>
      <c r="Q417" s="217"/>
      <c r="R417" s="217"/>
      <c r="S417" s="217"/>
      <c r="T417" s="217"/>
      <c r="U417" s="217"/>
      <c r="V417" s="217"/>
      <c r="W417" s="217"/>
      <c r="X417" s="217"/>
      <c r="Y417" s="217"/>
      <c r="Z417" s="217"/>
    </row>
    <row r="418" ht="15.75" customHeight="1" spans="1:26">
      <c r="A418" s="217"/>
      <c r="B418" s="217"/>
      <c r="C418" s="217"/>
      <c r="D418" s="217"/>
      <c r="E418" s="217"/>
      <c r="F418" s="217"/>
      <c r="G418" s="217"/>
      <c r="H418" s="217"/>
      <c r="I418" s="217"/>
      <c r="J418" s="217"/>
      <c r="K418" s="217"/>
      <c r="L418" s="217"/>
      <c r="M418" s="217"/>
      <c r="N418" s="217"/>
      <c r="O418" s="217"/>
      <c r="P418" s="217"/>
      <c r="Q418" s="217"/>
      <c r="R418" s="217"/>
      <c r="S418" s="217"/>
      <c r="T418" s="217"/>
      <c r="U418" s="217"/>
      <c r="V418" s="217"/>
      <c r="W418" s="217"/>
      <c r="X418" s="217"/>
      <c r="Y418" s="217"/>
      <c r="Z418" s="217"/>
    </row>
    <row r="419" ht="15.75" customHeight="1" spans="1:26">
      <c r="A419" s="217"/>
      <c r="B419" s="217"/>
      <c r="C419" s="217"/>
      <c r="D419" s="217"/>
      <c r="E419" s="217"/>
      <c r="F419" s="217"/>
      <c r="G419" s="217"/>
      <c r="H419" s="217"/>
      <c r="I419" s="217"/>
      <c r="J419" s="217"/>
      <c r="K419" s="217"/>
      <c r="L419" s="217"/>
      <c r="M419" s="217"/>
      <c r="N419" s="217"/>
      <c r="O419" s="217"/>
      <c r="P419" s="217"/>
      <c r="Q419" s="217"/>
      <c r="R419" s="217"/>
      <c r="S419" s="217"/>
      <c r="T419" s="217"/>
      <c r="U419" s="217"/>
      <c r="V419" s="217"/>
      <c r="W419" s="217"/>
      <c r="X419" s="217"/>
      <c r="Y419" s="217"/>
      <c r="Z419" s="217"/>
    </row>
    <row r="420" ht="15.75" customHeight="1" spans="1:26">
      <c r="A420" s="217"/>
      <c r="B420" s="217"/>
      <c r="C420" s="217"/>
      <c r="D420" s="217"/>
      <c r="E420" s="217"/>
      <c r="F420" s="217"/>
      <c r="G420" s="217"/>
      <c r="H420" s="217"/>
      <c r="I420" s="217"/>
      <c r="J420" s="217"/>
      <c r="K420" s="217"/>
      <c r="L420" s="217"/>
      <c r="M420" s="217"/>
      <c r="N420" s="217"/>
      <c r="O420" s="217"/>
      <c r="P420" s="217"/>
      <c r="Q420" s="217"/>
      <c r="R420" s="217"/>
      <c r="S420" s="217"/>
      <c r="T420" s="217"/>
      <c r="U420" s="217"/>
      <c r="V420" s="217"/>
      <c r="W420" s="217"/>
      <c r="X420" s="217"/>
      <c r="Y420" s="217"/>
      <c r="Z420" s="217"/>
    </row>
    <row r="421" ht="15.75" customHeight="1" spans="1:26">
      <c r="A421" s="217"/>
      <c r="B421" s="217"/>
      <c r="C421" s="217"/>
      <c r="D421" s="217"/>
      <c r="E421" s="217"/>
      <c r="F421" s="217"/>
      <c r="G421" s="217"/>
      <c r="H421" s="217"/>
      <c r="I421" s="217"/>
      <c r="J421" s="217"/>
      <c r="K421" s="217"/>
      <c r="L421" s="217"/>
      <c r="M421" s="217"/>
      <c r="N421" s="217"/>
      <c r="O421" s="217"/>
      <c r="P421" s="217"/>
      <c r="Q421" s="217"/>
      <c r="R421" s="217"/>
      <c r="S421" s="217"/>
      <c r="T421" s="217"/>
      <c r="U421" s="217"/>
      <c r="V421" s="217"/>
      <c r="W421" s="217"/>
      <c r="X421" s="217"/>
      <c r="Y421" s="217"/>
      <c r="Z421" s="217"/>
    </row>
    <row r="422" ht="15.75" customHeight="1" spans="1:26">
      <c r="A422" s="217"/>
      <c r="B422" s="217"/>
      <c r="C422" s="217"/>
      <c r="D422" s="217"/>
      <c r="E422" s="217"/>
      <c r="F422" s="217"/>
      <c r="G422" s="217"/>
      <c r="H422" s="217"/>
      <c r="I422" s="217"/>
      <c r="J422" s="217"/>
      <c r="K422" s="217"/>
      <c r="L422" s="217"/>
      <c r="M422" s="217"/>
      <c r="N422" s="217"/>
      <c r="O422" s="217"/>
      <c r="P422" s="217"/>
      <c r="Q422" s="217"/>
      <c r="R422" s="217"/>
      <c r="S422" s="217"/>
      <c r="T422" s="217"/>
      <c r="U422" s="217"/>
      <c r="V422" s="217"/>
      <c r="W422" s="217"/>
      <c r="X422" s="217"/>
      <c r="Y422" s="217"/>
      <c r="Z422" s="217"/>
    </row>
    <row r="423" ht="15.75" customHeight="1" spans="1:26">
      <c r="A423" s="217"/>
      <c r="B423" s="217"/>
      <c r="C423" s="217"/>
      <c r="D423" s="217"/>
      <c r="E423" s="217"/>
      <c r="F423" s="217"/>
      <c r="G423" s="217"/>
      <c r="H423" s="217"/>
      <c r="I423" s="217"/>
      <c r="J423" s="217"/>
      <c r="K423" s="217"/>
      <c r="L423" s="217"/>
      <c r="M423" s="217"/>
      <c r="N423" s="217"/>
      <c r="O423" s="217"/>
      <c r="P423" s="217"/>
      <c r="Q423" s="217"/>
      <c r="R423" s="217"/>
      <c r="S423" s="217"/>
      <c r="T423" s="217"/>
      <c r="U423" s="217"/>
      <c r="V423" s="217"/>
      <c r="W423" s="217"/>
      <c r="X423" s="217"/>
      <c r="Y423" s="217"/>
      <c r="Z423" s="217"/>
    </row>
    <row r="424" ht="15.75" customHeight="1" spans="1:26">
      <c r="A424" s="217"/>
      <c r="B424" s="217"/>
      <c r="C424" s="217"/>
      <c r="D424" s="217"/>
      <c r="E424" s="217"/>
      <c r="F424" s="217"/>
      <c r="G424" s="217"/>
      <c r="H424" s="217"/>
      <c r="I424" s="217"/>
      <c r="J424" s="217"/>
      <c r="K424" s="217"/>
      <c r="L424" s="217"/>
      <c r="M424" s="217"/>
      <c r="N424" s="217"/>
      <c r="O424" s="217"/>
      <c r="P424" s="217"/>
      <c r="Q424" s="217"/>
      <c r="R424" s="217"/>
      <c r="S424" s="217"/>
      <c r="T424" s="217"/>
      <c r="U424" s="217"/>
      <c r="V424" s="217"/>
      <c r="W424" s="217"/>
      <c r="X424" s="217"/>
      <c r="Y424" s="217"/>
      <c r="Z424" s="217"/>
    </row>
    <row r="425" ht="15.75" customHeight="1" spans="1:26">
      <c r="A425" s="217"/>
      <c r="B425" s="217"/>
      <c r="C425" s="217"/>
      <c r="D425" s="217"/>
      <c r="E425" s="217"/>
      <c r="F425" s="217"/>
      <c r="G425" s="217"/>
      <c r="H425" s="217"/>
      <c r="I425" s="217"/>
      <c r="J425" s="217"/>
      <c r="K425" s="217"/>
      <c r="L425" s="217"/>
      <c r="M425" s="217"/>
      <c r="N425" s="217"/>
      <c r="O425" s="217"/>
      <c r="P425" s="217"/>
      <c r="Q425" s="217"/>
      <c r="R425" s="217"/>
      <c r="S425" s="217"/>
      <c r="T425" s="217"/>
      <c r="U425" s="217"/>
      <c r="V425" s="217"/>
      <c r="W425" s="217"/>
      <c r="X425" s="217"/>
      <c r="Y425" s="217"/>
      <c r="Z425" s="217"/>
    </row>
    <row r="426" ht="15.75" customHeight="1" spans="1:26">
      <c r="A426" s="217"/>
      <c r="B426" s="217"/>
      <c r="C426" s="217"/>
      <c r="D426" s="217"/>
      <c r="E426" s="217"/>
      <c r="F426" s="217"/>
      <c r="G426" s="217"/>
      <c r="H426" s="217"/>
      <c r="I426" s="217"/>
      <c r="J426" s="217"/>
      <c r="K426" s="217"/>
      <c r="L426" s="217"/>
      <c r="M426" s="217"/>
      <c r="N426" s="217"/>
      <c r="O426" s="217"/>
      <c r="P426" s="217"/>
      <c r="Q426" s="217"/>
      <c r="R426" s="217"/>
      <c r="S426" s="217"/>
      <c r="T426" s="217"/>
      <c r="U426" s="217"/>
      <c r="V426" s="217"/>
      <c r="W426" s="217"/>
      <c r="X426" s="217"/>
      <c r="Y426" s="217"/>
      <c r="Z426" s="217"/>
    </row>
    <row r="427" ht="15.75" customHeight="1" spans="1:26">
      <c r="A427" s="217"/>
      <c r="B427" s="217"/>
      <c r="C427" s="217"/>
      <c r="D427" s="217"/>
      <c r="E427" s="217"/>
      <c r="F427" s="217"/>
      <c r="G427" s="217"/>
      <c r="H427" s="217"/>
      <c r="I427" s="217"/>
      <c r="J427" s="217"/>
      <c r="K427" s="217"/>
      <c r="L427" s="217"/>
      <c r="M427" s="217"/>
      <c r="N427" s="217"/>
      <c r="O427" s="217"/>
      <c r="P427" s="217"/>
      <c r="Q427" s="217"/>
      <c r="R427" s="217"/>
      <c r="S427" s="217"/>
      <c r="T427" s="217"/>
      <c r="U427" s="217"/>
      <c r="V427" s="217"/>
      <c r="W427" s="217"/>
      <c r="X427" s="217"/>
      <c r="Y427" s="217"/>
      <c r="Z427" s="217"/>
    </row>
    <row r="428" ht="15.75" customHeight="1" spans="1:26">
      <c r="A428" s="217"/>
      <c r="B428" s="217"/>
      <c r="C428" s="217"/>
      <c r="D428" s="217"/>
      <c r="E428" s="217"/>
      <c r="F428" s="217"/>
      <c r="G428" s="217"/>
      <c r="H428" s="217"/>
      <c r="I428" s="217"/>
      <c r="J428" s="217"/>
      <c r="K428" s="217"/>
      <c r="L428" s="217"/>
      <c r="M428" s="217"/>
      <c r="N428" s="217"/>
      <c r="O428" s="217"/>
      <c r="P428" s="217"/>
      <c r="Q428" s="217"/>
      <c r="R428" s="217"/>
      <c r="S428" s="217"/>
      <c r="T428" s="217"/>
      <c r="U428" s="217"/>
      <c r="V428" s="217"/>
      <c r="W428" s="217"/>
      <c r="X428" s="217"/>
      <c r="Y428" s="217"/>
      <c r="Z428" s="217"/>
    </row>
    <row r="429" ht="15.75" customHeight="1" spans="1:26">
      <c r="A429" s="217"/>
      <c r="B429" s="217"/>
      <c r="C429" s="217"/>
      <c r="D429" s="217"/>
      <c r="E429" s="217"/>
      <c r="F429" s="217"/>
      <c r="G429" s="217"/>
      <c r="H429" s="217"/>
      <c r="I429" s="217"/>
      <c r="J429" s="217"/>
      <c r="K429" s="217"/>
      <c r="L429" s="217"/>
      <c r="M429" s="217"/>
      <c r="N429" s="217"/>
      <c r="O429" s="217"/>
      <c r="P429" s="217"/>
      <c r="Q429" s="217"/>
      <c r="R429" s="217"/>
      <c r="S429" s="217"/>
      <c r="T429" s="217"/>
      <c r="U429" s="217"/>
      <c r="V429" s="217"/>
      <c r="W429" s="217"/>
      <c r="X429" s="217"/>
      <c r="Y429" s="217"/>
      <c r="Z429" s="217"/>
    </row>
    <row r="430" ht="15.75" customHeight="1" spans="1:26">
      <c r="A430" s="217"/>
      <c r="B430" s="217"/>
      <c r="C430" s="217"/>
      <c r="D430" s="217"/>
      <c r="E430" s="217"/>
      <c r="F430" s="217"/>
      <c r="G430" s="217"/>
      <c r="H430" s="217"/>
      <c r="I430" s="217"/>
      <c r="J430" s="217"/>
      <c r="K430" s="217"/>
      <c r="L430" s="217"/>
      <c r="M430" s="217"/>
      <c r="N430" s="217"/>
      <c r="O430" s="217"/>
      <c r="P430" s="217"/>
      <c r="Q430" s="217"/>
      <c r="R430" s="217"/>
      <c r="S430" s="217"/>
      <c r="T430" s="217"/>
      <c r="U430" s="217"/>
      <c r="V430" s="217"/>
      <c r="W430" s="217"/>
      <c r="X430" s="217"/>
      <c r="Y430" s="217"/>
      <c r="Z430" s="217"/>
    </row>
    <row r="431" ht="15.75" customHeight="1" spans="1:26">
      <c r="A431" s="217"/>
      <c r="B431" s="217"/>
      <c r="C431" s="217"/>
      <c r="D431" s="217"/>
      <c r="E431" s="217"/>
      <c r="F431" s="217"/>
      <c r="G431" s="217"/>
      <c r="H431" s="217"/>
      <c r="I431" s="217"/>
      <c r="J431" s="217"/>
      <c r="K431" s="217"/>
      <c r="L431" s="217"/>
      <c r="M431" s="217"/>
      <c r="N431" s="217"/>
      <c r="O431" s="217"/>
      <c r="P431" s="217"/>
      <c r="Q431" s="217"/>
      <c r="R431" s="217"/>
      <c r="S431" s="217"/>
      <c r="T431" s="217"/>
      <c r="U431" s="217"/>
      <c r="V431" s="217"/>
      <c r="W431" s="217"/>
      <c r="X431" s="217"/>
      <c r="Y431" s="217"/>
      <c r="Z431" s="217"/>
    </row>
    <row r="432" ht="15.75" customHeight="1" spans="1:26">
      <c r="A432" s="217"/>
      <c r="B432" s="217"/>
      <c r="C432" s="217"/>
      <c r="D432" s="217"/>
      <c r="E432" s="217"/>
      <c r="F432" s="217"/>
      <c r="G432" s="217"/>
      <c r="H432" s="217"/>
      <c r="I432" s="217"/>
      <c r="J432" s="217"/>
      <c r="K432" s="217"/>
      <c r="L432" s="217"/>
      <c r="M432" s="217"/>
      <c r="N432" s="217"/>
      <c r="O432" s="217"/>
      <c r="P432" s="217"/>
      <c r="Q432" s="217"/>
      <c r="R432" s="217"/>
      <c r="S432" s="217"/>
      <c r="T432" s="217"/>
      <c r="U432" s="217"/>
      <c r="V432" s="217"/>
      <c r="W432" s="217"/>
      <c r="X432" s="217"/>
      <c r="Y432" s="217"/>
      <c r="Z432" s="217"/>
    </row>
    <row r="433" ht="15.75" customHeight="1" spans="1:26">
      <c r="A433" s="217"/>
      <c r="B433" s="217"/>
      <c r="C433" s="217"/>
      <c r="D433" s="217"/>
      <c r="E433" s="217"/>
      <c r="F433" s="217"/>
      <c r="G433" s="217"/>
      <c r="H433" s="217"/>
      <c r="I433" s="217"/>
      <c r="J433" s="217"/>
      <c r="K433" s="217"/>
      <c r="L433" s="217"/>
      <c r="M433" s="217"/>
      <c r="N433" s="217"/>
      <c r="O433" s="217"/>
      <c r="P433" s="217"/>
      <c r="Q433" s="217"/>
      <c r="R433" s="217"/>
      <c r="S433" s="217"/>
      <c r="T433" s="217"/>
      <c r="U433" s="217"/>
      <c r="V433" s="217"/>
      <c r="W433" s="217"/>
      <c r="X433" s="217"/>
      <c r="Y433" s="217"/>
      <c r="Z433" s="217"/>
    </row>
    <row r="434" ht="15.75" customHeight="1" spans="1:26">
      <c r="A434" s="217"/>
      <c r="B434" s="217"/>
      <c r="C434" s="217"/>
      <c r="D434" s="217"/>
      <c r="E434" s="217"/>
      <c r="F434" s="217"/>
      <c r="G434" s="217"/>
      <c r="H434" s="217"/>
      <c r="I434" s="217"/>
      <c r="J434" s="217"/>
      <c r="K434" s="217"/>
      <c r="L434" s="217"/>
      <c r="M434" s="217"/>
      <c r="N434" s="217"/>
      <c r="O434" s="217"/>
      <c r="P434" s="217"/>
      <c r="Q434" s="217"/>
      <c r="R434" s="217"/>
      <c r="S434" s="217"/>
      <c r="T434" s="217"/>
      <c r="U434" s="217"/>
      <c r="V434" s="217"/>
      <c r="W434" s="217"/>
      <c r="X434" s="217"/>
      <c r="Y434" s="217"/>
      <c r="Z434" s="217"/>
    </row>
    <row r="435" ht="15.75" customHeight="1" spans="1:26">
      <c r="A435" s="217"/>
      <c r="B435" s="217"/>
      <c r="C435" s="217"/>
      <c r="D435" s="217"/>
      <c r="E435" s="217"/>
      <c r="F435" s="217"/>
      <c r="G435" s="217"/>
      <c r="H435" s="217"/>
      <c r="I435" s="217"/>
      <c r="J435" s="217"/>
      <c r="K435" s="217"/>
      <c r="L435" s="217"/>
      <c r="M435" s="217"/>
      <c r="N435" s="217"/>
      <c r="O435" s="217"/>
      <c r="P435" s="217"/>
      <c r="Q435" s="217"/>
      <c r="R435" s="217"/>
      <c r="S435" s="217"/>
      <c r="T435" s="217"/>
      <c r="U435" s="217"/>
      <c r="V435" s="217"/>
      <c r="W435" s="217"/>
      <c r="X435" s="217"/>
      <c r="Y435" s="217"/>
      <c r="Z435" s="217"/>
    </row>
    <row r="436" ht="15.75" customHeight="1" spans="1:26">
      <c r="A436" s="217"/>
      <c r="B436" s="217"/>
      <c r="C436" s="217"/>
      <c r="D436" s="217"/>
      <c r="E436" s="217"/>
      <c r="F436" s="217"/>
      <c r="G436" s="217"/>
      <c r="H436" s="217"/>
      <c r="I436" s="217"/>
      <c r="J436" s="217"/>
      <c r="K436" s="217"/>
      <c r="L436" s="217"/>
      <c r="M436" s="217"/>
      <c r="N436" s="217"/>
      <c r="O436" s="217"/>
      <c r="P436" s="217"/>
      <c r="Q436" s="217"/>
      <c r="R436" s="217"/>
      <c r="S436" s="217"/>
      <c r="T436" s="217"/>
      <c r="U436" s="217"/>
      <c r="V436" s="217"/>
      <c r="W436" s="217"/>
      <c r="X436" s="217"/>
      <c r="Y436" s="217"/>
      <c r="Z436" s="217"/>
    </row>
    <row r="437" ht="15.75" customHeight="1" spans="1:26">
      <c r="A437" s="217"/>
      <c r="B437" s="217"/>
      <c r="C437" s="217"/>
      <c r="D437" s="217"/>
      <c r="E437" s="217"/>
      <c r="F437" s="217"/>
      <c r="G437" s="217"/>
      <c r="H437" s="217"/>
      <c r="I437" s="217"/>
      <c r="J437" s="217"/>
      <c r="K437" s="217"/>
      <c r="L437" s="217"/>
      <c r="M437" s="217"/>
      <c r="N437" s="217"/>
      <c r="O437" s="217"/>
      <c r="P437" s="217"/>
      <c r="Q437" s="217"/>
      <c r="R437" s="217"/>
      <c r="S437" s="217"/>
      <c r="T437" s="217"/>
      <c r="U437" s="217"/>
      <c r="V437" s="217"/>
      <c r="W437" s="217"/>
      <c r="X437" s="217"/>
      <c r="Y437" s="217"/>
      <c r="Z437" s="217"/>
    </row>
    <row r="438" ht="15.75" customHeight="1" spans="1:26">
      <c r="A438" s="217"/>
      <c r="B438" s="217"/>
      <c r="C438" s="217"/>
      <c r="D438" s="217"/>
      <c r="E438" s="217"/>
      <c r="F438" s="217"/>
      <c r="G438" s="217"/>
      <c r="H438" s="217"/>
      <c r="I438" s="217"/>
      <c r="J438" s="217"/>
      <c r="K438" s="217"/>
      <c r="L438" s="217"/>
      <c r="M438" s="217"/>
      <c r="N438" s="217"/>
      <c r="O438" s="217"/>
      <c r="P438" s="217"/>
      <c r="Q438" s="217"/>
      <c r="R438" s="217"/>
      <c r="S438" s="217"/>
      <c r="T438" s="217"/>
      <c r="U438" s="217"/>
      <c r="V438" s="217"/>
      <c r="W438" s="217"/>
      <c r="X438" s="217"/>
      <c r="Y438" s="217"/>
      <c r="Z438" s="217"/>
    </row>
    <row r="439" ht="15.75" customHeight="1" spans="1:26">
      <c r="A439" s="217"/>
      <c r="B439" s="217"/>
      <c r="C439" s="217"/>
      <c r="D439" s="217"/>
      <c r="E439" s="217"/>
      <c r="F439" s="217"/>
      <c r="G439" s="217"/>
      <c r="H439" s="217"/>
      <c r="I439" s="217"/>
      <c r="J439" s="217"/>
      <c r="K439" s="217"/>
      <c r="L439" s="217"/>
      <c r="M439" s="217"/>
      <c r="N439" s="217"/>
      <c r="O439" s="217"/>
      <c r="P439" s="217"/>
      <c r="Q439" s="217"/>
      <c r="R439" s="217"/>
      <c r="S439" s="217"/>
      <c r="T439" s="217"/>
      <c r="U439" s="217"/>
      <c r="V439" s="217"/>
      <c r="W439" s="217"/>
      <c r="X439" s="217"/>
      <c r="Y439" s="217"/>
      <c r="Z439" s="217"/>
    </row>
    <row r="440" ht="15.75" customHeight="1" spans="1:26">
      <c r="A440" s="217"/>
      <c r="B440" s="217"/>
      <c r="C440" s="217"/>
      <c r="D440" s="217"/>
      <c r="E440" s="217"/>
      <c r="F440" s="217"/>
      <c r="G440" s="217"/>
      <c r="H440" s="217"/>
      <c r="I440" s="217"/>
      <c r="J440" s="217"/>
      <c r="K440" s="217"/>
      <c r="L440" s="217"/>
      <c r="M440" s="217"/>
      <c r="N440" s="217"/>
      <c r="O440" s="217"/>
      <c r="P440" s="217"/>
      <c r="Q440" s="217"/>
      <c r="R440" s="217"/>
      <c r="S440" s="217"/>
      <c r="T440" s="217"/>
      <c r="U440" s="217"/>
      <c r="V440" s="217"/>
      <c r="W440" s="217"/>
      <c r="X440" s="217"/>
      <c r="Y440" s="217"/>
      <c r="Z440" s="217"/>
    </row>
    <row r="441" ht="15.75" customHeight="1" spans="1:26">
      <c r="A441" s="217"/>
      <c r="B441" s="217"/>
      <c r="C441" s="217"/>
      <c r="D441" s="217"/>
      <c r="E441" s="217"/>
      <c r="F441" s="217"/>
      <c r="G441" s="217"/>
      <c r="H441" s="217"/>
      <c r="I441" s="217"/>
      <c r="J441" s="217"/>
      <c r="K441" s="217"/>
      <c r="L441" s="217"/>
      <c r="M441" s="217"/>
      <c r="N441" s="217"/>
      <c r="O441" s="217"/>
      <c r="P441" s="217"/>
      <c r="Q441" s="217"/>
      <c r="R441" s="217"/>
      <c r="S441" s="217"/>
      <c r="T441" s="217"/>
      <c r="U441" s="217"/>
      <c r="V441" s="217"/>
      <c r="W441" s="217"/>
      <c r="X441" s="217"/>
      <c r="Y441" s="217"/>
      <c r="Z441" s="217"/>
    </row>
    <row r="442" ht="15.75" customHeight="1" spans="1:26">
      <c r="A442" s="217"/>
      <c r="B442" s="217"/>
      <c r="C442" s="217"/>
      <c r="D442" s="217"/>
      <c r="E442" s="217"/>
      <c r="F442" s="217"/>
      <c r="G442" s="217"/>
      <c r="H442" s="217"/>
      <c r="I442" s="217"/>
      <c r="J442" s="217"/>
      <c r="K442" s="217"/>
      <c r="L442" s="217"/>
      <c r="M442" s="217"/>
      <c r="N442" s="217"/>
      <c r="O442" s="217"/>
      <c r="P442" s="217"/>
      <c r="Q442" s="217"/>
      <c r="R442" s="217"/>
      <c r="S442" s="217"/>
      <c r="T442" s="217"/>
      <c r="U442" s="217"/>
      <c r="V442" s="217"/>
      <c r="W442" s="217"/>
      <c r="X442" s="217"/>
      <c r="Y442" s="217"/>
      <c r="Z442" s="217"/>
    </row>
    <row r="443" ht="15.75" customHeight="1" spans="1:26">
      <c r="A443" s="217"/>
      <c r="B443" s="217"/>
      <c r="C443" s="217"/>
      <c r="D443" s="217"/>
      <c r="E443" s="217"/>
      <c r="F443" s="217"/>
      <c r="G443" s="217"/>
      <c r="H443" s="217"/>
      <c r="I443" s="217"/>
      <c r="J443" s="217"/>
      <c r="K443" s="217"/>
      <c r="L443" s="217"/>
      <c r="M443" s="217"/>
      <c r="N443" s="217"/>
      <c r="O443" s="217"/>
      <c r="P443" s="217"/>
      <c r="Q443" s="217"/>
      <c r="R443" s="217"/>
      <c r="S443" s="217"/>
      <c r="T443" s="217"/>
      <c r="U443" s="217"/>
      <c r="V443" s="217"/>
      <c r="W443" s="217"/>
      <c r="X443" s="217"/>
      <c r="Y443" s="217"/>
      <c r="Z443" s="217"/>
    </row>
    <row r="444" ht="15.75" customHeight="1" spans="1:26">
      <c r="A444" s="217"/>
      <c r="B444" s="217"/>
      <c r="C444" s="217"/>
      <c r="D444" s="217"/>
      <c r="E444" s="217"/>
      <c r="F444" s="217"/>
      <c r="G444" s="217"/>
      <c r="H444" s="217"/>
      <c r="I444" s="217"/>
      <c r="J444" s="217"/>
      <c r="K444" s="217"/>
      <c r="L444" s="217"/>
      <c r="M444" s="217"/>
      <c r="N444" s="217"/>
      <c r="O444" s="217"/>
      <c r="P444" s="217"/>
      <c r="Q444" s="217"/>
      <c r="R444" s="217"/>
      <c r="S444" s="217"/>
      <c r="T444" s="217"/>
      <c r="U444" s="217"/>
      <c r="V444" s="217"/>
      <c r="W444" s="217"/>
      <c r="X444" s="217"/>
      <c r="Y444" s="217"/>
      <c r="Z444" s="217"/>
    </row>
    <row r="445" ht="15.75" customHeight="1" spans="1:26">
      <c r="A445" s="217"/>
      <c r="B445" s="217"/>
      <c r="C445" s="217"/>
      <c r="D445" s="217"/>
      <c r="E445" s="217"/>
      <c r="F445" s="217"/>
      <c r="G445" s="217"/>
      <c r="H445" s="217"/>
      <c r="I445" s="217"/>
      <c r="J445" s="217"/>
      <c r="K445" s="217"/>
      <c r="L445" s="217"/>
      <c r="M445" s="217"/>
      <c r="N445" s="217"/>
      <c r="O445" s="217"/>
      <c r="P445" s="217"/>
      <c r="Q445" s="217"/>
      <c r="R445" s="217"/>
      <c r="S445" s="217"/>
      <c r="T445" s="217"/>
      <c r="U445" s="217"/>
      <c r="V445" s="217"/>
      <c r="W445" s="217"/>
      <c r="X445" s="217"/>
      <c r="Y445" s="217"/>
      <c r="Z445" s="217"/>
    </row>
    <row r="446" ht="15.75" customHeight="1" spans="1:26">
      <c r="A446" s="217"/>
      <c r="B446" s="217"/>
      <c r="C446" s="217"/>
      <c r="D446" s="217"/>
      <c r="E446" s="217"/>
      <c r="F446" s="217"/>
      <c r="G446" s="217"/>
      <c r="H446" s="217"/>
      <c r="I446" s="217"/>
      <c r="J446" s="217"/>
      <c r="K446" s="217"/>
      <c r="L446" s="217"/>
      <c r="M446" s="217"/>
      <c r="N446" s="217"/>
      <c r="O446" s="217"/>
      <c r="P446" s="217"/>
      <c r="Q446" s="217"/>
      <c r="R446" s="217"/>
      <c r="S446" s="217"/>
      <c r="T446" s="217"/>
      <c r="U446" s="217"/>
      <c r="V446" s="217"/>
      <c r="W446" s="217"/>
      <c r="X446" s="217"/>
      <c r="Y446" s="217"/>
      <c r="Z446" s="217"/>
    </row>
    <row r="447" ht="15.75" customHeight="1" spans="1:26">
      <c r="A447" s="217"/>
      <c r="B447" s="217"/>
      <c r="C447" s="217"/>
      <c r="D447" s="217"/>
      <c r="E447" s="217"/>
      <c r="F447" s="217"/>
      <c r="G447" s="217"/>
      <c r="H447" s="217"/>
      <c r="I447" s="217"/>
      <c r="J447" s="217"/>
      <c r="K447" s="217"/>
      <c r="L447" s="217"/>
      <c r="M447" s="217"/>
      <c r="N447" s="217"/>
      <c r="O447" s="217"/>
      <c r="P447" s="217"/>
      <c r="Q447" s="217"/>
      <c r="R447" s="217"/>
      <c r="S447" s="217"/>
      <c r="T447" s="217"/>
      <c r="U447" s="217"/>
      <c r="V447" s="217"/>
      <c r="W447" s="217"/>
      <c r="X447" s="217"/>
      <c r="Y447" s="217"/>
      <c r="Z447" s="217"/>
    </row>
    <row r="448" ht="15.75" customHeight="1" spans="1:26">
      <c r="A448" s="217"/>
      <c r="B448" s="217"/>
      <c r="C448" s="217"/>
      <c r="D448" s="217"/>
      <c r="E448" s="217"/>
      <c r="F448" s="217"/>
      <c r="G448" s="217"/>
      <c r="H448" s="217"/>
      <c r="I448" s="217"/>
      <c r="J448" s="217"/>
      <c r="K448" s="217"/>
      <c r="L448" s="217"/>
      <c r="M448" s="217"/>
      <c r="N448" s="217"/>
      <c r="O448" s="217"/>
      <c r="P448" s="217"/>
      <c r="Q448" s="217"/>
      <c r="R448" s="217"/>
      <c r="S448" s="217"/>
      <c r="T448" s="217"/>
      <c r="U448" s="217"/>
      <c r="V448" s="217"/>
      <c r="W448" s="217"/>
      <c r="X448" s="217"/>
      <c r="Y448" s="217"/>
      <c r="Z448" s="217"/>
    </row>
    <row r="449" ht="15.75" customHeight="1" spans="1:26">
      <c r="A449" s="217"/>
      <c r="B449" s="217"/>
      <c r="C449" s="217"/>
      <c r="D449" s="217"/>
      <c r="E449" s="217"/>
      <c r="F449" s="217"/>
      <c r="G449" s="217"/>
      <c r="H449" s="217"/>
      <c r="I449" s="217"/>
      <c r="J449" s="217"/>
      <c r="K449" s="217"/>
      <c r="L449" s="217"/>
      <c r="M449" s="217"/>
      <c r="N449" s="217"/>
      <c r="O449" s="217"/>
      <c r="P449" s="217"/>
      <c r="Q449" s="217"/>
      <c r="R449" s="217"/>
      <c r="S449" s="217"/>
      <c r="T449" s="217"/>
      <c r="U449" s="217"/>
      <c r="V449" s="217"/>
      <c r="W449" s="217"/>
      <c r="X449" s="217"/>
      <c r="Y449" s="217"/>
      <c r="Z449" s="217"/>
    </row>
    <row r="450" ht="15.75" customHeight="1" spans="1:26">
      <c r="A450" s="217"/>
      <c r="B450" s="217"/>
      <c r="C450" s="217"/>
      <c r="D450" s="217"/>
      <c r="E450" s="217"/>
      <c r="F450" s="217"/>
      <c r="G450" s="217"/>
      <c r="H450" s="217"/>
      <c r="I450" s="217"/>
      <c r="J450" s="217"/>
      <c r="K450" s="217"/>
      <c r="L450" s="217"/>
      <c r="M450" s="217"/>
      <c r="N450" s="217"/>
      <c r="O450" s="217"/>
      <c r="P450" s="217"/>
      <c r="Q450" s="217"/>
      <c r="R450" s="217"/>
      <c r="S450" s="217"/>
      <c r="T450" s="217"/>
      <c r="U450" s="217"/>
      <c r="V450" s="217"/>
      <c r="W450" s="217"/>
      <c r="X450" s="217"/>
      <c r="Y450" s="217"/>
      <c r="Z450" s="217"/>
    </row>
    <row r="451" ht="15.75" customHeight="1" spans="1:26">
      <c r="A451" s="217"/>
      <c r="B451" s="217"/>
      <c r="C451" s="217"/>
      <c r="D451" s="217"/>
      <c r="E451" s="217"/>
      <c r="F451" s="217"/>
      <c r="G451" s="217"/>
      <c r="H451" s="217"/>
      <c r="I451" s="217"/>
      <c r="J451" s="217"/>
      <c r="K451" s="217"/>
      <c r="L451" s="217"/>
      <c r="M451" s="217"/>
      <c r="N451" s="217"/>
      <c r="O451" s="217"/>
      <c r="P451" s="217"/>
      <c r="Q451" s="217"/>
      <c r="R451" s="217"/>
      <c r="S451" s="217"/>
      <c r="T451" s="217"/>
      <c r="U451" s="217"/>
      <c r="V451" s="217"/>
      <c r="W451" s="217"/>
      <c r="X451" s="217"/>
      <c r="Y451" s="217"/>
      <c r="Z451" s="217"/>
    </row>
    <row r="452" ht="15.75" customHeight="1" spans="1:26">
      <c r="A452" s="217"/>
      <c r="B452" s="217"/>
      <c r="C452" s="217"/>
      <c r="D452" s="217"/>
      <c r="E452" s="217"/>
      <c r="F452" s="217"/>
      <c r="G452" s="217"/>
      <c r="H452" s="217"/>
      <c r="I452" s="217"/>
      <c r="J452" s="217"/>
      <c r="K452" s="217"/>
      <c r="L452" s="217"/>
      <c r="M452" s="217"/>
      <c r="N452" s="217"/>
      <c r="O452" s="217"/>
      <c r="P452" s="217"/>
      <c r="Q452" s="217"/>
      <c r="R452" s="217"/>
      <c r="S452" s="217"/>
      <c r="T452" s="217"/>
      <c r="U452" s="217"/>
      <c r="V452" s="217"/>
      <c r="W452" s="217"/>
      <c r="X452" s="217"/>
      <c r="Y452" s="217"/>
      <c r="Z452" s="217"/>
    </row>
    <row r="453" ht="15.75" customHeight="1" spans="1:26">
      <c r="A453" s="217"/>
      <c r="B453" s="217"/>
      <c r="C453" s="217"/>
      <c r="D453" s="217"/>
      <c r="E453" s="217"/>
      <c r="F453" s="217"/>
      <c r="G453" s="217"/>
      <c r="H453" s="217"/>
      <c r="I453" s="217"/>
      <c r="J453" s="217"/>
      <c r="K453" s="217"/>
      <c r="L453" s="217"/>
      <c r="M453" s="217"/>
      <c r="N453" s="217"/>
      <c r="O453" s="217"/>
      <c r="P453" s="217"/>
      <c r="Q453" s="217"/>
      <c r="R453" s="217"/>
      <c r="S453" s="217"/>
      <c r="T453" s="217"/>
      <c r="U453" s="217"/>
      <c r="V453" s="217"/>
      <c r="W453" s="217"/>
      <c r="X453" s="217"/>
      <c r="Y453" s="217"/>
      <c r="Z453" s="217"/>
    </row>
    <row r="454" ht="15.75" customHeight="1" spans="1:26">
      <c r="A454" s="217"/>
      <c r="B454" s="217"/>
      <c r="C454" s="217"/>
      <c r="D454" s="217"/>
      <c r="E454" s="217"/>
      <c r="F454" s="217"/>
      <c r="G454" s="217"/>
      <c r="H454" s="217"/>
      <c r="I454" s="217"/>
      <c r="J454" s="217"/>
      <c r="K454" s="217"/>
      <c r="L454" s="217"/>
      <c r="M454" s="217"/>
      <c r="N454" s="217"/>
      <c r="O454" s="217"/>
      <c r="P454" s="217"/>
      <c r="Q454" s="217"/>
      <c r="R454" s="217"/>
      <c r="S454" s="217"/>
      <c r="T454" s="217"/>
      <c r="U454" s="217"/>
      <c r="V454" s="217"/>
      <c r="W454" s="217"/>
      <c r="X454" s="217"/>
      <c r="Y454" s="217"/>
      <c r="Z454" s="217"/>
    </row>
    <row r="455" ht="15.75" customHeight="1" spans="1:26">
      <c r="A455" s="217"/>
      <c r="B455" s="217"/>
      <c r="C455" s="217"/>
      <c r="D455" s="217"/>
      <c r="E455" s="217"/>
      <c r="F455" s="217"/>
      <c r="G455" s="217"/>
      <c r="H455" s="217"/>
      <c r="I455" s="217"/>
      <c r="J455" s="217"/>
      <c r="K455" s="217"/>
      <c r="L455" s="217"/>
      <c r="M455" s="217"/>
      <c r="N455" s="217"/>
      <c r="O455" s="217"/>
      <c r="P455" s="217"/>
      <c r="Q455" s="217"/>
      <c r="R455" s="217"/>
      <c r="S455" s="217"/>
      <c r="T455" s="217"/>
      <c r="U455" s="217"/>
      <c r="V455" s="217"/>
      <c r="W455" s="217"/>
      <c r="X455" s="217"/>
      <c r="Y455" s="217"/>
      <c r="Z455" s="217"/>
    </row>
    <row r="456" ht="15.75" customHeight="1" spans="1:26">
      <c r="A456" s="217"/>
      <c r="B456" s="217"/>
      <c r="C456" s="217"/>
      <c r="D456" s="217"/>
      <c r="E456" s="217"/>
      <c r="F456" s="217"/>
      <c r="G456" s="217"/>
      <c r="H456" s="217"/>
      <c r="I456" s="217"/>
      <c r="J456" s="217"/>
      <c r="K456" s="217"/>
      <c r="L456" s="217"/>
      <c r="M456" s="217"/>
      <c r="N456" s="217"/>
      <c r="O456" s="217"/>
      <c r="P456" s="217"/>
      <c r="Q456" s="217"/>
      <c r="R456" s="217"/>
      <c r="S456" s="217"/>
      <c r="T456" s="217"/>
      <c r="U456" s="217"/>
      <c r="V456" s="217"/>
      <c r="W456" s="217"/>
      <c r="X456" s="217"/>
      <c r="Y456" s="217"/>
      <c r="Z456" s="217"/>
    </row>
    <row r="457" ht="15.75" customHeight="1" spans="1:26">
      <c r="A457" s="217"/>
      <c r="B457" s="217"/>
      <c r="C457" s="217"/>
      <c r="D457" s="217"/>
      <c r="E457" s="217"/>
      <c r="F457" s="217"/>
      <c r="G457" s="217"/>
      <c r="H457" s="217"/>
      <c r="I457" s="217"/>
      <c r="J457" s="217"/>
      <c r="K457" s="217"/>
      <c r="L457" s="217"/>
      <c r="M457" s="217"/>
      <c r="N457" s="217"/>
      <c r="O457" s="217"/>
      <c r="P457" s="217"/>
      <c r="Q457" s="217"/>
      <c r="R457" s="217"/>
      <c r="S457" s="217"/>
      <c r="T457" s="217"/>
      <c r="U457" s="217"/>
      <c r="V457" s="217"/>
      <c r="W457" s="217"/>
      <c r="X457" s="217"/>
      <c r="Y457" s="217"/>
      <c r="Z457" s="217"/>
    </row>
    <row r="458" ht="15.75" customHeight="1" spans="1:26">
      <c r="A458" s="217"/>
      <c r="B458" s="217"/>
      <c r="C458" s="217"/>
      <c r="D458" s="217"/>
      <c r="E458" s="217"/>
      <c r="F458" s="217"/>
      <c r="G458" s="217"/>
      <c r="H458" s="217"/>
      <c r="I458" s="217"/>
      <c r="J458" s="217"/>
      <c r="K458" s="217"/>
      <c r="L458" s="217"/>
      <c r="M458" s="217"/>
      <c r="N458" s="217"/>
      <c r="O458" s="217"/>
      <c r="P458" s="217"/>
      <c r="Q458" s="217"/>
      <c r="R458" s="217"/>
      <c r="S458" s="217"/>
      <c r="T458" s="217"/>
      <c r="U458" s="217"/>
      <c r="V458" s="217"/>
      <c r="W458" s="217"/>
      <c r="X458" s="217"/>
      <c r="Y458" s="217"/>
      <c r="Z458" s="217"/>
    </row>
    <row r="459" ht="15.75" customHeight="1" spans="1:26">
      <c r="A459" s="217"/>
      <c r="B459" s="217"/>
      <c r="C459" s="217"/>
      <c r="D459" s="217"/>
      <c r="E459" s="217"/>
      <c r="F459" s="217"/>
      <c r="G459" s="217"/>
      <c r="H459" s="217"/>
      <c r="I459" s="217"/>
      <c r="J459" s="217"/>
      <c r="K459" s="217"/>
      <c r="L459" s="217"/>
      <c r="M459" s="217"/>
      <c r="N459" s="217"/>
      <c r="O459" s="217"/>
      <c r="P459" s="217"/>
      <c r="Q459" s="217"/>
      <c r="R459" s="217"/>
      <c r="S459" s="217"/>
      <c r="T459" s="217"/>
      <c r="U459" s="217"/>
      <c r="V459" s="217"/>
      <c r="W459" s="217"/>
      <c r="X459" s="217"/>
      <c r="Y459" s="217"/>
      <c r="Z459" s="217"/>
    </row>
    <row r="460" ht="15.75" customHeight="1" spans="1:26">
      <c r="A460" s="217"/>
      <c r="B460" s="217"/>
      <c r="C460" s="217"/>
      <c r="D460" s="217"/>
      <c r="E460" s="217"/>
      <c r="F460" s="217"/>
      <c r="G460" s="217"/>
      <c r="H460" s="217"/>
      <c r="I460" s="217"/>
      <c r="J460" s="217"/>
      <c r="K460" s="217"/>
      <c r="L460" s="217"/>
      <c r="M460" s="217"/>
      <c r="N460" s="217"/>
      <c r="O460" s="217"/>
      <c r="P460" s="217"/>
      <c r="Q460" s="217"/>
      <c r="R460" s="217"/>
      <c r="S460" s="217"/>
      <c r="T460" s="217"/>
      <c r="U460" s="217"/>
      <c r="V460" s="217"/>
      <c r="W460" s="217"/>
      <c r="X460" s="217"/>
      <c r="Y460" s="217"/>
      <c r="Z460" s="217"/>
    </row>
    <row r="461" ht="15.75" customHeight="1" spans="1:26">
      <c r="A461" s="217"/>
      <c r="B461" s="217"/>
      <c r="C461" s="217"/>
      <c r="D461" s="217"/>
      <c r="E461" s="217"/>
      <c r="F461" s="217"/>
      <c r="G461" s="217"/>
      <c r="H461" s="217"/>
      <c r="I461" s="217"/>
      <c r="J461" s="217"/>
      <c r="K461" s="217"/>
      <c r="L461" s="217"/>
      <c r="M461" s="217"/>
      <c r="N461" s="217"/>
      <c r="O461" s="217"/>
      <c r="P461" s="217"/>
      <c r="Q461" s="217"/>
      <c r="R461" s="217"/>
      <c r="S461" s="217"/>
      <c r="T461" s="217"/>
      <c r="U461" s="217"/>
      <c r="V461" s="217"/>
      <c r="W461" s="217"/>
      <c r="X461" s="217"/>
      <c r="Y461" s="217"/>
      <c r="Z461" s="217"/>
    </row>
    <row r="462" ht="15.75" customHeight="1" spans="1:26">
      <c r="A462" s="217"/>
      <c r="B462" s="217"/>
      <c r="C462" s="217"/>
      <c r="D462" s="217"/>
      <c r="E462" s="217"/>
      <c r="F462" s="217"/>
      <c r="G462" s="217"/>
      <c r="H462" s="217"/>
      <c r="I462" s="217"/>
      <c r="J462" s="217"/>
      <c r="K462" s="217"/>
      <c r="L462" s="217"/>
      <c r="M462" s="217"/>
      <c r="N462" s="217"/>
      <c r="O462" s="217"/>
      <c r="P462" s="217"/>
      <c r="Q462" s="217"/>
      <c r="R462" s="217"/>
      <c r="S462" s="217"/>
      <c r="T462" s="217"/>
      <c r="U462" s="217"/>
      <c r="V462" s="217"/>
      <c r="W462" s="217"/>
      <c r="X462" s="217"/>
      <c r="Y462" s="217"/>
      <c r="Z462" s="217"/>
    </row>
    <row r="463" ht="15.75" customHeight="1" spans="1:26">
      <c r="A463" s="217"/>
      <c r="B463" s="217"/>
      <c r="C463" s="217"/>
      <c r="D463" s="217"/>
      <c r="E463" s="217"/>
      <c r="F463" s="217"/>
      <c r="G463" s="217"/>
      <c r="H463" s="217"/>
      <c r="I463" s="217"/>
      <c r="J463" s="217"/>
      <c r="K463" s="217"/>
      <c r="L463" s="217"/>
      <c r="M463" s="217"/>
      <c r="N463" s="217"/>
      <c r="O463" s="217"/>
      <c r="P463" s="217"/>
      <c r="Q463" s="217"/>
      <c r="R463" s="217"/>
      <c r="S463" s="217"/>
      <c r="T463" s="217"/>
      <c r="U463" s="217"/>
      <c r="V463" s="217"/>
      <c r="W463" s="217"/>
      <c r="X463" s="217"/>
      <c r="Y463" s="217"/>
      <c r="Z463" s="217"/>
    </row>
    <row r="464" ht="15.75" customHeight="1" spans="1:26">
      <c r="A464" s="217"/>
      <c r="B464" s="217"/>
      <c r="C464" s="217"/>
      <c r="D464" s="217"/>
      <c r="E464" s="217"/>
      <c r="F464" s="217"/>
      <c r="G464" s="217"/>
      <c r="H464" s="217"/>
      <c r="I464" s="217"/>
      <c r="J464" s="217"/>
      <c r="K464" s="217"/>
      <c r="L464" s="217"/>
      <c r="M464" s="217"/>
      <c r="N464" s="217"/>
      <c r="O464" s="217"/>
      <c r="P464" s="217"/>
      <c r="Q464" s="217"/>
      <c r="R464" s="217"/>
      <c r="S464" s="217"/>
      <c r="T464" s="217"/>
      <c r="U464" s="217"/>
      <c r="V464" s="217"/>
      <c r="W464" s="217"/>
      <c r="X464" s="217"/>
      <c r="Y464" s="217"/>
      <c r="Z464" s="217"/>
    </row>
    <row r="465" ht="15.75" customHeight="1" spans="1:26">
      <c r="A465" s="217"/>
      <c r="B465" s="217"/>
      <c r="C465" s="217"/>
      <c r="D465" s="217"/>
      <c r="E465" s="217"/>
      <c r="F465" s="217"/>
      <c r="G465" s="217"/>
      <c r="H465" s="217"/>
      <c r="I465" s="217"/>
      <c r="J465" s="217"/>
      <c r="K465" s="217"/>
      <c r="L465" s="217"/>
      <c r="M465" s="217"/>
      <c r="N465" s="217"/>
      <c r="O465" s="217"/>
      <c r="P465" s="217"/>
      <c r="Q465" s="217"/>
      <c r="R465" s="217"/>
      <c r="S465" s="217"/>
      <c r="T465" s="217"/>
      <c r="U465" s="217"/>
      <c r="V465" s="217"/>
      <c r="W465" s="217"/>
      <c r="X465" s="217"/>
      <c r="Y465" s="217"/>
      <c r="Z465" s="217"/>
    </row>
    <row r="466" ht="15.75" customHeight="1" spans="1:26">
      <c r="A466" s="217"/>
      <c r="B466" s="217"/>
      <c r="C466" s="217"/>
      <c r="D466" s="217"/>
      <c r="E466" s="217"/>
      <c r="F466" s="217"/>
      <c r="G466" s="217"/>
      <c r="H466" s="217"/>
      <c r="I466" s="217"/>
      <c r="J466" s="217"/>
      <c r="K466" s="217"/>
      <c r="L466" s="217"/>
      <c r="M466" s="217"/>
      <c r="N466" s="217"/>
      <c r="O466" s="217"/>
      <c r="P466" s="217"/>
      <c r="Q466" s="217"/>
      <c r="R466" s="217"/>
      <c r="S466" s="217"/>
      <c r="T466" s="217"/>
      <c r="U466" s="217"/>
      <c r="V466" s="217"/>
      <c r="W466" s="217"/>
      <c r="X466" s="217"/>
      <c r="Y466" s="217"/>
      <c r="Z466" s="217"/>
    </row>
    <row r="467" ht="15.75" customHeight="1" spans="1:26">
      <c r="A467" s="217"/>
      <c r="B467" s="217"/>
      <c r="C467" s="217"/>
      <c r="D467" s="217"/>
      <c r="E467" s="217"/>
      <c r="F467" s="217"/>
      <c r="G467" s="217"/>
      <c r="H467" s="217"/>
      <c r="I467" s="217"/>
      <c r="J467" s="217"/>
      <c r="K467" s="217"/>
      <c r="L467" s="217"/>
      <c r="M467" s="217"/>
      <c r="N467" s="217"/>
      <c r="O467" s="217"/>
      <c r="P467" s="217"/>
      <c r="Q467" s="217"/>
      <c r="R467" s="217"/>
      <c r="S467" s="217"/>
      <c r="T467" s="217"/>
      <c r="U467" s="217"/>
      <c r="V467" s="217"/>
      <c r="W467" s="217"/>
      <c r="X467" s="217"/>
      <c r="Y467" s="217"/>
      <c r="Z467" s="217"/>
    </row>
    <row r="468" ht="15.75" customHeight="1" spans="1:26">
      <c r="A468" s="217"/>
      <c r="B468" s="217"/>
      <c r="C468" s="217"/>
      <c r="D468" s="217"/>
      <c r="E468" s="217"/>
      <c r="F468" s="217"/>
      <c r="G468" s="217"/>
      <c r="H468" s="217"/>
      <c r="I468" s="217"/>
      <c r="J468" s="217"/>
      <c r="K468" s="217"/>
      <c r="L468" s="217"/>
      <c r="M468" s="217"/>
      <c r="N468" s="217"/>
      <c r="O468" s="217"/>
      <c r="P468" s="217"/>
      <c r="Q468" s="217"/>
      <c r="R468" s="217"/>
      <c r="S468" s="217"/>
      <c r="T468" s="217"/>
      <c r="U468" s="217"/>
      <c r="V468" s="217"/>
      <c r="W468" s="217"/>
      <c r="X468" s="217"/>
      <c r="Y468" s="217"/>
      <c r="Z468" s="217"/>
    </row>
    <row r="469" ht="15.75" customHeight="1" spans="1:26">
      <c r="A469" s="217"/>
      <c r="B469" s="217"/>
      <c r="C469" s="217"/>
      <c r="D469" s="217"/>
      <c r="E469" s="217"/>
      <c r="F469" s="217"/>
      <c r="G469" s="217"/>
      <c r="H469" s="217"/>
      <c r="I469" s="217"/>
      <c r="J469" s="217"/>
      <c r="K469" s="217"/>
      <c r="L469" s="217"/>
      <c r="M469" s="217"/>
      <c r="N469" s="217"/>
      <c r="O469" s="217"/>
      <c r="P469" s="217"/>
      <c r="Q469" s="217"/>
      <c r="R469" s="217"/>
      <c r="S469" s="217"/>
      <c r="T469" s="217"/>
      <c r="U469" s="217"/>
      <c r="V469" s="217"/>
      <c r="W469" s="217"/>
      <c r="X469" s="217"/>
      <c r="Y469" s="217"/>
      <c r="Z469" s="217"/>
    </row>
    <row r="470" ht="15.75" customHeight="1" spans="1:26">
      <c r="A470" s="217"/>
      <c r="B470" s="217"/>
      <c r="C470" s="217"/>
      <c r="D470" s="217"/>
      <c r="E470" s="217"/>
      <c r="F470" s="217"/>
      <c r="G470" s="217"/>
      <c r="H470" s="217"/>
      <c r="I470" s="217"/>
      <c r="J470" s="217"/>
      <c r="K470" s="217"/>
      <c r="L470" s="217"/>
      <c r="M470" s="217"/>
      <c r="N470" s="217"/>
      <c r="O470" s="217"/>
      <c r="P470" s="217"/>
      <c r="Q470" s="217"/>
      <c r="R470" s="217"/>
      <c r="S470" s="217"/>
      <c r="T470" s="217"/>
      <c r="U470" s="217"/>
      <c r="V470" s="217"/>
      <c r="W470" s="217"/>
      <c r="X470" s="217"/>
      <c r="Y470" s="217"/>
      <c r="Z470" s="217"/>
    </row>
    <row r="471" ht="15.75" customHeight="1" spans="1:26">
      <c r="A471" s="217"/>
      <c r="B471" s="217"/>
      <c r="C471" s="217"/>
      <c r="D471" s="217"/>
      <c r="E471" s="217"/>
      <c r="F471" s="217"/>
      <c r="G471" s="217"/>
      <c r="H471" s="217"/>
      <c r="I471" s="217"/>
      <c r="J471" s="217"/>
      <c r="K471" s="217"/>
      <c r="L471" s="217"/>
      <c r="M471" s="217"/>
      <c r="N471" s="217"/>
      <c r="O471" s="217"/>
      <c r="P471" s="217"/>
      <c r="Q471" s="217"/>
      <c r="R471" s="217"/>
      <c r="S471" s="217"/>
      <c r="T471" s="217"/>
      <c r="U471" s="217"/>
      <c r="V471" s="217"/>
      <c r="W471" s="217"/>
      <c r="X471" s="217"/>
      <c r="Y471" s="217"/>
      <c r="Z471" s="217"/>
    </row>
    <row r="472" ht="15.75" customHeight="1" spans="1:26">
      <c r="A472" s="217"/>
      <c r="B472" s="217"/>
      <c r="C472" s="217"/>
      <c r="D472" s="217"/>
      <c r="E472" s="217"/>
      <c r="F472" s="217"/>
      <c r="G472" s="217"/>
      <c r="H472" s="217"/>
      <c r="I472" s="217"/>
      <c r="J472" s="217"/>
      <c r="K472" s="217"/>
      <c r="L472" s="217"/>
      <c r="M472" s="217"/>
      <c r="N472" s="217"/>
      <c r="O472" s="217"/>
      <c r="P472" s="217"/>
      <c r="Q472" s="217"/>
      <c r="R472" s="217"/>
      <c r="S472" s="217"/>
      <c r="T472" s="217"/>
      <c r="U472" s="217"/>
      <c r="V472" s="217"/>
      <c r="W472" s="217"/>
      <c r="X472" s="217"/>
      <c r="Y472" s="217"/>
      <c r="Z472" s="217"/>
    </row>
    <row r="473" ht="15.75" customHeight="1" spans="1:26">
      <c r="A473" s="217"/>
      <c r="B473" s="217"/>
      <c r="C473" s="217"/>
      <c r="D473" s="217"/>
      <c r="E473" s="217"/>
      <c r="F473" s="217"/>
      <c r="G473" s="217"/>
      <c r="H473" s="217"/>
      <c r="I473" s="217"/>
      <c r="J473" s="217"/>
      <c r="K473" s="217"/>
      <c r="L473" s="217"/>
      <c r="M473" s="217"/>
      <c r="N473" s="217"/>
      <c r="O473" s="217"/>
      <c r="P473" s="217"/>
      <c r="Q473" s="217"/>
      <c r="R473" s="217"/>
      <c r="S473" s="217"/>
      <c r="T473" s="217"/>
      <c r="U473" s="217"/>
      <c r="V473" s="217"/>
      <c r="W473" s="217"/>
      <c r="X473" s="217"/>
      <c r="Y473" s="217"/>
      <c r="Z473" s="217"/>
    </row>
    <row r="474" ht="15.75" customHeight="1" spans="1:26">
      <c r="A474" s="217"/>
      <c r="B474" s="217"/>
      <c r="C474" s="217"/>
      <c r="D474" s="217"/>
      <c r="E474" s="217"/>
      <c r="F474" s="217"/>
      <c r="G474" s="217"/>
      <c r="H474" s="217"/>
      <c r="I474" s="217"/>
      <c r="J474" s="217"/>
      <c r="K474" s="217"/>
      <c r="L474" s="217"/>
      <c r="M474" s="217"/>
      <c r="N474" s="217"/>
      <c r="O474" s="217"/>
      <c r="P474" s="217"/>
      <c r="Q474" s="217"/>
      <c r="R474" s="217"/>
      <c r="S474" s="217"/>
      <c r="T474" s="217"/>
      <c r="U474" s="217"/>
      <c r="V474" s="217"/>
      <c r="W474" s="217"/>
      <c r="X474" s="217"/>
      <c r="Y474" s="217"/>
      <c r="Z474" s="217"/>
    </row>
    <row r="475" ht="15.75" customHeight="1" spans="1:26">
      <c r="A475" s="217"/>
      <c r="B475" s="217"/>
      <c r="C475" s="217"/>
      <c r="D475" s="217"/>
      <c r="E475" s="217"/>
      <c r="F475" s="217"/>
      <c r="G475" s="217"/>
      <c r="H475" s="217"/>
      <c r="I475" s="217"/>
      <c r="J475" s="217"/>
      <c r="K475" s="217"/>
      <c r="L475" s="217"/>
      <c r="M475" s="217"/>
      <c r="N475" s="217"/>
      <c r="O475" s="217"/>
      <c r="P475" s="217"/>
      <c r="Q475" s="217"/>
      <c r="R475" s="217"/>
      <c r="S475" s="217"/>
      <c r="T475" s="217"/>
      <c r="U475" s="217"/>
      <c r="V475" s="217"/>
      <c r="W475" s="217"/>
      <c r="X475" s="217"/>
      <c r="Y475" s="217"/>
      <c r="Z475" s="217"/>
    </row>
    <row r="476" ht="15.75" customHeight="1" spans="1:26">
      <c r="A476" s="217"/>
      <c r="B476" s="217"/>
      <c r="C476" s="217"/>
      <c r="D476" s="217"/>
      <c r="E476" s="217"/>
      <c r="F476" s="217"/>
      <c r="G476" s="217"/>
      <c r="H476" s="217"/>
      <c r="I476" s="217"/>
      <c r="J476" s="217"/>
      <c r="K476" s="217"/>
      <c r="L476" s="217"/>
      <c r="M476" s="217"/>
      <c r="N476" s="217"/>
      <c r="O476" s="217"/>
      <c r="P476" s="217"/>
      <c r="Q476" s="217"/>
      <c r="R476" s="217"/>
      <c r="S476" s="217"/>
      <c r="T476" s="217"/>
      <c r="U476" s="217"/>
      <c r="V476" s="217"/>
      <c r="W476" s="217"/>
      <c r="X476" s="217"/>
      <c r="Y476" s="217"/>
      <c r="Z476" s="217"/>
    </row>
    <row r="477" ht="15.75" customHeight="1" spans="1:26">
      <c r="A477" s="217"/>
      <c r="B477" s="217"/>
      <c r="C477" s="217"/>
      <c r="D477" s="217"/>
      <c r="E477" s="217"/>
      <c r="F477" s="217"/>
      <c r="G477" s="217"/>
      <c r="H477" s="217"/>
      <c r="I477" s="217"/>
      <c r="J477" s="217"/>
      <c r="K477" s="217"/>
      <c r="L477" s="217"/>
      <c r="M477" s="217"/>
      <c r="N477" s="217"/>
      <c r="O477" s="217"/>
      <c r="P477" s="217"/>
      <c r="Q477" s="217"/>
      <c r="R477" s="217"/>
      <c r="S477" s="217"/>
      <c r="T477" s="217"/>
      <c r="U477" s="217"/>
      <c r="V477" s="217"/>
      <c r="W477" s="217"/>
      <c r="X477" s="217"/>
      <c r="Y477" s="217"/>
      <c r="Z477" s="217"/>
    </row>
    <row r="478" ht="15.75" customHeight="1" spans="1:26">
      <c r="A478" s="217"/>
      <c r="B478" s="217"/>
      <c r="C478" s="217"/>
      <c r="D478" s="217"/>
      <c r="E478" s="217"/>
      <c r="F478" s="217"/>
      <c r="G478" s="217"/>
      <c r="H478" s="217"/>
      <c r="I478" s="217"/>
      <c r="J478" s="217"/>
      <c r="K478" s="217"/>
      <c r="L478" s="217"/>
      <c r="M478" s="217"/>
      <c r="N478" s="217"/>
      <c r="O478" s="217"/>
      <c r="P478" s="217"/>
      <c r="Q478" s="217"/>
      <c r="R478" s="217"/>
      <c r="S478" s="217"/>
      <c r="T478" s="217"/>
      <c r="U478" s="217"/>
      <c r="V478" s="217"/>
      <c r="W478" s="217"/>
      <c r="X478" s="217"/>
      <c r="Y478" s="217"/>
      <c r="Z478" s="217"/>
    </row>
    <row r="479" ht="15.75" customHeight="1" spans="1:26">
      <c r="A479" s="217"/>
      <c r="B479" s="217"/>
      <c r="C479" s="217"/>
      <c r="D479" s="217"/>
      <c r="E479" s="217"/>
      <c r="F479" s="217"/>
      <c r="G479" s="217"/>
      <c r="H479" s="217"/>
      <c r="I479" s="217"/>
      <c r="J479" s="217"/>
      <c r="K479" s="217"/>
      <c r="L479" s="217"/>
      <c r="M479" s="217"/>
      <c r="N479" s="217"/>
      <c r="O479" s="217"/>
      <c r="P479" s="217"/>
      <c r="Q479" s="217"/>
      <c r="R479" s="217"/>
      <c r="S479" s="217"/>
      <c r="T479" s="217"/>
      <c r="U479" s="217"/>
      <c r="V479" s="217"/>
      <c r="W479" s="217"/>
      <c r="X479" s="217"/>
      <c r="Y479" s="217"/>
      <c r="Z479" s="217"/>
    </row>
    <row r="480" ht="15.75" customHeight="1" spans="1:26">
      <c r="A480" s="217"/>
      <c r="B480" s="217"/>
      <c r="C480" s="217"/>
      <c r="D480" s="217"/>
      <c r="E480" s="217"/>
      <c r="F480" s="217"/>
      <c r="G480" s="217"/>
      <c r="H480" s="217"/>
      <c r="I480" s="217"/>
      <c r="J480" s="217"/>
      <c r="K480" s="217"/>
      <c r="L480" s="217"/>
      <c r="M480" s="217"/>
      <c r="N480" s="217"/>
      <c r="O480" s="217"/>
      <c r="P480" s="217"/>
      <c r="Q480" s="217"/>
      <c r="R480" s="217"/>
      <c r="S480" s="217"/>
      <c r="T480" s="217"/>
      <c r="U480" s="217"/>
      <c r="V480" s="217"/>
      <c r="W480" s="217"/>
      <c r="X480" s="217"/>
      <c r="Y480" s="217"/>
      <c r="Z480" s="217"/>
    </row>
    <row r="481" ht="15.75" customHeight="1" spans="1:26">
      <c r="A481" s="217"/>
      <c r="B481" s="217"/>
      <c r="C481" s="217"/>
      <c r="D481" s="217"/>
      <c r="E481" s="217"/>
      <c r="F481" s="217"/>
      <c r="G481" s="217"/>
      <c r="H481" s="217"/>
      <c r="I481" s="217"/>
      <c r="J481" s="217"/>
      <c r="K481" s="217"/>
      <c r="L481" s="217"/>
      <c r="M481" s="217"/>
      <c r="N481" s="217"/>
      <c r="O481" s="217"/>
      <c r="P481" s="217"/>
      <c r="Q481" s="217"/>
      <c r="R481" s="217"/>
      <c r="S481" s="217"/>
      <c r="T481" s="217"/>
      <c r="U481" s="217"/>
      <c r="V481" s="217"/>
      <c r="W481" s="217"/>
      <c r="X481" s="217"/>
      <c r="Y481" s="217"/>
      <c r="Z481" s="217"/>
    </row>
    <row r="482" ht="15.75" customHeight="1" spans="1:26">
      <c r="A482" s="217"/>
      <c r="B482" s="217"/>
      <c r="C482" s="217"/>
      <c r="D482" s="217"/>
      <c r="E482" s="217"/>
      <c r="F482" s="217"/>
      <c r="G482" s="217"/>
      <c r="H482" s="217"/>
      <c r="I482" s="217"/>
      <c r="J482" s="217"/>
      <c r="K482" s="217"/>
      <c r="L482" s="217"/>
      <c r="M482" s="217"/>
      <c r="N482" s="217"/>
      <c r="O482" s="217"/>
      <c r="P482" s="217"/>
      <c r="Q482" s="217"/>
      <c r="R482" s="217"/>
      <c r="S482" s="217"/>
      <c r="T482" s="217"/>
      <c r="U482" s="217"/>
      <c r="V482" s="217"/>
      <c r="W482" s="217"/>
      <c r="X482" s="217"/>
      <c r="Y482" s="217"/>
      <c r="Z482" s="217"/>
    </row>
    <row r="483" ht="15.75" customHeight="1" spans="1:26">
      <c r="A483" s="217"/>
      <c r="B483" s="217"/>
      <c r="C483" s="217"/>
      <c r="D483" s="217"/>
      <c r="E483" s="217"/>
      <c r="F483" s="217"/>
      <c r="G483" s="217"/>
      <c r="H483" s="217"/>
      <c r="I483" s="217"/>
      <c r="J483" s="217"/>
      <c r="K483" s="217"/>
      <c r="L483" s="217"/>
      <c r="M483" s="217"/>
      <c r="N483" s="217"/>
      <c r="O483" s="217"/>
      <c r="P483" s="217"/>
      <c r="Q483" s="217"/>
      <c r="R483" s="217"/>
      <c r="S483" s="217"/>
      <c r="T483" s="217"/>
      <c r="U483" s="217"/>
      <c r="V483" s="217"/>
      <c r="W483" s="217"/>
      <c r="X483" s="217"/>
      <c r="Y483" s="217"/>
      <c r="Z483" s="217"/>
    </row>
    <row r="484" ht="15.75" customHeight="1" spans="1:26">
      <c r="A484" s="217"/>
      <c r="B484" s="217"/>
      <c r="C484" s="217"/>
      <c r="D484" s="217"/>
      <c r="E484" s="217"/>
      <c r="F484" s="217"/>
      <c r="G484" s="217"/>
      <c r="H484" s="217"/>
      <c r="I484" s="217"/>
      <c r="J484" s="217"/>
      <c r="K484" s="217"/>
      <c r="L484" s="217"/>
      <c r="M484" s="217"/>
      <c r="N484" s="217"/>
      <c r="O484" s="217"/>
      <c r="P484" s="217"/>
      <c r="Q484" s="217"/>
      <c r="R484" s="217"/>
      <c r="S484" s="217"/>
      <c r="T484" s="217"/>
      <c r="U484" s="217"/>
      <c r="V484" s="217"/>
      <c r="W484" s="217"/>
      <c r="X484" s="217"/>
      <c r="Y484" s="217"/>
      <c r="Z484" s="217"/>
    </row>
    <row r="485" ht="15.75" customHeight="1" spans="1:26">
      <c r="A485" s="217"/>
      <c r="B485" s="217"/>
      <c r="C485" s="217"/>
      <c r="D485" s="217"/>
      <c r="E485" s="217"/>
      <c r="F485" s="217"/>
      <c r="G485" s="217"/>
      <c r="H485" s="217"/>
      <c r="I485" s="217"/>
      <c r="J485" s="217"/>
      <c r="K485" s="217"/>
      <c r="L485" s="217"/>
      <c r="M485" s="217"/>
      <c r="N485" s="217"/>
      <c r="O485" s="217"/>
      <c r="P485" s="217"/>
      <c r="Q485" s="217"/>
      <c r="R485" s="217"/>
      <c r="S485" s="217"/>
      <c r="T485" s="217"/>
      <c r="U485" s="217"/>
      <c r="V485" s="217"/>
      <c r="W485" s="217"/>
      <c r="X485" s="217"/>
      <c r="Y485" s="217"/>
      <c r="Z485" s="217"/>
    </row>
    <row r="486" ht="15.75" customHeight="1" spans="1:26">
      <c r="A486" s="217"/>
      <c r="B486" s="217"/>
      <c r="C486" s="217"/>
      <c r="D486" s="217"/>
      <c r="E486" s="217"/>
      <c r="F486" s="217"/>
      <c r="G486" s="217"/>
      <c r="H486" s="217"/>
      <c r="I486" s="217"/>
      <c r="J486" s="217"/>
      <c r="K486" s="217"/>
      <c r="L486" s="217"/>
      <c r="M486" s="217"/>
      <c r="N486" s="217"/>
      <c r="O486" s="217"/>
      <c r="P486" s="217"/>
      <c r="Q486" s="217"/>
      <c r="R486" s="217"/>
      <c r="S486" s="217"/>
      <c r="T486" s="217"/>
      <c r="U486" s="217"/>
      <c r="V486" s="217"/>
      <c r="W486" s="217"/>
      <c r="X486" s="217"/>
      <c r="Y486" s="217"/>
      <c r="Z486" s="217"/>
    </row>
    <row r="487" ht="15.75" customHeight="1" spans="1:26">
      <c r="A487" s="217"/>
      <c r="B487" s="217"/>
      <c r="C487" s="217"/>
      <c r="D487" s="217"/>
      <c r="E487" s="217"/>
      <c r="F487" s="217"/>
      <c r="G487" s="217"/>
      <c r="H487" s="217"/>
      <c r="I487" s="217"/>
      <c r="J487" s="217"/>
      <c r="K487" s="217"/>
      <c r="L487" s="217"/>
      <c r="M487" s="217"/>
      <c r="N487" s="217"/>
      <c r="O487" s="217"/>
      <c r="P487" s="217"/>
      <c r="Q487" s="217"/>
      <c r="R487" s="217"/>
      <c r="S487" s="217"/>
      <c r="T487" s="217"/>
      <c r="U487" s="217"/>
      <c r="V487" s="217"/>
      <c r="W487" s="217"/>
      <c r="X487" s="217"/>
      <c r="Y487" s="217"/>
      <c r="Z487" s="217"/>
    </row>
    <row r="488" ht="15.75" customHeight="1" spans="1:26">
      <c r="A488" s="217"/>
      <c r="B488" s="217"/>
      <c r="C488" s="217"/>
      <c r="D488" s="217"/>
      <c r="E488" s="217"/>
      <c r="F488" s="217"/>
      <c r="G488" s="217"/>
      <c r="H488" s="217"/>
      <c r="I488" s="217"/>
      <c r="J488" s="217"/>
      <c r="K488" s="217"/>
      <c r="L488" s="217"/>
      <c r="M488" s="217"/>
      <c r="N488" s="217"/>
      <c r="O488" s="217"/>
      <c r="P488" s="217"/>
      <c r="Q488" s="217"/>
      <c r="R488" s="217"/>
      <c r="S488" s="217"/>
      <c r="T488" s="217"/>
      <c r="U488" s="217"/>
      <c r="V488" s="217"/>
      <c r="W488" s="217"/>
      <c r="X488" s="217"/>
      <c r="Y488" s="217"/>
      <c r="Z488" s="217"/>
    </row>
    <row r="489" ht="15.75" customHeight="1" spans="1:26">
      <c r="A489" s="217"/>
      <c r="B489" s="217"/>
      <c r="C489" s="217"/>
      <c r="D489" s="217"/>
      <c r="E489" s="217"/>
      <c r="F489" s="217"/>
      <c r="G489" s="217"/>
      <c r="H489" s="217"/>
      <c r="I489" s="217"/>
      <c r="J489" s="217"/>
      <c r="K489" s="217"/>
      <c r="L489" s="217"/>
      <c r="M489" s="217"/>
      <c r="N489" s="217"/>
      <c r="O489" s="217"/>
      <c r="P489" s="217"/>
      <c r="Q489" s="217"/>
      <c r="R489" s="217"/>
      <c r="S489" s="217"/>
      <c r="T489" s="217"/>
      <c r="U489" s="217"/>
      <c r="V489" s="217"/>
      <c r="W489" s="217"/>
      <c r="X489" s="217"/>
      <c r="Y489" s="217"/>
      <c r="Z489" s="217"/>
    </row>
    <row r="490" ht="15.75" customHeight="1" spans="1:26">
      <c r="A490" s="217"/>
      <c r="B490" s="217"/>
      <c r="C490" s="217"/>
      <c r="D490" s="217"/>
      <c r="E490" s="217"/>
      <c r="F490" s="217"/>
      <c r="G490" s="217"/>
      <c r="H490" s="217"/>
      <c r="I490" s="217"/>
      <c r="J490" s="217"/>
      <c r="K490" s="217"/>
      <c r="L490" s="217"/>
      <c r="M490" s="217"/>
      <c r="N490" s="217"/>
      <c r="O490" s="217"/>
      <c r="P490" s="217"/>
      <c r="Q490" s="217"/>
      <c r="R490" s="217"/>
      <c r="S490" s="217"/>
      <c r="T490" s="217"/>
      <c r="U490" s="217"/>
      <c r="V490" s="217"/>
      <c r="W490" s="217"/>
      <c r="X490" s="217"/>
      <c r="Y490" s="217"/>
      <c r="Z490" s="217"/>
    </row>
    <row r="491" ht="15.75" customHeight="1" spans="1:26">
      <c r="A491" s="217"/>
      <c r="B491" s="217"/>
      <c r="C491" s="217"/>
      <c r="D491" s="217"/>
      <c r="E491" s="217"/>
      <c r="F491" s="217"/>
      <c r="G491" s="217"/>
      <c r="H491" s="217"/>
      <c r="I491" s="217"/>
      <c r="J491" s="217"/>
      <c r="K491" s="217"/>
      <c r="L491" s="217"/>
      <c r="M491" s="217"/>
      <c r="N491" s="217"/>
      <c r="O491" s="217"/>
      <c r="P491" s="217"/>
      <c r="Q491" s="217"/>
      <c r="R491" s="217"/>
      <c r="S491" s="217"/>
      <c r="T491" s="217"/>
      <c r="U491" s="217"/>
      <c r="V491" s="217"/>
      <c r="W491" s="217"/>
      <c r="X491" s="217"/>
      <c r="Y491" s="217"/>
      <c r="Z491" s="217"/>
    </row>
    <row r="492" ht="15.75" customHeight="1" spans="1:26">
      <c r="A492" s="217"/>
      <c r="B492" s="217"/>
      <c r="C492" s="217"/>
      <c r="D492" s="217"/>
      <c r="E492" s="217"/>
      <c r="F492" s="217"/>
      <c r="G492" s="217"/>
      <c r="H492" s="217"/>
      <c r="I492" s="217"/>
      <c r="J492" s="217"/>
      <c r="K492" s="217"/>
      <c r="L492" s="217"/>
      <c r="M492" s="217"/>
      <c r="N492" s="217"/>
      <c r="O492" s="217"/>
      <c r="P492" s="217"/>
      <c r="Q492" s="217"/>
      <c r="R492" s="217"/>
      <c r="S492" s="217"/>
      <c r="T492" s="217"/>
      <c r="U492" s="217"/>
      <c r="V492" s="217"/>
      <c r="W492" s="217"/>
      <c r="X492" s="217"/>
      <c r="Y492" s="217"/>
      <c r="Z492" s="217"/>
    </row>
    <row r="493" ht="15.75" customHeight="1" spans="1:26">
      <c r="A493" s="217"/>
      <c r="B493" s="217"/>
      <c r="C493" s="217"/>
      <c r="D493" s="217"/>
      <c r="E493" s="217"/>
      <c r="F493" s="217"/>
      <c r="G493" s="217"/>
      <c r="H493" s="217"/>
      <c r="I493" s="217"/>
      <c r="J493" s="217"/>
      <c r="K493" s="217"/>
      <c r="L493" s="217"/>
      <c r="M493" s="217"/>
      <c r="N493" s="217"/>
      <c r="O493" s="217"/>
      <c r="P493" s="217"/>
      <c r="Q493" s="217"/>
      <c r="R493" s="217"/>
      <c r="S493" s="217"/>
      <c r="T493" s="217"/>
      <c r="U493" s="217"/>
      <c r="V493" s="217"/>
      <c r="W493" s="217"/>
      <c r="X493" s="217"/>
      <c r="Y493" s="217"/>
      <c r="Z493" s="217"/>
    </row>
    <row r="494" ht="15.75" customHeight="1" spans="1:26">
      <c r="A494" s="217"/>
      <c r="B494" s="217"/>
      <c r="C494" s="217"/>
      <c r="D494" s="217"/>
      <c r="E494" s="217"/>
      <c r="F494" s="217"/>
      <c r="G494" s="217"/>
      <c r="H494" s="217"/>
      <c r="I494" s="217"/>
      <c r="J494" s="217"/>
      <c r="K494" s="217"/>
      <c r="L494" s="217"/>
      <c r="M494" s="217"/>
      <c r="N494" s="217"/>
      <c r="O494" s="217"/>
      <c r="P494" s="217"/>
      <c r="Q494" s="217"/>
      <c r="R494" s="217"/>
      <c r="S494" s="217"/>
      <c r="T494" s="217"/>
      <c r="U494" s="217"/>
      <c r="V494" s="217"/>
      <c r="W494" s="217"/>
      <c r="X494" s="217"/>
      <c r="Y494" s="217"/>
      <c r="Z494" s="217"/>
    </row>
    <row r="495" ht="15.75" customHeight="1" spans="1:26">
      <c r="A495" s="217"/>
      <c r="B495" s="217"/>
      <c r="C495" s="217"/>
      <c r="D495" s="217"/>
      <c r="E495" s="217"/>
      <c r="F495" s="217"/>
      <c r="G495" s="217"/>
      <c r="H495" s="217"/>
      <c r="I495" s="217"/>
      <c r="J495" s="217"/>
      <c r="K495" s="217"/>
      <c r="L495" s="217"/>
      <c r="M495" s="217"/>
      <c r="N495" s="217"/>
      <c r="O495" s="217"/>
      <c r="P495" s="217"/>
      <c r="Q495" s="217"/>
      <c r="R495" s="217"/>
      <c r="S495" s="217"/>
      <c r="T495" s="217"/>
      <c r="U495" s="217"/>
      <c r="V495" s="217"/>
      <c r="W495" s="217"/>
      <c r="X495" s="217"/>
      <c r="Y495" s="217"/>
      <c r="Z495" s="217"/>
    </row>
    <row r="496" ht="15.75" customHeight="1" spans="1:26">
      <c r="A496" s="217"/>
      <c r="B496" s="217"/>
      <c r="C496" s="217"/>
      <c r="D496" s="217"/>
      <c r="E496" s="217"/>
      <c r="F496" s="217"/>
      <c r="G496" s="217"/>
      <c r="H496" s="217"/>
      <c r="I496" s="217"/>
      <c r="J496" s="217"/>
      <c r="K496" s="217"/>
      <c r="L496" s="217"/>
      <c r="M496" s="217"/>
      <c r="N496" s="217"/>
      <c r="O496" s="217"/>
      <c r="P496" s="217"/>
      <c r="Q496" s="217"/>
      <c r="R496" s="217"/>
      <c r="S496" s="217"/>
      <c r="T496" s="217"/>
      <c r="U496" s="217"/>
      <c r="V496" s="217"/>
      <c r="W496" s="217"/>
      <c r="X496" s="217"/>
      <c r="Y496" s="217"/>
      <c r="Z496" s="217"/>
    </row>
    <row r="497" ht="15.75" customHeight="1" spans="1:26">
      <c r="A497" s="217"/>
      <c r="B497" s="217"/>
      <c r="C497" s="217"/>
      <c r="D497" s="217"/>
      <c r="E497" s="217"/>
      <c r="F497" s="217"/>
      <c r="G497" s="217"/>
      <c r="H497" s="217"/>
      <c r="I497" s="217"/>
      <c r="J497" s="217"/>
      <c r="K497" s="217"/>
      <c r="L497" s="217"/>
      <c r="M497" s="217"/>
      <c r="N497" s="217"/>
      <c r="O497" s="217"/>
      <c r="P497" s="217"/>
      <c r="Q497" s="217"/>
      <c r="R497" s="217"/>
      <c r="S497" s="217"/>
      <c r="T497" s="217"/>
      <c r="U497" s="217"/>
      <c r="V497" s="217"/>
      <c r="W497" s="217"/>
      <c r="X497" s="217"/>
      <c r="Y497" s="217"/>
      <c r="Z497" s="217"/>
    </row>
    <row r="498" ht="15.75" customHeight="1" spans="1:26">
      <c r="A498" s="217"/>
      <c r="B498" s="217"/>
      <c r="C498" s="217"/>
      <c r="D498" s="217"/>
      <c r="E498" s="217"/>
      <c r="F498" s="217"/>
      <c r="G498" s="217"/>
      <c r="H498" s="217"/>
      <c r="I498" s="217"/>
      <c r="J498" s="217"/>
      <c r="K498" s="217"/>
      <c r="L498" s="217"/>
      <c r="M498" s="217"/>
      <c r="N498" s="217"/>
      <c r="O498" s="217"/>
      <c r="P498" s="217"/>
      <c r="Q498" s="217"/>
      <c r="R498" s="217"/>
      <c r="S498" s="217"/>
      <c r="T498" s="217"/>
      <c r="U498" s="217"/>
      <c r="V498" s="217"/>
      <c r="W498" s="217"/>
      <c r="X498" s="217"/>
      <c r="Y498" s="217"/>
      <c r="Z498" s="217"/>
    </row>
    <row r="499" ht="15.75" customHeight="1" spans="1:26">
      <c r="A499" s="217"/>
      <c r="B499" s="217"/>
      <c r="C499" s="217"/>
      <c r="D499" s="217"/>
      <c r="E499" s="217"/>
      <c r="F499" s="217"/>
      <c r="G499" s="217"/>
      <c r="H499" s="217"/>
      <c r="I499" s="217"/>
      <c r="J499" s="217"/>
      <c r="K499" s="217"/>
      <c r="L499" s="217"/>
      <c r="M499" s="217"/>
      <c r="N499" s="217"/>
      <c r="O499" s="217"/>
      <c r="P499" s="217"/>
      <c r="Q499" s="217"/>
      <c r="R499" s="217"/>
      <c r="S499" s="217"/>
      <c r="T499" s="217"/>
      <c r="U499" s="217"/>
      <c r="V499" s="217"/>
      <c r="W499" s="217"/>
      <c r="X499" s="217"/>
      <c r="Y499" s="217"/>
      <c r="Z499" s="217"/>
    </row>
    <row r="500" ht="15.75" customHeight="1" spans="1:26">
      <c r="A500" s="217"/>
      <c r="B500" s="217"/>
      <c r="C500" s="217"/>
      <c r="D500" s="217"/>
      <c r="E500" s="217"/>
      <c r="F500" s="217"/>
      <c r="G500" s="217"/>
      <c r="H500" s="217"/>
      <c r="I500" s="217"/>
      <c r="J500" s="217"/>
      <c r="K500" s="217"/>
      <c r="L500" s="217"/>
      <c r="M500" s="217"/>
      <c r="N500" s="217"/>
      <c r="O500" s="217"/>
      <c r="P500" s="217"/>
      <c r="Q500" s="217"/>
      <c r="R500" s="217"/>
      <c r="S500" s="217"/>
      <c r="T500" s="217"/>
      <c r="U500" s="217"/>
      <c r="V500" s="217"/>
      <c r="W500" s="217"/>
      <c r="X500" s="217"/>
      <c r="Y500" s="217"/>
      <c r="Z500" s="217"/>
    </row>
    <row r="501" ht="15.75" customHeight="1" spans="1:26">
      <c r="A501" s="217"/>
      <c r="B501" s="217"/>
      <c r="C501" s="217"/>
      <c r="D501" s="217"/>
      <c r="E501" s="217"/>
      <c r="F501" s="217"/>
      <c r="G501" s="217"/>
      <c r="H501" s="217"/>
      <c r="I501" s="217"/>
      <c r="J501" s="217"/>
      <c r="K501" s="217"/>
      <c r="L501" s="217"/>
      <c r="M501" s="217"/>
      <c r="N501" s="217"/>
      <c r="O501" s="217"/>
      <c r="P501" s="217"/>
      <c r="Q501" s="217"/>
      <c r="R501" s="217"/>
      <c r="S501" s="217"/>
      <c r="T501" s="217"/>
      <c r="U501" s="217"/>
      <c r="V501" s="217"/>
      <c r="W501" s="217"/>
      <c r="X501" s="217"/>
      <c r="Y501" s="217"/>
      <c r="Z501" s="217"/>
    </row>
    <row r="502" ht="15.75" customHeight="1" spans="1:26">
      <c r="A502" s="217"/>
      <c r="B502" s="217"/>
      <c r="C502" s="217"/>
      <c r="D502" s="217"/>
      <c r="E502" s="217"/>
      <c r="F502" s="217"/>
      <c r="G502" s="217"/>
      <c r="H502" s="217"/>
      <c r="I502" s="217"/>
      <c r="J502" s="217"/>
      <c r="K502" s="217"/>
      <c r="L502" s="217"/>
      <c r="M502" s="217"/>
      <c r="N502" s="217"/>
      <c r="O502" s="217"/>
      <c r="P502" s="217"/>
      <c r="Q502" s="217"/>
      <c r="R502" s="217"/>
      <c r="S502" s="217"/>
      <c r="T502" s="217"/>
      <c r="U502" s="217"/>
      <c r="V502" s="217"/>
      <c r="W502" s="217"/>
      <c r="X502" s="217"/>
      <c r="Y502" s="217"/>
      <c r="Z502" s="217"/>
    </row>
    <row r="503" ht="15.75" customHeight="1" spans="1:26">
      <c r="A503" s="217"/>
      <c r="B503" s="217"/>
      <c r="C503" s="217"/>
      <c r="D503" s="217"/>
      <c r="E503" s="217"/>
      <c r="F503" s="217"/>
      <c r="G503" s="217"/>
      <c r="H503" s="217"/>
      <c r="I503" s="217"/>
      <c r="J503" s="217"/>
      <c r="K503" s="217"/>
      <c r="L503" s="217"/>
      <c r="M503" s="217"/>
      <c r="N503" s="217"/>
      <c r="O503" s="217"/>
      <c r="P503" s="217"/>
      <c r="Q503" s="217"/>
      <c r="R503" s="217"/>
      <c r="S503" s="217"/>
      <c r="T503" s="217"/>
      <c r="U503" s="217"/>
      <c r="V503" s="217"/>
      <c r="W503" s="217"/>
      <c r="X503" s="217"/>
      <c r="Y503" s="217"/>
      <c r="Z503" s="217"/>
    </row>
    <row r="504" ht="15.75" customHeight="1" spans="1:26">
      <c r="A504" s="217"/>
      <c r="B504" s="217"/>
      <c r="C504" s="217"/>
      <c r="D504" s="217"/>
      <c r="E504" s="217"/>
      <c r="F504" s="217"/>
      <c r="G504" s="217"/>
      <c r="H504" s="217"/>
      <c r="I504" s="217"/>
      <c r="J504" s="217"/>
      <c r="K504" s="217"/>
      <c r="L504" s="217"/>
      <c r="M504" s="217"/>
      <c r="N504" s="217"/>
      <c r="O504" s="217"/>
      <c r="P504" s="217"/>
      <c r="Q504" s="217"/>
      <c r="R504" s="217"/>
      <c r="S504" s="217"/>
      <c r="T504" s="217"/>
      <c r="U504" s="217"/>
      <c r="V504" s="217"/>
      <c r="W504" s="217"/>
      <c r="X504" s="217"/>
      <c r="Y504" s="217"/>
      <c r="Z504" s="217"/>
    </row>
    <row r="505" ht="15.75" customHeight="1" spans="1:26">
      <c r="A505" s="217"/>
      <c r="B505" s="217"/>
      <c r="C505" s="217"/>
      <c r="D505" s="217"/>
      <c r="E505" s="217"/>
      <c r="F505" s="217"/>
      <c r="G505" s="217"/>
      <c r="H505" s="217"/>
      <c r="I505" s="217"/>
      <c r="J505" s="217"/>
      <c r="K505" s="217"/>
      <c r="L505" s="217"/>
      <c r="M505" s="217"/>
      <c r="N505" s="217"/>
      <c r="O505" s="217"/>
      <c r="P505" s="217"/>
      <c r="Q505" s="217"/>
      <c r="R505" s="217"/>
      <c r="S505" s="217"/>
      <c r="T505" s="217"/>
      <c r="U505" s="217"/>
      <c r="V505" s="217"/>
      <c r="W505" s="217"/>
      <c r="X505" s="217"/>
      <c r="Y505" s="217"/>
      <c r="Z505" s="217"/>
    </row>
    <row r="506" ht="15.75" customHeight="1" spans="1:26">
      <c r="A506" s="217"/>
      <c r="B506" s="217"/>
      <c r="C506" s="217"/>
      <c r="D506" s="217"/>
      <c r="E506" s="217"/>
      <c r="F506" s="217"/>
      <c r="G506" s="217"/>
      <c r="H506" s="217"/>
      <c r="I506" s="217"/>
      <c r="J506" s="217"/>
      <c r="K506" s="217"/>
      <c r="L506" s="217"/>
      <c r="M506" s="217"/>
      <c r="N506" s="217"/>
      <c r="O506" s="217"/>
      <c r="P506" s="217"/>
      <c r="Q506" s="217"/>
      <c r="R506" s="217"/>
      <c r="S506" s="217"/>
      <c r="T506" s="217"/>
      <c r="U506" s="217"/>
      <c r="V506" s="217"/>
      <c r="W506" s="217"/>
      <c r="X506" s="217"/>
      <c r="Y506" s="217"/>
      <c r="Z506" s="217"/>
    </row>
    <row r="507" ht="15.75" customHeight="1" spans="1:26">
      <c r="A507" s="217"/>
      <c r="B507" s="217"/>
      <c r="C507" s="217"/>
      <c r="D507" s="217"/>
      <c r="E507" s="217"/>
      <c r="F507" s="217"/>
      <c r="G507" s="217"/>
      <c r="H507" s="217"/>
      <c r="I507" s="217"/>
      <c r="J507" s="217"/>
      <c r="K507" s="217"/>
      <c r="L507" s="217"/>
      <c r="M507" s="217"/>
      <c r="N507" s="217"/>
      <c r="O507" s="217"/>
      <c r="P507" s="217"/>
      <c r="Q507" s="217"/>
      <c r="R507" s="217"/>
      <c r="S507" s="217"/>
      <c r="T507" s="217"/>
      <c r="U507" s="217"/>
      <c r="V507" s="217"/>
      <c r="W507" s="217"/>
      <c r="X507" s="217"/>
      <c r="Y507" s="217"/>
      <c r="Z507" s="217"/>
    </row>
    <row r="508" ht="15.75" customHeight="1" spans="1:26">
      <c r="A508" s="217"/>
      <c r="B508" s="217"/>
      <c r="C508" s="217"/>
      <c r="D508" s="217"/>
      <c r="E508" s="217"/>
      <c r="F508" s="217"/>
      <c r="G508" s="217"/>
      <c r="H508" s="217"/>
      <c r="I508" s="217"/>
      <c r="J508" s="217"/>
      <c r="K508" s="217"/>
      <c r="L508" s="217"/>
      <c r="M508" s="217"/>
      <c r="N508" s="217"/>
      <c r="O508" s="217"/>
      <c r="P508" s="217"/>
      <c r="Q508" s="217"/>
      <c r="R508" s="217"/>
      <c r="S508" s="217"/>
      <c r="T508" s="217"/>
      <c r="U508" s="217"/>
      <c r="V508" s="217"/>
      <c r="W508" s="217"/>
      <c r="X508" s="217"/>
      <c r="Y508" s="217"/>
      <c r="Z508" s="217"/>
    </row>
    <row r="509" ht="15.75" customHeight="1" spans="1:26">
      <c r="A509" s="217"/>
      <c r="B509" s="217"/>
      <c r="C509" s="217"/>
      <c r="D509" s="217"/>
      <c r="E509" s="217"/>
      <c r="F509" s="217"/>
      <c r="G509" s="217"/>
      <c r="H509" s="217"/>
      <c r="I509" s="217"/>
      <c r="J509" s="217"/>
      <c r="K509" s="217"/>
      <c r="L509" s="217"/>
      <c r="M509" s="217"/>
      <c r="N509" s="217"/>
      <c r="O509" s="217"/>
      <c r="P509" s="217"/>
      <c r="Q509" s="217"/>
      <c r="R509" s="217"/>
      <c r="S509" s="217"/>
      <c r="T509" s="217"/>
      <c r="U509" s="217"/>
      <c r="V509" s="217"/>
      <c r="W509" s="217"/>
      <c r="X509" s="217"/>
      <c r="Y509" s="217"/>
      <c r="Z509" s="217"/>
    </row>
    <row r="510" ht="15.75" customHeight="1" spans="1:26">
      <c r="A510" s="217"/>
      <c r="B510" s="217"/>
      <c r="C510" s="217"/>
      <c r="D510" s="217"/>
      <c r="E510" s="217"/>
      <c r="F510" s="217"/>
      <c r="G510" s="217"/>
      <c r="H510" s="217"/>
      <c r="I510" s="217"/>
      <c r="J510" s="217"/>
      <c r="K510" s="217"/>
      <c r="L510" s="217"/>
      <c r="M510" s="217"/>
      <c r="N510" s="217"/>
      <c r="O510" s="217"/>
      <c r="P510" s="217"/>
      <c r="Q510" s="217"/>
      <c r="R510" s="217"/>
      <c r="S510" s="217"/>
      <c r="T510" s="217"/>
      <c r="U510" s="217"/>
      <c r="V510" s="217"/>
      <c r="W510" s="217"/>
      <c r="X510" s="217"/>
      <c r="Y510" s="217"/>
      <c r="Z510" s="217"/>
    </row>
    <row r="511" ht="15.75" customHeight="1" spans="1:26">
      <c r="A511" s="217"/>
      <c r="B511" s="217"/>
      <c r="C511" s="217"/>
      <c r="D511" s="217"/>
      <c r="E511" s="217"/>
      <c r="F511" s="217"/>
      <c r="G511" s="217"/>
      <c r="H511" s="217"/>
      <c r="I511" s="217"/>
      <c r="J511" s="217"/>
      <c r="K511" s="217"/>
      <c r="L511" s="217"/>
      <c r="M511" s="217"/>
      <c r="N511" s="217"/>
      <c r="O511" s="217"/>
      <c r="P511" s="217"/>
      <c r="Q511" s="217"/>
      <c r="R511" s="217"/>
      <c r="S511" s="217"/>
      <c r="T511" s="217"/>
      <c r="U511" s="217"/>
      <c r="V511" s="217"/>
      <c r="W511" s="217"/>
      <c r="X511" s="217"/>
      <c r="Y511" s="217"/>
      <c r="Z511" s="217"/>
    </row>
    <row r="512" ht="15.75" customHeight="1" spans="1:26">
      <c r="A512" s="217"/>
      <c r="B512" s="217"/>
      <c r="C512" s="217"/>
      <c r="D512" s="217"/>
      <c r="E512" s="217"/>
      <c r="F512" s="217"/>
      <c r="G512" s="217"/>
      <c r="H512" s="217"/>
      <c r="I512" s="217"/>
      <c r="J512" s="217"/>
      <c r="K512" s="217"/>
      <c r="L512" s="217"/>
      <c r="M512" s="217"/>
      <c r="N512" s="217"/>
      <c r="O512" s="217"/>
      <c r="P512" s="217"/>
      <c r="Q512" s="217"/>
      <c r="R512" s="217"/>
      <c r="S512" s="217"/>
      <c r="T512" s="217"/>
      <c r="U512" s="217"/>
      <c r="V512" s="217"/>
      <c r="W512" s="217"/>
      <c r="X512" s="217"/>
      <c r="Y512" s="217"/>
      <c r="Z512" s="217"/>
    </row>
    <row r="513" ht="15.75" customHeight="1" spans="1:26">
      <c r="A513" s="217"/>
      <c r="B513" s="217"/>
      <c r="C513" s="217"/>
      <c r="D513" s="217"/>
      <c r="E513" s="217"/>
      <c r="F513" s="217"/>
      <c r="G513" s="217"/>
      <c r="H513" s="217"/>
      <c r="I513" s="217"/>
      <c r="J513" s="217"/>
      <c r="K513" s="217"/>
      <c r="L513" s="217"/>
      <c r="M513" s="217"/>
      <c r="N513" s="217"/>
      <c r="O513" s="217"/>
      <c r="P513" s="217"/>
      <c r="Q513" s="217"/>
      <c r="R513" s="217"/>
      <c r="S513" s="217"/>
      <c r="T513" s="217"/>
      <c r="U513" s="217"/>
      <c r="V513" s="217"/>
      <c r="W513" s="217"/>
      <c r="X513" s="217"/>
      <c r="Y513" s="217"/>
      <c r="Z513" s="217"/>
    </row>
    <row r="514" ht="15.75" customHeight="1" spans="1:26">
      <c r="A514" s="217"/>
      <c r="B514" s="217"/>
      <c r="C514" s="217"/>
      <c r="D514" s="217"/>
      <c r="E514" s="217"/>
      <c r="F514" s="217"/>
      <c r="G514" s="217"/>
      <c r="H514" s="217"/>
      <c r="I514" s="217"/>
      <c r="J514" s="217"/>
      <c r="K514" s="217"/>
      <c r="L514" s="217"/>
      <c r="M514" s="217"/>
      <c r="N514" s="217"/>
      <c r="O514" s="217"/>
      <c r="P514" s="217"/>
      <c r="Q514" s="217"/>
      <c r="R514" s="217"/>
      <c r="S514" s="217"/>
      <c r="T514" s="217"/>
      <c r="U514" s="217"/>
      <c r="V514" s="217"/>
      <c r="W514" s="217"/>
      <c r="X514" s="217"/>
      <c r="Y514" s="217"/>
      <c r="Z514" s="217"/>
    </row>
    <row r="515" ht="15.75" customHeight="1" spans="1:26">
      <c r="A515" s="217"/>
      <c r="B515" s="217"/>
      <c r="C515" s="217"/>
      <c r="D515" s="217"/>
      <c r="E515" s="217"/>
      <c r="F515" s="217"/>
      <c r="G515" s="217"/>
      <c r="H515" s="217"/>
      <c r="I515" s="217"/>
      <c r="J515" s="217"/>
      <c r="K515" s="217"/>
      <c r="L515" s="217"/>
      <c r="M515" s="217"/>
      <c r="N515" s="217"/>
      <c r="O515" s="217"/>
      <c r="P515" s="217"/>
      <c r="Q515" s="217"/>
      <c r="R515" s="217"/>
      <c r="S515" s="217"/>
      <c r="T515" s="217"/>
      <c r="U515" s="217"/>
      <c r="V515" s="217"/>
      <c r="W515" s="217"/>
      <c r="X515" s="217"/>
      <c r="Y515" s="217"/>
      <c r="Z515" s="217"/>
    </row>
    <row r="516" ht="15.75" customHeight="1" spans="1:26">
      <c r="A516" s="217"/>
      <c r="B516" s="217"/>
      <c r="C516" s="217"/>
      <c r="D516" s="217"/>
      <c r="E516" s="217"/>
      <c r="F516" s="217"/>
      <c r="G516" s="217"/>
      <c r="H516" s="217"/>
      <c r="I516" s="217"/>
      <c r="J516" s="217"/>
      <c r="K516" s="217"/>
      <c r="L516" s="217"/>
      <c r="M516" s="217"/>
      <c r="N516" s="217"/>
      <c r="O516" s="217"/>
      <c r="P516" s="217"/>
      <c r="Q516" s="217"/>
      <c r="R516" s="217"/>
      <c r="S516" s="217"/>
      <c r="T516" s="217"/>
      <c r="U516" s="217"/>
      <c r="V516" s="217"/>
      <c r="W516" s="217"/>
      <c r="X516" s="217"/>
      <c r="Y516" s="217"/>
      <c r="Z516" s="217"/>
    </row>
    <row r="517" ht="15.75" customHeight="1" spans="1:26">
      <c r="A517" s="217"/>
      <c r="B517" s="217"/>
      <c r="C517" s="217"/>
      <c r="D517" s="217"/>
      <c r="E517" s="217"/>
      <c r="F517" s="217"/>
      <c r="G517" s="217"/>
      <c r="H517" s="217"/>
      <c r="I517" s="217"/>
      <c r="J517" s="217"/>
      <c r="K517" s="217"/>
      <c r="L517" s="217"/>
      <c r="M517" s="217"/>
      <c r="N517" s="217"/>
      <c r="O517" s="217"/>
      <c r="P517" s="217"/>
      <c r="Q517" s="217"/>
      <c r="R517" s="217"/>
      <c r="S517" s="217"/>
      <c r="T517" s="217"/>
      <c r="U517" s="217"/>
      <c r="V517" s="217"/>
      <c r="W517" s="217"/>
      <c r="X517" s="217"/>
      <c r="Y517" s="217"/>
      <c r="Z517" s="217"/>
    </row>
    <row r="518" ht="15.75" customHeight="1" spans="1:26">
      <c r="A518" s="217"/>
      <c r="B518" s="217"/>
      <c r="C518" s="217"/>
      <c r="D518" s="217"/>
      <c r="E518" s="217"/>
      <c r="F518" s="217"/>
      <c r="G518" s="217"/>
      <c r="H518" s="217"/>
      <c r="I518" s="217"/>
      <c r="J518" s="217"/>
      <c r="K518" s="217"/>
      <c r="L518" s="217"/>
      <c r="M518" s="217"/>
      <c r="N518" s="217"/>
      <c r="O518" s="217"/>
      <c r="P518" s="217"/>
      <c r="Q518" s="217"/>
      <c r="R518" s="217"/>
      <c r="S518" s="217"/>
      <c r="T518" s="217"/>
      <c r="U518" s="217"/>
      <c r="V518" s="217"/>
      <c r="W518" s="217"/>
      <c r="X518" s="217"/>
      <c r="Y518" s="217"/>
      <c r="Z518" s="217"/>
    </row>
    <row r="519" ht="15.75" customHeight="1" spans="1:26">
      <c r="A519" s="217"/>
      <c r="B519" s="217"/>
      <c r="C519" s="217"/>
      <c r="D519" s="217"/>
      <c r="E519" s="217"/>
      <c r="F519" s="217"/>
      <c r="G519" s="217"/>
      <c r="H519" s="217"/>
      <c r="I519" s="217"/>
      <c r="J519" s="217"/>
      <c r="K519" s="217"/>
      <c r="L519" s="217"/>
      <c r="M519" s="217"/>
      <c r="N519" s="217"/>
      <c r="O519" s="217"/>
      <c r="P519" s="217"/>
      <c r="Q519" s="217"/>
      <c r="R519" s="217"/>
      <c r="S519" s="217"/>
      <c r="T519" s="217"/>
      <c r="U519" s="217"/>
      <c r="V519" s="217"/>
      <c r="W519" s="217"/>
      <c r="X519" s="217"/>
      <c r="Y519" s="217"/>
      <c r="Z519" s="217"/>
    </row>
    <row r="520" ht="15.75" customHeight="1" spans="1:26">
      <c r="A520" s="217"/>
      <c r="B520" s="217"/>
      <c r="C520" s="217"/>
      <c r="D520" s="217"/>
      <c r="E520" s="217"/>
      <c r="F520" s="217"/>
      <c r="G520" s="217"/>
      <c r="H520" s="217"/>
      <c r="I520" s="217"/>
      <c r="J520" s="217"/>
      <c r="K520" s="217"/>
      <c r="L520" s="217"/>
      <c r="M520" s="217"/>
      <c r="N520" s="217"/>
      <c r="O520" s="217"/>
      <c r="P520" s="217"/>
      <c r="Q520" s="217"/>
      <c r="R520" s="217"/>
      <c r="S520" s="217"/>
      <c r="T520" s="217"/>
      <c r="U520" s="217"/>
      <c r="V520" s="217"/>
      <c r="W520" s="217"/>
      <c r="X520" s="217"/>
      <c r="Y520" s="217"/>
      <c r="Z520" s="217"/>
    </row>
    <row r="521" ht="15.75" customHeight="1" spans="1:26">
      <c r="A521" s="217"/>
      <c r="B521" s="217"/>
      <c r="C521" s="217"/>
      <c r="D521" s="217"/>
      <c r="E521" s="217"/>
      <c r="F521" s="217"/>
      <c r="G521" s="217"/>
      <c r="H521" s="217"/>
      <c r="I521" s="217"/>
      <c r="J521" s="217"/>
      <c r="K521" s="217"/>
      <c r="L521" s="217"/>
      <c r="M521" s="217"/>
      <c r="N521" s="217"/>
      <c r="O521" s="217"/>
      <c r="P521" s="217"/>
      <c r="Q521" s="217"/>
      <c r="R521" s="217"/>
      <c r="S521" s="217"/>
      <c r="T521" s="217"/>
      <c r="U521" s="217"/>
      <c r="V521" s="217"/>
      <c r="W521" s="217"/>
      <c r="X521" s="217"/>
      <c r="Y521" s="217"/>
      <c r="Z521" s="217"/>
    </row>
    <row r="522" ht="15.75" customHeight="1" spans="1:26">
      <c r="A522" s="217"/>
      <c r="B522" s="217"/>
      <c r="C522" s="217"/>
      <c r="D522" s="217"/>
      <c r="E522" s="217"/>
      <c r="F522" s="217"/>
      <c r="G522" s="217"/>
      <c r="H522" s="217"/>
      <c r="I522" s="217"/>
      <c r="J522" s="217"/>
      <c r="K522" s="217"/>
      <c r="L522" s="217"/>
      <c r="M522" s="217"/>
      <c r="N522" s="217"/>
      <c r="O522" s="217"/>
      <c r="P522" s="217"/>
      <c r="Q522" s="217"/>
      <c r="R522" s="217"/>
      <c r="S522" s="217"/>
      <c r="T522" s="217"/>
      <c r="U522" s="217"/>
      <c r="V522" s="217"/>
      <c r="W522" s="217"/>
      <c r="X522" s="217"/>
      <c r="Y522" s="217"/>
      <c r="Z522" s="217"/>
    </row>
    <row r="523" ht="15.75" customHeight="1" spans="1:26">
      <c r="A523" s="217"/>
      <c r="B523" s="217"/>
      <c r="C523" s="217"/>
      <c r="D523" s="217"/>
      <c r="E523" s="217"/>
      <c r="F523" s="217"/>
      <c r="G523" s="217"/>
      <c r="H523" s="217"/>
      <c r="I523" s="217"/>
      <c r="J523" s="217"/>
      <c r="K523" s="217"/>
      <c r="L523" s="217"/>
      <c r="M523" s="217"/>
      <c r="N523" s="217"/>
      <c r="O523" s="217"/>
      <c r="P523" s="217"/>
      <c r="Q523" s="217"/>
      <c r="R523" s="217"/>
      <c r="S523" s="217"/>
      <c r="T523" s="217"/>
      <c r="U523" s="217"/>
      <c r="V523" s="217"/>
      <c r="W523" s="217"/>
      <c r="X523" s="217"/>
      <c r="Y523" s="217"/>
      <c r="Z523" s="217"/>
    </row>
    <row r="524" ht="15.75" customHeight="1" spans="1:26">
      <c r="A524" s="217"/>
      <c r="B524" s="217"/>
      <c r="C524" s="217"/>
      <c r="D524" s="217"/>
      <c r="E524" s="217"/>
      <c r="F524" s="217"/>
      <c r="G524" s="217"/>
      <c r="H524" s="217"/>
      <c r="I524" s="217"/>
      <c r="J524" s="217"/>
      <c r="K524" s="217"/>
      <c r="L524" s="217"/>
      <c r="M524" s="217"/>
      <c r="N524" s="217"/>
      <c r="O524" s="217"/>
      <c r="P524" s="217"/>
      <c r="Q524" s="217"/>
      <c r="R524" s="217"/>
      <c r="S524" s="217"/>
      <c r="T524" s="217"/>
      <c r="U524" s="217"/>
      <c r="V524" s="217"/>
      <c r="W524" s="217"/>
      <c r="X524" s="217"/>
      <c r="Y524" s="217"/>
      <c r="Z524" s="217"/>
    </row>
    <row r="525" ht="15.75" customHeight="1" spans="1:26">
      <c r="A525" s="217"/>
      <c r="B525" s="217"/>
      <c r="C525" s="217"/>
      <c r="D525" s="217"/>
      <c r="E525" s="217"/>
      <c r="F525" s="217"/>
      <c r="G525" s="217"/>
      <c r="H525" s="217"/>
      <c r="I525" s="217"/>
      <c r="J525" s="217"/>
      <c r="K525" s="217"/>
      <c r="L525" s="217"/>
      <c r="M525" s="217"/>
      <c r="N525" s="217"/>
      <c r="O525" s="217"/>
      <c r="P525" s="217"/>
      <c r="Q525" s="217"/>
      <c r="R525" s="217"/>
      <c r="S525" s="217"/>
      <c r="T525" s="217"/>
      <c r="U525" s="217"/>
      <c r="V525" s="217"/>
      <c r="W525" s="217"/>
      <c r="X525" s="217"/>
      <c r="Y525" s="217"/>
      <c r="Z525" s="217"/>
    </row>
    <row r="526" ht="15.75" customHeight="1" spans="1:26">
      <c r="A526" s="217"/>
      <c r="B526" s="217"/>
      <c r="C526" s="217"/>
      <c r="D526" s="217"/>
      <c r="E526" s="217"/>
      <c r="F526" s="217"/>
      <c r="G526" s="217"/>
      <c r="H526" s="217"/>
      <c r="I526" s="217"/>
      <c r="J526" s="217"/>
      <c r="K526" s="217"/>
      <c r="L526" s="217"/>
      <c r="M526" s="217"/>
      <c r="N526" s="217"/>
      <c r="O526" s="217"/>
      <c r="P526" s="217"/>
      <c r="Q526" s="217"/>
      <c r="R526" s="217"/>
      <c r="S526" s="217"/>
      <c r="T526" s="217"/>
      <c r="U526" s="217"/>
      <c r="V526" s="217"/>
      <c r="W526" s="217"/>
      <c r="X526" s="217"/>
      <c r="Y526" s="217"/>
      <c r="Z526" s="217"/>
    </row>
    <row r="527" ht="15.75" customHeight="1" spans="1:26">
      <c r="A527" s="217"/>
      <c r="B527" s="217"/>
      <c r="C527" s="217"/>
      <c r="D527" s="217"/>
      <c r="E527" s="217"/>
      <c r="F527" s="217"/>
      <c r="G527" s="217"/>
      <c r="H527" s="217"/>
      <c r="I527" s="217"/>
      <c r="J527" s="217"/>
      <c r="K527" s="217"/>
      <c r="L527" s="217"/>
      <c r="M527" s="217"/>
      <c r="N527" s="217"/>
      <c r="O527" s="217"/>
      <c r="P527" s="217"/>
      <c r="Q527" s="217"/>
      <c r="R527" s="217"/>
      <c r="S527" s="217"/>
      <c r="T527" s="217"/>
      <c r="U527" s="217"/>
      <c r="V527" s="217"/>
      <c r="W527" s="217"/>
      <c r="X527" s="217"/>
      <c r="Y527" s="217"/>
      <c r="Z527" s="217"/>
    </row>
    <row r="528" ht="15.75" customHeight="1" spans="1:26">
      <c r="A528" s="217"/>
      <c r="B528" s="217"/>
      <c r="C528" s="217"/>
      <c r="D528" s="217"/>
      <c r="E528" s="217"/>
      <c r="F528" s="217"/>
      <c r="G528" s="217"/>
      <c r="H528" s="217"/>
      <c r="I528" s="217"/>
      <c r="J528" s="217"/>
      <c r="K528" s="217"/>
      <c r="L528" s="217"/>
      <c r="M528" s="217"/>
      <c r="N528" s="217"/>
      <c r="O528" s="217"/>
      <c r="P528" s="217"/>
      <c r="Q528" s="217"/>
      <c r="R528" s="217"/>
      <c r="S528" s="217"/>
      <c r="T528" s="217"/>
      <c r="U528" s="217"/>
      <c r="V528" s="217"/>
      <c r="W528" s="217"/>
      <c r="X528" s="217"/>
      <c r="Y528" s="217"/>
      <c r="Z528" s="217"/>
    </row>
    <row r="529" ht="15.75" customHeight="1" spans="1:26">
      <c r="A529" s="217"/>
      <c r="B529" s="217"/>
      <c r="C529" s="217"/>
      <c r="D529" s="217"/>
      <c r="E529" s="217"/>
      <c r="F529" s="217"/>
      <c r="G529" s="217"/>
      <c r="H529" s="217"/>
      <c r="I529" s="217"/>
      <c r="J529" s="217"/>
      <c r="K529" s="217"/>
      <c r="L529" s="217"/>
      <c r="M529" s="217"/>
      <c r="N529" s="217"/>
      <c r="O529" s="217"/>
      <c r="P529" s="217"/>
      <c r="Q529" s="217"/>
      <c r="R529" s="217"/>
      <c r="S529" s="217"/>
      <c r="T529" s="217"/>
      <c r="U529" s="217"/>
      <c r="V529" s="217"/>
      <c r="W529" s="217"/>
      <c r="X529" s="217"/>
      <c r="Y529" s="217"/>
      <c r="Z529" s="217"/>
    </row>
    <row r="530" ht="15.75" customHeight="1" spans="1:26">
      <c r="A530" s="217"/>
      <c r="B530" s="217"/>
      <c r="C530" s="217"/>
      <c r="D530" s="217"/>
      <c r="E530" s="217"/>
      <c r="F530" s="217"/>
      <c r="G530" s="217"/>
      <c r="H530" s="217"/>
      <c r="I530" s="217"/>
      <c r="J530" s="217"/>
      <c r="K530" s="217"/>
      <c r="L530" s="217"/>
      <c r="M530" s="217"/>
      <c r="N530" s="217"/>
      <c r="O530" s="217"/>
      <c r="P530" s="217"/>
      <c r="Q530" s="217"/>
      <c r="R530" s="217"/>
      <c r="S530" s="217"/>
      <c r="T530" s="217"/>
      <c r="U530" s="217"/>
      <c r="V530" s="217"/>
      <c r="W530" s="217"/>
      <c r="X530" s="217"/>
      <c r="Y530" s="217"/>
      <c r="Z530" s="217"/>
    </row>
    <row r="531" ht="15.75" customHeight="1" spans="1:26">
      <c r="A531" s="217"/>
      <c r="B531" s="217"/>
      <c r="C531" s="217"/>
      <c r="D531" s="217"/>
      <c r="E531" s="217"/>
      <c r="F531" s="217"/>
      <c r="G531" s="217"/>
      <c r="H531" s="217"/>
      <c r="I531" s="217"/>
      <c r="J531" s="217"/>
      <c r="K531" s="217"/>
      <c r="L531" s="217"/>
      <c r="M531" s="217"/>
      <c r="N531" s="217"/>
      <c r="O531" s="217"/>
      <c r="P531" s="217"/>
      <c r="Q531" s="217"/>
      <c r="R531" s="217"/>
      <c r="S531" s="217"/>
      <c r="T531" s="217"/>
      <c r="U531" s="217"/>
      <c r="V531" s="217"/>
      <c r="W531" s="217"/>
      <c r="X531" s="217"/>
      <c r="Y531" s="217"/>
      <c r="Z531" s="217"/>
    </row>
    <row r="532" ht="15.75" customHeight="1" spans="1:26">
      <c r="A532" s="217"/>
      <c r="B532" s="217"/>
      <c r="C532" s="217"/>
      <c r="D532" s="217"/>
      <c r="E532" s="217"/>
      <c r="F532" s="217"/>
      <c r="G532" s="217"/>
      <c r="H532" s="217"/>
      <c r="I532" s="217"/>
      <c r="J532" s="217"/>
      <c r="K532" s="217"/>
      <c r="L532" s="217"/>
      <c r="M532" s="217"/>
      <c r="N532" s="217"/>
      <c r="O532" s="217"/>
      <c r="P532" s="217"/>
      <c r="Q532" s="217"/>
      <c r="R532" s="217"/>
      <c r="S532" s="217"/>
      <c r="T532" s="217"/>
      <c r="U532" s="217"/>
      <c r="V532" s="217"/>
      <c r="W532" s="217"/>
      <c r="X532" s="217"/>
      <c r="Y532" s="217"/>
      <c r="Z532" s="217"/>
    </row>
    <row r="533" ht="15.75" customHeight="1" spans="1:26">
      <c r="A533" s="217"/>
      <c r="B533" s="217"/>
      <c r="C533" s="217"/>
      <c r="D533" s="217"/>
      <c r="E533" s="217"/>
      <c r="F533" s="217"/>
      <c r="G533" s="217"/>
      <c r="H533" s="217"/>
      <c r="I533" s="217"/>
      <c r="J533" s="217"/>
      <c r="K533" s="217"/>
      <c r="L533" s="217"/>
      <c r="M533" s="217"/>
      <c r="N533" s="217"/>
      <c r="O533" s="217"/>
      <c r="P533" s="217"/>
      <c r="Q533" s="217"/>
      <c r="R533" s="217"/>
      <c r="S533" s="217"/>
      <c r="T533" s="217"/>
      <c r="U533" s="217"/>
      <c r="V533" s="217"/>
      <c r="W533" s="217"/>
      <c r="X533" s="217"/>
      <c r="Y533" s="217"/>
      <c r="Z533" s="217"/>
    </row>
    <row r="534" ht="15.75" customHeight="1" spans="1:26">
      <c r="A534" s="217"/>
      <c r="B534" s="217"/>
      <c r="C534" s="217"/>
      <c r="D534" s="217"/>
      <c r="E534" s="217"/>
      <c r="F534" s="217"/>
      <c r="G534" s="217"/>
      <c r="H534" s="217"/>
      <c r="I534" s="217"/>
      <c r="J534" s="217"/>
      <c r="K534" s="217"/>
      <c r="L534" s="217"/>
      <c r="M534" s="217"/>
      <c r="N534" s="217"/>
      <c r="O534" s="217"/>
      <c r="P534" s="217"/>
      <c r="Q534" s="217"/>
      <c r="R534" s="217"/>
      <c r="S534" s="217"/>
      <c r="T534" s="217"/>
      <c r="U534" s="217"/>
      <c r="V534" s="217"/>
      <c r="W534" s="217"/>
      <c r="X534" s="217"/>
      <c r="Y534" s="217"/>
      <c r="Z534" s="217"/>
    </row>
    <row r="535" ht="15.75" customHeight="1" spans="1:26">
      <c r="A535" s="217"/>
      <c r="B535" s="217"/>
      <c r="C535" s="217"/>
      <c r="D535" s="217"/>
      <c r="E535" s="217"/>
      <c r="F535" s="217"/>
      <c r="G535" s="217"/>
      <c r="H535" s="217"/>
      <c r="I535" s="217"/>
      <c r="J535" s="217"/>
      <c r="K535" s="217"/>
      <c r="L535" s="217"/>
      <c r="M535" s="217"/>
      <c r="N535" s="217"/>
      <c r="O535" s="217"/>
      <c r="P535" s="217"/>
      <c r="Q535" s="217"/>
      <c r="R535" s="217"/>
      <c r="S535" s="217"/>
      <c r="T535" s="217"/>
      <c r="U535" s="217"/>
      <c r="V535" s="217"/>
      <c r="W535" s="217"/>
      <c r="X535" s="217"/>
      <c r="Y535" s="217"/>
      <c r="Z535" s="217"/>
    </row>
    <row r="536" ht="15.75" customHeight="1" spans="1:26">
      <c r="A536" s="217"/>
      <c r="B536" s="217"/>
      <c r="C536" s="217"/>
      <c r="D536" s="217"/>
      <c r="E536" s="217"/>
      <c r="F536" s="217"/>
      <c r="G536" s="217"/>
      <c r="H536" s="217"/>
      <c r="I536" s="217"/>
      <c r="J536" s="217"/>
      <c r="K536" s="217"/>
      <c r="L536" s="217"/>
      <c r="M536" s="217"/>
      <c r="N536" s="217"/>
      <c r="O536" s="217"/>
      <c r="P536" s="217"/>
      <c r="Q536" s="217"/>
      <c r="R536" s="217"/>
      <c r="S536" s="217"/>
      <c r="T536" s="217"/>
      <c r="U536" s="217"/>
      <c r="V536" s="217"/>
      <c r="W536" s="217"/>
      <c r="X536" s="217"/>
      <c r="Y536" s="217"/>
      <c r="Z536" s="217"/>
    </row>
    <row r="537" ht="15.75" customHeight="1" spans="1:26">
      <c r="A537" s="217"/>
      <c r="B537" s="217"/>
      <c r="C537" s="217"/>
      <c r="D537" s="217"/>
      <c r="E537" s="217"/>
      <c r="F537" s="217"/>
      <c r="G537" s="217"/>
      <c r="H537" s="217"/>
      <c r="I537" s="217"/>
      <c r="J537" s="217"/>
      <c r="K537" s="217"/>
      <c r="L537" s="217"/>
      <c r="M537" s="217"/>
      <c r="N537" s="217"/>
      <c r="O537" s="217"/>
      <c r="P537" s="217"/>
      <c r="Q537" s="217"/>
      <c r="R537" s="217"/>
      <c r="S537" s="217"/>
      <c r="T537" s="217"/>
      <c r="U537" s="217"/>
      <c r="V537" s="217"/>
      <c r="W537" s="217"/>
      <c r="X537" s="217"/>
      <c r="Y537" s="217"/>
      <c r="Z537" s="217"/>
    </row>
    <row r="538" ht="15.75" customHeight="1" spans="1:26">
      <c r="A538" s="217"/>
      <c r="B538" s="217"/>
      <c r="C538" s="217"/>
      <c r="D538" s="217"/>
      <c r="E538" s="217"/>
      <c r="F538" s="217"/>
      <c r="G538" s="217"/>
      <c r="H538" s="217"/>
      <c r="I538" s="217"/>
      <c r="J538" s="217"/>
      <c r="K538" s="217"/>
      <c r="L538" s="217"/>
      <c r="M538" s="217"/>
      <c r="N538" s="217"/>
      <c r="O538" s="217"/>
      <c r="P538" s="217"/>
      <c r="Q538" s="217"/>
      <c r="R538" s="217"/>
      <c r="S538" s="217"/>
      <c r="T538" s="217"/>
      <c r="U538" s="217"/>
      <c r="V538" s="217"/>
      <c r="W538" s="217"/>
      <c r="X538" s="217"/>
      <c r="Y538" s="217"/>
      <c r="Z538" s="217"/>
    </row>
    <row r="539" ht="15.75" customHeight="1" spans="1:26">
      <c r="A539" s="217"/>
      <c r="B539" s="217"/>
      <c r="C539" s="217"/>
      <c r="D539" s="217"/>
      <c r="E539" s="217"/>
      <c r="F539" s="217"/>
      <c r="G539" s="217"/>
      <c r="H539" s="217"/>
      <c r="I539" s="217"/>
      <c r="J539" s="217"/>
      <c r="K539" s="217"/>
      <c r="L539" s="217"/>
      <c r="M539" s="217"/>
      <c r="N539" s="217"/>
      <c r="O539" s="217"/>
      <c r="P539" s="217"/>
      <c r="Q539" s="217"/>
      <c r="R539" s="217"/>
      <c r="S539" s="217"/>
      <c r="T539" s="217"/>
      <c r="U539" s="217"/>
      <c r="V539" s="217"/>
      <c r="W539" s="217"/>
      <c r="X539" s="217"/>
      <c r="Y539" s="217"/>
      <c r="Z539" s="217"/>
    </row>
    <row r="540" ht="15.75" customHeight="1" spans="1:26">
      <c r="A540" s="217"/>
      <c r="B540" s="217"/>
      <c r="C540" s="217"/>
      <c r="D540" s="217"/>
      <c r="E540" s="217"/>
      <c r="F540" s="217"/>
      <c r="G540" s="217"/>
      <c r="H540" s="217"/>
      <c r="I540" s="217"/>
      <c r="J540" s="217"/>
      <c r="K540" s="217"/>
      <c r="L540" s="217"/>
      <c r="M540" s="217"/>
      <c r="N540" s="217"/>
      <c r="O540" s="217"/>
      <c r="P540" s="217"/>
      <c r="Q540" s="217"/>
      <c r="R540" s="217"/>
      <c r="S540" s="217"/>
      <c r="T540" s="217"/>
      <c r="U540" s="217"/>
      <c r="V540" s="217"/>
      <c r="W540" s="217"/>
      <c r="X540" s="217"/>
      <c r="Y540" s="217"/>
      <c r="Z540" s="217"/>
    </row>
    <row r="541" ht="15.75" customHeight="1" spans="1:26">
      <c r="A541" s="217"/>
      <c r="B541" s="217"/>
      <c r="C541" s="217"/>
      <c r="D541" s="217"/>
      <c r="E541" s="217"/>
      <c r="F541" s="217"/>
      <c r="G541" s="217"/>
      <c r="H541" s="217"/>
      <c r="I541" s="217"/>
      <c r="J541" s="217"/>
      <c r="K541" s="217"/>
      <c r="L541" s="217"/>
      <c r="M541" s="217"/>
      <c r="N541" s="217"/>
      <c r="O541" s="217"/>
      <c r="P541" s="217"/>
      <c r="Q541" s="217"/>
      <c r="R541" s="217"/>
      <c r="S541" s="217"/>
      <c r="T541" s="217"/>
      <c r="U541" s="217"/>
      <c r="V541" s="217"/>
      <c r="W541" s="217"/>
      <c r="X541" s="217"/>
      <c r="Y541" s="217"/>
      <c r="Z541" s="217"/>
    </row>
    <row r="542" ht="15.75" customHeight="1" spans="1:26">
      <c r="A542" s="217"/>
      <c r="B542" s="217"/>
      <c r="C542" s="217"/>
      <c r="D542" s="217"/>
      <c r="E542" s="217"/>
      <c r="F542" s="217"/>
      <c r="G542" s="217"/>
      <c r="H542" s="217"/>
      <c r="I542" s="217"/>
      <c r="J542" s="217"/>
      <c r="K542" s="217"/>
      <c r="L542" s="217"/>
      <c r="M542" s="217"/>
      <c r="N542" s="217"/>
      <c r="O542" s="217"/>
      <c r="P542" s="217"/>
      <c r="Q542" s="217"/>
      <c r="R542" s="217"/>
      <c r="S542" s="217"/>
      <c r="T542" s="217"/>
      <c r="U542" s="217"/>
      <c r="V542" s="217"/>
      <c r="W542" s="217"/>
      <c r="X542" s="217"/>
      <c r="Y542" s="217"/>
      <c r="Z542" s="217"/>
    </row>
    <row r="543" ht="15.75" customHeight="1" spans="1:26">
      <c r="A543" s="217"/>
      <c r="B543" s="217"/>
      <c r="C543" s="217"/>
      <c r="D543" s="217"/>
      <c r="E543" s="217"/>
      <c r="F543" s="217"/>
      <c r="G543" s="217"/>
      <c r="H543" s="217"/>
      <c r="I543" s="217"/>
      <c r="J543" s="217"/>
      <c r="K543" s="217"/>
      <c r="L543" s="217"/>
      <c r="M543" s="217"/>
      <c r="N543" s="217"/>
      <c r="O543" s="217"/>
      <c r="P543" s="217"/>
      <c r="Q543" s="217"/>
      <c r="R543" s="217"/>
      <c r="S543" s="217"/>
      <c r="T543" s="217"/>
      <c r="U543" s="217"/>
      <c r="V543" s="217"/>
      <c r="W543" s="217"/>
      <c r="X543" s="217"/>
      <c r="Y543" s="217"/>
      <c r="Z543" s="217"/>
    </row>
    <row r="544" ht="15.75" customHeight="1" spans="1:26">
      <c r="A544" s="217"/>
      <c r="B544" s="217"/>
      <c r="C544" s="217"/>
      <c r="D544" s="217"/>
      <c r="E544" s="217"/>
      <c r="F544" s="217"/>
      <c r="G544" s="217"/>
      <c r="H544" s="217"/>
      <c r="I544" s="217"/>
      <c r="J544" s="217"/>
      <c r="K544" s="217"/>
      <c r="L544" s="217"/>
      <c r="M544" s="217"/>
      <c r="N544" s="217"/>
      <c r="O544" s="217"/>
      <c r="P544" s="217"/>
      <c r="Q544" s="217"/>
      <c r="R544" s="217"/>
      <c r="S544" s="217"/>
      <c r="T544" s="217"/>
      <c r="U544" s="217"/>
      <c r="V544" s="217"/>
      <c r="W544" s="217"/>
      <c r="X544" s="217"/>
      <c r="Y544" s="217"/>
      <c r="Z544" s="217"/>
    </row>
    <row r="545" ht="15.75" customHeight="1" spans="1:26">
      <c r="A545" s="217"/>
      <c r="B545" s="217"/>
      <c r="C545" s="217"/>
      <c r="D545" s="217"/>
      <c r="E545" s="217"/>
      <c r="F545" s="217"/>
      <c r="G545" s="217"/>
      <c r="H545" s="217"/>
      <c r="I545" s="217"/>
      <c r="J545" s="217"/>
      <c r="K545" s="217"/>
      <c r="L545" s="217"/>
      <c r="M545" s="217"/>
      <c r="N545" s="217"/>
      <c r="O545" s="217"/>
      <c r="P545" s="217"/>
      <c r="Q545" s="217"/>
      <c r="R545" s="217"/>
      <c r="S545" s="217"/>
      <c r="T545" s="217"/>
      <c r="U545" s="217"/>
      <c r="V545" s="217"/>
      <c r="W545" s="217"/>
      <c r="X545" s="217"/>
      <c r="Y545" s="217"/>
      <c r="Z545" s="217"/>
    </row>
    <row r="546" ht="15.75" customHeight="1" spans="1:26">
      <c r="A546" s="217"/>
      <c r="B546" s="217"/>
      <c r="C546" s="217"/>
      <c r="D546" s="217"/>
      <c r="E546" s="217"/>
      <c r="F546" s="217"/>
      <c r="G546" s="217"/>
      <c r="H546" s="217"/>
      <c r="I546" s="217"/>
      <c r="J546" s="217"/>
      <c r="K546" s="217"/>
      <c r="L546" s="217"/>
      <c r="M546" s="217"/>
      <c r="N546" s="217"/>
      <c r="O546" s="217"/>
      <c r="P546" s="217"/>
      <c r="Q546" s="217"/>
      <c r="R546" s="217"/>
      <c r="S546" s="217"/>
      <c r="T546" s="217"/>
      <c r="U546" s="217"/>
      <c r="V546" s="217"/>
      <c r="W546" s="217"/>
      <c r="X546" s="217"/>
      <c r="Y546" s="217"/>
      <c r="Z546" s="217"/>
    </row>
    <row r="547" ht="15.75" customHeight="1" spans="1:26">
      <c r="A547" s="217"/>
      <c r="B547" s="217"/>
      <c r="C547" s="217"/>
      <c r="D547" s="217"/>
      <c r="E547" s="217"/>
      <c r="F547" s="217"/>
      <c r="G547" s="217"/>
      <c r="H547" s="217"/>
      <c r="I547" s="217"/>
      <c r="J547" s="217"/>
      <c r="K547" s="217"/>
      <c r="L547" s="217"/>
      <c r="M547" s="217"/>
      <c r="N547" s="217"/>
      <c r="O547" s="217"/>
      <c r="P547" s="217"/>
      <c r="Q547" s="217"/>
      <c r="R547" s="217"/>
      <c r="S547" s="217"/>
      <c r="T547" s="217"/>
      <c r="U547" s="217"/>
      <c r="V547" s="217"/>
      <c r="W547" s="217"/>
      <c r="X547" s="217"/>
      <c r="Y547" s="217"/>
      <c r="Z547" s="217"/>
    </row>
    <row r="548" ht="15.75" customHeight="1" spans="1:26">
      <c r="A548" s="217"/>
      <c r="B548" s="217"/>
      <c r="C548" s="217"/>
      <c r="D548" s="217"/>
      <c r="E548" s="217"/>
      <c r="F548" s="217"/>
      <c r="G548" s="217"/>
      <c r="H548" s="217"/>
      <c r="I548" s="217"/>
      <c r="J548" s="217"/>
      <c r="K548" s="217"/>
      <c r="L548" s="217"/>
      <c r="M548" s="217"/>
      <c r="N548" s="217"/>
      <c r="O548" s="217"/>
      <c r="P548" s="217"/>
      <c r="Q548" s="217"/>
      <c r="R548" s="217"/>
      <c r="S548" s="217"/>
      <c r="T548" s="217"/>
      <c r="U548" s="217"/>
      <c r="V548" s="217"/>
      <c r="W548" s="217"/>
      <c r="X548" s="217"/>
      <c r="Y548" s="217"/>
      <c r="Z548" s="217"/>
    </row>
    <row r="549" ht="15.75" customHeight="1" spans="1:26">
      <c r="A549" s="217"/>
      <c r="B549" s="217"/>
      <c r="C549" s="217"/>
      <c r="D549" s="217"/>
      <c r="E549" s="217"/>
      <c r="F549" s="217"/>
      <c r="G549" s="217"/>
      <c r="H549" s="217"/>
      <c r="I549" s="217"/>
      <c r="J549" s="217"/>
      <c r="K549" s="217"/>
      <c r="L549" s="217"/>
      <c r="M549" s="217"/>
      <c r="N549" s="217"/>
      <c r="O549" s="217"/>
      <c r="P549" s="217"/>
      <c r="Q549" s="217"/>
      <c r="R549" s="217"/>
      <c r="S549" s="217"/>
      <c r="T549" s="217"/>
      <c r="U549" s="217"/>
      <c r="V549" s="217"/>
      <c r="W549" s="217"/>
      <c r="X549" s="217"/>
      <c r="Y549" s="217"/>
      <c r="Z549" s="217"/>
    </row>
    <row r="550" ht="15.75" customHeight="1" spans="1:26">
      <c r="A550" s="217"/>
      <c r="B550" s="217"/>
      <c r="C550" s="217"/>
      <c r="D550" s="217"/>
      <c r="E550" s="217"/>
      <c r="F550" s="217"/>
      <c r="G550" s="217"/>
      <c r="H550" s="217"/>
      <c r="I550" s="217"/>
      <c r="J550" s="217"/>
      <c r="K550" s="217"/>
      <c r="L550" s="217"/>
      <c r="M550" s="217"/>
      <c r="N550" s="217"/>
      <c r="O550" s="217"/>
      <c r="P550" s="217"/>
      <c r="Q550" s="217"/>
      <c r="R550" s="217"/>
      <c r="S550" s="217"/>
      <c r="T550" s="217"/>
      <c r="U550" s="217"/>
      <c r="V550" s="217"/>
      <c r="W550" s="217"/>
      <c r="X550" s="217"/>
      <c r="Y550" s="217"/>
      <c r="Z550" s="217"/>
    </row>
    <row r="551" ht="15.75" customHeight="1" spans="1:26">
      <c r="A551" s="217"/>
      <c r="B551" s="217"/>
      <c r="C551" s="217"/>
      <c r="D551" s="217"/>
      <c r="E551" s="217"/>
      <c r="F551" s="217"/>
      <c r="G551" s="217"/>
      <c r="H551" s="217"/>
      <c r="I551" s="217"/>
      <c r="J551" s="217"/>
      <c r="K551" s="217"/>
      <c r="L551" s="217"/>
      <c r="M551" s="217"/>
      <c r="N551" s="217"/>
      <c r="O551" s="217"/>
      <c r="P551" s="217"/>
      <c r="Q551" s="217"/>
      <c r="R551" s="217"/>
      <c r="S551" s="217"/>
      <c r="T551" s="217"/>
      <c r="U551" s="217"/>
      <c r="V551" s="217"/>
      <c r="W551" s="217"/>
      <c r="X551" s="217"/>
      <c r="Y551" s="217"/>
      <c r="Z551" s="217"/>
    </row>
    <row r="552" ht="15.75" customHeight="1" spans="1:26">
      <c r="A552" s="217"/>
      <c r="B552" s="217"/>
      <c r="C552" s="217"/>
      <c r="D552" s="217"/>
      <c r="E552" s="217"/>
      <c r="F552" s="217"/>
      <c r="G552" s="217"/>
      <c r="H552" s="217"/>
      <c r="I552" s="217"/>
      <c r="J552" s="217"/>
      <c r="K552" s="217"/>
      <c r="L552" s="217"/>
      <c r="M552" s="217"/>
      <c r="N552" s="217"/>
      <c r="O552" s="217"/>
      <c r="P552" s="217"/>
      <c r="Q552" s="217"/>
      <c r="R552" s="217"/>
      <c r="S552" s="217"/>
      <c r="T552" s="217"/>
      <c r="U552" s="217"/>
      <c r="V552" s="217"/>
      <c r="W552" s="217"/>
      <c r="X552" s="217"/>
      <c r="Y552" s="217"/>
      <c r="Z552" s="217"/>
    </row>
    <row r="553" ht="15.75" customHeight="1" spans="1:26">
      <c r="A553" s="217"/>
      <c r="B553" s="217"/>
      <c r="C553" s="217"/>
      <c r="D553" s="217"/>
      <c r="E553" s="217"/>
      <c r="F553" s="217"/>
      <c r="G553" s="217"/>
      <c r="H553" s="217"/>
      <c r="I553" s="217"/>
      <c r="J553" s="217"/>
      <c r="K553" s="217"/>
      <c r="L553" s="217"/>
      <c r="M553" s="217"/>
      <c r="N553" s="217"/>
      <c r="O553" s="217"/>
      <c r="P553" s="217"/>
      <c r="Q553" s="217"/>
      <c r="R553" s="217"/>
      <c r="S553" s="217"/>
      <c r="T553" s="217"/>
      <c r="U553" s="217"/>
      <c r="V553" s="217"/>
      <c r="W553" s="217"/>
      <c r="X553" s="217"/>
      <c r="Y553" s="217"/>
      <c r="Z553" s="217"/>
    </row>
    <row r="554" ht="15.75" customHeight="1" spans="1:26">
      <c r="A554" s="217"/>
      <c r="B554" s="217"/>
      <c r="C554" s="217"/>
      <c r="D554" s="217"/>
      <c r="E554" s="217"/>
      <c r="F554" s="217"/>
      <c r="G554" s="217"/>
      <c r="H554" s="217"/>
      <c r="I554" s="217"/>
      <c r="J554" s="217"/>
      <c r="K554" s="217"/>
      <c r="L554" s="217"/>
      <c r="M554" s="217"/>
      <c r="N554" s="217"/>
      <c r="O554" s="217"/>
      <c r="P554" s="217"/>
      <c r="Q554" s="217"/>
      <c r="R554" s="217"/>
      <c r="S554" s="217"/>
      <c r="T554" s="217"/>
      <c r="U554" s="217"/>
      <c r="V554" s="217"/>
      <c r="W554" s="217"/>
      <c r="X554" s="217"/>
      <c r="Y554" s="217"/>
      <c r="Z554" s="217"/>
    </row>
    <row r="555" ht="15.75" customHeight="1" spans="1:26">
      <c r="A555" s="217"/>
      <c r="B555" s="217"/>
      <c r="C555" s="217"/>
      <c r="D555" s="217"/>
      <c r="E555" s="217"/>
      <c r="F555" s="217"/>
      <c r="G555" s="217"/>
      <c r="H555" s="217"/>
      <c r="I555" s="217"/>
      <c r="J555" s="217"/>
      <c r="K555" s="217"/>
      <c r="L555" s="217"/>
      <c r="M555" s="217"/>
      <c r="N555" s="217"/>
      <c r="O555" s="217"/>
      <c r="P555" s="217"/>
      <c r="Q555" s="217"/>
      <c r="R555" s="217"/>
      <c r="S555" s="217"/>
      <c r="T555" s="217"/>
      <c r="U555" s="217"/>
      <c r="V555" s="217"/>
      <c r="W555" s="217"/>
      <c r="X555" s="217"/>
      <c r="Y555" s="217"/>
      <c r="Z555" s="217"/>
    </row>
    <row r="556" ht="15.75" customHeight="1" spans="1:26">
      <c r="A556" s="217"/>
      <c r="B556" s="217"/>
      <c r="C556" s="217"/>
      <c r="D556" s="217"/>
      <c r="E556" s="217"/>
      <c r="F556" s="217"/>
      <c r="G556" s="217"/>
      <c r="H556" s="217"/>
      <c r="I556" s="217"/>
      <c r="J556" s="217"/>
      <c r="K556" s="217"/>
      <c r="L556" s="217"/>
      <c r="M556" s="217"/>
      <c r="N556" s="217"/>
      <c r="O556" s="217"/>
      <c r="P556" s="217"/>
      <c r="Q556" s="217"/>
      <c r="R556" s="217"/>
      <c r="S556" s="217"/>
      <c r="T556" s="217"/>
      <c r="U556" s="217"/>
      <c r="V556" s="217"/>
      <c r="W556" s="217"/>
      <c r="X556" s="217"/>
      <c r="Y556" s="217"/>
      <c r="Z556" s="217"/>
    </row>
    <row r="557" ht="15.75" customHeight="1" spans="1:26">
      <c r="A557" s="217"/>
      <c r="B557" s="217"/>
      <c r="C557" s="217"/>
      <c r="D557" s="217"/>
      <c r="E557" s="217"/>
      <c r="F557" s="217"/>
      <c r="G557" s="217"/>
      <c r="H557" s="217"/>
      <c r="I557" s="217"/>
      <c r="J557" s="217"/>
      <c r="K557" s="217"/>
      <c r="L557" s="217"/>
      <c r="M557" s="217"/>
      <c r="N557" s="217"/>
      <c r="O557" s="217"/>
      <c r="P557" s="217"/>
      <c r="Q557" s="217"/>
      <c r="R557" s="217"/>
      <c r="S557" s="217"/>
      <c r="T557" s="217"/>
      <c r="U557" s="217"/>
      <c r="V557" s="217"/>
      <c r="W557" s="217"/>
      <c r="X557" s="217"/>
      <c r="Y557" s="217"/>
      <c r="Z557" s="217"/>
    </row>
    <row r="558" ht="15.75" customHeight="1" spans="1:26">
      <c r="A558" s="217"/>
      <c r="B558" s="217"/>
      <c r="C558" s="217"/>
      <c r="D558" s="217"/>
      <c r="E558" s="217"/>
      <c r="F558" s="217"/>
      <c r="G558" s="217"/>
      <c r="H558" s="217"/>
      <c r="I558" s="217"/>
      <c r="J558" s="217"/>
      <c r="K558" s="217"/>
      <c r="L558" s="217"/>
      <c r="M558" s="217"/>
      <c r="N558" s="217"/>
      <c r="O558" s="217"/>
      <c r="P558" s="217"/>
      <c r="Q558" s="217"/>
      <c r="R558" s="217"/>
      <c r="S558" s="217"/>
      <c r="T558" s="217"/>
      <c r="U558" s="217"/>
      <c r="V558" s="217"/>
      <c r="W558" s="217"/>
      <c r="X558" s="217"/>
      <c r="Y558" s="217"/>
      <c r="Z558" s="217"/>
    </row>
    <row r="559" ht="15.75" customHeight="1" spans="1:26">
      <c r="A559" s="217"/>
      <c r="B559" s="217"/>
      <c r="C559" s="217"/>
      <c r="D559" s="217"/>
      <c r="E559" s="217"/>
      <c r="F559" s="217"/>
      <c r="G559" s="217"/>
      <c r="H559" s="217"/>
      <c r="I559" s="217"/>
      <c r="J559" s="217"/>
      <c r="K559" s="217"/>
      <c r="L559" s="217"/>
      <c r="M559" s="217"/>
      <c r="N559" s="217"/>
      <c r="O559" s="217"/>
      <c r="P559" s="217"/>
      <c r="Q559" s="217"/>
      <c r="R559" s="217"/>
      <c r="S559" s="217"/>
      <c r="T559" s="217"/>
      <c r="U559" s="217"/>
      <c r="V559" s="217"/>
      <c r="W559" s="217"/>
      <c r="X559" s="217"/>
      <c r="Y559" s="217"/>
      <c r="Z559" s="217"/>
    </row>
    <row r="560" ht="15.75" customHeight="1" spans="1:26">
      <c r="A560" s="217"/>
      <c r="B560" s="217"/>
      <c r="C560" s="217"/>
      <c r="D560" s="217"/>
      <c r="E560" s="217"/>
      <c r="F560" s="217"/>
      <c r="G560" s="217"/>
      <c r="H560" s="217"/>
      <c r="I560" s="217"/>
      <c r="J560" s="217"/>
      <c r="K560" s="217"/>
      <c r="L560" s="217"/>
      <c r="M560" s="217"/>
      <c r="N560" s="217"/>
      <c r="O560" s="217"/>
      <c r="P560" s="217"/>
      <c r="Q560" s="217"/>
      <c r="R560" s="217"/>
      <c r="S560" s="217"/>
      <c r="T560" s="217"/>
      <c r="U560" s="217"/>
      <c r="V560" s="217"/>
      <c r="W560" s="217"/>
      <c r="X560" s="217"/>
      <c r="Y560" s="217"/>
      <c r="Z560" s="217"/>
    </row>
    <row r="561" ht="15.75" customHeight="1" spans="1:26">
      <c r="A561" s="217"/>
      <c r="B561" s="217"/>
      <c r="C561" s="217"/>
      <c r="D561" s="217"/>
      <c r="E561" s="217"/>
      <c r="F561" s="217"/>
      <c r="G561" s="217"/>
      <c r="H561" s="217"/>
      <c r="I561" s="217"/>
      <c r="J561" s="217"/>
      <c r="K561" s="217"/>
      <c r="L561" s="217"/>
      <c r="M561" s="217"/>
      <c r="N561" s="217"/>
      <c r="O561" s="217"/>
      <c r="P561" s="217"/>
      <c r="Q561" s="217"/>
      <c r="R561" s="217"/>
      <c r="S561" s="217"/>
      <c r="T561" s="217"/>
      <c r="U561" s="217"/>
      <c r="V561" s="217"/>
      <c r="W561" s="217"/>
      <c r="X561" s="217"/>
      <c r="Y561" s="217"/>
      <c r="Z561" s="217"/>
    </row>
    <row r="562" ht="15.75" customHeight="1" spans="1:26">
      <c r="A562" s="217"/>
      <c r="B562" s="217"/>
      <c r="C562" s="217"/>
      <c r="D562" s="217"/>
      <c r="E562" s="217"/>
      <c r="F562" s="217"/>
      <c r="G562" s="217"/>
      <c r="H562" s="217"/>
      <c r="I562" s="217"/>
      <c r="J562" s="217"/>
      <c r="K562" s="217"/>
      <c r="L562" s="217"/>
      <c r="M562" s="217"/>
      <c r="N562" s="217"/>
      <c r="O562" s="217"/>
      <c r="P562" s="217"/>
      <c r="Q562" s="217"/>
      <c r="R562" s="217"/>
      <c r="S562" s="217"/>
      <c r="T562" s="217"/>
      <c r="U562" s="217"/>
      <c r="V562" s="217"/>
      <c r="W562" s="217"/>
      <c r="X562" s="217"/>
      <c r="Y562" s="217"/>
      <c r="Z562" s="217"/>
    </row>
    <row r="563" ht="15.75" customHeight="1" spans="1:26">
      <c r="A563" s="217"/>
      <c r="B563" s="217"/>
      <c r="C563" s="217"/>
      <c r="D563" s="217"/>
      <c r="E563" s="217"/>
      <c r="F563" s="217"/>
      <c r="G563" s="217"/>
      <c r="H563" s="217"/>
      <c r="I563" s="217"/>
      <c r="J563" s="217"/>
      <c r="K563" s="217"/>
      <c r="L563" s="217"/>
      <c r="M563" s="217"/>
      <c r="N563" s="217"/>
      <c r="O563" s="217"/>
      <c r="P563" s="217"/>
      <c r="Q563" s="217"/>
      <c r="R563" s="217"/>
      <c r="S563" s="217"/>
      <c r="T563" s="217"/>
      <c r="U563" s="217"/>
      <c r="V563" s="217"/>
      <c r="W563" s="217"/>
      <c r="X563" s="217"/>
      <c r="Y563" s="217"/>
      <c r="Z563" s="217"/>
    </row>
    <row r="564" ht="15.75" customHeight="1" spans="1:26">
      <c r="A564" s="217"/>
      <c r="B564" s="217"/>
      <c r="C564" s="217"/>
      <c r="D564" s="217"/>
      <c r="E564" s="217"/>
      <c r="F564" s="217"/>
      <c r="G564" s="217"/>
      <c r="H564" s="217"/>
      <c r="I564" s="217"/>
      <c r="J564" s="217"/>
      <c r="K564" s="217"/>
      <c r="L564" s="217"/>
      <c r="M564" s="217"/>
      <c r="N564" s="217"/>
      <c r="O564" s="217"/>
      <c r="P564" s="217"/>
      <c r="Q564" s="217"/>
      <c r="R564" s="217"/>
      <c r="S564" s="217"/>
      <c r="T564" s="217"/>
      <c r="U564" s="217"/>
      <c r="V564" s="217"/>
      <c r="W564" s="217"/>
      <c r="X564" s="217"/>
      <c r="Y564" s="217"/>
      <c r="Z564" s="217"/>
    </row>
    <row r="565" ht="15.75" customHeight="1" spans="1:26">
      <c r="A565" s="217"/>
      <c r="B565" s="217"/>
      <c r="C565" s="217"/>
      <c r="D565" s="217"/>
      <c r="E565" s="217"/>
      <c r="F565" s="217"/>
      <c r="G565" s="217"/>
      <c r="H565" s="217"/>
      <c r="I565" s="217"/>
      <c r="J565" s="217"/>
      <c r="K565" s="217"/>
      <c r="L565" s="217"/>
      <c r="M565" s="217"/>
      <c r="N565" s="217"/>
      <c r="O565" s="217"/>
      <c r="P565" s="217"/>
      <c r="Q565" s="217"/>
      <c r="R565" s="217"/>
      <c r="S565" s="217"/>
      <c r="T565" s="217"/>
      <c r="U565" s="217"/>
      <c r="V565" s="217"/>
      <c r="W565" s="217"/>
      <c r="X565" s="217"/>
      <c r="Y565" s="217"/>
      <c r="Z565" s="217"/>
    </row>
    <row r="566" ht="15.75" customHeight="1" spans="1:26">
      <c r="A566" s="217"/>
      <c r="B566" s="217"/>
      <c r="C566" s="217"/>
      <c r="D566" s="217"/>
      <c r="E566" s="217"/>
      <c r="F566" s="217"/>
      <c r="G566" s="217"/>
      <c r="H566" s="217"/>
      <c r="I566" s="217"/>
      <c r="J566" s="217"/>
      <c r="K566" s="217"/>
      <c r="L566" s="217"/>
      <c r="M566" s="217"/>
      <c r="N566" s="217"/>
      <c r="O566" s="217"/>
      <c r="P566" s="217"/>
      <c r="Q566" s="217"/>
      <c r="R566" s="217"/>
      <c r="S566" s="217"/>
      <c r="T566" s="217"/>
      <c r="U566" s="217"/>
      <c r="V566" s="217"/>
      <c r="W566" s="217"/>
      <c r="X566" s="217"/>
      <c r="Y566" s="217"/>
      <c r="Z566" s="217"/>
    </row>
    <row r="567" ht="15.75" customHeight="1" spans="1:26">
      <c r="A567" s="217"/>
      <c r="B567" s="217"/>
      <c r="C567" s="217"/>
      <c r="D567" s="217"/>
      <c r="E567" s="217"/>
      <c r="F567" s="217"/>
      <c r="G567" s="217"/>
      <c r="H567" s="217"/>
      <c r="I567" s="217"/>
      <c r="J567" s="217"/>
      <c r="K567" s="217"/>
      <c r="L567" s="217"/>
      <c r="M567" s="217"/>
      <c r="N567" s="217"/>
      <c r="O567" s="217"/>
      <c r="P567" s="217"/>
      <c r="Q567" s="217"/>
      <c r="R567" s="217"/>
      <c r="S567" s="217"/>
      <c r="T567" s="217"/>
      <c r="U567" s="217"/>
      <c r="V567" s="217"/>
      <c r="W567" s="217"/>
      <c r="X567" s="217"/>
      <c r="Y567" s="217"/>
      <c r="Z567" s="217"/>
    </row>
    <row r="568" ht="15.75" customHeight="1" spans="1:26">
      <c r="A568" s="217"/>
      <c r="B568" s="217"/>
      <c r="C568" s="217"/>
      <c r="D568" s="217"/>
      <c r="E568" s="217"/>
      <c r="F568" s="217"/>
      <c r="G568" s="217"/>
      <c r="H568" s="217"/>
      <c r="I568" s="217"/>
      <c r="J568" s="217"/>
      <c r="K568" s="217"/>
      <c r="L568" s="217"/>
      <c r="M568" s="217"/>
      <c r="N568" s="217"/>
      <c r="O568" s="217"/>
      <c r="P568" s="217"/>
      <c r="Q568" s="217"/>
      <c r="R568" s="217"/>
      <c r="S568" s="217"/>
      <c r="T568" s="217"/>
      <c r="U568" s="217"/>
      <c r="V568" s="217"/>
      <c r="W568" s="217"/>
      <c r="X568" s="217"/>
      <c r="Y568" s="217"/>
      <c r="Z568" s="217"/>
    </row>
    <row r="569" ht="15.75" customHeight="1" spans="1:26">
      <c r="A569" s="217"/>
      <c r="B569" s="217"/>
      <c r="C569" s="217"/>
      <c r="D569" s="217"/>
      <c r="E569" s="217"/>
      <c r="F569" s="217"/>
      <c r="G569" s="217"/>
      <c r="H569" s="217"/>
      <c r="I569" s="217"/>
      <c r="J569" s="217"/>
      <c r="K569" s="217"/>
      <c r="L569" s="217"/>
      <c r="M569" s="217"/>
      <c r="N569" s="217"/>
      <c r="O569" s="217"/>
      <c r="P569" s="217"/>
      <c r="Q569" s="217"/>
      <c r="R569" s="217"/>
      <c r="S569" s="217"/>
      <c r="T569" s="217"/>
      <c r="U569" s="217"/>
      <c r="V569" s="217"/>
      <c r="W569" s="217"/>
      <c r="X569" s="217"/>
      <c r="Y569" s="217"/>
      <c r="Z569" s="217"/>
    </row>
    <row r="570" ht="15.75" customHeight="1" spans="1:26">
      <c r="A570" s="217"/>
      <c r="B570" s="217"/>
      <c r="C570" s="217"/>
      <c r="D570" s="217"/>
      <c r="E570" s="217"/>
      <c r="F570" s="217"/>
      <c r="G570" s="217"/>
      <c r="H570" s="217"/>
      <c r="I570" s="217"/>
      <c r="J570" s="217"/>
      <c r="K570" s="217"/>
      <c r="L570" s="217"/>
      <c r="M570" s="217"/>
      <c r="N570" s="217"/>
      <c r="O570" s="217"/>
      <c r="P570" s="217"/>
      <c r="Q570" s="217"/>
      <c r="R570" s="217"/>
      <c r="S570" s="217"/>
      <c r="T570" s="217"/>
      <c r="U570" s="217"/>
      <c r="V570" s="217"/>
      <c r="W570" s="217"/>
      <c r="X570" s="217"/>
      <c r="Y570" s="217"/>
      <c r="Z570" s="217"/>
    </row>
    <row r="571" ht="15.75" customHeight="1" spans="1:26">
      <c r="A571" s="217"/>
      <c r="B571" s="217"/>
      <c r="C571" s="217"/>
      <c r="D571" s="217"/>
      <c r="E571" s="217"/>
      <c r="F571" s="217"/>
      <c r="G571" s="217"/>
      <c r="H571" s="217"/>
      <c r="I571" s="217"/>
      <c r="J571" s="217"/>
      <c r="K571" s="217"/>
      <c r="L571" s="217"/>
      <c r="M571" s="217"/>
      <c r="N571" s="217"/>
      <c r="O571" s="217"/>
      <c r="P571" s="217"/>
      <c r="Q571" s="217"/>
      <c r="R571" s="217"/>
      <c r="S571" s="217"/>
      <c r="T571" s="217"/>
      <c r="U571" s="217"/>
      <c r="V571" s="217"/>
      <c r="W571" s="217"/>
      <c r="X571" s="217"/>
      <c r="Y571" s="217"/>
      <c r="Z571" s="217"/>
    </row>
    <row r="572" ht="15.75" customHeight="1" spans="1:26">
      <c r="A572" s="217"/>
      <c r="B572" s="217"/>
      <c r="C572" s="217"/>
      <c r="D572" s="217"/>
      <c r="E572" s="217"/>
      <c r="F572" s="217"/>
      <c r="G572" s="217"/>
      <c r="H572" s="217"/>
      <c r="I572" s="217"/>
      <c r="J572" s="217"/>
      <c r="K572" s="217"/>
      <c r="L572" s="217"/>
      <c r="M572" s="217"/>
      <c r="N572" s="217"/>
      <c r="O572" s="217"/>
      <c r="P572" s="217"/>
      <c r="Q572" s="217"/>
      <c r="R572" s="217"/>
      <c r="S572" s="217"/>
      <c r="T572" s="217"/>
      <c r="U572" s="217"/>
      <c r="V572" s="217"/>
      <c r="W572" s="217"/>
      <c r="X572" s="217"/>
      <c r="Y572" s="217"/>
      <c r="Z572" s="217"/>
    </row>
    <row r="573" ht="15.75" customHeight="1" spans="1:26">
      <c r="A573" s="217"/>
      <c r="B573" s="217"/>
      <c r="C573" s="217"/>
      <c r="D573" s="217"/>
      <c r="E573" s="217"/>
      <c r="F573" s="217"/>
      <c r="G573" s="217"/>
      <c r="H573" s="217"/>
      <c r="I573" s="217"/>
      <c r="J573" s="217"/>
      <c r="K573" s="217"/>
      <c r="L573" s="217"/>
      <c r="M573" s="217"/>
      <c r="N573" s="217"/>
      <c r="O573" s="217"/>
      <c r="P573" s="217"/>
      <c r="Q573" s="217"/>
      <c r="R573" s="217"/>
      <c r="S573" s="217"/>
      <c r="T573" s="217"/>
      <c r="U573" s="217"/>
      <c r="V573" s="217"/>
      <c r="W573" s="217"/>
      <c r="X573" s="217"/>
      <c r="Y573" s="217"/>
      <c r="Z573" s="217"/>
    </row>
    <row r="574" ht="15.75" customHeight="1" spans="1:26">
      <c r="A574" s="217"/>
      <c r="B574" s="217"/>
      <c r="C574" s="217"/>
      <c r="D574" s="217"/>
      <c r="E574" s="217"/>
      <c r="F574" s="217"/>
      <c r="G574" s="217"/>
      <c r="H574" s="217"/>
      <c r="I574" s="217"/>
      <c r="J574" s="217"/>
      <c r="K574" s="217"/>
      <c r="L574" s="217"/>
      <c r="M574" s="217"/>
      <c r="N574" s="217"/>
      <c r="O574" s="217"/>
      <c r="P574" s="217"/>
      <c r="Q574" s="217"/>
      <c r="R574" s="217"/>
      <c r="S574" s="217"/>
      <c r="T574" s="217"/>
      <c r="U574" s="217"/>
      <c r="V574" s="217"/>
      <c r="W574" s="217"/>
      <c r="X574" s="217"/>
      <c r="Y574" s="217"/>
      <c r="Z574" s="217"/>
    </row>
    <row r="575" ht="15.75" customHeight="1" spans="1:26">
      <c r="A575" s="217"/>
      <c r="B575" s="217"/>
      <c r="C575" s="217"/>
      <c r="D575" s="217"/>
      <c r="E575" s="217"/>
      <c r="F575" s="217"/>
      <c r="G575" s="217"/>
      <c r="H575" s="217"/>
      <c r="I575" s="217"/>
      <c r="J575" s="217"/>
      <c r="K575" s="217"/>
      <c r="L575" s="217"/>
      <c r="M575" s="217"/>
      <c r="N575" s="217"/>
      <c r="O575" s="217"/>
      <c r="P575" s="217"/>
      <c r="Q575" s="217"/>
      <c r="R575" s="217"/>
      <c r="S575" s="217"/>
      <c r="T575" s="217"/>
      <c r="U575" s="217"/>
      <c r="V575" s="217"/>
      <c r="W575" s="217"/>
      <c r="X575" s="217"/>
      <c r="Y575" s="217"/>
      <c r="Z575" s="217"/>
    </row>
    <row r="576" ht="15.75" customHeight="1" spans="1:26">
      <c r="A576" s="217"/>
      <c r="B576" s="217"/>
      <c r="C576" s="217"/>
      <c r="D576" s="217"/>
      <c r="E576" s="217"/>
      <c r="F576" s="217"/>
      <c r="G576" s="217"/>
      <c r="H576" s="217"/>
      <c r="I576" s="217"/>
      <c r="J576" s="217"/>
      <c r="K576" s="217"/>
      <c r="L576" s="217"/>
      <c r="M576" s="217"/>
      <c r="N576" s="217"/>
      <c r="O576" s="217"/>
      <c r="P576" s="217"/>
      <c r="Q576" s="217"/>
      <c r="R576" s="217"/>
      <c r="S576" s="217"/>
      <c r="T576" s="217"/>
      <c r="U576" s="217"/>
      <c r="V576" s="217"/>
      <c r="W576" s="217"/>
      <c r="X576" s="217"/>
      <c r="Y576" s="217"/>
      <c r="Z576" s="217"/>
    </row>
    <row r="577" ht="15.75" customHeight="1" spans="1:26">
      <c r="A577" s="217"/>
      <c r="B577" s="217"/>
      <c r="C577" s="217"/>
      <c r="D577" s="217"/>
      <c r="E577" s="217"/>
      <c r="F577" s="217"/>
      <c r="G577" s="217"/>
      <c r="H577" s="217"/>
      <c r="I577" s="217"/>
      <c r="J577" s="217"/>
      <c r="K577" s="217"/>
      <c r="L577" s="217"/>
      <c r="M577" s="217"/>
      <c r="N577" s="217"/>
      <c r="O577" s="217"/>
      <c r="P577" s="217"/>
      <c r="Q577" s="217"/>
      <c r="R577" s="217"/>
      <c r="S577" s="217"/>
      <c r="T577" s="217"/>
      <c r="U577" s="217"/>
      <c r="V577" s="217"/>
      <c r="W577" s="217"/>
      <c r="X577" s="217"/>
      <c r="Y577" s="217"/>
      <c r="Z577" s="217"/>
    </row>
    <row r="578" ht="15.75" customHeight="1" spans="1:26">
      <c r="A578" s="217"/>
      <c r="B578" s="217"/>
      <c r="C578" s="217"/>
      <c r="D578" s="217"/>
      <c r="E578" s="217"/>
      <c r="F578" s="217"/>
      <c r="G578" s="217"/>
      <c r="H578" s="217"/>
      <c r="I578" s="217"/>
      <c r="J578" s="217"/>
      <c r="K578" s="217"/>
      <c r="L578" s="217"/>
      <c r="M578" s="217"/>
      <c r="N578" s="217"/>
      <c r="O578" s="217"/>
      <c r="P578" s="217"/>
      <c r="Q578" s="217"/>
      <c r="R578" s="217"/>
      <c r="S578" s="217"/>
      <c r="T578" s="217"/>
      <c r="U578" s="217"/>
      <c r="V578" s="217"/>
      <c r="W578" s="217"/>
      <c r="X578" s="217"/>
      <c r="Y578" s="217"/>
      <c r="Z578" s="217"/>
    </row>
    <row r="579" ht="15.75" customHeight="1" spans="1:26">
      <c r="A579" s="217"/>
      <c r="B579" s="217"/>
      <c r="C579" s="217"/>
      <c r="D579" s="217"/>
      <c r="E579" s="217"/>
      <c r="F579" s="217"/>
      <c r="G579" s="217"/>
      <c r="H579" s="217"/>
      <c r="I579" s="217"/>
      <c r="J579" s="217"/>
      <c r="K579" s="217"/>
      <c r="L579" s="217"/>
      <c r="M579" s="217"/>
      <c r="N579" s="217"/>
      <c r="O579" s="217"/>
      <c r="P579" s="217"/>
      <c r="Q579" s="217"/>
      <c r="R579" s="217"/>
      <c r="S579" s="217"/>
      <c r="T579" s="217"/>
      <c r="U579" s="217"/>
      <c r="V579" s="217"/>
      <c r="W579" s="217"/>
      <c r="X579" s="217"/>
      <c r="Y579" s="217"/>
      <c r="Z579" s="217"/>
    </row>
    <row r="580" ht="15.75" customHeight="1" spans="1:26">
      <c r="A580" s="217"/>
      <c r="B580" s="217"/>
      <c r="C580" s="217"/>
      <c r="D580" s="217"/>
      <c r="E580" s="217"/>
      <c r="F580" s="217"/>
      <c r="G580" s="217"/>
      <c r="H580" s="217"/>
      <c r="I580" s="217"/>
      <c r="J580" s="217"/>
      <c r="K580" s="217"/>
      <c r="L580" s="217"/>
      <c r="M580" s="217"/>
      <c r="N580" s="217"/>
      <c r="O580" s="217"/>
      <c r="P580" s="217"/>
      <c r="Q580" s="217"/>
      <c r="R580" s="217"/>
      <c r="S580" s="217"/>
      <c r="T580" s="217"/>
      <c r="U580" s="217"/>
      <c r="V580" s="217"/>
      <c r="W580" s="217"/>
      <c r="X580" s="217"/>
      <c r="Y580" s="217"/>
      <c r="Z580" s="217"/>
    </row>
    <row r="581" ht="15.75" customHeight="1" spans="1:26">
      <c r="A581" s="217"/>
      <c r="B581" s="217"/>
      <c r="C581" s="217"/>
      <c r="D581" s="217"/>
      <c r="E581" s="217"/>
      <c r="F581" s="217"/>
      <c r="G581" s="217"/>
      <c r="H581" s="217"/>
      <c r="I581" s="217"/>
      <c r="J581" s="217"/>
      <c r="K581" s="217"/>
      <c r="L581" s="217"/>
      <c r="M581" s="217"/>
      <c r="N581" s="217"/>
      <c r="O581" s="217"/>
      <c r="P581" s="217"/>
      <c r="Q581" s="217"/>
      <c r="R581" s="217"/>
      <c r="S581" s="217"/>
      <c r="T581" s="217"/>
      <c r="U581" s="217"/>
      <c r="V581" s="217"/>
      <c r="W581" s="217"/>
      <c r="X581" s="217"/>
      <c r="Y581" s="217"/>
      <c r="Z581" s="217"/>
    </row>
    <row r="582" ht="15.75" customHeight="1" spans="1:26">
      <c r="A582" s="217"/>
      <c r="B582" s="217"/>
      <c r="C582" s="217"/>
      <c r="D582" s="217"/>
      <c r="E582" s="217"/>
      <c r="F582" s="217"/>
      <c r="G582" s="217"/>
      <c r="H582" s="217"/>
      <c r="I582" s="217"/>
      <c r="J582" s="217"/>
      <c r="K582" s="217"/>
      <c r="L582" s="217"/>
      <c r="M582" s="217"/>
      <c r="N582" s="217"/>
      <c r="O582" s="217"/>
      <c r="P582" s="217"/>
      <c r="Q582" s="217"/>
      <c r="R582" s="217"/>
      <c r="S582" s="217"/>
      <c r="T582" s="217"/>
      <c r="U582" s="217"/>
      <c r="V582" s="217"/>
      <c r="W582" s="217"/>
      <c r="X582" s="217"/>
      <c r="Y582" s="217"/>
      <c r="Z582" s="217"/>
    </row>
    <row r="583" ht="15.75" customHeight="1" spans="1:26">
      <c r="A583" s="217"/>
      <c r="B583" s="217"/>
      <c r="C583" s="217"/>
      <c r="D583" s="217"/>
      <c r="E583" s="217"/>
      <c r="F583" s="217"/>
      <c r="G583" s="217"/>
      <c r="H583" s="217"/>
      <c r="I583" s="217"/>
      <c r="J583" s="217"/>
      <c r="K583" s="217"/>
      <c r="L583" s="217"/>
      <c r="M583" s="217"/>
      <c r="N583" s="217"/>
      <c r="O583" s="217"/>
      <c r="P583" s="217"/>
      <c r="Q583" s="217"/>
      <c r="R583" s="217"/>
      <c r="S583" s="217"/>
      <c r="T583" s="217"/>
      <c r="U583" s="217"/>
      <c r="V583" s="217"/>
      <c r="W583" s="217"/>
      <c r="X583" s="217"/>
      <c r="Y583" s="217"/>
      <c r="Z583" s="217"/>
    </row>
    <row r="584" ht="15.75" customHeight="1" spans="1:26">
      <c r="A584" s="217"/>
      <c r="B584" s="217"/>
      <c r="C584" s="217"/>
      <c r="D584" s="217"/>
      <c r="E584" s="217"/>
      <c r="F584" s="217"/>
      <c r="G584" s="217"/>
      <c r="H584" s="217"/>
      <c r="I584" s="217"/>
      <c r="J584" s="217"/>
      <c r="K584" s="217"/>
      <c r="L584" s="217"/>
      <c r="M584" s="217"/>
      <c r="N584" s="217"/>
      <c r="O584" s="217"/>
      <c r="P584" s="217"/>
      <c r="Q584" s="217"/>
      <c r="R584" s="217"/>
      <c r="S584" s="217"/>
      <c r="T584" s="217"/>
      <c r="U584" s="217"/>
      <c r="V584" s="217"/>
      <c r="W584" s="217"/>
      <c r="X584" s="217"/>
      <c r="Y584" s="217"/>
      <c r="Z584" s="217"/>
    </row>
    <row r="585" ht="15.75" customHeight="1" spans="1:26">
      <c r="A585" s="217"/>
      <c r="B585" s="217"/>
      <c r="C585" s="217"/>
      <c r="D585" s="217"/>
      <c r="E585" s="217"/>
      <c r="F585" s="217"/>
      <c r="G585" s="217"/>
      <c r="H585" s="217"/>
      <c r="I585" s="217"/>
      <c r="J585" s="217"/>
      <c r="K585" s="217"/>
      <c r="L585" s="217"/>
      <c r="M585" s="217"/>
      <c r="N585" s="217"/>
      <c r="O585" s="217"/>
      <c r="P585" s="217"/>
      <c r="Q585" s="217"/>
      <c r="R585" s="217"/>
      <c r="S585" s="217"/>
      <c r="T585" s="217"/>
      <c r="U585" s="217"/>
      <c r="V585" s="217"/>
      <c r="W585" s="217"/>
      <c r="X585" s="217"/>
      <c r="Y585" s="217"/>
      <c r="Z585" s="217"/>
    </row>
    <row r="586" ht="15.75" customHeight="1" spans="1:26">
      <c r="A586" s="217"/>
      <c r="B586" s="217"/>
      <c r="C586" s="217"/>
      <c r="D586" s="217"/>
      <c r="E586" s="217"/>
      <c r="F586" s="217"/>
      <c r="G586" s="217"/>
      <c r="H586" s="217"/>
      <c r="I586" s="217"/>
      <c r="J586" s="217"/>
      <c r="K586" s="217"/>
      <c r="L586" s="217"/>
      <c r="M586" s="217"/>
      <c r="N586" s="217"/>
      <c r="O586" s="217"/>
      <c r="P586" s="217"/>
      <c r="Q586" s="217"/>
      <c r="R586" s="217"/>
      <c r="S586" s="217"/>
      <c r="T586" s="217"/>
      <c r="U586" s="217"/>
      <c r="V586" s="217"/>
      <c r="W586" s="217"/>
      <c r="X586" s="217"/>
      <c r="Y586" s="217"/>
      <c r="Z586" s="217"/>
    </row>
    <row r="587" ht="15.75" customHeight="1" spans="1:26">
      <c r="A587" s="217"/>
      <c r="B587" s="217"/>
      <c r="C587" s="217"/>
      <c r="D587" s="217"/>
      <c r="E587" s="217"/>
      <c r="F587" s="217"/>
      <c r="G587" s="217"/>
      <c r="H587" s="217"/>
      <c r="I587" s="217"/>
      <c r="J587" s="217"/>
      <c r="K587" s="217"/>
      <c r="L587" s="217"/>
      <c r="M587" s="217"/>
      <c r="N587" s="217"/>
      <c r="O587" s="217"/>
      <c r="P587" s="217"/>
      <c r="Q587" s="217"/>
      <c r="R587" s="217"/>
      <c r="S587" s="217"/>
      <c r="T587" s="217"/>
      <c r="U587" s="217"/>
      <c r="V587" s="217"/>
      <c r="W587" s="217"/>
      <c r="X587" s="217"/>
      <c r="Y587" s="217"/>
      <c r="Z587" s="217"/>
    </row>
    <row r="588" ht="15.75" customHeight="1" spans="1:26">
      <c r="A588" s="217"/>
      <c r="B588" s="217"/>
      <c r="C588" s="217"/>
      <c r="D588" s="217"/>
      <c r="E588" s="217"/>
      <c r="F588" s="217"/>
      <c r="G588" s="217"/>
      <c r="H588" s="217"/>
      <c r="I588" s="217"/>
      <c r="J588" s="217"/>
      <c r="K588" s="217"/>
      <c r="L588" s="217"/>
      <c r="M588" s="217"/>
      <c r="N588" s="217"/>
      <c r="O588" s="217"/>
      <c r="P588" s="217"/>
      <c r="Q588" s="217"/>
      <c r="R588" s="217"/>
      <c r="S588" s="217"/>
      <c r="T588" s="217"/>
      <c r="U588" s="217"/>
      <c r="V588" s="217"/>
      <c r="W588" s="217"/>
      <c r="X588" s="217"/>
      <c r="Y588" s="217"/>
      <c r="Z588" s="217"/>
    </row>
    <row r="589" ht="15.75" customHeight="1" spans="1:26">
      <c r="A589" s="217"/>
      <c r="B589" s="217"/>
      <c r="C589" s="217"/>
      <c r="D589" s="217"/>
      <c r="E589" s="217"/>
      <c r="F589" s="217"/>
      <c r="G589" s="217"/>
      <c r="H589" s="217"/>
      <c r="I589" s="217"/>
      <c r="J589" s="217"/>
      <c r="K589" s="217"/>
      <c r="L589" s="217"/>
      <c r="M589" s="217"/>
      <c r="N589" s="217"/>
      <c r="O589" s="217"/>
      <c r="P589" s="217"/>
      <c r="Q589" s="217"/>
      <c r="R589" s="217"/>
      <c r="S589" s="217"/>
      <c r="T589" s="217"/>
      <c r="U589" s="217"/>
      <c r="V589" s="217"/>
      <c r="W589" s="217"/>
      <c r="X589" s="217"/>
      <c r="Y589" s="217"/>
      <c r="Z589" s="217"/>
    </row>
    <row r="590" ht="15.75" customHeight="1" spans="1:26">
      <c r="A590" s="217"/>
      <c r="B590" s="217"/>
      <c r="C590" s="217"/>
      <c r="D590" s="217"/>
      <c r="E590" s="217"/>
      <c r="F590" s="217"/>
      <c r="G590" s="217"/>
      <c r="H590" s="217"/>
      <c r="I590" s="217"/>
      <c r="J590" s="217"/>
      <c r="K590" s="217"/>
      <c r="L590" s="217"/>
      <c r="M590" s="217"/>
      <c r="N590" s="217"/>
      <c r="O590" s="217"/>
      <c r="P590" s="217"/>
      <c r="Q590" s="217"/>
      <c r="R590" s="217"/>
      <c r="S590" s="217"/>
      <c r="T590" s="217"/>
      <c r="U590" s="217"/>
      <c r="V590" s="217"/>
      <c r="W590" s="217"/>
      <c r="X590" s="217"/>
      <c r="Y590" s="217"/>
      <c r="Z590" s="217"/>
    </row>
    <row r="591" ht="15.75" customHeight="1" spans="1:26">
      <c r="A591" s="217"/>
      <c r="B591" s="217"/>
      <c r="C591" s="217"/>
      <c r="D591" s="217"/>
      <c r="E591" s="217"/>
      <c r="F591" s="217"/>
      <c r="G591" s="217"/>
      <c r="H591" s="217"/>
      <c r="I591" s="217"/>
      <c r="J591" s="217"/>
      <c r="K591" s="217"/>
      <c r="L591" s="217"/>
      <c r="M591" s="217"/>
      <c r="N591" s="217"/>
      <c r="O591" s="217"/>
      <c r="P591" s="217"/>
      <c r="Q591" s="217"/>
      <c r="R591" s="217"/>
      <c r="S591" s="217"/>
      <c r="T591" s="217"/>
      <c r="U591" s="217"/>
      <c r="V591" s="217"/>
      <c r="W591" s="217"/>
      <c r="X591" s="217"/>
      <c r="Y591" s="217"/>
      <c r="Z591" s="217"/>
    </row>
    <row r="592" ht="15.75" customHeight="1" spans="1:26">
      <c r="A592" s="217"/>
      <c r="B592" s="217"/>
      <c r="C592" s="217"/>
      <c r="D592" s="217"/>
      <c r="E592" s="217"/>
      <c r="F592" s="217"/>
      <c r="G592" s="217"/>
      <c r="H592" s="217"/>
      <c r="I592" s="217"/>
      <c r="J592" s="217"/>
      <c r="K592" s="217"/>
      <c r="L592" s="217"/>
      <c r="M592" s="217"/>
      <c r="N592" s="217"/>
      <c r="O592" s="217"/>
      <c r="P592" s="217"/>
      <c r="Q592" s="217"/>
      <c r="R592" s="217"/>
      <c r="S592" s="217"/>
      <c r="T592" s="217"/>
      <c r="U592" s="217"/>
      <c r="V592" s="217"/>
      <c r="W592" s="217"/>
      <c r="X592" s="217"/>
      <c r="Y592" s="217"/>
      <c r="Z592" s="217"/>
    </row>
    <row r="593" ht="15.75" customHeight="1" spans="1:26">
      <c r="A593" s="217"/>
      <c r="B593" s="217"/>
      <c r="C593" s="217"/>
      <c r="D593" s="217"/>
      <c r="E593" s="217"/>
      <c r="F593" s="217"/>
      <c r="G593" s="217"/>
      <c r="H593" s="217"/>
      <c r="I593" s="217"/>
      <c r="J593" s="217"/>
      <c r="K593" s="217"/>
      <c r="L593" s="217"/>
      <c r="M593" s="217"/>
      <c r="N593" s="217"/>
      <c r="O593" s="217"/>
      <c r="P593" s="217"/>
      <c r="Q593" s="217"/>
      <c r="R593" s="217"/>
      <c r="S593" s="217"/>
      <c r="T593" s="217"/>
      <c r="U593" s="217"/>
      <c r="V593" s="217"/>
      <c r="W593" s="217"/>
      <c r="X593" s="217"/>
      <c r="Y593" s="217"/>
      <c r="Z593" s="217"/>
    </row>
    <row r="594" ht="15.75" customHeight="1" spans="1:26">
      <c r="A594" s="217"/>
      <c r="B594" s="217"/>
      <c r="C594" s="217"/>
      <c r="D594" s="217"/>
      <c r="E594" s="217"/>
      <c r="F594" s="217"/>
      <c r="G594" s="217"/>
      <c r="H594" s="217"/>
      <c r="I594" s="217"/>
      <c r="J594" s="217"/>
      <c r="K594" s="217"/>
      <c r="L594" s="217"/>
      <c r="M594" s="217"/>
      <c r="N594" s="217"/>
      <c r="O594" s="217"/>
      <c r="P594" s="217"/>
      <c r="Q594" s="217"/>
      <c r="R594" s="217"/>
      <c r="S594" s="217"/>
      <c r="T594" s="217"/>
      <c r="U594" s="217"/>
      <c r="V594" s="217"/>
      <c r="W594" s="217"/>
      <c r="X594" s="217"/>
      <c r="Y594" s="217"/>
      <c r="Z594" s="217"/>
    </row>
    <row r="595" ht="15.75" customHeight="1" spans="1:26">
      <c r="A595" s="217"/>
      <c r="B595" s="217"/>
      <c r="C595" s="217"/>
      <c r="D595" s="217"/>
      <c r="E595" s="217"/>
      <c r="F595" s="217"/>
      <c r="G595" s="217"/>
      <c r="H595" s="217"/>
      <c r="I595" s="217"/>
      <c r="J595" s="217"/>
      <c r="K595" s="217"/>
      <c r="L595" s="217"/>
      <c r="M595" s="217"/>
      <c r="N595" s="217"/>
      <c r="O595" s="217"/>
      <c r="P595" s="217"/>
      <c r="Q595" s="217"/>
      <c r="R595" s="217"/>
      <c r="S595" s="217"/>
      <c r="T595" s="217"/>
      <c r="U595" s="217"/>
      <c r="V595" s="217"/>
      <c r="W595" s="217"/>
      <c r="X595" s="217"/>
      <c r="Y595" s="217"/>
      <c r="Z595" s="217"/>
    </row>
    <row r="596" ht="15.75" customHeight="1" spans="1:26">
      <c r="A596" s="217"/>
      <c r="B596" s="217"/>
      <c r="C596" s="217"/>
      <c r="D596" s="217"/>
      <c r="E596" s="217"/>
      <c r="F596" s="217"/>
      <c r="G596" s="217"/>
      <c r="H596" s="217"/>
      <c r="I596" s="217"/>
      <c r="J596" s="217"/>
      <c r="K596" s="217"/>
      <c r="L596" s="217"/>
      <c r="M596" s="217"/>
      <c r="N596" s="217"/>
      <c r="O596" s="217"/>
      <c r="P596" s="217"/>
      <c r="Q596" s="217"/>
      <c r="R596" s="217"/>
      <c r="S596" s="217"/>
      <c r="T596" s="217"/>
      <c r="U596" s="217"/>
      <c r="V596" s="217"/>
      <c r="W596" s="217"/>
      <c r="X596" s="217"/>
      <c r="Y596" s="217"/>
      <c r="Z596" s="217"/>
    </row>
    <row r="597" ht="15.75" customHeight="1" spans="1:26">
      <c r="A597" s="217"/>
      <c r="B597" s="217"/>
      <c r="C597" s="217"/>
      <c r="D597" s="217"/>
      <c r="E597" s="217"/>
      <c r="F597" s="217"/>
      <c r="G597" s="217"/>
      <c r="H597" s="217"/>
      <c r="I597" s="217"/>
      <c r="J597" s="217"/>
      <c r="K597" s="217"/>
      <c r="L597" s="217"/>
      <c r="M597" s="217"/>
      <c r="N597" s="217"/>
      <c r="O597" s="217"/>
      <c r="P597" s="217"/>
      <c r="Q597" s="217"/>
      <c r="R597" s="217"/>
      <c r="S597" s="217"/>
      <c r="T597" s="217"/>
      <c r="U597" s="217"/>
      <c r="V597" s="217"/>
      <c r="W597" s="217"/>
      <c r="X597" s="217"/>
      <c r="Y597" s="217"/>
      <c r="Z597" s="217"/>
    </row>
    <row r="598" ht="15.75" customHeight="1" spans="1:26">
      <c r="A598" s="217"/>
      <c r="B598" s="217"/>
      <c r="C598" s="217"/>
      <c r="D598" s="217"/>
      <c r="E598" s="217"/>
      <c r="F598" s="217"/>
      <c r="G598" s="217"/>
      <c r="H598" s="217"/>
      <c r="I598" s="217"/>
      <c r="J598" s="217"/>
      <c r="K598" s="217"/>
      <c r="L598" s="217"/>
      <c r="M598" s="217"/>
      <c r="N598" s="217"/>
      <c r="O598" s="217"/>
      <c r="P598" s="217"/>
      <c r="Q598" s="217"/>
      <c r="R598" s="217"/>
      <c r="S598" s="217"/>
      <c r="T598" s="217"/>
      <c r="U598" s="217"/>
      <c r="V598" s="217"/>
      <c r="W598" s="217"/>
      <c r="X598" s="217"/>
      <c r="Y598" s="217"/>
      <c r="Z598" s="217"/>
    </row>
    <row r="599" ht="15.75" customHeight="1" spans="1:26">
      <c r="A599" s="217"/>
      <c r="B599" s="217"/>
      <c r="C599" s="217"/>
      <c r="D599" s="217"/>
      <c r="E599" s="217"/>
      <c r="F599" s="217"/>
      <c r="G599" s="217"/>
      <c r="H599" s="217"/>
      <c r="I599" s="217"/>
      <c r="J599" s="217"/>
      <c r="K599" s="217"/>
      <c r="L599" s="217"/>
      <c r="M599" s="217"/>
      <c r="N599" s="217"/>
      <c r="O599" s="217"/>
      <c r="P599" s="217"/>
      <c r="Q599" s="217"/>
      <c r="R599" s="217"/>
      <c r="S599" s="217"/>
      <c r="T599" s="217"/>
      <c r="U599" s="217"/>
      <c r="V599" s="217"/>
      <c r="W599" s="217"/>
      <c r="X599" s="217"/>
      <c r="Y599" s="217"/>
      <c r="Z599" s="217"/>
    </row>
    <row r="600" ht="15.75" customHeight="1" spans="1:26">
      <c r="A600" s="217"/>
      <c r="B600" s="217"/>
      <c r="C600" s="217"/>
      <c r="D600" s="217"/>
      <c r="E600" s="217"/>
      <c r="F600" s="217"/>
      <c r="G600" s="217"/>
      <c r="H600" s="217"/>
      <c r="I600" s="217"/>
      <c r="J600" s="217"/>
      <c r="K600" s="217"/>
      <c r="L600" s="217"/>
      <c r="M600" s="217"/>
      <c r="N600" s="217"/>
      <c r="O600" s="217"/>
      <c r="P600" s="217"/>
      <c r="Q600" s="217"/>
      <c r="R600" s="217"/>
      <c r="S600" s="217"/>
      <c r="T600" s="217"/>
      <c r="U600" s="217"/>
      <c r="V600" s="217"/>
      <c r="W600" s="217"/>
      <c r="X600" s="217"/>
      <c r="Y600" s="217"/>
      <c r="Z600" s="217"/>
    </row>
    <row r="601" ht="15.75" customHeight="1" spans="1:26">
      <c r="A601" s="217"/>
      <c r="B601" s="217"/>
      <c r="C601" s="217"/>
      <c r="D601" s="217"/>
      <c r="E601" s="217"/>
      <c r="F601" s="217"/>
      <c r="G601" s="217"/>
      <c r="H601" s="217"/>
      <c r="I601" s="217"/>
      <c r="J601" s="217"/>
      <c r="K601" s="217"/>
      <c r="L601" s="217"/>
      <c r="M601" s="217"/>
      <c r="N601" s="217"/>
      <c r="O601" s="217"/>
      <c r="P601" s="217"/>
      <c r="Q601" s="217"/>
      <c r="R601" s="217"/>
      <c r="S601" s="217"/>
      <c r="T601" s="217"/>
      <c r="U601" s="217"/>
      <c r="V601" s="217"/>
      <c r="W601" s="217"/>
      <c r="X601" s="217"/>
      <c r="Y601" s="217"/>
      <c r="Z601" s="217"/>
    </row>
    <row r="602" ht="15.75" customHeight="1" spans="1:26">
      <c r="A602" s="217"/>
      <c r="B602" s="217"/>
      <c r="C602" s="217"/>
      <c r="D602" s="217"/>
      <c r="E602" s="217"/>
      <c r="F602" s="217"/>
      <c r="G602" s="217"/>
      <c r="H602" s="217"/>
      <c r="I602" s="217"/>
      <c r="J602" s="217"/>
      <c r="K602" s="217"/>
      <c r="L602" s="217"/>
      <c r="M602" s="217"/>
      <c r="N602" s="217"/>
      <c r="O602" s="217"/>
      <c r="P602" s="217"/>
      <c r="Q602" s="217"/>
      <c r="R602" s="217"/>
      <c r="S602" s="217"/>
      <c r="T602" s="217"/>
      <c r="U602" s="217"/>
      <c r="V602" s="217"/>
      <c r="W602" s="217"/>
      <c r="X602" s="217"/>
      <c r="Y602" s="217"/>
      <c r="Z602" s="217"/>
    </row>
    <row r="603" ht="15.75" customHeight="1" spans="1:26">
      <c r="A603" s="217"/>
      <c r="B603" s="217"/>
      <c r="C603" s="217"/>
      <c r="D603" s="217"/>
      <c r="E603" s="217"/>
      <c r="F603" s="217"/>
      <c r="G603" s="217"/>
      <c r="H603" s="217"/>
      <c r="I603" s="217"/>
      <c r="J603" s="217"/>
      <c r="K603" s="217"/>
      <c r="L603" s="217"/>
      <c r="M603" s="217"/>
      <c r="N603" s="217"/>
      <c r="O603" s="217"/>
      <c r="P603" s="217"/>
      <c r="Q603" s="217"/>
      <c r="R603" s="217"/>
      <c r="S603" s="217"/>
      <c r="T603" s="217"/>
      <c r="U603" s="217"/>
      <c r="V603" s="217"/>
      <c r="W603" s="217"/>
      <c r="X603" s="217"/>
      <c r="Y603" s="217"/>
      <c r="Z603" s="217"/>
    </row>
    <row r="604" ht="15.75" customHeight="1" spans="1:26">
      <c r="A604" s="217"/>
      <c r="B604" s="217"/>
      <c r="C604" s="217"/>
      <c r="D604" s="217"/>
      <c r="E604" s="217"/>
      <c r="F604" s="217"/>
      <c r="G604" s="217"/>
      <c r="H604" s="217"/>
      <c r="I604" s="217"/>
      <c r="J604" s="217"/>
      <c r="K604" s="217"/>
      <c r="L604" s="217"/>
      <c r="M604" s="217"/>
      <c r="N604" s="217"/>
      <c r="O604" s="217"/>
      <c r="P604" s="217"/>
      <c r="Q604" s="217"/>
      <c r="R604" s="217"/>
      <c r="S604" s="217"/>
      <c r="T604" s="217"/>
      <c r="U604" s="217"/>
      <c r="V604" s="217"/>
      <c r="W604" s="217"/>
      <c r="X604" s="217"/>
      <c r="Y604" s="217"/>
      <c r="Z604" s="217"/>
    </row>
    <row r="605" ht="15.75" customHeight="1" spans="1:26">
      <c r="A605" s="217"/>
      <c r="B605" s="217"/>
      <c r="C605" s="217"/>
      <c r="D605" s="217"/>
      <c r="E605" s="217"/>
      <c r="F605" s="217"/>
      <c r="G605" s="217"/>
      <c r="H605" s="217"/>
      <c r="I605" s="217"/>
      <c r="J605" s="217"/>
      <c r="K605" s="217"/>
      <c r="L605" s="217"/>
      <c r="M605" s="217"/>
      <c r="N605" s="217"/>
      <c r="O605" s="217"/>
      <c r="P605" s="217"/>
      <c r="Q605" s="217"/>
      <c r="R605" s="217"/>
      <c r="S605" s="217"/>
      <c r="T605" s="217"/>
      <c r="U605" s="217"/>
      <c r="V605" s="217"/>
      <c r="W605" s="217"/>
      <c r="X605" s="217"/>
      <c r="Y605" s="217"/>
      <c r="Z605" s="217"/>
    </row>
    <row r="606" ht="15.75" customHeight="1" spans="1:26">
      <c r="A606" s="217"/>
      <c r="B606" s="217"/>
      <c r="C606" s="217"/>
      <c r="D606" s="217"/>
      <c r="E606" s="217"/>
      <c r="F606" s="217"/>
      <c r="G606" s="217"/>
      <c r="H606" s="217"/>
      <c r="I606" s="217"/>
      <c r="J606" s="217"/>
      <c r="K606" s="217"/>
      <c r="L606" s="217"/>
      <c r="M606" s="217"/>
      <c r="N606" s="217"/>
      <c r="O606" s="217"/>
      <c r="P606" s="217"/>
      <c r="Q606" s="217"/>
      <c r="R606" s="217"/>
      <c r="S606" s="217"/>
      <c r="T606" s="217"/>
      <c r="U606" s="217"/>
      <c r="V606" s="217"/>
      <c r="W606" s="217"/>
      <c r="X606" s="217"/>
      <c r="Y606" s="217"/>
      <c r="Z606" s="217"/>
    </row>
    <row r="607" ht="15.75" customHeight="1" spans="1:26">
      <c r="A607" s="217"/>
      <c r="B607" s="217"/>
      <c r="C607" s="217"/>
      <c r="D607" s="217"/>
      <c r="E607" s="217"/>
      <c r="F607" s="217"/>
      <c r="G607" s="217"/>
      <c r="H607" s="217"/>
      <c r="I607" s="217"/>
      <c r="J607" s="217"/>
      <c r="K607" s="217"/>
      <c r="L607" s="217"/>
      <c r="M607" s="217"/>
      <c r="N607" s="217"/>
      <c r="O607" s="217"/>
      <c r="P607" s="217"/>
      <c r="Q607" s="217"/>
      <c r="R607" s="217"/>
      <c r="S607" s="217"/>
      <c r="T607" s="217"/>
      <c r="U607" s="217"/>
      <c r="V607" s="217"/>
      <c r="W607" s="217"/>
      <c r="X607" s="217"/>
      <c r="Y607" s="217"/>
      <c r="Z607" s="217"/>
    </row>
    <row r="608" ht="15.75" customHeight="1" spans="1:26">
      <c r="A608" s="217"/>
      <c r="B608" s="217"/>
      <c r="C608" s="217"/>
      <c r="D608" s="217"/>
      <c r="E608" s="217"/>
      <c r="F608" s="217"/>
      <c r="G608" s="217"/>
      <c r="H608" s="217"/>
      <c r="I608" s="217"/>
      <c r="J608" s="217"/>
      <c r="K608" s="217"/>
      <c r="L608" s="217"/>
      <c r="M608" s="217"/>
      <c r="N608" s="217"/>
      <c r="O608" s="217"/>
      <c r="P608" s="217"/>
      <c r="Q608" s="217"/>
      <c r="R608" s="217"/>
      <c r="S608" s="217"/>
      <c r="T608" s="217"/>
      <c r="U608" s="217"/>
      <c r="V608" s="217"/>
      <c r="W608" s="217"/>
      <c r="X608" s="217"/>
      <c r="Y608" s="217"/>
      <c r="Z608" s="217"/>
    </row>
    <row r="609" ht="15.75" customHeight="1" spans="1:26">
      <c r="A609" s="217"/>
      <c r="B609" s="217"/>
      <c r="C609" s="217"/>
      <c r="D609" s="217"/>
      <c r="E609" s="217"/>
      <c r="F609" s="217"/>
      <c r="G609" s="217"/>
      <c r="H609" s="217"/>
      <c r="I609" s="217"/>
      <c r="J609" s="217"/>
      <c r="K609" s="217"/>
      <c r="L609" s="217"/>
      <c r="M609" s="217"/>
      <c r="N609" s="217"/>
      <c r="O609" s="217"/>
      <c r="P609" s="217"/>
      <c r="Q609" s="217"/>
      <c r="R609" s="217"/>
      <c r="S609" s="217"/>
      <c r="T609" s="217"/>
      <c r="U609" s="217"/>
      <c r="V609" s="217"/>
      <c r="W609" s="217"/>
      <c r="X609" s="217"/>
      <c r="Y609" s="217"/>
      <c r="Z609" s="217"/>
    </row>
    <row r="610" ht="15.75" customHeight="1" spans="1:26">
      <c r="A610" s="217"/>
      <c r="B610" s="217"/>
      <c r="C610" s="217"/>
      <c r="D610" s="217"/>
      <c r="E610" s="217"/>
      <c r="F610" s="217"/>
      <c r="G610" s="217"/>
      <c r="H610" s="217"/>
      <c r="I610" s="217"/>
      <c r="J610" s="217"/>
      <c r="K610" s="217"/>
      <c r="L610" s="217"/>
      <c r="M610" s="217"/>
      <c r="N610" s="217"/>
      <c r="O610" s="217"/>
      <c r="P610" s="217"/>
      <c r="Q610" s="217"/>
      <c r="R610" s="217"/>
      <c r="S610" s="217"/>
      <c r="T610" s="217"/>
      <c r="U610" s="217"/>
      <c r="V610" s="217"/>
      <c r="W610" s="217"/>
      <c r="X610" s="217"/>
      <c r="Y610" s="217"/>
      <c r="Z610" s="217"/>
    </row>
    <row r="611" ht="15.75" customHeight="1" spans="1:26">
      <c r="A611" s="217"/>
      <c r="B611" s="217"/>
      <c r="C611" s="217"/>
      <c r="D611" s="217"/>
      <c r="E611" s="217"/>
      <c r="F611" s="217"/>
      <c r="G611" s="217"/>
      <c r="H611" s="217"/>
      <c r="I611" s="217"/>
      <c r="J611" s="217"/>
      <c r="K611" s="217"/>
      <c r="L611" s="217"/>
      <c r="M611" s="217"/>
      <c r="N611" s="217"/>
      <c r="O611" s="217"/>
      <c r="P611" s="217"/>
      <c r="Q611" s="217"/>
      <c r="R611" s="217"/>
      <c r="S611" s="217"/>
      <c r="T611" s="217"/>
      <c r="U611" s="217"/>
      <c r="V611" s="217"/>
      <c r="W611" s="217"/>
      <c r="X611" s="217"/>
      <c r="Y611" s="217"/>
      <c r="Z611" s="217"/>
    </row>
    <row r="612" ht="15.75" customHeight="1" spans="1:26">
      <c r="A612" s="217"/>
      <c r="B612" s="217"/>
      <c r="C612" s="217"/>
      <c r="D612" s="217"/>
      <c r="E612" s="217"/>
      <c r="F612" s="217"/>
      <c r="G612" s="217"/>
      <c r="H612" s="217"/>
      <c r="I612" s="217"/>
      <c r="J612" s="217"/>
      <c r="K612" s="217"/>
      <c r="L612" s="217"/>
      <c r="M612" s="217"/>
      <c r="N612" s="217"/>
      <c r="O612" s="217"/>
      <c r="P612" s="217"/>
      <c r="Q612" s="217"/>
      <c r="R612" s="217"/>
      <c r="S612" s="217"/>
      <c r="T612" s="217"/>
      <c r="U612" s="217"/>
      <c r="V612" s="217"/>
      <c r="W612" s="217"/>
      <c r="X612" s="217"/>
      <c r="Y612" s="217"/>
      <c r="Z612" s="217"/>
    </row>
    <row r="613" ht="15.75" customHeight="1" spans="1:26">
      <c r="A613" s="217"/>
      <c r="B613" s="217"/>
      <c r="C613" s="217"/>
      <c r="D613" s="217"/>
      <c r="E613" s="217"/>
      <c r="F613" s="217"/>
      <c r="G613" s="217"/>
      <c r="H613" s="217"/>
      <c r="I613" s="217"/>
      <c r="J613" s="217"/>
      <c r="K613" s="217"/>
      <c r="L613" s="217"/>
      <c r="M613" s="217"/>
      <c r="N613" s="217"/>
      <c r="O613" s="217"/>
      <c r="P613" s="217"/>
      <c r="Q613" s="217"/>
      <c r="R613" s="217"/>
      <c r="S613" s="217"/>
      <c r="T613" s="217"/>
      <c r="U613" s="217"/>
      <c r="V613" s="217"/>
      <c r="W613" s="217"/>
      <c r="X613" s="217"/>
      <c r="Y613" s="217"/>
      <c r="Z613" s="217"/>
    </row>
    <row r="614" ht="15.75" customHeight="1" spans="1:26">
      <c r="A614" s="217"/>
      <c r="B614" s="217"/>
      <c r="C614" s="217"/>
      <c r="D614" s="217"/>
      <c r="E614" s="217"/>
      <c r="F614" s="217"/>
      <c r="G614" s="217"/>
      <c r="H614" s="217"/>
      <c r="I614" s="217"/>
      <c r="J614" s="217"/>
      <c r="K614" s="217"/>
      <c r="L614" s="217"/>
      <c r="M614" s="217"/>
      <c r="N614" s="217"/>
      <c r="O614" s="217"/>
      <c r="P614" s="217"/>
      <c r="Q614" s="217"/>
      <c r="R614" s="217"/>
      <c r="S614" s="217"/>
      <c r="T614" s="217"/>
      <c r="U614" s="217"/>
      <c r="V614" s="217"/>
      <c r="W614" s="217"/>
      <c r="X614" s="217"/>
      <c r="Y614" s="217"/>
      <c r="Z614" s="217"/>
    </row>
    <row r="615" ht="15.75" customHeight="1" spans="1:26">
      <c r="A615" s="217"/>
      <c r="B615" s="217"/>
      <c r="C615" s="217"/>
      <c r="D615" s="217"/>
      <c r="E615" s="217"/>
      <c r="F615" s="217"/>
      <c r="G615" s="217"/>
      <c r="H615" s="217"/>
      <c r="I615" s="217"/>
      <c r="J615" s="217"/>
      <c r="K615" s="217"/>
      <c r="L615" s="217"/>
      <c r="M615" s="217"/>
      <c r="N615" s="217"/>
      <c r="O615" s="217"/>
      <c r="P615" s="217"/>
      <c r="Q615" s="217"/>
      <c r="R615" s="217"/>
      <c r="S615" s="217"/>
      <c r="T615" s="217"/>
      <c r="U615" s="217"/>
      <c r="V615" s="217"/>
      <c r="W615" s="217"/>
      <c r="X615" s="217"/>
      <c r="Y615" s="217"/>
      <c r="Z615" s="217"/>
    </row>
    <row r="616" ht="15.75" customHeight="1" spans="1:26">
      <c r="A616" s="217"/>
      <c r="B616" s="217"/>
      <c r="C616" s="217"/>
      <c r="D616" s="217"/>
      <c r="E616" s="217"/>
      <c r="F616" s="217"/>
      <c r="G616" s="217"/>
      <c r="H616" s="217"/>
      <c r="I616" s="217"/>
      <c r="J616" s="217"/>
      <c r="K616" s="217"/>
      <c r="L616" s="217"/>
      <c r="M616" s="217"/>
      <c r="N616" s="217"/>
      <c r="O616" s="217"/>
      <c r="P616" s="217"/>
      <c r="Q616" s="217"/>
      <c r="R616" s="217"/>
      <c r="S616" s="217"/>
      <c r="T616" s="217"/>
      <c r="U616" s="217"/>
      <c r="V616" s="217"/>
      <c r="W616" s="217"/>
      <c r="X616" s="217"/>
      <c r="Y616" s="217"/>
      <c r="Z616" s="217"/>
    </row>
    <row r="617" ht="15.75" customHeight="1" spans="1:26">
      <c r="A617" s="217"/>
      <c r="B617" s="217"/>
      <c r="C617" s="217"/>
      <c r="D617" s="217"/>
      <c r="E617" s="217"/>
      <c r="F617" s="217"/>
      <c r="G617" s="217"/>
      <c r="H617" s="217"/>
      <c r="I617" s="217"/>
      <c r="J617" s="217"/>
      <c r="K617" s="217"/>
      <c r="L617" s="217"/>
      <c r="M617" s="217"/>
      <c r="N617" s="217"/>
      <c r="O617" s="217"/>
      <c r="P617" s="217"/>
      <c r="Q617" s="217"/>
      <c r="R617" s="217"/>
      <c r="S617" s="217"/>
      <c r="T617" s="217"/>
      <c r="U617" s="217"/>
      <c r="V617" s="217"/>
      <c r="W617" s="217"/>
      <c r="X617" s="217"/>
      <c r="Y617" s="217"/>
      <c r="Z617" s="217"/>
    </row>
    <row r="618" ht="15.75" customHeight="1" spans="1:26">
      <c r="A618" s="217"/>
      <c r="B618" s="217"/>
      <c r="C618" s="217"/>
      <c r="D618" s="217"/>
      <c r="E618" s="217"/>
      <c r="F618" s="217"/>
      <c r="G618" s="217"/>
      <c r="H618" s="217"/>
      <c r="I618" s="217"/>
      <c r="J618" s="217"/>
      <c r="K618" s="217"/>
      <c r="L618" s="217"/>
      <c r="M618" s="217"/>
      <c r="N618" s="217"/>
      <c r="O618" s="217"/>
      <c r="P618" s="217"/>
      <c r="Q618" s="217"/>
      <c r="R618" s="217"/>
      <c r="S618" s="217"/>
      <c r="T618" s="217"/>
      <c r="U618" s="217"/>
      <c r="V618" s="217"/>
      <c r="W618" s="217"/>
      <c r="X618" s="217"/>
      <c r="Y618" s="217"/>
      <c r="Z618" s="217"/>
    </row>
    <row r="619" ht="15.75" customHeight="1" spans="1:26">
      <c r="A619" s="217"/>
      <c r="B619" s="217"/>
      <c r="C619" s="217"/>
      <c r="D619" s="217"/>
      <c r="E619" s="217"/>
      <c r="F619" s="217"/>
      <c r="G619" s="217"/>
      <c r="H619" s="217"/>
      <c r="I619" s="217"/>
      <c r="J619" s="217"/>
      <c r="K619" s="217"/>
      <c r="L619" s="217"/>
      <c r="M619" s="217"/>
      <c r="N619" s="217"/>
      <c r="O619" s="217"/>
      <c r="P619" s="217"/>
      <c r="Q619" s="217"/>
      <c r="R619" s="217"/>
      <c r="S619" s="217"/>
      <c r="T619" s="217"/>
      <c r="U619" s="217"/>
      <c r="V619" s="217"/>
      <c r="W619" s="217"/>
      <c r="X619" s="217"/>
      <c r="Y619" s="217"/>
      <c r="Z619" s="217"/>
    </row>
    <row r="620" ht="15.75" customHeight="1" spans="1:26">
      <c r="A620" s="217"/>
      <c r="B620" s="217"/>
      <c r="C620" s="217"/>
      <c r="D620" s="217"/>
      <c r="E620" s="217"/>
      <c r="F620" s="217"/>
      <c r="G620" s="217"/>
      <c r="H620" s="217"/>
      <c r="I620" s="217"/>
      <c r="J620" s="217"/>
      <c r="K620" s="217"/>
      <c r="L620" s="217"/>
      <c r="M620" s="217"/>
      <c r="N620" s="217"/>
      <c r="O620" s="217"/>
      <c r="P620" s="217"/>
      <c r="Q620" s="217"/>
      <c r="R620" s="217"/>
      <c r="S620" s="217"/>
      <c r="T620" s="217"/>
      <c r="U620" s="217"/>
      <c r="V620" s="217"/>
      <c r="W620" s="217"/>
      <c r="X620" s="217"/>
      <c r="Y620" s="217"/>
      <c r="Z620" s="217"/>
    </row>
    <row r="621" ht="15.75" customHeight="1" spans="1:26">
      <c r="A621" s="217"/>
      <c r="B621" s="217"/>
      <c r="C621" s="217"/>
      <c r="D621" s="217"/>
      <c r="E621" s="217"/>
      <c r="F621" s="217"/>
      <c r="G621" s="217"/>
      <c r="H621" s="217"/>
      <c r="I621" s="217"/>
      <c r="J621" s="217"/>
      <c r="K621" s="217"/>
      <c r="L621" s="217"/>
      <c r="M621" s="217"/>
      <c r="N621" s="217"/>
      <c r="O621" s="217"/>
      <c r="P621" s="217"/>
      <c r="Q621" s="217"/>
      <c r="R621" s="217"/>
      <c r="S621" s="217"/>
      <c r="T621" s="217"/>
      <c r="U621" s="217"/>
      <c r="V621" s="217"/>
      <c r="W621" s="217"/>
      <c r="X621" s="217"/>
      <c r="Y621" s="217"/>
      <c r="Z621" s="217"/>
    </row>
    <row r="622" ht="15.75" customHeight="1" spans="1:26">
      <c r="A622" s="217"/>
      <c r="B622" s="217"/>
      <c r="C622" s="217"/>
      <c r="D622" s="217"/>
      <c r="E622" s="217"/>
      <c r="F622" s="217"/>
      <c r="G622" s="217"/>
      <c r="H622" s="217"/>
      <c r="I622" s="217"/>
      <c r="J622" s="217"/>
      <c r="K622" s="217"/>
      <c r="L622" s="217"/>
      <c r="M622" s="217"/>
      <c r="N622" s="217"/>
      <c r="O622" s="217"/>
      <c r="P622" s="217"/>
      <c r="Q622" s="217"/>
      <c r="R622" s="217"/>
      <c r="S622" s="217"/>
      <c r="T622" s="217"/>
      <c r="U622" s="217"/>
      <c r="V622" s="217"/>
      <c r="W622" s="217"/>
      <c r="X622" s="217"/>
      <c r="Y622" s="217"/>
      <c r="Z622" s="217"/>
    </row>
    <row r="623" ht="15.75" customHeight="1" spans="1:26">
      <c r="A623" s="217"/>
      <c r="B623" s="217"/>
      <c r="C623" s="217"/>
      <c r="D623" s="217"/>
      <c r="E623" s="217"/>
      <c r="F623" s="217"/>
      <c r="G623" s="217"/>
      <c r="H623" s="217"/>
      <c r="I623" s="217"/>
      <c r="J623" s="217"/>
      <c r="K623" s="217"/>
      <c r="L623" s="217"/>
      <c r="M623" s="217"/>
      <c r="N623" s="217"/>
      <c r="O623" s="217"/>
      <c r="P623" s="217"/>
      <c r="Q623" s="217"/>
      <c r="R623" s="217"/>
      <c r="S623" s="217"/>
      <c r="T623" s="217"/>
      <c r="U623" s="217"/>
      <c r="V623" s="217"/>
      <c r="W623" s="217"/>
      <c r="X623" s="217"/>
      <c r="Y623" s="217"/>
      <c r="Z623" s="217"/>
    </row>
    <row r="624" ht="15.75" customHeight="1" spans="1:26">
      <c r="A624" s="217"/>
      <c r="B624" s="217"/>
      <c r="C624" s="217"/>
      <c r="D624" s="217"/>
      <c r="E624" s="217"/>
      <c r="F624" s="217"/>
      <c r="G624" s="217"/>
      <c r="H624" s="217"/>
      <c r="I624" s="217"/>
      <c r="J624" s="217"/>
      <c r="K624" s="217"/>
      <c r="L624" s="217"/>
      <c r="M624" s="217"/>
      <c r="N624" s="217"/>
      <c r="O624" s="217"/>
      <c r="P624" s="217"/>
      <c r="Q624" s="217"/>
      <c r="R624" s="217"/>
      <c r="S624" s="217"/>
      <c r="T624" s="217"/>
      <c r="U624" s="217"/>
      <c r="V624" s="217"/>
      <c r="W624" s="217"/>
      <c r="X624" s="217"/>
      <c r="Y624" s="217"/>
      <c r="Z624" s="217"/>
    </row>
    <row r="625" ht="15.75" customHeight="1" spans="1:26">
      <c r="A625" s="217"/>
      <c r="B625" s="217"/>
      <c r="C625" s="217"/>
      <c r="D625" s="217"/>
      <c r="E625" s="217"/>
      <c r="F625" s="217"/>
      <c r="G625" s="217"/>
      <c r="H625" s="217"/>
      <c r="I625" s="217"/>
      <c r="J625" s="217"/>
      <c r="K625" s="217"/>
      <c r="L625" s="217"/>
      <c r="M625" s="217"/>
      <c r="N625" s="217"/>
      <c r="O625" s="217"/>
      <c r="P625" s="217"/>
      <c r="Q625" s="217"/>
      <c r="R625" s="217"/>
      <c r="S625" s="217"/>
      <c r="T625" s="217"/>
      <c r="U625" s="217"/>
      <c r="V625" s="217"/>
      <c r="W625" s="217"/>
      <c r="X625" s="217"/>
      <c r="Y625" s="217"/>
      <c r="Z625" s="217"/>
    </row>
    <row r="626" ht="15.75" customHeight="1" spans="1:26">
      <c r="A626" s="217"/>
      <c r="B626" s="217"/>
      <c r="C626" s="217"/>
      <c r="D626" s="217"/>
      <c r="E626" s="217"/>
      <c r="F626" s="217"/>
      <c r="G626" s="217"/>
      <c r="H626" s="217"/>
      <c r="I626" s="217"/>
      <c r="J626" s="217"/>
      <c r="K626" s="217"/>
      <c r="L626" s="217"/>
      <c r="M626" s="217"/>
      <c r="N626" s="217"/>
      <c r="O626" s="217"/>
      <c r="P626" s="217"/>
      <c r="Q626" s="217"/>
      <c r="R626" s="217"/>
      <c r="S626" s="217"/>
      <c r="T626" s="217"/>
      <c r="U626" s="217"/>
      <c r="V626" s="217"/>
      <c r="W626" s="217"/>
      <c r="X626" s="217"/>
      <c r="Y626" s="217"/>
      <c r="Z626" s="217"/>
    </row>
    <row r="627" ht="15.75" customHeight="1" spans="1:26">
      <c r="A627" s="217"/>
      <c r="B627" s="217"/>
      <c r="C627" s="217"/>
      <c r="D627" s="217"/>
      <c r="E627" s="217"/>
      <c r="F627" s="217"/>
      <c r="G627" s="217"/>
      <c r="H627" s="217"/>
      <c r="I627" s="217"/>
      <c r="J627" s="217"/>
      <c r="K627" s="217"/>
      <c r="L627" s="217"/>
      <c r="M627" s="217"/>
      <c r="N627" s="217"/>
      <c r="O627" s="217"/>
      <c r="P627" s="217"/>
      <c r="Q627" s="217"/>
      <c r="R627" s="217"/>
      <c r="S627" s="217"/>
      <c r="T627" s="217"/>
      <c r="U627" s="217"/>
      <c r="V627" s="217"/>
      <c r="W627" s="217"/>
      <c r="X627" s="217"/>
      <c r="Y627" s="217"/>
      <c r="Z627" s="217"/>
    </row>
    <row r="628" ht="15.75" customHeight="1" spans="1:26">
      <c r="A628" s="217"/>
      <c r="B628" s="217"/>
      <c r="C628" s="217"/>
      <c r="D628" s="217"/>
      <c r="E628" s="217"/>
      <c r="F628" s="217"/>
      <c r="G628" s="217"/>
      <c r="H628" s="217"/>
      <c r="I628" s="217"/>
      <c r="J628" s="217"/>
      <c r="K628" s="217"/>
      <c r="L628" s="217"/>
      <c r="M628" s="217"/>
      <c r="N628" s="217"/>
      <c r="O628" s="217"/>
      <c r="P628" s="217"/>
      <c r="Q628" s="217"/>
      <c r="R628" s="217"/>
      <c r="S628" s="217"/>
      <c r="T628" s="217"/>
      <c r="U628" s="217"/>
      <c r="V628" s="217"/>
      <c r="W628" s="217"/>
      <c r="X628" s="217"/>
      <c r="Y628" s="217"/>
      <c r="Z628" s="217"/>
    </row>
    <row r="629" ht="15.75" customHeight="1" spans="1:26">
      <c r="A629" s="217"/>
      <c r="B629" s="217"/>
      <c r="C629" s="217"/>
      <c r="D629" s="217"/>
      <c r="E629" s="217"/>
      <c r="F629" s="217"/>
      <c r="G629" s="217"/>
      <c r="H629" s="217"/>
      <c r="I629" s="217"/>
      <c r="J629" s="217"/>
      <c r="K629" s="217"/>
      <c r="L629" s="217"/>
      <c r="M629" s="217"/>
      <c r="N629" s="217"/>
      <c r="O629" s="217"/>
      <c r="P629" s="217"/>
      <c r="Q629" s="217"/>
      <c r="R629" s="217"/>
      <c r="S629" s="217"/>
      <c r="T629" s="217"/>
      <c r="U629" s="217"/>
      <c r="V629" s="217"/>
      <c r="W629" s="217"/>
      <c r="X629" s="217"/>
      <c r="Y629" s="217"/>
      <c r="Z629" s="217"/>
    </row>
    <row r="630" ht="15.75" customHeight="1" spans="1:26">
      <c r="A630" s="217"/>
      <c r="B630" s="217"/>
      <c r="C630" s="217"/>
      <c r="D630" s="217"/>
      <c r="E630" s="217"/>
      <c r="F630" s="217"/>
      <c r="G630" s="217"/>
      <c r="H630" s="217"/>
      <c r="I630" s="217"/>
      <c r="J630" s="217"/>
      <c r="K630" s="217"/>
      <c r="L630" s="217"/>
      <c r="M630" s="217"/>
      <c r="N630" s="217"/>
      <c r="O630" s="217"/>
      <c r="P630" s="217"/>
      <c r="Q630" s="217"/>
      <c r="R630" s="217"/>
      <c r="S630" s="217"/>
      <c r="T630" s="217"/>
      <c r="U630" s="217"/>
      <c r="V630" s="217"/>
      <c r="W630" s="217"/>
      <c r="X630" s="217"/>
      <c r="Y630" s="217"/>
      <c r="Z630" s="217"/>
    </row>
    <row r="631" ht="15.75" customHeight="1" spans="1:26">
      <c r="A631" s="217"/>
      <c r="B631" s="217"/>
      <c r="C631" s="217"/>
      <c r="D631" s="217"/>
      <c r="E631" s="217"/>
      <c r="F631" s="217"/>
      <c r="G631" s="217"/>
      <c r="H631" s="217"/>
      <c r="I631" s="217"/>
      <c r="J631" s="217"/>
      <c r="K631" s="217"/>
      <c r="L631" s="217"/>
      <c r="M631" s="217"/>
      <c r="N631" s="217"/>
      <c r="O631" s="217"/>
      <c r="P631" s="217"/>
      <c r="Q631" s="217"/>
      <c r="R631" s="217"/>
      <c r="S631" s="217"/>
      <c r="T631" s="217"/>
      <c r="U631" s="217"/>
      <c r="V631" s="217"/>
      <c r="W631" s="217"/>
      <c r="X631" s="217"/>
      <c r="Y631" s="217"/>
      <c r="Z631" s="217"/>
    </row>
    <row r="632" ht="15.75" customHeight="1" spans="1:26">
      <c r="A632" s="217"/>
      <c r="B632" s="217"/>
      <c r="C632" s="217"/>
      <c r="D632" s="217"/>
      <c r="E632" s="217"/>
      <c r="F632" s="217"/>
      <c r="G632" s="217"/>
      <c r="H632" s="217"/>
      <c r="I632" s="217"/>
      <c r="J632" s="217"/>
      <c r="K632" s="217"/>
      <c r="L632" s="217"/>
      <c r="M632" s="217"/>
      <c r="N632" s="217"/>
      <c r="O632" s="217"/>
      <c r="P632" s="217"/>
      <c r="Q632" s="217"/>
      <c r="R632" s="217"/>
      <c r="S632" s="217"/>
      <c r="T632" s="217"/>
      <c r="U632" s="217"/>
      <c r="V632" s="217"/>
      <c r="W632" s="217"/>
      <c r="X632" s="217"/>
      <c r="Y632" s="217"/>
      <c r="Z632" s="217"/>
    </row>
    <row r="633" ht="15.75" customHeight="1" spans="1:26">
      <c r="A633" s="217"/>
      <c r="B633" s="217"/>
      <c r="C633" s="217"/>
      <c r="D633" s="217"/>
      <c r="E633" s="217"/>
      <c r="F633" s="217"/>
      <c r="G633" s="217"/>
      <c r="H633" s="217"/>
      <c r="I633" s="217"/>
      <c r="J633" s="217"/>
      <c r="K633" s="217"/>
      <c r="L633" s="217"/>
      <c r="M633" s="217"/>
      <c r="N633" s="217"/>
      <c r="O633" s="217"/>
      <c r="P633" s="217"/>
      <c r="Q633" s="217"/>
      <c r="R633" s="217"/>
      <c r="S633" s="217"/>
      <c r="T633" s="217"/>
      <c r="U633" s="217"/>
      <c r="V633" s="217"/>
      <c r="W633" s="217"/>
      <c r="X633" s="217"/>
      <c r="Y633" s="217"/>
      <c r="Z633" s="217"/>
    </row>
    <row r="634" ht="15.75" customHeight="1" spans="1:26">
      <c r="A634" s="217"/>
      <c r="B634" s="217"/>
      <c r="C634" s="217"/>
      <c r="D634" s="217"/>
      <c r="E634" s="217"/>
      <c r="F634" s="217"/>
      <c r="G634" s="217"/>
      <c r="H634" s="217"/>
      <c r="I634" s="217"/>
      <c r="J634" s="217"/>
      <c r="K634" s="217"/>
      <c r="L634" s="217"/>
      <c r="M634" s="217"/>
      <c r="N634" s="217"/>
      <c r="O634" s="217"/>
      <c r="P634" s="217"/>
      <c r="Q634" s="217"/>
      <c r="R634" s="217"/>
      <c r="S634" s="217"/>
      <c r="T634" s="217"/>
      <c r="U634" s="217"/>
      <c r="V634" s="217"/>
      <c r="W634" s="217"/>
      <c r="X634" s="217"/>
      <c r="Y634" s="217"/>
      <c r="Z634" s="217"/>
    </row>
    <row r="635" ht="15.75" customHeight="1" spans="1:26">
      <c r="A635" s="217"/>
      <c r="B635" s="217"/>
      <c r="C635" s="217"/>
      <c r="D635" s="217"/>
      <c r="E635" s="217"/>
      <c r="F635" s="217"/>
      <c r="G635" s="217"/>
      <c r="H635" s="217"/>
      <c r="I635" s="217"/>
      <c r="J635" s="217"/>
      <c r="K635" s="217"/>
      <c r="L635" s="217"/>
      <c r="M635" s="217"/>
      <c r="N635" s="217"/>
      <c r="O635" s="217"/>
      <c r="P635" s="217"/>
      <c r="Q635" s="217"/>
      <c r="R635" s="217"/>
      <c r="S635" s="217"/>
      <c r="T635" s="217"/>
      <c r="U635" s="217"/>
      <c r="V635" s="217"/>
      <c r="W635" s="217"/>
      <c r="X635" s="217"/>
      <c r="Y635" s="217"/>
      <c r="Z635" s="217"/>
    </row>
    <row r="636" ht="15.75" customHeight="1" spans="1:26">
      <c r="A636" s="217"/>
      <c r="B636" s="217"/>
      <c r="C636" s="217"/>
      <c r="D636" s="217"/>
      <c r="E636" s="217"/>
      <c r="F636" s="217"/>
      <c r="G636" s="217"/>
      <c r="H636" s="217"/>
      <c r="I636" s="217"/>
      <c r="J636" s="217"/>
      <c r="K636" s="217"/>
      <c r="L636" s="217"/>
      <c r="M636" s="217"/>
      <c r="N636" s="217"/>
      <c r="O636" s="217"/>
      <c r="P636" s="217"/>
      <c r="Q636" s="217"/>
      <c r="R636" s="217"/>
      <c r="S636" s="217"/>
      <c r="T636" s="217"/>
      <c r="U636" s="217"/>
      <c r="V636" s="217"/>
      <c r="W636" s="217"/>
      <c r="X636" s="217"/>
      <c r="Y636" s="217"/>
      <c r="Z636" s="217"/>
    </row>
    <row r="637" ht="15.75" customHeight="1" spans="1:26">
      <c r="A637" s="217"/>
      <c r="B637" s="217"/>
      <c r="C637" s="217"/>
      <c r="D637" s="217"/>
      <c r="E637" s="217"/>
      <c r="F637" s="217"/>
      <c r="G637" s="217"/>
      <c r="H637" s="217"/>
      <c r="I637" s="217"/>
      <c r="J637" s="217"/>
      <c r="K637" s="217"/>
      <c r="L637" s="217"/>
      <c r="M637" s="217"/>
      <c r="N637" s="217"/>
      <c r="O637" s="217"/>
      <c r="P637" s="217"/>
      <c r="Q637" s="217"/>
      <c r="R637" s="217"/>
      <c r="S637" s="217"/>
      <c r="T637" s="217"/>
      <c r="U637" s="217"/>
      <c r="V637" s="217"/>
      <c r="W637" s="217"/>
      <c r="X637" s="217"/>
      <c r="Y637" s="217"/>
      <c r="Z637" s="217"/>
    </row>
    <row r="638" ht="15.75" customHeight="1" spans="1:26">
      <c r="A638" s="217"/>
      <c r="B638" s="217"/>
      <c r="C638" s="217"/>
      <c r="D638" s="217"/>
      <c r="E638" s="217"/>
      <c r="F638" s="217"/>
      <c r="G638" s="217"/>
      <c r="H638" s="217"/>
      <c r="I638" s="217"/>
      <c r="J638" s="217"/>
      <c r="K638" s="217"/>
      <c r="L638" s="217"/>
      <c r="M638" s="217"/>
      <c r="N638" s="217"/>
      <c r="O638" s="217"/>
      <c r="P638" s="217"/>
      <c r="Q638" s="217"/>
      <c r="R638" s="217"/>
      <c r="S638" s="217"/>
      <c r="T638" s="217"/>
      <c r="U638" s="217"/>
      <c r="V638" s="217"/>
      <c r="W638" s="217"/>
      <c r="X638" s="217"/>
      <c r="Y638" s="217"/>
      <c r="Z638" s="217"/>
    </row>
    <row r="639" ht="15.75" customHeight="1" spans="1:26">
      <c r="A639" s="217"/>
      <c r="B639" s="217"/>
      <c r="C639" s="217"/>
      <c r="D639" s="217"/>
      <c r="E639" s="217"/>
      <c r="F639" s="217"/>
      <c r="G639" s="217"/>
      <c r="H639" s="217"/>
      <c r="I639" s="217"/>
      <c r="J639" s="217"/>
      <c r="K639" s="217"/>
      <c r="L639" s="217"/>
      <c r="M639" s="217"/>
      <c r="N639" s="217"/>
      <c r="O639" s="217"/>
      <c r="P639" s="217"/>
      <c r="Q639" s="217"/>
      <c r="R639" s="217"/>
      <c r="S639" s="217"/>
      <c r="T639" s="217"/>
      <c r="U639" s="217"/>
      <c r="V639" s="217"/>
      <c r="W639" s="217"/>
      <c r="X639" s="217"/>
      <c r="Y639" s="217"/>
      <c r="Z639" s="217"/>
    </row>
    <row r="640" ht="15.75" customHeight="1" spans="1:26">
      <c r="A640" s="217"/>
      <c r="B640" s="217"/>
      <c r="C640" s="217"/>
      <c r="D640" s="217"/>
      <c r="E640" s="217"/>
      <c r="F640" s="217"/>
      <c r="G640" s="217"/>
      <c r="H640" s="217"/>
      <c r="I640" s="217"/>
      <c r="J640" s="217"/>
      <c r="K640" s="217"/>
      <c r="L640" s="217"/>
      <c r="M640" s="217"/>
      <c r="N640" s="217"/>
      <c r="O640" s="217"/>
      <c r="P640" s="217"/>
      <c r="Q640" s="217"/>
      <c r="R640" s="217"/>
      <c r="S640" s="217"/>
      <c r="T640" s="217"/>
      <c r="U640" s="217"/>
      <c r="V640" s="217"/>
      <c r="W640" s="217"/>
      <c r="X640" s="217"/>
      <c r="Y640" s="217"/>
      <c r="Z640" s="217"/>
    </row>
    <row r="641" ht="15.75" customHeight="1" spans="1:26">
      <c r="A641" s="217"/>
      <c r="B641" s="217"/>
      <c r="C641" s="217"/>
      <c r="D641" s="217"/>
      <c r="E641" s="217"/>
      <c r="F641" s="217"/>
      <c r="G641" s="217"/>
      <c r="H641" s="217"/>
      <c r="I641" s="217"/>
      <c r="J641" s="217"/>
      <c r="K641" s="217"/>
      <c r="L641" s="217"/>
      <c r="M641" s="217"/>
      <c r="N641" s="217"/>
      <c r="O641" s="217"/>
      <c r="P641" s="217"/>
      <c r="Q641" s="217"/>
      <c r="R641" s="217"/>
      <c r="S641" s="217"/>
      <c r="T641" s="217"/>
      <c r="U641" s="217"/>
      <c r="V641" s="217"/>
      <c r="W641" s="217"/>
      <c r="X641" s="217"/>
      <c r="Y641" s="217"/>
      <c r="Z641" s="217"/>
    </row>
    <row r="642" ht="15.75" customHeight="1" spans="1:26">
      <c r="A642" s="217"/>
      <c r="B642" s="217"/>
      <c r="C642" s="217"/>
      <c r="D642" s="217"/>
      <c r="E642" s="217"/>
      <c r="F642" s="217"/>
      <c r="G642" s="217"/>
      <c r="H642" s="217"/>
      <c r="I642" s="217"/>
      <c r="J642" s="217"/>
      <c r="K642" s="217"/>
      <c r="L642" s="217"/>
      <c r="M642" s="217"/>
      <c r="N642" s="217"/>
      <c r="O642" s="217"/>
      <c r="P642" s="217"/>
      <c r="Q642" s="217"/>
      <c r="R642" s="217"/>
      <c r="S642" s="217"/>
      <c r="T642" s="217"/>
      <c r="U642" s="217"/>
      <c r="V642" s="217"/>
      <c r="W642" s="217"/>
      <c r="X642" s="217"/>
      <c r="Y642" s="217"/>
      <c r="Z642" s="217"/>
    </row>
    <row r="643" ht="15.75" customHeight="1" spans="1:26">
      <c r="A643" s="217"/>
      <c r="B643" s="217"/>
      <c r="C643" s="217"/>
      <c r="D643" s="217"/>
      <c r="E643" s="217"/>
      <c r="F643" s="217"/>
      <c r="G643" s="217"/>
      <c r="H643" s="217"/>
      <c r="I643" s="217"/>
      <c r="J643" s="217"/>
      <c r="K643" s="217"/>
      <c r="L643" s="217"/>
      <c r="M643" s="217"/>
      <c r="N643" s="217"/>
      <c r="O643" s="217"/>
      <c r="P643" s="217"/>
      <c r="Q643" s="217"/>
      <c r="R643" s="217"/>
      <c r="S643" s="217"/>
      <c r="T643" s="217"/>
      <c r="U643" s="217"/>
      <c r="V643" s="217"/>
      <c r="W643" s="217"/>
      <c r="X643" s="217"/>
      <c r="Y643" s="217"/>
      <c r="Z643" s="217"/>
    </row>
    <row r="644" ht="15.75" customHeight="1" spans="1:26">
      <c r="A644" s="217"/>
      <c r="B644" s="217"/>
      <c r="C644" s="217"/>
      <c r="D644" s="217"/>
      <c r="E644" s="217"/>
      <c r="F644" s="217"/>
      <c r="G644" s="217"/>
      <c r="H644" s="217"/>
      <c r="I644" s="217"/>
      <c r="J644" s="217"/>
      <c r="K644" s="217"/>
      <c r="L644" s="217"/>
      <c r="M644" s="217"/>
      <c r="N644" s="217"/>
      <c r="O644" s="217"/>
      <c r="P644" s="217"/>
      <c r="Q644" s="217"/>
      <c r="R644" s="217"/>
      <c r="S644" s="217"/>
      <c r="T644" s="217"/>
      <c r="U644" s="217"/>
      <c r="V644" s="217"/>
      <c r="W644" s="217"/>
      <c r="X644" s="217"/>
      <c r="Y644" s="217"/>
      <c r="Z644" s="217"/>
    </row>
    <row r="645" ht="15.75" customHeight="1" spans="1:26">
      <c r="A645" s="217"/>
      <c r="B645" s="217"/>
      <c r="C645" s="217"/>
      <c r="D645" s="217"/>
      <c r="E645" s="217"/>
      <c r="F645" s="217"/>
      <c r="G645" s="217"/>
      <c r="H645" s="217"/>
      <c r="I645" s="217"/>
      <c r="J645" s="217"/>
      <c r="K645" s="217"/>
      <c r="L645" s="217"/>
      <c r="M645" s="217"/>
      <c r="N645" s="217"/>
      <c r="O645" s="217"/>
      <c r="P645" s="217"/>
      <c r="Q645" s="217"/>
      <c r="R645" s="217"/>
      <c r="S645" s="217"/>
      <c r="T645" s="217"/>
      <c r="U645" s="217"/>
      <c r="V645" s="217"/>
      <c r="W645" s="217"/>
      <c r="X645" s="217"/>
      <c r="Y645" s="217"/>
      <c r="Z645" s="217"/>
    </row>
    <row r="646" ht="15.75" customHeight="1" spans="1:26">
      <c r="A646" s="217"/>
      <c r="B646" s="217"/>
      <c r="C646" s="217"/>
      <c r="D646" s="217"/>
      <c r="E646" s="217"/>
      <c r="F646" s="217"/>
      <c r="G646" s="217"/>
      <c r="H646" s="217"/>
      <c r="I646" s="217"/>
      <c r="J646" s="217"/>
      <c r="K646" s="217"/>
      <c r="L646" s="217"/>
      <c r="M646" s="217"/>
      <c r="N646" s="217"/>
      <c r="O646" s="217"/>
      <c r="P646" s="217"/>
      <c r="Q646" s="217"/>
      <c r="R646" s="217"/>
      <c r="S646" s="217"/>
      <c r="T646" s="217"/>
      <c r="U646" s="217"/>
      <c r="V646" s="217"/>
      <c r="W646" s="217"/>
      <c r="X646" s="217"/>
      <c r="Y646" s="217"/>
      <c r="Z646" s="217"/>
    </row>
    <row r="647" ht="15.75" customHeight="1" spans="1:26">
      <c r="A647" s="217"/>
      <c r="B647" s="217"/>
      <c r="C647" s="217"/>
      <c r="D647" s="217"/>
      <c r="E647" s="217"/>
      <c r="F647" s="217"/>
      <c r="G647" s="217"/>
      <c r="H647" s="217"/>
      <c r="I647" s="217"/>
      <c r="J647" s="217"/>
      <c r="K647" s="217"/>
      <c r="L647" s="217"/>
      <c r="M647" s="217"/>
      <c r="N647" s="217"/>
      <c r="O647" s="217"/>
      <c r="P647" s="217"/>
      <c r="Q647" s="217"/>
      <c r="R647" s="217"/>
      <c r="S647" s="217"/>
      <c r="T647" s="217"/>
      <c r="U647" s="217"/>
      <c r="V647" s="217"/>
      <c r="W647" s="217"/>
      <c r="X647" s="217"/>
      <c r="Y647" s="217"/>
      <c r="Z647" s="217"/>
    </row>
    <row r="648" ht="15.75" customHeight="1" spans="1:26">
      <c r="A648" s="217"/>
      <c r="B648" s="217"/>
      <c r="C648" s="217"/>
      <c r="D648" s="217"/>
      <c r="E648" s="217"/>
      <c r="F648" s="217"/>
      <c r="G648" s="217"/>
      <c r="H648" s="217"/>
      <c r="I648" s="217"/>
      <c r="J648" s="217"/>
      <c r="K648" s="217"/>
      <c r="L648" s="217"/>
      <c r="M648" s="217"/>
      <c r="N648" s="217"/>
      <c r="O648" s="217"/>
      <c r="P648" s="217"/>
      <c r="Q648" s="217"/>
      <c r="R648" s="217"/>
      <c r="S648" s="217"/>
      <c r="T648" s="217"/>
      <c r="U648" s="217"/>
      <c r="V648" s="217"/>
      <c r="W648" s="217"/>
      <c r="X648" s="217"/>
      <c r="Y648" s="217"/>
      <c r="Z648" s="217"/>
    </row>
    <row r="649" ht="15.75" customHeight="1" spans="1:26">
      <c r="A649" s="217"/>
      <c r="B649" s="217"/>
      <c r="C649" s="217"/>
      <c r="D649" s="217"/>
      <c r="E649" s="217"/>
      <c r="F649" s="217"/>
      <c r="G649" s="217"/>
      <c r="H649" s="217"/>
      <c r="I649" s="217"/>
      <c r="J649" s="217"/>
      <c r="K649" s="217"/>
      <c r="L649" s="217"/>
      <c r="M649" s="217"/>
      <c r="N649" s="217"/>
      <c r="O649" s="217"/>
      <c r="P649" s="217"/>
      <c r="Q649" s="217"/>
      <c r="R649" s="217"/>
      <c r="S649" s="217"/>
      <c r="T649" s="217"/>
      <c r="U649" s="217"/>
      <c r="V649" s="217"/>
      <c r="W649" s="217"/>
      <c r="X649" s="217"/>
      <c r="Y649" s="217"/>
      <c r="Z649" s="217"/>
    </row>
    <row r="650" ht="15.75" customHeight="1" spans="1:26">
      <c r="A650" s="217"/>
      <c r="B650" s="217"/>
      <c r="C650" s="217"/>
      <c r="D650" s="217"/>
      <c r="E650" s="217"/>
      <c r="F650" s="217"/>
      <c r="G650" s="217"/>
      <c r="H650" s="217"/>
      <c r="I650" s="217"/>
      <c r="J650" s="217"/>
      <c r="K650" s="217"/>
      <c r="L650" s="217"/>
      <c r="M650" s="217"/>
      <c r="N650" s="217"/>
      <c r="O650" s="217"/>
      <c r="P650" s="217"/>
      <c r="Q650" s="217"/>
      <c r="R650" s="217"/>
      <c r="S650" s="217"/>
      <c r="T650" s="217"/>
      <c r="U650" s="217"/>
      <c r="V650" s="217"/>
      <c r="W650" s="217"/>
      <c r="X650" s="217"/>
      <c r="Y650" s="217"/>
      <c r="Z650" s="217"/>
    </row>
    <row r="651" ht="15.75" customHeight="1" spans="1:26">
      <c r="A651" s="217"/>
      <c r="B651" s="217"/>
      <c r="C651" s="217"/>
      <c r="D651" s="217"/>
      <c r="E651" s="217"/>
      <c r="F651" s="217"/>
      <c r="G651" s="217"/>
      <c r="H651" s="217"/>
      <c r="I651" s="217"/>
      <c r="J651" s="217"/>
      <c r="K651" s="217"/>
      <c r="L651" s="217"/>
      <c r="M651" s="217"/>
      <c r="N651" s="217"/>
      <c r="O651" s="217"/>
      <c r="P651" s="217"/>
      <c r="Q651" s="217"/>
      <c r="R651" s="217"/>
      <c r="S651" s="217"/>
      <c r="T651" s="217"/>
      <c r="U651" s="217"/>
      <c r="V651" s="217"/>
      <c r="W651" s="217"/>
      <c r="X651" s="217"/>
      <c r="Y651" s="217"/>
      <c r="Z651" s="217"/>
    </row>
    <row r="652" ht="15.75" customHeight="1" spans="1:26">
      <c r="A652" s="217"/>
      <c r="B652" s="217"/>
      <c r="C652" s="217"/>
      <c r="D652" s="217"/>
      <c r="E652" s="217"/>
      <c r="F652" s="217"/>
      <c r="G652" s="217"/>
      <c r="H652" s="217"/>
      <c r="I652" s="217"/>
      <c r="J652" s="217"/>
      <c r="K652" s="217"/>
      <c r="L652" s="217"/>
      <c r="M652" s="217"/>
      <c r="N652" s="217"/>
      <c r="O652" s="217"/>
      <c r="P652" s="217"/>
      <c r="Q652" s="217"/>
      <c r="R652" s="217"/>
      <c r="S652" s="217"/>
      <c r="T652" s="217"/>
      <c r="U652" s="217"/>
      <c r="V652" s="217"/>
      <c r="W652" s="217"/>
      <c r="X652" s="217"/>
      <c r="Y652" s="217"/>
      <c r="Z652" s="217"/>
    </row>
    <row r="653" ht="15.75" customHeight="1" spans="1:26">
      <c r="A653" s="217"/>
      <c r="B653" s="217"/>
      <c r="C653" s="217"/>
      <c r="D653" s="217"/>
      <c r="E653" s="217"/>
      <c r="F653" s="217"/>
      <c r="G653" s="217"/>
      <c r="H653" s="217"/>
      <c r="I653" s="217"/>
      <c r="J653" s="217"/>
      <c r="K653" s="217"/>
      <c r="L653" s="217"/>
      <c r="M653" s="217"/>
      <c r="N653" s="217"/>
      <c r="O653" s="217"/>
      <c r="P653" s="217"/>
      <c r="Q653" s="217"/>
      <c r="R653" s="217"/>
      <c r="S653" s="217"/>
      <c r="T653" s="217"/>
      <c r="U653" s="217"/>
      <c r="V653" s="217"/>
      <c r="W653" s="217"/>
      <c r="X653" s="217"/>
      <c r="Y653" s="217"/>
      <c r="Z653" s="217"/>
    </row>
    <row r="654" ht="15.75" customHeight="1" spans="1:26">
      <c r="A654" s="217"/>
      <c r="B654" s="217"/>
      <c r="C654" s="217"/>
      <c r="D654" s="217"/>
      <c r="E654" s="217"/>
      <c r="F654" s="217"/>
      <c r="G654" s="217"/>
      <c r="H654" s="217"/>
      <c r="I654" s="217"/>
      <c r="J654" s="217"/>
      <c r="K654" s="217"/>
      <c r="L654" s="217"/>
      <c r="M654" s="217"/>
      <c r="N654" s="217"/>
      <c r="O654" s="217"/>
      <c r="P654" s="217"/>
      <c r="Q654" s="217"/>
      <c r="R654" s="217"/>
      <c r="S654" s="217"/>
      <c r="T654" s="217"/>
      <c r="U654" s="217"/>
      <c r="V654" s="217"/>
      <c r="W654" s="217"/>
      <c r="X654" s="217"/>
      <c r="Y654" s="217"/>
      <c r="Z654" s="217"/>
    </row>
    <row r="655" ht="15.75" customHeight="1" spans="1:26">
      <c r="A655" s="217"/>
      <c r="B655" s="217"/>
      <c r="C655" s="217"/>
      <c r="D655" s="217"/>
      <c r="E655" s="217"/>
      <c r="F655" s="217"/>
      <c r="G655" s="217"/>
      <c r="H655" s="217"/>
      <c r="I655" s="217"/>
      <c r="J655" s="217"/>
      <c r="K655" s="217"/>
      <c r="L655" s="217"/>
      <c r="M655" s="217"/>
      <c r="N655" s="217"/>
      <c r="O655" s="217"/>
      <c r="P655" s="217"/>
      <c r="Q655" s="217"/>
      <c r="R655" s="217"/>
      <c r="S655" s="217"/>
      <c r="T655" s="217"/>
      <c r="U655" s="217"/>
      <c r="V655" s="217"/>
      <c r="W655" s="217"/>
      <c r="X655" s="217"/>
      <c r="Y655" s="217"/>
      <c r="Z655" s="217"/>
    </row>
    <row r="656" ht="15.75" customHeight="1" spans="1:26">
      <c r="A656" s="217"/>
      <c r="B656" s="217"/>
      <c r="C656" s="217"/>
      <c r="D656" s="217"/>
      <c r="E656" s="217"/>
      <c r="F656" s="217"/>
      <c r="G656" s="217"/>
      <c r="H656" s="217"/>
      <c r="I656" s="217"/>
      <c r="J656" s="217"/>
      <c r="K656" s="217"/>
      <c r="L656" s="217"/>
      <c r="M656" s="217"/>
      <c r="N656" s="217"/>
      <c r="O656" s="217"/>
      <c r="P656" s="217"/>
      <c r="Q656" s="217"/>
      <c r="R656" s="217"/>
      <c r="S656" s="217"/>
      <c r="T656" s="217"/>
      <c r="U656" s="217"/>
      <c r="V656" s="217"/>
      <c r="W656" s="217"/>
      <c r="X656" s="217"/>
      <c r="Y656" s="217"/>
      <c r="Z656" s="217"/>
    </row>
    <row r="657" ht="15.75" customHeight="1" spans="1:26">
      <c r="A657" s="217"/>
      <c r="B657" s="217"/>
      <c r="C657" s="217"/>
      <c r="D657" s="217"/>
      <c r="E657" s="217"/>
      <c r="F657" s="217"/>
      <c r="G657" s="217"/>
      <c r="H657" s="217"/>
      <c r="I657" s="217"/>
      <c r="J657" s="217"/>
      <c r="K657" s="217"/>
      <c r="L657" s="217"/>
      <c r="M657" s="217"/>
      <c r="N657" s="217"/>
      <c r="O657" s="217"/>
      <c r="P657" s="217"/>
      <c r="Q657" s="217"/>
      <c r="R657" s="217"/>
      <c r="S657" s="217"/>
      <c r="T657" s="217"/>
      <c r="U657" s="217"/>
      <c r="V657" s="217"/>
      <c r="W657" s="217"/>
      <c r="X657" s="217"/>
      <c r="Y657" s="217"/>
      <c r="Z657" s="217"/>
    </row>
    <row r="658" ht="15.75" customHeight="1" spans="1:26">
      <c r="A658" s="217"/>
      <c r="B658" s="217"/>
      <c r="C658" s="217"/>
      <c r="D658" s="217"/>
      <c r="E658" s="217"/>
      <c r="F658" s="217"/>
      <c r="G658" s="217"/>
      <c r="H658" s="217"/>
      <c r="I658" s="217"/>
      <c r="J658" s="217"/>
      <c r="K658" s="217"/>
      <c r="L658" s="217"/>
      <c r="M658" s="217"/>
      <c r="N658" s="217"/>
      <c r="O658" s="217"/>
      <c r="P658" s="217"/>
      <c r="Q658" s="217"/>
      <c r="R658" s="217"/>
      <c r="S658" s="217"/>
      <c r="T658" s="217"/>
      <c r="U658" s="217"/>
      <c r="V658" s="217"/>
      <c r="W658" s="217"/>
      <c r="X658" s="217"/>
      <c r="Y658" s="217"/>
      <c r="Z658" s="217"/>
    </row>
    <row r="659" ht="15.75" customHeight="1" spans="1:26">
      <c r="A659" s="217"/>
      <c r="B659" s="217"/>
      <c r="C659" s="217"/>
      <c r="D659" s="217"/>
      <c r="E659" s="217"/>
      <c r="F659" s="217"/>
      <c r="G659" s="217"/>
      <c r="H659" s="217"/>
      <c r="I659" s="217"/>
      <c r="J659" s="217"/>
      <c r="K659" s="217"/>
      <c r="L659" s="217"/>
      <c r="M659" s="217"/>
      <c r="N659" s="217"/>
      <c r="O659" s="217"/>
      <c r="P659" s="217"/>
      <c r="Q659" s="217"/>
      <c r="R659" s="217"/>
      <c r="S659" s="217"/>
      <c r="T659" s="217"/>
      <c r="U659" s="217"/>
      <c r="V659" s="217"/>
      <c r="W659" s="217"/>
      <c r="X659" s="217"/>
      <c r="Y659" s="217"/>
      <c r="Z659" s="217"/>
    </row>
    <row r="660" ht="15.75" customHeight="1" spans="1:26">
      <c r="A660" s="217"/>
      <c r="B660" s="217"/>
      <c r="C660" s="217"/>
      <c r="D660" s="217"/>
      <c r="E660" s="217"/>
      <c r="F660" s="217"/>
      <c r="G660" s="217"/>
      <c r="H660" s="217"/>
      <c r="I660" s="217"/>
      <c r="J660" s="217"/>
      <c r="K660" s="217"/>
      <c r="L660" s="217"/>
      <c r="M660" s="217"/>
      <c r="N660" s="217"/>
      <c r="O660" s="217"/>
      <c r="P660" s="217"/>
      <c r="Q660" s="217"/>
      <c r="R660" s="217"/>
      <c r="S660" s="217"/>
      <c r="T660" s="217"/>
      <c r="U660" s="217"/>
      <c r="V660" s="217"/>
      <c r="W660" s="217"/>
      <c r="X660" s="217"/>
      <c r="Y660" s="217"/>
      <c r="Z660" s="217"/>
    </row>
    <row r="661" ht="15.75" customHeight="1" spans="1:26">
      <c r="A661" s="217"/>
      <c r="B661" s="217"/>
      <c r="C661" s="217"/>
      <c r="D661" s="217"/>
      <c r="E661" s="217"/>
      <c r="F661" s="217"/>
      <c r="G661" s="217"/>
      <c r="H661" s="217"/>
      <c r="I661" s="217"/>
      <c r="J661" s="217"/>
      <c r="K661" s="217"/>
      <c r="L661" s="217"/>
      <c r="M661" s="217"/>
      <c r="N661" s="217"/>
      <c r="O661" s="217"/>
      <c r="P661" s="217"/>
      <c r="Q661" s="217"/>
      <c r="R661" s="217"/>
      <c r="S661" s="217"/>
      <c r="T661" s="217"/>
      <c r="U661" s="217"/>
      <c r="V661" s="217"/>
      <c r="W661" s="217"/>
      <c r="X661" s="217"/>
      <c r="Y661" s="217"/>
      <c r="Z661" s="217"/>
    </row>
    <row r="662" ht="15.75" customHeight="1" spans="1:26">
      <c r="A662" s="217"/>
      <c r="B662" s="217"/>
      <c r="C662" s="217"/>
      <c r="D662" s="217"/>
      <c r="E662" s="217"/>
      <c r="F662" s="217"/>
      <c r="G662" s="217"/>
      <c r="H662" s="217"/>
      <c r="I662" s="217"/>
      <c r="J662" s="217"/>
      <c r="K662" s="217"/>
      <c r="L662" s="217"/>
      <c r="M662" s="217"/>
      <c r="N662" s="217"/>
      <c r="O662" s="217"/>
      <c r="P662" s="217"/>
      <c r="Q662" s="217"/>
      <c r="R662" s="217"/>
      <c r="S662" s="217"/>
      <c r="T662" s="217"/>
      <c r="U662" s="217"/>
      <c r="V662" s="217"/>
      <c r="W662" s="217"/>
      <c r="X662" s="217"/>
      <c r="Y662" s="217"/>
      <c r="Z662" s="217"/>
    </row>
    <row r="663" ht="15.75" customHeight="1" spans="1:26">
      <c r="A663" s="217"/>
      <c r="B663" s="217"/>
      <c r="C663" s="217"/>
      <c r="D663" s="217"/>
      <c r="E663" s="217"/>
      <c r="F663" s="217"/>
      <c r="G663" s="217"/>
      <c r="H663" s="217"/>
      <c r="I663" s="217"/>
      <c r="J663" s="217"/>
      <c r="K663" s="217"/>
      <c r="L663" s="217"/>
      <c r="M663" s="217"/>
      <c r="N663" s="217"/>
      <c r="O663" s="217"/>
      <c r="P663" s="217"/>
      <c r="Q663" s="217"/>
      <c r="R663" s="217"/>
      <c r="S663" s="217"/>
      <c r="T663" s="217"/>
      <c r="U663" s="217"/>
      <c r="V663" s="217"/>
      <c r="W663" s="217"/>
      <c r="X663" s="217"/>
      <c r="Y663" s="217"/>
      <c r="Z663" s="217"/>
    </row>
    <row r="664" ht="15.75" customHeight="1" spans="1:26">
      <c r="A664" s="217"/>
      <c r="B664" s="217"/>
      <c r="C664" s="217"/>
      <c r="D664" s="217"/>
      <c r="E664" s="217"/>
      <c r="F664" s="217"/>
      <c r="G664" s="217"/>
      <c r="H664" s="217"/>
      <c r="I664" s="217"/>
      <c r="J664" s="217"/>
      <c r="K664" s="217"/>
      <c r="L664" s="217"/>
      <c r="M664" s="217"/>
      <c r="N664" s="217"/>
      <c r="O664" s="217"/>
      <c r="P664" s="217"/>
      <c r="Q664" s="217"/>
      <c r="R664" s="217"/>
      <c r="S664" s="217"/>
      <c r="T664" s="217"/>
      <c r="U664" s="217"/>
      <c r="V664" s="217"/>
      <c r="W664" s="217"/>
      <c r="X664" s="217"/>
      <c r="Y664" s="217"/>
      <c r="Z664" s="217"/>
    </row>
    <row r="665" ht="15.75" customHeight="1" spans="1:26">
      <c r="A665" s="217"/>
      <c r="B665" s="217"/>
      <c r="C665" s="217"/>
      <c r="D665" s="217"/>
      <c r="E665" s="217"/>
      <c r="F665" s="217"/>
      <c r="G665" s="217"/>
      <c r="H665" s="217"/>
      <c r="I665" s="217"/>
      <c r="J665" s="217"/>
      <c r="K665" s="217"/>
      <c r="L665" s="217"/>
      <c r="M665" s="217"/>
      <c r="N665" s="217"/>
      <c r="O665" s="217"/>
      <c r="P665" s="217"/>
      <c r="Q665" s="217"/>
      <c r="R665" s="217"/>
      <c r="S665" s="217"/>
      <c r="T665" s="217"/>
      <c r="U665" s="217"/>
      <c r="V665" s="217"/>
      <c r="W665" s="217"/>
      <c r="X665" s="217"/>
      <c r="Y665" s="217"/>
      <c r="Z665" s="217"/>
    </row>
    <row r="666" ht="15.75" customHeight="1" spans="1:26">
      <c r="A666" s="217"/>
      <c r="B666" s="217"/>
      <c r="C666" s="217"/>
      <c r="D666" s="217"/>
      <c r="E666" s="217"/>
      <c r="F666" s="217"/>
      <c r="G666" s="217"/>
      <c r="H666" s="217"/>
      <c r="I666" s="217"/>
      <c r="J666" s="217"/>
      <c r="K666" s="217"/>
      <c r="L666" s="217"/>
      <c r="M666" s="217"/>
      <c r="N666" s="217"/>
      <c r="O666" s="217"/>
      <c r="P666" s="217"/>
      <c r="Q666" s="217"/>
      <c r="R666" s="217"/>
      <c r="S666" s="217"/>
      <c r="T666" s="217"/>
      <c r="U666" s="217"/>
      <c r="V666" s="217"/>
      <c r="W666" s="217"/>
      <c r="X666" s="217"/>
      <c r="Y666" s="217"/>
      <c r="Z666" s="217"/>
    </row>
    <row r="667" ht="15.75" customHeight="1" spans="1:26">
      <c r="A667" s="217"/>
      <c r="B667" s="217"/>
      <c r="C667" s="217"/>
      <c r="D667" s="217"/>
      <c r="E667" s="217"/>
      <c r="F667" s="217"/>
      <c r="G667" s="217"/>
      <c r="H667" s="217"/>
      <c r="I667" s="217"/>
      <c r="J667" s="217"/>
      <c r="K667" s="217"/>
      <c r="L667" s="217"/>
      <c r="M667" s="217"/>
      <c r="N667" s="217"/>
      <c r="O667" s="217"/>
      <c r="P667" s="217"/>
      <c r="Q667" s="217"/>
      <c r="R667" s="217"/>
      <c r="S667" s="217"/>
      <c r="T667" s="217"/>
      <c r="U667" s="217"/>
      <c r="V667" s="217"/>
      <c r="W667" s="217"/>
      <c r="X667" s="217"/>
      <c r="Y667" s="217"/>
      <c r="Z667" s="217"/>
    </row>
    <row r="668" ht="15.75" customHeight="1" spans="1:26">
      <c r="A668" s="217"/>
      <c r="B668" s="217"/>
      <c r="C668" s="217"/>
      <c r="D668" s="217"/>
      <c r="E668" s="217"/>
      <c r="F668" s="217"/>
      <c r="G668" s="217"/>
      <c r="H668" s="217"/>
      <c r="I668" s="217"/>
      <c r="J668" s="217"/>
      <c r="K668" s="217"/>
      <c r="L668" s="217"/>
      <c r="M668" s="217"/>
      <c r="N668" s="217"/>
      <c r="O668" s="217"/>
      <c r="P668" s="217"/>
      <c r="Q668" s="217"/>
      <c r="R668" s="217"/>
      <c r="S668" s="217"/>
      <c r="T668" s="217"/>
      <c r="U668" s="217"/>
      <c r="V668" s="217"/>
      <c r="W668" s="217"/>
      <c r="X668" s="217"/>
      <c r="Y668" s="217"/>
      <c r="Z668" s="217"/>
    </row>
    <row r="669" ht="15.75" customHeight="1" spans="1:26">
      <c r="A669" s="217"/>
      <c r="B669" s="217"/>
      <c r="C669" s="217"/>
      <c r="D669" s="217"/>
      <c r="E669" s="217"/>
      <c r="F669" s="217"/>
      <c r="G669" s="217"/>
      <c r="H669" s="217"/>
      <c r="I669" s="217"/>
      <c r="J669" s="217"/>
      <c r="K669" s="217"/>
      <c r="L669" s="217"/>
      <c r="M669" s="217"/>
      <c r="N669" s="217"/>
      <c r="O669" s="217"/>
      <c r="P669" s="217"/>
      <c r="Q669" s="217"/>
      <c r="R669" s="217"/>
      <c r="S669" s="217"/>
      <c r="T669" s="217"/>
      <c r="U669" s="217"/>
      <c r="V669" s="217"/>
      <c r="W669" s="217"/>
      <c r="X669" s="217"/>
      <c r="Y669" s="217"/>
      <c r="Z669" s="217"/>
    </row>
    <row r="670" ht="15.75" customHeight="1" spans="1:26">
      <c r="A670" s="217"/>
      <c r="B670" s="217"/>
      <c r="C670" s="217"/>
      <c r="D670" s="217"/>
      <c r="E670" s="217"/>
      <c r="F670" s="217"/>
      <c r="G670" s="217"/>
      <c r="H670" s="217"/>
      <c r="I670" s="217"/>
      <c r="J670" s="217"/>
      <c r="K670" s="217"/>
      <c r="L670" s="217"/>
      <c r="M670" s="217"/>
      <c r="N670" s="217"/>
      <c r="O670" s="217"/>
      <c r="P670" s="217"/>
      <c r="Q670" s="217"/>
      <c r="R670" s="217"/>
      <c r="S670" s="217"/>
      <c r="T670" s="217"/>
      <c r="U670" s="217"/>
      <c r="V670" s="217"/>
      <c r="W670" s="217"/>
      <c r="X670" s="217"/>
      <c r="Y670" s="217"/>
      <c r="Z670" s="217"/>
    </row>
    <row r="671" ht="15.75" customHeight="1" spans="1:26">
      <c r="A671" s="217"/>
      <c r="B671" s="217"/>
      <c r="C671" s="217"/>
      <c r="D671" s="217"/>
      <c r="E671" s="217"/>
      <c r="F671" s="217"/>
      <c r="G671" s="217"/>
      <c r="H671" s="217"/>
      <c r="I671" s="217"/>
      <c r="J671" s="217"/>
      <c r="K671" s="217"/>
      <c r="L671" s="217"/>
      <c r="M671" s="217"/>
      <c r="N671" s="217"/>
      <c r="O671" s="217"/>
      <c r="P671" s="217"/>
      <c r="Q671" s="217"/>
      <c r="R671" s="217"/>
      <c r="S671" s="217"/>
      <c r="T671" s="217"/>
      <c r="U671" s="217"/>
      <c r="V671" s="217"/>
      <c r="W671" s="217"/>
      <c r="X671" s="217"/>
      <c r="Y671" s="217"/>
      <c r="Z671" s="217"/>
    </row>
    <row r="672" ht="15.75" customHeight="1" spans="1:26">
      <c r="A672" s="217"/>
      <c r="B672" s="217"/>
      <c r="C672" s="217"/>
      <c r="D672" s="217"/>
      <c r="E672" s="217"/>
      <c r="F672" s="217"/>
      <c r="G672" s="217"/>
      <c r="H672" s="217"/>
      <c r="I672" s="217"/>
      <c r="J672" s="217"/>
      <c r="K672" s="217"/>
      <c r="L672" s="217"/>
      <c r="M672" s="217"/>
      <c r="N672" s="217"/>
      <c r="O672" s="217"/>
      <c r="P672" s="217"/>
      <c r="Q672" s="217"/>
      <c r="R672" s="217"/>
      <c r="S672" s="217"/>
      <c r="T672" s="217"/>
      <c r="U672" s="217"/>
      <c r="V672" s="217"/>
      <c r="W672" s="217"/>
      <c r="X672" s="217"/>
      <c r="Y672" s="217"/>
      <c r="Z672" s="217"/>
    </row>
    <row r="673" ht="15.75" customHeight="1" spans="1:26">
      <c r="A673" s="217"/>
      <c r="B673" s="217"/>
      <c r="C673" s="217"/>
      <c r="D673" s="217"/>
      <c r="E673" s="217"/>
      <c r="F673" s="217"/>
      <c r="G673" s="217"/>
      <c r="H673" s="217"/>
      <c r="I673" s="217"/>
      <c r="J673" s="217"/>
      <c r="K673" s="217"/>
      <c r="L673" s="217"/>
      <c r="M673" s="217"/>
      <c r="N673" s="217"/>
      <c r="O673" s="217"/>
      <c r="P673" s="217"/>
      <c r="Q673" s="217"/>
      <c r="R673" s="217"/>
      <c r="S673" s="217"/>
      <c r="T673" s="217"/>
      <c r="U673" s="217"/>
      <c r="V673" s="217"/>
      <c r="W673" s="217"/>
      <c r="X673" s="217"/>
      <c r="Y673" s="217"/>
      <c r="Z673" s="217"/>
    </row>
    <row r="674" ht="15.75" customHeight="1" spans="1:26">
      <c r="A674" s="217"/>
      <c r="B674" s="217"/>
      <c r="C674" s="217"/>
      <c r="D674" s="217"/>
      <c r="E674" s="217"/>
      <c r="F674" s="217"/>
      <c r="G674" s="217"/>
      <c r="H674" s="217"/>
      <c r="I674" s="217"/>
      <c r="J674" s="217"/>
      <c r="K674" s="217"/>
      <c r="L674" s="217"/>
      <c r="M674" s="217"/>
      <c r="N674" s="217"/>
      <c r="O674" s="217"/>
      <c r="P674" s="217"/>
      <c r="Q674" s="217"/>
      <c r="R674" s="217"/>
      <c r="S674" s="217"/>
      <c r="T674" s="217"/>
      <c r="U674" s="217"/>
      <c r="V674" s="217"/>
      <c r="W674" s="217"/>
      <c r="X674" s="217"/>
      <c r="Y674" s="217"/>
      <c r="Z674" s="217"/>
    </row>
    <row r="675" ht="15.75" customHeight="1" spans="1:26">
      <c r="A675" s="217"/>
      <c r="B675" s="217"/>
      <c r="C675" s="217"/>
      <c r="D675" s="217"/>
      <c r="E675" s="217"/>
      <c r="F675" s="217"/>
      <c r="G675" s="217"/>
      <c r="H675" s="217"/>
      <c r="I675" s="217"/>
      <c r="J675" s="217"/>
      <c r="K675" s="217"/>
      <c r="L675" s="217"/>
      <c r="M675" s="217"/>
      <c r="N675" s="217"/>
      <c r="O675" s="217"/>
      <c r="P675" s="217"/>
      <c r="Q675" s="217"/>
      <c r="R675" s="217"/>
      <c r="S675" s="217"/>
      <c r="T675" s="217"/>
      <c r="U675" s="217"/>
      <c r="V675" s="217"/>
      <c r="W675" s="217"/>
      <c r="X675" s="217"/>
      <c r="Y675" s="217"/>
      <c r="Z675" s="217"/>
    </row>
    <row r="676" ht="15.75" customHeight="1" spans="1:26">
      <c r="A676" s="217"/>
      <c r="B676" s="217"/>
      <c r="C676" s="217"/>
      <c r="D676" s="217"/>
      <c r="E676" s="217"/>
      <c r="F676" s="217"/>
      <c r="G676" s="217"/>
      <c r="H676" s="217"/>
      <c r="I676" s="217"/>
      <c r="J676" s="217"/>
      <c r="K676" s="217"/>
      <c r="L676" s="217"/>
      <c r="M676" s="217"/>
      <c r="N676" s="217"/>
      <c r="O676" s="217"/>
      <c r="P676" s="217"/>
      <c r="Q676" s="217"/>
      <c r="R676" s="217"/>
      <c r="S676" s="217"/>
      <c r="T676" s="217"/>
      <c r="U676" s="217"/>
      <c r="V676" s="217"/>
      <c r="W676" s="217"/>
      <c r="X676" s="217"/>
      <c r="Y676" s="217"/>
      <c r="Z676" s="217"/>
    </row>
    <row r="677" ht="15.75" customHeight="1" spans="1:26">
      <c r="A677" s="217"/>
      <c r="B677" s="217"/>
      <c r="C677" s="217"/>
      <c r="D677" s="217"/>
      <c r="E677" s="217"/>
      <c r="F677" s="217"/>
      <c r="G677" s="217"/>
      <c r="H677" s="217"/>
      <c r="I677" s="217"/>
      <c r="J677" s="217"/>
      <c r="K677" s="217"/>
      <c r="L677" s="217"/>
      <c r="M677" s="217"/>
      <c r="N677" s="217"/>
      <c r="O677" s="217"/>
      <c r="P677" s="217"/>
      <c r="Q677" s="217"/>
      <c r="R677" s="217"/>
      <c r="S677" s="217"/>
      <c r="T677" s="217"/>
      <c r="U677" s="217"/>
      <c r="V677" s="217"/>
      <c r="W677" s="217"/>
      <c r="X677" s="217"/>
      <c r="Y677" s="217"/>
      <c r="Z677" s="217"/>
    </row>
    <row r="678" ht="15.75" customHeight="1" spans="1:26">
      <c r="A678" s="217"/>
      <c r="B678" s="217"/>
      <c r="C678" s="217"/>
      <c r="D678" s="217"/>
      <c r="E678" s="217"/>
      <c r="F678" s="217"/>
      <c r="G678" s="217"/>
      <c r="H678" s="217"/>
      <c r="I678" s="217"/>
      <c r="J678" s="217"/>
      <c r="K678" s="217"/>
      <c r="L678" s="217"/>
      <c r="M678" s="217"/>
      <c r="N678" s="217"/>
      <c r="O678" s="217"/>
      <c r="P678" s="217"/>
      <c r="Q678" s="217"/>
      <c r="R678" s="217"/>
      <c r="S678" s="217"/>
      <c r="T678" s="217"/>
      <c r="U678" s="217"/>
      <c r="V678" s="217"/>
      <c r="W678" s="217"/>
      <c r="X678" s="217"/>
      <c r="Y678" s="217"/>
      <c r="Z678" s="217"/>
    </row>
    <row r="679" ht="15.75" customHeight="1" spans="1:26">
      <c r="A679" s="217"/>
      <c r="B679" s="217"/>
      <c r="C679" s="217"/>
      <c r="D679" s="217"/>
      <c r="E679" s="217"/>
      <c r="F679" s="217"/>
      <c r="G679" s="217"/>
      <c r="H679" s="217"/>
      <c r="I679" s="217"/>
      <c r="J679" s="217"/>
      <c r="K679" s="217"/>
      <c r="L679" s="217"/>
      <c r="M679" s="217"/>
      <c r="N679" s="217"/>
      <c r="O679" s="217"/>
      <c r="P679" s="217"/>
      <c r="Q679" s="217"/>
      <c r="R679" s="217"/>
      <c r="S679" s="217"/>
      <c r="T679" s="217"/>
      <c r="U679" s="217"/>
      <c r="V679" s="217"/>
      <c r="W679" s="217"/>
      <c r="X679" s="217"/>
      <c r="Y679" s="217"/>
      <c r="Z679" s="217"/>
    </row>
    <row r="680" ht="15.75" customHeight="1" spans="1:26">
      <c r="A680" s="217"/>
      <c r="B680" s="217"/>
      <c r="C680" s="217"/>
      <c r="D680" s="217"/>
      <c r="E680" s="217"/>
      <c r="F680" s="217"/>
      <c r="G680" s="217"/>
      <c r="H680" s="217"/>
      <c r="I680" s="217"/>
      <c r="J680" s="217"/>
      <c r="K680" s="217"/>
      <c r="L680" s="217"/>
      <c r="M680" s="217"/>
      <c r="N680" s="217"/>
      <c r="O680" s="217"/>
      <c r="P680" s="217"/>
      <c r="Q680" s="217"/>
      <c r="R680" s="217"/>
      <c r="S680" s="217"/>
      <c r="T680" s="217"/>
      <c r="U680" s="217"/>
      <c r="V680" s="217"/>
      <c r="W680" s="217"/>
      <c r="X680" s="217"/>
      <c r="Y680" s="217"/>
      <c r="Z680" s="217"/>
    </row>
    <row r="681" ht="15.75" customHeight="1" spans="1:26">
      <c r="A681" s="217"/>
      <c r="B681" s="217"/>
      <c r="C681" s="217"/>
      <c r="D681" s="217"/>
      <c r="E681" s="217"/>
      <c r="F681" s="217"/>
      <c r="G681" s="217"/>
      <c r="H681" s="217"/>
      <c r="I681" s="217"/>
      <c r="J681" s="217"/>
      <c r="K681" s="217"/>
      <c r="L681" s="217"/>
      <c r="M681" s="217"/>
      <c r="N681" s="217"/>
      <c r="O681" s="217"/>
      <c r="P681" s="217"/>
      <c r="Q681" s="217"/>
      <c r="R681" s="217"/>
      <c r="S681" s="217"/>
      <c r="T681" s="217"/>
      <c r="U681" s="217"/>
      <c r="V681" s="217"/>
      <c r="W681" s="217"/>
      <c r="X681" s="217"/>
      <c r="Y681" s="217"/>
      <c r="Z681" s="217"/>
    </row>
    <row r="682" ht="15.75" customHeight="1" spans="1:26">
      <c r="A682" s="217"/>
      <c r="B682" s="217"/>
      <c r="C682" s="217"/>
      <c r="D682" s="217"/>
      <c r="E682" s="217"/>
      <c r="F682" s="217"/>
      <c r="G682" s="217"/>
      <c r="H682" s="217"/>
      <c r="I682" s="217"/>
      <c r="J682" s="217"/>
      <c r="K682" s="217"/>
      <c r="L682" s="217"/>
      <c r="M682" s="217"/>
      <c r="N682" s="217"/>
      <c r="O682" s="217"/>
      <c r="P682" s="217"/>
      <c r="Q682" s="217"/>
      <c r="R682" s="217"/>
      <c r="S682" s="217"/>
      <c r="T682" s="217"/>
      <c r="U682" s="217"/>
      <c r="V682" s="217"/>
      <c r="W682" s="217"/>
      <c r="X682" s="217"/>
      <c r="Y682" s="217"/>
      <c r="Z682" s="217"/>
    </row>
    <row r="683" ht="15.75" customHeight="1" spans="1:26">
      <c r="A683" s="217"/>
      <c r="B683" s="217"/>
      <c r="C683" s="217"/>
      <c r="D683" s="217"/>
      <c r="E683" s="217"/>
      <c r="F683" s="217"/>
      <c r="G683" s="217"/>
      <c r="H683" s="217"/>
      <c r="I683" s="217"/>
      <c r="J683" s="217"/>
      <c r="K683" s="217"/>
      <c r="L683" s="217"/>
      <c r="M683" s="217"/>
      <c r="N683" s="217"/>
      <c r="O683" s="217"/>
      <c r="P683" s="217"/>
      <c r="Q683" s="217"/>
      <c r="R683" s="217"/>
      <c r="S683" s="217"/>
      <c r="T683" s="217"/>
      <c r="U683" s="217"/>
      <c r="V683" s="217"/>
      <c r="W683" s="217"/>
      <c r="X683" s="217"/>
      <c r="Y683" s="217"/>
      <c r="Z683" s="217"/>
    </row>
    <row r="684" ht="15.75" customHeight="1" spans="1:26">
      <c r="A684" s="217"/>
      <c r="B684" s="217"/>
      <c r="C684" s="217"/>
      <c r="D684" s="217"/>
      <c r="E684" s="217"/>
      <c r="F684" s="217"/>
      <c r="G684" s="217"/>
      <c r="H684" s="217"/>
      <c r="I684" s="217"/>
      <c r="J684" s="217"/>
      <c r="K684" s="217"/>
      <c r="L684" s="217"/>
      <c r="M684" s="217"/>
      <c r="N684" s="217"/>
      <c r="O684" s="217"/>
      <c r="P684" s="217"/>
      <c r="Q684" s="217"/>
      <c r="R684" s="217"/>
      <c r="S684" s="217"/>
      <c r="T684" s="217"/>
      <c r="U684" s="217"/>
      <c r="V684" s="217"/>
      <c r="W684" s="217"/>
      <c r="X684" s="217"/>
      <c r="Y684" s="217"/>
      <c r="Z684" s="217"/>
    </row>
    <row r="685" ht="15.75" customHeight="1" spans="1:26">
      <c r="A685" s="217"/>
      <c r="B685" s="217"/>
      <c r="C685" s="217"/>
      <c r="D685" s="217"/>
      <c r="E685" s="217"/>
      <c r="F685" s="217"/>
      <c r="G685" s="217"/>
      <c r="H685" s="217"/>
      <c r="I685" s="217"/>
      <c r="J685" s="217"/>
      <c r="K685" s="217"/>
      <c r="L685" s="217"/>
      <c r="M685" s="217"/>
      <c r="N685" s="217"/>
      <c r="O685" s="217"/>
      <c r="P685" s="217"/>
      <c r="Q685" s="217"/>
      <c r="R685" s="217"/>
      <c r="S685" s="217"/>
      <c r="T685" s="217"/>
      <c r="U685" s="217"/>
      <c r="V685" s="217"/>
      <c r="W685" s="217"/>
      <c r="X685" s="217"/>
      <c r="Y685" s="217"/>
      <c r="Z685" s="217"/>
    </row>
    <row r="686" ht="15.75" customHeight="1" spans="1:26">
      <c r="A686" s="217"/>
      <c r="B686" s="217"/>
      <c r="C686" s="217"/>
      <c r="D686" s="217"/>
      <c r="E686" s="217"/>
      <c r="F686" s="217"/>
      <c r="G686" s="217"/>
      <c r="H686" s="217"/>
      <c r="I686" s="217"/>
      <c r="J686" s="217"/>
      <c r="K686" s="217"/>
      <c r="L686" s="217"/>
      <c r="M686" s="217"/>
      <c r="N686" s="217"/>
      <c r="O686" s="217"/>
      <c r="P686" s="217"/>
      <c r="Q686" s="217"/>
      <c r="R686" s="217"/>
      <c r="S686" s="217"/>
      <c r="T686" s="217"/>
      <c r="U686" s="217"/>
      <c r="V686" s="217"/>
      <c r="W686" s="217"/>
      <c r="X686" s="217"/>
      <c r="Y686" s="217"/>
      <c r="Z686" s="217"/>
    </row>
    <row r="687" ht="15.75" customHeight="1" spans="1:26">
      <c r="A687" s="217"/>
      <c r="B687" s="217"/>
      <c r="C687" s="217"/>
      <c r="D687" s="217"/>
      <c r="E687" s="217"/>
      <c r="F687" s="217"/>
      <c r="G687" s="217"/>
      <c r="H687" s="217"/>
      <c r="I687" s="217"/>
      <c r="J687" s="217"/>
      <c r="K687" s="217"/>
      <c r="L687" s="217"/>
      <c r="M687" s="217"/>
      <c r="N687" s="217"/>
      <c r="O687" s="217"/>
      <c r="P687" s="217"/>
      <c r="Q687" s="217"/>
      <c r="R687" s="217"/>
      <c r="S687" s="217"/>
      <c r="T687" s="217"/>
      <c r="U687" s="217"/>
      <c r="V687" s="217"/>
      <c r="W687" s="217"/>
      <c r="X687" s="217"/>
      <c r="Y687" s="217"/>
      <c r="Z687" s="217"/>
    </row>
    <row r="688" ht="15.75" customHeight="1" spans="1:26">
      <c r="A688" s="217"/>
      <c r="B688" s="217"/>
      <c r="C688" s="217"/>
      <c r="D688" s="217"/>
      <c r="E688" s="217"/>
      <c r="F688" s="217"/>
      <c r="G688" s="217"/>
      <c r="H688" s="217"/>
      <c r="I688" s="217"/>
      <c r="J688" s="217"/>
      <c r="K688" s="217"/>
      <c r="L688" s="217"/>
      <c r="M688" s="217"/>
      <c r="N688" s="217"/>
      <c r="O688" s="217"/>
      <c r="P688" s="217"/>
      <c r="Q688" s="217"/>
      <c r="R688" s="217"/>
      <c r="S688" s="217"/>
      <c r="T688" s="217"/>
      <c r="U688" s="217"/>
      <c r="V688" s="217"/>
      <c r="W688" s="217"/>
      <c r="X688" s="217"/>
      <c r="Y688" s="217"/>
      <c r="Z688" s="217"/>
    </row>
    <row r="689" ht="15.75" customHeight="1" spans="1:26">
      <c r="A689" s="217"/>
      <c r="B689" s="217"/>
      <c r="C689" s="217"/>
      <c r="D689" s="217"/>
      <c r="E689" s="217"/>
      <c r="F689" s="217"/>
      <c r="G689" s="217"/>
      <c r="H689" s="217"/>
      <c r="I689" s="217"/>
      <c r="J689" s="217"/>
      <c r="K689" s="217"/>
      <c r="L689" s="217"/>
      <c r="M689" s="217"/>
      <c r="N689" s="217"/>
      <c r="O689" s="217"/>
      <c r="P689" s="217"/>
      <c r="Q689" s="217"/>
      <c r="R689" s="217"/>
      <c r="S689" s="217"/>
      <c r="T689" s="217"/>
      <c r="U689" s="217"/>
      <c r="V689" s="217"/>
      <c r="W689" s="217"/>
      <c r="X689" s="217"/>
      <c r="Y689" s="217"/>
      <c r="Z689" s="217"/>
    </row>
    <row r="690" ht="15.75" customHeight="1" spans="1:26">
      <c r="A690" s="217"/>
      <c r="B690" s="217"/>
      <c r="C690" s="217"/>
      <c r="D690" s="217"/>
      <c r="E690" s="217"/>
      <c r="F690" s="217"/>
      <c r="G690" s="217"/>
      <c r="H690" s="217"/>
      <c r="I690" s="217"/>
      <c r="J690" s="217"/>
      <c r="K690" s="217"/>
      <c r="L690" s="217"/>
      <c r="M690" s="217"/>
      <c r="N690" s="217"/>
      <c r="O690" s="217"/>
      <c r="P690" s="217"/>
      <c r="Q690" s="217"/>
      <c r="R690" s="217"/>
      <c r="S690" s="217"/>
      <c r="T690" s="217"/>
      <c r="U690" s="217"/>
      <c r="V690" s="217"/>
      <c r="W690" s="217"/>
      <c r="X690" s="217"/>
      <c r="Y690" s="217"/>
      <c r="Z690" s="217"/>
    </row>
    <row r="691" ht="15.75" customHeight="1" spans="1:26">
      <c r="A691" s="217"/>
      <c r="B691" s="217"/>
      <c r="C691" s="217"/>
      <c r="D691" s="217"/>
      <c r="E691" s="217"/>
      <c r="F691" s="217"/>
      <c r="G691" s="217"/>
      <c r="H691" s="217"/>
      <c r="I691" s="217"/>
      <c r="J691" s="217"/>
      <c r="K691" s="217"/>
      <c r="L691" s="217"/>
      <c r="M691" s="217"/>
      <c r="N691" s="217"/>
      <c r="O691" s="217"/>
      <c r="P691" s="217"/>
      <c r="Q691" s="217"/>
      <c r="R691" s="217"/>
      <c r="S691" s="217"/>
      <c r="T691" s="217"/>
      <c r="U691" s="217"/>
      <c r="V691" s="217"/>
      <c r="W691" s="217"/>
      <c r="X691" s="217"/>
      <c r="Y691" s="217"/>
      <c r="Z691" s="217"/>
    </row>
    <row r="692" ht="15.75" customHeight="1" spans="1:26">
      <c r="A692" s="217"/>
      <c r="B692" s="217"/>
      <c r="C692" s="217"/>
      <c r="D692" s="217"/>
      <c r="E692" s="217"/>
      <c r="F692" s="217"/>
      <c r="G692" s="217"/>
      <c r="H692" s="217"/>
      <c r="I692" s="217"/>
      <c r="J692" s="217"/>
      <c r="K692" s="217"/>
      <c r="L692" s="217"/>
      <c r="M692" s="217"/>
      <c r="N692" s="217"/>
      <c r="O692" s="217"/>
      <c r="P692" s="217"/>
      <c r="Q692" s="217"/>
      <c r="R692" s="217"/>
      <c r="S692" s="217"/>
      <c r="T692" s="217"/>
      <c r="U692" s="217"/>
      <c r="V692" s="217"/>
      <c r="W692" s="217"/>
      <c r="X692" s="217"/>
      <c r="Y692" s="217"/>
      <c r="Z692" s="217"/>
    </row>
    <row r="693" ht="15.75" customHeight="1" spans="1:26">
      <c r="A693" s="217"/>
      <c r="B693" s="217"/>
      <c r="C693" s="217"/>
      <c r="D693" s="217"/>
      <c r="E693" s="217"/>
      <c r="F693" s="217"/>
      <c r="G693" s="217"/>
      <c r="H693" s="217"/>
      <c r="I693" s="217"/>
      <c r="J693" s="217"/>
      <c r="K693" s="217"/>
      <c r="L693" s="217"/>
      <c r="M693" s="217"/>
      <c r="N693" s="217"/>
      <c r="O693" s="217"/>
      <c r="P693" s="217"/>
      <c r="Q693" s="217"/>
      <c r="R693" s="217"/>
      <c r="S693" s="217"/>
      <c r="T693" s="217"/>
      <c r="U693" s="217"/>
      <c r="V693" s="217"/>
      <c r="W693" s="217"/>
      <c r="X693" s="217"/>
      <c r="Y693" s="217"/>
      <c r="Z693" s="217"/>
    </row>
    <row r="694" ht="15.75" customHeight="1" spans="1:26">
      <c r="A694" s="217"/>
      <c r="B694" s="217"/>
      <c r="C694" s="217"/>
      <c r="D694" s="217"/>
      <c r="E694" s="217"/>
      <c r="F694" s="217"/>
      <c r="G694" s="217"/>
      <c r="H694" s="217"/>
      <c r="I694" s="217"/>
      <c r="J694" s="217"/>
      <c r="K694" s="217"/>
      <c r="L694" s="217"/>
      <c r="M694" s="217"/>
      <c r="N694" s="217"/>
      <c r="O694" s="217"/>
      <c r="P694" s="217"/>
      <c r="Q694" s="217"/>
      <c r="R694" s="217"/>
      <c r="S694" s="217"/>
      <c r="T694" s="217"/>
      <c r="U694" s="217"/>
      <c r="V694" s="217"/>
      <c r="W694" s="217"/>
      <c r="X694" s="217"/>
      <c r="Y694" s="217"/>
      <c r="Z694" s="217"/>
    </row>
    <row r="695" ht="15.75" customHeight="1" spans="1:26">
      <c r="A695" s="217"/>
      <c r="B695" s="217"/>
      <c r="C695" s="217"/>
      <c r="D695" s="217"/>
      <c r="E695" s="217"/>
      <c r="F695" s="217"/>
      <c r="G695" s="217"/>
      <c r="H695" s="217"/>
      <c r="I695" s="217"/>
      <c r="J695" s="217"/>
      <c r="K695" s="217"/>
      <c r="L695" s="217"/>
      <c r="M695" s="217"/>
      <c r="N695" s="217"/>
      <c r="O695" s="217"/>
      <c r="P695" s="217"/>
      <c r="Q695" s="217"/>
      <c r="R695" s="217"/>
      <c r="S695" s="217"/>
      <c r="T695" s="217"/>
      <c r="U695" s="217"/>
      <c r="V695" s="217"/>
      <c r="W695" s="217"/>
      <c r="X695" s="217"/>
      <c r="Y695" s="217"/>
      <c r="Z695" s="217"/>
    </row>
    <row r="696" ht="15.75" customHeight="1" spans="1:26">
      <c r="A696" s="217"/>
      <c r="B696" s="217"/>
      <c r="C696" s="217"/>
      <c r="D696" s="217"/>
      <c r="E696" s="217"/>
      <c r="F696" s="217"/>
      <c r="G696" s="217"/>
      <c r="H696" s="217"/>
      <c r="I696" s="217"/>
      <c r="J696" s="217"/>
      <c r="K696" s="217"/>
      <c r="L696" s="217"/>
      <c r="M696" s="217"/>
      <c r="N696" s="217"/>
      <c r="O696" s="217"/>
      <c r="P696" s="217"/>
      <c r="Q696" s="217"/>
      <c r="R696" s="217"/>
      <c r="S696" s="217"/>
      <c r="T696" s="217"/>
      <c r="U696" s="217"/>
      <c r="V696" s="217"/>
      <c r="W696" s="217"/>
      <c r="X696" s="217"/>
      <c r="Y696" s="217"/>
      <c r="Z696" s="217"/>
    </row>
    <row r="697" ht="15.75" customHeight="1" spans="1:26">
      <c r="A697" s="217"/>
      <c r="B697" s="217"/>
      <c r="C697" s="217"/>
      <c r="D697" s="217"/>
      <c r="E697" s="217"/>
      <c r="F697" s="217"/>
      <c r="G697" s="217"/>
      <c r="H697" s="217"/>
      <c r="I697" s="217"/>
      <c r="J697" s="217"/>
      <c r="K697" s="217"/>
      <c r="L697" s="217"/>
      <c r="M697" s="217"/>
      <c r="N697" s="217"/>
      <c r="O697" s="217"/>
      <c r="P697" s="217"/>
      <c r="Q697" s="217"/>
      <c r="R697" s="217"/>
      <c r="S697" s="217"/>
      <c r="T697" s="217"/>
      <c r="U697" s="217"/>
      <c r="V697" s="217"/>
      <c r="W697" s="217"/>
      <c r="X697" s="217"/>
      <c r="Y697" s="217"/>
      <c r="Z697" s="217"/>
    </row>
    <row r="698" ht="15.75" customHeight="1" spans="1:26">
      <c r="A698" s="217"/>
      <c r="B698" s="217"/>
      <c r="C698" s="217"/>
      <c r="D698" s="217"/>
      <c r="E698" s="217"/>
      <c r="F698" s="217"/>
      <c r="G698" s="217"/>
      <c r="H698" s="217"/>
      <c r="I698" s="217"/>
      <c r="J698" s="217"/>
      <c r="K698" s="217"/>
      <c r="L698" s="217"/>
      <c r="M698" s="217"/>
      <c r="N698" s="217"/>
      <c r="O698" s="217"/>
      <c r="P698" s="217"/>
      <c r="Q698" s="217"/>
      <c r="R698" s="217"/>
      <c r="S698" s="217"/>
      <c r="T698" s="217"/>
      <c r="U698" s="217"/>
      <c r="V698" s="217"/>
      <c r="W698" s="217"/>
      <c r="X698" s="217"/>
      <c r="Y698" s="217"/>
      <c r="Z698" s="217"/>
    </row>
    <row r="699" ht="15.75" customHeight="1" spans="1:26">
      <c r="A699" s="217"/>
      <c r="B699" s="217"/>
      <c r="C699" s="217"/>
      <c r="D699" s="217"/>
      <c r="E699" s="217"/>
      <c r="F699" s="217"/>
      <c r="G699" s="217"/>
      <c r="H699" s="217"/>
      <c r="I699" s="217"/>
      <c r="J699" s="217"/>
      <c r="K699" s="217"/>
      <c r="L699" s="217"/>
      <c r="M699" s="217"/>
      <c r="N699" s="217"/>
      <c r="O699" s="217"/>
      <c r="P699" s="217"/>
      <c r="Q699" s="217"/>
      <c r="R699" s="217"/>
      <c r="S699" s="217"/>
      <c r="T699" s="217"/>
      <c r="U699" s="217"/>
      <c r="V699" s="217"/>
      <c r="W699" s="217"/>
      <c r="X699" s="217"/>
      <c r="Y699" s="217"/>
      <c r="Z699" s="217"/>
    </row>
    <row r="700" ht="15.75" customHeight="1" spans="1:26">
      <c r="A700" s="217"/>
      <c r="B700" s="217"/>
      <c r="C700" s="217"/>
      <c r="D700" s="217"/>
      <c r="E700" s="217"/>
      <c r="F700" s="217"/>
      <c r="G700" s="217"/>
      <c r="H700" s="217"/>
      <c r="I700" s="217"/>
      <c r="J700" s="217"/>
      <c r="K700" s="217"/>
      <c r="L700" s="217"/>
      <c r="M700" s="217"/>
      <c r="N700" s="217"/>
      <c r="O700" s="217"/>
      <c r="P700" s="217"/>
      <c r="Q700" s="217"/>
      <c r="R700" s="217"/>
      <c r="S700" s="217"/>
      <c r="T700" s="217"/>
      <c r="U700" s="217"/>
      <c r="V700" s="217"/>
      <c r="W700" s="217"/>
      <c r="X700" s="217"/>
      <c r="Y700" s="217"/>
      <c r="Z700" s="217"/>
    </row>
    <row r="701" ht="15.75" customHeight="1" spans="1:26">
      <c r="A701" s="217"/>
      <c r="B701" s="217"/>
      <c r="C701" s="217"/>
      <c r="D701" s="217"/>
      <c r="E701" s="217"/>
      <c r="F701" s="217"/>
      <c r="G701" s="217"/>
      <c r="H701" s="217"/>
      <c r="I701" s="217"/>
      <c r="J701" s="217"/>
      <c r="K701" s="217"/>
      <c r="L701" s="217"/>
      <c r="M701" s="217"/>
      <c r="N701" s="217"/>
      <c r="O701" s="217"/>
      <c r="P701" s="217"/>
      <c r="Q701" s="217"/>
      <c r="R701" s="217"/>
      <c r="S701" s="217"/>
      <c r="T701" s="217"/>
      <c r="U701" s="217"/>
      <c r="V701" s="217"/>
      <c r="W701" s="217"/>
      <c r="X701" s="217"/>
      <c r="Y701" s="217"/>
      <c r="Z701" s="217"/>
    </row>
    <row r="702" ht="15.75" customHeight="1" spans="1:26">
      <c r="A702" s="217"/>
      <c r="B702" s="217"/>
      <c r="C702" s="217"/>
      <c r="D702" s="217"/>
      <c r="E702" s="217"/>
      <c r="F702" s="217"/>
      <c r="G702" s="217"/>
      <c r="H702" s="217"/>
      <c r="I702" s="217"/>
      <c r="J702" s="217"/>
      <c r="K702" s="217"/>
      <c r="L702" s="217"/>
      <c r="M702" s="217"/>
      <c r="N702" s="217"/>
      <c r="O702" s="217"/>
      <c r="P702" s="217"/>
      <c r="Q702" s="217"/>
      <c r="R702" s="217"/>
      <c r="S702" s="217"/>
      <c r="T702" s="217"/>
      <c r="U702" s="217"/>
      <c r="V702" s="217"/>
      <c r="W702" s="217"/>
      <c r="X702" s="217"/>
      <c r="Y702" s="217"/>
      <c r="Z702" s="217"/>
    </row>
    <row r="703" ht="15.75" customHeight="1" spans="1:26">
      <c r="A703" s="217"/>
      <c r="B703" s="217"/>
      <c r="C703" s="217"/>
      <c r="D703" s="217"/>
      <c r="E703" s="217"/>
      <c r="F703" s="217"/>
      <c r="G703" s="217"/>
      <c r="H703" s="217"/>
      <c r="I703" s="217"/>
      <c r="J703" s="217"/>
      <c r="K703" s="217"/>
      <c r="L703" s="217"/>
      <c r="M703" s="217"/>
      <c r="N703" s="217"/>
      <c r="O703" s="217"/>
      <c r="P703" s="217"/>
      <c r="Q703" s="217"/>
      <c r="R703" s="217"/>
      <c r="S703" s="217"/>
      <c r="T703" s="217"/>
      <c r="U703" s="217"/>
      <c r="V703" s="217"/>
      <c r="W703" s="217"/>
      <c r="X703" s="217"/>
      <c r="Y703" s="217"/>
      <c r="Z703" s="217"/>
    </row>
    <row r="704" ht="15.75" customHeight="1" spans="1:26">
      <c r="A704" s="217"/>
      <c r="B704" s="217"/>
      <c r="C704" s="217"/>
      <c r="D704" s="217"/>
      <c r="E704" s="217"/>
      <c r="F704" s="217"/>
      <c r="G704" s="217"/>
      <c r="H704" s="217"/>
      <c r="I704" s="217"/>
      <c r="J704" s="217"/>
      <c r="K704" s="217"/>
      <c r="L704" s="217"/>
      <c r="M704" s="217"/>
      <c r="N704" s="217"/>
      <c r="O704" s="217"/>
      <c r="P704" s="217"/>
      <c r="Q704" s="217"/>
      <c r="R704" s="217"/>
      <c r="S704" s="217"/>
      <c r="T704" s="217"/>
      <c r="U704" s="217"/>
      <c r="V704" s="217"/>
      <c r="W704" s="217"/>
      <c r="X704" s="217"/>
      <c r="Y704" s="217"/>
      <c r="Z704" s="217"/>
    </row>
    <row r="705" ht="15.75" customHeight="1" spans="1:26">
      <c r="A705" s="217"/>
      <c r="B705" s="217"/>
      <c r="C705" s="217"/>
      <c r="D705" s="217"/>
      <c r="E705" s="217"/>
      <c r="F705" s="217"/>
      <c r="G705" s="217"/>
      <c r="H705" s="217"/>
      <c r="I705" s="217"/>
      <c r="J705" s="217"/>
      <c r="K705" s="217"/>
      <c r="L705" s="217"/>
      <c r="M705" s="217"/>
      <c r="N705" s="217"/>
      <c r="O705" s="217"/>
      <c r="P705" s="217"/>
      <c r="Q705" s="217"/>
      <c r="R705" s="217"/>
      <c r="S705" s="217"/>
      <c r="T705" s="217"/>
      <c r="U705" s="217"/>
      <c r="V705" s="217"/>
      <c r="W705" s="217"/>
      <c r="X705" s="217"/>
      <c r="Y705" s="217"/>
      <c r="Z705" s="217"/>
    </row>
    <row r="706" ht="15.75" customHeight="1" spans="1:26">
      <c r="A706" s="217"/>
      <c r="B706" s="217"/>
      <c r="C706" s="217"/>
      <c r="D706" s="217"/>
      <c r="E706" s="217"/>
      <c r="F706" s="217"/>
      <c r="G706" s="217"/>
      <c r="H706" s="217"/>
      <c r="I706" s="217"/>
      <c r="J706" s="217"/>
      <c r="K706" s="217"/>
      <c r="L706" s="217"/>
      <c r="M706" s="217"/>
      <c r="N706" s="217"/>
      <c r="O706" s="217"/>
      <c r="P706" s="217"/>
      <c r="Q706" s="217"/>
      <c r="R706" s="217"/>
      <c r="S706" s="217"/>
      <c r="T706" s="217"/>
      <c r="U706" s="217"/>
      <c r="V706" s="217"/>
      <c r="W706" s="217"/>
      <c r="X706" s="217"/>
      <c r="Y706" s="217"/>
      <c r="Z706" s="217"/>
    </row>
    <row r="707" ht="15.75" customHeight="1" spans="1:26">
      <c r="A707" s="217"/>
      <c r="B707" s="217"/>
      <c r="C707" s="217"/>
      <c r="D707" s="217"/>
      <c r="E707" s="217"/>
      <c r="F707" s="217"/>
      <c r="G707" s="217"/>
      <c r="H707" s="217"/>
      <c r="I707" s="217"/>
      <c r="J707" s="217"/>
      <c r="K707" s="217"/>
      <c r="L707" s="217"/>
      <c r="M707" s="217"/>
      <c r="N707" s="217"/>
      <c r="O707" s="217"/>
      <c r="P707" s="217"/>
      <c r="Q707" s="217"/>
      <c r="R707" s="217"/>
      <c r="S707" s="217"/>
      <c r="T707" s="217"/>
      <c r="U707" s="217"/>
      <c r="V707" s="217"/>
      <c r="W707" s="217"/>
      <c r="X707" s="217"/>
      <c r="Y707" s="217"/>
      <c r="Z707" s="217"/>
    </row>
    <row r="708" ht="15.75" customHeight="1" spans="1:26">
      <c r="A708" s="217"/>
      <c r="B708" s="217"/>
      <c r="C708" s="217"/>
      <c r="D708" s="217"/>
      <c r="E708" s="217"/>
      <c r="F708" s="217"/>
      <c r="G708" s="217"/>
      <c r="H708" s="217"/>
      <c r="I708" s="217"/>
      <c r="J708" s="217"/>
      <c r="K708" s="217"/>
      <c r="L708" s="217"/>
      <c r="M708" s="217"/>
      <c r="N708" s="217"/>
      <c r="O708" s="217"/>
      <c r="P708" s="217"/>
      <c r="Q708" s="217"/>
      <c r="R708" s="217"/>
      <c r="S708" s="217"/>
      <c r="T708" s="217"/>
      <c r="U708" s="217"/>
      <c r="V708" s="217"/>
      <c r="W708" s="217"/>
      <c r="X708" s="217"/>
      <c r="Y708" s="217"/>
      <c r="Z708" s="217"/>
    </row>
    <row r="709" ht="15.75" customHeight="1" spans="1:26">
      <c r="A709" s="217"/>
      <c r="B709" s="217"/>
      <c r="C709" s="217"/>
      <c r="D709" s="217"/>
      <c r="E709" s="217"/>
      <c r="F709" s="217"/>
      <c r="G709" s="217"/>
      <c r="H709" s="217"/>
      <c r="I709" s="217"/>
      <c r="J709" s="217"/>
      <c r="K709" s="217"/>
      <c r="L709" s="217"/>
      <c r="M709" s="217"/>
      <c r="N709" s="217"/>
      <c r="O709" s="217"/>
      <c r="P709" s="217"/>
      <c r="Q709" s="217"/>
      <c r="R709" s="217"/>
      <c r="S709" s="217"/>
      <c r="T709" s="217"/>
      <c r="U709" s="217"/>
      <c r="V709" s="217"/>
      <c r="W709" s="217"/>
      <c r="X709" s="217"/>
      <c r="Y709" s="217"/>
      <c r="Z709" s="217"/>
    </row>
    <row r="710" ht="15.75" customHeight="1" spans="1:26">
      <c r="A710" s="217"/>
      <c r="B710" s="217"/>
      <c r="C710" s="217"/>
      <c r="D710" s="217"/>
      <c r="E710" s="217"/>
      <c r="F710" s="217"/>
      <c r="G710" s="217"/>
      <c r="H710" s="217"/>
      <c r="I710" s="217"/>
      <c r="J710" s="217"/>
      <c r="K710" s="217"/>
      <c r="L710" s="217"/>
      <c r="M710" s="217"/>
      <c r="N710" s="217"/>
      <c r="O710" s="217"/>
      <c r="P710" s="217"/>
      <c r="Q710" s="217"/>
      <c r="R710" s="217"/>
      <c r="S710" s="217"/>
      <c r="T710" s="217"/>
      <c r="U710" s="217"/>
      <c r="V710" s="217"/>
      <c r="W710" s="217"/>
      <c r="X710" s="217"/>
      <c r="Y710" s="217"/>
      <c r="Z710" s="217"/>
    </row>
    <row r="711" ht="15.75" customHeight="1" spans="1:26">
      <c r="A711" s="217"/>
      <c r="B711" s="217"/>
      <c r="C711" s="217"/>
      <c r="D711" s="217"/>
      <c r="E711" s="217"/>
      <c r="F711" s="217"/>
      <c r="G711" s="217"/>
      <c r="H711" s="217"/>
      <c r="I711" s="217"/>
      <c r="J711" s="217"/>
      <c r="K711" s="217"/>
      <c r="L711" s="217"/>
      <c r="M711" s="217"/>
      <c r="N711" s="217"/>
      <c r="O711" s="217"/>
      <c r="P711" s="217"/>
      <c r="Q711" s="217"/>
      <c r="R711" s="217"/>
      <c r="S711" s="217"/>
      <c r="T711" s="217"/>
      <c r="U711" s="217"/>
      <c r="V711" s="217"/>
      <c r="W711" s="217"/>
      <c r="X711" s="217"/>
      <c r="Y711" s="217"/>
      <c r="Z711" s="217"/>
    </row>
    <row r="712" ht="15.75" customHeight="1" spans="1:26">
      <c r="A712" s="217"/>
      <c r="B712" s="217"/>
      <c r="C712" s="217"/>
      <c r="D712" s="217"/>
      <c r="E712" s="217"/>
      <c r="F712" s="217"/>
      <c r="G712" s="217"/>
      <c r="H712" s="217"/>
      <c r="I712" s="217"/>
      <c r="J712" s="217"/>
      <c r="K712" s="217"/>
      <c r="L712" s="217"/>
      <c r="M712" s="217"/>
      <c r="N712" s="217"/>
      <c r="O712" s="217"/>
      <c r="P712" s="217"/>
      <c r="Q712" s="217"/>
      <c r="R712" s="217"/>
      <c r="S712" s="217"/>
      <c r="T712" s="217"/>
      <c r="U712" s="217"/>
      <c r="V712" s="217"/>
      <c r="W712" s="217"/>
      <c r="X712" s="217"/>
      <c r="Y712" s="217"/>
      <c r="Z712" s="217"/>
    </row>
    <row r="713" ht="15.75" customHeight="1" spans="1:26">
      <c r="A713" s="217"/>
      <c r="B713" s="217"/>
      <c r="C713" s="217"/>
      <c r="D713" s="217"/>
      <c r="E713" s="217"/>
      <c r="F713" s="217"/>
      <c r="G713" s="217"/>
      <c r="H713" s="217"/>
      <c r="I713" s="217"/>
      <c r="J713" s="217"/>
      <c r="K713" s="217"/>
      <c r="L713" s="217"/>
      <c r="M713" s="217"/>
      <c r="N713" s="217"/>
      <c r="O713" s="217"/>
      <c r="P713" s="217"/>
      <c r="Q713" s="217"/>
      <c r="R713" s="217"/>
      <c r="S713" s="217"/>
      <c r="T713" s="217"/>
      <c r="U713" s="217"/>
      <c r="V713" s="217"/>
      <c r="W713" s="217"/>
      <c r="X713" s="217"/>
      <c r="Y713" s="217"/>
      <c r="Z713" s="217"/>
    </row>
    <row r="714" ht="15.75" customHeight="1" spans="1:26">
      <c r="A714" s="217"/>
      <c r="B714" s="217"/>
      <c r="C714" s="217"/>
      <c r="D714" s="217"/>
      <c r="E714" s="217"/>
      <c r="F714" s="217"/>
      <c r="G714" s="217"/>
      <c r="H714" s="217"/>
      <c r="I714" s="217"/>
      <c r="J714" s="217"/>
      <c r="K714" s="217"/>
      <c r="L714" s="217"/>
      <c r="M714" s="217"/>
      <c r="N714" s="217"/>
      <c r="O714" s="217"/>
      <c r="P714" s="217"/>
      <c r="Q714" s="217"/>
      <c r="R714" s="217"/>
      <c r="S714" s="217"/>
      <c r="T714" s="217"/>
      <c r="U714" s="217"/>
      <c r="V714" s="217"/>
      <c r="W714" s="217"/>
      <c r="X714" s="217"/>
      <c r="Y714" s="217"/>
      <c r="Z714" s="217"/>
    </row>
    <row r="715" ht="15.75" customHeight="1" spans="1:26">
      <c r="A715" s="217"/>
      <c r="B715" s="217"/>
      <c r="C715" s="217"/>
      <c r="D715" s="217"/>
      <c r="E715" s="217"/>
      <c r="F715" s="217"/>
      <c r="G715" s="217"/>
      <c r="H715" s="217"/>
      <c r="I715" s="217"/>
      <c r="J715" s="217"/>
      <c r="K715" s="217"/>
      <c r="L715" s="217"/>
      <c r="M715" s="217"/>
      <c r="N715" s="217"/>
      <c r="O715" s="217"/>
      <c r="P715" s="217"/>
      <c r="Q715" s="217"/>
      <c r="R715" s="217"/>
      <c r="S715" s="217"/>
      <c r="T715" s="217"/>
      <c r="U715" s="217"/>
      <c r="V715" s="217"/>
      <c r="W715" s="217"/>
      <c r="X715" s="217"/>
      <c r="Y715" s="217"/>
      <c r="Z715" s="217"/>
    </row>
    <row r="716" ht="15.75" customHeight="1" spans="1:26">
      <c r="A716" s="217"/>
      <c r="B716" s="217"/>
      <c r="C716" s="217"/>
      <c r="D716" s="217"/>
      <c r="E716" s="217"/>
      <c r="F716" s="217"/>
      <c r="G716" s="217"/>
      <c r="H716" s="217"/>
      <c r="I716" s="217"/>
      <c r="J716" s="217"/>
      <c r="K716" s="217"/>
      <c r="L716" s="217"/>
      <c r="M716" s="217"/>
      <c r="N716" s="217"/>
      <c r="O716" s="217"/>
      <c r="P716" s="217"/>
      <c r="Q716" s="217"/>
      <c r="R716" s="217"/>
      <c r="S716" s="217"/>
      <c r="T716" s="217"/>
      <c r="U716" s="217"/>
      <c r="V716" s="217"/>
      <c r="W716" s="217"/>
      <c r="X716" s="217"/>
      <c r="Y716" s="217"/>
      <c r="Z716" s="217"/>
    </row>
    <row r="717" ht="15.75" customHeight="1" spans="1:26">
      <c r="A717" s="217"/>
      <c r="B717" s="217"/>
      <c r="C717" s="217"/>
      <c r="D717" s="217"/>
      <c r="E717" s="217"/>
      <c r="F717" s="217"/>
      <c r="G717" s="217"/>
      <c r="H717" s="217"/>
      <c r="I717" s="217"/>
      <c r="J717" s="217"/>
      <c r="K717" s="217"/>
      <c r="L717" s="217"/>
      <c r="M717" s="217"/>
      <c r="N717" s="217"/>
      <c r="O717" s="217"/>
      <c r="P717" s="217"/>
      <c r="Q717" s="217"/>
      <c r="R717" s="217"/>
      <c r="S717" s="217"/>
      <c r="T717" s="217"/>
      <c r="U717" s="217"/>
      <c r="V717" s="217"/>
      <c r="W717" s="217"/>
      <c r="X717" s="217"/>
      <c r="Y717" s="217"/>
      <c r="Z717" s="217"/>
    </row>
    <row r="718" ht="15.75" customHeight="1" spans="1:26">
      <c r="A718" s="217"/>
      <c r="B718" s="217"/>
      <c r="C718" s="217"/>
      <c r="D718" s="217"/>
      <c r="E718" s="217"/>
      <c r="F718" s="217"/>
      <c r="G718" s="217"/>
      <c r="H718" s="217"/>
      <c r="I718" s="217"/>
      <c r="J718" s="217"/>
      <c r="K718" s="217"/>
      <c r="L718" s="217"/>
      <c r="M718" s="217"/>
      <c r="N718" s="217"/>
      <c r="O718" s="217"/>
      <c r="P718" s="217"/>
      <c r="Q718" s="217"/>
      <c r="R718" s="217"/>
      <c r="S718" s="217"/>
      <c r="T718" s="217"/>
      <c r="U718" s="217"/>
      <c r="V718" s="217"/>
      <c r="W718" s="217"/>
      <c r="X718" s="217"/>
      <c r="Y718" s="217"/>
      <c r="Z718" s="217"/>
    </row>
    <row r="719" ht="15.75" customHeight="1" spans="1:26">
      <c r="A719" s="217"/>
      <c r="B719" s="217"/>
      <c r="C719" s="217"/>
      <c r="D719" s="217"/>
      <c r="E719" s="217"/>
      <c r="F719" s="217"/>
      <c r="G719" s="217"/>
      <c r="H719" s="217"/>
      <c r="I719" s="217"/>
      <c r="J719" s="217"/>
      <c r="K719" s="217"/>
      <c r="L719" s="217"/>
      <c r="M719" s="217"/>
      <c r="N719" s="217"/>
      <c r="O719" s="217"/>
      <c r="P719" s="217"/>
      <c r="Q719" s="217"/>
      <c r="R719" s="217"/>
      <c r="S719" s="217"/>
      <c r="T719" s="217"/>
      <c r="U719" s="217"/>
      <c r="V719" s="217"/>
      <c r="W719" s="217"/>
      <c r="X719" s="217"/>
      <c r="Y719" s="217"/>
      <c r="Z719" s="217"/>
    </row>
    <row r="720" ht="15.75" customHeight="1" spans="1:26">
      <c r="A720" s="217"/>
      <c r="B720" s="217"/>
      <c r="C720" s="217"/>
      <c r="D720" s="217"/>
      <c r="E720" s="217"/>
      <c r="F720" s="217"/>
      <c r="G720" s="217"/>
      <c r="H720" s="217"/>
      <c r="I720" s="217"/>
      <c r="J720" s="217"/>
      <c r="K720" s="217"/>
      <c r="L720" s="217"/>
      <c r="M720" s="217"/>
      <c r="N720" s="217"/>
      <c r="O720" s="217"/>
      <c r="P720" s="217"/>
      <c r="Q720" s="217"/>
      <c r="R720" s="217"/>
      <c r="S720" s="217"/>
      <c r="T720" s="217"/>
      <c r="U720" s="217"/>
      <c r="V720" s="217"/>
      <c r="W720" s="217"/>
      <c r="X720" s="217"/>
      <c r="Y720" s="217"/>
      <c r="Z720" s="217"/>
    </row>
    <row r="721" ht="15.75" customHeight="1" spans="1:26">
      <c r="A721" s="217"/>
      <c r="B721" s="217"/>
      <c r="C721" s="217"/>
      <c r="D721" s="217"/>
      <c r="E721" s="217"/>
      <c r="F721" s="217"/>
      <c r="G721" s="217"/>
      <c r="H721" s="217"/>
      <c r="I721" s="217"/>
      <c r="J721" s="217"/>
      <c r="K721" s="217"/>
      <c r="L721" s="217"/>
      <c r="M721" s="217"/>
      <c r="N721" s="217"/>
      <c r="O721" s="217"/>
      <c r="P721" s="217"/>
      <c r="Q721" s="217"/>
      <c r="R721" s="217"/>
      <c r="S721" s="217"/>
      <c r="T721" s="217"/>
      <c r="U721" s="217"/>
      <c r="V721" s="217"/>
      <c r="W721" s="217"/>
      <c r="X721" s="217"/>
      <c r="Y721" s="217"/>
      <c r="Z721" s="217"/>
    </row>
    <row r="722" ht="15.75" customHeight="1" spans="1:26">
      <c r="A722" s="217"/>
      <c r="B722" s="217"/>
      <c r="C722" s="217"/>
      <c r="D722" s="217"/>
      <c r="E722" s="217"/>
      <c r="F722" s="217"/>
      <c r="G722" s="217"/>
      <c r="H722" s="217"/>
      <c r="I722" s="217"/>
      <c r="J722" s="217"/>
      <c r="K722" s="217"/>
      <c r="L722" s="217"/>
      <c r="M722" s="217"/>
      <c r="N722" s="217"/>
      <c r="O722" s="217"/>
      <c r="P722" s="217"/>
      <c r="Q722" s="217"/>
      <c r="R722" s="217"/>
      <c r="S722" s="217"/>
      <c r="T722" s="217"/>
      <c r="U722" s="217"/>
      <c r="V722" s="217"/>
      <c r="W722" s="217"/>
      <c r="X722" s="217"/>
      <c r="Y722" s="217"/>
      <c r="Z722" s="217"/>
    </row>
    <row r="723" ht="15.75" customHeight="1" spans="1:26">
      <c r="A723" s="217"/>
      <c r="B723" s="217"/>
      <c r="C723" s="217"/>
      <c r="D723" s="217"/>
      <c r="E723" s="217"/>
      <c r="F723" s="217"/>
      <c r="G723" s="217"/>
      <c r="H723" s="217"/>
      <c r="I723" s="217"/>
      <c r="J723" s="217"/>
      <c r="K723" s="217"/>
      <c r="L723" s="217"/>
      <c r="M723" s="217"/>
      <c r="N723" s="217"/>
      <c r="O723" s="217"/>
      <c r="P723" s="217"/>
      <c r="Q723" s="217"/>
      <c r="R723" s="217"/>
      <c r="S723" s="217"/>
      <c r="T723" s="217"/>
      <c r="U723" s="217"/>
      <c r="V723" s="217"/>
      <c r="W723" s="217"/>
      <c r="X723" s="217"/>
      <c r="Y723" s="217"/>
      <c r="Z723" s="217"/>
    </row>
    <row r="724" ht="15.75" customHeight="1" spans="1:26">
      <c r="A724" s="217"/>
      <c r="B724" s="217"/>
      <c r="C724" s="217"/>
      <c r="D724" s="217"/>
      <c r="E724" s="217"/>
      <c r="F724" s="217"/>
      <c r="G724" s="217"/>
      <c r="H724" s="217"/>
      <c r="I724" s="217"/>
      <c r="J724" s="217"/>
      <c r="K724" s="217"/>
      <c r="L724" s="217"/>
      <c r="M724" s="217"/>
      <c r="N724" s="217"/>
      <c r="O724" s="217"/>
      <c r="P724" s="217"/>
      <c r="Q724" s="217"/>
      <c r="R724" s="217"/>
      <c r="S724" s="217"/>
      <c r="T724" s="217"/>
      <c r="U724" s="217"/>
      <c r="V724" s="217"/>
      <c r="W724" s="217"/>
      <c r="X724" s="217"/>
      <c r="Y724" s="217"/>
      <c r="Z724" s="217"/>
    </row>
    <row r="725" ht="15.75" customHeight="1" spans="1:26">
      <c r="A725" s="217"/>
      <c r="B725" s="217"/>
      <c r="C725" s="217"/>
      <c r="D725" s="217"/>
      <c r="E725" s="217"/>
      <c r="F725" s="217"/>
      <c r="G725" s="217"/>
      <c r="H725" s="217"/>
      <c r="I725" s="217"/>
      <c r="J725" s="217"/>
      <c r="K725" s="217"/>
      <c r="L725" s="217"/>
      <c r="M725" s="217"/>
      <c r="N725" s="217"/>
      <c r="O725" s="217"/>
      <c r="P725" s="217"/>
      <c r="Q725" s="217"/>
      <c r="R725" s="217"/>
      <c r="S725" s="217"/>
      <c r="T725" s="217"/>
      <c r="U725" s="217"/>
      <c r="V725" s="217"/>
      <c r="W725" s="217"/>
      <c r="X725" s="217"/>
      <c r="Y725" s="217"/>
      <c r="Z725" s="217"/>
    </row>
    <row r="726" ht="15.75" customHeight="1" spans="1:26">
      <c r="A726" s="217"/>
      <c r="B726" s="217"/>
      <c r="C726" s="217"/>
      <c r="D726" s="217"/>
      <c r="E726" s="217"/>
      <c r="F726" s="217"/>
      <c r="G726" s="217"/>
      <c r="H726" s="217"/>
      <c r="I726" s="217"/>
      <c r="J726" s="217"/>
      <c r="K726" s="217"/>
      <c r="L726" s="217"/>
      <c r="M726" s="217"/>
      <c r="N726" s="217"/>
      <c r="O726" s="217"/>
      <c r="P726" s="217"/>
      <c r="Q726" s="217"/>
      <c r="R726" s="217"/>
      <c r="S726" s="217"/>
      <c r="T726" s="217"/>
      <c r="U726" s="217"/>
      <c r="V726" s="217"/>
      <c r="W726" s="217"/>
      <c r="X726" s="217"/>
      <c r="Y726" s="217"/>
      <c r="Z726" s="217"/>
    </row>
    <row r="727" ht="15.75" customHeight="1" spans="1:26">
      <c r="A727" s="217"/>
      <c r="B727" s="217"/>
      <c r="C727" s="217"/>
      <c r="D727" s="217"/>
      <c r="E727" s="217"/>
      <c r="F727" s="217"/>
      <c r="G727" s="217"/>
      <c r="H727" s="217"/>
      <c r="I727" s="217"/>
      <c r="J727" s="217"/>
      <c r="K727" s="217"/>
      <c r="L727" s="217"/>
      <c r="M727" s="217"/>
      <c r="N727" s="217"/>
      <c r="O727" s="217"/>
      <c r="P727" s="217"/>
      <c r="Q727" s="217"/>
      <c r="R727" s="217"/>
      <c r="S727" s="217"/>
      <c r="T727" s="217"/>
      <c r="U727" s="217"/>
      <c r="V727" s="217"/>
      <c r="W727" s="217"/>
      <c r="X727" s="217"/>
      <c r="Y727" s="217"/>
      <c r="Z727" s="217"/>
    </row>
    <row r="728" ht="15.75" customHeight="1" spans="1:26">
      <c r="A728" s="217"/>
      <c r="B728" s="217"/>
      <c r="C728" s="217"/>
      <c r="D728" s="217"/>
      <c r="E728" s="217"/>
      <c r="F728" s="217"/>
      <c r="G728" s="217"/>
      <c r="H728" s="217"/>
      <c r="I728" s="217"/>
      <c r="J728" s="217"/>
      <c r="K728" s="217"/>
      <c r="L728" s="217"/>
      <c r="M728" s="217"/>
      <c r="N728" s="217"/>
      <c r="O728" s="217"/>
      <c r="P728" s="217"/>
      <c r="Q728" s="217"/>
      <c r="R728" s="217"/>
      <c r="S728" s="217"/>
      <c r="T728" s="217"/>
      <c r="U728" s="217"/>
      <c r="V728" s="217"/>
      <c r="W728" s="217"/>
      <c r="X728" s="217"/>
      <c r="Y728" s="217"/>
      <c r="Z728" s="217"/>
    </row>
    <row r="729" ht="15.75" customHeight="1" spans="1:26">
      <c r="A729" s="217"/>
      <c r="B729" s="217"/>
      <c r="C729" s="217"/>
      <c r="D729" s="217"/>
      <c r="E729" s="217"/>
      <c r="F729" s="217"/>
      <c r="G729" s="217"/>
      <c r="H729" s="217"/>
      <c r="I729" s="217"/>
      <c r="J729" s="217"/>
      <c r="K729" s="217"/>
      <c r="L729" s="217"/>
      <c r="M729" s="217"/>
      <c r="N729" s="217"/>
      <c r="O729" s="217"/>
      <c r="P729" s="217"/>
      <c r="Q729" s="217"/>
      <c r="R729" s="217"/>
      <c r="S729" s="217"/>
      <c r="T729" s="217"/>
      <c r="U729" s="217"/>
      <c r="V729" s="217"/>
      <c r="W729" s="217"/>
      <c r="X729" s="217"/>
      <c r="Y729" s="217"/>
      <c r="Z729" s="217"/>
    </row>
    <row r="730" ht="15.75" customHeight="1" spans="1:26">
      <c r="A730" s="217"/>
      <c r="B730" s="217"/>
      <c r="C730" s="217"/>
      <c r="D730" s="217"/>
      <c r="E730" s="217"/>
      <c r="F730" s="217"/>
      <c r="G730" s="217"/>
      <c r="H730" s="217"/>
      <c r="I730" s="217"/>
      <c r="J730" s="217"/>
      <c r="K730" s="217"/>
      <c r="L730" s="217"/>
      <c r="M730" s="217"/>
      <c r="N730" s="217"/>
      <c r="O730" s="217"/>
      <c r="P730" s="217"/>
      <c r="Q730" s="217"/>
      <c r="R730" s="217"/>
      <c r="S730" s="217"/>
      <c r="T730" s="217"/>
      <c r="U730" s="217"/>
      <c r="V730" s="217"/>
      <c r="W730" s="217"/>
      <c r="X730" s="217"/>
      <c r="Y730" s="217"/>
      <c r="Z730" s="217"/>
    </row>
    <row r="731" ht="15.75" customHeight="1" spans="1:26">
      <c r="A731" s="217"/>
      <c r="B731" s="217"/>
      <c r="C731" s="217"/>
      <c r="D731" s="217"/>
      <c r="E731" s="217"/>
      <c r="F731" s="217"/>
      <c r="G731" s="217"/>
      <c r="H731" s="217"/>
      <c r="I731" s="217"/>
      <c r="J731" s="217"/>
      <c r="K731" s="217"/>
      <c r="L731" s="217"/>
      <c r="M731" s="217"/>
      <c r="N731" s="217"/>
      <c r="O731" s="217"/>
      <c r="P731" s="217"/>
      <c r="Q731" s="217"/>
      <c r="R731" s="217"/>
      <c r="S731" s="217"/>
      <c r="T731" s="217"/>
      <c r="U731" s="217"/>
      <c r="V731" s="217"/>
      <c r="W731" s="217"/>
      <c r="X731" s="217"/>
      <c r="Y731" s="217"/>
      <c r="Z731" s="217"/>
    </row>
    <row r="732" ht="15.75" customHeight="1" spans="1:26">
      <c r="A732" s="217"/>
      <c r="B732" s="217"/>
      <c r="C732" s="217"/>
      <c r="D732" s="217"/>
      <c r="E732" s="217"/>
      <c r="F732" s="217"/>
      <c r="G732" s="217"/>
      <c r="H732" s="217"/>
      <c r="I732" s="217"/>
      <c r="J732" s="217"/>
      <c r="K732" s="217"/>
      <c r="L732" s="217"/>
      <c r="M732" s="217"/>
      <c r="N732" s="217"/>
      <c r="O732" s="217"/>
      <c r="P732" s="217"/>
      <c r="Q732" s="217"/>
      <c r="R732" s="217"/>
      <c r="S732" s="217"/>
      <c r="T732" s="217"/>
      <c r="U732" s="217"/>
      <c r="V732" s="217"/>
      <c r="W732" s="217"/>
      <c r="X732" s="217"/>
      <c r="Y732" s="217"/>
      <c r="Z732" s="217"/>
    </row>
    <row r="733" ht="15.75" customHeight="1" spans="1:26">
      <c r="A733" s="217"/>
      <c r="B733" s="217"/>
      <c r="C733" s="217"/>
      <c r="D733" s="217"/>
      <c r="E733" s="217"/>
      <c r="F733" s="217"/>
      <c r="G733" s="217"/>
      <c r="H733" s="217"/>
      <c r="I733" s="217"/>
      <c r="J733" s="217"/>
      <c r="K733" s="217"/>
      <c r="L733" s="217"/>
      <c r="M733" s="217"/>
      <c r="N733" s="217"/>
      <c r="O733" s="217"/>
      <c r="P733" s="217"/>
      <c r="Q733" s="217"/>
      <c r="R733" s="217"/>
      <c r="S733" s="217"/>
      <c r="T733" s="217"/>
      <c r="U733" s="217"/>
      <c r="V733" s="217"/>
      <c r="W733" s="217"/>
      <c r="X733" s="217"/>
      <c r="Y733" s="217"/>
      <c r="Z733" s="217"/>
    </row>
    <row r="734" ht="15.75" customHeight="1" spans="1:26">
      <c r="A734" s="217"/>
      <c r="B734" s="217"/>
      <c r="C734" s="217"/>
      <c r="D734" s="217"/>
      <c r="E734" s="217"/>
      <c r="F734" s="217"/>
      <c r="G734" s="217"/>
      <c r="H734" s="217"/>
      <c r="I734" s="217"/>
      <c r="J734" s="217"/>
      <c r="K734" s="217"/>
      <c r="L734" s="217"/>
      <c r="M734" s="217"/>
      <c r="N734" s="217"/>
      <c r="O734" s="217"/>
      <c r="P734" s="217"/>
      <c r="Q734" s="217"/>
      <c r="R734" s="217"/>
      <c r="S734" s="217"/>
      <c r="T734" s="217"/>
      <c r="U734" s="217"/>
      <c r="V734" s="217"/>
      <c r="W734" s="217"/>
      <c r="X734" s="217"/>
      <c r="Y734" s="217"/>
      <c r="Z734" s="217"/>
    </row>
    <row r="735" ht="15.75" customHeight="1" spans="1:26">
      <c r="A735" s="217"/>
      <c r="B735" s="217"/>
      <c r="C735" s="217"/>
      <c r="D735" s="217"/>
      <c r="E735" s="217"/>
      <c r="F735" s="217"/>
      <c r="G735" s="217"/>
      <c r="H735" s="217"/>
      <c r="I735" s="217"/>
      <c r="J735" s="217"/>
      <c r="K735" s="217"/>
      <c r="L735" s="217"/>
      <c r="M735" s="217"/>
      <c r="N735" s="217"/>
      <c r="O735" s="217"/>
      <c r="P735" s="217"/>
      <c r="Q735" s="217"/>
      <c r="R735" s="217"/>
      <c r="S735" s="217"/>
      <c r="T735" s="217"/>
      <c r="U735" s="217"/>
      <c r="V735" s="217"/>
      <c r="W735" s="217"/>
      <c r="X735" s="217"/>
      <c r="Y735" s="217"/>
      <c r="Z735" s="217"/>
    </row>
    <row r="736" ht="15.75" customHeight="1" spans="1:26">
      <c r="A736" s="217"/>
      <c r="B736" s="217"/>
      <c r="C736" s="217"/>
      <c r="D736" s="217"/>
      <c r="E736" s="217"/>
      <c r="F736" s="217"/>
      <c r="G736" s="217"/>
      <c r="H736" s="217"/>
      <c r="I736" s="217"/>
      <c r="J736" s="217"/>
      <c r="K736" s="217"/>
      <c r="L736" s="217"/>
      <c r="M736" s="217"/>
      <c r="N736" s="217"/>
      <c r="O736" s="217"/>
      <c r="P736" s="217"/>
      <c r="Q736" s="217"/>
      <c r="R736" s="217"/>
      <c r="S736" s="217"/>
      <c r="T736" s="217"/>
      <c r="U736" s="217"/>
      <c r="V736" s="217"/>
      <c r="W736" s="217"/>
      <c r="X736" s="217"/>
      <c r="Y736" s="217"/>
      <c r="Z736" s="217"/>
    </row>
    <row r="737" ht="15.75" customHeight="1" spans="1:26">
      <c r="A737" s="217"/>
      <c r="B737" s="217"/>
      <c r="C737" s="217"/>
      <c r="D737" s="217"/>
      <c r="E737" s="217"/>
      <c r="F737" s="217"/>
      <c r="G737" s="217"/>
      <c r="H737" s="217"/>
      <c r="I737" s="217"/>
      <c r="J737" s="217"/>
      <c r="K737" s="217"/>
      <c r="L737" s="217"/>
      <c r="M737" s="217"/>
      <c r="N737" s="217"/>
      <c r="O737" s="217"/>
      <c r="P737" s="217"/>
      <c r="Q737" s="217"/>
      <c r="R737" s="217"/>
      <c r="S737" s="217"/>
      <c r="T737" s="217"/>
      <c r="U737" s="217"/>
      <c r="V737" s="217"/>
      <c r="W737" s="217"/>
      <c r="X737" s="217"/>
      <c r="Y737" s="217"/>
      <c r="Z737" s="217"/>
    </row>
    <row r="738" ht="15.75" customHeight="1" spans="1:26">
      <c r="A738" s="217"/>
      <c r="B738" s="217"/>
      <c r="C738" s="217"/>
      <c r="D738" s="217"/>
      <c r="E738" s="217"/>
      <c r="F738" s="217"/>
      <c r="G738" s="217"/>
      <c r="H738" s="217"/>
      <c r="I738" s="217"/>
      <c r="J738" s="217"/>
      <c r="K738" s="217"/>
      <c r="L738" s="217"/>
      <c r="M738" s="217"/>
      <c r="N738" s="217"/>
      <c r="O738" s="217"/>
      <c r="P738" s="217"/>
      <c r="Q738" s="217"/>
      <c r="R738" s="217"/>
      <c r="S738" s="217"/>
      <c r="T738" s="217"/>
      <c r="U738" s="217"/>
      <c r="V738" s="217"/>
      <c r="W738" s="217"/>
      <c r="X738" s="217"/>
      <c r="Y738" s="217"/>
      <c r="Z738" s="217"/>
    </row>
    <row r="739" ht="15.75" customHeight="1" spans="1:26">
      <c r="A739" s="217"/>
      <c r="B739" s="217"/>
      <c r="C739" s="217"/>
      <c r="D739" s="217"/>
      <c r="E739" s="217"/>
      <c r="F739" s="217"/>
      <c r="G739" s="217"/>
      <c r="H739" s="217"/>
      <c r="I739" s="217"/>
      <c r="J739" s="217"/>
      <c r="K739" s="217"/>
      <c r="L739" s="217"/>
      <c r="M739" s="217"/>
      <c r="N739" s="217"/>
      <c r="O739" s="217"/>
      <c r="P739" s="217"/>
      <c r="Q739" s="217"/>
      <c r="R739" s="217"/>
      <c r="S739" s="217"/>
      <c r="T739" s="217"/>
      <c r="U739" s="217"/>
      <c r="V739" s="217"/>
      <c r="W739" s="217"/>
      <c r="X739" s="217"/>
      <c r="Y739" s="217"/>
      <c r="Z739" s="217"/>
    </row>
    <row r="740" ht="15.75" customHeight="1" spans="1:26">
      <c r="A740" s="217"/>
      <c r="B740" s="217"/>
      <c r="C740" s="217"/>
      <c r="D740" s="217"/>
      <c r="E740" s="217"/>
      <c r="F740" s="217"/>
      <c r="G740" s="217"/>
      <c r="H740" s="217"/>
      <c r="I740" s="217"/>
      <c r="J740" s="217"/>
      <c r="K740" s="217"/>
      <c r="L740" s="217"/>
      <c r="M740" s="217"/>
      <c r="N740" s="217"/>
      <c r="O740" s="217"/>
      <c r="P740" s="217"/>
      <c r="Q740" s="217"/>
      <c r="R740" s="217"/>
      <c r="S740" s="217"/>
      <c r="T740" s="217"/>
      <c r="U740" s="217"/>
      <c r="V740" s="217"/>
      <c r="W740" s="217"/>
      <c r="X740" s="217"/>
      <c r="Y740" s="217"/>
      <c r="Z740" s="217"/>
    </row>
    <row r="741" ht="15.75" customHeight="1" spans="1:26">
      <c r="A741" s="217"/>
      <c r="B741" s="217"/>
      <c r="C741" s="217"/>
      <c r="D741" s="217"/>
      <c r="E741" s="217"/>
      <c r="F741" s="217"/>
      <c r="G741" s="217"/>
      <c r="H741" s="217"/>
      <c r="I741" s="217"/>
      <c r="J741" s="217"/>
      <c r="K741" s="217"/>
      <c r="L741" s="217"/>
      <c r="M741" s="217"/>
      <c r="N741" s="217"/>
      <c r="O741" s="217"/>
      <c r="P741" s="217"/>
      <c r="Q741" s="217"/>
      <c r="R741" s="217"/>
      <c r="S741" s="217"/>
      <c r="T741" s="217"/>
      <c r="U741" s="217"/>
      <c r="V741" s="217"/>
      <c r="W741" s="217"/>
      <c r="X741" s="217"/>
      <c r="Y741" s="217"/>
      <c r="Z741" s="217"/>
    </row>
    <row r="742" ht="15.75" customHeight="1" spans="1:26">
      <c r="A742" s="217"/>
      <c r="B742" s="217"/>
      <c r="C742" s="217"/>
      <c r="D742" s="217"/>
      <c r="E742" s="217"/>
      <c r="F742" s="217"/>
      <c r="G742" s="217"/>
      <c r="H742" s="217"/>
      <c r="I742" s="217"/>
      <c r="J742" s="217"/>
      <c r="K742" s="217"/>
      <c r="L742" s="217"/>
      <c r="M742" s="217"/>
      <c r="N742" s="217"/>
      <c r="O742" s="217"/>
      <c r="P742" s="217"/>
      <c r="Q742" s="217"/>
      <c r="R742" s="217"/>
      <c r="S742" s="217"/>
      <c r="T742" s="217"/>
      <c r="U742" s="217"/>
      <c r="V742" s="217"/>
      <c r="W742" s="217"/>
      <c r="X742" s="217"/>
      <c r="Y742" s="217"/>
      <c r="Z742" s="217"/>
    </row>
    <row r="743" ht="15.75" customHeight="1" spans="1:26">
      <c r="A743" s="217"/>
      <c r="B743" s="217"/>
      <c r="C743" s="217"/>
      <c r="D743" s="217"/>
      <c r="E743" s="217"/>
      <c r="F743" s="217"/>
      <c r="G743" s="217"/>
      <c r="H743" s="217"/>
      <c r="I743" s="217"/>
      <c r="J743" s="217"/>
      <c r="K743" s="217"/>
      <c r="L743" s="217"/>
      <c r="M743" s="217"/>
      <c r="N743" s="217"/>
      <c r="O743" s="217"/>
      <c r="P743" s="217"/>
      <c r="Q743" s="217"/>
      <c r="R743" s="217"/>
      <c r="S743" s="217"/>
      <c r="T743" s="217"/>
      <c r="U743" s="217"/>
      <c r="V743" s="217"/>
      <c r="W743" s="217"/>
      <c r="X743" s="217"/>
      <c r="Y743" s="217"/>
      <c r="Z743" s="217"/>
    </row>
    <row r="744" ht="15.75" customHeight="1" spans="1:26">
      <c r="A744" s="217"/>
      <c r="B744" s="217"/>
      <c r="C744" s="217"/>
      <c r="D744" s="217"/>
      <c r="E744" s="217"/>
      <c r="F744" s="217"/>
      <c r="G744" s="217"/>
      <c r="H744" s="217"/>
      <c r="I744" s="217"/>
      <c r="J744" s="217"/>
      <c r="K744" s="217"/>
      <c r="L744" s="217"/>
      <c r="M744" s="217"/>
      <c r="N744" s="217"/>
      <c r="O744" s="217"/>
      <c r="P744" s="217"/>
      <c r="Q744" s="217"/>
      <c r="R744" s="217"/>
      <c r="S744" s="217"/>
      <c r="T744" s="217"/>
      <c r="U744" s="217"/>
      <c r="V744" s="217"/>
      <c r="W744" s="217"/>
      <c r="X744" s="217"/>
      <c r="Y744" s="217"/>
      <c r="Z744" s="217"/>
    </row>
    <row r="745" ht="15.75" customHeight="1" spans="1:26">
      <c r="A745" s="217"/>
      <c r="B745" s="217"/>
      <c r="C745" s="217"/>
      <c r="D745" s="217"/>
      <c r="E745" s="217"/>
      <c r="F745" s="217"/>
      <c r="G745" s="217"/>
      <c r="H745" s="217"/>
      <c r="I745" s="217"/>
      <c r="J745" s="217"/>
      <c r="K745" s="217"/>
      <c r="L745" s="217"/>
      <c r="M745" s="217"/>
      <c r="N745" s="217"/>
      <c r="O745" s="217"/>
      <c r="P745" s="217"/>
      <c r="Q745" s="217"/>
      <c r="R745" s="217"/>
      <c r="S745" s="217"/>
      <c r="T745" s="217"/>
      <c r="U745" s="217"/>
      <c r="V745" s="217"/>
      <c r="W745" s="217"/>
      <c r="X745" s="217"/>
      <c r="Y745" s="217"/>
      <c r="Z745" s="217"/>
    </row>
    <row r="746" ht="15.75" customHeight="1" spans="1:26">
      <c r="A746" s="217"/>
      <c r="B746" s="217"/>
      <c r="C746" s="217"/>
      <c r="D746" s="217"/>
      <c r="E746" s="217"/>
      <c r="F746" s="217"/>
      <c r="G746" s="217"/>
      <c r="H746" s="217"/>
      <c r="I746" s="217"/>
      <c r="J746" s="217"/>
      <c r="K746" s="217"/>
      <c r="L746" s="217"/>
      <c r="M746" s="217"/>
      <c r="N746" s="217"/>
      <c r="O746" s="217"/>
      <c r="P746" s="217"/>
      <c r="Q746" s="217"/>
      <c r="R746" s="217"/>
      <c r="S746" s="217"/>
      <c r="T746" s="217"/>
      <c r="U746" s="217"/>
      <c r="V746" s="217"/>
      <c r="W746" s="217"/>
      <c r="X746" s="217"/>
      <c r="Y746" s="217"/>
      <c r="Z746" s="217"/>
    </row>
    <row r="747" ht="15.75" customHeight="1" spans="1:26">
      <c r="A747" s="217"/>
      <c r="B747" s="217"/>
      <c r="C747" s="217"/>
      <c r="D747" s="217"/>
      <c r="E747" s="217"/>
      <c r="F747" s="217"/>
      <c r="G747" s="217"/>
      <c r="H747" s="217"/>
      <c r="I747" s="217"/>
      <c r="J747" s="217"/>
      <c r="K747" s="217"/>
      <c r="L747" s="217"/>
      <c r="M747" s="217"/>
      <c r="N747" s="217"/>
      <c r="O747" s="217"/>
      <c r="P747" s="217"/>
      <c r="Q747" s="217"/>
      <c r="R747" s="217"/>
      <c r="S747" s="217"/>
      <c r="T747" s="217"/>
      <c r="U747" s="217"/>
      <c r="V747" s="217"/>
      <c r="W747" s="217"/>
      <c r="X747" s="217"/>
      <c r="Y747" s="217"/>
      <c r="Z747" s="217"/>
    </row>
    <row r="748" ht="15.75" customHeight="1" spans="1:26">
      <c r="A748" s="217"/>
      <c r="B748" s="217"/>
      <c r="C748" s="217"/>
      <c r="D748" s="217"/>
      <c r="E748" s="217"/>
      <c r="F748" s="217"/>
      <c r="G748" s="217"/>
      <c r="H748" s="217"/>
      <c r="I748" s="217"/>
      <c r="J748" s="217"/>
      <c r="K748" s="217"/>
      <c r="L748" s="217"/>
      <c r="M748" s="217"/>
      <c r="N748" s="217"/>
      <c r="O748" s="217"/>
      <c r="P748" s="217"/>
      <c r="Q748" s="217"/>
      <c r="R748" s="217"/>
      <c r="S748" s="217"/>
      <c r="T748" s="217"/>
      <c r="U748" s="217"/>
      <c r="V748" s="217"/>
      <c r="W748" s="217"/>
      <c r="X748" s="217"/>
      <c r="Y748" s="217"/>
      <c r="Z748" s="217"/>
    </row>
    <row r="749" ht="15.75" customHeight="1" spans="1:26">
      <c r="A749" s="217"/>
      <c r="B749" s="217"/>
      <c r="C749" s="217"/>
      <c r="D749" s="217"/>
      <c r="E749" s="217"/>
      <c r="F749" s="217"/>
      <c r="G749" s="217"/>
      <c r="H749" s="217"/>
      <c r="I749" s="217"/>
      <c r="J749" s="217"/>
      <c r="K749" s="217"/>
      <c r="L749" s="217"/>
      <c r="M749" s="217"/>
      <c r="N749" s="217"/>
      <c r="O749" s="217"/>
      <c r="P749" s="217"/>
      <c r="Q749" s="217"/>
      <c r="R749" s="217"/>
      <c r="S749" s="217"/>
      <c r="T749" s="217"/>
      <c r="U749" s="217"/>
      <c r="V749" s="217"/>
      <c r="W749" s="217"/>
      <c r="X749" s="217"/>
      <c r="Y749" s="217"/>
      <c r="Z749" s="217"/>
    </row>
    <row r="750" ht="15.75" customHeight="1" spans="1:26">
      <c r="A750" s="217"/>
      <c r="B750" s="217"/>
      <c r="C750" s="217"/>
      <c r="D750" s="217"/>
      <c r="E750" s="217"/>
      <c r="F750" s="217"/>
      <c r="G750" s="217"/>
      <c r="H750" s="217"/>
      <c r="I750" s="217"/>
      <c r="J750" s="217"/>
      <c r="K750" s="217"/>
      <c r="L750" s="217"/>
      <c r="M750" s="217"/>
      <c r="N750" s="217"/>
      <c r="O750" s="217"/>
      <c r="P750" s="217"/>
      <c r="Q750" s="217"/>
      <c r="R750" s="217"/>
      <c r="S750" s="217"/>
      <c r="T750" s="217"/>
      <c r="U750" s="217"/>
      <c r="V750" s="217"/>
      <c r="W750" s="217"/>
      <c r="X750" s="217"/>
      <c r="Y750" s="217"/>
      <c r="Z750" s="217"/>
    </row>
    <row r="751" ht="15.75" customHeight="1" spans="1:26">
      <c r="A751" s="217"/>
      <c r="B751" s="217"/>
      <c r="C751" s="217"/>
      <c r="D751" s="217"/>
      <c r="E751" s="217"/>
      <c r="F751" s="217"/>
      <c r="G751" s="217"/>
      <c r="H751" s="217"/>
      <c r="I751" s="217"/>
      <c r="J751" s="217"/>
      <c r="K751" s="217"/>
      <c r="L751" s="217"/>
      <c r="M751" s="217"/>
      <c r="N751" s="217"/>
      <c r="O751" s="217"/>
      <c r="P751" s="217"/>
      <c r="Q751" s="217"/>
      <c r="R751" s="217"/>
      <c r="S751" s="217"/>
      <c r="T751" s="217"/>
      <c r="U751" s="217"/>
      <c r="V751" s="217"/>
      <c r="W751" s="217"/>
      <c r="X751" s="217"/>
      <c r="Y751" s="217"/>
      <c r="Z751" s="217"/>
    </row>
    <row r="752" ht="15.75" customHeight="1" spans="1:26">
      <c r="A752" s="217"/>
      <c r="B752" s="217"/>
      <c r="C752" s="217"/>
      <c r="D752" s="217"/>
      <c r="E752" s="217"/>
      <c r="F752" s="217"/>
      <c r="G752" s="217"/>
      <c r="H752" s="217"/>
      <c r="I752" s="217"/>
      <c r="J752" s="217"/>
      <c r="K752" s="217"/>
      <c r="L752" s="217"/>
      <c r="M752" s="217"/>
      <c r="N752" s="217"/>
      <c r="O752" s="217"/>
      <c r="P752" s="217"/>
      <c r="Q752" s="217"/>
      <c r="R752" s="217"/>
      <c r="S752" s="217"/>
      <c r="T752" s="217"/>
      <c r="U752" s="217"/>
      <c r="V752" s="217"/>
      <c r="W752" s="217"/>
      <c r="X752" s="217"/>
      <c r="Y752" s="217"/>
      <c r="Z752" s="217"/>
    </row>
    <row r="753" ht="15.75" customHeight="1" spans="1:26">
      <c r="A753" s="217"/>
      <c r="B753" s="217"/>
      <c r="C753" s="217"/>
      <c r="D753" s="217"/>
      <c r="E753" s="217"/>
      <c r="F753" s="217"/>
      <c r="G753" s="217"/>
      <c r="H753" s="217"/>
      <c r="I753" s="217"/>
      <c r="J753" s="217"/>
      <c r="K753" s="217"/>
      <c r="L753" s="217"/>
      <c r="M753" s="217"/>
      <c r="N753" s="217"/>
      <c r="O753" s="217"/>
      <c r="P753" s="217"/>
      <c r="Q753" s="217"/>
      <c r="R753" s="217"/>
      <c r="S753" s="217"/>
      <c r="T753" s="217"/>
      <c r="U753" s="217"/>
      <c r="V753" s="217"/>
      <c r="W753" s="217"/>
      <c r="X753" s="217"/>
      <c r="Y753" s="217"/>
      <c r="Z753" s="217"/>
    </row>
    <row r="754" ht="15.75" customHeight="1" spans="1:26">
      <c r="A754" s="217"/>
      <c r="B754" s="217"/>
      <c r="C754" s="217"/>
      <c r="D754" s="217"/>
      <c r="E754" s="217"/>
      <c r="F754" s="217"/>
      <c r="G754" s="217"/>
      <c r="H754" s="217"/>
      <c r="I754" s="217"/>
      <c r="J754" s="217"/>
      <c r="K754" s="217"/>
      <c r="L754" s="217"/>
      <c r="M754" s="217"/>
      <c r="N754" s="217"/>
      <c r="O754" s="217"/>
      <c r="P754" s="217"/>
      <c r="Q754" s="217"/>
      <c r="R754" s="217"/>
      <c r="S754" s="217"/>
      <c r="T754" s="217"/>
      <c r="U754" s="217"/>
      <c r="V754" s="217"/>
      <c r="W754" s="217"/>
      <c r="X754" s="217"/>
      <c r="Y754" s="217"/>
      <c r="Z754" s="217"/>
    </row>
    <row r="755" ht="15.75" customHeight="1" spans="1:26">
      <c r="A755" s="217"/>
      <c r="B755" s="217"/>
      <c r="C755" s="217"/>
      <c r="D755" s="217"/>
      <c r="E755" s="217"/>
      <c r="F755" s="217"/>
      <c r="G755" s="217"/>
      <c r="H755" s="217"/>
      <c r="I755" s="217"/>
      <c r="J755" s="217"/>
      <c r="K755" s="217"/>
      <c r="L755" s="217"/>
      <c r="M755" s="217"/>
      <c r="N755" s="217"/>
      <c r="O755" s="217"/>
      <c r="P755" s="217"/>
      <c r="Q755" s="217"/>
      <c r="R755" s="217"/>
      <c r="S755" s="217"/>
      <c r="T755" s="217"/>
      <c r="U755" s="217"/>
      <c r="V755" s="217"/>
      <c r="W755" s="217"/>
      <c r="X755" s="217"/>
      <c r="Y755" s="217"/>
      <c r="Z755" s="217"/>
    </row>
    <row r="756" ht="15.75" customHeight="1" spans="1:26">
      <c r="A756" s="217"/>
      <c r="B756" s="217"/>
      <c r="C756" s="217"/>
      <c r="D756" s="217"/>
      <c r="E756" s="217"/>
      <c r="F756" s="217"/>
      <c r="G756" s="217"/>
      <c r="H756" s="217"/>
      <c r="I756" s="217"/>
      <c r="J756" s="217"/>
      <c r="K756" s="217"/>
      <c r="L756" s="217"/>
      <c r="M756" s="217"/>
      <c r="N756" s="217"/>
      <c r="O756" s="217"/>
      <c r="P756" s="217"/>
      <c r="Q756" s="217"/>
      <c r="R756" s="217"/>
      <c r="S756" s="217"/>
      <c r="T756" s="217"/>
      <c r="U756" s="217"/>
      <c r="V756" s="217"/>
      <c r="W756" s="217"/>
      <c r="X756" s="217"/>
      <c r="Y756" s="217"/>
      <c r="Z756" s="217"/>
    </row>
    <row r="757" ht="15.75" customHeight="1" spans="1:26">
      <c r="A757" s="217"/>
      <c r="B757" s="217"/>
      <c r="C757" s="217"/>
      <c r="D757" s="217"/>
      <c r="E757" s="217"/>
      <c r="F757" s="217"/>
      <c r="G757" s="217"/>
      <c r="H757" s="217"/>
      <c r="I757" s="217"/>
      <c r="J757" s="217"/>
      <c r="K757" s="217"/>
      <c r="L757" s="217"/>
      <c r="M757" s="217"/>
      <c r="N757" s="217"/>
      <c r="O757" s="217"/>
      <c r="P757" s="217"/>
      <c r="Q757" s="217"/>
      <c r="R757" s="217"/>
      <c r="S757" s="217"/>
      <c r="T757" s="217"/>
      <c r="U757" s="217"/>
      <c r="V757" s="217"/>
      <c r="W757" s="217"/>
      <c r="X757" s="217"/>
      <c r="Y757" s="217"/>
      <c r="Z757" s="217"/>
    </row>
    <row r="758" ht="15.75" customHeight="1" spans="1:26">
      <c r="A758" s="217"/>
      <c r="B758" s="217"/>
      <c r="C758" s="217"/>
      <c r="D758" s="217"/>
      <c r="E758" s="217"/>
      <c r="F758" s="217"/>
      <c r="G758" s="217"/>
      <c r="H758" s="217"/>
      <c r="I758" s="217"/>
      <c r="J758" s="217"/>
      <c r="K758" s="217"/>
      <c r="L758" s="217"/>
      <c r="M758" s="217"/>
      <c r="N758" s="217"/>
      <c r="O758" s="217"/>
      <c r="P758" s="217"/>
      <c r="Q758" s="217"/>
      <c r="R758" s="217"/>
      <c r="S758" s="217"/>
      <c r="T758" s="217"/>
      <c r="U758" s="217"/>
      <c r="V758" s="217"/>
      <c r="W758" s="217"/>
      <c r="X758" s="217"/>
      <c r="Y758" s="217"/>
      <c r="Z758" s="217"/>
    </row>
    <row r="759" ht="15.75" customHeight="1" spans="1:26">
      <c r="A759" s="217"/>
      <c r="B759" s="217"/>
      <c r="C759" s="217"/>
      <c r="D759" s="217"/>
      <c r="E759" s="217"/>
      <c r="F759" s="217"/>
      <c r="G759" s="217"/>
      <c r="H759" s="217"/>
      <c r="I759" s="217"/>
      <c r="J759" s="217"/>
      <c r="K759" s="217"/>
      <c r="L759" s="217"/>
      <c r="M759" s="217"/>
      <c r="N759" s="217"/>
      <c r="O759" s="217"/>
      <c r="P759" s="217"/>
      <c r="Q759" s="217"/>
      <c r="R759" s="217"/>
      <c r="S759" s="217"/>
      <c r="T759" s="217"/>
      <c r="U759" s="217"/>
      <c r="V759" s="217"/>
      <c r="W759" s="217"/>
      <c r="X759" s="217"/>
      <c r="Y759" s="217"/>
      <c r="Z759" s="217"/>
    </row>
    <row r="760" ht="15.75" customHeight="1" spans="1:26">
      <c r="A760" s="217"/>
      <c r="B760" s="217"/>
      <c r="C760" s="217"/>
      <c r="D760" s="217"/>
      <c r="E760" s="217"/>
      <c r="F760" s="217"/>
      <c r="G760" s="217"/>
      <c r="H760" s="217"/>
      <c r="I760" s="217"/>
      <c r="J760" s="217"/>
      <c r="K760" s="217"/>
      <c r="L760" s="217"/>
      <c r="M760" s="217"/>
      <c r="N760" s="217"/>
      <c r="O760" s="217"/>
      <c r="P760" s="217"/>
      <c r="Q760" s="217"/>
      <c r="R760" s="217"/>
      <c r="S760" s="217"/>
      <c r="T760" s="217"/>
      <c r="U760" s="217"/>
      <c r="V760" s="217"/>
      <c r="W760" s="217"/>
      <c r="X760" s="217"/>
      <c r="Y760" s="217"/>
      <c r="Z760" s="217"/>
    </row>
    <row r="761" ht="15.75" customHeight="1" spans="1:26">
      <c r="A761" s="217"/>
      <c r="B761" s="217"/>
      <c r="C761" s="217"/>
      <c r="D761" s="217"/>
      <c r="E761" s="217"/>
      <c r="F761" s="217"/>
      <c r="G761" s="217"/>
      <c r="H761" s="217"/>
      <c r="I761" s="217"/>
      <c r="J761" s="217"/>
      <c r="K761" s="217"/>
      <c r="L761" s="217"/>
      <c r="M761" s="217"/>
      <c r="N761" s="217"/>
      <c r="O761" s="217"/>
      <c r="P761" s="217"/>
      <c r="Q761" s="217"/>
      <c r="R761" s="217"/>
      <c r="S761" s="217"/>
      <c r="T761" s="217"/>
      <c r="U761" s="217"/>
      <c r="V761" s="217"/>
      <c r="W761" s="217"/>
      <c r="X761" s="217"/>
      <c r="Y761" s="217"/>
      <c r="Z761" s="217"/>
    </row>
    <row r="762" ht="15.75" customHeight="1" spans="1:26">
      <c r="A762" s="217"/>
      <c r="B762" s="217"/>
      <c r="C762" s="217"/>
      <c r="D762" s="217"/>
      <c r="E762" s="217"/>
      <c r="F762" s="217"/>
      <c r="G762" s="217"/>
      <c r="H762" s="217"/>
      <c r="I762" s="217"/>
      <c r="J762" s="217"/>
      <c r="K762" s="217"/>
      <c r="L762" s="217"/>
      <c r="M762" s="217"/>
      <c r="N762" s="217"/>
      <c r="O762" s="217"/>
      <c r="P762" s="217"/>
      <c r="Q762" s="217"/>
      <c r="R762" s="217"/>
      <c r="S762" s="217"/>
      <c r="T762" s="217"/>
      <c r="U762" s="217"/>
      <c r="V762" s="217"/>
      <c r="W762" s="217"/>
      <c r="X762" s="217"/>
      <c r="Y762" s="217"/>
      <c r="Z762" s="217"/>
    </row>
    <row r="763" ht="15.75" customHeight="1" spans="1:26">
      <c r="A763" s="217"/>
      <c r="B763" s="217"/>
      <c r="C763" s="217"/>
      <c r="D763" s="217"/>
      <c r="E763" s="217"/>
      <c r="F763" s="217"/>
      <c r="G763" s="217"/>
      <c r="H763" s="217"/>
      <c r="I763" s="217"/>
      <c r="J763" s="217"/>
      <c r="K763" s="217"/>
      <c r="L763" s="217"/>
      <c r="M763" s="217"/>
      <c r="N763" s="217"/>
      <c r="O763" s="217"/>
      <c r="P763" s="217"/>
      <c r="Q763" s="217"/>
      <c r="R763" s="217"/>
      <c r="S763" s="217"/>
      <c r="T763" s="217"/>
      <c r="U763" s="217"/>
      <c r="V763" s="217"/>
      <c r="W763" s="217"/>
      <c r="X763" s="217"/>
      <c r="Y763" s="217"/>
      <c r="Z763" s="217"/>
    </row>
    <row r="764" ht="15.75" customHeight="1" spans="1:26">
      <c r="A764" s="217"/>
      <c r="B764" s="217"/>
      <c r="C764" s="217"/>
      <c r="D764" s="217"/>
      <c r="E764" s="217"/>
      <c r="F764" s="217"/>
      <c r="G764" s="217"/>
      <c r="H764" s="217"/>
      <c r="I764" s="217"/>
      <c r="J764" s="217"/>
      <c r="K764" s="217"/>
      <c r="L764" s="217"/>
      <c r="M764" s="217"/>
      <c r="N764" s="217"/>
      <c r="O764" s="217"/>
      <c r="P764" s="217"/>
      <c r="Q764" s="217"/>
      <c r="R764" s="217"/>
      <c r="S764" s="217"/>
      <c r="T764" s="217"/>
      <c r="U764" s="217"/>
      <c r="V764" s="217"/>
      <c r="W764" s="217"/>
      <c r="X764" s="217"/>
      <c r="Y764" s="217"/>
      <c r="Z764" s="217"/>
    </row>
    <row r="765" ht="15.75" customHeight="1" spans="1:26">
      <c r="A765" s="217"/>
      <c r="B765" s="217"/>
      <c r="C765" s="217"/>
      <c r="D765" s="217"/>
      <c r="E765" s="217"/>
      <c r="F765" s="217"/>
      <c r="G765" s="217"/>
      <c r="H765" s="217"/>
      <c r="I765" s="217"/>
      <c r="J765" s="217"/>
      <c r="K765" s="217"/>
      <c r="L765" s="217"/>
      <c r="M765" s="217"/>
      <c r="N765" s="217"/>
      <c r="O765" s="217"/>
      <c r="P765" s="217"/>
      <c r="Q765" s="217"/>
      <c r="R765" s="217"/>
      <c r="S765" s="217"/>
      <c r="T765" s="217"/>
      <c r="U765" s="217"/>
      <c r="V765" s="217"/>
      <c r="W765" s="217"/>
      <c r="X765" s="217"/>
      <c r="Y765" s="217"/>
      <c r="Z765" s="217"/>
    </row>
    <row r="766" ht="15.75" customHeight="1" spans="1:26">
      <c r="A766" s="217"/>
      <c r="B766" s="217"/>
      <c r="C766" s="217"/>
      <c r="D766" s="217"/>
      <c r="E766" s="217"/>
      <c r="F766" s="217"/>
      <c r="G766" s="217"/>
      <c r="H766" s="217"/>
      <c r="I766" s="217"/>
      <c r="J766" s="217"/>
      <c r="K766" s="217"/>
      <c r="L766" s="217"/>
      <c r="M766" s="217"/>
      <c r="N766" s="217"/>
      <c r="O766" s="217"/>
      <c r="P766" s="217"/>
      <c r="Q766" s="217"/>
      <c r="R766" s="217"/>
      <c r="S766" s="217"/>
      <c r="T766" s="217"/>
      <c r="U766" s="217"/>
      <c r="V766" s="217"/>
      <c r="W766" s="217"/>
      <c r="X766" s="217"/>
      <c r="Y766" s="217"/>
      <c r="Z766" s="217"/>
    </row>
    <row r="767" ht="15.75" customHeight="1" spans="1:26">
      <c r="A767" s="217"/>
      <c r="B767" s="217"/>
      <c r="C767" s="217"/>
      <c r="D767" s="217"/>
      <c r="E767" s="217"/>
      <c r="F767" s="217"/>
      <c r="G767" s="217"/>
      <c r="H767" s="217"/>
      <c r="I767" s="217"/>
      <c r="J767" s="217"/>
      <c r="K767" s="217"/>
      <c r="L767" s="217"/>
      <c r="M767" s="217"/>
      <c r="N767" s="217"/>
      <c r="O767" s="217"/>
      <c r="P767" s="217"/>
      <c r="Q767" s="217"/>
      <c r="R767" s="217"/>
      <c r="S767" s="217"/>
      <c r="T767" s="217"/>
      <c r="U767" s="217"/>
      <c r="V767" s="217"/>
      <c r="W767" s="217"/>
      <c r="X767" s="217"/>
      <c r="Y767" s="217"/>
      <c r="Z767" s="217"/>
    </row>
    <row r="768" ht="15.75" customHeight="1" spans="1:26">
      <c r="A768" s="217"/>
      <c r="B768" s="217"/>
      <c r="C768" s="217"/>
      <c r="D768" s="217"/>
      <c r="E768" s="217"/>
      <c r="F768" s="217"/>
      <c r="G768" s="217"/>
      <c r="H768" s="217"/>
      <c r="I768" s="217"/>
      <c r="J768" s="217"/>
      <c r="K768" s="217"/>
      <c r="L768" s="217"/>
      <c r="M768" s="217"/>
      <c r="N768" s="217"/>
      <c r="O768" s="217"/>
      <c r="P768" s="217"/>
      <c r="Q768" s="217"/>
      <c r="R768" s="217"/>
      <c r="S768" s="217"/>
      <c r="T768" s="217"/>
      <c r="U768" s="217"/>
      <c r="V768" s="217"/>
      <c r="W768" s="217"/>
      <c r="X768" s="217"/>
      <c r="Y768" s="217"/>
      <c r="Z768" s="217"/>
    </row>
    <row r="769" ht="15.75" customHeight="1" spans="1:26">
      <c r="A769" s="217"/>
      <c r="B769" s="217"/>
      <c r="C769" s="217"/>
      <c r="D769" s="217"/>
      <c r="E769" s="217"/>
      <c r="F769" s="217"/>
      <c r="G769" s="217"/>
      <c r="H769" s="217"/>
      <c r="I769" s="217"/>
      <c r="J769" s="217"/>
      <c r="K769" s="217"/>
      <c r="L769" s="217"/>
      <c r="M769" s="217"/>
      <c r="N769" s="217"/>
      <c r="O769" s="217"/>
      <c r="P769" s="217"/>
      <c r="Q769" s="217"/>
      <c r="R769" s="217"/>
      <c r="S769" s="217"/>
      <c r="T769" s="217"/>
      <c r="U769" s="217"/>
      <c r="V769" s="217"/>
      <c r="W769" s="217"/>
      <c r="X769" s="217"/>
      <c r="Y769" s="217"/>
      <c r="Z769" s="217"/>
    </row>
    <row r="770" ht="15.75" customHeight="1" spans="1:26">
      <c r="A770" s="217"/>
      <c r="B770" s="217"/>
      <c r="C770" s="217"/>
      <c r="D770" s="217"/>
      <c r="E770" s="217"/>
      <c r="F770" s="217"/>
      <c r="G770" s="217"/>
      <c r="H770" s="217"/>
      <c r="I770" s="217"/>
      <c r="J770" s="217"/>
      <c r="K770" s="217"/>
      <c r="L770" s="217"/>
      <c r="M770" s="217"/>
      <c r="N770" s="217"/>
      <c r="O770" s="217"/>
      <c r="P770" s="217"/>
      <c r="Q770" s="217"/>
      <c r="R770" s="217"/>
      <c r="S770" s="217"/>
      <c r="T770" s="217"/>
      <c r="U770" s="217"/>
      <c r="V770" s="217"/>
      <c r="W770" s="217"/>
      <c r="X770" s="217"/>
      <c r="Y770" s="217"/>
      <c r="Z770" s="217"/>
    </row>
    <row r="771" ht="15.75" customHeight="1" spans="1:26">
      <c r="A771" s="217"/>
      <c r="B771" s="217"/>
      <c r="C771" s="217"/>
      <c r="D771" s="217"/>
      <c r="E771" s="217"/>
      <c r="F771" s="217"/>
      <c r="G771" s="217"/>
      <c r="H771" s="217"/>
      <c r="I771" s="217"/>
      <c r="J771" s="217"/>
      <c r="K771" s="217"/>
      <c r="L771" s="217"/>
      <c r="M771" s="217"/>
      <c r="N771" s="217"/>
      <c r="O771" s="217"/>
      <c r="P771" s="217"/>
      <c r="Q771" s="217"/>
      <c r="R771" s="217"/>
      <c r="S771" s="217"/>
      <c r="T771" s="217"/>
      <c r="U771" s="217"/>
      <c r="V771" s="217"/>
      <c r="W771" s="217"/>
      <c r="X771" s="217"/>
      <c r="Y771" s="217"/>
      <c r="Z771" s="217"/>
    </row>
    <row r="772" ht="15.75" customHeight="1" spans="1:26">
      <c r="A772" s="217"/>
      <c r="B772" s="217"/>
      <c r="C772" s="217"/>
      <c r="D772" s="217"/>
      <c r="E772" s="217"/>
      <c r="F772" s="217"/>
      <c r="G772" s="217"/>
      <c r="H772" s="217"/>
      <c r="I772" s="217"/>
      <c r="J772" s="217"/>
      <c r="K772" s="217"/>
      <c r="L772" s="217"/>
      <c r="M772" s="217"/>
      <c r="N772" s="217"/>
      <c r="O772" s="217"/>
      <c r="P772" s="217"/>
      <c r="Q772" s="217"/>
      <c r="R772" s="217"/>
      <c r="S772" s="217"/>
      <c r="T772" s="217"/>
      <c r="U772" s="217"/>
      <c r="V772" s="217"/>
      <c r="W772" s="217"/>
      <c r="X772" s="217"/>
      <c r="Y772" s="217"/>
      <c r="Z772" s="217"/>
    </row>
    <row r="773" ht="15.75" customHeight="1" spans="1:26">
      <c r="A773" s="217"/>
      <c r="B773" s="217"/>
      <c r="C773" s="217"/>
      <c r="D773" s="217"/>
      <c r="E773" s="217"/>
      <c r="F773" s="217"/>
      <c r="G773" s="217"/>
      <c r="H773" s="217"/>
      <c r="I773" s="217"/>
      <c r="J773" s="217"/>
      <c r="K773" s="217"/>
      <c r="L773" s="217"/>
      <c r="M773" s="217"/>
      <c r="N773" s="217"/>
      <c r="O773" s="217"/>
      <c r="P773" s="217"/>
      <c r="Q773" s="217"/>
      <c r="R773" s="217"/>
      <c r="S773" s="217"/>
      <c r="T773" s="217"/>
      <c r="U773" s="217"/>
      <c r="V773" s="217"/>
      <c r="W773" s="217"/>
      <c r="X773" s="217"/>
      <c r="Y773" s="217"/>
      <c r="Z773" s="217"/>
    </row>
    <row r="774" ht="15.75" customHeight="1" spans="1:26">
      <c r="A774" s="217"/>
      <c r="B774" s="217"/>
      <c r="C774" s="217"/>
      <c r="D774" s="217"/>
      <c r="E774" s="217"/>
      <c r="F774" s="217"/>
      <c r="G774" s="217"/>
      <c r="H774" s="217"/>
      <c r="I774" s="217"/>
      <c r="J774" s="217"/>
      <c r="K774" s="217"/>
      <c r="L774" s="217"/>
      <c r="M774" s="217"/>
      <c r="N774" s="217"/>
      <c r="O774" s="217"/>
      <c r="P774" s="217"/>
      <c r="Q774" s="217"/>
      <c r="R774" s="217"/>
      <c r="S774" s="217"/>
      <c r="T774" s="217"/>
      <c r="U774" s="217"/>
      <c r="V774" s="217"/>
      <c r="W774" s="217"/>
      <c r="X774" s="217"/>
      <c r="Y774" s="217"/>
      <c r="Z774" s="217"/>
    </row>
    <row r="775" ht="15.75" customHeight="1" spans="1:26">
      <c r="A775" s="217"/>
      <c r="B775" s="217"/>
      <c r="C775" s="217"/>
      <c r="D775" s="217"/>
      <c r="E775" s="217"/>
      <c r="F775" s="217"/>
      <c r="G775" s="217"/>
      <c r="H775" s="217"/>
      <c r="I775" s="217"/>
      <c r="J775" s="217"/>
      <c r="K775" s="217"/>
      <c r="L775" s="217"/>
      <c r="M775" s="217"/>
      <c r="N775" s="217"/>
      <c r="O775" s="217"/>
      <c r="P775" s="217"/>
      <c r="Q775" s="217"/>
      <c r="R775" s="217"/>
      <c r="S775" s="217"/>
      <c r="T775" s="217"/>
      <c r="U775" s="217"/>
      <c r="V775" s="217"/>
      <c r="W775" s="217"/>
      <c r="X775" s="217"/>
      <c r="Y775" s="217"/>
      <c r="Z775" s="217"/>
    </row>
    <row r="776" ht="15.75" customHeight="1" spans="1:26">
      <c r="A776" s="217"/>
      <c r="B776" s="217"/>
      <c r="C776" s="217"/>
      <c r="D776" s="217"/>
      <c r="E776" s="217"/>
      <c r="F776" s="217"/>
      <c r="G776" s="217"/>
      <c r="H776" s="217"/>
      <c r="I776" s="217"/>
      <c r="J776" s="217"/>
      <c r="K776" s="217"/>
      <c r="L776" s="217"/>
      <c r="M776" s="217"/>
      <c r="N776" s="217"/>
      <c r="O776" s="217"/>
      <c r="P776" s="217"/>
      <c r="Q776" s="217"/>
      <c r="R776" s="217"/>
      <c r="S776" s="217"/>
      <c r="T776" s="217"/>
      <c r="U776" s="217"/>
      <c r="V776" s="217"/>
      <c r="W776" s="217"/>
      <c r="X776" s="217"/>
      <c r="Y776" s="217"/>
      <c r="Z776" s="217"/>
    </row>
    <row r="777" ht="15.75" customHeight="1" spans="1:26">
      <c r="A777" s="217"/>
      <c r="B777" s="217"/>
      <c r="C777" s="217"/>
      <c r="D777" s="217"/>
      <c r="E777" s="217"/>
      <c r="F777" s="217"/>
      <c r="G777" s="217"/>
      <c r="H777" s="217"/>
      <c r="I777" s="217"/>
      <c r="J777" s="217"/>
      <c r="K777" s="217"/>
      <c r="L777" s="217"/>
      <c r="M777" s="217"/>
      <c r="N777" s="217"/>
      <c r="O777" s="217"/>
      <c r="P777" s="217"/>
      <c r="Q777" s="217"/>
      <c r="R777" s="217"/>
      <c r="S777" s="217"/>
      <c r="T777" s="217"/>
      <c r="U777" s="217"/>
      <c r="V777" s="217"/>
      <c r="W777" s="217"/>
      <c r="X777" s="217"/>
      <c r="Y777" s="217"/>
      <c r="Z777" s="217"/>
    </row>
    <row r="778" ht="15.75" customHeight="1" spans="1:26">
      <c r="A778" s="217"/>
      <c r="B778" s="217"/>
      <c r="C778" s="217"/>
      <c r="D778" s="217"/>
      <c r="E778" s="217"/>
      <c r="F778" s="217"/>
      <c r="G778" s="217"/>
      <c r="H778" s="217"/>
      <c r="I778" s="217"/>
      <c r="J778" s="217"/>
      <c r="K778" s="217"/>
      <c r="L778" s="217"/>
      <c r="M778" s="217"/>
      <c r="N778" s="217"/>
      <c r="O778" s="217"/>
      <c r="P778" s="217"/>
      <c r="Q778" s="217"/>
      <c r="R778" s="217"/>
      <c r="S778" s="217"/>
      <c r="T778" s="217"/>
      <c r="U778" s="217"/>
      <c r="V778" s="217"/>
      <c r="W778" s="217"/>
      <c r="X778" s="217"/>
      <c r="Y778" s="217"/>
      <c r="Z778" s="217"/>
    </row>
    <row r="779" ht="15.75" customHeight="1" spans="1:26">
      <c r="A779" s="217"/>
      <c r="B779" s="217"/>
      <c r="C779" s="217"/>
      <c r="D779" s="217"/>
      <c r="E779" s="217"/>
      <c r="F779" s="217"/>
      <c r="G779" s="217"/>
      <c r="H779" s="217"/>
      <c r="I779" s="217"/>
      <c r="J779" s="217"/>
      <c r="K779" s="217"/>
      <c r="L779" s="217"/>
      <c r="M779" s="217"/>
      <c r="N779" s="217"/>
      <c r="O779" s="217"/>
      <c r="P779" s="217"/>
      <c r="Q779" s="217"/>
      <c r="R779" s="217"/>
      <c r="S779" s="217"/>
      <c r="T779" s="217"/>
      <c r="U779" s="217"/>
      <c r="V779" s="217"/>
      <c r="W779" s="217"/>
      <c r="X779" s="217"/>
      <c r="Y779" s="217"/>
      <c r="Z779" s="217"/>
    </row>
    <row r="780" ht="15.75" customHeight="1" spans="1:26">
      <c r="A780" s="217"/>
      <c r="B780" s="217"/>
      <c r="C780" s="217"/>
      <c r="D780" s="217"/>
      <c r="E780" s="217"/>
      <c r="F780" s="217"/>
      <c r="G780" s="217"/>
      <c r="H780" s="217"/>
      <c r="I780" s="217"/>
      <c r="J780" s="217"/>
      <c r="K780" s="217"/>
      <c r="L780" s="217"/>
      <c r="M780" s="217"/>
      <c r="N780" s="217"/>
      <c r="O780" s="217"/>
      <c r="P780" s="217"/>
      <c r="Q780" s="217"/>
      <c r="R780" s="217"/>
      <c r="S780" s="217"/>
      <c r="T780" s="217"/>
      <c r="U780" s="217"/>
      <c r="V780" s="217"/>
      <c r="W780" s="217"/>
      <c r="X780" s="217"/>
      <c r="Y780" s="217"/>
      <c r="Z780" s="217"/>
    </row>
    <row r="781" ht="15.75" customHeight="1" spans="1:26">
      <c r="A781" s="217"/>
      <c r="B781" s="217"/>
      <c r="C781" s="217"/>
      <c r="D781" s="217"/>
      <c r="E781" s="217"/>
      <c r="F781" s="217"/>
      <c r="G781" s="217"/>
      <c r="H781" s="217"/>
      <c r="I781" s="217"/>
      <c r="J781" s="217"/>
      <c r="K781" s="217"/>
      <c r="L781" s="217"/>
      <c r="M781" s="217"/>
      <c r="N781" s="217"/>
      <c r="O781" s="217"/>
      <c r="P781" s="217"/>
      <c r="Q781" s="217"/>
      <c r="R781" s="217"/>
      <c r="S781" s="217"/>
      <c r="T781" s="217"/>
      <c r="U781" s="217"/>
      <c r="V781" s="217"/>
      <c r="W781" s="217"/>
      <c r="X781" s="217"/>
      <c r="Y781" s="217"/>
      <c r="Z781" s="217"/>
    </row>
    <row r="782" ht="15.75" customHeight="1" spans="1:26">
      <c r="A782" s="217"/>
      <c r="B782" s="217"/>
      <c r="C782" s="217"/>
      <c r="D782" s="217"/>
      <c r="E782" s="217"/>
      <c r="F782" s="217"/>
      <c r="G782" s="217"/>
      <c r="H782" s="217"/>
      <c r="I782" s="217"/>
      <c r="J782" s="217"/>
      <c r="K782" s="217"/>
      <c r="L782" s="217"/>
      <c r="M782" s="217"/>
      <c r="N782" s="217"/>
      <c r="O782" s="217"/>
      <c r="P782" s="217"/>
      <c r="Q782" s="217"/>
      <c r="R782" s="217"/>
      <c r="S782" s="217"/>
      <c r="T782" s="217"/>
      <c r="U782" s="217"/>
      <c r="V782" s="217"/>
      <c r="W782" s="217"/>
      <c r="X782" s="217"/>
      <c r="Y782" s="217"/>
      <c r="Z782" s="217"/>
    </row>
    <row r="783" ht="15.75" customHeight="1" spans="1:26">
      <c r="A783" s="217"/>
      <c r="B783" s="217"/>
      <c r="C783" s="217"/>
      <c r="D783" s="217"/>
      <c r="E783" s="217"/>
      <c r="F783" s="217"/>
      <c r="G783" s="217"/>
      <c r="H783" s="217"/>
      <c r="I783" s="217"/>
      <c r="J783" s="217"/>
      <c r="K783" s="217"/>
      <c r="L783" s="217"/>
      <c r="M783" s="217"/>
      <c r="N783" s="217"/>
      <c r="O783" s="217"/>
      <c r="P783" s="217"/>
      <c r="Q783" s="217"/>
      <c r="R783" s="217"/>
      <c r="S783" s="217"/>
      <c r="T783" s="217"/>
      <c r="U783" s="217"/>
      <c r="V783" s="217"/>
      <c r="W783" s="217"/>
      <c r="X783" s="217"/>
      <c r="Y783" s="217"/>
      <c r="Z783" s="217"/>
    </row>
    <row r="784" ht="15.75" customHeight="1" spans="1:26">
      <c r="A784" s="217"/>
      <c r="B784" s="217"/>
      <c r="C784" s="217"/>
      <c r="D784" s="217"/>
      <c r="E784" s="217"/>
      <c r="F784" s="217"/>
      <c r="G784" s="217"/>
      <c r="H784" s="217"/>
      <c r="I784" s="217"/>
      <c r="J784" s="217"/>
      <c r="K784" s="217"/>
      <c r="L784" s="217"/>
      <c r="M784" s="217"/>
      <c r="N784" s="217"/>
      <c r="O784" s="217"/>
      <c r="P784" s="217"/>
      <c r="Q784" s="217"/>
      <c r="R784" s="217"/>
      <c r="S784" s="217"/>
      <c r="T784" s="217"/>
      <c r="U784" s="217"/>
      <c r="V784" s="217"/>
      <c r="W784" s="217"/>
      <c r="X784" s="217"/>
      <c r="Y784" s="217"/>
      <c r="Z784" s="217"/>
    </row>
    <row r="785" ht="15.75" customHeight="1" spans="1:26">
      <c r="A785" s="217"/>
      <c r="B785" s="217"/>
      <c r="C785" s="217"/>
      <c r="D785" s="217"/>
      <c r="E785" s="217"/>
      <c r="F785" s="217"/>
      <c r="G785" s="217"/>
      <c r="H785" s="217"/>
      <c r="I785" s="217"/>
      <c r="J785" s="217"/>
      <c r="K785" s="217"/>
      <c r="L785" s="217"/>
      <c r="M785" s="217"/>
      <c r="N785" s="217"/>
      <c r="O785" s="217"/>
      <c r="P785" s="217"/>
      <c r="Q785" s="217"/>
      <c r="R785" s="217"/>
      <c r="S785" s="217"/>
      <c r="T785" s="217"/>
      <c r="U785" s="217"/>
      <c r="V785" s="217"/>
      <c r="W785" s="217"/>
      <c r="X785" s="217"/>
      <c r="Y785" s="217"/>
      <c r="Z785" s="217"/>
    </row>
    <row r="786" ht="15.75" customHeight="1" spans="1:26">
      <c r="A786" s="217"/>
      <c r="B786" s="217"/>
      <c r="C786" s="217"/>
      <c r="D786" s="217"/>
      <c r="E786" s="217"/>
      <c r="F786" s="217"/>
      <c r="G786" s="217"/>
      <c r="H786" s="217"/>
      <c r="I786" s="217"/>
      <c r="J786" s="217"/>
      <c r="K786" s="217"/>
      <c r="L786" s="217"/>
      <c r="M786" s="217"/>
      <c r="N786" s="217"/>
      <c r="O786" s="217"/>
      <c r="P786" s="217"/>
      <c r="Q786" s="217"/>
      <c r="R786" s="217"/>
      <c r="S786" s="217"/>
      <c r="T786" s="217"/>
      <c r="U786" s="217"/>
      <c r="V786" s="217"/>
      <c r="W786" s="217"/>
      <c r="X786" s="217"/>
      <c r="Y786" s="217"/>
      <c r="Z786" s="217"/>
    </row>
    <row r="787" ht="15.75" customHeight="1" spans="1:26">
      <c r="A787" s="217"/>
      <c r="B787" s="217"/>
      <c r="C787" s="217"/>
      <c r="D787" s="217"/>
      <c r="E787" s="217"/>
      <c r="F787" s="217"/>
      <c r="G787" s="217"/>
      <c r="H787" s="217"/>
      <c r="I787" s="217"/>
      <c r="J787" s="217"/>
      <c r="K787" s="217"/>
      <c r="L787" s="217"/>
      <c r="M787" s="217"/>
      <c r="N787" s="217"/>
      <c r="O787" s="217"/>
      <c r="P787" s="217"/>
      <c r="Q787" s="217"/>
      <c r="R787" s="217"/>
      <c r="S787" s="217"/>
      <c r="T787" s="217"/>
      <c r="U787" s="217"/>
      <c r="V787" s="217"/>
      <c r="W787" s="217"/>
      <c r="X787" s="217"/>
      <c r="Y787" s="217"/>
      <c r="Z787" s="217"/>
    </row>
    <row r="788" ht="15.75" customHeight="1" spans="1:26">
      <c r="A788" s="217"/>
      <c r="B788" s="217"/>
      <c r="C788" s="217"/>
      <c r="D788" s="217"/>
      <c r="E788" s="217"/>
      <c r="F788" s="217"/>
      <c r="G788" s="217"/>
      <c r="H788" s="217"/>
      <c r="I788" s="217"/>
      <c r="J788" s="217"/>
      <c r="K788" s="217"/>
      <c r="L788" s="217"/>
      <c r="M788" s="217"/>
      <c r="N788" s="217"/>
      <c r="O788" s="217"/>
      <c r="P788" s="217"/>
      <c r="Q788" s="217"/>
      <c r="R788" s="217"/>
      <c r="S788" s="217"/>
      <c r="T788" s="217"/>
      <c r="U788" s="217"/>
      <c r="V788" s="217"/>
      <c r="W788" s="217"/>
      <c r="X788" s="217"/>
      <c r="Y788" s="217"/>
      <c r="Z788" s="217"/>
    </row>
    <row r="789" ht="15.75" customHeight="1" spans="1:26">
      <c r="A789" s="217"/>
      <c r="B789" s="217"/>
      <c r="C789" s="217"/>
      <c r="D789" s="217"/>
      <c r="E789" s="217"/>
      <c r="F789" s="217"/>
      <c r="G789" s="217"/>
      <c r="H789" s="217"/>
      <c r="I789" s="217"/>
      <c r="J789" s="217"/>
      <c r="K789" s="217"/>
      <c r="L789" s="217"/>
      <c r="M789" s="217"/>
      <c r="N789" s="217"/>
      <c r="O789" s="217"/>
      <c r="P789" s="217"/>
      <c r="Q789" s="217"/>
      <c r="R789" s="217"/>
      <c r="S789" s="217"/>
      <c r="T789" s="217"/>
      <c r="U789" s="217"/>
      <c r="V789" s="217"/>
      <c r="W789" s="217"/>
      <c r="X789" s="217"/>
      <c r="Y789" s="217"/>
      <c r="Z789" s="217"/>
    </row>
    <row r="790" ht="15.75" customHeight="1" spans="1:26">
      <c r="A790" s="217"/>
      <c r="B790" s="217"/>
      <c r="C790" s="217"/>
      <c r="D790" s="217"/>
      <c r="E790" s="217"/>
      <c r="F790" s="217"/>
      <c r="G790" s="217"/>
      <c r="H790" s="217"/>
      <c r="I790" s="217"/>
      <c r="J790" s="217"/>
      <c r="K790" s="217"/>
      <c r="L790" s="217"/>
      <c r="M790" s="217"/>
      <c r="N790" s="217"/>
      <c r="O790" s="217"/>
      <c r="P790" s="217"/>
      <c r="Q790" s="217"/>
      <c r="R790" s="217"/>
      <c r="S790" s="217"/>
      <c r="T790" s="217"/>
      <c r="U790" s="217"/>
      <c r="V790" s="217"/>
      <c r="W790" s="217"/>
      <c r="X790" s="217"/>
      <c r="Y790" s="217"/>
      <c r="Z790" s="217"/>
    </row>
    <row r="791" ht="15.75" customHeight="1" spans="1:26">
      <c r="A791" s="217"/>
      <c r="B791" s="217"/>
      <c r="C791" s="217"/>
      <c r="D791" s="217"/>
      <c r="E791" s="217"/>
      <c r="F791" s="217"/>
      <c r="G791" s="217"/>
      <c r="H791" s="217"/>
      <c r="I791" s="217"/>
      <c r="J791" s="217"/>
      <c r="K791" s="217"/>
      <c r="L791" s="217"/>
      <c r="M791" s="217"/>
      <c r="N791" s="217"/>
      <c r="O791" s="217"/>
      <c r="P791" s="217"/>
      <c r="Q791" s="217"/>
      <c r="R791" s="217"/>
      <c r="S791" s="217"/>
      <c r="T791" s="217"/>
      <c r="U791" s="217"/>
      <c r="V791" s="217"/>
      <c r="W791" s="217"/>
      <c r="X791" s="217"/>
      <c r="Y791" s="217"/>
      <c r="Z791" s="217"/>
    </row>
    <row r="792" ht="15.75" customHeight="1" spans="1:26">
      <c r="A792" s="217"/>
      <c r="B792" s="217"/>
      <c r="C792" s="217"/>
      <c r="D792" s="217"/>
      <c r="E792" s="217"/>
      <c r="F792" s="217"/>
      <c r="G792" s="217"/>
      <c r="H792" s="217"/>
      <c r="I792" s="217"/>
      <c r="J792" s="217"/>
      <c r="K792" s="217"/>
      <c r="L792" s="217"/>
      <c r="M792" s="217"/>
      <c r="N792" s="217"/>
      <c r="O792" s="217"/>
      <c r="P792" s="217"/>
      <c r="Q792" s="217"/>
      <c r="R792" s="217"/>
      <c r="S792" s="217"/>
      <c r="T792" s="217"/>
      <c r="U792" s="217"/>
      <c r="V792" s="217"/>
      <c r="W792" s="217"/>
      <c r="X792" s="217"/>
      <c r="Y792" s="217"/>
      <c r="Z792" s="217"/>
    </row>
    <row r="793" ht="15.75" customHeight="1" spans="1:26">
      <c r="A793" s="217"/>
      <c r="B793" s="217"/>
      <c r="C793" s="217"/>
      <c r="D793" s="217"/>
      <c r="E793" s="217"/>
      <c r="F793" s="217"/>
      <c r="G793" s="217"/>
      <c r="H793" s="217"/>
      <c r="I793" s="217"/>
      <c r="J793" s="217"/>
      <c r="K793" s="217"/>
      <c r="L793" s="217"/>
      <c r="M793" s="217"/>
      <c r="N793" s="217"/>
      <c r="O793" s="217"/>
      <c r="P793" s="217"/>
      <c r="Q793" s="217"/>
      <c r="R793" s="217"/>
      <c r="S793" s="217"/>
      <c r="T793" s="217"/>
      <c r="U793" s="217"/>
      <c r="V793" s="217"/>
      <c r="W793" s="217"/>
      <c r="X793" s="217"/>
      <c r="Y793" s="217"/>
      <c r="Z793" s="217"/>
    </row>
    <row r="794" ht="15.75" customHeight="1" spans="1:26">
      <c r="A794" s="217"/>
      <c r="B794" s="217"/>
      <c r="C794" s="217"/>
      <c r="D794" s="217"/>
      <c r="E794" s="217"/>
      <c r="F794" s="217"/>
      <c r="G794" s="217"/>
      <c r="H794" s="217"/>
      <c r="I794" s="217"/>
      <c r="J794" s="217"/>
      <c r="K794" s="217"/>
      <c r="L794" s="217"/>
      <c r="M794" s="217"/>
      <c r="N794" s="217"/>
      <c r="O794" s="217"/>
      <c r="P794" s="217"/>
      <c r="Q794" s="217"/>
      <c r="R794" s="217"/>
      <c r="S794" s="217"/>
      <c r="T794" s="217"/>
      <c r="U794" s="217"/>
      <c r="V794" s="217"/>
      <c r="W794" s="217"/>
      <c r="X794" s="217"/>
      <c r="Y794" s="217"/>
      <c r="Z794" s="217"/>
    </row>
    <row r="795" ht="15.75" customHeight="1" spans="1:26">
      <c r="A795" s="217"/>
      <c r="B795" s="217"/>
      <c r="C795" s="217"/>
      <c r="D795" s="217"/>
      <c r="E795" s="217"/>
      <c r="F795" s="217"/>
      <c r="G795" s="217"/>
      <c r="H795" s="217"/>
      <c r="I795" s="217"/>
      <c r="J795" s="217"/>
      <c r="K795" s="217"/>
      <c r="L795" s="217"/>
      <c r="M795" s="217"/>
      <c r="N795" s="217"/>
      <c r="O795" s="217"/>
      <c r="P795" s="217"/>
      <c r="Q795" s="217"/>
      <c r="R795" s="217"/>
      <c r="S795" s="217"/>
      <c r="T795" s="217"/>
      <c r="U795" s="217"/>
      <c r="V795" s="217"/>
      <c r="W795" s="217"/>
      <c r="X795" s="217"/>
      <c r="Y795" s="217"/>
      <c r="Z795" s="217"/>
    </row>
    <row r="796" ht="15.75" customHeight="1" spans="1:26">
      <c r="A796" s="217"/>
      <c r="B796" s="217"/>
      <c r="C796" s="217"/>
      <c r="D796" s="217"/>
      <c r="E796" s="217"/>
      <c r="F796" s="217"/>
      <c r="G796" s="217"/>
      <c r="H796" s="217"/>
      <c r="I796" s="217"/>
      <c r="J796" s="217"/>
      <c r="K796" s="217"/>
      <c r="L796" s="217"/>
      <c r="M796" s="217"/>
      <c r="N796" s="217"/>
      <c r="O796" s="217"/>
      <c r="P796" s="217"/>
      <c r="Q796" s="217"/>
      <c r="R796" s="217"/>
      <c r="S796" s="217"/>
      <c r="T796" s="217"/>
      <c r="U796" s="217"/>
      <c r="V796" s="217"/>
      <c r="W796" s="217"/>
      <c r="X796" s="217"/>
      <c r="Y796" s="217"/>
      <c r="Z796" s="217"/>
    </row>
    <row r="797" ht="15.75" customHeight="1" spans="1:26">
      <c r="A797" s="217"/>
      <c r="B797" s="217"/>
      <c r="C797" s="217"/>
      <c r="D797" s="217"/>
      <c r="E797" s="217"/>
      <c r="F797" s="217"/>
      <c r="G797" s="217"/>
      <c r="H797" s="217"/>
      <c r="I797" s="217"/>
      <c r="J797" s="217"/>
      <c r="K797" s="217"/>
      <c r="L797" s="217"/>
      <c r="M797" s="217"/>
      <c r="N797" s="217"/>
      <c r="O797" s="217"/>
      <c r="P797" s="217"/>
      <c r="Q797" s="217"/>
      <c r="R797" s="217"/>
      <c r="S797" s="217"/>
      <c r="T797" s="217"/>
      <c r="U797" s="217"/>
      <c r="V797" s="217"/>
      <c r="W797" s="217"/>
      <c r="X797" s="217"/>
      <c r="Y797" s="217"/>
      <c r="Z797" s="217"/>
    </row>
    <row r="798" ht="15.75" customHeight="1" spans="1:26">
      <c r="A798" s="217"/>
      <c r="B798" s="217"/>
      <c r="C798" s="217"/>
      <c r="D798" s="217"/>
      <c r="E798" s="217"/>
      <c r="F798" s="217"/>
      <c r="G798" s="217"/>
      <c r="H798" s="217"/>
      <c r="I798" s="217"/>
      <c r="J798" s="217"/>
      <c r="K798" s="217"/>
      <c r="L798" s="217"/>
      <c r="M798" s="217"/>
      <c r="N798" s="217"/>
      <c r="O798" s="217"/>
      <c r="P798" s="217"/>
      <c r="Q798" s="217"/>
      <c r="R798" s="217"/>
      <c r="S798" s="217"/>
      <c r="T798" s="217"/>
      <c r="U798" s="217"/>
      <c r="V798" s="217"/>
      <c r="W798" s="217"/>
      <c r="X798" s="217"/>
      <c r="Y798" s="217"/>
      <c r="Z798" s="217"/>
    </row>
    <row r="799" ht="15.75" customHeight="1" spans="1:26">
      <c r="A799" s="217"/>
      <c r="B799" s="217"/>
      <c r="C799" s="217"/>
      <c r="D799" s="217"/>
      <c r="E799" s="217"/>
      <c r="F799" s="217"/>
      <c r="G799" s="217"/>
      <c r="H799" s="217"/>
      <c r="I799" s="217"/>
      <c r="J799" s="217"/>
      <c r="K799" s="217"/>
      <c r="L799" s="217"/>
      <c r="M799" s="217"/>
      <c r="N799" s="217"/>
      <c r="O799" s="217"/>
      <c r="P799" s="217"/>
      <c r="Q799" s="217"/>
      <c r="R799" s="217"/>
      <c r="S799" s="217"/>
      <c r="T799" s="217"/>
      <c r="U799" s="217"/>
      <c r="V799" s="217"/>
      <c r="W799" s="217"/>
      <c r="X799" s="217"/>
      <c r="Y799" s="217"/>
      <c r="Z799" s="217"/>
    </row>
    <row r="800" ht="15.75" customHeight="1" spans="1:26">
      <c r="A800" s="217"/>
      <c r="B800" s="217"/>
      <c r="C800" s="217"/>
      <c r="D800" s="217"/>
      <c r="E800" s="217"/>
      <c r="F800" s="217"/>
      <c r="G800" s="217"/>
      <c r="H800" s="217"/>
      <c r="I800" s="217"/>
      <c r="J800" s="217"/>
      <c r="K800" s="217"/>
      <c r="L800" s="217"/>
      <c r="M800" s="217"/>
      <c r="N800" s="217"/>
      <c r="O800" s="217"/>
      <c r="P800" s="217"/>
      <c r="Q800" s="217"/>
      <c r="R800" s="217"/>
      <c r="S800" s="217"/>
      <c r="T800" s="217"/>
      <c r="U800" s="217"/>
      <c r="V800" s="217"/>
      <c r="W800" s="217"/>
      <c r="X800" s="217"/>
      <c r="Y800" s="217"/>
      <c r="Z800" s="217"/>
    </row>
    <row r="801" ht="15.75" customHeight="1" spans="1:26">
      <c r="A801" s="217"/>
      <c r="B801" s="217"/>
      <c r="C801" s="217"/>
      <c r="D801" s="217"/>
      <c r="E801" s="217"/>
      <c r="F801" s="217"/>
      <c r="G801" s="217"/>
      <c r="H801" s="217"/>
      <c r="I801" s="217"/>
      <c r="J801" s="217"/>
      <c r="K801" s="217"/>
      <c r="L801" s="217"/>
      <c r="M801" s="217"/>
      <c r="N801" s="217"/>
      <c r="O801" s="217"/>
      <c r="P801" s="217"/>
      <c r="Q801" s="217"/>
      <c r="R801" s="217"/>
      <c r="S801" s="217"/>
      <c r="T801" s="217"/>
      <c r="U801" s="217"/>
      <c r="V801" s="217"/>
      <c r="W801" s="217"/>
      <c r="X801" s="217"/>
      <c r="Y801" s="217"/>
      <c r="Z801" s="217"/>
    </row>
    <row r="802" ht="15.75" customHeight="1" spans="1:26">
      <c r="A802" s="217"/>
      <c r="B802" s="217"/>
      <c r="C802" s="217"/>
      <c r="D802" s="217"/>
      <c r="E802" s="217"/>
      <c r="F802" s="217"/>
      <c r="G802" s="217"/>
      <c r="H802" s="217"/>
      <c r="I802" s="217"/>
      <c r="J802" s="217"/>
      <c r="K802" s="217"/>
      <c r="L802" s="217"/>
      <c r="M802" s="217"/>
      <c r="N802" s="217"/>
      <c r="O802" s="217"/>
      <c r="P802" s="217"/>
      <c r="Q802" s="217"/>
      <c r="R802" s="217"/>
      <c r="S802" s="217"/>
      <c r="T802" s="217"/>
      <c r="U802" s="217"/>
      <c r="V802" s="217"/>
      <c r="W802" s="217"/>
      <c r="X802" s="217"/>
      <c r="Y802" s="217"/>
      <c r="Z802" s="217"/>
    </row>
    <row r="803" ht="15.75" customHeight="1" spans="1:26">
      <c r="A803" s="217"/>
      <c r="B803" s="217"/>
      <c r="C803" s="217"/>
      <c r="D803" s="217"/>
      <c r="E803" s="217"/>
      <c r="F803" s="217"/>
      <c r="G803" s="217"/>
      <c r="H803" s="217"/>
      <c r="I803" s="217"/>
      <c r="J803" s="217"/>
      <c r="K803" s="217"/>
      <c r="L803" s="217"/>
      <c r="M803" s="217"/>
      <c r="N803" s="217"/>
      <c r="O803" s="217"/>
      <c r="P803" s="217"/>
      <c r="Q803" s="217"/>
      <c r="R803" s="217"/>
      <c r="S803" s="217"/>
      <c r="T803" s="217"/>
      <c r="U803" s="217"/>
      <c r="V803" s="217"/>
      <c r="W803" s="217"/>
      <c r="X803" s="217"/>
      <c r="Y803" s="217"/>
      <c r="Z803" s="217"/>
    </row>
    <row r="804" ht="15.75" customHeight="1" spans="1:26">
      <c r="A804" s="217"/>
      <c r="B804" s="217"/>
      <c r="C804" s="217"/>
      <c r="D804" s="217"/>
      <c r="E804" s="217"/>
      <c r="F804" s="217"/>
      <c r="G804" s="217"/>
      <c r="H804" s="217"/>
      <c r="I804" s="217"/>
      <c r="J804" s="217"/>
      <c r="K804" s="217"/>
      <c r="L804" s="217"/>
      <c r="M804" s="217"/>
      <c r="N804" s="217"/>
      <c r="O804" s="217"/>
      <c r="P804" s="217"/>
      <c r="Q804" s="217"/>
      <c r="R804" s="217"/>
      <c r="S804" s="217"/>
      <c r="T804" s="217"/>
      <c r="U804" s="217"/>
      <c r="V804" s="217"/>
      <c r="W804" s="217"/>
      <c r="X804" s="217"/>
      <c r="Y804" s="217"/>
      <c r="Z804" s="217"/>
    </row>
    <row r="805" ht="15.75" customHeight="1" spans="1:26">
      <c r="A805" s="217"/>
      <c r="B805" s="217"/>
      <c r="C805" s="217"/>
      <c r="D805" s="217"/>
      <c r="E805" s="217"/>
      <c r="F805" s="217"/>
      <c r="G805" s="217"/>
      <c r="H805" s="217"/>
      <c r="I805" s="217"/>
      <c r="J805" s="217"/>
      <c r="K805" s="217"/>
      <c r="L805" s="217"/>
      <c r="M805" s="217"/>
      <c r="N805" s="217"/>
      <c r="O805" s="217"/>
      <c r="P805" s="217"/>
      <c r="Q805" s="217"/>
      <c r="R805" s="217"/>
      <c r="S805" s="217"/>
      <c r="T805" s="217"/>
      <c r="U805" s="217"/>
      <c r="V805" s="217"/>
      <c r="W805" s="217"/>
      <c r="X805" s="217"/>
      <c r="Y805" s="217"/>
      <c r="Z805" s="217"/>
    </row>
    <row r="806" ht="15.75" customHeight="1" spans="1:26">
      <c r="A806" s="217"/>
      <c r="B806" s="217"/>
      <c r="C806" s="217"/>
      <c r="D806" s="217"/>
      <c r="E806" s="217"/>
      <c r="F806" s="217"/>
      <c r="G806" s="217"/>
      <c r="H806" s="217"/>
      <c r="I806" s="217"/>
      <c r="J806" s="217"/>
      <c r="K806" s="217"/>
      <c r="L806" s="217"/>
      <c r="M806" s="217"/>
      <c r="N806" s="217"/>
      <c r="O806" s="217"/>
      <c r="P806" s="217"/>
      <c r="Q806" s="217"/>
      <c r="R806" s="217"/>
      <c r="S806" s="217"/>
      <c r="T806" s="217"/>
      <c r="U806" s="217"/>
      <c r="V806" s="217"/>
      <c r="W806" s="217"/>
      <c r="X806" s="217"/>
      <c r="Y806" s="217"/>
      <c r="Z806" s="217"/>
    </row>
    <row r="807" ht="15.75" customHeight="1" spans="1:26">
      <c r="A807" s="217"/>
      <c r="B807" s="217"/>
      <c r="C807" s="217"/>
      <c r="D807" s="217"/>
      <c r="E807" s="217"/>
      <c r="F807" s="217"/>
      <c r="G807" s="217"/>
      <c r="H807" s="217"/>
      <c r="I807" s="217"/>
      <c r="J807" s="217"/>
      <c r="K807" s="217"/>
      <c r="L807" s="217"/>
      <c r="M807" s="217"/>
      <c r="N807" s="217"/>
      <c r="O807" s="217"/>
      <c r="P807" s="217"/>
      <c r="Q807" s="217"/>
      <c r="R807" s="217"/>
      <c r="S807" s="217"/>
      <c r="T807" s="217"/>
      <c r="U807" s="217"/>
      <c r="V807" s="217"/>
      <c r="W807" s="217"/>
      <c r="X807" s="217"/>
      <c r="Y807" s="217"/>
      <c r="Z807" s="217"/>
    </row>
    <row r="808" ht="15.75" customHeight="1" spans="1:26">
      <c r="A808" s="217"/>
      <c r="B808" s="217"/>
      <c r="C808" s="217"/>
      <c r="D808" s="217"/>
      <c r="E808" s="217"/>
      <c r="F808" s="217"/>
      <c r="G808" s="217"/>
      <c r="H808" s="217"/>
      <c r="I808" s="217"/>
      <c r="J808" s="217"/>
      <c r="K808" s="217"/>
      <c r="L808" s="217"/>
      <c r="M808" s="217"/>
      <c r="N808" s="217"/>
      <c r="O808" s="217"/>
      <c r="P808" s="217"/>
      <c r="Q808" s="217"/>
      <c r="R808" s="217"/>
      <c r="S808" s="217"/>
      <c r="T808" s="217"/>
      <c r="U808" s="217"/>
      <c r="V808" s="217"/>
      <c r="W808" s="217"/>
      <c r="X808" s="217"/>
      <c r="Y808" s="217"/>
      <c r="Z808" s="217"/>
    </row>
    <row r="809" ht="15.75" customHeight="1" spans="1:26">
      <c r="A809" s="217"/>
      <c r="B809" s="217"/>
      <c r="C809" s="217"/>
      <c r="D809" s="217"/>
      <c r="E809" s="217"/>
      <c r="F809" s="217"/>
      <c r="G809" s="217"/>
      <c r="H809" s="217"/>
      <c r="I809" s="217"/>
      <c r="J809" s="217"/>
      <c r="K809" s="217"/>
      <c r="L809" s="217"/>
      <c r="M809" s="217"/>
      <c r="N809" s="217"/>
      <c r="O809" s="217"/>
      <c r="P809" s="217"/>
      <c r="Q809" s="217"/>
      <c r="R809" s="217"/>
      <c r="S809" s="217"/>
      <c r="T809" s="217"/>
      <c r="U809" s="217"/>
      <c r="V809" s="217"/>
      <c r="W809" s="217"/>
      <c r="X809" s="217"/>
      <c r="Y809" s="217"/>
      <c r="Z809" s="217"/>
    </row>
    <row r="810" ht="15.75" customHeight="1" spans="1:26">
      <c r="A810" s="217"/>
      <c r="B810" s="217"/>
      <c r="C810" s="217"/>
      <c r="D810" s="217"/>
      <c r="E810" s="217"/>
      <c r="F810" s="217"/>
      <c r="G810" s="217"/>
      <c r="H810" s="217"/>
      <c r="I810" s="217"/>
      <c r="J810" s="217"/>
      <c r="K810" s="217"/>
      <c r="L810" s="217"/>
      <c r="M810" s="217"/>
      <c r="N810" s="217"/>
      <c r="O810" s="217"/>
      <c r="P810" s="217"/>
      <c r="Q810" s="217"/>
      <c r="R810" s="217"/>
      <c r="S810" s="217"/>
      <c r="T810" s="217"/>
      <c r="U810" s="217"/>
      <c r="V810" s="217"/>
      <c r="W810" s="217"/>
      <c r="X810" s="217"/>
      <c r="Y810" s="217"/>
      <c r="Z810" s="217"/>
    </row>
    <row r="811" ht="15.75" customHeight="1" spans="1:26">
      <c r="A811" s="217"/>
      <c r="B811" s="217"/>
      <c r="C811" s="217"/>
      <c r="D811" s="217"/>
      <c r="E811" s="217"/>
      <c r="F811" s="217"/>
      <c r="G811" s="217"/>
      <c r="H811" s="217"/>
      <c r="I811" s="217"/>
      <c r="J811" s="217"/>
      <c r="K811" s="217"/>
      <c r="L811" s="217"/>
      <c r="M811" s="217"/>
      <c r="N811" s="217"/>
      <c r="O811" s="217"/>
      <c r="P811" s="217"/>
      <c r="Q811" s="217"/>
      <c r="R811" s="217"/>
      <c r="S811" s="217"/>
      <c r="T811" s="217"/>
      <c r="U811" s="217"/>
      <c r="V811" s="217"/>
      <c r="W811" s="217"/>
      <c r="X811" s="217"/>
      <c r="Y811" s="217"/>
      <c r="Z811" s="217"/>
    </row>
    <row r="812" ht="15.75" customHeight="1" spans="1:26">
      <c r="A812" s="217"/>
      <c r="B812" s="217"/>
      <c r="C812" s="217"/>
      <c r="D812" s="217"/>
      <c r="E812" s="217"/>
      <c r="F812" s="217"/>
      <c r="G812" s="217"/>
      <c r="H812" s="217"/>
      <c r="I812" s="217"/>
      <c r="J812" s="217"/>
      <c r="K812" s="217"/>
      <c r="L812" s="217"/>
      <c r="M812" s="217"/>
      <c r="N812" s="217"/>
      <c r="O812" s="217"/>
      <c r="P812" s="217"/>
      <c r="Q812" s="217"/>
      <c r="R812" s="217"/>
      <c r="S812" s="217"/>
      <c r="T812" s="217"/>
      <c r="U812" s="217"/>
      <c r="V812" s="217"/>
      <c r="W812" s="217"/>
      <c r="X812" s="217"/>
      <c r="Y812" s="217"/>
      <c r="Z812" s="217"/>
    </row>
    <row r="813" ht="15.75" customHeight="1" spans="1:26">
      <c r="A813" s="217"/>
      <c r="B813" s="217"/>
      <c r="C813" s="217"/>
      <c r="D813" s="217"/>
      <c r="E813" s="217"/>
      <c r="F813" s="217"/>
      <c r="G813" s="217"/>
      <c r="H813" s="217"/>
      <c r="I813" s="217"/>
      <c r="J813" s="217"/>
      <c r="K813" s="217"/>
      <c r="L813" s="217"/>
      <c r="M813" s="217"/>
      <c r="N813" s="217"/>
      <c r="O813" s="217"/>
      <c r="P813" s="217"/>
      <c r="Q813" s="217"/>
      <c r="R813" s="217"/>
      <c r="S813" s="217"/>
      <c r="T813" s="217"/>
      <c r="U813" s="217"/>
      <c r="V813" s="217"/>
      <c r="W813" s="217"/>
      <c r="X813" s="217"/>
      <c r="Y813" s="217"/>
      <c r="Z813" s="217"/>
    </row>
    <row r="814" ht="15.75" customHeight="1" spans="1:26">
      <c r="A814" s="217"/>
      <c r="B814" s="217"/>
      <c r="C814" s="217"/>
      <c r="D814" s="217"/>
      <c r="E814" s="217"/>
      <c r="F814" s="217"/>
      <c r="G814" s="217"/>
      <c r="H814" s="217"/>
      <c r="I814" s="217"/>
      <c r="J814" s="217"/>
      <c r="K814" s="217"/>
      <c r="L814" s="217"/>
      <c r="M814" s="217"/>
      <c r="N814" s="217"/>
      <c r="O814" s="217"/>
      <c r="P814" s="217"/>
      <c r="Q814" s="217"/>
      <c r="R814" s="217"/>
      <c r="S814" s="217"/>
      <c r="T814" s="217"/>
      <c r="U814" s="217"/>
      <c r="V814" s="217"/>
      <c r="W814" s="217"/>
      <c r="X814" s="217"/>
      <c r="Y814" s="217"/>
      <c r="Z814" s="217"/>
    </row>
    <row r="815" ht="15.75" customHeight="1" spans="1:26">
      <c r="A815" s="217"/>
      <c r="B815" s="217"/>
      <c r="C815" s="217"/>
      <c r="D815" s="217"/>
      <c r="E815" s="217"/>
      <c r="F815" s="217"/>
      <c r="G815" s="217"/>
      <c r="H815" s="217"/>
      <c r="I815" s="217"/>
      <c r="J815" s="217"/>
      <c r="K815" s="217"/>
      <c r="L815" s="217"/>
      <c r="M815" s="217"/>
      <c r="N815" s="217"/>
      <c r="O815" s="217"/>
      <c r="P815" s="217"/>
      <c r="Q815" s="217"/>
      <c r="R815" s="217"/>
      <c r="S815" s="217"/>
      <c r="T815" s="217"/>
      <c r="U815" s="217"/>
      <c r="V815" s="217"/>
      <c r="W815" s="217"/>
      <c r="X815" s="217"/>
      <c r="Y815" s="217"/>
      <c r="Z815" s="217"/>
    </row>
    <row r="816" ht="15.75" customHeight="1" spans="1:26">
      <c r="A816" s="217"/>
      <c r="B816" s="217"/>
      <c r="C816" s="217"/>
      <c r="D816" s="217"/>
      <c r="E816" s="217"/>
      <c r="F816" s="217"/>
      <c r="G816" s="217"/>
      <c r="H816" s="217"/>
      <c r="I816" s="217"/>
      <c r="J816" s="217"/>
      <c r="K816" s="217"/>
      <c r="L816" s="217"/>
      <c r="M816" s="217"/>
      <c r="N816" s="217"/>
      <c r="O816" s="217"/>
      <c r="P816" s="217"/>
      <c r="Q816" s="217"/>
      <c r="R816" s="217"/>
      <c r="S816" s="217"/>
      <c r="T816" s="217"/>
      <c r="U816" s="217"/>
      <c r="V816" s="217"/>
      <c r="W816" s="217"/>
      <c r="X816" s="217"/>
      <c r="Y816" s="217"/>
      <c r="Z816" s="217"/>
    </row>
    <row r="817" ht="15.75" customHeight="1" spans="1:26">
      <c r="A817" s="217"/>
      <c r="B817" s="217"/>
      <c r="C817" s="217"/>
      <c r="D817" s="217"/>
      <c r="E817" s="217"/>
      <c r="F817" s="217"/>
      <c r="G817" s="217"/>
      <c r="H817" s="217"/>
      <c r="I817" s="217"/>
      <c r="J817" s="217"/>
      <c r="K817" s="217"/>
      <c r="L817" s="217"/>
      <c r="M817" s="217"/>
      <c r="N817" s="217"/>
      <c r="O817" s="217"/>
      <c r="P817" s="217"/>
      <c r="Q817" s="217"/>
      <c r="R817" s="217"/>
      <c r="S817" s="217"/>
      <c r="T817" s="217"/>
      <c r="U817" s="217"/>
      <c r="V817" s="217"/>
      <c r="W817" s="217"/>
      <c r="X817" s="217"/>
      <c r="Y817" s="217"/>
      <c r="Z817" s="217"/>
    </row>
    <row r="818" ht="15.75" customHeight="1" spans="1:26">
      <c r="A818" s="217"/>
      <c r="B818" s="217"/>
      <c r="C818" s="217"/>
      <c r="D818" s="217"/>
      <c r="E818" s="217"/>
      <c r="F818" s="217"/>
      <c r="G818" s="217"/>
      <c r="H818" s="217"/>
      <c r="I818" s="217"/>
      <c r="J818" s="217"/>
      <c r="K818" s="217"/>
      <c r="L818" s="217"/>
      <c r="M818" s="217"/>
      <c r="N818" s="217"/>
      <c r="O818" s="217"/>
      <c r="P818" s="217"/>
      <c r="Q818" s="217"/>
      <c r="R818" s="217"/>
      <c r="S818" s="217"/>
      <c r="T818" s="217"/>
      <c r="U818" s="217"/>
      <c r="V818" s="217"/>
      <c r="W818" s="217"/>
      <c r="X818" s="217"/>
      <c r="Y818" s="217"/>
      <c r="Z818" s="217"/>
    </row>
    <row r="819" ht="15.75" customHeight="1" spans="1:26">
      <c r="A819" s="217"/>
      <c r="B819" s="217"/>
      <c r="C819" s="217"/>
      <c r="D819" s="217"/>
      <c r="E819" s="217"/>
      <c r="F819" s="217"/>
      <c r="G819" s="217"/>
      <c r="H819" s="217"/>
      <c r="I819" s="217"/>
      <c r="J819" s="217"/>
      <c r="K819" s="217"/>
      <c r="L819" s="217"/>
      <c r="M819" s="217"/>
      <c r="N819" s="217"/>
      <c r="O819" s="217"/>
      <c r="P819" s="217"/>
      <c r="Q819" s="217"/>
      <c r="R819" s="217"/>
      <c r="S819" s="217"/>
      <c r="T819" s="217"/>
      <c r="U819" s="217"/>
      <c r="V819" s="217"/>
      <c r="W819" s="217"/>
      <c r="X819" s="217"/>
      <c r="Y819" s="217"/>
      <c r="Z819" s="217"/>
    </row>
    <row r="820" ht="15.75" customHeight="1" spans="1:26">
      <c r="A820" s="217"/>
      <c r="B820" s="217"/>
      <c r="C820" s="217"/>
      <c r="D820" s="217"/>
      <c r="E820" s="217"/>
      <c r="F820" s="217"/>
      <c r="G820" s="217"/>
      <c r="H820" s="217"/>
      <c r="I820" s="217"/>
      <c r="J820" s="217"/>
      <c r="K820" s="217"/>
      <c r="L820" s="217"/>
      <c r="M820" s="217"/>
      <c r="N820" s="217"/>
      <c r="O820" s="217"/>
      <c r="P820" s="217"/>
      <c r="Q820" s="217"/>
      <c r="R820" s="217"/>
      <c r="S820" s="217"/>
      <c r="T820" s="217"/>
      <c r="U820" s="217"/>
      <c r="V820" s="217"/>
      <c r="W820" s="217"/>
      <c r="X820" s="217"/>
      <c r="Y820" s="217"/>
      <c r="Z820" s="217"/>
    </row>
    <row r="821" ht="15.75" customHeight="1" spans="1:26">
      <c r="A821" s="217"/>
      <c r="B821" s="217"/>
      <c r="C821" s="217"/>
      <c r="D821" s="217"/>
      <c r="E821" s="217"/>
      <c r="F821" s="217"/>
      <c r="G821" s="217"/>
      <c r="H821" s="217"/>
      <c r="I821" s="217"/>
      <c r="J821" s="217"/>
      <c r="K821" s="217"/>
      <c r="L821" s="217"/>
      <c r="M821" s="217"/>
      <c r="N821" s="217"/>
      <c r="O821" s="217"/>
      <c r="P821" s="217"/>
      <c r="Q821" s="217"/>
      <c r="R821" s="217"/>
      <c r="S821" s="217"/>
      <c r="T821" s="217"/>
      <c r="U821" s="217"/>
      <c r="V821" s="217"/>
      <c r="W821" s="217"/>
      <c r="X821" s="217"/>
      <c r="Y821" s="217"/>
      <c r="Z821" s="217"/>
    </row>
    <row r="822" ht="15.75" customHeight="1" spans="1:26">
      <c r="A822" s="217"/>
      <c r="B822" s="217"/>
      <c r="C822" s="217"/>
      <c r="D822" s="217"/>
      <c r="E822" s="217"/>
      <c r="F822" s="217"/>
      <c r="G822" s="217"/>
      <c r="H822" s="217"/>
      <c r="I822" s="217"/>
      <c r="J822" s="217"/>
      <c r="K822" s="217"/>
      <c r="L822" s="217"/>
      <c r="M822" s="217"/>
      <c r="N822" s="217"/>
      <c r="O822" s="217"/>
      <c r="P822" s="217"/>
      <c r="Q822" s="217"/>
      <c r="R822" s="217"/>
      <c r="S822" s="217"/>
      <c r="T822" s="217"/>
      <c r="U822" s="217"/>
      <c r="V822" s="217"/>
      <c r="W822" s="217"/>
      <c r="X822" s="217"/>
      <c r="Y822" s="217"/>
      <c r="Z822" s="217"/>
    </row>
    <row r="823" ht="15.75" customHeight="1" spans="1:26">
      <c r="A823" s="217"/>
      <c r="B823" s="217"/>
      <c r="C823" s="217"/>
      <c r="D823" s="217"/>
      <c r="E823" s="217"/>
      <c r="F823" s="217"/>
      <c r="G823" s="217"/>
      <c r="H823" s="217"/>
      <c r="I823" s="217"/>
      <c r="J823" s="217"/>
      <c r="K823" s="217"/>
      <c r="L823" s="217"/>
      <c r="M823" s="217"/>
      <c r="N823" s="217"/>
      <c r="O823" s="217"/>
      <c r="P823" s="217"/>
      <c r="Q823" s="217"/>
      <c r="R823" s="217"/>
      <c r="S823" s="217"/>
      <c r="T823" s="217"/>
      <c r="U823" s="217"/>
      <c r="V823" s="217"/>
      <c r="W823" s="217"/>
      <c r="X823" s="217"/>
      <c r="Y823" s="217"/>
      <c r="Z823" s="217"/>
    </row>
    <row r="824" ht="15.75" customHeight="1" spans="1:26">
      <c r="A824" s="217"/>
      <c r="B824" s="217"/>
      <c r="C824" s="217"/>
      <c r="D824" s="217"/>
      <c r="E824" s="217"/>
      <c r="F824" s="217"/>
      <c r="G824" s="217"/>
      <c r="H824" s="217"/>
      <c r="I824" s="217"/>
      <c r="J824" s="217"/>
      <c r="K824" s="217"/>
      <c r="L824" s="217"/>
      <c r="M824" s="217"/>
      <c r="N824" s="217"/>
      <c r="O824" s="217"/>
      <c r="P824" s="217"/>
      <c r="Q824" s="217"/>
      <c r="R824" s="217"/>
      <c r="S824" s="217"/>
      <c r="T824" s="217"/>
      <c r="U824" s="217"/>
      <c r="V824" s="217"/>
      <c r="W824" s="217"/>
      <c r="X824" s="217"/>
      <c r="Y824" s="217"/>
      <c r="Z824" s="217"/>
    </row>
    <row r="825" ht="15.75" customHeight="1" spans="1:26">
      <c r="A825" s="217"/>
      <c r="B825" s="217"/>
      <c r="C825" s="217"/>
      <c r="D825" s="217"/>
      <c r="E825" s="217"/>
      <c r="F825" s="217"/>
      <c r="G825" s="217"/>
      <c r="H825" s="217"/>
      <c r="I825" s="217"/>
      <c r="J825" s="217"/>
      <c r="K825" s="217"/>
      <c r="L825" s="217"/>
      <c r="M825" s="217"/>
      <c r="N825" s="217"/>
      <c r="O825" s="217"/>
      <c r="P825" s="217"/>
      <c r="Q825" s="217"/>
      <c r="R825" s="217"/>
      <c r="S825" s="217"/>
      <c r="T825" s="217"/>
      <c r="U825" s="217"/>
      <c r="V825" s="217"/>
      <c r="W825" s="217"/>
      <c r="X825" s="217"/>
      <c r="Y825" s="217"/>
      <c r="Z825" s="217"/>
    </row>
    <row r="826" ht="15.75" customHeight="1" spans="1:26">
      <c r="A826" s="217"/>
      <c r="B826" s="217"/>
      <c r="C826" s="217"/>
      <c r="D826" s="217"/>
      <c r="E826" s="217"/>
      <c r="F826" s="217"/>
      <c r="G826" s="217"/>
      <c r="H826" s="217"/>
      <c r="I826" s="217"/>
      <c r="J826" s="217"/>
      <c r="K826" s="217"/>
      <c r="L826" s="217"/>
      <c r="M826" s="217"/>
      <c r="N826" s="217"/>
      <c r="O826" s="217"/>
      <c r="P826" s="217"/>
      <c r="Q826" s="217"/>
      <c r="R826" s="217"/>
      <c r="S826" s="217"/>
      <c r="T826" s="217"/>
      <c r="U826" s="217"/>
      <c r="V826" s="217"/>
      <c r="W826" s="217"/>
      <c r="X826" s="217"/>
      <c r="Y826" s="217"/>
      <c r="Z826" s="217"/>
    </row>
    <row r="827" ht="15.75" customHeight="1" spans="1:26">
      <c r="A827" s="217"/>
      <c r="B827" s="217"/>
      <c r="C827" s="217"/>
      <c r="D827" s="217"/>
      <c r="E827" s="217"/>
      <c r="F827" s="217"/>
      <c r="G827" s="217"/>
      <c r="H827" s="217"/>
      <c r="I827" s="217"/>
      <c r="J827" s="217"/>
      <c r="K827" s="217"/>
      <c r="L827" s="217"/>
      <c r="M827" s="217"/>
      <c r="N827" s="217"/>
      <c r="O827" s="217"/>
      <c r="P827" s="217"/>
      <c r="Q827" s="217"/>
      <c r="R827" s="217"/>
      <c r="S827" s="217"/>
      <c r="T827" s="217"/>
      <c r="U827" s="217"/>
      <c r="V827" s="217"/>
      <c r="W827" s="217"/>
      <c r="X827" s="217"/>
      <c r="Y827" s="217"/>
      <c r="Z827" s="217"/>
    </row>
    <row r="828" ht="15.75" customHeight="1" spans="1:26">
      <c r="A828" s="217"/>
      <c r="B828" s="217"/>
      <c r="C828" s="217"/>
      <c r="D828" s="217"/>
      <c r="E828" s="217"/>
      <c r="F828" s="217"/>
      <c r="G828" s="217"/>
      <c r="H828" s="217"/>
      <c r="I828" s="217"/>
      <c r="J828" s="217"/>
      <c r="K828" s="217"/>
      <c r="L828" s="217"/>
      <c r="M828" s="217"/>
      <c r="N828" s="217"/>
      <c r="O828" s="217"/>
      <c r="P828" s="217"/>
      <c r="Q828" s="217"/>
      <c r="R828" s="217"/>
      <c r="S828" s="217"/>
      <c r="T828" s="217"/>
      <c r="U828" s="217"/>
      <c r="V828" s="217"/>
      <c r="W828" s="217"/>
      <c r="X828" s="217"/>
      <c r="Y828" s="217"/>
      <c r="Z828" s="217"/>
    </row>
    <row r="829" ht="15.75" customHeight="1" spans="1:26">
      <c r="A829" s="217"/>
      <c r="B829" s="217"/>
      <c r="C829" s="217"/>
      <c r="D829" s="217"/>
      <c r="E829" s="217"/>
      <c r="F829" s="217"/>
      <c r="G829" s="217"/>
      <c r="H829" s="217"/>
      <c r="I829" s="217"/>
      <c r="J829" s="217"/>
      <c r="K829" s="217"/>
      <c r="L829" s="217"/>
      <c r="M829" s="217"/>
      <c r="N829" s="217"/>
      <c r="O829" s="217"/>
      <c r="P829" s="217"/>
      <c r="Q829" s="217"/>
      <c r="R829" s="217"/>
      <c r="S829" s="217"/>
      <c r="T829" s="217"/>
      <c r="U829" s="217"/>
      <c r="V829" s="217"/>
      <c r="W829" s="217"/>
      <c r="X829" s="217"/>
      <c r="Y829" s="217"/>
      <c r="Z829" s="217"/>
    </row>
    <row r="830" ht="15.75" customHeight="1" spans="1:26">
      <c r="A830" s="217"/>
      <c r="B830" s="217"/>
      <c r="C830" s="217"/>
      <c r="D830" s="217"/>
      <c r="E830" s="217"/>
      <c r="F830" s="217"/>
      <c r="G830" s="217"/>
      <c r="H830" s="217"/>
      <c r="I830" s="217"/>
      <c r="J830" s="217"/>
      <c r="K830" s="217"/>
      <c r="L830" s="217"/>
      <c r="M830" s="217"/>
      <c r="N830" s="217"/>
      <c r="O830" s="217"/>
      <c r="P830" s="217"/>
      <c r="Q830" s="217"/>
      <c r="R830" s="217"/>
      <c r="S830" s="217"/>
      <c r="T830" s="217"/>
      <c r="U830" s="217"/>
      <c r="V830" s="217"/>
      <c r="W830" s="217"/>
      <c r="X830" s="217"/>
      <c r="Y830" s="217"/>
      <c r="Z830" s="217"/>
    </row>
    <row r="831" ht="15.75" customHeight="1" spans="1:26">
      <c r="A831" s="217"/>
      <c r="B831" s="217"/>
      <c r="C831" s="217"/>
      <c r="D831" s="217"/>
      <c r="E831" s="217"/>
      <c r="F831" s="217"/>
      <c r="G831" s="217"/>
      <c r="H831" s="217"/>
      <c r="I831" s="217"/>
      <c r="J831" s="217"/>
      <c r="K831" s="217"/>
      <c r="L831" s="217"/>
      <c r="M831" s="217"/>
      <c r="N831" s="217"/>
      <c r="O831" s="217"/>
      <c r="P831" s="217"/>
      <c r="Q831" s="217"/>
      <c r="R831" s="217"/>
      <c r="S831" s="217"/>
      <c r="T831" s="217"/>
      <c r="U831" s="217"/>
      <c r="V831" s="217"/>
      <c r="W831" s="217"/>
      <c r="X831" s="217"/>
      <c r="Y831" s="217"/>
      <c r="Z831" s="217"/>
    </row>
    <row r="832" ht="15.75" customHeight="1" spans="1:26">
      <c r="A832" s="217"/>
      <c r="B832" s="217"/>
      <c r="C832" s="217"/>
      <c r="D832" s="217"/>
      <c r="E832" s="217"/>
      <c r="F832" s="217"/>
      <c r="G832" s="217"/>
      <c r="H832" s="217"/>
      <c r="I832" s="217"/>
      <c r="J832" s="217"/>
      <c r="K832" s="217"/>
      <c r="L832" s="217"/>
      <c r="M832" s="217"/>
      <c r="N832" s="217"/>
      <c r="O832" s="217"/>
      <c r="P832" s="217"/>
      <c r="Q832" s="217"/>
      <c r="R832" s="217"/>
      <c r="S832" s="217"/>
      <c r="T832" s="217"/>
      <c r="U832" s="217"/>
      <c r="V832" s="217"/>
      <c r="W832" s="217"/>
      <c r="X832" s="217"/>
      <c r="Y832" s="217"/>
      <c r="Z832" s="217"/>
    </row>
    <row r="833" ht="15.75" customHeight="1" spans="1:26">
      <c r="A833" s="217"/>
      <c r="B833" s="217"/>
      <c r="C833" s="217"/>
      <c r="D833" s="217"/>
      <c r="E833" s="217"/>
      <c r="F833" s="217"/>
      <c r="G833" s="217"/>
      <c r="H833" s="217"/>
      <c r="I833" s="217"/>
      <c r="J833" s="217"/>
      <c r="K833" s="217"/>
      <c r="L833" s="217"/>
      <c r="M833" s="217"/>
      <c r="N833" s="217"/>
      <c r="O833" s="217"/>
      <c r="P833" s="217"/>
      <c r="Q833" s="217"/>
      <c r="R833" s="217"/>
      <c r="S833" s="217"/>
      <c r="T833" s="217"/>
      <c r="U833" s="217"/>
      <c r="V833" s="217"/>
      <c r="W833" s="217"/>
      <c r="X833" s="217"/>
      <c r="Y833" s="217"/>
      <c r="Z833" s="217"/>
    </row>
    <row r="834" ht="15.75" customHeight="1" spans="1:26">
      <c r="A834" s="217"/>
      <c r="B834" s="217"/>
      <c r="C834" s="217"/>
      <c r="D834" s="217"/>
      <c r="E834" s="217"/>
      <c r="F834" s="217"/>
      <c r="G834" s="217"/>
      <c r="H834" s="217"/>
      <c r="I834" s="217"/>
      <c r="J834" s="217"/>
      <c r="K834" s="217"/>
      <c r="L834" s="217"/>
      <c r="M834" s="217"/>
      <c r="N834" s="217"/>
      <c r="O834" s="217"/>
      <c r="P834" s="217"/>
      <c r="Q834" s="217"/>
      <c r="R834" s="217"/>
      <c r="S834" s="217"/>
      <c r="T834" s="217"/>
      <c r="U834" s="217"/>
      <c r="V834" s="217"/>
      <c r="W834" s="217"/>
      <c r="X834" s="217"/>
      <c r="Y834" s="217"/>
      <c r="Z834" s="217"/>
    </row>
    <row r="835" ht="15.75" customHeight="1" spans="1:26">
      <c r="A835" s="217"/>
      <c r="B835" s="217"/>
      <c r="C835" s="217"/>
      <c r="D835" s="217"/>
      <c r="E835" s="217"/>
      <c r="F835" s="217"/>
      <c r="G835" s="217"/>
      <c r="H835" s="217"/>
      <c r="I835" s="217"/>
      <c r="J835" s="217"/>
      <c r="K835" s="217"/>
      <c r="L835" s="217"/>
      <c r="M835" s="217"/>
      <c r="N835" s="217"/>
      <c r="O835" s="217"/>
      <c r="P835" s="217"/>
      <c r="Q835" s="217"/>
      <c r="R835" s="217"/>
      <c r="S835" s="217"/>
      <c r="T835" s="217"/>
      <c r="U835" s="217"/>
      <c r="V835" s="217"/>
      <c r="W835" s="217"/>
      <c r="X835" s="217"/>
      <c r="Y835" s="217"/>
      <c r="Z835" s="217"/>
    </row>
    <row r="836" ht="15.75" customHeight="1" spans="1:26">
      <c r="A836" s="217"/>
      <c r="B836" s="217"/>
      <c r="C836" s="217"/>
      <c r="D836" s="217"/>
      <c r="E836" s="217"/>
      <c r="F836" s="217"/>
      <c r="G836" s="217"/>
      <c r="H836" s="217"/>
      <c r="I836" s="217"/>
      <c r="J836" s="217"/>
      <c r="K836" s="217"/>
      <c r="L836" s="217"/>
      <c r="M836" s="217"/>
      <c r="N836" s="217"/>
      <c r="O836" s="217"/>
      <c r="P836" s="217"/>
      <c r="Q836" s="217"/>
      <c r="R836" s="217"/>
      <c r="S836" s="217"/>
      <c r="T836" s="217"/>
      <c r="U836" s="217"/>
      <c r="V836" s="217"/>
      <c r="W836" s="217"/>
      <c r="X836" s="217"/>
      <c r="Y836" s="217"/>
      <c r="Z836" s="217"/>
    </row>
    <row r="837" ht="15.75" customHeight="1" spans="1:26">
      <c r="A837" s="217"/>
      <c r="B837" s="217"/>
      <c r="C837" s="217"/>
      <c r="D837" s="217"/>
      <c r="E837" s="217"/>
      <c r="F837" s="217"/>
      <c r="G837" s="217"/>
      <c r="H837" s="217"/>
      <c r="I837" s="217"/>
      <c r="J837" s="217"/>
      <c r="K837" s="217"/>
      <c r="L837" s="217"/>
      <c r="M837" s="217"/>
      <c r="N837" s="217"/>
      <c r="O837" s="217"/>
      <c r="P837" s="217"/>
      <c r="Q837" s="217"/>
      <c r="R837" s="217"/>
      <c r="S837" s="217"/>
      <c r="T837" s="217"/>
      <c r="U837" s="217"/>
      <c r="V837" s="217"/>
      <c r="W837" s="217"/>
      <c r="X837" s="217"/>
      <c r="Y837" s="217"/>
      <c r="Z837" s="217"/>
    </row>
    <row r="838" ht="15.75" customHeight="1" spans="1:26">
      <c r="A838" s="217"/>
      <c r="B838" s="217"/>
      <c r="C838" s="217"/>
      <c r="D838" s="217"/>
      <c r="E838" s="217"/>
      <c r="F838" s="217"/>
      <c r="G838" s="217"/>
      <c r="H838" s="217"/>
      <c r="I838" s="217"/>
      <c r="J838" s="217"/>
      <c r="K838" s="217"/>
      <c r="L838" s="217"/>
      <c r="M838" s="217"/>
      <c r="N838" s="217"/>
      <c r="O838" s="217"/>
      <c r="P838" s="217"/>
      <c r="Q838" s="217"/>
      <c r="R838" s="217"/>
      <c r="S838" s="217"/>
      <c r="T838" s="217"/>
      <c r="U838" s="217"/>
      <c r="V838" s="217"/>
      <c r="W838" s="217"/>
      <c r="X838" s="217"/>
      <c r="Y838" s="217"/>
      <c r="Z838" s="217"/>
    </row>
    <row r="839" ht="15.75" customHeight="1" spans="1:26">
      <c r="A839" s="217"/>
      <c r="B839" s="217"/>
      <c r="C839" s="217"/>
      <c r="D839" s="217"/>
      <c r="E839" s="217"/>
      <c r="F839" s="217"/>
      <c r="G839" s="217"/>
      <c r="H839" s="217"/>
      <c r="I839" s="217"/>
      <c r="J839" s="217"/>
      <c r="K839" s="217"/>
      <c r="L839" s="217"/>
      <c r="M839" s="217"/>
      <c r="N839" s="217"/>
      <c r="O839" s="217"/>
      <c r="P839" s="217"/>
      <c r="Q839" s="217"/>
      <c r="R839" s="217"/>
      <c r="S839" s="217"/>
      <c r="T839" s="217"/>
      <c r="U839" s="217"/>
      <c r="V839" s="217"/>
      <c r="W839" s="217"/>
      <c r="X839" s="217"/>
      <c r="Y839" s="217"/>
      <c r="Z839" s="217"/>
    </row>
    <row r="840" ht="15.75" customHeight="1" spans="1:26">
      <c r="A840" s="217"/>
      <c r="B840" s="217"/>
      <c r="C840" s="217"/>
      <c r="D840" s="217"/>
      <c r="E840" s="217"/>
      <c r="F840" s="217"/>
      <c r="G840" s="217"/>
      <c r="H840" s="217"/>
      <c r="I840" s="217"/>
      <c r="J840" s="217"/>
      <c r="K840" s="217"/>
      <c r="L840" s="217"/>
      <c r="M840" s="217"/>
      <c r="N840" s="217"/>
      <c r="O840" s="217"/>
      <c r="P840" s="217"/>
      <c r="Q840" s="217"/>
      <c r="R840" s="217"/>
      <c r="S840" s="217"/>
      <c r="T840" s="217"/>
      <c r="U840" s="217"/>
      <c r="V840" s="217"/>
      <c r="W840" s="217"/>
      <c r="X840" s="217"/>
      <c r="Y840" s="217"/>
      <c r="Z840" s="217"/>
    </row>
    <row r="841" ht="15.75" customHeight="1" spans="1:26">
      <c r="A841" s="217"/>
      <c r="B841" s="217"/>
      <c r="C841" s="217"/>
      <c r="D841" s="217"/>
      <c r="E841" s="217"/>
      <c r="F841" s="217"/>
      <c r="G841" s="217"/>
      <c r="H841" s="217"/>
      <c r="I841" s="217"/>
      <c r="J841" s="217"/>
      <c r="K841" s="217"/>
      <c r="L841" s="217"/>
      <c r="M841" s="217"/>
      <c r="N841" s="217"/>
      <c r="O841" s="217"/>
      <c r="P841" s="217"/>
      <c r="Q841" s="217"/>
      <c r="R841" s="217"/>
      <c r="S841" s="217"/>
      <c r="T841" s="217"/>
      <c r="U841" s="217"/>
      <c r="V841" s="217"/>
      <c r="W841" s="217"/>
      <c r="X841" s="217"/>
      <c r="Y841" s="217"/>
      <c r="Z841" s="217"/>
    </row>
    <row r="842" ht="15.75" customHeight="1" spans="1:26">
      <c r="A842" s="217"/>
      <c r="B842" s="217"/>
      <c r="C842" s="217"/>
      <c r="D842" s="217"/>
      <c r="E842" s="217"/>
      <c r="F842" s="217"/>
      <c r="G842" s="217"/>
      <c r="H842" s="217"/>
      <c r="I842" s="217"/>
      <c r="J842" s="217"/>
      <c r="K842" s="217"/>
      <c r="L842" s="217"/>
      <c r="M842" s="217"/>
      <c r="N842" s="217"/>
      <c r="O842" s="217"/>
      <c r="P842" s="217"/>
      <c r="Q842" s="217"/>
      <c r="R842" s="217"/>
      <c r="S842" s="217"/>
      <c r="T842" s="217"/>
      <c r="U842" s="217"/>
      <c r="V842" s="217"/>
      <c r="W842" s="217"/>
      <c r="X842" s="217"/>
      <c r="Y842" s="217"/>
      <c r="Z842" s="217"/>
    </row>
    <row r="843" ht="15.75" customHeight="1" spans="1:26">
      <c r="A843" s="217"/>
      <c r="B843" s="217"/>
      <c r="C843" s="217"/>
      <c r="D843" s="217"/>
      <c r="E843" s="217"/>
      <c r="F843" s="217"/>
      <c r="G843" s="217"/>
      <c r="H843" s="217"/>
      <c r="I843" s="217"/>
      <c r="J843" s="217"/>
      <c r="K843" s="217"/>
      <c r="L843" s="217"/>
      <c r="M843" s="217"/>
      <c r="N843" s="217"/>
      <c r="O843" s="217"/>
      <c r="P843" s="217"/>
      <c r="Q843" s="217"/>
      <c r="R843" s="217"/>
      <c r="S843" s="217"/>
      <c r="T843" s="217"/>
      <c r="U843" s="217"/>
      <c r="V843" s="217"/>
      <c r="W843" s="217"/>
      <c r="X843" s="217"/>
      <c r="Y843" s="217"/>
      <c r="Z843" s="217"/>
    </row>
    <row r="844" ht="15.75" customHeight="1" spans="1:26">
      <c r="A844" s="217"/>
      <c r="B844" s="217"/>
      <c r="C844" s="217"/>
      <c r="D844" s="217"/>
      <c r="E844" s="217"/>
      <c r="F844" s="217"/>
      <c r="G844" s="217"/>
      <c r="H844" s="217"/>
      <c r="I844" s="217"/>
      <c r="J844" s="217"/>
      <c r="K844" s="217"/>
      <c r="L844" s="217"/>
      <c r="M844" s="217"/>
      <c r="N844" s="217"/>
      <c r="O844" s="217"/>
      <c r="P844" s="217"/>
      <c r="Q844" s="217"/>
      <c r="R844" s="217"/>
      <c r="S844" s="217"/>
      <c r="T844" s="217"/>
      <c r="U844" s="217"/>
      <c r="V844" s="217"/>
      <c r="W844" s="217"/>
      <c r="X844" s="217"/>
      <c r="Y844" s="217"/>
      <c r="Z844" s="217"/>
    </row>
    <row r="845" ht="15.75" customHeight="1" spans="1:26">
      <c r="A845" s="217"/>
      <c r="B845" s="217"/>
      <c r="C845" s="217"/>
      <c r="D845" s="217"/>
      <c r="E845" s="217"/>
      <c r="F845" s="217"/>
      <c r="G845" s="217"/>
      <c r="H845" s="217"/>
      <c r="I845" s="217"/>
      <c r="J845" s="217"/>
      <c r="K845" s="217"/>
      <c r="L845" s="217"/>
      <c r="M845" s="217"/>
      <c r="N845" s="217"/>
      <c r="O845" s="217"/>
      <c r="P845" s="217"/>
      <c r="Q845" s="217"/>
      <c r="R845" s="217"/>
      <c r="S845" s="217"/>
      <c r="T845" s="217"/>
      <c r="U845" s="217"/>
      <c r="V845" s="217"/>
      <c r="W845" s="217"/>
      <c r="X845" s="217"/>
      <c r="Y845" s="217"/>
      <c r="Z845" s="217"/>
    </row>
    <row r="846" ht="15.75" customHeight="1" spans="1:26">
      <c r="A846" s="217"/>
      <c r="B846" s="217"/>
      <c r="C846" s="217"/>
      <c r="D846" s="217"/>
      <c r="E846" s="217"/>
      <c r="F846" s="217"/>
      <c r="G846" s="217"/>
      <c r="H846" s="217"/>
      <c r="I846" s="217"/>
      <c r="J846" s="217"/>
      <c r="K846" s="217"/>
      <c r="L846" s="217"/>
      <c r="M846" s="217"/>
      <c r="N846" s="217"/>
      <c r="O846" s="217"/>
      <c r="P846" s="217"/>
      <c r="Q846" s="217"/>
      <c r="R846" s="217"/>
      <c r="S846" s="217"/>
      <c r="T846" s="217"/>
      <c r="U846" s="217"/>
      <c r="V846" s="217"/>
      <c r="W846" s="217"/>
      <c r="X846" s="217"/>
      <c r="Y846" s="217"/>
      <c r="Z846" s="217"/>
    </row>
    <row r="847" ht="15.75" customHeight="1" spans="1:26">
      <c r="A847" s="217"/>
      <c r="B847" s="217"/>
      <c r="C847" s="217"/>
      <c r="D847" s="217"/>
      <c r="E847" s="217"/>
      <c r="F847" s="217"/>
      <c r="G847" s="217"/>
      <c r="H847" s="217"/>
      <c r="I847" s="217"/>
      <c r="J847" s="217"/>
      <c r="K847" s="217"/>
      <c r="L847" s="217"/>
      <c r="M847" s="217"/>
      <c r="N847" s="217"/>
      <c r="O847" s="217"/>
      <c r="P847" s="217"/>
      <c r="Q847" s="217"/>
      <c r="R847" s="217"/>
      <c r="S847" s="217"/>
      <c r="T847" s="217"/>
      <c r="U847" s="217"/>
      <c r="V847" s="217"/>
      <c r="W847" s="217"/>
      <c r="X847" s="217"/>
      <c r="Y847" s="217"/>
      <c r="Z847" s="217"/>
    </row>
    <row r="848" ht="15.75" customHeight="1" spans="1:26">
      <c r="A848" s="217"/>
      <c r="B848" s="217"/>
      <c r="C848" s="217"/>
      <c r="D848" s="217"/>
      <c r="E848" s="217"/>
      <c r="F848" s="217"/>
      <c r="G848" s="217"/>
      <c r="H848" s="217"/>
      <c r="I848" s="217"/>
      <c r="J848" s="217"/>
      <c r="K848" s="217"/>
      <c r="L848" s="217"/>
      <c r="M848" s="217"/>
      <c r="N848" s="217"/>
      <c r="O848" s="217"/>
      <c r="P848" s="217"/>
      <c r="Q848" s="217"/>
      <c r="R848" s="217"/>
      <c r="S848" s="217"/>
      <c r="T848" s="217"/>
      <c r="U848" s="217"/>
      <c r="V848" s="217"/>
      <c r="W848" s="217"/>
      <c r="X848" s="217"/>
      <c r="Y848" s="217"/>
      <c r="Z848" s="217"/>
    </row>
    <row r="849" ht="15.75" customHeight="1" spans="1:26">
      <c r="A849" s="217"/>
      <c r="B849" s="217"/>
      <c r="C849" s="217"/>
      <c r="D849" s="217"/>
      <c r="E849" s="217"/>
      <c r="F849" s="217"/>
      <c r="G849" s="217"/>
      <c r="H849" s="217"/>
      <c r="I849" s="217"/>
      <c r="J849" s="217"/>
      <c r="K849" s="217"/>
      <c r="L849" s="217"/>
      <c r="M849" s="217"/>
      <c r="N849" s="217"/>
      <c r="O849" s="217"/>
      <c r="P849" s="217"/>
      <c r="Q849" s="217"/>
      <c r="R849" s="217"/>
      <c r="S849" s="217"/>
      <c r="T849" s="217"/>
      <c r="U849" s="217"/>
      <c r="V849" s="217"/>
      <c r="W849" s="217"/>
      <c r="X849" s="217"/>
      <c r="Y849" s="217"/>
      <c r="Z849" s="217"/>
    </row>
    <row r="850" ht="15.75" customHeight="1" spans="1:26">
      <c r="A850" s="217"/>
      <c r="B850" s="217"/>
      <c r="C850" s="217"/>
      <c r="D850" s="217"/>
      <c r="E850" s="217"/>
      <c r="F850" s="217"/>
      <c r="G850" s="217"/>
      <c r="H850" s="217"/>
      <c r="I850" s="217"/>
      <c r="J850" s="217"/>
      <c r="K850" s="217"/>
      <c r="L850" s="217"/>
      <c r="M850" s="217"/>
      <c r="N850" s="217"/>
      <c r="O850" s="217"/>
      <c r="P850" s="217"/>
      <c r="Q850" s="217"/>
      <c r="R850" s="217"/>
      <c r="S850" s="217"/>
      <c r="T850" s="217"/>
      <c r="U850" s="217"/>
      <c r="V850" s="217"/>
      <c r="W850" s="217"/>
      <c r="X850" s="217"/>
      <c r="Y850" s="217"/>
      <c r="Z850" s="217"/>
    </row>
    <row r="851" ht="15.75" customHeight="1" spans="1:26">
      <c r="A851" s="217"/>
      <c r="B851" s="217"/>
      <c r="C851" s="217"/>
      <c r="D851" s="217"/>
      <c r="E851" s="217"/>
      <c r="F851" s="217"/>
      <c r="G851" s="217"/>
      <c r="H851" s="217"/>
      <c r="I851" s="217"/>
      <c r="J851" s="217"/>
      <c r="K851" s="217"/>
      <c r="L851" s="217"/>
      <c r="M851" s="217"/>
      <c r="N851" s="217"/>
      <c r="O851" s="217"/>
      <c r="P851" s="217"/>
      <c r="Q851" s="217"/>
      <c r="R851" s="217"/>
      <c r="S851" s="217"/>
      <c r="T851" s="217"/>
      <c r="U851" s="217"/>
      <c r="V851" s="217"/>
      <c r="W851" s="217"/>
      <c r="X851" s="217"/>
      <c r="Y851" s="217"/>
      <c r="Z851" s="217"/>
    </row>
    <row r="852" ht="15.75" customHeight="1" spans="1:26">
      <c r="A852" s="217"/>
      <c r="B852" s="217"/>
      <c r="C852" s="217"/>
      <c r="D852" s="217"/>
      <c r="E852" s="217"/>
      <c r="F852" s="217"/>
      <c r="G852" s="217"/>
      <c r="H852" s="217"/>
      <c r="I852" s="217"/>
      <c r="J852" s="217"/>
      <c r="K852" s="217"/>
      <c r="L852" s="217"/>
      <c r="M852" s="217"/>
      <c r="N852" s="217"/>
      <c r="O852" s="217"/>
      <c r="P852" s="217"/>
      <c r="Q852" s="217"/>
      <c r="R852" s="217"/>
      <c r="S852" s="217"/>
      <c r="T852" s="217"/>
      <c r="U852" s="217"/>
      <c r="V852" s="217"/>
      <c r="W852" s="217"/>
      <c r="X852" s="217"/>
      <c r="Y852" s="217"/>
      <c r="Z852" s="217"/>
    </row>
    <row r="853" ht="15.75" customHeight="1" spans="1:26">
      <c r="A853" s="217"/>
      <c r="B853" s="217"/>
      <c r="C853" s="217"/>
      <c r="D853" s="217"/>
      <c r="E853" s="217"/>
      <c r="F853" s="217"/>
      <c r="G853" s="217"/>
      <c r="H853" s="217"/>
      <c r="I853" s="217"/>
      <c r="J853" s="217"/>
      <c r="K853" s="217"/>
      <c r="L853" s="217"/>
      <c r="M853" s="217"/>
      <c r="N853" s="217"/>
      <c r="O853" s="217"/>
      <c r="P853" s="217"/>
      <c r="Q853" s="217"/>
      <c r="R853" s="217"/>
      <c r="S853" s="217"/>
      <c r="T853" s="217"/>
      <c r="U853" s="217"/>
      <c r="V853" s="217"/>
      <c r="W853" s="217"/>
      <c r="X853" s="217"/>
      <c r="Y853" s="217"/>
      <c r="Z853" s="217"/>
    </row>
    <row r="854" ht="15.75" customHeight="1" spans="1:26">
      <c r="A854" s="217"/>
      <c r="B854" s="217"/>
      <c r="C854" s="217"/>
      <c r="D854" s="217"/>
      <c r="E854" s="217"/>
      <c r="F854" s="217"/>
      <c r="G854" s="217"/>
      <c r="H854" s="217"/>
      <c r="I854" s="217"/>
      <c r="J854" s="217"/>
      <c r="K854" s="217"/>
      <c r="L854" s="217"/>
      <c r="M854" s="217"/>
      <c r="N854" s="217"/>
      <c r="O854" s="217"/>
      <c r="P854" s="217"/>
      <c r="Q854" s="217"/>
      <c r="R854" s="217"/>
      <c r="S854" s="217"/>
      <c r="T854" s="217"/>
      <c r="U854" s="217"/>
      <c r="V854" s="217"/>
      <c r="W854" s="217"/>
      <c r="X854" s="217"/>
      <c r="Y854" s="217"/>
      <c r="Z854" s="217"/>
    </row>
    <row r="855" ht="15.75" customHeight="1" spans="1:26">
      <c r="A855" s="217"/>
      <c r="B855" s="217"/>
      <c r="C855" s="217"/>
      <c r="D855" s="217"/>
      <c r="E855" s="217"/>
      <c r="F855" s="217"/>
      <c r="G855" s="217"/>
      <c r="H855" s="217"/>
      <c r="I855" s="217"/>
      <c r="J855" s="217"/>
      <c r="K855" s="217"/>
      <c r="L855" s="217"/>
      <c r="M855" s="217"/>
      <c r="N855" s="217"/>
      <c r="O855" s="217"/>
      <c r="P855" s="217"/>
      <c r="Q855" s="217"/>
      <c r="R855" s="217"/>
      <c r="S855" s="217"/>
      <c r="T855" s="217"/>
      <c r="U855" s="217"/>
      <c r="V855" s="217"/>
      <c r="W855" s="217"/>
      <c r="X855" s="217"/>
      <c r="Y855" s="217"/>
      <c r="Z855" s="217"/>
    </row>
    <row r="856" ht="15.75" customHeight="1" spans="1:26">
      <c r="A856" s="217"/>
      <c r="B856" s="217"/>
      <c r="C856" s="217"/>
      <c r="D856" s="217"/>
      <c r="E856" s="217"/>
      <c r="F856" s="217"/>
      <c r="G856" s="217"/>
      <c r="H856" s="217"/>
      <c r="I856" s="217"/>
      <c r="J856" s="217"/>
      <c r="K856" s="217"/>
      <c r="L856" s="217"/>
      <c r="M856" s="217"/>
      <c r="N856" s="217"/>
      <c r="O856" s="217"/>
      <c r="P856" s="217"/>
      <c r="Q856" s="217"/>
      <c r="R856" s="217"/>
      <c r="S856" s="217"/>
      <c r="T856" s="217"/>
      <c r="U856" s="217"/>
      <c r="V856" s="217"/>
      <c r="W856" s="217"/>
      <c r="X856" s="217"/>
      <c r="Y856" s="217"/>
      <c r="Z856" s="217"/>
    </row>
    <row r="857" ht="15.75" customHeight="1" spans="1:26">
      <c r="A857" s="217"/>
      <c r="B857" s="217"/>
      <c r="C857" s="217"/>
      <c r="D857" s="217"/>
      <c r="E857" s="217"/>
      <c r="F857" s="217"/>
      <c r="G857" s="217"/>
      <c r="H857" s="217"/>
      <c r="I857" s="217"/>
      <c r="J857" s="217"/>
      <c r="K857" s="217"/>
      <c r="L857" s="217"/>
      <c r="M857" s="217"/>
      <c r="N857" s="217"/>
      <c r="O857" s="217"/>
      <c r="P857" s="217"/>
      <c r="Q857" s="217"/>
      <c r="R857" s="217"/>
      <c r="S857" s="217"/>
      <c r="T857" s="217"/>
      <c r="U857" s="217"/>
      <c r="V857" s="217"/>
      <c r="W857" s="217"/>
      <c r="X857" s="217"/>
      <c r="Y857" s="217"/>
      <c r="Z857" s="217"/>
    </row>
    <row r="858" ht="15.75" customHeight="1" spans="1:26">
      <c r="A858" s="217"/>
      <c r="B858" s="217"/>
      <c r="C858" s="217"/>
      <c r="D858" s="217"/>
      <c r="E858" s="217"/>
      <c r="F858" s="217"/>
      <c r="G858" s="217"/>
      <c r="H858" s="217"/>
      <c r="I858" s="217"/>
      <c r="J858" s="217"/>
      <c r="K858" s="217"/>
      <c r="L858" s="217"/>
      <c r="M858" s="217"/>
      <c r="N858" s="217"/>
      <c r="O858" s="217"/>
      <c r="P858" s="217"/>
      <c r="Q858" s="217"/>
      <c r="R858" s="217"/>
      <c r="S858" s="217"/>
      <c r="T858" s="217"/>
      <c r="U858" s="217"/>
      <c r="V858" s="217"/>
      <c r="W858" s="217"/>
      <c r="X858" s="217"/>
      <c r="Y858" s="217"/>
      <c r="Z858" s="217"/>
    </row>
    <row r="859" ht="15.75" customHeight="1" spans="1:26">
      <c r="A859" s="217"/>
      <c r="B859" s="217"/>
      <c r="C859" s="217"/>
      <c r="D859" s="217"/>
      <c r="E859" s="217"/>
      <c r="F859" s="217"/>
      <c r="G859" s="217"/>
      <c r="H859" s="217"/>
      <c r="I859" s="217"/>
      <c r="J859" s="217"/>
      <c r="K859" s="217"/>
      <c r="L859" s="217"/>
      <c r="M859" s="217"/>
      <c r="N859" s="217"/>
      <c r="O859" s="217"/>
      <c r="P859" s="217"/>
      <c r="Q859" s="217"/>
      <c r="R859" s="217"/>
      <c r="S859" s="217"/>
      <c r="T859" s="217"/>
      <c r="U859" s="217"/>
      <c r="V859" s="217"/>
      <c r="W859" s="217"/>
      <c r="X859" s="217"/>
      <c r="Y859" s="217"/>
      <c r="Z859" s="217"/>
    </row>
    <row r="860" ht="15.75" customHeight="1" spans="1:26">
      <c r="A860" s="217"/>
      <c r="B860" s="217"/>
      <c r="C860" s="217"/>
      <c r="D860" s="217"/>
      <c r="E860" s="217"/>
      <c r="F860" s="217"/>
      <c r="G860" s="217"/>
      <c r="H860" s="217"/>
      <c r="I860" s="217"/>
      <c r="J860" s="217"/>
      <c r="K860" s="217"/>
      <c r="L860" s="217"/>
      <c r="M860" s="217"/>
      <c r="N860" s="217"/>
      <c r="O860" s="217"/>
      <c r="P860" s="217"/>
      <c r="Q860" s="217"/>
      <c r="R860" s="217"/>
      <c r="S860" s="217"/>
      <c r="T860" s="217"/>
      <c r="U860" s="217"/>
      <c r="V860" s="217"/>
      <c r="W860" s="217"/>
      <c r="X860" s="217"/>
      <c r="Y860" s="217"/>
      <c r="Z860" s="217"/>
    </row>
    <row r="861" ht="15.75" customHeight="1" spans="1:26">
      <c r="A861" s="217"/>
      <c r="B861" s="217"/>
      <c r="C861" s="217"/>
      <c r="D861" s="217"/>
      <c r="E861" s="217"/>
      <c r="F861" s="217"/>
      <c r="G861" s="217"/>
      <c r="H861" s="217"/>
      <c r="I861" s="217"/>
      <c r="J861" s="217"/>
      <c r="K861" s="217"/>
      <c r="L861" s="217"/>
      <c r="M861" s="217"/>
      <c r="N861" s="217"/>
      <c r="O861" s="217"/>
      <c r="P861" s="217"/>
      <c r="Q861" s="217"/>
      <c r="R861" s="217"/>
      <c r="S861" s="217"/>
      <c r="T861" s="217"/>
      <c r="U861" s="217"/>
      <c r="V861" s="217"/>
      <c r="W861" s="217"/>
      <c r="X861" s="217"/>
      <c r="Y861" s="217"/>
      <c r="Z861" s="217"/>
    </row>
    <row r="862" ht="15.75" customHeight="1" spans="1:26">
      <c r="A862" s="217"/>
      <c r="B862" s="217"/>
      <c r="C862" s="217"/>
      <c r="D862" s="217"/>
      <c r="E862" s="217"/>
      <c r="F862" s="217"/>
      <c r="G862" s="217"/>
      <c r="H862" s="217"/>
      <c r="I862" s="217"/>
      <c r="J862" s="217"/>
      <c r="K862" s="217"/>
      <c r="L862" s="217"/>
      <c r="M862" s="217"/>
      <c r="N862" s="217"/>
      <c r="O862" s="217"/>
      <c r="P862" s="217"/>
      <c r="Q862" s="217"/>
      <c r="R862" s="217"/>
      <c r="S862" s="217"/>
      <c r="T862" s="217"/>
      <c r="U862" s="217"/>
      <c r="V862" s="217"/>
      <c r="W862" s="217"/>
      <c r="X862" s="217"/>
      <c r="Y862" s="217"/>
      <c r="Z862" s="217"/>
    </row>
    <row r="863" ht="15.75" customHeight="1" spans="1:26">
      <c r="A863" s="217"/>
      <c r="B863" s="217"/>
      <c r="C863" s="217"/>
      <c r="D863" s="217"/>
      <c r="E863" s="217"/>
      <c r="F863" s="217"/>
      <c r="G863" s="217"/>
      <c r="H863" s="217"/>
      <c r="I863" s="217"/>
      <c r="J863" s="217"/>
      <c r="K863" s="217"/>
      <c r="L863" s="217"/>
      <c r="M863" s="217"/>
      <c r="N863" s="217"/>
      <c r="O863" s="217"/>
      <c r="P863" s="217"/>
      <c r="Q863" s="217"/>
      <c r="R863" s="217"/>
      <c r="S863" s="217"/>
      <c r="T863" s="217"/>
      <c r="U863" s="217"/>
      <c r="V863" s="217"/>
      <c r="W863" s="217"/>
      <c r="X863" s="217"/>
      <c r="Y863" s="217"/>
      <c r="Z863" s="217"/>
    </row>
    <row r="864" ht="15.75" customHeight="1" spans="1:26">
      <c r="A864" s="217"/>
      <c r="B864" s="217"/>
      <c r="C864" s="217"/>
      <c r="D864" s="217"/>
      <c r="E864" s="217"/>
      <c r="F864" s="217"/>
      <c r="G864" s="217"/>
      <c r="H864" s="217"/>
      <c r="I864" s="217"/>
      <c r="J864" s="217"/>
      <c r="K864" s="217"/>
      <c r="L864" s="217"/>
      <c r="M864" s="217"/>
      <c r="N864" s="217"/>
      <c r="O864" s="217"/>
      <c r="P864" s="217"/>
      <c r="Q864" s="217"/>
      <c r="R864" s="217"/>
      <c r="S864" s="217"/>
      <c r="T864" s="217"/>
      <c r="U864" s="217"/>
      <c r="V864" s="217"/>
      <c r="W864" s="217"/>
      <c r="X864" s="217"/>
      <c r="Y864" s="217"/>
      <c r="Z864" s="217"/>
    </row>
    <row r="865" ht="15.75" customHeight="1" spans="1:26">
      <c r="A865" s="217"/>
      <c r="B865" s="217"/>
      <c r="C865" s="217"/>
      <c r="D865" s="217"/>
      <c r="E865" s="217"/>
      <c r="F865" s="217"/>
      <c r="G865" s="217"/>
      <c r="H865" s="217"/>
      <c r="I865" s="217"/>
      <c r="J865" s="217"/>
      <c r="K865" s="217"/>
      <c r="L865" s="217"/>
      <c r="M865" s="217"/>
      <c r="N865" s="217"/>
      <c r="O865" s="217"/>
      <c r="P865" s="217"/>
      <c r="Q865" s="217"/>
      <c r="R865" s="217"/>
      <c r="S865" s="217"/>
      <c r="T865" s="217"/>
      <c r="U865" s="217"/>
      <c r="V865" s="217"/>
      <c r="W865" s="217"/>
      <c r="X865" s="217"/>
      <c r="Y865" s="217"/>
      <c r="Z865" s="217"/>
    </row>
    <row r="866" ht="15.75" customHeight="1" spans="1:26">
      <c r="A866" s="217"/>
      <c r="B866" s="217"/>
      <c r="C866" s="217"/>
      <c r="D866" s="217"/>
      <c r="E866" s="217"/>
      <c r="F866" s="217"/>
      <c r="G866" s="217"/>
      <c r="H866" s="217"/>
      <c r="I866" s="217"/>
      <c r="J866" s="217"/>
      <c r="K866" s="217"/>
      <c r="L866" s="217"/>
      <c r="M866" s="217"/>
      <c r="N866" s="217"/>
      <c r="O866" s="217"/>
      <c r="P866" s="217"/>
      <c r="Q866" s="217"/>
      <c r="R866" s="217"/>
      <c r="S866" s="217"/>
      <c r="T866" s="217"/>
      <c r="U866" s="217"/>
      <c r="V866" s="217"/>
      <c r="W866" s="217"/>
      <c r="X866" s="217"/>
      <c r="Y866" s="217"/>
      <c r="Z866" s="217"/>
    </row>
    <row r="867" ht="15.75" customHeight="1" spans="1:26">
      <c r="A867" s="217"/>
      <c r="B867" s="217"/>
      <c r="C867" s="217"/>
      <c r="D867" s="217"/>
      <c r="E867" s="217"/>
      <c r="F867" s="217"/>
      <c r="G867" s="217"/>
      <c r="H867" s="217"/>
      <c r="I867" s="217"/>
      <c r="J867" s="217"/>
      <c r="K867" s="217"/>
      <c r="L867" s="217"/>
      <c r="M867" s="217"/>
      <c r="N867" s="217"/>
      <c r="O867" s="217"/>
      <c r="P867" s="217"/>
      <c r="Q867" s="217"/>
      <c r="R867" s="217"/>
      <c r="S867" s="217"/>
      <c r="T867" s="217"/>
      <c r="U867" s="217"/>
      <c r="V867" s="217"/>
      <c r="W867" s="217"/>
      <c r="X867" s="217"/>
      <c r="Y867" s="217"/>
      <c r="Z867" s="217"/>
    </row>
    <row r="868" ht="15.75" customHeight="1" spans="1:26">
      <c r="A868" s="217"/>
      <c r="B868" s="217"/>
      <c r="C868" s="217"/>
      <c r="D868" s="217"/>
      <c r="E868" s="217"/>
      <c r="F868" s="217"/>
      <c r="G868" s="217"/>
      <c r="H868" s="217"/>
      <c r="I868" s="217"/>
      <c r="J868" s="217"/>
      <c r="K868" s="217"/>
      <c r="L868" s="217"/>
      <c r="M868" s="217"/>
      <c r="N868" s="217"/>
      <c r="O868" s="217"/>
      <c r="P868" s="217"/>
      <c r="Q868" s="217"/>
      <c r="R868" s="217"/>
      <c r="S868" s="217"/>
      <c r="T868" s="217"/>
      <c r="U868" s="217"/>
      <c r="V868" s="217"/>
      <c r="W868" s="217"/>
      <c r="X868" s="217"/>
      <c r="Y868" s="217"/>
      <c r="Z868" s="217"/>
    </row>
    <row r="869" ht="15.75" customHeight="1" spans="1:26">
      <c r="A869" s="217"/>
      <c r="B869" s="217"/>
      <c r="C869" s="217"/>
      <c r="D869" s="217"/>
      <c r="E869" s="217"/>
      <c r="F869" s="217"/>
      <c r="G869" s="217"/>
      <c r="H869" s="217"/>
      <c r="I869" s="217"/>
      <c r="J869" s="217"/>
      <c r="K869" s="217"/>
      <c r="L869" s="217"/>
      <c r="M869" s="217"/>
      <c r="N869" s="217"/>
      <c r="O869" s="217"/>
      <c r="P869" s="217"/>
      <c r="Q869" s="217"/>
      <c r="R869" s="217"/>
      <c r="S869" s="217"/>
      <c r="T869" s="217"/>
      <c r="U869" s="217"/>
      <c r="V869" s="217"/>
      <c r="W869" s="217"/>
      <c r="X869" s="217"/>
      <c r="Y869" s="217"/>
      <c r="Z869" s="217"/>
    </row>
    <row r="870" ht="15.75" customHeight="1" spans="1:26">
      <c r="A870" s="217"/>
      <c r="B870" s="217"/>
      <c r="C870" s="217"/>
      <c r="D870" s="217"/>
      <c r="E870" s="217"/>
      <c r="F870" s="217"/>
      <c r="G870" s="217"/>
      <c r="H870" s="217"/>
      <c r="I870" s="217"/>
      <c r="J870" s="217"/>
      <c r="K870" s="217"/>
      <c r="L870" s="217"/>
      <c r="M870" s="217"/>
      <c r="N870" s="217"/>
      <c r="O870" s="217"/>
      <c r="P870" s="217"/>
      <c r="Q870" s="217"/>
      <c r="R870" s="217"/>
      <c r="S870" s="217"/>
      <c r="T870" s="217"/>
      <c r="U870" s="217"/>
      <c r="V870" s="217"/>
      <c r="W870" s="217"/>
      <c r="X870" s="217"/>
      <c r="Y870" s="217"/>
      <c r="Z870" s="217"/>
    </row>
    <row r="871" ht="15.75" customHeight="1" spans="1:26">
      <c r="A871" s="217"/>
      <c r="B871" s="217"/>
      <c r="C871" s="217"/>
      <c r="D871" s="217"/>
      <c r="E871" s="217"/>
      <c r="F871" s="217"/>
      <c r="G871" s="217"/>
      <c r="H871" s="217"/>
      <c r="I871" s="217"/>
      <c r="J871" s="217"/>
      <c r="K871" s="217"/>
      <c r="L871" s="217"/>
      <c r="M871" s="217"/>
      <c r="N871" s="217"/>
      <c r="O871" s="217"/>
      <c r="P871" s="217"/>
      <c r="Q871" s="217"/>
      <c r="R871" s="217"/>
      <c r="S871" s="217"/>
      <c r="T871" s="217"/>
      <c r="U871" s="217"/>
      <c r="V871" s="217"/>
      <c r="W871" s="217"/>
      <c r="X871" s="217"/>
      <c r="Y871" s="217"/>
      <c r="Z871" s="217"/>
    </row>
    <row r="872" ht="15.75" customHeight="1" spans="1:26">
      <c r="A872" s="217"/>
      <c r="B872" s="217"/>
      <c r="C872" s="217"/>
      <c r="D872" s="217"/>
      <c r="E872" s="217"/>
      <c r="F872" s="217"/>
      <c r="G872" s="217"/>
      <c r="H872" s="217"/>
      <c r="I872" s="217"/>
      <c r="J872" s="217"/>
      <c r="K872" s="217"/>
      <c r="L872" s="217"/>
      <c r="M872" s="217"/>
      <c r="N872" s="217"/>
      <c r="O872" s="217"/>
      <c r="P872" s="217"/>
      <c r="Q872" s="217"/>
      <c r="R872" s="217"/>
      <c r="S872" s="217"/>
      <c r="T872" s="217"/>
      <c r="U872" s="217"/>
      <c r="V872" s="217"/>
      <c r="W872" s="217"/>
      <c r="X872" s="217"/>
      <c r="Y872" s="217"/>
      <c r="Z872" s="217"/>
    </row>
    <row r="873" ht="15.75" customHeight="1" spans="1:26">
      <c r="A873" s="217"/>
      <c r="B873" s="217"/>
      <c r="C873" s="217"/>
      <c r="D873" s="217"/>
      <c r="E873" s="217"/>
      <c r="F873" s="217"/>
      <c r="G873" s="217"/>
      <c r="H873" s="217"/>
      <c r="I873" s="217"/>
      <c r="J873" s="217"/>
      <c r="K873" s="217"/>
      <c r="L873" s="217"/>
      <c r="M873" s="217"/>
      <c r="N873" s="217"/>
      <c r="O873" s="217"/>
      <c r="P873" s="217"/>
      <c r="Q873" s="217"/>
      <c r="R873" s="217"/>
      <c r="S873" s="217"/>
      <c r="T873" s="217"/>
      <c r="U873" s="217"/>
      <c r="V873" s="217"/>
      <c r="W873" s="217"/>
      <c r="X873" s="217"/>
      <c r="Y873" s="217"/>
      <c r="Z873" s="217"/>
    </row>
    <row r="874" ht="15.75" customHeight="1" spans="1:26">
      <c r="A874" s="217"/>
      <c r="B874" s="217"/>
      <c r="C874" s="217"/>
      <c r="D874" s="217"/>
      <c r="E874" s="217"/>
      <c r="F874" s="217"/>
      <c r="G874" s="217"/>
      <c r="H874" s="217"/>
      <c r="I874" s="217"/>
      <c r="J874" s="217"/>
      <c r="K874" s="217"/>
      <c r="L874" s="217"/>
      <c r="M874" s="217"/>
      <c r="N874" s="217"/>
      <c r="O874" s="217"/>
      <c r="P874" s="217"/>
      <c r="Q874" s="217"/>
      <c r="R874" s="217"/>
      <c r="S874" s="217"/>
      <c r="T874" s="217"/>
      <c r="U874" s="217"/>
      <c r="V874" s="217"/>
      <c r="W874" s="217"/>
      <c r="X874" s="217"/>
      <c r="Y874" s="217"/>
      <c r="Z874" s="217"/>
    </row>
    <row r="875" ht="15.75" customHeight="1" spans="1:26">
      <c r="A875" s="217"/>
      <c r="B875" s="217"/>
      <c r="C875" s="217"/>
      <c r="D875" s="217"/>
      <c r="E875" s="217"/>
      <c r="F875" s="217"/>
      <c r="G875" s="217"/>
      <c r="H875" s="217"/>
      <c r="I875" s="217"/>
      <c r="J875" s="217"/>
      <c r="K875" s="217"/>
      <c r="L875" s="217"/>
      <c r="M875" s="217"/>
      <c r="N875" s="217"/>
      <c r="O875" s="217"/>
      <c r="P875" s="217"/>
      <c r="Q875" s="217"/>
      <c r="R875" s="217"/>
      <c r="S875" s="217"/>
      <c r="T875" s="217"/>
      <c r="U875" s="217"/>
      <c r="V875" s="217"/>
      <c r="W875" s="217"/>
      <c r="X875" s="217"/>
      <c r="Y875" s="217"/>
      <c r="Z875" s="217"/>
    </row>
    <row r="876" ht="15.75" customHeight="1" spans="1:26">
      <c r="A876" s="217"/>
      <c r="B876" s="217"/>
      <c r="C876" s="217"/>
      <c r="D876" s="217"/>
      <c r="E876" s="217"/>
      <c r="F876" s="217"/>
      <c r="G876" s="217"/>
      <c r="H876" s="217"/>
      <c r="I876" s="217"/>
      <c r="J876" s="217"/>
      <c r="K876" s="217"/>
      <c r="L876" s="217"/>
      <c r="M876" s="217"/>
      <c r="N876" s="217"/>
      <c r="O876" s="217"/>
      <c r="P876" s="217"/>
      <c r="Q876" s="217"/>
      <c r="R876" s="217"/>
      <c r="S876" s="217"/>
      <c r="T876" s="217"/>
      <c r="U876" s="217"/>
      <c r="V876" s="217"/>
      <c r="W876" s="217"/>
      <c r="X876" s="217"/>
      <c r="Y876" s="217"/>
      <c r="Z876" s="217"/>
    </row>
    <row r="877" ht="15.75" customHeight="1" spans="1:26">
      <c r="A877" s="217"/>
      <c r="B877" s="217"/>
      <c r="C877" s="217"/>
      <c r="D877" s="217"/>
      <c r="E877" s="217"/>
      <c r="F877" s="217"/>
      <c r="G877" s="217"/>
      <c r="H877" s="217"/>
      <c r="I877" s="217"/>
      <c r="J877" s="217"/>
      <c r="K877" s="217"/>
      <c r="L877" s="217"/>
      <c r="M877" s="217"/>
      <c r="N877" s="217"/>
      <c r="O877" s="217"/>
      <c r="P877" s="217"/>
      <c r="Q877" s="217"/>
      <c r="R877" s="217"/>
      <c r="S877" s="217"/>
      <c r="T877" s="217"/>
      <c r="U877" s="217"/>
      <c r="V877" s="217"/>
      <c r="W877" s="217"/>
      <c r="X877" s="217"/>
      <c r="Y877" s="217"/>
      <c r="Z877" s="217"/>
    </row>
    <row r="878" ht="15.75" customHeight="1" spans="1:26">
      <c r="A878" s="217"/>
      <c r="B878" s="217"/>
      <c r="C878" s="217"/>
      <c r="D878" s="217"/>
      <c r="E878" s="217"/>
      <c r="F878" s="217"/>
      <c r="G878" s="217"/>
      <c r="H878" s="217"/>
      <c r="I878" s="217"/>
      <c r="J878" s="217"/>
      <c r="K878" s="217"/>
      <c r="L878" s="217"/>
      <c r="M878" s="217"/>
      <c r="N878" s="217"/>
      <c r="O878" s="217"/>
      <c r="P878" s="217"/>
      <c r="Q878" s="217"/>
      <c r="R878" s="217"/>
      <c r="S878" s="217"/>
      <c r="T878" s="217"/>
      <c r="U878" s="217"/>
      <c r="V878" s="217"/>
      <c r="W878" s="217"/>
      <c r="X878" s="217"/>
      <c r="Y878" s="217"/>
      <c r="Z878" s="217"/>
    </row>
    <row r="879" ht="15.75" customHeight="1" spans="1:26">
      <c r="A879" s="217"/>
      <c r="B879" s="217"/>
      <c r="C879" s="217"/>
      <c r="D879" s="217"/>
      <c r="E879" s="217"/>
      <c r="F879" s="217"/>
      <c r="G879" s="217"/>
      <c r="H879" s="217"/>
      <c r="I879" s="217"/>
      <c r="J879" s="217"/>
      <c r="K879" s="217"/>
      <c r="L879" s="217"/>
      <c r="M879" s="217"/>
      <c r="N879" s="217"/>
      <c r="O879" s="217"/>
      <c r="P879" s="217"/>
      <c r="Q879" s="217"/>
      <c r="R879" s="217"/>
      <c r="S879" s="217"/>
      <c r="T879" s="217"/>
      <c r="U879" s="217"/>
      <c r="V879" s="217"/>
      <c r="W879" s="217"/>
      <c r="X879" s="217"/>
      <c r="Y879" s="217"/>
      <c r="Z879" s="217"/>
    </row>
    <row r="880" ht="15.75" customHeight="1" spans="1:26">
      <c r="A880" s="217"/>
      <c r="B880" s="217"/>
      <c r="C880" s="217"/>
      <c r="D880" s="217"/>
      <c r="E880" s="217"/>
      <c r="F880" s="217"/>
      <c r="G880" s="217"/>
      <c r="H880" s="217"/>
      <c r="I880" s="217"/>
      <c r="J880" s="217"/>
      <c r="K880" s="217"/>
      <c r="L880" s="217"/>
      <c r="M880" s="217"/>
      <c r="N880" s="217"/>
      <c r="O880" s="217"/>
      <c r="P880" s="217"/>
      <c r="Q880" s="217"/>
      <c r="R880" s="217"/>
      <c r="S880" s="217"/>
      <c r="T880" s="217"/>
      <c r="U880" s="217"/>
      <c r="V880" s="217"/>
      <c r="W880" s="217"/>
      <c r="X880" s="217"/>
      <c r="Y880" s="217"/>
      <c r="Z880" s="217"/>
    </row>
    <row r="881" ht="15.75" customHeight="1" spans="1:26">
      <c r="A881" s="217"/>
      <c r="B881" s="217"/>
      <c r="C881" s="217"/>
      <c r="D881" s="217"/>
      <c r="E881" s="217"/>
      <c r="F881" s="217"/>
      <c r="G881" s="217"/>
      <c r="H881" s="217"/>
      <c r="I881" s="217"/>
      <c r="J881" s="217"/>
      <c r="K881" s="217"/>
      <c r="L881" s="217"/>
      <c r="M881" s="217"/>
      <c r="N881" s="217"/>
      <c r="O881" s="217"/>
      <c r="P881" s="217"/>
      <c r="Q881" s="217"/>
      <c r="R881" s="217"/>
      <c r="S881" s="217"/>
      <c r="T881" s="217"/>
      <c r="U881" s="217"/>
      <c r="V881" s="217"/>
      <c r="W881" s="217"/>
      <c r="X881" s="217"/>
      <c r="Y881" s="217"/>
      <c r="Z881" s="217"/>
    </row>
    <row r="882" ht="15.75" customHeight="1" spans="1:26">
      <c r="A882" s="217"/>
      <c r="B882" s="217"/>
      <c r="C882" s="217"/>
      <c r="D882" s="217"/>
      <c r="E882" s="217"/>
      <c r="F882" s="217"/>
      <c r="G882" s="217"/>
      <c r="H882" s="217"/>
      <c r="I882" s="217"/>
      <c r="J882" s="217"/>
      <c r="K882" s="217"/>
      <c r="L882" s="217"/>
      <c r="M882" s="217"/>
      <c r="N882" s="217"/>
      <c r="O882" s="217"/>
      <c r="P882" s="217"/>
      <c r="Q882" s="217"/>
      <c r="R882" s="217"/>
      <c r="S882" s="217"/>
      <c r="T882" s="217"/>
      <c r="U882" s="217"/>
      <c r="V882" s="217"/>
      <c r="W882" s="217"/>
      <c r="X882" s="217"/>
      <c r="Y882" s="217"/>
      <c r="Z882" s="217"/>
    </row>
    <row r="883" ht="15.75" customHeight="1" spans="1:26">
      <c r="A883" s="217"/>
      <c r="B883" s="217"/>
      <c r="C883" s="217"/>
      <c r="D883" s="217"/>
      <c r="E883" s="217"/>
      <c r="F883" s="217"/>
      <c r="G883" s="217"/>
      <c r="H883" s="217"/>
      <c r="I883" s="217"/>
      <c r="J883" s="217"/>
      <c r="K883" s="217"/>
      <c r="L883" s="217"/>
      <c r="M883" s="217"/>
      <c r="N883" s="217"/>
      <c r="O883" s="217"/>
      <c r="P883" s="217"/>
      <c r="Q883" s="217"/>
      <c r="R883" s="217"/>
      <c r="S883" s="217"/>
      <c r="T883" s="217"/>
      <c r="U883" s="217"/>
      <c r="V883" s="217"/>
      <c r="W883" s="217"/>
      <c r="X883" s="217"/>
      <c r="Y883" s="217"/>
      <c r="Z883" s="217"/>
    </row>
    <row r="884" ht="15.75" customHeight="1" spans="1:26">
      <c r="A884" s="217"/>
      <c r="B884" s="217"/>
      <c r="C884" s="217"/>
      <c r="D884" s="217"/>
      <c r="E884" s="217"/>
      <c r="F884" s="217"/>
      <c r="G884" s="217"/>
      <c r="H884" s="217"/>
      <c r="I884" s="217"/>
      <c r="J884" s="217"/>
      <c r="K884" s="217"/>
      <c r="L884" s="217"/>
      <c r="M884" s="217"/>
      <c r="N884" s="217"/>
      <c r="O884" s="217"/>
      <c r="P884" s="217"/>
      <c r="Q884" s="217"/>
      <c r="R884" s="217"/>
      <c r="S884" s="217"/>
      <c r="T884" s="217"/>
      <c r="U884" s="217"/>
      <c r="V884" s="217"/>
      <c r="W884" s="217"/>
      <c r="X884" s="217"/>
      <c r="Y884" s="217"/>
      <c r="Z884" s="217"/>
    </row>
    <row r="885" ht="15.75" customHeight="1" spans="1:26">
      <c r="A885" s="217"/>
      <c r="B885" s="217"/>
      <c r="C885" s="217"/>
      <c r="D885" s="217"/>
      <c r="E885" s="217"/>
      <c r="F885" s="217"/>
      <c r="G885" s="217"/>
      <c r="H885" s="217"/>
      <c r="I885" s="217"/>
      <c r="J885" s="217"/>
      <c r="K885" s="217"/>
      <c r="L885" s="217"/>
      <c r="M885" s="217"/>
      <c r="N885" s="217"/>
      <c r="O885" s="217"/>
      <c r="P885" s="217"/>
      <c r="Q885" s="217"/>
      <c r="R885" s="217"/>
      <c r="S885" s="217"/>
      <c r="T885" s="217"/>
      <c r="U885" s="217"/>
      <c r="V885" s="217"/>
      <c r="W885" s="217"/>
      <c r="X885" s="217"/>
      <c r="Y885" s="217"/>
      <c r="Z885" s="217"/>
    </row>
    <row r="886" ht="15.75" customHeight="1" spans="1:26">
      <c r="A886" s="217"/>
      <c r="B886" s="217"/>
      <c r="C886" s="217"/>
      <c r="D886" s="217"/>
      <c r="E886" s="217"/>
      <c r="F886" s="217"/>
      <c r="G886" s="217"/>
      <c r="H886" s="217"/>
      <c r="I886" s="217"/>
      <c r="J886" s="217"/>
      <c r="K886" s="217"/>
      <c r="L886" s="217"/>
      <c r="M886" s="217"/>
      <c r="N886" s="217"/>
      <c r="O886" s="217"/>
      <c r="P886" s="217"/>
      <c r="Q886" s="217"/>
      <c r="R886" s="217"/>
      <c r="S886" s="217"/>
      <c r="T886" s="217"/>
      <c r="U886" s="217"/>
      <c r="V886" s="217"/>
      <c r="W886" s="217"/>
      <c r="X886" s="217"/>
      <c r="Y886" s="217"/>
      <c r="Z886" s="217"/>
    </row>
    <row r="887" ht="15.75" customHeight="1" spans="1:26">
      <c r="A887" s="217"/>
      <c r="B887" s="217"/>
      <c r="C887" s="217"/>
      <c r="D887" s="217"/>
      <c r="E887" s="217"/>
      <c r="F887" s="217"/>
      <c r="G887" s="217"/>
      <c r="H887" s="217"/>
      <c r="I887" s="217"/>
      <c r="J887" s="217"/>
      <c r="K887" s="217"/>
      <c r="L887" s="217"/>
      <c r="M887" s="217"/>
      <c r="N887" s="217"/>
      <c r="O887" s="217"/>
      <c r="P887" s="217"/>
      <c r="Q887" s="217"/>
      <c r="R887" s="217"/>
      <c r="S887" s="217"/>
      <c r="T887" s="217"/>
      <c r="U887" s="217"/>
      <c r="V887" s="217"/>
      <c r="W887" s="217"/>
      <c r="X887" s="217"/>
      <c r="Y887" s="217"/>
      <c r="Z887" s="217"/>
    </row>
    <row r="888" ht="15.75" customHeight="1" spans="1:26">
      <c r="A888" s="217"/>
      <c r="B888" s="217"/>
      <c r="C888" s="217"/>
      <c r="D888" s="217"/>
      <c r="E888" s="217"/>
      <c r="F888" s="217"/>
      <c r="G888" s="217"/>
      <c r="H888" s="217"/>
      <c r="I888" s="217"/>
      <c r="J888" s="217"/>
      <c r="K888" s="217"/>
      <c r="L888" s="217"/>
      <c r="M888" s="217"/>
      <c r="N888" s="217"/>
      <c r="O888" s="217"/>
      <c r="P888" s="217"/>
      <c r="Q888" s="217"/>
      <c r="R888" s="217"/>
      <c r="S888" s="217"/>
      <c r="T888" s="217"/>
      <c r="U888" s="217"/>
      <c r="V888" s="217"/>
      <c r="W888" s="217"/>
      <c r="X888" s="217"/>
      <c r="Y888" s="217"/>
      <c r="Z888" s="217"/>
    </row>
    <row r="889" ht="15.75" customHeight="1" spans="1:26">
      <c r="A889" s="217"/>
      <c r="B889" s="217"/>
      <c r="C889" s="217"/>
      <c r="D889" s="217"/>
      <c r="E889" s="217"/>
      <c r="F889" s="217"/>
      <c r="G889" s="217"/>
      <c r="H889" s="217"/>
      <c r="I889" s="217"/>
      <c r="J889" s="217"/>
      <c r="K889" s="217"/>
      <c r="L889" s="217"/>
      <c r="M889" s="217"/>
      <c r="N889" s="217"/>
      <c r="O889" s="217"/>
      <c r="P889" s="217"/>
      <c r="Q889" s="217"/>
      <c r="R889" s="217"/>
      <c r="S889" s="217"/>
      <c r="T889" s="217"/>
      <c r="U889" s="217"/>
      <c r="V889" s="217"/>
      <c r="W889" s="217"/>
      <c r="X889" s="217"/>
      <c r="Y889" s="217"/>
      <c r="Z889" s="217"/>
    </row>
    <row r="890" ht="15.75" customHeight="1" spans="1:26">
      <c r="A890" s="217"/>
      <c r="B890" s="217"/>
      <c r="C890" s="217"/>
      <c r="D890" s="217"/>
      <c r="E890" s="217"/>
      <c r="F890" s="217"/>
      <c r="G890" s="217"/>
      <c r="H890" s="217"/>
      <c r="I890" s="217"/>
      <c r="J890" s="217"/>
      <c r="K890" s="217"/>
      <c r="L890" s="217"/>
      <c r="M890" s="217"/>
      <c r="N890" s="217"/>
      <c r="O890" s="217"/>
      <c r="P890" s="217"/>
      <c r="Q890" s="217"/>
      <c r="R890" s="217"/>
      <c r="S890" s="217"/>
      <c r="T890" s="217"/>
      <c r="U890" s="217"/>
      <c r="V890" s="217"/>
      <c r="W890" s="217"/>
      <c r="X890" s="217"/>
      <c r="Y890" s="217"/>
      <c r="Z890" s="217"/>
    </row>
    <row r="891" ht="15.75" customHeight="1" spans="1:26">
      <c r="A891" s="217"/>
      <c r="B891" s="217"/>
      <c r="C891" s="217"/>
      <c r="D891" s="217"/>
      <c r="E891" s="217"/>
      <c r="F891" s="217"/>
      <c r="G891" s="217"/>
      <c r="H891" s="217"/>
      <c r="I891" s="217"/>
      <c r="J891" s="217"/>
      <c r="K891" s="217"/>
      <c r="L891" s="217"/>
      <c r="M891" s="217"/>
      <c r="N891" s="217"/>
      <c r="O891" s="217"/>
      <c r="P891" s="217"/>
      <c r="Q891" s="217"/>
      <c r="R891" s="217"/>
      <c r="S891" s="217"/>
      <c r="T891" s="217"/>
      <c r="U891" s="217"/>
      <c r="V891" s="217"/>
      <c r="W891" s="217"/>
      <c r="X891" s="217"/>
      <c r="Y891" s="217"/>
      <c r="Z891" s="217"/>
    </row>
    <row r="892" ht="15.75" customHeight="1" spans="1:26">
      <c r="A892" s="217"/>
      <c r="B892" s="217"/>
      <c r="C892" s="217"/>
      <c r="D892" s="217"/>
      <c r="E892" s="217"/>
      <c r="F892" s="217"/>
      <c r="G892" s="217"/>
      <c r="H892" s="217"/>
      <c r="I892" s="217"/>
      <c r="J892" s="217"/>
      <c r="K892" s="217"/>
      <c r="L892" s="217"/>
      <c r="M892" s="217"/>
      <c r="N892" s="217"/>
      <c r="O892" s="217"/>
      <c r="P892" s="217"/>
      <c r="Q892" s="217"/>
      <c r="R892" s="217"/>
      <c r="S892" s="217"/>
      <c r="T892" s="217"/>
      <c r="U892" s="217"/>
      <c r="V892" s="217"/>
      <c r="W892" s="217"/>
      <c r="X892" s="217"/>
      <c r="Y892" s="217"/>
      <c r="Z892" s="217"/>
    </row>
    <row r="893" ht="15.75" customHeight="1" spans="1:26">
      <c r="A893" s="217"/>
      <c r="B893" s="217"/>
      <c r="C893" s="217"/>
      <c r="D893" s="217"/>
      <c r="E893" s="217"/>
      <c r="F893" s="217"/>
      <c r="G893" s="217"/>
      <c r="H893" s="217"/>
      <c r="I893" s="217"/>
      <c r="J893" s="217"/>
      <c r="K893" s="217"/>
      <c r="L893" s="217"/>
      <c r="M893" s="217"/>
      <c r="N893" s="217"/>
      <c r="O893" s="217"/>
      <c r="P893" s="217"/>
      <c r="Q893" s="217"/>
      <c r="R893" s="217"/>
      <c r="S893" s="217"/>
      <c r="T893" s="217"/>
      <c r="U893" s="217"/>
      <c r="V893" s="217"/>
      <c r="W893" s="217"/>
      <c r="X893" s="217"/>
      <c r="Y893" s="217"/>
      <c r="Z893" s="217"/>
    </row>
    <row r="894" ht="15.75" customHeight="1" spans="1:26">
      <c r="A894" s="217"/>
      <c r="B894" s="217"/>
      <c r="C894" s="217"/>
      <c r="D894" s="217"/>
      <c r="E894" s="217"/>
      <c r="F894" s="217"/>
      <c r="G894" s="217"/>
      <c r="H894" s="217"/>
      <c r="I894" s="217"/>
      <c r="J894" s="217"/>
      <c r="K894" s="217"/>
      <c r="L894" s="217"/>
      <c r="M894" s="217"/>
      <c r="N894" s="217"/>
      <c r="O894" s="217"/>
      <c r="P894" s="217"/>
      <c r="Q894" s="217"/>
      <c r="R894" s="217"/>
      <c r="S894" s="217"/>
      <c r="T894" s="217"/>
      <c r="U894" s="217"/>
      <c r="V894" s="217"/>
      <c r="W894" s="217"/>
      <c r="X894" s="217"/>
      <c r="Y894" s="217"/>
      <c r="Z894" s="217"/>
    </row>
    <row r="895" ht="15.75" customHeight="1" spans="1:26">
      <c r="A895" s="217"/>
      <c r="B895" s="217"/>
      <c r="C895" s="217"/>
      <c r="D895" s="217"/>
      <c r="E895" s="217"/>
      <c r="F895" s="217"/>
      <c r="G895" s="217"/>
      <c r="H895" s="217"/>
      <c r="I895" s="217"/>
      <c r="J895" s="217"/>
      <c r="K895" s="217"/>
      <c r="L895" s="217"/>
      <c r="M895" s="217"/>
      <c r="N895" s="217"/>
      <c r="O895" s="217"/>
      <c r="P895" s="217"/>
      <c r="Q895" s="217"/>
      <c r="R895" s="217"/>
      <c r="S895" s="217"/>
      <c r="T895" s="217"/>
      <c r="U895" s="217"/>
      <c r="V895" s="217"/>
      <c r="W895" s="217"/>
      <c r="X895" s="217"/>
      <c r="Y895" s="217"/>
      <c r="Z895" s="217"/>
    </row>
    <row r="896" ht="15.75" customHeight="1" spans="1:26">
      <c r="A896" s="217"/>
      <c r="B896" s="217"/>
      <c r="C896" s="217"/>
      <c r="D896" s="217"/>
      <c r="E896" s="217"/>
      <c r="F896" s="217"/>
      <c r="G896" s="217"/>
      <c r="H896" s="217"/>
      <c r="I896" s="217"/>
      <c r="J896" s="217"/>
      <c r="K896" s="217"/>
      <c r="L896" s="217"/>
      <c r="M896" s="217"/>
      <c r="N896" s="217"/>
      <c r="O896" s="217"/>
      <c r="P896" s="217"/>
      <c r="Q896" s="217"/>
      <c r="R896" s="217"/>
      <c r="S896" s="217"/>
      <c r="T896" s="217"/>
      <c r="U896" s="217"/>
      <c r="V896" s="217"/>
      <c r="W896" s="217"/>
      <c r="X896" s="217"/>
      <c r="Y896" s="217"/>
      <c r="Z896" s="217"/>
    </row>
    <row r="897" ht="15.75" customHeight="1" spans="1:26">
      <c r="A897" s="217"/>
      <c r="B897" s="217"/>
      <c r="C897" s="217"/>
      <c r="D897" s="217"/>
      <c r="E897" s="217"/>
      <c r="F897" s="217"/>
      <c r="G897" s="217"/>
      <c r="H897" s="217"/>
      <c r="I897" s="217"/>
      <c r="J897" s="217"/>
      <c r="K897" s="217"/>
      <c r="L897" s="217"/>
      <c r="M897" s="217"/>
      <c r="N897" s="217"/>
      <c r="O897" s="217"/>
      <c r="P897" s="217"/>
      <c r="Q897" s="217"/>
      <c r="R897" s="217"/>
      <c r="S897" s="217"/>
      <c r="T897" s="217"/>
      <c r="U897" s="217"/>
      <c r="V897" s="217"/>
      <c r="W897" s="217"/>
      <c r="X897" s="217"/>
      <c r="Y897" s="217"/>
      <c r="Z897" s="217"/>
    </row>
    <row r="898" ht="15.75" customHeight="1" spans="1:26">
      <c r="A898" s="217"/>
      <c r="B898" s="217"/>
      <c r="C898" s="217"/>
      <c r="D898" s="217"/>
      <c r="E898" s="217"/>
      <c r="F898" s="217"/>
      <c r="G898" s="217"/>
      <c r="H898" s="217"/>
      <c r="I898" s="217"/>
      <c r="J898" s="217"/>
      <c r="K898" s="217"/>
      <c r="L898" s="217"/>
      <c r="M898" s="217"/>
      <c r="N898" s="217"/>
      <c r="O898" s="217"/>
      <c r="P898" s="217"/>
      <c r="Q898" s="217"/>
      <c r="R898" s="217"/>
      <c r="S898" s="217"/>
      <c r="T898" s="217"/>
      <c r="U898" s="217"/>
      <c r="V898" s="217"/>
      <c r="W898" s="217"/>
      <c r="X898" s="217"/>
      <c r="Y898" s="217"/>
      <c r="Z898" s="217"/>
    </row>
    <row r="899" ht="15.75" customHeight="1" spans="1:26">
      <c r="A899" s="217"/>
      <c r="B899" s="217"/>
      <c r="C899" s="217"/>
      <c r="D899" s="217"/>
      <c r="E899" s="217"/>
      <c r="F899" s="217"/>
      <c r="G899" s="217"/>
      <c r="H899" s="217"/>
      <c r="I899" s="217"/>
      <c r="J899" s="217"/>
      <c r="K899" s="217"/>
      <c r="L899" s="217"/>
      <c r="M899" s="217"/>
      <c r="N899" s="217"/>
      <c r="O899" s="217"/>
      <c r="P899" s="217"/>
      <c r="Q899" s="217"/>
      <c r="R899" s="217"/>
      <c r="S899" s="217"/>
      <c r="T899" s="217"/>
      <c r="U899" s="217"/>
      <c r="V899" s="217"/>
      <c r="W899" s="217"/>
      <c r="X899" s="217"/>
      <c r="Y899" s="217"/>
      <c r="Z899" s="217"/>
    </row>
    <row r="900" ht="15.75" customHeight="1" spans="1:26">
      <c r="A900" s="217"/>
      <c r="B900" s="217"/>
      <c r="C900" s="217"/>
      <c r="D900" s="217"/>
      <c r="E900" s="217"/>
      <c r="F900" s="217"/>
      <c r="G900" s="217"/>
      <c r="H900" s="217"/>
      <c r="I900" s="217"/>
      <c r="J900" s="217"/>
      <c r="K900" s="217"/>
      <c r="L900" s="217"/>
      <c r="M900" s="217"/>
      <c r="N900" s="217"/>
      <c r="O900" s="217"/>
      <c r="P900" s="217"/>
      <c r="Q900" s="217"/>
      <c r="R900" s="217"/>
      <c r="S900" s="217"/>
      <c r="T900" s="217"/>
      <c r="U900" s="217"/>
      <c r="V900" s="217"/>
      <c r="W900" s="217"/>
      <c r="X900" s="217"/>
      <c r="Y900" s="217"/>
      <c r="Z900" s="217"/>
    </row>
    <row r="901" ht="15.75" customHeight="1" spans="1:26">
      <c r="A901" s="217"/>
      <c r="B901" s="217"/>
      <c r="C901" s="217"/>
      <c r="D901" s="217"/>
      <c r="E901" s="217"/>
      <c r="F901" s="217"/>
      <c r="G901" s="217"/>
      <c r="H901" s="217"/>
      <c r="I901" s="217"/>
      <c r="J901" s="217"/>
      <c r="K901" s="217"/>
      <c r="L901" s="217"/>
      <c r="M901" s="217"/>
      <c r="N901" s="217"/>
      <c r="O901" s="217"/>
      <c r="P901" s="217"/>
      <c r="Q901" s="217"/>
      <c r="R901" s="217"/>
      <c r="S901" s="217"/>
      <c r="T901" s="217"/>
      <c r="U901" s="217"/>
      <c r="V901" s="217"/>
      <c r="W901" s="217"/>
      <c r="X901" s="217"/>
      <c r="Y901" s="217"/>
      <c r="Z901" s="217"/>
    </row>
    <row r="902" ht="15.75" customHeight="1" spans="1:26">
      <c r="A902" s="217"/>
      <c r="B902" s="217"/>
      <c r="C902" s="217"/>
      <c r="D902" s="217"/>
      <c r="E902" s="217"/>
      <c r="F902" s="217"/>
      <c r="G902" s="217"/>
      <c r="H902" s="217"/>
      <c r="I902" s="217"/>
      <c r="J902" s="217"/>
      <c r="K902" s="217"/>
      <c r="L902" s="217"/>
      <c r="M902" s="217"/>
      <c r="N902" s="217"/>
      <c r="O902" s="217"/>
      <c r="P902" s="217"/>
      <c r="Q902" s="217"/>
      <c r="R902" s="217"/>
      <c r="S902" s="217"/>
      <c r="T902" s="217"/>
      <c r="U902" s="217"/>
      <c r="V902" s="217"/>
      <c r="W902" s="217"/>
      <c r="X902" s="217"/>
      <c r="Y902" s="217"/>
      <c r="Z902" s="217"/>
    </row>
    <row r="903" ht="15.75" customHeight="1" spans="1:26">
      <c r="A903" s="217"/>
      <c r="B903" s="217"/>
      <c r="C903" s="217"/>
      <c r="D903" s="217"/>
      <c r="E903" s="217"/>
      <c r="F903" s="217"/>
      <c r="G903" s="217"/>
      <c r="H903" s="217"/>
      <c r="I903" s="217"/>
      <c r="J903" s="217"/>
      <c r="K903" s="217"/>
      <c r="L903" s="217"/>
      <c r="M903" s="217"/>
      <c r="N903" s="217"/>
      <c r="O903" s="217"/>
      <c r="P903" s="217"/>
      <c r="Q903" s="217"/>
      <c r="R903" s="217"/>
      <c r="S903" s="217"/>
      <c r="T903" s="217"/>
      <c r="U903" s="217"/>
      <c r="V903" s="217"/>
      <c r="W903" s="217"/>
      <c r="X903" s="217"/>
      <c r="Y903" s="217"/>
      <c r="Z903" s="217"/>
    </row>
    <row r="904" ht="15.75" customHeight="1" spans="1:26">
      <c r="A904" s="217"/>
      <c r="B904" s="217"/>
      <c r="C904" s="217"/>
      <c r="D904" s="217"/>
      <c r="E904" s="217"/>
      <c r="F904" s="217"/>
      <c r="G904" s="217"/>
      <c r="H904" s="217"/>
      <c r="I904" s="217"/>
      <c r="J904" s="217"/>
      <c r="K904" s="217"/>
      <c r="L904" s="217"/>
      <c r="M904" s="217"/>
      <c r="N904" s="217"/>
      <c r="O904" s="217"/>
      <c r="P904" s="217"/>
      <c r="Q904" s="217"/>
      <c r="R904" s="217"/>
      <c r="S904" s="217"/>
      <c r="T904" s="217"/>
      <c r="U904" s="217"/>
      <c r="V904" s="217"/>
      <c r="W904" s="217"/>
      <c r="X904" s="217"/>
      <c r="Y904" s="217"/>
      <c r="Z904" s="217"/>
    </row>
    <row r="905" ht="15.75" customHeight="1" spans="1:26">
      <c r="A905" s="217"/>
      <c r="B905" s="217"/>
      <c r="C905" s="217"/>
      <c r="D905" s="217"/>
      <c r="E905" s="217"/>
      <c r="F905" s="217"/>
      <c r="G905" s="217"/>
      <c r="H905" s="217"/>
      <c r="I905" s="217"/>
      <c r="J905" s="217"/>
      <c r="K905" s="217"/>
      <c r="L905" s="217"/>
      <c r="M905" s="217"/>
      <c r="N905" s="217"/>
      <c r="O905" s="217"/>
      <c r="P905" s="217"/>
      <c r="Q905" s="217"/>
      <c r="R905" s="217"/>
      <c r="S905" s="217"/>
      <c r="T905" s="217"/>
      <c r="U905" s="217"/>
      <c r="V905" s="217"/>
      <c r="W905" s="217"/>
      <c r="X905" s="217"/>
      <c r="Y905" s="217"/>
      <c r="Z905" s="217"/>
    </row>
    <row r="906" ht="15.75" customHeight="1" spans="1:26">
      <c r="A906" s="217"/>
      <c r="B906" s="217"/>
      <c r="C906" s="217"/>
      <c r="D906" s="217"/>
      <c r="E906" s="217"/>
      <c r="F906" s="217"/>
      <c r="G906" s="217"/>
      <c r="H906" s="217"/>
      <c r="I906" s="217"/>
      <c r="J906" s="217"/>
      <c r="K906" s="217"/>
      <c r="L906" s="217"/>
      <c r="M906" s="217"/>
      <c r="N906" s="217"/>
      <c r="O906" s="217"/>
      <c r="P906" s="217"/>
      <c r="Q906" s="217"/>
      <c r="R906" s="217"/>
      <c r="S906" s="217"/>
      <c r="T906" s="217"/>
      <c r="U906" s="217"/>
      <c r="V906" s="217"/>
      <c r="W906" s="217"/>
      <c r="X906" s="217"/>
      <c r="Y906" s="217"/>
      <c r="Z906" s="217"/>
    </row>
    <row r="907" ht="15.75" customHeight="1" spans="1:26">
      <c r="A907" s="217"/>
      <c r="B907" s="217"/>
      <c r="C907" s="217"/>
      <c r="D907" s="217"/>
      <c r="E907" s="217"/>
      <c r="F907" s="217"/>
      <c r="G907" s="217"/>
      <c r="H907" s="217"/>
      <c r="I907" s="217"/>
      <c r="J907" s="217"/>
      <c r="K907" s="217"/>
      <c r="L907" s="217"/>
      <c r="M907" s="217"/>
      <c r="N907" s="217"/>
      <c r="O907" s="217"/>
      <c r="P907" s="217"/>
      <c r="Q907" s="217"/>
      <c r="R907" s="217"/>
      <c r="S907" s="217"/>
      <c r="T907" s="217"/>
      <c r="U907" s="217"/>
      <c r="V907" s="217"/>
      <c r="W907" s="217"/>
      <c r="X907" s="217"/>
      <c r="Y907" s="217"/>
      <c r="Z907" s="217"/>
    </row>
    <row r="908" ht="15.75" customHeight="1" spans="1:26">
      <c r="A908" s="217"/>
      <c r="B908" s="217"/>
      <c r="C908" s="217"/>
      <c r="D908" s="217"/>
      <c r="E908" s="217"/>
      <c r="F908" s="217"/>
      <c r="G908" s="217"/>
      <c r="H908" s="217"/>
      <c r="I908" s="217"/>
      <c r="J908" s="217"/>
      <c r="K908" s="217"/>
      <c r="L908" s="217"/>
      <c r="M908" s="217"/>
      <c r="N908" s="217"/>
      <c r="O908" s="217"/>
      <c r="P908" s="217"/>
      <c r="Q908" s="217"/>
      <c r="R908" s="217"/>
      <c r="S908" s="217"/>
      <c r="T908" s="217"/>
      <c r="U908" s="217"/>
      <c r="V908" s="217"/>
      <c r="W908" s="217"/>
      <c r="X908" s="217"/>
      <c r="Y908" s="217"/>
      <c r="Z908" s="217"/>
    </row>
    <row r="909" ht="15.75" customHeight="1" spans="1:26">
      <c r="A909" s="217"/>
      <c r="B909" s="217"/>
      <c r="C909" s="217"/>
      <c r="D909" s="217"/>
      <c r="E909" s="217"/>
      <c r="F909" s="217"/>
      <c r="G909" s="217"/>
      <c r="H909" s="217"/>
      <c r="I909" s="217"/>
      <c r="J909" s="217"/>
      <c r="K909" s="217"/>
      <c r="L909" s="217"/>
      <c r="M909" s="217"/>
      <c r="N909" s="217"/>
      <c r="O909" s="217"/>
      <c r="P909" s="217"/>
      <c r="Q909" s="217"/>
      <c r="R909" s="217"/>
      <c r="S909" s="217"/>
      <c r="T909" s="217"/>
      <c r="U909" s="217"/>
      <c r="V909" s="217"/>
      <c r="W909" s="217"/>
      <c r="X909" s="217"/>
      <c r="Y909" s="217"/>
      <c r="Z909" s="217"/>
    </row>
    <row r="910" ht="15.75" customHeight="1" spans="1:26">
      <c r="A910" s="217"/>
      <c r="B910" s="217"/>
      <c r="C910" s="217"/>
      <c r="D910" s="217"/>
      <c r="E910" s="217"/>
      <c r="F910" s="217"/>
      <c r="G910" s="217"/>
      <c r="H910" s="217"/>
      <c r="I910" s="217"/>
      <c r="J910" s="217"/>
      <c r="K910" s="217"/>
      <c r="L910" s="217"/>
      <c r="M910" s="217"/>
      <c r="N910" s="217"/>
      <c r="O910" s="217"/>
      <c r="P910" s="217"/>
      <c r="Q910" s="217"/>
      <c r="R910" s="217"/>
      <c r="S910" s="217"/>
      <c r="T910" s="217"/>
      <c r="U910" s="217"/>
      <c r="V910" s="217"/>
      <c r="W910" s="217"/>
      <c r="X910" s="217"/>
      <c r="Y910" s="217"/>
      <c r="Z910" s="217"/>
    </row>
    <row r="911" ht="15.75" customHeight="1" spans="1:26">
      <c r="A911" s="217"/>
      <c r="B911" s="217"/>
      <c r="C911" s="217"/>
      <c r="D911" s="217"/>
      <c r="E911" s="217"/>
      <c r="F911" s="217"/>
      <c r="G911" s="217"/>
      <c r="H911" s="217"/>
      <c r="I911" s="217"/>
      <c r="J911" s="217"/>
      <c r="K911" s="217"/>
      <c r="L911" s="217"/>
      <c r="M911" s="217"/>
      <c r="N911" s="217"/>
      <c r="O911" s="217"/>
      <c r="P911" s="217"/>
      <c r="Q911" s="217"/>
      <c r="R911" s="217"/>
      <c r="S911" s="217"/>
      <c r="T911" s="217"/>
      <c r="U911" s="217"/>
      <c r="V911" s="217"/>
      <c r="W911" s="217"/>
      <c r="X911" s="217"/>
      <c r="Y911" s="217"/>
      <c r="Z911" s="217"/>
    </row>
    <row r="912" ht="15.75" customHeight="1" spans="1:26">
      <c r="A912" s="217"/>
      <c r="B912" s="217"/>
      <c r="C912" s="217"/>
      <c r="D912" s="217"/>
      <c r="E912" s="217"/>
      <c r="F912" s="217"/>
      <c r="G912" s="217"/>
      <c r="H912" s="217"/>
      <c r="I912" s="217"/>
      <c r="J912" s="217"/>
      <c r="K912" s="217"/>
      <c r="L912" s="217"/>
      <c r="M912" s="217"/>
      <c r="N912" s="217"/>
      <c r="O912" s="217"/>
      <c r="P912" s="217"/>
      <c r="Q912" s="217"/>
      <c r="R912" s="217"/>
      <c r="S912" s="217"/>
      <c r="T912" s="217"/>
      <c r="U912" s="217"/>
      <c r="V912" s="217"/>
      <c r="W912" s="217"/>
      <c r="X912" s="217"/>
      <c r="Y912" s="217"/>
      <c r="Z912" s="217"/>
    </row>
    <row r="913" ht="15.75" customHeight="1" spans="1:26">
      <c r="A913" s="217"/>
      <c r="B913" s="217"/>
      <c r="C913" s="217"/>
      <c r="D913" s="217"/>
      <c r="E913" s="217"/>
      <c r="F913" s="217"/>
      <c r="G913" s="217"/>
      <c r="H913" s="217"/>
      <c r="I913" s="217"/>
      <c r="J913" s="217"/>
      <c r="K913" s="217"/>
      <c r="L913" s="217"/>
      <c r="M913" s="217"/>
      <c r="N913" s="217"/>
      <c r="O913" s="217"/>
      <c r="P913" s="217"/>
      <c r="Q913" s="217"/>
      <c r="R913" s="217"/>
      <c r="S913" s="217"/>
      <c r="T913" s="217"/>
      <c r="U913" s="217"/>
      <c r="V913" s="217"/>
      <c r="W913" s="217"/>
      <c r="X913" s="217"/>
      <c r="Y913" s="217"/>
      <c r="Z913" s="217"/>
    </row>
    <row r="914" ht="15.75" customHeight="1" spans="1:26">
      <c r="A914" s="217"/>
      <c r="B914" s="217"/>
      <c r="C914" s="217"/>
      <c r="D914" s="217"/>
      <c r="E914" s="217"/>
      <c r="F914" s="217"/>
      <c r="G914" s="217"/>
      <c r="H914" s="217"/>
      <c r="I914" s="217"/>
      <c r="J914" s="217"/>
      <c r="K914" s="217"/>
      <c r="L914" s="217"/>
      <c r="M914" s="217"/>
      <c r="N914" s="217"/>
      <c r="O914" s="217"/>
      <c r="P914" s="217"/>
      <c r="Q914" s="217"/>
      <c r="R914" s="217"/>
      <c r="S914" s="217"/>
      <c r="T914" s="217"/>
      <c r="U914" s="217"/>
      <c r="V914" s="217"/>
      <c r="W914" s="217"/>
      <c r="X914" s="217"/>
      <c r="Y914" s="217"/>
      <c r="Z914" s="217"/>
    </row>
    <row r="915" ht="15.75" customHeight="1" spans="1:26">
      <c r="A915" s="217"/>
      <c r="B915" s="217"/>
      <c r="C915" s="217"/>
      <c r="D915" s="217"/>
      <c r="E915" s="217"/>
      <c r="F915" s="217"/>
      <c r="G915" s="217"/>
      <c r="H915" s="217"/>
      <c r="I915" s="217"/>
      <c r="J915" s="217"/>
      <c r="K915" s="217"/>
      <c r="L915" s="217"/>
      <c r="M915" s="217"/>
      <c r="N915" s="217"/>
      <c r="O915" s="217"/>
      <c r="P915" s="217"/>
      <c r="Q915" s="217"/>
      <c r="R915" s="217"/>
      <c r="S915" s="217"/>
      <c r="T915" s="217"/>
      <c r="U915" s="217"/>
      <c r="V915" s="217"/>
      <c r="W915" s="217"/>
      <c r="X915" s="217"/>
      <c r="Y915" s="217"/>
      <c r="Z915" s="217"/>
    </row>
    <row r="916" ht="15.75" customHeight="1" spans="1:26">
      <c r="A916" s="217"/>
      <c r="B916" s="217"/>
      <c r="C916" s="217"/>
      <c r="D916" s="217"/>
      <c r="E916" s="217"/>
      <c r="F916" s="217"/>
      <c r="G916" s="217"/>
      <c r="H916" s="217"/>
      <c r="I916" s="217"/>
      <c r="J916" s="217"/>
      <c r="K916" s="217"/>
      <c r="L916" s="217"/>
      <c r="M916" s="217"/>
      <c r="N916" s="217"/>
      <c r="O916" s="217"/>
      <c r="P916" s="217"/>
      <c r="Q916" s="217"/>
      <c r="R916" s="217"/>
      <c r="S916" s="217"/>
      <c r="T916" s="217"/>
      <c r="U916" s="217"/>
      <c r="V916" s="217"/>
      <c r="W916" s="217"/>
      <c r="X916" s="217"/>
      <c r="Y916" s="217"/>
      <c r="Z916" s="217"/>
    </row>
    <row r="917" ht="15.75" customHeight="1" spans="1:26">
      <c r="A917" s="217"/>
      <c r="B917" s="217"/>
      <c r="C917" s="217"/>
      <c r="D917" s="217"/>
      <c r="E917" s="217"/>
      <c r="F917" s="217"/>
      <c r="G917" s="217"/>
      <c r="H917" s="217"/>
      <c r="I917" s="217"/>
      <c r="J917" s="217"/>
      <c r="K917" s="217"/>
      <c r="L917" s="217"/>
      <c r="M917" s="217"/>
      <c r="N917" s="217"/>
      <c r="O917" s="217"/>
      <c r="P917" s="217"/>
      <c r="Q917" s="217"/>
      <c r="R917" s="217"/>
      <c r="S917" s="217"/>
      <c r="T917" s="217"/>
      <c r="U917" s="217"/>
      <c r="V917" s="217"/>
      <c r="W917" s="217"/>
      <c r="X917" s="217"/>
      <c r="Y917" s="217"/>
      <c r="Z917" s="217"/>
    </row>
    <row r="918" ht="15.75" customHeight="1" spans="1:26">
      <c r="A918" s="217"/>
      <c r="B918" s="217"/>
      <c r="C918" s="217"/>
      <c r="D918" s="217"/>
      <c r="E918" s="217"/>
      <c r="F918" s="217"/>
      <c r="G918" s="217"/>
      <c r="H918" s="217"/>
      <c r="I918" s="217"/>
      <c r="J918" s="217"/>
      <c r="K918" s="217"/>
      <c r="L918" s="217"/>
      <c r="M918" s="217"/>
      <c r="N918" s="217"/>
      <c r="O918" s="217"/>
      <c r="P918" s="217"/>
      <c r="Q918" s="217"/>
      <c r="R918" s="217"/>
      <c r="S918" s="217"/>
      <c r="T918" s="217"/>
      <c r="U918" s="217"/>
      <c r="V918" s="217"/>
      <c r="W918" s="217"/>
      <c r="X918" s="217"/>
      <c r="Y918" s="217"/>
      <c r="Z918" s="217"/>
    </row>
    <row r="919" ht="15.75" customHeight="1" spans="1:26">
      <c r="A919" s="217"/>
      <c r="B919" s="217"/>
      <c r="C919" s="217"/>
      <c r="D919" s="217"/>
      <c r="E919" s="217"/>
      <c r="F919" s="217"/>
      <c r="G919" s="217"/>
      <c r="H919" s="217"/>
      <c r="I919" s="217"/>
      <c r="J919" s="217"/>
      <c r="K919" s="217"/>
      <c r="L919" s="217"/>
      <c r="M919" s="217"/>
      <c r="N919" s="217"/>
      <c r="O919" s="217"/>
      <c r="P919" s="217"/>
      <c r="Q919" s="217"/>
      <c r="R919" s="217"/>
      <c r="S919" s="217"/>
      <c r="T919" s="217"/>
      <c r="U919" s="217"/>
      <c r="V919" s="217"/>
      <c r="W919" s="217"/>
      <c r="X919" s="217"/>
      <c r="Y919" s="217"/>
      <c r="Z919" s="217"/>
    </row>
    <row r="920" ht="15.75" customHeight="1" spans="1:26">
      <c r="A920" s="217"/>
      <c r="B920" s="217"/>
      <c r="C920" s="217"/>
      <c r="D920" s="217"/>
      <c r="E920" s="217"/>
      <c r="F920" s="217"/>
      <c r="G920" s="217"/>
      <c r="H920" s="217"/>
      <c r="I920" s="217"/>
      <c r="J920" s="217"/>
      <c r="K920" s="217"/>
      <c r="L920" s="217"/>
      <c r="M920" s="217"/>
      <c r="N920" s="217"/>
      <c r="O920" s="217"/>
      <c r="P920" s="217"/>
      <c r="Q920" s="217"/>
      <c r="R920" s="217"/>
      <c r="S920" s="217"/>
      <c r="T920" s="217"/>
      <c r="U920" s="217"/>
      <c r="V920" s="217"/>
      <c r="W920" s="217"/>
      <c r="X920" s="217"/>
      <c r="Y920" s="217"/>
      <c r="Z920" s="217"/>
    </row>
    <row r="921" ht="15.75" customHeight="1" spans="1:26">
      <c r="A921" s="217"/>
      <c r="B921" s="217"/>
      <c r="C921" s="217"/>
      <c r="D921" s="217"/>
      <c r="E921" s="217"/>
      <c r="F921" s="217"/>
      <c r="G921" s="217"/>
      <c r="H921" s="217"/>
      <c r="I921" s="217"/>
      <c r="J921" s="217"/>
      <c r="K921" s="217"/>
      <c r="L921" s="217"/>
      <c r="M921" s="217"/>
      <c r="N921" s="217"/>
      <c r="O921" s="217"/>
      <c r="P921" s="217"/>
      <c r="Q921" s="217"/>
      <c r="R921" s="217"/>
      <c r="S921" s="217"/>
      <c r="T921" s="217"/>
      <c r="U921" s="217"/>
      <c r="V921" s="217"/>
      <c r="W921" s="217"/>
      <c r="X921" s="217"/>
      <c r="Y921" s="217"/>
      <c r="Z921" s="217"/>
    </row>
    <row r="922" ht="15.75" customHeight="1" spans="1:26">
      <c r="A922" s="217"/>
      <c r="B922" s="217"/>
      <c r="C922" s="217"/>
      <c r="D922" s="217"/>
      <c r="E922" s="217"/>
      <c r="F922" s="217"/>
      <c r="G922" s="217"/>
      <c r="H922" s="217"/>
      <c r="I922" s="217"/>
      <c r="J922" s="217"/>
      <c r="K922" s="217"/>
      <c r="L922" s="217"/>
      <c r="M922" s="217"/>
      <c r="N922" s="217"/>
      <c r="O922" s="217"/>
      <c r="P922" s="217"/>
      <c r="Q922" s="217"/>
      <c r="R922" s="217"/>
      <c r="S922" s="217"/>
      <c r="T922" s="217"/>
      <c r="U922" s="217"/>
      <c r="V922" s="217"/>
      <c r="W922" s="217"/>
      <c r="X922" s="217"/>
      <c r="Y922" s="217"/>
      <c r="Z922" s="217"/>
    </row>
    <row r="923" ht="15.75" customHeight="1" spans="1:26">
      <c r="A923" s="217"/>
      <c r="B923" s="217"/>
      <c r="C923" s="217"/>
      <c r="D923" s="217"/>
      <c r="E923" s="217"/>
      <c r="F923" s="217"/>
      <c r="G923" s="217"/>
      <c r="H923" s="217"/>
      <c r="I923" s="217"/>
      <c r="J923" s="217"/>
      <c r="K923" s="217"/>
      <c r="L923" s="217"/>
      <c r="M923" s="217"/>
      <c r="N923" s="217"/>
      <c r="O923" s="217"/>
      <c r="P923" s="217"/>
      <c r="Q923" s="217"/>
      <c r="R923" s="217"/>
      <c r="S923" s="217"/>
      <c r="T923" s="217"/>
      <c r="U923" s="217"/>
      <c r="V923" s="217"/>
      <c r="W923" s="217"/>
      <c r="X923" s="217"/>
      <c r="Y923" s="217"/>
      <c r="Z923" s="217"/>
    </row>
    <row r="924" ht="15.75" customHeight="1" spans="1:26">
      <c r="A924" s="217"/>
      <c r="B924" s="217"/>
      <c r="C924" s="217"/>
      <c r="D924" s="217"/>
      <c r="E924" s="217"/>
      <c r="F924" s="217"/>
      <c r="G924" s="217"/>
      <c r="H924" s="217"/>
      <c r="I924" s="217"/>
      <c r="J924" s="217"/>
      <c r="K924" s="217"/>
      <c r="L924" s="217"/>
      <c r="M924" s="217"/>
      <c r="N924" s="217"/>
      <c r="O924" s="217"/>
      <c r="P924" s="217"/>
      <c r="Q924" s="217"/>
      <c r="R924" s="217"/>
      <c r="S924" s="217"/>
      <c r="T924" s="217"/>
      <c r="U924" s="217"/>
      <c r="V924" s="217"/>
      <c r="W924" s="217"/>
      <c r="X924" s="217"/>
      <c r="Y924" s="217"/>
      <c r="Z924" s="217"/>
    </row>
    <row r="925" ht="15.75" customHeight="1" spans="1:26">
      <c r="A925" s="217"/>
      <c r="B925" s="217"/>
      <c r="C925" s="217"/>
      <c r="D925" s="217"/>
      <c r="E925" s="217"/>
      <c r="F925" s="217"/>
      <c r="G925" s="217"/>
      <c r="H925" s="217"/>
      <c r="I925" s="217"/>
      <c r="J925" s="217"/>
      <c r="K925" s="217"/>
      <c r="L925" s="217"/>
      <c r="M925" s="217"/>
      <c r="N925" s="217"/>
      <c r="O925" s="217"/>
      <c r="P925" s="217"/>
      <c r="Q925" s="217"/>
      <c r="R925" s="217"/>
      <c r="S925" s="217"/>
      <c r="T925" s="217"/>
      <c r="U925" s="217"/>
      <c r="V925" s="217"/>
      <c r="W925" s="217"/>
      <c r="X925" s="217"/>
      <c r="Y925" s="217"/>
      <c r="Z925" s="217"/>
    </row>
    <row r="926" ht="15.75" customHeight="1" spans="1:26">
      <c r="A926" s="217"/>
      <c r="B926" s="217"/>
      <c r="C926" s="217"/>
      <c r="D926" s="217"/>
      <c r="E926" s="217"/>
      <c r="F926" s="217"/>
      <c r="G926" s="217"/>
      <c r="H926" s="217"/>
      <c r="I926" s="217"/>
      <c r="J926" s="217"/>
      <c r="K926" s="217"/>
      <c r="L926" s="217"/>
      <c r="M926" s="217"/>
      <c r="N926" s="217"/>
      <c r="O926" s="217"/>
      <c r="P926" s="217"/>
      <c r="Q926" s="217"/>
      <c r="R926" s="217"/>
      <c r="S926" s="217"/>
      <c r="T926" s="217"/>
      <c r="U926" s="217"/>
      <c r="V926" s="217"/>
      <c r="W926" s="217"/>
      <c r="X926" s="217"/>
      <c r="Y926" s="217"/>
      <c r="Z926" s="217"/>
    </row>
    <row r="927" ht="15.75" customHeight="1" spans="1:26">
      <c r="A927" s="217"/>
      <c r="B927" s="217"/>
      <c r="C927" s="217"/>
      <c r="D927" s="217"/>
      <c r="E927" s="217"/>
      <c r="F927" s="217"/>
      <c r="G927" s="217"/>
      <c r="H927" s="217"/>
      <c r="I927" s="217"/>
      <c r="J927" s="217"/>
      <c r="K927" s="217"/>
      <c r="L927" s="217"/>
      <c r="M927" s="217"/>
      <c r="N927" s="217"/>
      <c r="O927" s="217"/>
      <c r="P927" s="217"/>
      <c r="Q927" s="217"/>
      <c r="R927" s="217"/>
      <c r="S927" s="217"/>
      <c r="T927" s="217"/>
      <c r="U927" s="217"/>
      <c r="V927" s="217"/>
      <c r="W927" s="217"/>
      <c r="X927" s="217"/>
      <c r="Y927" s="217"/>
      <c r="Z927" s="217"/>
    </row>
    <row r="928" ht="15.75" customHeight="1" spans="1:26">
      <c r="A928" s="217"/>
      <c r="B928" s="217"/>
      <c r="C928" s="217"/>
      <c r="D928" s="217"/>
      <c r="E928" s="217"/>
      <c r="F928" s="217"/>
      <c r="G928" s="217"/>
      <c r="H928" s="217"/>
      <c r="I928" s="217"/>
      <c r="J928" s="217"/>
      <c r="K928" s="217"/>
      <c r="L928" s="217"/>
      <c r="M928" s="217"/>
      <c r="N928" s="217"/>
      <c r="O928" s="217"/>
      <c r="P928" s="217"/>
      <c r="Q928" s="217"/>
      <c r="R928" s="217"/>
      <c r="S928" s="217"/>
      <c r="T928" s="217"/>
      <c r="U928" s="217"/>
      <c r="V928" s="217"/>
      <c r="W928" s="217"/>
      <c r="X928" s="217"/>
      <c r="Y928" s="217"/>
      <c r="Z928" s="217"/>
    </row>
    <row r="929" ht="15.75" customHeight="1" spans="1:26">
      <c r="A929" s="217"/>
      <c r="B929" s="217"/>
      <c r="C929" s="217"/>
      <c r="D929" s="217"/>
      <c r="E929" s="217"/>
      <c r="F929" s="217"/>
      <c r="G929" s="217"/>
      <c r="H929" s="217"/>
      <c r="I929" s="217"/>
      <c r="J929" s="217"/>
      <c r="K929" s="217"/>
      <c r="L929" s="217"/>
      <c r="M929" s="217"/>
      <c r="N929" s="217"/>
      <c r="O929" s="217"/>
      <c r="P929" s="217"/>
      <c r="Q929" s="217"/>
      <c r="R929" s="217"/>
      <c r="S929" s="217"/>
      <c r="T929" s="217"/>
      <c r="U929" s="217"/>
      <c r="V929" s="217"/>
      <c r="W929" s="217"/>
      <c r="X929" s="217"/>
      <c r="Y929" s="217"/>
      <c r="Z929" s="217"/>
    </row>
    <row r="930" ht="15.75" customHeight="1" spans="1:26">
      <c r="A930" s="217"/>
      <c r="B930" s="217"/>
      <c r="C930" s="217"/>
      <c r="D930" s="217"/>
      <c r="E930" s="217"/>
      <c r="F930" s="217"/>
      <c r="G930" s="217"/>
      <c r="H930" s="217"/>
      <c r="I930" s="217"/>
      <c r="J930" s="217"/>
      <c r="K930" s="217"/>
      <c r="L930" s="217"/>
      <c r="M930" s="217"/>
      <c r="N930" s="217"/>
      <c r="O930" s="217"/>
      <c r="P930" s="217"/>
      <c r="Q930" s="217"/>
      <c r="R930" s="217"/>
      <c r="S930" s="217"/>
      <c r="T930" s="217"/>
      <c r="U930" s="217"/>
      <c r="V930" s="217"/>
      <c r="W930" s="217"/>
      <c r="X930" s="217"/>
      <c r="Y930" s="217"/>
      <c r="Z930" s="217"/>
    </row>
    <row r="931" ht="15.75" customHeight="1" spans="1:26">
      <c r="A931" s="217"/>
      <c r="B931" s="217"/>
      <c r="C931" s="217"/>
      <c r="D931" s="217"/>
      <c r="E931" s="217"/>
      <c r="F931" s="217"/>
      <c r="G931" s="217"/>
      <c r="H931" s="217"/>
      <c r="I931" s="217"/>
      <c r="J931" s="217"/>
      <c r="K931" s="217"/>
      <c r="L931" s="217"/>
      <c r="M931" s="217"/>
      <c r="N931" s="217"/>
      <c r="O931" s="217"/>
      <c r="P931" s="217"/>
      <c r="Q931" s="217"/>
      <c r="R931" s="217"/>
      <c r="S931" s="217"/>
      <c r="T931" s="217"/>
      <c r="U931" s="217"/>
      <c r="V931" s="217"/>
      <c r="W931" s="217"/>
      <c r="X931" s="217"/>
      <c r="Y931" s="217"/>
      <c r="Z931" s="217"/>
    </row>
    <row r="932" ht="15.75" customHeight="1" spans="1:26">
      <c r="A932" s="217"/>
      <c r="B932" s="217"/>
      <c r="C932" s="217"/>
      <c r="D932" s="217"/>
      <c r="E932" s="217"/>
      <c r="F932" s="217"/>
      <c r="G932" s="217"/>
      <c r="H932" s="217"/>
      <c r="I932" s="217"/>
      <c r="J932" s="217"/>
      <c r="K932" s="217"/>
      <c r="L932" s="217"/>
      <c r="M932" s="217"/>
      <c r="N932" s="217"/>
      <c r="O932" s="217"/>
      <c r="P932" s="217"/>
      <c r="Q932" s="217"/>
      <c r="R932" s="217"/>
      <c r="S932" s="217"/>
      <c r="T932" s="217"/>
      <c r="U932" s="217"/>
      <c r="V932" s="217"/>
      <c r="W932" s="217"/>
      <c r="X932" s="217"/>
      <c r="Y932" s="217"/>
      <c r="Z932" s="217"/>
    </row>
    <row r="933" ht="15.75" customHeight="1" spans="1:26">
      <c r="A933" s="217"/>
      <c r="B933" s="217"/>
      <c r="C933" s="217"/>
      <c r="D933" s="217"/>
      <c r="E933" s="217"/>
      <c r="F933" s="217"/>
      <c r="G933" s="217"/>
      <c r="H933" s="217"/>
      <c r="I933" s="217"/>
      <c r="J933" s="217"/>
      <c r="K933" s="217"/>
      <c r="L933" s="217"/>
      <c r="M933" s="217"/>
      <c r="N933" s="217"/>
      <c r="O933" s="217"/>
      <c r="P933" s="217"/>
      <c r="Q933" s="217"/>
      <c r="R933" s="217"/>
      <c r="S933" s="217"/>
      <c r="T933" s="217"/>
      <c r="U933" s="217"/>
      <c r="V933" s="217"/>
      <c r="W933" s="217"/>
      <c r="X933" s="217"/>
      <c r="Y933" s="217"/>
      <c r="Z933" s="217"/>
    </row>
    <row r="934" ht="15.75" customHeight="1" spans="1:26">
      <c r="A934" s="217"/>
      <c r="B934" s="217"/>
      <c r="C934" s="217"/>
      <c r="D934" s="217"/>
      <c r="E934" s="217"/>
      <c r="F934" s="217"/>
      <c r="G934" s="217"/>
      <c r="H934" s="217"/>
      <c r="I934" s="217"/>
      <c r="J934" s="217"/>
      <c r="K934" s="217"/>
      <c r="L934" s="217"/>
      <c r="M934" s="217"/>
      <c r="N934" s="217"/>
      <c r="O934" s="217"/>
      <c r="P934" s="217"/>
      <c r="Q934" s="217"/>
      <c r="R934" s="217"/>
      <c r="S934" s="217"/>
      <c r="T934" s="217"/>
      <c r="U934" s="217"/>
      <c r="V934" s="217"/>
      <c r="W934" s="217"/>
      <c r="X934" s="217"/>
      <c r="Y934" s="217"/>
      <c r="Z934" s="217"/>
    </row>
    <row r="935" ht="15.75" customHeight="1" spans="1:26">
      <c r="A935" s="217"/>
      <c r="B935" s="217"/>
      <c r="C935" s="217"/>
      <c r="D935" s="217"/>
      <c r="E935" s="217"/>
      <c r="F935" s="217"/>
      <c r="G935" s="217"/>
      <c r="H935" s="217"/>
      <c r="I935" s="217"/>
      <c r="J935" s="217"/>
      <c r="K935" s="217"/>
      <c r="L935" s="217"/>
      <c r="M935" s="217"/>
      <c r="N935" s="217"/>
      <c r="O935" s="217"/>
      <c r="P935" s="217"/>
      <c r="Q935" s="217"/>
      <c r="R935" s="217"/>
      <c r="S935" s="217"/>
      <c r="T935" s="217"/>
      <c r="U935" s="217"/>
      <c r="V935" s="217"/>
      <c r="W935" s="217"/>
      <c r="X935" s="217"/>
      <c r="Y935" s="217"/>
      <c r="Z935" s="217"/>
    </row>
    <row r="936" ht="15.75" customHeight="1" spans="1:26">
      <c r="A936" s="217"/>
      <c r="B936" s="217"/>
      <c r="C936" s="217"/>
      <c r="D936" s="217"/>
      <c r="E936" s="217"/>
      <c r="F936" s="217"/>
      <c r="G936" s="217"/>
      <c r="H936" s="217"/>
      <c r="I936" s="217"/>
      <c r="J936" s="217"/>
      <c r="K936" s="217"/>
      <c r="L936" s="217"/>
      <c r="M936" s="217"/>
      <c r="N936" s="217"/>
      <c r="O936" s="217"/>
      <c r="P936" s="217"/>
      <c r="Q936" s="217"/>
      <c r="R936" s="217"/>
      <c r="S936" s="217"/>
      <c r="T936" s="217"/>
      <c r="U936" s="217"/>
      <c r="V936" s="217"/>
      <c r="W936" s="217"/>
      <c r="X936" s="217"/>
      <c r="Y936" s="217"/>
      <c r="Z936" s="217"/>
    </row>
    <row r="937" ht="15.75" customHeight="1" spans="1:26">
      <c r="A937" s="217"/>
      <c r="B937" s="217"/>
      <c r="C937" s="217"/>
      <c r="D937" s="217"/>
      <c r="E937" s="217"/>
      <c r="F937" s="217"/>
      <c r="G937" s="217"/>
      <c r="H937" s="217"/>
      <c r="I937" s="217"/>
      <c r="J937" s="217"/>
      <c r="K937" s="217"/>
      <c r="L937" s="217"/>
      <c r="M937" s="217"/>
      <c r="N937" s="217"/>
      <c r="O937" s="217"/>
      <c r="P937" s="217"/>
      <c r="Q937" s="217"/>
      <c r="R937" s="217"/>
      <c r="S937" s="217"/>
      <c r="T937" s="217"/>
      <c r="U937" s="217"/>
      <c r="V937" s="217"/>
      <c r="W937" s="217"/>
      <c r="X937" s="217"/>
      <c r="Y937" s="217"/>
      <c r="Z937" s="217"/>
    </row>
    <row r="938" ht="15.75" customHeight="1" spans="1:26">
      <c r="A938" s="217"/>
      <c r="B938" s="217"/>
      <c r="C938" s="217"/>
      <c r="D938" s="217"/>
      <c r="E938" s="217"/>
      <c r="F938" s="217"/>
      <c r="G938" s="217"/>
      <c r="H938" s="217"/>
      <c r="I938" s="217"/>
      <c r="J938" s="217"/>
      <c r="K938" s="217"/>
      <c r="L938" s="217"/>
      <c r="M938" s="217"/>
      <c r="N938" s="217"/>
      <c r="O938" s="217"/>
      <c r="P938" s="217"/>
      <c r="Q938" s="217"/>
      <c r="R938" s="217"/>
      <c r="S938" s="217"/>
      <c r="T938" s="217"/>
      <c r="U938" s="217"/>
      <c r="V938" s="217"/>
      <c r="W938" s="217"/>
      <c r="X938" s="217"/>
      <c r="Y938" s="217"/>
      <c r="Z938" s="217"/>
    </row>
    <row r="939" ht="15.75" customHeight="1" spans="1:26">
      <c r="A939" s="217"/>
      <c r="B939" s="217"/>
      <c r="C939" s="217"/>
      <c r="D939" s="217"/>
      <c r="E939" s="217"/>
      <c r="F939" s="217"/>
      <c r="G939" s="217"/>
      <c r="H939" s="217"/>
      <c r="I939" s="217"/>
      <c r="J939" s="217"/>
      <c r="K939" s="217"/>
      <c r="L939" s="217"/>
      <c r="M939" s="217"/>
      <c r="N939" s="217"/>
      <c r="O939" s="217"/>
      <c r="P939" s="217"/>
      <c r="Q939" s="217"/>
      <c r="R939" s="217"/>
      <c r="S939" s="217"/>
      <c r="T939" s="217"/>
      <c r="U939" s="217"/>
      <c r="V939" s="217"/>
      <c r="W939" s="217"/>
      <c r="X939" s="217"/>
      <c r="Y939" s="217"/>
      <c r="Z939" s="217"/>
    </row>
    <row r="940" ht="15.75" customHeight="1" spans="1:26">
      <c r="A940" s="217"/>
      <c r="B940" s="217"/>
      <c r="C940" s="217"/>
      <c r="D940" s="217"/>
      <c r="E940" s="217"/>
      <c r="F940" s="217"/>
      <c r="G940" s="217"/>
      <c r="H940" s="217"/>
      <c r="I940" s="217"/>
      <c r="J940" s="217"/>
      <c r="K940" s="217"/>
      <c r="L940" s="217"/>
      <c r="M940" s="217"/>
      <c r="N940" s="217"/>
      <c r="O940" s="217"/>
      <c r="P940" s="217"/>
      <c r="Q940" s="217"/>
      <c r="R940" s="217"/>
      <c r="S940" s="217"/>
      <c r="T940" s="217"/>
      <c r="U940" s="217"/>
      <c r="V940" s="217"/>
      <c r="W940" s="217"/>
      <c r="X940" s="217"/>
      <c r="Y940" s="217"/>
      <c r="Z940" s="217"/>
    </row>
    <row r="941" ht="15.75" customHeight="1" spans="1:26">
      <c r="A941" s="217"/>
      <c r="B941" s="217"/>
      <c r="C941" s="217"/>
      <c r="D941" s="217"/>
      <c r="E941" s="217"/>
      <c r="F941" s="217"/>
      <c r="G941" s="217"/>
      <c r="H941" s="217"/>
      <c r="I941" s="217"/>
      <c r="J941" s="217"/>
      <c r="K941" s="217"/>
      <c r="L941" s="217"/>
      <c r="M941" s="217"/>
      <c r="N941" s="217"/>
      <c r="O941" s="217"/>
      <c r="P941" s="217"/>
      <c r="Q941" s="217"/>
      <c r="R941" s="217"/>
      <c r="S941" s="217"/>
      <c r="T941" s="217"/>
      <c r="U941" s="217"/>
      <c r="V941" s="217"/>
      <c r="W941" s="217"/>
      <c r="X941" s="217"/>
      <c r="Y941" s="217"/>
      <c r="Z941" s="217"/>
    </row>
    <row r="942" ht="15.75" customHeight="1" spans="1:26">
      <c r="A942" s="217"/>
      <c r="B942" s="217"/>
      <c r="C942" s="217"/>
      <c r="D942" s="217"/>
      <c r="E942" s="217"/>
      <c r="F942" s="217"/>
      <c r="G942" s="217"/>
      <c r="H942" s="217"/>
      <c r="I942" s="217"/>
      <c r="J942" s="217"/>
      <c r="K942" s="217"/>
      <c r="L942" s="217"/>
      <c r="M942" s="217"/>
      <c r="N942" s="217"/>
      <c r="O942" s="217"/>
      <c r="P942" s="217"/>
      <c r="Q942" s="217"/>
      <c r="R942" s="217"/>
      <c r="S942" s="217"/>
      <c r="T942" s="217"/>
      <c r="U942" s="217"/>
      <c r="V942" s="217"/>
      <c r="W942" s="217"/>
      <c r="X942" s="217"/>
      <c r="Y942" s="217"/>
      <c r="Z942" s="217"/>
    </row>
    <row r="943" ht="15.75" customHeight="1" spans="1:26">
      <c r="A943" s="217"/>
      <c r="B943" s="217"/>
      <c r="C943" s="217"/>
      <c r="D943" s="217"/>
      <c r="E943" s="217"/>
      <c r="F943" s="217"/>
      <c r="G943" s="217"/>
      <c r="H943" s="217"/>
      <c r="I943" s="217"/>
      <c r="J943" s="217"/>
      <c r="K943" s="217"/>
      <c r="L943" s="217"/>
      <c r="M943" s="217"/>
      <c r="N943" s="217"/>
      <c r="O943" s="217"/>
      <c r="P943" s="217"/>
      <c r="Q943" s="217"/>
      <c r="R943" s="217"/>
      <c r="S943" s="217"/>
      <c r="T943" s="217"/>
      <c r="U943" s="217"/>
      <c r="V943" s="217"/>
      <c r="W943" s="217"/>
      <c r="X943" s="217"/>
      <c r="Y943" s="217"/>
      <c r="Z943" s="217"/>
    </row>
    <row r="944" ht="15.75" customHeight="1" spans="1:26">
      <c r="A944" s="217"/>
      <c r="B944" s="217"/>
      <c r="C944" s="217"/>
      <c r="D944" s="217"/>
      <c r="E944" s="217"/>
      <c r="F944" s="217"/>
      <c r="G944" s="217"/>
      <c r="H944" s="217"/>
      <c r="I944" s="217"/>
      <c r="J944" s="217"/>
      <c r="K944" s="217"/>
      <c r="L944" s="217"/>
      <c r="M944" s="217"/>
      <c r="N944" s="217"/>
      <c r="O944" s="217"/>
      <c r="P944" s="217"/>
      <c r="Q944" s="217"/>
      <c r="R944" s="217"/>
      <c r="S944" s="217"/>
      <c r="T944" s="217"/>
      <c r="U944" s="217"/>
      <c r="V944" s="217"/>
      <c r="W944" s="217"/>
      <c r="X944" s="217"/>
      <c r="Y944" s="217"/>
      <c r="Z944" s="217"/>
    </row>
    <row r="945" ht="15.75" customHeight="1" spans="1:26">
      <c r="A945" s="217"/>
      <c r="B945" s="217"/>
      <c r="C945" s="217"/>
      <c r="D945" s="217"/>
      <c r="E945" s="217"/>
      <c r="F945" s="217"/>
      <c r="G945" s="217"/>
      <c r="H945" s="217"/>
      <c r="I945" s="217"/>
      <c r="J945" s="217"/>
      <c r="K945" s="217"/>
      <c r="L945" s="217"/>
      <c r="M945" s="217"/>
      <c r="N945" s="217"/>
      <c r="O945" s="217"/>
      <c r="P945" s="217"/>
      <c r="Q945" s="217"/>
      <c r="R945" s="217"/>
      <c r="S945" s="217"/>
      <c r="T945" s="217"/>
      <c r="U945" s="217"/>
      <c r="V945" s="217"/>
      <c r="W945" s="217"/>
      <c r="X945" s="217"/>
      <c r="Y945" s="217"/>
      <c r="Z945" s="217"/>
    </row>
    <row r="946" ht="15.75" customHeight="1" spans="1:26">
      <c r="A946" s="217"/>
      <c r="B946" s="217"/>
      <c r="C946" s="217"/>
      <c r="D946" s="217"/>
      <c r="E946" s="217"/>
      <c r="F946" s="217"/>
      <c r="G946" s="217"/>
      <c r="H946" s="217"/>
      <c r="I946" s="217"/>
      <c r="J946" s="217"/>
      <c r="K946" s="217"/>
      <c r="L946" s="217"/>
      <c r="M946" s="217"/>
      <c r="N946" s="217"/>
      <c r="O946" s="217"/>
      <c r="P946" s="217"/>
      <c r="Q946" s="217"/>
      <c r="R946" s="217"/>
      <c r="S946" s="217"/>
      <c r="T946" s="217"/>
      <c r="U946" s="217"/>
      <c r="V946" s="217"/>
      <c r="W946" s="217"/>
      <c r="X946" s="217"/>
      <c r="Y946" s="217"/>
      <c r="Z946" s="217"/>
    </row>
    <row r="947" ht="15.75" customHeight="1" spans="1:26">
      <c r="A947" s="217"/>
      <c r="B947" s="217"/>
      <c r="C947" s="217"/>
      <c r="D947" s="217"/>
      <c r="E947" s="217"/>
      <c r="F947" s="217"/>
      <c r="G947" s="217"/>
      <c r="H947" s="217"/>
      <c r="I947" s="217"/>
      <c r="J947" s="217"/>
      <c r="K947" s="217"/>
      <c r="L947" s="217"/>
      <c r="M947" s="217"/>
      <c r="N947" s="217"/>
      <c r="O947" s="217"/>
      <c r="P947" s="217"/>
      <c r="Q947" s="217"/>
      <c r="R947" s="217"/>
      <c r="S947" s="217"/>
      <c r="T947" s="217"/>
      <c r="U947" s="217"/>
      <c r="V947" s="217"/>
      <c r="W947" s="217"/>
      <c r="X947" s="217"/>
      <c r="Y947" s="217"/>
      <c r="Z947" s="217"/>
    </row>
    <row r="948" ht="15.75" customHeight="1" spans="1:26">
      <c r="A948" s="217"/>
      <c r="B948" s="217"/>
      <c r="C948" s="217"/>
      <c r="D948" s="217"/>
      <c r="E948" s="217"/>
      <c r="F948" s="217"/>
      <c r="G948" s="217"/>
      <c r="H948" s="217"/>
      <c r="I948" s="217"/>
      <c r="J948" s="217"/>
      <c r="K948" s="217"/>
      <c r="L948" s="217"/>
      <c r="M948" s="217"/>
      <c r="N948" s="217"/>
      <c r="O948" s="217"/>
      <c r="P948" s="217"/>
      <c r="Q948" s="217"/>
      <c r="R948" s="217"/>
      <c r="S948" s="217"/>
      <c r="T948" s="217"/>
      <c r="U948" s="217"/>
      <c r="V948" s="217"/>
      <c r="W948" s="217"/>
      <c r="X948" s="217"/>
      <c r="Y948" s="217"/>
      <c r="Z948" s="217"/>
    </row>
    <row r="949" ht="15.75" customHeight="1" spans="1:26">
      <c r="A949" s="217"/>
      <c r="B949" s="217"/>
      <c r="C949" s="217"/>
      <c r="D949" s="217"/>
      <c r="E949" s="217"/>
      <c r="F949" s="217"/>
      <c r="G949" s="217"/>
      <c r="H949" s="217"/>
      <c r="I949" s="217"/>
      <c r="J949" s="217"/>
      <c r="K949" s="217"/>
      <c r="L949" s="217"/>
      <c r="M949" s="217"/>
      <c r="N949" s="217"/>
      <c r="O949" s="217"/>
      <c r="P949" s="217"/>
      <c r="Q949" s="217"/>
      <c r="R949" s="217"/>
      <c r="S949" s="217"/>
      <c r="T949" s="217"/>
      <c r="U949" s="217"/>
      <c r="V949" s="217"/>
      <c r="W949" s="217"/>
      <c r="X949" s="217"/>
      <c r="Y949" s="217"/>
      <c r="Z949" s="217"/>
    </row>
    <row r="950" ht="15.75" customHeight="1" spans="1:26">
      <c r="A950" s="217"/>
      <c r="B950" s="217"/>
      <c r="C950" s="217"/>
      <c r="D950" s="217"/>
      <c r="E950" s="217"/>
      <c r="F950" s="217"/>
      <c r="G950" s="217"/>
      <c r="H950" s="217"/>
      <c r="I950" s="217"/>
      <c r="J950" s="217"/>
      <c r="K950" s="217"/>
      <c r="L950" s="217"/>
      <c r="M950" s="217"/>
      <c r="N950" s="217"/>
      <c r="O950" s="217"/>
      <c r="P950" s="217"/>
      <c r="Q950" s="217"/>
      <c r="R950" s="217"/>
      <c r="S950" s="217"/>
      <c r="T950" s="217"/>
      <c r="U950" s="217"/>
      <c r="V950" s="217"/>
      <c r="W950" s="217"/>
      <c r="X950" s="217"/>
      <c r="Y950" s="217"/>
      <c r="Z950" s="217"/>
    </row>
    <row r="951" ht="15.75" customHeight="1" spans="1:26">
      <c r="A951" s="217"/>
      <c r="B951" s="217"/>
      <c r="C951" s="217"/>
      <c r="D951" s="217"/>
      <c r="E951" s="217"/>
      <c r="F951" s="217"/>
      <c r="G951" s="217"/>
      <c r="H951" s="217"/>
      <c r="I951" s="217"/>
      <c r="J951" s="217"/>
      <c r="K951" s="217"/>
      <c r="L951" s="217"/>
      <c r="M951" s="217"/>
      <c r="N951" s="217"/>
      <c r="O951" s="217"/>
      <c r="P951" s="217"/>
      <c r="Q951" s="217"/>
      <c r="R951" s="217"/>
      <c r="S951" s="217"/>
      <c r="T951" s="217"/>
      <c r="U951" s="217"/>
      <c r="V951" s="217"/>
      <c r="W951" s="217"/>
      <c r="X951" s="217"/>
      <c r="Y951" s="217"/>
      <c r="Z951" s="217"/>
    </row>
    <row r="952" ht="15.75" customHeight="1" spans="1:26">
      <c r="A952" s="217"/>
      <c r="B952" s="217"/>
      <c r="C952" s="217"/>
      <c r="D952" s="217"/>
      <c r="E952" s="217"/>
      <c r="F952" s="217"/>
      <c r="G952" s="217"/>
      <c r="H952" s="217"/>
      <c r="I952" s="217"/>
      <c r="J952" s="217"/>
      <c r="K952" s="217"/>
      <c r="L952" s="217"/>
      <c r="M952" s="217"/>
      <c r="N952" s="217"/>
      <c r="O952" s="217"/>
      <c r="P952" s="217"/>
      <c r="Q952" s="217"/>
      <c r="R952" s="217"/>
      <c r="S952" s="217"/>
      <c r="T952" s="217"/>
      <c r="U952" s="217"/>
      <c r="V952" s="217"/>
      <c r="W952" s="217"/>
      <c r="X952" s="217"/>
      <c r="Y952" s="217"/>
      <c r="Z952" s="217"/>
    </row>
    <row r="953" ht="15.75" customHeight="1" spans="1:26">
      <c r="A953" s="217"/>
      <c r="B953" s="217"/>
      <c r="C953" s="217"/>
      <c r="D953" s="217"/>
      <c r="E953" s="217"/>
      <c r="F953" s="217"/>
      <c r="G953" s="217"/>
      <c r="H953" s="217"/>
      <c r="I953" s="217"/>
      <c r="J953" s="217"/>
      <c r="K953" s="217"/>
      <c r="L953" s="217"/>
      <c r="M953" s="217"/>
      <c r="N953" s="217"/>
      <c r="O953" s="217"/>
      <c r="P953" s="217"/>
      <c r="Q953" s="217"/>
      <c r="R953" s="217"/>
      <c r="S953" s="217"/>
      <c r="T953" s="217"/>
      <c r="U953" s="217"/>
      <c r="V953" s="217"/>
      <c r="W953" s="217"/>
      <c r="X953" s="217"/>
      <c r="Y953" s="217"/>
      <c r="Z953" s="217"/>
    </row>
    <row r="954" ht="15.75" customHeight="1" spans="1:26">
      <c r="A954" s="217"/>
      <c r="B954" s="217"/>
      <c r="C954" s="217"/>
      <c r="D954" s="217"/>
      <c r="E954" s="217"/>
      <c r="F954" s="217"/>
      <c r="G954" s="217"/>
      <c r="H954" s="217"/>
      <c r="I954" s="217"/>
      <c r="J954" s="217"/>
      <c r="K954" s="217"/>
      <c r="L954" s="217"/>
      <c r="M954" s="217"/>
      <c r="N954" s="217"/>
      <c r="O954" s="217"/>
      <c r="P954" s="217"/>
      <c r="Q954" s="217"/>
      <c r="R954" s="217"/>
      <c r="S954" s="217"/>
      <c r="T954" s="217"/>
      <c r="U954" s="217"/>
      <c r="V954" s="217"/>
      <c r="W954" s="217"/>
      <c r="X954" s="217"/>
      <c r="Y954" s="217"/>
      <c r="Z954" s="217"/>
    </row>
    <row r="955" ht="15.75" customHeight="1" spans="1:26">
      <c r="A955" s="217"/>
      <c r="B955" s="217"/>
      <c r="C955" s="217"/>
      <c r="D955" s="217"/>
      <c r="E955" s="217"/>
      <c r="F955" s="217"/>
      <c r="G955" s="217"/>
      <c r="H955" s="217"/>
      <c r="I955" s="217"/>
      <c r="J955" s="217"/>
      <c r="K955" s="217"/>
      <c r="L955" s="217"/>
      <c r="M955" s="217"/>
      <c r="N955" s="217"/>
      <c r="O955" s="217"/>
      <c r="P955" s="217"/>
      <c r="Q955" s="217"/>
      <c r="R955" s="217"/>
      <c r="S955" s="217"/>
      <c r="T955" s="217"/>
      <c r="U955" s="217"/>
      <c r="V955" s="217"/>
      <c r="W955" s="217"/>
      <c r="X955" s="217"/>
      <c r="Y955" s="217"/>
      <c r="Z955" s="217"/>
    </row>
    <row r="956" ht="15.75" customHeight="1" spans="1:26">
      <c r="A956" s="217"/>
      <c r="B956" s="217"/>
      <c r="C956" s="217"/>
      <c r="D956" s="217"/>
      <c r="E956" s="217"/>
      <c r="F956" s="217"/>
      <c r="G956" s="217"/>
      <c r="H956" s="217"/>
      <c r="I956" s="217"/>
      <c r="J956" s="217"/>
      <c r="K956" s="217"/>
      <c r="L956" s="217"/>
      <c r="M956" s="217"/>
      <c r="N956" s="217"/>
      <c r="O956" s="217"/>
      <c r="P956" s="217"/>
      <c r="Q956" s="217"/>
      <c r="R956" s="217"/>
      <c r="S956" s="217"/>
      <c r="T956" s="217"/>
      <c r="U956" s="217"/>
      <c r="V956" s="217"/>
      <c r="W956" s="217"/>
      <c r="X956" s="217"/>
      <c r="Y956" s="217"/>
      <c r="Z956" s="217"/>
    </row>
    <row r="957" ht="15.75" customHeight="1" spans="1:26">
      <c r="A957" s="217"/>
      <c r="B957" s="217"/>
      <c r="C957" s="217"/>
      <c r="D957" s="217"/>
      <c r="E957" s="217"/>
      <c r="F957" s="217"/>
      <c r="G957" s="217"/>
      <c r="H957" s="217"/>
      <c r="I957" s="217"/>
      <c r="J957" s="217"/>
      <c r="K957" s="217"/>
      <c r="L957" s="217"/>
      <c r="M957" s="217"/>
      <c r="N957" s="217"/>
      <c r="O957" s="217"/>
      <c r="P957" s="217"/>
      <c r="Q957" s="217"/>
      <c r="R957" s="217"/>
      <c r="S957" s="217"/>
      <c r="T957" s="217"/>
      <c r="U957" s="217"/>
      <c r="V957" s="217"/>
      <c r="W957" s="217"/>
      <c r="X957" s="217"/>
      <c r="Y957" s="217"/>
      <c r="Z957" s="217"/>
    </row>
    <row r="958" ht="15.75" customHeight="1" spans="1:26">
      <c r="A958" s="217"/>
      <c r="B958" s="217"/>
      <c r="C958" s="217"/>
      <c r="D958" s="217"/>
      <c r="E958" s="217"/>
      <c r="F958" s="217"/>
      <c r="G958" s="217"/>
      <c r="H958" s="217"/>
      <c r="I958" s="217"/>
      <c r="J958" s="217"/>
      <c r="K958" s="217"/>
      <c r="L958" s="217"/>
      <c r="M958" s="217"/>
      <c r="N958" s="217"/>
      <c r="O958" s="217"/>
      <c r="P958" s="217"/>
      <c r="Q958" s="217"/>
      <c r="R958" s="217"/>
      <c r="S958" s="217"/>
      <c r="T958" s="217"/>
      <c r="U958" s="217"/>
      <c r="V958" s="217"/>
      <c r="W958" s="217"/>
      <c r="X958" s="217"/>
      <c r="Y958" s="217"/>
      <c r="Z958" s="217"/>
    </row>
    <row r="959" ht="15.75" customHeight="1" spans="1:26">
      <c r="A959" s="217"/>
      <c r="B959" s="217"/>
      <c r="C959" s="217"/>
      <c r="D959" s="217"/>
      <c r="E959" s="217"/>
      <c r="F959" s="217"/>
      <c r="G959" s="217"/>
      <c r="H959" s="217"/>
      <c r="I959" s="217"/>
      <c r="J959" s="217"/>
      <c r="K959" s="217"/>
      <c r="L959" s="217"/>
      <c r="M959" s="217"/>
      <c r="N959" s="217"/>
      <c r="O959" s="217"/>
      <c r="P959" s="217"/>
      <c r="Q959" s="217"/>
      <c r="R959" s="217"/>
      <c r="S959" s="217"/>
      <c r="T959" s="217"/>
      <c r="U959" s="217"/>
      <c r="V959" s="217"/>
      <c r="W959" s="217"/>
      <c r="X959" s="217"/>
      <c r="Y959" s="217"/>
      <c r="Z959" s="217"/>
    </row>
    <row r="960" ht="15.75" customHeight="1" spans="1:26">
      <c r="A960" s="217"/>
      <c r="B960" s="217"/>
      <c r="C960" s="217"/>
      <c r="D960" s="217"/>
      <c r="E960" s="217"/>
      <c r="F960" s="217"/>
      <c r="G960" s="217"/>
      <c r="H960" s="217"/>
      <c r="I960" s="217"/>
      <c r="J960" s="217"/>
      <c r="K960" s="217"/>
      <c r="L960" s="217"/>
      <c r="M960" s="217"/>
      <c r="N960" s="217"/>
      <c r="O960" s="217"/>
      <c r="P960" s="217"/>
      <c r="Q960" s="217"/>
      <c r="R960" s="217"/>
      <c r="S960" s="217"/>
      <c r="T960" s="217"/>
      <c r="U960" s="217"/>
      <c r="V960" s="217"/>
      <c r="W960" s="217"/>
      <c r="X960" s="217"/>
      <c r="Y960" s="217"/>
      <c r="Z960" s="217"/>
    </row>
    <row r="961" ht="15.75" customHeight="1" spans="1:26">
      <c r="A961" s="217"/>
      <c r="B961" s="217"/>
      <c r="C961" s="217"/>
      <c r="D961" s="217"/>
      <c r="E961" s="217"/>
      <c r="F961" s="217"/>
      <c r="G961" s="217"/>
      <c r="H961" s="217"/>
      <c r="I961" s="217"/>
      <c r="J961" s="217"/>
      <c r="K961" s="217"/>
      <c r="L961" s="217"/>
      <c r="M961" s="217"/>
      <c r="N961" s="217"/>
      <c r="O961" s="217"/>
      <c r="P961" s="217"/>
      <c r="Q961" s="217"/>
      <c r="R961" s="217"/>
      <c r="S961" s="217"/>
      <c r="T961" s="217"/>
      <c r="U961" s="217"/>
      <c r="V961" s="217"/>
      <c r="W961" s="217"/>
      <c r="X961" s="217"/>
      <c r="Y961" s="217"/>
      <c r="Z961" s="217"/>
    </row>
    <row r="962" ht="15.75" customHeight="1" spans="1:26">
      <c r="A962" s="217"/>
      <c r="B962" s="217"/>
      <c r="C962" s="217"/>
      <c r="D962" s="217"/>
      <c r="E962" s="217"/>
      <c r="F962" s="217"/>
      <c r="G962" s="217"/>
      <c r="H962" s="217"/>
      <c r="I962" s="217"/>
      <c r="J962" s="217"/>
      <c r="K962" s="217"/>
      <c r="L962" s="217"/>
      <c r="M962" s="217"/>
      <c r="N962" s="217"/>
      <c r="O962" s="217"/>
      <c r="P962" s="217"/>
      <c r="Q962" s="217"/>
      <c r="R962" s="217"/>
      <c r="S962" s="217"/>
      <c r="T962" s="217"/>
      <c r="U962" s="217"/>
      <c r="V962" s="217"/>
      <c r="W962" s="217"/>
      <c r="X962" s="217"/>
      <c r="Y962" s="217"/>
      <c r="Z962" s="217"/>
    </row>
    <row r="963" ht="15.75" customHeight="1" spans="1:26">
      <c r="A963" s="217"/>
      <c r="B963" s="217"/>
      <c r="C963" s="217"/>
      <c r="D963" s="217"/>
      <c r="E963" s="217"/>
      <c r="F963" s="217"/>
      <c r="G963" s="217"/>
      <c r="H963" s="217"/>
      <c r="I963" s="217"/>
      <c r="J963" s="217"/>
      <c r="K963" s="217"/>
      <c r="L963" s="217"/>
      <c r="M963" s="217"/>
      <c r="N963" s="217"/>
      <c r="O963" s="217"/>
      <c r="P963" s="217"/>
      <c r="Q963" s="217"/>
      <c r="R963" s="217"/>
      <c r="S963" s="217"/>
      <c r="T963" s="217"/>
      <c r="U963" s="217"/>
      <c r="V963" s="217"/>
      <c r="W963" s="217"/>
      <c r="X963" s="217"/>
      <c r="Y963" s="217"/>
      <c r="Z963" s="217"/>
    </row>
    <row r="964" ht="15.75" customHeight="1" spans="1:26">
      <c r="A964" s="217"/>
      <c r="B964" s="217"/>
      <c r="C964" s="217"/>
      <c r="D964" s="217"/>
      <c r="E964" s="217"/>
      <c r="F964" s="217"/>
      <c r="G964" s="217"/>
      <c r="H964" s="217"/>
      <c r="I964" s="217"/>
      <c r="J964" s="217"/>
      <c r="K964" s="217"/>
      <c r="L964" s="217"/>
      <c r="M964" s="217"/>
      <c r="N964" s="217"/>
      <c r="O964" s="217"/>
      <c r="P964" s="217"/>
      <c r="Q964" s="217"/>
      <c r="R964" s="217"/>
      <c r="S964" s="217"/>
      <c r="T964" s="217"/>
      <c r="U964" s="217"/>
      <c r="V964" s="217"/>
      <c r="W964" s="217"/>
      <c r="X964" s="217"/>
      <c r="Y964" s="217"/>
      <c r="Z964" s="217"/>
    </row>
    <row r="965" ht="15.75" customHeight="1" spans="1:26">
      <c r="A965" s="217"/>
      <c r="B965" s="217"/>
      <c r="C965" s="217"/>
      <c r="D965" s="217"/>
      <c r="E965" s="217"/>
      <c r="F965" s="217"/>
      <c r="G965" s="217"/>
      <c r="H965" s="217"/>
      <c r="I965" s="217"/>
      <c r="J965" s="217"/>
      <c r="K965" s="217"/>
      <c r="L965" s="217"/>
      <c r="M965" s="217"/>
      <c r="N965" s="217"/>
      <c r="O965" s="217"/>
      <c r="P965" s="217"/>
      <c r="Q965" s="217"/>
      <c r="R965" s="217"/>
      <c r="S965" s="217"/>
      <c r="T965" s="217"/>
      <c r="U965" s="217"/>
      <c r="V965" s="217"/>
      <c r="W965" s="217"/>
      <c r="X965" s="217"/>
      <c r="Y965" s="217"/>
      <c r="Z965" s="217"/>
    </row>
    <row r="966" ht="15.75" customHeight="1" spans="1:26">
      <c r="A966" s="217"/>
      <c r="B966" s="217"/>
      <c r="C966" s="217"/>
      <c r="D966" s="217"/>
      <c r="E966" s="217"/>
      <c r="F966" s="217"/>
      <c r="G966" s="217"/>
      <c r="H966" s="217"/>
      <c r="I966" s="217"/>
      <c r="J966" s="217"/>
      <c r="K966" s="217"/>
      <c r="L966" s="217"/>
      <c r="M966" s="217"/>
      <c r="N966" s="217"/>
      <c r="O966" s="217"/>
      <c r="P966" s="217"/>
      <c r="Q966" s="217"/>
      <c r="R966" s="217"/>
      <c r="S966" s="217"/>
      <c r="T966" s="217"/>
      <c r="U966" s="217"/>
      <c r="V966" s="217"/>
      <c r="W966" s="217"/>
      <c r="X966" s="217"/>
      <c r="Y966" s="217"/>
      <c r="Z966" s="217"/>
    </row>
    <row r="967" ht="15.75" customHeight="1" spans="1:26">
      <c r="A967" s="217"/>
      <c r="B967" s="217"/>
      <c r="C967" s="217"/>
      <c r="D967" s="217"/>
      <c r="E967" s="217"/>
      <c r="F967" s="217"/>
      <c r="G967" s="217"/>
      <c r="H967" s="217"/>
      <c r="I967" s="217"/>
      <c r="J967" s="217"/>
      <c r="K967" s="217"/>
      <c r="L967" s="217"/>
      <c r="M967" s="217"/>
      <c r="N967" s="217"/>
      <c r="O967" s="217"/>
      <c r="P967" s="217"/>
      <c r="Q967" s="217"/>
      <c r="R967" s="217"/>
      <c r="S967" s="217"/>
      <c r="T967" s="217"/>
      <c r="U967" s="217"/>
      <c r="V967" s="217"/>
      <c r="W967" s="217"/>
      <c r="X967" s="217"/>
      <c r="Y967" s="217"/>
      <c r="Z967" s="217"/>
    </row>
    <row r="968" ht="15.75" customHeight="1" spans="1:26">
      <c r="A968" s="217"/>
      <c r="B968" s="217"/>
      <c r="C968" s="217"/>
      <c r="D968" s="217"/>
      <c r="E968" s="217"/>
      <c r="F968" s="217"/>
      <c r="G968" s="217"/>
      <c r="H968" s="217"/>
      <c r="I968" s="217"/>
      <c r="J968" s="217"/>
      <c r="K968" s="217"/>
      <c r="L968" s="217"/>
      <c r="M968" s="217"/>
      <c r="N968" s="217"/>
      <c r="O968" s="217"/>
      <c r="P968" s="217"/>
      <c r="Q968" s="217"/>
      <c r="R968" s="217"/>
      <c r="S968" s="217"/>
      <c r="T968" s="217"/>
      <c r="U968" s="217"/>
      <c r="V968" s="217"/>
      <c r="W968" s="217"/>
      <c r="X968" s="217"/>
      <c r="Y968" s="217"/>
      <c r="Z968" s="217"/>
    </row>
    <row r="969" ht="15.75" customHeight="1" spans="1:26">
      <c r="A969" s="217"/>
      <c r="B969" s="217"/>
      <c r="C969" s="217"/>
      <c r="D969" s="217"/>
      <c r="E969" s="217"/>
      <c r="F969" s="217"/>
      <c r="G969" s="217"/>
      <c r="H969" s="217"/>
      <c r="I969" s="217"/>
      <c r="J969" s="217"/>
      <c r="K969" s="217"/>
      <c r="L969" s="217"/>
      <c r="M969" s="217"/>
      <c r="N969" s="217"/>
      <c r="O969" s="217"/>
      <c r="P969" s="217"/>
      <c r="Q969" s="217"/>
      <c r="R969" s="217"/>
      <c r="S969" s="217"/>
      <c r="T969" s="217"/>
      <c r="U969" s="217"/>
      <c r="V969" s="217"/>
      <c r="W969" s="217"/>
      <c r="X969" s="217"/>
      <c r="Y969" s="217"/>
      <c r="Z969" s="217"/>
    </row>
    <row r="970" ht="15.75" customHeight="1" spans="1:26">
      <c r="A970" s="217"/>
      <c r="B970" s="217"/>
      <c r="C970" s="217"/>
      <c r="D970" s="217"/>
      <c r="E970" s="217"/>
      <c r="F970" s="217"/>
      <c r="G970" s="217"/>
      <c r="H970" s="217"/>
      <c r="I970" s="217"/>
      <c r="J970" s="217"/>
      <c r="K970" s="217"/>
      <c r="L970" s="217"/>
      <c r="M970" s="217"/>
      <c r="N970" s="217"/>
      <c r="O970" s="217"/>
      <c r="P970" s="217"/>
      <c r="Q970" s="217"/>
      <c r="R970" s="217"/>
      <c r="S970" s="217"/>
      <c r="T970" s="217"/>
      <c r="U970" s="217"/>
      <c r="V970" s="217"/>
      <c r="W970" s="217"/>
      <c r="X970" s="217"/>
      <c r="Y970" s="217"/>
      <c r="Z970" s="217"/>
    </row>
    <row r="971" ht="15.75" customHeight="1" spans="1:26">
      <c r="A971" s="217"/>
      <c r="B971" s="217"/>
      <c r="C971" s="217"/>
      <c r="D971" s="217"/>
      <c r="E971" s="217"/>
      <c r="F971" s="217"/>
      <c r="G971" s="217"/>
      <c r="H971" s="217"/>
      <c r="I971" s="217"/>
      <c r="J971" s="217"/>
      <c r="K971" s="217"/>
      <c r="L971" s="217"/>
      <c r="M971" s="217"/>
      <c r="N971" s="217"/>
      <c r="O971" s="217"/>
      <c r="P971" s="217"/>
      <c r="Q971" s="217"/>
      <c r="R971" s="217"/>
      <c r="S971" s="217"/>
      <c r="T971" s="217"/>
      <c r="U971" s="217"/>
      <c r="V971" s="217"/>
      <c r="W971" s="217"/>
      <c r="X971" s="217"/>
      <c r="Y971" s="217"/>
      <c r="Z971" s="217"/>
    </row>
    <row r="972" ht="15.75" customHeight="1" spans="1:26">
      <c r="A972" s="217"/>
      <c r="B972" s="217"/>
      <c r="C972" s="217"/>
      <c r="D972" s="217"/>
      <c r="E972" s="217"/>
      <c r="F972" s="217"/>
      <c r="G972" s="217"/>
      <c r="H972" s="217"/>
      <c r="I972" s="217"/>
      <c r="J972" s="217"/>
      <c r="K972" s="217"/>
      <c r="L972" s="217"/>
      <c r="M972" s="217"/>
      <c r="N972" s="217"/>
      <c r="O972" s="217"/>
      <c r="P972" s="217"/>
      <c r="Q972" s="217"/>
      <c r="R972" s="217"/>
      <c r="S972" s="217"/>
      <c r="T972" s="217"/>
      <c r="U972" s="217"/>
      <c r="V972" s="217"/>
      <c r="W972" s="217"/>
      <c r="X972" s="217"/>
      <c r="Y972" s="217"/>
      <c r="Z972" s="217"/>
    </row>
    <row r="973" ht="15.75" customHeight="1" spans="1:26">
      <c r="A973" s="217"/>
      <c r="B973" s="217"/>
      <c r="C973" s="217"/>
      <c r="D973" s="217"/>
      <c r="E973" s="217"/>
      <c r="F973" s="217"/>
      <c r="G973" s="217"/>
      <c r="H973" s="217"/>
      <c r="I973" s="217"/>
      <c r="J973" s="217"/>
      <c r="K973" s="217"/>
      <c r="L973" s="217"/>
      <c r="M973" s="217"/>
      <c r="N973" s="217"/>
      <c r="O973" s="217"/>
      <c r="P973" s="217"/>
      <c r="Q973" s="217"/>
      <c r="R973" s="217"/>
      <c r="S973" s="217"/>
      <c r="T973" s="217"/>
      <c r="U973" s="217"/>
      <c r="V973" s="217"/>
      <c r="W973" s="217"/>
      <c r="X973" s="217"/>
      <c r="Y973" s="217"/>
      <c r="Z973" s="217"/>
    </row>
    <row r="974" ht="15.75" customHeight="1" spans="1:26">
      <c r="A974" s="217"/>
      <c r="B974" s="217"/>
      <c r="C974" s="217"/>
      <c r="D974" s="217"/>
      <c r="E974" s="217"/>
      <c r="F974" s="217"/>
      <c r="G974" s="217"/>
      <c r="H974" s="217"/>
      <c r="I974" s="217"/>
      <c r="J974" s="217"/>
      <c r="K974" s="217"/>
      <c r="L974" s="217"/>
      <c r="M974" s="217"/>
      <c r="N974" s="217"/>
      <c r="O974" s="217"/>
      <c r="P974" s="217"/>
      <c r="Q974" s="217"/>
      <c r="R974" s="217"/>
      <c r="S974" s="217"/>
      <c r="T974" s="217"/>
      <c r="U974" s="217"/>
      <c r="V974" s="217"/>
      <c r="W974" s="217"/>
      <c r="X974" s="217"/>
      <c r="Y974" s="217"/>
      <c r="Z974" s="217"/>
    </row>
    <row r="975" ht="15.75" customHeight="1" spans="1:26">
      <c r="A975" s="217"/>
      <c r="B975" s="217"/>
      <c r="C975" s="217"/>
      <c r="D975" s="217"/>
      <c r="E975" s="217"/>
      <c r="F975" s="217"/>
      <c r="G975" s="217"/>
      <c r="H975" s="217"/>
      <c r="I975" s="217"/>
      <c r="J975" s="217"/>
      <c r="K975" s="217"/>
      <c r="L975" s="217"/>
      <c r="M975" s="217"/>
      <c r="N975" s="217"/>
      <c r="O975" s="217"/>
      <c r="P975" s="217"/>
      <c r="Q975" s="217"/>
      <c r="R975" s="217"/>
      <c r="S975" s="217"/>
      <c r="T975" s="217"/>
      <c r="U975" s="217"/>
      <c r="V975" s="217"/>
      <c r="W975" s="217"/>
      <c r="X975" s="217"/>
      <c r="Y975" s="217"/>
      <c r="Z975" s="217"/>
    </row>
    <row r="976" ht="15.75" customHeight="1" spans="1:26">
      <c r="A976" s="217"/>
      <c r="B976" s="217"/>
      <c r="C976" s="217"/>
      <c r="D976" s="217"/>
      <c r="E976" s="217"/>
      <c r="F976" s="217"/>
      <c r="G976" s="217"/>
      <c r="H976" s="217"/>
      <c r="I976" s="217"/>
      <c r="J976" s="217"/>
      <c r="K976" s="217"/>
      <c r="L976" s="217"/>
      <c r="M976" s="217"/>
      <c r="N976" s="217"/>
      <c r="O976" s="217"/>
      <c r="P976" s="217"/>
      <c r="Q976" s="217"/>
      <c r="R976" s="217"/>
      <c r="S976" s="217"/>
      <c r="T976" s="217"/>
      <c r="U976" s="217"/>
      <c r="V976" s="217"/>
      <c r="W976" s="217"/>
      <c r="X976" s="217"/>
      <c r="Y976" s="217"/>
      <c r="Z976" s="217"/>
    </row>
    <row r="977" ht="15.75" customHeight="1" spans="1:26">
      <c r="A977" s="217"/>
      <c r="B977" s="217"/>
      <c r="C977" s="217"/>
      <c r="D977" s="217"/>
      <c r="E977" s="217"/>
      <c r="F977" s="217"/>
      <c r="G977" s="217"/>
      <c r="H977" s="217"/>
      <c r="I977" s="217"/>
      <c r="J977" s="217"/>
      <c r="K977" s="217"/>
      <c r="L977" s="217"/>
      <c r="M977" s="217"/>
      <c r="N977" s="217"/>
      <c r="O977" s="217"/>
      <c r="P977" s="217"/>
      <c r="Q977" s="217"/>
      <c r="R977" s="217"/>
      <c r="S977" s="217"/>
      <c r="T977" s="217"/>
      <c r="U977" s="217"/>
      <c r="V977" s="217"/>
      <c r="W977" s="217"/>
      <c r="X977" s="217"/>
      <c r="Y977" s="217"/>
      <c r="Z977" s="217"/>
    </row>
    <row r="978" ht="15.75" customHeight="1" spans="1:26">
      <c r="A978" s="217"/>
      <c r="B978" s="217"/>
      <c r="C978" s="217"/>
      <c r="D978" s="217"/>
      <c r="E978" s="217"/>
      <c r="F978" s="217"/>
      <c r="G978" s="217"/>
      <c r="H978" s="217"/>
      <c r="I978" s="217"/>
      <c r="J978" s="217"/>
      <c r="K978" s="217"/>
      <c r="L978" s="217"/>
      <c r="M978" s="217"/>
      <c r="N978" s="217"/>
      <c r="O978" s="217"/>
      <c r="P978" s="217"/>
      <c r="Q978" s="217"/>
      <c r="R978" s="217"/>
      <c r="S978" s="217"/>
      <c r="T978" s="217"/>
      <c r="U978" s="217"/>
      <c r="V978" s="217"/>
      <c r="W978" s="217"/>
      <c r="X978" s="217"/>
      <c r="Y978" s="217"/>
      <c r="Z978" s="217"/>
    </row>
    <row r="979" ht="15.75" customHeight="1" spans="1:26">
      <c r="A979" s="217"/>
      <c r="B979" s="217"/>
      <c r="C979" s="217"/>
      <c r="D979" s="217"/>
      <c r="E979" s="217"/>
      <c r="F979" s="217"/>
      <c r="G979" s="217"/>
      <c r="H979" s="217"/>
      <c r="I979" s="217"/>
      <c r="J979" s="217"/>
      <c r="K979" s="217"/>
      <c r="L979" s="217"/>
      <c r="M979" s="217"/>
      <c r="N979" s="217"/>
      <c r="O979" s="217"/>
      <c r="P979" s="217"/>
      <c r="Q979" s="217"/>
      <c r="R979" s="217"/>
      <c r="S979" s="217"/>
      <c r="T979" s="217"/>
      <c r="U979" s="217"/>
      <c r="V979" s="217"/>
      <c r="W979" s="217"/>
      <c r="X979" s="217"/>
      <c r="Y979" s="217"/>
      <c r="Z979" s="217"/>
    </row>
    <row r="980" ht="15.75" customHeight="1" spans="1:26">
      <c r="A980" s="217"/>
      <c r="B980" s="217"/>
      <c r="C980" s="217"/>
      <c r="D980" s="217"/>
      <c r="E980" s="217"/>
      <c r="F980" s="217"/>
      <c r="G980" s="217"/>
      <c r="H980" s="217"/>
      <c r="I980" s="217"/>
      <c r="J980" s="217"/>
      <c r="K980" s="217"/>
      <c r="L980" s="217"/>
      <c r="M980" s="217"/>
      <c r="N980" s="217"/>
      <c r="O980" s="217"/>
      <c r="P980" s="217"/>
      <c r="Q980" s="217"/>
      <c r="R980" s="217"/>
      <c r="S980" s="217"/>
      <c r="T980" s="217"/>
      <c r="U980" s="217"/>
      <c r="V980" s="217"/>
      <c r="W980" s="217"/>
      <c r="X980" s="217"/>
      <c r="Y980" s="217"/>
      <c r="Z980" s="217"/>
    </row>
    <row r="981" ht="15.75" customHeight="1" spans="1:26">
      <c r="A981" s="217"/>
      <c r="B981" s="217"/>
      <c r="C981" s="217"/>
      <c r="D981" s="217"/>
      <c r="E981" s="217"/>
      <c r="F981" s="217"/>
      <c r="G981" s="217"/>
      <c r="H981" s="217"/>
      <c r="I981" s="217"/>
      <c r="J981" s="217"/>
      <c r="K981" s="217"/>
      <c r="L981" s="217"/>
      <c r="M981" s="217"/>
      <c r="N981" s="217"/>
      <c r="O981" s="217"/>
      <c r="P981" s="217"/>
      <c r="Q981" s="217"/>
      <c r="R981" s="217"/>
      <c r="S981" s="217"/>
      <c r="T981" s="217"/>
      <c r="U981" s="217"/>
      <c r="V981" s="217"/>
      <c r="W981" s="217"/>
      <c r="X981" s="217"/>
      <c r="Y981" s="217"/>
      <c r="Z981" s="217"/>
    </row>
    <row r="982" ht="15.75" customHeight="1" spans="1:26">
      <c r="A982" s="217"/>
      <c r="B982" s="217"/>
      <c r="C982" s="217"/>
      <c r="D982" s="217"/>
      <c r="E982" s="217"/>
      <c r="F982" s="217"/>
      <c r="G982" s="217"/>
      <c r="H982" s="217"/>
      <c r="I982" s="217"/>
      <c r="J982" s="217"/>
      <c r="K982" s="217"/>
      <c r="L982" s="217"/>
      <c r="M982" s="217"/>
      <c r="N982" s="217"/>
      <c r="O982" s="217"/>
      <c r="P982" s="217"/>
      <c r="Q982" s="217"/>
      <c r="R982" s="217"/>
      <c r="S982" s="217"/>
      <c r="T982" s="217"/>
      <c r="U982" s="217"/>
      <c r="V982" s="217"/>
      <c r="W982" s="217"/>
      <c r="X982" s="217"/>
      <c r="Y982" s="217"/>
      <c r="Z982" s="217"/>
    </row>
    <row r="983" ht="15.75" customHeight="1" spans="1:26">
      <c r="A983" s="217"/>
      <c r="B983" s="217"/>
      <c r="C983" s="217"/>
      <c r="D983" s="217"/>
      <c r="E983" s="217"/>
      <c r="F983" s="217"/>
      <c r="G983" s="217"/>
      <c r="H983" s="217"/>
      <c r="I983" s="217"/>
      <c r="J983" s="217"/>
      <c r="K983" s="217"/>
      <c r="L983" s="217"/>
      <c r="M983" s="217"/>
      <c r="N983" s="217"/>
      <c r="O983" s="217"/>
      <c r="P983" s="217"/>
      <c r="Q983" s="217"/>
      <c r="R983" s="217"/>
      <c r="S983" s="217"/>
      <c r="T983" s="217"/>
      <c r="U983" s="217"/>
      <c r="V983" s="217"/>
      <c r="W983" s="217"/>
      <c r="X983" s="217"/>
      <c r="Y983" s="217"/>
      <c r="Z983" s="217"/>
    </row>
    <row r="984" ht="15.75" customHeight="1" spans="1:26">
      <c r="A984" s="217"/>
      <c r="B984" s="217"/>
      <c r="C984" s="217"/>
      <c r="D984" s="217"/>
      <c r="E984" s="217"/>
      <c r="F984" s="217"/>
      <c r="G984" s="217"/>
      <c r="H984" s="217"/>
      <c r="I984" s="217"/>
      <c r="J984" s="217"/>
      <c r="K984" s="217"/>
      <c r="L984" s="217"/>
      <c r="M984" s="217"/>
      <c r="N984" s="217"/>
      <c r="O984" s="217"/>
      <c r="P984" s="217"/>
      <c r="Q984" s="217"/>
      <c r="R984" s="217"/>
      <c r="S984" s="217"/>
      <c r="T984" s="217"/>
      <c r="U984" s="217"/>
      <c r="V984" s="217"/>
      <c r="W984" s="217"/>
      <c r="X984" s="217"/>
      <c r="Y984" s="217"/>
      <c r="Z984" s="217"/>
    </row>
    <row r="985" ht="15.75" customHeight="1" spans="1:26">
      <c r="A985" s="217"/>
      <c r="B985" s="217"/>
      <c r="C985" s="217"/>
      <c r="D985" s="217"/>
      <c r="E985" s="217"/>
      <c r="F985" s="217"/>
      <c r="G985" s="217"/>
      <c r="H985" s="217"/>
      <c r="I985" s="217"/>
      <c r="J985" s="217"/>
      <c r="K985" s="217"/>
      <c r="L985" s="217"/>
      <c r="M985" s="217"/>
      <c r="N985" s="217"/>
      <c r="O985" s="217"/>
      <c r="P985" s="217"/>
      <c r="Q985" s="217"/>
      <c r="R985" s="217"/>
      <c r="S985" s="217"/>
      <c r="T985" s="217"/>
      <c r="U985" s="217"/>
      <c r="V985" s="217"/>
      <c r="W985" s="217"/>
      <c r="X985" s="217"/>
      <c r="Y985" s="217"/>
      <c r="Z985" s="217"/>
    </row>
    <row r="986" ht="15.75" customHeight="1" spans="1:26">
      <c r="A986" s="217"/>
      <c r="B986" s="217"/>
      <c r="C986" s="217"/>
      <c r="D986" s="217"/>
      <c r="E986" s="217"/>
      <c r="F986" s="217"/>
      <c r="G986" s="217"/>
      <c r="H986" s="217"/>
      <c r="I986" s="217"/>
      <c r="J986" s="217"/>
      <c r="K986" s="217"/>
      <c r="L986" s="217"/>
      <c r="M986" s="217"/>
      <c r="N986" s="217"/>
      <c r="O986" s="217"/>
      <c r="P986" s="217"/>
      <c r="Q986" s="217"/>
      <c r="R986" s="217"/>
      <c r="S986" s="217"/>
      <c r="T986" s="217"/>
      <c r="U986" s="217"/>
      <c r="V986" s="217"/>
      <c r="W986" s="217"/>
      <c r="X986" s="217"/>
      <c r="Y986" s="217"/>
      <c r="Z986" s="217"/>
    </row>
    <row r="987" ht="15.75" customHeight="1" spans="1:26">
      <c r="A987" s="217"/>
      <c r="B987" s="217"/>
      <c r="C987" s="217"/>
      <c r="D987" s="217"/>
      <c r="E987" s="217"/>
      <c r="F987" s="217"/>
      <c r="G987" s="217"/>
      <c r="H987" s="217"/>
      <c r="I987" s="217"/>
      <c r="J987" s="217"/>
      <c r="K987" s="217"/>
      <c r="L987" s="217"/>
      <c r="M987" s="217"/>
      <c r="N987" s="217"/>
      <c r="O987" s="217"/>
      <c r="P987" s="217"/>
      <c r="Q987" s="217"/>
      <c r="R987" s="217"/>
      <c r="S987" s="217"/>
      <c r="T987" s="217"/>
      <c r="U987" s="217"/>
      <c r="V987" s="217"/>
      <c r="W987" s="217"/>
      <c r="X987" s="217"/>
      <c r="Y987" s="217"/>
      <c r="Z987" s="217"/>
    </row>
    <row r="988" ht="15.75" customHeight="1" spans="1:26">
      <c r="A988" s="217"/>
      <c r="B988" s="217"/>
      <c r="C988" s="217"/>
      <c r="D988" s="217"/>
      <c r="E988" s="217"/>
      <c r="F988" s="217"/>
      <c r="G988" s="217"/>
      <c r="H988" s="217"/>
      <c r="I988" s="217"/>
      <c r="J988" s="217"/>
      <c r="K988" s="217"/>
      <c r="L988" s="217"/>
      <c r="M988" s="217"/>
      <c r="N988" s="217"/>
      <c r="O988" s="217"/>
      <c r="P988" s="217"/>
      <c r="Q988" s="217"/>
      <c r="R988" s="217"/>
      <c r="S988" s="217"/>
      <c r="T988" s="217"/>
      <c r="U988" s="217"/>
      <c r="V988" s="217"/>
      <c r="W988" s="217"/>
      <c r="X988" s="217"/>
      <c r="Y988" s="217"/>
      <c r="Z988" s="217"/>
    </row>
    <row r="989" ht="15.75" customHeight="1" spans="1:26">
      <c r="A989" s="217"/>
      <c r="B989" s="217"/>
      <c r="C989" s="217"/>
      <c r="D989" s="217"/>
      <c r="E989" s="217"/>
      <c r="F989" s="217"/>
      <c r="G989" s="217"/>
      <c r="H989" s="217"/>
      <c r="I989" s="217"/>
      <c r="J989" s="217"/>
      <c r="K989" s="217"/>
      <c r="L989" s="217"/>
      <c r="M989" s="217"/>
      <c r="N989" s="217"/>
      <c r="O989" s="217"/>
      <c r="P989" s="217"/>
      <c r="Q989" s="217"/>
      <c r="R989" s="217"/>
      <c r="S989" s="217"/>
      <c r="T989" s="217"/>
      <c r="U989" s="217"/>
      <c r="V989" s="217"/>
      <c r="W989" s="217"/>
      <c r="X989" s="217"/>
      <c r="Y989" s="217"/>
      <c r="Z989" s="217"/>
    </row>
    <row r="990" ht="15.75" customHeight="1" spans="1:26">
      <c r="A990" s="217"/>
      <c r="B990" s="217"/>
      <c r="C990" s="217"/>
      <c r="D990" s="217"/>
      <c r="E990" s="217"/>
      <c r="F990" s="217"/>
      <c r="G990" s="217"/>
      <c r="H990" s="217"/>
      <c r="I990" s="217"/>
      <c r="J990" s="217"/>
      <c r="K990" s="217"/>
      <c r="L990" s="217"/>
      <c r="M990" s="217"/>
      <c r="N990" s="217"/>
      <c r="O990" s="217"/>
      <c r="P990" s="217"/>
      <c r="Q990" s="217"/>
      <c r="R990" s="217"/>
      <c r="S990" s="217"/>
      <c r="T990" s="217"/>
      <c r="U990" s="217"/>
      <c r="V990" s="217"/>
      <c r="W990" s="217"/>
      <c r="X990" s="217"/>
      <c r="Y990" s="217"/>
      <c r="Z990" s="217"/>
    </row>
    <row r="991" ht="15.75" customHeight="1" spans="1:26">
      <c r="A991" s="217"/>
      <c r="B991" s="217"/>
      <c r="C991" s="217"/>
      <c r="D991" s="217"/>
      <c r="E991" s="217"/>
      <c r="F991" s="217"/>
      <c r="G991" s="217"/>
      <c r="H991" s="217"/>
      <c r="I991" s="217"/>
      <c r="J991" s="217"/>
      <c r="K991" s="217"/>
      <c r="L991" s="217"/>
      <c r="M991" s="217"/>
      <c r="N991" s="217"/>
      <c r="O991" s="217"/>
      <c r="P991" s="217"/>
      <c r="Q991" s="217"/>
      <c r="R991" s="217"/>
      <c r="S991" s="217"/>
      <c r="T991" s="217"/>
      <c r="U991" s="217"/>
      <c r="V991" s="217"/>
      <c r="W991" s="217"/>
      <c r="X991" s="217"/>
      <c r="Y991" s="217"/>
      <c r="Z991" s="217"/>
    </row>
    <row r="992" ht="15.75" customHeight="1" spans="1:26">
      <c r="A992" s="217"/>
      <c r="B992" s="217"/>
      <c r="C992" s="217"/>
      <c r="D992" s="217"/>
      <c r="E992" s="217"/>
      <c r="F992" s="217"/>
      <c r="G992" s="217"/>
      <c r="H992" s="217"/>
      <c r="I992" s="217"/>
      <c r="J992" s="217"/>
      <c r="K992" s="217"/>
      <c r="L992" s="217"/>
      <c r="M992" s="217"/>
      <c r="N992" s="217"/>
      <c r="O992" s="217"/>
      <c r="P992" s="217"/>
      <c r="Q992" s="217"/>
      <c r="R992" s="217"/>
      <c r="S992" s="217"/>
      <c r="T992" s="217"/>
      <c r="U992" s="217"/>
      <c r="V992" s="217"/>
      <c r="W992" s="217"/>
      <c r="X992" s="217"/>
      <c r="Y992" s="217"/>
      <c r="Z992" s="217"/>
    </row>
    <row r="993" ht="15.75" customHeight="1" spans="1:26">
      <c r="A993" s="217"/>
      <c r="B993" s="217"/>
      <c r="C993" s="217"/>
      <c r="D993" s="217"/>
      <c r="E993" s="217"/>
      <c r="F993" s="217"/>
      <c r="G993" s="217"/>
      <c r="H993" s="217"/>
      <c r="I993" s="217"/>
      <c r="J993" s="217"/>
      <c r="K993" s="217"/>
      <c r="L993" s="217"/>
      <c r="M993" s="217"/>
      <c r="N993" s="217"/>
      <c r="O993" s="217"/>
      <c r="P993" s="217"/>
      <c r="Q993" s="217"/>
      <c r="R993" s="217"/>
      <c r="S993" s="217"/>
      <c r="T993" s="217"/>
      <c r="U993" s="217"/>
      <c r="V993" s="217"/>
      <c r="W993" s="217"/>
      <c r="X993" s="217"/>
      <c r="Y993" s="217"/>
      <c r="Z993" s="217"/>
    </row>
    <row r="994" ht="15.75" customHeight="1" spans="1:26">
      <c r="A994" s="217"/>
      <c r="B994" s="217"/>
      <c r="C994" s="217"/>
      <c r="D994" s="217"/>
      <c r="E994" s="217"/>
      <c r="F994" s="217"/>
      <c r="G994" s="217"/>
      <c r="H994" s="217"/>
      <c r="I994" s="217"/>
      <c r="J994" s="217"/>
      <c r="K994" s="217"/>
      <c r="L994" s="217"/>
      <c r="M994" s="217"/>
      <c r="N994" s="217"/>
      <c r="O994" s="217"/>
      <c r="P994" s="217"/>
      <c r="Q994" s="217"/>
      <c r="R994" s="217"/>
      <c r="S994" s="217"/>
      <c r="T994" s="217"/>
      <c r="U994" s="217"/>
      <c r="V994" s="217"/>
      <c r="W994" s="217"/>
      <c r="X994" s="217"/>
      <c r="Y994" s="217"/>
      <c r="Z994" s="217"/>
    </row>
    <row r="995" ht="15.75" customHeight="1" spans="1:26">
      <c r="A995" s="217"/>
      <c r="B995" s="217"/>
      <c r="C995" s="217"/>
      <c r="D995" s="217"/>
      <c r="E995" s="217"/>
      <c r="F995" s="217"/>
      <c r="G995" s="217"/>
      <c r="H995" s="217"/>
      <c r="I995" s="217"/>
      <c r="J995" s="217"/>
      <c r="K995" s="217"/>
      <c r="L995" s="217"/>
      <c r="M995" s="217"/>
      <c r="N995" s="217"/>
      <c r="O995" s="217"/>
      <c r="P995" s="217"/>
      <c r="Q995" s="217"/>
      <c r="R995" s="217"/>
      <c r="S995" s="217"/>
      <c r="T995" s="217"/>
      <c r="U995" s="217"/>
      <c r="V995" s="217"/>
      <c r="W995" s="217"/>
      <c r="X995" s="217"/>
      <c r="Y995" s="217"/>
      <c r="Z995" s="217"/>
    </row>
    <row r="996" ht="15.75" customHeight="1" spans="1:26">
      <c r="A996" s="217"/>
      <c r="B996" s="217"/>
      <c r="C996" s="217"/>
      <c r="D996" s="217"/>
      <c r="E996" s="217"/>
      <c r="F996" s="217"/>
      <c r="G996" s="217"/>
      <c r="H996" s="217"/>
      <c r="I996" s="217"/>
      <c r="J996" s="217"/>
      <c r="K996" s="217"/>
      <c r="L996" s="217"/>
      <c r="M996" s="217"/>
      <c r="N996" s="217"/>
      <c r="O996" s="217"/>
      <c r="P996" s="217"/>
      <c r="Q996" s="217"/>
      <c r="R996" s="217"/>
      <c r="S996" s="217"/>
      <c r="T996" s="217"/>
      <c r="U996" s="217"/>
      <c r="V996" s="217"/>
      <c r="W996" s="217"/>
      <c r="X996" s="217"/>
      <c r="Y996" s="217"/>
      <c r="Z996" s="217"/>
    </row>
    <row r="997" ht="15.75" customHeight="1" spans="1:26">
      <c r="A997" s="217"/>
      <c r="B997" s="217"/>
      <c r="C997" s="217"/>
      <c r="D997" s="217"/>
      <c r="E997" s="217"/>
      <c r="F997" s="217"/>
      <c r="G997" s="217"/>
      <c r="H997" s="217"/>
      <c r="I997" s="217"/>
      <c r="J997" s="217"/>
      <c r="K997" s="217"/>
      <c r="L997" s="217"/>
      <c r="M997" s="217"/>
      <c r="N997" s="217"/>
      <c r="O997" s="217"/>
      <c r="P997" s="217"/>
      <c r="Q997" s="217"/>
      <c r="R997" s="217"/>
      <c r="S997" s="217"/>
      <c r="T997" s="217"/>
      <c r="U997" s="217"/>
      <c r="V997" s="217"/>
      <c r="W997" s="217"/>
      <c r="X997" s="217"/>
      <c r="Y997" s="217"/>
      <c r="Z997" s="217"/>
    </row>
    <row r="998" ht="15.75" customHeight="1" spans="1:26">
      <c r="A998" s="217"/>
      <c r="B998" s="217"/>
      <c r="C998" s="217"/>
      <c r="D998" s="217"/>
      <c r="E998" s="217"/>
      <c r="F998" s="217"/>
      <c r="G998" s="217"/>
      <c r="H998" s="217"/>
      <c r="I998" s="217"/>
      <c r="J998" s="217"/>
      <c r="K998" s="217"/>
      <c r="L998" s="217"/>
      <c r="M998" s="217"/>
      <c r="N998" s="217"/>
      <c r="O998" s="217"/>
      <c r="P998" s="217"/>
      <c r="Q998" s="217"/>
      <c r="R998" s="217"/>
      <c r="S998" s="217"/>
      <c r="T998" s="217"/>
      <c r="U998" s="217"/>
      <c r="V998" s="217"/>
      <c r="W998" s="217"/>
      <c r="X998" s="217"/>
      <c r="Y998" s="217"/>
      <c r="Z998" s="217"/>
    </row>
  </sheetData>
  <mergeCells count="3">
    <mergeCell ref="A13:M13"/>
    <mergeCell ref="A14:M14"/>
    <mergeCell ref="A15:M15"/>
  </mergeCells>
  <pageMargins left="0.75" right="0.75" top="1" bottom="1" header="0" footer="0"/>
  <pageSetup paperSize="9" scale="46" orientation="portrait"/>
  <headerFooter/>
  <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6" workbookViewId="0">
      <selection activeCell="A22" sqref="A22"/>
    </sheetView>
  </sheetViews>
  <sheetFormatPr defaultColWidth="14.4444444444444" defaultRowHeight="15" customHeight="1"/>
  <cols>
    <col min="1" max="1" width="6.33333333333333" style="216" customWidth="1"/>
    <col min="2" max="2" width="42.6666666666667" style="216" customWidth="1"/>
    <col min="3" max="3" width="79.1111111111111" style="216" customWidth="1"/>
    <col min="4" max="23" width="12.5555555555556" style="216" customWidth="1"/>
    <col min="24" max="26" width="15.8888888888889" style="216" customWidth="1"/>
    <col min="27" max="16384" width="14.4444444444444" style="216"/>
  </cols>
  <sheetData>
    <row r="1" ht="12" customHeight="1" spans="1:26">
      <c r="A1" s="217"/>
      <c r="B1" s="217"/>
      <c r="C1" s="217"/>
      <c r="D1" s="217"/>
      <c r="E1" s="217"/>
      <c r="F1" s="217"/>
      <c r="G1" s="217"/>
      <c r="H1" s="217"/>
      <c r="I1" s="217"/>
      <c r="J1" s="217"/>
      <c r="K1" s="217"/>
      <c r="L1" s="217"/>
      <c r="M1" s="217"/>
      <c r="N1" s="217"/>
      <c r="O1" s="217"/>
      <c r="P1" s="217"/>
      <c r="Q1" s="217"/>
      <c r="R1" s="217"/>
      <c r="S1" s="217"/>
      <c r="T1" s="217"/>
      <c r="U1" s="217"/>
      <c r="V1" s="217"/>
      <c r="W1" s="217"/>
      <c r="X1" s="217"/>
      <c r="Y1" s="217"/>
      <c r="Z1" s="217"/>
    </row>
    <row r="2" ht="13.8" spans="1:26">
      <c r="A2" s="192">
        <v>1</v>
      </c>
      <c r="B2" s="218" t="s">
        <v>616</v>
      </c>
      <c r="C2" s="219" t="s">
        <v>177</v>
      </c>
      <c r="D2" s="217"/>
      <c r="E2" s="217"/>
      <c r="F2" s="217"/>
      <c r="G2" s="217"/>
      <c r="H2" s="217"/>
      <c r="I2" s="217"/>
      <c r="J2" s="217"/>
      <c r="K2" s="217"/>
      <c r="L2" s="217"/>
      <c r="M2" s="217"/>
      <c r="N2" s="217"/>
      <c r="O2" s="217"/>
      <c r="P2" s="217"/>
      <c r="Q2" s="217"/>
      <c r="R2" s="217"/>
      <c r="S2" s="217"/>
      <c r="T2" s="217"/>
      <c r="U2" s="217"/>
      <c r="V2" s="217"/>
      <c r="W2" s="217"/>
      <c r="X2" s="217"/>
      <c r="Y2" s="217"/>
      <c r="Z2" s="217"/>
    </row>
    <row r="3" ht="27.6" spans="1:26">
      <c r="A3" s="194">
        <v>2</v>
      </c>
      <c r="B3" s="220" t="s">
        <v>617</v>
      </c>
      <c r="C3" s="221" t="s">
        <v>1439</v>
      </c>
      <c r="D3" s="217"/>
      <c r="E3" s="217"/>
      <c r="F3" s="217"/>
      <c r="G3" s="217"/>
      <c r="H3" s="217"/>
      <c r="I3" s="217"/>
      <c r="J3" s="217"/>
      <c r="K3" s="217"/>
      <c r="L3" s="217"/>
      <c r="M3" s="217"/>
      <c r="N3" s="217"/>
      <c r="O3" s="217"/>
      <c r="P3" s="217"/>
      <c r="Q3" s="217"/>
      <c r="R3" s="217"/>
      <c r="S3" s="217"/>
      <c r="T3" s="217"/>
      <c r="U3" s="217"/>
      <c r="V3" s="217"/>
      <c r="W3" s="217"/>
      <c r="X3" s="217"/>
      <c r="Y3" s="217"/>
      <c r="Z3" s="217"/>
    </row>
    <row r="4" ht="55.2" spans="1:26">
      <c r="A4" s="192">
        <v>3</v>
      </c>
      <c r="B4" s="218" t="s">
        <v>619</v>
      </c>
      <c r="C4" s="222" t="s">
        <v>1440</v>
      </c>
      <c r="D4" s="217"/>
      <c r="E4" s="217"/>
      <c r="F4" s="217"/>
      <c r="G4" s="217"/>
      <c r="H4" s="217"/>
      <c r="I4" s="217"/>
      <c r="J4" s="217"/>
      <c r="K4" s="217"/>
      <c r="L4" s="217"/>
      <c r="M4" s="217"/>
      <c r="N4" s="217"/>
      <c r="O4" s="217"/>
      <c r="P4" s="217"/>
      <c r="Q4" s="217"/>
      <c r="R4" s="217"/>
      <c r="S4" s="217"/>
      <c r="T4" s="217"/>
      <c r="U4" s="217"/>
      <c r="V4" s="217"/>
      <c r="W4" s="217"/>
      <c r="X4" s="217"/>
      <c r="Y4" s="217"/>
      <c r="Z4" s="217"/>
    </row>
    <row r="5" ht="27.6" spans="1:26">
      <c r="A5" s="195">
        <v>4</v>
      </c>
      <c r="B5" s="220" t="s">
        <v>621</v>
      </c>
      <c r="C5" s="221" t="s">
        <v>754</v>
      </c>
      <c r="D5" s="217"/>
      <c r="E5" s="217"/>
      <c r="F5" s="217"/>
      <c r="G5" s="217"/>
      <c r="H5" s="217"/>
      <c r="I5" s="217"/>
      <c r="J5" s="217"/>
      <c r="K5" s="217"/>
      <c r="L5" s="217"/>
      <c r="M5" s="217"/>
      <c r="N5" s="217"/>
      <c r="O5" s="217"/>
      <c r="P5" s="217"/>
      <c r="Q5" s="217"/>
      <c r="R5" s="217"/>
      <c r="S5" s="217"/>
      <c r="T5" s="217"/>
      <c r="U5" s="217"/>
      <c r="V5" s="217"/>
      <c r="W5" s="217"/>
      <c r="X5" s="217"/>
      <c r="Y5" s="217"/>
      <c r="Z5" s="217"/>
    </row>
    <row r="6" ht="69" spans="1:26">
      <c r="A6" s="195">
        <v>5</v>
      </c>
      <c r="B6" s="220" t="s">
        <v>623</v>
      </c>
      <c r="C6" s="221" t="s">
        <v>1441</v>
      </c>
      <c r="D6" s="217"/>
      <c r="E6" s="217"/>
      <c r="F6" s="217"/>
      <c r="G6" s="217"/>
      <c r="H6" s="217"/>
      <c r="I6" s="217"/>
      <c r="J6" s="217"/>
      <c r="K6" s="217"/>
      <c r="L6" s="217"/>
      <c r="M6" s="217"/>
      <c r="N6" s="217"/>
      <c r="O6" s="217"/>
      <c r="P6" s="217"/>
      <c r="Q6" s="217"/>
      <c r="R6" s="217"/>
      <c r="S6" s="217"/>
      <c r="T6" s="217"/>
      <c r="U6" s="217"/>
      <c r="V6" s="217"/>
      <c r="W6" s="217"/>
      <c r="X6" s="217"/>
      <c r="Y6" s="217"/>
      <c r="Z6" s="217"/>
    </row>
    <row r="7" ht="303.6" spans="1:26">
      <c r="A7" s="197">
        <v>6</v>
      </c>
      <c r="B7" s="223" t="s">
        <v>625</v>
      </c>
      <c r="C7" s="224" t="s">
        <v>1442</v>
      </c>
      <c r="D7" s="217"/>
      <c r="E7" s="217"/>
      <c r="F7" s="217"/>
      <c r="G7" s="217"/>
      <c r="H7" s="217"/>
      <c r="I7" s="217"/>
      <c r="J7" s="217"/>
      <c r="K7" s="217"/>
      <c r="L7" s="217"/>
      <c r="M7" s="217"/>
      <c r="N7" s="217"/>
      <c r="O7" s="217"/>
      <c r="P7" s="217"/>
      <c r="Q7" s="217"/>
      <c r="R7" s="217"/>
      <c r="S7" s="217"/>
      <c r="T7" s="217"/>
      <c r="U7" s="217"/>
      <c r="V7" s="217"/>
      <c r="W7" s="217"/>
      <c r="X7" s="217"/>
      <c r="Y7" s="217"/>
      <c r="Z7" s="217"/>
    </row>
    <row r="8" ht="13.8" spans="1:26">
      <c r="A8" s="198">
        <v>7</v>
      </c>
      <c r="B8" s="225" t="s">
        <v>707</v>
      </c>
      <c r="C8" s="221" t="s">
        <v>1443</v>
      </c>
      <c r="D8" s="217"/>
      <c r="E8" s="217"/>
      <c r="F8" s="217"/>
      <c r="G8" s="217"/>
      <c r="H8" s="217"/>
      <c r="I8" s="217"/>
      <c r="J8" s="217"/>
      <c r="K8" s="217"/>
      <c r="L8" s="217"/>
      <c r="M8" s="217"/>
      <c r="N8" s="217"/>
      <c r="O8" s="217"/>
      <c r="P8" s="217"/>
      <c r="Q8" s="217"/>
      <c r="R8" s="217"/>
      <c r="S8" s="217"/>
      <c r="T8" s="217"/>
      <c r="U8" s="217"/>
      <c r="V8" s="217"/>
      <c r="W8" s="217"/>
      <c r="X8" s="217"/>
      <c r="Y8" s="217"/>
      <c r="Z8" s="217"/>
    </row>
    <row r="9" ht="27.6" spans="1:26">
      <c r="A9" s="199"/>
      <c r="B9" s="226" t="s">
        <v>629</v>
      </c>
      <c r="C9" s="222" t="s">
        <v>1444</v>
      </c>
      <c r="D9" s="217"/>
      <c r="E9" s="217"/>
      <c r="F9" s="217"/>
      <c r="G9" s="217"/>
      <c r="H9" s="217"/>
      <c r="I9" s="217"/>
      <c r="J9" s="217"/>
      <c r="K9" s="217"/>
      <c r="L9" s="217"/>
      <c r="M9" s="217"/>
      <c r="N9" s="217"/>
      <c r="O9" s="217"/>
      <c r="P9" s="217"/>
      <c r="Q9" s="217"/>
      <c r="R9" s="217"/>
      <c r="S9" s="217"/>
      <c r="T9" s="217"/>
      <c r="U9" s="217"/>
      <c r="V9" s="217"/>
      <c r="W9" s="217"/>
      <c r="X9" s="217"/>
      <c r="Y9" s="217"/>
      <c r="Z9" s="217"/>
    </row>
    <row r="10" ht="13.8" spans="1:26">
      <c r="A10" s="200">
        <v>8</v>
      </c>
      <c r="B10" s="220" t="s">
        <v>631</v>
      </c>
      <c r="C10" s="221" t="s">
        <v>1445</v>
      </c>
      <c r="D10" s="217"/>
      <c r="E10" s="217"/>
      <c r="F10" s="217"/>
      <c r="G10" s="217"/>
      <c r="H10" s="217"/>
      <c r="I10" s="217"/>
      <c r="J10" s="217"/>
      <c r="K10" s="217"/>
      <c r="L10" s="217"/>
      <c r="M10" s="217"/>
      <c r="N10" s="217"/>
      <c r="O10" s="217"/>
      <c r="P10" s="217"/>
      <c r="Q10" s="217"/>
      <c r="R10" s="217"/>
      <c r="S10" s="217"/>
      <c r="T10" s="217"/>
      <c r="U10" s="217"/>
      <c r="V10" s="217"/>
      <c r="W10" s="217"/>
      <c r="X10" s="217"/>
      <c r="Y10" s="217"/>
      <c r="Z10" s="217"/>
    </row>
    <row r="11" ht="27.6" spans="1:26">
      <c r="A11" s="195">
        <v>9</v>
      </c>
      <c r="B11" s="218" t="s">
        <v>633</v>
      </c>
      <c r="C11" s="222" t="s">
        <v>950</v>
      </c>
      <c r="D11" s="217"/>
      <c r="E11" s="217"/>
      <c r="F11" s="217"/>
      <c r="G11" s="217"/>
      <c r="H11" s="217"/>
      <c r="I11" s="217"/>
      <c r="J11" s="217"/>
      <c r="K11" s="217"/>
      <c r="L11" s="217"/>
      <c r="M11" s="217"/>
      <c r="N11" s="217"/>
      <c r="O11" s="217"/>
      <c r="P11" s="217"/>
      <c r="Q11" s="217"/>
      <c r="R11" s="217"/>
      <c r="S11" s="217"/>
      <c r="T11" s="217"/>
      <c r="U11" s="217"/>
      <c r="V11" s="217"/>
      <c r="W11" s="217"/>
      <c r="X11" s="217"/>
      <c r="Y11" s="217"/>
      <c r="Z11" s="217"/>
    </row>
    <row r="12" ht="27.6" spans="1:26">
      <c r="A12" s="195">
        <v>10</v>
      </c>
      <c r="B12" s="220" t="s">
        <v>635</v>
      </c>
      <c r="C12" s="221" t="s">
        <v>636</v>
      </c>
      <c r="D12" s="217"/>
      <c r="E12" s="217"/>
      <c r="F12" s="217"/>
      <c r="G12" s="217"/>
      <c r="H12" s="217"/>
      <c r="I12" s="217"/>
      <c r="J12" s="217"/>
      <c r="K12" s="217"/>
      <c r="L12" s="217"/>
      <c r="M12" s="217"/>
      <c r="N12" s="217"/>
      <c r="O12" s="217"/>
      <c r="P12" s="217"/>
      <c r="Q12" s="217"/>
      <c r="R12" s="217"/>
      <c r="S12" s="217"/>
      <c r="T12" s="217"/>
      <c r="U12" s="217"/>
      <c r="V12" s="217"/>
      <c r="W12" s="217"/>
      <c r="X12" s="217"/>
      <c r="Y12" s="217"/>
      <c r="Z12" s="217"/>
    </row>
    <row r="13" ht="13.8" spans="1:26">
      <c r="A13" s="195">
        <v>11</v>
      </c>
      <c r="B13" s="220" t="s">
        <v>637</v>
      </c>
      <c r="C13" s="221" t="s">
        <v>638</v>
      </c>
      <c r="D13" s="217"/>
      <c r="E13" s="217"/>
      <c r="F13" s="217"/>
      <c r="G13" s="217"/>
      <c r="H13" s="217"/>
      <c r="I13" s="217"/>
      <c r="J13" s="217"/>
      <c r="K13" s="217"/>
      <c r="L13" s="217"/>
      <c r="M13" s="217"/>
      <c r="N13" s="217"/>
      <c r="O13" s="217"/>
      <c r="P13" s="217"/>
      <c r="Q13" s="217"/>
      <c r="R13" s="217"/>
      <c r="S13" s="217"/>
      <c r="T13" s="217"/>
      <c r="U13" s="217"/>
      <c r="V13" s="217"/>
      <c r="W13" s="217"/>
      <c r="X13" s="217"/>
      <c r="Y13" s="217"/>
      <c r="Z13" s="217"/>
    </row>
    <row r="14" ht="27.6" spans="1:26">
      <c r="A14" s="195">
        <v>12</v>
      </c>
      <c r="B14" s="220" t="s">
        <v>639</v>
      </c>
      <c r="C14" s="221" t="s">
        <v>1446</v>
      </c>
      <c r="D14" s="217"/>
      <c r="E14" s="217"/>
      <c r="F14" s="217"/>
      <c r="G14" s="217"/>
      <c r="H14" s="217"/>
      <c r="I14" s="217"/>
      <c r="J14" s="217"/>
      <c r="K14" s="217"/>
      <c r="L14" s="217"/>
      <c r="M14" s="217"/>
      <c r="N14" s="217"/>
      <c r="O14" s="217"/>
      <c r="P14" s="217"/>
      <c r="Q14" s="217"/>
      <c r="R14" s="217"/>
      <c r="S14" s="217"/>
      <c r="T14" s="217"/>
      <c r="U14" s="217"/>
      <c r="V14" s="217"/>
      <c r="W14" s="217"/>
      <c r="X14" s="217"/>
      <c r="Y14" s="217"/>
      <c r="Z14" s="217"/>
    </row>
    <row r="15" ht="27.6" spans="1:26">
      <c r="A15" s="195">
        <v>13</v>
      </c>
      <c r="B15" s="227" t="s">
        <v>641</v>
      </c>
      <c r="C15" s="222" t="s">
        <v>1447</v>
      </c>
      <c r="D15" s="217"/>
      <c r="E15" s="217"/>
      <c r="F15" s="217"/>
      <c r="G15" s="217"/>
      <c r="H15" s="217"/>
      <c r="I15" s="217"/>
      <c r="J15" s="217"/>
      <c r="K15" s="217"/>
      <c r="L15" s="217"/>
      <c r="M15" s="217"/>
      <c r="N15" s="217"/>
      <c r="O15" s="217"/>
      <c r="P15" s="217"/>
      <c r="Q15" s="217"/>
      <c r="R15" s="217"/>
      <c r="S15" s="217"/>
      <c r="T15" s="217"/>
      <c r="U15" s="217"/>
      <c r="V15" s="217"/>
      <c r="W15" s="217"/>
      <c r="X15" s="217"/>
      <c r="Y15" s="217"/>
      <c r="Z15" s="217"/>
    </row>
    <row r="16" ht="88.5" customHeight="1" spans="1:26">
      <c r="A16" s="195">
        <v>14</v>
      </c>
      <c r="B16" s="220" t="s">
        <v>643</v>
      </c>
      <c r="C16" s="221" t="s">
        <v>1448</v>
      </c>
      <c r="D16" s="217"/>
      <c r="E16" s="217"/>
      <c r="F16" s="217"/>
      <c r="G16" s="217"/>
      <c r="H16" s="217"/>
      <c r="I16" s="217"/>
      <c r="J16" s="217"/>
      <c r="K16" s="217"/>
      <c r="L16" s="217"/>
      <c r="M16" s="217"/>
      <c r="N16" s="217"/>
      <c r="O16" s="217"/>
      <c r="P16" s="217"/>
      <c r="Q16" s="217"/>
      <c r="R16" s="217"/>
      <c r="S16" s="217"/>
      <c r="T16" s="217"/>
      <c r="U16" s="217"/>
      <c r="V16" s="217"/>
      <c r="W16" s="217"/>
      <c r="X16" s="217"/>
      <c r="Y16" s="217"/>
      <c r="Z16" s="217"/>
    </row>
    <row r="17" ht="13.8" spans="1:26">
      <c r="A17" s="195">
        <v>15</v>
      </c>
      <c r="B17" s="218" t="s">
        <v>645</v>
      </c>
      <c r="C17" s="222" t="s">
        <v>1449</v>
      </c>
      <c r="D17" s="217"/>
      <c r="E17" s="217"/>
      <c r="F17" s="217"/>
      <c r="G17" s="217"/>
      <c r="H17" s="217"/>
      <c r="I17" s="217"/>
      <c r="J17" s="217"/>
      <c r="K17" s="217"/>
      <c r="L17" s="217"/>
      <c r="M17" s="217"/>
      <c r="N17" s="217"/>
      <c r="O17" s="217"/>
      <c r="P17" s="217"/>
      <c r="Q17" s="217"/>
      <c r="R17" s="217"/>
      <c r="S17" s="217"/>
      <c r="T17" s="217"/>
      <c r="U17" s="217"/>
      <c r="V17" s="217"/>
      <c r="W17" s="217"/>
      <c r="X17" s="217"/>
      <c r="Y17" s="217"/>
      <c r="Z17" s="217"/>
    </row>
    <row r="18" ht="27.6" spans="1:26">
      <c r="A18" s="197">
        <v>16</v>
      </c>
      <c r="B18" s="218" t="s">
        <v>647</v>
      </c>
      <c r="C18" s="222" t="s">
        <v>1450</v>
      </c>
      <c r="D18" s="217"/>
      <c r="E18" s="217"/>
      <c r="F18" s="217"/>
      <c r="G18" s="217"/>
      <c r="H18" s="217"/>
      <c r="I18" s="217"/>
      <c r="J18" s="217"/>
      <c r="K18" s="217"/>
      <c r="L18" s="217"/>
      <c r="M18" s="217"/>
      <c r="N18" s="217"/>
      <c r="O18" s="217"/>
      <c r="P18" s="217"/>
      <c r="Q18" s="217"/>
      <c r="R18" s="217"/>
      <c r="S18" s="217"/>
      <c r="T18" s="217"/>
      <c r="U18" s="217"/>
      <c r="V18" s="217"/>
      <c r="W18" s="217"/>
      <c r="X18" s="217"/>
      <c r="Y18" s="217"/>
      <c r="Z18" s="217"/>
    </row>
    <row r="19" ht="15.75" customHeight="1" spans="1:26">
      <c r="A19" s="201"/>
      <c r="B19" s="220" t="s">
        <v>649</v>
      </c>
      <c r="C19" s="222" t="s">
        <v>1451</v>
      </c>
      <c r="D19" s="217"/>
      <c r="E19" s="217"/>
      <c r="F19" s="217"/>
      <c r="G19" s="217"/>
      <c r="H19" s="217"/>
      <c r="I19" s="217"/>
      <c r="J19" s="217"/>
      <c r="K19" s="217"/>
      <c r="L19" s="217"/>
      <c r="M19" s="217"/>
      <c r="N19" s="217"/>
      <c r="O19" s="217"/>
      <c r="P19" s="217"/>
      <c r="Q19" s="217"/>
      <c r="R19" s="217"/>
      <c r="S19" s="217"/>
      <c r="T19" s="217"/>
      <c r="U19" s="217"/>
      <c r="V19" s="217"/>
      <c r="W19" s="217"/>
      <c r="X19" s="217"/>
      <c r="Y19" s="217"/>
      <c r="Z19" s="217"/>
    </row>
    <row r="20" ht="15.75" customHeight="1" spans="1:26">
      <c r="A20" s="202"/>
      <c r="B20" s="220" t="s">
        <v>651</v>
      </c>
      <c r="C20" s="221" t="s">
        <v>1452</v>
      </c>
      <c r="D20" s="217"/>
      <c r="E20" s="217"/>
      <c r="F20" s="217"/>
      <c r="G20" s="217"/>
      <c r="H20" s="217"/>
      <c r="I20" s="217"/>
      <c r="J20" s="217"/>
      <c r="K20" s="217"/>
      <c r="L20" s="217"/>
      <c r="M20" s="217"/>
      <c r="N20" s="217"/>
      <c r="O20" s="217"/>
      <c r="P20" s="217"/>
      <c r="Q20" s="217"/>
      <c r="R20" s="217"/>
      <c r="S20" s="217"/>
      <c r="T20" s="217"/>
      <c r="U20" s="217"/>
      <c r="V20" s="217"/>
      <c r="W20" s="217"/>
      <c r="X20" s="217"/>
      <c r="Y20" s="217"/>
      <c r="Z20" s="217"/>
    </row>
    <row r="21" ht="12" customHeight="1" spans="1:26">
      <c r="A21" s="26">
        <v>17</v>
      </c>
      <c r="B21" s="27" t="s">
        <v>653</v>
      </c>
      <c r="C21" s="28" t="s">
        <v>180</v>
      </c>
      <c r="D21" s="217"/>
      <c r="E21" s="217"/>
      <c r="F21" s="217"/>
      <c r="G21" s="217"/>
      <c r="H21" s="217"/>
      <c r="I21" s="217"/>
      <c r="J21" s="217"/>
      <c r="K21" s="217"/>
      <c r="L21" s="217"/>
      <c r="M21" s="217"/>
      <c r="N21" s="217"/>
      <c r="O21" s="217"/>
      <c r="P21" s="217"/>
      <c r="Q21" s="217"/>
      <c r="R21" s="217"/>
      <c r="S21" s="217"/>
      <c r="T21" s="217"/>
      <c r="U21" s="217"/>
      <c r="V21" s="217"/>
      <c r="W21" s="217"/>
      <c r="X21" s="217"/>
      <c r="Y21" s="217"/>
      <c r="Z21" s="217"/>
    </row>
    <row r="22" ht="12" customHeight="1" spans="1:26">
      <c r="A22" s="26">
        <v>21</v>
      </c>
      <c r="B22" s="27" t="s">
        <v>654</v>
      </c>
      <c r="C22" s="28" t="s">
        <v>1453</v>
      </c>
      <c r="D22" s="217"/>
      <c r="E22" s="217"/>
      <c r="F22" s="217"/>
      <c r="G22" s="217"/>
      <c r="H22" s="217"/>
      <c r="I22" s="217"/>
      <c r="J22" s="217"/>
      <c r="K22" s="217"/>
      <c r="L22" s="217"/>
      <c r="M22" s="217"/>
      <c r="N22" s="217"/>
      <c r="O22" s="217"/>
      <c r="P22" s="217"/>
      <c r="Q22" s="217"/>
      <c r="R22" s="217"/>
      <c r="S22" s="217"/>
      <c r="T22" s="217"/>
      <c r="U22" s="217"/>
      <c r="V22" s="217"/>
      <c r="W22" s="217"/>
      <c r="X22" s="217"/>
      <c r="Y22" s="217"/>
      <c r="Z22" s="217"/>
    </row>
    <row r="23" ht="12" customHeight="1" spans="1:26">
      <c r="A23" s="217"/>
      <c r="B23" s="217"/>
      <c r="C23" s="217"/>
      <c r="D23" s="217"/>
      <c r="E23" s="217"/>
      <c r="F23" s="217"/>
      <c r="G23" s="217"/>
      <c r="H23" s="217"/>
      <c r="I23" s="217"/>
      <c r="J23" s="217"/>
      <c r="K23" s="217"/>
      <c r="L23" s="217"/>
      <c r="M23" s="217"/>
      <c r="N23" s="217"/>
      <c r="O23" s="217"/>
      <c r="P23" s="217"/>
      <c r="Q23" s="217"/>
      <c r="R23" s="217"/>
      <c r="S23" s="217"/>
      <c r="T23" s="217"/>
      <c r="U23" s="217"/>
      <c r="V23" s="217"/>
      <c r="W23" s="217"/>
      <c r="X23" s="217"/>
      <c r="Y23" s="217"/>
      <c r="Z23" s="217"/>
    </row>
    <row r="24" ht="12" customHeight="1" spans="1:26">
      <c r="A24" s="217"/>
      <c r="B24" s="217"/>
      <c r="C24" s="217"/>
      <c r="D24" s="217"/>
      <c r="E24" s="217"/>
      <c r="F24" s="217"/>
      <c r="G24" s="217"/>
      <c r="H24" s="217"/>
      <c r="I24" s="217"/>
      <c r="J24" s="217"/>
      <c r="K24" s="217"/>
      <c r="L24" s="217"/>
      <c r="M24" s="217"/>
      <c r="N24" s="217"/>
      <c r="O24" s="217"/>
      <c r="P24" s="217"/>
      <c r="Q24" s="217"/>
      <c r="R24" s="217"/>
      <c r="S24" s="217"/>
      <c r="T24" s="217"/>
      <c r="U24" s="217"/>
      <c r="V24" s="217"/>
      <c r="W24" s="217"/>
      <c r="X24" s="217"/>
      <c r="Y24" s="217"/>
      <c r="Z24" s="217"/>
    </row>
    <row r="25" ht="12" customHeight="1" spans="1:26">
      <c r="A25" s="217"/>
      <c r="B25" s="217"/>
      <c r="C25" s="217"/>
      <c r="D25" s="217"/>
      <c r="E25" s="217"/>
      <c r="F25" s="217"/>
      <c r="G25" s="217"/>
      <c r="H25" s="217"/>
      <c r="I25" s="217"/>
      <c r="J25" s="217"/>
      <c r="K25" s="217"/>
      <c r="L25" s="217"/>
      <c r="M25" s="217"/>
      <c r="N25" s="217"/>
      <c r="O25" s="217"/>
      <c r="P25" s="217"/>
      <c r="Q25" s="217"/>
      <c r="R25" s="217"/>
      <c r="S25" s="217"/>
      <c r="T25" s="217"/>
      <c r="U25" s="217"/>
      <c r="V25" s="217"/>
      <c r="W25" s="217"/>
      <c r="X25" s="217"/>
      <c r="Y25" s="217"/>
      <c r="Z25" s="217"/>
    </row>
    <row r="26" ht="12" customHeight="1" spans="1:26">
      <c r="A26" s="217"/>
      <c r="B26" s="217"/>
      <c r="C26" s="217"/>
      <c r="D26" s="217"/>
      <c r="E26" s="217"/>
      <c r="F26" s="217"/>
      <c r="G26" s="217"/>
      <c r="H26" s="217"/>
      <c r="I26" s="217"/>
      <c r="J26" s="217"/>
      <c r="K26" s="217"/>
      <c r="L26" s="217"/>
      <c r="M26" s="217"/>
      <c r="N26" s="217"/>
      <c r="O26" s="217"/>
      <c r="P26" s="217"/>
      <c r="Q26" s="217"/>
      <c r="R26" s="217"/>
      <c r="S26" s="217"/>
      <c r="T26" s="217"/>
      <c r="U26" s="217"/>
      <c r="V26" s="217"/>
      <c r="W26" s="217"/>
      <c r="X26" s="217"/>
      <c r="Y26" s="217"/>
      <c r="Z26" s="217"/>
    </row>
    <row r="27" ht="12" customHeight="1" spans="1:26">
      <c r="A27" s="217"/>
      <c r="B27" s="217"/>
      <c r="C27" s="217"/>
      <c r="D27" s="217"/>
      <c r="E27" s="217"/>
      <c r="F27" s="217"/>
      <c r="G27" s="217"/>
      <c r="H27" s="217"/>
      <c r="I27" s="217"/>
      <c r="J27" s="217"/>
      <c r="K27" s="217"/>
      <c r="L27" s="217"/>
      <c r="M27" s="217"/>
      <c r="N27" s="217"/>
      <c r="O27" s="217"/>
      <c r="P27" s="217"/>
      <c r="Q27" s="217"/>
      <c r="R27" s="217"/>
      <c r="S27" s="217"/>
      <c r="T27" s="217"/>
      <c r="U27" s="217"/>
      <c r="V27" s="217"/>
      <c r="W27" s="217"/>
      <c r="X27" s="217"/>
      <c r="Y27" s="217"/>
      <c r="Z27" s="217"/>
    </row>
    <row r="28" ht="12" customHeight="1" spans="1:26">
      <c r="A28" s="217"/>
      <c r="B28" s="217"/>
      <c r="C28" s="217"/>
      <c r="D28" s="217"/>
      <c r="E28" s="217"/>
      <c r="F28" s="217"/>
      <c r="G28" s="217"/>
      <c r="H28" s="217"/>
      <c r="I28" s="217"/>
      <c r="J28" s="217"/>
      <c r="K28" s="217"/>
      <c r="L28" s="217"/>
      <c r="M28" s="217"/>
      <c r="N28" s="217"/>
      <c r="O28" s="217"/>
      <c r="P28" s="217"/>
      <c r="Q28" s="217"/>
      <c r="R28" s="217"/>
      <c r="S28" s="217"/>
      <c r="T28" s="217"/>
      <c r="U28" s="217"/>
      <c r="V28" s="217"/>
      <c r="W28" s="217"/>
      <c r="X28" s="217"/>
      <c r="Y28" s="217"/>
      <c r="Z28" s="217"/>
    </row>
    <row r="29" ht="12" customHeight="1" spans="1:26">
      <c r="A29" s="217"/>
      <c r="B29" s="217"/>
      <c r="C29" s="217"/>
      <c r="D29" s="217"/>
      <c r="E29" s="217"/>
      <c r="F29" s="217"/>
      <c r="G29" s="217"/>
      <c r="H29" s="217"/>
      <c r="I29" s="217"/>
      <c r="J29" s="217"/>
      <c r="K29" s="217"/>
      <c r="L29" s="217"/>
      <c r="M29" s="217"/>
      <c r="N29" s="217"/>
      <c r="O29" s="217"/>
      <c r="P29" s="217"/>
      <c r="Q29" s="217"/>
      <c r="R29" s="217"/>
      <c r="S29" s="217"/>
      <c r="T29" s="217"/>
      <c r="U29" s="217"/>
      <c r="V29" s="217"/>
      <c r="W29" s="217"/>
      <c r="X29" s="217"/>
      <c r="Y29" s="217"/>
      <c r="Z29" s="217"/>
    </row>
    <row r="30" ht="12" customHeight="1" spans="1:26">
      <c r="A30" s="217"/>
      <c r="B30" s="217"/>
      <c r="C30" s="217"/>
      <c r="D30" s="217"/>
      <c r="E30" s="217"/>
      <c r="F30" s="217"/>
      <c r="G30" s="217"/>
      <c r="H30" s="217"/>
      <c r="I30" s="217"/>
      <c r="J30" s="217"/>
      <c r="K30" s="217"/>
      <c r="L30" s="217"/>
      <c r="M30" s="217"/>
      <c r="N30" s="217"/>
      <c r="O30" s="217"/>
      <c r="P30" s="217"/>
      <c r="Q30" s="217"/>
      <c r="R30" s="217"/>
      <c r="S30" s="217"/>
      <c r="T30" s="217"/>
      <c r="U30" s="217"/>
      <c r="V30" s="217"/>
      <c r="W30" s="217"/>
      <c r="X30" s="217"/>
      <c r="Y30" s="217"/>
      <c r="Z30" s="217"/>
    </row>
    <row r="31" ht="12" customHeight="1" spans="1:26">
      <c r="A31" s="217"/>
      <c r="B31" s="217"/>
      <c r="C31" s="217"/>
      <c r="D31" s="217"/>
      <c r="E31" s="217"/>
      <c r="F31" s="217"/>
      <c r="G31" s="217"/>
      <c r="H31" s="217"/>
      <c r="I31" s="217"/>
      <c r="J31" s="217"/>
      <c r="K31" s="217"/>
      <c r="L31" s="217"/>
      <c r="M31" s="217"/>
      <c r="N31" s="217"/>
      <c r="O31" s="217"/>
      <c r="P31" s="217"/>
      <c r="Q31" s="217"/>
      <c r="R31" s="217"/>
      <c r="S31" s="217"/>
      <c r="T31" s="217"/>
      <c r="U31" s="217"/>
      <c r="V31" s="217"/>
      <c r="W31" s="217"/>
      <c r="X31" s="217"/>
      <c r="Y31" s="217"/>
      <c r="Z31" s="217"/>
    </row>
    <row r="32" ht="12" customHeight="1" spans="1:26">
      <c r="A32" s="217"/>
      <c r="B32" s="217"/>
      <c r="C32" s="217"/>
      <c r="D32" s="217"/>
      <c r="E32" s="217"/>
      <c r="F32" s="217"/>
      <c r="G32" s="217"/>
      <c r="H32" s="217"/>
      <c r="I32" s="217"/>
      <c r="J32" s="217"/>
      <c r="K32" s="217"/>
      <c r="L32" s="217"/>
      <c r="M32" s="217"/>
      <c r="N32" s="217"/>
      <c r="O32" s="217"/>
      <c r="P32" s="217"/>
      <c r="Q32" s="217"/>
      <c r="R32" s="217"/>
      <c r="S32" s="217"/>
      <c r="T32" s="217"/>
      <c r="U32" s="217"/>
      <c r="V32" s="217"/>
      <c r="W32" s="217"/>
      <c r="X32" s="217"/>
      <c r="Y32" s="217"/>
      <c r="Z32" s="217"/>
    </row>
    <row r="33" ht="12" customHeight="1" spans="1:26">
      <c r="A33" s="217"/>
      <c r="B33" s="217"/>
      <c r="C33" s="217"/>
      <c r="D33" s="217"/>
      <c r="E33" s="217"/>
      <c r="F33" s="217"/>
      <c r="G33" s="217"/>
      <c r="H33" s="217"/>
      <c r="I33" s="217"/>
      <c r="J33" s="217"/>
      <c r="K33" s="217"/>
      <c r="L33" s="217"/>
      <c r="M33" s="217"/>
      <c r="N33" s="217"/>
      <c r="O33" s="217"/>
      <c r="P33" s="217"/>
      <c r="Q33" s="217"/>
      <c r="R33" s="217"/>
      <c r="S33" s="217"/>
      <c r="T33" s="217"/>
      <c r="U33" s="217"/>
      <c r="V33" s="217"/>
      <c r="W33" s="217"/>
      <c r="X33" s="217"/>
      <c r="Y33" s="217"/>
      <c r="Z33" s="217"/>
    </row>
    <row r="34" ht="12" customHeight="1" spans="1:26">
      <c r="A34" s="217"/>
      <c r="B34" s="217"/>
      <c r="C34" s="217"/>
      <c r="D34" s="217"/>
      <c r="E34" s="217"/>
      <c r="F34" s="217"/>
      <c r="G34" s="217"/>
      <c r="H34" s="217"/>
      <c r="I34" s="217"/>
      <c r="J34" s="217"/>
      <c r="K34" s="217"/>
      <c r="L34" s="217"/>
      <c r="M34" s="217"/>
      <c r="N34" s="217"/>
      <c r="O34" s="217"/>
      <c r="P34" s="217"/>
      <c r="Q34" s="217"/>
      <c r="R34" s="217"/>
      <c r="S34" s="217"/>
      <c r="T34" s="217"/>
      <c r="U34" s="217"/>
      <c r="V34" s="217"/>
      <c r="W34" s="217"/>
      <c r="X34" s="217"/>
      <c r="Y34" s="217"/>
      <c r="Z34" s="217"/>
    </row>
    <row r="35" ht="12" customHeight="1" spans="1:26">
      <c r="A35" s="217"/>
      <c r="B35" s="217"/>
      <c r="C35" s="217"/>
      <c r="D35" s="217"/>
      <c r="E35" s="217"/>
      <c r="F35" s="217"/>
      <c r="G35" s="217"/>
      <c r="H35" s="217"/>
      <c r="I35" s="217"/>
      <c r="J35" s="217"/>
      <c r="K35" s="217"/>
      <c r="L35" s="217"/>
      <c r="M35" s="217"/>
      <c r="N35" s="217"/>
      <c r="O35" s="217"/>
      <c r="P35" s="217"/>
      <c r="Q35" s="217"/>
      <c r="R35" s="217"/>
      <c r="S35" s="217"/>
      <c r="T35" s="217"/>
      <c r="U35" s="217"/>
      <c r="V35" s="217"/>
      <c r="W35" s="217"/>
      <c r="X35" s="217"/>
      <c r="Y35" s="217"/>
      <c r="Z35" s="217"/>
    </row>
    <row r="36" ht="12" customHeight="1" spans="1:26">
      <c r="A36" s="217"/>
      <c r="B36" s="217"/>
      <c r="C36" s="217"/>
      <c r="D36" s="217"/>
      <c r="E36" s="217"/>
      <c r="F36" s="217"/>
      <c r="G36" s="217"/>
      <c r="H36" s="217"/>
      <c r="I36" s="217"/>
      <c r="J36" s="217"/>
      <c r="K36" s="217"/>
      <c r="L36" s="217"/>
      <c r="M36" s="217"/>
      <c r="N36" s="217"/>
      <c r="O36" s="217"/>
      <c r="P36" s="217"/>
      <c r="Q36" s="217"/>
      <c r="R36" s="217"/>
      <c r="S36" s="217"/>
      <c r="T36" s="217"/>
      <c r="U36" s="217"/>
      <c r="V36" s="217"/>
      <c r="W36" s="217"/>
      <c r="X36" s="217"/>
      <c r="Y36" s="217"/>
      <c r="Z36" s="217"/>
    </row>
    <row r="37" ht="12" customHeight="1" spans="1:26">
      <c r="A37" s="217"/>
      <c r="B37" s="217"/>
      <c r="C37" s="217"/>
      <c r="D37" s="217"/>
      <c r="E37" s="217"/>
      <c r="F37" s="217"/>
      <c r="G37" s="217"/>
      <c r="H37" s="217"/>
      <c r="I37" s="217"/>
      <c r="J37" s="217"/>
      <c r="K37" s="217"/>
      <c r="L37" s="217"/>
      <c r="M37" s="217"/>
      <c r="N37" s="217"/>
      <c r="O37" s="217"/>
      <c r="P37" s="217"/>
      <c r="Q37" s="217"/>
      <c r="R37" s="217"/>
      <c r="S37" s="217"/>
      <c r="T37" s="217"/>
      <c r="U37" s="217"/>
      <c r="V37" s="217"/>
      <c r="W37" s="217"/>
      <c r="X37" s="217"/>
      <c r="Y37" s="217"/>
      <c r="Z37" s="217"/>
    </row>
    <row r="38" ht="12" customHeight="1" spans="1:26">
      <c r="A38" s="217"/>
      <c r="B38" s="217"/>
      <c r="C38" s="217"/>
      <c r="D38" s="217"/>
      <c r="E38" s="217"/>
      <c r="F38" s="217"/>
      <c r="G38" s="217"/>
      <c r="H38" s="217"/>
      <c r="I38" s="217"/>
      <c r="J38" s="217"/>
      <c r="K38" s="217"/>
      <c r="L38" s="217"/>
      <c r="M38" s="217"/>
      <c r="N38" s="217"/>
      <c r="O38" s="217"/>
      <c r="P38" s="217"/>
      <c r="Q38" s="217"/>
      <c r="R38" s="217"/>
      <c r="S38" s="217"/>
      <c r="T38" s="217"/>
      <c r="U38" s="217"/>
      <c r="V38" s="217"/>
      <c r="W38" s="217"/>
      <c r="X38" s="217"/>
      <c r="Y38" s="217"/>
      <c r="Z38" s="217"/>
    </row>
    <row r="39" ht="12" customHeight="1" spans="1:26">
      <c r="A39" s="217"/>
      <c r="B39" s="217"/>
      <c r="C39" s="217"/>
      <c r="D39" s="217"/>
      <c r="E39" s="217"/>
      <c r="F39" s="217"/>
      <c r="G39" s="217"/>
      <c r="H39" s="217"/>
      <c r="I39" s="217"/>
      <c r="J39" s="217"/>
      <c r="K39" s="217"/>
      <c r="L39" s="217"/>
      <c r="M39" s="217"/>
      <c r="N39" s="217"/>
      <c r="O39" s="217"/>
      <c r="P39" s="217"/>
      <c r="Q39" s="217"/>
      <c r="R39" s="217"/>
      <c r="S39" s="217"/>
      <c r="T39" s="217"/>
      <c r="U39" s="217"/>
      <c r="V39" s="217"/>
      <c r="W39" s="217"/>
      <c r="X39" s="217"/>
      <c r="Y39" s="217"/>
      <c r="Z39" s="217"/>
    </row>
    <row r="40" ht="12" customHeight="1" spans="1:26">
      <c r="A40" s="217"/>
      <c r="B40" s="217"/>
      <c r="C40" s="217"/>
      <c r="D40" s="217"/>
      <c r="E40" s="217"/>
      <c r="F40" s="217"/>
      <c r="G40" s="217"/>
      <c r="H40" s="217"/>
      <c r="I40" s="217"/>
      <c r="J40" s="217"/>
      <c r="K40" s="217"/>
      <c r="L40" s="217"/>
      <c r="M40" s="217"/>
      <c r="N40" s="217"/>
      <c r="O40" s="217"/>
      <c r="P40" s="217"/>
      <c r="Q40" s="217"/>
      <c r="R40" s="217"/>
      <c r="S40" s="217"/>
      <c r="T40" s="217"/>
      <c r="U40" s="217"/>
      <c r="V40" s="217"/>
      <c r="W40" s="217"/>
      <c r="X40" s="217"/>
      <c r="Y40" s="217"/>
      <c r="Z40" s="217"/>
    </row>
    <row r="41" ht="12" customHeight="1" spans="1:26">
      <c r="A41" s="217"/>
      <c r="B41" s="217"/>
      <c r="C41" s="217"/>
      <c r="D41" s="217"/>
      <c r="E41" s="217"/>
      <c r="F41" s="217"/>
      <c r="G41" s="217"/>
      <c r="H41" s="217"/>
      <c r="I41" s="217"/>
      <c r="J41" s="217"/>
      <c r="K41" s="217"/>
      <c r="L41" s="217"/>
      <c r="M41" s="217"/>
      <c r="N41" s="217"/>
      <c r="O41" s="217"/>
      <c r="P41" s="217"/>
      <c r="Q41" s="217"/>
      <c r="R41" s="217"/>
      <c r="S41" s="217"/>
      <c r="T41" s="217"/>
      <c r="U41" s="217"/>
      <c r="V41" s="217"/>
      <c r="W41" s="217"/>
      <c r="X41" s="217"/>
      <c r="Y41" s="217"/>
      <c r="Z41" s="217"/>
    </row>
    <row r="42" ht="12" customHeight="1" spans="1:26">
      <c r="A42" s="217"/>
      <c r="B42" s="217"/>
      <c r="C42" s="217"/>
      <c r="D42" s="217"/>
      <c r="E42" s="217"/>
      <c r="F42" s="217"/>
      <c r="G42" s="217"/>
      <c r="H42" s="217"/>
      <c r="I42" s="217"/>
      <c r="J42" s="217"/>
      <c r="K42" s="217"/>
      <c r="L42" s="217"/>
      <c r="M42" s="217"/>
      <c r="N42" s="217"/>
      <c r="O42" s="217"/>
      <c r="P42" s="217"/>
      <c r="Q42" s="217"/>
      <c r="R42" s="217"/>
      <c r="S42" s="217"/>
      <c r="T42" s="217"/>
      <c r="U42" s="217"/>
      <c r="V42" s="217"/>
      <c r="W42" s="217"/>
      <c r="X42" s="217"/>
      <c r="Y42" s="217"/>
      <c r="Z42" s="217"/>
    </row>
    <row r="43" ht="12" customHeight="1" spans="1:26">
      <c r="A43" s="217"/>
      <c r="B43" s="217"/>
      <c r="C43" s="217"/>
      <c r="D43" s="217"/>
      <c r="E43" s="217"/>
      <c r="F43" s="217"/>
      <c r="G43" s="217"/>
      <c r="H43" s="217"/>
      <c r="I43" s="217"/>
      <c r="J43" s="217"/>
      <c r="K43" s="217"/>
      <c r="L43" s="217"/>
      <c r="M43" s="217"/>
      <c r="N43" s="217"/>
      <c r="O43" s="217"/>
      <c r="P43" s="217"/>
      <c r="Q43" s="217"/>
      <c r="R43" s="217"/>
      <c r="S43" s="217"/>
      <c r="T43" s="217"/>
      <c r="U43" s="217"/>
      <c r="V43" s="217"/>
      <c r="W43" s="217"/>
      <c r="X43" s="217"/>
      <c r="Y43" s="217"/>
      <c r="Z43" s="217"/>
    </row>
    <row r="44" ht="12" customHeight="1" spans="1:26">
      <c r="A44" s="217"/>
      <c r="B44" s="217"/>
      <c r="C44" s="217"/>
      <c r="D44" s="217"/>
      <c r="E44" s="217"/>
      <c r="F44" s="217"/>
      <c r="G44" s="217"/>
      <c r="H44" s="217"/>
      <c r="I44" s="217"/>
      <c r="J44" s="217"/>
      <c r="K44" s="217"/>
      <c r="L44" s="217"/>
      <c r="M44" s="217"/>
      <c r="N44" s="217"/>
      <c r="O44" s="217"/>
      <c r="P44" s="217"/>
      <c r="Q44" s="217"/>
      <c r="R44" s="217"/>
      <c r="S44" s="217"/>
      <c r="T44" s="217"/>
      <c r="U44" s="217"/>
      <c r="V44" s="217"/>
      <c r="W44" s="217"/>
      <c r="X44" s="217"/>
      <c r="Y44" s="217"/>
      <c r="Z44" s="217"/>
    </row>
    <row r="45" ht="12" customHeight="1" spans="1:26">
      <c r="A45" s="217"/>
      <c r="B45" s="217"/>
      <c r="C45" s="217"/>
      <c r="D45" s="217"/>
      <c r="E45" s="217"/>
      <c r="F45" s="217"/>
      <c r="G45" s="217"/>
      <c r="H45" s="217"/>
      <c r="I45" s="217"/>
      <c r="J45" s="217"/>
      <c r="K45" s="217"/>
      <c r="L45" s="217"/>
      <c r="M45" s="217"/>
      <c r="N45" s="217"/>
      <c r="O45" s="217"/>
      <c r="P45" s="217"/>
      <c r="Q45" s="217"/>
      <c r="R45" s="217"/>
      <c r="S45" s="217"/>
      <c r="T45" s="217"/>
      <c r="U45" s="217"/>
      <c r="V45" s="217"/>
      <c r="W45" s="217"/>
      <c r="X45" s="217"/>
      <c r="Y45" s="217"/>
      <c r="Z45" s="217"/>
    </row>
    <row r="46" ht="12" customHeight="1" spans="1:26">
      <c r="A46" s="217"/>
      <c r="B46" s="217"/>
      <c r="C46" s="217"/>
      <c r="D46" s="217"/>
      <c r="E46" s="217"/>
      <c r="F46" s="217"/>
      <c r="G46" s="217"/>
      <c r="H46" s="217"/>
      <c r="I46" s="217"/>
      <c r="J46" s="217"/>
      <c r="K46" s="217"/>
      <c r="L46" s="217"/>
      <c r="M46" s="217"/>
      <c r="N46" s="217"/>
      <c r="O46" s="217"/>
      <c r="P46" s="217"/>
      <c r="Q46" s="217"/>
      <c r="R46" s="217"/>
      <c r="S46" s="217"/>
      <c r="T46" s="217"/>
      <c r="U46" s="217"/>
      <c r="V46" s="217"/>
      <c r="W46" s="217"/>
      <c r="X46" s="217"/>
      <c r="Y46" s="217"/>
      <c r="Z46" s="217"/>
    </row>
    <row r="47" ht="12" customHeight="1" spans="1:26">
      <c r="A47" s="217"/>
      <c r="B47" s="217"/>
      <c r="C47" s="217"/>
      <c r="D47" s="217"/>
      <c r="E47" s="217"/>
      <c r="F47" s="217"/>
      <c r="G47" s="217"/>
      <c r="H47" s="217"/>
      <c r="I47" s="217"/>
      <c r="J47" s="217"/>
      <c r="K47" s="217"/>
      <c r="L47" s="217"/>
      <c r="M47" s="217"/>
      <c r="N47" s="217"/>
      <c r="O47" s="217"/>
      <c r="P47" s="217"/>
      <c r="Q47" s="217"/>
      <c r="R47" s="217"/>
      <c r="S47" s="217"/>
      <c r="T47" s="217"/>
      <c r="U47" s="217"/>
      <c r="V47" s="217"/>
      <c r="W47" s="217"/>
      <c r="X47" s="217"/>
      <c r="Y47" s="217"/>
      <c r="Z47" s="217"/>
    </row>
    <row r="48" ht="12" customHeight="1" spans="1:26">
      <c r="A48" s="217"/>
      <c r="B48" s="217"/>
      <c r="C48" s="217"/>
      <c r="D48" s="217"/>
      <c r="E48" s="217"/>
      <c r="F48" s="217"/>
      <c r="G48" s="217"/>
      <c r="H48" s="217"/>
      <c r="I48" s="217"/>
      <c r="J48" s="217"/>
      <c r="K48" s="217"/>
      <c r="L48" s="217"/>
      <c r="M48" s="217"/>
      <c r="N48" s="217"/>
      <c r="O48" s="217"/>
      <c r="P48" s="217"/>
      <c r="Q48" s="217"/>
      <c r="R48" s="217"/>
      <c r="S48" s="217"/>
      <c r="T48" s="217"/>
      <c r="U48" s="217"/>
      <c r="V48" s="217"/>
      <c r="W48" s="217"/>
      <c r="X48" s="217"/>
      <c r="Y48" s="217"/>
      <c r="Z48" s="217"/>
    </row>
    <row r="49" ht="12" customHeight="1" spans="1:26">
      <c r="A49" s="217"/>
      <c r="B49" s="217"/>
      <c r="C49" s="217"/>
      <c r="D49" s="217"/>
      <c r="E49" s="217"/>
      <c r="F49" s="217"/>
      <c r="G49" s="217"/>
      <c r="H49" s="217"/>
      <c r="I49" s="217"/>
      <c r="J49" s="217"/>
      <c r="K49" s="217"/>
      <c r="L49" s="217"/>
      <c r="M49" s="217"/>
      <c r="N49" s="217"/>
      <c r="O49" s="217"/>
      <c r="P49" s="217"/>
      <c r="Q49" s="217"/>
      <c r="R49" s="217"/>
      <c r="S49" s="217"/>
      <c r="T49" s="217"/>
      <c r="U49" s="217"/>
      <c r="V49" s="217"/>
      <c r="W49" s="217"/>
      <c r="X49" s="217"/>
      <c r="Y49" s="217"/>
      <c r="Z49" s="217"/>
    </row>
    <row r="50" ht="12" customHeight="1" spans="1:26">
      <c r="A50" s="217"/>
      <c r="B50" s="217"/>
      <c r="C50" s="217"/>
      <c r="D50" s="217"/>
      <c r="E50" s="217"/>
      <c r="F50" s="217"/>
      <c r="G50" s="217"/>
      <c r="H50" s="217"/>
      <c r="I50" s="217"/>
      <c r="J50" s="217"/>
      <c r="K50" s="217"/>
      <c r="L50" s="217"/>
      <c r="M50" s="217"/>
      <c r="N50" s="217"/>
      <c r="O50" s="217"/>
      <c r="P50" s="217"/>
      <c r="Q50" s="217"/>
      <c r="R50" s="217"/>
      <c r="S50" s="217"/>
      <c r="T50" s="217"/>
      <c r="U50" s="217"/>
      <c r="V50" s="217"/>
      <c r="W50" s="217"/>
      <c r="X50" s="217"/>
      <c r="Y50" s="217"/>
      <c r="Z50" s="217"/>
    </row>
    <row r="51" ht="12" customHeight="1" spans="1:26">
      <c r="A51" s="217"/>
      <c r="B51" s="217"/>
      <c r="C51" s="217"/>
      <c r="D51" s="217"/>
      <c r="E51" s="217"/>
      <c r="F51" s="217"/>
      <c r="G51" s="217"/>
      <c r="H51" s="217"/>
      <c r="I51" s="217"/>
      <c r="J51" s="217"/>
      <c r="K51" s="217"/>
      <c r="L51" s="217"/>
      <c r="M51" s="217"/>
      <c r="N51" s="217"/>
      <c r="O51" s="217"/>
      <c r="P51" s="217"/>
      <c r="Q51" s="217"/>
      <c r="R51" s="217"/>
      <c r="S51" s="217"/>
      <c r="T51" s="217"/>
      <c r="U51" s="217"/>
      <c r="V51" s="217"/>
      <c r="W51" s="217"/>
      <c r="X51" s="217"/>
      <c r="Y51" s="217"/>
      <c r="Z51" s="217"/>
    </row>
    <row r="52" ht="12" customHeight="1" spans="1:26">
      <c r="A52" s="217"/>
      <c r="B52" s="217"/>
      <c r="C52" s="217"/>
      <c r="D52" s="217"/>
      <c r="E52" s="217"/>
      <c r="F52" s="217"/>
      <c r="G52" s="217"/>
      <c r="H52" s="217"/>
      <c r="I52" s="217"/>
      <c r="J52" s="217"/>
      <c r="K52" s="217"/>
      <c r="L52" s="217"/>
      <c r="M52" s="217"/>
      <c r="N52" s="217"/>
      <c r="O52" s="217"/>
      <c r="P52" s="217"/>
      <c r="Q52" s="217"/>
      <c r="R52" s="217"/>
      <c r="S52" s="217"/>
      <c r="T52" s="217"/>
      <c r="U52" s="217"/>
      <c r="V52" s="217"/>
      <c r="W52" s="217"/>
      <c r="X52" s="217"/>
      <c r="Y52" s="217"/>
      <c r="Z52" s="217"/>
    </row>
    <row r="53" ht="12" customHeight="1" spans="1:26">
      <c r="A53" s="217"/>
      <c r="B53" s="217"/>
      <c r="C53" s="217"/>
      <c r="D53" s="217"/>
      <c r="E53" s="217"/>
      <c r="F53" s="217"/>
      <c r="G53" s="217"/>
      <c r="H53" s="217"/>
      <c r="I53" s="217"/>
      <c r="J53" s="217"/>
      <c r="K53" s="217"/>
      <c r="L53" s="217"/>
      <c r="M53" s="217"/>
      <c r="N53" s="217"/>
      <c r="O53" s="217"/>
      <c r="P53" s="217"/>
      <c r="Q53" s="217"/>
      <c r="R53" s="217"/>
      <c r="S53" s="217"/>
      <c r="T53" s="217"/>
      <c r="U53" s="217"/>
      <c r="V53" s="217"/>
      <c r="W53" s="217"/>
      <c r="X53" s="217"/>
      <c r="Y53" s="217"/>
      <c r="Z53" s="217"/>
    </row>
    <row r="54" ht="12" customHeight="1" spans="1:26">
      <c r="A54" s="217"/>
      <c r="B54" s="217"/>
      <c r="C54" s="217"/>
      <c r="D54" s="217"/>
      <c r="E54" s="217"/>
      <c r="F54" s="217"/>
      <c r="G54" s="217"/>
      <c r="H54" s="217"/>
      <c r="I54" s="217"/>
      <c r="J54" s="217"/>
      <c r="K54" s="217"/>
      <c r="L54" s="217"/>
      <c r="M54" s="217"/>
      <c r="N54" s="217"/>
      <c r="O54" s="217"/>
      <c r="P54" s="217"/>
      <c r="Q54" s="217"/>
      <c r="R54" s="217"/>
      <c r="S54" s="217"/>
      <c r="T54" s="217"/>
      <c r="U54" s="217"/>
      <c r="V54" s="217"/>
      <c r="W54" s="217"/>
      <c r="X54" s="217"/>
      <c r="Y54" s="217"/>
      <c r="Z54" s="217"/>
    </row>
    <row r="55" ht="12" customHeight="1" spans="1:26">
      <c r="A55" s="217"/>
      <c r="B55" s="217"/>
      <c r="C55" s="217"/>
      <c r="D55" s="217"/>
      <c r="E55" s="217"/>
      <c r="F55" s="217"/>
      <c r="G55" s="217"/>
      <c r="H55" s="217"/>
      <c r="I55" s="217"/>
      <c r="J55" s="217"/>
      <c r="K55" s="217"/>
      <c r="L55" s="217"/>
      <c r="M55" s="217"/>
      <c r="N55" s="217"/>
      <c r="O55" s="217"/>
      <c r="P55" s="217"/>
      <c r="Q55" s="217"/>
      <c r="R55" s="217"/>
      <c r="S55" s="217"/>
      <c r="T55" s="217"/>
      <c r="U55" s="217"/>
      <c r="V55" s="217"/>
      <c r="W55" s="217"/>
      <c r="X55" s="217"/>
      <c r="Y55" s="217"/>
      <c r="Z55" s="217"/>
    </row>
    <row r="56" ht="12" customHeight="1" spans="1:26">
      <c r="A56" s="217"/>
      <c r="B56" s="217"/>
      <c r="C56" s="217"/>
      <c r="D56" s="217"/>
      <c r="E56" s="217"/>
      <c r="F56" s="217"/>
      <c r="G56" s="217"/>
      <c r="H56" s="217"/>
      <c r="I56" s="217"/>
      <c r="J56" s="217"/>
      <c r="K56" s="217"/>
      <c r="L56" s="217"/>
      <c r="M56" s="217"/>
      <c r="N56" s="217"/>
      <c r="O56" s="217"/>
      <c r="P56" s="217"/>
      <c r="Q56" s="217"/>
      <c r="R56" s="217"/>
      <c r="S56" s="217"/>
      <c r="T56" s="217"/>
      <c r="U56" s="217"/>
      <c r="V56" s="217"/>
      <c r="W56" s="217"/>
      <c r="X56" s="217"/>
      <c r="Y56" s="217"/>
      <c r="Z56" s="217"/>
    </row>
    <row r="57" ht="12" customHeight="1" spans="1:26">
      <c r="A57" s="217"/>
      <c r="B57" s="217"/>
      <c r="C57" s="217"/>
      <c r="D57" s="217"/>
      <c r="E57" s="217"/>
      <c r="F57" s="217"/>
      <c r="G57" s="217"/>
      <c r="H57" s="217"/>
      <c r="I57" s="217"/>
      <c r="J57" s="217"/>
      <c r="K57" s="217"/>
      <c r="L57" s="217"/>
      <c r="M57" s="217"/>
      <c r="N57" s="217"/>
      <c r="O57" s="217"/>
      <c r="P57" s="217"/>
      <c r="Q57" s="217"/>
      <c r="R57" s="217"/>
      <c r="S57" s="217"/>
      <c r="T57" s="217"/>
      <c r="U57" s="217"/>
      <c r="V57" s="217"/>
      <c r="W57" s="217"/>
      <c r="X57" s="217"/>
      <c r="Y57" s="217"/>
      <c r="Z57" s="217"/>
    </row>
    <row r="58" ht="12" customHeight="1" spans="1:26">
      <c r="A58" s="217"/>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row>
    <row r="59" ht="12" customHeight="1" spans="1:26">
      <c r="A59" s="217"/>
      <c r="B59" s="217"/>
      <c r="C59" s="217"/>
      <c r="D59" s="217"/>
      <c r="E59" s="217"/>
      <c r="F59" s="217"/>
      <c r="G59" s="217"/>
      <c r="H59" s="217"/>
      <c r="I59" s="217"/>
      <c r="J59" s="217"/>
      <c r="K59" s="217"/>
      <c r="L59" s="217"/>
      <c r="M59" s="217"/>
      <c r="N59" s="217"/>
      <c r="O59" s="217"/>
      <c r="P59" s="217"/>
      <c r="Q59" s="217"/>
      <c r="R59" s="217"/>
      <c r="S59" s="217"/>
      <c r="T59" s="217"/>
      <c r="U59" s="217"/>
      <c r="V59" s="217"/>
      <c r="W59" s="217"/>
      <c r="X59" s="217"/>
      <c r="Y59" s="217"/>
      <c r="Z59" s="217"/>
    </row>
    <row r="60" ht="12" customHeight="1" spans="1:26">
      <c r="A60" s="217"/>
      <c r="B60" s="217"/>
      <c r="C60" s="217"/>
      <c r="D60" s="217"/>
      <c r="E60" s="217"/>
      <c r="F60" s="217"/>
      <c r="G60" s="217"/>
      <c r="H60" s="217"/>
      <c r="I60" s="217"/>
      <c r="J60" s="217"/>
      <c r="K60" s="217"/>
      <c r="L60" s="217"/>
      <c r="M60" s="217"/>
      <c r="N60" s="217"/>
      <c r="O60" s="217"/>
      <c r="P60" s="217"/>
      <c r="Q60" s="217"/>
      <c r="R60" s="217"/>
      <c r="S60" s="217"/>
      <c r="T60" s="217"/>
      <c r="U60" s="217"/>
      <c r="V60" s="217"/>
      <c r="W60" s="217"/>
      <c r="X60" s="217"/>
      <c r="Y60" s="217"/>
      <c r="Z60" s="217"/>
    </row>
    <row r="61" ht="12" customHeight="1" spans="1:26">
      <c r="A61" s="217"/>
      <c r="B61" s="217"/>
      <c r="C61" s="217"/>
      <c r="D61" s="217"/>
      <c r="E61" s="217"/>
      <c r="F61" s="217"/>
      <c r="G61" s="217"/>
      <c r="H61" s="217"/>
      <c r="I61" s="217"/>
      <c r="J61" s="217"/>
      <c r="K61" s="217"/>
      <c r="L61" s="217"/>
      <c r="M61" s="217"/>
      <c r="N61" s="217"/>
      <c r="O61" s="217"/>
      <c r="P61" s="217"/>
      <c r="Q61" s="217"/>
      <c r="R61" s="217"/>
      <c r="S61" s="217"/>
      <c r="T61" s="217"/>
      <c r="U61" s="217"/>
      <c r="V61" s="217"/>
      <c r="W61" s="217"/>
      <c r="X61" s="217"/>
      <c r="Y61" s="217"/>
      <c r="Z61" s="217"/>
    </row>
    <row r="62" ht="12" customHeight="1" spans="1:26">
      <c r="A62" s="217"/>
      <c r="B62" s="217"/>
      <c r="C62" s="217"/>
      <c r="D62" s="217"/>
      <c r="E62" s="217"/>
      <c r="F62" s="217"/>
      <c r="G62" s="217"/>
      <c r="H62" s="217"/>
      <c r="I62" s="217"/>
      <c r="J62" s="217"/>
      <c r="K62" s="217"/>
      <c r="L62" s="217"/>
      <c r="M62" s="217"/>
      <c r="N62" s="217"/>
      <c r="O62" s="217"/>
      <c r="P62" s="217"/>
      <c r="Q62" s="217"/>
      <c r="R62" s="217"/>
      <c r="S62" s="217"/>
      <c r="T62" s="217"/>
      <c r="U62" s="217"/>
      <c r="V62" s="217"/>
      <c r="W62" s="217"/>
      <c r="X62" s="217"/>
      <c r="Y62" s="217"/>
      <c r="Z62" s="217"/>
    </row>
    <row r="63" ht="12" customHeight="1" spans="1:26">
      <c r="A63" s="217"/>
      <c r="B63" s="217"/>
      <c r="C63" s="217"/>
      <c r="D63" s="217"/>
      <c r="E63" s="217"/>
      <c r="F63" s="217"/>
      <c r="G63" s="217"/>
      <c r="H63" s="217"/>
      <c r="I63" s="217"/>
      <c r="J63" s="217"/>
      <c r="K63" s="217"/>
      <c r="L63" s="217"/>
      <c r="M63" s="217"/>
      <c r="N63" s="217"/>
      <c r="O63" s="217"/>
      <c r="P63" s="217"/>
      <c r="Q63" s="217"/>
      <c r="R63" s="217"/>
      <c r="S63" s="217"/>
      <c r="T63" s="217"/>
      <c r="U63" s="217"/>
      <c r="V63" s="217"/>
      <c r="W63" s="217"/>
      <c r="X63" s="217"/>
      <c r="Y63" s="217"/>
      <c r="Z63" s="217"/>
    </row>
    <row r="64" ht="12" customHeight="1" spans="1:26">
      <c r="A64" s="217"/>
      <c r="B64" s="217"/>
      <c r="C64" s="217"/>
      <c r="D64" s="217"/>
      <c r="E64" s="217"/>
      <c r="F64" s="217"/>
      <c r="G64" s="217"/>
      <c r="H64" s="217"/>
      <c r="I64" s="217"/>
      <c r="J64" s="217"/>
      <c r="K64" s="217"/>
      <c r="L64" s="217"/>
      <c r="M64" s="217"/>
      <c r="N64" s="217"/>
      <c r="O64" s="217"/>
      <c r="P64" s="217"/>
      <c r="Q64" s="217"/>
      <c r="R64" s="217"/>
      <c r="S64" s="217"/>
      <c r="T64" s="217"/>
      <c r="U64" s="217"/>
      <c r="V64" s="217"/>
      <c r="W64" s="217"/>
      <c r="X64" s="217"/>
      <c r="Y64" s="217"/>
      <c r="Z64" s="217"/>
    </row>
    <row r="65" ht="12" customHeight="1" spans="1:26">
      <c r="A65" s="217"/>
      <c r="B65" s="217"/>
      <c r="C65" s="217"/>
      <c r="D65" s="217"/>
      <c r="E65" s="217"/>
      <c r="F65" s="217"/>
      <c r="G65" s="217"/>
      <c r="H65" s="217"/>
      <c r="I65" s="217"/>
      <c r="J65" s="217"/>
      <c r="K65" s="217"/>
      <c r="L65" s="217"/>
      <c r="M65" s="217"/>
      <c r="N65" s="217"/>
      <c r="O65" s="217"/>
      <c r="P65" s="217"/>
      <c r="Q65" s="217"/>
      <c r="R65" s="217"/>
      <c r="S65" s="217"/>
      <c r="T65" s="217"/>
      <c r="U65" s="217"/>
      <c r="V65" s="217"/>
      <c r="W65" s="217"/>
      <c r="X65" s="217"/>
      <c r="Y65" s="217"/>
      <c r="Z65" s="217"/>
    </row>
    <row r="66" ht="12" customHeight="1" spans="1:26">
      <c r="A66" s="217"/>
      <c r="B66" s="217"/>
      <c r="C66" s="217"/>
      <c r="D66" s="217"/>
      <c r="E66" s="217"/>
      <c r="F66" s="217"/>
      <c r="G66" s="217"/>
      <c r="H66" s="217"/>
      <c r="I66" s="217"/>
      <c r="J66" s="217"/>
      <c r="K66" s="217"/>
      <c r="L66" s="217"/>
      <c r="M66" s="217"/>
      <c r="N66" s="217"/>
      <c r="O66" s="217"/>
      <c r="P66" s="217"/>
      <c r="Q66" s="217"/>
      <c r="R66" s="217"/>
      <c r="S66" s="217"/>
      <c r="T66" s="217"/>
      <c r="U66" s="217"/>
      <c r="V66" s="217"/>
      <c r="W66" s="217"/>
      <c r="X66" s="217"/>
      <c r="Y66" s="217"/>
      <c r="Z66" s="217"/>
    </row>
    <row r="67" ht="12" customHeight="1" spans="1:26">
      <c r="A67" s="217"/>
      <c r="B67" s="217"/>
      <c r="C67" s="217"/>
      <c r="D67" s="217"/>
      <c r="E67" s="217"/>
      <c r="F67" s="217"/>
      <c r="G67" s="217"/>
      <c r="H67" s="217"/>
      <c r="I67" s="217"/>
      <c r="J67" s="217"/>
      <c r="K67" s="217"/>
      <c r="L67" s="217"/>
      <c r="M67" s="217"/>
      <c r="N67" s="217"/>
      <c r="O67" s="217"/>
      <c r="P67" s="217"/>
      <c r="Q67" s="217"/>
      <c r="R67" s="217"/>
      <c r="S67" s="217"/>
      <c r="T67" s="217"/>
      <c r="U67" s="217"/>
      <c r="V67" s="217"/>
      <c r="W67" s="217"/>
      <c r="X67" s="217"/>
      <c r="Y67" s="217"/>
      <c r="Z67" s="217"/>
    </row>
    <row r="68" ht="12" customHeight="1" spans="1:26">
      <c r="A68" s="217"/>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row>
    <row r="69" ht="12" customHeight="1" spans="1:26">
      <c r="A69" s="217"/>
      <c r="B69" s="217"/>
      <c r="C69" s="217"/>
      <c r="D69" s="217"/>
      <c r="E69" s="217"/>
      <c r="F69" s="217"/>
      <c r="G69" s="217"/>
      <c r="H69" s="217"/>
      <c r="I69" s="217"/>
      <c r="J69" s="217"/>
      <c r="K69" s="217"/>
      <c r="L69" s="217"/>
      <c r="M69" s="217"/>
      <c r="N69" s="217"/>
      <c r="O69" s="217"/>
      <c r="P69" s="217"/>
      <c r="Q69" s="217"/>
      <c r="R69" s="217"/>
      <c r="S69" s="217"/>
      <c r="T69" s="217"/>
      <c r="U69" s="217"/>
      <c r="V69" s="217"/>
      <c r="W69" s="217"/>
      <c r="X69" s="217"/>
      <c r="Y69" s="217"/>
      <c r="Z69" s="217"/>
    </row>
    <row r="70" ht="12" customHeight="1" spans="1:26">
      <c r="A70" s="217"/>
      <c r="B70" s="217"/>
      <c r="C70" s="217"/>
      <c r="D70" s="217"/>
      <c r="E70" s="217"/>
      <c r="F70" s="217"/>
      <c r="G70" s="217"/>
      <c r="H70" s="217"/>
      <c r="I70" s="217"/>
      <c r="J70" s="217"/>
      <c r="K70" s="217"/>
      <c r="L70" s="217"/>
      <c r="M70" s="217"/>
      <c r="N70" s="217"/>
      <c r="O70" s="217"/>
      <c r="P70" s="217"/>
      <c r="Q70" s="217"/>
      <c r="R70" s="217"/>
      <c r="S70" s="217"/>
      <c r="T70" s="217"/>
      <c r="U70" s="217"/>
      <c r="V70" s="217"/>
      <c r="W70" s="217"/>
      <c r="X70" s="217"/>
      <c r="Y70" s="217"/>
      <c r="Z70" s="217"/>
    </row>
    <row r="71" ht="12" customHeight="1" spans="1:26">
      <c r="A71" s="217"/>
      <c r="B71" s="217"/>
      <c r="C71" s="217"/>
      <c r="D71" s="217"/>
      <c r="E71" s="217"/>
      <c r="F71" s="217"/>
      <c r="G71" s="217"/>
      <c r="H71" s="217"/>
      <c r="I71" s="217"/>
      <c r="J71" s="217"/>
      <c r="K71" s="217"/>
      <c r="L71" s="217"/>
      <c r="M71" s="217"/>
      <c r="N71" s="217"/>
      <c r="O71" s="217"/>
      <c r="P71" s="217"/>
      <c r="Q71" s="217"/>
      <c r="R71" s="217"/>
      <c r="S71" s="217"/>
      <c r="T71" s="217"/>
      <c r="U71" s="217"/>
      <c r="V71" s="217"/>
      <c r="W71" s="217"/>
      <c r="X71" s="217"/>
      <c r="Y71" s="217"/>
      <c r="Z71" s="217"/>
    </row>
    <row r="72" ht="12" customHeight="1" spans="1:26">
      <c r="A72" s="217"/>
      <c r="B72" s="217"/>
      <c r="C72" s="217"/>
      <c r="D72" s="217"/>
      <c r="E72" s="217"/>
      <c r="F72" s="217"/>
      <c r="G72" s="217"/>
      <c r="H72" s="217"/>
      <c r="I72" s="217"/>
      <c r="J72" s="217"/>
      <c r="K72" s="217"/>
      <c r="L72" s="217"/>
      <c r="M72" s="217"/>
      <c r="N72" s="217"/>
      <c r="O72" s="217"/>
      <c r="P72" s="217"/>
      <c r="Q72" s="217"/>
      <c r="R72" s="217"/>
      <c r="S72" s="217"/>
      <c r="T72" s="217"/>
      <c r="U72" s="217"/>
      <c r="V72" s="217"/>
      <c r="W72" s="217"/>
      <c r="X72" s="217"/>
      <c r="Y72" s="217"/>
      <c r="Z72" s="217"/>
    </row>
    <row r="73" ht="12" customHeight="1" spans="1:26">
      <c r="A73" s="217"/>
      <c r="B73" s="217"/>
      <c r="C73" s="217"/>
      <c r="D73" s="217"/>
      <c r="E73" s="217"/>
      <c r="F73" s="217"/>
      <c r="G73" s="217"/>
      <c r="H73" s="217"/>
      <c r="I73" s="217"/>
      <c r="J73" s="217"/>
      <c r="K73" s="217"/>
      <c r="L73" s="217"/>
      <c r="M73" s="217"/>
      <c r="N73" s="217"/>
      <c r="O73" s="217"/>
      <c r="P73" s="217"/>
      <c r="Q73" s="217"/>
      <c r="R73" s="217"/>
      <c r="S73" s="217"/>
      <c r="T73" s="217"/>
      <c r="U73" s="217"/>
      <c r="V73" s="217"/>
      <c r="W73" s="217"/>
      <c r="X73" s="217"/>
      <c r="Y73" s="217"/>
      <c r="Z73" s="217"/>
    </row>
    <row r="74" ht="12" customHeight="1" spans="1:26">
      <c r="A74" s="217"/>
      <c r="B74" s="217"/>
      <c r="C74" s="217"/>
      <c r="D74" s="217"/>
      <c r="E74" s="217"/>
      <c r="F74" s="217"/>
      <c r="G74" s="217"/>
      <c r="H74" s="217"/>
      <c r="I74" s="217"/>
      <c r="J74" s="217"/>
      <c r="K74" s="217"/>
      <c r="L74" s="217"/>
      <c r="M74" s="217"/>
      <c r="N74" s="217"/>
      <c r="O74" s="217"/>
      <c r="P74" s="217"/>
      <c r="Q74" s="217"/>
      <c r="R74" s="217"/>
      <c r="S74" s="217"/>
      <c r="T74" s="217"/>
      <c r="U74" s="217"/>
      <c r="V74" s="217"/>
      <c r="W74" s="217"/>
      <c r="X74" s="217"/>
      <c r="Y74" s="217"/>
      <c r="Z74" s="217"/>
    </row>
    <row r="75" ht="12" customHeight="1" spans="1:26">
      <c r="A75" s="217"/>
      <c r="B75" s="217"/>
      <c r="C75" s="217"/>
      <c r="D75" s="217"/>
      <c r="E75" s="217"/>
      <c r="F75" s="217"/>
      <c r="G75" s="217"/>
      <c r="H75" s="217"/>
      <c r="I75" s="217"/>
      <c r="J75" s="217"/>
      <c r="K75" s="217"/>
      <c r="L75" s="217"/>
      <c r="M75" s="217"/>
      <c r="N75" s="217"/>
      <c r="O75" s="217"/>
      <c r="P75" s="217"/>
      <c r="Q75" s="217"/>
      <c r="R75" s="217"/>
      <c r="S75" s="217"/>
      <c r="T75" s="217"/>
      <c r="U75" s="217"/>
      <c r="V75" s="217"/>
      <c r="W75" s="217"/>
      <c r="X75" s="217"/>
      <c r="Y75" s="217"/>
      <c r="Z75" s="217"/>
    </row>
    <row r="76" ht="12" customHeight="1" spans="1:26">
      <c r="A76" s="217"/>
      <c r="B76" s="217"/>
      <c r="C76" s="217"/>
      <c r="D76" s="217"/>
      <c r="E76" s="217"/>
      <c r="F76" s="217"/>
      <c r="G76" s="217"/>
      <c r="H76" s="217"/>
      <c r="I76" s="217"/>
      <c r="J76" s="217"/>
      <c r="K76" s="217"/>
      <c r="L76" s="217"/>
      <c r="M76" s="217"/>
      <c r="N76" s="217"/>
      <c r="O76" s="217"/>
      <c r="P76" s="217"/>
      <c r="Q76" s="217"/>
      <c r="R76" s="217"/>
      <c r="S76" s="217"/>
      <c r="T76" s="217"/>
      <c r="U76" s="217"/>
      <c r="V76" s="217"/>
      <c r="W76" s="217"/>
      <c r="X76" s="217"/>
      <c r="Y76" s="217"/>
      <c r="Z76" s="217"/>
    </row>
    <row r="77" ht="12" customHeight="1" spans="1:26">
      <c r="A77" s="217"/>
      <c r="B77" s="217"/>
      <c r="C77" s="217"/>
      <c r="D77" s="217"/>
      <c r="E77" s="217"/>
      <c r="F77" s="217"/>
      <c r="G77" s="217"/>
      <c r="H77" s="217"/>
      <c r="I77" s="217"/>
      <c r="J77" s="217"/>
      <c r="K77" s="217"/>
      <c r="L77" s="217"/>
      <c r="M77" s="217"/>
      <c r="N77" s="217"/>
      <c r="O77" s="217"/>
      <c r="P77" s="217"/>
      <c r="Q77" s="217"/>
      <c r="R77" s="217"/>
      <c r="S77" s="217"/>
      <c r="T77" s="217"/>
      <c r="U77" s="217"/>
      <c r="V77" s="217"/>
      <c r="W77" s="217"/>
      <c r="X77" s="217"/>
      <c r="Y77" s="217"/>
      <c r="Z77" s="217"/>
    </row>
    <row r="78" ht="12" customHeight="1" spans="1:26">
      <c r="A78" s="217"/>
      <c r="B78" s="217"/>
      <c r="C78" s="217"/>
      <c r="D78" s="217"/>
      <c r="E78" s="217"/>
      <c r="F78" s="217"/>
      <c r="G78" s="217"/>
      <c r="H78" s="217"/>
      <c r="I78" s="217"/>
      <c r="J78" s="217"/>
      <c r="K78" s="217"/>
      <c r="L78" s="217"/>
      <c r="M78" s="217"/>
      <c r="N78" s="217"/>
      <c r="O78" s="217"/>
      <c r="P78" s="217"/>
      <c r="Q78" s="217"/>
      <c r="R78" s="217"/>
      <c r="S78" s="217"/>
      <c r="T78" s="217"/>
      <c r="U78" s="217"/>
      <c r="V78" s="217"/>
      <c r="W78" s="217"/>
      <c r="X78" s="217"/>
      <c r="Y78" s="217"/>
      <c r="Z78" s="217"/>
    </row>
    <row r="79" ht="12" customHeight="1" spans="1:26">
      <c r="A79" s="217"/>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row>
    <row r="80" ht="12" customHeight="1" spans="1:26">
      <c r="A80" s="217"/>
      <c r="B80" s="217"/>
      <c r="C80" s="217"/>
      <c r="D80" s="217"/>
      <c r="E80" s="217"/>
      <c r="F80" s="217"/>
      <c r="G80" s="217"/>
      <c r="H80" s="217"/>
      <c r="I80" s="217"/>
      <c r="J80" s="217"/>
      <c r="K80" s="217"/>
      <c r="L80" s="217"/>
      <c r="M80" s="217"/>
      <c r="N80" s="217"/>
      <c r="O80" s="217"/>
      <c r="P80" s="217"/>
      <c r="Q80" s="217"/>
      <c r="R80" s="217"/>
      <c r="S80" s="217"/>
      <c r="T80" s="217"/>
      <c r="U80" s="217"/>
      <c r="V80" s="217"/>
      <c r="W80" s="217"/>
      <c r="X80" s="217"/>
      <c r="Y80" s="217"/>
      <c r="Z80" s="217"/>
    </row>
    <row r="81" ht="12" customHeight="1" spans="1:26">
      <c r="A81" s="217"/>
      <c r="B81" s="217"/>
      <c r="C81" s="217"/>
      <c r="D81" s="217"/>
      <c r="E81" s="217"/>
      <c r="F81" s="217"/>
      <c r="G81" s="217"/>
      <c r="H81" s="217"/>
      <c r="I81" s="217"/>
      <c r="J81" s="217"/>
      <c r="K81" s="217"/>
      <c r="L81" s="217"/>
      <c r="M81" s="217"/>
      <c r="N81" s="217"/>
      <c r="O81" s="217"/>
      <c r="P81" s="217"/>
      <c r="Q81" s="217"/>
      <c r="R81" s="217"/>
      <c r="S81" s="217"/>
      <c r="T81" s="217"/>
      <c r="U81" s="217"/>
      <c r="V81" s="217"/>
      <c r="W81" s="217"/>
      <c r="X81" s="217"/>
      <c r="Y81" s="217"/>
      <c r="Z81" s="217"/>
    </row>
    <row r="82" ht="12" customHeight="1" spans="1:26">
      <c r="A82" s="217"/>
      <c r="B82" s="217"/>
      <c r="C82" s="217"/>
      <c r="D82" s="217"/>
      <c r="E82" s="217"/>
      <c r="F82" s="217"/>
      <c r="G82" s="217"/>
      <c r="H82" s="217"/>
      <c r="I82" s="217"/>
      <c r="J82" s="217"/>
      <c r="K82" s="217"/>
      <c r="L82" s="217"/>
      <c r="M82" s="217"/>
      <c r="N82" s="217"/>
      <c r="O82" s="217"/>
      <c r="P82" s="217"/>
      <c r="Q82" s="217"/>
      <c r="R82" s="217"/>
      <c r="S82" s="217"/>
      <c r="T82" s="217"/>
      <c r="U82" s="217"/>
      <c r="V82" s="217"/>
      <c r="W82" s="217"/>
      <c r="X82" s="217"/>
      <c r="Y82" s="217"/>
      <c r="Z82" s="217"/>
    </row>
    <row r="83" ht="12" customHeight="1" spans="1:26">
      <c r="A83" s="217"/>
      <c r="B83" s="217"/>
      <c r="C83" s="217"/>
      <c r="D83" s="217"/>
      <c r="E83" s="217"/>
      <c r="F83" s="217"/>
      <c r="G83" s="217"/>
      <c r="H83" s="217"/>
      <c r="I83" s="217"/>
      <c r="J83" s="217"/>
      <c r="K83" s="217"/>
      <c r="L83" s="217"/>
      <c r="M83" s="217"/>
      <c r="N83" s="217"/>
      <c r="O83" s="217"/>
      <c r="P83" s="217"/>
      <c r="Q83" s="217"/>
      <c r="R83" s="217"/>
      <c r="S83" s="217"/>
      <c r="T83" s="217"/>
      <c r="U83" s="217"/>
      <c r="V83" s="217"/>
      <c r="W83" s="217"/>
      <c r="X83" s="217"/>
      <c r="Y83" s="217"/>
      <c r="Z83" s="217"/>
    </row>
    <row r="84" ht="12" customHeight="1" spans="1:26">
      <c r="A84" s="217"/>
      <c r="B84" s="217"/>
      <c r="C84" s="217"/>
      <c r="D84" s="217"/>
      <c r="E84" s="217"/>
      <c r="F84" s="217"/>
      <c r="G84" s="217"/>
      <c r="H84" s="217"/>
      <c r="I84" s="217"/>
      <c r="J84" s="217"/>
      <c r="K84" s="217"/>
      <c r="L84" s="217"/>
      <c r="M84" s="217"/>
      <c r="N84" s="217"/>
      <c r="O84" s="217"/>
      <c r="P84" s="217"/>
      <c r="Q84" s="217"/>
      <c r="R84" s="217"/>
      <c r="S84" s="217"/>
      <c r="T84" s="217"/>
      <c r="U84" s="217"/>
      <c r="V84" s="217"/>
      <c r="W84" s="217"/>
      <c r="X84" s="217"/>
      <c r="Y84" s="217"/>
      <c r="Z84" s="217"/>
    </row>
    <row r="85" ht="12" customHeight="1" spans="1:26">
      <c r="A85" s="217"/>
      <c r="B85" s="217"/>
      <c r="C85" s="217"/>
      <c r="D85" s="217"/>
      <c r="E85" s="217"/>
      <c r="F85" s="217"/>
      <c r="G85" s="217"/>
      <c r="H85" s="217"/>
      <c r="I85" s="217"/>
      <c r="J85" s="217"/>
      <c r="K85" s="217"/>
      <c r="L85" s="217"/>
      <c r="M85" s="217"/>
      <c r="N85" s="217"/>
      <c r="O85" s="217"/>
      <c r="P85" s="217"/>
      <c r="Q85" s="217"/>
      <c r="R85" s="217"/>
      <c r="S85" s="217"/>
      <c r="T85" s="217"/>
      <c r="U85" s="217"/>
      <c r="V85" s="217"/>
      <c r="W85" s="217"/>
      <c r="X85" s="217"/>
      <c r="Y85" s="217"/>
      <c r="Z85" s="217"/>
    </row>
    <row r="86" ht="12" customHeight="1" spans="1:26">
      <c r="A86" s="217"/>
      <c r="B86" s="217"/>
      <c r="C86" s="217"/>
      <c r="D86" s="217"/>
      <c r="E86" s="217"/>
      <c r="F86" s="217"/>
      <c r="G86" s="217"/>
      <c r="H86" s="217"/>
      <c r="I86" s="217"/>
      <c r="J86" s="217"/>
      <c r="K86" s="217"/>
      <c r="L86" s="217"/>
      <c r="M86" s="217"/>
      <c r="N86" s="217"/>
      <c r="O86" s="217"/>
      <c r="P86" s="217"/>
      <c r="Q86" s="217"/>
      <c r="R86" s="217"/>
      <c r="S86" s="217"/>
      <c r="T86" s="217"/>
      <c r="U86" s="217"/>
      <c r="V86" s="217"/>
      <c r="W86" s="217"/>
      <c r="X86" s="217"/>
      <c r="Y86" s="217"/>
      <c r="Z86" s="217"/>
    </row>
    <row r="87" ht="12" customHeight="1" spans="1:26">
      <c r="A87" s="217"/>
      <c r="B87" s="217"/>
      <c r="C87" s="217"/>
      <c r="D87" s="217"/>
      <c r="E87" s="217"/>
      <c r="F87" s="217"/>
      <c r="G87" s="217"/>
      <c r="H87" s="217"/>
      <c r="I87" s="217"/>
      <c r="J87" s="217"/>
      <c r="K87" s="217"/>
      <c r="L87" s="217"/>
      <c r="M87" s="217"/>
      <c r="N87" s="217"/>
      <c r="O87" s="217"/>
      <c r="P87" s="217"/>
      <c r="Q87" s="217"/>
      <c r="R87" s="217"/>
      <c r="S87" s="217"/>
      <c r="T87" s="217"/>
      <c r="U87" s="217"/>
      <c r="V87" s="217"/>
      <c r="W87" s="217"/>
      <c r="X87" s="217"/>
      <c r="Y87" s="217"/>
      <c r="Z87" s="217"/>
    </row>
    <row r="88" ht="12" customHeight="1" spans="1:26">
      <c r="A88" s="217"/>
      <c r="B88" s="217"/>
      <c r="C88" s="217"/>
      <c r="D88" s="217"/>
      <c r="E88" s="217"/>
      <c r="F88" s="217"/>
      <c r="G88" s="217"/>
      <c r="H88" s="217"/>
      <c r="I88" s="217"/>
      <c r="J88" s="217"/>
      <c r="K88" s="217"/>
      <c r="L88" s="217"/>
      <c r="M88" s="217"/>
      <c r="N88" s="217"/>
      <c r="O88" s="217"/>
      <c r="P88" s="217"/>
      <c r="Q88" s="217"/>
      <c r="R88" s="217"/>
      <c r="S88" s="217"/>
      <c r="T88" s="217"/>
      <c r="U88" s="217"/>
      <c r="V88" s="217"/>
      <c r="W88" s="217"/>
      <c r="X88" s="217"/>
      <c r="Y88" s="217"/>
      <c r="Z88" s="217"/>
    </row>
    <row r="89" ht="12" customHeight="1" spans="1:26">
      <c r="A89" s="217"/>
      <c r="B89" s="217"/>
      <c r="C89" s="217"/>
      <c r="D89" s="217"/>
      <c r="E89" s="217"/>
      <c r="F89" s="217"/>
      <c r="G89" s="217"/>
      <c r="H89" s="217"/>
      <c r="I89" s="217"/>
      <c r="J89" s="217"/>
      <c r="K89" s="217"/>
      <c r="L89" s="217"/>
      <c r="M89" s="217"/>
      <c r="N89" s="217"/>
      <c r="O89" s="217"/>
      <c r="P89" s="217"/>
      <c r="Q89" s="217"/>
      <c r="R89" s="217"/>
      <c r="S89" s="217"/>
      <c r="T89" s="217"/>
      <c r="U89" s="217"/>
      <c r="V89" s="217"/>
      <c r="W89" s="217"/>
      <c r="X89" s="217"/>
      <c r="Y89" s="217"/>
      <c r="Z89" s="217"/>
    </row>
    <row r="90" ht="12" customHeight="1" spans="1:26">
      <c r="A90" s="217"/>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row>
    <row r="91" ht="12" customHeight="1" spans="1:26">
      <c r="A91" s="217"/>
      <c r="B91" s="217"/>
      <c r="C91" s="217"/>
      <c r="D91" s="217"/>
      <c r="E91" s="217"/>
      <c r="F91" s="217"/>
      <c r="G91" s="217"/>
      <c r="H91" s="217"/>
      <c r="I91" s="217"/>
      <c r="J91" s="217"/>
      <c r="K91" s="217"/>
      <c r="L91" s="217"/>
      <c r="M91" s="217"/>
      <c r="N91" s="217"/>
      <c r="O91" s="217"/>
      <c r="P91" s="217"/>
      <c r="Q91" s="217"/>
      <c r="R91" s="217"/>
      <c r="S91" s="217"/>
      <c r="T91" s="217"/>
      <c r="U91" s="217"/>
      <c r="V91" s="217"/>
      <c r="W91" s="217"/>
      <c r="X91" s="217"/>
      <c r="Y91" s="217"/>
      <c r="Z91" s="217"/>
    </row>
    <row r="92" ht="12" customHeight="1" spans="1:26">
      <c r="A92" s="217"/>
      <c r="B92" s="217"/>
      <c r="C92" s="217"/>
      <c r="D92" s="217"/>
      <c r="E92" s="217"/>
      <c r="F92" s="217"/>
      <c r="G92" s="217"/>
      <c r="H92" s="217"/>
      <c r="I92" s="217"/>
      <c r="J92" s="217"/>
      <c r="K92" s="217"/>
      <c r="L92" s="217"/>
      <c r="M92" s="217"/>
      <c r="N92" s="217"/>
      <c r="O92" s="217"/>
      <c r="P92" s="217"/>
      <c r="Q92" s="217"/>
      <c r="R92" s="217"/>
      <c r="S92" s="217"/>
      <c r="T92" s="217"/>
      <c r="U92" s="217"/>
      <c r="V92" s="217"/>
      <c r="W92" s="217"/>
      <c r="X92" s="217"/>
      <c r="Y92" s="217"/>
      <c r="Z92" s="217"/>
    </row>
    <row r="93" ht="12" customHeight="1" spans="1:26">
      <c r="A93" s="217"/>
      <c r="B93" s="217"/>
      <c r="C93" s="217"/>
      <c r="D93" s="217"/>
      <c r="E93" s="217"/>
      <c r="F93" s="217"/>
      <c r="G93" s="217"/>
      <c r="H93" s="217"/>
      <c r="I93" s="217"/>
      <c r="J93" s="217"/>
      <c r="K93" s="217"/>
      <c r="L93" s="217"/>
      <c r="M93" s="217"/>
      <c r="N93" s="217"/>
      <c r="O93" s="217"/>
      <c r="P93" s="217"/>
      <c r="Q93" s="217"/>
      <c r="R93" s="217"/>
      <c r="S93" s="217"/>
      <c r="T93" s="217"/>
      <c r="U93" s="217"/>
      <c r="V93" s="217"/>
      <c r="W93" s="217"/>
      <c r="X93" s="217"/>
      <c r="Y93" s="217"/>
      <c r="Z93" s="217"/>
    </row>
    <row r="94" ht="12" customHeight="1" spans="1:26">
      <c r="A94" s="217"/>
      <c r="B94" s="217"/>
      <c r="C94" s="217"/>
      <c r="D94" s="217"/>
      <c r="E94" s="217"/>
      <c r="F94" s="217"/>
      <c r="G94" s="217"/>
      <c r="H94" s="217"/>
      <c r="I94" s="217"/>
      <c r="J94" s="217"/>
      <c r="K94" s="217"/>
      <c r="L94" s="217"/>
      <c r="M94" s="217"/>
      <c r="N94" s="217"/>
      <c r="O94" s="217"/>
      <c r="P94" s="217"/>
      <c r="Q94" s="217"/>
      <c r="R94" s="217"/>
      <c r="S94" s="217"/>
      <c r="T94" s="217"/>
      <c r="U94" s="217"/>
      <c r="V94" s="217"/>
      <c r="W94" s="217"/>
      <c r="X94" s="217"/>
      <c r="Y94" s="217"/>
      <c r="Z94" s="217"/>
    </row>
    <row r="95" ht="12" customHeight="1" spans="1:26">
      <c r="A95" s="217"/>
      <c r="B95" s="217"/>
      <c r="C95" s="217"/>
      <c r="D95" s="217"/>
      <c r="E95" s="217"/>
      <c r="F95" s="217"/>
      <c r="G95" s="217"/>
      <c r="H95" s="217"/>
      <c r="I95" s="217"/>
      <c r="J95" s="217"/>
      <c r="K95" s="217"/>
      <c r="L95" s="217"/>
      <c r="M95" s="217"/>
      <c r="N95" s="217"/>
      <c r="O95" s="217"/>
      <c r="P95" s="217"/>
      <c r="Q95" s="217"/>
      <c r="R95" s="217"/>
      <c r="S95" s="217"/>
      <c r="T95" s="217"/>
      <c r="U95" s="217"/>
      <c r="V95" s="217"/>
      <c r="W95" s="217"/>
      <c r="X95" s="217"/>
      <c r="Y95" s="217"/>
      <c r="Z95" s="217"/>
    </row>
    <row r="96" ht="12" customHeight="1" spans="1:26">
      <c r="A96" s="217"/>
      <c r="B96" s="217"/>
      <c r="C96" s="217"/>
      <c r="D96" s="217"/>
      <c r="E96" s="217"/>
      <c r="F96" s="217"/>
      <c r="G96" s="217"/>
      <c r="H96" s="217"/>
      <c r="I96" s="217"/>
      <c r="J96" s="217"/>
      <c r="K96" s="217"/>
      <c r="L96" s="217"/>
      <c r="M96" s="217"/>
      <c r="N96" s="217"/>
      <c r="O96" s="217"/>
      <c r="P96" s="217"/>
      <c r="Q96" s="217"/>
      <c r="R96" s="217"/>
      <c r="S96" s="217"/>
      <c r="T96" s="217"/>
      <c r="U96" s="217"/>
      <c r="V96" s="217"/>
      <c r="W96" s="217"/>
      <c r="X96" s="217"/>
      <c r="Y96" s="217"/>
      <c r="Z96" s="217"/>
    </row>
    <row r="97" ht="12" customHeight="1" spans="1:26">
      <c r="A97" s="217"/>
      <c r="B97" s="217"/>
      <c r="C97" s="217"/>
      <c r="D97" s="217"/>
      <c r="E97" s="217"/>
      <c r="F97" s="217"/>
      <c r="G97" s="217"/>
      <c r="H97" s="217"/>
      <c r="I97" s="217"/>
      <c r="J97" s="217"/>
      <c r="K97" s="217"/>
      <c r="L97" s="217"/>
      <c r="M97" s="217"/>
      <c r="N97" s="217"/>
      <c r="O97" s="217"/>
      <c r="P97" s="217"/>
      <c r="Q97" s="217"/>
      <c r="R97" s="217"/>
      <c r="S97" s="217"/>
      <c r="T97" s="217"/>
      <c r="U97" s="217"/>
      <c r="V97" s="217"/>
      <c r="W97" s="217"/>
      <c r="X97" s="217"/>
      <c r="Y97" s="217"/>
      <c r="Z97" s="217"/>
    </row>
    <row r="98" ht="12" customHeight="1" spans="1:26">
      <c r="A98" s="217"/>
      <c r="B98" s="217"/>
      <c r="C98" s="217"/>
      <c r="D98" s="217"/>
      <c r="E98" s="217"/>
      <c r="F98" s="217"/>
      <c r="G98" s="217"/>
      <c r="H98" s="217"/>
      <c r="I98" s="217"/>
      <c r="J98" s="217"/>
      <c r="K98" s="217"/>
      <c r="L98" s="217"/>
      <c r="M98" s="217"/>
      <c r="N98" s="217"/>
      <c r="O98" s="217"/>
      <c r="P98" s="217"/>
      <c r="Q98" s="217"/>
      <c r="R98" s="217"/>
      <c r="S98" s="217"/>
      <c r="T98" s="217"/>
      <c r="U98" s="217"/>
      <c r="V98" s="217"/>
      <c r="W98" s="217"/>
      <c r="X98" s="217"/>
      <c r="Y98" s="217"/>
      <c r="Z98" s="217"/>
    </row>
    <row r="99" ht="12" customHeight="1" spans="1:26">
      <c r="A99" s="217"/>
      <c r="B99" s="217"/>
      <c r="C99" s="217"/>
      <c r="D99" s="217"/>
      <c r="E99" s="217"/>
      <c r="F99" s="217"/>
      <c r="G99" s="217"/>
      <c r="H99" s="217"/>
      <c r="I99" s="217"/>
      <c r="J99" s="217"/>
      <c r="K99" s="217"/>
      <c r="L99" s="217"/>
      <c r="M99" s="217"/>
      <c r="N99" s="217"/>
      <c r="O99" s="217"/>
      <c r="P99" s="217"/>
      <c r="Q99" s="217"/>
      <c r="R99" s="217"/>
      <c r="S99" s="217"/>
      <c r="T99" s="217"/>
      <c r="U99" s="217"/>
      <c r="V99" s="217"/>
      <c r="W99" s="217"/>
      <c r="X99" s="217"/>
      <c r="Y99" s="217"/>
      <c r="Z99" s="217"/>
    </row>
    <row r="100" ht="12" customHeight="1" spans="1:26">
      <c r="A100" s="217"/>
      <c r="B100" s="217"/>
      <c r="C100" s="217"/>
      <c r="D100" s="217"/>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row>
    <row r="101" ht="12" customHeight="1" spans="1:26">
      <c r="A101" s="217"/>
      <c r="B101" s="217"/>
      <c r="C101" s="217"/>
      <c r="D101" s="217"/>
      <c r="E101" s="217"/>
      <c r="F101" s="217"/>
      <c r="G101" s="217"/>
      <c r="H101" s="217"/>
      <c r="I101" s="217"/>
      <c r="J101" s="217"/>
      <c r="K101" s="217"/>
      <c r="L101" s="217"/>
      <c r="M101" s="217"/>
      <c r="N101" s="217"/>
      <c r="O101" s="217"/>
      <c r="P101" s="217"/>
      <c r="Q101" s="217"/>
      <c r="R101" s="217"/>
      <c r="S101" s="217"/>
      <c r="T101" s="217"/>
      <c r="U101" s="217"/>
      <c r="V101" s="217"/>
      <c r="W101" s="217"/>
      <c r="X101" s="217"/>
      <c r="Y101" s="217"/>
      <c r="Z101" s="217"/>
    </row>
    <row r="102" ht="12" customHeight="1" spans="1:26">
      <c r="A102" s="217"/>
      <c r="B102" s="217"/>
      <c r="C102" s="217"/>
      <c r="D102" s="217"/>
      <c r="E102" s="217"/>
      <c r="F102" s="217"/>
      <c r="G102" s="217"/>
      <c r="H102" s="217"/>
      <c r="I102" s="217"/>
      <c r="J102" s="217"/>
      <c r="K102" s="217"/>
      <c r="L102" s="217"/>
      <c r="M102" s="217"/>
      <c r="N102" s="217"/>
      <c r="O102" s="217"/>
      <c r="P102" s="217"/>
      <c r="Q102" s="217"/>
      <c r="R102" s="217"/>
      <c r="S102" s="217"/>
      <c r="T102" s="217"/>
      <c r="U102" s="217"/>
      <c r="V102" s="217"/>
      <c r="W102" s="217"/>
      <c r="X102" s="217"/>
      <c r="Y102" s="217"/>
      <c r="Z102" s="217"/>
    </row>
    <row r="103" ht="12" customHeight="1" spans="1:26">
      <c r="A103" s="217"/>
      <c r="B103" s="217"/>
      <c r="C103" s="217"/>
      <c r="D103" s="217"/>
      <c r="E103" s="217"/>
      <c r="F103" s="217"/>
      <c r="G103" s="217"/>
      <c r="H103" s="217"/>
      <c r="I103" s="217"/>
      <c r="J103" s="217"/>
      <c r="K103" s="217"/>
      <c r="L103" s="217"/>
      <c r="M103" s="217"/>
      <c r="N103" s="217"/>
      <c r="O103" s="217"/>
      <c r="P103" s="217"/>
      <c r="Q103" s="217"/>
      <c r="R103" s="217"/>
      <c r="S103" s="217"/>
      <c r="T103" s="217"/>
      <c r="U103" s="217"/>
      <c r="V103" s="217"/>
      <c r="W103" s="217"/>
      <c r="X103" s="217"/>
      <c r="Y103" s="217"/>
      <c r="Z103" s="217"/>
    </row>
    <row r="104" ht="12" customHeight="1" spans="1:26">
      <c r="A104" s="217"/>
      <c r="B104" s="217"/>
      <c r="C104" s="217"/>
      <c r="D104" s="217"/>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17"/>
    </row>
    <row r="105" ht="12" customHeight="1" spans="1:26">
      <c r="A105" s="217"/>
      <c r="B105" s="217"/>
      <c r="C105" s="217"/>
      <c r="D105" s="217"/>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row>
    <row r="106" ht="12" customHeight="1" spans="1:26">
      <c r="A106" s="217"/>
      <c r="B106" s="217"/>
      <c r="C106" s="217"/>
      <c r="D106" s="217"/>
      <c r="E106" s="217"/>
      <c r="F106" s="217"/>
      <c r="G106" s="217"/>
      <c r="H106" s="217"/>
      <c r="I106" s="217"/>
      <c r="J106" s="217"/>
      <c r="K106" s="217"/>
      <c r="L106" s="217"/>
      <c r="M106" s="217"/>
      <c r="N106" s="217"/>
      <c r="O106" s="217"/>
      <c r="P106" s="217"/>
      <c r="Q106" s="217"/>
      <c r="R106" s="217"/>
      <c r="S106" s="217"/>
      <c r="T106" s="217"/>
      <c r="U106" s="217"/>
      <c r="V106" s="217"/>
      <c r="W106" s="217"/>
      <c r="X106" s="217"/>
      <c r="Y106" s="217"/>
      <c r="Z106" s="217"/>
    </row>
    <row r="107" ht="12" customHeight="1" spans="1:26">
      <c r="A107" s="217"/>
      <c r="B107" s="217"/>
      <c r="C107" s="217"/>
      <c r="D107" s="217"/>
      <c r="E107" s="217"/>
      <c r="F107" s="217"/>
      <c r="G107" s="217"/>
      <c r="H107" s="217"/>
      <c r="I107" s="217"/>
      <c r="J107" s="217"/>
      <c r="K107" s="217"/>
      <c r="L107" s="217"/>
      <c r="M107" s="217"/>
      <c r="N107" s="217"/>
      <c r="O107" s="217"/>
      <c r="P107" s="217"/>
      <c r="Q107" s="217"/>
      <c r="R107" s="217"/>
      <c r="S107" s="217"/>
      <c r="T107" s="217"/>
      <c r="U107" s="217"/>
      <c r="V107" s="217"/>
      <c r="W107" s="217"/>
      <c r="X107" s="217"/>
      <c r="Y107" s="217"/>
      <c r="Z107" s="217"/>
    </row>
    <row r="108" ht="12" customHeight="1" spans="1:26">
      <c r="A108" s="217"/>
      <c r="B108" s="217"/>
      <c r="C108" s="217"/>
      <c r="D108" s="217"/>
      <c r="E108" s="217"/>
      <c r="F108" s="217"/>
      <c r="G108" s="217"/>
      <c r="H108" s="217"/>
      <c r="I108" s="217"/>
      <c r="J108" s="217"/>
      <c r="K108" s="217"/>
      <c r="L108" s="217"/>
      <c r="M108" s="217"/>
      <c r="N108" s="217"/>
      <c r="O108" s="217"/>
      <c r="P108" s="217"/>
      <c r="Q108" s="217"/>
      <c r="R108" s="217"/>
      <c r="S108" s="217"/>
      <c r="T108" s="217"/>
      <c r="U108" s="217"/>
      <c r="V108" s="217"/>
      <c r="W108" s="217"/>
      <c r="X108" s="217"/>
      <c r="Y108" s="217"/>
      <c r="Z108" s="217"/>
    </row>
    <row r="109" ht="12" customHeight="1" spans="1:26">
      <c r="A109" s="217"/>
      <c r="B109" s="217"/>
      <c r="C109" s="217"/>
      <c r="D109" s="217"/>
      <c r="E109" s="217"/>
      <c r="F109" s="217"/>
      <c r="G109" s="217"/>
      <c r="H109" s="217"/>
      <c r="I109" s="217"/>
      <c r="J109" s="217"/>
      <c r="K109" s="217"/>
      <c r="L109" s="217"/>
      <c r="M109" s="217"/>
      <c r="N109" s="217"/>
      <c r="O109" s="217"/>
      <c r="P109" s="217"/>
      <c r="Q109" s="217"/>
      <c r="R109" s="217"/>
      <c r="S109" s="217"/>
      <c r="T109" s="217"/>
      <c r="U109" s="217"/>
      <c r="V109" s="217"/>
      <c r="W109" s="217"/>
      <c r="X109" s="217"/>
      <c r="Y109" s="217"/>
      <c r="Z109" s="217"/>
    </row>
    <row r="110" ht="12" customHeight="1" spans="1:26">
      <c r="A110" s="217"/>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row>
    <row r="111" ht="12" customHeight="1" spans="1:26">
      <c r="A111" s="217"/>
      <c r="B111" s="217"/>
      <c r="C111" s="217"/>
      <c r="D111" s="217"/>
      <c r="E111" s="217"/>
      <c r="F111" s="217"/>
      <c r="G111" s="217"/>
      <c r="H111" s="217"/>
      <c r="I111" s="217"/>
      <c r="J111" s="217"/>
      <c r="K111" s="217"/>
      <c r="L111" s="217"/>
      <c r="M111" s="217"/>
      <c r="N111" s="217"/>
      <c r="O111" s="217"/>
      <c r="P111" s="217"/>
      <c r="Q111" s="217"/>
      <c r="R111" s="217"/>
      <c r="S111" s="217"/>
      <c r="T111" s="217"/>
      <c r="U111" s="217"/>
      <c r="V111" s="217"/>
      <c r="W111" s="217"/>
      <c r="X111" s="217"/>
      <c r="Y111" s="217"/>
      <c r="Z111" s="217"/>
    </row>
    <row r="112" ht="12" customHeight="1" spans="1:26">
      <c r="A112" s="217"/>
      <c r="B112" s="217"/>
      <c r="C112" s="217"/>
      <c r="D112" s="217"/>
      <c r="E112" s="217"/>
      <c r="F112" s="217"/>
      <c r="G112" s="217"/>
      <c r="H112" s="217"/>
      <c r="I112" s="217"/>
      <c r="J112" s="217"/>
      <c r="K112" s="217"/>
      <c r="L112" s="217"/>
      <c r="M112" s="217"/>
      <c r="N112" s="217"/>
      <c r="O112" s="217"/>
      <c r="P112" s="217"/>
      <c r="Q112" s="217"/>
      <c r="R112" s="217"/>
      <c r="S112" s="217"/>
      <c r="T112" s="217"/>
      <c r="U112" s="217"/>
      <c r="V112" s="217"/>
      <c r="W112" s="217"/>
      <c r="X112" s="217"/>
      <c r="Y112" s="217"/>
      <c r="Z112" s="217"/>
    </row>
    <row r="113" ht="12" customHeight="1" spans="1:26">
      <c r="A113" s="217"/>
      <c r="B113" s="217"/>
      <c r="C113" s="217"/>
      <c r="D113" s="217"/>
      <c r="E113" s="217"/>
      <c r="F113" s="217"/>
      <c r="G113" s="217"/>
      <c r="H113" s="217"/>
      <c r="I113" s="217"/>
      <c r="J113" s="217"/>
      <c r="K113" s="217"/>
      <c r="L113" s="217"/>
      <c r="M113" s="217"/>
      <c r="N113" s="217"/>
      <c r="O113" s="217"/>
      <c r="P113" s="217"/>
      <c r="Q113" s="217"/>
      <c r="R113" s="217"/>
      <c r="S113" s="217"/>
      <c r="T113" s="217"/>
      <c r="U113" s="217"/>
      <c r="V113" s="217"/>
      <c r="W113" s="217"/>
      <c r="X113" s="217"/>
      <c r="Y113" s="217"/>
      <c r="Z113" s="217"/>
    </row>
    <row r="114" ht="12" customHeight="1" spans="1:26">
      <c r="A114" s="217"/>
      <c r="B114" s="217"/>
      <c r="C114" s="217"/>
      <c r="D114" s="217"/>
      <c r="E114" s="217"/>
      <c r="F114" s="217"/>
      <c r="G114" s="217"/>
      <c r="H114" s="217"/>
      <c r="I114" s="217"/>
      <c r="J114" s="217"/>
      <c r="K114" s="217"/>
      <c r="L114" s="217"/>
      <c r="M114" s="217"/>
      <c r="N114" s="217"/>
      <c r="O114" s="217"/>
      <c r="P114" s="217"/>
      <c r="Q114" s="217"/>
      <c r="R114" s="217"/>
      <c r="S114" s="217"/>
      <c r="T114" s="217"/>
      <c r="U114" s="217"/>
      <c r="V114" s="217"/>
      <c r="W114" s="217"/>
      <c r="X114" s="217"/>
      <c r="Y114" s="217"/>
      <c r="Z114" s="217"/>
    </row>
    <row r="115" ht="12" customHeight="1" spans="1:26">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row>
    <row r="116" ht="12" customHeight="1" spans="1:26">
      <c r="A116" s="217"/>
      <c r="B116" s="217"/>
      <c r="C116" s="217"/>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row>
    <row r="117" ht="12" customHeight="1" spans="1:26">
      <c r="A117" s="217"/>
      <c r="B117" s="217"/>
      <c r="C117" s="217"/>
      <c r="D117" s="217"/>
      <c r="E117" s="217"/>
      <c r="F117" s="217"/>
      <c r="G117" s="217"/>
      <c r="H117" s="217"/>
      <c r="I117" s="217"/>
      <c r="J117" s="217"/>
      <c r="K117" s="217"/>
      <c r="L117" s="217"/>
      <c r="M117" s="217"/>
      <c r="N117" s="217"/>
      <c r="O117" s="217"/>
      <c r="P117" s="217"/>
      <c r="Q117" s="217"/>
      <c r="R117" s="217"/>
      <c r="S117" s="217"/>
      <c r="T117" s="217"/>
      <c r="U117" s="217"/>
      <c r="V117" s="217"/>
      <c r="W117" s="217"/>
      <c r="X117" s="217"/>
      <c r="Y117" s="217"/>
      <c r="Z117" s="217"/>
    </row>
    <row r="118" ht="12" customHeight="1" spans="1:26">
      <c r="A118" s="217"/>
      <c r="B118" s="217"/>
      <c r="C118" s="217"/>
      <c r="D118" s="217"/>
      <c r="E118" s="217"/>
      <c r="F118" s="217"/>
      <c r="G118" s="217"/>
      <c r="H118" s="217"/>
      <c r="I118" s="217"/>
      <c r="J118" s="217"/>
      <c r="K118" s="217"/>
      <c r="L118" s="217"/>
      <c r="M118" s="217"/>
      <c r="N118" s="217"/>
      <c r="O118" s="217"/>
      <c r="P118" s="217"/>
      <c r="Q118" s="217"/>
      <c r="R118" s="217"/>
      <c r="S118" s="217"/>
      <c r="T118" s="217"/>
      <c r="U118" s="217"/>
      <c r="V118" s="217"/>
      <c r="W118" s="217"/>
      <c r="X118" s="217"/>
      <c r="Y118" s="217"/>
      <c r="Z118" s="217"/>
    </row>
    <row r="119" ht="12" customHeight="1" spans="1:26">
      <c r="A119" s="217"/>
      <c r="B119" s="217"/>
      <c r="C119" s="217"/>
      <c r="D119" s="217"/>
      <c r="E119" s="217"/>
      <c r="F119" s="217"/>
      <c r="G119" s="217"/>
      <c r="H119" s="217"/>
      <c r="I119" s="217"/>
      <c r="J119" s="217"/>
      <c r="K119" s="217"/>
      <c r="L119" s="217"/>
      <c r="M119" s="217"/>
      <c r="N119" s="217"/>
      <c r="O119" s="217"/>
      <c r="P119" s="217"/>
      <c r="Q119" s="217"/>
      <c r="R119" s="217"/>
      <c r="S119" s="217"/>
      <c r="T119" s="217"/>
      <c r="U119" s="217"/>
      <c r="V119" s="217"/>
      <c r="W119" s="217"/>
      <c r="X119" s="217"/>
      <c r="Y119" s="217"/>
      <c r="Z119" s="217"/>
    </row>
    <row r="120" ht="12" customHeight="1" spans="1:26">
      <c r="A120" s="217"/>
      <c r="B120" s="217"/>
      <c r="C120" s="217"/>
      <c r="D120" s="217"/>
      <c r="E120" s="217"/>
      <c r="F120" s="217"/>
      <c r="G120" s="217"/>
      <c r="H120" s="217"/>
      <c r="I120" s="217"/>
      <c r="J120" s="217"/>
      <c r="K120" s="217"/>
      <c r="L120" s="217"/>
      <c r="M120" s="217"/>
      <c r="N120" s="217"/>
      <c r="O120" s="217"/>
      <c r="P120" s="217"/>
      <c r="Q120" s="217"/>
      <c r="R120" s="217"/>
      <c r="S120" s="217"/>
      <c r="T120" s="217"/>
      <c r="U120" s="217"/>
      <c r="V120" s="217"/>
      <c r="W120" s="217"/>
      <c r="X120" s="217"/>
      <c r="Y120" s="217"/>
      <c r="Z120" s="217"/>
    </row>
    <row r="121" ht="12" customHeight="1" spans="1:26">
      <c r="A121" s="217"/>
      <c r="B121" s="217"/>
      <c r="C121" s="217"/>
      <c r="D121" s="217"/>
      <c r="E121" s="217"/>
      <c r="F121" s="217"/>
      <c r="G121" s="217"/>
      <c r="H121" s="217"/>
      <c r="I121" s="217"/>
      <c r="J121" s="217"/>
      <c r="K121" s="217"/>
      <c r="L121" s="217"/>
      <c r="M121" s="217"/>
      <c r="N121" s="217"/>
      <c r="O121" s="217"/>
      <c r="P121" s="217"/>
      <c r="Q121" s="217"/>
      <c r="R121" s="217"/>
      <c r="S121" s="217"/>
      <c r="T121" s="217"/>
      <c r="U121" s="217"/>
      <c r="V121" s="217"/>
      <c r="W121" s="217"/>
      <c r="X121" s="217"/>
      <c r="Y121" s="217"/>
      <c r="Z121" s="217"/>
    </row>
    <row r="122" ht="12" customHeight="1" spans="1:26">
      <c r="A122" s="217"/>
      <c r="B122" s="217"/>
      <c r="C122" s="217"/>
      <c r="D122" s="217"/>
      <c r="E122" s="217"/>
      <c r="F122" s="217"/>
      <c r="G122" s="217"/>
      <c r="H122" s="217"/>
      <c r="I122" s="217"/>
      <c r="J122" s="217"/>
      <c r="K122" s="217"/>
      <c r="L122" s="217"/>
      <c r="M122" s="217"/>
      <c r="N122" s="217"/>
      <c r="O122" s="217"/>
      <c r="P122" s="217"/>
      <c r="Q122" s="217"/>
      <c r="R122" s="217"/>
      <c r="S122" s="217"/>
      <c r="T122" s="217"/>
      <c r="U122" s="217"/>
      <c r="V122" s="217"/>
      <c r="W122" s="217"/>
      <c r="X122" s="217"/>
      <c r="Y122" s="217"/>
      <c r="Z122" s="217"/>
    </row>
    <row r="123" ht="12" customHeight="1" spans="1:26">
      <c r="A123" s="217"/>
      <c r="B123" s="217"/>
      <c r="C123" s="217"/>
      <c r="D123" s="217"/>
      <c r="E123" s="217"/>
      <c r="F123" s="217"/>
      <c r="G123" s="217"/>
      <c r="H123" s="217"/>
      <c r="I123" s="217"/>
      <c r="J123" s="217"/>
      <c r="K123" s="217"/>
      <c r="L123" s="217"/>
      <c r="M123" s="217"/>
      <c r="N123" s="217"/>
      <c r="O123" s="217"/>
      <c r="P123" s="217"/>
      <c r="Q123" s="217"/>
      <c r="R123" s="217"/>
      <c r="S123" s="217"/>
      <c r="T123" s="217"/>
      <c r="U123" s="217"/>
      <c r="V123" s="217"/>
      <c r="W123" s="217"/>
      <c r="X123" s="217"/>
      <c r="Y123" s="217"/>
      <c r="Z123" s="217"/>
    </row>
    <row r="124" ht="12" customHeight="1" spans="1:26">
      <c r="A124" s="217"/>
      <c r="B124" s="217"/>
      <c r="C124" s="217"/>
      <c r="D124" s="217"/>
      <c r="E124" s="217"/>
      <c r="F124" s="217"/>
      <c r="G124" s="217"/>
      <c r="H124" s="217"/>
      <c r="I124" s="217"/>
      <c r="J124" s="217"/>
      <c r="K124" s="217"/>
      <c r="L124" s="217"/>
      <c r="M124" s="217"/>
      <c r="N124" s="217"/>
      <c r="O124" s="217"/>
      <c r="P124" s="217"/>
      <c r="Q124" s="217"/>
      <c r="R124" s="217"/>
      <c r="S124" s="217"/>
      <c r="T124" s="217"/>
      <c r="U124" s="217"/>
      <c r="V124" s="217"/>
      <c r="W124" s="217"/>
      <c r="X124" s="217"/>
      <c r="Y124" s="217"/>
      <c r="Z124" s="217"/>
    </row>
    <row r="125" ht="12" customHeight="1" spans="1:26">
      <c r="A125" s="217"/>
      <c r="B125" s="217"/>
      <c r="C125" s="217"/>
      <c r="D125" s="217"/>
      <c r="E125" s="217"/>
      <c r="F125" s="217"/>
      <c r="G125" s="217"/>
      <c r="H125" s="217"/>
      <c r="I125" s="217"/>
      <c r="J125" s="217"/>
      <c r="K125" s="217"/>
      <c r="L125" s="217"/>
      <c r="M125" s="217"/>
      <c r="N125" s="217"/>
      <c r="O125" s="217"/>
      <c r="P125" s="217"/>
      <c r="Q125" s="217"/>
      <c r="R125" s="217"/>
      <c r="S125" s="217"/>
      <c r="T125" s="217"/>
      <c r="U125" s="217"/>
      <c r="V125" s="217"/>
      <c r="W125" s="217"/>
      <c r="X125" s="217"/>
      <c r="Y125" s="217"/>
      <c r="Z125" s="217"/>
    </row>
    <row r="126" ht="12" customHeight="1" spans="1:26">
      <c r="A126" s="217"/>
      <c r="B126" s="217"/>
      <c r="C126" s="217"/>
      <c r="D126" s="217"/>
      <c r="E126" s="217"/>
      <c r="F126" s="217"/>
      <c r="G126" s="217"/>
      <c r="H126" s="217"/>
      <c r="I126" s="217"/>
      <c r="J126" s="217"/>
      <c r="K126" s="217"/>
      <c r="L126" s="217"/>
      <c r="M126" s="217"/>
      <c r="N126" s="217"/>
      <c r="O126" s="217"/>
      <c r="P126" s="217"/>
      <c r="Q126" s="217"/>
      <c r="R126" s="217"/>
      <c r="S126" s="217"/>
      <c r="T126" s="217"/>
      <c r="U126" s="217"/>
      <c r="V126" s="217"/>
      <c r="W126" s="217"/>
      <c r="X126" s="217"/>
      <c r="Y126" s="217"/>
      <c r="Z126" s="217"/>
    </row>
    <row r="127" ht="12" customHeight="1" spans="1:26">
      <c r="A127" s="217"/>
      <c r="B127" s="217"/>
      <c r="C127" s="217"/>
      <c r="D127" s="217"/>
      <c r="E127" s="217"/>
      <c r="F127" s="217"/>
      <c r="G127" s="217"/>
      <c r="H127" s="217"/>
      <c r="I127" s="217"/>
      <c r="J127" s="217"/>
      <c r="K127" s="217"/>
      <c r="L127" s="217"/>
      <c r="M127" s="217"/>
      <c r="N127" s="217"/>
      <c r="O127" s="217"/>
      <c r="P127" s="217"/>
      <c r="Q127" s="217"/>
      <c r="R127" s="217"/>
      <c r="S127" s="217"/>
      <c r="T127" s="217"/>
      <c r="U127" s="217"/>
      <c r="V127" s="217"/>
      <c r="W127" s="217"/>
      <c r="X127" s="217"/>
      <c r="Y127" s="217"/>
      <c r="Z127" s="217"/>
    </row>
    <row r="128" ht="12" customHeight="1" spans="1:26">
      <c r="A128" s="217"/>
      <c r="B128" s="217"/>
      <c r="C128" s="217"/>
      <c r="D128" s="217"/>
      <c r="E128" s="217"/>
      <c r="F128" s="217"/>
      <c r="G128" s="217"/>
      <c r="H128" s="217"/>
      <c r="I128" s="217"/>
      <c r="J128" s="217"/>
      <c r="K128" s="217"/>
      <c r="L128" s="217"/>
      <c r="M128" s="217"/>
      <c r="N128" s="217"/>
      <c r="O128" s="217"/>
      <c r="P128" s="217"/>
      <c r="Q128" s="217"/>
      <c r="R128" s="217"/>
      <c r="S128" s="217"/>
      <c r="T128" s="217"/>
      <c r="U128" s="217"/>
      <c r="V128" s="217"/>
      <c r="W128" s="217"/>
      <c r="X128" s="217"/>
      <c r="Y128" s="217"/>
      <c r="Z128" s="217"/>
    </row>
    <row r="129" ht="12" customHeight="1" spans="1:26">
      <c r="A129" s="217"/>
      <c r="B129" s="217"/>
      <c r="C129" s="217"/>
      <c r="D129" s="217"/>
      <c r="E129" s="217"/>
      <c r="F129" s="217"/>
      <c r="G129" s="217"/>
      <c r="H129" s="217"/>
      <c r="I129" s="217"/>
      <c r="J129" s="217"/>
      <c r="K129" s="217"/>
      <c r="L129" s="217"/>
      <c r="M129" s="217"/>
      <c r="N129" s="217"/>
      <c r="O129" s="217"/>
      <c r="P129" s="217"/>
      <c r="Q129" s="217"/>
      <c r="R129" s="217"/>
      <c r="S129" s="217"/>
      <c r="T129" s="217"/>
      <c r="U129" s="217"/>
      <c r="V129" s="217"/>
      <c r="W129" s="217"/>
      <c r="X129" s="217"/>
      <c r="Y129" s="217"/>
      <c r="Z129" s="217"/>
    </row>
    <row r="130" ht="12" customHeight="1" spans="1:26">
      <c r="A130" s="217"/>
      <c r="B130" s="217"/>
      <c r="C130" s="217"/>
      <c r="D130" s="217"/>
      <c r="E130" s="217"/>
      <c r="F130" s="217"/>
      <c r="G130" s="217"/>
      <c r="H130" s="217"/>
      <c r="I130" s="217"/>
      <c r="J130" s="217"/>
      <c r="K130" s="217"/>
      <c r="L130" s="217"/>
      <c r="M130" s="217"/>
      <c r="N130" s="217"/>
      <c r="O130" s="217"/>
      <c r="P130" s="217"/>
      <c r="Q130" s="217"/>
      <c r="R130" s="217"/>
      <c r="S130" s="217"/>
      <c r="T130" s="217"/>
      <c r="U130" s="217"/>
      <c r="V130" s="217"/>
      <c r="W130" s="217"/>
      <c r="X130" s="217"/>
      <c r="Y130" s="217"/>
      <c r="Z130" s="217"/>
    </row>
    <row r="131" ht="12" customHeight="1" spans="1:26">
      <c r="A131" s="217"/>
      <c r="B131" s="217"/>
      <c r="C131" s="217"/>
      <c r="D131" s="217"/>
      <c r="E131" s="217"/>
      <c r="F131" s="217"/>
      <c r="G131" s="217"/>
      <c r="H131" s="217"/>
      <c r="I131" s="217"/>
      <c r="J131" s="217"/>
      <c r="K131" s="217"/>
      <c r="L131" s="217"/>
      <c r="M131" s="217"/>
      <c r="N131" s="217"/>
      <c r="O131" s="217"/>
      <c r="P131" s="217"/>
      <c r="Q131" s="217"/>
      <c r="R131" s="217"/>
      <c r="S131" s="217"/>
      <c r="T131" s="217"/>
      <c r="U131" s="217"/>
      <c r="V131" s="217"/>
      <c r="W131" s="217"/>
      <c r="X131" s="217"/>
      <c r="Y131" s="217"/>
      <c r="Z131" s="217"/>
    </row>
    <row r="132" ht="12" customHeight="1" spans="1:26">
      <c r="A132" s="217"/>
      <c r="B132" s="217"/>
      <c r="C132" s="217"/>
      <c r="D132" s="217"/>
      <c r="E132" s="217"/>
      <c r="F132" s="217"/>
      <c r="G132" s="217"/>
      <c r="H132" s="217"/>
      <c r="I132" s="217"/>
      <c r="J132" s="217"/>
      <c r="K132" s="217"/>
      <c r="L132" s="217"/>
      <c r="M132" s="217"/>
      <c r="N132" s="217"/>
      <c r="O132" s="217"/>
      <c r="P132" s="217"/>
      <c r="Q132" s="217"/>
      <c r="R132" s="217"/>
      <c r="S132" s="217"/>
      <c r="T132" s="217"/>
      <c r="U132" s="217"/>
      <c r="V132" s="217"/>
      <c r="W132" s="217"/>
      <c r="X132" s="217"/>
      <c r="Y132" s="217"/>
      <c r="Z132" s="217"/>
    </row>
    <row r="133" ht="12" customHeight="1" spans="1:26">
      <c r="A133" s="217"/>
      <c r="B133" s="217"/>
      <c r="C133" s="217"/>
      <c r="D133" s="217"/>
      <c r="E133" s="217"/>
      <c r="F133" s="217"/>
      <c r="G133" s="217"/>
      <c r="H133" s="217"/>
      <c r="I133" s="217"/>
      <c r="J133" s="217"/>
      <c r="K133" s="217"/>
      <c r="L133" s="217"/>
      <c r="M133" s="217"/>
      <c r="N133" s="217"/>
      <c r="O133" s="217"/>
      <c r="P133" s="217"/>
      <c r="Q133" s="217"/>
      <c r="R133" s="217"/>
      <c r="S133" s="217"/>
      <c r="T133" s="217"/>
      <c r="U133" s="217"/>
      <c r="V133" s="217"/>
      <c r="W133" s="217"/>
      <c r="X133" s="217"/>
      <c r="Y133" s="217"/>
      <c r="Z133" s="217"/>
    </row>
    <row r="134" ht="12" customHeight="1" spans="1:26">
      <c r="A134" s="217"/>
      <c r="B134" s="217"/>
      <c r="C134" s="217"/>
      <c r="D134" s="217"/>
      <c r="E134" s="217"/>
      <c r="F134" s="217"/>
      <c r="G134" s="217"/>
      <c r="H134" s="217"/>
      <c r="I134" s="217"/>
      <c r="J134" s="217"/>
      <c r="K134" s="217"/>
      <c r="L134" s="217"/>
      <c r="M134" s="217"/>
      <c r="N134" s="217"/>
      <c r="O134" s="217"/>
      <c r="P134" s="217"/>
      <c r="Q134" s="217"/>
      <c r="R134" s="217"/>
      <c r="S134" s="217"/>
      <c r="T134" s="217"/>
      <c r="U134" s="217"/>
      <c r="V134" s="217"/>
      <c r="W134" s="217"/>
      <c r="X134" s="217"/>
      <c r="Y134" s="217"/>
      <c r="Z134" s="217"/>
    </row>
    <row r="135" ht="12" customHeight="1" spans="1:26">
      <c r="A135" s="217"/>
      <c r="B135" s="217"/>
      <c r="C135" s="217"/>
      <c r="D135" s="217"/>
      <c r="E135" s="217"/>
      <c r="F135" s="217"/>
      <c r="G135" s="217"/>
      <c r="H135" s="217"/>
      <c r="I135" s="217"/>
      <c r="J135" s="217"/>
      <c r="K135" s="217"/>
      <c r="L135" s="217"/>
      <c r="M135" s="217"/>
      <c r="N135" s="217"/>
      <c r="O135" s="217"/>
      <c r="P135" s="217"/>
      <c r="Q135" s="217"/>
      <c r="R135" s="217"/>
      <c r="S135" s="217"/>
      <c r="T135" s="217"/>
      <c r="U135" s="217"/>
      <c r="V135" s="217"/>
      <c r="W135" s="217"/>
      <c r="X135" s="217"/>
      <c r="Y135" s="217"/>
      <c r="Z135" s="217"/>
    </row>
    <row r="136" ht="12" customHeight="1" spans="1:26">
      <c r="A136" s="217"/>
      <c r="B136" s="217"/>
      <c r="C136" s="217"/>
      <c r="D136" s="217"/>
      <c r="E136" s="217"/>
      <c r="F136" s="217"/>
      <c r="G136" s="217"/>
      <c r="H136" s="217"/>
      <c r="I136" s="217"/>
      <c r="J136" s="217"/>
      <c r="K136" s="217"/>
      <c r="L136" s="217"/>
      <c r="M136" s="217"/>
      <c r="N136" s="217"/>
      <c r="O136" s="217"/>
      <c r="P136" s="217"/>
      <c r="Q136" s="217"/>
      <c r="R136" s="217"/>
      <c r="S136" s="217"/>
      <c r="T136" s="217"/>
      <c r="U136" s="217"/>
      <c r="V136" s="217"/>
      <c r="W136" s="217"/>
      <c r="X136" s="217"/>
      <c r="Y136" s="217"/>
      <c r="Z136" s="217"/>
    </row>
    <row r="137" ht="12" customHeight="1" spans="1:26">
      <c r="A137" s="217"/>
      <c r="B137" s="217"/>
      <c r="C137" s="217"/>
      <c r="D137" s="217"/>
      <c r="E137" s="217"/>
      <c r="F137" s="217"/>
      <c r="G137" s="217"/>
      <c r="H137" s="217"/>
      <c r="I137" s="217"/>
      <c r="J137" s="217"/>
      <c r="K137" s="217"/>
      <c r="L137" s="217"/>
      <c r="M137" s="217"/>
      <c r="N137" s="217"/>
      <c r="O137" s="217"/>
      <c r="P137" s="217"/>
      <c r="Q137" s="217"/>
      <c r="R137" s="217"/>
      <c r="S137" s="217"/>
      <c r="T137" s="217"/>
      <c r="U137" s="217"/>
      <c r="V137" s="217"/>
      <c r="W137" s="217"/>
      <c r="X137" s="217"/>
      <c r="Y137" s="217"/>
      <c r="Z137" s="217"/>
    </row>
    <row r="138" ht="12" customHeight="1" spans="1:26">
      <c r="A138" s="217"/>
      <c r="B138" s="217"/>
      <c r="C138" s="217"/>
      <c r="D138" s="217"/>
      <c r="E138" s="217"/>
      <c r="F138" s="217"/>
      <c r="G138" s="217"/>
      <c r="H138" s="217"/>
      <c r="I138" s="217"/>
      <c r="J138" s="217"/>
      <c r="K138" s="217"/>
      <c r="L138" s="217"/>
      <c r="M138" s="217"/>
      <c r="N138" s="217"/>
      <c r="O138" s="217"/>
      <c r="P138" s="217"/>
      <c r="Q138" s="217"/>
      <c r="R138" s="217"/>
      <c r="S138" s="217"/>
      <c r="T138" s="217"/>
      <c r="U138" s="217"/>
      <c r="V138" s="217"/>
      <c r="W138" s="217"/>
      <c r="X138" s="217"/>
      <c r="Y138" s="217"/>
      <c r="Z138" s="217"/>
    </row>
    <row r="139" ht="12" customHeight="1" spans="1:26">
      <c r="A139" s="217"/>
      <c r="B139" s="217"/>
      <c r="C139" s="217"/>
      <c r="D139" s="217"/>
      <c r="E139" s="217"/>
      <c r="F139" s="217"/>
      <c r="G139" s="217"/>
      <c r="H139" s="217"/>
      <c r="I139" s="217"/>
      <c r="J139" s="217"/>
      <c r="K139" s="217"/>
      <c r="L139" s="217"/>
      <c r="M139" s="217"/>
      <c r="N139" s="217"/>
      <c r="O139" s="217"/>
      <c r="P139" s="217"/>
      <c r="Q139" s="217"/>
      <c r="R139" s="217"/>
      <c r="S139" s="217"/>
      <c r="T139" s="217"/>
      <c r="U139" s="217"/>
      <c r="V139" s="217"/>
      <c r="W139" s="217"/>
      <c r="X139" s="217"/>
      <c r="Y139" s="217"/>
      <c r="Z139" s="217"/>
    </row>
    <row r="140" ht="12" customHeight="1" spans="1:26">
      <c r="A140" s="217"/>
      <c r="B140" s="217"/>
      <c r="C140" s="217"/>
      <c r="D140" s="217"/>
      <c r="E140" s="217"/>
      <c r="F140" s="217"/>
      <c r="G140" s="217"/>
      <c r="H140" s="217"/>
      <c r="I140" s="217"/>
      <c r="J140" s="217"/>
      <c r="K140" s="217"/>
      <c r="L140" s="217"/>
      <c r="M140" s="217"/>
      <c r="N140" s="217"/>
      <c r="O140" s="217"/>
      <c r="P140" s="217"/>
      <c r="Q140" s="217"/>
      <c r="R140" s="217"/>
      <c r="S140" s="217"/>
      <c r="T140" s="217"/>
      <c r="U140" s="217"/>
      <c r="V140" s="217"/>
      <c r="W140" s="217"/>
      <c r="X140" s="217"/>
      <c r="Y140" s="217"/>
      <c r="Z140" s="217"/>
    </row>
    <row r="141" ht="12" customHeight="1" spans="1:26">
      <c r="A141" s="217"/>
      <c r="B141" s="217"/>
      <c r="C141" s="217"/>
      <c r="D141" s="217"/>
      <c r="E141" s="217"/>
      <c r="F141" s="217"/>
      <c r="G141" s="217"/>
      <c r="H141" s="217"/>
      <c r="I141" s="217"/>
      <c r="J141" s="217"/>
      <c r="K141" s="217"/>
      <c r="L141" s="217"/>
      <c r="M141" s="217"/>
      <c r="N141" s="217"/>
      <c r="O141" s="217"/>
      <c r="P141" s="217"/>
      <c r="Q141" s="217"/>
      <c r="R141" s="217"/>
      <c r="S141" s="217"/>
      <c r="T141" s="217"/>
      <c r="U141" s="217"/>
      <c r="V141" s="217"/>
      <c r="W141" s="217"/>
      <c r="X141" s="217"/>
      <c r="Y141" s="217"/>
      <c r="Z141" s="217"/>
    </row>
    <row r="142" ht="12" customHeight="1" spans="1:26">
      <c r="A142" s="217"/>
      <c r="B142" s="217"/>
      <c r="C142" s="217"/>
      <c r="D142" s="217"/>
      <c r="E142" s="217"/>
      <c r="F142" s="217"/>
      <c r="G142" s="217"/>
      <c r="H142" s="217"/>
      <c r="I142" s="217"/>
      <c r="J142" s="217"/>
      <c r="K142" s="217"/>
      <c r="L142" s="217"/>
      <c r="M142" s="217"/>
      <c r="N142" s="217"/>
      <c r="O142" s="217"/>
      <c r="P142" s="217"/>
      <c r="Q142" s="217"/>
      <c r="R142" s="217"/>
      <c r="S142" s="217"/>
      <c r="T142" s="217"/>
      <c r="U142" s="217"/>
      <c r="V142" s="217"/>
      <c r="W142" s="217"/>
      <c r="X142" s="217"/>
      <c r="Y142" s="217"/>
      <c r="Z142" s="217"/>
    </row>
    <row r="143" ht="12" customHeight="1" spans="1:26">
      <c r="A143" s="217"/>
      <c r="B143" s="217"/>
      <c r="C143" s="217"/>
      <c r="D143" s="217"/>
      <c r="E143" s="217"/>
      <c r="F143" s="217"/>
      <c r="G143" s="217"/>
      <c r="H143" s="217"/>
      <c r="I143" s="217"/>
      <c r="J143" s="217"/>
      <c r="K143" s="217"/>
      <c r="L143" s="217"/>
      <c r="M143" s="217"/>
      <c r="N143" s="217"/>
      <c r="O143" s="217"/>
      <c r="P143" s="217"/>
      <c r="Q143" s="217"/>
      <c r="R143" s="217"/>
      <c r="S143" s="217"/>
      <c r="T143" s="217"/>
      <c r="U143" s="217"/>
      <c r="V143" s="217"/>
      <c r="W143" s="217"/>
      <c r="X143" s="217"/>
      <c r="Y143" s="217"/>
      <c r="Z143" s="217"/>
    </row>
    <row r="144" ht="12" customHeight="1" spans="1:26">
      <c r="A144" s="217"/>
      <c r="B144" s="217"/>
      <c r="C144" s="217"/>
      <c r="D144" s="217"/>
      <c r="E144" s="217"/>
      <c r="F144" s="217"/>
      <c r="G144" s="217"/>
      <c r="H144" s="217"/>
      <c r="I144" s="217"/>
      <c r="J144" s="217"/>
      <c r="K144" s="217"/>
      <c r="L144" s="217"/>
      <c r="M144" s="217"/>
      <c r="N144" s="217"/>
      <c r="O144" s="217"/>
      <c r="P144" s="217"/>
      <c r="Q144" s="217"/>
      <c r="R144" s="217"/>
      <c r="S144" s="217"/>
      <c r="T144" s="217"/>
      <c r="U144" s="217"/>
      <c r="V144" s="217"/>
      <c r="W144" s="217"/>
      <c r="X144" s="217"/>
      <c r="Y144" s="217"/>
      <c r="Z144" s="217"/>
    </row>
    <row r="145" ht="12" customHeight="1" spans="1:26">
      <c r="A145" s="217"/>
      <c r="B145" s="217"/>
      <c r="C145" s="217"/>
      <c r="D145" s="217"/>
      <c r="E145" s="217"/>
      <c r="F145" s="217"/>
      <c r="G145" s="217"/>
      <c r="H145" s="217"/>
      <c r="I145" s="217"/>
      <c r="J145" s="217"/>
      <c r="K145" s="217"/>
      <c r="L145" s="217"/>
      <c r="M145" s="217"/>
      <c r="N145" s="217"/>
      <c r="O145" s="217"/>
      <c r="P145" s="217"/>
      <c r="Q145" s="217"/>
      <c r="R145" s="217"/>
      <c r="S145" s="217"/>
      <c r="T145" s="217"/>
      <c r="U145" s="217"/>
      <c r="V145" s="217"/>
      <c r="W145" s="217"/>
      <c r="X145" s="217"/>
      <c r="Y145" s="217"/>
      <c r="Z145" s="217"/>
    </row>
    <row r="146" ht="12" customHeight="1" spans="1:26">
      <c r="A146" s="217"/>
      <c r="B146" s="217"/>
      <c r="C146" s="217"/>
      <c r="D146" s="217"/>
      <c r="E146" s="217"/>
      <c r="F146" s="217"/>
      <c r="G146" s="217"/>
      <c r="H146" s="217"/>
      <c r="I146" s="217"/>
      <c r="J146" s="217"/>
      <c r="K146" s="217"/>
      <c r="L146" s="217"/>
      <c r="M146" s="217"/>
      <c r="N146" s="217"/>
      <c r="O146" s="217"/>
      <c r="P146" s="217"/>
      <c r="Q146" s="217"/>
      <c r="R146" s="217"/>
      <c r="S146" s="217"/>
      <c r="T146" s="217"/>
      <c r="U146" s="217"/>
      <c r="V146" s="217"/>
      <c r="W146" s="217"/>
      <c r="X146" s="217"/>
      <c r="Y146" s="217"/>
      <c r="Z146" s="217"/>
    </row>
    <row r="147" ht="12" customHeight="1" spans="1:26">
      <c r="A147" s="217"/>
      <c r="B147" s="217"/>
      <c r="C147" s="217"/>
      <c r="D147" s="217"/>
      <c r="E147" s="217"/>
      <c r="F147" s="217"/>
      <c r="G147" s="217"/>
      <c r="H147" s="217"/>
      <c r="I147" s="217"/>
      <c r="J147" s="217"/>
      <c r="K147" s="217"/>
      <c r="L147" s="217"/>
      <c r="M147" s="217"/>
      <c r="N147" s="217"/>
      <c r="O147" s="217"/>
      <c r="P147" s="217"/>
      <c r="Q147" s="217"/>
      <c r="R147" s="217"/>
      <c r="S147" s="217"/>
      <c r="T147" s="217"/>
      <c r="U147" s="217"/>
      <c r="V147" s="217"/>
      <c r="W147" s="217"/>
      <c r="X147" s="217"/>
      <c r="Y147" s="217"/>
      <c r="Z147" s="217"/>
    </row>
    <row r="148" ht="12" customHeight="1" spans="1:26">
      <c r="A148" s="217"/>
      <c r="B148" s="217"/>
      <c r="C148" s="217"/>
      <c r="D148" s="217"/>
      <c r="E148" s="217"/>
      <c r="F148" s="217"/>
      <c r="G148" s="217"/>
      <c r="H148" s="217"/>
      <c r="I148" s="217"/>
      <c r="J148" s="217"/>
      <c r="K148" s="217"/>
      <c r="L148" s="217"/>
      <c r="M148" s="217"/>
      <c r="N148" s="217"/>
      <c r="O148" s="217"/>
      <c r="P148" s="217"/>
      <c r="Q148" s="217"/>
      <c r="R148" s="217"/>
      <c r="S148" s="217"/>
      <c r="T148" s="217"/>
      <c r="U148" s="217"/>
      <c r="V148" s="217"/>
      <c r="W148" s="217"/>
      <c r="X148" s="217"/>
      <c r="Y148" s="217"/>
      <c r="Z148" s="217"/>
    </row>
    <row r="149" ht="12" customHeight="1" spans="1:26">
      <c r="A149" s="217"/>
      <c r="B149" s="217"/>
      <c r="C149" s="217"/>
      <c r="D149" s="217"/>
      <c r="E149" s="217"/>
      <c r="F149" s="217"/>
      <c r="G149" s="217"/>
      <c r="H149" s="217"/>
      <c r="I149" s="217"/>
      <c r="J149" s="217"/>
      <c r="K149" s="217"/>
      <c r="L149" s="217"/>
      <c r="M149" s="217"/>
      <c r="N149" s="217"/>
      <c r="O149" s="217"/>
      <c r="P149" s="217"/>
      <c r="Q149" s="217"/>
      <c r="R149" s="217"/>
      <c r="S149" s="217"/>
      <c r="T149" s="217"/>
      <c r="U149" s="217"/>
      <c r="V149" s="217"/>
      <c r="W149" s="217"/>
      <c r="X149" s="217"/>
      <c r="Y149" s="217"/>
      <c r="Z149" s="217"/>
    </row>
    <row r="150" ht="12" customHeight="1" spans="1:26">
      <c r="A150" s="217"/>
      <c r="B150" s="217"/>
      <c r="C150" s="217"/>
      <c r="D150" s="217"/>
      <c r="E150" s="217"/>
      <c r="F150" s="217"/>
      <c r="G150" s="217"/>
      <c r="H150" s="217"/>
      <c r="I150" s="217"/>
      <c r="J150" s="217"/>
      <c r="K150" s="217"/>
      <c r="L150" s="217"/>
      <c r="M150" s="217"/>
      <c r="N150" s="217"/>
      <c r="O150" s="217"/>
      <c r="P150" s="217"/>
      <c r="Q150" s="217"/>
      <c r="R150" s="217"/>
      <c r="S150" s="217"/>
      <c r="T150" s="217"/>
      <c r="U150" s="217"/>
      <c r="V150" s="217"/>
      <c r="W150" s="217"/>
      <c r="X150" s="217"/>
      <c r="Y150" s="217"/>
      <c r="Z150" s="217"/>
    </row>
    <row r="151" ht="12" customHeight="1" spans="1:26">
      <c r="A151" s="217"/>
      <c r="B151" s="217"/>
      <c r="C151" s="217"/>
      <c r="D151" s="217"/>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row>
    <row r="152" ht="12" customHeight="1" spans="1:26">
      <c r="A152" s="217"/>
      <c r="B152" s="217"/>
      <c r="C152" s="217"/>
      <c r="D152" s="217"/>
      <c r="E152" s="217"/>
      <c r="F152" s="217"/>
      <c r="G152" s="217"/>
      <c r="H152" s="217"/>
      <c r="I152" s="217"/>
      <c r="J152" s="217"/>
      <c r="K152" s="217"/>
      <c r="L152" s="217"/>
      <c r="M152" s="217"/>
      <c r="N152" s="217"/>
      <c r="O152" s="217"/>
      <c r="P152" s="217"/>
      <c r="Q152" s="217"/>
      <c r="R152" s="217"/>
      <c r="S152" s="217"/>
      <c r="T152" s="217"/>
      <c r="U152" s="217"/>
      <c r="V152" s="217"/>
      <c r="W152" s="217"/>
      <c r="X152" s="217"/>
      <c r="Y152" s="217"/>
      <c r="Z152" s="217"/>
    </row>
    <row r="153" ht="12" customHeight="1" spans="1:26">
      <c r="A153" s="217"/>
      <c r="B153" s="217"/>
      <c r="C153" s="217"/>
      <c r="D153" s="217"/>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row>
    <row r="154" ht="12" customHeight="1" spans="1:26">
      <c r="A154" s="217"/>
      <c r="B154" s="217"/>
      <c r="C154" s="217"/>
      <c r="D154" s="217"/>
      <c r="E154" s="217"/>
      <c r="F154" s="217"/>
      <c r="G154" s="217"/>
      <c r="H154" s="217"/>
      <c r="I154" s="217"/>
      <c r="J154" s="217"/>
      <c r="K154" s="217"/>
      <c r="L154" s="217"/>
      <c r="M154" s="217"/>
      <c r="N154" s="217"/>
      <c r="O154" s="217"/>
      <c r="P154" s="217"/>
      <c r="Q154" s="217"/>
      <c r="R154" s="217"/>
      <c r="S154" s="217"/>
      <c r="T154" s="217"/>
      <c r="U154" s="217"/>
      <c r="V154" s="217"/>
      <c r="W154" s="217"/>
      <c r="X154" s="217"/>
      <c r="Y154" s="217"/>
      <c r="Z154" s="217"/>
    </row>
    <row r="155" ht="12" customHeight="1" spans="1:26">
      <c r="A155" s="217"/>
      <c r="B155" s="217"/>
      <c r="C155" s="217"/>
      <c r="D155" s="217"/>
      <c r="E155" s="217"/>
      <c r="F155" s="217"/>
      <c r="G155" s="217"/>
      <c r="H155" s="217"/>
      <c r="I155" s="217"/>
      <c r="J155" s="217"/>
      <c r="K155" s="217"/>
      <c r="L155" s="217"/>
      <c r="M155" s="217"/>
      <c r="N155" s="217"/>
      <c r="O155" s="217"/>
      <c r="P155" s="217"/>
      <c r="Q155" s="217"/>
      <c r="R155" s="217"/>
      <c r="S155" s="217"/>
      <c r="T155" s="217"/>
      <c r="U155" s="217"/>
      <c r="V155" s="217"/>
      <c r="W155" s="217"/>
      <c r="X155" s="217"/>
      <c r="Y155" s="217"/>
      <c r="Z155" s="217"/>
    </row>
    <row r="156" ht="12" customHeight="1" spans="1:26">
      <c r="A156" s="217"/>
      <c r="B156" s="217"/>
      <c r="C156" s="217"/>
      <c r="D156" s="217"/>
      <c r="E156" s="217"/>
      <c r="F156" s="217"/>
      <c r="G156" s="217"/>
      <c r="H156" s="217"/>
      <c r="I156" s="217"/>
      <c r="J156" s="217"/>
      <c r="K156" s="217"/>
      <c r="L156" s="217"/>
      <c r="M156" s="217"/>
      <c r="N156" s="217"/>
      <c r="O156" s="217"/>
      <c r="P156" s="217"/>
      <c r="Q156" s="217"/>
      <c r="R156" s="217"/>
      <c r="S156" s="217"/>
      <c r="T156" s="217"/>
      <c r="U156" s="217"/>
      <c r="V156" s="217"/>
      <c r="W156" s="217"/>
      <c r="X156" s="217"/>
      <c r="Y156" s="217"/>
      <c r="Z156" s="217"/>
    </row>
    <row r="157" ht="12" customHeight="1" spans="1:26">
      <c r="A157" s="217"/>
      <c r="B157" s="217"/>
      <c r="C157" s="217"/>
      <c r="D157" s="217"/>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row>
    <row r="158" ht="12" customHeight="1" spans="1:26">
      <c r="A158" s="217"/>
      <c r="B158" s="217"/>
      <c r="C158" s="217"/>
      <c r="D158" s="217"/>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row>
    <row r="159" ht="12" customHeight="1" spans="1:26">
      <c r="A159" s="217"/>
      <c r="B159" s="217"/>
      <c r="C159" s="217"/>
      <c r="D159" s="217"/>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row>
    <row r="160" ht="12" customHeight="1" spans="1:26">
      <c r="A160" s="217"/>
      <c r="B160" s="217"/>
      <c r="C160" s="217"/>
      <c r="D160" s="217"/>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row>
    <row r="161" ht="12" customHeight="1" spans="1:26">
      <c r="A161" s="217"/>
      <c r="B161" s="217"/>
      <c r="C161" s="217"/>
      <c r="D161" s="217"/>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row>
    <row r="162" ht="12" customHeight="1" spans="1:26">
      <c r="A162" s="217"/>
      <c r="B162" s="217"/>
      <c r="C162" s="217"/>
      <c r="D162" s="217"/>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row>
    <row r="163" ht="12" customHeight="1" spans="1:26">
      <c r="A163" s="217"/>
      <c r="B163" s="217"/>
      <c r="C163" s="217"/>
      <c r="D163" s="217"/>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row>
    <row r="164" ht="12" customHeight="1" spans="1:26">
      <c r="A164" s="217"/>
      <c r="B164" s="217"/>
      <c r="C164" s="217"/>
      <c r="D164" s="217"/>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row>
    <row r="165" ht="12" customHeight="1" spans="1:26">
      <c r="A165" s="217"/>
      <c r="B165" s="217"/>
      <c r="C165" s="217"/>
      <c r="D165" s="217"/>
      <c r="E165" s="217"/>
      <c r="F165" s="217"/>
      <c r="G165" s="217"/>
      <c r="H165" s="217"/>
      <c r="I165" s="217"/>
      <c r="J165" s="217"/>
      <c r="K165" s="217"/>
      <c r="L165" s="217"/>
      <c r="M165" s="217"/>
      <c r="N165" s="217"/>
      <c r="O165" s="217"/>
      <c r="P165" s="217"/>
      <c r="Q165" s="217"/>
      <c r="R165" s="217"/>
      <c r="S165" s="217"/>
      <c r="T165" s="217"/>
      <c r="U165" s="217"/>
      <c r="V165" s="217"/>
      <c r="W165" s="217"/>
      <c r="X165" s="217"/>
      <c r="Y165" s="217"/>
      <c r="Z165" s="217"/>
    </row>
    <row r="166" ht="12" customHeight="1" spans="1:26">
      <c r="A166" s="217"/>
      <c r="B166" s="217"/>
      <c r="C166" s="217"/>
      <c r="D166" s="217"/>
      <c r="E166" s="217"/>
      <c r="F166" s="217"/>
      <c r="G166" s="217"/>
      <c r="H166" s="217"/>
      <c r="I166" s="217"/>
      <c r="J166" s="217"/>
      <c r="K166" s="217"/>
      <c r="L166" s="217"/>
      <c r="M166" s="217"/>
      <c r="N166" s="217"/>
      <c r="O166" s="217"/>
      <c r="P166" s="217"/>
      <c r="Q166" s="217"/>
      <c r="R166" s="217"/>
      <c r="S166" s="217"/>
      <c r="T166" s="217"/>
      <c r="U166" s="217"/>
      <c r="V166" s="217"/>
      <c r="W166" s="217"/>
      <c r="X166" s="217"/>
      <c r="Y166" s="217"/>
      <c r="Z166" s="217"/>
    </row>
    <row r="167" ht="12" customHeight="1" spans="1:26">
      <c r="A167" s="217"/>
      <c r="B167" s="217"/>
      <c r="C167" s="217"/>
      <c r="D167" s="217"/>
      <c r="E167" s="217"/>
      <c r="F167" s="217"/>
      <c r="G167" s="217"/>
      <c r="H167" s="217"/>
      <c r="I167" s="217"/>
      <c r="J167" s="217"/>
      <c r="K167" s="217"/>
      <c r="L167" s="217"/>
      <c r="M167" s="217"/>
      <c r="N167" s="217"/>
      <c r="O167" s="217"/>
      <c r="P167" s="217"/>
      <c r="Q167" s="217"/>
      <c r="R167" s="217"/>
      <c r="S167" s="217"/>
      <c r="T167" s="217"/>
      <c r="U167" s="217"/>
      <c r="V167" s="217"/>
      <c r="W167" s="217"/>
      <c r="X167" s="217"/>
      <c r="Y167" s="217"/>
      <c r="Z167" s="217"/>
    </row>
    <row r="168" ht="12" customHeight="1" spans="1:26">
      <c r="A168" s="217"/>
      <c r="B168" s="217"/>
      <c r="C168" s="217"/>
      <c r="D168" s="217"/>
      <c r="E168" s="217"/>
      <c r="F168" s="217"/>
      <c r="G168" s="217"/>
      <c r="H168" s="217"/>
      <c r="I168" s="217"/>
      <c r="J168" s="217"/>
      <c r="K168" s="217"/>
      <c r="L168" s="217"/>
      <c r="M168" s="217"/>
      <c r="N168" s="217"/>
      <c r="O168" s="217"/>
      <c r="P168" s="217"/>
      <c r="Q168" s="217"/>
      <c r="R168" s="217"/>
      <c r="S168" s="217"/>
      <c r="T168" s="217"/>
      <c r="U168" s="217"/>
      <c r="V168" s="217"/>
      <c r="W168" s="217"/>
      <c r="X168" s="217"/>
      <c r="Y168" s="217"/>
      <c r="Z168" s="217"/>
    </row>
    <row r="169" ht="12" customHeight="1" spans="1:26">
      <c r="A169" s="217"/>
      <c r="B169" s="217"/>
      <c r="C169" s="217"/>
      <c r="D169" s="217"/>
      <c r="E169" s="217"/>
      <c r="F169" s="217"/>
      <c r="G169" s="217"/>
      <c r="H169" s="217"/>
      <c r="I169" s="217"/>
      <c r="J169" s="217"/>
      <c r="K169" s="217"/>
      <c r="L169" s="217"/>
      <c r="M169" s="217"/>
      <c r="N169" s="217"/>
      <c r="O169" s="217"/>
      <c r="P169" s="217"/>
      <c r="Q169" s="217"/>
      <c r="R169" s="217"/>
      <c r="S169" s="217"/>
      <c r="T169" s="217"/>
      <c r="U169" s="217"/>
      <c r="V169" s="217"/>
      <c r="W169" s="217"/>
      <c r="X169" s="217"/>
      <c r="Y169" s="217"/>
      <c r="Z169" s="217"/>
    </row>
    <row r="170" ht="12" customHeight="1" spans="1:26">
      <c r="A170" s="217"/>
      <c r="B170" s="217"/>
      <c r="C170" s="217"/>
      <c r="D170" s="217"/>
      <c r="E170" s="217"/>
      <c r="F170" s="217"/>
      <c r="G170" s="217"/>
      <c r="H170" s="217"/>
      <c r="I170" s="217"/>
      <c r="J170" s="217"/>
      <c r="K170" s="217"/>
      <c r="L170" s="217"/>
      <c r="M170" s="217"/>
      <c r="N170" s="217"/>
      <c r="O170" s="217"/>
      <c r="P170" s="217"/>
      <c r="Q170" s="217"/>
      <c r="R170" s="217"/>
      <c r="S170" s="217"/>
      <c r="T170" s="217"/>
      <c r="U170" s="217"/>
      <c r="V170" s="217"/>
      <c r="W170" s="217"/>
      <c r="X170" s="217"/>
      <c r="Y170" s="217"/>
      <c r="Z170" s="217"/>
    </row>
    <row r="171" ht="12" customHeight="1" spans="1:26">
      <c r="A171" s="217"/>
      <c r="B171" s="217"/>
      <c r="C171" s="217"/>
      <c r="D171" s="217"/>
      <c r="E171" s="217"/>
      <c r="F171" s="217"/>
      <c r="G171" s="217"/>
      <c r="H171" s="217"/>
      <c r="I171" s="217"/>
      <c r="J171" s="217"/>
      <c r="K171" s="217"/>
      <c r="L171" s="217"/>
      <c r="M171" s="217"/>
      <c r="N171" s="217"/>
      <c r="O171" s="217"/>
      <c r="P171" s="217"/>
      <c r="Q171" s="217"/>
      <c r="R171" s="217"/>
      <c r="S171" s="217"/>
      <c r="T171" s="217"/>
      <c r="U171" s="217"/>
      <c r="V171" s="217"/>
      <c r="W171" s="217"/>
      <c r="X171" s="217"/>
      <c r="Y171" s="217"/>
      <c r="Z171" s="217"/>
    </row>
    <row r="172" ht="12" customHeight="1" spans="1:26">
      <c r="A172" s="217"/>
      <c r="B172" s="217"/>
      <c r="C172" s="217"/>
      <c r="D172" s="217"/>
      <c r="E172" s="217"/>
      <c r="F172" s="217"/>
      <c r="G172" s="217"/>
      <c r="H172" s="217"/>
      <c r="I172" s="217"/>
      <c r="J172" s="217"/>
      <c r="K172" s="217"/>
      <c r="L172" s="217"/>
      <c r="M172" s="217"/>
      <c r="N172" s="217"/>
      <c r="O172" s="217"/>
      <c r="P172" s="217"/>
      <c r="Q172" s="217"/>
      <c r="R172" s="217"/>
      <c r="S172" s="217"/>
      <c r="T172" s="217"/>
      <c r="U172" s="217"/>
      <c r="V172" s="217"/>
      <c r="W172" s="217"/>
      <c r="X172" s="217"/>
      <c r="Y172" s="217"/>
      <c r="Z172" s="217"/>
    </row>
    <row r="173" ht="12" customHeight="1" spans="1:26">
      <c r="A173" s="217"/>
      <c r="B173" s="217"/>
      <c r="C173" s="217"/>
      <c r="D173" s="217"/>
      <c r="E173" s="217"/>
      <c r="F173" s="217"/>
      <c r="G173" s="217"/>
      <c r="H173" s="217"/>
      <c r="I173" s="217"/>
      <c r="J173" s="217"/>
      <c r="K173" s="217"/>
      <c r="L173" s="217"/>
      <c r="M173" s="217"/>
      <c r="N173" s="217"/>
      <c r="O173" s="217"/>
      <c r="P173" s="217"/>
      <c r="Q173" s="217"/>
      <c r="R173" s="217"/>
      <c r="S173" s="217"/>
      <c r="T173" s="217"/>
      <c r="U173" s="217"/>
      <c r="V173" s="217"/>
      <c r="W173" s="217"/>
      <c r="X173" s="217"/>
      <c r="Y173" s="217"/>
      <c r="Z173" s="217"/>
    </row>
    <row r="174" ht="12" customHeight="1" spans="1:26">
      <c r="A174" s="217"/>
      <c r="B174" s="217"/>
      <c r="C174" s="217"/>
      <c r="D174" s="217"/>
      <c r="E174" s="217"/>
      <c r="F174" s="217"/>
      <c r="G174" s="217"/>
      <c r="H174" s="217"/>
      <c r="I174" s="217"/>
      <c r="J174" s="217"/>
      <c r="K174" s="217"/>
      <c r="L174" s="217"/>
      <c r="M174" s="217"/>
      <c r="N174" s="217"/>
      <c r="O174" s="217"/>
      <c r="P174" s="217"/>
      <c r="Q174" s="217"/>
      <c r="R174" s="217"/>
      <c r="S174" s="217"/>
      <c r="T174" s="217"/>
      <c r="U174" s="217"/>
      <c r="V174" s="217"/>
      <c r="W174" s="217"/>
      <c r="X174" s="217"/>
      <c r="Y174" s="217"/>
      <c r="Z174" s="217"/>
    </row>
    <row r="175" ht="12" customHeight="1" spans="1:26">
      <c r="A175" s="217"/>
      <c r="B175" s="217"/>
      <c r="C175" s="217"/>
      <c r="D175" s="217"/>
      <c r="E175" s="217"/>
      <c r="F175" s="217"/>
      <c r="G175" s="217"/>
      <c r="H175" s="217"/>
      <c r="I175" s="217"/>
      <c r="J175" s="217"/>
      <c r="K175" s="217"/>
      <c r="L175" s="217"/>
      <c r="M175" s="217"/>
      <c r="N175" s="217"/>
      <c r="O175" s="217"/>
      <c r="P175" s="217"/>
      <c r="Q175" s="217"/>
      <c r="R175" s="217"/>
      <c r="S175" s="217"/>
      <c r="T175" s="217"/>
      <c r="U175" s="217"/>
      <c r="V175" s="217"/>
      <c r="W175" s="217"/>
      <c r="X175" s="217"/>
      <c r="Y175" s="217"/>
      <c r="Z175" s="217"/>
    </row>
    <row r="176" ht="12" customHeight="1" spans="1:26">
      <c r="A176" s="217"/>
      <c r="B176" s="217"/>
      <c r="C176" s="217"/>
      <c r="D176" s="217"/>
      <c r="E176" s="217"/>
      <c r="F176" s="217"/>
      <c r="G176" s="217"/>
      <c r="H176" s="217"/>
      <c r="I176" s="217"/>
      <c r="J176" s="217"/>
      <c r="K176" s="217"/>
      <c r="L176" s="217"/>
      <c r="M176" s="217"/>
      <c r="N176" s="217"/>
      <c r="O176" s="217"/>
      <c r="P176" s="217"/>
      <c r="Q176" s="217"/>
      <c r="R176" s="217"/>
      <c r="S176" s="217"/>
      <c r="T176" s="217"/>
      <c r="U176" s="217"/>
      <c r="V176" s="217"/>
      <c r="W176" s="217"/>
      <c r="X176" s="217"/>
      <c r="Y176" s="217"/>
      <c r="Z176" s="217"/>
    </row>
    <row r="177" ht="12" customHeight="1" spans="1:26">
      <c r="A177" s="217"/>
      <c r="B177" s="217"/>
      <c r="C177" s="217"/>
      <c r="D177" s="217"/>
      <c r="E177" s="217"/>
      <c r="F177" s="217"/>
      <c r="G177" s="217"/>
      <c r="H177" s="217"/>
      <c r="I177" s="217"/>
      <c r="J177" s="217"/>
      <c r="K177" s="217"/>
      <c r="L177" s="217"/>
      <c r="M177" s="217"/>
      <c r="N177" s="217"/>
      <c r="O177" s="217"/>
      <c r="P177" s="217"/>
      <c r="Q177" s="217"/>
      <c r="R177" s="217"/>
      <c r="S177" s="217"/>
      <c r="T177" s="217"/>
      <c r="U177" s="217"/>
      <c r="V177" s="217"/>
      <c r="W177" s="217"/>
      <c r="X177" s="217"/>
      <c r="Y177" s="217"/>
      <c r="Z177" s="217"/>
    </row>
    <row r="178" ht="12" customHeight="1" spans="1:26">
      <c r="A178" s="217"/>
      <c r="B178" s="217"/>
      <c r="C178" s="217"/>
      <c r="D178" s="217"/>
      <c r="E178" s="217"/>
      <c r="F178" s="217"/>
      <c r="G178" s="217"/>
      <c r="H178" s="217"/>
      <c r="I178" s="217"/>
      <c r="J178" s="217"/>
      <c r="K178" s="217"/>
      <c r="L178" s="217"/>
      <c r="M178" s="217"/>
      <c r="N178" s="217"/>
      <c r="O178" s="217"/>
      <c r="P178" s="217"/>
      <c r="Q178" s="217"/>
      <c r="R178" s="217"/>
      <c r="S178" s="217"/>
      <c r="T178" s="217"/>
      <c r="U178" s="217"/>
      <c r="V178" s="217"/>
      <c r="W178" s="217"/>
      <c r="X178" s="217"/>
      <c r="Y178" s="217"/>
      <c r="Z178" s="217"/>
    </row>
    <row r="179" ht="12" customHeight="1" spans="1:26">
      <c r="A179" s="217"/>
      <c r="B179" s="217"/>
      <c r="C179" s="217"/>
      <c r="D179" s="217"/>
      <c r="E179" s="217"/>
      <c r="F179" s="217"/>
      <c r="G179" s="217"/>
      <c r="H179" s="217"/>
      <c r="I179" s="217"/>
      <c r="J179" s="217"/>
      <c r="K179" s="217"/>
      <c r="L179" s="217"/>
      <c r="M179" s="217"/>
      <c r="N179" s="217"/>
      <c r="O179" s="217"/>
      <c r="P179" s="217"/>
      <c r="Q179" s="217"/>
      <c r="R179" s="217"/>
      <c r="S179" s="217"/>
      <c r="T179" s="217"/>
      <c r="U179" s="217"/>
      <c r="V179" s="217"/>
      <c r="W179" s="217"/>
      <c r="X179" s="217"/>
      <c r="Y179" s="217"/>
      <c r="Z179" s="217"/>
    </row>
    <row r="180" ht="12" customHeight="1" spans="1:26">
      <c r="A180" s="217"/>
      <c r="B180" s="217"/>
      <c r="C180" s="217"/>
      <c r="D180" s="217"/>
      <c r="E180" s="217"/>
      <c r="F180" s="217"/>
      <c r="G180" s="217"/>
      <c r="H180" s="217"/>
      <c r="I180" s="217"/>
      <c r="J180" s="217"/>
      <c r="K180" s="217"/>
      <c r="L180" s="217"/>
      <c r="M180" s="217"/>
      <c r="N180" s="217"/>
      <c r="O180" s="217"/>
      <c r="P180" s="217"/>
      <c r="Q180" s="217"/>
      <c r="R180" s="217"/>
      <c r="S180" s="217"/>
      <c r="T180" s="217"/>
      <c r="U180" s="217"/>
      <c r="V180" s="217"/>
      <c r="W180" s="217"/>
      <c r="X180" s="217"/>
      <c r="Y180" s="217"/>
      <c r="Z180" s="217"/>
    </row>
    <row r="181" ht="12" customHeight="1" spans="1:26">
      <c r="A181" s="217"/>
      <c r="B181" s="217"/>
      <c r="C181" s="217"/>
      <c r="D181" s="217"/>
      <c r="E181" s="217"/>
      <c r="F181" s="217"/>
      <c r="G181" s="217"/>
      <c r="H181" s="217"/>
      <c r="I181" s="217"/>
      <c r="J181" s="217"/>
      <c r="K181" s="217"/>
      <c r="L181" s="217"/>
      <c r="M181" s="217"/>
      <c r="N181" s="217"/>
      <c r="O181" s="217"/>
      <c r="P181" s="217"/>
      <c r="Q181" s="217"/>
      <c r="R181" s="217"/>
      <c r="S181" s="217"/>
      <c r="T181" s="217"/>
      <c r="U181" s="217"/>
      <c r="V181" s="217"/>
      <c r="W181" s="217"/>
      <c r="X181" s="217"/>
      <c r="Y181" s="217"/>
      <c r="Z181" s="217"/>
    </row>
    <row r="182" ht="12" customHeight="1" spans="1:26">
      <c r="A182" s="217"/>
      <c r="B182" s="217"/>
      <c r="C182" s="217"/>
      <c r="D182" s="217"/>
      <c r="E182" s="217"/>
      <c r="F182" s="217"/>
      <c r="G182" s="217"/>
      <c r="H182" s="217"/>
      <c r="I182" s="217"/>
      <c r="J182" s="217"/>
      <c r="K182" s="217"/>
      <c r="L182" s="217"/>
      <c r="M182" s="217"/>
      <c r="N182" s="217"/>
      <c r="O182" s="217"/>
      <c r="P182" s="217"/>
      <c r="Q182" s="217"/>
      <c r="R182" s="217"/>
      <c r="S182" s="217"/>
      <c r="T182" s="217"/>
      <c r="U182" s="217"/>
      <c r="V182" s="217"/>
      <c r="W182" s="217"/>
      <c r="X182" s="217"/>
      <c r="Y182" s="217"/>
      <c r="Z182" s="217"/>
    </row>
    <row r="183" ht="12" customHeight="1" spans="1:26">
      <c r="A183" s="217"/>
      <c r="B183" s="217"/>
      <c r="C183" s="217"/>
      <c r="D183" s="217"/>
      <c r="E183" s="217"/>
      <c r="F183" s="217"/>
      <c r="G183" s="217"/>
      <c r="H183" s="217"/>
      <c r="I183" s="217"/>
      <c r="J183" s="217"/>
      <c r="K183" s="217"/>
      <c r="L183" s="217"/>
      <c r="M183" s="217"/>
      <c r="N183" s="217"/>
      <c r="O183" s="217"/>
      <c r="P183" s="217"/>
      <c r="Q183" s="217"/>
      <c r="R183" s="217"/>
      <c r="S183" s="217"/>
      <c r="T183" s="217"/>
      <c r="U183" s="217"/>
      <c r="V183" s="217"/>
      <c r="W183" s="217"/>
      <c r="X183" s="217"/>
      <c r="Y183" s="217"/>
      <c r="Z183" s="217"/>
    </row>
    <row r="184" ht="12" customHeight="1" spans="1:26">
      <c r="A184" s="217"/>
      <c r="B184" s="217"/>
      <c r="C184" s="217"/>
      <c r="D184" s="217"/>
      <c r="E184" s="217"/>
      <c r="F184" s="217"/>
      <c r="G184" s="217"/>
      <c r="H184" s="217"/>
      <c r="I184" s="217"/>
      <c r="J184" s="217"/>
      <c r="K184" s="217"/>
      <c r="L184" s="217"/>
      <c r="M184" s="217"/>
      <c r="N184" s="217"/>
      <c r="O184" s="217"/>
      <c r="P184" s="217"/>
      <c r="Q184" s="217"/>
      <c r="R184" s="217"/>
      <c r="S184" s="217"/>
      <c r="T184" s="217"/>
      <c r="U184" s="217"/>
      <c r="V184" s="217"/>
      <c r="W184" s="217"/>
      <c r="X184" s="217"/>
      <c r="Y184" s="217"/>
      <c r="Z184" s="217"/>
    </row>
    <row r="185" ht="12" customHeight="1" spans="1:26">
      <c r="A185" s="217"/>
      <c r="B185" s="217"/>
      <c r="C185" s="217"/>
      <c r="D185" s="217"/>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17"/>
    </row>
    <row r="186" ht="12" customHeight="1" spans="1:26">
      <c r="A186" s="217"/>
      <c r="B186" s="217"/>
      <c r="C186" s="217"/>
      <c r="D186" s="217"/>
      <c r="E186" s="217"/>
      <c r="F186" s="217"/>
      <c r="G186" s="217"/>
      <c r="H186" s="217"/>
      <c r="I186" s="217"/>
      <c r="J186" s="217"/>
      <c r="K186" s="217"/>
      <c r="L186" s="217"/>
      <c r="M186" s="217"/>
      <c r="N186" s="217"/>
      <c r="O186" s="217"/>
      <c r="P186" s="217"/>
      <c r="Q186" s="217"/>
      <c r="R186" s="217"/>
      <c r="S186" s="217"/>
      <c r="T186" s="217"/>
      <c r="U186" s="217"/>
      <c r="V186" s="217"/>
      <c r="W186" s="217"/>
      <c r="X186" s="217"/>
      <c r="Y186" s="217"/>
      <c r="Z186" s="217"/>
    </row>
    <row r="187" ht="12" customHeight="1" spans="1:26">
      <c r="A187" s="217"/>
      <c r="B187" s="217"/>
      <c r="C187" s="217"/>
      <c r="D187" s="217"/>
      <c r="E187" s="217"/>
      <c r="F187" s="217"/>
      <c r="G187" s="217"/>
      <c r="H187" s="217"/>
      <c r="I187" s="217"/>
      <c r="J187" s="217"/>
      <c r="K187" s="217"/>
      <c r="L187" s="217"/>
      <c r="M187" s="217"/>
      <c r="N187" s="217"/>
      <c r="O187" s="217"/>
      <c r="P187" s="217"/>
      <c r="Q187" s="217"/>
      <c r="R187" s="217"/>
      <c r="S187" s="217"/>
      <c r="T187" s="217"/>
      <c r="U187" s="217"/>
      <c r="V187" s="217"/>
      <c r="W187" s="217"/>
      <c r="X187" s="217"/>
      <c r="Y187" s="217"/>
      <c r="Z187" s="217"/>
    </row>
    <row r="188" ht="12" customHeight="1" spans="1:26">
      <c r="A188" s="217"/>
      <c r="B188" s="217"/>
      <c r="C188" s="217"/>
      <c r="D188" s="217"/>
      <c r="E188" s="217"/>
      <c r="F188" s="217"/>
      <c r="G188" s="217"/>
      <c r="H188" s="217"/>
      <c r="I188" s="217"/>
      <c r="J188" s="217"/>
      <c r="K188" s="217"/>
      <c r="L188" s="217"/>
      <c r="M188" s="217"/>
      <c r="N188" s="217"/>
      <c r="O188" s="217"/>
      <c r="P188" s="217"/>
      <c r="Q188" s="217"/>
      <c r="R188" s="217"/>
      <c r="S188" s="217"/>
      <c r="T188" s="217"/>
      <c r="U188" s="217"/>
      <c r="V188" s="217"/>
      <c r="W188" s="217"/>
      <c r="X188" s="217"/>
      <c r="Y188" s="217"/>
      <c r="Z188" s="217"/>
    </row>
    <row r="189" ht="12" customHeight="1" spans="1:26">
      <c r="A189" s="217"/>
      <c r="B189" s="217"/>
      <c r="C189" s="217"/>
      <c r="D189" s="217"/>
      <c r="E189" s="217"/>
      <c r="F189" s="217"/>
      <c r="G189" s="217"/>
      <c r="H189" s="217"/>
      <c r="I189" s="217"/>
      <c r="J189" s="217"/>
      <c r="K189" s="217"/>
      <c r="L189" s="217"/>
      <c r="M189" s="217"/>
      <c r="N189" s="217"/>
      <c r="O189" s="217"/>
      <c r="P189" s="217"/>
      <c r="Q189" s="217"/>
      <c r="R189" s="217"/>
      <c r="S189" s="217"/>
      <c r="T189" s="217"/>
      <c r="U189" s="217"/>
      <c r="V189" s="217"/>
      <c r="W189" s="217"/>
      <c r="X189" s="217"/>
      <c r="Y189" s="217"/>
      <c r="Z189" s="217"/>
    </row>
    <row r="190" ht="12" customHeight="1" spans="1:26">
      <c r="A190" s="217"/>
      <c r="B190" s="217"/>
      <c r="C190" s="217"/>
      <c r="D190" s="217"/>
      <c r="E190" s="217"/>
      <c r="F190" s="217"/>
      <c r="G190" s="217"/>
      <c r="H190" s="217"/>
      <c r="I190" s="217"/>
      <c r="J190" s="217"/>
      <c r="K190" s="217"/>
      <c r="L190" s="217"/>
      <c r="M190" s="217"/>
      <c r="N190" s="217"/>
      <c r="O190" s="217"/>
      <c r="P190" s="217"/>
      <c r="Q190" s="217"/>
      <c r="R190" s="217"/>
      <c r="S190" s="217"/>
      <c r="T190" s="217"/>
      <c r="U190" s="217"/>
      <c r="V190" s="217"/>
      <c r="W190" s="217"/>
      <c r="X190" s="217"/>
      <c r="Y190" s="217"/>
      <c r="Z190" s="217"/>
    </row>
    <row r="191" ht="12" customHeight="1" spans="1:26">
      <c r="A191" s="217"/>
      <c r="B191" s="217"/>
      <c r="C191" s="217"/>
      <c r="D191" s="217"/>
      <c r="E191" s="217"/>
      <c r="F191" s="217"/>
      <c r="G191" s="217"/>
      <c r="H191" s="217"/>
      <c r="I191" s="217"/>
      <c r="J191" s="217"/>
      <c r="K191" s="217"/>
      <c r="L191" s="217"/>
      <c r="M191" s="217"/>
      <c r="N191" s="217"/>
      <c r="O191" s="217"/>
      <c r="P191" s="217"/>
      <c r="Q191" s="217"/>
      <c r="R191" s="217"/>
      <c r="S191" s="217"/>
      <c r="T191" s="217"/>
      <c r="U191" s="217"/>
      <c r="V191" s="217"/>
      <c r="W191" s="217"/>
      <c r="X191" s="217"/>
      <c r="Y191" s="217"/>
      <c r="Z191" s="217"/>
    </row>
    <row r="192" ht="12" customHeight="1" spans="1:26">
      <c r="A192" s="217"/>
      <c r="B192" s="217"/>
      <c r="C192" s="217"/>
      <c r="D192" s="217"/>
      <c r="E192" s="217"/>
      <c r="F192" s="217"/>
      <c r="G192" s="217"/>
      <c r="H192" s="217"/>
      <c r="I192" s="217"/>
      <c r="J192" s="217"/>
      <c r="K192" s="217"/>
      <c r="L192" s="217"/>
      <c r="M192" s="217"/>
      <c r="N192" s="217"/>
      <c r="O192" s="217"/>
      <c r="P192" s="217"/>
      <c r="Q192" s="217"/>
      <c r="R192" s="217"/>
      <c r="S192" s="217"/>
      <c r="T192" s="217"/>
      <c r="U192" s="217"/>
      <c r="V192" s="217"/>
      <c r="W192" s="217"/>
      <c r="X192" s="217"/>
      <c r="Y192" s="217"/>
      <c r="Z192" s="217"/>
    </row>
    <row r="193" ht="12" customHeight="1" spans="1:26">
      <c r="A193" s="217"/>
      <c r="B193" s="217"/>
      <c r="C193" s="217"/>
      <c r="D193" s="217"/>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17"/>
    </row>
    <row r="194" ht="12" customHeight="1" spans="1:26">
      <c r="A194" s="217"/>
      <c r="B194" s="217"/>
      <c r="C194" s="217"/>
      <c r="D194" s="217"/>
      <c r="E194" s="217"/>
      <c r="F194" s="217"/>
      <c r="G194" s="217"/>
      <c r="H194" s="217"/>
      <c r="I194" s="217"/>
      <c r="J194" s="217"/>
      <c r="K194" s="217"/>
      <c r="L194" s="217"/>
      <c r="M194" s="217"/>
      <c r="N194" s="217"/>
      <c r="O194" s="217"/>
      <c r="P194" s="217"/>
      <c r="Q194" s="217"/>
      <c r="R194" s="217"/>
      <c r="S194" s="217"/>
      <c r="T194" s="217"/>
      <c r="U194" s="217"/>
      <c r="V194" s="217"/>
      <c r="W194" s="217"/>
      <c r="X194" s="217"/>
      <c r="Y194" s="217"/>
      <c r="Z194" s="217"/>
    </row>
    <row r="195" ht="12" customHeight="1" spans="1:26">
      <c r="A195" s="217"/>
      <c r="B195" s="217"/>
      <c r="C195" s="217"/>
      <c r="D195" s="217"/>
      <c r="E195" s="217"/>
      <c r="F195" s="217"/>
      <c r="G195" s="217"/>
      <c r="H195" s="217"/>
      <c r="I195" s="217"/>
      <c r="J195" s="217"/>
      <c r="K195" s="217"/>
      <c r="L195" s="217"/>
      <c r="M195" s="217"/>
      <c r="N195" s="217"/>
      <c r="O195" s="217"/>
      <c r="P195" s="217"/>
      <c r="Q195" s="217"/>
      <c r="R195" s="217"/>
      <c r="S195" s="217"/>
      <c r="T195" s="217"/>
      <c r="U195" s="217"/>
      <c r="V195" s="217"/>
      <c r="W195" s="217"/>
      <c r="X195" s="217"/>
      <c r="Y195" s="217"/>
      <c r="Z195" s="217"/>
    </row>
    <row r="196" ht="12" customHeight="1" spans="1:26">
      <c r="A196" s="217"/>
      <c r="B196" s="217"/>
      <c r="C196" s="217"/>
      <c r="D196" s="217"/>
      <c r="E196" s="217"/>
      <c r="F196" s="217"/>
      <c r="G196" s="217"/>
      <c r="H196" s="217"/>
      <c r="I196" s="217"/>
      <c r="J196" s="217"/>
      <c r="K196" s="217"/>
      <c r="L196" s="217"/>
      <c r="M196" s="217"/>
      <c r="N196" s="217"/>
      <c r="O196" s="217"/>
      <c r="P196" s="217"/>
      <c r="Q196" s="217"/>
      <c r="R196" s="217"/>
      <c r="S196" s="217"/>
      <c r="T196" s="217"/>
      <c r="U196" s="217"/>
      <c r="V196" s="217"/>
      <c r="W196" s="217"/>
      <c r="X196" s="217"/>
      <c r="Y196" s="217"/>
      <c r="Z196" s="217"/>
    </row>
    <row r="197" ht="12" customHeight="1" spans="1:26">
      <c r="A197" s="217"/>
      <c r="B197" s="217"/>
      <c r="C197" s="217"/>
      <c r="D197" s="217"/>
      <c r="E197" s="217"/>
      <c r="F197" s="217"/>
      <c r="G197" s="217"/>
      <c r="H197" s="217"/>
      <c r="I197" s="217"/>
      <c r="J197" s="217"/>
      <c r="K197" s="217"/>
      <c r="L197" s="217"/>
      <c r="M197" s="217"/>
      <c r="N197" s="217"/>
      <c r="O197" s="217"/>
      <c r="P197" s="217"/>
      <c r="Q197" s="217"/>
      <c r="R197" s="217"/>
      <c r="S197" s="217"/>
      <c r="T197" s="217"/>
      <c r="U197" s="217"/>
      <c r="V197" s="217"/>
      <c r="W197" s="217"/>
      <c r="X197" s="217"/>
      <c r="Y197" s="217"/>
      <c r="Z197" s="217"/>
    </row>
    <row r="198" ht="12" customHeight="1" spans="1:26">
      <c r="A198" s="217"/>
      <c r="B198" s="217"/>
      <c r="C198" s="217"/>
      <c r="D198" s="217"/>
      <c r="E198" s="217"/>
      <c r="F198" s="217"/>
      <c r="G198" s="217"/>
      <c r="H198" s="217"/>
      <c r="I198" s="217"/>
      <c r="J198" s="217"/>
      <c r="K198" s="217"/>
      <c r="L198" s="217"/>
      <c r="M198" s="217"/>
      <c r="N198" s="217"/>
      <c r="O198" s="217"/>
      <c r="P198" s="217"/>
      <c r="Q198" s="217"/>
      <c r="R198" s="217"/>
      <c r="S198" s="217"/>
      <c r="T198" s="217"/>
      <c r="U198" s="217"/>
      <c r="V198" s="217"/>
      <c r="W198" s="217"/>
      <c r="X198" s="217"/>
      <c r="Y198" s="217"/>
      <c r="Z198" s="217"/>
    </row>
    <row r="199" ht="12" customHeight="1" spans="1:26">
      <c r="A199" s="217"/>
      <c r="B199" s="217"/>
      <c r="C199" s="217"/>
      <c r="D199" s="217"/>
      <c r="E199" s="217"/>
      <c r="F199" s="217"/>
      <c r="G199" s="217"/>
      <c r="H199" s="217"/>
      <c r="I199" s="217"/>
      <c r="J199" s="217"/>
      <c r="K199" s="217"/>
      <c r="L199" s="217"/>
      <c r="M199" s="217"/>
      <c r="N199" s="217"/>
      <c r="O199" s="217"/>
      <c r="P199" s="217"/>
      <c r="Q199" s="217"/>
      <c r="R199" s="217"/>
      <c r="S199" s="217"/>
      <c r="T199" s="217"/>
      <c r="U199" s="217"/>
      <c r="V199" s="217"/>
      <c r="W199" s="217"/>
      <c r="X199" s="217"/>
      <c r="Y199" s="217"/>
      <c r="Z199" s="217"/>
    </row>
    <row r="200" ht="12" customHeight="1" spans="1:26">
      <c r="A200" s="217"/>
      <c r="B200" s="217"/>
      <c r="C200" s="217"/>
      <c r="D200" s="217"/>
      <c r="E200" s="217"/>
      <c r="F200" s="217"/>
      <c r="G200" s="217"/>
      <c r="H200" s="217"/>
      <c r="I200" s="217"/>
      <c r="J200" s="217"/>
      <c r="K200" s="217"/>
      <c r="L200" s="217"/>
      <c r="M200" s="217"/>
      <c r="N200" s="217"/>
      <c r="O200" s="217"/>
      <c r="P200" s="217"/>
      <c r="Q200" s="217"/>
      <c r="R200" s="217"/>
      <c r="S200" s="217"/>
      <c r="T200" s="217"/>
      <c r="U200" s="217"/>
      <c r="V200" s="217"/>
      <c r="W200" s="217"/>
      <c r="X200" s="217"/>
      <c r="Y200" s="217"/>
      <c r="Z200" s="217"/>
    </row>
    <row r="201" ht="12" customHeight="1" spans="1:26">
      <c r="A201" s="217"/>
      <c r="B201" s="217"/>
      <c r="C201" s="217"/>
      <c r="D201" s="217"/>
      <c r="E201" s="217"/>
      <c r="F201" s="217"/>
      <c r="G201" s="217"/>
      <c r="H201" s="217"/>
      <c r="I201" s="217"/>
      <c r="J201" s="217"/>
      <c r="K201" s="217"/>
      <c r="L201" s="217"/>
      <c r="M201" s="217"/>
      <c r="N201" s="217"/>
      <c r="O201" s="217"/>
      <c r="P201" s="217"/>
      <c r="Q201" s="217"/>
      <c r="R201" s="217"/>
      <c r="S201" s="217"/>
      <c r="T201" s="217"/>
      <c r="U201" s="217"/>
      <c r="V201" s="217"/>
      <c r="W201" s="217"/>
      <c r="X201" s="217"/>
      <c r="Y201" s="217"/>
      <c r="Z201" s="217"/>
    </row>
    <row r="202" ht="12" customHeight="1" spans="1:26">
      <c r="A202" s="217"/>
      <c r="B202" s="217"/>
      <c r="C202" s="217"/>
      <c r="D202" s="217"/>
      <c r="E202" s="217"/>
      <c r="F202" s="217"/>
      <c r="G202" s="217"/>
      <c r="H202" s="217"/>
      <c r="I202" s="217"/>
      <c r="J202" s="217"/>
      <c r="K202" s="217"/>
      <c r="L202" s="217"/>
      <c r="M202" s="217"/>
      <c r="N202" s="217"/>
      <c r="O202" s="217"/>
      <c r="P202" s="217"/>
      <c r="Q202" s="217"/>
      <c r="R202" s="217"/>
      <c r="S202" s="217"/>
      <c r="T202" s="217"/>
      <c r="U202" s="217"/>
      <c r="V202" s="217"/>
      <c r="W202" s="217"/>
      <c r="X202" s="217"/>
      <c r="Y202" s="217"/>
      <c r="Z202" s="217"/>
    </row>
    <row r="203" ht="12" customHeight="1" spans="1:26">
      <c r="A203" s="217"/>
      <c r="B203" s="217"/>
      <c r="C203" s="217"/>
      <c r="D203" s="217"/>
      <c r="E203" s="217"/>
      <c r="F203" s="217"/>
      <c r="G203" s="217"/>
      <c r="H203" s="217"/>
      <c r="I203" s="217"/>
      <c r="J203" s="217"/>
      <c r="K203" s="217"/>
      <c r="L203" s="217"/>
      <c r="M203" s="217"/>
      <c r="N203" s="217"/>
      <c r="O203" s="217"/>
      <c r="P203" s="217"/>
      <c r="Q203" s="217"/>
      <c r="R203" s="217"/>
      <c r="S203" s="217"/>
      <c r="T203" s="217"/>
      <c r="U203" s="217"/>
      <c r="V203" s="217"/>
      <c r="W203" s="217"/>
      <c r="X203" s="217"/>
      <c r="Y203" s="217"/>
      <c r="Z203" s="217"/>
    </row>
    <row r="204" ht="12" customHeight="1" spans="1:26">
      <c r="A204" s="217"/>
      <c r="B204" s="217"/>
      <c r="C204" s="217"/>
      <c r="D204" s="217"/>
      <c r="E204" s="217"/>
      <c r="F204" s="217"/>
      <c r="G204" s="217"/>
      <c r="H204" s="217"/>
      <c r="I204" s="217"/>
      <c r="J204" s="217"/>
      <c r="K204" s="217"/>
      <c r="L204" s="217"/>
      <c r="M204" s="217"/>
      <c r="N204" s="217"/>
      <c r="O204" s="217"/>
      <c r="P204" s="217"/>
      <c r="Q204" s="217"/>
      <c r="R204" s="217"/>
      <c r="S204" s="217"/>
      <c r="T204" s="217"/>
      <c r="U204" s="217"/>
      <c r="V204" s="217"/>
      <c r="W204" s="217"/>
      <c r="X204" s="217"/>
      <c r="Y204" s="217"/>
      <c r="Z204" s="217"/>
    </row>
    <row r="205" ht="12" customHeight="1" spans="1:26">
      <c r="A205" s="217"/>
      <c r="B205" s="217"/>
      <c r="C205" s="217"/>
      <c r="D205" s="217"/>
      <c r="E205" s="217"/>
      <c r="F205" s="217"/>
      <c r="G205" s="217"/>
      <c r="H205" s="217"/>
      <c r="I205" s="217"/>
      <c r="J205" s="217"/>
      <c r="K205" s="217"/>
      <c r="L205" s="217"/>
      <c r="M205" s="217"/>
      <c r="N205" s="217"/>
      <c r="O205" s="217"/>
      <c r="P205" s="217"/>
      <c r="Q205" s="217"/>
      <c r="R205" s="217"/>
      <c r="S205" s="217"/>
      <c r="T205" s="217"/>
      <c r="U205" s="217"/>
      <c r="V205" s="217"/>
      <c r="W205" s="217"/>
      <c r="X205" s="217"/>
      <c r="Y205" s="217"/>
      <c r="Z205" s="217"/>
    </row>
    <row r="206" ht="12" customHeight="1" spans="1:26">
      <c r="A206" s="217"/>
      <c r="B206" s="217"/>
      <c r="C206" s="217"/>
      <c r="D206" s="217"/>
      <c r="E206" s="217"/>
      <c r="F206" s="217"/>
      <c r="G206" s="217"/>
      <c r="H206" s="217"/>
      <c r="I206" s="217"/>
      <c r="J206" s="217"/>
      <c r="K206" s="217"/>
      <c r="L206" s="217"/>
      <c r="M206" s="217"/>
      <c r="N206" s="217"/>
      <c r="O206" s="217"/>
      <c r="P206" s="217"/>
      <c r="Q206" s="217"/>
      <c r="R206" s="217"/>
      <c r="S206" s="217"/>
      <c r="T206" s="217"/>
      <c r="U206" s="217"/>
      <c r="V206" s="217"/>
      <c r="W206" s="217"/>
      <c r="X206" s="217"/>
      <c r="Y206" s="217"/>
      <c r="Z206" s="217"/>
    </row>
    <row r="207" ht="12" customHeight="1" spans="1:26">
      <c r="A207" s="217"/>
      <c r="B207" s="217"/>
      <c r="C207" s="217"/>
      <c r="D207" s="217"/>
      <c r="E207" s="217"/>
      <c r="F207" s="217"/>
      <c r="G207" s="217"/>
      <c r="H207" s="217"/>
      <c r="I207" s="217"/>
      <c r="J207" s="217"/>
      <c r="K207" s="217"/>
      <c r="L207" s="217"/>
      <c r="M207" s="217"/>
      <c r="N207" s="217"/>
      <c r="O207" s="217"/>
      <c r="P207" s="217"/>
      <c r="Q207" s="217"/>
      <c r="R207" s="217"/>
      <c r="S207" s="217"/>
      <c r="T207" s="217"/>
      <c r="U207" s="217"/>
      <c r="V207" s="217"/>
      <c r="W207" s="217"/>
      <c r="X207" s="217"/>
      <c r="Y207" s="217"/>
      <c r="Z207" s="217"/>
    </row>
    <row r="208" ht="12" customHeight="1" spans="1:26">
      <c r="A208" s="217"/>
      <c r="B208" s="217"/>
      <c r="C208" s="217"/>
      <c r="D208" s="217"/>
      <c r="E208" s="217"/>
      <c r="F208" s="217"/>
      <c r="G208" s="217"/>
      <c r="H208" s="217"/>
      <c r="I208" s="217"/>
      <c r="J208" s="217"/>
      <c r="K208" s="217"/>
      <c r="L208" s="217"/>
      <c r="M208" s="217"/>
      <c r="N208" s="217"/>
      <c r="O208" s="217"/>
      <c r="P208" s="217"/>
      <c r="Q208" s="217"/>
      <c r="R208" s="217"/>
      <c r="S208" s="217"/>
      <c r="T208" s="217"/>
      <c r="U208" s="217"/>
      <c r="V208" s="217"/>
      <c r="W208" s="217"/>
      <c r="X208" s="217"/>
      <c r="Y208" s="217"/>
      <c r="Z208" s="217"/>
    </row>
    <row r="209" ht="12" customHeight="1" spans="1:26">
      <c r="A209" s="217"/>
      <c r="B209" s="217"/>
      <c r="C209" s="217"/>
      <c r="D209" s="217"/>
      <c r="E209" s="217"/>
      <c r="F209" s="217"/>
      <c r="G209" s="217"/>
      <c r="H209" s="217"/>
      <c r="I209" s="217"/>
      <c r="J209" s="217"/>
      <c r="K209" s="217"/>
      <c r="L209" s="217"/>
      <c r="M209" s="217"/>
      <c r="N209" s="217"/>
      <c r="O209" s="217"/>
      <c r="P209" s="217"/>
      <c r="Q209" s="217"/>
      <c r="R209" s="217"/>
      <c r="S209" s="217"/>
      <c r="T209" s="217"/>
      <c r="U209" s="217"/>
      <c r="V209" s="217"/>
      <c r="W209" s="217"/>
      <c r="X209" s="217"/>
      <c r="Y209" s="217"/>
      <c r="Z209" s="217"/>
    </row>
    <row r="210" ht="12" customHeight="1" spans="1:26">
      <c r="A210" s="217"/>
      <c r="B210" s="217"/>
      <c r="C210" s="217"/>
      <c r="D210" s="217"/>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17"/>
    </row>
    <row r="211" ht="12" customHeight="1" spans="1:26">
      <c r="A211" s="217"/>
      <c r="B211" s="217"/>
      <c r="C211" s="217"/>
      <c r="D211" s="217"/>
      <c r="E211" s="217"/>
      <c r="F211" s="217"/>
      <c r="G211" s="217"/>
      <c r="H211" s="217"/>
      <c r="I211" s="217"/>
      <c r="J211" s="217"/>
      <c r="K211" s="217"/>
      <c r="L211" s="217"/>
      <c r="M211" s="217"/>
      <c r="N211" s="217"/>
      <c r="O211" s="217"/>
      <c r="P211" s="217"/>
      <c r="Q211" s="217"/>
      <c r="R211" s="217"/>
      <c r="S211" s="217"/>
      <c r="T211" s="217"/>
      <c r="U211" s="217"/>
      <c r="V211" s="217"/>
      <c r="W211" s="217"/>
      <c r="X211" s="217"/>
      <c r="Y211" s="217"/>
      <c r="Z211" s="217"/>
    </row>
    <row r="212" ht="12" customHeight="1" spans="1:26">
      <c r="A212" s="217"/>
      <c r="B212" s="217"/>
      <c r="C212" s="217"/>
      <c r="D212" s="217"/>
      <c r="E212" s="217"/>
      <c r="F212" s="217"/>
      <c r="G212" s="217"/>
      <c r="H212" s="217"/>
      <c r="I212" s="217"/>
      <c r="J212" s="217"/>
      <c r="K212" s="217"/>
      <c r="L212" s="217"/>
      <c r="M212" s="217"/>
      <c r="N212" s="217"/>
      <c r="O212" s="217"/>
      <c r="P212" s="217"/>
      <c r="Q212" s="217"/>
      <c r="R212" s="217"/>
      <c r="S212" s="217"/>
      <c r="T212" s="217"/>
      <c r="U212" s="217"/>
      <c r="V212" s="217"/>
      <c r="W212" s="217"/>
      <c r="X212" s="217"/>
      <c r="Y212" s="217"/>
      <c r="Z212" s="217"/>
    </row>
    <row r="213" ht="12" customHeight="1" spans="1:26">
      <c r="A213" s="217"/>
      <c r="B213" s="217"/>
      <c r="C213" s="217"/>
      <c r="D213" s="217"/>
      <c r="E213" s="217"/>
      <c r="F213" s="217"/>
      <c r="G213" s="217"/>
      <c r="H213" s="217"/>
      <c r="I213" s="217"/>
      <c r="J213" s="217"/>
      <c r="K213" s="217"/>
      <c r="L213" s="217"/>
      <c r="M213" s="217"/>
      <c r="N213" s="217"/>
      <c r="O213" s="217"/>
      <c r="P213" s="217"/>
      <c r="Q213" s="217"/>
      <c r="R213" s="217"/>
      <c r="S213" s="217"/>
      <c r="T213" s="217"/>
      <c r="U213" s="217"/>
      <c r="V213" s="217"/>
      <c r="W213" s="217"/>
      <c r="X213" s="217"/>
      <c r="Y213" s="217"/>
      <c r="Z213" s="217"/>
    </row>
    <row r="214" ht="12" customHeight="1" spans="1:26">
      <c r="A214" s="217"/>
      <c r="B214" s="217"/>
      <c r="C214" s="217"/>
      <c r="D214" s="217"/>
      <c r="E214" s="217"/>
      <c r="F214" s="217"/>
      <c r="G214" s="217"/>
      <c r="H214" s="217"/>
      <c r="I214" s="217"/>
      <c r="J214" s="217"/>
      <c r="K214" s="217"/>
      <c r="L214" s="217"/>
      <c r="M214" s="217"/>
      <c r="N214" s="217"/>
      <c r="O214" s="217"/>
      <c r="P214" s="217"/>
      <c r="Q214" s="217"/>
      <c r="R214" s="217"/>
      <c r="S214" s="217"/>
      <c r="T214" s="217"/>
      <c r="U214" s="217"/>
      <c r="V214" s="217"/>
      <c r="W214" s="217"/>
      <c r="X214" s="217"/>
      <c r="Y214" s="217"/>
      <c r="Z214" s="217"/>
    </row>
    <row r="215" ht="12" customHeight="1" spans="1:26">
      <c r="A215" s="217"/>
      <c r="B215" s="217"/>
      <c r="C215" s="217"/>
      <c r="D215" s="217"/>
      <c r="E215" s="217"/>
      <c r="F215" s="217"/>
      <c r="G215" s="217"/>
      <c r="H215" s="217"/>
      <c r="I215" s="217"/>
      <c r="J215" s="217"/>
      <c r="K215" s="217"/>
      <c r="L215" s="217"/>
      <c r="M215" s="217"/>
      <c r="N215" s="217"/>
      <c r="O215" s="217"/>
      <c r="P215" s="217"/>
      <c r="Q215" s="217"/>
      <c r="R215" s="217"/>
      <c r="S215" s="217"/>
      <c r="T215" s="217"/>
      <c r="U215" s="217"/>
      <c r="V215" s="217"/>
      <c r="W215" s="217"/>
      <c r="X215" s="217"/>
      <c r="Y215" s="217"/>
      <c r="Z215" s="217"/>
    </row>
    <row r="216" ht="12" customHeight="1" spans="1:26">
      <c r="A216" s="217"/>
      <c r="B216" s="217"/>
      <c r="C216" s="217"/>
      <c r="D216" s="217"/>
      <c r="E216" s="217"/>
      <c r="F216" s="217"/>
      <c r="G216" s="217"/>
      <c r="H216" s="217"/>
      <c r="I216" s="217"/>
      <c r="J216" s="217"/>
      <c r="K216" s="217"/>
      <c r="L216" s="217"/>
      <c r="M216" s="217"/>
      <c r="N216" s="217"/>
      <c r="O216" s="217"/>
      <c r="P216" s="217"/>
      <c r="Q216" s="217"/>
      <c r="R216" s="217"/>
      <c r="S216" s="217"/>
      <c r="T216" s="217"/>
      <c r="U216" s="217"/>
      <c r="V216" s="217"/>
      <c r="W216" s="217"/>
      <c r="X216" s="217"/>
      <c r="Y216" s="217"/>
      <c r="Z216" s="217"/>
    </row>
    <row r="217" ht="12" customHeight="1" spans="1:26">
      <c r="A217" s="217"/>
      <c r="B217" s="217"/>
      <c r="C217" s="217"/>
      <c r="D217" s="217"/>
      <c r="E217" s="217"/>
      <c r="F217" s="217"/>
      <c r="G217" s="217"/>
      <c r="H217" s="217"/>
      <c r="I217" s="217"/>
      <c r="J217" s="217"/>
      <c r="K217" s="217"/>
      <c r="L217" s="217"/>
      <c r="M217" s="217"/>
      <c r="N217" s="217"/>
      <c r="O217" s="217"/>
      <c r="P217" s="217"/>
      <c r="Q217" s="217"/>
      <c r="R217" s="217"/>
      <c r="S217" s="217"/>
      <c r="T217" s="217"/>
      <c r="U217" s="217"/>
      <c r="V217" s="217"/>
      <c r="W217" s="217"/>
      <c r="X217" s="217"/>
      <c r="Y217" s="217"/>
      <c r="Z217" s="217"/>
    </row>
    <row r="218" ht="12" customHeight="1" spans="1:26">
      <c r="A218" s="217"/>
      <c r="B218" s="217"/>
      <c r="C218" s="217"/>
      <c r="D218" s="217"/>
      <c r="E218" s="217"/>
      <c r="F218" s="217"/>
      <c r="G218" s="217"/>
      <c r="H218" s="217"/>
      <c r="I218" s="217"/>
      <c r="J218" s="217"/>
      <c r="K218" s="217"/>
      <c r="L218" s="217"/>
      <c r="M218" s="217"/>
      <c r="N218" s="217"/>
      <c r="O218" s="217"/>
      <c r="P218" s="217"/>
      <c r="Q218" s="217"/>
      <c r="R218" s="217"/>
      <c r="S218" s="217"/>
      <c r="T218" s="217"/>
      <c r="U218" s="217"/>
      <c r="V218" s="217"/>
      <c r="W218" s="217"/>
      <c r="X218" s="217"/>
      <c r="Y218" s="217"/>
      <c r="Z218" s="217"/>
    </row>
    <row r="219" ht="12" customHeight="1" spans="1:26">
      <c r="A219" s="217"/>
      <c r="B219" s="217"/>
      <c r="C219" s="217"/>
      <c r="D219" s="217"/>
      <c r="E219" s="217"/>
      <c r="F219" s="217"/>
      <c r="G219" s="217"/>
      <c r="H219" s="217"/>
      <c r="I219" s="217"/>
      <c r="J219" s="217"/>
      <c r="K219" s="217"/>
      <c r="L219" s="217"/>
      <c r="M219" s="217"/>
      <c r="N219" s="217"/>
      <c r="O219" s="217"/>
      <c r="P219" s="217"/>
      <c r="Q219" s="217"/>
      <c r="R219" s="217"/>
      <c r="S219" s="217"/>
      <c r="T219" s="217"/>
      <c r="U219" s="217"/>
      <c r="V219" s="217"/>
      <c r="W219" s="217"/>
      <c r="X219" s="217"/>
      <c r="Y219" s="217"/>
      <c r="Z219" s="217"/>
    </row>
    <row r="220" ht="12" customHeight="1" spans="1:26">
      <c r="A220" s="217"/>
      <c r="B220" s="217"/>
      <c r="C220" s="217"/>
      <c r="D220" s="217"/>
      <c r="E220" s="217"/>
      <c r="F220" s="217"/>
      <c r="G220" s="217"/>
      <c r="H220" s="217"/>
      <c r="I220" s="217"/>
      <c r="J220" s="217"/>
      <c r="K220" s="217"/>
      <c r="L220" s="217"/>
      <c r="M220" s="217"/>
      <c r="N220" s="217"/>
      <c r="O220" s="217"/>
      <c r="P220" s="217"/>
      <c r="Q220" s="217"/>
      <c r="R220" s="217"/>
      <c r="S220" s="217"/>
      <c r="T220" s="217"/>
      <c r="U220" s="217"/>
      <c r="V220" s="217"/>
      <c r="W220" s="217"/>
      <c r="X220" s="217"/>
      <c r="Y220" s="217"/>
      <c r="Z220" s="217"/>
    </row>
    <row r="221" ht="15.75" customHeight="1" spans="1:26">
      <c r="A221" s="217"/>
      <c r="B221" s="217"/>
      <c r="C221" s="217"/>
      <c r="D221" s="217"/>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row>
    <row r="222" ht="15.75" customHeight="1" spans="1:26">
      <c r="A222" s="217"/>
      <c r="B222" s="217"/>
      <c r="C222" s="217"/>
      <c r="D222" s="217"/>
      <c r="E222" s="217"/>
      <c r="F222" s="217"/>
      <c r="G222" s="217"/>
      <c r="H222" s="217"/>
      <c r="I222" s="217"/>
      <c r="J222" s="217"/>
      <c r="K222" s="217"/>
      <c r="L222" s="217"/>
      <c r="M222" s="217"/>
      <c r="N222" s="217"/>
      <c r="O222" s="217"/>
      <c r="P222" s="217"/>
      <c r="Q222" s="217"/>
      <c r="R222" s="217"/>
      <c r="S222" s="217"/>
      <c r="T222" s="217"/>
      <c r="U222" s="217"/>
      <c r="V222" s="217"/>
      <c r="W222" s="217"/>
      <c r="X222" s="217"/>
      <c r="Y222" s="217"/>
      <c r="Z222" s="217"/>
    </row>
    <row r="223" ht="15.75" customHeight="1" spans="1:26">
      <c r="A223" s="217"/>
      <c r="B223" s="217"/>
      <c r="C223" s="217"/>
      <c r="D223" s="217"/>
      <c r="E223" s="217"/>
      <c r="F223" s="217"/>
      <c r="G223" s="217"/>
      <c r="H223" s="217"/>
      <c r="I223" s="217"/>
      <c r="J223" s="217"/>
      <c r="K223" s="217"/>
      <c r="L223" s="217"/>
      <c r="M223" s="217"/>
      <c r="N223" s="217"/>
      <c r="O223" s="217"/>
      <c r="P223" s="217"/>
      <c r="Q223" s="217"/>
      <c r="R223" s="217"/>
      <c r="S223" s="217"/>
      <c r="T223" s="217"/>
      <c r="U223" s="217"/>
      <c r="V223" s="217"/>
      <c r="W223" s="217"/>
      <c r="X223" s="217"/>
      <c r="Y223" s="217"/>
      <c r="Z223" s="217"/>
    </row>
    <row r="224" ht="15.75" customHeight="1" spans="1:26">
      <c r="A224" s="217"/>
      <c r="B224" s="217"/>
      <c r="C224" s="217"/>
      <c r="D224" s="217"/>
      <c r="E224" s="217"/>
      <c r="F224" s="217"/>
      <c r="G224" s="217"/>
      <c r="H224" s="217"/>
      <c r="I224" s="217"/>
      <c r="J224" s="217"/>
      <c r="K224" s="217"/>
      <c r="L224" s="217"/>
      <c r="M224" s="217"/>
      <c r="N224" s="217"/>
      <c r="O224" s="217"/>
      <c r="P224" s="217"/>
      <c r="Q224" s="217"/>
      <c r="R224" s="217"/>
      <c r="S224" s="217"/>
      <c r="T224" s="217"/>
      <c r="U224" s="217"/>
      <c r="V224" s="217"/>
      <c r="W224" s="217"/>
      <c r="X224" s="217"/>
      <c r="Y224" s="217"/>
      <c r="Z224" s="217"/>
    </row>
    <row r="225" ht="15.75" customHeight="1" spans="1:26">
      <c r="A225" s="217"/>
      <c r="B225" s="217"/>
      <c r="C225" s="217"/>
      <c r="D225" s="217"/>
      <c r="E225" s="217"/>
      <c r="F225" s="217"/>
      <c r="G225" s="217"/>
      <c r="H225" s="217"/>
      <c r="I225" s="217"/>
      <c r="J225" s="217"/>
      <c r="K225" s="217"/>
      <c r="L225" s="217"/>
      <c r="M225" s="217"/>
      <c r="N225" s="217"/>
      <c r="O225" s="217"/>
      <c r="P225" s="217"/>
      <c r="Q225" s="217"/>
      <c r="R225" s="217"/>
      <c r="S225" s="217"/>
      <c r="T225" s="217"/>
      <c r="U225" s="217"/>
      <c r="V225" s="217"/>
      <c r="W225" s="217"/>
      <c r="X225" s="217"/>
      <c r="Y225" s="217"/>
      <c r="Z225" s="217"/>
    </row>
    <row r="226" ht="15.75" customHeight="1" spans="1:26">
      <c r="A226" s="217"/>
      <c r="B226" s="217"/>
      <c r="C226" s="217"/>
      <c r="D226" s="217"/>
      <c r="E226" s="217"/>
      <c r="F226" s="217"/>
      <c r="G226" s="217"/>
      <c r="H226" s="217"/>
      <c r="I226" s="217"/>
      <c r="J226" s="217"/>
      <c r="K226" s="217"/>
      <c r="L226" s="217"/>
      <c r="M226" s="217"/>
      <c r="N226" s="217"/>
      <c r="O226" s="217"/>
      <c r="P226" s="217"/>
      <c r="Q226" s="217"/>
      <c r="R226" s="217"/>
      <c r="S226" s="217"/>
      <c r="T226" s="217"/>
      <c r="U226" s="217"/>
      <c r="V226" s="217"/>
      <c r="W226" s="217"/>
      <c r="X226" s="217"/>
      <c r="Y226" s="217"/>
      <c r="Z226" s="217"/>
    </row>
    <row r="227" ht="15.75" customHeight="1" spans="1:26">
      <c r="A227" s="217"/>
      <c r="B227" s="217"/>
      <c r="C227" s="217"/>
      <c r="D227" s="217"/>
      <c r="E227" s="217"/>
      <c r="F227" s="217"/>
      <c r="G227" s="217"/>
      <c r="H227" s="217"/>
      <c r="I227" s="217"/>
      <c r="J227" s="217"/>
      <c r="K227" s="217"/>
      <c r="L227" s="217"/>
      <c r="M227" s="217"/>
      <c r="N227" s="217"/>
      <c r="O227" s="217"/>
      <c r="P227" s="217"/>
      <c r="Q227" s="217"/>
      <c r="R227" s="217"/>
      <c r="S227" s="217"/>
      <c r="T227" s="217"/>
      <c r="U227" s="217"/>
      <c r="V227" s="217"/>
      <c r="W227" s="217"/>
      <c r="X227" s="217"/>
      <c r="Y227" s="217"/>
      <c r="Z227" s="217"/>
    </row>
    <row r="228" ht="15.75" customHeight="1" spans="1:26">
      <c r="A228" s="217"/>
      <c r="B228" s="217"/>
      <c r="C228" s="217"/>
      <c r="D228" s="217"/>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row>
    <row r="229" ht="15.75" customHeight="1" spans="1:26">
      <c r="A229" s="217"/>
      <c r="B229" s="217"/>
      <c r="C229" s="217"/>
      <c r="D229" s="217"/>
      <c r="E229" s="217"/>
      <c r="F229" s="217"/>
      <c r="G229" s="217"/>
      <c r="H229" s="217"/>
      <c r="I229" s="217"/>
      <c r="J229" s="217"/>
      <c r="K229" s="217"/>
      <c r="L229" s="217"/>
      <c r="M229" s="217"/>
      <c r="N229" s="217"/>
      <c r="O229" s="217"/>
      <c r="P229" s="217"/>
      <c r="Q229" s="217"/>
      <c r="R229" s="217"/>
      <c r="S229" s="217"/>
      <c r="T229" s="217"/>
      <c r="U229" s="217"/>
      <c r="V229" s="217"/>
      <c r="W229" s="217"/>
      <c r="X229" s="217"/>
      <c r="Y229" s="217"/>
      <c r="Z229" s="217"/>
    </row>
    <row r="230" ht="15.75" customHeight="1" spans="1:26">
      <c r="A230" s="217"/>
      <c r="B230" s="217"/>
      <c r="C230" s="217"/>
      <c r="D230" s="217"/>
      <c r="E230" s="217"/>
      <c r="F230" s="217"/>
      <c r="G230" s="217"/>
      <c r="H230" s="217"/>
      <c r="I230" s="217"/>
      <c r="J230" s="217"/>
      <c r="K230" s="217"/>
      <c r="L230" s="217"/>
      <c r="M230" s="217"/>
      <c r="N230" s="217"/>
      <c r="O230" s="217"/>
      <c r="P230" s="217"/>
      <c r="Q230" s="217"/>
      <c r="R230" s="217"/>
      <c r="S230" s="217"/>
      <c r="T230" s="217"/>
      <c r="U230" s="217"/>
      <c r="V230" s="217"/>
      <c r="W230" s="217"/>
      <c r="X230" s="217"/>
      <c r="Y230" s="217"/>
      <c r="Z230" s="217"/>
    </row>
    <row r="231" ht="15.75" customHeight="1" spans="1:26">
      <c r="A231" s="217"/>
      <c r="B231" s="217"/>
      <c r="C231" s="217"/>
      <c r="D231" s="217"/>
      <c r="E231" s="217"/>
      <c r="F231" s="217"/>
      <c r="G231" s="217"/>
      <c r="H231" s="217"/>
      <c r="I231" s="217"/>
      <c r="J231" s="217"/>
      <c r="K231" s="217"/>
      <c r="L231" s="217"/>
      <c r="M231" s="217"/>
      <c r="N231" s="217"/>
      <c r="O231" s="217"/>
      <c r="P231" s="217"/>
      <c r="Q231" s="217"/>
      <c r="R231" s="217"/>
      <c r="S231" s="217"/>
      <c r="T231" s="217"/>
      <c r="U231" s="217"/>
      <c r="V231" s="217"/>
      <c r="W231" s="217"/>
      <c r="X231" s="217"/>
      <c r="Y231" s="217"/>
      <c r="Z231" s="217"/>
    </row>
    <row r="232" ht="15.75" customHeight="1" spans="1:26">
      <c r="A232" s="217"/>
      <c r="B232" s="217"/>
      <c r="C232" s="217"/>
      <c r="D232" s="217"/>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row>
    <row r="233" ht="15.75" customHeight="1" spans="1:26">
      <c r="A233" s="217"/>
      <c r="B233" s="217"/>
      <c r="C233" s="217"/>
      <c r="D233" s="217"/>
      <c r="E233" s="217"/>
      <c r="F233" s="217"/>
      <c r="G233" s="217"/>
      <c r="H233" s="217"/>
      <c r="I233" s="217"/>
      <c r="J233" s="217"/>
      <c r="K233" s="217"/>
      <c r="L233" s="217"/>
      <c r="M233" s="217"/>
      <c r="N233" s="217"/>
      <c r="O233" s="217"/>
      <c r="P233" s="217"/>
      <c r="Q233" s="217"/>
      <c r="R233" s="217"/>
      <c r="S233" s="217"/>
      <c r="T233" s="217"/>
      <c r="U233" s="217"/>
      <c r="V233" s="217"/>
      <c r="W233" s="217"/>
      <c r="X233" s="217"/>
      <c r="Y233" s="217"/>
      <c r="Z233" s="217"/>
    </row>
    <row r="234" ht="15.75" customHeight="1" spans="1:26">
      <c r="A234" s="217"/>
      <c r="B234" s="217"/>
      <c r="C234" s="217"/>
      <c r="D234" s="217"/>
      <c r="E234" s="217"/>
      <c r="F234" s="217"/>
      <c r="G234" s="217"/>
      <c r="H234" s="217"/>
      <c r="I234" s="217"/>
      <c r="J234" s="217"/>
      <c r="K234" s="217"/>
      <c r="L234" s="217"/>
      <c r="M234" s="217"/>
      <c r="N234" s="217"/>
      <c r="O234" s="217"/>
      <c r="P234" s="217"/>
      <c r="Q234" s="217"/>
      <c r="R234" s="217"/>
      <c r="S234" s="217"/>
      <c r="T234" s="217"/>
      <c r="U234" s="217"/>
      <c r="V234" s="217"/>
      <c r="W234" s="217"/>
      <c r="X234" s="217"/>
      <c r="Y234" s="217"/>
      <c r="Z234" s="217"/>
    </row>
    <row r="235" ht="15.75" customHeight="1" spans="1:26">
      <c r="A235" s="217"/>
      <c r="B235" s="217"/>
      <c r="C235" s="217"/>
      <c r="D235" s="217"/>
      <c r="E235" s="217"/>
      <c r="F235" s="217"/>
      <c r="G235" s="217"/>
      <c r="H235" s="217"/>
      <c r="I235" s="217"/>
      <c r="J235" s="217"/>
      <c r="K235" s="217"/>
      <c r="L235" s="217"/>
      <c r="M235" s="217"/>
      <c r="N235" s="217"/>
      <c r="O235" s="217"/>
      <c r="P235" s="217"/>
      <c r="Q235" s="217"/>
      <c r="R235" s="217"/>
      <c r="S235" s="217"/>
      <c r="T235" s="217"/>
      <c r="U235" s="217"/>
      <c r="V235" s="217"/>
      <c r="W235" s="217"/>
      <c r="X235" s="217"/>
      <c r="Y235" s="217"/>
      <c r="Z235" s="217"/>
    </row>
    <row r="236" ht="15.75" customHeight="1" spans="1:26">
      <c r="A236" s="217"/>
      <c r="B236" s="217"/>
      <c r="C236" s="217"/>
      <c r="D236" s="217"/>
      <c r="E236" s="217"/>
      <c r="F236" s="217"/>
      <c r="G236" s="217"/>
      <c r="H236" s="217"/>
      <c r="I236" s="217"/>
      <c r="J236" s="217"/>
      <c r="K236" s="217"/>
      <c r="L236" s="217"/>
      <c r="M236" s="217"/>
      <c r="N236" s="217"/>
      <c r="O236" s="217"/>
      <c r="P236" s="217"/>
      <c r="Q236" s="217"/>
      <c r="R236" s="217"/>
      <c r="S236" s="217"/>
      <c r="T236" s="217"/>
      <c r="U236" s="217"/>
      <c r="V236" s="217"/>
      <c r="W236" s="217"/>
      <c r="X236" s="217"/>
      <c r="Y236" s="217"/>
      <c r="Z236" s="217"/>
    </row>
    <row r="237" ht="15.75" customHeight="1" spans="1:26">
      <c r="A237" s="217"/>
      <c r="B237" s="217"/>
      <c r="C237" s="217"/>
      <c r="D237" s="217"/>
      <c r="E237" s="217"/>
      <c r="F237" s="217"/>
      <c r="G237" s="217"/>
      <c r="H237" s="217"/>
      <c r="I237" s="217"/>
      <c r="J237" s="217"/>
      <c r="K237" s="217"/>
      <c r="L237" s="217"/>
      <c r="M237" s="217"/>
      <c r="N237" s="217"/>
      <c r="O237" s="217"/>
      <c r="P237" s="217"/>
      <c r="Q237" s="217"/>
      <c r="R237" s="217"/>
      <c r="S237" s="217"/>
      <c r="T237" s="217"/>
      <c r="U237" s="217"/>
      <c r="V237" s="217"/>
      <c r="W237" s="217"/>
      <c r="X237" s="217"/>
      <c r="Y237" s="217"/>
      <c r="Z237" s="217"/>
    </row>
    <row r="238" ht="15.75" customHeight="1" spans="1:26">
      <c r="A238" s="217"/>
      <c r="B238" s="217"/>
      <c r="C238" s="217"/>
      <c r="D238" s="217"/>
      <c r="E238" s="217"/>
      <c r="F238" s="217"/>
      <c r="G238" s="217"/>
      <c r="H238" s="217"/>
      <c r="I238" s="217"/>
      <c r="J238" s="217"/>
      <c r="K238" s="217"/>
      <c r="L238" s="217"/>
      <c r="M238" s="217"/>
      <c r="N238" s="217"/>
      <c r="O238" s="217"/>
      <c r="P238" s="217"/>
      <c r="Q238" s="217"/>
      <c r="R238" s="217"/>
      <c r="S238" s="217"/>
      <c r="T238" s="217"/>
      <c r="U238" s="217"/>
      <c r="V238" s="217"/>
      <c r="W238" s="217"/>
      <c r="X238" s="217"/>
      <c r="Y238" s="217"/>
      <c r="Z238" s="217"/>
    </row>
    <row r="239" ht="15.75" customHeight="1" spans="1:26">
      <c r="A239" s="217"/>
      <c r="B239" s="217"/>
      <c r="C239" s="217"/>
      <c r="D239" s="217"/>
      <c r="E239" s="217"/>
      <c r="F239" s="217"/>
      <c r="G239" s="217"/>
      <c r="H239" s="217"/>
      <c r="I239" s="217"/>
      <c r="J239" s="217"/>
      <c r="K239" s="217"/>
      <c r="L239" s="217"/>
      <c r="M239" s="217"/>
      <c r="N239" s="217"/>
      <c r="O239" s="217"/>
      <c r="P239" s="217"/>
      <c r="Q239" s="217"/>
      <c r="R239" s="217"/>
      <c r="S239" s="217"/>
      <c r="T239" s="217"/>
      <c r="U239" s="217"/>
      <c r="V239" s="217"/>
      <c r="W239" s="217"/>
      <c r="X239" s="217"/>
      <c r="Y239" s="217"/>
      <c r="Z239" s="217"/>
    </row>
    <row r="240" ht="15.75" customHeight="1" spans="1:26">
      <c r="A240" s="217"/>
      <c r="B240" s="217"/>
      <c r="C240" s="217"/>
      <c r="D240" s="217"/>
      <c r="E240" s="217"/>
      <c r="F240" s="217"/>
      <c r="G240" s="217"/>
      <c r="H240" s="217"/>
      <c r="I240" s="217"/>
      <c r="J240" s="217"/>
      <c r="K240" s="217"/>
      <c r="L240" s="217"/>
      <c r="M240" s="217"/>
      <c r="N240" s="217"/>
      <c r="O240" s="217"/>
      <c r="P240" s="217"/>
      <c r="Q240" s="217"/>
      <c r="R240" s="217"/>
      <c r="S240" s="217"/>
      <c r="T240" s="217"/>
      <c r="U240" s="217"/>
      <c r="V240" s="217"/>
      <c r="W240" s="217"/>
      <c r="X240" s="217"/>
      <c r="Y240" s="217"/>
      <c r="Z240" s="217"/>
    </row>
    <row r="241" ht="15.75" customHeight="1" spans="1:26">
      <c r="A241" s="217"/>
      <c r="B241" s="217"/>
      <c r="C241" s="217"/>
      <c r="D241" s="217"/>
      <c r="E241" s="217"/>
      <c r="F241" s="217"/>
      <c r="G241" s="217"/>
      <c r="H241" s="217"/>
      <c r="I241" s="217"/>
      <c r="J241" s="217"/>
      <c r="K241" s="217"/>
      <c r="L241" s="217"/>
      <c r="M241" s="217"/>
      <c r="N241" s="217"/>
      <c r="O241" s="217"/>
      <c r="P241" s="217"/>
      <c r="Q241" s="217"/>
      <c r="R241" s="217"/>
      <c r="S241" s="217"/>
      <c r="T241" s="217"/>
      <c r="U241" s="217"/>
      <c r="V241" s="217"/>
      <c r="W241" s="217"/>
      <c r="X241" s="217"/>
      <c r="Y241" s="217"/>
      <c r="Z241" s="217"/>
    </row>
    <row r="242" ht="15.75" customHeight="1" spans="1:26">
      <c r="A242" s="217"/>
      <c r="B242" s="217"/>
      <c r="C242" s="217"/>
      <c r="D242" s="217"/>
      <c r="E242" s="217"/>
      <c r="F242" s="217"/>
      <c r="G242" s="217"/>
      <c r="H242" s="217"/>
      <c r="I242" s="217"/>
      <c r="J242" s="217"/>
      <c r="K242" s="217"/>
      <c r="L242" s="217"/>
      <c r="M242" s="217"/>
      <c r="N242" s="217"/>
      <c r="O242" s="217"/>
      <c r="P242" s="217"/>
      <c r="Q242" s="217"/>
      <c r="R242" s="217"/>
      <c r="S242" s="217"/>
      <c r="T242" s="217"/>
      <c r="U242" s="217"/>
      <c r="V242" s="217"/>
      <c r="W242" s="217"/>
      <c r="X242" s="217"/>
      <c r="Y242" s="217"/>
      <c r="Z242" s="217"/>
    </row>
    <row r="243" ht="15.75" customHeight="1" spans="1:26">
      <c r="A243" s="217"/>
      <c r="B243" s="217"/>
      <c r="C243" s="217"/>
      <c r="D243" s="217"/>
      <c r="E243" s="217"/>
      <c r="F243" s="217"/>
      <c r="G243" s="217"/>
      <c r="H243" s="217"/>
      <c r="I243" s="217"/>
      <c r="J243" s="217"/>
      <c r="K243" s="217"/>
      <c r="L243" s="217"/>
      <c r="M243" s="217"/>
      <c r="N243" s="217"/>
      <c r="O243" s="217"/>
      <c r="P243" s="217"/>
      <c r="Q243" s="217"/>
      <c r="R243" s="217"/>
      <c r="S243" s="217"/>
      <c r="T243" s="217"/>
      <c r="U243" s="217"/>
      <c r="V243" s="217"/>
      <c r="W243" s="217"/>
      <c r="X243" s="217"/>
      <c r="Y243" s="217"/>
      <c r="Z243" s="217"/>
    </row>
    <row r="244" ht="15.75" customHeight="1" spans="1:26">
      <c r="A244" s="217"/>
      <c r="B244" s="217"/>
      <c r="C244" s="217"/>
      <c r="D244" s="217"/>
      <c r="E244" s="217"/>
      <c r="F244" s="217"/>
      <c r="G244" s="217"/>
      <c r="H244" s="217"/>
      <c r="I244" s="217"/>
      <c r="J244" s="217"/>
      <c r="K244" s="217"/>
      <c r="L244" s="217"/>
      <c r="M244" s="217"/>
      <c r="N244" s="217"/>
      <c r="O244" s="217"/>
      <c r="P244" s="217"/>
      <c r="Q244" s="217"/>
      <c r="R244" s="217"/>
      <c r="S244" s="217"/>
      <c r="T244" s="217"/>
      <c r="U244" s="217"/>
      <c r="V244" s="217"/>
      <c r="W244" s="217"/>
      <c r="X244" s="217"/>
      <c r="Y244" s="217"/>
      <c r="Z244" s="217"/>
    </row>
    <row r="245" ht="15.75" customHeight="1" spans="1:26">
      <c r="A245" s="217"/>
      <c r="B245" s="217"/>
      <c r="C245" s="217"/>
      <c r="D245" s="217"/>
      <c r="E245" s="217"/>
      <c r="F245" s="217"/>
      <c r="G245" s="217"/>
      <c r="H245" s="217"/>
      <c r="I245" s="217"/>
      <c r="J245" s="217"/>
      <c r="K245" s="217"/>
      <c r="L245" s="217"/>
      <c r="M245" s="217"/>
      <c r="N245" s="217"/>
      <c r="O245" s="217"/>
      <c r="P245" s="217"/>
      <c r="Q245" s="217"/>
      <c r="R245" s="217"/>
      <c r="S245" s="217"/>
      <c r="T245" s="217"/>
      <c r="U245" s="217"/>
      <c r="V245" s="217"/>
      <c r="W245" s="217"/>
      <c r="X245" s="217"/>
      <c r="Y245" s="217"/>
      <c r="Z245" s="217"/>
    </row>
    <row r="246" ht="15.75" customHeight="1" spans="1:26">
      <c r="A246" s="217"/>
      <c r="B246" s="217"/>
      <c r="C246" s="217"/>
      <c r="D246" s="217"/>
      <c r="E246" s="217"/>
      <c r="F246" s="217"/>
      <c r="G246" s="217"/>
      <c r="H246" s="217"/>
      <c r="I246" s="217"/>
      <c r="J246" s="217"/>
      <c r="K246" s="217"/>
      <c r="L246" s="217"/>
      <c r="M246" s="217"/>
      <c r="N246" s="217"/>
      <c r="O246" s="217"/>
      <c r="P246" s="217"/>
      <c r="Q246" s="217"/>
      <c r="R246" s="217"/>
      <c r="S246" s="217"/>
      <c r="T246" s="217"/>
      <c r="U246" s="217"/>
      <c r="V246" s="217"/>
      <c r="W246" s="217"/>
      <c r="X246" s="217"/>
      <c r="Y246" s="217"/>
      <c r="Z246" s="217"/>
    </row>
    <row r="247" ht="15.75" customHeight="1" spans="1:26">
      <c r="A247" s="217"/>
      <c r="B247" s="217"/>
      <c r="C247" s="217"/>
      <c r="D247" s="217"/>
      <c r="E247" s="217"/>
      <c r="F247" s="217"/>
      <c r="G247" s="217"/>
      <c r="H247" s="217"/>
      <c r="I247" s="217"/>
      <c r="J247" s="217"/>
      <c r="K247" s="217"/>
      <c r="L247" s="217"/>
      <c r="M247" s="217"/>
      <c r="N247" s="217"/>
      <c r="O247" s="217"/>
      <c r="P247" s="217"/>
      <c r="Q247" s="217"/>
      <c r="R247" s="217"/>
      <c r="S247" s="217"/>
      <c r="T247" s="217"/>
      <c r="U247" s="217"/>
      <c r="V247" s="217"/>
      <c r="W247" s="217"/>
      <c r="X247" s="217"/>
      <c r="Y247" s="217"/>
      <c r="Z247" s="217"/>
    </row>
    <row r="248" ht="15.75" customHeight="1" spans="1:26">
      <c r="A248" s="217"/>
      <c r="B248" s="217"/>
      <c r="C248" s="217"/>
      <c r="D248" s="217"/>
      <c r="E248" s="217"/>
      <c r="F248" s="217"/>
      <c r="G248" s="217"/>
      <c r="H248" s="217"/>
      <c r="I248" s="217"/>
      <c r="J248" s="217"/>
      <c r="K248" s="217"/>
      <c r="L248" s="217"/>
      <c r="M248" s="217"/>
      <c r="N248" s="217"/>
      <c r="O248" s="217"/>
      <c r="P248" s="217"/>
      <c r="Q248" s="217"/>
      <c r="R248" s="217"/>
      <c r="S248" s="217"/>
      <c r="T248" s="217"/>
      <c r="U248" s="217"/>
      <c r="V248" s="217"/>
      <c r="W248" s="217"/>
      <c r="X248" s="217"/>
      <c r="Y248" s="217"/>
      <c r="Z248" s="217"/>
    </row>
    <row r="249" ht="15.75" customHeight="1" spans="1:26">
      <c r="A249" s="217"/>
      <c r="B249" s="217"/>
      <c r="C249" s="217"/>
      <c r="D249" s="217"/>
      <c r="E249" s="217"/>
      <c r="F249" s="217"/>
      <c r="G249" s="217"/>
      <c r="H249" s="217"/>
      <c r="I249" s="217"/>
      <c r="J249" s="217"/>
      <c r="K249" s="217"/>
      <c r="L249" s="217"/>
      <c r="M249" s="217"/>
      <c r="N249" s="217"/>
      <c r="O249" s="217"/>
      <c r="P249" s="217"/>
      <c r="Q249" s="217"/>
      <c r="R249" s="217"/>
      <c r="S249" s="217"/>
      <c r="T249" s="217"/>
      <c r="U249" s="217"/>
      <c r="V249" s="217"/>
      <c r="W249" s="217"/>
      <c r="X249" s="217"/>
      <c r="Y249" s="217"/>
      <c r="Z249" s="217"/>
    </row>
    <row r="250" ht="15.75" customHeight="1" spans="1:26">
      <c r="A250" s="217"/>
      <c r="B250" s="217"/>
      <c r="C250" s="217"/>
      <c r="D250" s="217"/>
      <c r="E250" s="217"/>
      <c r="F250" s="217"/>
      <c r="G250" s="217"/>
      <c r="H250" s="217"/>
      <c r="I250" s="217"/>
      <c r="J250" s="217"/>
      <c r="K250" s="217"/>
      <c r="L250" s="217"/>
      <c r="M250" s="217"/>
      <c r="N250" s="217"/>
      <c r="O250" s="217"/>
      <c r="P250" s="217"/>
      <c r="Q250" s="217"/>
      <c r="R250" s="217"/>
      <c r="S250" s="217"/>
      <c r="T250" s="217"/>
      <c r="U250" s="217"/>
      <c r="V250" s="217"/>
      <c r="W250" s="217"/>
      <c r="X250" s="217"/>
      <c r="Y250" s="217"/>
      <c r="Z250" s="217"/>
    </row>
    <row r="251" ht="15.75" customHeight="1" spans="1:26">
      <c r="A251" s="217"/>
      <c r="B251" s="217"/>
      <c r="C251" s="217"/>
      <c r="D251" s="217"/>
      <c r="E251" s="217"/>
      <c r="F251" s="217"/>
      <c r="G251" s="217"/>
      <c r="H251" s="217"/>
      <c r="I251" s="217"/>
      <c r="J251" s="217"/>
      <c r="K251" s="217"/>
      <c r="L251" s="217"/>
      <c r="M251" s="217"/>
      <c r="N251" s="217"/>
      <c r="O251" s="217"/>
      <c r="P251" s="217"/>
      <c r="Q251" s="217"/>
      <c r="R251" s="217"/>
      <c r="S251" s="217"/>
      <c r="T251" s="217"/>
      <c r="U251" s="217"/>
      <c r="V251" s="217"/>
      <c r="W251" s="217"/>
      <c r="X251" s="217"/>
      <c r="Y251" s="217"/>
      <c r="Z251" s="217"/>
    </row>
    <row r="252" ht="15.75" customHeight="1" spans="1:26">
      <c r="A252" s="217"/>
      <c r="B252" s="217"/>
      <c r="C252" s="217"/>
      <c r="D252" s="217"/>
      <c r="E252" s="217"/>
      <c r="F252" s="217"/>
      <c r="G252" s="217"/>
      <c r="H252" s="217"/>
      <c r="I252" s="217"/>
      <c r="J252" s="217"/>
      <c r="K252" s="217"/>
      <c r="L252" s="217"/>
      <c r="M252" s="217"/>
      <c r="N252" s="217"/>
      <c r="O252" s="217"/>
      <c r="P252" s="217"/>
      <c r="Q252" s="217"/>
      <c r="R252" s="217"/>
      <c r="S252" s="217"/>
      <c r="T252" s="217"/>
      <c r="U252" s="217"/>
      <c r="V252" s="217"/>
      <c r="W252" s="217"/>
      <c r="X252" s="217"/>
      <c r="Y252" s="217"/>
      <c r="Z252" s="217"/>
    </row>
    <row r="253" ht="15.75" customHeight="1" spans="1:26">
      <c r="A253" s="217"/>
      <c r="B253" s="217"/>
      <c r="C253" s="217"/>
      <c r="D253" s="217"/>
      <c r="E253" s="217"/>
      <c r="F253" s="217"/>
      <c r="G253" s="217"/>
      <c r="H253" s="217"/>
      <c r="I253" s="217"/>
      <c r="J253" s="217"/>
      <c r="K253" s="217"/>
      <c r="L253" s="217"/>
      <c r="M253" s="217"/>
      <c r="N253" s="217"/>
      <c r="O253" s="217"/>
      <c r="P253" s="217"/>
      <c r="Q253" s="217"/>
      <c r="R253" s="217"/>
      <c r="S253" s="217"/>
      <c r="T253" s="217"/>
      <c r="U253" s="217"/>
      <c r="V253" s="217"/>
      <c r="W253" s="217"/>
      <c r="X253" s="217"/>
      <c r="Y253" s="217"/>
      <c r="Z253" s="217"/>
    </row>
    <row r="254" ht="15.75" customHeight="1" spans="1:26">
      <c r="A254" s="217"/>
      <c r="B254" s="217"/>
      <c r="C254" s="217"/>
      <c r="D254" s="217"/>
      <c r="E254" s="217"/>
      <c r="F254" s="217"/>
      <c r="G254" s="217"/>
      <c r="H254" s="217"/>
      <c r="I254" s="217"/>
      <c r="J254" s="217"/>
      <c r="K254" s="217"/>
      <c r="L254" s="217"/>
      <c r="M254" s="217"/>
      <c r="N254" s="217"/>
      <c r="O254" s="217"/>
      <c r="P254" s="217"/>
      <c r="Q254" s="217"/>
      <c r="R254" s="217"/>
      <c r="S254" s="217"/>
      <c r="T254" s="217"/>
      <c r="U254" s="217"/>
      <c r="V254" s="217"/>
      <c r="W254" s="217"/>
      <c r="X254" s="217"/>
      <c r="Y254" s="217"/>
      <c r="Z254" s="217"/>
    </row>
    <row r="255" ht="15.75" customHeight="1" spans="1:26">
      <c r="A255" s="217"/>
      <c r="B255" s="217"/>
      <c r="C255" s="217"/>
      <c r="D255" s="217"/>
      <c r="E255" s="217"/>
      <c r="F255" s="217"/>
      <c r="G255" s="217"/>
      <c r="H255" s="217"/>
      <c r="I255" s="217"/>
      <c r="J255" s="217"/>
      <c r="K255" s="217"/>
      <c r="L255" s="217"/>
      <c r="M255" s="217"/>
      <c r="N255" s="217"/>
      <c r="O255" s="217"/>
      <c r="P255" s="217"/>
      <c r="Q255" s="217"/>
      <c r="R255" s="217"/>
      <c r="S255" s="217"/>
      <c r="T255" s="217"/>
      <c r="U255" s="217"/>
      <c r="V255" s="217"/>
      <c r="W255" s="217"/>
      <c r="X255" s="217"/>
      <c r="Y255" s="217"/>
      <c r="Z255" s="217"/>
    </row>
    <row r="256" ht="15.75" customHeight="1" spans="1:26">
      <c r="A256" s="217"/>
      <c r="B256" s="217"/>
      <c r="C256" s="217"/>
      <c r="D256" s="217"/>
      <c r="E256" s="217"/>
      <c r="F256" s="217"/>
      <c r="G256" s="217"/>
      <c r="H256" s="217"/>
      <c r="I256" s="217"/>
      <c r="J256" s="217"/>
      <c r="K256" s="217"/>
      <c r="L256" s="217"/>
      <c r="M256" s="217"/>
      <c r="N256" s="217"/>
      <c r="O256" s="217"/>
      <c r="P256" s="217"/>
      <c r="Q256" s="217"/>
      <c r="R256" s="217"/>
      <c r="S256" s="217"/>
      <c r="T256" s="217"/>
      <c r="U256" s="217"/>
      <c r="V256" s="217"/>
      <c r="W256" s="217"/>
      <c r="X256" s="217"/>
      <c r="Y256" s="217"/>
      <c r="Z256" s="217"/>
    </row>
    <row r="257" ht="15.75" customHeight="1" spans="1:26">
      <c r="A257" s="217"/>
      <c r="B257" s="217"/>
      <c r="C257" s="217"/>
      <c r="D257" s="217"/>
      <c r="E257" s="217"/>
      <c r="F257" s="217"/>
      <c r="G257" s="217"/>
      <c r="H257" s="217"/>
      <c r="I257" s="217"/>
      <c r="J257" s="217"/>
      <c r="K257" s="217"/>
      <c r="L257" s="217"/>
      <c r="M257" s="217"/>
      <c r="N257" s="217"/>
      <c r="O257" s="217"/>
      <c r="P257" s="217"/>
      <c r="Q257" s="217"/>
      <c r="R257" s="217"/>
      <c r="S257" s="217"/>
      <c r="T257" s="217"/>
      <c r="U257" s="217"/>
      <c r="V257" s="217"/>
      <c r="W257" s="217"/>
      <c r="X257" s="217"/>
      <c r="Y257" s="217"/>
      <c r="Z257" s="217"/>
    </row>
    <row r="258" ht="15.75" customHeight="1" spans="1:26">
      <c r="A258" s="217"/>
      <c r="B258" s="217"/>
      <c r="C258" s="217"/>
      <c r="D258" s="217"/>
      <c r="E258" s="217"/>
      <c r="F258" s="217"/>
      <c r="G258" s="217"/>
      <c r="H258" s="217"/>
      <c r="I258" s="217"/>
      <c r="J258" s="217"/>
      <c r="K258" s="217"/>
      <c r="L258" s="217"/>
      <c r="M258" s="217"/>
      <c r="N258" s="217"/>
      <c r="O258" s="217"/>
      <c r="P258" s="217"/>
      <c r="Q258" s="217"/>
      <c r="R258" s="217"/>
      <c r="S258" s="217"/>
      <c r="T258" s="217"/>
      <c r="U258" s="217"/>
      <c r="V258" s="217"/>
      <c r="W258" s="217"/>
      <c r="X258" s="217"/>
      <c r="Y258" s="217"/>
      <c r="Z258" s="217"/>
    </row>
    <row r="259" ht="15.75" customHeight="1" spans="1:26">
      <c r="A259" s="217"/>
      <c r="B259" s="217"/>
      <c r="C259" s="217"/>
      <c r="D259" s="217"/>
      <c r="E259" s="217"/>
      <c r="F259" s="217"/>
      <c r="G259" s="217"/>
      <c r="H259" s="217"/>
      <c r="I259" s="217"/>
      <c r="J259" s="217"/>
      <c r="K259" s="217"/>
      <c r="L259" s="217"/>
      <c r="M259" s="217"/>
      <c r="N259" s="217"/>
      <c r="O259" s="217"/>
      <c r="P259" s="217"/>
      <c r="Q259" s="217"/>
      <c r="R259" s="217"/>
      <c r="S259" s="217"/>
      <c r="T259" s="217"/>
      <c r="U259" s="217"/>
      <c r="V259" s="217"/>
      <c r="W259" s="217"/>
      <c r="X259" s="217"/>
      <c r="Y259" s="217"/>
      <c r="Z259" s="217"/>
    </row>
    <row r="260" ht="15.75" customHeight="1" spans="1:26">
      <c r="A260" s="217"/>
      <c r="B260" s="217"/>
      <c r="C260" s="217"/>
      <c r="D260" s="217"/>
      <c r="E260" s="217"/>
      <c r="F260" s="217"/>
      <c r="G260" s="217"/>
      <c r="H260" s="217"/>
      <c r="I260" s="217"/>
      <c r="J260" s="217"/>
      <c r="K260" s="217"/>
      <c r="L260" s="217"/>
      <c r="M260" s="217"/>
      <c r="N260" s="217"/>
      <c r="O260" s="217"/>
      <c r="P260" s="217"/>
      <c r="Q260" s="217"/>
      <c r="R260" s="217"/>
      <c r="S260" s="217"/>
      <c r="T260" s="217"/>
      <c r="U260" s="217"/>
      <c r="V260" s="217"/>
      <c r="W260" s="217"/>
      <c r="X260" s="217"/>
      <c r="Y260" s="217"/>
      <c r="Z260" s="217"/>
    </row>
    <row r="261" ht="15.75" customHeight="1" spans="1:26">
      <c r="A261" s="217"/>
      <c r="B261" s="217"/>
      <c r="C261" s="217"/>
      <c r="D261" s="217"/>
      <c r="E261" s="217"/>
      <c r="F261" s="217"/>
      <c r="G261" s="217"/>
      <c r="H261" s="217"/>
      <c r="I261" s="217"/>
      <c r="J261" s="217"/>
      <c r="K261" s="217"/>
      <c r="L261" s="217"/>
      <c r="M261" s="217"/>
      <c r="N261" s="217"/>
      <c r="O261" s="217"/>
      <c r="P261" s="217"/>
      <c r="Q261" s="217"/>
      <c r="R261" s="217"/>
      <c r="S261" s="217"/>
      <c r="T261" s="217"/>
      <c r="U261" s="217"/>
      <c r="V261" s="217"/>
      <c r="W261" s="217"/>
      <c r="X261" s="217"/>
      <c r="Y261" s="217"/>
      <c r="Z261" s="217"/>
    </row>
    <row r="262" ht="15.75" customHeight="1" spans="1:26">
      <c r="A262" s="217"/>
      <c r="B262" s="217"/>
      <c r="C262" s="217"/>
      <c r="D262" s="217"/>
      <c r="E262" s="217"/>
      <c r="F262" s="217"/>
      <c r="G262" s="217"/>
      <c r="H262" s="217"/>
      <c r="I262" s="217"/>
      <c r="J262" s="217"/>
      <c r="K262" s="217"/>
      <c r="L262" s="217"/>
      <c r="M262" s="217"/>
      <c r="N262" s="217"/>
      <c r="O262" s="217"/>
      <c r="P262" s="217"/>
      <c r="Q262" s="217"/>
      <c r="R262" s="217"/>
      <c r="S262" s="217"/>
      <c r="T262" s="217"/>
      <c r="U262" s="217"/>
      <c r="V262" s="217"/>
      <c r="W262" s="217"/>
      <c r="X262" s="217"/>
      <c r="Y262" s="217"/>
      <c r="Z262" s="217"/>
    </row>
    <row r="263" ht="15.75" customHeight="1" spans="1:26">
      <c r="A263" s="217"/>
      <c r="B263" s="217"/>
      <c r="C263" s="217"/>
      <c r="D263" s="217"/>
      <c r="E263" s="217"/>
      <c r="F263" s="217"/>
      <c r="G263" s="217"/>
      <c r="H263" s="217"/>
      <c r="I263" s="217"/>
      <c r="J263" s="217"/>
      <c r="K263" s="217"/>
      <c r="L263" s="217"/>
      <c r="M263" s="217"/>
      <c r="N263" s="217"/>
      <c r="O263" s="217"/>
      <c r="P263" s="217"/>
      <c r="Q263" s="217"/>
      <c r="R263" s="217"/>
      <c r="S263" s="217"/>
      <c r="T263" s="217"/>
      <c r="U263" s="217"/>
      <c r="V263" s="217"/>
      <c r="W263" s="217"/>
      <c r="X263" s="217"/>
      <c r="Y263" s="217"/>
      <c r="Z263" s="217"/>
    </row>
    <row r="264" ht="15.75" customHeight="1" spans="1:26">
      <c r="A264" s="217"/>
      <c r="B264" s="217"/>
      <c r="C264" s="217"/>
      <c r="D264" s="217"/>
      <c r="E264" s="217"/>
      <c r="F264" s="217"/>
      <c r="G264" s="217"/>
      <c r="H264" s="217"/>
      <c r="I264" s="217"/>
      <c r="J264" s="217"/>
      <c r="K264" s="217"/>
      <c r="L264" s="217"/>
      <c r="M264" s="217"/>
      <c r="N264" s="217"/>
      <c r="O264" s="217"/>
      <c r="P264" s="217"/>
      <c r="Q264" s="217"/>
      <c r="R264" s="217"/>
      <c r="S264" s="217"/>
      <c r="T264" s="217"/>
      <c r="U264" s="217"/>
      <c r="V264" s="217"/>
      <c r="W264" s="217"/>
      <c r="X264" s="217"/>
      <c r="Y264" s="217"/>
      <c r="Z264" s="217"/>
    </row>
    <row r="265" ht="15.75" customHeight="1" spans="1:26">
      <c r="A265" s="217"/>
      <c r="B265" s="217"/>
      <c r="C265" s="217"/>
      <c r="D265" s="217"/>
      <c r="E265" s="217"/>
      <c r="F265" s="217"/>
      <c r="G265" s="217"/>
      <c r="H265" s="217"/>
      <c r="I265" s="217"/>
      <c r="J265" s="217"/>
      <c r="K265" s="217"/>
      <c r="L265" s="217"/>
      <c r="M265" s="217"/>
      <c r="N265" s="217"/>
      <c r="O265" s="217"/>
      <c r="P265" s="217"/>
      <c r="Q265" s="217"/>
      <c r="R265" s="217"/>
      <c r="S265" s="217"/>
      <c r="T265" s="217"/>
      <c r="U265" s="217"/>
      <c r="V265" s="217"/>
      <c r="W265" s="217"/>
      <c r="X265" s="217"/>
      <c r="Y265" s="217"/>
      <c r="Z265" s="217"/>
    </row>
    <row r="266" ht="15.75" customHeight="1" spans="1:26">
      <c r="A266" s="217"/>
      <c r="B266" s="217"/>
      <c r="C266" s="217"/>
      <c r="D266" s="217"/>
      <c r="E266" s="217"/>
      <c r="F266" s="217"/>
      <c r="G266" s="217"/>
      <c r="H266" s="217"/>
      <c r="I266" s="217"/>
      <c r="J266" s="217"/>
      <c r="K266" s="217"/>
      <c r="L266" s="217"/>
      <c r="M266" s="217"/>
      <c r="N266" s="217"/>
      <c r="O266" s="217"/>
      <c r="P266" s="217"/>
      <c r="Q266" s="217"/>
      <c r="R266" s="217"/>
      <c r="S266" s="217"/>
      <c r="T266" s="217"/>
      <c r="U266" s="217"/>
      <c r="V266" s="217"/>
      <c r="W266" s="217"/>
      <c r="X266" s="217"/>
      <c r="Y266" s="217"/>
      <c r="Z266" s="217"/>
    </row>
    <row r="267" ht="15.75" customHeight="1" spans="1:26">
      <c r="A267" s="217"/>
      <c r="B267" s="217"/>
      <c r="C267" s="217"/>
      <c r="D267" s="217"/>
      <c r="E267" s="217"/>
      <c r="F267" s="217"/>
      <c r="G267" s="217"/>
      <c r="H267" s="217"/>
      <c r="I267" s="217"/>
      <c r="J267" s="217"/>
      <c r="K267" s="217"/>
      <c r="L267" s="217"/>
      <c r="M267" s="217"/>
      <c r="N267" s="217"/>
      <c r="O267" s="217"/>
      <c r="P267" s="217"/>
      <c r="Q267" s="217"/>
      <c r="R267" s="217"/>
      <c r="S267" s="217"/>
      <c r="T267" s="217"/>
      <c r="U267" s="217"/>
      <c r="V267" s="217"/>
      <c r="W267" s="217"/>
      <c r="X267" s="217"/>
      <c r="Y267" s="217"/>
      <c r="Z267" s="217"/>
    </row>
    <row r="268" ht="15.75" customHeight="1" spans="1:26">
      <c r="A268" s="217"/>
      <c r="B268" s="217"/>
      <c r="C268" s="217"/>
      <c r="D268" s="217"/>
      <c r="E268" s="217"/>
      <c r="F268" s="217"/>
      <c r="G268" s="217"/>
      <c r="H268" s="217"/>
      <c r="I268" s="217"/>
      <c r="J268" s="217"/>
      <c r="K268" s="217"/>
      <c r="L268" s="217"/>
      <c r="M268" s="217"/>
      <c r="N268" s="217"/>
      <c r="O268" s="217"/>
      <c r="P268" s="217"/>
      <c r="Q268" s="217"/>
      <c r="R268" s="217"/>
      <c r="S268" s="217"/>
      <c r="T268" s="217"/>
      <c r="U268" s="217"/>
      <c r="V268" s="217"/>
      <c r="W268" s="217"/>
      <c r="X268" s="217"/>
      <c r="Y268" s="217"/>
      <c r="Z268" s="217"/>
    </row>
    <row r="269" ht="15.75" customHeight="1" spans="1:26">
      <c r="A269" s="217"/>
      <c r="B269" s="217"/>
      <c r="C269" s="217"/>
      <c r="D269" s="217"/>
      <c r="E269" s="217"/>
      <c r="F269" s="217"/>
      <c r="G269" s="217"/>
      <c r="H269" s="217"/>
      <c r="I269" s="217"/>
      <c r="J269" s="217"/>
      <c r="K269" s="217"/>
      <c r="L269" s="217"/>
      <c r="M269" s="217"/>
      <c r="N269" s="217"/>
      <c r="O269" s="217"/>
      <c r="P269" s="217"/>
      <c r="Q269" s="217"/>
      <c r="R269" s="217"/>
      <c r="S269" s="217"/>
      <c r="T269" s="217"/>
      <c r="U269" s="217"/>
      <c r="V269" s="217"/>
      <c r="W269" s="217"/>
      <c r="X269" s="217"/>
      <c r="Y269" s="217"/>
      <c r="Z269" s="217"/>
    </row>
    <row r="270" ht="15.75" customHeight="1" spans="1:26">
      <c r="A270" s="217"/>
      <c r="B270" s="217"/>
      <c r="C270" s="217"/>
      <c r="D270" s="217"/>
      <c r="E270" s="217"/>
      <c r="F270" s="217"/>
      <c r="G270" s="217"/>
      <c r="H270" s="217"/>
      <c r="I270" s="217"/>
      <c r="J270" s="217"/>
      <c r="K270" s="217"/>
      <c r="L270" s="217"/>
      <c r="M270" s="217"/>
      <c r="N270" s="217"/>
      <c r="O270" s="217"/>
      <c r="P270" s="217"/>
      <c r="Q270" s="217"/>
      <c r="R270" s="217"/>
      <c r="S270" s="217"/>
      <c r="T270" s="217"/>
      <c r="U270" s="217"/>
      <c r="V270" s="217"/>
      <c r="W270" s="217"/>
      <c r="X270" s="217"/>
      <c r="Y270" s="217"/>
      <c r="Z270" s="217"/>
    </row>
    <row r="271" ht="15.75" customHeight="1" spans="1:26">
      <c r="A271" s="217"/>
      <c r="B271" s="217"/>
      <c r="C271" s="217"/>
      <c r="D271" s="217"/>
      <c r="E271" s="217"/>
      <c r="F271" s="217"/>
      <c r="G271" s="217"/>
      <c r="H271" s="217"/>
      <c r="I271" s="217"/>
      <c r="J271" s="217"/>
      <c r="K271" s="217"/>
      <c r="L271" s="217"/>
      <c r="M271" s="217"/>
      <c r="N271" s="217"/>
      <c r="O271" s="217"/>
      <c r="P271" s="217"/>
      <c r="Q271" s="217"/>
      <c r="R271" s="217"/>
      <c r="S271" s="217"/>
      <c r="T271" s="217"/>
      <c r="U271" s="217"/>
      <c r="V271" s="217"/>
      <c r="W271" s="217"/>
      <c r="X271" s="217"/>
      <c r="Y271" s="217"/>
      <c r="Z271" s="217"/>
    </row>
    <row r="272" ht="15.75" customHeight="1" spans="1:26">
      <c r="A272" s="217"/>
      <c r="B272" s="217"/>
      <c r="C272" s="217"/>
      <c r="D272" s="217"/>
      <c r="E272" s="217"/>
      <c r="F272" s="217"/>
      <c r="G272" s="217"/>
      <c r="H272" s="217"/>
      <c r="I272" s="217"/>
      <c r="J272" s="217"/>
      <c r="K272" s="217"/>
      <c r="L272" s="217"/>
      <c r="M272" s="217"/>
      <c r="N272" s="217"/>
      <c r="O272" s="217"/>
      <c r="P272" s="217"/>
      <c r="Q272" s="217"/>
      <c r="R272" s="217"/>
      <c r="S272" s="217"/>
      <c r="T272" s="217"/>
      <c r="U272" s="217"/>
      <c r="V272" s="217"/>
      <c r="W272" s="217"/>
      <c r="X272" s="217"/>
      <c r="Y272" s="217"/>
      <c r="Z272" s="217"/>
    </row>
    <row r="273" ht="15.75" customHeight="1" spans="1:26">
      <c r="A273" s="217"/>
      <c r="B273" s="217"/>
      <c r="C273" s="217"/>
      <c r="D273" s="217"/>
      <c r="E273" s="217"/>
      <c r="F273" s="217"/>
      <c r="G273" s="217"/>
      <c r="H273" s="217"/>
      <c r="I273" s="217"/>
      <c r="J273" s="217"/>
      <c r="K273" s="217"/>
      <c r="L273" s="217"/>
      <c r="M273" s="217"/>
      <c r="N273" s="217"/>
      <c r="O273" s="217"/>
      <c r="P273" s="217"/>
      <c r="Q273" s="217"/>
      <c r="R273" s="217"/>
      <c r="S273" s="217"/>
      <c r="T273" s="217"/>
      <c r="U273" s="217"/>
      <c r="V273" s="217"/>
      <c r="W273" s="217"/>
      <c r="X273" s="217"/>
      <c r="Y273" s="217"/>
      <c r="Z273" s="217"/>
    </row>
    <row r="274" ht="15.75" customHeight="1" spans="1:26">
      <c r="A274" s="217"/>
      <c r="B274" s="217"/>
      <c r="C274" s="217"/>
      <c r="D274" s="217"/>
      <c r="E274" s="217"/>
      <c r="F274" s="217"/>
      <c r="G274" s="217"/>
      <c r="H274" s="217"/>
      <c r="I274" s="217"/>
      <c r="J274" s="217"/>
      <c r="K274" s="217"/>
      <c r="L274" s="217"/>
      <c r="M274" s="217"/>
      <c r="N274" s="217"/>
      <c r="O274" s="217"/>
      <c r="P274" s="217"/>
      <c r="Q274" s="217"/>
      <c r="R274" s="217"/>
      <c r="S274" s="217"/>
      <c r="T274" s="217"/>
      <c r="U274" s="217"/>
      <c r="V274" s="217"/>
      <c r="W274" s="217"/>
      <c r="X274" s="217"/>
      <c r="Y274" s="217"/>
      <c r="Z274" s="217"/>
    </row>
    <row r="275" ht="15.75" customHeight="1" spans="1:26">
      <c r="A275" s="217"/>
      <c r="B275" s="217"/>
      <c r="C275" s="217"/>
      <c r="D275" s="217"/>
      <c r="E275" s="217"/>
      <c r="F275" s="217"/>
      <c r="G275" s="217"/>
      <c r="H275" s="217"/>
      <c r="I275" s="217"/>
      <c r="J275" s="217"/>
      <c r="K275" s="217"/>
      <c r="L275" s="217"/>
      <c r="M275" s="217"/>
      <c r="N275" s="217"/>
      <c r="O275" s="217"/>
      <c r="P275" s="217"/>
      <c r="Q275" s="217"/>
      <c r="R275" s="217"/>
      <c r="S275" s="217"/>
      <c r="T275" s="217"/>
      <c r="U275" s="217"/>
      <c r="V275" s="217"/>
      <c r="W275" s="217"/>
      <c r="X275" s="217"/>
      <c r="Y275" s="217"/>
      <c r="Z275" s="217"/>
    </row>
    <row r="276" ht="15.75" customHeight="1" spans="1:26">
      <c r="A276" s="217"/>
      <c r="B276" s="217"/>
      <c r="C276" s="217"/>
      <c r="D276" s="217"/>
      <c r="E276" s="217"/>
      <c r="F276" s="217"/>
      <c r="G276" s="217"/>
      <c r="H276" s="217"/>
      <c r="I276" s="217"/>
      <c r="J276" s="217"/>
      <c r="K276" s="217"/>
      <c r="L276" s="217"/>
      <c r="M276" s="217"/>
      <c r="N276" s="217"/>
      <c r="O276" s="217"/>
      <c r="P276" s="217"/>
      <c r="Q276" s="217"/>
      <c r="R276" s="217"/>
      <c r="S276" s="217"/>
      <c r="T276" s="217"/>
      <c r="U276" s="217"/>
      <c r="V276" s="217"/>
      <c r="W276" s="217"/>
      <c r="X276" s="217"/>
      <c r="Y276" s="217"/>
      <c r="Z276" s="217"/>
    </row>
    <row r="277" ht="15.75" customHeight="1" spans="1:26">
      <c r="A277" s="217"/>
      <c r="B277" s="217"/>
      <c r="C277" s="217"/>
      <c r="D277" s="217"/>
      <c r="E277" s="217"/>
      <c r="F277" s="217"/>
      <c r="G277" s="217"/>
      <c r="H277" s="217"/>
      <c r="I277" s="217"/>
      <c r="J277" s="217"/>
      <c r="K277" s="217"/>
      <c r="L277" s="217"/>
      <c r="M277" s="217"/>
      <c r="N277" s="217"/>
      <c r="O277" s="217"/>
      <c r="P277" s="217"/>
      <c r="Q277" s="217"/>
      <c r="R277" s="217"/>
      <c r="S277" s="217"/>
      <c r="T277" s="217"/>
      <c r="U277" s="217"/>
      <c r="V277" s="217"/>
      <c r="W277" s="217"/>
      <c r="X277" s="217"/>
      <c r="Y277" s="217"/>
      <c r="Z277" s="217"/>
    </row>
    <row r="278" ht="15.75" customHeight="1" spans="1:26">
      <c r="A278" s="217"/>
      <c r="B278" s="217"/>
      <c r="C278" s="217"/>
      <c r="D278" s="217"/>
      <c r="E278" s="217"/>
      <c r="F278" s="217"/>
      <c r="G278" s="217"/>
      <c r="H278" s="217"/>
      <c r="I278" s="217"/>
      <c r="J278" s="217"/>
      <c r="K278" s="217"/>
      <c r="L278" s="217"/>
      <c r="M278" s="217"/>
      <c r="N278" s="217"/>
      <c r="O278" s="217"/>
      <c r="P278" s="217"/>
      <c r="Q278" s="217"/>
      <c r="R278" s="217"/>
      <c r="S278" s="217"/>
      <c r="T278" s="217"/>
      <c r="U278" s="217"/>
      <c r="V278" s="217"/>
      <c r="W278" s="217"/>
      <c r="X278" s="217"/>
      <c r="Y278" s="217"/>
      <c r="Z278" s="217"/>
    </row>
    <row r="279" ht="15.75" customHeight="1" spans="1:26">
      <c r="A279" s="217"/>
      <c r="B279" s="217"/>
      <c r="C279" s="217"/>
      <c r="D279" s="217"/>
      <c r="E279" s="217"/>
      <c r="F279" s="217"/>
      <c r="G279" s="217"/>
      <c r="H279" s="217"/>
      <c r="I279" s="217"/>
      <c r="J279" s="217"/>
      <c r="K279" s="217"/>
      <c r="L279" s="217"/>
      <c r="M279" s="217"/>
      <c r="N279" s="217"/>
      <c r="O279" s="217"/>
      <c r="P279" s="217"/>
      <c r="Q279" s="217"/>
      <c r="R279" s="217"/>
      <c r="S279" s="217"/>
      <c r="T279" s="217"/>
      <c r="U279" s="217"/>
      <c r="V279" s="217"/>
      <c r="W279" s="217"/>
      <c r="X279" s="217"/>
      <c r="Y279" s="217"/>
      <c r="Z279" s="217"/>
    </row>
    <row r="280" ht="15.75" customHeight="1" spans="1:26">
      <c r="A280" s="217"/>
      <c r="B280" s="217"/>
      <c r="C280" s="217"/>
      <c r="D280" s="217"/>
      <c r="E280" s="217"/>
      <c r="F280" s="217"/>
      <c r="G280" s="217"/>
      <c r="H280" s="217"/>
      <c r="I280" s="217"/>
      <c r="J280" s="217"/>
      <c r="K280" s="217"/>
      <c r="L280" s="217"/>
      <c r="M280" s="217"/>
      <c r="N280" s="217"/>
      <c r="O280" s="217"/>
      <c r="P280" s="217"/>
      <c r="Q280" s="217"/>
      <c r="R280" s="217"/>
      <c r="S280" s="217"/>
      <c r="T280" s="217"/>
      <c r="U280" s="217"/>
      <c r="V280" s="217"/>
      <c r="W280" s="217"/>
      <c r="X280" s="217"/>
      <c r="Y280" s="217"/>
      <c r="Z280" s="217"/>
    </row>
    <row r="281" ht="15.75" customHeight="1" spans="1:26">
      <c r="A281" s="217"/>
      <c r="B281" s="217"/>
      <c r="C281" s="217"/>
      <c r="D281" s="217"/>
      <c r="E281" s="217"/>
      <c r="F281" s="217"/>
      <c r="G281" s="217"/>
      <c r="H281" s="217"/>
      <c r="I281" s="217"/>
      <c r="J281" s="217"/>
      <c r="K281" s="217"/>
      <c r="L281" s="217"/>
      <c r="M281" s="217"/>
      <c r="N281" s="217"/>
      <c r="O281" s="217"/>
      <c r="P281" s="217"/>
      <c r="Q281" s="217"/>
      <c r="R281" s="217"/>
      <c r="S281" s="217"/>
      <c r="T281" s="217"/>
      <c r="U281" s="217"/>
      <c r="V281" s="217"/>
      <c r="W281" s="217"/>
      <c r="X281" s="217"/>
      <c r="Y281" s="217"/>
      <c r="Z281" s="217"/>
    </row>
    <row r="282" ht="15.75" customHeight="1" spans="1:26">
      <c r="A282" s="217"/>
      <c r="B282" s="217"/>
      <c r="C282" s="217"/>
      <c r="D282" s="217"/>
      <c r="E282" s="217"/>
      <c r="F282" s="217"/>
      <c r="G282" s="217"/>
      <c r="H282" s="217"/>
      <c r="I282" s="217"/>
      <c r="J282" s="217"/>
      <c r="K282" s="217"/>
      <c r="L282" s="217"/>
      <c r="M282" s="217"/>
      <c r="N282" s="217"/>
      <c r="O282" s="217"/>
      <c r="P282" s="217"/>
      <c r="Q282" s="217"/>
      <c r="R282" s="217"/>
      <c r="S282" s="217"/>
      <c r="T282" s="217"/>
      <c r="U282" s="217"/>
      <c r="V282" s="217"/>
      <c r="W282" s="217"/>
      <c r="X282" s="217"/>
      <c r="Y282" s="217"/>
      <c r="Z282" s="217"/>
    </row>
    <row r="283" ht="15.75" customHeight="1" spans="1:26">
      <c r="A283" s="217"/>
      <c r="B283" s="217"/>
      <c r="C283" s="217"/>
      <c r="D283" s="217"/>
      <c r="E283" s="217"/>
      <c r="F283" s="217"/>
      <c r="G283" s="217"/>
      <c r="H283" s="217"/>
      <c r="I283" s="217"/>
      <c r="J283" s="217"/>
      <c r="K283" s="217"/>
      <c r="L283" s="217"/>
      <c r="M283" s="217"/>
      <c r="N283" s="217"/>
      <c r="O283" s="217"/>
      <c r="P283" s="217"/>
      <c r="Q283" s="217"/>
      <c r="R283" s="217"/>
      <c r="S283" s="217"/>
      <c r="T283" s="217"/>
      <c r="U283" s="217"/>
      <c r="V283" s="217"/>
      <c r="W283" s="217"/>
      <c r="X283" s="217"/>
      <c r="Y283" s="217"/>
      <c r="Z283" s="217"/>
    </row>
    <row r="284" ht="15.75" customHeight="1" spans="1:26">
      <c r="A284" s="217"/>
      <c r="B284" s="217"/>
      <c r="C284" s="217"/>
      <c r="D284" s="217"/>
      <c r="E284" s="217"/>
      <c r="F284" s="217"/>
      <c r="G284" s="217"/>
      <c r="H284" s="217"/>
      <c r="I284" s="217"/>
      <c r="J284" s="217"/>
      <c r="K284" s="217"/>
      <c r="L284" s="217"/>
      <c r="M284" s="217"/>
      <c r="N284" s="217"/>
      <c r="O284" s="217"/>
      <c r="P284" s="217"/>
      <c r="Q284" s="217"/>
      <c r="R284" s="217"/>
      <c r="S284" s="217"/>
      <c r="T284" s="217"/>
      <c r="U284" s="217"/>
      <c r="V284" s="217"/>
      <c r="W284" s="217"/>
      <c r="X284" s="217"/>
      <c r="Y284" s="217"/>
      <c r="Z284" s="217"/>
    </row>
    <row r="285" ht="15.75" customHeight="1" spans="1:26">
      <c r="A285" s="217"/>
      <c r="B285" s="217"/>
      <c r="C285" s="217"/>
      <c r="D285" s="217"/>
      <c r="E285" s="217"/>
      <c r="F285" s="217"/>
      <c r="G285" s="217"/>
      <c r="H285" s="217"/>
      <c r="I285" s="217"/>
      <c r="J285" s="217"/>
      <c r="K285" s="217"/>
      <c r="L285" s="217"/>
      <c r="M285" s="217"/>
      <c r="N285" s="217"/>
      <c r="O285" s="217"/>
      <c r="P285" s="217"/>
      <c r="Q285" s="217"/>
      <c r="R285" s="217"/>
      <c r="S285" s="217"/>
      <c r="T285" s="217"/>
      <c r="U285" s="217"/>
      <c r="V285" s="217"/>
      <c r="W285" s="217"/>
      <c r="X285" s="217"/>
      <c r="Y285" s="217"/>
      <c r="Z285" s="217"/>
    </row>
    <row r="286" ht="15.75" customHeight="1" spans="1:26">
      <c r="A286" s="217"/>
      <c r="B286" s="217"/>
      <c r="C286" s="217"/>
      <c r="D286" s="217"/>
      <c r="E286" s="217"/>
      <c r="F286" s="217"/>
      <c r="G286" s="217"/>
      <c r="H286" s="217"/>
      <c r="I286" s="217"/>
      <c r="J286" s="217"/>
      <c r="K286" s="217"/>
      <c r="L286" s="217"/>
      <c r="M286" s="217"/>
      <c r="N286" s="217"/>
      <c r="O286" s="217"/>
      <c r="P286" s="217"/>
      <c r="Q286" s="217"/>
      <c r="R286" s="217"/>
      <c r="S286" s="217"/>
      <c r="T286" s="217"/>
      <c r="U286" s="217"/>
      <c r="V286" s="217"/>
      <c r="W286" s="217"/>
      <c r="X286" s="217"/>
      <c r="Y286" s="217"/>
      <c r="Z286" s="217"/>
    </row>
    <row r="287" ht="15.75" customHeight="1" spans="1:26">
      <c r="A287" s="217"/>
      <c r="B287" s="217"/>
      <c r="C287" s="217"/>
      <c r="D287" s="217"/>
      <c r="E287" s="217"/>
      <c r="F287" s="217"/>
      <c r="G287" s="217"/>
      <c r="H287" s="217"/>
      <c r="I287" s="217"/>
      <c r="J287" s="217"/>
      <c r="K287" s="217"/>
      <c r="L287" s="217"/>
      <c r="M287" s="217"/>
      <c r="N287" s="217"/>
      <c r="O287" s="217"/>
      <c r="P287" s="217"/>
      <c r="Q287" s="217"/>
      <c r="R287" s="217"/>
      <c r="S287" s="217"/>
      <c r="T287" s="217"/>
      <c r="U287" s="217"/>
      <c r="V287" s="217"/>
      <c r="W287" s="217"/>
      <c r="X287" s="217"/>
      <c r="Y287" s="217"/>
      <c r="Z287" s="217"/>
    </row>
    <row r="288" ht="15.75" customHeight="1" spans="1:26">
      <c r="A288" s="217"/>
      <c r="B288" s="217"/>
      <c r="C288" s="217"/>
      <c r="D288" s="217"/>
      <c r="E288" s="217"/>
      <c r="F288" s="217"/>
      <c r="G288" s="217"/>
      <c r="H288" s="217"/>
      <c r="I288" s="217"/>
      <c r="J288" s="217"/>
      <c r="K288" s="217"/>
      <c r="L288" s="217"/>
      <c r="M288" s="217"/>
      <c r="N288" s="217"/>
      <c r="O288" s="217"/>
      <c r="P288" s="217"/>
      <c r="Q288" s="217"/>
      <c r="R288" s="217"/>
      <c r="S288" s="217"/>
      <c r="T288" s="217"/>
      <c r="U288" s="217"/>
      <c r="V288" s="217"/>
      <c r="W288" s="217"/>
      <c r="X288" s="217"/>
      <c r="Y288" s="217"/>
      <c r="Z288" s="217"/>
    </row>
    <row r="289" ht="15.75" customHeight="1" spans="1:26">
      <c r="A289" s="217"/>
      <c r="B289" s="217"/>
      <c r="C289" s="217"/>
      <c r="D289" s="217"/>
      <c r="E289" s="217"/>
      <c r="F289" s="217"/>
      <c r="G289" s="217"/>
      <c r="H289" s="217"/>
      <c r="I289" s="217"/>
      <c r="J289" s="217"/>
      <c r="K289" s="217"/>
      <c r="L289" s="217"/>
      <c r="M289" s="217"/>
      <c r="N289" s="217"/>
      <c r="O289" s="217"/>
      <c r="P289" s="217"/>
      <c r="Q289" s="217"/>
      <c r="R289" s="217"/>
      <c r="S289" s="217"/>
      <c r="T289" s="217"/>
      <c r="U289" s="217"/>
      <c r="V289" s="217"/>
      <c r="W289" s="217"/>
      <c r="X289" s="217"/>
      <c r="Y289" s="217"/>
      <c r="Z289" s="217"/>
    </row>
    <row r="290" ht="15.75" customHeight="1" spans="1:26">
      <c r="A290" s="217"/>
      <c r="B290" s="217"/>
      <c r="C290" s="217"/>
      <c r="D290" s="217"/>
      <c r="E290" s="217"/>
      <c r="F290" s="217"/>
      <c r="G290" s="217"/>
      <c r="H290" s="217"/>
      <c r="I290" s="217"/>
      <c r="J290" s="217"/>
      <c r="K290" s="217"/>
      <c r="L290" s="217"/>
      <c r="M290" s="217"/>
      <c r="N290" s="217"/>
      <c r="O290" s="217"/>
      <c r="P290" s="217"/>
      <c r="Q290" s="217"/>
      <c r="R290" s="217"/>
      <c r="S290" s="217"/>
      <c r="T290" s="217"/>
      <c r="U290" s="217"/>
      <c r="V290" s="217"/>
      <c r="W290" s="217"/>
      <c r="X290" s="217"/>
      <c r="Y290" s="217"/>
      <c r="Z290" s="217"/>
    </row>
    <row r="291" ht="15.75" customHeight="1" spans="1:26">
      <c r="A291" s="217"/>
      <c r="B291" s="217"/>
      <c r="C291" s="217"/>
      <c r="D291" s="217"/>
      <c r="E291" s="217"/>
      <c r="F291" s="217"/>
      <c r="G291" s="217"/>
      <c r="H291" s="217"/>
      <c r="I291" s="217"/>
      <c r="J291" s="217"/>
      <c r="K291" s="217"/>
      <c r="L291" s="217"/>
      <c r="M291" s="217"/>
      <c r="N291" s="217"/>
      <c r="O291" s="217"/>
      <c r="P291" s="217"/>
      <c r="Q291" s="217"/>
      <c r="R291" s="217"/>
      <c r="S291" s="217"/>
      <c r="T291" s="217"/>
      <c r="U291" s="217"/>
      <c r="V291" s="217"/>
      <c r="W291" s="217"/>
      <c r="X291" s="217"/>
      <c r="Y291" s="217"/>
      <c r="Z291" s="217"/>
    </row>
    <row r="292" ht="15.75" customHeight="1" spans="1:26">
      <c r="A292" s="217"/>
      <c r="B292" s="217"/>
      <c r="C292" s="217"/>
      <c r="D292" s="217"/>
      <c r="E292" s="217"/>
      <c r="F292" s="217"/>
      <c r="G292" s="217"/>
      <c r="H292" s="217"/>
      <c r="I292" s="217"/>
      <c r="J292" s="217"/>
      <c r="K292" s="217"/>
      <c r="L292" s="217"/>
      <c r="M292" s="217"/>
      <c r="N292" s="217"/>
      <c r="O292" s="217"/>
      <c r="P292" s="217"/>
      <c r="Q292" s="217"/>
      <c r="R292" s="217"/>
      <c r="S292" s="217"/>
      <c r="T292" s="217"/>
      <c r="U292" s="217"/>
      <c r="V292" s="217"/>
      <c r="W292" s="217"/>
      <c r="X292" s="217"/>
      <c r="Y292" s="217"/>
      <c r="Z292" s="217"/>
    </row>
    <row r="293" ht="15.75" customHeight="1" spans="1:26">
      <c r="A293" s="217"/>
      <c r="B293" s="217"/>
      <c r="C293" s="217"/>
      <c r="D293" s="217"/>
      <c r="E293" s="217"/>
      <c r="F293" s="217"/>
      <c r="G293" s="217"/>
      <c r="H293" s="217"/>
      <c r="I293" s="217"/>
      <c r="J293" s="217"/>
      <c r="K293" s="217"/>
      <c r="L293" s="217"/>
      <c r="M293" s="217"/>
      <c r="N293" s="217"/>
      <c r="O293" s="217"/>
      <c r="P293" s="217"/>
      <c r="Q293" s="217"/>
      <c r="R293" s="217"/>
      <c r="S293" s="217"/>
      <c r="T293" s="217"/>
      <c r="U293" s="217"/>
      <c r="V293" s="217"/>
      <c r="W293" s="217"/>
      <c r="X293" s="217"/>
      <c r="Y293" s="217"/>
      <c r="Z293" s="217"/>
    </row>
    <row r="294" ht="15.75" customHeight="1" spans="1:26">
      <c r="A294" s="217"/>
      <c r="B294" s="217"/>
      <c r="C294" s="217"/>
      <c r="D294" s="217"/>
      <c r="E294" s="217"/>
      <c r="F294" s="217"/>
      <c r="G294" s="217"/>
      <c r="H294" s="217"/>
      <c r="I294" s="217"/>
      <c r="J294" s="217"/>
      <c r="K294" s="217"/>
      <c r="L294" s="217"/>
      <c r="M294" s="217"/>
      <c r="N294" s="217"/>
      <c r="O294" s="217"/>
      <c r="P294" s="217"/>
      <c r="Q294" s="217"/>
      <c r="R294" s="217"/>
      <c r="S294" s="217"/>
      <c r="T294" s="217"/>
      <c r="U294" s="217"/>
      <c r="V294" s="217"/>
      <c r="W294" s="217"/>
      <c r="X294" s="217"/>
      <c r="Y294" s="217"/>
      <c r="Z294" s="217"/>
    </row>
    <row r="295" ht="15.75" customHeight="1" spans="1:26">
      <c r="A295" s="217"/>
      <c r="B295" s="217"/>
      <c r="C295" s="217"/>
      <c r="D295" s="217"/>
      <c r="E295" s="217"/>
      <c r="F295" s="217"/>
      <c r="G295" s="217"/>
      <c r="H295" s="217"/>
      <c r="I295" s="217"/>
      <c r="J295" s="217"/>
      <c r="K295" s="217"/>
      <c r="L295" s="217"/>
      <c r="M295" s="217"/>
      <c r="N295" s="217"/>
      <c r="O295" s="217"/>
      <c r="P295" s="217"/>
      <c r="Q295" s="217"/>
      <c r="R295" s="217"/>
      <c r="S295" s="217"/>
      <c r="T295" s="217"/>
      <c r="U295" s="217"/>
      <c r="V295" s="217"/>
      <c r="W295" s="217"/>
      <c r="X295" s="217"/>
      <c r="Y295" s="217"/>
      <c r="Z295" s="217"/>
    </row>
    <row r="296" ht="15.75" customHeight="1" spans="1:26">
      <c r="A296" s="217"/>
      <c r="B296" s="217"/>
      <c r="C296" s="217"/>
      <c r="D296" s="217"/>
      <c r="E296" s="217"/>
      <c r="F296" s="217"/>
      <c r="G296" s="217"/>
      <c r="H296" s="217"/>
      <c r="I296" s="217"/>
      <c r="J296" s="217"/>
      <c r="K296" s="217"/>
      <c r="L296" s="217"/>
      <c r="M296" s="217"/>
      <c r="N296" s="217"/>
      <c r="O296" s="217"/>
      <c r="P296" s="217"/>
      <c r="Q296" s="217"/>
      <c r="R296" s="217"/>
      <c r="S296" s="217"/>
      <c r="T296" s="217"/>
      <c r="U296" s="217"/>
      <c r="V296" s="217"/>
      <c r="W296" s="217"/>
      <c r="X296" s="217"/>
      <c r="Y296" s="217"/>
      <c r="Z296" s="217"/>
    </row>
    <row r="297" ht="15.75" customHeight="1" spans="1:26">
      <c r="A297" s="217"/>
      <c r="B297" s="217"/>
      <c r="C297" s="217"/>
      <c r="D297" s="217"/>
      <c r="E297" s="217"/>
      <c r="F297" s="217"/>
      <c r="G297" s="217"/>
      <c r="H297" s="217"/>
      <c r="I297" s="217"/>
      <c r="J297" s="217"/>
      <c r="K297" s="217"/>
      <c r="L297" s="217"/>
      <c r="M297" s="217"/>
      <c r="N297" s="217"/>
      <c r="O297" s="217"/>
      <c r="P297" s="217"/>
      <c r="Q297" s="217"/>
      <c r="R297" s="217"/>
      <c r="S297" s="217"/>
      <c r="T297" s="217"/>
      <c r="U297" s="217"/>
      <c r="V297" s="217"/>
      <c r="W297" s="217"/>
      <c r="X297" s="217"/>
      <c r="Y297" s="217"/>
      <c r="Z297" s="217"/>
    </row>
    <row r="298" ht="15.75" customHeight="1" spans="1:26">
      <c r="A298" s="217"/>
      <c r="B298" s="217"/>
      <c r="C298" s="217"/>
      <c r="D298" s="217"/>
      <c r="E298" s="217"/>
      <c r="F298" s="217"/>
      <c r="G298" s="217"/>
      <c r="H298" s="217"/>
      <c r="I298" s="217"/>
      <c r="J298" s="217"/>
      <c r="K298" s="217"/>
      <c r="L298" s="217"/>
      <c r="M298" s="217"/>
      <c r="N298" s="217"/>
      <c r="O298" s="217"/>
      <c r="P298" s="217"/>
      <c r="Q298" s="217"/>
      <c r="R298" s="217"/>
      <c r="S298" s="217"/>
      <c r="T298" s="217"/>
      <c r="U298" s="217"/>
      <c r="V298" s="217"/>
      <c r="W298" s="217"/>
      <c r="X298" s="217"/>
      <c r="Y298" s="217"/>
      <c r="Z298" s="217"/>
    </row>
    <row r="299" ht="15.75" customHeight="1" spans="1:26">
      <c r="A299" s="217"/>
      <c r="B299" s="217"/>
      <c r="C299" s="217"/>
      <c r="D299" s="217"/>
      <c r="E299" s="217"/>
      <c r="F299" s="217"/>
      <c r="G299" s="217"/>
      <c r="H299" s="217"/>
      <c r="I299" s="217"/>
      <c r="J299" s="217"/>
      <c r="K299" s="217"/>
      <c r="L299" s="217"/>
      <c r="M299" s="217"/>
      <c r="N299" s="217"/>
      <c r="O299" s="217"/>
      <c r="P299" s="217"/>
      <c r="Q299" s="217"/>
      <c r="R299" s="217"/>
      <c r="S299" s="217"/>
      <c r="T299" s="217"/>
      <c r="U299" s="217"/>
      <c r="V299" s="217"/>
      <c r="W299" s="217"/>
      <c r="X299" s="217"/>
      <c r="Y299" s="217"/>
      <c r="Z299" s="217"/>
    </row>
    <row r="300" ht="15.75" customHeight="1" spans="1:26">
      <c r="A300" s="217"/>
      <c r="B300" s="217"/>
      <c r="C300" s="217"/>
      <c r="D300" s="217"/>
      <c r="E300" s="217"/>
      <c r="F300" s="217"/>
      <c r="G300" s="217"/>
      <c r="H300" s="217"/>
      <c r="I300" s="217"/>
      <c r="J300" s="217"/>
      <c r="K300" s="217"/>
      <c r="L300" s="217"/>
      <c r="M300" s="217"/>
      <c r="N300" s="217"/>
      <c r="O300" s="217"/>
      <c r="P300" s="217"/>
      <c r="Q300" s="217"/>
      <c r="R300" s="217"/>
      <c r="S300" s="217"/>
      <c r="T300" s="217"/>
      <c r="U300" s="217"/>
      <c r="V300" s="217"/>
      <c r="W300" s="217"/>
      <c r="X300" s="217"/>
      <c r="Y300" s="217"/>
      <c r="Z300" s="217"/>
    </row>
    <row r="301" ht="15.75" customHeight="1" spans="1:26">
      <c r="A301" s="217"/>
      <c r="B301" s="217"/>
      <c r="C301" s="217"/>
      <c r="D301" s="217"/>
      <c r="E301" s="217"/>
      <c r="F301" s="217"/>
      <c r="G301" s="217"/>
      <c r="H301" s="217"/>
      <c r="I301" s="217"/>
      <c r="J301" s="217"/>
      <c r="K301" s="217"/>
      <c r="L301" s="217"/>
      <c r="M301" s="217"/>
      <c r="N301" s="217"/>
      <c r="O301" s="217"/>
      <c r="P301" s="217"/>
      <c r="Q301" s="217"/>
      <c r="R301" s="217"/>
      <c r="S301" s="217"/>
      <c r="T301" s="217"/>
      <c r="U301" s="217"/>
      <c r="V301" s="217"/>
      <c r="W301" s="217"/>
      <c r="X301" s="217"/>
      <c r="Y301" s="217"/>
      <c r="Z301" s="217"/>
    </row>
    <row r="302" ht="15.75" customHeight="1" spans="1:26">
      <c r="A302" s="217"/>
      <c r="B302" s="217"/>
      <c r="C302" s="217"/>
      <c r="D302" s="217"/>
      <c r="E302" s="217"/>
      <c r="F302" s="217"/>
      <c r="G302" s="217"/>
      <c r="H302" s="217"/>
      <c r="I302" s="217"/>
      <c r="J302" s="217"/>
      <c r="K302" s="217"/>
      <c r="L302" s="217"/>
      <c r="M302" s="217"/>
      <c r="N302" s="217"/>
      <c r="O302" s="217"/>
      <c r="P302" s="217"/>
      <c r="Q302" s="217"/>
      <c r="R302" s="217"/>
      <c r="S302" s="217"/>
      <c r="T302" s="217"/>
      <c r="U302" s="217"/>
      <c r="V302" s="217"/>
      <c r="W302" s="217"/>
      <c r="X302" s="217"/>
      <c r="Y302" s="217"/>
      <c r="Z302" s="217"/>
    </row>
    <row r="303" ht="15.75" customHeight="1" spans="1:26">
      <c r="A303" s="217"/>
      <c r="B303" s="217"/>
      <c r="C303" s="217"/>
      <c r="D303" s="217"/>
      <c r="E303" s="217"/>
      <c r="F303" s="217"/>
      <c r="G303" s="217"/>
      <c r="H303" s="217"/>
      <c r="I303" s="217"/>
      <c r="J303" s="217"/>
      <c r="K303" s="217"/>
      <c r="L303" s="217"/>
      <c r="M303" s="217"/>
      <c r="N303" s="217"/>
      <c r="O303" s="217"/>
      <c r="P303" s="217"/>
      <c r="Q303" s="217"/>
      <c r="R303" s="217"/>
      <c r="S303" s="217"/>
      <c r="T303" s="217"/>
      <c r="U303" s="217"/>
      <c r="V303" s="217"/>
      <c r="W303" s="217"/>
      <c r="X303" s="217"/>
      <c r="Y303" s="217"/>
      <c r="Z303" s="217"/>
    </row>
    <row r="304" ht="15.75" customHeight="1" spans="1:26">
      <c r="A304" s="217"/>
      <c r="B304" s="217"/>
      <c r="C304" s="217"/>
      <c r="D304" s="217"/>
      <c r="E304" s="217"/>
      <c r="F304" s="217"/>
      <c r="G304" s="217"/>
      <c r="H304" s="217"/>
      <c r="I304" s="217"/>
      <c r="J304" s="217"/>
      <c r="K304" s="217"/>
      <c r="L304" s="217"/>
      <c r="M304" s="217"/>
      <c r="N304" s="217"/>
      <c r="O304" s="217"/>
      <c r="P304" s="217"/>
      <c r="Q304" s="217"/>
      <c r="R304" s="217"/>
      <c r="S304" s="217"/>
      <c r="T304" s="217"/>
      <c r="U304" s="217"/>
      <c r="V304" s="217"/>
      <c r="W304" s="217"/>
      <c r="X304" s="217"/>
      <c r="Y304" s="217"/>
      <c r="Z304" s="217"/>
    </row>
    <row r="305" ht="15.75" customHeight="1" spans="1:26">
      <c r="A305" s="217"/>
      <c r="B305" s="217"/>
      <c r="C305" s="217"/>
      <c r="D305" s="217"/>
      <c r="E305" s="217"/>
      <c r="F305" s="217"/>
      <c r="G305" s="217"/>
      <c r="H305" s="217"/>
      <c r="I305" s="217"/>
      <c r="J305" s="217"/>
      <c r="K305" s="217"/>
      <c r="L305" s="217"/>
      <c r="M305" s="217"/>
      <c r="N305" s="217"/>
      <c r="O305" s="217"/>
      <c r="P305" s="217"/>
      <c r="Q305" s="217"/>
      <c r="R305" s="217"/>
      <c r="S305" s="217"/>
      <c r="T305" s="217"/>
      <c r="U305" s="217"/>
      <c r="V305" s="217"/>
      <c r="W305" s="217"/>
      <c r="X305" s="217"/>
      <c r="Y305" s="217"/>
      <c r="Z305" s="217"/>
    </row>
    <row r="306" ht="15.75" customHeight="1" spans="1:26">
      <c r="A306" s="217"/>
      <c r="B306" s="217"/>
      <c r="C306" s="217"/>
      <c r="D306" s="217"/>
      <c r="E306" s="217"/>
      <c r="F306" s="217"/>
      <c r="G306" s="217"/>
      <c r="H306" s="217"/>
      <c r="I306" s="217"/>
      <c r="J306" s="217"/>
      <c r="K306" s="217"/>
      <c r="L306" s="217"/>
      <c r="M306" s="217"/>
      <c r="N306" s="217"/>
      <c r="O306" s="217"/>
      <c r="P306" s="217"/>
      <c r="Q306" s="217"/>
      <c r="R306" s="217"/>
      <c r="S306" s="217"/>
      <c r="T306" s="217"/>
      <c r="U306" s="217"/>
      <c r="V306" s="217"/>
      <c r="W306" s="217"/>
      <c r="X306" s="217"/>
      <c r="Y306" s="217"/>
      <c r="Z306" s="217"/>
    </row>
    <row r="307" ht="15.75" customHeight="1" spans="1:26">
      <c r="A307" s="217"/>
      <c r="B307" s="217"/>
      <c r="C307" s="217"/>
      <c r="D307" s="217"/>
      <c r="E307" s="217"/>
      <c r="F307" s="217"/>
      <c r="G307" s="217"/>
      <c r="H307" s="217"/>
      <c r="I307" s="217"/>
      <c r="J307" s="217"/>
      <c r="K307" s="217"/>
      <c r="L307" s="217"/>
      <c r="M307" s="217"/>
      <c r="N307" s="217"/>
      <c r="O307" s="217"/>
      <c r="P307" s="217"/>
      <c r="Q307" s="217"/>
      <c r="R307" s="217"/>
      <c r="S307" s="217"/>
      <c r="T307" s="217"/>
      <c r="U307" s="217"/>
      <c r="V307" s="217"/>
      <c r="W307" s="217"/>
      <c r="X307" s="217"/>
      <c r="Y307" s="217"/>
      <c r="Z307" s="217"/>
    </row>
    <row r="308" ht="15.75" customHeight="1" spans="1:26">
      <c r="A308" s="217"/>
      <c r="B308" s="217"/>
      <c r="C308" s="217"/>
      <c r="D308" s="217"/>
      <c r="E308" s="217"/>
      <c r="F308" s="217"/>
      <c r="G308" s="217"/>
      <c r="H308" s="217"/>
      <c r="I308" s="217"/>
      <c r="J308" s="217"/>
      <c r="K308" s="217"/>
      <c r="L308" s="217"/>
      <c r="M308" s="217"/>
      <c r="N308" s="217"/>
      <c r="O308" s="217"/>
      <c r="P308" s="217"/>
      <c r="Q308" s="217"/>
      <c r="R308" s="217"/>
      <c r="S308" s="217"/>
      <c r="T308" s="217"/>
      <c r="U308" s="217"/>
      <c r="V308" s="217"/>
      <c r="W308" s="217"/>
      <c r="X308" s="217"/>
      <c r="Y308" s="217"/>
      <c r="Z308" s="217"/>
    </row>
    <row r="309" ht="15.75" customHeight="1" spans="1:26">
      <c r="A309" s="217"/>
      <c r="B309" s="217"/>
      <c r="C309" s="217"/>
      <c r="D309" s="217"/>
      <c r="E309" s="217"/>
      <c r="F309" s="217"/>
      <c r="G309" s="217"/>
      <c r="H309" s="217"/>
      <c r="I309" s="217"/>
      <c r="J309" s="217"/>
      <c r="K309" s="217"/>
      <c r="L309" s="217"/>
      <c r="M309" s="217"/>
      <c r="N309" s="217"/>
      <c r="O309" s="217"/>
      <c r="P309" s="217"/>
      <c r="Q309" s="217"/>
      <c r="R309" s="217"/>
      <c r="S309" s="217"/>
      <c r="T309" s="217"/>
      <c r="U309" s="217"/>
      <c r="V309" s="217"/>
      <c r="W309" s="217"/>
      <c r="X309" s="217"/>
      <c r="Y309" s="217"/>
      <c r="Z309" s="217"/>
    </row>
    <row r="310" ht="15.75" customHeight="1" spans="1:26">
      <c r="A310" s="217"/>
      <c r="B310" s="217"/>
      <c r="C310" s="217"/>
      <c r="D310" s="217"/>
      <c r="E310" s="217"/>
      <c r="F310" s="217"/>
      <c r="G310" s="217"/>
      <c r="H310" s="217"/>
      <c r="I310" s="217"/>
      <c r="J310" s="217"/>
      <c r="K310" s="217"/>
      <c r="L310" s="217"/>
      <c r="M310" s="217"/>
      <c r="N310" s="217"/>
      <c r="O310" s="217"/>
      <c r="P310" s="217"/>
      <c r="Q310" s="217"/>
      <c r="R310" s="217"/>
      <c r="S310" s="217"/>
      <c r="T310" s="217"/>
      <c r="U310" s="217"/>
      <c r="V310" s="217"/>
      <c r="W310" s="217"/>
      <c r="X310" s="217"/>
      <c r="Y310" s="217"/>
      <c r="Z310" s="217"/>
    </row>
    <row r="311" ht="15.75" customHeight="1" spans="1:26">
      <c r="A311" s="217"/>
      <c r="B311" s="217"/>
      <c r="C311" s="217"/>
      <c r="D311" s="217"/>
      <c r="E311" s="217"/>
      <c r="F311" s="217"/>
      <c r="G311" s="217"/>
      <c r="H311" s="217"/>
      <c r="I311" s="217"/>
      <c r="J311" s="217"/>
      <c r="K311" s="217"/>
      <c r="L311" s="217"/>
      <c r="M311" s="217"/>
      <c r="N311" s="217"/>
      <c r="O311" s="217"/>
      <c r="P311" s="217"/>
      <c r="Q311" s="217"/>
      <c r="R311" s="217"/>
      <c r="S311" s="217"/>
      <c r="T311" s="217"/>
      <c r="U311" s="217"/>
      <c r="V311" s="217"/>
      <c r="W311" s="217"/>
      <c r="X311" s="217"/>
      <c r="Y311" s="217"/>
      <c r="Z311" s="217"/>
    </row>
    <row r="312" ht="15.75" customHeight="1" spans="1:26">
      <c r="A312" s="217"/>
      <c r="B312" s="217"/>
      <c r="C312" s="217"/>
      <c r="D312" s="217"/>
      <c r="E312" s="217"/>
      <c r="F312" s="217"/>
      <c r="G312" s="217"/>
      <c r="H312" s="217"/>
      <c r="I312" s="217"/>
      <c r="J312" s="217"/>
      <c r="K312" s="217"/>
      <c r="L312" s="217"/>
      <c r="M312" s="217"/>
      <c r="N312" s="217"/>
      <c r="O312" s="217"/>
      <c r="P312" s="217"/>
      <c r="Q312" s="217"/>
      <c r="R312" s="217"/>
      <c r="S312" s="217"/>
      <c r="T312" s="217"/>
      <c r="U312" s="217"/>
      <c r="V312" s="217"/>
      <c r="W312" s="217"/>
      <c r="X312" s="217"/>
      <c r="Y312" s="217"/>
      <c r="Z312" s="217"/>
    </row>
    <row r="313" ht="15.75" customHeight="1" spans="1:26">
      <c r="A313" s="217"/>
      <c r="B313" s="217"/>
      <c r="C313" s="217"/>
      <c r="D313" s="217"/>
      <c r="E313" s="217"/>
      <c r="F313" s="217"/>
      <c r="G313" s="217"/>
      <c r="H313" s="217"/>
      <c r="I313" s="217"/>
      <c r="J313" s="217"/>
      <c r="K313" s="217"/>
      <c r="L313" s="217"/>
      <c r="M313" s="217"/>
      <c r="N313" s="217"/>
      <c r="O313" s="217"/>
      <c r="P313" s="217"/>
      <c r="Q313" s="217"/>
      <c r="R313" s="217"/>
      <c r="S313" s="217"/>
      <c r="T313" s="217"/>
      <c r="U313" s="217"/>
      <c r="V313" s="217"/>
      <c r="W313" s="217"/>
      <c r="X313" s="217"/>
      <c r="Y313" s="217"/>
      <c r="Z313" s="217"/>
    </row>
    <row r="314" ht="15.75" customHeight="1" spans="1:26">
      <c r="A314" s="217"/>
      <c r="B314" s="217"/>
      <c r="C314" s="217"/>
      <c r="D314" s="217"/>
      <c r="E314" s="217"/>
      <c r="F314" s="217"/>
      <c r="G314" s="217"/>
      <c r="H314" s="217"/>
      <c r="I314" s="217"/>
      <c r="J314" s="217"/>
      <c r="K314" s="217"/>
      <c r="L314" s="217"/>
      <c r="M314" s="217"/>
      <c r="N314" s="217"/>
      <c r="O314" s="217"/>
      <c r="P314" s="217"/>
      <c r="Q314" s="217"/>
      <c r="R314" s="217"/>
      <c r="S314" s="217"/>
      <c r="T314" s="217"/>
      <c r="U314" s="217"/>
      <c r="V314" s="217"/>
      <c r="W314" s="217"/>
      <c r="X314" s="217"/>
      <c r="Y314" s="217"/>
      <c r="Z314" s="217"/>
    </row>
    <row r="315" ht="15.75" customHeight="1" spans="1:26">
      <c r="A315" s="217"/>
      <c r="B315" s="217"/>
      <c r="C315" s="217"/>
      <c r="D315" s="217"/>
      <c r="E315" s="217"/>
      <c r="F315" s="217"/>
      <c r="G315" s="217"/>
      <c r="H315" s="217"/>
      <c r="I315" s="217"/>
      <c r="J315" s="217"/>
      <c r="K315" s="217"/>
      <c r="L315" s="217"/>
      <c r="M315" s="217"/>
      <c r="N315" s="217"/>
      <c r="O315" s="217"/>
      <c r="P315" s="217"/>
      <c r="Q315" s="217"/>
      <c r="R315" s="217"/>
      <c r="S315" s="217"/>
      <c r="T315" s="217"/>
      <c r="U315" s="217"/>
      <c r="V315" s="217"/>
      <c r="W315" s="217"/>
      <c r="X315" s="217"/>
      <c r="Y315" s="217"/>
      <c r="Z315" s="217"/>
    </row>
    <row r="316" ht="15.75" customHeight="1" spans="1:26">
      <c r="A316" s="217"/>
      <c r="B316" s="217"/>
      <c r="C316" s="217"/>
      <c r="D316" s="217"/>
      <c r="E316" s="217"/>
      <c r="F316" s="217"/>
      <c r="G316" s="217"/>
      <c r="H316" s="217"/>
      <c r="I316" s="217"/>
      <c r="J316" s="217"/>
      <c r="K316" s="217"/>
      <c r="L316" s="217"/>
      <c r="M316" s="217"/>
      <c r="N316" s="217"/>
      <c r="O316" s="217"/>
      <c r="P316" s="217"/>
      <c r="Q316" s="217"/>
      <c r="R316" s="217"/>
      <c r="S316" s="217"/>
      <c r="T316" s="217"/>
      <c r="U316" s="217"/>
      <c r="V316" s="217"/>
      <c r="W316" s="217"/>
      <c r="X316" s="217"/>
      <c r="Y316" s="217"/>
      <c r="Z316" s="217"/>
    </row>
    <row r="317" ht="15.75" customHeight="1" spans="1:26">
      <c r="A317" s="217"/>
      <c r="B317" s="217"/>
      <c r="C317" s="217"/>
      <c r="D317" s="217"/>
      <c r="E317" s="217"/>
      <c r="F317" s="217"/>
      <c r="G317" s="217"/>
      <c r="H317" s="217"/>
      <c r="I317" s="217"/>
      <c r="J317" s="217"/>
      <c r="K317" s="217"/>
      <c r="L317" s="217"/>
      <c r="M317" s="217"/>
      <c r="N317" s="217"/>
      <c r="O317" s="217"/>
      <c r="P317" s="217"/>
      <c r="Q317" s="217"/>
      <c r="R317" s="217"/>
      <c r="S317" s="217"/>
      <c r="T317" s="217"/>
      <c r="U317" s="217"/>
      <c r="V317" s="217"/>
      <c r="W317" s="217"/>
      <c r="X317" s="217"/>
      <c r="Y317" s="217"/>
      <c r="Z317" s="217"/>
    </row>
    <row r="318" ht="15.75" customHeight="1" spans="1:26">
      <c r="A318" s="217"/>
      <c r="B318" s="217"/>
      <c r="C318" s="217"/>
      <c r="D318" s="217"/>
      <c r="E318" s="217"/>
      <c r="F318" s="217"/>
      <c r="G318" s="217"/>
      <c r="H318" s="217"/>
      <c r="I318" s="217"/>
      <c r="J318" s="217"/>
      <c r="K318" s="217"/>
      <c r="L318" s="217"/>
      <c r="M318" s="217"/>
      <c r="N318" s="217"/>
      <c r="O318" s="217"/>
      <c r="P318" s="217"/>
      <c r="Q318" s="217"/>
      <c r="R318" s="217"/>
      <c r="S318" s="217"/>
      <c r="T318" s="217"/>
      <c r="U318" s="217"/>
      <c r="V318" s="217"/>
      <c r="W318" s="217"/>
      <c r="X318" s="217"/>
      <c r="Y318" s="217"/>
      <c r="Z318" s="217"/>
    </row>
    <row r="319" ht="15.75" customHeight="1" spans="1:26">
      <c r="A319" s="217"/>
      <c r="B319" s="217"/>
      <c r="C319" s="217"/>
      <c r="D319" s="217"/>
      <c r="E319" s="217"/>
      <c r="F319" s="217"/>
      <c r="G319" s="217"/>
      <c r="H319" s="217"/>
      <c r="I319" s="217"/>
      <c r="J319" s="217"/>
      <c r="K319" s="217"/>
      <c r="L319" s="217"/>
      <c r="M319" s="217"/>
      <c r="N319" s="217"/>
      <c r="O319" s="217"/>
      <c r="P319" s="217"/>
      <c r="Q319" s="217"/>
      <c r="R319" s="217"/>
      <c r="S319" s="217"/>
      <c r="T319" s="217"/>
      <c r="U319" s="217"/>
      <c r="V319" s="217"/>
      <c r="W319" s="217"/>
      <c r="X319" s="217"/>
      <c r="Y319" s="217"/>
      <c r="Z319" s="217"/>
    </row>
    <row r="320" ht="15.75" customHeight="1" spans="1:26">
      <c r="A320" s="217"/>
      <c r="B320" s="217"/>
      <c r="C320" s="217"/>
      <c r="D320" s="217"/>
      <c r="E320" s="217"/>
      <c r="F320" s="217"/>
      <c r="G320" s="217"/>
      <c r="H320" s="217"/>
      <c r="I320" s="217"/>
      <c r="J320" s="217"/>
      <c r="K320" s="217"/>
      <c r="L320" s="217"/>
      <c r="M320" s="217"/>
      <c r="N320" s="217"/>
      <c r="O320" s="217"/>
      <c r="P320" s="217"/>
      <c r="Q320" s="217"/>
      <c r="R320" s="217"/>
      <c r="S320" s="217"/>
      <c r="T320" s="217"/>
      <c r="U320" s="217"/>
      <c r="V320" s="217"/>
      <c r="W320" s="217"/>
      <c r="X320" s="217"/>
      <c r="Y320" s="217"/>
      <c r="Z320" s="217"/>
    </row>
    <row r="321" ht="15.75" customHeight="1" spans="1:26">
      <c r="A321" s="217"/>
      <c r="B321" s="217"/>
      <c r="C321" s="217"/>
      <c r="D321" s="217"/>
      <c r="E321" s="217"/>
      <c r="F321" s="217"/>
      <c r="G321" s="217"/>
      <c r="H321" s="217"/>
      <c r="I321" s="217"/>
      <c r="J321" s="217"/>
      <c r="K321" s="217"/>
      <c r="L321" s="217"/>
      <c r="M321" s="217"/>
      <c r="N321" s="217"/>
      <c r="O321" s="217"/>
      <c r="P321" s="217"/>
      <c r="Q321" s="217"/>
      <c r="R321" s="217"/>
      <c r="S321" s="217"/>
      <c r="T321" s="217"/>
      <c r="U321" s="217"/>
      <c r="V321" s="217"/>
      <c r="W321" s="217"/>
      <c r="X321" s="217"/>
      <c r="Y321" s="217"/>
      <c r="Z321" s="217"/>
    </row>
    <row r="322" ht="15.75" customHeight="1" spans="1:26">
      <c r="A322" s="217"/>
      <c r="B322" s="217"/>
      <c r="C322" s="217"/>
      <c r="D322" s="217"/>
      <c r="E322" s="217"/>
      <c r="F322" s="217"/>
      <c r="G322" s="217"/>
      <c r="H322" s="217"/>
      <c r="I322" s="217"/>
      <c r="J322" s="217"/>
      <c r="K322" s="217"/>
      <c r="L322" s="217"/>
      <c r="M322" s="217"/>
      <c r="N322" s="217"/>
      <c r="O322" s="217"/>
      <c r="P322" s="217"/>
      <c r="Q322" s="217"/>
      <c r="R322" s="217"/>
      <c r="S322" s="217"/>
      <c r="T322" s="217"/>
      <c r="U322" s="217"/>
      <c r="V322" s="217"/>
      <c r="W322" s="217"/>
      <c r="X322" s="217"/>
      <c r="Y322" s="217"/>
      <c r="Z322" s="217"/>
    </row>
    <row r="323" ht="15.75" customHeight="1" spans="1:26">
      <c r="A323" s="217"/>
      <c r="B323" s="217"/>
      <c r="C323" s="217"/>
      <c r="D323" s="217"/>
      <c r="E323" s="217"/>
      <c r="F323" s="217"/>
      <c r="G323" s="217"/>
      <c r="H323" s="217"/>
      <c r="I323" s="217"/>
      <c r="J323" s="217"/>
      <c r="K323" s="217"/>
      <c r="L323" s="217"/>
      <c r="M323" s="217"/>
      <c r="N323" s="217"/>
      <c r="O323" s="217"/>
      <c r="P323" s="217"/>
      <c r="Q323" s="217"/>
      <c r="R323" s="217"/>
      <c r="S323" s="217"/>
      <c r="T323" s="217"/>
      <c r="U323" s="217"/>
      <c r="V323" s="217"/>
      <c r="W323" s="217"/>
      <c r="X323" s="217"/>
      <c r="Y323" s="217"/>
      <c r="Z323" s="217"/>
    </row>
    <row r="324" ht="15.75" customHeight="1" spans="1:26">
      <c r="A324" s="217"/>
      <c r="B324" s="217"/>
      <c r="C324" s="217"/>
      <c r="D324" s="217"/>
      <c r="E324" s="217"/>
      <c r="F324" s="217"/>
      <c r="G324" s="217"/>
      <c r="H324" s="217"/>
      <c r="I324" s="217"/>
      <c r="J324" s="217"/>
      <c r="K324" s="217"/>
      <c r="L324" s="217"/>
      <c r="M324" s="217"/>
      <c r="N324" s="217"/>
      <c r="O324" s="217"/>
      <c r="P324" s="217"/>
      <c r="Q324" s="217"/>
      <c r="R324" s="217"/>
      <c r="S324" s="217"/>
      <c r="T324" s="217"/>
      <c r="U324" s="217"/>
      <c r="V324" s="217"/>
      <c r="W324" s="217"/>
      <c r="X324" s="217"/>
      <c r="Y324" s="217"/>
      <c r="Z324" s="217"/>
    </row>
    <row r="325" ht="15.75" customHeight="1" spans="1:26">
      <c r="A325" s="217"/>
      <c r="B325" s="217"/>
      <c r="C325" s="217"/>
      <c r="D325" s="217"/>
      <c r="E325" s="217"/>
      <c r="F325" s="217"/>
      <c r="G325" s="217"/>
      <c r="H325" s="217"/>
      <c r="I325" s="217"/>
      <c r="J325" s="217"/>
      <c r="K325" s="217"/>
      <c r="L325" s="217"/>
      <c r="M325" s="217"/>
      <c r="N325" s="217"/>
      <c r="O325" s="217"/>
      <c r="P325" s="217"/>
      <c r="Q325" s="217"/>
      <c r="R325" s="217"/>
      <c r="S325" s="217"/>
      <c r="T325" s="217"/>
      <c r="U325" s="217"/>
      <c r="V325" s="217"/>
      <c r="W325" s="217"/>
      <c r="X325" s="217"/>
      <c r="Y325" s="217"/>
      <c r="Z325" s="217"/>
    </row>
    <row r="326" ht="15.75" customHeight="1" spans="1:26">
      <c r="A326" s="217"/>
      <c r="B326" s="217"/>
      <c r="C326" s="217"/>
      <c r="D326" s="217"/>
      <c r="E326" s="217"/>
      <c r="F326" s="217"/>
      <c r="G326" s="217"/>
      <c r="H326" s="217"/>
      <c r="I326" s="217"/>
      <c r="J326" s="217"/>
      <c r="K326" s="217"/>
      <c r="L326" s="217"/>
      <c r="M326" s="217"/>
      <c r="N326" s="217"/>
      <c r="O326" s="217"/>
      <c r="P326" s="217"/>
      <c r="Q326" s="217"/>
      <c r="R326" s="217"/>
      <c r="S326" s="217"/>
      <c r="T326" s="217"/>
      <c r="U326" s="217"/>
      <c r="V326" s="217"/>
      <c r="W326" s="217"/>
      <c r="X326" s="217"/>
      <c r="Y326" s="217"/>
      <c r="Z326" s="217"/>
    </row>
    <row r="327" ht="15.75" customHeight="1" spans="1:26">
      <c r="A327" s="217"/>
      <c r="B327" s="217"/>
      <c r="C327" s="217"/>
      <c r="D327" s="217"/>
      <c r="E327" s="217"/>
      <c r="F327" s="217"/>
      <c r="G327" s="217"/>
      <c r="H327" s="217"/>
      <c r="I327" s="217"/>
      <c r="J327" s="217"/>
      <c r="K327" s="217"/>
      <c r="L327" s="217"/>
      <c r="M327" s="217"/>
      <c r="N327" s="217"/>
      <c r="O327" s="217"/>
      <c r="P327" s="217"/>
      <c r="Q327" s="217"/>
      <c r="R327" s="217"/>
      <c r="S327" s="217"/>
      <c r="T327" s="217"/>
      <c r="U327" s="217"/>
      <c r="V327" s="217"/>
      <c r="W327" s="217"/>
      <c r="X327" s="217"/>
      <c r="Y327" s="217"/>
      <c r="Z327" s="217"/>
    </row>
    <row r="328" ht="15.75" customHeight="1" spans="1:26">
      <c r="A328" s="217"/>
      <c r="B328" s="217"/>
      <c r="C328" s="217"/>
      <c r="D328" s="217"/>
      <c r="E328" s="217"/>
      <c r="F328" s="217"/>
      <c r="G328" s="217"/>
      <c r="H328" s="217"/>
      <c r="I328" s="217"/>
      <c r="J328" s="217"/>
      <c r="K328" s="217"/>
      <c r="L328" s="217"/>
      <c r="M328" s="217"/>
      <c r="N328" s="217"/>
      <c r="O328" s="217"/>
      <c r="P328" s="217"/>
      <c r="Q328" s="217"/>
      <c r="R328" s="217"/>
      <c r="S328" s="217"/>
      <c r="T328" s="217"/>
      <c r="U328" s="217"/>
      <c r="V328" s="217"/>
      <c r="W328" s="217"/>
      <c r="X328" s="217"/>
      <c r="Y328" s="217"/>
      <c r="Z328" s="217"/>
    </row>
    <row r="329" ht="15.75" customHeight="1" spans="1:26">
      <c r="A329" s="217"/>
      <c r="B329" s="217"/>
      <c r="C329" s="217"/>
      <c r="D329" s="217"/>
      <c r="E329" s="217"/>
      <c r="F329" s="217"/>
      <c r="G329" s="217"/>
      <c r="H329" s="217"/>
      <c r="I329" s="217"/>
      <c r="J329" s="217"/>
      <c r="K329" s="217"/>
      <c r="L329" s="217"/>
      <c r="M329" s="217"/>
      <c r="N329" s="217"/>
      <c r="O329" s="217"/>
      <c r="P329" s="217"/>
      <c r="Q329" s="217"/>
      <c r="R329" s="217"/>
      <c r="S329" s="217"/>
      <c r="T329" s="217"/>
      <c r="U329" s="217"/>
      <c r="V329" s="217"/>
      <c r="W329" s="217"/>
      <c r="X329" s="217"/>
      <c r="Y329" s="217"/>
      <c r="Z329" s="217"/>
    </row>
    <row r="330" ht="15.75" customHeight="1" spans="1:26">
      <c r="A330" s="217"/>
      <c r="B330" s="217"/>
      <c r="C330" s="217"/>
      <c r="D330" s="217"/>
      <c r="E330" s="217"/>
      <c r="F330" s="217"/>
      <c r="G330" s="217"/>
      <c r="H330" s="217"/>
      <c r="I330" s="217"/>
      <c r="J330" s="217"/>
      <c r="K330" s="217"/>
      <c r="L330" s="217"/>
      <c r="M330" s="217"/>
      <c r="N330" s="217"/>
      <c r="O330" s="217"/>
      <c r="P330" s="217"/>
      <c r="Q330" s="217"/>
      <c r="R330" s="217"/>
      <c r="S330" s="217"/>
      <c r="T330" s="217"/>
      <c r="U330" s="217"/>
      <c r="V330" s="217"/>
      <c r="W330" s="217"/>
      <c r="X330" s="217"/>
      <c r="Y330" s="217"/>
      <c r="Z330" s="217"/>
    </row>
    <row r="331" ht="15.75" customHeight="1" spans="1:26">
      <c r="A331" s="217"/>
      <c r="B331" s="217"/>
      <c r="C331" s="217"/>
      <c r="D331" s="217"/>
      <c r="E331" s="217"/>
      <c r="F331" s="217"/>
      <c r="G331" s="217"/>
      <c r="H331" s="217"/>
      <c r="I331" s="217"/>
      <c r="J331" s="217"/>
      <c r="K331" s="217"/>
      <c r="L331" s="217"/>
      <c r="M331" s="217"/>
      <c r="N331" s="217"/>
      <c r="O331" s="217"/>
      <c r="P331" s="217"/>
      <c r="Q331" s="217"/>
      <c r="R331" s="217"/>
      <c r="S331" s="217"/>
      <c r="T331" s="217"/>
      <c r="U331" s="217"/>
      <c r="V331" s="217"/>
      <c r="W331" s="217"/>
      <c r="X331" s="217"/>
      <c r="Y331" s="217"/>
      <c r="Z331" s="217"/>
    </row>
    <row r="332" ht="15.75" customHeight="1" spans="1:26">
      <c r="A332" s="217"/>
      <c r="B332" s="217"/>
      <c r="C332" s="217"/>
      <c r="D332" s="217"/>
      <c r="E332" s="217"/>
      <c r="F332" s="217"/>
      <c r="G332" s="217"/>
      <c r="H332" s="217"/>
      <c r="I332" s="217"/>
      <c r="J332" s="217"/>
      <c r="K332" s="217"/>
      <c r="L332" s="217"/>
      <c r="M332" s="217"/>
      <c r="N332" s="217"/>
      <c r="O332" s="217"/>
      <c r="P332" s="217"/>
      <c r="Q332" s="217"/>
      <c r="R332" s="217"/>
      <c r="S332" s="217"/>
      <c r="T332" s="217"/>
      <c r="U332" s="217"/>
      <c r="V332" s="217"/>
      <c r="W332" s="217"/>
      <c r="X332" s="217"/>
      <c r="Y332" s="217"/>
      <c r="Z332" s="217"/>
    </row>
    <row r="333" ht="15.75" customHeight="1" spans="1:26">
      <c r="A333" s="217"/>
      <c r="B333" s="217"/>
      <c r="C333" s="217"/>
      <c r="D333" s="217"/>
      <c r="E333" s="217"/>
      <c r="F333" s="217"/>
      <c r="G333" s="217"/>
      <c r="H333" s="217"/>
      <c r="I333" s="217"/>
      <c r="J333" s="217"/>
      <c r="K333" s="217"/>
      <c r="L333" s="217"/>
      <c r="M333" s="217"/>
      <c r="N333" s="217"/>
      <c r="O333" s="217"/>
      <c r="P333" s="217"/>
      <c r="Q333" s="217"/>
      <c r="R333" s="217"/>
      <c r="S333" s="217"/>
      <c r="T333" s="217"/>
      <c r="U333" s="217"/>
      <c r="V333" s="217"/>
      <c r="W333" s="217"/>
      <c r="X333" s="217"/>
      <c r="Y333" s="217"/>
      <c r="Z333" s="217"/>
    </row>
    <row r="334" ht="15.75" customHeight="1" spans="1:26">
      <c r="A334" s="217"/>
      <c r="B334" s="217"/>
      <c r="C334" s="217"/>
      <c r="D334" s="217"/>
      <c r="E334" s="217"/>
      <c r="F334" s="217"/>
      <c r="G334" s="217"/>
      <c r="H334" s="217"/>
      <c r="I334" s="217"/>
      <c r="J334" s="217"/>
      <c r="K334" s="217"/>
      <c r="L334" s="217"/>
      <c r="M334" s="217"/>
      <c r="N334" s="217"/>
      <c r="O334" s="217"/>
      <c r="P334" s="217"/>
      <c r="Q334" s="217"/>
      <c r="R334" s="217"/>
      <c r="S334" s="217"/>
      <c r="T334" s="217"/>
      <c r="U334" s="217"/>
      <c r="V334" s="217"/>
      <c r="W334" s="217"/>
      <c r="X334" s="217"/>
      <c r="Y334" s="217"/>
      <c r="Z334" s="217"/>
    </row>
    <row r="335" ht="15.75" customHeight="1" spans="1:26">
      <c r="A335" s="217"/>
      <c r="B335" s="217"/>
      <c r="C335" s="217"/>
      <c r="D335" s="217"/>
      <c r="E335" s="217"/>
      <c r="F335" s="217"/>
      <c r="G335" s="217"/>
      <c r="H335" s="217"/>
      <c r="I335" s="217"/>
      <c r="J335" s="217"/>
      <c r="K335" s="217"/>
      <c r="L335" s="217"/>
      <c r="M335" s="217"/>
      <c r="N335" s="217"/>
      <c r="O335" s="217"/>
      <c r="P335" s="217"/>
      <c r="Q335" s="217"/>
      <c r="R335" s="217"/>
      <c r="S335" s="217"/>
      <c r="T335" s="217"/>
      <c r="U335" s="217"/>
      <c r="V335" s="217"/>
      <c r="W335" s="217"/>
      <c r="X335" s="217"/>
      <c r="Y335" s="217"/>
      <c r="Z335" s="217"/>
    </row>
    <row r="336" ht="15.75" customHeight="1" spans="1:26">
      <c r="A336" s="217"/>
      <c r="B336" s="217"/>
      <c r="C336" s="217"/>
      <c r="D336" s="217"/>
      <c r="E336" s="217"/>
      <c r="F336" s="217"/>
      <c r="G336" s="217"/>
      <c r="H336" s="217"/>
      <c r="I336" s="217"/>
      <c r="J336" s="217"/>
      <c r="K336" s="217"/>
      <c r="L336" s="217"/>
      <c r="M336" s="217"/>
      <c r="N336" s="217"/>
      <c r="O336" s="217"/>
      <c r="P336" s="217"/>
      <c r="Q336" s="217"/>
      <c r="R336" s="217"/>
      <c r="S336" s="217"/>
      <c r="T336" s="217"/>
      <c r="U336" s="217"/>
      <c r="V336" s="217"/>
      <c r="W336" s="217"/>
      <c r="X336" s="217"/>
      <c r="Y336" s="217"/>
      <c r="Z336" s="217"/>
    </row>
    <row r="337" ht="15.75" customHeight="1" spans="1:26">
      <c r="A337" s="217"/>
      <c r="B337" s="217"/>
      <c r="C337" s="217"/>
      <c r="D337" s="217"/>
      <c r="E337" s="217"/>
      <c r="F337" s="217"/>
      <c r="G337" s="217"/>
      <c r="H337" s="217"/>
      <c r="I337" s="217"/>
      <c r="J337" s="217"/>
      <c r="K337" s="217"/>
      <c r="L337" s="217"/>
      <c r="M337" s="217"/>
      <c r="N337" s="217"/>
      <c r="O337" s="217"/>
      <c r="P337" s="217"/>
      <c r="Q337" s="217"/>
      <c r="R337" s="217"/>
      <c r="S337" s="217"/>
      <c r="T337" s="217"/>
      <c r="U337" s="217"/>
      <c r="V337" s="217"/>
      <c r="W337" s="217"/>
      <c r="X337" s="217"/>
      <c r="Y337" s="217"/>
      <c r="Z337" s="217"/>
    </row>
    <row r="338" ht="15.75" customHeight="1" spans="1:26">
      <c r="A338" s="217"/>
      <c r="B338" s="217"/>
      <c r="C338" s="217"/>
      <c r="D338" s="217"/>
      <c r="E338" s="217"/>
      <c r="F338" s="217"/>
      <c r="G338" s="217"/>
      <c r="H338" s="217"/>
      <c r="I338" s="217"/>
      <c r="J338" s="217"/>
      <c r="K338" s="217"/>
      <c r="L338" s="217"/>
      <c r="M338" s="217"/>
      <c r="N338" s="217"/>
      <c r="O338" s="217"/>
      <c r="P338" s="217"/>
      <c r="Q338" s="217"/>
      <c r="R338" s="217"/>
      <c r="S338" s="217"/>
      <c r="T338" s="217"/>
      <c r="U338" s="217"/>
      <c r="V338" s="217"/>
      <c r="W338" s="217"/>
      <c r="X338" s="217"/>
      <c r="Y338" s="217"/>
      <c r="Z338" s="217"/>
    </row>
    <row r="339" ht="15.75" customHeight="1" spans="1:26">
      <c r="A339" s="217"/>
      <c r="B339" s="217"/>
      <c r="C339" s="217"/>
      <c r="D339" s="217"/>
      <c r="E339" s="217"/>
      <c r="F339" s="217"/>
      <c r="G339" s="217"/>
      <c r="H339" s="217"/>
      <c r="I339" s="217"/>
      <c r="J339" s="217"/>
      <c r="K339" s="217"/>
      <c r="L339" s="217"/>
      <c r="M339" s="217"/>
      <c r="N339" s="217"/>
      <c r="O339" s="217"/>
      <c r="P339" s="217"/>
      <c r="Q339" s="217"/>
      <c r="R339" s="217"/>
      <c r="S339" s="217"/>
      <c r="T339" s="217"/>
      <c r="U339" s="217"/>
      <c r="V339" s="217"/>
      <c r="W339" s="217"/>
      <c r="X339" s="217"/>
      <c r="Y339" s="217"/>
      <c r="Z339" s="217"/>
    </row>
    <row r="340" ht="15.75" customHeight="1" spans="1:26">
      <c r="A340" s="217"/>
      <c r="B340" s="217"/>
      <c r="C340" s="217"/>
      <c r="D340" s="217"/>
      <c r="E340" s="217"/>
      <c r="F340" s="217"/>
      <c r="G340" s="217"/>
      <c r="H340" s="217"/>
      <c r="I340" s="217"/>
      <c r="J340" s="217"/>
      <c r="K340" s="217"/>
      <c r="L340" s="217"/>
      <c r="M340" s="217"/>
      <c r="N340" s="217"/>
      <c r="O340" s="217"/>
      <c r="P340" s="217"/>
      <c r="Q340" s="217"/>
      <c r="R340" s="217"/>
      <c r="S340" s="217"/>
      <c r="T340" s="217"/>
      <c r="U340" s="217"/>
      <c r="V340" s="217"/>
      <c r="W340" s="217"/>
      <c r="X340" s="217"/>
      <c r="Y340" s="217"/>
      <c r="Z340" s="217"/>
    </row>
    <row r="341" ht="15.75" customHeight="1" spans="1:26">
      <c r="A341" s="217"/>
      <c r="B341" s="217"/>
      <c r="C341" s="217"/>
      <c r="D341" s="217"/>
      <c r="E341" s="217"/>
      <c r="F341" s="217"/>
      <c r="G341" s="217"/>
      <c r="H341" s="217"/>
      <c r="I341" s="217"/>
      <c r="J341" s="217"/>
      <c r="K341" s="217"/>
      <c r="L341" s="217"/>
      <c r="M341" s="217"/>
      <c r="N341" s="217"/>
      <c r="O341" s="217"/>
      <c r="P341" s="217"/>
      <c r="Q341" s="217"/>
      <c r="R341" s="217"/>
      <c r="S341" s="217"/>
      <c r="T341" s="217"/>
      <c r="U341" s="217"/>
      <c r="V341" s="217"/>
      <c r="W341" s="217"/>
      <c r="X341" s="217"/>
      <c r="Y341" s="217"/>
      <c r="Z341" s="217"/>
    </row>
    <row r="342" ht="15.75" customHeight="1" spans="1:26">
      <c r="A342" s="217"/>
      <c r="B342" s="217"/>
      <c r="C342" s="217"/>
      <c r="D342" s="217"/>
      <c r="E342" s="217"/>
      <c r="F342" s="217"/>
      <c r="G342" s="217"/>
      <c r="H342" s="217"/>
      <c r="I342" s="217"/>
      <c r="J342" s="217"/>
      <c r="K342" s="217"/>
      <c r="L342" s="217"/>
      <c r="M342" s="217"/>
      <c r="N342" s="217"/>
      <c r="O342" s="217"/>
      <c r="P342" s="217"/>
      <c r="Q342" s="217"/>
      <c r="R342" s="217"/>
      <c r="S342" s="217"/>
      <c r="T342" s="217"/>
      <c r="U342" s="217"/>
      <c r="V342" s="217"/>
      <c r="W342" s="217"/>
      <c r="X342" s="217"/>
      <c r="Y342" s="217"/>
      <c r="Z342" s="217"/>
    </row>
    <row r="343" ht="15.75" customHeight="1" spans="1:26">
      <c r="A343" s="217"/>
      <c r="B343" s="217"/>
      <c r="C343" s="217"/>
      <c r="D343" s="217"/>
      <c r="E343" s="217"/>
      <c r="F343" s="217"/>
      <c r="G343" s="217"/>
      <c r="H343" s="217"/>
      <c r="I343" s="217"/>
      <c r="J343" s="217"/>
      <c r="K343" s="217"/>
      <c r="L343" s="217"/>
      <c r="M343" s="217"/>
      <c r="N343" s="217"/>
      <c r="O343" s="217"/>
      <c r="P343" s="217"/>
      <c r="Q343" s="217"/>
      <c r="R343" s="217"/>
      <c r="S343" s="217"/>
      <c r="T343" s="217"/>
      <c r="U343" s="217"/>
      <c r="V343" s="217"/>
      <c r="W343" s="217"/>
      <c r="X343" s="217"/>
      <c r="Y343" s="217"/>
      <c r="Z343" s="217"/>
    </row>
    <row r="344" ht="15.75" customHeight="1" spans="1:26">
      <c r="A344" s="217"/>
      <c r="B344" s="217"/>
      <c r="C344" s="217"/>
      <c r="D344" s="217"/>
      <c r="E344" s="217"/>
      <c r="F344" s="217"/>
      <c r="G344" s="217"/>
      <c r="H344" s="217"/>
      <c r="I344" s="217"/>
      <c r="J344" s="217"/>
      <c r="K344" s="217"/>
      <c r="L344" s="217"/>
      <c r="M344" s="217"/>
      <c r="N344" s="217"/>
      <c r="O344" s="217"/>
      <c r="P344" s="217"/>
      <c r="Q344" s="217"/>
      <c r="R344" s="217"/>
      <c r="S344" s="217"/>
      <c r="T344" s="217"/>
      <c r="U344" s="217"/>
      <c r="V344" s="217"/>
      <c r="W344" s="217"/>
      <c r="X344" s="217"/>
      <c r="Y344" s="217"/>
      <c r="Z344" s="217"/>
    </row>
    <row r="345" ht="15.75" customHeight="1" spans="1:26">
      <c r="A345" s="217"/>
      <c r="B345" s="217"/>
      <c r="C345" s="217"/>
      <c r="D345" s="217"/>
      <c r="E345" s="217"/>
      <c r="F345" s="217"/>
      <c r="G345" s="217"/>
      <c r="H345" s="217"/>
      <c r="I345" s="217"/>
      <c r="J345" s="217"/>
      <c r="K345" s="217"/>
      <c r="L345" s="217"/>
      <c r="M345" s="217"/>
      <c r="N345" s="217"/>
      <c r="O345" s="217"/>
      <c r="P345" s="217"/>
      <c r="Q345" s="217"/>
      <c r="R345" s="217"/>
      <c r="S345" s="217"/>
      <c r="T345" s="217"/>
      <c r="U345" s="217"/>
      <c r="V345" s="217"/>
      <c r="W345" s="217"/>
      <c r="X345" s="217"/>
      <c r="Y345" s="217"/>
      <c r="Z345" s="217"/>
    </row>
    <row r="346" ht="15.75" customHeight="1" spans="1:26">
      <c r="A346" s="217"/>
      <c r="B346" s="217"/>
      <c r="C346" s="217"/>
      <c r="D346" s="217"/>
      <c r="E346" s="217"/>
      <c r="F346" s="217"/>
      <c r="G346" s="217"/>
      <c r="H346" s="217"/>
      <c r="I346" s="217"/>
      <c r="J346" s="217"/>
      <c r="K346" s="217"/>
      <c r="L346" s="217"/>
      <c r="M346" s="217"/>
      <c r="N346" s="217"/>
      <c r="O346" s="217"/>
      <c r="P346" s="217"/>
      <c r="Q346" s="217"/>
      <c r="R346" s="217"/>
      <c r="S346" s="217"/>
      <c r="T346" s="217"/>
      <c r="U346" s="217"/>
      <c r="V346" s="217"/>
      <c r="W346" s="217"/>
      <c r="X346" s="217"/>
      <c r="Y346" s="217"/>
      <c r="Z346" s="217"/>
    </row>
    <row r="347" ht="15.75" customHeight="1" spans="1:26">
      <c r="A347" s="217"/>
      <c r="B347" s="217"/>
      <c r="C347" s="217"/>
      <c r="D347" s="217"/>
      <c r="E347" s="217"/>
      <c r="F347" s="217"/>
      <c r="G347" s="217"/>
      <c r="H347" s="217"/>
      <c r="I347" s="217"/>
      <c r="J347" s="217"/>
      <c r="K347" s="217"/>
      <c r="L347" s="217"/>
      <c r="M347" s="217"/>
      <c r="N347" s="217"/>
      <c r="O347" s="217"/>
      <c r="P347" s="217"/>
      <c r="Q347" s="217"/>
      <c r="R347" s="217"/>
      <c r="S347" s="217"/>
      <c r="T347" s="217"/>
      <c r="U347" s="217"/>
      <c r="V347" s="217"/>
      <c r="W347" s="217"/>
      <c r="X347" s="217"/>
      <c r="Y347" s="217"/>
      <c r="Z347" s="217"/>
    </row>
    <row r="348" ht="15.75" customHeight="1" spans="1:26">
      <c r="A348" s="217"/>
      <c r="B348" s="217"/>
      <c r="C348" s="217"/>
      <c r="D348" s="217"/>
      <c r="E348" s="217"/>
      <c r="F348" s="217"/>
      <c r="G348" s="217"/>
      <c r="H348" s="217"/>
      <c r="I348" s="217"/>
      <c r="J348" s="217"/>
      <c r="K348" s="217"/>
      <c r="L348" s="217"/>
      <c r="M348" s="217"/>
      <c r="N348" s="217"/>
      <c r="O348" s="217"/>
      <c r="P348" s="217"/>
      <c r="Q348" s="217"/>
      <c r="R348" s="217"/>
      <c r="S348" s="217"/>
      <c r="T348" s="217"/>
      <c r="U348" s="217"/>
      <c r="V348" s="217"/>
      <c r="W348" s="217"/>
      <c r="X348" s="217"/>
      <c r="Y348" s="217"/>
      <c r="Z348" s="217"/>
    </row>
    <row r="349" ht="15.75" customHeight="1" spans="1:26">
      <c r="A349" s="217"/>
      <c r="B349" s="217"/>
      <c r="C349" s="217"/>
      <c r="D349" s="217"/>
      <c r="E349" s="217"/>
      <c r="F349" s="217"/>
      <c r="G349" s="217"/>
      <c r="H349" s="217"/>
      <c r="I349" s="217"/>
      <c r="J349" s="217"/>
      <c r="K349" s="217"/>
      <c r="L349" s="217"/>
      <c r="M349" s="217"/>
      <c r="N349" s="217"/>
      <c r="O349" s="217"/>
      <c r="P349" s="217"/>
      <c r="Q349" s="217"/>
      <c r="R349" s="217"/>
      <c r="S349" s="217"/>
      <c r="T349" s="217"/>
      <c r="U349" s="217"/>
      <c r="V349" s="217"/>
      <c r="W349" s="217"/>
      <c r="X349" s="217"/>
      <c r="Y349" s="217"/>
      <c r="Z349" s="217"/>
    </row>
    <row r="350" ht="15.75" customHeight="1" spans="1:26">
      <c r="A350" s="217"/>
      <c r="B350" s="217"/>
      <c r="C350" s="217"/>
      <c r="D350" s="217"/>
      <c r="E350" s="217"/>
      <c r="F350" s="217"/>
      <c r="G350" s="217"/>
      <c r="H350" s="217"/>
      <c r="I350" s="217"/>
      <c r="J350" s="217"/>
      <c r="K350" s="217"/>
      <c r="L350" s="217"/>
      <c r="M350" s="217"/>
      <c r="N350" s="217"/>
      <c r="O350" s="217"/>
      <c r="P350" s="217"/>
      <c r="Q350" s="217"/>
      <c r="R350" s="217"/>
      <c r="S350" s="217"/>
      <c r="T350" s="217"/>
      <c r="U350" s="217"/>
      <c r="V350" s="217"/>
      <c r="W350" s="217"/>
      <c r="X350" s="217"/>
      <c r="Y350" s="217"/>
      <c r="Z350" s="217"/>
    </row>
    <row r="351" ht="15.75" customHeight="1" spans="1:26">
      <c r="A351" s="217"/>
      <c r="B351" s="217"/>
      <c r="C351" s="217"/>
      <c r="D351" s="217"/>
      <c r="E351" s="217"/>
      <c r="F351" s="217"/>
      <c r="G351" s="217"/>
      <c r="H351" s="217"/>
      <c r="I351" s="217"/>
      <c r="J351" s="217"/>
      <c r="K351" s="217"/>
      <c r="L351" s="217"/>
      <c r="M351" s="217"/>
      <c r="N351" s="217"/>
      <c r="O351" s="217"/>
      <c r="P351" s="217"/>
      <c r="Q351" s="217"/>
      <c r="R351" s="217"/>
      <c r="S351" s="217"/>
      <c r="T351" s="217"/>
      <c r="U351" s="217"/>
      <c r="V351" s="217"/>
      <c r="W351" s="217"/>
      <c r="X351" s="217"/>
      <c r="Y351" s="217"/>
      <c r="Z351" s="217"/>
    </row>
    <row r="352" ht="15.75" customHeight="1" spans="1:26">
      <c r="A352" s="217"/>
      <c r="B352" s="217"/>
      <c r="C352" s="217"/>
      <c r="D352" s="217"/>
      <c r="E352" s="217"/>
      <c r="F352" s="217"/>
      <c r="G352" s="217"/>
      <c r="H352" s="217"/>
      <c r="I352" s="217"/>
      <c r="J352" s="217"/>
      <c r="K352" s="217"/>
      <c r="L352" s="217"/>
      <c r="M352" s="217"/>
      <c r="N352" s="217"/>
      <c r="O352" s="217"/>
      <c r="P352" s="217"/>
      <c r="Q352" s="217"/>
      <c r="R352" s="217"/>
      <c r="S352" s="217"/>
      <c r="T352" s="217"/>
      <c r="U352" s="217"/>
      <c r="V352" s="217"/>
      <c r="W352" s="217"/>
      <c r="X352" s="217"/>
      <c r="Y352" s="217"/>
      <c r="Z352" s="217"/>
    </row>
    <row r="353" ht="15.75" customHeight="1" spans="1:26">
      <c r="A353" s="217"/>
      <c r="B353" s="217"/>
      <c r="C353" s="217"/>
      <c r="D353" s="217"/>
      <c r="E353" s="217"/>
      <c r="F353" s="217"/>
      <c r="G353" s="217"/>
      <c r="H353" s="217"/>
      <c r="I353" s="217"/>
      <c r="J353" s="217"/>
      <c r="K353" s="217"/>
      <c r="L353" s="217"/>
      <c r="M353" s="217"/>
      <c r="N353" s="217"/>
      <c r="O353" s="217"/>
      <c r="P353" s="217"/>
      <c r="Q353" s="217"/>
      <c r="R353" s="217"/>
      <c r="S353" s="217"/>
      <c r="T353" s="217"/>
      <c r="U353" s="217"/>
      <c r="V353" s="217"/>
      <c r="W353" s="217"/>
      <c r="X353" s="217"/>
      <c r="Y353" s="217"/>
      <c r="Z353" s="217"/>
    </row>
    <row r="354" ht="15.75" customHeight="1" spans="1:26">
      <c r="A354" s="217"/>
      <c r="B354" s="217"/>
      <c r="C354" s="217"/>
      <c r="D354" s="217"/>
      <c r="E354" s="217"/>
      <c r="F354" s="217"/>
      <c r="G354" s="217"/>
      <c r="H354" s="217"/>
      <c r="I354" s="217"/>
      <c r="J354" s="217"/>
      <c r="K354" s="217"/>
      <c r="L354" s="217"/>
      <c r="M354" s="217"/>
      <c r="N354" s="217"/>
      <c r="O354" s="217"/>
      <c r="P354" s="217"/>
      <c r="Q354" s="217"/>
      <c r="R354" s="217"/>
      <c r="S354" s="217"/>
      <c r="T354" s="217"/>
      <c r="U354" s="217"/>
      <c r="V354" s="217"/>
      <c r="W354" s="217"/>
      <c r="X354" s="217"/>
      <c r="Y354" s="217"/>
      <c r="Z354" s="217"/>
    </row>
    <row r="355" ht="15.75" customHeight="1" spans="1:26">
      <c r="A355" s="217"/>
      <c r="B355" s="217"/>
      <c r="C355" s="217"/>
      <c r="D355" s="217"/>
      <c r="E355" s="217"/>
      <c r="F355" s="217"/>
      <c r="G355" s="217"/>
      <c r="H355" s="217"/>
      <c r="I355" s="217"/>
      <c r="J355" s="217"/>
      <c r="K355" s="217"/>
      <c r="L355" s="217"/>
      <c r="M355" s="217"/>
      <c r="N355" s="217"/>
      <c r="O355" s="217"/>
      <c r="P355" s="217"/>
      <c r="Q355" s="217"/>
      <c r="R355" s="217"/>
      <c r="S355" s="217"/>
      <c r="T355" s="217"/>
      <c r="U355" s="217"/>
      <c r="V355" s="217"/>
      <c r="W355" s="217"/>
      <c r="X355" s="217"/>
      <c r="Y355" s="217"/>
      <c r="Z355" s="217"/>
    </row>
    <row r="356" ht="15.75" customHeight="1" spans="1:26">
      <c r="A356" s="217"/>
      <c r="B356" s="217"/>
      <c r="C356" s="217"/>
      <c r="D356" s="217"/>
      <c r="E356" s="217"/>
      <c r="F356" s="217"/>
      <c r="G356" s="217"/>
      <c r="H356" s="217"/>
      <c r="I356" s="217"/>
      <c r="J356" s="217"/>
      <c r="K356" s="217"/>
      <c r="L356" s="217"/>
      <c r="M356" s="217"/>
      <c r="N356" s="217"/>
      <c r="O356" s="217"/>
      <c r="P356" s="217"/>
      <c r="Q356" s="217"/>
      <c r="R356" s="217"/>
      <c r="S356" s="217"/>
      <c r="T356" s="217"/>
      <c r="U356" s="217"/>
      <c r="V356" s="217"/>
      <c r="W356" s="217"/>
      <c r="X356" s="217"/>
      <c r="Y356" s="217"/>
      <c r="Z356" s="217"/>
    </row>
    <row r="357" ht="15.75" customHeight="1" spans="1:26">
      <c r="A357" s="217"/>
      <c r="B357" s="217"/>
      <c r="C357" s="217"/>
      <c r="D357" s="217"/>
      <c r="E357" s="217"/>
      <c r="F357" s="217"/>
      <c r="G357" s="217"/>
      <c r="H357" s="217"/>
      <c r="I357" s="217"/>
      <c r="J357" s="217"/>
      <c r="K357" s="217"/>
      <c r="L357" s="217"/>
      <c r="M357" s="217"/>
      <c r="N357" s="217"/>
      <c r="O357" s="217"/>
      <c r="P357" s="217"/>
      <c r="Q357" s="217"/>
      <c r="R357" s="217"/>
      <c r="S357" s="217"/>
      <c r="T357" s="217"/>
      <c r="U357" s="217"/>
      <c r="V357" s="217"/>
      <c r="W357" s="217"/>
      <c r="X357" s="217"/>
      <c r="Y357" s="217"/>
      <c r="Z357" s="217"/>
    </row>
    <row r="358" ht="15.75" customHeight="1" spans="1:26">
      <c r="A358" s="217"/>
      <c r="B358" s="217"/>
      <c r="C358" s="217"/>
      <c r="D358" s="217"/>
      <c r="E358" s="217"/>
      <c r="F358" s="217"/>
      <c r="G358" s="217"/>
      <c r="H358" s="217"/>
      <c r="I358" s="217"/>
      <c r="J358" s="217"/>
      <c r="K358" s="217"/>
      <c r="L358" s="217"/>
      <c r="M358" s="217"/>
      <c r="N358" s="217"/>
      <c r="O358" s="217"/>
      <c r="P358" s="217"/>
      <c r="Q358" s="217"/>
      <c r="R358" s="217"/>
      <c r="S358" s="217"/>
      <c r="T358" s="217"/>
      <c r="U358" s="217"/>
      <c r="V358" s="217"/>
      <c r="W358" s="217"/>
      <c r="X358" s="217"/>
      <c r="Y358" s="217"/>
      <c r="Z358" s="217"/>
    </row>
    <row r="359" ht="15.75" customHeight="1" spans="1:26">
      <c r="A359" s="217"/>
      <c r="B359" s="217"/>
      <c r="C359" s="217"/>
      <c r="D359" s="217"/>
      <c r="E359" s="217"/>
      <c r="F359" s="217"/>
      <c r="G359" s="217"/>
      <c r="H359" s="217"/>
      <c r="I359" s="217"/>
      <c r="J359" s="217"/>
      <c r="K359" s="217"/>
      <c r="L359" s="217"/>
      <c r="M359" s="217"/>
      <c r="N359" s="217"/>
      <c r="O359" s="217"/>
      <c r="P359" s="217"/>
      <c r="Q359" s="217"/>
      <c r="R359" s="217"/>
      <c r="S359" s="217"/>
      <c r="T359" s="217"/>
      <c r="U359" s="217"/>
      <c r="V359" s="217"/>
      <c r="W359" s="217"/>
      <c r="X359" s="217"/>
      <c r="Y359" s="217"/>
      <c r="Z359" s="217"/>
    </row>
    <row r="360" ht="15.75" customHeight="1" spans="1:26">
      <c r="A360" s="217"/>
      <c r="B360" s="217"/>
      <c r="C360" s="217"/>
      <c r="D360" s="217"/>
      <c r="E360" s="217"/>
      <c r="F360" s="217"/>
      <c r="G360" s="217"/>
      <c r="H360" s="217"/>
      <c r="I360" s="217"/>
      <c r="J360" s="217"/>
      <c r="K360" s="217"/>
      <c r="L360" s="217"/>
      <c r="M360" s="217"/>
      <c r="N360" s="217"/>
      <c r="O360" s="217"/>
      <c r="P360" s="217"/>
      <c r="Q360" s="217"/>
      <c r="R360" s="217"/>
      <c r="S360" s="217"/>
      <c r="T360" s="217"/>
      <c r="U360" s="217"/>
      <c r="V360" s="217"/>
      <c r="W360" s="217"/>
      <c r="X360" s="217"/>
      <c r="Y360" s="217"/>
      <c r="Z360" s="217"/>
    </row>
    <row r="361" ht="15.75" customHeight="1" spans="1:26">
      <c r="A361" s="217"/>
      <c r="B361" s="217"/>
      <c r="C361" s="217"/>
      <c r="D361" s="217"/>
      <c r="E361" s="217"/>
      <c r="F361" s="217"/>
      <c r="G361" s="217"/>
      <c r="H361" s="217"/>
      <c r="I361" s="217"/>
      <c r="J361" s="217"/>
      <c r="K361" s="217"/>
      <c r="L361" s="217"/>
      <c r="M361" s="217"/>
      <c r="N361" s="217"/>
      <c r="O361" s="217"/>
      <c r="P361" s="217"/>
      <c r="Q361" s="217"/>
      <c r="R361" s="217"/>
      <c r="S361" s="217"/>
      <c r="T361" s="217"/>
      <c r="U361" s="217"/>
      <c r="V361" s="217"/>
      <c r="W361" s="217"/>
      <c r="X361" s="217"/>
      <c r="Y361" s="217"/>
      <c r="Z361" s="217"/>
    </row>
    <row r="362" ht="15.75" customHeight="1" spans="1:26">
      <c r="A362" s="217"/>
      <c r="B362" s="217"/>
      <c r="C362" s="217"/>
      <c r="D362" s="217"/>
      <c r="E362" s="217"/>
      <c r="F362" s="217"/>
      <c r="G362" s="217"/>
      <c r="H362" s="217"/>
      <c r="I362" s="217"/>
      <c r="J362" s="217"/>
      <c r="K362" s="217"/>
      <c r="L362" s="217"/>
      <c r="M362" s="217"/>
      <c r="N362" s="217"/>
      <c r="O362" s="217"/>
      <c r="P362" s="217"/>
      <c r="Q362" s="217"/>
      <c r="R362" s="217"/>
      <c r="S362" s="217"/>
      <c r="T362" s="217"/>
      <c r="U362" s="217"/>
      <c r="V362" s="217"/>
      <c r="W362" s="217"/>
      <c r="X362" s="217"/>
      <c r="Y362" s="217"/>
      <c r="Z362" s="217"/>
    </row>
    <row r="363" ht="15.75" customHeight="1" spans="1:26">
      <c r="A363" s="217"/>
      <c r="B363" s="217"/>
      <c r="C363" s="217"/>
      <c r="D363" s="217"/>
      <c r="E363" s="217"/>
      <c r="F363" s="217"/>
      <c r="G363" s="217"/>
      <c r="H363" s="217"/>
      <c r="I363" s="217"/>
      <c r="J363" s="217"/>
      <c r="K363" s="217"/>
      <c r="L363" s="217"/>
      <c r="M363" s="217"/>
      <c r="N363" s="217"/>
      <c r="O363" s="217"/>
      <c r="P363" s="217"/>
      <c r="Q363" s="217"/>
      <c r="R363" s="217"/>
      <c r="S363" s="217"/>
      <c r="T363" s="217"/>
      <c r="U363" s="217"/>
      <c r="V363" s="217"/>
      <c r="W363" s="217"/>
      <c r="X363" s="217"/>
      <c r="Y363" s="217"/>
      <c r="Z363" s="217"/>
    </row>
    <row r="364" ht="15.75" customHeight="1" spans="1:26">
      <c r="A364" s="217"/>
      <c r="B364" s="217"/>
      <c r="C364" s="217"/>
      <c r="D364" s="217"/>
      <c r="E364" s="217"/>
      <c r="F364" s="217"/>
      <c r="G364" s="217"/>
      <c r="H364" s="217"/>
      <c r="I364" s="217"/>
      <c r="J364" s="217"/>
      <c r="K364" s="217"/>
      <c r="L364" s="217"/>
      <c r="M364" s="217"/>
      <c r="N364" s="217"/>
      <c r="O364" s="217"/>
      <c r="P364" s="217"/>
      <c r="Q364" s="217"/>
      <c r="R364" s="217"/>
      <c r="S364" s="217"/>
      <c r="T364" s="217"/>
      <c r="U364" s="217"/>
      <c r="V364" s="217"/>
      <c r="W364" s="217"/>
      <c r="X364" s="217"/>
      <c r="Y364" s="217"/>
      <c r="Z364" s="217"/>
    </row>
    <row r="365" ht="15.75" customHeight="1" spans="1:26">
      <c r="A365" s="217"/>
      <c r="B365" s="217"/>
      <c r="C365" s="217"/>
      <c r="D365" s="217"/>
      <c r="E365" s="217"/>
      <c r="F365" s="217"/>
      <c r="G365" s="217"/>
      <c r="H365" s="217"/>
      <c r="I365" s="217"/>
      <c r="J365" s="217"/>
      <c r="K365" s="217"/>
      <c r="L365" s="217"/>
      <c r="M365" s="217"/>
      <c r="N365" s="217"/>
      <c r="O365" s="217"/>
      <c r="P365" s="217"/>
      <c r="Q365" s="217"/>
      <c r="R365" s="217"/>
      <c r="S365" s="217"/>
      <c r="T365" s="217"/>
      <c r="U365" s="217"/>
      <c r="V365" s="217"/>
      <c r="W365" s="217"/>
      <c r="X365" s="217"/>
      <c r="Y365" s="217"/>
      <c r="Z365" s="217"/>
    </row>
    <row r="366" ht="15.75" customHeight="1" spans="1:26">
      <c r="A366" s="217"/>
      <c r="B366" s="217"/>
      <c r="C366" s="217"/>
      <c r="D366" s="217"/>
      <c r="E366" s="217"/>
      <c r="F366" s="217"/>
      <c r="G366" s="217"/>
      <c r="H366" s="217"/>
      <c r="I366" s="217"/>
      <c r="J366" s="217"/>
      <c r="K366" s="217"/>
      <c r="L366" s="217"/>
      <c r="M366" s="217"/>
      <c r="N366" s="217"/>
      <c r="O366" s="217"/>
      <c r="P366" s="217"/>
      <c r="Q366" s="217"/>
      <c r="R366" s="217"/>
      <c r="S366" s="217"/>
      <c r="T366" s="217"/>
      <c r="U366" s="217"/>
      <c r="V366" s="217"/>
      <c r="W366" s="217"/>
      <c r="X366" s="217"/>
      <c r="Y366" s="217"/>
      <c r="Z366" s="217"/>
    </row>
    <row r="367" ht="15.75" customHeight="1" spans="1:26">
      <c r="A367" s="217"/>
      <c r="B367" s="217"/>
      <c r="C367" s="217"/>
      <c r="D367" s="217"/>
      <c r="E367" s="217"/>
      <c r="F367" s="217"/>
      <c r="G367" s="217"/>
      <c r="H367" s="217"/>
      <c r="I367" s="217"/>
      <c r="J367" s="217"/>
      <c r="K367" s="217"/>
      <c r="L367" s="217"/>
      <c r="M367" s="217"/>
      <c r="N367" s="217"/>
      <c r="O367" s="217"/>
      <c r="P367" s="217"/>
      <c r="Q367" s="217"/>
      <c r="R367" s="217"/>
      <c r="S367" s="217"/>
      <c r="T367" s="217"/>
      <c r="U367" s="217"/>
      <c r="V367" s="217"/>
      <c r="W367" s="217"/>
      <c r="X367" s="217"/>
      <c r="Y367" s="217"/>
      <c r="Z367" s="217"/>
    </row>
    <row r="368" ht="15.75" customHeight="1" spans="1:26">
      <c r="A368" s="217"/>
      <c r="B368" s="217"/>
      <c r="C368" s="217"/>
      <c r="D368" s="217"/>
      <c r="E368" s="217"/>
      <c r="F368" s="217"/>
      <c r="G368" s="217"/>
      <c r="H368" s="217"/>
      <c r="I368" s="217"/>
      <c r="J368" s="217"/>
      <c r="K368" s="217"/>
      <c r="L368" s="217"/>
      <c r="M368" s="217"/>
      <c r="N368" s="217"/>
      <c r="O368" s="217"/>
      <c r="P368" s="217"/>
      <c r="Q368" s="217"/>
      <c r="R368" s="217"/>
      <c r="S368" s="217"/>
      <c r="T368" s="217"/>
      <c r="U368" s="217"/>
      <c r="V368" s="217"/>
      <c r="W368" s="217"/>
      <c r="X368" s="217"/>
      <c r="Y368" s="217"/>
      <c r="Z368" s="217"/>
    </row>
    <row r="369" ht="15.75" customHeight="1" spans="1:26">
      <c r="A369" s="217"/>
      <c r="B369" s="217"/>
      <c r="C369" s="217"/>
      <c r="D369" s="217"/>
      <c r="E369" s="217"/>
      <c r="F369" s="217"/>
      <c r="G369" s="217"/>
      <c r="H369" s="217"/>
      <c r="I369" s="217"/>
      <c r="J369" s="217"/>
      <c r="K369" s="217"/>
      <c r="L369" s="217"/>
      <c r="M369" s="217"/>
      <c r="N369" s="217"/>
      <c r="O369" s="217"/>
      <c r="P369" s="217"/>
      <c r="Q369" s="217"/>
      <c r="R369" s="217"/>
      <c r="S369" s="217"/>
      <c r="T369" s="217"/>
      <c r="U369" s="217"/>
      <c r="V369" s="217"/>
      <c r="W369" s="217"/>
      <c r="X369" s="217"/>
      <c r="Y369" s="217"/>
      <c r="Z369" s="217"/>
    </row>
    <row r="370" ht="15.75" customHeight="1" spans="1:26">
      <c r="A370" s="217"/>
      <c r="B370" s="217"/>
      <c r="C370" s="217"/>
      <c r="D370" s="217"/>
      <c r="E370" s="217"/>
      <c r="F370" s="217"/>
      <c r="G370" s="217"/>
      <c r="H370" s="217"/>
      <c r="I370" s="217"/>
      <c r="J370" s="217"/>
      <c r="K370" s="217"/>
      <c r="L370" s="217"/>
      <c r="M370" s="217"/>
      <c r="N370" s="217"/>
      <c r="O370" s="217"/>
      <c r="P370" s="217"/>
      <c r="Q370" s="217"/>
      <c r="R370" s="217"/>
      <c r="S370" s="217"/>
      <c r="T370" s="217"/>
      <c r="U370" s="217"/>
      <c r="V370" s="217"/>
      <c r="W370" s="217"/>
      <c r="X370" s="217"/>
      <c r="Y370" s="217"/>
      <c r="Z370" s="217"/>
    </row>
    <row r="371" ht="15.75" customHeight="1" spans="1:26">
      <c r="A371" s="217"/>
      <c r="B371" s="217"/>
      <c r="C371" s="217"/>
      <c r="D371" s="217"/>
      <c r="E371" s="217"/>
      <c r="F371" s="217"/>
      <c r="G371" s="217"/>
      <c r="H371" s="217"/>
      <c r="I371" s="217"/>
      <c r="J371" s="217"/>
      <c r="K371" s="217"/>
      <c r="L371" s="217"/>
      <c r="M371" s="217"/>
      <c r="N371" s="217"/>
      <c r="O371" s="217"/>
      <c r="P371" s="217"/>
      <c r="Q371" s="217"/>
      <c r="R371" s="217"/>
      <c r="S371" s="217"/>
      <c r="T371" s="217"/>
      <c r="U371" s="217"/>
      <c r="V371" s="217"/>
      <c r="W371" s="217"/>
      <c r="X371" s="217"/>
      <c r="Y371" s="217"/>
      <c r="Z371" s="217"/>
    </row>
    <row r="372" ht="15.75" customHeight="1" spans="1:26">
      <c r="A372" s="217"/>
      <c r="B372" s="217"/>
      <c r="C372" s="217"/>
      <c r="D372" s="217"/>
      <c r="E372" s="217"/>
      <c r="F372" s="217"/>
      <c r="G372" s="217"/>
      <c r="H372" s="217"/>
      <c r="I372" s="217"/>
      <c r="J372" s="217"/>
      <c r="K372" s="217"/>
      <c r="L372" s="217"/>
      <c r="M372" s="217"/>
      <c r="N372" s="217"/>
      <c r="O372" s="217"/>
      <c r="P372" s="217"/>
      <c r="Q372" s="217"/>
      <c r="R372" s="217"/>
      <c r="S372" s="217"/>
      <c r="T372" s="217"/>
      <c r="U372" s="217"/>
      <c r="V372" s="217"/>
      <c r="W372" s="217"/>
      <c r="X372" s="217"/>
      <c r="Y372" s="217"/>
      <c r="Z372" s="217"/>
    </row>
    <row r="373" ht="15.75" customHeight="1" spans="1:26">
      <c r="A373" s="217"/>
      <c r="B373" s="217"/>
      <c r="C373" s="217"/>
      <c r="D373" s="217"/>
      <c r="E373" s="217"/>
      <c r="F373" s="217"/>
      <c r="G373" s="217"/>
      <c r="H373" s="217"/>
      <c r="I373" s="217"/>
      <c r="J373" s="217"/>
      <c r="K373" s="217"/>
      <c r="L373" s="217"/>
      <c r="M373" s="217"/>
      <c r="N373" s="217"/>
      <c r="O373" s="217"/>
      <c r="P373" s="217"/>
      <c r="Q373" s="217"/>
      <c r="R373" s="217"/>
      <c r="S373" s="217"/>
      <c r="T373" s="217"/>
      <c r="U373" s="217"/>
      <c r="V373" s="217"/>
      <c r="W373" s="217"/>
      <c r="X373" s="217"/>
      <c r="Y373" s="217"/>
      <c r="Z373" s="217"/>
    </row>
    <row r="374" ht="15.75" customHeight="1" spans="1:26">
      <c r="A374" s="217"/>
      <c r="B374" s="217"/>
      <c r="C374" s="217"/>
      <c r="D374" s="217"/>
      <c r="E374" s="217"/>
      <c r="F374" s="217"/>
      <c r="G374" s="217"/>
      <c r="H374" s="217"/>
      <c r="I374" s="217"/>
      <c r="J374" s="217"/>
      <c r="K374" s="217"/>
      <c r="L374" s="217"/>
      <c r="M374" s="217"/>
      <c r="N374" s="217"/>
      <c r="O374" s="217"/>
      <c r="P374" s="217"/>
      <c r="Q374" s="217"/>
      <c r="R374" s="217"/>
      <c r="S374" s="217"/>
      <c r="T374" s="217"/>
      <c r="U374" s="217"/>
      <c r="V374" s="217"/>
      <c r="W374" s="217"/>
      <c r="X374" s="217"/>
      <c r="Y374" s="217"/>
      <c r="Z374" s="217"/>
    </row>
    <row r="375" ht="15.75" customHeight="1" spans="1:26">
      <c r="A375" s="217"/>
      <c r="B375" s="217"/>
      <c r="C375" s="217"/>
      <c r="D375" s="217"/>
      <c r="E375" s="217"/>
      <c r="F375" s="217"/>
      <c r="G375" s="217"/>
      <c r="H375" s="217"/>
      <c r="I375" s="217"/>
      <c r="J375" s="217"/>
      <c r="K375" s="217"/>
      <c r="L375" s="217"/>
      <c r="M375" s="217"/>
      <c r="N375" s="217"/>
      <c r="O375" s="217"/>
      <c r="P375" s="217"/>
      <c r="Q375" s="217"/>
      <c r="R375" s="217"/>
      <c r="S375" s="217"/>
      <c r="T375" s="217"/>
      <c r="U375" s="217"/>
      <c r="V375" s="217"/>
      <c r="W375" s="217"/>
      <c r="X375" s="217"/>
      <c r="Y375" s="217"/>
      <c r="Z375" s="217"/>
    </row>
    <row r="376" ht="15.75" customHeight="1" spans="1:26">
      <c r="A376" s="217"/>
      <c r="B376" s="217"/>
      <c r="C376" s="217"/>
      <c r="D376" s="217"/>
      <c r="E376" s="217"/>
      <c r="F376" s="217"/>
      <c r="G376" s="217"/>
      <c r="H376" s="217"/>
      <c r="I376" s="217"/>
      <c r="J376" s="217"/>
      <c r="K376" s="217"/>
      <c r="L376" s="217"/>
      <c r="M376" s="217"/>
      <c r="N376" s="217"/>
      <c r="O376" s="217"/>
      <c r="P376" s="217"/>
      <c r="Q376" s="217"/>
      <c r="R376" s="217"/>
      <c r="S376" s="217"/>
      <c r="T376" s="217"/>
      <c r="U376" s="217"/>
      <c r="V376" s="217"/>
      <c r="W376" s="217"/>
      <c r="X376" s="217"/>
      <c r="Y376" s="217"/>
      <c r="Z376" s="217"/>
    </row>
    <row r="377" ht="15.75" customHeight="1" spans="1:26">
      <c r="A377" s="217"/>
      <c r="B377" s="217"/>
      <c r="C377" s="217"/>
      <c r="D377" s="217"/>
      <c r="E377" s="217"/>
      <c r="F377" s="217"/>
      <c r="G377" s="217"/>
      <c r="H377" s="217"/>
      <c r="I377" s="217"/>
      <c r="J377" s="217"/>
      <c r="K377" s="217"/>
      <c r="L377" s="217"/>
      <c r="M377" s="217"/>
      <c r="N377" s="217"/>
      <c r="O377" s="217"/>
      <c r="P377" s="217"/>
      <c r="Q377" s="217"/>
      <c r="R377" s="217"/>
      <c r="S377" s="217"/>
      <c r="T377" s="217"/>
      <c r="U377" s="217"/>
      <c r="V377" s="217"/>
      <c r="W377" s="217"/>
      <c r="X377" s="217"/>
      <c r="Y377" s="217"/>
      <c r="Z377" s="217"/>
    </row>
    <row r="378" ht="15.75" customHeight="1" spans="1:26">
      <c r="A378" s="217"/>
      <c r="B378" s="217"/>
      <c r="C378" s="217"/>
      <c r="D378" s="217"/>
      <c r="E378" s="217"/>
      <c r="F378" s="217"/>
      <c r="G378" s="217"/>
      <c r="H378" s="217"/>
      <c r="I378" s="217"/>
      <c r="J378" s="217"/>
      <c r="K378" s="217"/>
      <c r="L378" s="217"/>
      <c r="M378" s="217"/>
      <c r="N378" s="217"/>
      <c r="O378" s="217"/>
      <c r="P378" s="217"/>
      <c r="Q378" s="217"/>
      <c r="R378" s="217"/>
      <c r="S378" s="217"/>
      <c r="T378" s="217"/>
      <c r="U378" s="217"/>
      <c r="V378" s="217"/>
      <c r="W378" s="217"/>
      <c r="X378" s="217"/>
      <c r="Y378" s="217"/>
      <c r="Z378" s="217"/>
    </row>
    <row r="379" ht="15.75" customHeight="1" spans="1:26">
      <c r="A379" s="217"/>
      <c r="B379" s="217"/>
      <c r="C379" s="217"/>
      <c r="D379" s="217"/>
      <c r="E379" s="217"/>
      <c r="F379" s="217"/>
      <c r="G379" s="217"/>
      <c r="H379" s="217"/>
      <c r="I379" s="217"/>
      <c r="J379" s="217"/>
      <c r="K379" s="217"/>
      <c r="L379" s="217"/>
      <c r="M379" s="217"/>
      <c r="N379" s="217"/>
      <c r="O379" s="217"/>
      <c r="P379" s="217"/>
      <c r="Q379" s="217"/>
      <c r="R379" s="217"/>
      <c r="S379" s="217"/>
      <c r="T379" s="217"/>
      <c r="U379" s="217"/>
      <c r="V379" s="217"/>
      <c r="W379" s="217"/>
      <c r="X379" s="217"/>
      <c r="Y379" s="217"/>
      <c r="Z379" s="217"/>
    </row>
    <row r="380" ht="15.75" customHeight="1" spans="1:26">
      <c r="A380" s="217"/>
      <c r="B380" s="217"/>
      <c r="C380" s="217"/>
      <c r="D380" s="217"/>
      <c r="E380" s="217"/>
      <c r="F380" s="217"/>
      <c r="G380" s="217"/>
      <c r="H380" s="217"/>
      <c r="I380" s="217"/>
      <c r="J380" s="217"/>
      <c r="K380" s="217"/>
      <c r="L380" s="217"/>
      <c r="M380" s="217"/>
      <c r="N380" s="217"/>
      <c r="O380" s="217"/>
      <c r="P380" s="217"/>
      <c r="Q380" s="217"/>
      <c r="R380" s="217"/>
      <c r="S380" s="217"/>
      <c r="T380" s="217"/>
      <c r="U380" s="217"/>
      <c r="V380" s="217"/>
      <c r="W380" s="217"/>
      <c r="X380" s="217"/>
      <c r="Y380" s="217"/>
      <c r="Z380" s="217"/>
    </row>
    <row r="381" ht="15.75" customHeight="1" spans="1:26">
      <c r="A381" s="217"/>
      <c r="B381" s="217"/>
      <c r="C381" s="217"/>
      <c r="D381" s="217"/>
      <c r="E381" s="217"/>
      <c r="F381" s="217"/>
      <c r="G381" s="217"/>
      <c r="H381" s="217"/>
      <c r="I381" s="217"/>
      <c r="J381" s="217"/>
      <c r="K381" s="217"/>
      <c r="L381" s="217"/>
      <c r="M381" s="217"/>
      <c r="N381" s="217"/>
      <c r="O381" s="217"/>
      <c r="P381" s="217"/>
      <c r="Q381" s="217"/>
      <c r="R381" s="217"/>
      <c r="S381" s="217"/>
      <c r="T381" s="217"/>
      <c r="U381" s="217"/>
      <c r="V381" s="217"/>
      <c r="W381" s="217"/>
      <c r="X381" s="217"/>
      <c r="Y381" s="217"/>
      <c r="Z381" s="217"/>
    </row>
    <row r="382" ht="15.75" customHeight="1" spans="1:26">
      <c r="A382" s="217"/>
      <c r="B382" s="217"/>
      <c r="C382" s="217"/>
      <c r="D382" s="217"/>
      <c r="E382" s="217"/>
      <c r="F382" s="217"/>
      <c r="G382" s="217"/>
      <c r="H382" s="217"/>
      <c r="I382" s="217"/>
      <c r="J382" s="217"/>
      <c r="K382" s="217"/>
      <c r="L382" s="217"/>
      <c r="M382" s="217"/>
      <c r="N382" s="217"/>
      <c r="O382" s="217"/>
      <c r="P382" s="217"/>
      <c r="Q382" s="217"/>
      <c r="R382" s="217"/>
      <c r="S382" s="217"/>
      <c r="T382" s="217"/>
      <c r="U382" s="217"/>
      <c r="V382" s="217"/>
      <c r="W382" s="217"/>
      <c r="X382" s="217"/>
      <c r="Y382" s="217"/>
      <c r="Z382" s="217"/>
    </row>
    <row r="383" ht="15.75" customHeight="1" spans="1:26">
      <c r="A383" s="217"/>
      <c r="B383" s="217"/>
      <c r="C383" s="217"/>
      <c r="D383" s="217"/>
      <c r="E383" s="217"/>
      <c r="F383" s="217"/>
      <c r="G383" s="217"/>
      <c r="H383" s="217"/>
      <c r="I383" s="217"/>
      <c r="J383" s="217"/>
      <c r="K383" s="217"/>
      <c r="L383" s="217"/>
      <c r="M383" s="217"/>
      <c r="N383" s="217"/>
      <c r="O383" s="217"/>
      <c r="P383" s="217"/>
      <c r="Q383" s="217"/>
      <c r="R383" s="217"/>
      <c r="S383" s="217"/>
      <c r="T383" s="217"/>
      <c r="U383" s="217"/>
      <c r="V383" s="217"/>
      <c r="W383" s="217"/>
      <c r="X383" s="217"/>
      <c r="Y383" s="217"/>
      <c r="Z383" s="217"/>
    </row>
    <row r="384" ht="15.75" customHeight="1" spans="1:26">
      <c r="A384" s="217"/>
      <c r="B384" s="217"/>
      <c r="C384" s="217"/>
      <c r="D384" s="217"/>
      <c r="E384" s="217"/>
      <c r="F384" s="217"/>
      <c r="G384" s="217"/>
      <c r="H384" s="217"/>
      <c r="I384" s="217"/>
      <c r="J384" s="217"/>
      <c r="K384" s="217"/>
      <c r="L384" s="217"/>
      <c r="M384" s="217"/>
      <c r="N384" s="217"/>
      <c r="O384" s="217"/>
      <c r="P384" s="217"/>
      <c r="Q384" s="217"/>
      <c r="R384" s="217"/>
      <c r="S384" s="217"/>
      <c r="T384" s="217"/>
      <c r="U384" s="217"/>
      <c r="V384" s="217"/>
      <c r="W384" s="217"/>
      <c r="X384" s="217"/>
      <c r="Y384" s="217"/>
      <c r="Z384" s="217"/>
    </row>
    <row r="385" ht="15.75" customHeight="1" spans="1:26">
      <c r="A385" s="217"/>
      <c r="B385" s="217"/>
      <c r="C385" s="217"/>
      <c r="D385" s="217"/>
      <c r="E385" s="217"/>
      <c r="F385" s="217"/>
      <c r="G385" s="217"/>
      <c r="H385" s="217"/>
      <c r="I385" s="217"/>
      <c r="J385" s="217"/>
      <c r="K385" s="217"/>
      <c r="L385" s="217"/>
      <c r="M385" s="217"/>
      <c r="N385" s="217"/>
      <c r="O385" s="217"/>
      <c r="P385" s="217"/>
      <c r="Q385" s="217"/>
      <c r="R385" s="217"/>
      <c r="S385" s="217"/>
      <c r="T385" s="217"/>
      <c r="U385" s="217"/>
      <c r="V385" s="217"/>
      <c r="W385" s="217"/>
      <c r="X385" s="217"/>
      <c r="Y385" s="217"/>
      <c r="Z385" s="217"/>
    </row>
    <row r="386" ht="15.75" customHeight="1" spans="1:26">
      <c r="A386" s="217"/>
      <c r="B386" s="217"/>
      <c r="C386" s="217"/>
      <c r="D386" s="217"/>
      <c r="E386" s="217"/>
      <c r="F386" s="217"/>
      <c r="G386" s="217"/>
      <c r="H386" s="217"/>
      <c r="I386" s="217"/>
      <c r="J386" s="217"/>
      <c r="K386" s="217"/>
      <c r="L386" s="217"/>
      <c r="M386" s="217"/>
      <c r="N386" s="217"/>
      <c r="O386" s="217"/>
      <c r="P386" s="217"/>
      <c r="Q386" s="217"/>
      <c r="R386" s="217"/>
      <c r="S386" s="217"/>
      <c r="T386" s="217"/>
      <c r="U386" s="217"/>
      <c r="V386" s="217"/>
      <c r="W386" s="217"/>
      <c r="X386" s="217"/>
      <c r="Y386" s="217"/>
      <c r="Z386" s="217"/>
    </row>
    <row r="387" ht="15.75" customHeight="1" spans="1:26">
      <c r="A387" s="217"/>
      <c r="B387" s="217"/>
      <c r="C387" s="217"/>
      <c r="D387" s="217"/>
      <c r="E387" s="217"/>
      <c r="F387" s="217"/>
      <c r="G387" s="217"/>
      <c r="H387" s="217"/>
      <c r="I387" s="217"/>
      <c r="J387" s="217"/>
      <c r="K387" s="217"/>
      <c r="L387" s="217"/>
      <c r="M387" s="217"/>
      <c r="N387" s="217"/>
      <c r="O387" s="217"/>
      <c r="P387" s="217"/>
      <c r="Q387" s="217"/>
      <c r="R387" s="217"/>
      <c r="S387" s="217"/>
      <c r="T387" s="217"/>
      <c r="U387" s="217"/>
      <c r="V387" s="217"/>
      <c r="W387" s="217"/>
      <c r="X387" s="217"/>
      <c r="Y387" s="217"/>
      <c r="Z387" s="217"/>
    </row>
    <row r="388" ht="15.75" customHeight="1" spans="1:26">
      <c r="A388" s="217"/>
      <c r="B388" s="217"/>
      <c r="C388" s="217"/>
      <c r="D388" s="217"/>
      <c r="E388" s="217"/>
      <c r="F388" s="217"/>
      <c r="G388" s="217"/>
      <c r="H388" s="217"/>
      <c r="I388" s="217"/>
      <c r="J388" s="217"/>
      <c r="K388" s="217"/>
      <c r="L388" s="217"/>
      <c r="M388" s="217"/>
      <c r="N388" s="217"/>
      <c r="O388" s="217"/>
      <c r="P388" s="217"/>
      <c r="Q388" s="217"/>
      <c r="R388" s="217"/>
      <c r="S388" s="217"/>
      <c r="T388" s="217"/>
      <c r="U388" s="217"/>
      <c r="V388" s="217"/>
      <c r="W388" s="217"/>
      <c r="X388" s="217"/>
      <c r="Y388" s="217"/>
      <c r="Z388" s="217"/>
    </row>
    <row r="389" ht="15.75" customHeight="1" spans="1:26">
      <c r="A389" s="217"/>
      <c r="B389" s="217"/>
      <c r="C389" s="217"/>
      <c r="D389" s="217"/>
      <c r="E389" s="217"/>
      <c r="F389" s="217"/>
      <c r="G389" s="217"/>
      <c r="H389" s="217"/>
      <c r="I389" s="217"/>
      <c r="J389" s="217"/>
      <c r="K389" s="217"/>
      <c r="L389" s="217"/>
      <c r="M389" s="217"/>
      <c r="N389" s="217"/>
      <c r="O389" s="217"/>
      <c r="P389" s="217"/>
      <c r="Q389" s="217"/>
      <c r="R389" s="217"/>
      <c r="S389" s="217"/>
      <c r="T389" s="217"/>
      <c r="U389" s="217"/>
      <c r="V389" s="217"/>
      <c r="W389" s="217"/>
      <c r="X389" s="217"/>
      <c r="Y389" s="217"/>
      <c r="Z389" s="217"/>
    </row>
    <row r="390" ht="15.75" customHeight="1" spans="1:26">
      <c r="A390" s="217"/>
      <c r="B390" s="217"/>
      <c r="C390" s="217"/>
      <c r="D390" s="217"/>
      <c r="E390" s="217"/>
      <c r="F390" s="217"/>
      <c r="G390" s="217"/>
      <c r="H390" s="217"/>
      <c r="I390" s="217"/>
      <c r="J390" s="217"/>
      <c r="K390" s="217"/>
      <c r="L390" s="217"/>
      <c r="M390" s="217"/>
      <c r="N390" s="217"/>
      <c r="O390" s="217"/>
      <c r="P390" s="217"/>
      <c r="Q390" s="217"/>
      <c r="R390" s="217"/>
      <c r="S390" s="217"/>
      <c r="T390" s="217"/>
      <c r="U390" s="217"/>
      <c r="V390" s="217"/>
      <c r="W390" s="217"/>
      <c r="X390" s="217"/>
      <c r="Y390" s="217"/>
      <c r="Z390" s="217"/>
    </row>
    <row r="391" ht="15.75" customHeight="1" spans="1:26">
      <c r="A391" s="217"/>
      <c r="B391" s="217"/>
      <c r="C391" s="217"/>
      <c r="D391" s="217"/>
      <c r="E391" s="217"/>
      <c r="F391" s="217"/>
      <c r="G391" s="217"/>
      <c r="H391" s="217"/>
      <c r="I391" s="217"/>
      <c r="J391" s="217"/>
      <c r="K391" s="217"/>
      <c r="L391" s="217"/>
      <c r="M391" s="217"/>
      <c r="N391" s="217"/>
      <c r="O391" s="217"/>
      <c r="P391" s="217"/>
      <c r="Q391" s="217"/>
      <c r="R391" s="217"/>
      <c r="S391" s="217"/>
      <c r="T391" s="217"/>
      <c r="U391" s="217"/>
      <c r="V391" s="217"/>
      <c r="W391" s="217"/>
      <c r="X391" s="217"/>
      <c r="Y391" s="217"/>
      <c r="Z391" s="217"/>
    </row>
    <row r="392" ht="15.75" customHeight="1" spans="1:26">
      <c r="A392" s="217"/>
      <c r="B392" s="217"/>
      <c r="C392" s="217"/>
      <c r="D392" s="217"/>
      <c r="E392" s="217"/>
      <c r="F392" s="217"/>
      <c r="G392" s="217"/>
      <c r="H392" s="217"/>
      <c r="I392" s="217"/>
      <c r="J392" s="217"/>
      <c r="K392" s="217"/>
      <c r="L392" s="217"/>
      <c r="M392" s="217"/>
      <c r="N392" s="217"/>
      <c r="O392" s="217"/>
      <c r="P392" s="217"/>
      <c r="Q392" s="217"/>
      <c r="R392" s="217"/>
      <c r="S392" s="217"/>
      <c r="T392" s="217"/>
      <c r="U392" s="217"/>
      <c r="V392" s="217"/>
      <c r="W392" s="217"/>
      <c r="X392" s="217"/>
      <c r="Y392" s="217"/>
      <c r="Z392" s="217"/>
    </row>
    <row r="393" ht="15.75" customHeight="1" spans="1:26">
      <c r="A393" s="217"/>
      <c r="B393" s="217"/>
      <c r="C393" s="217"/>
      <c r="D393" s="217"/>
      <c r="E393" s="217"/>
      <c r="F393" s="217"/>
      <c r="G393" s="217"/>
      <c r="H393" s="217"/>
      <c r="I393" s="217"/>
      <c r="J393" s="217"/>
      <c r="K393" s="217"/>
      <c r="L393" s="217"/>
      <c r="M393" s="217"/>
      <c r="N393" s="217"/>
      <c r="O393" s="217"/>
      <c r="P393" s="217"/>
      <c r="Q393" s="217"/>
      <c r="R393" s="217"/>
      <c r="S393" s="217"/>
      <c r="T393" s="217"/>
      <c r="U393" s="217"/>
      <c r="V393" s="217"/>
      <c r="W393" s="217"/>
      <c r="X393" s="217"/>
      <c r="Y393" s="217"/>
      <c r="Z393" s="217"/>
    </row>
    <row r="394" ht="15.75" customHeight="1" spans="1:26">
      <c r="A394" s="217"/>
      <c r="B394" s="217"/>
      <c r="C394" s="217"/>
      <c r="D394" s="217"/>
      <c r="E394" s="217"/>
      <c r="F394" s="217"/>
      <c r="G394" s="217"/>
      <c r="H394" s="217"/>
      <c r="I394" s="217"/>
      <c r="J394" s="217"/>
      <c r="K394" s="217"/>
      <c r="L394" s="217"/>
      <c r="M394" s="217"/>
      <c r="N394" s="217"/>
      <c r="O394" s="217"/>
      <c r="P394" s="217"/>
      <c r="Q394" s="217"/>
      <c r="R394" s="217"/>
      <c r="S394" s="217"/>
      <c r="T394" s="217"/>
      <c r="U394" s="217"/>
      <c r="V394" s="217"/>
      <c r="W394" s="217"/>
      <c r="X394" s="217"/>
      <c r="Y394" s="217"/>
      <c r="Z394" s="217"/>
    </row>
    <row r="395" ht="15.75" customHeight="1" spans="1:26">
      <c r="A395" s="217"/>
      <c r="B395" s="217"/>
      <c r="C395" s="217"/>
      <c r="D395" s="217"/>
      <c r="E395" s="217"/>
      <c r="F395" s="217"/>
      <c r="G395" s="217"/>
      <c r="H395" s="217"/>
      <c r="I395" s="217"/>
      <c r="J395" s="217"/>
      <c r="K395" s="217"/>
      <c r="L395" s="217"/>
      <c r="M395" s="217"/>
      <c r="N395" s="217"/>
      <c r="O395" s="217"/>
      <c r="P395" s="217"/>
      <c r="Q395" s="217"/>
      <c r="R395" s="217"/>
      <c r="S395" s="217"/>
      <c r="T395" s="217"/>
      <c r="U395" s="217"/>
      <c r="V395" s="217"/>
      <c r="W395" s="217"/>
      <c r="X395" s="217"/>
      <c r="Y395" s="217"/>
      <c r="Z395" s="217"/>
    </row>
    <row r="396" ht="15.75" customHeight="1" spans="1:26">
      <c r="A396" s="217"/>
      <c r="B396" s="217"/>
      <c r="C396" s="217"/>
      <c r="D396" s="217"/>
      <c r="E396" s="217"/>
      <c r="F396" s="217"/>
      <c r="G396" s="217"/>
      <c r="H396" s="217"/>
      <c r="I396" s="217"/>
      <c r="J396" s="217"/>
      <c r="K396" s="217"/>
      <c r="L396" s="217"/>
      <c r="M396" s="217"/>
      <c r="N396" s="217"/>
      <c r="O396" s="217"/>
      <c r="P396" s="217"/>
      <c r="Q396" s="217"/>
      <c r="R396" s="217"/>
      <c r="S396" s="217"/>
      <c r="T396" s="217"/>
      <c r="U396" s="217"/>
      <c r="V396" s="217"/>
      <c r="W396" s="217"/>
      <c r="X396" s="217"/>
      <c r="Y396" s="217"/>
      <c r="Z396" s="217"/>
    </row>
    <row r="397" ht="15.75" customHeight="1" spans="1:26">
      <c r="A397" s="217"/>
      <c r="B397" s="217"/>
      <c r="C397" s="217"/>
      <c r="D397" s="217"/>
      <c r="E397" s="217"/>
      <c r="F397" s="217"/>
      <c r="G397" s="217"/>
      <c r="H397" s="217"/>
      <c r="I397" s="217"/>
      <c r="J397" s="217"/>
      <c r="K397" s="217"/>
      <c r="L397" s="217"/>
      <c r="M397" s="217"/>
      <c r="N397" s="217"/>
      <c r="O397" s="217"/>
      <c r="P397" s="217"/>
      <c r="Q397" s="217"/>
      <c r="R397" s="217"/>
      <c r="S397" s="217"/>
      <c r="T397" s="217"/>
      <c r="U397" s="217"/>
      <c r="V397" s="217"/>
      <c r="W397" s="217"/>
      <c r="X397" s="217"/>
      <c r="Y397" s="217"/>
      <c r="Z397" s="217"/>
    </row>
    <row r="398" ht="15.75" customHeight="1" spans="1:26">
      <c r="A398" s="217"/>
      <c r="B398" s="217"/>
      <c r="C398" s="217"/>
      <c r="D398" s="217"/>
      <c r="E398" s="217"/>
      <c r="F398" s="217"/>
      <c r="G398" s="217"/>
      <c r="H398" s="217"/>
      <c r="I398" s="217"/>
      <c r="J398" s="217"/>
      <c r="K398" s="217"/>
      <c r="L398" s="217"/>
      <c r="M398" s="217"/>
      <c r="N398" s="217"/>
      <c r="O398" s="217"/>
      <c r="P398" s="217"/>
      <c r="Q398" s="217"/>
      <c r="R398" s="217"/>
      <c r="S398" s="217"/>
      <c r="T398" s="217"/>
      <c r="U398" s="217"/>
      <c r="V398" s="217"/>
      <c r="W398" s="217"/>
      <c r="X398" s="217"/>
      <c r="Y398" s="217"/>
      <c r="Z398" s="217"/>
    </row>
    <row r="399" ht="15.75" customHeight="1" spans="1:26">
      <c r="A399" s="217"/>
      <c r="B399" s="217"/>
      <c r="C399" s="217"/>
      <c r="D399" s="217"/>
      <c r="E399" s="217"/>
      <c r="F399" s="217"/>
      <c r="G399" s="217"/>
      <c r="H399" s="217"/>
      <c r="I399" s="217"/>
      <c r="J399" s="217"/>
      <c r="K399" s="217"/>
      <c r="L399" s="217"/>
      <c r="M399" s="217"/>
      <c r="N399" s="217"/>
      <c r="O399" s="217"/>
      <c r="P399" s="217"/>
      <c r="Q399" s="217"/>
      <c r="R399" s="217"/>
      <c r="S399" s="217"/>
      <c r="T399" s="217"/>
      <c r="U399" s="217"/>
      <c r="V399" s="217"/>
      <c r="W399" s="217"/>
      <c r="X399" s="217"/>
      <c r="Y399" s="217"/>
      <c r="Z399" s="217"/>
    </row>
    <row r="400" ht="15.75" customHeight="1" spans="1:26">
      <c r="A400" s="217"/>
      <c r="B400" s="217"/>
      <c r="C400" s="217"/>
      <c r="D400" s="217"/>
      <c r="E400" s="217"/>
      <c r="F400" s="217"/>
      <c r="G400" s="217"/>
      <c r="H400" s="217"/>
      <c r="I400" s="217"/>
      <c r="J400" s="217"/>
      <c r="K400" s="217"/>
      <c r="L400" s="217"/>
      <c r="M400" s="217"/>
      <c r="N400" s="217"/>
      <c r="O400" s="217"/>
      <c r="P400" s="217"/>
      <c r="Q400" s="217"/>
      <c r="R400" s="217"/>
      <c r="S400" s="217"/>
      <c r="T400" s="217"/>
      <c r="U400" s="217"/>
      <c r="V400" s="217"/>
      <c r="W400" s="217"/>
      <c r="X400" s="217"/>
      <c r="Y400" s="217"/>
      <c r="Z400" s="217"/>
    </row>
    <row r="401" ht="15.75" customHeight="1" spans="1:26">
      <c r="A401" s="217"/>
      <c r="B401" s="217"/>
      <c r="C401" s="217"/>
      <c r="D401" s="217"/>
      <c r="E401" s="217"/>
      <c r="F401" s="217"/>
      <c r="G401" s="217"/>
      <c r="H401" s="217"/>
      <c r="I401" s="217"/>
      <c r="J401" s="217"/>
      <c r="K401" s="217"/>
      <c r="L401" s="217"/>
      <c r="M401" s="217"/>
      <c r="N401" s="217"/>
      <c r="O401" s="217"/>
      <c r="P401" s="217"/>
      <c r="Q401" s="217"/>
      <c r="R401" s="217"/>
      <c r="S401" s="217"/>
      <c r="T401" s="217"/>
      <c r="U401" s="217"/>
      <c r="V401" s="217"/>
      <c r="W401" s="217"/>
      <c r="X401" s="217"/>
      <c r="Y401" s="217"/>
      <c r="Z401" s="217"/>
    </row>
    <row r="402" ht="15.75" customHeight="1" spans="1:26">
      <c r="A402" s="217"/>
      <c r="B402" s="217"/>
      <c r="C402" s="217"/>
      <c r="D402" s="217"/>
      <c r="E402" s="217"/>
      <c r="F402" s="217"/>
      <c r="G402" s="217"/>
      <c r="H402" s="217"/>
      <c r="I402" s="217"/>
      <c r="J402" s="217"/>
      <c r="K402" s="217"/>
      <c r="L402" s="217"/>
      <c r="M402" s="217"/>
      <c r="N402" s="217"/>
      <c r="O402" s="217"/>
      <c r="P402" s="217"/>
      <c r="Q402" s="217"/>
      <c r="R402" s="217"/>
      <c r="S402" s="217"/>
      <c r="T402" s="217"/>
      <c r="U402" s="217"/>
      <c r="V402" s="217"/>
      <c r="W402" s="217"/>
      <c r="X402" s="217"/>
      <c r="Y402" s="217"/>
      <c r="Z402" s="217"/>
    </row>
    <row r="403" ht="15.75" customHeight="1" spans="1:26">
      <c r="A403" s="217"/>
      <c r="B403" s="217"/>
      <c r="C403" s="217"/>
      <c r="D403" s="217"/>
      <c r="E403" s="217"/>
      <c r="F403" s="217"/>
      <c r="G403" s="217"/>
      <c r="H403" s="217"/>
      <c r="I403" s="217"/>
      <c r="J403" s="217"/>
      <c r="K403" s="217"/>
      <c r="L403" s="217"/>
      <c r="M403" s="217"/>
      <c r="N403" s="217"/>
      <c r="O403" s="217"/>
      <c r="P403" s="217"/>
      <c r="Q403" s="217"/>
      <c r="R403" s="217"/>
      <c r="S403" s="217"/>
      <c r="T403" s="217"/>
      <c r="U403" s="217"/>
      <c r="V403" s="217"/>
      <c r="W403" s="217"/>
      <c r="X403" s="217"/>
      <c r="Y403" s="217"/>
      <c r="Z403" s="217"/>
    </row>
    <row r="404" ht="15.75" customHeight="1" spans="1:26">
      <c r="A404" s="217"/>
      <c r="B404" s="217"/>
      <c r="C404" s="217"/>
      <c r="D404" s="217"/>
      <c r="E404" s="217"/>
      <c r="F404" s="217"/>
      <c r="G404" s="217"/>
      <c r="H404" s="217"/>
      <c r="I404" s="217"/>
      <c r="J404" s="217"/>
      <c r="K404" s="217"/>
      <c r="L404" s="217"/>
      <c r="M404" s="217"/>
      <c r="N404" s="217"/>
      <c r="O404" s="217"/>
      <c r="P404" s="217"/>
      <c r="Q404" s="217"/>
      <c r="R404" s="217"/>
      <c r="S404" s="217"/>
      <c r="T404" s="217"/>
      <c r="U404" s="217"/>
      <c r="V404" s="217"/>
      <c r="W404" s="217"/>
      <c r="X404" s="217"/>
      <c r="Y404" s="217"/>
      <c r="Z404" s="217"/>
    </row>
    <row r="405" ht="15.75" customHeight="1" spans="1:26">
      <c r="A405" s="217"/>
      <c r="B405" s="217"/>
      <c r="C405" s="217"/>
      <c r="D405" s="217"/>
      <c r="E405" s="217"/>
      <c r="F405" s="217"/>
      <c r="G405" s="217"/>
      <c r="H405" s="217"/>
      <c r="I405" s="217"/>
      <c r="J405" s="217"/>
      <c r="K405" s="217"/>
      <c r="L405" s="217"/>
      <c r="M405" s="217"/>
      <c r="N405" s="217"/>
      <c r="O405" s="217"/>
      <c r="P405" s="217"/>
      <c r="Q405" s="217"/>
      <c r="R405" s="217"/>
      <c r="S405" s="217"/>
      <c r="T405" s="217"/>
      <c r="U405" s="217"/>
      <c r="V405" s="217"/>
      <c r="W405" s="217"/>
      <c r="X405" s="217"/>
      <c r="Y405" s="217"/>
      <c r="Z405" s="217"/>
    </row>
    <row r="406" ht="15.75" customHeight="1" spans="1:26">
      <c r="A406" s="217"/>
      <c r="B406" s="217"/>
      <c r="C406" s="217"/>
      <c r="D406" s="217"/>
      <c r="E406" s="217"/>
      <c r="F406" s="217"/>
      <c r="G406" s="217"/>
      <c r="H406" s="217"/>
      <c r="I406" s="217"/>
      <c r="J406" s="217"/>
      <c r="K406" s="217"/>
      <c r="L406" s="217"/>
      <c r="M406" s="217"/>
      <c r="N406" s="217"/>
      <c r="O406" s="217"/>
      <c r="P406" s="217"/>
      <c r="Q406" s="217"/>
      <c r="R406" s="217"/>
      <c r="S406" s="217"/>
      <c r="T406" s="217"/>
      <c r="U406" s="217"/>
      <c r="V406" s="217"/>
      <c r="W406" s="217"/>
      <c r="X406" s="217"/>
      <c r="Y406" s="217"/>
      <c r="Z406" s="217"/>
    </row>
    <row r="407" ht="15.75" customHeight="1" spans="1:26">
      <c r="A407" s="217"/>
      <c r="B407" s="217"/>
      <c r="C407" s="217"/>
      <c r="D407" s="217"/>
      <c r="E407" s="217"/>
      <c r="F407" s="217"/>
      <c r="G407" s="217"/>
      <c r="H407" s="217"/>
      <c r="I407" s="217"/>
      <c r="J407" s="217"/>
      <c r="K407" s="217"/>
      <c r="L407" s="217"/>
      <c r="M407" s="217"/>
      <c r="N407" s="217"/>
      <c r="O407" s="217"/>
      <c r="P407" s="217"/>
      <c r="Q407" s="217"/>
      <c r="R407" s="217"/>
      <c r="S407" s="217"/>
      <c r="T407" s="217"/>
      <c r="U407" s="217"/>
      <c r="V407" s="217"/>
      <c r="W407" s="217"/>
      <c r="X407" s="217"/>
      <c r="Y407" s="217"/>
      <c r="Z407" s="217"/>
    </row>
    <row r="408" ht="15.75" customHeight="1" spans="1:26">
      <c r="A408" s="217"/>
      <c r="B408" s="217"/>
      <c r="C408" s="217"/>
      <c r="D408" s="217"/>
      <c r="E408" s="217"/>
      <c r="F408" s="217"/>
      <c r="G408" s="217"/>
      <c r="H408" s="217"/>
      <c r="I408" s="217"/>
      <c r="J408" s="217"/>
      <c r="K408" s="217"/>
      <c r="L408" s="217"/>
      <c r="M408" s="217"/>
      <c r="N408" s="217"/>
      <c r="O408" s="217"/>
      <c r="P408" s="217"/>
      <c r="Q408" s="217"/>
      <c r="R408" s="217"/>
      <c r="S408" s="217"/>
      <c r="T408" s="217"/>
      <c r="U408" s="217"/>
      <c r="V408" s="217"/>
      <c r="W408" s="217"/>
      <c r="X408" s="217"/>
      <c r="Y408" s="217"/>
      <c r="Z408" s="217"/>
    </row>
    <row r="409" ht="15.75" customHeight="1" spans="1:26">
      <c r="A409" s="217"/>
      <c r="B409" s="217"/>
      <c r="C409" s="217"/>
      <c r="D409" s="217"/>
      <c r="E409" s="217"/>
      <c r="F409" s="217"/>
      <c r="G409" s="217"/>
      <c r="H409" s="217"/>
      <c r="I409" s="217"/>
      <c r="J409" s="217"/>
      <c r="K409" s="217"/>
      <c r="L409" s="217"/>
      <c r="M409" s="217"/>
      <c r="N409" s="217"/>
      <c r="O409" s="217"/>
      <c r="P409" s="217"/>
      <c r="Q409" s="217"/>
      <c r="R409" s="217"/>
      <c r="S409" s="217"/>
      <c r="T409" s="217"/>
      <c r="U409" s="217"/>
      <c r="V409" s="217"/>
      <c r="W409" s="217"/>
      <c r="X409" s="217"/>
      <c r="Y409" s="217"/>
      <c r="Z409" s="217"/>
    </row>
    <row r="410" ht="15.75" customHeight="1" spans="1:26">
      <c r="A410" s="217"/>
      <c r="B410" s="217"/>
      <c r="C410" s="217"/>
      <c r="D410" s="217"/>
      <c r="E410" s="217"/>
      <c r="F410" s="217"/>
      <c r="G410" s="217"/>
      <c r="H410" s="217"/>
      <c r="I410" s="217"/>
      <c r="J410" s="217"/>
      <c r="K410" s="217"/>
      <c r="L410" s="217"/>
      <c r="M410" s="217"/>
      <c r="N410" s="217"/>
      <c r="O410" s="217"/>
      <c r="P410" s="217"/>
      <c r="Q410" s="217"/>
      <c r="R410" s="217"/>
      <c r="S410" s="217"/>
      <c r="T410" s="217"/>
      <c r="U410" s="217"/>
      <c r="V410" s="217"/>
      <c r="W410" s="217"/>
      <c r="X410" s="217"/>
      <c r="Y410" s="217"/>
      <c r="Z410" s="217"/>
    </row>
    <row r="411" ht="15.75" customHeight="1" spans="1:26">
      <c r="A411" s="217"/>
      <c r="B411" s="217"/>
      <c r="C411" s="217"/>
      <c r="D411" s="217"/>
      <c r="E411" s="217"/>
      <c r="F411" s="217"/>
      <c r="G411" s="217"/>
      <c r="H411" s="217"/>
      <c r="I411" s="217"/>
      <c r="J411" s="217"/>
      <c r="K411" s="217"/>
      <c r="L411" s="217"/>
      <c r="M411" s="217"/>
      <c r="N411" s="217"/>
      <c r="O411" s="217"/>
      <c r="P411" s="217"/>
      <c r="Q411" s="217"/>
      <c r="R411" s="217"/>
      <c r="S411" s="217"/>
      <c r="T411" s="217"/>
      <c r="U411" s="217"/>
      <c r="V411" s="217"/>
      <c r="W411" s="217"/>
      <c r="X411" s="217"/>
      <c r="Y411" s="217"/>
      <c r="Z411" s="217"/>
    </row>
    <row r="412" ht="15.75" customHeight="1" spans="1:26">
      <c r="A412" s="217"/>
      <c r="B412" s="217"/>
      <c r="C412" s="217"/>
      <c r="D412" s="217"/>
      <c r="E412" s="217"/>
      <c r="F412" s="217"/>
      <c r="G412" s="217"/>
      <c r="H412" s="217"/>
      <c r="I412" s="217"/>
      <c r="J412" s="217"/>
      <c r="K412" s="217"/>
      <c r="L412" s="217"/>
      <c r="M412" s="217"/>
      <c r="N412" s="217"/>
      <c r="O412" s="217"/>
      <c r="P412" s="217"/>
      <c r="Q412" s="217"/>
      <c r="R412" s="217"/>
      <c r="S412" s="217"/>
      <c r="T412" s="217"/>
      <c r="U412" s="217"/>
      <c r="V412" s="217"/>
      <c r="W412" s="217"/>
      <c r="X412" s="217"/>
      <c r="Y412" s="217"/>
      <c r="Z412" s="217"/>
    </row>
    <row r="413" ht="15.75" customHeight="1" spans="1:26">
      <c r="A413" s="217"/>
      <c r="B413" s="217"/>
      <c r="C413" s="217"/>
      <c r="D413" s="217"/>
      <c r="E413" s="217"/>
      <c r="F413" s="217"/>
      <c r="G413" s="217"/>
      <c r="H413" s="217"/>
      <c r="I413" s="217"/>
      <c r="J413" s="217"/>
      <c r="K413" s="217"/>
      <c r="L413" s="217"/>
      <c r="M413" s="217"/>
      <c r="N413" s="217"/>
      <c r="O413" s="217"/>
      <c r="P413" s="217"/>
      <c r="Q413" s="217"/>
      <c r="R413" s="217"/>
      <c r="S413" s="217"/>
      <c r="T413" s="217"/>
      <c r="U413" s="217"/>
      <c r="V413" s="217"/>
      <c r="W413" s="217"/>
      <c r="X413" s="217"/>
      <c r="Y413" s="217"/>
      <c r="Z413" s="217"/>
    </row>
    <row r="414" ht="15.75" customHeight="1" spans="1:26">
      <c r="A414" s="217"/>
      <c r="B414" s="217"/>
      <c r="C414" s="217"/>
      <c r="D414" s="217"/>
      <c r="E414" s="217"/>
      <c r="F414" s="217"/>
      <c r="G414" s="217"/>
      <c r="H414" s="217"/>
      <c r="I414" s="217"/>
      <c r="J414" s="217"/>
      <c r="K414" s="217"/>
      <c r="L414" s="217"/>
      <c r="M414" s="217"/>
      <c r="N414" s="217"/>
      <c r="O414" s="217"/>
      <c r="P414" s="217"/>
      <c r="Q414" s="217"/>
      <c r="R414" s="217"/>
      <c r="S414" s="217"/>
      <c r="T414" s="217"/>
      <c r="U414" s="217"/>
      <c r="V414" s="217"/>
      <c r="W414" s="217"/>
      <c r="X414" s="217"/>
      <c r="Y414" s="217"/>
      <c r="Z414" s="217"/>
    </row>
    <row r="415" ht="15.75" customHeight="1" spans="1:26">
      <c r="A415" s="217"/>
      <c r="B415" s="217"/>
      <c r="C415" s="217"/>
      <c r="D415" s="217"/>
      <c r="E415" s="217"/>
      <c r="F415" s="217"/>
      <c r="G415" s="217"/>
      <c r="H415" s="217"/>
      <c r="I415" s="217"/>
      <c r="J415" s="217"/>
      <c r="K415" s="217"/>
      <c r="L415" s="217"/>
      <c r="M415" s="217"/>
      <c r="N415" s="217"/>
      <c r="O415" s="217"/>
      <c r="P415" s="217"/>
      <c r="Q415" s="217"/>
      <c r="R415" s="217"/>
      <c r="S415" s="217"/>
      <c r="T415" s="217"/>
      <c r="U415" s="217"/>
      <c r="V415" s="217"/>
      <c r="W415" s="217"/>
      <c r="X415" s="217"/>
      <c r="Y415" s="217"/>
      <c r="Z415" s="217"/>
    </row>
    <row r="416" ht="15.75" customHeight="1" spans="1:26">
      <c r="A416" s="217"/>
      <c r="B416" s="217"/>
      <c r="C416" s="217"/>
      <c r="D416" s="217"/>
      <c r="E416" s="217"/>
      <c r="F416" s="217"/>
      <c r="G416" s="217"/>
      <c r="H416" s="217"/>
      <c r="I416" s="217"/>
      <c r="J416" s="217"/>
      <c r="K416" s="217"/>
      <c r="L416" s="217"/>
      <c r="M416" s="217"/>
      <c r="N416" s="217"/>
      <c r="O416" s="217"/>
      <c r="P416" s="217"/>
      <c r="Q416" s="217"/>
      <c r="R416" s="217"/>
      <c r="S416" s="217"/>
      <c r="T416" s="217"/>
      <c r="U416" s="217"/>
      <c r="V416" s="217"/>
      <c r="W416" s="217"/>
      <c r="X416" s="217"/>
      <c r="Y416" s="217"/>
      <c r="Z416" s="217"/>
    </row>
    <row r="417" ht="15.75" customHeight="1" spans="1:26">
      <c r="A417" s="217"/>
      <c r="B417" s="217"/>
      <c r="C417" s="217"/>
      <c r="D417" s="217"/>
      <c r="E417" s="217"/>
      <c r="F417" s="217"/>
      <c r="G417" s="217"/>
      <c r="H417" s="217"/>
      <c r="I417" s="217"/>
      <c r="J417" s="217"/>
      <c r="K417" s="217"/>
      <c r="L417" s="217"/>
      <c r="M417" s="217"/>
      <c r="N417" s="217"/>
      <c r="O417" s="217"/>
      <c r="P417" s="217"/>
      <c r="Q417" s="217"/>
      <c r="R417" s="217"/>
      <c r="S417" s="217"/>
      <c r="T417" s="217"/>
      <c r="U417" s="217"/>
      <c r="V417" s="217"/>
      <c r="W417" s="217"/>
      <c r="X417" s="217"/>
      <c r="Y417" s="217"/>
      <c r="Z417" s="217"/>
    </row>
    <row r="418" ht="15.75" customHeight="1" spans="1:26">
      <c r="A418" s="217"/>
      <c r="B418" s="217"/>
      <c r="C418" s="217"/>
      <c r="D418" s="217"/>
      <c r="E418" s="217"/>
      <c r="F418" s="217"/>
      <c r="G418" s="217"/>
      <c r="H418" s="217"/>
      <c r="I418" s="217"/>
      <c r="J418" s="217"/>
      <c r="K418" s="217"/>
      <c r="L418" s="217"/>
      <c r="M418" s="217"/>
      <c r="N418" s="217"/>
      <c r="O418" s="217"/>
      <c r="P418" s="217"/>
      <c r="Q418" s="217"/>
      <c r="R418" s="217"/>
      <c r="S418" s="217"/>
      <c r="T418" s="217"/>
      <c r="U418" s="217"/>
      <c r="V418" s="217"/>
      <c r="W418" s="217"/>
      <c r="X418" s="217"/>
      <c r="Y418" s="217"/>
      <c r="Z418" s="217"/>
    </row>
    <row r="419" ht="15.75" customHeight="1" spans="1:26">
      <c r="A419" s="217"/>
      <c r="B419" s="217"/>
      <c r="C419" s="217"/>
      <c r="D419" s="217"/>
      <c r="E419" s="217"/>
      <c r="F419" s="217"/>
      <c r="G419" s="217"/>
      <c r="H419" s="217"/>
      <c r="I419" s="217"/>
      <c r="J419" s="217"/>
      <c r="K419" s="217"/>
      <c r="L419" s="217"/>
      <c r="M419" s="217"/>
      <c r="N419" s="217"/>
      <c r="O419" s="217"/>
      <c r="P419" s="217"/>
      <c r="Q419" s="217"/>
      <c r="R419" s="217"/>
      <c r="S419" s="217"/>
      <c r="T419" s="217"/>
      <c r="U419" s="217"/>
      <c r="V419" s="217"/>
      <c r="W419" s="217"/>
      <c r="X419" s="217"/>
      <c r="Y419" s="217"/>
      <c r="Z419" s="217"/>
    </row>
    <row r="420" ht="15.75" customHeight="1" spans="1:26">
      <c r="A420" s="217"/>
      <c r="B420" s="217"/>
      <c r="C420" s="217"/>
      <c r="D420" s="217"/>
      <c r="E420" s="217"/>
      <c r="F420" s="217"/>
      <c r="G420" s="217"/>
      <c r="H420" s="217"/>
      <c r="I420" s="217"/>
      <c r="J420" s="217"/>
      <c r="K420" s="217"/>
      <c r="L420" s="217"/>
      <c r="M420" s="217"/>
      <c r="N420" s="217"/>
      <c r="O420" s="217"/>
      <c r="P420" s="217"/>
      <c r="Q420" s="217"/>
      <c r="R420" s="217"/>
      <c r="S420" s="217"/>
      <c r="T420" s="217"/>
      <c r="U420" s="217"/>
      <c r="V420" s="217"/>
      <c r="W420" s="217"/>
      <c r="X420" s="217"/>
      <c r="Y420" s="217"/>
      <c r="Z420" s="217"/>
    </row>
    <row r="421" ht="15.75" customHeight="1" spans="1:26">
      <c r="A421" s="217"/>
      <c r="B421" s="217"/>
      <c r="C421" s="217"/>
      <c r="D421" s="217"/>
      <c r="E421" s="217"/>
      <c r="F421" s="217"/>
      <c r="G421" s="217"/>
      <c r="H421" s="217"/>
      <c r="I421" s="217"/>
      <c r="J421" s="217"/>
      <c r="K421" s="217"/>
      <c r="L421" s="217"/>
      <c r="M421" s="217"/>
      <c r="N421" s="217"/>
      <c r="O421" s="217"/>
      <c r="P421" s="217"/>
      <c r="Q421" s="217"/>
      <c r="R421" s="217"/>
      <c r="S421" s="217"/>
      <c r="T421" s="217"/>
      <c r="U421" s="217"/>
      <c r="V421" s="217"/>
      <c r="W421" s="217"/>
      <c r="X421" s="217"/>
      <c r="Y421" s="217"/>
      <c r="Z421" s="217"/>
    </row>
    <row r="422" ht="15.75" customHeight="1" spans="1:26">
      <c r="A422" s="217"/>
      <c r="B422" s="217"/>
      <c r="C422" s="217"/>
      <c r="D422" s="217"/>
      <c r="E422" s="217"/>
      <c r="F422" s="217"/>
      <c r="G422" s="217"/>
      <c r="H422" s="217"/>
      <c r="I422" s="217"/>
      <c r="J422" s="217"/>
      <c r="K422" s="217"/>
      <c r="L422" s="217"/>
      <c r="M422" s="217"/>
      <c r="N422" s="217"/>
      <c r="O422" s="217"/>
      <c r="P422" s="217"/>
      <c r="Q422" s="217"/>
      <c r="R422" s="217"/>
      <c r="S422" s="217"/>
      <c r="T422" s="217"/>
      <c r="U422" s="217"/>
      <c r="V422" s="217"/>
      <c r="W422" s="217"/>
      <c r="X422" s="217"/>
      <c r="Y422" s="217"/>
      <c r="Z422" s="217"/>
    </row>
    <row r="423" ht="15.75" customHeight="1" spans="1:26">
      <c r="A423" s="217"/>
      <c r="B423" s="217"/>
      <c r="C423" s="217"/>
      <c r="D423" s="217"/>
      <c r="E423" s="217"/>
      <c r="F423" s="217"/>
      <c r="G423" s="217"/>
      <c r="H423" s="217"/>
      <c r="I423" s="217"/>
      <c r="J423" s="217"/>
      <c r="K423" s="217"/>
      <c r="L423" s="217"/>
      <c r="M423" s="217"/>
      <c r="N423" s="217"/>
      <c r="O423" s="217"/>
      <c r="P423" s="217"/>
      <c r="Q423" s="217"/>
      <c r="R423" s="217"/>
      <c r="S423" s="217"/>
      <c r="T423" s="217"/>
      <c r="U423" s="217"/>
      <c r="V423" s="217"/>
      <c r="W423" s="217"/>
      <c r="X423" s="217"/>
      <c r="Y423" s="217"/>
      <c r="Z423" s="217"/>
    </row>
    <row r="424" ht="15.75" customHeight="1" spans="1:26">
      <c r="A424" s="217"/>
      <c r="B424" s="217"/>
      <c r="C424" s="217"/>
      <c r="D424" s="217"/>
      <c r="E424" s="217"/>
      <c r="F424" s="217"/>
      <c r="G424" s="217"/>
      <c r="H424" s="217"/>
      <c r="I424" s="217"/>
      <c r="J424" s="217"/>
      <c r="K424" s="217"/>
      <c r="L424" s="217"/>
      <c r="M424" s="217"/>
      <c r="N424" s="217"/>
      <c r="O424" s="217"/>
      <c r="P424" s="217"/>
      <c r="Q424" s="217"/>
      <c r="R424" s="217"/>
      <c r="S424" s="217"/>
      <c r="T424" s="217"/>
      <c r="U424" s="217"/>
      <c r="V424" s="217"/>
      <c r="W424" s="217"/>
      <c r="X424" s="217"/>
      <c r="Y424" s="217"/>
      <c r="Z424" s="217"/>
    </row>
    <row r="425" ht="15.75" customHeight="1" spans="1:26">
      <c r="A425" s="217"/>
      <c r="B425" s="217"/>
      <c r="C425" s="217"/>
      <c r="D425" s="217"/>
      <c r="E425" s="217"/>
      <c r="F425" s="217"/>
      <c r="G425" s="217"/>
      <c r="H425" s="217"/>
      <c r="I425" s="217"/>
      <c r="J425" s="217"/>
      <c r="K425" s="217"/>
      <c r="L425" s="217"/>
      <c r="M425" s="217"/>
      <c r="N425" s="217"/>
      <c r="O425" s="217"/>
      <c r="P425" s="217"/>
      <c r="Q425" s="217"/>
      <c r="R425" s="217"/>
      <c r="S425" s="217"/>
      <c r="T425" s="217"/>
      <c r="U425" s="217"/>
      <c r="V425" s="217"/>
      <c r="W425" s="217"/>
      <c r="X425" s="217"/>
      <c r="Y425" s="217"/>
      <c r="Z425" s="217"/>
    </row>
    <row r="426" ht="15.75" customHeight="1" spans="1:26">
      <c r="A426" s="217"/>
      <c r="B426" s="217"/>
      <c r="C426" s="217"/>
      <c r="D426" s="217"/>
      <c r="E426" s="217"/>
      <c r="F426" s="217"/>
      <c r="G426" s="217"/>
      <c r="H426" s="217"/>
      <c r="I426" s="217"/>
      <c r="J426" s="217"/>
      <c r="K426" s="217"/>
      <c r="L426" s="217"/>
      <c r="M426" s="217"/>
      <c r="N426" s="217"/>
      <c r="O426" s="217"/>
      <c r="P426" s="217"/>
      <c r="Q426" s="217"/>
      <c r="R426" s="217"/>
      <c r="S426" s="217"/>
      <c r="T426" s="217"/>
      <c r="U426" s="217"/>
      <c r="V426" s="217"/>
      <c r="W426" s="217"/>
      <c r="X426" s="217"/>
      <c r="Y426" s="217"/>
      <c r="Z426" s="217"/>
    </row>
    <row r="427" ht="15.75" customHeight="1" spans="1:26">
      <c r="A427" s="217"/>
      <c r="B427" s="217"/>
      <c r="C427" s="217"/>
      <c r="D427" s="217"/>
      <c r="E427" s="217"/>
      <c r="F427" s="217"/>
      <c r="G427" s="217"/>
      <c r="H427" s="217"/>
      <c r="I427" s="217"/>
      <c r="J427" s="217"/>
      <c r="K427" s="217"/>
      <c r="L427" s="217"/>
      <c r="M427" s="217"/>
      <c r="N427" s="217"/>
      <c r="O427" s="217"/>
      <c r="P427" s="217"/>
      <c r="Q427" s="217"/>
      <c r="R427" s="217"/>
      <c r="S427" s="217"/>
      <c r="T427" s="217"/>
      <c r="U427" s="217"/>
      <c r="V427" s="217"/>
      <c r="W427" s="217"/>
      <c r="X427" s="217"/>
      <c r="Y427" s="217"/>
      <c r="Z427" s="217"/>
    </row>
    <row r="428" ht="15.75" customHeight="1" spans="1:26">
      <c r="A428" s="217"/>
      <c r="B428" s="217"/>
      <c r="C428" s="217"/>
      <c r="D428" s="217"/>
      <c r="E428" s="217"/>
      <c r="F428" s="217"/>
      <c r="G428" s="217"/>
      <c r="H428" s="217"/>
      <c r="I428" s="217"/>
      <c r="J428" s="217"/>
      <c r="K428" s="217"/>
      <c r="L428" s="217"/>
      <c r="M428" s="217"/>
      <c r="N428" s="217"/>
      <c r="O428" s="217"/>
      <c r="P428" s="217"/>
      <c r="Q428" s="217"/>
      <c r="R428" s="217"/>
      <c r="S428" s="217"/>
      <c r="T428" s="217"/>
      <c r="U428" s="217"/>
      <c r="V428" s="217"/>
      <c r="W428" s="217"/>
      <c r="X428" s="217"/>
      <c r="Y428" s="217"/>
      <c r="Z428" s="217"/>
    </row>
    <row r="429" ht="15.75" customHeight="1" spans="1:26">
      <c r="A429" s="217"/>
      <c r="B429" s="217"/>
      <c r="C429" s="217"/>
      <c r="D429" s="217"/>
      <c r="E429" s="217"/>
      <c r="F429" s="217"/>
      <c r="G429" s="217"/>
      <c r="H429" s="217"/>
      <c r="I429" s="217"/>
      <c r="J429" s="217"/>
      <c r="K429" s="217"/>
      <c r="L429" s="217"/>
      <c r="M429" s="217"/>
      <c r="N429" s="217"/>
      <c r="O429" s="217"/>
      <c r="P429" s="217"/>
      <c r="Q429" s="217"/>
      <c r="R429" s="217"/>
      <c r="S429" s="217"/>
      <c r="T429" s="217"/>
      <c r="U429" s="217"/>
      <c r="V429" s="217"/>
      <c r="W429" s="217"/>
      <c r="X429" s="217"/>
      <c r="Y429" s="217"/>
      <c r="Z429" s="217"/>
    </row>
    <row r="430" ht="15.75" customHeight="1" spans="1:26">
      <c r="A430" s="217"/>
      <c r="B430" s="217"/>
      <c r="C430" s="217"/>
      <c r="D430" s="217"/>
      <c r="E430" s="217"/>
      <c r="F430" s="217"/>
      <c r="G430" s="217"/>
      <c r="H430" s="217"/>
      <c r="I430" s="217"/>
      <c r="J430" s="217"/>
      <c r="K430" s="217"/>
      <c r="L430" s="217"/>
      <c r="M430" s="217"/>
      <c r="N430" s="217"/>
      <c r="O430" s="217"/>
      <c r="P430" s="217"/>
      <c r="Q430" s="217"/>
      <c r="R430" s="217"/>
      <c r="S430" s="217"/>
      <c r="T430" s="217"/>
      <c r="U430" s="217"/>
      <c r="V430" s="217"/>
      <c r="W430" s="217"/>
      <c r="X430" s="217"/>
      <c r="Y430" s="217"/>
      <c r="Z430" s="217"/>
    </row>
    <row r="431" ht="15.75" customHeight="1" spans="1:26">
      <c r="A431" s="217"/>
      <c r="B431" s="217"/>
      <c r="C431" s="217"/>
      <c r="D431" s="217"/>
      <c r="E431" s="217"/>
      <c r="F431" s="217"/>
      <c r="G431" s="217"/>
      <c r="H431" s="217"/>
      <c r="I431" s="217"/>
      <c r="J431" s="217"/>
      <c r="K431" s="217"/>
      <c r="L431" s="217"/>
      <c r="M431" s="217"/>
      <c r="N431" s="217"/>
      <c r="O431" s="217"/>
      <c r="P431" s="217"/>
      <c r="Q431" s="217"/>
      <c r="R431" s="217"/>
      <c r="S431" s="217"/>
      <c r="T431" s="217"/>
      <c r="U431" s="217"/>
      <c r="V431" s="217"/>
      <c r="W431" s="217"/>
      <c r="X431" s="217"/>
      <c r="Y431" s="217"/>
      <c r="Z431" s="217"/>
    </row>
    <row r="432" ht="15.75" customHeight="1" spans="1:26">
      <c r="A432" s="217"/>
      <c r="B432" s="217"/>
      <c r="C432" s="217"/>
      <c r="D432" s="217"/>
      <c r="E432" s="217"/>
      <c r="F432" s="217"/>
      <c r="G432" s="217"/>
      <c r="H432" s="217"/>
      <c r="I432" s="217"/>
      <c r="J432" s="217"/>
      <c r="K432" s="217"/>
      <c r="L432" s="217"/>
      <c r="M432" s="217"/>
      <c r="N432" s="217"/>
      <c r="O432" s="217"/>
      <c r="P432" s="217"/>
      <c r="Q432" s="217"/>
      <c r="R432" s="217"/>
      <c r="S432" s="217"/>
      <c r="T432" s="217"/>
      <c r="U432" s="217"/>
      <c r="V432" s="217"/>
      <c r="W432" s="217"/>
      <c r="X432" s="217"/>
      <c r="Y432" s="217"/>
      <c r="Z432" s="217"/>
    </row>
    <row r="433" ht="15.75" customHeight="1" spans="1:26">
      <c r="A433" s="217"/>
      <c r="B433" s="217"/>
      <c r="C433" s="217"/>
      <c r="D433" s="217"/>
      <c r="E433" s="217"/>
      <c r="F433" s="217"/>
      <c r="G433" s="217"/>
      <c r="H433" s="217"/>
      <c r="I433" s="217"/>
      <c r="J433" s="217"/>
      <c r="K433" s="217"/>
      <c r="L433" s="217"/>
      <c r="M433" s="217"/>
      <c r="N433" s="217"/>
      <c r="O433" s="217"/>
      <c r="P433" s="217"/>
      <c r="Q433" s="217"/>
      <c r="R433" s="217"/>
      <c r="S433" s="217"/>
      <c r="T433" s="217"/>
      <c r="U433" s="217"/>
      <c r="V433" s="217"/>
      <c r="W433" s="217"/>
      <c r="X433" s="217"/>
      <c r="Y433" s="217"/>
      <c r="Z433" s="217"/>
    </row>
    <row r="434" ht="15.75" customHeight="1" spans="1:26">
      <c r="A434" s="217"/>
      <c r="B434" s="217"/>
      <c r="C434" s="217"/>
      <c r="D434" s="217"/>
      <c r="E434" s="217"/>
      <c r="F434" s="217"/>
      <c r="G434" s="217"/>
      <c r="H434" s="217"/>
      <c r="I434" s="217"/>
      <c r="J434" s="217"/>
      <c r="K434" s="217"/>
      <c r="L434" s="217"/>
      <c r="M434" s="217"/>
      <c r="N434" s="217"/>
      <c r="O434" s="217"/>
      <c r="P434" s="217"/>
      <c r="Q434" s="217"/>
      <c r="R434" s="217"/>
      <c r="S434" s="217"/>
      <c r="T434" s="217"/>
      <c r="U434" s="217"/>
      <c r="V434" s="217"/>
      <c r="W434" s="217"/>
      <c r="X434" s="217"/>
      <c r="Y434" s="217"/>
      <c r="Z434" s="217"/>
    </row>
    <row r="435" ht="15.75" customHeight="1" spans="1:26">
      <c r="A435" s="217"/>
      <c r="B435" s="217"/>
      <c r="C435" s="217"/>
      <c r="D435" s="217"/>
      <c r="E435" s="217"/>
      <c r="F435" s="217"/>
      <c r="G435" s="217"/>
      <c r="H435" s="217"/>
      <c r="I435" s="217"/>
      <c r="J435" s="217"/>
      <c r="K435" s="217"/>
      <c r="L435" s="217"/>
      <c r="M435" s="217"/>
      <c r="N435" s="217"/>
      <c r="O435" s="217"/>
      <c r="P435" s="217"/>
      <c r="Q435" s="217"/>
      <c r="R435" s="217"/>
      <c r="S435" s="217"/>
      <c r="T435" s="217"/>
      <c r="U435" s="217"/>
      <c r="V435" s="217"/>
      <c r="W435" s="217"/>
      <c r="X435" s="217"/>
      <c r="Y435" s="217"/>
      <c r="Z435" s="217"/>
    </row>
    <row r="436" ht="15.75" customHeight="1" spans="1:26">
      <c r="A436" s="217"/>
      <c r="B436" s="217"/>
      <c r="C436" s="217"/>
      <c r="D436" s="217"/>
      <c r="E436" s="217"/>
      <c r="F436" s="217"/>
      <c r="G436" s="217"/>
      <c r="H436" s="217"/>
      <c r="I436" s="217"/>
      <c r="J436" s="217"/>
      <c r="K436" s="217"/>
      <c r="L436" s="217"/>
      <c r="M436" s="217"/>
      <c r="N436" s="217"/>
      <c r="O436" s="217"/>
      <c r="P436" s="217"/>
      <c r="Q436" s="217"/>
      <c r="R436" s="217"/>
      <c r="S436" s="217"/>
      <c r="T436" s="217"/>
      <c r="U436" s="217"/>
      <c r="V436" s="217"/>
      <c r="W436" s="217"/>
      <c r="X436" s="217"/>
      <c r="Y436" s="217"/>
      <c r="Z436" s="217"/>
    </row>
    <row r="437" ht="15.75" customHeight="1" spans="1:26">
      <c r="A437" s="217"/>
      <c r="B437" s="217"/>
      <c r="C437" s="217"/>
      <c r="D437" s="217"/>
      <c r="E437" s="217"/>
      <c r="F437" s="217"/>
      <c r="G437" s="217"/>
      <c r="H437" s="217"/>
      <c r="I437" s="217"/>
      <c r="J437" s="217"/>
      <c r="K437" s="217"/>
      <c r="L437" s="217"/>
      <c r="M437" s="217"/>
      <c r="N437" s="217"/>
      <c r="O437" s="217"/>
      <c r="P437" s="217"/>
      <c r="Q437" s="217"/>
      <c r="R437" s="217"/>
      <c r="S437" s="217"/>
      <c r="T437" s="217"/>
      <c r="U437" s="217"/>
      <c r="V437" s="217"/>
      <c r="W437" s="217"/>
      <c r="X437" s="217"/>
      <c r="Y437" s="217"/>
      <c r="Z437" s="217"/>
    </row>
    <row r="438" ht="15.75" customHeight="1" spans="1:26">
      <c r="A438" s="217"/>
      <c r="B438" s="217"/>
      <c r="C438" s="217"/>
      <c r="D438" s="217"/>
      <c r="E438" s="217"/>
      <c r="F438" s="217"/>
      <c r="G438" s="217"/>
      <c r="H438" s="217"/>
      <c r="I438" s="217"/>
      <c r="J438" s="217"/>
      <c r="K438" s="217"/>
      <c r="L438" s="217"/>
      <c r="M438" s="217"/>
      <c r="N438" s="217"/>
      <c r="O438" s="217"/>
      <c r="P438" s="217"/>
      <c r="Q438" s="217"/>
      <c r="R438" s="217"/>
      <c r="S438" s="217"/>
      <c r="T438" s="217"/>
      <c r="U438" s="217"/>
      <c r="V438" s="217"/>
      <c r="W438" s="217"/>
      <c r="X438" s="217"/>
      <c r="Y438" s="217"/>
      <c r="Z438" s="217"/>
    </row>
    <row r="439" ht="15.75" customHeight="1" spans="1:26">
      <c r="A439" s="217"/>
      <c r="B439" s="217"/>
      <c r="C439" s="217"/>
      <c r="D439" s="217"/>
      <c r="E439" s="217"/>
      <c r="F439" s="217"/>
      <c r="G439" s="217"/>
      <c r="H439" s="217"/>
      <c r="I439" s="217"/>
      <c r="J439" s="217"/>
      <c r="K439" s="217"/>
      <c r="L439" s="217"/>
      <c r="M439" s="217"/>
      <c r="N439" s="217"/>
      <c r="O439" s="217"/>
      <c r="P439" s="217"/>
      <c r="Q439" s="217"/>
      <c r="R439" s="217"/>
      <c r="S439" s="217"/>
      <c r="T439" s="217"/>
      <c r="U439" s="217"/>
      <c r="V439" s="217"/>
      <c r="W439" s="217"/>
      <c r="X439" s="217"/>
      <c r="Y439" s="217"/>
      <c r="Z439" s="217"/>
    </row>
    <row r="440" ht="15.75" customHeight="1" spans="1:26">
      <c r="A440" s="217"/>
      <c r="B440" s="217"/>
      <c r="C440" s="217"/>
      <c r="D440" s="217"/>
      <c r="E440" s="217"/>
      <c r="F440" s="217"/>
      <c r="G440" s="217"/>
      <c r="H440" s="217"/>
      <c r="I440" s="217"/>
      <c r="J440" s="217"/>
      <c r="K440" s="217"/>
      <c r="L440" s="217"/>
      <c r="M440" s="217"/>
      <c r="N440" s="217"/>
      <c r="O440" s="217"/>
      <c r="P440" s="217"/>
      <c r="Q440" s="217"/>
      <c r="R440" s="217"/>
      <c r="S440" s="217"/>
      <c r="T440" s="217"/>
      <c r="U440" s="217"/>
      <c r="V440" s="217"/>
      <c r="W440" s="217"/>
      <c r="X440" s="217"/>
      <c r="Y440" s="217"/>
      <c r="Z440" s="217"/>
    </row>
    <row r="441" ht="15.75" customHeight="1" spans="1:26">
      <c r="A441" s="217"/>
      <c r="B441" s="217"/>
      <c r="C441" s="217"/>
      <c r="D441" s="217"/>
      <c r="E441" s="217"/>
      <c r="F441" s="217"/>
      <c r="G441" s="217"/>
      <c r="H441" s="217"/>
      <c r="I441" s="217"/>
      <c r="J441" s="217"/>
      <c r="K441" s="217"/>
      <c r="L441" s="217"/>
      <c r="M441" s="217"/>
      <c r="N441" s="217"/>
      <c r="O441" s="217"/>
      <c r="P441" s="217"/>
      <c r="Q441" s="217"/>
      <c r="R441" s="217"/>
      <c r="S441" s="217"/>
      <c r="T441" s="217"/>
      <c r="U441" s="217"/>
      <c r="V441" s="217"/>
      <c r="W441" s="217"/>
      <c r="X441" s="217"/>
      <c r="Y441" s="217"/>
      <c r="Z441" s="217"/>
    </row>
    <row r="442" ht="15.75" customHeight="1" spans="1:26">
      <c r="A442" s="217"/>
      <c r="B442" s="217"/>
      <c r="C442" s="217"/>
      <c r="D442" s="217"/>
      <c r="E442" s="217"/>
      <c r="F442" s="217"/>
      <c r="G442" s="217"/>
      <c r="H442" s="217"/>
      <c r="I442" s="217"/>
      <c r="J442" s="217"/>
      <c r="K442" s="217"/>
      <c r="L442" s="217"/>
      <c r="M442" s="217"/>
      <c r="N442" s="217"/>
      <c r="O442" s="217"/>
      <c r="P442" s="217"/>
      <c r="Q442" s="217"/>
      <c r="R442" s="217"/>
      <c r="S442" s="217"/>
      <c r="T442" s="217"/>
      <c r="U442" s="217"/>
      <c r="V442" s="217"/>
      <c r="W442" s="217"/>
      <c r="X442" s="217"/>
      <c r="Y442" s="217"/>
      <c r="Z442" s="217"/>
    </row>
    <row r="443" ht="15.75" customHeight="1" spans="1:26">
      <c r="A443" s="217"/>
      <c r="B443" s="217"/>
      <c r="C443" s="217"/>
      <c r="D443" s="217"/>
      <c r="E443" s="217"/>
      <c r="F443" s="217"/>
      <c r="G443" s="217"/>
      <c r="H443" s="217"/>
      <c r="I443" s="217"/>
      <c r="J443" s="217"/>
      <c r="K443" s="217"/>
      <c r="L443" s="217"/>
      <c r="M443" s="217"/>
      <c r="N443" s="217"/>
      <c r="O443" s="217"/>
      <c r="P443" s="217"/>
      <c r="Q443" s="217"/>
      <c r="R443" s="217"/>
      <c r="S443" s="217"/>
      <c r="T443" s="217"/>
      <c r="U443" s="217"/>
      <c r="V443" s="217"/>
      <c r="W443" s="217"/>
      <c r="X443" s="217"/>
      <c r="Y443" s="217"/>
      <c r="Z443" s="217"/>
    </row>
    <row r="444" ht="15.75" customHeight="1" spans="1:26">
      <c r="A444" s="217"/>
      <c r="B444" s="217"/>
      <c r="C444" s="217"/>
      <c r="D444" s="217"/>
      <c r="E444" s="217"/>
      <c r="F444" s="217"/>
      <c r="G444" s="217"/>
      <c r="H444" s="217"/>
      <c r="I444" s="217"/>
      <c r="J444" s="217"/>
      <c r="K444" s="217"/>
      <c r="L444" s="217"/>
      <c r="M444" s="217"/>
      <c r="N444" s="217"/>
      <c r="O444" s="217"/>
      <c r="P444" s="217"/>
      <c r="Q444" s="217"/>
      <c r="R444" s="217"/>
      <c r="S444" s="217"/>
      <c r="T444" s="217"/>
      <c r="U444" s="217"/>
      <c r="V444" s="217"/>
      <c r="W444" s="217"/>
      <c r="X444" s="217"/>
      <c r="Y444" s="217"/>
      <c r="Z444" s="217"/>
    </row>
    <row r="445" ht="15.75" customHeight="1" spans="1:26">
      <c r="A445" s="217"/>
      <c r="B445" s="217"/>
      <c r="C445" s="217"/>
      <c r="D445" s="217"/>
      <c r="E445" s="217"/>
      <c r="F445" s="217"/>
      <c r="G445" s="217"/>
      <c r="H445" s="217"/>
      <c r="I445" s="217"/>
      <c r="J445" s="217"/>
      <c r="K445" s="217"/>
      <c r="L445" s="217"/>
      <c r="M445" s="217"/>
      <c r="N445" s="217"/>
      <c r="O445" s="217"/>
      <c r="P445" s="217"/>
      <c r="Q445" s="217"/>
      <c r="R445" s="217"/>
      <c r="S445" s="217"/>
      <c r="T445" s="217"/>
      <c r="U445" s="217"/>
      <c r="V445" s="217"/>
      <c r="W445" s="217"/>
      <c r="X445" s="217"/>
      <c r="Y445" s="217"/>
      <c r="Z445" s="217"/>
    </row>
    <row r="446" ht="15.75" customHeight="1" spans="1:26">
      <c r="A446" s="217"/>
      <c r="B446" s="217"/>
      <c r="C446" s="217"/>
      <c r="D446" s="217"/>
      <c r="E446" s="217"/>
      <c r="F446" s="217"/>
      <c r="G446" s="217"/>
      <c r="H446" s="217"/>
      <c r="I446" s="217"/>
      <c r="J446" s="217"/>
      <c r="K446" s="217"/>
      <c r="L446" s="217"/>
      <c r="M446" s="217"/>
      <c r="N446" s="217"/>
      <c r="O446" s="217"/>
      <c r="P446" s="217"/>
      <c r="Q446" s="217"/>
      <c r="R446" s="217"/>
      <c r="S446" s="217"/>
      <c r="T446" s="217"/>
      <c r="U446" s="217"/>
      <c r="V446" s="217"/>
      <c r="W446" s="217"/>
      <c r="X446" s="217"/>
      <c r="Y446" s="217"/>
      <c r="Z446" s="217"/>
    </row>
    <row r="447" ht="15.75" customHeight="1" spans="1:26">
      <c r="A447" s="217"/>
      <c r="B447" s="217"/>
      <c r="C447" s="217"/>
      <c r="D447" s="217"/>
      <c r="E447" s="217"/>
      <c r="F447" s="217"/>
      <c r="G447" s="217"/>
      <c r="H447" s="217"/>
      <c r="I447" s="217"/>
      <c r="J447" s="217"/>
      <c r="K447" s="217"/>
      <c r="L447" s="217"/>
      <c r="M447" s="217"/>
      <c r="N447" s="217"/>
      <c r="O447" s="217"/>
      <c r="P447" s="217"/>
      <c r="Q447" s="217"/>
      <c r="R447" s="217"/>
      <c r="S447" s="217"/>
      <c r="T447" s="217"/>
      <c r="U447" s="217"/>
      <c r="V447" s="217"/>
      <c r="W447" s="217"/>
      <c r="X447" s="217"/>
      <c r="Y447" s="217"/>
      <c r="Z447" s="217"/>
    </row>
    <row r="448" ht="15.75" customHeight="1" spans="1:26">
      <c r="A448" s="217"/>
      <c r="B448" s="217"/>
      <c r="C448" s="217"/>
      <c r="D448" s="217"/>
      <c r="E448" s="217"/>
      <c r="F448" s="217"/>
      <c r="G448" s="217"/>
      <c r="H448" s="217"/>
      <c r="I448" s="217"/>
      <c r="J448" s="217"/>
      <c r="K448" s="217"/>
      <c r="L448" s="217"/>
      <c r="M448" s="217"/>
      <c r="N448" s="217"/>
      <c r="O448" s="217"/>
      <c r="P448" s="217"/>
      <c r="Q448" s="217"/>
      <c r="R448" s="217"/>
      <c r="S448" s="217"/>
      <c r="T448" s="217"/>
      <c r="U448" s="217"/>
      <c r="V448" s="217"/>
      <c r="W448" s="217"/>
      <c r="X448" s="217"/>
      <c r="Y448" s="217"/>
      <c r="Z448" s="217"/>
    </row>
    <row r="449" ht="15.75" customHeight="1" spans="1:26">
      <c r="A449" s="217"/>
      <c r="B449" s="217"/>
      <c r="C449" s="217"/>
      <c r="D449" s="217"/>
      <c r="E449" s="217"/>
      <c r="F449" s="217"/>
      <c r="G449" s="217"/>
      <c r="H449" s="217"/>
      <c r="I449" s="217"/>
      <c r="J449" s="217"/>
      <c r="K449" s="217"/>
      <c r="L449" s="217"/>
      <c r="M449" s="217"/>
      <c r="N449" s="217"/>
      <c r="O449" s="217"/>
      <c r="P449" s="217"/>
      <c r="Q449" s="217"/>
      <c r="R449" s="217"/>
      <c r="S449" s="217"/>
      <c r="T449" s="217"/>
      <c r="U449" s="217"/>
      <c r="V449" s="217"/>
      <c r="W449" s="217"/>
      <c r="X449" s="217"/>
      <c r="Y449" s="217"/>
      <c r="Z449" s="217"/>
    </row>
    <row r="450" ht="15.75" customHeight="1" spans="1:26">
      <c r="A450" s="217"/>
      <c r="B450" s="217"/>
      <c r="C450" s="217"/>
      <c r="D450" s="217"/>
      <c r="E450" s="217"/>
      <c r="F450" s="217"/>
      <c r="G450" s="217"/>
      <c r="H450" s="217"/>
      <c r="I450" s="217"/>
      <c r="J450" s="217"/>
      <c r="K450" s="217"/>
      <c r="L450" s="217"/>
      <c r="M450" s="217"/>
      <c r="N450" s="217"/>
      <c r="O450" s="217"/>
      <c r="P450" s="217"/>
      <c r="Q450" s="217"/>
      <c r="R450" s="217"/>
      <c r="S450" s="217"/>
      <c r="T450" s="217"/>
      <c r="U450" s="217"/>
      <c r="V450" s="217"/>
      <c r="W450" s="217"/>
      <c r="X450" s="217"/>
      <c r="Y450" s="217"/>
      <c r="Z450" s="217"/>
    </row>
    <row r="451" ht="15.75" customHeight="1" spans="1:26">
      <c r="A451" s="217"/>
      <c r="B451" s="217"/>
      <c r="C451" s="217"/>
      <c r="D451" s="217"/>
      <c r="E451" s="217"/>
      <c r="F451" s="217"/>
      <c r="G451" s="217"/>
      <c r="H451" s="217"/>
      <c r="I451" s="217"/>
      <c r="J451" s="217"/>
      <c r="K451" s="217"/>
      <c r="L451" s="217"/>
      <c r="M451" s="217"/>
      <c r="N451" s="217"/>
      <c r="O451" s="217"/>
      <c r="P451" s="217"/>
      <c r="Q451" s="217"/>
      <c r="R451" s="217"/>
      <c r="S451" s="217"/>
      <c r="T451" s="217"/>
      <c r="U451" s="217"/>
      <c r="V451" s="217"/>
      <c r="W451" s="217"/>
      <c r="X451" s="217"/>
      <c r="Y451" s="217"/>
      <c r="Z451" s="217"/>
    </row>
    <row r="452" ht="15.75" customHeight="1" spans="1:26">
      <c r="A452" s="217"/>
      <c r="B452" s="217"/>
      <c r="C452" s="217"/>
      <c r="D452" s="217"/>
      <c r="E452" s="217"/>
      <c r="F452" s="217"/>
      <c r="G452" s="217"/>
      <c r="H452" s="217"/>
      <c r="I452" s="217"/>
      <c r="J452" s="217"/>
      <c r="K452" s="217"/>
      <c r="L452" s="217"/>
      <c r="M452" s="217"/>
      <c r="N452" s="217"/>
      <c r="O452" s="217"/>
      <c r="P452" s="217"/>
      <c r="Q452" s="217"/>
      <c r="R452" s="217"/>
      <c r="S452" s="217"/>
      <c r="T452" s="217"/>
      <c r="U452" s="217"/>
      <c r="V452" s="217"/>
      <c r="W452" s="217"/>
      <c r="X452" s="217"/>
      <c r="Y452" s="217"/>
      <c r="Z452" s="217"/>
    </row>
    <row r="453" ht="15.75" customHeight="1" spans="1:26">
      <c r="A453" s="217"/>
      <c r="B453" s="217"/>
      <c r="C453" s="217"/>
      <c r="D453" s="217"/>
      <c r="E453" s="217"/>
      <c r="F453" s="217"/>
      <c r="G453" s="217"/>
      <c r="H453" s="217"/>
      <c r="I453" s="217"/>
      <c r="J453" s="217"/>
      <c r="K453" s="217"/>
      <c r="L453" s="217"/>
      <c r="M453" s="217"/>
      <c r="N453" s="217"/>
      <c r="O453" s="217"/>
      <c r="P453" s="217"/>
      <c r="Q453" s="217"/>
      <c r="R453" s="217"/>
      <c r="S453" s="217"/>
      <c r="T453" s="217"/>
      <c r="U453" s="217"/>
      <c r="V453" s="217"/>
      <c r="W453" s="217"/>
      <c r="X453" s="217"/>
      <c r="Y453" s="217"/>
      <c r="Z453" s="217"/>
    </row>
    <row r="454" ht="15.75" customHeight="1" spans="1:26">
      <c r="A454" s="217"/>
      <c r="B454" s="217"/>
      <c r="C454" s="217"/>
      <c r="D454" s="217"/>
      <c r="E454" s="217"/>
      <c r="F454" s="217"/>
      <c r="G454" s="217"/>
      <c r="H454" s="217"/>
      <c r="I454" s="217"/>
      <c r="J454" s="217"/>
      <c r="K454" s="217"/>
      <c r="L454" s="217"/>
      <c r="M454" s="217"/>
      <c r="N454" s="217"/>
      <c r="O454" s="217"/>
      <c r="P454" s="217"/>
      <c r="Q454" s="217"/>
      <c r="R454" s="217"/>
      <c r="S454" s="217"/>
      <c r="T454" s="217"/>
      <c r="U454" s="217"/>
      <c r="V454" s="217"/>
      <c r="W454" s="217"/>
      <c r="X454" s="217"/>
      <c r="Y454" s="217"/>
      <c r="Z454" s="217"/>
    </row>
    <row r="455" ht="15.75" customHeight="1" spans="1:26">
      <c r="A455" s="217"/>
      <c r="B455" s="217"/>
      <c r="C455" s="217"/>
      <c r="D455" s="217"/>
      <c r="E455" s="217"/>
      <c r="F455" s="217"/>
      <c r="G455" s="217"/>
      <c r="H455" s="217"/>
      <c r="I455" s="217"/>
      <c r="J455" s="217"/>
      <c r="K455" s="217"/>
      <c r="L455" s="217"/>
      <c r="M455" s="217"/>
      <c r="N455" s="217"/>
      <c r="O455" s="217"/>
      <c r="P455" s="217"/>
      <c r="Q455" s="217"/>
      <c r="R455" s="217"/>
      <c r="S455" s="217"/>
      <c r="T455" s="217"/>
      <c r="U455" s="217"/>
      <c r="V455" s="217"/>
      <c r="W455" s="217"/>
      <c r="X455" s="217"/>
      <c r="Y455" s="217"/>
      <c r="Z455" s="217"/>
    </row>
    <row r="456" ht="15.75" customHeight="1" spans="1:26">
      <c r="A456" s="217"/>
      <c r="B456" s="217"/>
      <c r="C456" s="217"/>
      <c r="D456" s="217"/>
      <c r="E456" s="217"/>
      <c r="F456" s="217"/>
      <c r="G456" s="217"/>
      <c r="H456" s="217"/>
      <c r="I456" s="217"/>
      <c r="J456" s="217"/>
      <c r="K456" s="217"/>
      <c r="L456" s="217"/>
      <c r="M456" s="217"/>
      <c r="N456" s="217"/>
      <c r="O456" s="217"/>
      <c r="P456" s="217"/>
      <c r="Q456" s="217"/>
      <c r="R456" s="217"/>
      <c r="S456" s="217"/>
      <c r="T456" s="217"/>
      <c r="U456" s="217"/>
      <c r="V456" s="217"/>
      <c r="W456" s="217"/>
      <c r="X456" s="217"/>
      <c r="Y456" s="217"/>
      <c r="Z456" s="217"/>
    </row>
    <row r="457" ht="15.75" customHeight="1" spans="1:26">
      <c r="A457" s="217"/>
      <c r="B457" s="217"/>
      <c r="C457" s="217"/>
      <c r="D457" s="217"/>
      <c r="E457" s="217"/>
      <c r="F457" s="217"/>
      <c r="G457" s="217"/>
      <c r="H457" s="217"/>
      <c r="I457" s="217"/>
      <c r="J457" s="217"/>
      <c r="K457" s="217"/>
      <c r="L457" s="217"/>
      <c r="M457" s="217"/>
      <c r="N457" s="217"/>
      <c r="O457" s="217"/>
      <c r="P457" s="217"/>
      <c r="Q457" s="217"/>
      <c r="R457" s="217"/>
      <c r="S457" s="217"/>
      <c r="T457" s="217"/>
      <c r="U457" s="217"/>
      <c r="V457" s="217"/>
      <c r="W457" s="217"/>
      <c r="X457" s="217"/>
      <c r="Y457" s="217"/>
      <c r="Z457" s="217"/>
    </row>
    <row r="458" ht="15.75" customHeight="1" spans="1:26">
      <c r="A458" s="217"/>
      <c r="B458" s="217"/>
      <c r="C458" s="217"/>
      <c r="D458" s="217"/>
      <c r="E458" s="217"/>
      <c r="F458" s="217"/>
      <c r="G458" s="217"/>
      <c r="H458" s="217"/>
      <c r="I458" s="217"/>
      <c r="J458" s="217"/>
      <c r="K458" s="217"/>
      <c r="L458" s="217"/>
      <c r="M458" s="217"/>
      <c r="N458" s="217"/>
      <c r="O458" s="217"/>
      <c r="P458" s="217"/>
      <c r="Q458" s="217"/>
      <c r="R458" s="217"/>
      <c r="S458" s="217"/>
      <c r="T458" s="217"/>
      <c r="U458" s="217"/>
      <c r="V458" s="217"/>
      <c r="W458" s="217"/>
      <c r="X458" s="217"/>
      <c r="Y458" s="217"/>
      <c r="Z458" s="217"/>
    </row>
    <row r="459" ht="15.75" customHeight="1" spans="1:26">
      <c r="A459" s="217"/>
      <c r="B459" s="217"/>
      <c r="C459" s="217"/>
      <c r="D459" s="217"/>
      <c r="E459" s="217"/>
      <c r="F459" s="217"/>
      <c r="G459" s="217"/>
      <c r="H459" s="217"/>
      <c r="I459" s="217"/>
      <c r="J459" s="217"/>
      <c r="K459" s="217"/>
      <c r="L459" s="217"/>
      <c r="M459" s="217"/>
      <c r="N459" s="217"/>
      <c r="O459" s="217"/>
      <c r="P459" s="217"/>
      <c r="Q459" s="217"/>
      <c r="R459" s="217"/>
      <c r="S459" s="217"/>
      <c r="T459" s="217"/>
      <c r="U459" s="217"/>
      <c r="V459" s="217"/>
      <c r="W459" s="217"/>
      <c r="X459" s="217"/>
      <c r="Y459" s="217"/>
      <c r="Z459" s="217"/>
    </row>
    <row r="460" ht="15.75" customHeight="1" spans="1:26">
      <c r="A460" s="217"/>
      <c r="B460" s="217"/>
      <c r="C460" s="217"/>
      <c r="D460" s="217"/>
      <c r="E460" s="217"/>
      <c r="F460" s="217"/>
      <c r="G460" s="217"/>
      <c r="H460" s="217"/>
      <c r="I460" s="217"/>
      <c r="J460" s="217"/>
      <c r="K460" s="217"/>
      <c r="L460" s="217"/>
      <c r="M460" s="217"/>
      <c r="N460" s="217"/>
      <c r="O460" s="217"/>
      <c r="P460" s="217"/>
      <c r="Q460" s="217"/>
      <c r="R460" s="217"/>
      <c r="S460" s="217"/>
      <c r="T460" s="217"/>
      <c r="U460" s="217"/>
      <c r="V460" s="217"/>
      <c r="W460" s="217"/>
      <c r="X460" s="217"/>
      <c r="Y460" s="217"/>
      <c r="Z460" s="217"/>
    </row>
    <row r="461" ht="15.75" customHeight="1" spans="1:26">
      <c r="A461" s="217"/>
      <c r="B461" s="217"/>
      <c r="C461" s="217"/>
      <c r="D461" s="217"/>
      <c r="E461" s="217"/>
      <c r="F461" s="217"/>
      <c r="G461" s="217"/>
      <c r="H461" s="217"/>
      <c r="I461" s="217"/>
      <c r="J461" s="217"/>
      <c r="K461" s="217"/>
      <c r="L461" s="217"/>
      <c r="M461" s="217"/>
      <c r="N461" s="217"/>
      <c r="O461" s="217"/>
      <c r="P461" s="217"/>
      <c r="Q461" s="217"/>
      <c r="R461" s="217"/>
      <c r="S461" s="217"/>
      <c r="T461" s="217"/>
      <c r="U461" s="217"/>
      <c r="V461" s="217"/>
      <c r="W461" s="217"/>
      <c r="X461" s="217"/>
      <c r="Y461" s="217"/>
      <c r="Z461" s="217"/>
    </row>
    <row r="462" ht="15.75" customHeight="1" spans="1:26">
      <c r="A462" s="217"/>
      <c r="B462" s="217"/>
      <c r="C462" s="217"/>
      <c r="D462" s="217"/>
      <c r="E462" s="217"/>
      <c r="F462" s="217"/>
      <c r="G462" s="217"/>
      <c r="H462" s="217"/>
      <c r="I462" s="217"/>
      <c r="J462" s="217"/>
      <c r="K462" s="217"/>
      <c r="L462" s="217"/>
      <c r="M462" s="217"/>
      <c r="N462" s="217"/>
      <c r="O462" s="217"/>
      <c r="P462" s="217"/>
      <c r="Q462" s="217"/>
      <c r="R462" s="217"/>
      <c r="S462" s="217"/>
      <c r="T462" s="217"/>
      <c r="U462" s="217"/>
      <c r="V462" s="217"/>
      <c r="W462" s="217"/>
      <c r="X462" s="217"/>
      <c r="Y462" s="217"/>
      <c r="Z462" s="217"/>
    </row>
    <row r="463" ht="15.75" customHeight="1" spans="1:26">
      <c r="A463" s="217"/>
      <c r="B463" s="217"/>
      <c r="C463" s="217"/>
      <c r="D463" s="217"/>
      <c r="E463" s="217"/>
      <c r="F463" s="217"/>
      <c r="G463" s="217"/>
      <c r="H463" s="217"/>
      <c r="I463" s="217"/>
      <c r="J463" s="217"/>
      <c r="K463" s="217"/>
      <c r="L463" s="217"/>
      <c r="M463" s="217"/>
      <c r="N463" s="217"/>
      <c r="O463" s="217"/>
      <c r="P463" s="217"/>
      <c r="Q463" s="217"/>
      <c r="R463" s="217"/>
      <c r="S463" s="217"/>
      <c r="T463" s="217"/>
      <c r="U463" s="217"/>
      <c r="V463" s="217"/>
      <c r="W463" s="217"/>
      <c r="X463" s="217"/>
      <c r="Y463" s="217"/>
      <c r="Z463" s="217"/>
    </row>
    <row r="464" ht="15.75" customHeight="1" spans="1:26">
      <c r="A464" s="217"/>
      <c r="B464" s="217"/>
      <c r="C464" s="217"/>
      <c r="D464" s="217"/>
      <c r="E464" s="217"/>
      <c r="F464" s="217"/>
      <c r="G464" s="217"/>
      <c r="H464" s="217"/>
      <c r="I464" s="217"/>
      <c r="J464" s="217"/>
      <c r="K464" s="217"/>
      <c r="L464" s="217"/>
      <c r="M464" s="217"/>
      <c r="N464" s="217"/>
      <c r="O464" s="217"/>
      <c r="P464" s="217"/>
      <c r="Q464" s="217"/>
      <c r="R464" s="217"/>
      <c r="S464" s="217"/>
      <c r="T464" s="217"/>
      <c r="U464" s="217"/>
      <c r="V464" s="217"/>
      <c r="W464" s="217"/>
      <c r="X464" s="217"/>
      <c r="Y464" s="217"/>
      <c r="Z464" s="217"/>
    </row>
    <row r="465" ht="15.75" customHeight="1" spans="1:26">
      <c r="A465" s="217"/>
      <c r="B465" s="217"/>
      <c r="C465" s="217"/>
      <c r="D465" s="217"/>
      <c r="E465" s="217"/>
      <c r="F465" s="217"/>
      <c r="G465" s="217"/>
      <c r="H465" s="217"/>
      <c r="I465" s="217"/>
      <c r="J465" s="217"/>
      <c r="K465" s="217"/>
      <c r="L465" s="217"/>
      <c r="M465" s="217"/>
      <c r="N465" s="217"/>
      <c r="O465" s="217"/>
      <c r="P465" s="217"/>
      <c r="Q465" s="217"/>
      <c r="R465" s="217"/>
      <c r="S465" s="217"/>
      <c r="T465" s="217"/>
      <c r="U465" s="217"/>
      <c r="V465" s="217"/>
      <c r="W465" s="217"/>
      <c r="X465" s="217"/>
      <c r="Y465" s="217"/>
      <c r="Z465" s="217"/>
    </row>
    <row r="466" ht="15.75" customHeight="1" spans="1:26">
      <c r="A466" s="217"/>
      <c r="B466" s="217"/>
      <c r="C466" s="217"/>
      <c r="D466" s="217"/>
      <c r="E466" s="217"/>
      <c r="F466" s="217"/>
      <c r="G466" s="217"/>
      <c r="H466" s="217"/>
      <c r="I466" s="217"/>
      <c r="J466" s="217"/>
      <c r="K466" s="217"/>
      <c r="L466" s="217"/>
      <c r="M466" s="217"/>
      <c r="N466" s="217"/>
      <c r="O466" s="217"/>
      <c r="P466" s="217"/>
      <c r="Q466" s="217"/>
      <c r="R466" s="217"/>
      <c r="S466" s="217"/>
      <c r="T466" s="217"/>
      <c r="U466" s="217"/>
      <c r="V466" s="217"/>
      <c r="W466" s="217"/>
      <c r="X466" s="217"/>
      <c r="Y466" s="217"/>
      <c r="Z466" s="217"/>
    </row>
    <row r="467" ht="15.75" customHeight="1" spans="1:26">
      <c r="A467" s="217"/>
      <c r="B467" s="217"/>
      <c r="C467" s="217"/>
      <c r="D467" s="217"/>
      <c r="E467" s="217"/>
      <c r="F467" s="217"/>
      <c r="G467" s="217"/>
      <c r="H467" s="217"/>
      <c r="I467" s="217"/>
      <c r="J467" s="217"/>
      <c r="K467" s="217"/>
      <c r="L467" s="217"/>
      <c r="M467" s="217"/>
      <c r="N467" s="217"/>
      <c r="O467" s="217"/>
      <c r="P467" s="217"/>
      <c r="Q467" s="217"/>
      <c r="R467" s="217"/>
      <c r="S467" s="217"/>
      <c r="T467" s="217"/>
      <c r="U467" s="217"/>
      <c r="V467" s="217"/>
      <c r="W467" s="217"/>
      <c r="X467" s="217"/>
      <c r="Y467" s="217"/>
      <c r="Z467" s="217"/>
    </row>
    <row r="468" ht="15.75" customHeight="1" spans="1:26">
      <c r="A468" s="217"/>
      <c r="B468" s="217"/>
      <c r="C468" s="217"/>
      <c r="D468" s="217"/>
      <c r="E468" s="217"/>
      <c r="F468" s="217"/>
      <c r="G468" s="217"/>
      <c r="H468" s="217"/>
      <c r="I468" s="217"/>
      <c r="J468" s="217"/>
      <c r="K468" s="217"/>
      <c r="L468" s="217"/>
      <c r="M468" s="217"/>
      <c r="N468" s="217"/>
      <c r="O468" s="217"/>
      <c r="P468" s="217"/>
      <c r="Q468" s="217"/>
      <c r="R468" s="217"/>
      <c r="S468" s="217"/>
      <c r="T468" s="217"/>
      <c r="U468" s="217"/>
      <c r="V468" s="217"/>
      <c r="W468" s="217"/>
      <c r="X468" s="217"/>
      <c r="Y468" s="217"/>
      <c r="Z468" s="217"/>
    </row>
    <row r="469" ht="15.75" customHeight="1" spans="1:26">
      <c r="A469" s="217"/>
      <c r="B469" s="217"/>
      <c r="C469" s="217"/>
      <c r="D469" s="217"/>
      <c r="E469" s="217"/>
      <c r="F469" s="217"/>
      <c r="G469" s="217"/>
      <c r="H469" s="217"/>
      <c r="I469" s="217"/>
      <c r="J469" s="217"/>
      <c r="K469" s="217"/>
      <c r="L469" s="217"/>
      <c r="M469" s="217"/>
      <c r="N469" s="217"/>
      <c r="O469" s="217"/>
      <c r="P469" s="217"/>
      <c r="Q469" s="217"/>
      <c r="R469" s="217"/>
      <c r="S469" s="217"/>
      <c r="T469" s="217"/>
      <c r="U469" s="217"/>
      <c r="V469" s="217"/>
      <c r="W469" s="217"/>
      <c r="X469" s="217"/>
      <c r="Y469" s="217"/>
      <c r="Z469" s="217"/>
    </row>
    <row r="470" ht="15.75" customHeight="1" spans="1:26">
      <c r="A470" s="217"/>
      <c r="B470" s="217"/>
      <c r="C470" s="217"/>
      <c r="D470" s="217"/>
      <c r="E470" s="217"/>
      <c r="F470" s="217"/>
      <c r="G470" s="217"/>
      <c r="H470" s="217"/>
      <c r="I470" s="217"/>
      <c r="J470" s="217"/>
      <c r="K470" s="217"/>
      <c r="L470" s="217"/>
      <c r="M470" s="217"/>
      <c r="N470" s="217"/>
      <c r="O470" s="217"/>
      <c r="P470" s="217"/>
      <c r="Q470" s="217"/>
      <c r="R470" s="217"/>
      <c r="S470" s="217"/>
      <c r="T470" s="217"/>
      <c r="U470" s="217"/>
      <c r="V470" s="217"/>
      <c r="W470" s="217"/>
      <c r="X470" s="217"/>
      <c r="Y470" s="217"/>
      <c r="Z470" s="217"/>
    </row>
    <row r="471" ht="15.75" customHeight="1" spans="1:26">
      <c r="A471" s="217"/>
      <c r="B471" s="217"/>
      <c r="C471" s="217"/>
      <c r="D471" s="217"/>
      <c r="E471" s="217"/>
      <c r="F471" s="217"/>
      <c r="G471" s="217"/>
      <c r="H471" s="217"/>
      <c r="I471" s="217"/>
      <c r="J471" s="217"/>
      <c r="K471" s="217"/>
      <c r="L471" s="217"/>
      <c r="M471" s="217"/>
      <c r="N471" s="217"/>
      <c r="O471" s="217"/>
      <c r="P471" s="217"/>
      <c r="Q471" s="217"/>
      <c r="R471" s="217"/>
      <c r="S471" s="217"/>
      <c r="T471" s="217"/>
      <c r="U471" s="217"/>
      <c r="V471" s="217"/>
      <c r="W471" s="217"/>
      <c r="X471" s="217"/>
      <c r="Y471" s="217"/>
      <c r="Z471" s="217"/>
    </row>
    <row r="472" ht="15.75" customHeight="1" spans="1:26">
      <c r="A472" s="217"/>
      <c r="B472" s="217"/>
      <c r="C472" s="217"/>
      <c r="D472" s="217"/>
      <c r="E472" s="217"/>
      <c r="F472" s="217"/>
      <c r="G472" s="217"/>
      <c r="H472" s="217"/>
      <c r="I472" s="217"/>
      <c r="J472" s="217"/>
      <c r="K472" s="217"/>
      <c r="L472" s="217"/>
      <c r="M472" s="217"/>
      <c r="N472" s="217"/>
      <c r="O472" s="217"/>
      <c r="P472" s="217"/>
      <c r="Q472" s="217"/>
      <c r="R472" s="217"/>
      <c r="S472" s="217"/>
      <c r="T472" s="217"/>
      <c r="U472" s="217"/>
      <c r="V472" s="217"/>
      <c r="W472" s="217"/>
      <c r="X472" s="217"/>
      <c r="Y472" s="217"/>
      <c r="Z472" s="217"/>
    </row>
    <row r="473" ht="15.75" customHeight="1" spans="1:26">
      <c r="A473" s="217"/>
      <c r="B473" s="217"/>
      <c r="C473" s="217"/>
      <c r="D473" s="217"/>
      <c r="E473" s="217"/>
      <c r="F473" s="217"/>
      <c r="G473" s="217"/>
      <c r="H473" s="217"/>
      <c r="I473" s="217"/>
      <c r="J473" s="217"/>
      <c r="K473" s="217"/>
      <c r="L473" s="217"/>
      <c r="M473" s="217"/>
      <c r="N473" s="217"/>
      <c r="O473" s="217"/>
      <c r="P473" s="217"/>
      <c r="Q473" s="217"/>
      <c r="R473" s="217"/>
      <c r="S473" s="217"/>
      <c r="T473" s="217"/>
      <c r="U473" s="217"/>
      <c r="V473" s="217"/>
      <c r="W473" s="217"/>
      <c r="X473" s="217"/>
      <c r="Y473" s="217"/>
      <c r="Z473" s="217"/>
    </row>
    <row r="474" ht="15.75" customHeight="1" spans="1:26">
      <c r="A474" s="217"/>
      <c r="B474" s="217"/>
      <c r="C474" s="217"/>
      <c r="D474" s="217"/>
      <c r="E474" s="217"/>
      <c r="F474" s="217"/>
      <c r="G474" s="217"/>
      <c r="H474" s="217"/>
      <c r="I474" s="217"/>
      <c r="J474" s="217"/>
      <c r="K474" s="217"/>
      <c r="L474" s="217"/>
      <c r="M474" s="217"/>
      <c r="N474" s="217"/>
      <c r="O474" s="217"/>
      <c r="P474" s="217"/>
      <c r="Q474" s="217"/>
      <c r="R474" s="217"/>
      <c r="S474" s="217"/>
      <c r="T474" s="217"/>
      <c r="U474" s="217"/>
      <c r="V474" s="217"/>
      <c r="W474" s="217"/>
      <c r="X474" s="217"/>
      <c r="Y474" s="217"/>
      <c r="Z474" s="217"/>
    </row>
    <row r="475" ht="15.75" customHeight="1" spans="1:26">
      <c r="A475" s="217"/>
      <c r="B475" s="217"/>
      <c r="C475" s="217"/>
      <c r="D475" s="217"/>
      <c r="E475" s="217"/>
      <c r="F475" s="217"/>
      <c r="G475" s="217"/>
      <c r="H475" s="217"/>
      <c r="I475" s="217"/>
      <c r="J475" s="217"/>
      <c r="K475" s="217"/>
      <c r="L475" s="217"/>
      <c r="M475" s="217"/>
      <c r="N475" s="217"/>
      <c r="O475" s="217"/>
      <c r="P475" s="217"/>
      <c r="Q475" s="217"/>
      <c r="R475" s="217"/>
      <c r="S475" s="217"/>
      <c r="T475" s="217"/>
      <c r="U475" s="217"/>
      <c r="V475" s="217"/>
      <c r="W475" s="217"/>
      <c r="X475" s="217"/>
      <c r="Y475" s="217"/>
      <c r="Z475" s="217"/>
    </row>
    <row r="476" ht="15.75" customHeight="1" spans="1:26">
      <c r="A476" s="217"/>
      <c r="B476" s="217"/>
      <c r="C476" s="217"/>
      <c r="D476" s="217"/>
      <c r="E476" s="217"/>
      <c r="F476" s="217"/>
      <c r="G476" s="217"/>
      <c r="H476" s="217"/>
      <c r="I476" s="217"/>
      <c r="J476" s="217"/>
      <c r="K476" s="217"/>
      <c r="L476" s="217"/>
      <c r="M476" s="217"/>
      <c r="N476" s="217"/>
      <c r="O476" s="217"/>
      <c r="P476" s="217"/>
      <c r="Q476" s="217"/>
      <c r="R476" s="217"/>
      <c r="S476" s="217"/>
      <c r="T476" s="217"/>
      <c r="U476" s="217"/>
      <c r="V476" s="217"/>
      <c r="W476" s="217"/>
      <c r="X476" s="217"/>
      <c r="Y476" s="217"/>
      <c r="Z476" s="217"/>
    </row>
    <row r="477" ht="15.75" customHeight="1" spans="1:26">
      <c r="A477" s="217"/>
      <c r="B477" s="217"/>
      <c r="C477" s="217"/>
      <c r="D477" s="217"/>
      <c r="E477" s="217"/>
      <c r="F477" s="217"/>
      <c r="G477" s="217"/>
      <c r="H477" s="217"/>
      <c r="I477" s="217"/>
      <c r="J477" s="217"/>
      <c r="K477" s="217"/>
      <c r="L477" s="217"/>
      <c r="M477" s="217"/>
      <c r="N477" s="217"/>
      <c r="O477" s="217"/>
      <c r="P477" s="217"/>
      <c r="Q477" s="217"/>
      <c r="R477" s="217"/>
      <c r="S477" s="217"/>
      <c r="T477" s="217"/>
      <c r="U477" s="217"/>
      <c r="V477" s="217"/>
      <c r="W477" s="217"/>
      <c r="X477" s="217"/>
      <c r="Y477" s="217"/>
      <c r="Z477" s="217"/>
    </row>
    <row r="478" ht="15.75" customHeight="1" spans="1:26">
      <c r="A478" s="217"/>
      <c r="B478" s="217"/>
      <c r="C478" s="217"/>
      <c r="D478" s="217"/>
      <c r="E478" s="217"/>
      <c r="F478" s="217"/>
      <c r="G478" s="217"/>
      <c r="H478" s="217"/>
      <c r="I478" s="217"/>
      <c r="J478" s="217"/>
      <c r="K478" s="217"/>
      <c r="L478" s="217"/>
      <c r="M478" s="217"/>
      <c r="N478" s="217"/>
      <c r="O478" s="217"/>
      <c r="P478" s="217"/>
      <c r="Q478" s="217"/>
      <c r="R478" s="217"/>
      <c r="S478" s="217"/>
      <c r="T478" s="217"/>
      <c r="U478" s="217"/>
      <c r="V478" s="217"/>
      <c r="W478" s="217"/>
      <c r="X478" s="217"/>
      <c r="Y478" s="217"/>
      <c r="Z478" s="217"/>
    </row>
    <row r="479" ht="15.75" customHeight="1" spans="1:26">
      <c r="A479" s="217"/>
      <c r="B479" s="217"/>
      <c r="C479" s="217"/>
      <c r="D479" s="217"/>
      <c r="E479" s="217"/>
      <c r="F479" s="217"/>
      <c r="G479" s="217"/>
      <c r="H479" s="217"/>
      <c r="I479" s="217"/>
      <c r="J479" s="217"/>
      <c r="K479" s="217"/>
      <c r="L479" s="217"/>
      <c r="M479" s="217"/>
      <c r="N479" s="217"/>
      <c r="O479" s="217"/>
      <c r="P479" s="217"/>
      <c r="Q479" s="217"/>
      <c r="R479" s="217"/>
      <c r="S479" s="217"/>
      <c r="T479" s="217"/>
      <c r="U479" s="217"/>
      <c r="V479" s="217"/>
      <c r="W479" s="217"/>
      <c r="X479" s="217"/>
      <c r="Y479" s="217"/>
      <c r="Z479" s="217"/>
    </row>
    <row r="480" ht="15.75" customHeight="1" spans="1:26">
      <c r="A480" s="217"/>
      <c r="B480" s="217"/>
      <c r="C480" s="217"/>
      <c r="D480" s="217"/>
      <c r="E480" s="217"/>
      <c r="F480" s="217"/>
      <c r="G480" s="217"/>
      <c r="H480" s="217"/>
      <c r="I480" s="217"/>
      <c r="J480" s="217"/>
      <c r="K480" s="217"/>
      <c r="L480" s="217"/>
      <c r="M480" s="217"/>
      <c r="N480" s="217"/>
      <c r="O480" s="217"/>
      <c r="P480" s="217"/>
      <c r="Q480" s="217"/>
      <c r="R480" s="217"/>
      <c r="S480" s="217"/>
      <c r="T480" s="217"/>
      <c r="U480" s="217"/>
      <c r="V480" s="217"/>
      <c r="W480" s="217"/>
      <c r="X480" s="217"/>
      <c r="Y480" s="217"/>
      <c r="Z480" s="217"/>
    </row>
    <row r="481" ht="15.75" customHeight="1" spans="1:26">
      <c r="A481" s="217"/>
      <c r="B481" s="217"/>
      <c r="C481" s="217"/>
      <c r="D481" s="217"/>
      <c r="E481" s="217"/>
      <c r="F481" s="217"/>
      <c r="G481" s="217"/>
      <c r="H481" s="217"/>
      <c r="I481" s="217"/>
      <c r="J481" s="217"/>
      <c r="K481" s="217"/>
      <c r="L481" s="217"/>
      <c r="M481" s="217"/>
      <c r="N481" s="217"/>
      <c r="O481" s="217"/>
      <c r="P481" s="217"/>
      <c r="Q481" s="217"/>
      <c r="R481" s="217"/>
      <c r="S481" s="217"/>
      <c r="T481" s="217"/>
      <c r="U481" s="217"/>
      <c r="V481" s="217"/>
      <c r="W481" s="217"/>
      <c r="X481" s="217"/>
      <c r="Y481" s="217"/>
      <c r="Z481" s="217"/>
    </row>
    <row r="482" ht="15.75" customHeight="1" spans="1:26">
      <c r="A482" s="217"/>
      <c r="B482" s="217"/>
      <c r="C482" s="217"/>
      <c r="D482" s="217"/>
      <c r="E482" s="217"/>
      <c r="F482" s="217"/>
      <c r="G482" s="217"/>
      <c r="H482" s="217"/>
      <c r="I482" s="217"/>
      <c r="J482" s="217"/>
      <c r="K482" s="217"/>
      <c r="L482" s="217"/>
      <c r="M482" s="217"/>
      <c r="N482" s="217"/>
      <c r="O482" s="217"/>
      <c r="P482" s="217"/>
      <c r="Q482" s="217"/>
      <c r="R482" s="217"/>
      <c r="S482" s="217"/>
      <c r="T482" s="217"/>
      <c r="U482" s="217"/>
      <c r="V482" s="217"/>
      <c r="W482" s="217"/>
      <c r="X482" s="217"/>
      <c r="Y482" s="217"/>
      <c r="Z482" s="217"/>
    </row>
    <row r="483" ht="15.75" customHeight="1" spans="1:26">
      <c r="A483" s="217"/>
      <c r="B483" s="217"/>
      <c r="C483" s="217"/>
      <c r="D483" s="217"/>
      <c r="E483" s="217"/>
      <c r="F483" s="217"/>
      <c r="G483" s="217"/>
      <c r="H483" s="217"/>
      <c r="I483" s="217"/>
      <c r="J483" s="217"/>
      <c r="K483" s="217"/>
      <c r="L483" s="217"/>
      <c r="M483" s="217"/>
      <c r="N483" s="217"/>
      <c r="O483" s="217"/>
      <c r="P483" s="217"/>
      <c r="Q483" s="217"/>
      <c r="R483" s="217"/>
      <c r="S483" s="217"/>
      <c r="T483" s="217"/>
      <c r="U483" s="217"/>
      <c r="V483" s="217"/>
      <c r="W483" s="217"/>
      <c r="X483" s="217"/>
      <c r="Y483" s="217"/>
      <c r="Z483" s="217"/>
    </row>
    <row r="484" ht="15.75" customHeight="1" spans="1:26">
      <c r="A484" s="217"/>
      <c r="B484" s="217"/>
      <c r="C484" s="217"/>
      <c r="D484" s="217"/>
      <c r="E484" s="217"/>
      <c r="F484" s="217"/>
      <c r="G484" s="217"/>
      <c r="H484" s="217"/>
      <c r="I484" s="217"/>
      <c r="J484" s="217"/>
      <c r="K484" s="217"/>
      <c r="L484" s="217"/>
      <c r="M484" s="217"/>
      <c r="N484" s="217"/>
      <c r="O484" s="217"/>
      <c r="P484" s="217"/>
      <c r="Q484" s="217"/>
      <c r="R484" s="217"/>
      <c r="S484" s="217"/>
      <c r="T484" s="217"/>
      <c r="U484" s="217"/>
      <c r="V484" s="217"/>
      <c r="W484" s="217"/>
      <c r="X484" s="217"/>
      <c r="Y484" s="217"/>
      <c r="Z484" s="217"/>
    </row>
    <row r="485" ht="15.75" customHeight="1" spans="1:26">
      <c r="A485" s="217"/>
      <c r="B485" s="217"/>
      <c r="C485" s="217"/>
      <c r="D485" s="217"/>
      <c r="E485" s="217"/>
      <c r="F485" s="217"/>
      <c r="G485" s="217"/>
      <c r="H485" s="217"/>
      <c r="I485" s="217"/>
      <c r="J485" s="217"/>
      <c r="K485" s="217"/>
      <c r="L485" s="217"/>
      <c r="M485" s="217"/>
      <c r="N485" s="217"/>
      <c r="O485" s="217"/>
      <c r="P485" s="217"/>
      <c r="Q485" s="217"/>
      <c r="R485" s="217"/>
      <c r="S485" s="217"/>
      <c r="T485" s="217"/>
      <c r="U485" s="217"/>
      <c r="V485" s="217"/>
      <c r="W485" s="217"/>
      <c r="X485" s="217"/>
      <c r="Y485" s="217"/>
      <c r="Z485" s="217"/>
    </row>
    <row r="486" ht="15.75" customHeight="1" spans="1:26">
      <c r="A486" s="217"/>
      <c r="B486" s="217"/>
      <c r="C486" s="217"/>
      <c r="D486" s="217"/>
      <c r="E486" s="217"/>
      <c r="F486" s="217"/>
      <c r="G486" s="217"/>
      <c r="H486" s="217"/>
      <c r="I486" s="217"/>
      <c r="J486" s="217"/>
      <c r="K486" s="217"/>
      <c r="L486" s="217"/>
      <c r="M486" s="217"/>
      <c r="N486" s="217"/>
      <c r="O486" s="217"/>
      <c r="P486" s="217"/>
      <c r="Q486" s="217"/>
      <c r="R486" s="217"/>
      <c r="S486" s="217"/>
      <c r="T486" s="217"/>
      <c r="U486" s="217"/>
      <c r="V486" s="217"/>
      <c r="W486" s="217"/>
      <c r="X486" s="217"/>
      <c r="Y486" s="217"/>
      <c r="Z486" s="217"/>
    </row>
    <row r="487" ht="15.75" customHeight="1" spans="1:26">
      <c r="A487" s="217"/>
      <c r="B487" s="217"/>
      <c r="C487" s="217"/>
      <c r="D487" s="217"/>
      <c r="E487" s="217"/>
      <c r="F487" s="217"/>
      <c r="G487" s="217"/>
      <c r="H487" s="217"/>
      <c r="I487" s="217"/>
      <c r="J487" s="217"/>
      <c r="K487" s="217"/>
      <c r="L487" s="217"/>
      <c r="M487" s="217"/>
      <c r="N487" s="217"/>
      <c r="O487" s="217"/>
      <c r="P487" s="217"/>
      <c r="Q487" s="217"/>
      <c r="R487" s="217"/>
      <c r="S487" s="217"/>
      <c r="T487" s="217"/>
      <c r="U487" s="217"/>
      <c r="V487" s="217"/>
      <c r="W487" s="217"/>
      <c r="X487" s="217"/>
      <c r="Y487" s="217"/>
      <c r="Z487" s="217"/>
    </row>
    <row r="488" ht="15.75" customHeight="1" spans="1:26">
      <c r="A488" s="217"/>
      <c r="B488" s="217"/>
      <c r="C488" s="217"/>
      <c r="D488" s="217"/>
      <c r="E488" s="217"/>
      <c r="F488" s="217"/>
      <c r="G488" s="217"/>
      <c r="H488" s="217"/>
      <c r="I488" s="217"/>
      <c r="J488" s="217"/>
      <c r="K488" s="217"/>
      <c r="L488" s="217"/>
      <c r="M488" s="217"/>
      <c r="N488" s="217"/>
      <c r="O488" s="217"/>
      <c r="P488" s="217"/>
      <c r="Q488" s="217"/>
      <c r="R488" s="217"/>
      <c r="S488" s="217"/>
      <c r="T488" s="217"/>
      <c r="U488" s="217"/>
      <c r="V488" s="217"/>
      <c r="W488" s="217"/>
      <c r="X488" s="217"/>
      <c r="Y488" s="217"/>
      <c r="Z488" s="217"/>
    </row>
    <row r="489" ht="15.75" customHeight="1" spans="1:26">
      <c r="A489" s="217"/>
      <c r="B489" s="217"/>
      <c r="C489" s="217"/>
      <c r="D489" s="217"/>
      <c r="E489" s="217"/>
      <c r="F489" s="217"/>
      <c r="G489" s="217"/>
      <c r="H489" s="217"/>
      <c r="I489" s="217"/>
      <c r="J489" s="217"/>
      <c r="K489" s="217"/>
      <c r="L489" s="217"/>
      <c r="M489" s="217"/>
      <c r="N489" s="217"/>
      <c r="O489" s="217"/>
      <c r="P489" s="217"/>
      <c r="Q489" s="217"/>
      <c r="R489" s="217"/>
      <c r="S489" s="217"/>
      <c r="T489" s="217"/>
      <c r="U489" s="217"/>
      <c r="V489" s="217"/>
      <c r="W489" s="217"/>
      <c r="X489" s="217"/>
      <c r="Y489" s="217"/>
      <c r="Z489" s="217"/>
    </row>
    <row r="490" ht="15.75" customHeight="1" spans="1:26">
      <c r="A490" s="217"/>
      <c r="B490" s="217"/>
      <c r="C490" s="217"/>
      <c r="D490" s="217"/>
      <c r="E490" s="217"/>
      <c r="F490" s="217"/>
      <c r="G490" s="217"/>
      <c r="H490" s="217"/>
      <c r="I490" s="217"/>
      <c r="J490" s="217"/>
      <c r="K490" s="217"/>
      <c r="L490" s="217"/>
      <c r="M490" s="217"/>
      <c r="N490" s="217"/>
      <c r="O490" s="217"/>
      <c r="P490" s="217"/>
      <c r="Q490" s="217"/>
      <c r="R490" s="217"/>
      <c r="S490" s="217"/>
      <c r="T490" s="217"/>
      <c r="U490" s="217"/>
      <c r="V490" s="217"/>
      <c r="W490" s="217"/>
      <c r="X490" s="217"/>
      <c r="Y490" s="217"/>
      <c r="Z490" s="217"/>
    </row>
    <row r="491" ht="15.75" customHeight="1" spans="1:26">
      <c r="A491" s="217"/>
      <c r="B491" s="217"/>
      <c r="C491" s="217"/>
      <c r="D491" s="217"/>
      <c r="E491" s="217"/>
      <c r="F491" s="217"/>
      <c r="G491" s="217"/>
      <c r="H491" s="217"/>
      <c r="I491" s="217"/>
      <c r="J491" s="217"/>
      <c r="K491" s="217"/>
      <c r="L491" s="217"/>
      <c r="M491" s="217"/>
      <c r="N491" s="217"/>
      <c r="O491" s="217"/>
      <c r="P491" s="217"/>
      <c r="Q491" s="217"/>
      <c r="R491" s="217"/>
      <c r="S491" s="217"/>
      <c r="T491" s="217"/>
      <c r="U491" s="217"/>
      <c r="V491" s="217"/>
      <c r="W491" s="217"/>
      <c r="X491" s="217"/>
      <c r="Y491" s="217"/>
      <c r="Z491" s="217"/>
    </row>
    <row r="492" ht="15.75" customHeight="1" spans="1:26">
      <c r="A492" s="217"/>
      <c r="B492" s="217"/>
      <c r="C492" s="217"/>
      <c r="D492" s="217"/>
      <c r="E492" s="217"/>
      <c r="F492" s="217"/>
      <c r="G492" s="217"/>
      <c r="H492" s="217"/>
      <c r="I492" s="217"/>
      <c r="J492" s="217"/>
      <c r="K492" s="217"/>
      <c r="L492" s="217"/>
      <c r="M492" s="217"/>
      <c r="N492" s="217"/>
      <c r="O492" s="217"/>
      <c r="P492" s="217"/>
      <c r="Q492" s="217"/>
      <c r="R492" s="217"/>
      <c r="S492" s="217"/>
      <c r="T492" s="217"/>
      <c r="U492" s="217"/>
      <c r="V492" s="217"/>
      <c r="W492" s="217"/>
      <c r="X492" s="217"/>
      <c r="Y492" s="217"/>
      <c r="Z492" s="217"/>
    </row>
    <row r="493" ht="15.75" customHeight="1" spans="1:26">
      <c r="A493" s="217"/>
      <c r="B493" s="217"/>
      <c r="C493" s="217"/>
      <c r="D493" s="217"/>
      <c r="E493" s="217"/>
      <c r="F493" s="217"/>
      <c r="G493" s="217"/>
      <c r="H493" s="217"/>
      <c r="I493" s="217"/>
      <c r="J493" s="217"/>
      <c r="K493" s="217"/>
      <c r="L493" s="217"/>
      <c r="M493" s="217"/>
      <c r="N493" s="217"/>
      <c r="O493" s="217"/>
      <c r="P493" s="217"/>
      <c r="Q493" s="217"/>
      <c r="R493" s="217"/>
      <c r="S493" s="217"/>
      <c r="T493" s="217"/>
      <c r="U493" s="217"/>
      <c r="V493" s="217"/>
      <c r="W493" s="217"/>
      <c r="X493" s="217"/>
      <c r="Y493" s="217"/>
      <c r="Z493" s="217"/>
    </row>
    <row r="494" ht="15.75" customHeight="1" spans="1:26">
      <c r="A494" s="217"/>
      <c r="B494" s="217"/>
      <c r="C494" s="217"/>
      <c r="D494" s="217"/>
      <c r="E494" s="217"/>
      <c r="F494" s="217"/>
      <c r="G494" s="217"/>
      <c r="H494" s="217"/>
      <c r="I494" s="217"/>
      <c r="J494" s="217"/>
      <c r="K494" s="217"/>
      <c r="L494" s="217"/>
      <c r="M494" s="217"/>
      <c r="N494" s="217"/>
      <c r="O494" s="217"/>
      <c r="P494" s="217"/>
      <c r="Q494" s="217"/>
      <c r="R494" s="217"/>
      <c r="S494" s="217"/>
      <c r="T494" s="217"/>
      <c r="U494" s="217"/>
      <c r="V494" s="217"/>
      <c r="W494" s="217"/>
      <c r="X494" s="217"/>
      <c r="Y494" s="217"/>
      <c r="Z494" s="217"/>
    </row>
    <row r="495" ht="15.75" customHeight="1" spans="1:26">
      <c r="A495" s="217"/>
      <c r="B495" s="217"/>
      <c r="C495" s="217"/>
      <c r="D495" s="217"/>
      <c r="E495" s="217"/>
      <c r="F495" s="217"/>
      <c r="G495" s="217"/>
      <c r="H495" s="217"/>
      <c r="I495" s="217"/>
      <c r="J495" s="217"/>
      <c r="K495" s="217"/>
      <c r="L495" s="217"/>
      <c r="M495" s="217"/>
      <c r="N495" s="217"/>
      <c r="O495" s="217"/>
      <c r="P495" s="217"/>
      <c r="Q495" s="217"/>
      <c r="R495" s="217"/>
      <c r="S495" s="217"/>
      <c r="T495" s="217"/>
      <c r="U495" s="217"/>
      <c r="V495" s="217"/>
      <c r="W495" s="217"/>
      <c r="X495" s="217"/>
      <c r="Y495" s="217"/>
      <c r="Z495" s="217"/>
    </row>
    <row r="496" ht="15.75" customHeight="1" spans="1:26">
      <c r="A496" s="217"/>
      <c r="B496" s="217"/>
      <c r="C496" s="217"/>
      <c r="D496" s="217"/>
      <c r="E496" s="217"/>
      <c r="F496" s="217"/>
      <c r="G496" s="217"/>
      <c r="H496" s="217"/>
      <c r="I496" s="217"/>
      <c r="J496" s="217"/>
      <c r="K496" s="217"/>
      <c r="L496" s="217"/>
      <c r="M496" s="217"/>
      <c r="N496" s="217"/>
      <c r="O496" s="217"/>
      <c r="P496" s="217"/>
      <c r="Q496" s="217"/>
      <c r="R496" s="217"/>
      <c r="S496" s="217"/>
      <c r="T496" s="217"/>
      <c r="U496" s="217"/>
      <c r="V496" s="217"/>
      <c r="W496" s="217"/>
      <c r="X496" s="217"/>
      <c r="Y496" s="217"/>
      <c r="Z496" s="217"/>
    </row>
    <row r="497" ht="15.75" customHeight="1" spans="1:26">
      <c r="A497" s="217"/>
      <c r="B497" s="217"/>
      <c r="C497" s="217"/>
      <c r="D497" s="217"/>
      <c r="E497" s="217"/>
      <c r="F497" s="217"/>
      <c r="G497" s="217"/>
      <c r="H497" s="217"/>
      <c r="I497" s="217"/>
      <c r="J497" s="217"/>
      <c r="K497" s="217"/>
      <c r="L497" s="217"/>
      <c r="M497" s="217"/>
      <c r="N497" s="217"/>
      <c r="O497" s="217"/>
      <c r="P497" s="217"/>
      <c r="Q497" s="217"/>
      <c r="R497" s="217"/>
      <c r="S497" s="217"/>
      <c r="T497" s="217"/>
      <c r="U497" s="217"/>
      <c r="V497" s="217"/>
      <c r="W497" s="217"/>
      <c r="X497" s="217"/>
      <c r="Y497" s="217"/>
      <c r="Z497" s="217"/>
    </row>
    <row r="498" ht="15.75" customHeight="1" spans="1:26">
      <c r="A498" s="217"/>
      <c r="B498" s="217"/>
      <c r="C498" s="217"/>
      <c r="D498" s="217"/>
      <c r="E498" s="217"/>
      <c r="F498" s="217"/>
      <c r="G498" s="217"/>
      <c r="H498" s="217"/>
      <c r="I498" s="217"/>
      <c r="J498" s="217"/>
      <c r="K498" s="217"/>
      <c r="L498" s="217"/>
      <c r="M498" s="217"/>
      <c r="N498" s="217"/>
      <c r="O498" s="217"/>
      <c r="P498" s="217"/>
      <c r="Q498" s="217"/>
      <c r="R498" s="217"/>
      <c r="S498" s="217"/>
      <c r="T498" s="217"/>
      <c r="U498" s="217"/>
      <c r="V498" s="217"/>
      <c r="W498" s="217"/>
      <c r="X498" s="217"/>
      <c r="Y498" s="217"/>
      <c r="Z498" s="217"/>
    </row>
    <row r="499" ht="15.75" customHeight="1" spans="1:26">
      <c r="A499" s="217"/>
      <c r="B499" s="217"/>
      <c r="C499" s="217"/>
      <c r="D499" s="217"/>
      <c r="E499" s="217"/>
      <c r="F499" s="217"/>
      <c r="G499" s="217"/>
      <c r="H499" s="217"/>
      <c r="I499" s="217"/>
      <c r="J499" s="217"/>
      <c r="K499" s="217"/>
      <c r="L499" s="217"/>
      <c r="M499" s="217"/>
      <c r="N499" s="217"/>
      <c r="O499" s="217"/>
      <c r="P499" s="217"/>
      <c r="Q499" s="217"/>
      <c r="R499" s="217"/>
      <c r="S499" s="217"/>
      <c r="T499" s="217"/>
      <c r="U499" s="217"/>
      <c r="V499" s="217"/>
      <c r="W499" s="217"/>
      <c r="X499" s="217"/>
      <c r="Y499" s="217"/>
      <c r="Z499" s="217"/>
    </row>
    <row r="500" ht="15.75" customHeight="1" spans="1:26">
      <c r="A500" s="217"/>
      <c r="B500" s="217"/>
      <c r="C500" s="217"/>
      <c r="D500" s="217"/>
      <c r="E500" s="217"/>
      <c r="F500" s="217"/>
      <c r="G500" s="217"/>
      <c r="H500" s="217"/>
      <c r="I500" s="217"/>
      <c r="J500" s="217"/>
      <c r="K500" s="217"/>
      <c r="L500" s="217"/>
      <c r="M500" s="217"/>
      <c r="N500" s="217"/>
      <c r="O500" s="217"/>
      <c r="P500" s="217"/>
      <c r="Q500" s="217"/>
      <c r="R500" s="217"/>
      <c r="S500" s="217"/>
      <c r="T500" s="217"/>
      <c r="U500" s="217"/>
      <c r="V500" s="217"/>
      <c r="W500" s="217"/>
      <c r="X500" s="217"/>
      <c r="Y500" s="217"/>
      <c r="Z500" s="217"/>
    </row>
    <row r="501" ht="15.75" customHeight="1" spans="1:26">
      <c r="A501" s="217"/>
      <c r="B501" s="217"/>
      <c r="C501" s="217"/>
      <c r="D501" s="217"/>
      <c r="E501" s="217"/>
      <c r="F501" s="217"/>
      <c r="G501" s="217"/>
      <c r="H501" s="217"/>
      <c r="I501" s="217"/>
      <c r="J501" s="217"/>
      <c r="K501" s="217"/>
      <c r="L501" s="217"/>
      <c r="M501" s="217"/>
      <c r="N501" s="217"/>
      <c r="O501" s="217"/>
      <c r="P501" s="217"/>
      <c r="Q501" s="217"/>
      <c r="R501" s="217"/>
      <c r="S501" s="217"/>
      <c r="T501" s="217"/>
      <c r="U501" s="217"/>
      <c r="V501" s="217"/>
      <c r="W501" s="217"/>
      <c r="X501" s="217"/>
      <c r="Y501" s="217"/>
      <c r="Z501" s="217"/>
    </row>
    <row r="502" ht="15.75" customHeight="1" spans="1:26">
      <c r="A502" s="217"/>
      <c r="B502" s="217"/>
      <c r="C502" s="217"/>
      <c r="D502" s="217"/>
      <c r="E502" s="217"/>
      <c r="F502" s="217"/>
      <c r="G502" s="217"/>
      <c r="H502" s="217"/>
      <c r="I502" s="217"/>
      <c r="J502" s="217"/>
      <c r="K502" s="217"/>
      <c r="L502" s="217"/>
      <c r="M502" s="217"/>
      <c r="N502" s="217"/>
      <c r="O502" s="217"/>
      <c r="P502" s="217"/>
      <c r="Q502" s="217"/>
      <c r="R502" s="217"/>
      <c r="S502" s="217"/>
      <c r="T502" s="217"/>
      <c r="U502" s="217"/>
      <c r="V502" s="217"/>
      <c r="W502" s="217"/>
      <c r="X502" s="217"/>
      <c r="Y502" s="217"/>
      <c r="Z502" s="217"/>
    </row>
    <row r="503" ht="15.75" customHeight="1" spans="1:26">
      <c r="A503" s="217"/>
      <c r="B503" s="217"/>
      <c r="C503" s="217"/>
      <c r="D503" s="217"/>
      <c r="E503" s="217"/>
      <c r="F503" s="217"/>
      <c r="G503" s="217"/>
      <c r="H503" s="217"/>
      <c r="I503" s="217"/>
      <c r="J503" s="217"/>
      <c r="K503" s="217"/>
      <c r="L503" s="217"/>
      <c r="M503" s="217"/>
      <c r="N503" s="217"/>
      <c r="O503" s="217"/>
      <c r="P503" s="217"/>
      <c r="Q503" s="217"/>
      <c r="R503" s="217"/>
      <c r="S503" s="217"/>
      <c r="T503" s="217"/>
      <c r="U503" s="217"/>
      <c r="V503" s="217"/>
      <c r="W503" s="217"/>
      <c r="X503" s="217"/>
      <c r="Y503" s="217"/>
      <c r="Z503" s="217"/>
    </row>
    <row r="504" ht="15.75" customHeight="1" spans="1:26">
      <c r="A504" s="217"/>
      <c r="B504" s="217"/>
      <c r="C504" s="217"/>
      <c r="D504" s="217"/>
      <c r="E504" s="217"/>
      <c r="F504" s="217"/>
      <c r="G504" s="217"/>
      <c r="H504" s="217"/>
      <c r="I504" s="217"/>
      <c r="J504" s="217"/>
      <c r="K504" s="217"/>
      <c r="L504" s="217"/>
      <c r="M504" s="217"/>
      <c r="N504" s="217"/>
      <c r="O504" s="217"/>
      <c r="P504" s="217"/>
      <c r="Q504" s="217"/>
      <c r="R504" s="217"/>
      <c r="S504" s="217"/>
      <c r="T504" s="217"/>
      <c r="U504" s="217"/>
      <c r="V504" s="217"/>
      <c r="W504" s="217"/>
      <c r="X504" s="217"/>
      <c r="Y504" s="217"/>
      <c r="Z504" s="217"/>
    </row>
    <row r="505" ht="15.75" customHeight="1" spans="1:26">
      <c r="A505" s="217"/>
      <c r="B505" s="217"/>
      <c r="C505" s="217"/>
      <c r="D505" s="217"/>
      <c r="E505" s="217"/>
      <c r="F505" s="217"/>
      <c r="G505" s="217"/>
      <c r="H505" s="217"/>
      <c r="I505" s="217"/>
      <c r="J505" s="217"/>
      <c r="K505" s="217"/>
      <c r="L505" s="217"/>
      <c r="M505" s="217"/>
      <c r="N505" s="217"/>
      <c r="O505" s="217"/>
      <c r="P505" s="217"/>
      <c r="Q505" s="217"/>
      <c r="R505" s="217"/>
      <c r="S505" s="217"/>
      <c r="T505" s="217"/>
      <c r="U505" s="217"/>
      <c r="V505" s="217"/>
      <c r="W505" s="217"/>
      <c r="X505" s="217"/>
      <c r="Y505" s="217"/>
      <c r="Z505" s="217"/>
    </row>
    <row r="506" ht="15.75" customHeight="1" spans="1:26">
      <c r="A506" s="217"/>
      <c r="B506" s="217"/>
      <c r="C506" s="217"/>
      <c r="D506" s="217"/>
      <c r="E506" s="217"/>
      <c r="F506" s="217"/>
      <c r="G506" s="217"/>
      <c r="H506" s="217"/>
      <c r="I506" s="217"/>
      <c r="J506" s="217"/>
      <c r="K506" s="217"/>
      <c r="L506" s="217"/>
      <c r="M506" s="217"/>
      <c r="N506" s="217"/>
      <c r="O506" s="217"/>
      <c r="P506" s="217"/>
      <c r="Q506" s="217"/>
      <c r="R506" s="217"/>
      <c r="S506" s="217"/>
      <c r="T506" s="217"/>
      <c r="U506" s="217"/>
      <c r="V506" s="217"/>
      <c r="W506" s="217"/>
      <c r="X506" s="217"/>
      <c r="Y506" s="217"/>
      <c r="Z506" s="217"/>
    </row>
    <row r="507" ht="15.75" customHeight="1" spans="1:26">
      <c r="A507" s="217"/>
      <c r="B507" s="217"/>
      <c r="C507" s="217"/>
      <c r="D507" s="217"/>
      <c r="E507" s="217"/>
      <c r="F507" s="217"/>
      <c r="G507" s="217"/>
      <c r="H507" s="217"/>
      <c r="I507" s="217"/>
      <c r="J507" s="217"/>
      <c r="K507" s="217"/>
      <c r="L507" s="217"/>
      <c r="M507" s="217"/>
      <c r="N507" s="217"/>
      <c r="O507" s="217"/>
      <c r="P507" s="217"/>
      <c r="Q507" s="217"/>
      <c r="R507" s="217"/>
      <c r="S507" s="217"/>
      <c r="T507" s="217"/>
      <c r="U507" s="217"/>
      <c r="V507" s="217"/>
      <c r="W507" s="217"/>
      <c r="X507" s="217"/>
      <c r="Y507" s="217"/>
      <c r="Z507" s="217"/>
    </row>
    <row r="508" ht="15.75" customHeight="1" spans="1:26">
      <c r="A508" s="217"/>
      <c r="B508" s="217"/>
      <c r="C508" s="217"/>
      <c r="D508" s="217"/>
      <c r="E508" s="217"/>
      <c r="F508" s="217"/>
      <c r="G508" s="217"/>
      <c r="H508" s="217"/>
      <c r="I508" s="217"/>
      <c r="J508" s="217"/>
      <c r="K508" s="217"/>
      <c r="L508" s="217"/>
      <c r="M508" s="217"/>
      <c r="N508" s="217"/>
      <c r="O508" s="217"/>
      <c r="P508" s="217"/>
      <c r="Q508" s="217"/>
      <c r="R508" s="217"/>
      <c r="S508" s="217"/>
      <c r="T508" s="217"/>
      <c r="U508" s="217"/>
      <c r="V508" s="217"/>
      <c r="W508" s="217"/>
      <c r="X508" s="217"/>
      <c r="Y508" s="217"/>
      <c r="Z508" s="217"/>
    </row>
    <row r="509" ht="15.75" customHeight="1" spans="1:26">
      <c r="A509" s="217"/>
      <c r="B509" s="217"/>
      <c r="C509" s="217"/>
      <c r="D509" s="217"/>
      <c r="E509" s="217"/>
      <c r="F509" s="217"/>
      <c r="G509" s="217"/>
      <c r="H509" s="217"/>
      <c r="I509" s="217"/>
      <c r="J509" s="217"/>
      <c r="K509" s="217"/>
      <c r="L509" s="217"/>
      <c r="M509" s="217"/>
      <c r="N509" s="217"/>
      <c r="O509" s="217"/>
      <c r="P509" s="217"/>
      <c r="Q509" s="217"/>
      <c r="R509" s="217"/>
      <c r="S509" s="217"/>
      <c r="T509" s="217"/>
      <c r="U509" s="217"/>
      <c r="V509" s="217"/>
      <c r="W509" s="217"/>
      <c r="X509" s="217"/>
      <c r="Y509" s="217"/>
      <c r="Z509" s="217"/>
    </row>
    <row r="510" ht="15.75" customHeight="1" spans="1:26">
      <c r="A510" s="217"/>
      <c r="B510" s="217"/>
      <c r="C510" s="217"/>
      <c r="D510" s="217"/>
      <c r="E510" s="217"/>
      <c r="F510" s="217"/>
      <c r="G510" s="217"/>
      <c r="H510" s="217"/>
      <c r="I510" s="217"/>
      <c r="J510" s="217"/>
      <c r="K510" s="217"/>
      <c r="L510" s="217"/>
      <c r="M510" s="217"/>
      <c r="N510" s="217"/>
      <c r="O510" s="217"/>
      <c r="P510" s="217"/>
      <c r="Q510" s="217"/>
      <c r="R510" s="217"/>
      <c r="S510" s="217"/>
      <c r="T510" s="217"/>
      <c r="U510" s="217"/>
      <c r="V510" s="217"/>
      <c r="W510" s="217"/>
      <c r="X510" s="217"/>
      <c r="Y510" s="217"/>
      <c r="Z510" s="217"/>
    </row>
    <row r="511" ht="15.75" customHeight="1" spans="1:26">
      <c r="A511" s="217"/>
      <c r="B511" s="217"/>
      <c r="C511" s="217"/>
      <c r="D511" s="217"/>
      <c r="E511" s="217"/>
      <c r="F511" s="217"/>
      <c r="G511" s="217"/>
      <c r="H511" s="217"/>
      <c r="I511" s="217"/>
      <c r="J511" s="217"/>
      <c r="K511" s="217"/>
      <c r="L511" s="217"/>
      <c r="M511" s="217"/>
      <c r="N511" s="217"/>
      <c r="O511" s="217"/>
      <c r="P511" s="217"/>
      <c r="Q511" s="217"/>
      <c r="R511" s="217"/>
      <c r="S511" s="217"/>
      <c r="T511" s="217"/>
      <c r="U511" s="217"/>
      <c r="V511" s="217"/>
      <c r="W511" s="217"/>
      <c r="X511" s="217"/>
      <c r="Y511" s="217"/>
      <c r="Z511" s="217"/>
    </row>
    <row r="512" ht="15.75" customHeight="1" spans="1:26">
      <c r="A512" s="217"/>
      <c r="B512" s="217"/>
      <c r="C512" s="217"/>
      <c r="D512" s="217"/>
      <c r="E512" s="217"/>
      <c r="F512" s="217"/>
      <c r="G512" s="217"/>
      <c r="H512" s="217"/>
      <c r="I512" s="217"/>
      <c r="J512" s="217"/>
      <c r="K512" s="217"/>
      <c r="L512" s="217"/>
      <c r="M512" s="217"/>
      <c r="N512" s="217"/>
      <c r="O512" s="217"/>
      <c r="P512" s="217"/>
      <c r="Q512" s="217"/>
      <c r="R512" s="217"/>
      <c r="S512" s="217"/>
      <c r="T512" s="217"/>
      <c r="U512" s="217"/>
      <c r="V512" s="217"/>
      <c r="W512" s="217"/>
      <c r="X512" s="217"/>
      <c r="Y512" s="217"/>
      <c r="Z512" s="217"/>
    </row>
    <row r="513" ht="15.75" customHeight="1" spans="1:26">
      <c r="A513" s="217"/>
      <c r="B513" s="217"/>
      <c r="C513" s="217"/>
      <c r="D513" s="217"/>
      <c r="E513" s="217"/>
      <c r="F513" s="217"/>
      <c r="G513" s="217"/>
      <c r="H513" s="217"/>
      <c r="I513" s="217"/>
      <c r="J513" s="217"/>
      <c r="K513" s="217"/>
      <c r="L513" s="217"/>
      <c r="M513" s="217"/>
      <c r="N513" s="217"/>
      <c r="O513" s="217"/>
      <c r="P513" s="217"/>
      <c r="Q513" s="217"/>
      <c r="R513" s="217"/>
      <c r="S513" s="217"/>
      <c r="T513" s="217"/>
      <c r="U513" s="217"/>
      <c r="V513" s="217"/>
      <c r="W513" s="217"/>
      <c r="X513" s="217"/>
      <c r="Y513" s="217"/>
      <c r="Z513" s="217"/>
    </row>
    <row r="514" ht="15.75" customHeight="1" spans="1:26">
      <c r="A514" s="217"/>
      <c r="B514" s="217"/>
      <c r="C514" s="217"/>
      <c r="D514" s="217"/>
      <c r="E514" s="217"/>
      <c r="F514" s="217"/>
      <c r="G514" s="217"/>
      <c r="H514" s="217"/>
      <c r="I514" s="217"/>
      <c r="J514" s="217"/>
      <c r="K514" s="217"/>
      <c r="L514" s="217"/>
      <c r="M514" s="217"/>
      <c r="N514" s="217"/>
      <c r="O514" s="217"/>
      <c r="P514" s="217"/>
      <c r="Q514" s="217"/>
      <c r="R514" s="217"/>
      <c r="S514" s="217"/>
      <c r="T514" s="217"/>
      <c r="U514" s="217"/>
      <c r="V514" s="217"/>
      <c r="W514" s="217"/>
      <c r="X514" s="217"/>
      <c r="Y514" s="217"/>
      <c r="Z514" s="217"/>
    </row>
    <row r="515" ht="15.75" customHeight="1" spans="1:26">
      <c r="A515" s="217"/>
      <c r="B515" s="217"/>
      <c r="C515" s="217"/>
      <c r="D515" s="217"/>
      <c r="E515" s="217"/>
      <c r="F515" s="217"/>
      <c r="G515" s="217"/>
      <c r="H515" s="217"/>
      <c r="I515" s="217"/>
      <c r="J515" s="217"/>
      <c r="K515" s="217"/>
      <c r="L515" s="217"/>
      <c r="M515" s="217"/>
      <c r="N515" s="217"/>
      <c r="O515" s="217"/>
      <c r="P515" s="217"/>
      <c r="Q515" s="217"/>
      <c r="R515" s="217"/>
      <c r="S515" s="217"/>
      <c r="T515" s="217"/>
      <c r="U515" s="217"/>
      <c r="V515" s="217"/>
      <c r="W515" s="217"/>
      <c r="X515" s="217"/>
      <c r="Y515" s="217"/>
      <c r="Z515" s="217"/>
    </row>
    <row r="516" ht="15.75" customHeight="1" spans="1:26">
      <c r="A516" s="217"/>
      <c r="B516" s="217"/>
      <c r="C516" s="217"/>
      <c r="D516" s="217"/>
      <c r="E516" s="217"/>
      <c r="F516" s="217"/>
      <c r="G516" s="217"/>
      <c r="H516" s="217"/>
      <c r="I516" s="217"/>
      <c r="J516" s="217"/>
      <c r="K516" s="217"/>
      <c r="L516" s="217"/>
      <c r="M516" s="217"/>
      <c r="N516" s="217"/>
      <c r="O516" s="217"/>
      <c r="P516" s="217"/>
      <c r="Q516" s="217"/>
      <c r="R516" s="217"/>
      <c r="S516" s="217"/>
      <c r="T516" s="217"/>
      <c r="U516" s="217"/>
      <c r="V516" s="217"/>
      <c r="W516" s="217"/>
      <c r="X516" s="217"/>
      <c r="Y516" s="217"/>
      <c r="Z516" s="217"/>
    </row>
    <row r="517" ht="15.75" customHeight="1" spans="1:26">
      <c r="A517" s="217"/>
      <c r="B517" s="217"/>
      <c r="C517" s="217"/>
      <c r="D517" s="217"/>
      <c r="E517" s="217"/>
      <c r="F517" s="217"/>
      <c r="G517" s="217"/>
      <c r="H517" s="217"/>
      <c r="I517" s="217"/>
      <c r="J517" s="217"/>
      <c r="K517" s="217"/>
      <c r="L517" s="217"/>
      <c r="M517" s="217"/>
      <c r="N517" s="217"/>
      <c r="O517" s="217"/>
      <c r="P517" s="217"/>
      <c r="Q517" s="217"/>
      <c r="R517" s="217"/>
      <c r="S517" s="217"/>
      <c r="T517" s="217"/>
      <c r="U517" s="217"/>
      <c r="V517" s="217"/>
      <c r="W517" s="217"/>
      <c r="X517" s="217"/>
      <c r="Y517" s="217"/>
      <c r="Z517" s="217"/>
    </row>
    <row r="518" ht="15.75" customHeight="1" spans="1:26">
      <c r="A518" s="217"/>
      <c r="B518" s="217"/>
      <c r="C518" s="217"/>
      <c r="D518" s="217"/>
      <c r="E518" s="217"/>
      <c r="F518" s="217"/>
      <c r="G518" s="217"/>
      <c r="H518" s="217"/>
      <c r="I518" s="217"/>
      <c r="J518" s="217"/>
      <c r="K518" s="217"/>
      <c r="L518" s="217"/>
      <c r="M518" s="217"/>
      <c r="N518" s="217"/>
      <c r="O518" s="217"/>
      <c r="P518" s="217"/>
      <c r="Q518" s="217"/>
      <c r="R518" s="217"/>
      <c r="S518" s="217"/>
      <c r="T518" s="217"/>
      <c r="U518" s="217"/>
      <c r="V518" s="217"/>
      <c r="W518" s="217"/>
      <c r="X518" s="217"/>
      <c r="Y518" s="217"/>
      <c r="Z518" s="217"/>
    </row>
    <row r="519" ht="15.75" customHeight="1" spans="1:26">
      <c r="A519" s="217"/>
      <c r="B519" s="217"/>
      <c r="C519" s="217"/>
      <c r="D519" s="217"/>
      <c r="E519" s="217"/>
      <c r="F519" s="217"/>
      <c r="G519" s="217"/>
      <c r="H519" s="217"/>
      <c r="I519" s="217"/>
      <c r="J519" s="217"/>
      <c r="K519" s="217"/>
      <c r="L519" s="217"/>
      <c r="M519" s="217"/>
      <c r="N519" s="217"/>
      <c r="O519" s="217"/>
      <c r="P519" s="217"/>
      <c r="Q519" s="217"/>
      <c r="R519" s="217"/>
      <c r="S519" s="217"/>
      <c r="T519" s="217"/>
      <c r="U519" s="217"/>
      <c r="V519" s="217"/>
      <c r="W519" s="217"/>
      <c r="X519" s="217"/>
      <c r="Y519" s="217"/>
      <c r="Z519" s="217"/>
    </row>
    <row r="520" ht="15.75" customHeight="1" spans="1:26">
      <c r="A520" s="217"/>
      <c r="B520" s="217"/>
      <c r="C520" s="217"/>
      <c r="D520" s="217"/>
      <c r="E520" s="217"/>
      <c r="F520" s="217"/>
      <c r="G520" s="217"/>
      <c r="H520" s="217"/>
      <c r="I520" s="217"/>
      <c r="J520" s="217"/>
      <c r="K520" s="217"/>
      <c r="L520" s="217"/>
      <c r="M520" s="217"/>
      <c r="N520" s="217"/>
      <c r="O520" s="217"/>
      <c r="P520" s="217"/>
      <c r="Q520" s="217"/>
      <c r="R520" s="217"/>
      <c r="S520" s="217"/>
      <c r="T520" s="217"/>
      <c r="U520" s="217"/>
      <c r="V520" s="217"/>
      <c r="W520" s="217"/>
      <c r="X520" s="217"/>
      <c r="Y520" s="217"/>
      <c r="Z520" s="217"/>
    </row>
    <row r="521" ht="15.75" customHeight="1" spans="1:26">
      <c r="A521" s="217"/>
      <c r="B521" s="217"/>
      <c r="C521" s="217"/>
      <c r="D521" s="217"/>
      <c r="E521" s="217"/>
      <c r="F521" s="217"/>
      <c r="G521" s="217"/>
      <c r="H521" s="217"/>
      <c r="I521" s="217"/>
      <c r="J521" s="217"/>
      <c r="K521" s="217"/>
      <c r="L521" s="217"/>
      <c r="M521" s="217"/>
      <c r="N521" s="217"/>
      <c r="O521" s="217"/>
      <c r="P521" s="217"/>
      <c r="Q521" s="217"/>
      <c r="R521" s="217"/>
      <c r="S521" s="217"/>
      <c r="T521" s="217"/>
      <c r="U521" s="217"/>
      <c r="V521" s="217"/>
      <c r="W521" s="217"/>
      <c r="X521" s="217"/>
      <c r="Y521" s="217"/>
      <c r="Z521" s="217"/>
    </row>
    <row r="522" ht="15.75" customHeight="1" spans="1:26">
      <c r="A522" s="217"/>
      <c r="B522" s="217"/>
      <c r="C522" s="217"/>
      <c r="D522" s="217"/>
      <c r="E522" s="217"/>
      <c r="F522" s="217"/>
      <c r="G522" s="217"/>
      <c r="H522" s="217"/>
      <c r="I522" s="217"/>
      <c r="J522" s="217"/>
      <c r="K522" s="217"/>
      <c r="L522" s="217"/>
      <c r="M522" s="217"/>
      <c r="N522" s="217"/>
      <c r="O522" s="217"/>
      <c r="P522" s="217"/>
      <c r="Q522" s="217"/>
      <c r="R522" s="217"/>
      <c r="S522" s="217"/>
      <c r="T522" s="217"/>
      <c r="U522" s="217"/>
      <c r="V522" s="217"/>
      <c r="W522" s="217"/>
      <c r="X522" s="217"/>
      <c r="Y522" s="217"/>
      <c r="Z522" s="217"/>
    </row>
    <row r="523" ht="15.75" customHeight="1" spans="1:26">
      <c r="A523" s="217"/>
      <c r="B523" s="217"/>
      <c r="C523" s="217"/>
      <c r="D523" s="217"/>
      <c r="E523" s="217"/>
      <c r="F523" s="217"/>
      <c r="G523" s="217"/>
      <c r="H523" s="217"/>
      <c r="I523" s="217"/>
      <c r="J523" s="217"/>
      <c r="K523" s="217"/>
      <c r="L523" s="217"/>
      <c r="M523" s="217"/>
      <c r="N523" s="217"/>
      <c r="O523" s="217"/>
      <c r="P523" s="217"/>
      <c r="Q523" s="217"/>
      <c r="R523" s="217"/>
      <c r="S523" s="217"/>
      <c r="T523" s="217"/>
      <c r="U523" s="217"/>
      <c r="V523" s="217"/>
      <c r="W523" s="217"/>
      <c r="X523" s="217"/>
      <c r="Y523" s="217"/>
      <c r="Z523" s="217"/>
    </row>
    <row r="524" ht="15.75" customHeight="1" spans="1:26">
      <c r="A524" s="217"/>
      <c r="B524" s="217"/>
      <c r="C524" s="217"/>
      <c r="D524" s="217"/>
      <c r="E524" s="217"/>
      <c r="F524" s="217"/>
      <c r="G524" s="217"/>
      <c r="H524" s="217"/>
      <c r="I524" s="217"/>
      <c r="J524" s="217"/>
      <c r="K524" s="217"/>
      <c r="L524" s="217"/>
      <c r="M524" s="217"/>
      <c r="N524" s="217"/>
      <c r="O524" s="217"/>
      <c r="P524" s="217"/>
      <c r="Q524" s="217"/>
      <c r="R524" s="217"/>
      <c r="S524" s="217"/>
      <c r="T524" s="217"/>
      <c r="U524" s="217"/>
      <c r="V524" s="217"/>
      <c r="W524" s="217"/>
      <c r="X524" s="217"/>
      <c r="Y524" s="217"/>
      <c r="Z524" s="217"/>
    </row>
    <row r="525" ht="15.75" customHeight="1" spans="1:26">
      <c r="A525" s="217"/>
      <c r="B525" s="217"/>
      <c r="C525" s="217"/>
      <c r="D525" s="217"/>
      <c r="E525" s="217"/>
      <c r="F525" s="217"/>
      <c r="G525" s="217"/>
      <c r="H525" s="217"/>
      <c r="I525" s="217"/>
      <c r="J525" s="217"/>
      <c r="K525" s="217"/>
      <c r="L525" s="217"/>
      <c r="M525" s="217"/>
      <c r="N525" s="217"/>
      <c r="O525" s="217"/>
      <c r="P525" s="217"/>
      <c r="Q525" s="217"/>
      <c r="R525" s="217"/>
      <c r="S525" s="217"/>
      <c r="T525" s="217"/>
      <c r="U525" s="217"/>
      <c r="V525" s="217"/>
      <c r="W525" s="217"/>
      <c r="X525" s="217"/>
      <c r="Y525" s="217"/>
      <c r="Z525" s="217"/>
    </row>
    <row r="526" ht="15.75" customHeight="1" spans="1:26">
      <c r="A526" s="217"/>
      <c r="B526" s="217"/>
      <c r="C526" s="217"/>
      <c r="D526" s="217"/>
      <c r="E526" s="217"/>
      <c r="F526" s="217"/>
      <c r="G526" s="217"/>
      <c r="H526" s="217"/>
      <c r="I526" s="217"/>
      <c r="J526" s="217"/>
      <c r="K526" s="217"/>
      <c r="L526" s="217"/>
      <c r="M526" s="217"/>
      <c r="N526" s="217"/>
      <c r="O526" s="217"/>
      <c r="P526" s="217"/>
      <c r="Q526" s="217"/>
      <c r="R526" s="217"/>
      <c r="S526" s="217"/>
      <c r="T526" s="217"/>
      <c r="U526" s="217"/>
      <c r="V526" s="217"/>
      <c r="W526" s="217"/>
      <c r="X526" s="217"/>
      <c r="Y526" s="217"/>
      <c r="Z526" s="217"/>
    </row>
    <row r="527" ht="15.75" customHeight="1" spans="1:26">
      <c r="A527" s="217"/>
      <c r="B527" s="217"/>
      <c r="C527" s="217"/>
      <c r="D527" s="217"/>
      <c r="E527" s="217"/>
      <c r="F527" s="217"/>
      <c r="G527" s="217"/>
      <c r="H527" s="217"/>
      <c r="I527" s="217"/>
      <c r="J527" s="217"/>
      <c r="K527" s="217"/>
      <c r="L527" s="217"/>
      <c r="M527" s="217"/>
      <c r="N527" s="217"/>
      <c r="O527" s="217"/>
      <c r="P527" s="217"/>
      <c r="Q527" s="217"/>
      <c r="R527" s="217"/>
      <c r="S527" s="217"/>
      <c r="T527" s="217"/>
      <c r="U527" s="217"/>
      <c r="V527" s="217"/>
      <c r="W527" s="217"/>
      <c r="X527" s="217"/>
      <c r="Y527" s="217"/>
      <c r="Z527" s="217"/>
    </row>
    <row r="528" ht="15.75" customHeight="1" spans="1:26">
      <c r="A528" s="217"/>
      <c r="B528" s="217"/>
      <c r="C528" s="217"/>
      <c r="D528" s="217"/>
      <c r="E528" s="217"/>
      <c r="F528" s="217"/>
      <c r="G528" s="217"/>
      <c r="H528" s="217"/>
      <c r="I528" s="217"/>
      <c r="J528" s="217"/>
      <c r="K528" s="217"/>
      <c r="L528" s="217"/>
      <c r="M528" s="217"/>
      <c r="N528" s="217"/>
      <c r="O528" s="217"/>
      <c r="P528" s="217"/>
      <c r="Q528" s="217"/>
      <c r="R528" s="217"/>
      <c r="S528" s="217"/>
      <c r="T528" s="217"/>
      <c r="U528" s="217"/>
      <c r="V528" s="217"/>
      <c r="W528" s="217"/>
      <c r="X528" s="217"/>
      <c r="Y528" s="217"/>
      <c r="Z528" s="217"/>
    </row>
    <row r="529" ht="15.75" customHeight="1" spans="1:26">
      <c r="A529" s="217"/>
      <c r="B529" s="217"/>
      <c r="C529" s="217"/>
      <c r="D529" s="217"/>
      <c r="E529" s="217"/>
      <c r="F529" s="217"/>
      <c r="G529" s="217"/>
      <c r="H529" s="217"/>
      <c r="I529" s="217"/>
      <c r="J529" s="217"/>
      <c r="K529" s="217"/>
      <c r="L529" s="217"/>
      <c r="M529" s="217"/>
      <c r="N529" s="217"/>
      <c r="O529" s="217"/>
      <c r="P529" s="217"/>
      <c r="Q529" s="217"/>
      <c r="R529" s="217"/>
      <c r="S529" s="217"/>
      <c r="T529" s="217"/>
      <c r="U529" s="217"/>
      <c r="V529" s="217"/>
      <c r="W529" s="217"/>
      <c r="X529" s="217"/>
      <c r="Y529" s="217"/>
      <c r="Z529" s="217"/>
    </row>
    <row r="530" ht="15.75" customHeight="1" spans="1:26">
      <c r="A530" s="217"/>
      <c r="B530" s="217"/>
      <c r="C530" s="217"/>
      <c r="D530" s="217"/>
      <c r="E530" s="217"/>
      <c r="F530" s="217"/>
      <c r="G530" s="217"/>
      <c r="H530" s="217"/>
      <c r="I530" s="217"/>
      <c r="J530" s="217"/>
      <c r="K530" s="217"/>
      <c r="L530" s="217"/>
      <c r="M530" s="217"/>
      <c r="N530" s="217"/>
      <c r="O530" s="217"/>
      <c r="P530" s="217"/>
      <c r="Q530" s="217"/>
      <c r="R530" s="217"/>
      <c r="S530" s="217"/>
      <c r="T530" s="217"/>
      <c r="U530" s="217"/>
      <c r="V530" s="217"/>
      <c r="W530" s="217"/>
      <c r="X530" s="217"/>
      <c r="Y530" s="217"/>
      <c r="Z530" s="217"/>
    </row>
    <row r="531" ht="15.75" customHeight="1" spans="1:26">
      <c r="A531" s="217"/>
      <c r="B531" s="217"/>
      <c r="C531" s="217"/>
      <c r="D531" s="217"/>
      <c r="E531" s="217"/>
      <c r="F531" s="217"/>
      <c r="G531" s="217"/>
      <c r="H531" s="217"/>
      <c r="I531" s="217"/>
      <c r="J531" s="217"/>
      <c r="K531" s="217"/>
      <c r="L531" s="217"/>
      <c r="M531" s="217"/>
      <c r="N531" s="217"/>
      <c r="O531" s="217"/>
      <c r="P531" s="217"/>
      <c r="Q531" s="217"/>
      <c r="R531" s="217"/>
      <c r="S531" s="217"/>
      <c r="T531" s="217"/>
      <c r="U531" s="217"/>
      <c r="V531" s="217"/>
      <c r="W531" s="217"/>
      <c r="X531" s="217"/>
      <c r="Y531" s="217"/>
      <c r="Z531" s="217"/>
    </row>
    <row r="532" ht="15.75" customHeight="1" spans="1:26">
      <c r="A532" s="217"/>
      <c r="B532" s="217"/>
      <c r="C532" s="217"/>
      <c r="D532" s="217"/>
      <c r="E532" s="217"/>
      <c r="F532" s="217"/>
      <c r="G532" s="217"/>
      <c r="H532" s="217"/>
      <c r="I532" s="217"/>
      <c r="J532" s="217"/>
      <c r="K532" s="217"/>
      <c r="L532" s="217"/>
      <c r="M532" s="217"/>
      <c r="N532" s="217"/>
      <c r="O532" s="217"/>
      <c r="P532" s="217"/>
      <c r="Q532" s="217"/>
      <c r="R532" s="217"/>
      <c r="S532" s="217"/>
      <c r="T532" s="217"/>
      <c r="U532" s="217"/>
      <c r="V532" s="217"/>
      <c r="W532" s="217"/>
      <c r="X532" s="217"/>
      <c r="Y532" s="217"/>
      <c r="Z532" s="217"/>
    </row>
    <row r="533" ht="15.75" customHeight="1" spans="1:26">
      <c r="A533" s="217"/>
      <c r="B533" s="217"/>
      <c r="C533" s="217"/>
      <c r="D533" s="217"/>
      <c r="E533" s="217"/>
      <c r="F533" s="217"/>
      <c r="G533" s="217"/>
      <c r="H533" s="217"/>
      <c r="I533" s="217"/>
      <c r="J533" s="217"/>
      <c r="K533" s="217"/>
      <c r="L533" s="217"/>
      <c r="M533" s="217"/>
      <c r="N533" s="217"/>
      <c r="O533" s="217"/>
      <c r="P533" s="217"/>
      <c r="Q533" s="217"/>
      <c r="R533" s="217"/>
      <c r="S533" s="217"/>
      <c r="T533" s="217"/>
      <c r="U533" s="217"/>
      <c r="V533" s="217"/>
      <c r="W533" s="217"/>
      <c r="X533" s="217"/>
      <c r="Y533" s="217"/>
      <c r="Z533" s="217"/>
    </row>
    <row r="534" ht="15.75" customHeight="1" spans="1:26">
      <c r="A534" s="217"/>
      <c r="B534" s="217"/>
      <c r="C534" s="217"/>
      <c r="D534" s="217"/>
      <c r="E534" s="217"/>
      <c r="F534" s="217"/>
      <c r="G534" s="217"/>
      <c r="H534" s="217"/>
      <c r="I534" s="217"/>
      <c r="J534" s="217"/>
      <c r="K534" s="217"/>
      <c r="L534" s="217"/>
      <c r="M534" s="217"/>
      <c r="N534" s="217"/>
      <c r="O534" s="217"/>
      <c r="P534" s="217"/>
      <c r="Q534" s="217"/>
      <c r="R534" s="217"/>
      <c r="S534" s="217"/>
      <c r="T534" s="217"/>
      <c r="U534" s="217"/>
      <c r="V534" s="217"/>
      <c r="W534" s="217"/>
      <c r="X534" s="217"/>
      <c r="Y534" s="217"/>
      <c r="Z534" s="217"/>
    </row>
    <row r="535" ht="15.75" customHeight="1" spans="1:26">
      <c r="A535" s="217"/>
      <c r="B535" s="217"/>
      <c r="C535" s="217"/>
      <c r="D535" s="217"/>
      <c r="E535" s="217"/>
      <c r="F535" s="217"/>
      <c r="G535" s="217"/>
      <c r="H535" s="217"/>
      <c r="I535" s="217"/>
      <c r="J535" s="217"/>
      <c r="K535" s="217"/>
      <c r="L535" s="217"/>
      <c r="M535" s="217"/>
      <c r="N535" s="217"/>
      <c r="O535" s="217"/>
      <c r="P535" s="217"/>
      <c r="Q535" s="217"/>
      <c r="R535" s="217"/>
      <c r="S535" s="217"/>
      <c r="T535" s="217"/>
      <c r="U535" s="217"/>
      <c r="V535" s="217"/>
      <c r="W535" s="217"/>
      <c r="X535" s="217"/>
      <c r="Y535" s="217"/>
      <c r="Z535" s="217"/>
    </row>
    <row r="536" ht="15.75" customHeight="1" spans="1:26">
      <c r="A536" s="217"/>
      <c r="B536" s="217"/>
      <c r="C536" s="217"/>
      <c r="D536" s="217"/>
      <c r="E536" s="217"/>
      <c r="F536" s="217"/>
      <c r="G536" s="217"/>
      <c r="H536" s="217"/>
      <c r="I536" s="217"/>
      <c r="J536" s="217"/>
      <c r="K536" s="217"/>
      <c r="L536" s="217"/>
      <c r="M536" s="217"/>
      <c r="N536" s="217"/>
      <c r="O536" s="217"/>
      <c r="P536" s="217"/>
      <c r="Q536" s="217"/>
      <c r="R536" s="217"/>
      <c r="S536" s="217"/>
      <c r="T536" s="217"/>
      <c r="U536" s="217"/>
      <c r="V536" s="217"/>
      <c r="W536" s="217"/>
      <c r="X536" s="217"/>
      <c r="Y536" s="217"/>
      <c r="Z536" s="217"/>
    </row>
    <row r="537" ht="15.75" customHeight="1" spans="1:26">
      <c r="A537" s="217"/>
      <c r="B537" s="217"/>
      <c r="C537" s="217"/>
      <c r="D537" s="217"/>
      <c r="E537" s="217"/>
      <c r="F537" s="217"/>
      <c r="G537" s="217"/>
      <c r="H537" s="217"/>
      <c r="I537" s="217"/>
      <c r="J537" s="217"/>
      <c r="K537" s="217"/>
      <c r="L537" s="217"/>
      <c r="M537" s="217"/>
      <c r="N537" s="217"/>
      <c r="O537" s="217"/>
      <c r="P537" s="217"/>
      <c r="Q537" s="217"/>
      <c r="R537" s="217"/>
      <c r="S537" s="217"/>
      <c r="T537" s="217"/>
      <c r="U537" s="217"/>
      <c r="V537" s="217"/>
      <c r="W537" s="217"/>
      <c r="X537" s="217"/>
      <c r="Y537" s="217"/>
      <c r="Z537" s="217"/>
    </row>
    <row r="538" ht="15.75" customHeight="1" spans="1:26">
      <c r="A538" s="217"/>
      <c r="B538" s="217"/>
      <c r="C538" s="217"/>
      <c r="D538" s="217"/>
      <c r="E538" s="217"/>
      <c r="F538" s="217"/>
      <c r="G538" s="217"/>
      <c r="H538" s="217"/>
      <c r="I538" s="217"/>
      <c r="J538" s="217"/>
      <c r="K538" s="217"/>
      <c r="L538" s="217"/>
      <c r="M538" s="217"/>
      <c r="N538" s="217"/>
      <c r="O538" s="217"/>
      <c r="P538" s="217"/>
      <c r="Q538" s="217"/>
      <c r="R538" s="217"/>
      <c r="S538" s="217"/>
      <c r="T538" s="217"/>
      <c r="U538" s="217"/>
      <c r="V538" s="217"/>
      <c r="W538" s="217"/>
      <c r="X538" s="217"/>
      <c r="Y538" s="217"/>
      <c r="Z538" s="217"/>
    </row>
    <row r="539" ht="15.75" customHeight="1" spans="1:26">
      <c r="A539" s="217"/>
      <c r="B539" s="217"/>
      <c r="C539" s="217"/>
      <c r="D539" s="217"/>
      <c r="E539" s="217"/>
      <c r="F539" s="217"/>
      <c r="G539" s="217"/>
      <c r="H539" s="217"/>
      <c r="I539" s="217"/>
      <c r="J539" s="217"/>
      <c r="K539" s="217"/>
      <c r="L539" s="217"/>
      <c r="M539" s="217"/>
      <c r="N539" s="217"/>
      <c r="O539" s="217"/>
      <c r="P539" s="217"/>
      <c r="Q539" s="217"/>
      <c r="R539" s="217"/>
      <c r="S539" s="217"/>
      <c r="T539" s="217"/>
      <c r="U539" s="217"/>
      <c r="V539" s="217"/>
      <c r="W539" s="217"/>
      <c r="X539" s="217"/>
      <c r="Y539" s="217"/>
      <c r="Z539" s="217"/>
    </row>
    <row r="540" ht="15.75" customHeight="1" spans="1:26">
      <c r="A540" s="217"/>
      <c r="B540" s="217"/>
      <c r="C540" s="217"/>
      <c r="D540" s="217"/>
      <c r="E540" s="217"/>
      <c r="F540" s="217"/>
      <c r="G540" s="217"/>
      <c r="H540" s="217"/>
      <c r="I540" s="217"/>
      <c r="J540" s="217"/>
      <c r="K540" s="217"/>
      <c r="L540" s="217"/>
      <c r="M540" s="217"/>
      <c r="N540" s="217"/>
      <c r="O540" s="217"/>
      <c r="P540" s="217"/>
      <c r="Q540" s="217"/>
      <c r="R540" s="217"/>
      <c r="S540" s="217"/>
      <c r="T540" s="217"/>
      <c r="U540" s="217"/>
      <c r="V540" s="217"/>
      <c r="W540" s="217"/>
      <c r="X540" s="217"/>
      <c r="Y540" s="217"/>
      <c r="Z540" s="217"/>
    </row>
    <row r="541" ht="15.75" customHeight="1" spans="1:26">
      <c r="A541" s="217"/>
      <c r="B541" s="217"/>
      <c r="C541" s="217"/>
      <c r="D541" s="217"/>
      <c r="E541" s="217"/>
      <c r="F541" s="217"/>
      <c r="G541" s="217"/>
      <c r="H541" s="217"/>
      <c r="I541" s="217"/>
      <c r="J541" s="217"/>
      <c r="K541" s="217"/>
      <c r="L541" s="217"/>
      <c r="M541" s="217"/>
      <c r="N541" s="217"/>
      <c r="O541" s="217"/>
      <c r="P541" s="217"/>
      <c r="Q541" s="217"/>
      <c r="R541" s="217"/>
      <c r="S541" s="217"/>
      <c r="T541" s="217"/>
      <c r="U541" s="217"/>
      <c r="V541" s="217"/>
      <c r="W541" s="217"/>
      <c r="X541" s="217"/>
      <c r="Y541" s="217"/>
      <c r="Z541" s="217"/>
    </row>
    <row r="542" ht="15.75" customHeight="1" spans="1:26">
      <c r="A542" s="217"/>
      <c r="B542" s="217"/>
      <c r="C542" s="217"/>
      <c r="D542" s="217"/>
      <c r="E542" s="217"/>
      <c r="F542" s="217"/>
      <c r="G542" s="217"/>
      <c r="H542" s="217"/>
      <c r="I542" s="217"/>
      <c r="J542" s="217"/>
      <c r="K542" s="217"/>
      <c r="L542" s="217"/>
      <c r="M542" s="217"/>
      <c r="N542" s="217"/>
      <c r="O542" s="217"/>
      <c r="P542" s="217"/>
      <c r="Q542" s="217"/>
      <c r="R542" s="217"/>
      <c r="S542" s="217"/>
      <c r="T542" s="217"/>
      <c r="U542" s="217"/>
      <c r="V542" s="217"/>
      <c r="W542" s="217"/>
      <c r="X542" s="217"/>
      <c r="Y542" s="217"/>
      <c r="Z542" s="217"/>
    </row>
    <row r="543" ht="15.75" customHeight="1" spans="1:26">
      <c r="A543" s="217"/>
      <c r="B543" s="217"/>
      <c r="C543" s="217"/>
      <c r="D543" s="217"/>
      <c r="E543" s="217"/>
      <c r="F543" s="217"/>
      <c r="G543" s="217"/>
      <c r="H543" s="217"/>
      <c r="I543" s="217"/>
      <c r="J543" s="217"/>
      <c r="K543" s="217"/>
      <c r="L543" s="217"/>
      <c r="M543" s="217"/>
      <c r="N543" s="217"/>
      <c r="O543" s="217"/>
      <c r="P543" s="217"/>
      <c r="Q543" s="217"/>
      <c r="R543" s="217"/>
      <c r="S543" s="217"/>
      <c r="T543" s="217"/>
      <c r="U543" s="217"/>
      <c r="V543" s="217"/>
      <c r="W543" s="217"/>
      <c r="X543" s="217"/>
      <c r="Y543" s="217"/>
      <c r="Z543" s="217"/>
    </row>
    <row r="544" ht="15.75" customHeight="1" spans="1:26">
      <c r="A544" s="217"/>
      <c r="B544" s="217"/>
      <c r="C544" s="217"/>
      <c r="D544" s="217"/>
      <c r="E544" s="217"/>
      <c r="F544" s="217"/>
      <c r="G544" s="217"/>
      <c r="H544" s="217"/>
      <c r="I544" s="217"/>
      <c r="J544" s="217"/>
      <c r="K544" s="217"/>
      <c r="L544" s="217"/>
      <c r="M544" s="217"/>
      <c r="N544" s="217"/>
      <c r="O544" s="217"/>
      <c r="P544" s="217"/>
      <c r="Q544" s="217"/>
      <c r="R544" s="217"/>
      <c r="S544" s="217"/>
      <c r="T544" s="217"/>
      <c r="U544" s="217"/>
      <c r="V544" s="217"/>
      <c r="W544" s="217"/>
      <c r="X544" s="217"/>
      <c r="Y544" s="217"/>
      <c r="Z544" s="217"/>
    </row>
    <row r="545" ht="15.75" customHeight="1" spans="1:26">
      <c r="A545" s="217"/>
      <c r="B545" s="217"/>
      <c r="C545" s="217"/>
      <c r="D545" s="217"/>
      <c r="E545" s="217"/>
      <c r="F545" s="217"/>
      <c r="G545" s="217"/>
      <c r="H545" s="217"/>
      <c r="I545" s="217"/>
      <c r="J545" s="217"/>
      <c r="K545" s="217"/>
      <c r="L545" s="217"/>
      <c r="M545" s="217"/>
      <c r="N545" s="217"/>
      <c r="O545" s="217"/>
      <c r="P545" s="217"/>
      <c r="Q545" s="217"/>
      <c r="R545" s="217"/>
      <c r="S545" s="217"/>
      <c r="T545" s="217"/>
      <c r="U545" s="217"/>
      <c r="V545" s="217"/>
      <c r="W545" s="217"/>
      <c r="X545" s="217"/>
      <c r="Y545" s="217"/>
      <c r="Z545" s="217"/>
    </row>
    <row r="546" ht="15.75" customHeight="1" spans="1:26">
      <c r="A546" s="217"/>
      <c r="B546" s="217"/>
      <c r="C546" s="217"/>
      <c r="D546" s="217"/>
      <c r="E546" s="217"/>
      <c r="F546" s="217"/>
      <c r="G546" s="217"/>
      <c r="H546" s="217"/>
      <c r="I546" s="217"/>
      <c r="J546" s="217"/>
      <c r="K546" s="217"/>
      <c r="L546" s="217"/>
      <c r="M546" s="217"/>
      <c r="N546" s="217"/>
      <c r="O546" s="217"/>
      <c r="P546" s="217"/>
      <c r="Q546" s="217"/>
      <c r="R546" s="217"/>
      <c r="S546" s="217"/>
      <c r="T546" s="217"/>
      <c r="U546" s="217"/>
      <c r="V546" s="217"/>
      <c r="W546" s="217"/>
      <c r="X546" s="217"/>
      <c r="Y546" s="217"/>
      <c r="Z546" s="217"/>
    </row>
    <row r="547" ht="15.75" customHeight="1" spans="1:26">
      <c r="A547" s="217"/>
      <c r="B547" s="217"/>
      <c r="C547" s="217"/>
      <c r="D547" s="217"/>
      <c r="E547" s="217"/>
      <c r="F547" s="217"/>
      <c r="G547" s="217"/>
      <c r="H547" s="217"/>
      <c r="I547" s="217"/>
      <c r="J547" s="217"/>
      <c r="K547" s="217"/>
      <c r="L547" s="217"/>
      <c r="M547" s="217"/>
      <c r="N547" s="217"/>
      <c r="O547" s="217"/>
      <c r="P547" s="217"/>
      <c r="Q547" s="217"/>
      <c r="R547" s="217"/>
      <c r="S547" s="217"/>
      <c r="T547" s="217"/>
      <c r="U547" s="217"/>
      <c r="V547" s="217"/>
      <c r="W547" s="217"/>
      <c r="X547" s="217"/>
      <c r="Y547" s="217"/>
      <c r="Z547" s="217"/>
    </row>
    <row r="548" ht="15.75" customHeight="1" spans="1:26">
      <c r="A548" s="217"/>
      <c r="B548" s="217"/>
      <c r="C548" s="217"/>
      <c r="D548" s="217"/>
      <c r="E548" s="217"/>
      <c r="F548" s="217"/>
      <c r="G548" s="217"/>
      <c r="H548" s="217"/>
      <c r="I548" s="217"/>
      <c r="J548" s="217"/>
      <c r="K548" s="217"/>
      <c r="L548" s="217"/>
      <c r="M548" s="217"/>
      <c r="N548" s="217"/>
      <c r="O548" s="217"/>
      <c r="P548" s="217"/>
      <c r="Q548" s="217"/>
      <c r="R548" s="217"/>
      <c r="S548" s="217"/>
      <c r="T548" s="217"/>
      <c r="U548" s="217"/>
      <c r="V548" s="217"/>
      <c r="W548" s="217"/>
      <c r="X548" s="217"/>
      <c r="Y548" s="217"/>
      <c r="Z548" s="217"/>
    </row>
    <row r="549" ht="15.75" customHeight="1" spans="1:26">
      <c r="A549" s="217"/>
      <c r="B549" s="217"/>
      <c r="C549" s="217"/>
      <c r="D549" s="217"/>
      <c r="E549" s="217"/>
      <c r="F549" s="217"/>
      <c r="G549" s="217"/>
      <c r="H549" s="217"/>
      <c r="I549" s="217"/>
      <c r="J549" s="217"/>
      <c r="K549" s="217"/>
      <c r="L549" s="217"/>
      <c r="M549" s="217"/>
      <c r="N549" s="217"/>
      <c r="O549" s="217"/>
      <c r="P549" s="217"/>
      <c r="Q549" s="217"/>
      <c r="R549" s="217"/>
      <c r="S549" s="217"/>
      <c r="T549" s="217"/>
      <c r="U549" s="217"/>
      <c r="V549" s="217"/>
      <c r="W549" s="217"/>
      <c r="X549" s="217"/>
      <c r="Y549" s="217"/>
      <c r="Z549" s="217"/>
    </row>
    <row r="550" ht="15.75" customHeight="1" spans="1:26">
      <c r="A550" s="217"/>
      <c r="B550" s="217"/>
      <c r="C550" s="217"/>
      <c r="D550" s="217"/>
      <c r="E550" s="217"/>
      <c r="F550" s="217"/>
      <c r="G550" s="217"/>
      <c r="H550" s="217"/>
      <c r="I550" s="217"/>
      <c r="J550" s="217"/>
      <c r="K550" s="217"/>
      <c r="L550" s="217"/>
      <c r="M550" s="217"/>
      <c r="N550" s="217"/>
      <c r="O550" s="217"/>
      <c r="P550" s="217"/>
      <c r="Q550" s="217"/>
      <c r="R550" s="217"/>
      <c r="S550" s="217"/>
      <c r="T550" s="217"/>
      <c r="U550" s="217"/>
      <c r="V550" s="217"/>
      <c r="W550" s="217"/>
      <c r="X550" s="217"/>
      <c r="Y550" s="217"/>
      <c r="Z550" s="217"/>
    </row>
    <row r="551" ht="15.75" customHeight="1" spans="1:26">
      <c r="A551" s="217"/>
      <c r="B551" s="217"/>
      <c r="C551" s="217"/>
      <c r="D551" s="217"/>
      <c r="E551" s="217"/>
      <c r="F551" s="217"/>
      <c r="G551" s="217"/>
      <c r="H551" s="217"/>
      <c r="I551" s="217"/>
      <c r="J551" s="217"/>
      <c r="K551" s="217"/>
      <c r="L551" s="217"/>
      <c r="M551" s="217"/>
      <c r="N551" s="217"/>
      <c r="O551" s="217"/>
      <c r="P551" s="217"/>
      <c r="Q551" s="217"/>
      <c r="R551" s="217"/>
      <c r="S551" s="217"/>
      <c r="T551" s="217"/>
      <c r="U551" s="217"/>
      <c r="V551" s="217"/>
      <c r="W551" s="217"/>
      <c r="X551" s="217"/>
      <c r="Y551" s="217"/>
      <c r="Z551" s="217"/>
    </row>
    <row r="552" ht="15.75" customHeight="1" spans="1:26">
      <c r="A552" s="217"/>
      <c r="B552" s="217"/>
      <c r="C552" s="217"/>
      <c r="D552" s="217"/>
      <c r="E552" s="217"/>
      <c r="F552" s="217"/>
      <c r="G552" s="217"/>
      <c r="H552" s="217"/>
      <c r="I552" s="217"/>
      <c r="J552" s="217"/>
      <c r="K552" s="217"/>
      <c r="L552" s="217"/>
      <c r="M552" s="217"/>
      <c r="N552" s="217"/>
      <c r="O552" s="217"/>
      <c r="P552" s="217"/>
      <c r="Q552" s="217"/>
      <c r="R552" s="217"/>
      <c r="S552" s="217"/>
      <c r="T552" s="217"/>
      <c r="U552" s="217"/>
      <c r="V552" s="217"/>
      <c r="W552" s="217"/>
      <c r="X552" s="217"/>
      <c r="Y552" s="217"/>
      <c r="Z552" s="217"/>
    </row>
    <row r="553" ht="15.75" customHeight="1" spans="1:26">
      <c r="A553" s="217"/>
      <c r="B553" s="217"/>
      <c r="C553" s="217"/>
      <c r="D553" s="217"/>
      <c r="E553" s="217"/>
      <c r="F553" s="217"/>
      <c r="G553" s="217"/>
      <c r="H553" s="217"/>
      <c r="I553" s="217"/>
      <c r="J553" s="217"/>
      <c r="K553" s="217"/>
      <c r="L553" s="217"/>
      <c r="M553" s="217"/>
      <c r="N553" s="217"/>
      <c r="O553" s="217"/>
      <c r="P553" s="217"/>
      <c r="Q553" s="217"/>
      <c r="R553" s="217"/>
      <c r="S553" s="217"/>
      <c r="T553" s="217"/>
      <c r="U553" s="217"/>
      <c r="V553" s="217"/>
      <c r="W553" s="217"/>
      <c r="X553" s="217"/>
      <c r="Y553" s="217"/>
      <c r="Z553" s="217"/>
    </row>
    <row r="554" ht="15.75" customHeight="1" spans="1:26">
      <c r="A554" s="217"/>
      <c r="B554" s="217"/>
      <c r="C554" s="217"/>
      <c r="D554" s="217"/>
      <c r="E554" s="217"/>
      <c r="F554" s="217"/>
      <c r="G554" s="217"/>
      <c r="H554" s="217"/>
      <c r="I554" s="217"/>
      <c r="J554" s="217"/>
      <c r="K554" s="217"/>
      <c r="L554" s="217"/>
      <c r="M554" s="217"/>
      <c r="N554" s="217"/>
      <c r="O554" s="217"/>
      <c r="P554" s="217"/>
      <c r="Q554" s="217"/>
      <c r="R554" s="217"/>
      <c r="S554" s="217"/>
      <c r="T554" s="217"/>
      <c r="U554" s="217"/>
      <c r="V554" s="217"/>
      <c r="W554" s="217"/>
      <c r="X554" s="217"/>
      <c r="Y554" s="217"/>
      <c r="Z554" s="217"/>
    </row>
    <row r="555" ht="15.75" customHeight="1" spans="1:26">
      <c r="A555" s="217"/>
      <c r="B555" s="217"/>
      <c r="C555" s="217"/>
      <c r="D555" s="217"/>
      <c r="E555" s="217"/>
      <c r="F555" s="217"/>
      <c r="G555" s="217"/>
      <c r="H555" s="217"/>
      <c r="I555" s="217"/>
      <c r="J555" s="217"/>
      <c r="K555" s="217"/>
      <c r="L555" s="217"/>
      <c r="M555" s="217"/>
      <c r="N555" s="217"/>
      <c r="O555" s="217"/>
      <c r="P555" s="217"/>
      <c r="Q555" s="217"/>
      <c r="R555" s="217"/>
      <c r="S555" s="217"/>
      <c r="T555" s="217"/>
      <c r="U555" s="217"/>
      <c r="V555" s="217"/>
      <c r="W555" s="217"/>
      <c r="X555" s="217"/>
      <c r="Y555" s="217"/>
      <c r="Z555" s="217"/>
    </row>
    <row r="556" ht="15.75" customHeight="1" spans="1:26">
      <c r="A556" s="217"/>
      <c r="B556" s="217"/>
      <c r="C556" s="217"/>
      <c r="D556" s="217"/>
      <c r="E556" s="217"/>
      <c r="F556" s="217"/>
      <c r="G556" s="217"/>
      <c r="H556" s="217"/>
      <c r="I556" s="217"/>
      <c r="J556" s="217"/>
      <c r="K556" s="217"/>
      <c r="L556" s="217"/>
      <c r="M556" s="217"/>
      <c r="N556" s="217"/>
      <c r="O556" s="217"/>
      <c r="P556" s="217"/>
      <c r="Q556" s="217"/>
      <c r="R556" s="217"/>
      <c r="S556" s="217"/>
      <c r="T556" s="217"/>
      <c r="U556" s="217"/>
      <c r="V556" s="217"/>
      <c r="W556" s="217"/>
      <c r="X556" s="217"/>
      <c r="Y556" s="217"/>
      <c r="Z556" s="217"/>
    </row>
    <row r="557" ht="15.75" customHeight="1" spans="1:26">
      <c r="A557" s="217"/>
      <c r="B557" s="217"/>
      <c r="C557" s="217"/>
      <c r="D557" s="217"/>
      <c r="E557" s="217"/>
      <c r="F557" s="217"/>
      <c r="G557" s="217"/>
      <c r="H557" s="217"/>
      <c r="I557" s="217"/>
      <c r="J557" s="217"/>
      <c r="K557" s="217"/>
      <c r="L557" s="217"/>
      <c r="M557" s="217"/>
      <c r="N557" s="217"/>
      <c r="O557" s="217"/>
      <c r="P557" s="217"/>
      <c r="Q557" s="217"/>
      <c r="R557" s="217"/>
      <c r="S557" s="217"/>
      <c r="T557" s="217"/>
      <c r="U557" s="217"/>
      <c r="V557" s="217"/>
      <c r="W557" s="217"/>
      <c r="X557" s="217"/>
      <c r="Y557" s="217"/>
      <c r="Z557" s="217"/>
    </row>
    <row r="558" ht="15.75" customHeight="1" spans="1:26">
      <c r="A558" s="217"/>
      <c r="B558" s="217"/>
      <c r="C558" s="217"/>
      <c r="D558" s="217"/>
      <c r="E558" s="217"/>
      <c r="F558" s="217"/>
      <c r="G558" s="217"/>
      <c r="H558" s="217"/>
      <c r="I558" s="217"/>
      <c r="J558" s="217"/>
      <c r="K558" s="217"/>
      <c r="L558" s="217"/>
      <c r="M558" s="217"/>
      <c r="N558" s="217"/>
      <c r="O558" s="217"/>
      <c r="P558" s="217"/>
      <c r="Q558" s="217"/>
      <c r="R558" s="217"/>
      <c r="S558" s="217"/>
      <c r="T558" s="217"/>
      <c r="U558" s="217"/>
      <c r="V558" s="217"/>
      <c r="W558" s="217"/>
      <c r="X558" s="217"/>
      <c r="Y558" s="217"/>
      <c r="Z558" s="217"/>
    </row>
    <row r="559" ht="15.75" customHeight="1" spans="1:26">
      <c r="A559" s="217"/>
      <c r="B559" s="217"/>
      <c r="C559" s="217"/>
      <c r="D559" s="217"/>
      <c r="E559" s="217"/>
      <c r="F559" s="217"/>
      <c r="G559" s="217"/>
      <c r="H559" s="217"/>
      <c r="I559" s="217"/>
      <c r="J559" s="217"/>
      <c r="K559" s="217"/>
      <c r="L559" s="217"/>
      <c r="M559" s="217"/>
      <c r="N559" s="217"/>
      <c r="O559" s="217"/>
      <c r="P559" s="217"/>
      <c r="Q559" s="217"/>
      <c r="R559" s="217"/>
      <c r="S559" s="217"/>
      <c r="T559" s="217"/>
      <c r="U559" s="217"/>
      <c r="V559" s="217"/>
      <c r="W559" s="217"/>
      <c r="X559" s="217"/>
      <c r="Y559" s="217"/>
      <c r="Z559" s="217"/>
    </row>
    <row r="560" ht="15.75" customHeight="1" spans="1:26">
      <c r="A560" s="217"/>
      <c r="B560" s="217"/>
      <c r="C560" s="217"/>
      <c r="D560" s="217"/>
      <c r="E560" s="217"/>
      <c r="F560" s="217"/>
      <c r="G560" s="217"/>
      <c r="H560" s="217"/>
      <c r="I560" s="217"/>
      <c r="J560" s="217"/>
      <c r="K560" s="217"/>
      <c r="L560" s="217"/>
      <c r="M560" s="217"/>
      <c r="N560" s="217"/>
      <c r="O560" s="217"/>
      <c r="P560" s="217"/>
      <c r="Q560" s="217"/>
      <c r="R560" s="217"/>
      <c r="S560" s="217"/>
      <c r="T560" s="217"/>
      <c r="U560" s="217"/>
      <c r="V560" s="217"/>
      <c r="W560" s="217"/>
      <c r="X560" s="217"/>
      <c r="Y560" s="217"/>
      <c r="Z560" s="217"/>
    </row>
    <row r="561" ht="15.75" customHeight="1" spans="1:26">
      <c r="A561" s="217"/>
      <c r="B561" s="217"/>
      <c r="C561" s="217"/>
      <c r="D561" s="217"/>
      <c r="E561" s="217"/>
      <c r="F561" s="217"/>
      <c r="G561" s="217"/>
      <c r="H561" s="217"/>
      <c r="I561" s="217"/>
      <c r="J561" s="217"/>
      <c r="K561" s="217"/>
      <c r="L561" s="217"/>
      <c r="M561" s="217"/>
      <c r="N561" s="217"/>
      <c r="O561" s="217"/>
      <c r="P561" s="217"/>
      <c r="Q561" s="217"/>
      <c r="R561" s="217"/>
      <c r="S561" s="217"/>
      <c r="T561" s="217"/>
      <c r="U561" s="217"/>
      <c r="V561" s="217"/>
      <c r="W561" s="217"/>
      <c r="X561" s="217"/>
      <c r="Y561" s="217"/>
      <c r="Z561" s="217"/>
    </row>
    <row r="562" ht="15.75" customHeight="1" spans="1:26">
      <c r="A562" s="217"/>
      <c r="B562" s="217"/>
      <c r="C562" s="217"/>
      <c r="D562" s="217"/>
      <c r="E562" s="217"/>
      <c r="F562" s="217"/>
      <c r="G562" s="217"/>
      <c r="H562" s="217"/>
      <c r="I562" s="217"/>
      <c r="J562" s="217"/>
      <c r="K562" s="217"/>
      <c r="L562" s="217"/>
      <c r="M562" s="217"/>
      <c r="N562" s="217"/>
      <c r="O562" s="217"/>
      <c r="P562" s="217"/>
      <c r="Q562" s="217"/>
      <c r="R562" s="217"/>
      <c r="S562" s="217"/>
      <c r="T562" s="217"/>
      <c r="U562" s="217"/>
      <c r="V562" s="217"/>
      <c r="W562" s="217"/>
      <c r="X562" s="217"/>
      <c r="Y562" s="217"/>
      <c r="Z562" s="217"/>
    </row>
    <row r="563" ht="15.75" customHeight="1" spans="1:26">
      <c r="A563" s="217"/>
      <c r="B563" s="217"/>
      <c r="C563" s="217"/>
      <c r="D563" s="217"/>
      <c r="E563" s="217"/>
      <c r="F563" s="217"/>
      <c r="G563" s="217"/>
      <c r="H563" s="217"/>
      <c r="I563" s="217"/>
      <c r="J563" s="217"/>
      <c r="K563" s="217"/>
      <c r="L563" s="217"/>
      <c r="M563" s="217"/>
      <c r="N563" s="217"/>
      <c r="O563" s="217"/>
      <c r="P563" s="217"/>
      <c r="Q563" s="217"/>
      <c r="R563" s="217"/>
      <c r="S563" s="217"/>
      <c r="T563" s="217"/>
      <c r="U563" s="217"/>
      <c r="V563" s="217"/>
      <c r="W563" s="217"/>
      <c r="X563" s="217"/>
      <c r="Y563" s="217"/>
      <c r="Z563" s="217"/>
    </row>
    <row r="564" ht="15.75" customHeight="1" spans="1:26">
      <c r="A564" s="217"/>
      <c r="B564" s="217"/>
      <c r="C564" s="217"/>
      <c r="D564" s="217"/>
      <c r="E564" s="217"/>
      <c r="F564" s="217"/>
      <c r="G564" s="217"/>
      <c r="H564" s="217"/>
      <c r="I564" s="217"/>
      <c r="J564" s="217"/>
      <c r="K564" s="217"/>
      <c r="L564" s="217"/>
      <c r="M564" s="217"/>
      <c r="N564" s="217"/>
      <c r="O564" s="217"/>
      <c r="P564" s="217"/>
      <c r="Q564" s="217"/>
      <c r="R564" s="217"/>
      <c r="S564" s="217"/>
      <c r="T564" s="217"/>
      <c r="U564" s="217"/>
      <c r="V564" s="217"/>
      <c r="W564" s="217"/>
      <c r="X564" s="217"/>
      <c r="Y564" s="217"/>
      <c r="Z564" s="217"/>
    </row>
    <row r="565" ht="15.75" customHeight="1" spans="1:26">
      <c r="A565" s="217"/>
      <c r="B565" s="217"/>
      <c r="C565" s="217"/>
      <c r="D565" s="217"/>
      <c r="E565" s="217"/>
      <c r="F565" s="217"/>
      <c r="G565" s="217"/>
      <c r="H565" s="217"/>
      <c r="I565" s="217"/>
      <c r="J565" s="217"/>
      <c r="K565" s="217"/>
      <c r="L565" s="217"/>
      <c r="M565" s="217"/>
      <c r="N565" s="217"/>
      <c r="O565" s="217"/>
      <c r="P565" s="217"/>
      <c r="Q565" s="217"/>
      <c r="R565" s="217"/>
      <c r="S565" s="217"/>
      <c r="T565" s="217"/>
      <c r="U565" s="217"/>
      <c r="V565" s="217"/>
      <c r="W565" s="217"/>
      <c r="X565" s="217"/>
      <c r="Y565" s="217"/>
      <c r="Z565" s="217"/>
    </row>
    <row r="566" ht="15.75" customHeight="1" spans="1:26">
      <c r="A566" s="217"/>
      <c r="B566" s="217"/>
      <c r="C566" s="217"/>
      <c r="D566" s="217"/>
      <c r="E566" s="217"/>
      <c r="F566" s="217"/>
      <c r="G566" s="217"/>
      <c r="H566" s="217"/>
      <c r="I566" s="217"/>
      <c r="J566" s="217"/>
      <c r="K566" s="217"/>
      <c r="L566" s="217"/>
      <c r="M566" s="217"/>
      <c r="N566" s="217"/>
      <c r="O566" s="217"/>
      <c r="P566" s="217"/>
      <c r="Q566" s="217"/>
      <c r="R566" s="217"/>
      <c r="S566" s="217"/>
      <c r="T566" s="217"/>
      <c r="U566" s="217"/>
      <c r="V566" s="217"/>
      <c r="W566" s="217"/>
      <c r="X566" s="217"/>
      <c r="Y566" s="217"/>
      <c r="Z566" s="217"/>
    </row>
    <row r="567" ht="15.75" customHeight="1" spans="1:26">
      <c r="A567" s="217"/>
      <c r="B567" s="217"/>
      <c r="C567" s="217"/>
      <c r="D567" s="217"/>
      <c r="E567" s="217"/>
      <c r="F567" s="217"/>
      <c r="G567" s="217"/>
      <c r="H567" s="217"/>
      <c r="I567" s="217"/>
      <c r="J567" s="217"/>
      <c r="K567" s="217"/>
      <c r="L567" s="217"/>
      <c r="M567" s="217"/>
      <c r="N567" s="217"/>
      <c r="O567" s="217"/>
      <c r="P567" s="217"/>
      <c r="Q567" s="217"/>
      <c r="R567" s="217"/>
      <c r="S567" s="217"/>
      <c r="T567" s="217"/>
      <c r="U567" s="217"/>
      <c r="V567" s="217"/>
      <c r="W567" s="217"/>
      <c r="X567" s="217"/>
      <c r="Y567" s="217"/>
      <c r="Z567" s="217"/>
    </row>
    <row r="568" ht="15.75" customHeight="1" spans="1:26">
      <c r="A568" s="217"/>
      <c r="B568" s="217"/>
      <c r="C568" s="217"/>
      <c r="D568" s="217"/>
      <c r="E568" s="217"/>
      <c r="F568" s="217"/>
      <c r="G568" s="217"/>
      <c r="H568" s="217"/>
      <c r="I568" s="217"/>
      <c r="J568" s="217"/>
      <c r="K568" s="217"/>
      <c r="L568" s="217"/>
      <c r="M568" s="217"/>
      <c r="N568" s="217"/>
      <c r="O568" s="217"/>
      <c r="P568" s="217"/>
      <c r="Q568" s="217"/>
      <c r="R568" s="217"/>
      <c r="S568" s="217"/>
      <c r="T568" s="217"/>
      <c r="U568" s="217"/>
      <c r="V568" s="217"/>
      <c r="W568" s="217"/>
      <c r="X568" s="217"/>
      <c r="Y568" s="217"/>
      <c r="Z568" s="217"/>
    </row>
    <row r="569" ht="15.75" customHeight="1" spans="1:26">
      <c r="A569" s="217"/>
      <c r="B569" s="217"/>
      <c r="C569" s="217"/>
      <c r="D569" s="217"/>
      <c r="E569" s="217"/>
      <c r="F569" s="217"/>
      <c r="G569" s="217"/>
      <c r="H569" s="217"/>
      <c r="I569" s="217"/>
      <c r="J569" s="217"/>
      <c r="K569" s="217"/>
      <c r="L569" s="217"/>
      <c r="M569" s="217"/>
      <c r="N569" s="217"/>
      <c r="O569" s="217"/>
      <c r="P569" s="217"/>
      <c r="Q569" s="217"/>
      <c r="R569" s="217"/>
      <c r="S569" s="217"/>
      <c r="T569" s="217"/>
      <c r="U569" s="217"/>
      <c r="V569" s="217"/>
      <c r="W569" s="217"/>
      <c r="X569" s="217"/>
      <c r="Y569" s="217"/>
      <c r="Z569" s="217"/>
    </row>
    <row r="570" ht="15.75" customHeight="1" spans="1:26">
      <c r="A570" s="217"/>
      <c r="B570" s="217"/>
      <c r="C570" s="217"/>
      <c r="D570" s="217"/>
      <c r="E570" s="217"/>
      <c r="F570" s="217"/>
      <c r="G570" s="217"/>
      <c r="H570" s="217"/>
      <c r="I570" s="217"/>
      <c r="J570" s="217"/>
      <c r="K570" s="217"/>
      <c r="L570" s="217"/>
      <c r="M570" s="217"/>
      <c r="N570" s="217"/>
      <c r="O570" s="217"/>
      <c r="P570" s="217"/>
      <c r="Q570" s="217"/>
      <c r="R570" s="217"/>
      <c r="S570" s="217"/>
      <c r="T570" s="217"/>
      <c r="U570" s="217"/>
      <c r="V570" s="217"/>
      <c r="W570" s="217"/>
      <c r="X570" s="217"/>
      <c r="Y570" s="217"/>
      <c r="Z570" s="217"/>
    </row>
    <row r="571" ht="15.75" customHeight="1" spans="1:26">
      <c r="A571" s="217"/>
      <c r="B571" s="217"/>
      <c r="C571" s="217"/>
      <c r="D571" s="217"/>
      <c r="E571" s="217"/>
      <c r="F571" s="217"/>
      <c r="G571" s="217"/>
      <c r="H571" s="217"/>
      <c r="I571" s="217"/>
      <c r="J571" s="217"/>
      <c r="K571" s="217"/>
      <c r="L571" s="217"/>
      <c r="M571" s="217"/>
      <c r="N571" s="217"/>
      <c r="O571" s="217"/>
      <c r="P571" s="217"/>
      <c r="Q571" s="217"/>
      <c r="R571" s="217"/>
      <c r="S571" s="217"/>
      <c r="T571" s="217"/>
      <c r="U571" s="217"/>
      <c r="V571" s="217"/>
      <c r="W571" s="217"/>
      <c r="X571" s="217"/>
      <c r="Y571" s="217"/>
      <c r="Z571" s="217"/>
    </row>
    <row r="572" ht="15.75" customHeight="1" spans="1:26">
      <c r="A572" s="217"/>
      <c r="B572" s="217"/>
      <c r="C572" s="217"/>
      <c r="D572" s="217"/>
      <c r="E572" s="217"/>
      <c r="F572" s="217"/>
      <c r="G572" s="217"/>
      <c r="H572" s="217"/>
      <c r="I572" s="217"/>
      <c r="J572" s="217"/>
      <c r="K572" s="217"/>
      <c r="L572" s="217"/>
      <c r="M572" s="217"/>
      <c r="N572" s="217"/>
      <c r="O572" s="217"/>
      <c r="P572" s="217"/>
      <c r="Q572" s="217"/>
      <c r="R572" s="217"/>
      <c r="S572" s="217"/>
      <c r="T572" s="217"/>
      <c r="U572" s="217"/>
      <c r="V572" s="217"/>
      <c r="W572" s="217"/>
      <c r="X572" s="217"/>
      <c r="Y572" s="217"/>
      <c r="Z572" s="217"/>
    </row>
    <row r="573" ht="15.75" customHeight="1" spans="1:26">
      <c r="A573" s="217"/>
      <c r="B573" s="217"/>
      <c r="C573" s="217"/>
      <c r="D573" s="217"/>
      <c r="E573" s="217"/>
      <c r="F573" s="217"/>
      <c r="G573" s="217"/>
      <c r="H573" s="217"/>
      <c r="I573" s="217"/>
      <c r="J573" s="217"/>
      <c r="K573" s="217"/>
      <c r="L573" s="217"/>
      <c r="M573" s="217"/>
      <c r="N573" s="217"/>
      <c r="O573" s="217"/>
      <c r="P573" s="217"/>
      <c r="Q573" s="217"/>
      <c r="R573" s="217"/>
      <c r="S573" s="217"/>
      <c r="T573" s="217"/>
      <c r="U573" s="217"/>
      <c r="V573" s="217"/>
      <c r="W573" s="217"/>
      <c r="X573" s="217"/>
      <c r="Y573" s="217"/>
      <c r="Z573" s="217"/>
    </row>
    <row r="574" ht="15.75" customHeight="1" spans="1:26">
      <c r="A574" s="217"/>
      <c r="B574" s="217"/>
      <c r="C574" s="217"/>
      <c r="D574" s="217"/>
      <c r="E574" s="217"/>
      <c r="F574" s="217"/>
      <c r="G574" s="217"/>
      <c r="H574" s="217"/>
      <c r="I574" s="217"/>
      <c r="J574" s="217"/>
      <c r="K574" s="217"/>
      <c r="L574" s="217"/>
      <c r="M574" s="217"/>
      <c r="N574" s="217"/>
      <c r="O574" s="217"/>
      <c r="P574" s="217"/>
      <c r="Q574" s="217"/>
      <c r="R574" s="217"/>
      <c r="S574" s="217"/>
      <c r="T574" s="217"/>
      <c r="U574" s="217"/>
      <c r="V574" s="217"/>
      <c r="W574" s="217"/>
      <c r="X574" s="217"/>
      <c r="Y574" s="217"/>
      <c r="Z574" s="217"/>
    </row>
    <row r="575" ht="15.75" customHeight="1" spans="1:26">
      <c r="A575" s="217"/>
      <c r="B575" s="217"/>
      <c r="C575" s="217"/>
      <c r="D575" s="217"/>
      <c r="E575" s="217"/>
      <c r="F575" s="217"/>
      <c r="G575" s="217"/>
      <c r="H575" s="217"/>
      <c r="I575" s="217"/>
      <c r="J575" s="217"/>
      <c r="K575" s="217"/>
      <c r="L575" s="217"/>
      <c r="M575" s="217"/>
      <c r="N575" s="217"/>
      <c r="O575" s="217"/>
      <c r="P575" s="217"/>
      <c r="Q575" s="217"/>
      <c r="R575" s="217"/>
      <c r="S575" s="217"/>
      <c r="T575" s="217"/>
      <c r="U575" s="217"/>
      <c r="V575" s="217"/>
      <c r="W575" s="217"/>
      <c r="X575" s="217"/>
      <c r="Y575" s="217"/>
      <c r="Z575" s="217"/>
    </row>
    <row r="576" ht="15.75" customHeight="1" spans="1:26">
      <c r="A576" s="217"/>
      <c r="B576" s="217"/>
      <c r="C576" s="217"/>
      <c r="D576" s="217"/>
      <c r="E576" s="217"/>
      <c r="F576" s="217"/>
      <c r="G576" s="217"/>
      <c r="H576" s="217"/>
      <c r="I576" s="217"/>
      <c r="J576" s="217"/>
      <c r="K576" s="217"/>
      <c r="L576" s="217"/>
      <c r="M576" s="217"/>
      <c r="N576" s="217"/>
      <c r="O576" s="217"/>
      <c r="P576" s="217"/>
      <c r="Q576" s="217"/>
      <c r="R576" s="217"/>
      <c r="S576" s="217"/>
      <c r="T576" s="217"/>
      <c r="U576" s="217"/>
      <c r="V576" s="217"/>
      <c r="W576" s="217"/>
      <c r="X576" s="217"/>
      <c r="Y576" s="217"/>
      <c r="Z576" s="217"/>
    </row>
    <row r="577" ht="15.75" customHeight="1" spans="1:26">
      <c r="A577" s="217"/>
      <c r="B577" s="217"/>
      <c r="C577" s="217"/>
      <c r="D577" s="217"/>
      <c r="E577" s="217"/>
      <c r="F577" s="217"/>
      <c r="G577" s="217"/>
      <c r="H577" s="217"/>
      <c r="I577" s="217"/>
      <c r="J577" s="217"/>
      <c r="K577" s="217"/>
      <c r="L577" s="217"/>
      <c r="M577" s="217"/>
      <c r="N577" s="217"/>
      <c r="O577" s="217"/>
      <c r="P577" s="217"/>
      <c r="Q577" s="217"/>
      <c r="R577" s="217"/>
      <c r="S577" s="217"/>
      <c r="T577" s="217"/>
      <c r="U577" s="217"/>
      <c r="V577" s="217"/>
      <c r="W577" s="217"/>
      <c r="X577" s="217"/>
      <c r="Y577" s="217"/>
      <c r="Z577" s="217"/>
    </row>
    <row r="578" ht="15.75" customHeight="1" spans="1:26">
      <c r="A578" s="217"/>
      <c r="B578" s="217"/>
      <c r="C578" s="217"/>
      <c r="D578" s="217"/>
      <c r="E578" s="217"/>
      <c r="F578" s="217"/>
      <c r="G578" s="217"/>
      <c r="H578" s="217"/>
      <c r="I578" s="217"/>
      <c r="J578" s="217"/>
      <c r="K578" s="217"/>
      <c r="L578" s="217"/>
      <c r="M578" s="217"/>
      <c r="N578" s="217"/>
      <c r="O578" s="217"/>
      <c r="P578" s="217"/>
      <c r="Q578" s="217"/>
      <c r="R578" s="217"/>
      <c r="S578" s="217"/>
      <c r="T578" s="217"/>
      <c r="U578" s="217"/>
      <c r="V578" s="217"/>
      <c r="W578" s="217"/>
      <c r="X578" s="217"/>
      <c r="Y578" s="217"/>
      <c r="Z578" s="217"/>
    </row>
    <row r="579" ht="15.75" customHeight="1" spans="1:26">
      <c r="A579" s="217"/>
      <c r="B579" s="217"/>
      <c r="C579" s="217"/>
      <c r="D579" s="217"/>
      <c r="E579" s="217"/>
      <c r="F579" s="217"/>
      <c r="G579" s="217"/>
      <c r="H579" s="217"/>
      <c r="I579" s="217"/>
      <c r="J579" s="217"/>
      <c r="K579" s="217"/>
      <c r="L579" s="217"/>
      <c r="M579" s="217"/>
      <c r="N579" s="217"/>
      <c r="O579" s="217"/>
      <c r="P579" s="217"/>
      <c r="Q579" s="217"/>
      <c r="R579" s="217"/>
      <c r="S579" s="217"/>
      <c r="T579" s="217"/>
      <c r="U579" s="217"/>
      <c r="V579" s="217"/>
      <c r="W579" s="217"/>
      <c r="X579" s="217"/>
      <c r="Y579" s="217"/>
      <c r="Z579" s="217"/>
    </row>
    <row r="580" ht="15.75" customHeight="1" spans="1:26">
      <c r="A580" s="217"/>
      <c r="B580" s="217"/>
      <c r="C580" s="217"/>
      <c r="D580" s="217"/>
      <c r="E580" s="217"/>
      <c r="F580" s="217"/>
      <c r="G580" s="217"/>
      <c r="H580" s="217"/>
      <c r="I580" s="217"/>
      <c r="J580" s="217"/>
      <c r="K580" s="217"/>
      <c r="L580" s="217"/>
      <c r="M580" s="217"/>
      <c r="N580" s="217"/>
      <c r="O580" s="217"/>
      <c r="P580" s="217"/>
      <c r="Q580" s="217"/>
      <c r="R580" s="217"/>
      <c r="S580" s="217"/>
      <c r="T580" s="217"/>
      <c r="U580" s="217"/>
      <c r="V580" s="217"/>
      <c r="W580" s="217"/>
      <c r="X580" s="217"/>
      <c r="Y580" s="217"/>
      <c r="Z580" s="217"/>
    </row>
    <row r="581" ht="15.75" customHeight="1" spans="1:26">
      <c r="A581" s="217"/>
      <c r="B581" s="217"/>
      <c r="C581" s="217"/>
      <c r="D581" s="217"/>
      <c r="E581" s="217"/>
      <c r="F581" s="217"/>
      <c r="G581" s="217"/>
      <c r="H581" s="217"/>
      <c r="I581" s="217"/>
      <c r="J581" s="217"/>
      <c r="K581" s="217"/>
      <c r="L581" s="217"/>
      <c r="M581" s="217"/>
      <c r="N581" s="217"/>
      <c r="O581" s="217"/>
      <c r="P581" s="217"/>
      <c r="Q581" s="217"/>
      <c r="R581" s="217"/>
      <c r="S581" s="217"/>
      <c r="T581" s="217"/>
      <c r="U581" s="217"/>
      <c r="V581" s="217"/>
      <c r="W581" s="217"/>
      <c r="X581" s="217"/>
      <c r="Y581" s="217"/>
      <c r="Z581" s="217"/>
    </row>
    <row r="582" ht="15.75" customHeight="1" spans="1:26">
      <c r="A582" s="217"/>
      <c r="B582" s="217"/>
      <c r="C582" s="217"/>
      <c r="D582" s="217"/>
      <c r="E582" s="217"/>
      <c r="F582" s="217"/>
      <c r="G582" s="217"/>
      <c r="H582" s="217"/>
      <c r="I582" s="217"/>
      <c r="J582" s="217"/>
      <c r="K582" s="217"/>
      <c r="L582" s="217"/>
      <c r="M582" s="217"/>
      <c r="N582" s="217"/>
      <c r="O582" s="217"/>
      <c r="P582" s="217"/>
      <c r="Q582" s="217"/>
      <c r="R582" s="217"/>
      <c r="S582" s="217"/>
      <c r="T582" s="217"/>
      <c r="U582" s="217"/>
      <c r="V582" s="217"/>
      <c r="W582" s="217"/>
      <c r="X582" s="217"/>
      <c r="Y582" s="217"/>
      <c r="Z582" s="217"/>
    </row>
    <row r="583" ht="15.75" customHeight="1" spans="1:26">
      <c r="A583" s="217"/>
      <c r="B583" s="217"/>
      <c r="C583" s="217"/>
      <c r="D583" s="217"/>
      <c r="E583" s="217"/>
      <c r="F583" s="217"/>
      <c r="G583" s="217"/>
      <c r="H583" s="217"/>
      <c r="I583" s="217"/>
      <c r="J583" s="217"/>
      <c r="K583" s="217"/>
      <c r="L583" s="217"/>
      <c r="M583" s="217"/>
      <c r="N583" s="217"/>
      <c r="O583" s="217"/>
      <c r="P583" s="217"/>
      <c r="Q583" s="217"/>
      <c r="R583" s="217"/>
      <c r="S583" s="217"/>
      <c r="T583" s="217"/>
      <c r="U583" s="217"/>
      <c r="V583" s="217"/>
      <c r="W583" s="217"/>
      <c r="X583" s="217"/>
      <c r="Y583" s="217"/>
      <c r="Z583" s="217"/>
    </row>
    <row r="584" ht="15.75" customHeight="1" spans="1:26">
      <c r="A584" s="217"/>
      <c r="B584" s="217"/>
      <c r="C584" s="217"/>
      <c r="D584" s="217"/>
      <c r="E584" s="217"/>
      <c r="F584" s="217"/>
      <c r="G584" s="217"/>
      <c r="H584" s="217"/>
      <c r="I584" s="217"/>
      <c r="J584" s="217"/>
      <c r="K584" s="217"/>
      <c r="L584" s="217"/>
      <c r="M584" s="217"/>
      <c r="N584" s="217"/>
      <c r="O584" s="217"/>
      <c r="P584" s="217"/>
      <c r="Q584" s="217"/>
      <c r="R584" s="217"/>
      <c r="S584" s="217"/>
      <c r="T584" s="217"/>
      <c r="U584" s="217"/>
      <c r="V584" s="217"/>
      <c r="W584" s="217"/>
      <c r="X584" s="217"/>
      <c r="Y584" s="217"/>
      <c r="Z584" s="217"/>
    </row>
    <row r="585" ht="15.75" customHeight="1" spans="1:26">
      <c r="A585" s="217"/>
      <c r="B585" s="217"/>
      <c r="C585" s="217"/>
      <c r="D585" s="217"/>
      <c r="E585" s="217"/>
      <c r="F585" s="217"/>
      <c r="G585" s="217"/>
      <c r="H585" s="217"/>
      <c r="I585" s="217"/>
      <c r="J585" s="217"/>
      <c r="K585" s="217"/>
      <c r="L585" s="217"/>
      <c r="M585" s="217"/>
      <c r="N585" s="217"/>
      <c r="O585" s="217"/>
      <c r="P585" s="217"/>
      <c r="Q585" s="217"/>
      <c r="R585" s="217"/>
      <c r="S585" s="217"/>
      <c r="T585" s="217"/>
      <c r="U585" s="217"/>
      <c r="V585" s="217"/>
      <c r="W585" s="217"/>
      <c r="X585" s="217"/>
      <c r="Y585" s="217"/>
      <c r="Z585" s="217"/>
    </row>
    <row r="586" ht="15.75" customHeight="1" spans="1:26">
      <c r="A586" s="217"/>
      <c r="B586" s="217"/>
      <c r="C586" s="217"/>
      <c r="D586" s="217"/>
      <c r="E586" s="217"/>
      <c r="F586" s="217"/>
      <c r="G586" s="217"/>
      <c r="H586" s="217"/>
      <c r="I586" s="217"/>
      <c r="J586" s="217"/>
      <c r="K586" s="217"/>
      <c r="L586" s="217"/>
      <c r="M586" s="217"/>
      <c r="N586" s="217"/>
      <c r="O586" s="217"/>
      <c r="P586" s="217"/>
      <c r="Q586" s="217"/>
      <c r="R586" s="217"/>
      <c r="S586" s="217"/>
      <c r="T586" s="217"/>
      <c r="U586" s="217"/>
      <c r="V586" s="217"/>
      <c r="W586" s="217"/>
      <c r="X586" s="217"/>
      <c r="Y586" s="217"/>
      <c r="Z586" s="217"/>
    </row>
    <row r="587" ht="15.75" customHeight="1" spans="1:26">
      <c r="A587" s="217"/>
      <c r="B587" s="217"/>
      <c r="C587" s="217"/>
      <c r="D587" s="217"/>
      <c r="E587" s="217"/>
      <c r="F587" s="217"/>
      <c r="G587" s="217"/>
      <c r="H587" s="217"/>
      <c r="I587" s="217"/>
      <c r="J587" s="217"/>
      <c r="K587" s="217"/>
      <c r="L587" s="217"/>
      <c r="M587" s="217"/>
      <c r="N587" s="217"/>
      <c r="O587" s="217"/>
      <c r="P587" s="217"/>
      <c r="Q587" s="217"/>
      <c r="R587" s="217"/>
      <c r="S587" s="217"/>
      <c r="T587" s="217"/>
      <c r="U587" s="217"/>
      <c r="V587" s="217"/>
      <c r="W587" s="217"/>
      <c r="X587" s="217"/>
      <c r="Y587" s="217"/>
      <c r="Z587" s="217"/>
    </row>
    <row r="588" ht="15.75" customHeight="1" spans="1:26">
      <c r="A588" s="217"/>
      <c r="B588" s="217"/>
      <c r="C588" s="217"/>
      <c r="D588" s="217"/>
      <c r="E588" s="217"/>
      <c r="F588" s="217"/>
      <c r="G588" s="217"/>
      <c r="H588" s="217"/>
      <c r="I588" s="217"/>
      <c r="J588" s="217"/>
      <c r="K588" s="217"/>
      <c r="L588" s="217"/>
      <c r="M588" s="217"/>
      <c r="N588" s="217"/>
      <c r="O588" s="217"/>
      <c r="P588" s="217"/>
      <c r="Q588" s="217"/>
      <c r="R588" s="217"/>
      <c r="S588" s="217"/>
      <c r="T588" s="217"/>
      <c r="U588" s="217"/>
      <c r="V588" s="217"/>
      <c r="W588" s="217"/>
      <c r="X588" s="217"/>
      <c r="Y588" s="217"/>
      <c r="Z588" s="217"/>
    </row>
    <row r="589" ht="15.75" customHeight="1" spans="1:26">
      <c r="A589" s="217"/>
      <c r="B589" s="217"/>
      <c r="C589" s="217"/>
      <c r="D589" s="217"/>
      <c r="E589" s="217"/>
      <c r="F589" s="217"/>
      <c r="G589" s="217"/>
      <c r="H589" s="217"/>
      <c r="I589" s="217"/>
      <c r="J589" s="217"/>
      <c r="K589" s="217"/>
      <c r="L589" s="217"/>
      <c r="M589" s="217"/>
      <c r="N589" s="217"/>
      <c r="O589" s="217"/>
      <c r="P589" s="217"/>
      <c r="Q589" s="217"/>
      <c r="R589" s="217"/>
      <c r="S589" s="217"/>
      <c r="T589" s="217"/>
      <c r="U589" s="217"/>
      <c r="V589" s="217"/>
      <c r="W589" s="217"/>
      <c r="X589" s="217"/>
      <c r="Y589" s="217"/>
      <c r="Z589" s="217"/>
    </row>
    <row r="590" ht="15.75" customHeight="1" spans="1:26">
      <c r="A590" s="217"/>
      <c r="B590" s="217"/>
      <c r="C590" s="217"/>
      <c r="D590" s="217"/>
      <c r="E590" s="217"/>
      <c r="F590" s="217"/>
      <c r="G590" s="217"/>
      <c r="H590" s="217"/>
      <c r="I590" s="217"/>
      <c r="J590" s="217"/>
      <c r="K590" s="217"/>
      <c r="L590" s="217"/>
      <c r="M590" s="217"/>
      <c r="N590" s="217"/>
      <c r="O590" s="217"/>
      <c r="P590" s="217"/>
      <c r="Q590" s="217"/>
      <c r="R590" s="217"/>
      <c r="S590" s="217"/>
      <c r="T590" s="217"/>
      <c r="U590" s="217"/>
      <c r="V590" s="217"/>
      <c r="W590" s="217"/>
      <c r="X590" s="217"/>
      <c r="Y590" s="217"/>
      <c r="Z590" s="217"/>
    </row>
    <row r="591" ht="15.75" customHeight="1" spans="1:26">
      <c r="A591" s="217"/>
      <c r="B591" s="217"/>
      <c r="C591" s="217"/>
      <c r="D591" s="217"/>
      <c r="E591" s="217"/>
      <c r="F591" s="217"/>
      <c r="G591" s="217"/>
      <c r="H591" s="217"/>
      <c r="I591" s="217"/>
      <c r="J591" s="217"/>
      <c r="K591" s="217"/>
      <c r="L591" s="217"/>
      <c r="M591" s="217"/>
      <c r="N591" s="217"/>
      <c r="O591" s="217"/>
      <c r="P591" s="217"/>
      <c r="Q591" s="217"/>
      <c r="R591" s="217"/>
      <c r="S591" s="217"/>
      <c r="T591" s="217"/>
      <c r="U591" s="217"/>
      <c r="V591" s="217"/>
      <c r="W591" s="217"/>
      <c r="X591" s="217"/>
      <c r="Y591" s="217"/>
      <c r="Z591" s="217"/>
    </row>
    <row r="592" ht="15.75" customHeight="1" spans="1:26">
      <c r="A592" s="217"/>
      <c r="B592" s="217"/>
      <c r="C592" s="217"/>
      <c r="D592" s="217"/>
      <c r="E592" s="217"/>
      <c r="F592" s="217"/>
      <c r="G592" s="217"/>
      <c r="H592" s="217"/>
      <c r="I592" s="217"/>
      <c r="J592" s="217"/>
      <c r="K592" s="217"/>
      <c r="L592" s="217"/>
      <c r="M592" s="217"/>
      <c r="N592" s="217"/>
      <c r="O592" s="217"/>
      <c r="P592" s="217"/>
      <c r="Q592" s="217"/>
      <c r="R592" s="217"/>
      <c r="S592" s="217"/>
      <c r="T592" s="217"/>
      <c r="U592" s="217"/>
      <c r="V592" s="217"/>
      <c r="W592" s="217"/>
      <c r="X592" s="217"/>
      <c r="Y592" s="217"/>
      <c r="Z592" s="217"/>
    </row>
    <row r="593" ht="15.75" customHeight="1" spans="1:26">
      <c r="A593" s="217"/>
      <c r="B593" s="217"/>
      <c r="C593" s="217"/>
      <c r="D593" s="217"/>
      <c r="E593" s="217"/>
      <c r="F593" s="217"/>
      <c r="G593" s="217"/>
      <c r="H593" s="217"/>
      <c r="I593" s="217"/>
      <c r="J593" s="217"/>
      <c r="K593" s="217"/>
      <c r="L593" s="217"/>
      <c r="M593" s="217"/>
      <c r="N593" s="217"/>
      <c r="O593" s="217"/>
      <c r="P593" s="217"/>
      <c r="Q593" s="217"/>
      <c r="R593" s="217"/>
      <c r="S593" s="217"/>
      <c r="T593" s="217"/>
      <c r="U593" s="217"/>
      <c r="V593" s="217"/>
      <c r="W593" s="217"/>
      <c r="X593" s="217"/>
      <c r="Y593" s="217"/>
      <c r="Z593" s="217"/>
    </row>
    <row r="594" ht="15.75" customHeight="1" spans="1:26">
      <c r="A594" s="217"/>
      <c r="B594" s="217"/>
      <c r="C594" s="217"/>
      <c r="D594" s="217"/>
      <c r="E594" s="217"/>
      <c r="F594" s="217"/>
      <c r="G594" s="217"/>
      <c r="H594" s="217"/>
      <c r="I594" s="217"/>
      <c r="J594" s="217"/>
      <c r="K594" s="217"/>
      <c r="L594" s="217"/>
      <c r="M594" s="217"/>
      <c r="N594" s="217"/>
      <c r="O594" s="217"/>
      <c r="P594" s="217"/>
      <c r="Q594" s="217"/>
      <c r="R594" s="217"/>
      <c r="S594" s="217"/>
      <c r="T594" s="217"/>
      <c r="U594" s="217"/>
      <c r="V594" s="217"/>
      <c r="W594" s="217"/>
      <c r="X594" s="217"/>
      <c r="Y594" s="217"/>
      <c r="Z594" s="217"/>
    </row>
    <row r="595" ht="15.75" customHeight="1" spans="1:26">
      <c r="A595" s="217"/>
      <c r="B595" s="217"/>
      <c r="C595" s="217"/>
      <c r="D595" s="217"/>
      <c r="E595" s="217"/>
      <c r="F595" s="217"/>
      <c r="G595" s="217"/>
      <c r="H595" s="217"/>
      <c r="I595" s="217"/>
      <c r="J595" s="217"/>
      <c r="K595" s="217"/>
      <c r="L595" s="217"/>
      <c r="M595" s="217"/>
      <c r="N595" s="217"/>
      <c r="O595" s="217"/>
      <c r="P595" s="217"/>
      <c r="Q595" s="217"/>
      <c r="R595" s="217"/>
      <c r="S595" s="217"/>
      <c r="T595" s="217"/>
      <c r="U595" s="217"/>
      <c r="V595" s="217"/>
      <c r="W595" s="217"/>
      <c r="X595" s="217"/>
      <c r="Y595" s="217"/>
      <c r="Z595" s="217"/>
    </row>
    <row r="596" ht="15.75" customHeight="1" spans="1:26">
      <c r="A596" s="217"/>
      <c r="B596" s="217"/>
      <c r="C596" s="217"/>
      <c r="D596" s="217"/>
      <c r="E596" s="217"/>
      <c r="F596" s="217"/>
      <c r="G596" s="217"/>
      <c r="H596" s="217"/>
      <c r="I596" s="217"/>
      <c r="J596" s="217"/>
      <c r="K596" s="217"/>
      <c r="L596" s="217"/>
      <c r="M596" s="217"/>
      <c r="N596" s="217"/>
      <c r="O596" s="217"/>
      <c r="P596" s="217"/>
      <c r="Q596" s="217"/>
      <c r="R596" s="217"/>
      <c r="S596" s="217"/>
      <c r="T596" s="217"/>
      <c r="U596" s="217"/>
      <c r="V596" s="217"/>
      <c r="W596" s="217"/>
      <c r="X596" s="217"/>
      <c r="Y596" s="217"/>
      <c r="Z596" s="217"/>
    </row>
    <row r="597" ht="15.75" customHeight="1" spans="1:26">
      <c r="A597" s="217"/>
      <c r="B597" s="217"/>
      <c r="C597" s="217"/>
      <c r="D597" s="217"/>
      <c r="E597" s="217"/>
      <c r="F597" s="217"/>
      <c r="G597" s="217"/>
      <c r="H597" s="217"/>
      <c r="I597" s="217"/>
      <c r="J597" s="217"/>
      <c r="K597" s="217"/>
      <c r="L597" s="217"/>
      <c r="M597" s="217"/>
      <c r="N597" s="217"/>
      <c r="O597" s="217"/>
      <c r="P597" s="217"/>
      <c r="Q597" s="217"/>
      <c r="R597" s="217"/>
      <c r="S597" s="217"/>
      <c r="T597" s="217"/>
      <c r="U597" s="217"/>
      <c r="V597" s="217"/>
      <c r="W597" s="217"/>
      <c r="X597" s="217"/>
      <c r="Y597" s="217"/>
      <c r="Z597" s="217"/>
    </row>
    <row r="598" ht="15.75" customHeight="1" spans="1:26">
      <c r="A598" s="217"/>
      <c r="B598" s="217"/>
      <c r="C598" s="217"/>
      <c r="D598" s="217"/>
      <c r="E598" s="217"/>
      <c r="F598" s="217"/>
      <c r="G598" s="217"/>
      <c r="H598" s="217"/>
      <c r="I598" s="217"/>
      <c r="J598" s="217"/>
      <c r="K598" s="217"/>
      <c r="L598" s="217"/>
      <c r="M598" s="217"/>
      <c r="N598" s="217"/>
      <c r="O598" s="217"/>
      <c r="P598" s="217"/>
      <c r="Q598" s="217"/>
      <c r="R598" s="217"/>
      <c r="S598" s="217"/>
      <c r="T598" s="217"/>
      <c r="U598" s="217"/>
      <c r="V598" s="217"/>
      <c r="W598" s="217"/>
      <c r="X598" s="217"/>
      <c r="Y598" s="217"/>
      <c r="Z598" s="217"/>
    </row>
    <row r="599" ht="15.75" customHeight="1" spans="1:26">
      <c r="A599" s="217"/>
      <c r="B599" s="217"/>
      <c r="C599" s="217"/>
      <c r="D599" s="217"/>
      <c r="E599" s="217"/>
      <c r="F599" s="217"/>
      <c r="G599" s="217"/>
      <c r="H599" s="217"/>
      <c r="I599" s="217"/>
      <c r="J599" s="217"/>
      <c r="K599" s="217"/>
      <c r="L599" s="217"/>
      <c r="M599" s="217"/>
      <c r="N599" s="217"/>
      <c r="O599" s="217"/>
      <c r="P599" s="217"/>
      <c r="Q599" s="217"/>
      <c r="R599" s="217"/>
      <c r="S599" s="217"/>
      <c r="T599" s="217"/>
      <c r="U599" s="217"/>
      <c r="V599" s="217"/>
      <c r="W599" s="217"/>
      <c r="X599" s="217"/>
      <c r="Y599" s="217"/>
      <c r="Z599" s="217"/>
    </row>
    <row r="600" ht="15.75" customHeight="1" spans="1:26">
      <c r="A600" s="217"/>
      <c r="B600" s="217"/>
      <c r="C600" s="217"/>
      <c r="D600" s="217"/>
      <c r="E600" s="217"/>
      <c r="F600" s="217"/>
      <c r="G600" s="217"/>
      <c r="H600" s="217"/>
      <c r="I600" s="217"/>
      <c r="J600" s="217"/>
      <c r="K600" s="217"/>
      <c r="L600" s="217"/>
      <c r="M600" s="217"/>
      <c r="N600" s="217"/>
      <c r="O600" s="217"/>
      <c r="P600" s="217"/>
      <c r="Q600" s="217"/>
      <c r="R600" s="217"/>
      <c r="S600" s="217"/>
      <c r="T600" s="217"/>
      <c r="U600" s="217"/>
      <c r="V600" s="217"/>
      <c r="W600" s="217"/>
      <c r="X600" s="217"/>
      <c r="Y600" s="217"/>
      <c r="Z600" s="217"/>
    </row>
    <row r="601" ht="15.75" customHeight="1" spans="1:26">
      <c r="A601" s="217"/>
      <c r="B601" s="217"/>
      <c r="C601" s="217"/>
      <c r="D601" s="217"/>
      <c r="E601" s="217"/>
      <c r="F601" s="217"/>
      <c r="G601" s="217"/>
      <c r="H601" s="217"/>
      <c r="I601" s="217"/>
      <c r="J601" s="217"/>
      <c r="K601" s="217"/>
      <c r="L601" s="217"/>
      <c r="M601" s="217"/>
      <c r="N601" s="217"/>
      <c r="O601" s="217"/>
      <c r="P601" s="217"/>
      <c r="Q601" s="217"/>
      <c r="R601" s="217"/>
      <c r="S601" s="217"/>
      <c r="T601" s="217"/>
      <c r="U601" s="217"/>
      <c r="V601" s="217"/>
      <c r="W601" s="217"/>
      <c r="X601" s="217"/>
      <c r="Y601" s="217"/>
      <c r="Z601" s="217"/>
    </row>
    <row r="602" ht="15.75" customHeight="1" spans="1:26">
      <c r="A602" s="217"/>
      <c r="B602" s="217"/>
      <c r="C602" s="217"/>
      <c r="D602" s="217"/>
      <c r="E602" s="217"/>
      <c r="F602" s="217"/>
      <c r="G602" s="217"/>
      <c r="H602" s="217"/>
      <c r="I602" s="217"/>
      <c r="J602" s="217"/>
      <c r="K602" s="217"/>
      <c r="L602" s="217"/>
      <c r="M602" s="217"/>
      <c r="N602" s="217"/>
      <c r="O602" s="217"/>
      <c r="P602" s="217"/>
      <c r="Q602" s="217"/>
      <c r="R602" s="217"/>
      <c r="S602" s="217"/>
      <c r="T602" s="217"/>
      <c r="U602" s="217"/>
      <c r="V602" s="217"/>
      <c r="W602" s="217"/>
      <c r="X602" s="217"/>
      <c r="Y602" s="217"/>
      <c r="Z602" s="217"/>
    </row>
    <row r="603" ht="15.75" customHeight="1" spans="1:26">
      <c r="A603" s="217"/>
      <c r="B603" s="217"/>
      <c r="C603" s="217"/>
      <c r="D603" s="217"/>
      <c r="E603" s="217"/>
      <c r="F603" s="217"/>
      <c r="G603" s="217"/>
      <c r="H603" s="217"/>
      <c r="I603" s="217"/>
      <c r="J603" s="217"/>
      <c r="K603" s="217"/>
      <c r="L603" s="217"/>
      <c r="M603" s="217"/>
      <c r="N603" s="217"/>
      <c r="O603" s="217"/>
      <c r="P603" s="217"/>
      <c r="Q603" s="217"/>
      <c r="R603" s="217"/>
      <c r="S603" s="217"/>
      <c r="T603" s="217"/>
      <c r="U603" s="217"/>
      <c r="V603" s="217"/>
      <c r="W603" s="217"/>
      <c r="X603" s="217"/>
      <c r="Y603" s="217"/>
      <c r="Z603" s="217"/>
    </row>
    <row r="604" ht="15.75" customHeight="1" spans="1:26">
      <c r="A604" s="217"/>
      <c r="B604" s="217"/>
      <c r="C604" s="217"/>
      <c r="D604" s="217"/>
      <c r="E604" s="217"/>
      <c r="F604" s="217"/>
      <c r="G604" s="217"/>
      <c r="H604" s="217"/>
      <c r="I604" s="217"/>
      <c r="J604" s="217"/>
      <c r="K604" s="217"/>
      <c r="L604" s="217"/>
      <c r="M604" s="217"/>
      <c r="N604" s="217"/>
      <c r="O604" s="217"/>
      <c r="P604" s="217"/>
      <c r="Q604" s="217"/>
      <c r="R604" s="217"/>
      <c r="S604" s="217"/>
      <c r="T604" s="217"/>
      <c r="U604" s="217"/>
      <c r="V604" s="217"/>
      <c r="W604" s="217"/>
      <c r="X604" s="217"/>
      <c r="Y604" s="217"/>
      <c r="Z604" s="217"/>
    </row>
    <row r="605" ht="15.75" customHeight="1" spans="1:26">
      <c r="A605" s="217"/>
      <c r="B605" s="217"/>
      <c r="C605" s="217"/>
      <c r="D605" s="217"/>
      <c r="E605" s="217"/>
      <c r="F605" s="217"/>
      <c r="G605" s="217"/>
      <c r="H605" s="217"/>
      <c r="I605" s="217"/>
      <c r="J605" s="217"/>
      <c r="K605" s="217"/>
      <c r="L605" s="217"/>
      <c r="M605" s="217"/>
      <c r="N605" s="217"/>
      <c r="O605" s="217"/>
      <c r="P605" s="217"/>
      <c r="Q605" s="217"/>
      <c r="R605" s="217"/>
      <c r="S605" s="217"/>
      <c r="T605" s="217"/>
      <c r="U605" s="217"/>
      <c r="V605" s="217"/>
      <c r="W605" s="217"/>
      <c r="X605" s="217"/>
      <c r="Y605" s="217"/>
      <c r="Z605" s="217"/>
    </row>
    <row r="606" ht="15.75" customHeight="1" spans="1:26">
      <c r="A606" s="217"/>
      <c r="B606" s="217"/>
      <c r="C606" s="217"/>
      <c r="D606" s="217"/>
      <c r="E606" s="217"/>
      <c r="F606" s="217"/>
      <c r="G606" s="217"/>
      <c r="H606" s="217"/>
      <c r="I606" s="217"/>
      <c r="J606" s="217"/>
      <c r="K606" s="217"/>
      <c r="L606" s="217"/>
      <c r="M606" s="217"/>
      <c r="N606" s="217"/>
      <c r="O606" s="217"/>
      <c r="P606" s="217"/>
      <c r="Q606" s="217"/>
      <c r="R606" s="217"/>
      <c r="S606" s="217"/>
      <c r="T606" s="217"/>
      <c r="U606" s="217"/>
      <c r="V606" s="217"/>
      <c r="W606" s="217"/>
      <c r="X606" s="217"/>
      <c r="Y606" s="217"/>
      <c r="Z606" s="217"/>
    </row>
    <row r="607" ht="15.75" customHeight="1" spans="1:26">
      <c r="A607" s="217"/>
      <c r="B607" s="217"/>
      <c r="C607" s="217"/>
      <c r="D607" s="217"/>
      <c r="E607" s="217"/>
      <c r="F607" s="217"/>
      <c r="G607" s="217"/>
      <c r="H607" s="217"/>
      <c r="I607" s="217"/>
      <c r="J607" s="217"/>
      <c r="K607" s="217"/>
      <c r="L607" s="217"/>
      <c r="M607" s="217"/>
      <c r="N607" s="217"/>
      <c r="O607" s="217"/>
      <c r="P607" s="217"/>
      <c r="Q607" s="217"/>
      <c r="R607" s="217"/>
      <c r="S607" s="217"/>
      <c r="T607" s="217"/>
      <c r="U607" s="217"/>
      <c r="V607" s="217"/>
      <c r="W607" s="217"/>
      <c r="X607" s="217"/>
      <c r="Y607" s="217"/>
      <c r="Z607" s="217"/>
    </row>
    <row r="608" ht="15.75" customHeight="1" spans="1:26">
      <c r="A608" s="217"/>
      <c r="B608" s="217"/>
      <c r="C608" s="217"/>
      <c r="D608" s="217"/>
      <c r="E608" s="217"/>
      <c r="F608" s="217"/>
      <c r="G608" s="217"/>
      <c r="H608" s="217"/>
      <c r="I608" s="217"/>
      <c r="J608" s="217"/>
      <c r="K608" s="217"/>
      <c r="L608" s="217"/>
      <c r="M608" s="217"/>
      <c r="N608" s="217"/>
      <c r="O608" s="217"/>
      <c r="P608" s="217"/>
      <c r="Q608" s="217"/>
      <c r="R608" s="217"/>
      <c r="S608" s="217"/>
      <c r="T608" s="217"/>
      <c r="U608" s="217"/>
      <c r="V608" s="217"/>
      <c r="W608" s="217"/>
      <c r="X608" s="217"/>
      <c r="Y608" s="217"/>
      <c r="Z608" s="217"/>
    </row>
    <row r="609" ht="15.75" customHeight="1" spans="1:26">
      <c r="A609" s="217"/>
      <c r="B609" s="217"/>
      <c r="C609" s="217"/>
      <c r="D609" s="217"/>
      <c r="E609" s="217"/>
      <c r="F609" s="217"/>
      <c r="G609" s="217"/>
      <c r="H609" s="217"/>
      <c r="I609" s="217"/>
      <c r="J609" s="217"/>
      <c r="K609" s="217"/>
      <c r="L609" s="217"/>
      <c r="M609" s="217"/>
      <c r="N609" s="217"/>
      <c r="O609" s="217"/>
      <c r="P609" s="217"/>
      <c r="Q609" s="217"/>
      <c r="R609" s="217"/>
      <c r="S609" s="217"/>
      <c r="T609" s="217"/>
      <c r="U609" s="217"/>
      <c r="V609" s="217"/>
      <c r="W609" s="217"/>
      <c r="X609" s="217"/>
      <c r="Y609" s="217"/>
      <c r="Z609" s="217"/>
    </row>
    <row r="610" ht="15.75" customHeight="1" spans="1:26">
      <c r="A610" s="217"/>
      <c r="B610" s="217"/>
      <c r="C610" s="217"/>
      <c r="D610" s="217"/>
      <c r="E610" s="217"/>
      <c r="F610" s="217"/>
      <c r="G610" s="217"/>
      <c r="H610" s="217"/>
      <c r="I610" s="217"/>
      <c r="J610" s="217"/>
      <c r="K610" s="217"/>
      <c r="L610" s="217"/>
      <c r="M610" s="217"/>
      <c r="N610" s="217"/>
      <c r="O610" s="217"/>
      <c r="P610" s="217"/>
      <c r="Q610" s="217"/>
      <c r="R610" s="217"/>
      <c r="S610" s="217"/>
      <c r="T610" s="217"/>
      <c r="U610" s="217"/>
      <c r="V610" s="217"/>
      <c r="W610" s="217"/>
      <c r="X610" s="217"/>
      <c r="Y610" s="217"/>
      <c r="Z610" s="217"/>
    </row>
    <row r="611" ht="15.75" customHeight="1" spans="1:26">
      <c r="A611" s="217"/>
      <c r="B611" s="217"/>
      <c r="C611" s="217"/>
      <c r="D611" s="217"/>
      <c r="E611" s="217"/>
      <c r="F611" s="217"/>
      <c r="G611" s="217"/>
      <c r="H611" s="217"/>
      <c r="I611" s="217"/>
      <c r="J611" s="217"/>
      <c r="K611" s="217"/>
      <c r="L611" s="217"/>
      <c r="M611" s="217"/>
      <c r="N611" s="217"/>
      <c r="O611" s="217"/>
      <c r="P611" s="217"/>
      <c r="Q611" s="217"/>
      <c r="R611" s="217"/>
      <c r="S611" s="217"/>
      <c r="T611" s="217"/>
      <c r="U611" s="217"/>
      <c r="V611" s="217"/>
      <c r="W611" s="217"/>
      <c r="X611" s="217"/>
      <c r="Y611" s="217"/>
      <c r="Z611" s="217"/>
    </row>
    <row r="612" ht="15.75" customHeight="1" spans="1:26">
      <c r="A612" s="217"/>
      <c r="B612" s="217"/>
      <c r="C612" s="217"/>
      <c r="D612" s="217"/>
      <c r="E612" s="217"/>
      <c r="F612" s="217"/>
      <c r="G612" s="217"/>
      <c r="H612" s="217"/>
      <c r="I612" s="217"/>
      <c r="J612" s="217"/>
      <c r="K612" s="217"/>
      <c r="L612" s="217"/>
      <c r="M612" s="217"/>
      <c r="N612" s="217"/>
      <c r="O612" s="217"/>
      <c r="P612" s="217"/>
      <c r="Q612" s="217"/>
      <c r="R612" s="217"/>
      <c r="S612" s="217"/>
      <c r="T612" s="217"/>
      <c r="U612" s="217"/>
      <c r="V612" s="217"/>
      <c r="W612" s="217"/>
      <c r="X612" s="217"/>
      <c r="Y612" s="217"/>
      <c r="Z612" s="217"/>
    </row>
    <row r="613" ht="15.75" customHeight="1" spans="1:26">
      <c r="A613" s="217"/>
      <c r="B613" s="217"/>
      <c r="C613" s="217"/>
      <c r="D613" s="217"/>
      <c r="E613" s="217"/>
      <c r="F613" s="217"/>
      <c r="G613" s="217"/>
      <c r="H613" s="217"/>
      <c r="I613" s="217"/>
      <c r="J613" s="217"/>
      <c r="K613" s="217"/>
      <c r="L613" s="217"/>
      <c r="M613" s="217"/>
      <c r="N613" s="217"/>
      <c r="O613" s="217"/>
      <c r="P613" s="217"/>
      <c r="Q613" s="217"/>
      <c r="R613" s="217"/>
      <c r="S613" s="217"/>
      <c r="T613" s="217"/>
      <c r="U613" s="217"/>
      <c r="V613" s="217"/>
      <c r="W613" s="217"/>
      <c r="X613" s="217"/>
      <c r="Y613" s="217"/>
      <c r="Z613" s="217"/>
    </row>
    <row r="614" ht="15.75" customHeight="1" spans="1:26">
      <c r="A614" s="217"/>
      <c r="B614" s="217"/>
      <c r="C614" s="217"/>
      <c r="D614" s="217"/>
      <c r="E614" s="217"/>
      <c r="F614" s="217"/>
      <c r="G614" s="217"/>
      <c r="H614" s="217"/>
      <c r="I614" s="217"/>
      <c r="J614" s="217"/>
      <c r="K614" s="217"/>
      <c r="L614" s="217"/>
      <c r="M614" s="217"/>
      <c r="N614" s="217"/>
      <c r="O614" s="217"/>
      <c r="P614" s="217"/>
      <c r="Q614" s="217"/>
      <c r="R614" s="217"/>
      <c r="S614" s="217"/>
      <c r="T614" s="217"/>
      <c r="U614" s="217"/>
      <c r="V614" s="217"/>
      <c r="W614" s="217"/>
      <c r="X614" s="217"/>
      <c r="Y614" s="217"/>
      <c r="Z614" s="217"/>
    </row>
    <row r="615" ht="15.75" customHeight="1" spans="1:26">
      <c r="A615" s="217"/>
      <c r="B615" s="217"/>
      <c r="C615" s="217"/>
      <c r="D615" s="217"/>
      <c r="E615" s="217"/>
      <c r="F615" s="217"/>
      <c r="G615" s="217"/>
      <c r="H615" s="217"/>
      <c r="I615" s="217"/>
      <c r="J615" s="217"/>
      <c r="K615" s="217"/>
      <c r="L615" s="217"/>
      <c r="M615" s="217"/>
      <c r="N615" s="217"/>
      <c r="O615" s="217"/>
      <c r="P615" s="217"/>
      <c r="Q615" s="217"/>
      <c r="R615" s="217"/>
      <c r="S615" s="217"/>
      <c r="T615" s="217"/>
      <c r="U615" s="217"/>
      <c r="V615" s="217"/>
      <c r="W615" s="217"/>
      <c r="X615" s="217"/>
      <c r="Y615" s="217"/>
      <c r="Z615" s="217"/>
    </row>
    <row r="616" ht="15.75" customHeight="1" spans="1:26">
      <c r="A616" s="217"/>
      <c r="B616" s="217"/>
      <c r="C616" s="217"/>
      <c r="D616" s="217"/>
      <c r="E616" s="217"/>
      <c r="F616" s="217"/>
      <c r="G616" s="217"/>
      <c r="H616" s="217"/>
      <c r="I616" s="217"/>
      <c r="J616" s="217"/>
      <c r="K616" s="217"/>
      <c r="L616" s="217"/>
      <c r="M616" s="217"/>
      <c r="N616" s="217"/>
      <c r="O616" s="217"/>
      <c r="P616" s="217"/>
      <c r="Q616" s="217"/>
      <c r="R616" s="217"/>
      <c r="S616" s="217"/>
      <c r="T616" s="217"/>
      <c r="U616" s="217"/>
      <c r="V616" s="217"/>
      <c r="W616" s="217"/>
      <c r="X616" s="217"/>
      <c r="Y616" s="217"/>
      <c r="Z616" s="217"/>
    </row>
    <row r="617" ht="15.75" customHeight="1" spans="1:26">
      <c r="A617" s="217"/>
      <c r="B617" s="217"/>
      <c r="C617" s="217"/>
      <c r="D617" s="217"/>
      <c r="E617" s="217"/>
      <c r="F617" s="217"/>
      <c r="G617" s="217"/>
      <c r="H617" s="217"/>
      <c r="I617" s="217"/>
      <c r="J617" s="217"/>
      <c r="K617" s="217"/>
      <c r="L617" s="217"/>
      <c r="M617" s="217"/>
      <c r="N617" s="217"/>
      <c r="O617" s="217"/>
      <c r="P617" s="217"/>
      <c r="Q617" s="217"/>
      <c r="R617" s="217"/>
      <c r="S617" s="217"/>
      <c r="T617" s="217"/>
      <c r="U617" s="217"/>
      <c r="V617" s="217"/>
      <c r="W617" s="217"/>
      <c r="X617" s="217"/>
      <c r="Y617" s="217"/>
      <c r="Z617" s="217"/>
    </row>
    <row r="618" ht="15.75" customHeight="1" spans="1:26">
      <c r="A618" s="217"/>
      <c r="B618" s="217"/>
      <c r="C618" s="217"/>
      <c r="D618" s="217"/>
      <c r="E618" s="217"/>
      <c r="F618" s="217"/>
      <c r="G618" s="217"/>
      <c r="H618" s="217"/>
      <c r="I618" s="217"/>
      <c r="J618" s="217"/>
      <c r="K618" s="217"/>
      <c r="L618" s="217"/>
      <c r="M618" s="217"/>
      <c r="N618" s="217"/>
      <c r="O618" s="217"/>
      <c r="P618" s="217"/>
      <c r="Q618" s="217"/>
      <c r="R618" s="217"/>
      <c r="S618" s="217"/>
      <c r="T618" s="217"/>
      <c r="U618" s="217"/>
      <c r="V618" s="217"/>
      <c r="W618" s="217"/>
      <c r="X618" s="217"/>
      <c r="Y618" s="217"/>
      <c r="Z618" s="217"/>
    </row>
    <row r="619" ht="15.75" customHeight="1" spans="1:26">
      <c r="A619" s="217"/>
      <c r="B619" s="217"/>
      <c r="C619" s="217"/>
      <c r="D619" s="217"/>
      <c r="E619" s="217"/>
      <c r="F619" s="217"/>
      <c r="G619" s="217"/>
      <c r="H619" s="217"/>
      <c r="I619" s="217"/>
      <c r="J619" s="217"/>
      <c r="K619" s="217"/>
      <c r="L619" s="217"/>
      <c r="M619" s="217"/>
      <c r="N619" s="217"/>
      <c r="O619" s="217"/>
      <c r="P619" s="217"/>
      <c r="Q619" s="217"/>
      <c r="R619" s="217"/>
      <c r="S619" s="217"/>
      <c r="T619" s="217"/>
      <c r="U619" s="217"/>
      <c r="V619" s="217"/>
      <c r="W619" s="217"/>
      <c r="X619" s="217"/>
      <c r="Y619" s="217"/>
      <c r="Z619" s="217"/>
    </row>
    <row r="620" ht="15.75" customHeight="1" spans="1:26">
      <c r="A620" s="217"/>
      <c r="B620" s="217"/>
      <c r="C620" s="217"/>
      <c r="D620" s="217"/>
      <c r="E620" s="217"/>
      <c r="F620" s="217"/>
      <c r="G620" s="217"/>
      <c r="H620" s="217"/>
      <c r="I620" s="217"/>
      <c r="J620" s="217"/>
      <c r="K620" s="217"/>
      <c r="L620" s="217"/>
      <c r="M620" s="217"/>
      <c r="N620" s="217"/>
      <c r="O620" s="217"/>
      <c r="P620" s="217"/>
      <c r="Q620" s="217"/>
      <c r="R620" s="217"/>
      <c r="S620" s="217"/>
      <c r="T620" s="217"/>
      <c r="U620" s="217"/>
      <c r="V620" s="217"/>
      <c r="W620" s="217"/>
      <c r="X620" s="217"/>
      <c r="Y620" s="217"/>
      <c r="Z620" s="217"/>
    </row>
    <row r="621" ht="15.75" customHeight="1" spans="1:26">
      <c r="A621" s="217"/>
      <c r="B621" s="217"/>
      <c r="C621" s="217"/>
      <c r="D621" s="217"/>
      <c r="E621" s="217"/>
      <c r="F621" s="217"/>
      <c r="G621" s="217"/>
      <c r="H621" s="217"/>
      <c r="I621" s="217"/>
      <c r="J621" s="217"/>
      <c r="K621" s="217"/>
      <c r="L621" s="217"/>
      <c r="M621" s="217"/>
      <c r="N621" s="217"/>
      <c r="O621" s="217"/>
      <c r="P621" s="217"/>
      <c r="Q621" s="217"/>
      <c r="R621" s="217"/>
      <c r="S621" s="217"/>
      <c r="T621" s="217"/>
      <c r="U621" s="217"/>
      <c r="V621" s="217"/>
      <c r="W621" s="217"/>
      <c r="X621" s="217"/>
      <c r="Y621" s="217"/>
      <c r="Z621" s="217"/>
    </row>
    <row r="622" ht="15.75" customHeight="1" spans="1:26">
      <c r="A622" s="217"/>
      <c r="B622" s="217"/>
      <c r="C622" s="217"/>
      <c r="D622" s="217"/>
      <c r="E622" s="217"/>
      <c r="F622" s="217"/>
      <c r="G622" s="217"/>
      <c r="H622" s="217"/>
      <c r="I622" s="217"/>
      <c r="J622" s="217"/>
      <c r="K622" s="217"/>
      <c r="L622" s="217"/>
      <c r="M622" s="217"/>
      <c r="N622" s="217"/>
      <c r="O622" s="217"/>
      <c r="P622" s="217"/>
      <c r="Q622" s="217"/>
      <c r="R622" s="217"/>
      <c r="S622" s="217"/>
      <c r="T622" s="217"/>
      <c r="U622" s="217"/>
      <c r="V622" s="217"/>
      <c r="W622" s="217"/>
      <c r="X622" s="217"/>
      <c r="Y622" s="217"/>
      <c r="Z622" s="217"/>
    </row>
    <row r="623" ht="15.75" customHeight="1" spans="1:26">
      <c r="A623" s="217"/>
      <c r="B623" s="217"/>
      <c r="C623" s="217"/>
      <c r="D623" s="217"/>
      <c r="E623" s="217"/>
      <c r="F623" s="217"/>
      <c r="G623" s="217"/>
      <c r="H623" s="217"/>
      <c r="I623" s="217"/>
      <c r="J623" s="217"/>
      <c r="K623" s="217"/>
      <c r="L623" s="217"/>
      <c r="M623" s="217"/>
      <c r="N623" s="217"/>
      <c r="O623" s="217"/>
      <c r="P623" s="217"/>
      <c r="Q623" s="217"/>
      <c r="R623" s="217"/>
      <c r="S623" s="217"/>
      <c r="T623" s="217"/>
      <c r="U623" s="217"/>
      <c r="V623" s="217"/>
      <c r="W623" s="217"/>
      <c r="X623" s="217"/>
      <c r="Y623" s="217"/>
      <c r="Z623" s="217"/>
    </row>
    <row r="624" ht="15.75" customHeight="1" spans="1:26">
      <c r="A624" s="217"/>
      <c r="B624" s="217"/>
      <c r="C624" s="217"/>
      <c r="D624" s="217"/>
      <c r="E624" s="217"/>
      <c r="F624" s="217"/>
      <c r="G624" s="217"/>
      <c r="H624" s="217"/>
      <c r="I624" s="217"/>
      <c r="J624" s="217"/>
      <c r="K624" s="217"/>
      <c r="L624" s="217"/>
      <c r="M624" s="217"/>
      <c r="N624" s="217"/>
      <c r="O624" s="217"/>
      <c r="P624" s="217"/>
      <c r="Q624" s="217"/>
      <c r="R624" s="217"/>
      <c r="S624" s="217"/>
      <c r="T624" s="217"/>
      <c r="U624" s="217"/>
      <c r="V624" s="217"/>
      <c r="W624" s="217"/>
      <c r="X624" s="217"/>
      <c r="Y624" s="217"/>
      <c r="Z624" s="217"/>
    </row>
    <row r="625" ht="15.75" customHeight="1" spans="1:26">
      <c r="A625" s="217"/>
      <c r="B625" s="217"/>
      <c r="C625" s="217"/>
      <c r="D625" s="217"/>
      <c r="E625" s="217"/>
      <c r="F625" s="217"/>
      <c r="G625" s="217"/>
      <c r="H625" s="217"/>
      <c r="I625" s="217"/>
      <c r="J625" s="217"/>
      <c r="K625" s="217"/>
      <c r="L625" s="217"/>
      <c r="M625" s="217"/>
      <c r="N625" s="217"/>
      <c r="O625" s="217"/>
      <c r="P625" s="217"/>
      <c r="Q625" s="217"/>
      <c r="R625" s="217"/>
      <c r="S625" s="217"/>
      <c r="T625" s="217"/>
      <c r="U625" s="217"/>
      <c r="V625" s="217"/>
      <c r="W625" s="217"/>
      <c r="X625" s="217"/>
      <c r="Y625" s="217"/>
      <c r="Z625" s="217"/>
    </row>
    <row r="626" ht="15.75" customHeight="1" spans="1:26">
      <c r="A626" s="217"/>
      <c r="B626" s="217"/>
      <c r="C626" s="217"/>
      <c r="D626" s="217"/>
      <c r="E626" s="217"/>
      <c r="F626" s="217"/>
      <c r="G626" s="217"/>
      <c r="H626" s="217"/>
      <c r="I626" s="217"/>
      <c r="J626" s="217"/>
      <c r="K626" s="217"/>
      <c r="L626" s="217"/>
      <c r="M626" s="217"/>
      <c r="N626" s="217"/>
      <c r="O626" s="217"/>
      <c r="P626" s="217"/>
      <c r="Q626" s="217"/>
      <c r="R626" s="217"/>
      <c r="S626" s="217"/>
      <c r="T626" s="217"/>
      <c r="U626" s="217"/>
      <c r="V626" s="217"/>
      <c r="W626" s="217"/>
      <c r="X626" s="217"/>
      <c r="Y626" s="217"/>
      <c r="Z626" s="217"/>
    </row>
    <row r="627" ht="15.75" customHeight="1" spans="1:26">
      <c r="A627" s="217"/>
      <c r="B627" s="217"/>
      <c r="C627" s="217"/>
      <c r="D627" s="217"/>
      <c r="E627" s="217"/>
      <c r="F627" s="217"/>
      <c r="G627" s="217"/>
      <c r="H627" s="217"/>
      <c r="I627" s="217"/>
      <c r="J627" s="217"/>
      <c r="K627" s="217"/>
      <c r="L627" s="217"/>
      <c r="M627" s="217"/>
      <c r="N627" s="217"/>
      <c r="O627" s="217"/>
      <c r="P627" s="217"/>
      <c r="Q627" s="217"/>
      <c r="R627" s="217"/>
      <c r="S627" s="217"/>
      <c r="T627" s="217"/>
      <c r="U627" s="217"/>
      <c r="V627" s="217"/>
      <c r="W627" s="217"/>
      <c r="X627" s="217"/>
      <c r="Y627" s="217"/>
      <c r="Z627" s="217"/>
    </row>
    <row r="628" ht="15.75" customHeight="1" spans="1:26">
      <c r="A628" s="217"/>
      <c r="B628" s="217"/>
      <c r="C628" s="217"/>
      <c r="D628" s="217"/>
      <c r="E628" s="217"/>
      <c r="F628" s="217"/>
      <c r="G628" s="217"/>
      <c r="H628" s="217"/>
      <c r="I628" s="217"/>
      <c r="J628" s="217"/>
      <c r="K628" s="217"/>
      <c r="L628" s="217"/>
      <c r="M628" s="217"/>
      <c r="N628" s="217"/>
      <c r="O628" s="217"/>
      <c r="P628" s="217"/>
      <c r="Q628" s="217"/>
      <c r="R628" s="217"/>
      <c r="S628" s="217"/>
      <c r="T628" s="217"/>
      <c r="U628" s="217"/>
      <c r="V628" s="217"/>
      <c r="W628" s="217"/>
      <c r="X628" s="217"/>
      <c r="Y628" s="217"/>
      <c r="Z628" s="217"/>
    </row>
    <row r="629" ht="15.75" customHeight="1" spans="1:26">
      <c r="A629" s="217"/>
      <c r="B629" s="217"/>
      <c r="C629" s="217"/>
      <c r="D629" s="217"/>
      <c r="E629" s="217"/>
      <c r="F629" s="217"/>
      <c r="G629" s="217"/>
      <c r="H629" s="217"/>
      <c r="I629" s="217"/>
      <c r="J629" s="217"/>
      <c r="K629" s="217"/>
      <c r="L629" s="217"/>
      <c r="M629" s="217"/>
      <c r="N629" s="217"/>
      <c r="O629" s="217"/>
      <c r="P629" s="217"/>
      <c r="Q629" s="217"/>
      <c r="R629" s="217"/>
      <c r="S629" s="217"/>
      <c r="T629" s="217"/>
      <c r="U629" s="217"/>
      <c r="V629" s="217"/>
      <c r="W629" s="217"/>
      <c r="X629" s="217"/>
      <c r="Y629" s="217"/>
      <c r="Z629" s="217"/>
    </row>
    <row r="630" ht="15.75" customHeight="1" spans="1:26">
      <c r="A630" s="217"/>
      <c r="B630" s="217"/>
      <c r="C630" s="217"/>
      <c r="D630" s="217"/>
      <c r="E630" s="217"/>
      <c r="F630" s="217"/>
      <c r="G630" s="217"/>
      <c r="H630" s="217"/>
      <c r="I630" s="217"/>
      <c r="J630" s="217"/>
      <c r="K630" s="217"/>
      <c r="L630" s="217"/>
      <c r="M630" s="217"/>
      <c r="N630" s="217"/>
      <c r="O630" s="217"/>
      <c r="P630" s="217"/>
      <c r="Q630" s="217"/>
      <c r="R630" s="217"/>
      <c r="S630" s="217"/>
      <c r="T630" s="217"/>
      <c r="U630" s="217"/>
      <c r="V630" s="217"/>
      <c r="W630" s="217"/>
      <c r="X630" s="217"/>
      <c r="Y630" s="217"/>
      <c r="Z630" s="217"/>
    </row>
    <row r="631" ht="15.75" customHeight="1" spans="1:26">
      <c r="A631" s="217"/>
      <c r="B631" s="217"/>
      <c r="C631" s="217"/>
      <c r="D631" s="217"/>
      <c r="E631" s="217"/>
      <c r="F631" s="217"/>
      <c r="G631" s="217"/>
      <c r="H631" s="217"/>
      <c r="I631" s="217"/>
      <c r="J631" s="217"/>
      <c r="K631" s="217"/>
      <c r="L631" s="217"/>
      <c r="M631" s="217"/>
      <c r="N631" s="217"/>
      <c r="O631" s="217"/>
      <c r="P631" s="217"/>
      <c r="Q631" s="217"/>
      <c r="R631" s="217"/>
      <c r="S631" s="217"/>
      <c r="T631" s="217"/>
      <c r="U631" s="217"/>
      <c r="V631" s="217"/>
      <c r="W631" s="217"/>
      <c r="X631" s="217"/>
      <c r="Y631" s="217"/>
      <c r="Z631" s="217"/>
    </row>
    <row r="632" ht="15.75" customHeight="1" spans="1:26">
      <c r="A632" s="217"/>
      <c r="B632" s="217"/>
      <c r="C632" s="217"/>
      <c r="D632" s="217"/>
      <c r="E632" s="217"/>
      <c r="F632" s="217"/>
      <c r="G632" s="217"/>
      <c r="H632" s="217"/>
      <c r="I632" s="217"/>
      <c r="J632" s="217"/>
      <c r="K632" s="217"/>
      <c r="L632" s="217"/>
      <c r="M632" s="217"/>
      <c r="N632" s="217"/>
      <c r="O632" s="217"/>
      <c r="P632" s="217"/>
      <c r="Q632" s="217"/>
      <c r="R632" s="217"/>
      <c r="S632" s="217"/>
      <c r="T632" s="217"/>
      <c r="U632" s="217"/>
      <c r="V632" s="217"/>
      <c r="W632" s="217"/>
      <c r="X632" s="217"/>
      <c r="Y632" s="217"/>
      <c r="Z632" s="217"/>
    </row>
    <row r="633" ht="15.75" customHeight="1" spans="1:26">
      <c r="A633" s="217"/>
      <c r="B633" s="217"/>
      <c r="C633" s="217"/>
      <c r="D633" s="217"/>
      <c r="E633" s="217"/>
      <c r="F633" s="217"/>
      <c r="G633" s="217"/>
      <c r="H633" s="217"/>
      <c r="I633" s="217"/>
      <c r="J633" s="217"/>
      <c r="K633" s="217"/>
      <c r="L633" s="217"/>
      <c r="M633" s="217"/>
      <c r="N633" s="217"/>
      <c r="O633" s="217"/>
      <c r="P633" s="217"/>
      <c r="Q633" s="217"/>
      <c r="R633" s="217"/>
      <c r="S633" s="217"/>
      <c r="T633" s="217"/>
      <c r="U633" s="217"/>
      <c r="V633" s="217"/>
      <c r="W633" s="217"/>
      <c r="X633" s="217"/>
      <c r="Y633" s="217"/>
      <c r="Z633" s="217"/>
    </row>
    <row r="634" ht="15.75" customHeight="1" spans="1:26">
      <c r="A634" s="217"/>
      <c r="B634" s="217"/>
      <c r="C634" s="217"/>
      <c r="D634" s="217"/>
      <c r="E634" s="217"/>
      <c r="F634" s="217"/>
      <c r="G634" s="217"/>
      <c r="H634" s="217"/>
      <c r="I634" s="217"/>
      <c r="J634" s="217"/>
      <c r="K634" s="217"/>
      <c r="L634" s="217"/>
      <c r="M634" s="217"/>
      <c r="N634" s="217"/>
      <c r="O634" s="217"/>
      <c r="P634" s="217"/>
      <c r="Q634" s="217"/>
      <c r="R634" s="217"/>
      <c r="S634" s="217"/>
      <c r="T634" s="217"/>
      <c r="U634" s="217"/>
      <c r="V634" s="217"/>
      <c r="W634" s="217"/>
      <c r="X634" s="217"/>
      <c r="Y634" s="217"/>
      <c r="Z634" s="217"/>
    </row>
    <row r="635" ht="15.75" customHeight="1" spans="1:26">
      <c r="A635" s="217"/>
      <c r="B635" s="217"/>
      <c r="C635" s="217"/>
      <c r="D635" s="217"/>
      <c r="E635" s="217"/>
      <c r="F635" s="217"/>
      <c r="G635" s="217"/>
      <c r="H635" s="217"/>
      <c r="I635" s="217"/>
      <c r="J635" s="217"/>
      <c r="K635" s="217"/>
      <c r="L635" s="217"/>
      <c r="M635" s="217"/>
      <c r="N635" s="217"/>
      <c r="O635" s="217"/>
      <c r="P635" s="217"/>
      <c r="Q635" s="217"/>
      <c r="R635" s="217"/>
      <c r="S635" s="217"/>
      <c r="T635" s="217"/>
      <c r="U635" s="217"/>
      <c r="V635" s="217"/>
      <c r="W635" s="217"/>
      <c r="X635" s="217"/>
      <c r="Y635" s="217"/>
      <c r="Z635" s="217"/>
    </row>
    <row r="636" ht="15.75" customHeight="1" spans="1:26">
      <c r="A636" s="217"/>
      <c r="B636" s="217"/>
      <c r="C636" s="217"/>
      <c r="D636" s="217"/>
      <c r="E636" s="217"/>
      <c r="F636" s="217"/>
      <c r="G636" s="217"/>
      <c r="H636" s="217"/>
      <c r="I636" s="217"/>
      <c r="J636" s="217"/>
      <c r="K636" s="217"/>
      <c r="L636" s="217"/>
      <c r="M636" s="217"/>
      <c r="N636" s="217"/>
      <c r="O636" s="217"/>
      <c r="P636" s="217"/>
      <c r="Q636" s="217"/>
      <c r="R636" s="217"/>
      <c r="S636" s="217"/>
      <c r="T636" s="217"/>
      <c r="U636" s="217"/>
      <c r="V636" s="217"/>
      <c r="W636" s="217"/>
      <c r="X636" s="217"/>
      <c r="Y636" s="217"/>
      <c r="Z636" s="217"/>
    </row>
    <row r="637" ht="15.75" customHeight="1" spans="1:26">
      <c r="A637" s="217"/>
      <c r="B637" s="217"/>
      <c r="C637" s="217"/>
      <c r="D637" s="217"/>
      <c r="E637" s="217"/>
      <c r="F637" s="217"/>
      <c r="G637" s="217"/>
      <c r="H637" s="217"/>
      <c r="I637" s="217"/>
      <c r="J637" s="217"/>
      <c r="K637" s="217"/>
      <c r="L637" s="217"/>
      <c r="M637" s="217"/>
      <c r="N637" s="217"/>
      <c r="O637" s="217"/>
      <c r="P637" s="217"/>
      <c r="Q637" s="217"/>
      <c r="R637" s="217"/>
      <c r="S637" s="217"/>
      <c r="T637" s="217"/>
      <c r="U637" s="217"/>
      <c r="V637" s="217"/>
      <c r="W637" s="217"/>
      <c r="X637" s="217"/>
      <c r="Y637" s="217"/>
      <c r="Z637" s="217"/>
    </row>
    <row r="638" ht="15.75" customHeight="1" spans="1:26">
      <c r="A638" s="217"/>
      <c r="B638" s="217"/>
      <c r="C638" s="217"/>
      <c r="D638" s="217"/>
      <c r="E638" s="217"/>
      <c r="F638" s="217"/>
      <c r="G638" s="217"/>
      <c r="H638" s="217"/>
      <c r="I638" s="217"/>
      <c r="J638" s="217"/>
      <c r="K638" s="217"/>
      <c r="L638" s="217"/>
      <c r="M638" s="217"/>
      <c r="N638" s="217"/>
      <c r="O638" s="217"/>
      <c r="P638" s="217"/>
      <c r="Q638" s="217"/>
      <c r="R638" s="217"/>
      <c r="S638" s="217"/>
      <c r="T638" s="217"/>
      <c r="U638" s="217"/>
      <c r="V638" s="217"/>
      <c r="W638" s="217"/>
      <c r="X638" s="217"/>
      <c r="Y638" s="217"/>
      <c r="Z638" s="217"/>
    </row>
    <row r="639" ht="15.75" customHeight="1" spans="1:26">
      <c r="A639" s="217"/>
      <c r="B639" s="217"/>
      <c r="C639" s="217"/>
      <c r="D639" s="217"/>
      <c r="E639" s="217"/>
      <c r="F639" s="217"/>
      <c r="G639" s="217"/>
      <c r="H639" s="217"/>
      <c r="I639" s="217"/>
      <c r="J639" s="217"/>
      <c r="K639" s="217"/>
      <c r="L639" s="217"/>
      <c r="M639" s="217"/>
      <c r="N639" s="217"/>
      <c r="O639" s="217"/>
      <c r="P639" s="217"/>
      <c r="Q639" s="217"/>
      <c r="R639" s="217"/>
      <c r="S639" s="217"/>
      <c r="T639" s="217"/>
      <c r="U639" s="217"/>
      <c r="V639" s="217"/>
      <c r="W639" s="217"/>
      <c r="X639" s="217"/>
      <c r="Y639" s="217"/>
      <c r="Z639" s="217"/>
    </row>
    <row r="640" ht="15.75" customHeight="1" spans="1:26">
      <c r="A640" s="217"/>
      <c r="B640" s="217"/>
      <c r="C640" s="217"/>
      <c r="D640" s="217"/>
      <c r="E640" s="217"/>
      <c r="F640" s="217"/>
      <c r="G640" s="217"/>
      <c r="H640" s="217"/>
      <c r="I640" s="217"/>
      <c r="J640" s="217"/>
      <c r="K640" s="217"/>
      <c r="L640" s="217"/>
      <c r="M640" s="217"/>
      <c r="N640" s="217"/>
      <c r="O640" s="217"/>
      <c r="P640" s="217"/>
      <c r="Q640" s="217"/>
      <c r="R640" s="217"/>
      <c r="S640" s="217"/>
      <c r="T640" s="217"/>
      <c r="U640" s="217"/>
      <c r="V640" s="217"/>
      <c r="W640" s="217"/>
      <c r="X640" s="217"/>
      <c r="Y640" s="217"/>
      <c r="Z640" s="217"/>
    </row>
    <row r="641" ht="15.75" customHeight="1" spans="1:26">
      <c r="A641" s="217"/>
      <c r="B641" s="217"/>
      <c r="C641" s="217"/>
      <c r="D641" s="217"/>
      <c r="E641" s="217"/>
      <c r="F641" s="217"/>
      <c r="G641" s="217"/>
      <c r="H641" s="217"/>
      <c r="I641" s="217"/>
      <c r="J641" s="217"/>
      <c r="K641" s="217"/>
      <c r="L641" s="217"/>
      <c r="M641" s="217"/>
      <c r="N641" s="217"/>
      <c r="O641" s="217"/>
      <c r="P641" s="217"/>
      <c r="Q641" s="217"/>
      <c r="R641" s="217"/>
      <c r="S641" s="217"/>
      <c r="T641" s="217"/>
      <c r="U641" s="217"/>
      <c r="V641" s="217"/>
      <c r="W641" s="217"/>
      <c r="X641" s="217"/>
      <c r="Y641" s="217"/>
      <c r="Z641" s="217"/>
    </row>
    <row r="642" ht="15.75" customHeight="1" spans="1:26">
      <c r="A642" s="217"/>
      <c r="B642" s="217"/>
      <c r="C642" s="217"/>
      <c r="D642" s="217"/>
      <c r="E642" s="217"/>
      <c r="F642" s="217"/>
      <c r="G642" s="217"/>
      <c r="H642" s="217"/>
      <c r="I642" s="217"/>
      <c r="J642" s="217"/>
      <c r="K642" s="217"/>
      <c r="L642" s="217"/>
      <c r="M642" s="217"/>
      <c r="N642" s="217"/>
      <c r="O642" s="217"/>
      <c r="P642" s="217"/>
      <c r="Q642" s="217"/>
      <c r="R642" s="217"/>
      <c r="S642" s="217"/>
      <c r="T642" s="217"/>
      <c r="U642" s="217"/>
      <c r="V642" s="217"/>
      <c r="W642" s="217"/>
      <c r="X642" s="217"/>
      <c r="Y642" s="217"/>
      <c r="Z642" s="217"/>
    </row>
    <row r="643" ht="15.75" customHeight="1" spans="1:26">
      <c r="A643" s="217"/>
      <c r="B643" s="217"/>
      <c r="C643" s="217"/>
      <c r="D643" s="217"/>
      <c r="E643" s="217"/>
      <c r="F643" s="217"/>
      <c r="G643" s="217"/>
      <c r="H643" s="217"/>
      <c r="I643" s="217"/>
      <c r="J643" s="217"/>
      <c r="K643" s="217"/>
      <c r="L643" s="217"/>
      <c r="M643" s="217"/>
      <c r="N643" s="217"/>
      <c r="O643" s="217"/>
      <c r="P643" s="217"/>
      <c r="Q643" s="217"/>
      <c r="R643" s="217"/>
      <c r="S643" s="217"/>
      <c r="T643" s="217"/>
      <c r="U643" s="217"/>
      <c r="V643" s="217"/>
      <c r="W643" s="217"/>
      <c r="X643" s="217"/>
      <c r="Y643" s="217"/>
      <c r="Z643" s="217"/>
    </row>
    <row r="644" ht="15.75" customHeight="1" spans="1:26">
      <c r="A644" s="217"/>
      <c r="B644" s="217"/>
      <c r="C644" s="217"/>
      <c r="D644" s="217"/>
      <c r="E644" s="217"/>
      <c r="F644" s="217"/>
      <c r="G644" s="217"/>
      <c r="H644" s="217"/>
      <c r="I644" s="217"/>
      <c r="J644" s="217"/>
      <c r="K644" s="217"/>
      <c r="L644" s="217"/>
      <c r="M644" s="217"/>
      <c r="N644" s="217"/>
      <c r="O644" s="217"/>
      <c r="P644" s="217"/>
      <c r="Q644" s="217"/>
      <c r="R644" s="217"/>
      <c r="S644" s="217"/>
      <c r="T644" s="217"/>
      <c r="U644" s="217"/>
      <c r="V644" s="217"/>
      <c r="W644" s="217"/>
      <c r="X644" s="217"/>
      <c r="Y644" s="217"/>
      <c r="Z644" s="217"/>
    </row>
    <row r="645" ht="15.75" customHeight="1" spans="1:26">
      <c r="A645" s="217"/>
      <c r="B645" s="217"/>
      <c r="C645" s="217"/>
      <c r="D645" s="217"/>
      <c r="E645" s="217"/>
      <c r="F645" s="217"/>
      <c r="G645" s="217"/>
      <c r="H645" s="217"/>
      <c r="I645" s="217"/>
      <c r="J645" s="217"/>
      <c r="K645" s="217"/>
      <c r="L645" s="217"/>
      <c r="M645" s="217"/>
      <c r="N645" s="217"/>
      <c r="O645" s="217"/>
      <c r="P645" s="217"/>
      <c r="Q645" s="217"/>
      <c r="R645" s="217"/>
      <c r="S645" s="217"/>
      <c r="T645" s="217"/>
      <c r="U645" s="217"/>
      <c r="V645" s="217"/>
      <c r="W645" s="217"/>
      <c r="X645" s="217"/>
      <c r="Y645" s="217"/>
      <c r="Z645" s="217"/>
    </row>
    <row r="646" ht="15.75" customHeight="1" spans="1:26">
      <c r="A646" s="217"/>
      <c r="B646" s="217"/>
      <c r="C646" s="217"/>
      <c r="D646" s="217"/>
      <c r="E646" s="217"/>
      <c r="F646" s="217"/>
      <c r="G646" s="217"/>
      <c r="H646" s="217"/>
      <c r="I646" s="217"/>
      <c r="J646" s="217"/>
      <c r="K646" s="217"/>
      <c r="L646" s="217"/>
      <c r="M646" s="217"/>
      <c r="N646" s="217"/>
      <c r="O646" s="217"/>
      <c r="P646" s="217"/>
      <c r="Q646" s="217"/>
      <c r="R646" s="217"/>
      <c r="S646" s="217"/>
      <c r="T646" s="217"/>
      <c r="U646" s="217"/>
      <c r="V646" s="217"/>
      <c r="W646" s="217"/>
      <c r="X646" s="217"/>
      <c r="Y646" s="217"/>
      <c r="Z646" s="217"/>
    </row>
    <row r="647" ht="15.75" customHeight="1" spans="1:26">
      <c r="A647" s="217"/>
      <c r="B647" s="217"/>
      <c r="C647" s="217"/>
      <c r="D647" s="217"/>
      <c r="E647" s="217"/>
      <c r="F647" s="217"/>
      <c r="G647" s="217"/>
      <c r="H647" s="217"/>
      <c r="I647" s="217"/>
      <c r="J647" s="217"/>
      <c r="K647" s="217"/>
      <c r="L647" s="217"/>
      <c r="M647" s="217"/>
      <c r="N647" s="217"/>
      <c r="O647" s="217"/>
      <c r="P647" s="217"/>
      <c r="Q647" s="217"/>
      <c r="R647" s="217"/>
      <c r="S647" s="217"/>
      <c r="T647" s="217"/>
      <c r="U647" s="217"/>
      <c r="V647" s="217"/>
      <c r="W647" s="217"/>
      <c r="X647" s="217"/>
      <c r="Y647" s="217"/>
      <c r="Z647" s="217"/>
    </row>
    <row r="648" ht="15.75" customHeight="1" spans="1:26">
      <c r="A648" s="217"/>
      <c r="B648" s="217"/>
      <c r="C648" s="217"/>
      <c r="D648" s="217"/>
      <c r="E648" s="217"/>
      <c r="F648" s="217"/>
      <c r="G648" s="217"/>
      <c r="H648" s="217"/>
      <c r="I648" s="217"/>
      <c r="J648" s="217"/>
      <c r="K648" s="217"/>
      <c r="L648" s="217"/>
      <c r="M648" s="217"/>
      <c r="N648" s="217"/>
      <c r="O648" s="217"/>
      <c r="P648" s="217"/>
      <c r="Q648" s="217"/>
      <c r="R648" s="217"/>
      <c r="S648" s="217"/>
      <c r="T648" s="217"/>
      <c r="U648" s="217"/>
      <c r="V648" s="217"/>
      <c r="W648" s="217"/>
      <c r="X648" s="217"/>
      <c r="Y648" s="217"/>
      <c r="Z648" s="217"/>
    </row>
    <row r="649" ht="15.75" customHeight="1" spans="1:26">
      <c r="A649" s="217"/>
      <c r="B649" s="217"/>
      <c r="C649" s="217"/>
      <c r="D649" s="217"/>
      <c r="E649" s="217"/>
      <c r="F649" s="217"/>
      <c r="G649" s="217"/>
      <c r="H649" s="217"/>
      <c r="I649" s="217"/>
      <c r="J649" s="217"/>
      <c r="K649" s="217"/>
      <c r="L649" s="217"/>
      <c r="M649" s="217"/>
      <c r="N649" s="217"/>
      <c r="O649" s="217"/>
      <c r="P649" s="217"/>
      <c r="Q649" s="217"/>
      <c r="R649" s="217"/>
      <c r="S649" s="217"/>
      <c r="T649" s="217"/>
      <c r="U649" s="217"/>
      <c r="V649" s="217"/>
      <c r="W649" s="217"/>
      <c r="X649" s="217"/>
      <c r="Y649" s="217"/>
      <c r="Z649" s="217"/>
    </row>
    <row r="650" ht="15.75" customHeight="1" spans="1:26">
      <c r="A650" s="217"/>
      <c r="B650" s="217"/>
      <c r="C650" s="217"/>
      <c r="D650" s="217"/>
      <c r="E650" s="217"/>
      <c r="F650" s="217"/>
      <c r="G650" s="217"/>
      <c r="H650" s="217"/>
      <c r="I650" s="217"/>
      <c r="J650" s="217"/>
      <c r="K650" s="217"/>
      <c r="L650" s="217"/>
      <c r="M650" s="217"/>
      <c r="N650" s="217"/>
      <c r="O650" s="217"/>
      <c r="P650" s="217"/>
      <c r="Q650" s="217"/>
      <c r="R650" s="217"/>
      <c r="S650" s="217"/>
      <c r="T650" s="217"/>
      <c r="U650" s="217"/>
      <c r="V650" s="217"/>
      <c r="W650" s="217"/>
      <c r="X650" s="217"/>
      <c r="Y650" s="217"/>
      <c r="Z650" s="217"/>
    </row>
    <row r="651" ht="15.75" customHeight="1" spans="1:26">
      <c r="A651" s="217"/>
      <c r="B651" s="217"/>
      <c r="C651" s="217"/>
      <c r="D651" s="217"/>
      <c r="E651" s="217"/>
      <c r="F651" s="217"/>
      <c r="G651" s="217"/>
      <c r="H651" s="217"/>
      <c r="I651" s="217"/>
      <c r="J651" s="217"/>
      <c r="K651" s="217"/>
      <c r="L651" s="217"/>
      <c r="M651" s="217"/>
      <c r="N651" s="217"/>
      <c r="O651" s="217"/>
      <c r="P651" s="217"/>
      <c r="Q651" s="217"/>
      <c r="R651" s="217"/>
      <c r="S651" s="217"/>
      <c r="T651" s="217"/>
      <c r="U651" s="217"/>
      <c r="V651" s="217"/>
      <c r="W651" s="217"/>
      <c r="X651" s="217"/>
      <c r="Y651" s="217"/>
      <c r="Z651" s="217"/>
    </row>
    <row r="652" ht="15.75" customHeight="1" spans="1:26">
      <c r="A652" s="217"/>
      <c r="B652" s="217"/>
      <c r="C652" s="217"/>
      <c r="D652" s="217"/>
      <c r="E652" s="217"/>
      <c r="F652" s="217"/>
      <c r="G652" s="217"/>
      <c r="H652" s="217"/>
      <c r="I652" s="217"/>
      <c r="J652" s="217"/>
      <c r="K652" s="217"/>
      <c r="L652" s="217"/>
      <c r="M652" s="217"/>
      <c r="N652" s="217"/>
      <c r="O652" s="217"/>
      <c r="P652" s="217"/>
      <c r="Q652" s="217"/>
      <c r="R652" s="217"/>
      <c r="S652" s="217"/>
      <c r="T652" s="217"/>
      <c r="U652" s="217"/>
      <c r="V652" s="217"/>
      <c r="W652" s="217"/>
      <c r="X652" s="217"/>
      <c r="Y652" s="217"/>
      <c r="Z652" s="217"/>
    </row>
    <row r="653" ht="15.75" customHeight="1" spans="1:26">
      <c r="A653" s="217"/>
      <c r="B653" s="217"/>
      <c r="C653" s="217"/>
      <c r="D653" s="217"/>
      <c r="E653" s="217"/>
      <c r="F653" s="217"/>
      <c r="G653" s="217"/>
      <c r="H653" s="217"/>
      <c r="I653" s="217"/>
      <c r="J653" s="217"/>
      <c r="K653" s="217"/>
      <c r="L653" s="217"/>
      <c r="M653" s="217"/>
      <c r="N653" s="217"/>
      <c r="O653" s="217"/>
      <c r="P653" s="217"/>
      <c r="Q653" s="217"/>
      <c r="R653" s="217"/>
      <c r="S653" s="217"/>
      <c r="T653" s="217"/>
      <c r="U653" s="217"/>
      <c r="V653" s="217"/>
      <c r="W653" s="217"/>
      <c r="X653" s="217"/>
      <c r="Y653" s="217"/>
      <c r="Z653" s="217"/>
    </row>
    <row r="654" ht="15.75" customHeight="1" spans="1:26">
      <c r="A654" s="217"/>
      <c r="B654" s="217"/>
      <c r="C654" s="217"/>
      <c r="D654" s="217"/>
      <c r="E654" s="217"/>
      <c r="F654" s="217"/>
      <c r="G654" s="217"/>
      <c r="H654" s="217"/>
      <c r="I654" s="217"/>
      <c r="J654" s="217"/>
      <c r="K654" s="217"/>
      <c r="L654" s="217"/>
      <c r="M654" s="217"/>
      <c r="N654" s="217"/>
      <c r="O654" s="217"/>
      <c r="P654" s="217"/>
      <c r="Q654" s="217"/>
      <c r="R654" s="217"/>
      <c r="S654" s="217"/>
      <c r="T654" s="217"/>
      <c r="U654" s="217"/>
      <c r="V654" s="217"/>
      <c r="W654" s="217"/>
      <c r="X654" s="217"/>
      <c r="Y654" s="217"/>
      <c r="Z654" s="217"/>
    </row>
    <row r="655" ht="15.75" customHeight="1" spans="1:26">
      <c r="A655" s="217"/>
      <c r="B655" s="217"/>
      <c r="C655" s="217"/>
      <c r="D655" s="217"/>
      <c r="E655" s="217"/>
      <c r="F655" s="217"/>
      <c r="G655" s="217"/>
      <c r="H655" s="217"/>
      <c r="I655" s="217"/>
      <c r="J655" s="217"/>
      <c r="K655" s="217"/>
      <c r="L655" s="217"/>
      <c r="M655" s="217"/>
      <c r="N655" s="217"/>
      <c r="O655" s="217"/>
      <c r="P655" s="217"/>
      <c r="Q655" s="217"/>
      <c r="R655" s="217"/>
      <c r="S655" s="217"/>
      <c r="T655" s="217"/>
      <c r="U655" s="217"/>
      <c r="V655" s="217"/>
      <c r="W655" s="217"/>
      <c r="X655" s="217"/>
      <c r="Y655" s="217"/>
      <c r="Z655" s="217"/>
    </row>
    <row r="656" ht="15.75" customHeight="1" spans="1:26">
      <c r="A656" s="217"/>
      <c r="B656" s="217"/>
      <c r="C656" s="217"/>
      <c r="D656" s="217"/>
      <c r="E656" s="217"/>
      <c r="F656" s="217"/>
      <c r="G656" s="217"/>
      <c r="H656" s="217"/>
      <c r="I656" s="217"/>
      <c r="J656" s="217"/>
      <c r="K656" s="217"/>
      <c r="L656" s="217"/>
      <c r="M656" s="217"/>
      <c r="N656" s="217"/>
      <c r="O656" s="217"/>
      <c r="P656" s="217"/>
      <c r="Q656" s="217"/>
      <c r="R656" s="217"/>
      <c r="S656" s="217"/>
      <c r="T656" s="217"/>
      <c r="U656" s="217"/>
      <c r="V656" s="217"/>
      <c r="W656" s="217"/>
      <c r="X656" s="217"/>
      <c r="Y656" s="217"/>
      <c r="Z656" s="217"/>
    </row>
    <row r="657" ht="15.75" customHeight="1" spans="1:26">
      <c r="A657" s="217"/>
      <c r="B657" s="217"/>
      <c r="C657" s="217"/>
      <c r="D657" s="217"/>
      <c r="E657" s="217"/>
      <c r="F657" s="217"/>
      <c r="G657" s="217"/>
      <c r="H657" s="217"/>
      <c r="I657" s="217"/>
      <c r="J657" s="217"/>
      <c r="K657" s="217"/>
      <c r="L657" s="217"/>
      <c r="M657" s="217"/>
      <c r="N657" s="217"/>
      <c r="O657" s="217"/>
      <c r="P657" s="217"/>
      <c r="Q657" s="217"/>
      <c r="R657" s="217"/>
      <c r="S657" s="217"/>
      <c r="T657" s="217"/>
      <c r="U657" s="217"/>
      <c r="V657" s="217"/>
      <c r="W657" s="217"/>
      <c r="X657" s="217"/>
      <c r="Y657" s="217"/>
      <c r="Z657" s="217"/>
    </row>
    <row r="658" ht="15.75" customHeight="1" spans="1:26">
      <c r="A658" s="217"/>
      <c r="B658" s="217"/>
      <c r="C658" s="217"/>
      <c r="D658" s="217"/>
      <c r="E658" s="217"/>
      <c r="F658" s="217"/>
      <c r="G658" s="217"/>
      <c r="H658" s="217"/>
      <c r="I658" s="217"/>
      <c r="J658" s="217"/>
      <c r="K658" s="217"/>
      <c r="L658" s="217"/>
      <c r="M658" s="217"/>
      <c r="N658" s="217"/>
      <c r="O658" s="217"/>
      <c r="P658" s="217"/>
      <c r="Q658" s="217"/>
      <c r="R658" s="217"/>
      <c r="S658" s="217"/>
      <c r="T658" s="217"/>
      <c r="U658" s="217"/>
      <c r="V658" s="217"/>
      <c r="W658" s="217"/>
      <c r="X658" s="217"/>
      <c r="Y658" s="217"/>
      <c r="Z658" s="217"/>
    </row>
    <row r="659" ht="15.75" customHeight="1" spans="1:26">
      <c r="A659" s="217"/>
      <c r="B659" s="217"/>
      <c r="C659" s="217"/>
      <c r="D659" s="217"/>
      <c r="E659" s="217"/>
      <c r="F659" s="217"/>
      <c r="G659" s="217"/>
      <c r="H659" s="217"/>
      <c r="I659" s="217"/>
      <c r="J659" s="217"/>
      <c r="K659" s="217"/>
      <c r="L659" s="217"/>
      <c r="M659" s="217"/>
      <c r="N659" s="217"/>
      <c r="O659" s="217"/>
      <c r="P659" s="217"/>
      <c r="Q659" s="217"/>
      <c r="R659" s="217"/>
      <c r="S659" s="217"/>
      <c r="T659" s="217"/>
      <c r="U659" s="217"/>
      <c r="V659" s="217"/>
      <c r="W659" s="217"/>
      <c r="X659" s="217"/>
      <c r="Y659" s="217"/>
      <c r="Z659" s="217"/>
    </row>
    <row r="660" ht="15.75" customHeight="1" spans="1:26">
      <c r="A660" s="217"/>
      <c r="B660" s="217"/>
      <c r="C660" s="217"/>
      <c r="D660" s="217"/>
      <c r="E660" s="217"/>
      <c r="F660" s="217"/>
      <c r="G660" s="217"/>
      <c r="H660" s="217"/>
      <c r="I660" s="217"/>
      <c r="J660" s="217"/>
      <c r="K660" s="217"/>
      <c r="L660" s="217"/>
      <c r="M660" s="217"/>
      <c r="N660" s="217"/>
      <c r="O660" s="217"/>
      <c r="P660" s="217"/>
      <c r="Q660" s="217"/>
      <c r="R660" s="217"/>
      <c r="S660" s="217"/>
      <c r="T660" s="217"/>
      <c r="U660" s="217"/>
      <c r="V660" s="217"/>
      <c r="W660" s="217"/>
      <c r="X660" s="217"/>
      <c r="Y660" s="217"/>
      <c r="Z660" s="217"/>
    </row>
    <row r="661" ht="15.75" customHeight="1" spans="1:26">
      <c r="A661" s="217"/>
      <c r="B661" s="217"/>
      <c r="C661" s="217"/>
      <c r="D661" s="217"/>
      <c r="E661" s="217"/>
      <c r="F661" s="217"/>
      <c r="G661" s="217"/>
      <c r="H661" s="217"/>
      <c r="I661" s="217"/>
      <c r="J661" s="217"/>
      <c r="K661" s="217"/>
      <c r="L661" s="217"/>
      <c r="M661" s="217"/>
      <c r="N661" s="217"/>
      <c r="O661" s="217"/>
      <c r="P661" s="217"/>
      <c r="Q661" s="217"/>
      <c r="R661" s="217"/>
      <c r="S661" s="217"/>
      <c r="T661" s="217"/>
      <c r="U661" s="217"/>
      <c r="V661" s="217"/>
      <c r="W661" s="217"/>
      <c r="X661" s="217"/>
      <c r="Y661" s="217"/>
      <c r="Z661" s="217"/>
    </row>
    <row r="662" ht="15.75" customHeight="1" spans="1:26">
      <c r="A662" s="217"/>
      <c r="B662" s="217"/>
      <c r="C662" s="217"/>
      <c r="D662" s="217"/>
      <c r="E662" s="217"/>
      <c r="F662" s="217"/>
      <c r="G662" s="217"/>
      <c r="H662" s="217"/>
      <c r="I662" s="217"/>
      <c r="J662" s="217"/>
      <c r="K662" s="217"/>
      <c r="L662" s="217"/>
      <c r="M662" s="217"/>
      <c r="N662" s="217"/>
      <c r="O662" s="217"/>
      <c r="P662" s="217"/>
      <c r="Q662" s="217"/>
      <c r="R662" s="217"/>
      <c r="S662" s="217"/>
      <c r="T662" s="217"/>
      <c r="U662" s="217"/>
      <c r="V662" s="217"/>
      <c r="W662" s="217"/>
      <c r="X662" s="217"/>
      <c r="Y662" s="217"/>
      <c r="Z662" s="217"/>
    </row>
    <row r="663" ht="15.75" customHeight="1" spans="1:26">
      <c r="A663" s="217"/>
      <c r="B663" s="217"/>
      <c r="C663" s="217"/>
      <c r="D663" s="217"/>
      <c r="E663" s="217"/>
      <c r="F663" s="217"/>
      <c r="G663" s="217"/>
      <c r="H663" s="217"/>
      <c r="I663" s="217"/>
      <c r="J663" s="217"/>
      <c r="K663" s="217"/>
      <c r="L663" s="217"/>
      <c r="M663" s="217"/>
      <c r="N663" s="217"/>
      <c r="O663" s="217"/>
      <c r="P663" s="217"/>
      <c r="Q663" s="217"/>
      <c r="R663" s="217"/>
      <c r="S663" s="217"/>
      <c r="T663" s="217"/>
      <c r="U663" s="217"/>
      <c r="V663" s="217"/>
      <c r="W663" s="217"/>
      <c r="X663" s="217"/>
      <c r="Y663" s="217"/>
      <c r="Z663" s="217"/>
    </row>
    <row r="664" ht="15.75" customHeight="1" spans="1:26">
      <c r="A664" s="217"/>
      <c r="B664" s="217"/>
      <c r="C664" s="217"/>
      <c r="D664" s="217"/>
      <c r="E664" s="217"/>
      <c r="F664" s="217"/>
      <c r="G664" s="217"/>
      <c r="H664" s="217"/>
      <c r="I664" s="217"/>
      <c r="J664" s="217"/>
      <c r="K664" s="217"/>
      <c r="L664" s="217"/>
      <c r="M664" s="217"/>
      <c r="N664" s="217"/>
      <c r="O664" s="217"/>
      <c r="P664" s="217"/>
      <c r="Q664" s="217"/>
      <c r="R664" s="217"/>
      <c r="S664" s="217"/>
      <c r="T664" s="217"/>
      <c r="U664" s="217"/>
      <c r="V664" s="217"/>
      <c r="W664" s="217"/>
      <c r="X664" s="217"/>
      <c r="Y664" s="217"/>
      <c r="Z664" s="217"/>
    </row>
    <row r="665" ht="15.75" customHeight="1" spans="1:26">
      <c r="A665" s="217"/>
      <c r="B665" s="217"/>
      <c r="C665" s="217"/>
      <c r="D665" s="217"/>
      <c r="E665" s="217"/>
      <c r="F665" s="217"/>
      <c r="G665" s="217"/>
      <c r="H665" s="217"/>
      <c r="I665" s="217"/>
      <c r="J665" s="217"/>
      <c r="K665" s="217"/>
      <c r="L665" s="217"/>
      <c r="M665" s="217"/>
      <c r="N665" s="217"/>
      <c r="O665" s="217"/>
      <c r="P665" s="217"/>
      <c r="Q665" s="217"/>
      <c r="R665" s="217"/>
      <c r="S665" s="217"/>
      <c r="T665" s="217"/>
      <c r="U665" s="217"/>
      <c r="V665" s="217"/>
      <c r="W665" s="217"/>
      <c r="X665" s="217"/>
      <c r="Y665" s="217"/>
      <c r="Z665" s="217"/>
    </row>
    <row r="666" ht="15.75" customHeight="1" spans="1:26">
      <c r="A666" s="217"/>
      <c r="B666" s="217"/>
      <c r="C666" s="217"/>
      <c r="D666" s="217"/>
      <c r="E666" s="217"/>
      <c r="F666" s="217"/>
      <c r="G666" s="217"/>
      <c r="H666" s="217"/>
      <c r="I666" s="217"/>
      <c r="J666" s="217"/>
      <c r="K666" s="217"/>
      <c r="L666" s="217"/>
      <c r="M666" s="217"/>
      <c r="N666" s="217"/>
      <c r="O666" s="217"/>
      <c r="P666" s="217"/>
      <c r="Q666" s="217"/>
      <c r="R666" s="217"/>
      <c r="S666" s="217"/>
      <c r="T666" s="217"/>
      <c r="U666" s="217"/>
      <c r="V666" s="217"/>
      <c r="W666" s="217"/>
      <c r="X666" s="217"/>
      <c r="Y666" s="217"/>
      <c r="Z666" s="217"/>
    </row>
    <row r="667" ht="15.75" customHeight="1" spans="1:26">
      <c r="A667" s="217"/>
      <c r="B667" s="217"/>
      <c r="C667" s="217"/>
      <c r="D667" s="217"/>
      <c r="E667" s="217"/>
      <c r="F667" s="217"/>
      <c r="G667" s="217"/>
      <c r="H667" s="217"/>
      <c r="I667" s="217"/>
      <c r="J667" s="217"/>
      <c r="K667" s="217"/>
      <c r="L667" s="217"/>
      <c r="M667" s="217"/>
      <c r="N667" s="217"/>
      <c r="O667" s="217"/>
      <c r="P667" s="217"/>
      <c r="Q667" s="217"/>
      <c r="R667" s="217"/>
      <c r="S667" s="217"/>
      <c r="T667" s="217"/>
      <c r="U667" s="217"/>
      <c r="V667" s="217"/>
      <c r="W667" s="217"/>
      <c r="X667" s="217"/>
      <c r="Y667" s="217"/>
      <c r="Z667" s="217"/>
    </row>
    <row r="668" ht="15.75" customHeight="1" spans="1:26">
      <c r="A668" s="217"/>
      <c r="B668" s="217"/>
      <c r="C668" s="217"/>
      <c r="D668" s="217"/>
      <c r="E668" s="217"/>
      <c r="F668" s="217"/>
      <c r="G668" s="217"/>
      <c r="H668" s="217"/>
      <c r="I668" s="217"/>
      <c r="J668" s="217"/>
      <c r="K668" s="217"/>
      <c r="L668" s="217"/>
      <c r="M668" s="217"/>
      <c r="N668" s="217"/>
      <c r="O668" s="217"/>
      <c r="P668" s="217"/>
      <c r="Q668" s="217"/>
      <c r="R668" s="217"/>
      <c r="S668" s="217"/>
      <c r="T668" s="217"/>
      <c r="U668" s="217"/>
      <c r="V668" s="217"/>
      <c r="W668" s="217"/>
      <c r="X668" s="217"/>
      <c r="Y668" s="217"/>
      <c r="Z668" s="217"/>
    </row>
    <row r="669" ht="15.75" customHeight="1" spans="1:26">
      <c r="A669" s="217"/>
      <c r="B669" s="217"/>
      <c r="C669" s="217"/>
      <c r="D669" s="217"/>
      <c r="E669" s="217"/>
      <c r="F669" s="217"/>
      <c r="G669" s="217"/>
      <c r="H669" s="217"/>
      <c r="I669" s="217"/>
      <c r="J669" s="217"/>
      <c r="K669" s="217"/>
      <c r="L669" s="217"/>
      <c r="M669" s="217"/>
      <c r="N669" s="217"/>
      <c r="O669" s="217"/>
      <c r="P669" s="217"/>
      <c r="Q669" s="217"/>
      <c r="R669" s="217"/>
      <c r="S669" s="217"/>
      <c r="T669" s="217"/>
      <c r="U669" s="217"/>
      <c r="V669" s="217"/>
      <c r="W669" s="217"/>
      <c r="X669" s="217"/>
      <c r="Y669" s="217"/>
      <c r="Z669" s="217"/>
    </row>
    <row r="670" ht="15.75" customHeight="1" spans="1:26">
      <c r="A670" s="217"/>
      <c r="B670" s="217"/>
      <c r="C670" s="217"/>
      <c r="D670" s="217"/>
      <c r="E670" s="217"/>
      <c r="F670" s="217"/>
      <c r="G670" s="217"/>
      <c r="H670" s="217"/>
      <c r="I670" s="217"/>
      <c r="J670" s="217"/>
      <c r="K670" s="217"/>
      <c r="L670" s="217"/>
      <c r="M670" s="217"/>
      <c r="N670" s="217"/>
      <c r="O670" s="217"/>
      <c r="P670" s="217"/>
      <c r="Q670" s="217"/>
      <c r="R670" s="217"/>
      <c r="S670" s="217"/>
      <c r="T670" s="217"/>
      <c r="U670" s="217"/>
      <c r="V670" s="217"/>
      <c r="W670" s="217"/>
      <c r="X670" s="217"/>
      <c r="Y670" s="217"/>
      <c r="Z670" s="217"/>
    </row>
    <row r="671" ht="15.75" customHeight="1" spans="1:26">
      <c r="A671" s="217"/>
      <c r="B671" s="217"/>
      <c r="C671" s="217"/>
      <c r="D671" s="217"/>
      <c r="E671" s="217"/>
      <c r="F671" s="217"/>
      <c r="G671" s="217"/>
      <c r="H671" s="217"/>
      <c r="I671" s="217"/>
      <c r="J671" s="217"/>
      <c r="K671" s="217"/>
      <c r="L671" s="217"/>
      <c r="M671" s="217"/>
      <c r="N671" s="217"/>
      <c r="O671" s="217"/>
      <c r="P671" s="217"/>
      <c r="Q671" s="217"/>
      <c r="R671" s="217"/>
      <c r="S671" s="217"/>
      <c r="T671" s="217"/>
      <c r="U671" s="217"/>
      <c r="V671" s="217"/>
      <c r="W671" s="217"/>
      <c r="X671" s="217"/>
      <c r="Y671" s="217"/>
      <c r="Z671" s="217"/>
    </row>
    <row r="672" ht="15.75" customHeight="1" spans="1:26">
      <c r="A672" s="217"/>
      <c r="B672" s="217"/>
      <c r="C672" s="217"/>
      <c r="D672" s="217"/>
      <c r="E672" s="217"/>
      <c r="F672" s="217"/>
      <c r="G672" s="217"/>
      <c r="H672" s="217"/>
      <c r="I672" s="217"/>
      <c r="J672" s="217"/>
      <c r="K672" s="217"/>
      <c r="L672" s="217"/>
      <c r="M672" s="217"/>
      <c r="N672" s="217"/>
      <c r="O672" s="217"/>
      <c r="P672" s="217"/>
      <c r="Q672" s="217"/>
      <c r="R672" s="217"/>
      <c r="S672" s="217"/>
      <c r="T672" s="217"/>
      <c r="U672" s="217"/>
      <c r="V672" s="217"/>
      <c r="W672" s="217"/>
      <c r="X672" s="217"/>
      <c r="Y672" s="217"/>
      <c r="Z672" s="217"/>
    </row>
    <row r="673" ht="15.75" customHeight="1" spans="1:26">
      <c r="A673" s="217"/>
      <c r="B673" s="217"/>
      <c r="C673" s="217"/>
      <c r="D673" s="217"/>
      <c r="E673" s="217"/>
      <c r="F673" s="217"/>
      <c r="G673" s="217"/>
      <c r="H673" s="217"/>
      <c r="I673" s="217"/>
      <c r="J673" s="217"/>
      <c r="K673" s="217"/>
      <c r="L673" s="217"/>
      <c r="M673" s="217"/>
      <c r="N673" s="217"/>
      <c r="O673" s="217"/>
      <c r="P673" s="217"/>
      <c r="Q673" s="217"/>
      <c r="R673" s="217"/>
      <c r="S673" s="217"/>
      <c r="T673" s="217"/>
      <c r="U673" s="217"/>
      <c r="V673" s="217"/>
      <c r="W673" s="217"/>
      <c r="X673" s="217"/>
      <c r="Y673" s="217"/>
      <c r="Z673" s="217"/>
    </row>
    <row r="674" ht="15.75" customHeight="1" spans="1:26">
      <c r="A674" s="217"/>
      <c r="B674" s="217"/>
      <c r="C674" s="217"/>
      <c r="D674" s="217"/>
      <c r="E674" s="217"/>
      <c r="F674" s="217"/>
      <c r="G674" s="217"/>
      <c r="H674" s="217"/>
      <c r="I674" s="217"/>
      <c r="J674" s="217"/>
      <c r="K674" s="217"/>
      <c r="L674" s="217"/>
      <c r="M674" s="217"/>
      <c r="N674" s="217"/>
      <c r="O674" s="217"/>
      <c r="P674" s="217"/>
      <c r="Q674" s="217"/>
      <c r="R674" s="217"/>
      <c r="S674" s="217"/>
      <c r="T674" s="217"/>
      <c r="U674" s="217"/>
      <c r="V674" s="217"/>
      <c r="W674" s="217"/>
      <c r="X674" s="217"/>
      <c r="Y674" s="217"/>
      <c r="Z674" s="217"/>
    </row>
    <row r="675" ht="15.75" customHeight="1" spans="1:26">
      <c r="A675" s="217"/>
      <c r="B675" s="217"/>
      <c r="C675" s="217"/>
      <c r="D675" s="217"/>
      <c r="E675" s="217"/>
      <c r="F675" s="217"/>
      <c r="G675" s="217"/>
      <c r="H675" s="217"/>
      <c r="I675" s="217"/>
      <c r="J675" s="217"/>
      <c r="K675" s="217"/>
      <c r="L675" s="217"/>
      <c r="M675" s="217"/>
      <c r="N675" s="217"/>
      <c r="O675" s="217"/>
      <c r="P675" s="217"/>
      <c r="Q675" s="217"/>
      <c r="R675" s="217"/>
      <c r="S675" s="217"/>
      <c r="T675" s="217"/>
      <c r="U675" s="217"/>
      <c r="V675" s="217"/>
      <c r="W675" s="217"/>
      <c r="X675" s="217"/>
      <c r="Y675" s="217"/>
      <c r="Z675" s="217"/>
    </row>
    <row r="676" ht="15.75" customHeight="1" spans="1:26">
      <c r="A676" s="217"/>
      <c r="B676" s="217"/>
      <c r="C676" s="217"/>
      <c r="D676" s="217"/>
      <c r="E676" s="217"/>
      <c r="F676" s="217"/>
      <c r="G676" s="217"/>
      <c r="H676" s="217"/>
      <c r="I676" s="217"/>
      <c r="J676" s="217"/>
      <c r="K676" s="217"/>
      <c r="L676" s="217"/>
      <c r="M676" s="217"/>
      <c r="N676" s="217"/>
      <c r="O676" s="217"/>
      <c r="P676" s="217"/>
      <c r="Q676" s="217"/>
      <c r="R676" s="217"/>
      <c r="S676" s="217"/>
      <c r="T676" s="217"/>
      <c r="U676" s="217"/>
      <c r="V676" s="217"/>
      <c r="W676" s="217"/>
      <c r="X676" s="217"/>
      <c r="Y676" s="217"/>
      <c r="Z676" s="217"/>
    </row>
    <row r="677" ht="15.75" customHeight="1" spans="1:26">
      <c r="A677" s="217"/>
      <c r="B677" s="217"/>
      <c r="C677" s="217"/>
      <c r="D677" s="217"/>
      <c r="E677" s="217"/>
      <c r="F677" s="217"/>
      <c r="G677" s="217"/>
      <c r="H677" s="217"/>
      <c r="I677" s="217"/>
      <c r="J677" s="217"/>
      <c r="K677" s="217"/>
      <c r="L677" s="217"/>
      <c r="M677" s="217"/>
      <c r="N677" s="217"/>
      <c r="O677" s="217"/>
      <c r="P677" s="217"/>
      <c r="Q677" s="217"/>
      <c r="R677" s="217"/>
      <c r="S677" s="217"/>
      <c r="T677" s="217"/>
      <c r="U677" s="217"/>
      <c r="V677" s="217"/>
      <c r="W677" s="217"/>
      <c r="X677" s="217"/>
      <c r="Y677" s="217"/>
      <c r="Z677" s="217"/>
    </row>
    <row r="678" ht="15.75" customHeight="1" spans="1:26">
      <c r="A678" s="217"/>
      <c r="B678" s="217"/>
      <c r="C678" s="217"/>
      <c r="D678" s="217"/>
      <c r="E678" s="217"/>
      <c r="F678" s="217"/>
      <c r="G678" s="217"/>
      <c r="H678" s="217"/>
      <c r="I678" s="217"/>
      <c r="J678" s="217"/>
      <c r="K678" s="217"/>
      <c r="L678" s="217"/>
      <c r="M678" s="217"/>
      <c r="N678" s="217"/>
      <c r="O678" s="217"/>
      <c r="P678" s="217"/>
      <c r="Q678" s="217"/>
      <c r="R678" s="217"/>
      <c r="S678" s="217"/>
      <c r="T678" s="217"/>
      <c r="U678" s="217"/>
      <c r="V678" s="217"/>
      <c r="W678" s="217"/>
      <c r="X678" s="217"/>
      <c r="Y678" s="217"/>
      <c r="Z678" s="217"/>
    </row>
    <row r="679" ht="15.75" customHeight="1" spans="1:26">
      <c r="A679" s="217"/>
      <c r="B679" s="217"/>
      <c r="C679" s="217"/>
      <c r="D679" s="217"/>
      <c r="E679" s="217"/>
      <c r="F679" s="217"/>
      <c r="G679" s="217"/>
      <c r="H679" s="217"/>
      <c r="I679" s="217"/>
      <c r="J679" s="217"/>
      <c r="K679" s="217"/>
      <c r="L679" s="217"/>
      <c r="M679" s="217"/>
      <c r="N679" s="217"/>
      <c r="O679" s="217"/>
      <c r="P679" s="217"/>
      <c r="Q679" s="217"/>
      <c r="R679" s="217"/>
      <c r="S679" s="217"/>
      <c r="T679" s="217"/>
      <c r="U679" s="217"/>
      <c r="V679" s="217"/>
      <c r="W679" s="217"/>
      <c r="X679" s="217"/>
      <c r="Y679" s="217"/>
      <c r="Z679" s="217"/>
    </row>
    <row r="680" ht="15.75" customHeight="1" spans="1:26">
      <c r="A680" s="217"/>
      <c r="B680" s="217"/>
      <c r="C680" s="217"/>
      <c r="D680" s="217"/>
      <c r="E680" s="217"/>
      <c r="F680" s="217"/>
      <c r="G680" s="217"/>
      <c r="H680" s="217"/>
      <c r="I680" s="217"/>
      <c r="J680" s="217"/>
      <c r="K680" s="217"/>
      <c r="L680" s="217"/>
      <c r="M680" s="217"/>
      <c r="N680" s="217"/>
      <c r="O680" s="217"/>
      <c r="P680" s="217"/>
      <c r="Q680" s="217"/>
      <c r="R680" s="217"/>
      <c r="S680" s="217"/>
      <c r="T680" s="217"/>
      <c r="U680" s="217"/>
      <c r="V680" s="217"/>
      <c r="W680" s="217"/>
      <c r="X680" s="217"/>
      <c r="Y680" s="217"/>
      <c r="Z680" s="217"/>
    </row>
    <row r="681" ht="15.75" customHeight="1" spans="1:26">
      <c r="A681" s="217"/>
      <c r="B681" s="217"/>
      <c r="C681" s="217"/>
      <c r="D681" s="217"/>
      <c r="E681" s="217"/>
      <c r="F681" s="217"/>
      <c r="G681" s="217"/>
      <c r="H681" s="217"/>
      <c r="I681" s="217"/>
      <c r="J681" s="217"/>
      <c r="K681" s="217"/>
      <c r="L681" s="217"/>
      <c r="M681" s="217"/>
      <c r="N681" s="217"/>
      <c r="O681" s="217"/>
      <c r="P681" s="217"/>
      <c r="Q681" s="217"/>
      <c r="R681" s="217"/>
      <c r="S681" s="217"/>
      <c r="T681" s="217"/>
      <c r="U681" s="217"/>
      <c r="V681" s="217"/>
      <c r="W681" s="217"/>
      <c r="X681" s="217"/>
      <c r="Y681" s="217"/>
      <c r="Z681" s="217"/>
    </row>
    <row r="682" ht="15.75" customHeight="1" spans="1:26">
      <c r="A682" s="217"/>
      <c r="B682" s="217"/>
      <c r="C682" s="217"/>
      <c r="D682" s="217"/>
      <c r="E682" s="217"/>
      <c r="F682" s="217"/>
      <c r="G682" s="217"/>
      <c r="H682" s="217"/>
      <c r="I682" s="217"/>
      <c r="J682" s="217"/>
      <c r="K682" s="217"/>
      <c r="L682" s="217"/>
      <c r="M682" s="217"/>
      <c r="N682" s="217"/>
      <c r="O682" s="217"/>
      <c r="P682" s="217"/>
      <c r="Q682" s="217"/>
      <c r="R682" s="217"/>
      <c r="S682" s="217"/>
      <c r="T682" s="217"/>
      <c r="U682" s="217"/>
      <c r="V682" s="217"/>
      <c r="W682" s="217"/>
      <c r="X682" s="217"/>
      <c r="Y682" s="217"/>
      <c r="Z682" s="217"/>
    </row>
    <row r="683" ht="15.75" customHeight="1" spans="1:26">
      <c r="A683" s="217"/>
      <c r="B683" s="217"/>
      <c r="C683" s="217"/>
      <c r="D683" s="217"/>
      <c r="E683" s="217"/>
      <c r="F683" s="217"/>
      <c r="G683" s="217"/>
      <c r="H683" s="217"/>
      <c r="I683" s="217"/>
      <c r="J683" s="217"/>
      <c r="K683" s="217"/>
      <c r="L683" s="217"/>
      <c r="M683" s="217"/>
      <c r="N683" s="217"/>
      <c r="O683" s="217"/>
      <c r="P683" s="217"/>
      <c r="Q683" s="217"/>
      <c r="R683" s="217"/>
      <c r="S683" s="217"/>
      <c r="T683" s="217"/>
      <c r="U683" s="217"/>
      <c r="V683" s="217"/>
      <c r="W683" s="217"/>
      <c r="X683" s="217"/>
      <c r="Y683" s="217"/>
      <c r="Z683" s="217"/>
    </row>
    <row r="684" ht="15.75" customHeight="1" spans="1:26">
      <c r="A684" s="217"/>
      <c r="B684" s="217"/>
      <c r="C684" s="217"/>
      <c r="D684" s="217"/>
      <c r="E684" s="217"/>
      <c r="F684" s="217"/>
      <c r="G684" s="217"/>
      <c r="H684" s="217"/>
      <c r="I684" s="217"/>
      <c r="J684" s="217"/>
      <c r="K684" s="217"/>
      <c r="L684" s="217"/>
      <c r="M684" s="217"/>
      <c r="N684" s="217"/>
      <c r="O684" s="217"/>
      <c r="P684" s="217"/>
      <c r="Q684" s="217"/>
      <c r="R684" s="217"/>
      <c r="S684" s="217"/>
      <c r="T684" s="217"/>
      <c r="U684" s="217"/>
      <c r="V684" s="217"/>
      <c r="W684" s="217"/>
      <c r="X684" s="217"/>
      <c r="Y684" s="217"/>
      <c r="Z684" s="217"/>
    </row>
    <row r="685" ht="15.75" customHeight="1" spans="1:26">
      <c r="A685" s="217"/>
      <c r="B685" s="217"/>
      <c r="C685" s="217"/>
      <c r="D685" s="217"/>
      <c r="E685" s="217"/>
      <c r="F685" s="217"/>
      <c r="G685" s="217"/>
      <c r="H685" s="217"/>
      <c r="I685" s="217"/>
      <c r="J685" s="217"/>
      <c r="K685" s="217"/>
      <c r="L685" s="217"/>
      <c r="M685" s="217"/>
      <c r="N685" s="217"/>
      <c r="O685" s="217"/>
      <c r="P685" s="217"/>
      <c r="Q685" s="217"/>
      <c r="R685" s="217"/>
      <c r="S685" s="217"/>
      <c r="T685" s="217"/>
      <c r="U685" s="217"/>
      <c r="V685" s="217"/>
      <c r="W685" s="217"/>
      <c r="X685" s="217"/>
      <c r="Y685" s="217"/>
      <c r="Z685" s="217"/>
    </row>
    <row r="686" ht="15.75" customHeight="1" spans="1:26">
      <c r="A686" s="217"/>
      <c r="B686" s="217"/>
      <c r="C686" s="217"/>
      <c r="D686" s="217"/>
      <c r="E686" s="217"/>
      <c r="F686" s="217"/>
      <c r="G686" s="217"/>
      <c r="H686" s="217"/>
      <c r="I686" s="217"/>
      <c r="J686" s="217"/>
      <c r="K686" s="217"/>
      <c r="L686" s="217"/>
      <c r="M686" s="217"/>
      <c r="N686" s="217"/>
      <c r="O686" s="217"/>
      <c r="P686" s="217"/>
      <c r="Q686" s="217"/>
      <c r="R686" s="217"/>
      <c r="S686" s="217"/>
      <c r="T686" s="217"/>
      <c r="U686" s="217"/>
      <c r="V686" s="217"/>
      <c r="W686" s="217"/>
      <c r="X686" s="217"/>
      <c r="Y686" s="217"/>
      <c r="Z686" s="217"/>
    </row>
    <row r="687" ht="15.75" customHeight="1" spans="1:26">
      <c r="A687" s="217"/>
      <c r="B687" s="217"/>
      <c r="C687" s="217"/>
      <c r="D687" s="217"/>
      <c r="E687" s="217"/>
      <c r="F687" s="217"/>
      <c r="G687" s="217"/>
      <c r="H687" s="217"/>
      <c r="I687" s="217"/>
      <c r="J687" s="217"/>
      <c r="K687" s="217"/>
      <c r="L687" s="217"/>
      <c r="M687" s="217"/>
      <c r="N687" s="217"/>
      <c r="O687" s="217"/>
      <c r="P687" s="217"/>
      <c r="Q687" s="217"/>
      <c r="R687" s="217"/>
      <c r="S687" s="217"/>
      <c r="T687" s="217"/>
      <c r="U687" s="217"/>
      <c r="V687" s="217"/>
      <c r="W687" s="217"/>
      <c r="X687" s="217"/>
      <c r="Y687" s="217"/>
      <c r="Z687" s="217"/>
    </row>
    <row r="688" ht="15.75" customHeight="1" spans="1:26">
      <c r="A688" s="217"/>
      <c r="B688" s="217"/>
      <c r="C688" s="217"/>
      <c r="D688" s="217"/>
      <c r="E688" s="217"/>
      <c r="F688" s="217"/>
      <c r="G688" s="217"/>
      <c r="H688" s="217"/>
      <c r="I688" s="217"/>
      <c r="J688" s="217"/>
      <c r="K688" s="217"/>
      <c r="L688" s="217"/>
      <c r="M688" s="217"/>
      <c r="N688" s="217"/>
      <c r="O688" s="217"/>
      <c r="P688" s="217"/>
      <c r="Q688" s="217"/>
      <c r="R688" s="217"/>
      <c r="S688" s="217"/>
      <c r="T688" s="217"/>
      <c r="U688" s="217"/>
      <c r="V688" s="217"/>
      <c r="W688" s="217"/>
      <c r="X688" s="217"/>
      <c r="Y688" s="217"/>
      <c r="Z688" s="217"/>
    </row>
    <row r="689" ht="15.75" customHeight="1" spans="1:26">
      <c r="A689" s="217"/>
      <c r="B689" s="217"/>
      <c r="C689" s="217"/>
      <c r="D689" s="217"/>
      <c r="E689" s="217"/>
      <c r="F689" s="217"/>
      <c r="G689" s="217"/>
      <c r="H689" s="217"/>
      <c r="I689" s="217"/>
      <c r="J689" s="217"/>
      <c r="K689" s="217"/>
      <c r="L689" s="217"/>
      <c r="M689" s="217"/>
      <c r="N689" s="217"/>
      <c r="O689" s="217"/>
      <c r="P689" s="217"/>
      <c r="Q689" s="217"/>
      <c r="R689" s="217"/>
      <c r="S689" s="217"/>
      <c r="T689" s="217"/>
      <c r="U689" s="217"/>
      <c r="V689" s="217"/>
      <c r="W689" s="217"/>
      <c r="X689" s="217"/>
      <c r="Y689" s="217"/>
      <c r="Z689" s="217"/>
    </row>
    <row r="690" ht="15.75" customHeight="1" spans="1:26">
      <c r="A690" s="217"/>
      <c r="B690" s="217"/>
      <c r="C690" s="217"/>
      <c r="D690" s="217"/>
      <c r="E690" s="217"/>
      <c r="F690" s="217"/>
      <c r="G690" s="217"/>
      <c r="H690" s="217"/>
      <c r="I690" s="217"/>
      <c r="J690" s="217"/>
      <c r="K690" s="217"/>
      <c r="L690" s="217"/>
      <c r="M690" s="217"/>
      <c r="N690" s="217"/>
      <c r="O690" s="217"/>
      <c r="P690" s="217"/>
      <c r="Q690" s="217"/>
      <c r="R690" s="217"/>
      <c r="S690" s="217"/>
      <c r="T690" s="217"/>
      <c r="U690" s="217"/>
      <c r="V690" s="217"/>
      <c r="W690" s="217"/>
      <c r="X690" s="217"/>
      <c r="Y690" s="217"/>
      <c r="Z690" s="217"/>
    </row>
    <row r="691" ht="15.75" customHeight="1" spans="1:26">
      <c r="A691" s="217"/>
      <c r="B691" s="217"/>
      <c r="C691" s="217"/>
      <c r="D691" s="217"/>
      <c r="E691" s="217"/>
      <c r="F691" s="217"/>
      <c r="G691" s="217"/>
      <c r="H691" s="217"/>
      <c r="I691" s="217"/>
      <c r="J691" s="217"/>
      <c r="K691" s="217"/>
      <c r="L691" s="217"/>
      <c r="M691" s="217"/>
      <c r="N691" s="217"/>
      <c r="O691" s="217"/>
      <c r="P691" s="217"/>
      <c r="Q691" s="217"/>
      <c r="R691" s="217"/>
      <c r="S691" s="217"/>
      <c r="T691" s="217"/>
      <c r="U691" s="217"/>
      <c r="V691" s="217"/>
      <c r="W691" s="217"/>
      <c r="X691" s="217"/>
      <c r="Y691" s="217"/>
      <c r="Z691" s="217"/>
    </row>
    <row r="692" ht="15.75" customHeight="1" spans="1:26">
      <c r="A692" s="217"/>
      <c r="B692" s="217"/>
      <c r="C692" s="217"/>
      <c r="D692" s="217"/>
      <c r="E692" s="217"/>
      <c r="F692" s="217"/>
      <c r="G692" s="217"/>
      <c r="H692" s="217"/>
      <c r="I692" s="217"/>
      <c r="J692" s="217"/>
      <c r="K692" s="217"/>
      <c r="L692" s="217"/>
      <c r="M692" s="217"/>
      <c r="N692" s="217"/>
      <c r="O692" s="217"/>
      <c r="P692" s="217"/>
      <c r="Q692" s="217"/>
      <c r="R692" s="217"/>
      <c r="S692" s="217"/>
      <c r="T692" s="217"/>
      <c r="U692" s="217"/>
      <c r="V692" s="217"/>
      <c r="W692" s="217"/>
      <c r="X692" s="217"/>
      <c r="Y692" s="217"/>
      <c r="Z692" s="217"/>
    </row>
    <row r="693" ht="15.75" customHeight="1" spans="1:26">
      <c r="A693" s="217"/>
      <c r="B693" s="217"/>
      <c r="C693" s="217"/>
      <c r="D693" s="217"/>
      <c r="E693" s="217"/>
      <c r="F693" s="217"/>
      <c r="G693" s="217"/>
      <c r="H693" s="217"/>
      <c r="I693" s="217"/>
      <c r="J693" s="217"/>
      <c r="K693" s="217"/>
      <c r="L693" s="217"/>
      <c r="M693" s="217"/>
      <c r="N693" s="217"/>
      <c r="O693" s="217"/>
      <c r="P693" s="217"/>
      <c r="Q693" s="217"/>
      <c r="R693" s="217"/>
      <c r="S693" s="217"/>
      <c r="T693" s="217"/>
      <c r="U693" s="217"/>
      <c r="V693" s="217"/>
      <c r="W693" s="217"/>
      <c r="X693" s="217"/>
      <c r="Y693" s="217"/>
      <c r="Z693" s="217"/>
    </row>
    <row r="694" ht="15.75" customHeight="1" spans="1:26">
      <c r="A694" s="217"/>
      <c r="B694" s="217"/>
      <c r="C694" s="217"/>
      <c r="D694" s="217"/>
      <c r="E694" s="217"/>
      <c r="F694" s="217"/>
      <c r="G694" s="217"/>
      <c r="H694" s="217"/>
      <c r="I694" s="217"/>
      <c r="J694" s="217"/>
      <c r="K694" s="217"/>
      <c r="L694" s="217"/>
      <c r="M694" s="217"/>
      <c r="N694" s="217"/>
      <c r="O694" s="217"/>
      <c r="P694" s="217"/>
      <c r="Q694" s="217"/>
      <c r="R694" s="217"/>
      <c r="S694" s="217"/>
      <c r="T694" s="217"/>
      <c r="U694" s="217"/>
      <c r="V694" s="217"/>
      <c r="W694" s="217"/>
      <c r="X694" s="217"/>
      <c r="Y694" s="217"/>
      <c r="Z694" s="217"/>
    </row>
    <row r="695" ht="15.75" customHeight="1" spans="1:26">
      <c r="A695" s="217"/>
      <c r="B695" s="217"/>
      <c r="C695" s="217"/>
      <c r="D695" s="217"/>
      <c r="E695" s="217"/>
      <c r="F695" s="217"/>
      <c r="G695" s="217"/>
      <c r="H695" s="217"/>
      <c r="I695" s="217"/>
      <c r="J695" s="217"/>
      <c r="K695" s="217"/>
      <c r="L695" s="217"/>
      <c r="M695" s="217"/>
      <c r="N695" s="217"/>
      <c r="O695" s="217"/>
      <c r="P695" s="217"/>
      <c r="Q695" s="217"/>
      <c r="R695" s="217"/>
      <c r="S695" s="217"/>
      <c r="T695" s="217"/>
      <c r="U695" s="217"/>
      <c r="V695" s="217"/>
      <c r="W695" s="217"/>
      <c r="X695" s="217"/>
      <c r="Y695" s="217"/>
      <c r="Z695" s="217"/>
    </row>
    <row r="696" ht="15.75" customHeight="1" spans="1:26">
      <c r="A696" s="217"/>
      <c r="B696" s="217"/>
      <c r="C696" s="217"/>
      <c r="D696" s="217"/>
      <c r="E696" s="217"/>
      <c r="F696" s="217"/>
      <c r="G696" s="217"/>
      <c r="H696" s="217"/>
      <c r="I696" s="217"/>
      <c r="J696" s="217"/>
      <c r="K696" s="217"/>
      <c r="L696" s="217"/>
      <c r="M696" s="217"/>
      <c r="N696" s="217"/>
      <c r="O696" s="217"/>
      <c r="P696" s="217"/>
      <c r="Q696" s="217"/>
      <c r="R696" s="217"/>
      <c r="S696" s="217"/>
      <c r="T696" s="217"/>
      <c r="U696" s="217"/>
      <c r="V696" s="217"/>
      <c r="W696" s="217"/>
      <c r="X696" s="217"/>
      <c r="Y696" s="217"/>
      <c r="Z696" s="217"/>
    </row>
    <row r="697" ht="15.75" customHeight="1" spans="1:26">
      <c r="A697" s="217"/>
      <c r="B697" s="217"/>
      <c r="C697" s="217"/>
      <c r="D697" s="217"/>
      <c r="E697" s="217"/>
      <c r="F697" s="217"/>
      <c r="G697" s="217"/>
      <c r="H697" s="217"/>
      <c r="I697" s="217"/>
      <c r="J697" s="217"/>
      <c r="K697" s="217"/>
      <c r="L697" s="217"/>
      <c r="M697" s="217"/>
      <c r="N697" s="217"/>
      <c r="O697" s="217"/>
      <c r="P697" s="217"/>
      <c r="Q697" s="217"/>
      <c r="R697" s="217"/>
      <c r="S697" s="217"/>
      <c r="T697" s="217"/>
      <c r="U697" s="217"/>
      <c r="V697" s="217"/>
      <c r="W697" s="217"/>
      <c r="X697" s="217"/>
      <c r="Y697" s="217"/>
      <c r="Z697" s="217"/>
    </row>
    <row r="698" ht="15.75" customHeight="1" spans="1:26">
      <c r="A698" s="217"/>
      <c r="B698" s="217"/>
      <c r="C698" s="217"/>
      <c r="D698" s="217"/>
      <c r="E698" s="217"/>
      <c r="F698" s="217"/>
      <c r="G698" s="217"/>
      <c r="H698" s="217"/>
      <c r="I698" s="217"/>
      <c r="J698" s="217"/>
      <c r="K698" s="217"/>
      <c r="L698" s="217"/>
      <c r="M698" s="217"/>
      <c r="N698" s="217"/>
      <c r="O698" s="217"/>
      <c r="P698" s="217"/>
      <c r="Q698" s="217"/>
      <c r="R698" s="217"/>
      <c r="S698" s="217"/>
      <c r="T698" s="217"/>
      <c r="U698" s="217"/>
      <c r="V698" s="217"/>
      <c r="W698" s="217"/>
      <c r="X698" s="217"/>
      <c r="Y698" s="217"/>
      <c r="Z698" s="217"/>
    </row>
    <row r="699" ht="15.75" customHeight="1" spans="1:26">
      <c r="A699" s="217"/>
      <c r="B699" s="217"/>
      <c r="C699" s="217"/>
      <c r="D699" s="217"/>
      <c r="E699" s="217"/>
      <c r="F699" s="217"/>
      <c r="G699" s="217"/>
      <c r="H699" s="217"/>
      <c r="I699" s="217"/>
      <c r="J699" s="217"/>
      <c r="K699" s="217"/>
      <c r="L699" s="217"/>
      <c r="M699" s="217"/>
      <c r="N699" s="217"/>
      <c r="O699" s="217"/>
      <c r="P699" s="217"/>
      <c r="Q699" s="217"/>
      <c r="R699" s="217"/>
      <c r="S699" s="217"/>
      <c r="T699" s="217"/>
      <c r="U699" s="217"/>
      <c r="V699" s="217"/>
      <c r="W699" s="217"/>
      <c r="X699" s="217"/>
      <c r="Y699" s="217"/>
      <c r="Z699" s="217"/>
    </row>
    <row r="700" ht="15.75" customHeight="1" spans="1:26">
      <c r="A700" s="217"/>
      <c r="B700" s="217"/>
      <c r="C700" s="217"/>
      <c r="D700" s="217"/>
      <c r="E700" s="217"/>
      <c r="F700" s="217"/>
      <c r="G700" s="217"/>
      <c r="H700" s="217"/>
      <c r="I700" s="217"/>
      <c r="J700" s="217"/>
      <c r="K700" s="217"/>
      <c r="L700" s="217"/>
      <c r="M700" s="217"/>
      <c r="N700" s="217"/>
      <c r="O700" s="217"/>
      <c r="P700" s="217"/>
      <c r="Q700" s="217"/>
      <c r="R700" s="217"/>
      <c r="S700" s="217"/>
      <c r="T700" s="217"/>
      <c r="U700" s="217"/>
      <c r="V700" s="217"/>
      <c r="W700" s="217"/>
      <c r="X700" s="217"/>
      <c r="Y700" s="217"/>
      <c r="Z700" s="217"/>
    </row>
    <row r="701" ht="15.75" customHeight="1" spans="1:26">
      <c r="A701" s="217"/>
      <c r="B701" s="217"/>
      <c r="C701" s="217"/>
      <c r="D701" s="217"/>
      <c r="E701" s="217"/>
      <c r="F701" s="217"/>
      <c r="G701" s="217"/>
      <c r="H701" s="217"/>
      <c r="I701" s="217"/>
      <c r="J701" s="217"/>
      <c r="K701" s="217"/>
      <c r="L701" s="217"/>
      <c r="M701" s="217"/>
      <c r="N701" s="217"/>
      <c r="O701" s="217"/>
      <c r="P701" s="217"/>
      <c r="Q701" s="217"/>
      <c r="R701" s="217"/>
      <c r="S701" s="217"/>
      <c r="T701" s="217"/>
      <c r="U701" s="217"/>
      <c r="V701" s="217"/>
      <c r="W701" s="217"/>
      <c r="X701" s="217"/>
      <c r="Y701" s="217"/>
      <c r="Z701" s="217"/>
    </row>
    <row r="702" ht="15.75" customHeight="1" spans="1:26">
      <c r="A702" s="217"/>
      <c r="B702" s="217"/>
      <c r="C702" s="217"/>
      <c r="D702" s="217"/>
      <c r="E702" s="217"/>
      <c r="F702" s="217"/>
      <c r="G702" s="217"/>
      <c r="H702" s="217"/>
      <c r="I702" s="217"/>
      <c r="J702" s="217"/>
      <c r="K702" s="217"/>
      <c r="L702" s="217"/>
      <c r="M702" s="217"/>
      <c r="N702" s="217"/>
      <c r="O702" s="217"/>
      <c r="P702" s="217"/>
      <c r="Q702" s="217"/>
      <c r="R702" s="217"/>
      <c r="S702" s="217"/>
      <c r="T702" s="217"/>
      <c r="U702" s="217"/>
      <c r="V702" s="217"/>
      <c r="W702" s="217"/>
      <c r="X702" s="217"/>
      <c r="Y702" s="217"/>
      <c r="Z702" s="217"/>
    </row>
    <row r="703" ht="15.75" customHeight="1" spans="1:26">
      <c r="A703" s="217"/>
      <c r="B703" s="217"/>
      <c r="C703" s="217"/>
      <c r="D703" s="217"/>
      <c r="E703" s="217"/>
      <c r="F703" s="217"/>
      <c r="G703" s="217"/>
      <c r="H703" s="217"/>
      <c r="I703" s="217"/>
      <c r="J703" s="217"/>
      <c r="K703" s="217"/>
      <c r="L703" s="217"/>
      <c r="M703" s="217"/>
      <c r="N703" s="217"/>
      <c r="O703" s="217"/>
      <c r="P703" s="217"/>
      <c r="Q703" s="217"/>
      <c r="R703" s="217"/>
      <c r="S703" s="217"/>
      <c r="T703" s="217"/>
      <c r="U703" s="217"/>
      <c r="V703" s="217"/>
      <c r="W703" s="217"/>
      <c r="X703" s="217"/>
      <c r="Y703" s="217"/>
      <c r="Z703" s="217"/>
    </row>
    <row r="704" ht="15.75" customHeight="1" spans="1:26">
      <c r="A704" s="217"/>
      <c r="B704" s="217"/>
      <c r="C704" s="217"/>
      <c r="D704" s="217"/>
      <c r="E704" s="217"/>
      <c r="F704" s="217"/>
      <c r="G704" s="217"/>
      <c r="H704" s="217"/>
      <c r="I704" s="217"/>
      <c r="J704" s="217"/>
      <c r="K704" s="217"/>
      <c r="L704" s="217"/>
      <c r="M704" s="217"/>
      <c r="N704" s="217"/>
      <c r="O704" s="217"/>
      <c r="P704" s="217"/>
      <c r="Q704" s="217"/>
      <c r="R704" s="217"/>
      <c r="S704" s="217"/>
      <c r="T704" s="217"/>
      <c r="U704" s="217"/>
      <c r="V704" s="217"/>
      <c r="W704" s="217"/>
      <c r="X704" s="217"/>
      <c r="Y704" s="217"/>
      <c r="Z704" s="217"/>
    </row>
    <row r="705" ht="15.75" customHeight="1" spans="1:26">
      <c r="A705" s="217"/>
      <c r="B705" s="217"/>
      <c r="C705" s="217"/>
      <c r="D705" s="217"/>
      <c r="E705" s="217"/>
      <c r="F705" s="217"/>
      <c r="G705" s="217"/>
      <c r="H705" s="217"/>
      <c r="I705" s="217"/>
      <c r="J705" s="217"/>
      <c r="K705" s="217"/>
      <c r="L705" s="217"/>
      <c r="M705" s="217"/>
      <c r="N705" s="217"/>
      <c r="O705" s="217"/>
      <c r="P705" s="217"/>
      <c r="Q705" s="217"/>
      <c r="R705" s="217"/>
      <c r="S705" s="217"/>
      <c r="T705" s="217"/>
      <c r="U705" s="217"/>
      <c r="V705" s="217"/>
      <c r="W705" s="217"/>
      <c r="X705" s="217"/>
      <c r="Y705" s="217"/>
      <c r="Z705" s="217"/>
    </row>
    <row r="706" ht="15.75" customHeight="1" spans="1:26">
      <c r="A706" s="217"/>
      <c r="B706" s="217"/>
      <c r="C706" s="217"/>
      <c r="D706" s="217"/>
      <c r="E706" s="217"/>
      <c r="F706" s="217"/>
      <c r="G706" s="217"/>
      <c r="H706" s="217"/>
      <c r="I706" s="217"/>
      <c r="J706" s="217"/>
      <c r="K706" s="217"/>
      <c r="L706" s="217"/>
      <c r="M706" s="217"/>
      <c r="N706" s="217"/>
      <c r="O706" s="217"/>
      <c r="P706" s="217"/>
      <c r="Q706" s="217"/>
      <c r="R706" s="217"/>
      <c r="S706" s="217"/>
      <c r="T706" s="217"/>
      <c r="U706" s="217"/>
      <c r="V706" s="217"/>
      <c r="W706" s="217"/>
      <c r="X706" s="217"/>
      <c r="Y706" s="217"/>
      <c r="Z706" s="217"/>
    </row>
    <row r="707" ht="15.75" customHeight="1" spans="1:26">
      <c r="A707" s="217"/>
      <c r="B707" s="217"/>
      <c r="C707" s="217"/>
      <c r="D707" s="217"/>
      <c r="E707" s="217"/>
      <c r="F707" s="217"/>
      <c r="G707" s="217"/>
      <c r="H707" s="217"/>
      <c r="I707" s="217"/>
      <c r="J707" s="217"/>
      <c r="K707" s="217"/>
      <c r="L707" s="217"/>
      <c r="M707" s="217"/>
      <c r="N707" s="217"/>
      <c r="O707" s="217"/>
      <c r="P707" s="217"/>
      <c r="Q707" s="217"/>
      <c r="R707" s="217"/>
      <c r="S707" s="217"/>
      <c r="T707" s="217"/>
      <c r="U707" s="217"/>
      <c r="V707" s="217"/>
      <c r="W707" s="217"/>
      <c r="X707" s="217"/>
      <c r="Y707" s="217"/>
      <c r="Z707" s="217"/>
    </row>
    <row r="708" ht="15.75" customHeight="1" spans="1:26">
      <c r="A708" s="217"/>
      <c r="B708" s="217"/>
      <c r="C708" s="217"/>
      <c r="D708" s="217"/>
      <c r="E708" s="217"/>
      <c r="F708" s="217"/>
      <c r="G708" s="217"/>
      <c r="H708" s="217"/>
      <c r="I708" s="217"/>
      <c r="J708" s="217"/>
      <c r="K708" s="217"/>
      <c r="L708" s="217"/>
      <c r="M708" s="217"/>
      <c r="N708" s="217"/>
      <c r="O708" s="217"/>
      <c r="P708" s="217"/>
      <c r="Q708" s="217"/>
      <c r="R708" s="217"/>
      <c r="S708" s="217"/>
      <c r="T708" s="217"/>
      <c r="U708" s="217"/>
      <c r="V708" s="217"/>
      <c r="W708" s="217"/>
      <c r="X708" s="217"/>
      <c r="Y708" s="217"/>
      <c r="Z708" s="217"/>
    </row>
    <row r="709" ht="15.75" customHeight="1" spans="1:26">
      <c r="A709" s="217"/>
      <c r="B709" s="217"/>
      <c r="C709" s="217"/>
      <c r="D709" s="217"/>
      <c r="E709" s="217"/>
      <c r="F709" s="217"/>
      <c r="G709" s="217"/>
      <c r="H709" s="217"/>
      <c r="I709" s="217"/>
      <c r="J709" s="217"/>
      <c r="K709" s="217"/>
      <c r="L709" s="217"/>
      <c r="M709" s="217"/>
      <c r="N709" s="217"/>
      <c r="O709" s="217"/>
      <c r="P709" s="217"/>
      <c r="Q709" s="217"/>
      <c r="R709" s="217"/>
      <c r="S709" s="217"/>
      <c r="T709" s="217"/>
      <c r="U709" s="217"/>
      <c r="V709" s="217"/>
      <c r="W709" s="217"/>
      <c r="X709" s="217"/>
      <c r="Y709" s="217"/>
      <c r="Z709" s="217"/>
    </row>
    <row r="710" ht="15.75" customHeight="1" spans="1:26">
      <c r="A710" s="217"/>
      <c r="B710" s="217"/>
      <c r="C710" s="217"/>
      <c r="D710" s="217"/>
      <c r="E710" s="217"/>
      <c r="F710" s="217"/>
      <c r="G710" s="217"/>
      <c r="H710" s="217"/>
      <c r="I710" s="217"/>
      <c r="J710" s="217"/>
      <c r="K710" s="217"/>
      <c r="L710" s="217"/>
      <c r="M710" s="217"/>
      <c r="N710" s="217"/>
      <c r="O710" s="217"/>
      <c r="P710" s="217"/>
      <c r="Q710" s="217"/>
      <c r="R710" s="217"/>
      <c r="S710" s="217"/>
      <c r="T710" s="217"/>
      <c r="U710" s="217"/>
      <c r="V710" s="217"/>
      <c r="W710" s="217"/>
      <c r="X710" s="217"/>
      <c r="Y710" s="217"/>
      <c r="Z710" s="217"/>
    </row>
    <row r="711" ht="15.75" customHeight="1" spans="1:26">
      <c r="A711" s="217"/>
      <c r="B711" s="217"/>
      <c r="C711" s="217"/>
      <c r="D711" s="217"/>
      <c r="E711" s="217"/>
      <c r="F711" s="217"/>
      <c r="G711" s="217"/>
      <c r="H711" s="217"/>
      <c r="I711" s="217"/>
      <c r="J711" s="217"/>
      <c r="K711" s="217"/>
      <c r="L711" s="217"/>
      <c r="M711" s="217"/>
      <c r="N711" s="217"/>
      <c r="O711" s="217"/>
      <c r="P711" s="217"/>
      <c r="Q711" s="217"/>
      <c r="R711" s="217"/>
      <c r="S711" s="217"/>
      <c r="T711" s="217"/>
      <c r="U711" s="217"/>
      <c r="V711" s="217"/>
      <c r="W711" s="217"/>
      <c r="X711" s="217"/>
      <c r="Y711" s="217"/>
      <c r="Z711" s="217"/>
    </row>
    <row r="712" ht="15.75" customHeight="1" spans="1:26">
      <c r="A712" s="217"/>
      <c r="B712" s="217"/>
      <c r="C712" s="217"/>
      <c r="D712" s="217"/>
      <c r="E712" s="217"/>
      <c r="F712" s="217"/>
      <c r="G712" s="217"/>
      <c r="H712" s="217"/>
      <c r="I712" s="217"/>
      <c r="J712" s="217"/>
      <c r="K712" s="217"/>
      <c r="L712" s="217"/>
      <c r="M712" s="217"/>
      <c r="N712" s="217"/>
      <c r="O712" s="217"/>
      <c r="P712" s="217"/>
      <c r="Q712" s="217"/>
      <c r="R712" s="217"/>
      <c r="S712" s="217"/>
      <c r="T712" s="217"/>
      <c r="U712" s="217"/>
      <c r="V712" s="217"/>
      <c r="W712" s="217"/>
      <c r="X712" s="217"/>
      <c r="Y712" s="217"/>
      <c r="Z712" s="217"/>
    </row>
    <row r="713" ht="15.75" customHeight="1" spans="1:26">
      <c r="A713" s="217"/>
      <c r="B713" s="217"/>
      <c r="C713" s="217"/>
      <c r="D713" s="217"/>
      <c r="E713" s="217"/>
      <c r="F713" s="217"/>
      <c r="G713" s="217"/>
      <c r="H713" s="217"/>
      <c r="I713" s="217"/>
      <c r="J713" s="217"/>
      <c r="K713" s="217"/>
      <c r="L713" s="217"/>
      <c r="M713" s="217"/>
      <c r="N713" s="217"/>
      <c r="O713" s="217"/>
      <c r="P713" s="217"/>
      <c r="Q713" s="217"/>
      <c r="R713" s="217"/>
      <c r="S713" s="217"/>
      <c r="T713" s="217"/>
      <c r="U713" s="217"/>
      <c r="V713" s="217"/>
      <c r="W713" s="217"/>
      <c r="X713" s="217"/>
      <c r="Y713" s="217"/>
      <c r="Z713" s="217"/>
    </row>
    <row r="714" ht="15.75" customHeight="1" spans="1:26">
      <c r="A714" s="217"/>
      <c r="B714" s="217"/>
      <c r="C714" s="217"/>
      <c r="D714" s="217"/>
      <c r="E714" s="217"/>
      <c r="F714" s="217"/>
      <c r="G714" s="217"/>
      <c r="H714" s="217"/>
      <c r="I714" s="217"/>
      <c r="J714" s="217"/>
      <c r="K714" s="217"/>
      <c r="L714" s="217"/>
      <c r="M714" s="217"/>
      <c r="N714" s="217"/>
      <c r="O714" s="217"/>
      <c r="P714" s="217"/>
      <c r="Q714" s="217"/>
      <c r="R714" s="217"/>
      <c r="S714" s="217"/>
      <c r="T714" s="217"/>
      <c r="U714" s="217"/>
      <c r="V714" s="217"/>
      <c r="W714" s="217"/>
      <c r="X714" s="217"/>
      <c r="Y714" s="217"/>
      <c r="Z714" s="217"/>
    </row>
    <row r="715" ht="15.75" customHeight="1" spans="1:26">
      <c r="A715" s="217"/>
      <c r="B715" s="217"/>
      <c r="C715" s="217"/>
      <c r="D715" s="217"/>
      <c r="E715" s="217"/>
      <c r="F715" s="217"/>
      <c r="G715" s="217"/>
      <c r="H715" s="217"/>
      <c r="I715" s="217"/>
      <c r="J715" s="217"/>
      <c r="K715" s="217"/>
      <c r="L715" s="217"/>
      <c r="M715" s="217"/>
      <c r="N715" s="217"/>
      <c r="O715" s="217"/>
      <c r="P715" s="217"/>
      <c r="Q715" s="217"/>
      <c r="R715" s="217"/>
      <c r="S715" s="217"/>
      <c r="T715" s="217"/>
      <c r="U715" s="217"/>
      <c r="V715" s="217"/>
      <c r="W715" s="217"/>
      <c r="X715" s="217"/>
      <c r="Y715" s="217"/>
      <c r="Z715" s="217"/>
    </row>
    <row r="716" ht="15.75" customHeight="1" spans="1:26">
      <c r="A716" s="217"/>
      <c r="B716" s="217"/>
      <c r="C716" s="217"/>
      <c r="D716" s="217"/>
      <c r="E716" s="217"/>
      <c r="F716" s="217"/>
      <c r="G716" s="217"/>
      <c r="H716" s="217"/>
      <c r="I716" s="217"/>
      <c r="J716" s="217"/>
      <c r="K716" s="217"/>
      <c r="L716" s="217"/>
      <c r="M716" s="217"/>
      <c r="N716" s="217"/>
      <c r="O716" s="217"/>
      <c r="P716" s="217"/>
      <c r="Q716" s="217"/>
      <c r="R716" s="217"/>
      <c r="S716" s="217"/>
      <c r="T716" s="217"/>
      <c r="U716" s="217"/>
      <c r="V716" s="217"/>
      <c r="W716" s="217"/>
      <c r="X716" s="217"/>
      <c r="Y716" s="217"/>
      <c r="Z716" s="217"/>
    </row>
    <row r="717" ht="15.75" customHeight="1" spans="1:26">
      <c r="A717" s="217"/>
      <c r="B717" s="217"/>
      <c r="C717" s="217"/>
      <c r="D717" s="217"/>
      <c r="E717" s="217"/>
      <c r="F717" s="217"/>
      <c r="G717" s="217"/>
      <c r="H717" s="217"/>
      <c r="I717" s="217"/>
      <c r="J717" s="217"/>
      <c r="K717" s="217"/>
      <c r="L717" s="217"/>
      <c r="M717" s="217"/>
      <c r="N717" s="217"/>
      <c r="O717" s="217"/>
      <c r="P717" s="217"/>
      <c r="Q717" s="217"/>
      <c r="R717" s="217"/>
      <c r="S717" s="217"/>
      <c r="T717" s="217"/>
      <c r="U717" s="217"/>
      <c r="V717" s="217"/>
      <c r="W717" s="217"/>
      <c r="X717" s="217"/>
      <c r="Y717" s="217"/>
      <c r="Z717" s="217"/>
    </row>
    <row r="718" ht="15.75" customHeight="1" spans="1:26">
      <c r="A718" s="217"/>
      <c r="B718" s="217"/>
      <c r="C718" s="217"/>
      <c r="D718" s="217"/>
      <c r="E718" s="217"/>
      <c r="F718" s="217"/>
      <c r="G718" s="217"/>
      <c r="H718" s="217"/>
      <c r="I718" s="217"/>
      <c r="J718" s="217"/>
      <c r="K718" s="217"/>
      <c r="L718" s="217"/>
      <c r="M718" s="217"/>
      <c r="N718" s="217"/>
      <c r="O718" s="217"/>
      <c r="P718" s="217"/>
      <c r="Q718" s="217"/>
      <c r="R718" s="217"/>
      <c r="S718" s="217"/>
      <c r="T718" s="217"/>
      <c r="U718" s="217"/>
      <c r="V718" s="217"/>
      <c r="W718" s="217"/>
      <c r="X718" s="217"/>
      <c r="Y718" s="217"/>
      <c r="Z718" s="217"/>
    </row>
    <row r="719" ht="15.75" customHeight="1" spans="1:26">
      <c r="A719" s="217"/>
      <c r="B719" s="217"/>
      <c r="C719" s="217"/>
      <c r="D719" s="217"/>
      <c r="E719" s="217"/>
      <c r="F719" s="217"/>
      <c r="G719" s="217"/>
      <c r="H719" s="217"/>
      <c r="I719" s="217"/>
      <c r="J719" s="217"/>
      <c r="K719" s="217"/>
      <c r="L719" s="217"/>
      <c r="M719" s="217"/>
      <c r="N719" s="217"/>
      <c r="O719" s="217"/>
      <c r="P719" s="217"/>
      <c r="Q719" s="217"/>
      <c r="R719" s="217"/>
      <c r="S719" s="217"/>
      <c r="T719" s="217"/>
      <c r="U719" s="217"/>
      <c r="V719" s="217"/>
      <c r="W719" s="217"/>
      <c r="X719" s="217"/>
      <c r="Y719" s="217"/>
      <c r="Z719" s="217"/>
    </row>
    <row r="720" ht="15.75" customHeight="1" spans="1:26">
      <c r="A720" s="217"/>
      <c r="B720" s="217"/>
      <c r="C720" s="217"/>
      <c r="D720" s="217"/>
      <c r="E720" s="217"/>
      <c r="F720" s="217"/>
      <c r="G720" s="217"/>
      <c r="H720" s="217"/>
      <c r="I720" s="217"/>
      <c r="J720" s="217"/>
      <c r="K720" s="217"/>
      <c r="L720" s="217"/>
      <c r="M720" s="217"/>
      <c r="N720" s="217"/>
      <c r="O720" s="217"/>
      <c r="P720" s="217"/>
      <c r="Q720" s="217"/>
      <c r="R720" s="217"/>
      <c r="S720" s="217"/>
      <c r="T720" s="217"/>
      <c r="U720" s="217"/>
      <c r="V720" s="217"/>
      <c r="W720" s="217"/>
      <c r="X720" s="217"/>
      <c r="Y720" s="217"/>
      <c r="Z720" s="217"/>
    </row>
    <row r="721" ht="15.75" customHeight="1" spans="1:26">
      <c r="A721" s="217"/>
      <c r="B721" s="217"/>
      <c r="C721" s="217"/>
      <c r="D721" s="217"/>
      <c r="E721" s="217"/>
      <c r="F721" s="217"/>
      <c r="G721" s="217"/>
      <c r="H721" s="217"/>
      <c r="I721" s="217"/>
      <c r="J721" s="217"/>
      <c r="K721" s="217"/>
      <c r="L721" s="217"/>
      <c r="M721" s="217"/>
      <c r="N721" s="217"/>
      <c r="O721" s="217"/>
      <c r="P721" s="217"/>
      <c r="Q721" s="217"/>
      <c r="R721" s="217"/>
      <c r="S721" s="217"/>
      <c r="T721" s="217"/>
      <c r="U721" s="217"/>
      <c r="V721" s="217"/>
      <c r="W721" s="217"/>
      <c r="X721" s="217"/>
      <c r="Y721" s="217"/>
      <c r="Z721" s="217"/>
    </row>
    <row r="722" ht="15.75" customHeight="1" spans="1:26">
      <c r="A722" s="217"/>
      <c r="B722" s="217"/>
      <c r="C722" s="217"/>
      <c r="D722" s="217"/>
      <c r="E722" s="217"/>
      <c r="F722" s="217"/>
      <c r="G722" s="217"/>
      <c r="H722" s="217"/>
      <c r="I722" s="217"/>
      <c r="J722" s="217"/>
      <c r="K722" s="217"/>
      <c r="L722" s="217"/>
      <c r="M722" s="217"/>
      <c r="N722" s="217"/>
      <c r="O722" s="217"/>
      <c r="P722" s="217"/>
      <c r="Q722" s="217"/>
      <c r="R722" s="217"/>
      <c r="S722" s="217"/>
      <c r="T722" s="217"/>
      <c r="U722" s="217"/>
      <c r="V722" s="217"/>
      <c r="W722" s="217"/>
      <c r="X722" s="217"/>
      <c r="Y722" s="217"/>
      <c r="Z722" s="217"/>
    </row>
    <row r="723" ht="15.75" customHeight="1" spans="1:26">
      <c r="A723" s="217"/>
      <c r="B723" s="217"/>
      <c r="C723" s="217"/>
      <c r="D723" s="217"/>
      <c r="E723" s="217"/>
      <c r="F723" s="217"/>
      <c r="G723" s="217"/>
      <c r="H723" s="217"/>
      <c r="I723" s="217"/>
      <c r="J723" s="217"/>
      <c r="K723" s="217"/>
      <c r="L723" s="217"/>
      <c r="M723" s="217"/>
      <c r="N723" s="217"/>
      <c r="O723" s="217"/>
      <c r="P723" s="217"/>
      <c r="Q723" s="217"/>
      <c r="R723" s="217"/>
      <c r="S723" s="217"/>
      <c r="T723" s="217"/>
      <c r="U723" s="217"/>
      <c r="V723" s="217"/>
      <c r="W723" s="217"/>
      <c r="X723" s="217"/>
      <c r="Y723" s="217"/>
      <c r="Z723" s="217"/>
    </row>
    <row r="724" ht="15.75" customHeight="1" spans="1:26">
      <c r="A724" s="217"/>
      <c r="B724" s="217"/>
      <c r="C724" s="217"/>
      <c r="D724" s="217"/>
      <c r="E724" s="217"/>
      <c r="F724" s="217"/>
      <c r="G724" s="217"/>
      <c r="H724" s="217"/>
      <c r="I724" s="217"/>
      <c r="J724" s="217"/>
      <c r="K724" s="217"/>
      <c r="L724" s="217"/>
      <c r="M724" s="217"/>
      <c r="N724" s="217"/>
      <c r="O724" s="217"/>
      <c r="P724" s="217"/>
      <c r="Q724" s="217"/>
      <c r="R724" s="217"/>
      <c r="S724" s="217"/>
      <c r="T724" s="217"/>
      <c r="U724" s="217"/>
      <c r="V724" s="217"/>
      <c r="W724" s="217"/>
      <c r="X724" s="217"/>
      <c r="Y724" s="217"/>
      <c r="Z724" s="217"/>
    </row>
    <row r="725" ht="15.75" customHeight="1" spans="1:26">
      <c r="A725" s="217"/>
      <c r="B725" s="217"/>
      <c r="C725" s="217"/>
      <c r="D725" s="217"/>
      <c r="E725" s="217"/>
      <c r="F725" s="217"/>
      <c r="G725" s="217"/>
      <c r="H725" s="217"/>
      <c r="I725" s="217"/>
      <c r="J725" s="217"/>
      <c r="K725" s="217"/>
      <c r="L725" s="217"/>
      <c r="M725" s="217"/>
      <c r="N725" s="217"/>
      <c r="O725" s="217"/>
      <c r="P725" s="217"/>
      <c r="Q725" s="217"/>
      <c r="R725" s="217"/>
      <c r="S725" s="217"/>
      <c r="T725" s="217"/>
      <c r="U725" s="217"/>
      <c r="V725" s="217"/>
      <c r="W725" s="217"/>
      <c r="X725" s="217"/>
      <c r="Y725" s="217"/>
      <c r="Z725" s="217"/>
    </row>
    <row r="726" ht="15.75" customHeight="1" spans="1:26">
      <c r="A726" s="217"/>
      <c r="B726" s="217"/>
      <c r="C726" s="217"/>
      <c r="D726" s="217"/>
      <c r="E726" s="217"/>
      <c r="F726" s="217"/>
      <c r="G726" s="217"/>
      <c r="H726" s="217"/>
      <c r="I726" s="217"/>
      <c r="J726" s="217"/>
      <c r="K726" s="217"/>
      <c r="L726" s="217"/>
      <c r="M726" s="217"/>
      <c r="N726" s="217"/>
      <c r="O726" s="217"/>
      <c r="P726" s="217"/>
      <c r="Q726" s="217"/>
      <c r="R726" s="217"/>
      <c r="S726" s="217"/>
      <c r="T726" s="217"/>
      <c r="U726" s="217"/>
      <c r="V726" s="217"/>
      <c r="W726" s="217"/>
      <c r="X726" s="217"/>
      <c r="Y726" s="217"/>
      <c r="Z726" s="217"/>
    </row>
    <row r="727" ht="15.75" customHeight="1" spans="1:26">
      <c r="A727" s="217"/>
      <c r="B727" s="217"/>
      <c r="C727" s="217"/>
      <c r="D727" s="217"/>
      <c r="E727" s="217"/>
      <c r="F727" s="217"/>
      <c r="G727" s="217"/>
      <c r="H727" s="217"/>
      <c r="I727" s="217"/>
      <c r="J727" s="217"/>
      <c r="K727" s="217"/>
      <c r="L727" s="217"/>
      <c r="M727" s="217"/>
      <c r="N727" s="217"/>
      <c r="O727" s="217"/>
      <c r="P727" s="217"/>
      <c r="Q727" s="217"/>
      <c r="R727" s="217"/>
      <c r="S727" s="217"/>
      <c r="T727" s="217"/>
      <c r="U727" s="217"/>
      <c r="V727" s="217"/>
      <c r="W727" s="217"/>
      <c r="X727" s="217"/>
      <c r="Y727" s="217"/>
      <c r="Z727" s="217"/>
    </row>
    <row r="728" ht="15.75" customHeight="1" spans="1:26">
      <c r="A728" s="217"/>
      <c r="B728" s="217"/>
      <c r="C728" s="217"/>
      <c r="D728" s="217"/>
      <c r="E728" s="217"/>
      <c r="F728" s="217"/>
      <c r="G728" s="217"/>
      <c r="H728" s="217"/>
      <c r="I728" s="217"/>
      <c r="J728" s="217"/>
      <c r="K728" s="217"/>
      <c r="L728" s="217"/>
      <c r="M728" s="217"/>
      <c r="N728" s="217"/>
      <c r="O728" s="217"/>
      <c r="P728" s="217"/>
      <c r="Q728" s="217"/>
      <c r="R728" s="217"/>
      <c r="S728" s="217"/>
      <c r="T728" s="217"/>
      <c r="U728" s="217"/>
      <c r="V728" s="217"/>
      <c r="W728" s="217"/>
      <c r="X728" s="217"/>
      <c r="Y728" s="217"/>
      <c r="Z728" s="217"/>
    </row>
    <row r="729" ht="15.75" customHeight="1" spans="1:26">
      <c r="A729" s="217"/>
      <c r="B729" s="217"/>
      <c r="C729" s="217"/>
      <c r="D729" s="217"/>
      <c r="E729" s="217"/>
      <c r="F729" s="217"/>
      <c r="G729" s="217"/>
      <c r="H729" s="217"/>
      <c r="I729" s="217"/>
      <c r="J729" s="217"/>
      <c r="K729" s="217"/>
      <c r="L729" s="217"/>
      <c r="M729" s="217"/>
      <c r="N729" s="217"/>
      <c r="O729" s="217"/>
      <c r="P729" s="217"/>
      <c r="Q729" s="217"/>
      <c r="R729" s="217"/>
      <c r="S729" s="217"/>
      <c r="T729" s="217"/>
      <c r="U729" s="217"/>
      <c r="V729" s="217"/>
      <c r="W729" s="217"/>
      <c r="X729" s="217"/>
      <c r="Y729" s="217"/>
      <c r="Z729" s="217"/>
    </row>
    <row r="730" ht="15.75" customHeight="1" spans="1:26">
      <c r="A730" s="217"/>
      <c r="B730" s="217"/>
      <c r="C730" s="217"/>
      <c r="D730" s="217"/>
      <c r="E730" s="217"/>
      <c r="F730" s="217"/>
      <c r="G730" s="217"/>
      <c r="H730" s="217"/>
      <c r="I730" s="217"/>
      <c r="J730" s="217"/>
      <c r="K730" s="217"/>
      <c r="L730" s="217"/>
      <c r="M730" s="217"/>
      <c r="N730" s="217"/>
      <c r="O730" s="217"/>
      <c r="P730" s="217"/>
      <c r="Q730" s="217"/>
      <c r="R730" s="217"/>
      <c r="S730" s="217"/>
      <c r="T730" s="217"/>
      <c r="U730" s="217"/>
      <c r="V730" s="217"/>
      <c r="W730" s="217"/>
      <c r="X730" s="217"/>
      <c r="Y730" s="217"/>
      <c r="Z730" s="217"/>
    </row>
    <row r="731" ht="15.75" customHeight="1" spans="1:26">
      <c r="A731" s="217"/>
      <c r="B731" s="217"/>
      <c r="C731" s="217"/>
      <c r="D731" s="217"/>
      <c r="E731" s="217"/>
      <c r="F731" s="217"/>
      <c r="G731" s="217"/>
      <c r="H731" s="217"/>
      <c r="I731" s="217"/>
      <c r="J731" s="217"/>
      <c r="K731" s="217"/>
      <c r="L731" s="217"/>
      <c r="M731" s="217"/>
      <c r="N731" s="217"/>
      <c r="O731" s="217"/>
      <c r="P731" s="217"/>
      <c r="Q731" s="217"/>
      <c r="R731" s="217"/>
      <c r="S731" s="217"/>
      <c r="T731" s="217"/>
      <c r="U731" s="217"/>
      <c r="V731" s="217"/>
      <c r="W731" s="217"/>
      <c r="X731" s="217"/>
      <c r="Y731" s="217"/>
      <c r="Z731" s="217"/>
    </row>
    <row r="732" ht="15.75" customHeight="1" spans="1:26">
      <c r="A732" s="217"/>
      <c r="B732" s="217"/>
      <c r="C732" s="217"/>
      <c r="D732" s="217"/>
      <c r="E732" s="217"/>
      <c r="F732" s="217"/>
      <c r="G732" s="217"/>
      <c r="H732" s="217"/>
      <c r="I732" s="217"/>
      <c r="J732" s="217"/>
      <c r="K732" s="217"/>
      <c r="L732" s="217"/>
      <c r="M732" s="217"/>
      <c r="N732" s="217"/>
      <c r="O732" s="217"/>
      <c r="P732" s="217"/>
      <c r="Q732" s="217"/>
      <c r="R732" s="217"/>
      <c r="S732" s="217"/>
      <c r="T732" s="217"/>
      <c r="U732" s="217"/>
      <c r="V732" s="217"/>
      <c r="W732" s="217"/>
      <c r="X732" s="217"/>
      <c r="Y732" s="217"/>
      <c r="Z732" s="217"/>
    </row>
    <row r="733" ht="15.75" customHeight="1" spans="1:26">
      <c r="A733" s="217"/>
      <c r="B733" s="217"/>
      <c r="C733" s="217"/>
      <c r="D733" s="217"/>
      <c r="E733" s="217"/>
      <c r="F733" s="217"/>
      <c r="G733" s="217"/>
      <c r="H733" s="217"/>
      <c r="I733" s="217"/>
      <c r="J733" s="217"/>
      <c r="K733" s="217"/>
      <c r="L733" s="217"/>
      <c r="M733" s="217"/>
      <c r="N733" s="217"/>
      <c r="O733" s="217"/>
      <c r="P733" s="217"/>
      <c r="Q733" s="217"/>
      <c r="R733" s="217"/>
      <c r="S733" s="217"/>
      <c r="T733" s="217"/>
      <c r="U733" s="217"/>
      <c r="V733" s="217"/>
      <c r="W733" s="217"/>
      <c r="X733" s="217"/>
      <c r="Y733" s="217"/>
      <c r="Z733" s="217"/>
    </row>
    <row r="734" ht="15.75" customHeight="1" spans="1:26">
      <c r="A734" s="217"/>
      <c r="B734" s="217"/>
      <c r="C734" s="217"/>
      <c r="D734" s="217"/>
      <c r="E734" s="217"/>
      <c r="F734" s="217"/>
      <c r="G734" s="217"/>
      <c r="H734" s="217"/>
      <c r="I734" s="217"/>
      <c r="J734" s="217"/>
      <c r="K734" s="217"/>
      <c r="L734" s="217"/>
      <c r="M734" s="217"/>
      <c r="N734" s="217"/>
      <c r="O734" s="217"/>
      <c r="P734" s="217"/>
      <c r="Q734" s="217"/>
      <c r="R734" s="217"/>
      <c r="S734" s="217"/>
      <c r="T734" s="217"/>
      <c r="U734" s="217"/>
      <c r="V734" s="217"/>
      <c r="W734" s="217"/>
      <c r="X734" s="217"/>
      <c r="Y734" s="217"/>
      <c r="Z734" s="217"/>
    </row>
    <row r="735" ht="15.75" customHeight="1" spans="1:26">
      <c r="A735" s="217"/>
      <c r="B735" s="217"/>
      <c r="C735" s="217"/>
      <c r="D735" s="217"/>
      <c r="E735" s="217"/>
      <c r="F735" s="217"/>
      <c r="G735" s="217"/>
      <c r="H735" s="217"/>
      <c r="I735" s="217"/>
      <c r="J735" s="217"/>
      <c r="K735" s="217"/>
      <c r="L735" s="217"/>
      <c r="M735" s="217"/>
      <c r="N735" s="217"/>
      <c r="O735" s="217"/>
      <c r="P735" s="217"/>
      <c r="Q735" s="217"/>
      <c r="R735" s="217"/>
      <c r="S735" s="217"/>
      <c r="T735" s="217"/>
      <c r="U735" s="217"/>
      <c r="V735" s="217"/>
      <c r="W735" s="217"/>
      <c r="X735" s="217"/>
      <c r="Y735" s="217"/>
      <c r="Z735" s="217"/>
    </row>
    <row r="736" ht="15.75" customHeight="1" spans="1:26">
      <c r="A736" s="217"/>
      <c r="B736" s="217"/>
      <c r="C736" s="217"/>
      <c r="D736" s="217"/>
      <c r="E736" s="217"/>
      <c r="F736" s="217"/>
      <c r="G736" s="217"/>
      <c r="H736" s="217"/>
      <c r="I736" s="217"/>
      <c r="J736" s="217"/>
      <c r="K736" s="217"/>
      <c r="L736" s="217"/>
      <c r="M736" s="217"/>
      <c r="N736" s="217"/>
      <c r="O736" s="217"/>
      <c r="P736" s="217"/>
      <c r="Q736" s="217"/>
      <c r="R736" s="217"/>
      <c r="S736" s="217"/>
      <c r="T736" s="217"/>
      <c r="U736" s="217"/>
      <c r="V736" s="217"/>
      <c r="W736" s="217"/>
      <c r="X736" s="217"/>
      <c r="Y736" s="217"/>
      <c r="Z736" s="217"/>
    </row>
    <row r="737" ht="15.75" customHeight="1" spans="1:26">
      <c r="A737" s="217"/>
      <c r="B737" s="217"/>
      <c r="C737" s="217"/>
      <c r="D737" s="217"/>
      <c r="E737" s="217"/>
      <c r="F737" s="217"/>
      <c r="G737" s="217"/>
      <c r="H737" s="217"/>
      <c r="I737" s="217"/>
      <c r="J737" s="217"/>
      <c r="K737" s="217"/>
      <c r="L737" s="217"/>
      <c r="M737" s="217"/>
      <c r="N737" s="217"/>
      <c r="O737" s="217"/>
      <c r="P737" s="217"/>
      <c r="Q737" s="217"/>
      <c r="R737" s="217"/>
      <c r="S737" s="217"/>
      <c r="T737" s="217"/>
      <c r="U737" s="217"/>
      <c r="V737" s="217"/>
      <c r="W737" s="217"/>
      <c r="X737" s="217"/>
      <c r="Y737" s="217"/>
      <c r="Z737" s="217"/>
    </row>
    <row r="738" ht="15.75" customHeight="1" spans="1:26">
      <c r="A738" s="217"/>
      <c r="B738" s="217"/>
      <c r="C738" s="217"/>
      <c r="D738" s="217"/>
      <c r="E738" s="217"/>
      <c r="F738" s="217"/>
      <c r="G738" s="217"/>
      <c r="H738" s="217"/>
      <c r="I738" s="217"/>
      <c r="J738" s="217"/>
      <c r="K738" s="217"/>
      <c r="L738" s="217"/>
      <c r="M738" s="217"/>
      <c r="N738" s="217"/>
      <c r="O738" s="217"/>
      <c r="P738" s="217"/>
      <c r="Q738" s="217"/>
      <c r="R738" s="217"/>
      <c r="S738" s="217"/>
      <c r="T738" s="217"/>
      <c r="U738" s="217"/>
      <c r="V738" s="217"/>
      <c r="W738" s="217"/>
      <c r="X738" s="217"/>
      <c r="Y738" s="217"/>
      <c r="Z738" s="217"/>
    </row>
    <row r="739" ht="15.75" customHeight="1" spans="1:26">
      <c r="A739" s="217"/>
      <c r="B739" s="217"/>
      <c r="C739" s="217"/>
      <c r="D739" s="217"/>
      <c r="E739" s="217"/>
      <c r="F739" s="217"/>
      <c r="G739" s="217"/>
      <c r="H739" s="217"/>
      <c r="I739" s="217"/>
      <c r="J739" s="217"/>
      <c r="K739" s="217"/>
      <c r="L739" s="217"/>
      <c r="M739" s="217"/>
      <c r="N739" s="217"/>
      <c r="O739" s="217"/>
      <c r="P739" s="217"/>
      <c r="Q739" s="217"/>
      <c r="R739" s="217"/>
      <c r="S739" s="217"/>
      <c r="T739" s="217"/>
      <c r="U739" s="217"/>
      <c r="V739" s="217"/>
      <c r="W739" s="217"/>
      <c r="X739" s="217"/>
      <c r="Y739" s="217"/>
      <c r="Z739" s="217"/>
    </row>
    <row r="740" ht="15.75" customHeight="1" spans="1:26">
      <c r="A740" s="217"/>
      <c r="B740" s="217"/>
      <c r="C740" s="217"/>
      <c r="D740" s="217"/>
      <c r="E740" s="217"/>
      <c r="F740" s="217"/>
      <c r="G740" s="217"/>
      <c r="H740" s="217"/>
      <c r="I740" s="217"/>
      <c r="J740" s="217"/>
      <c r="K740" s="217"/>
      <c r="L740" s="217"/>
      <c r="M740" s="217"/>
      <c r="N740" s="217"/>
      <c r="O740" s="217"/>
      <c r="P740" s="217"/>
      <c r="Q740" s="217"/>
      <c r="R740" s="217"/>
      <c r="S740" s="217"/>
      <c r="T740" s="217"/>
      <c r="U740" s="217"/>
      <c r="V740" s="217"/>
      <c r="W740" s="217"/>
      <c r="X740" s="217"/>
      <c r="Y740" s="217"/>
      <c r="Z740" s="217"/>
    </row>
    <row r="741" ht="15.75" customHeight="1" spans="1:26">
      <c r="A741" s="217"/>
      <c r="B741" s="217"/>
      <c r="C741" s="217"/>
      <c r="D741" s="217"/>
      <c r="E741" s="217"/>
      <c r="F741" s="217"/>
      <c r="G741" s="217"/>
      <c r="H741" s="217"/>
      <c r="I741" s="217"/>
      <c r="J741" s="217"/>
      <c r="K741" s="217"/>
      <c r="L741" s="217"/>
      <c r="M741" s="217"/>
      <c r="N741" s="217"/>
      <c r="O741" s="217"/>
      <c r="P741" s="217"/>
      <c r="Q741" s="217"/>
      <c r="R741" s="217"/>
      <c r="S741" s="217"/>
      <c r="T741" s="217"/>
      <c r="U741" s="217"/>
      <c r="V741" s="217"/>
      <c r="W741" s="217"/>
      <c r="X741" s="217"/>
      <c r="Y741" s="217"/>
      <c r="Z741" s="217"/>
    </row>
    <row r="742" ht="15.75" customHeight="1" spans="1:26">
      <c r="A742" s="217"/>
      <c r="B742" s="217"/>
      <c r="C742" s="217"/>
      <c r="D742" s="217"/>
      <c r="E742" s="217"/>
      <c r="F742" s="217"/>
      <c r="G742" s="217"/>
      <c r="H742" s="217"/>
      <c r="I742" s="217"/>
      <c r="J742" s="217"/>
      <c r="K742" s="217"/>
      <c r="L742" s="217"/>
      <c r="M742" s="217"/>
      <c r="N742" s="217"/>
      <c r="O742" s="217"/>
      <c r="P742" s="217"/>
      <c r="Q742" s="217"/>
      <c r="R742" s="217"/>
      <c r="S742" s="217"/>
      <c r="T742" s="217"/>
      <c r="U742" s="217"/>
      <c r="V742" s="217"/>
      <c r="W742" s="217"/>
      <c r="X742" s="217"/>
      <c r="Y742" s="217"/>
      <c r="Z742" s="217"/>
    </row>
    <row r="743" ht="15.75" customHeight="1" spans="1:26">
      <c r="A743" s="217"/>
      <c r="B743" s="217"/>
      <c r="C743" s="217"/>
      <c r="D743" s="217"/>
      <c r="E743" s="217"/>
      <c r="F743" s="217"/>
      <c r="G743" s="217"/>
      <c r="H743" s="217"/>
      <c r="I743" s="217"/>
      <c r="J743" s="217"/>
      <c r="K743" s="217"/>
      <c r="L743" s="217"/>
      <c r="M743" s="217"/>
      <c r="N743" s="217"/>
      <c r="O743" s="217"/>
      <c r="P743" s="217"/>
      <c r="Q743" s="217"/>
      <c r="R743" s="217"/>
      <c r="S743" s="217"/>
      <c r="T743" s="217"/>
      <c r="U743" s="217"/>
      <c r="V743" s="217"/>
      <c r="W743" s="217"/>
      <c r="X743" s="217"/>
      <c r="Y743" s="217"/>
      <c r="Z743" s="217"/>
    </row>
    <row r="744" ht="15.75" customHeight="1" spans="1:26">
      <c r="A744" s="217"/>
      <c r="B744" s="217"/>
      <c r="C744" s="217"/>
      <c r="D744" s="217"/>
      <c r="E744" s="217"/>
      <c r="F744" s="217"/>
      <c r="G744" s="217"/>
      <c r="H744" s="217"/>
      <c r="I744" s="217"/>
      <c r="J744" s="217"/>
      <c r="K744" s="217"/>
      <c r="L744" s="217"/>
      <c r="M744" s="217"/>
      <c r="N744" s="217"/>
      <c r="O744" s="217"/>
      <c r="P744" s="217"/>
      <c r="Q744" s="217"/>
      <c r="R744" s="217"/>
      <c r="S744" s="217"/>
      <c r="T744" s="217"/>
      <c r="U744" s="217"/>
      <c r="V744" s="217"/>
      <c r="W744" s="217"/>
      <c r="X744" s="217"/>
      <c r="Y744" s="217"/>
      <c r="Z744" s="217"/>
    </row>
    <row r="745" ht="15.75" customHeight="1" spans="1:26">
      <c r="A745" s="217"/>
      <c r="B745" s="217"/>
      <c r="C745" s="217"/>
      <c r="D745" s="217"/>
      <c r="E745" s="217"/>
      <c r="F745" s="217"/>
      <c r="G745" s="217"/>
      <c r="H745" s="217"/>
      <c r="I745" s="217"/>
      <c r="J745" s="217"/>
      <c r="K745" s="217"/>
      <c r="L745" s="217"/>
      <c r="M745" s="217"/>
      <c r="N745" s="217"/>
      <c r="O745" s="217"/>
      <c r="P745" s="217"/>
      <c r="Q745" s="217"/>
      <c r="R745" s="217"/>
      <c r="S745" s="217"/>
      <c r="T745" s="217"/>
      <c r="U745" s="217"/>
      <c r="V745" s="217"/>
      <c r="W745" s="217"/>
      <c r="X745" s="217"/>
      <c r="Y745" s="217"/>
      <c r="Z745" s="217"/>
    </row>
    <row r="746" ht="15.75" customHeight="1" spans="1:26">
      <c r="A746" s="217"/>
      <c r="B746" s="217"/>
      <c r="C746" s="217"/>
      <c r="D746" s="217"/>
      <c r="E746" s="217"/>
      <c r="F746" s="217"/>
      <c r="G746" s="217"/>
      <c r="H746" s="217"/>
      <c r="I746" s="217"/>
      <c r="J746" s="217"/>
      <c r="K746" s="217"/>
      <c r="L746" s="217"/>
      <c r="M746" s="217"/>
      <c r="N746" s="217"/>
      <c r="O746" s="217"/>
      <c r="P746" s="217"/>
      <c r="Q746" s="217"/>
      <c r="R746" s="217"/>
      <c r="S746" s="217"/>
      <c r="T746" s="217"/>
      <c r="U746" s="217"/>
      <c r="V746" s="217"/>
      <c r="W746" s="217"/>
      <c r="X746" s="217"/>
      <c r="Y746" s="217"/>
      <c r="Z746" s="217"/>
    </row>
    <row r="747" ht="15.75" customHeight="1" spans="1:26">
      <c r="A747" s="217"/>
      <c r="B747" s="217"/>
      <c r="C747" s="217"/>
      <c r="D747" s="217"/>
      <c r="E747" s="217"/>
      <c r="F747" s="217"/>
      <c r="G747" s="217"/>
      <c r="H747" s="217"/>
      <c r="I747" s="217"/>
      <c r="J747" s="217"/>
      <c r="K747" s="217"/>
      <c r="L747" s="217"/>
      <c r="M747" s="217"/>
      <c r="N747" s="217"/>
      <c r="O747" s="217"/>
      <c r="P747" s="217"/>
      <c r="Q747" s="217"/>
      <c r="R747" s="217"/>
      <c r="S747" s="217"/>
      <c r="T747" s="217"/>
      <c r="U747" s="217"/>
      <c r="V747" s="217"/>
      <c r="W747" s="217"/>
      <c r="X747" s="217"/>
      <c r="Y747" s="217"/>
      <c r="Z747" s="217"/>
    </row>
    <row r="748" ht="15.75" customHeight="1" spans="1:26">
      <c r="A748" s="217"/>
      <c r="B748" s="217"/>
      <c r="C748" s="217"/>
      <c r="D748" s="217"/>
      <c r="E748" s="217"/>
      <c r="F748" s="217"/>
      <c r="G748" s="217"/>
      <c r="H748" s="217"/>
      <c r="I748" s="217"/>
      <c r="J748" s="217"/>
      <c r="K748" s="217"/>
      <c r="L748" s="217"/>
      <c r="M748" s="217"/>
      <c r="N748" s="217"/>
      <c r="O748" s="217"/>
      <c r="P748" s="217"/>
      <c r="Q748" s="217"/>
      <c r="R748" s="217"/>
      <c r="S748" s="217"/>
      <c r="T748" s="217"/>
      <c r="U748" s="217"/>
      <c r="V748" s="217"/>
      <c r="W748" s="217"/>
      <c r="X748" s="217"/>
      <c r="Y748" s="217"/>
      <c r="Z748" s="217"/>
    </row>
    <row r="749" ht="15.75" customHeight="1" spans="1:26">
      <c r="A749" s="217"/>
      <c r="B749" s="217"/>
      <c r="C749" s="217"/>
      <c r="D749" s="217"/>
      <c r="E749" s="217"/>
      <c r="F749" s="217"/>
      <c r="G749" s="217"/>
      <c r="H749" s="217"/>
      <c r="I749" s="217"/>
      <c r="J749" s="217"/>
      <c r="K749" s="217"/>
      <c r="L749" s="217"/>
      <c r="M749" s="217"/>
      <c r="N749" s="217"/>
      <c r="O749" s="217"/>
      <c r="P749" s="217"/>
      <c r="Q749" s="217"/>
      <c r="R749" s="217"/>
      <c r="S749" s="217"/>
      <c r="T749" s="217"/>
      <c r="U749" s="217"/>
      <c r="V749" s="217"/>
      <c r="W749" s="217"/>
      <c r="X749" s="217"/>
      <c r="Y749" s="217"/>
      <c r="Z749" s="217"/>
    </row>
    <row r="750" ht="15.75" customHeight="1" spans="1:26">
      <c r="A750" s="217"/>
      <c r="B750" s="217"/>
      <c r="C750" s="217"/>
      <c r="D750" s="217"/>
      <c r="E750" s="217"/>
      <c r="F750" s="217"/>
      <c r="G750" s="217"/>
      <c r="H750" s="217"/>
      <c r="I750" s="217"/>
      <c r="J750" s="217"/>
      <c r="K750" s="217"/>
      <c r="L750" s="217"/>
      <c r="M750" s="217"/>
      <c r="N750" s="217"/>
      <c r="O750" s="217"/>
      <c r="P750" s="217"/>
      <c r="Q750" s="217"/>
      <c r="R750" s="217"/>
      <c r="S750" s="217"/>
      <c r="T750" s="217"/>
      <c r="U750" s="217"/>
      <c r="V750" s="217"/>
      <c r="W750" s="217"/>
      <c r="X750" s="217"/>
      <c r="Y750" s="217"/>
      <c r="Z750" s="217"/>
    </row>
    <row r="751" ht="15.75" customHeight="1" spans="1:26">
      <c r="A751" s="217"/>
      <c r="B751" s="217"/>
      <c r="C751" s="217"/>
      <c r="D751" s="217"/>
      <c r="E751" s="217"/>
      <c r="F751" s="217"/>
      <c r="G751" s="217"/>
      <c r="H751" s="217"/>
      <c r="I751" s="217"/>
      <c r="J751" s="217"/>
      <c r="K751" s="217"/>
      <c r="L751" s="217"/>
      <c r="M751" s="217"/>
      <c r="N751" s="217"/>
      <c r="O751" s="217"/>
      <c r="P751" s="217"/>
      <c r="Q751" s="217"/>
      <c r="R751" s="217"/>
      <c r="S751" s="217"/>
      <c r="T751" s="217"/>
      <c r="U751" s="217"/>
      <c r="V751" s="217"/>
      <c r="W751" s="217"/>
      <c r="X751" s="217"/>
      <c r="Y751" s="217"/>
      <c r="Z751" s="217"/>
    </row>
    <row r="752" ht="15.75" customHeight="1" spans="1:26">
      <c r="A752" s="217"/>
      <c r="B752" s="217"/>
      <c r="C752" s="217"/>
      <c r="D752" s="217"/>
      <c r="E752" s="217"/>
      <c r="F752" s="217"/>
      <c r="G752" s="217"/>
      <c r="H752" s="217"/>
      <c r="I752" s="217"/>
      <c r="J752" s="217"/>
      <c r="K752" s="217"/>
      <c r="L752" s="217"/>
      <c r="M752" s="217"/>
      <c r="N752" s="217"/>
      <c r="O752" s="217"/>
      <c r="P752" s="217"/>
      <c r="Q752" s="217"/>
      <c r="R752" s="217"/>
      <c r="S752" s="217"/>
      <c r="T752" s="217"/>
      <c r="U752" s="217"/>
      <c r="V752" s="217"/>
      <c r="W752" s="217"/>
      <c r="X752" s="217"/>
      <c r="Y752" s="217"/>
      <c r="Z752" s="217"/>
    </row>
    <row r="753" ht="15.75" customHeight="1" spans="1:26">
      <c r="A753" s="217"/>
      <c r="B753" s="217"/>
      <c r="C753" s="217"/>
      <c r="D753" s="217"/>
      <c r="E753" s="217"/>
      <c r="F753" s="217"/>
      <c r="G753" s="217"/>
      <c r="H753" s="217"/>
      <c r="I753" s="217"/>
      <c r="J753" s="217"/>
      <c r="K753" s="217"/>
      <c r="L753" s="217"/>
      <c r="M753" s="217"/>
      <c r="N753" s="217"/>
      <c r="O753" s="217"/>
      <c r="P753" s="217"/>
      <c r="Q753" s="217"/>
      <c r="R753" s="217"/>
      <c r="S753" s="217"/>
      <c r="T753" s="217"/>
      <c r="U753" s="217"/>
      <c r="V753" s="217"/>
      <c r="W753" s="217"/>
      <c r="X753" s="217"/>
      <c r="Y753" s="217"/>
      <c r="Z753" s="217"/>
    </row>
    <row r="754" ht="15.75" customHeight="1" spans="1:26">
      <c r="A754" s="217"/>
      <c r="B754" s="217"/>
      <c r="C754" s="217"/>
      <c r="D754" s="217"/>
      <c r="E754" s="217"/>
      <c r="F754" s="217"/>
      <c r="G754" s="217"/>
      <c r="H754" s="217"/>
      <c r="I754" s="217"/>
      <c r="J754" s="217"/>
      <c r="K754" s="217"/>
      <c r="L754" s="217"/>
      <c r="M754" s="217"/>
      <c r="N754" s="217"/>
      <c r="O754" s="217"/>
      <c r="P754" s="217"/>
      <c r="Q754" s="217"/>
      <c r="R754" s="217"/>
      <c r="S754" s="217"/>
      <c r="T754" s="217"/>
      <c r="U754" s="217"/>
      <c r="V754" s="217"/>
      <c r="W754" s="217"/>
      <c r="X754" s="217"/>
      <c r="Y754" s="217"/>
      <c r="Z754" s="217"/>
    </row>
    <row r="755" ht="15.75" customHeight="1" spans="1:26">
      <c r="A755" s="217"/>
      <c r="B755" s="217"/>
      <c r="C755" s="217"/>
      <c r="D755" s="217"/>
      <c r="E755" s="217"/>
      <c r="F755" s="217"/>
      <c r="G755" s="217"/>
      <c r="H755" s="217"/>
      <c r="I755" s="217"/>
      <c r="J755" s="217"/>
      <c r="K755" s="217"/>
      <c r="L755" s="217"/>
      <c r="M755" s="217"/>
      <c r="N755" s="217"/>
      <c r="O755" s="217"/>
      <c r="P755" s="217"/>
      <c r="Q755" s="217"/>
      <c r="R755" s="217"/>
      <c r="S755" s="217"/>
      <c r="T755" s="217"/>
      <c r="U755" s="217"/>
      <c r="V755" s="217"/>
      <c r="W755" s="217"/>
      <c r="X755" s="217"/>
      <c r="Y755" s="217"/>
      <c r="Z755" s="217"/>
    </row>
    <row r="756" ht="15.75" customHeight="1" spans="1:26">
      <c r="A756" s="217"/>
      <c r="B756" s="217"/>
      <c r="C756" s="217"/>
      <c r="D756" s="217"/>
      <c r="E756" s="217"/>
      <c r="F756" s="217"/>
      <c r="G756" s="217"/>
      <c r="H756" s="217"/>
      <c r="I756" s="217"/>
      <c r="J756" s="217"/>
      <c r="K756" s="217"/>
      <c r="L756" s="217"/>
      <c r="M756" s="217"/>
      <c r="N756" s="217"/>
      <c r="O756" s="217"/>
      <c r="P756" s="217"/>
      <c r="Q756" s="217"/>
      <c r="R756" s="217"/>
      <c r="S756" s="217"/>
      <c r="T756" s="217"/>
      <c r="U756" s="217"/>
      <c r="V756" s="217"/>
      <c r="W756" s="217"/>
      <c r="X756" s="217"/>
      <c r="Y756" s="217"/>
      <c r="Z756" s="217"/>
    </row>
    <row r="757" ht="15.75" customHeight="1" spans="1:26">
      <c r="A757" s="217"/>
      <c r="B757" s="217"/>
      <c r="C757" s="217"/>
      <c r="D757" s="217"/>
      <c r="E757" s="217"/>
      <c r="F757" s="217"/>
      <c r="G757" s="217"/>
      <c r="H757" s="217"/>
      <c r="I757" s="217"/>
      <c r="J757" s="217"/>
      <c r="K757" s="217"/>
      <c r="L757" s="217"/>
      <c r="M757" s="217"/>
      <c r="N757" s="217"/>
      <c r="O757" s="217"/>
      <c r="P757" s="217"/>
      <c r="Q757" s="217"/>
      <c r="R757" s="217"/>
      <c r="S757" s="217"/>
      <c r="T757" s="217"/>
      <c r="U757" s="217"/>
      <c r="V757" s="217"/>
      <c r="W757" s="217"/>
      <c r="X757" s="217"/>
      <c r="Y757" s="217"/>
      <c r="Z757" s="217"/>
    </row>
    <row r="758" ht="15.75" customHeight="1" spans="1:26">
      <c r="A758" s="217"/>
      <c r="B758" s="217"/>
      <c r="C758" s="217"/>
      <c r="D758" s="217"/>
      <c r="E758" s="217"/>
      <c r="F758" s="217"/>
      <c r="G758" s="217"/>
      <c r="H758" s="217"/>
      <c r="I758" s="217"/>
      <c r="J758" s="217"/>
      <c r="K758" s="217"/>
      <c r="L758" s="217"/>
      <c r="M758" s="217"/>
      <c r="N758" s="217"/>
      <c r="O758" s="217"/>
      <c r="P758" s="217"/>
      <c r="Q758" s="217"/>
      <c r="R758" s="217"/>
      <c r="S758" s="217"/>
      <c r="T758" s="217"/>
      <c r="U758" s="217"/>
      <c r="V758" s="217"/>
      <c r="W758" s="217"/>
      <c r="X758" s="217"/>
      <c r="Y758" s="217"/>
      <c r="Z758" s="217"/>
    </row>
    <row r="759" ht="15.75" customHeight="1" spans="1:26">
      <c r="A759" s="217"/>
      <c r="B759" s="217"/>
      <c r="C759" s="217"/>
      <c r="D759" s="217"/>
      <c r="E759" s="217"/>
      <c r="F759" s="217"/>
      <c r="G759" s="217"/>
      <c r="H759" s="217"/>
      <c r="I759" s="217"/>
      <c r="J759" s="217"/>
      <c r="K759" s="217"/>
      <c r="L759" s="217"/>
      <c r="M759" s="217"/>
      <c r="N759" s="217"/>
      <c r="O759" s="217"/>
      <c r="P759" s="217"/>
      <c r="Q759" s="217"/>
      <c r="R759" s="217"/>
      <c r="S759" s="217"/>
      <c r="T759" s="217"/>
      <c r="U759" s="217"/>
      <c r="V759" s="217"/>
      <c r="W759" s="217"/>
      <c r="X759" s="217"/>
      <c r="Y759" s="217"/>
      <c r="Z759" s="217"/>
    </row>
    <row r="760" ht="15.75" customHeight="1" spans="1:26">
      <c r="A760" s="217"/>
      <c r="B760" s="217"/>
      <c r="C760" s="217"/>
      <c r="D760" s="217"/>
      <c r="E760" s="217"/>
      <c r="F760" s="217"/>
      <c r="G760" s="217"/>
      <c r="H760" s="217"/>
      <c r="I760" s="217"/>
      <c r="J760" s="217"/>
      <c r="K760" s="217"/>
      <c r="L760" s="217"/>
      <c r="M760" s="217"/>
      <c r="N760" s="217"/>
      <c r="O760" s="217"/>
      <c r="P760" s="217"/>
      <c r="Q760" s="217"/>
      <c r="R760" s="217"/>
      <c r="S760" s="217"/>
      <c r="T760" s="217"/>
      <c r="U760" s="217"/>
      <c r="V760" s="217"/>
      <c r="W760" s="217"/>
      <c r="X760" s="217"/>
      <c r="Y760" s="217"/>
      <c r="Z760" s="217"/>
    </row>
    <row r="761" ht="15.75" customHeight="1" spans="1:26">
      <c r="A761" s="217"/>
      <c r="B761" s="217"/>
      <c r="C761" s="217"/>
      <c r="D761" s="217"/>
      <c r="E761" s="217"/>
      <c r="F761" s="217"/>
      <c r="G761" s="217"/>
      <c r="H761" s="217"/>
      <c r="I761" s="217"/>
      <c r="J761" s="217"/>
      <c r="K761" s="217"/>
      <c r="L761" s="217"/>
      <c r="M761" s="217"/>
      <c r="N761" s="217"/>
      <c r="O761" s="217"/>
      <c r="P761" s="217"/>
      <c r="Q761" s="217"/>
      <c r="R761" s="217"/>
      <c r="S761" s="217"/>
      <c r="T761" s="217"/>
      <c r="U761" s="217"/>
      <c r="V761" s="217"/>
      <c r="W761" s="217"/>
      <c r="X761" s="217"/>
      <c r="Y761" s="217"/>
      <c r="Z761" s="217"/>
    </row>
    <row r="762" ht="15.75" customHeight="1" spans="1:26">
      <c r="A762" s="217"/>
      <c r="B762" s="217"/>
      <c r="C762" s="217"/>
      <c r="D762" s="217"/>
      <c r="E762" s="217"/>
      <c r="F762" s="217"/>
      <c r="G762" s="217"/>
      <c r="H762" s="217"/>
      <c r="I762" s="217"/>
      <c r="J762" s="217"/>
      <c r="K762" s="217"/>
      <c r="L762" s="217"/>
      <c r="M762" s="217"/>
      <c r="N762" s="217"/>
      <c r="O762" s="217"/>
      <c r="P762" s="217"/>
      <c r="Q762" s="217"/>
      <c r="R762" s="217"/>
      <c r="S762" s="217"/>
      <c r="T762" s="217"/>
      <c r="U762" s="217"/>
      <c r="V762" s="217"/>
      <c r="W762" s="217"/>
      <c r="X762" s="217"/>
      <c r="Y762" s="217"/>
      <c r="Z762" s="217"/>
    </row>
    <row r="763" ht="15.75" customHeight="1" spans="1:26">
      <c r="A763" s="217"/>
      <c r="B763" s="217"/>
      <c r="C763" s="217"/>
      <c r="D763" s="217"/>
      <c r="E763" s="217"/>
      <c r="F763" s="217"/>
      <c r="G763" s="217"/>
      <c r="H763" s="217"/>
      <c r="I763" s="217"/>
      <c r="J763" s="217"/>
      <c r="K763" s="217"/>
      <c r="L763" s="217"/>
      <c r="M763" s="217"/>
      <c r="N763" s="217"/>
      <c r="O763" s="217"/>
      <c r="P763" s="217"/>
      <c r="Q763" s="217"/>
      <c r="R763" s="217"/>
      <c r="S763" s="217"/>
      <c r="T763" s="217"/>
      <c r="U763" s="217"/>
      <c r="V763" s="217"/>
      <c r="W763" s="217"/>
      <c r="X763" s="217"/>
      <c r="Y763" s="217"/>
      <c r="Z763" s="217"/>
    </row>
    <row r="764" ht="15.75" customHeight="1" spans="1:26">
      <c r="A764" s="217"/>
      <c r="B764" s="217"/>
      <c r="C764" s="217"/>
      <c r="D764" s="217"/>
      <c r="E764" s="217"/>
      <c r="F764" s="217"/>
      <c r="G764" s="217"/>
      <c r="H764" s="217"/>
      <c r="I764" s="217"/>
      <c r="J764" s="217"/>
      <c r="K764" s="217"/>
      <c r="L764" s="217"/>
      <c r="M764" s="217"/>
      <c r="N764" s="217"/>
      <c r="O764" s="217"/>
      <c r="P764" s="217"/>
      <c r="Q764" s="217"/>
      <c r="R764" s="217"/>
      <c r="S764" s="217"/>
      <c r="T764" s="217"/>
      <c r="U764" s="217"/>
      <c r="V764" s="217"/>
      <c r="W764" s="217"/>
      <c r="X764" s="217"/>
      <c r="Y764" s="217"/>
      <c r="Z764" s="217"/>
    </row>
    <row r="765" ht="15.75" customHeight="1" spans="1:26">
      <c r="A765" s="217"/>
      <c r="B765" s="217"/>
      <c r="C765" s="217"/>
      <c r="D765" s="217"/>
      <c r="E765" s="217"/>
      <c r="F765" s="217"/>
      <c r="G765" s="217"/>
      <c r="H765" s="217"/>
      <c r="I765" s="217"/>
      <c r="J765" s="217"/>
      <c r="K765" s="217"/>
      <c r="L765" s="217"/>
      <c r="M765" s="217"/>
      <c r="N765" s="217"/>
      <c r="O765" s="217"/>
      <c r="P765" s="217"/>
      <c r="Q765" s="217"/>
      <c r="R765" s="217"/>
      <c r="S765" s="217"/>
      <c r="T765" s="217"/>
      <c r="U765" s="217"/>
      <c r="V765" s="217"/>
      <c r="W765" s="217"/>
      <c r="X765" s="217"/>
      <c r="Y765" s="217"/>
      <c r="Z765" s="217"/>
    </row>
    <row r="766" ht="15.75" customHeight="1" spans="1:26">
      <c r="A766" s="217"/>
      <c r="B766" s="217"/>
      <c r="C766" s="217"/>
      <c r="D766" s="217"/>
      <c r="E766" s="217"/>
      <c r="F766" s="217"/>
      <c r="G766" s="217"/>
      <c r="H766" s="217"/>
      <c r="I766" s="217"/>
      <c r="J766" s="217"/>
      <c r="K766" s="217"/>
      <c r="L766" s="217"/>
      <c r="M766" s="217"/>
      <c r="N766" s="217"/>
      <c r="O766" s="217"/>
      <c r="P766" s="217"/>
      <c r="Q766" s="217"/>
      <c r="R766" s="217"/>
      <c r="S766" s="217"/>
      <c r="T766" s="217"/>
      <c r="U766" s="217"/>
      <c r="V766" s="217"/>
      <c r="W766" s="217"/>
      <c r="X766" s="217"/>
      <c r="Y766" s="217"/>
      <c r="Z766" s="217"/>
    </row>
    <row r="767" ht="15.75" customHeight="1" spans="1:26">
      <c r="A767" s="217"/>
      <c r="B767" s="217"/>
      <c r="C767" s="217"/>
      <c r="D767" s="217"/>
      <c r="E767" s="217"/>
      <c r="F767" s="217"/>
      <c r="G767" s="217"/>
      <c r="H767" s="217"/>
      <c r="I767" s="217"/>
      <c r="J767" s="217"/>
      <c r="K767" s="217"/>
      <c r="L767" s="217"/>
      <c r="M767" s="217"/>
      <c r="N767" s="217"/>
      <c r="O767" s="217"/>
      <c r="P767" s="217"/>
      <c r="Q767" s="217"/>
      <c r="R767" s="217"/>
      <c r="S767" s="217"/>
      <c r="T767" s="217"/>
      <c r="U767" s="217"/>
      <c r="V767" s="217"/>
      <c r="W767" s="217"/>
      <c r="X767" s="217"/>
      <c r="Y767" s="217"/>
      <c r="Z767" s="217"/>
    </row>
    <row r="768" ht="15.75" customHeight="1" spans="1:26">
      <c r="A768" s="217"/>
      <c r="B768" s="217"/>
      <c r="C768" s="217"/>
      <c r="D768" s="217"/>
      <c r="E768" s="217"/>
      <c r="F768" s="217"/>
      <c r="G768" s="217"/>
      <c r="H768" s="217"/>
      <c r="I768" s="217"/>
      <c r="J768" s="217"/>
      <c r="K768" s="217"/>
      <c r="L768" s="217"/>
      <c r="M768" s="217"/>
      <c r="N768" s="217"/>
      <c r="O768" s="217"/>
      <c r="P768" s="217"/>
      <c r="Q768" s="217"/>
      <c r="R768" s="217"/>
      <c r="S768" s="217"/>
      <c r="T768" s="217"/>
      <c r="U768" s="217"/>
      <c r="V768" s="217"/>
      <c r="W768" s="217"/>
      <c r="X768" s="217"/>
      <c r="Y768" s="217"/>
      <c r="Z768" s="217"/>
    </row>
    <row r="769" ht="15.75" customHeight="1" spans="1:26">
      <c r="A769" s="217"/>
      <c r="B769" s="217"/>
      <c r="C769" s="217"/>
      <c r="D769" s="217"/>
      <c r="E769" s="217"/>
      <c r="F769" s="217"/>
      <c r="G769" s="217"/>
      <c r="H769" s="217"/>
      <c r="I769" s="217"/>
      <c r="J769" s="217"/>
      <c r="K769" s="217"/>
      <c r="L769" s="217"/>
      <c r="M769" s="217"/>
      <c r="N769" s="217"/>
      <c r="O769" s="217"/>
      <c r="P769" s="217"/>
      <c r="Q769" s="217"/>
      <c r="R769" s="217"/>
      <c r="S769" s="217"/>
      <c r="T769" s="217"/>
      <c r="U769" s="217"/>
      <c r="V769" s="217"/>
      <c r="W769" s="217"/>
      <c r="X769" s="217"/>
      <c r="Y769" s="217"/>
      <c r="Z769" s="217"/>
    </row>
    <row r="770" ht="15.75" customHeight="1" spans="1:26">
      <c r="A770" s="217"/>
      <c r="B770" s="217"/>
      <c r="C770" s="217"/>
      <c r="D770" s="217"/>
      <c r="E770" s="217"/>
      <c r="F770" s="217"/>
      <c r="G770" s="217"/>
      <c r="H770" s="217"/>
      <c r="I770" s="217"/>
      <c r="J770" s="217"/>
      <c r="K770" s="217"/>
      <c r="L770" s="217"/>
      <c r="M770" s="217"/>
      <c r="N770" s="217"/>
      <c r="O770" s="217"/>
      <c r="P770" s="217"/>
      <c r="Q770" s="217"/>
      <c r="R770" s="217"/>
      <c r="S770" s="217"/>
      <c r="T770" s="217"/>
      <c r="U770" s="217"/>
      <c r="V770" s="217"/>
      <c r="W770" s="217"/>
      <c r="X770" s="217"/>
      <c r="Y770" s="217"/>
      <c r="Z770" s="217"/>
    </row>
    <row r="771" ht="15.75" customHeight="1" spans="1:26">
      <c r="A771" s="217"/>
      <c r="B771" s="217"/>
      <c r="C771" s="217"/>
      <c r="D771" s="217"/>
      <c r="E771" s="217"/>
      <c r="F771" s="217"/>
      <c r="G771" s="217"/>
      <c r="H771" s="217"/>
      <c r="I771" s="217"/>
      <c r="J771" s="217"/>
      <c r="K771" s="217"/>
      <c r="L771" s="217"/>
      <c r="M771" s="217"/>
      <c r="N771" s="217"/>
      <c r="O771" s="217"/>
      <c r="P771" s="217"/>
      <c r="Q771" s="217"/>
      <c r="R771" s="217"/>
      <c r="S771" s="217"/>
      <c r="T771" s="217"/>
      <c r="U771" s="217"/>
      <c r="V771" s="217"/>
      <c r="W771" s="217"/>
      <c r="X771" s="217"/>
      <c r="Y771" s="217"/>
      <c r="Z771" s="217"/>
    </row>
    <row r="772" ht="15.75" customHeight="1" spans="1:26">
      <c r="A772" s="217"/>
      <c r="B772" s="217"/>
      <c r="C772" s="217"/>
      <c r="D772" s="217"/>
      <c r="E772" s="217"/>
      <c r="F772" s="217"/>
      <c r="G772" s="217"/>
      <c r="H772" s="217"/>
      <c r="I772" s="217"/>
      <c r="J772" s="217"/>
      <c r="K772" s="217"/>
      <c r="L772" s="217"/>
      <c r="M772" s="217"/>
      <c r="N772" s="217"/>
      <c r="O772" s="217"/>
      <c r="P772" s="217"/>
      <c r="Q772" s="217"/>
      <c r="R772" s="217"/>
      <c r="S772" s="217"/>
      <c r="T772" s="217"/>
      <c r="U772" s="217"/>
      <c r="V772" s="217"/>
      <c r="W772" s="217"/>
      <c r="X772" s="217"/>
      <c r="Y772" s="217"/>
      <c r="Z772" s="217"/>
    </row>
    <row r="773" ht="15.75" customHeight="1" spans="1:26">
      <c r="A773" s="217"/>
      <c r="B773" s="217"/>
      <c r="C773" s="217"/>
      <c r="D773" s="217"/>
      <c r="E773" s="217"/>
      <c r="F773" s="217"/>
      <c r="G773" s="217"/>
      <c r="H773" s="217"/>
      <c r="I773" s="217"/>
      <c r="J773" s="217"/>
      <c r="K773" s="217"/>
      <c r="L773" s="217"/>
      <c r="M773" s="217"/>
      <c r="N773" s="217"/>
      <c r="O773" s="217"/>
      <c r="P773" s="217"/>
      <c r="Q773" s="217"/>
      <c r="R773" s="217"/>
      <c r="S773" s="217"/>
      <c r="T773" s="217"/>
      <c r="U773" s="217"/>
      <c r="V773" s="217"/>
      <c r="W773" s="217"/>
      <c r="X773" s="217"/>
      <c r="Y773" s="217"/>
      <c r="Z773" s="217"/>
    </row>
    <row r="774" ht="15.75" customHeight="1" spans="1:26">
      <c r="A774" s="217"/>
      <c r="B774" s="217"/>
      <c r="C774" s="217"/>
      <c r="D774" s="217"/>
      <c r="E774" s="217"/>
      <c r="F774" s="217"/>
      <c r="G774" s="217"/>
      <c r="H774" s="217"/>
      <c r="I774" s="217"/>
      <c r="J774" s="217"/>
      <c r="K774" s="217"/>
      <c r="L774" s="217"/>
      <c r="M774" s="217"/>
      <c r="N774" s="217"/>
      <c r="O774" s="217"/>
      <c r="P774" s="217"/>
      <c r="Q774" s="217"/>
      <c r="R774" s="217"/>
      <c r="S774" s="217"/>
      <c r="T774" s="217"/>
      <c r="U774" s="217"/>
      <c r="V774" s="217"/>
      <c r="W774" s="217"/>
      <c r="X774" s="217"/>
      <c r="Y774" s="217"/>
      <c r="Z774" s="217"/>
    </row>
    <row r="775" ht="15.75" customHeight="1" spans="1:26">
      <c r="A775" s="217"/>
      <c r="B775" s="217"/>
      <c r="C775" s="217"/>
      <c r="D775" s="217"/>
      <c r="E775" s="217"/>
      <c r="F775" s="217"/>
      <c r="G775" s="217"/>
      <c r="H775" s="217"/>
      <c r="I775" s="217"/>
      <c r="J775" s="217"/>
      <c r="K775" s="217"/>
      <c r="L775" s="217"/>
      <c r="M775" s="217"/>
      <c r="N775" s="217"/>
      <c r="O775" s="217"/>
      <c r="P775" s="217"/>
      <c r="Q775" s="217"/>
      <c r="R775" s="217"/>
      <c r="S775" s="217"/>
      <c r="T775" s="217"/>
      <c r="U775" s="217"/>
      <c r="V775" s="217"/>
      <c r="W775" s="217"/>
      <c r="X775" s="217"/>
      <c r="Y775" s="217"/>
      <c r="Z775" s="217"/>
    </row>
    <row r="776" ht="15.75" customHeight="1" spans="1:26">
      <c r="A776" s="217"/>
      <c r="B776" s="217"/>
      <c r="C776" s="217"/>
      <c r="D776" s="217"/>
      <c r="E776" s="217"/>
      <c r="F776" s="217"/>
      <c r="G776" s="217"/>
      <c r="H776" s="217"/>
      <c r="I776" s="217"/>
      <c r="J776" s="217"/>
      <c r="K776" s="217"/>
      <c r="L776" s="217"/>
      <c r="M776" s="217"/>
      <c r="N776" s="217"/>
      <c r="O776" s="217"/>
      <c r="P776" s="217"/>
      <c r="Q776" s="217"/>
      <c r="R776" s="217"/>
      <c r="S776" s="217"/>
      <c r="T776" s="217"/>
      <c r="U776" s="217"/>
      <c r="V776" s="217"/>
      <c r="W776" s="217"/>
      <c r="X776" s="217"/>
      <c r="Y776" s="217"/>
      <c r="Z776" s="217"/>
    </row>
    <row r="777" ht="15.75" customHeight="1" spans="1:26">
      <c r="A777" s="217"/>
      <c r="B777" s="217"/>
      <c r="C777" s="217"/>
      <c r="D777" s="217"/>
      <c r="E777" s="217"/>
      <c r="F777" s="217"/>
      <c r="G777" s="217"/>
      <c r="H777" s="217"/>
      <c r="I777" s="217"/>
      <c r="J777" s="217"/>
      <c r="K777" s="217"/>
      <c r="L777" s="217"/>
      <c r="M777" s="217"/>
      <c r="N777" s="217"/>
      <c r="O777" s="217"/>
      <c r="P777" s="217"/>
      <c r="Q777" s="217"/>
      <c r="R777" s="217"/>
      <c r="S777" s="217"/>
      <c r="T777" s="217"/>
      <c r="U777" s="217"/>
      <c r="V777" s="217"/>
      <c r="W777" s="217"/>
      <c r="X777" s="217"/>
      <c r="Y777" s="217"/>
      <c r="Z777" s="217"/>
    </row>
    <row r="778" ht="15.75" customHeight="1" spans="1:26">
      <c r="A778" s="217"/>
      <c r="B778" s="217"/>
      <c r="C778" s="217"/>
      <c r="D778" s="217"/>
      <c r="E778" s="217"/>
      <c r="F778" s="217"/>
      <c r="G778" s="217"/>
      <c r="H778" s="217"/>
      <c r="I778" s="217"/>
      <c r="J778" s="217"/>
      <c r="K778" s="217"/>
      <c r="L778" s="217"/>
      <c r="M778" s="217"/>
      <c r="N778" s="217"/>
      <c r="O778" s="217"/>
      <c r="P778" s="217"/>
      <c r="Q778" s="217"/>
      <c r="R778" s="217"/>
      <c r="S778" s="217"/>
      <c r="T778" s="217"/>
      <c r="U778" s="217"/>
      <c r="V778" s="217"/>
      <c r="W778" s="217"/>
      <c r="X778" s="217"/>
      <c r="Y778" s="217"/>
      <c r="Z778" s="217"/>
    </row>
    <row r="779" ht="15.75" customHeight="1" spans="1:26">
      <c r="A779" s="217"/>
      <c r="B779" s="217"/>
      <c r="C779" s="217"/>
      <c r="D779" s="217"/>
      <c r="E779" s="217"/>
      <c r="F779" s="217"/>
      <c r="G779" s="217"/>
      <c r="H779" s="217"/>
      <c r="I779" s="217"/>
      <c r="J779" s="217"/>
      <c r="K779" s="217"/>
      <c r="L779" s="217"/>
      <c r="M779" s="217"/>
      <c r="N779" s="217"/>
      <c r="O779" s="217"/>
      <c r="P779" s="217"/>
      <c r="Q779" s="217"/>
      <c r="R779" s="217"/>
      <c r="S779" s="217"/>
      <c r="T779" s="217"/>
      <c r="U779" s="217"/>
      <c r="V779" s="217"/>
      <c r="W779" s="217"/>
      <c r="X779" s="217"/>
      <c r="Y779" s="217"/>
      <c r="Z779" s="217"/>
    </row>
    <row r="780" ht="15.75" customHeight="1" spans="1:26">
      <c r="A780" s="217"/>
      <c r="B780" s="217"/>
      <c r="C780" s="217"/>
      <c r="D780" s="217"/>
      <c r="E780" s="217"/>
      <c r="F780" s="217"/>
      <c r="G780" s="217"/>
      <c r="H780" s="217"/>
      <c r="I780" s="217"/>
      <c r="J780" s="217"/>
      <c r="K780" s="217"/>
      <c r="L780" s="217"/>
      <c r="M780" s="217"/>
      <c r="N780" s="217"/>
      <c r="O780" s="217"/>
      <c r="P780" s="217"/>
      <c r="Q780" s="217"/>
      <c r="R780" s="217"/>
      <c r="S780" s="217"/>
      <c r="T780" s="217"/>
      <c r="U780" s="217"/>
      <c r="V780" s="217"/>
      <c r="W780" s="217"/>
      <c r="X780" s="217"/>
      <c r="Y780" s="217"/>
      <c r="Z780" s="217"/>
    </row>
    <row r="781" ht="15.75" customHeight="1" spans="1:26">
      <c r="A781" s="217"/>
      <c r="B781" s="217"/>
      <c r="C781" s="217"/>
      <c r="D781" s="217"/>
      <c r="E781" s="217"/>
      <c r="F781" s="217"/>
      <c r="G781" s="217"/>
      <c r="H781" s="217"/>
      <c r="I781" s="217"/>
      <c r="J781" s="217"/>
      <c r="K781" s="217"/>
      <c r="L781" s="217"/>
      <c r="M781" s="217"/>
      <c r="N781" s="217"/>
      <c r="O781" s="217"/>
      <c r="P781" s="217"/>
      <c r="Q781" s="217"/>
      <c r="R781" s="217"/>
      <c r="S781" s="217"/>
      <c r="T781" s="217"/>
      <c r="U781" s="217"/>
      <c r="V781" s="217"/>
      <c r="W781" s="217"/>
      <c r="X781" s="217"/>
      <c r="Y781" s="217"/>
      <c r="Z781" s="217"/>
    </row>
    <row r="782" ht="15.75" customHeight="1" spans="1:26">
      <c r="A782" s="217"/>
      <c r="B782" s="217"/>
      <c r="C782" s="217"/>
      <c r="D782" s="217"/>
      <c r="E782" s="217"/>
      <c r="F782" s="217"/>
      <c r="G782" s="217"/>
      <c r="H782" s="217"/>
      <c r="I782" s="217"/>
      <c r="J782" s="217"/>
      <c r="K782" s="217"/>
      <c r="L782" s="217"/>
      <c r="M782" s="217"/>
      <c r="N782" s="217"/>
      <c r="O782" s="217"/>
      <c r="P782" s="217"/>
      <c r="Q782" s="217"/>
      <c r="R782" s="217"/>
      <c r="S782" s="217"/>
      <c r="T782" s="217"/>
      <c r="U782" s="217"/>
      <c r="V782" s="217"/>
      <c r="W782" s="217"/>
      <c r="X782" s="217"/>
      <c r="Y782" s="217"/>
      <c r="Z782" s="217"/>
    </row>
    <row r="783" ht="15.75" customHeight="1" spans="1:26">
      <c r="A783" s="217"/>
      <c r="B783" s="217"/>
      <c r="C783" s="217"/>
      <c r="D783" s="217"/>
      <c r="E783" s="217"/>
      <c r="F783" s="217"/>
      <c r="G783" s="217"/>
      <c r="H783" s="217"/>
      <c r="I783" s="217"/>
      <c r="J783" s="217"/>
      <c r="K783" s="217"/>
      <c r="L783" s="217"/>
      <c r="M783" s="217"/>
      <c r="N783" s="217"/>
      <c r="O783" s="217"/>
      <c r="P783" s="217"/>
      <c r="Q783" s="217"/>
      <c r="R783" s="217"/>
      <c r="S783" s="217"/>
      <c r="T783" s="217"/>
      <c r="U783" s="217"/>
      <c r="V783" s="217"/>
      <c r="W783" s="217"/>
      <c r="X783" s="217"/>
      <c r="Y783" s="217"/>
      <c r="Z783" s="217"/>
    </row>
    <row r="784" ht="15.75" customHeight="1" spans="1:26">
      <c r="A784" s="217"/>
      <c r="B784" s="217"/>
      <c r="C784" s="217"/>
      <c r="D784" s="217"/>
      <c r="E784" s="217"/>
      <c r="F784" s="217"/>
      <c r="G784" s="217"/>
      <c r="H784" s="217"/>
      <c r="I784" s="217"/>
      <c r="J784" s="217"/>
      <c r="K784" s="217"/>
      <c r="L784" s="217"/>
      <c r="M784" s="217"/>
      <c r="N784" s="217"/>
      <c r="O784" s="217"/>
      <c r="P784" s="217"/>
      <c r="Q784" s="217"/>
      <c r="R784" s="217"/>
      <c r="S784" s="217"/>
      <c r="T784" s="217"/>
      <c r="U784" s="217"/>
      <c r="V784" s="217"/>
      <c r="W784" s="217"/>
      <c r="X784" s="217"/>
      <c r="Y784" s="217"/>
      <c r="Z784" s="217"/>
    </row>
    <row r="785" ht="15.75" customHeight="1" spans="1:26">
      <c r="A785" s="217"/>
      <c r="B785" s="217"/>
      <c r="C785" s="217"/>
      <c r="D785" s="217"/>
      <c r="E785" s="217"/>
      <c r="F785" s="217"/>
      <c r="G785" s="217"/>
      <c r="H785" s="217"/>
      <c r="I785" s="217"/>
      <c r="J785" s="217"/>
      <c r="K785" s="217"/>
      <c r="L785" s="217"/>
      <c r="M785" s="217"/>
      <c r="N785" s="217"/>
      <c r="O785" s="217"/>
      <c r="P785" s="217"/>
      <c r="Q785" s="217"/>
      <c r="R785" s="217"/>
      <c r="S785" s="217"/>
      <c r="T785" s="217"/>
      <c r="U785" s="217"/>
      <c r="V785" s="217"/>
      <c r="W785" s="217"/>
      <c r="X785" s="217"/>
      <c r="Y785" s="217"/>
      <c r="Z785" s="217"/>
    </row>
    <row r="786" ht="15.75" customHeight="1" spans="1:26">
      <c r="A786" s="217"/>
      <c r="B786" s="217"/>
      <c r="C786" s="217"/>
      <c r="D786" s="217"/>
      <c r="E786" s="217"/>
      <c r="F786" s="217"/>
      <c r="G786" s="217"/>
      <c r="H786" s="217"/>
      <c r="I786" s="217"/>
      <c r="J786" s="217"/>
      <c r="K786" s="217"/>
      <c r="L786" s="217"/>
      <c r="M786" s="217"/>
      <c r="N786" s="217"/>
      <c r="O786" s="217"/>
      <c r="P786" s="217"/>
      <c r="Q786" s="217"/>
      <c r="R786" s="217"/>
      <c r="S786" s="217"/>
      <c r="T786" s="217"/>
      <c r="U786" s="217"/>
      <c r="V786" s="217"/>
      <c r="W786" s="217"/>
      <c r="X786" s="217"/>
      <c r="Y786" s="217"/>
      <c r="Z786" s="217"/>
    </row>
    <row r="787" ht="15.75" customHeight="1" spans="1:26">
      <c r="A787" s="217"/>
      <c r="B787" s="217"/>
      <c r="C787" s="217"/>
      <c r="D787" s="217"/>
      <c r="E787" s="217"/>
      <c r="F787" s="217"/>
      <c r="G787" s="217"/>
      <c r="H787" s="217"/>
      <c r="I787" s="217"/>
      <c r="J787" s="217"/>
      <c r="K787" s="217"/>
      <c r="L787" s="217"/>
      <c r="M787" s="217"/>
      <c r="N787" s="217"/>
      <c r="O787" s="217"/>
      <c r="P787" s="217"/>
      <c r="Q787" s="217"/>
      <c r="R787" s="217"/>
      <c r="S787" s="217"/>
      <c r="T787" s="217"/>
      <c r="U787" s="217"/>
      <c r="V787" s="217"/>
      <c r="W787" s="217"/>
      <c r="X787" s="217"/>
      <c r="Y787" s="217"/>
      <c r="Z787" s="217"/>
    </row>
    <row r="788" ht="15.75" customHeight="1" spans="1:26">
      <c r="A788" s="217"/>
      <c r="B788" s="217"/>
      <c r="C788" s="217"/>
      <c r="D788" s="217"/>
      <c r="E788" s="217"/>
      <c r="F788" s="217"/>
      <c r="G788" s="217"/>
      <c r="H788" s="217"/>
      <c r="I788" s="217"/>
      <c r="J788" s="217"/>
      <c r="K788" s="217"/>
      <c r="L788" s="217"/>
      <c r="M788" s="217"/>
      <c r="N788" s="217"/>
      <c r="O788" s="217"/>
      <c r="P788" s="217"/>
      <c r="Q788" s="217"/>
      <c r="R788" s="217"/>
      <c r="S788" s="217"/>
      <c r="T788" s="217"/>
      <c r="U788" s="217"/>
      <c r="V788" s="217"/>
      <c r="W788" s="217"/>
      <c r="X788" s="217"/>
      <c r="Y788" s="217"/>
      <c r="Z788" s="217"/>
    </row>
    <row r="789" ht="15.75" customHeight="1" spans="1:26">
      <c r="A789" s="217"/>
      <c r="B789" s="217"/>
      <c r="C789" s="217"/>
      <c r="D789" s="217"/>
      <c r="E789" s="217"/>
      <c r="F789" s="217"/>
      <c r="G789" s="217"/>
      <c r="H789" s="217"/>
      <c r="I789" s="217"/>
      <c r="J789" s="217"/>
      <c r="K789" s="217"/>
      <c r="L789" s="217"/>
      <c r="M789" s="217"/>
      <c r="N789" s="217"/>
      <c r="O789" s="217"/>
      <c r="P789" s="217"/>
      <c r="Q789" s="217"/>
      <c r="R789" s="217"/>
      <c r="S789" s="217"/>
      <c r="T789" s="217"/>
      <c r="U789" s="217"/>
      <c r="V789" s="217"/>
      <c r="W789" s="217"/>
      <c r="X789" s="217"/>
      <c r="Y789" s="217"/>
      <c r="Z789" s="217"/>
    </row>
    <row r="790" ht="15.75" customHeight="1" spans="1:26">
      <c r="A790" s="217"/>
      <c r="B790" s="217"/>
      <c r="C790" s="217"/>
      <c r="D790" s="217"/>
      <c r="E790" s="217"/>
      <c r="F790" s="217"/>
      <c r="G790" s="217"/>
      <c r="H790" s="217"/>
      <c r="I790" s="217"/>
      <c r="J790" s="217"/>
      <c r="K790" s="217"/>
      <c r="L790" s="217"/>
      <c r="M790" s="217"/>
      <c r="N790" s="217"/>
      <c r="O790" s="217"/>
      <c r="P790" s="217"/>
      <c r="Q790" s="217"/>
      <c r="R790" s="217"/>
      <c r="S790" s="217"/>
      <c r="T790" s="217"/>
      <c r="U790" s="217"/>
      <c r="V790" s="217"/>
      <c r="W790" s="217"/>
      <c r="X790" s="217"/>
      <c r="Y790" s="217"/>
      <c r="Z790" s="217"/>
    </row>
    <row r="791" ht="15.75" customHeight="1" spans="1:26">
      <c r="A791" s="217"/>
      <c r="B791" s="217"/>
      <c r="C791" s="217"/>
      <c r="D791" s="217"/>
      <c r="E791" s="217"/>
      <c r="F791" s="217"/>
      <c r="G791" s="217"/>
      <c r="H791" s="217"/>
      <c r="I791" s="217"/>
      <c r="J791" s="217"/>
      <c r="K791" s="217"/>
      <c r="L791" s="217"/>
      <c r="M791" s="217"/>
      <c r="N791" s="217"/>
      <c r="O791" s="217"/>
      <c r="P791" s="217"/>
      <c r="Q791" s="217"/>
      <c r="R791" s="217"/>
      <c r="S791" s="217"/>
      <c r="T791" s="217"/>
      <c r="U791" s="217"/>
      <c r="V791" s="217"/>
      <c r="W791" s="217"/>
      <c r="X791" s="217"/>
      <c r="Y791" s="217"/>
      <c r="Z791" s="217"/>
    </row>
    <row r="792" ht="15.75" customHeight="1" spans="1:26">
      <c r="A792" s="217"/>
      <c r="B792" s="217"/>
      <c r="C792" s="217"/>
      <c r="D792" s="217"/>
      <c r="E792" s="217"/>
      <c r="F792" s="217"/>
      <c r="G792" s="217"/>
      <c r="H792" s="217"/>
      <c r="I792" s="217"/>
      <c r="J792" s="217"/>
      <c r="K792" s="217"/>
      <c r="L792" s="217"/>
      <c r="M792" s="217"/>
      <c r="N792" s="217"/>
      <c r="O792" s="217"/>
      <c r="P792" s="217"/>
      <c r="Q792" s="217"/>
      <c r="R792" s="217"/>
      <c r="S792" s="217"/>
      <c r="T792" s="217"/>
      <c r="U792" s="217"/>
      <c r="V792" s="217"/>
      <c r="W792" s="217"/>
      <c r="X792" s="217"/>
      <c r="Y792" s="217"/>
      <c r="Z792" s="217"/>
    </row>
    <row r="793" ht="15.75" customHeight="1" spans="1:26">
      <c r="A793" s="217"/>
      <c r="B793" s="217"/>
      <c r="C793" s="217"/>
      <c r="D793" s="217"/>
      <c r="E793" s="217"/>
      <c r="F793" s="217"/>
      <c r="G793" s="217"/>
      <c r="H793" s="217"/>
      <c r="I793" s="217"/>
      <c r="J793" s="217"/>
      <c r="K793" s="217"/>
      <c r="L793" s="217"/>
      <c r="M793" s="217"/>
      <c r="N793" s="217"/>
      <c r="O793" s="217"/>
      <c r="P793" s="217"/>
      <c r="Q793" s="217"/>
      <c r="R793" s="217"/>
      <c r="S793" s="217"/>
      <c r="T793" s="217"/>
      <c r="U793" s="217"/>
      <c r="V793" s="217"/>
      <c r="W793" s="217"/>
      <c r="X793" s="217"/>
      <c r="Y793" s="217"/>
      <c r="Z793" s="217"/>
    </row>
    <row r="794" ht="15.75" customHeight="1" spans="1:26">
      <c r="A794" s="217"/>
      <c r="B794" s="217"/>
      <c r="C794" s="217"/>
      <c r="D794" s="217"/>
      <c r="E794" s="217"/>
      <c r="F794" s="217"/>
      <c r="G794" s="217"/>
      <c r="H794" s="217"/>
      <c r="I794" s="217"/>
      <c r="J794" s="217"/>
      <c r="K794" s="217"/>
      <c r="L794" s="217"/>
      <c r="M794" s="217"/>
      <c r="N794" s="217"/>
      <c r="O794" s="217"/>
      <c r="P794" s="217"/>
      <c r="Q794" s="217"/>
      <c r="R794" s="217"/>
      <c r="S794" s="217"/>
      <c r="T794" s="217"/>
      <c r="U794" s="217"/>
      <c r="V794" s="217"/>
      <c r="W794" s="217"/>
      <c r="X794" s="217"/>
      <c r="Y794" s="217"/>
      <c r="Z794" s="217"/>
    </row>
    <row r="795" ht="15.75" customHeight="1" spans="1:26">
      <c r="A795" s="217"/>
      <c r="B795" s="217"/>
      <c r="C795" s="217"/>
      <c r="D795" s="217"/>
      <c r="E795" s="217"/>
      <c r="F795" s="217"/>
      <c r="G795" s="217"/>
      <c r="H795" s="217"/>
      <c r="I795" s="217"/>
      <c r="J795" s="217"/>
      <c r="K795" s="217"/>
      <c r="L795" s="217"/>
      <c r="M795" s="217"/>
      <c r="N795" s="217"/>
      <c r="O795" s="217"/>
      <c r="P795" s="217"/>
      <c r="Q795" s="217"/>
      <c r="R795" s="217"/>
      <c r="S795" s="217"/>
      <c r="T795" s="217"/>
      <c r="U795" s="217"/>
      <c r="V795" s="217"/>
      <c r="W795" s="217"/>
      <c r="X795" s="217"/>
      <c r="Y795" s="217"/>
      <c r="Z795" s="217"/>
    </row>
    <row r="796" ht="15.75" customHeight="1" spans="1:26">
      <c r="A796" s="217"/>
      <c r="B796" s="217"/>
      <c r="C796" s="217"/>
      <c r="D796" s="217"/>
      <c r="E796" s="217"/>
      <c r="F796" s="217"/>
      <c r="G796" s="217"/>
      <c r="H796" s="217"/>
      <c r="I796" s="217"/>
      <c r="J796" s="217"/>
      <c r="K796" s="217"/>
      <c r="L796" s="217"/>
      <c r="M796" s="217"/>
      <c r="N796" s="217"/>
      <c r="O796" s="217"/>
      <c r="P796" s="217"/>
      <c r="Q796" s="217"/>
      <c r="R796" s="217"/>
      <c r="S796" s="217"/>
      <c r="T796" s="217"/>
      <c r="U796" s="217"/>
      <c r="V796" s="217"/>
      <c r="W796" s="217"/>
      <c r="X796" s="217"/>
      <c r="Y796" s="217"/>
      <c r="Z796" s="217"/>
    </row>
    <row r="797" ht="15.75" customHeight="1" spans="1:26">
      <c r="A797" s="217"/>
      <c r="B797" s="217"/>
      <c r="C797" s="217"/>
      <c r="D797" s="217"/>
      <c r="E797" s="217"/>
      <c r="F797" s="217"/>
      <c r="G797" s="217"/>
      <c r="H797" s="217"/>
      <c r="I797" s="217"/>
      <c r="J797" s="217"/>
      <c r="K797" s="217"/>
      <c r="L797" s="217"/>
      <c r="M797" s="217"/>
      <c r="N797" s="217"/>
      <c r="O797" s="217"/>
      <c r="P797" s="217"/>
      <c r="Q797" s="217"/>
      <c r="R797" s="217"/>
      <c r="S797" s="217"/>
      <c r="T797" s="217"/>
      <c r="U797" s="217"/>
      <c r="V797" s="217"/>
      <c r="W797" s="217"/>
      <c r="X797" s="217"/>
      <c r="Y797" s="217"/>
      <c r="Z797" s="217"/>
    </row>
    <row r="798" ht="15.75" customHeight="1" spans="1:26">
      <c r="A798" s="217"/>
      <c r="B798" s="217"/>
      <c r="C798" s="217"/>
      <c r="D798" s="217"/>
      <c r="E798" s="217"/>
      <c r="F798" s="217"/>
      <c r="G798" s="217"/>
      <c r="H798" s="217"/>
      <c r="I798" s="217"/>
      <c r="J798" s="217"/>
      <c r="K798" s="217"/>
      <c r="L798" s="217"/>
      <c r="M798" s="217"/>
      <c r="N798" s="217"/>
      <c r="O798" s="217"/>
      <c r="P798" s="217"/>
      <c r="Q798" s="217"/>
      <c r="R798" s="217"/>
      <c r="S798" s="217"/>
      <c r="T798" s="217"/>
      <c r="U798" s="217"/>
      <c r="V798" s="217"/>
      <c r="W798" s="217"/>
      <c r="X798" s="217"/>
      <c r="Y798" s="217"/>
      <c r="Z798" s="217"/>
    </row>
    <row r="799" ht="15.75" customHeight="1" spans="1:26">
      <c r="A799" s="217"/>
      <c r="B799" s="217"/>
      <c r="C799" s="217"/>
      <c r="D799" s="217"/>
      <c r="E799" s="217"/>
      <c r="F799" s="217"/>
      <c r="G799" s="217"/>
      <c r="H799" s="217"/>
      <c r="I799" s="217"/>
      <c r="J799" s="217"/>
      <c r="K799" s="217"/>
      <c r="L799" s="217"/>
      <c r="M799" s="217"/>
      <c r="N799" s="217"/>
      <c r="O799" s="217"/>
      <c r="P799" s="217"/>
      <c r="Q799" s="217"/>
      <c r="R799" s="217"/>
      <c r="S799" s="217"/>
      <c r="T799" s="217"/>
      <c r="U799" s="217"/>
      <c r="V799" s="217"/>
      <c r="W799" s="217"/>
      <c r="X799" s="217"/>
      <c r="Y799" s="217"/>
      <c r="Z799" s="217"/>
    </row>
    <row r="800" ht="15.75" customHeight="1" spans="1:26">
      <c r="A800" s="217"/>
      <c r="B800" s="217"/>
      <c r="C800" s="217"/>
      <c r="D800" s="217"/>
      <c r="E800" s="217"/>
      <c r="F800" s="217"/>
      <c r="G800" s="217"/>
      <c r="H800" s="217"/>
      <c r="I800" s="217"/>
      <c r="J800" s="217"/>
      <c r="K800" s="217"/>
      <c r="L800" s="217"/>
      <c r="M800" s="217"/>
      <c r="N800" s="217"/>
      <c r="O800" s="217"/>
      <c r="P800" s="217"/>
      <c r="Q800" s="217"/>
      <c r="R800" s="217"/>
      <c r="S800" s="217"/>
      <c r="T800" s="217"/>
      <c r="U800" s="217"/>
      <c r="V800" s="217"/>
      <c r="W800" s="217"/>
      <c r="X800" s="217"/>
      <c r="Y800" s="217"/>
      <c r="Z800" s="217"/>
    </row>
    <row r="801" ht="15.75" customHeight="1" spans="1:26">
      <c r="A801" s="217"/>
      <c r="B801" s="217"/>
      <c r="C801" s="217"/>
      <c r="D801" s="217"/>
      <c r="E801" s="217"/>
      <c r="F801" s="217"/>
      <c r="G801" s="217"/>
      <c r="H801" s="217"/>
      <c r="I801" s="217"/>
      <c r="J801" s="217"/>
      <c r="K801" s="217"/>
      <c r="L801" s="217"/>
      <c r="M801" s="217"/>
      <c r="N801" s="217"/>
      <c r="O801" s="217"/>
      <c r="P801" s="217"/>
      <c r="Q801" s="217"/>
      <c r="R801" s="217"/>
      <c r="S801" s="217"/>
      <c r="T801" s="217"/>
      <c r="U801" s="217"/>
      <c r="V801" s="217"/>
      <c r="W801" s="217"/>
      <c r="X801" s="217"/>
      <c r="Y801" s="217"/>
      <c r="Z801" s="217"/>
    </row>
    <row r="802" ht="15.75" customHeight="1" spans="1:26">
      <c r="A802" s="217"/>
      <c r="B802" s="217"/>
      <c r="C802" s="217"/>
      <c r="D802" s="217"/>
      <c r="E802" s="217"/>
      <c r="F802" s="217"/>
      <c r="G802" s="217"/>
      <c r="H802" s="217"/>
      <c r="I802" s="217"/>
      <c r="J802" s="217"/>
      <c r="K802" s="217"/>
      <c r="L802" s="217"/>
      <c r="M802" s="217"/>
      <c r="N802" s="217"/>
      <c r="O802" s="217"/>
      <c r="P802" s="217"/>
      <c r="Q802" s="217"/>
      <c r="R802" s="217"/>
      <c r="S802" s="217"/>
      <c r="T802" s="217"/>
      <c r="U802" s="217"/>
      <c r="V802" s="217"/>
      <c r="W802" s="217"/>
      <c r="X802" s="217"/>
      <c r="Y802" s="217"/>
      <c r="Z802" s="217"/>
    </row>
    <row r="803" ht="15.75" customHeight="1" spans="1:26">
      <c r="A803" s="217"/>
      <c r="B803" s="217"/>
      <c r="C803" s="217"/>
      <c r="D803" s="217"/>
      <c r="E803" s="217"/>
      <c r="F803" s="217"/>
      <c r="G803" s="217"/>
      <c r="H803" s="217"/>
      <c r="I803" s="217"/>
      <c r="J803" s="217"/>
      <c r="K803" s="217"/>
      <c r="L803" s="217"/>
      <c r="M803" s="217"/>
      <c r="N803" s="217"/>
      <c r="O803" s="217"/>
      <c r="P803" s="217"/>
      <c r="Q803" s="217"/>
      <c r="R803" s="217"/>
      <c r="S803" s="217"/>
      <c r="T803" s="217"/>
      <c r="U803" s="217"/>
      <c r="V803" s="217"/>
      <c r="W803" s="217"/>
      <c r="X803" s="217"/>
      <c r="Y803" s="217"/>
      <c r="Z803" s="217"/>
    </row>
    <row r="804" ht="15.75" customHeight="1" spans="1:26">
      <c r="A804" s="217"/>
      <c r="B804" s="217"/>
      <c r="C804" s="217"/>
      <c r="D804" s="217"/>
      <c r="E804" s="217"/>
      <c r="F804" s="217"/>
      <c r="G804" s="217"/>
      <c r="H804" s="217"/>
      <c r="I804" s="217"/>
      <c r="J804" s="217"/>
      <c r="K804" s="217"/>
      <c r="L804" s="217"/>
      <c r="M804" s="217"/>
      <c r="N804" s="217"/>
      <c r="O804" s="217"/>
      <c r="P804" s="217"/>
      <c r="Q804" s="217"/>
      <c r="R804" s="217"/>
      <c r="S804" s="217"/>
      <c r="T804" s="217"/>
      <c r="U804" s="217"/>
      <c r="V804" s="217"/>
      <c r="W804" s="217"/>
      <c r="X804" s="217"/>
      <c r="Y804" s="217"/>
      <c r="Z804" s="217"/>
    </row>
    <row r="805" ht="15.75" customHeight="1" spans="1:26">
      <c r="A805" s="217"/>
      <c r="B805" s="217"/>
      <c r="C805" s="217"/>
      <c r="D805" s="217"/>
      <c r="E805" s="217"/>
      <c r="F805" s="217"/>
      <c r="G805" s="217"/>
      <c r="H805" s="217"/>
      <c r="I805" s="217"/>
      <c r="J805" s="217"/>
      <c r="K805" s="217"/>
      <c r="L805" s="217"/>
      <c r="M805" s="217"/>
      <c r="N805" s="217"/>
      <c r="O805" s="217"/>
      <c r="P805" s="217"/>
      <c r="Q805" s="217"/>
      <c r="R805" s="217"/>
      <c r="S805" s="217"/>
      <c r="T805" s="217"/>
      <c r="U805" s="217"/>
      <c r="V805" s="217"/>
      <c r="W805" s="217"/>
      <c r="X805" s="217"/>
      <c r="Y805" s="217"/>
      <c r="Z805" s="217"/>
    </row>
    <row r="806" ht="15.75" customHeight="1" spans="1:26">
      <c r="A806" s="217"/>
      <c r="B806" s="217"/>
      <c r="C806" s="217"/>
      <c r="D806" s="217"/>
      <c r="E806" s="217"/>
      <c r="F806" s="217"/>
      <c r="G806" s="217"/>
      <c r="H806" s="217"/>
      <c r="I806" s="217"/>
      <c r="J806" s="217"/>
      <c r="K806" s="217"/>
      <c r="L806" s="217"/>
      <c r="M806" s="217"/>
      <c r="N806" s="217"/>
      <c r="O806" s="217"/>
      <c r="P806" s="217"/>
      <c r="Q806" s="217"/>
      <c r="R806" s="217"/>
      <c r="S806" s="217"/>
      <c r="T806" s="217"/>
      <c r="U806" s="217"/>
      <c r="V806" s="217"/>
      <c r="W806" s="217"/>
      <c r="X806" s="217"/>
      <c r="Y806" s="217"/>
      <c r="Z806" s="217"/>
    </row>
    <row r="807" ht="15.75" customHeight="1" spans="1:26">
      <c r="A807" s="217"/>
      <c r="B807" s="217"/>
      <c r="C807" s="217"/>
      <c r="D807" s="217"/>
      <c r="E807" s="217"/>
      <c r="F807" s="217"/>
      <c r="G807" s="217"/>
      <c r="H807" s="217"/>
      <c r="I807" s="217"/>
      <c r="J807" s="217"/>
      <c r="K807" s="217"/>
      <c r="L807" s="217"/>
      <c r="M807" s="217"/>
      <c r="N807" s="217"/>
      <c r="O807" s="217"/>
      <c r="P807" s="217"/>
      <c r="Q807" s="217"/>
      <c r="R807" s="217"/>
      <c r="S807" s="217"/>
      <c r="T807" s="217"/>
      <c r="U807" s="217"/>
      <c r="V807" s="217"/>
      <c r="W807" s="217"/>
      <c r="X807" s="217"/>
      <c r="Y807" s="217"/>
      <c r="Z807" s="217"/>
    </row>
    <row r="808" ht="15.75" customHeight="1" spans="1:26">
      <c r="A808" s="217"/>
      <c r="B808" s="217"/>
      <c r="C808" s="217"/>
      <c r="D808" s="217"/>
      <c r="E808" s="217"/>
      <c r="F808" s="217"/>
      <c r="G808" s="217"/>
      <c r="H808" s="217"/>
      <c r="I808" s="217"/>
      <c r="J808" s="217"/>
      <c r="K808" s="217"/>
      <c r="L808" s="217"/>
      <c r="M808" s="217"/>
      <c r="N808" s="217"/>
      <c r="O808" s="217"/>
      <c r="P808" s="217"/>
      <c r="Q808" s="217"/>
      <c r="R808" s="217"/>
      <c r="S808" s="217"/>
      <c r="T808" s="217"/>
      <c r="U808" s="217"/>
      <c r="V808" s="217"/>
      <c r="W808" s="217"/>
      <c r="X808" s="217"/>
      <c r="Y808" s="217"/>
      <c r="Z808" s="217"/>
    </row>
    <row r="809" ht="15.75" customHeight="1" spans="1:26">
      <c r="A809" s="217"/>
      <c r="B809" s="217"/>
      <c r="C809" s="217"/>
      <c r="D809" s="217"/>
      <c r="E809" s="217"/>
      <c r="F809" s="217"/>
      <c r="G809" s="217"/>
      <c r="H809" s="217"/>
      <c r="I809" s="217"/>
      <c r="J809" s="217"/>
      <c r="K809" s="217"/>
      <c r="L809" s="217"/>
      <c r="M809" s="217"/>
      <c r="N809" s="217"/>
      <c r="O809" s="217"/>
      <c r="P809" s="217"/>
      <c r="Q809" s="217"/>
      <c r="R809" s="217"/>
      <c r="S809" s="217"/>
      <c r="T809" s="217"/>
      <c r="U809" s="217"/>
      <c r="V809" s="217"/>
      <c r="W809" s="217"/>
      <c r="X809" s="217"/>
      <c r="Y809" s="217"/>
      <c r="Z809" s="217"/>
    </row>
    <row r="810" ht="15.75" customHeight="1" spans="1:26">
      <c r="A810" s="217"/>
      <c r="B810" s="217"/>
      <c r="C810" s="217"/>
      <c r="D810" s="217"/>
      <c r="E810" s="217"/>
      <c r="F810" s="217"/>
      <c r="G810" s="217"/>
      <c r="H810" s="217"/>
      <c r="I810" s="217"/>
      <c r="J810" s="217"/>
      <c r="K810" s="217"/>
      <c r="L810" s="217"/>
      <c r="M810" s="217"/>
      <c r="N810" s="217"/>
      <c r="O810" s="217"/>
      <c r="P810" s="217"/>
      <c r="Q810" s="217"/>
      <c r="R810" s="217"/>
      <c r="S810" s="217"/>
      <c r="T810" s="217"/>
      <c r="U810" s="217"/>
      <c r="V810" s="217"/>
      <c r="W810" s="217"/>
      <c r="X810" s="217"/>
      <c r="Y810" s="217"/>
      <c r="Z810" s="217"/>
    </row>
    <row r="811" ht="15.75" customHeight="1" spans="1:26">
      <c r="A811" s="217"/>
      <c r="B811" s="217"/>
      <c r="C811" s="217"/>
      <c r="D811" s="217"/>
      <c r="E811" s="217"/>
      <c r="F811" s="217"/>
      <c r="G811" s="217"/>
      <c r="H811" s="217"/>
      <c r="I811" s="217"/>
      <c r="J811" s="217"/>
      <c r="K811" s="217"/>
      <c r="L811" s="217"/>
      <c r="M811" s="217"/>
      <c r="N811" s="217"/>
      <c r="O811" s="217"/>
      <c r="P811" s="217"/>
      <c r="Q811" s="217"/>
      <c r="R811" s="217"/>
      <c r="S811" s="217"/>
      <c r="T811" s="217"/>
      <c r="U811" s="217"/>
      <c r="V811" s="217"/>
      <c r="W811" s="217"/>
      <c r="X811" s="217"/>
      <c r="Y811" s="217"/>
      <c r="Z811" s="217"/>
    </row>
    <row r="812" ht="15.75" customHeight="1" spans="1:26">
      <c r="A812" s="217"/>
      <c r="B812" s="217"/>
      <c r="C812" s="217"/>
      <c r="D812" s="217"/>
      <c r="E812" s="217"/>
      <c r="F812" s="217"/>
      <c r="G812" s="217"/>
      <c r="H812" s="217"/>
      <c r="I812" s="217"/>
      <c r="J812" s="217"/>
      <c r="K812" s="217"/>
      <c r="L812" s="217"/>
      <c r="M812" s="217"/>
      <c r="N812" s="217"/>
      <c r="O812" s="217"/>
      <c r="P812" s="217"/>
      <c r="Q812" s="217"/>
      <c r="R812" s="217"/>
      <c r="S812" s="217"/>
      <c r="T812" s="217"/>
      <c r="U812" s="217"/>
      <c r="V812" s="217"/>
      <c r="W812" s="217"/>
      <c r="X812" s="217"/>
      <c r="Y812" s="217"/>
      <c r="Z812" s="217"/>
    </row>
    <row r="813" ht="15.75" customHeight="1" spans="1:26">
      <c r="A813" s="217"/>
      <c r="B813" s="217"/>
      <c r="C813" s="217"/>
      <c r="D813" s="217"/>
      <c r="E813" s="217"/>
      <c r="F813" s="217"/>
      <c r="G813" s="217"/>
      <c r="H813" s="217"/>
      <c r="I813" s="217"/>
      <c r="J813" s="217"/>
      <c r="K813" s="217"/>
      <c r="L813" s="217"/>
      <c r="M813" s="217"/>
      <c r="N813" s="217"/>
      <c r="O813" s="217"/>
      <c r="P813" s="217"/>
      <c r="Q813" s="217"/>
      <c r="R813" s="217"/>
      <c r="S813" s="217"/>
      <c r="T813" s="217"/>
      <c r="U813" s="217"/>
      <c r="V813" s="217"/>
      <c r="W813" s="217"/>
      <c r="X813" s="217"/>
      <c r="Y813" s="217"/>
      <c r="Z813" s="217"/>
    </row>
    <row r="814" ht="15.75" customHeight="1" spans="1:26">
      <c r="A814" s="217"/>
      <c r="B814" s="217"/>
      <c r="C814" s="217"/>
      <c r="D814" s="217"/>
      <c r="E814" s="217"/>
      <c r="F814" s="217"/>
      <c r="G814" s="217"/>
      <c r="H814" s="217"/>
      <c r="I814" s="217"/>
      <c r="J814" s="217"/>
      <c r="K814" s="217"/>
      <c r="L814" s="217"/>
      <c r="M814" s="217"/>
      <c r="N814" s="217"/>
      <c r="O814" s="217"/>
      <c r="P814" s="217"/>
      <c r="Q814" s="217"/>
      <c r="R814" s="217"/>
      <c r="S814" s="217"/>
      <c r="T814" s="217"/>
      <c r="U814" s="217"/>
      <c r="V814" s="217"/>
      <c r="W814" s="217"/>
      <c r="X814" s="217"/>
      <c r="Y814" s="217"/>
      <c r="Z814" s="217"/>
    </row>
    <row r="815" ht="15.75" customHeight="1" spans="1:26">
      <c r="A815" s="217"/>
      <c r="B815" s="217"/>
      <c r="C815" s="217"/>
      <c r="D815" s="217"/>
      <c r="E815" s="217"/>
      <c r="F815" s="217"/>
      <c r="G815" s="217"/>
      <c r="H815" s="217"/>
      <c r="I815" s="217"/>
      <c r="J815" s="217"/>
      <c r="K815" s="217"/>
      <c r="L815" s="217"/>
      <c r="M815" s="217"/>
      <c r="N815" s="217"/>
      <c r="O815" s="217"/>
      <c r="P815" s="217"/>
      <c r="Q815" s="217"/>
      <c r="R815" s="217"/>
      <c r="S815" s="217"/>
      <c r="T815" s="217"/>
      <c r="U815" s="217"/>
      <c r="V815" s="217"/>
      <c r="W815" s="217"/>
      <c r="X815" s="217"/>
      <c r="Y815" s="217"/>
      <c r="Z815" s="217"/>
    </row>
    <row r="816" ht="15.75" customHeight="1" spans="1:26">
      <c r="A816" s="217"/>
      <c r="B816" s="217"/>
      <c r="C816" s="217"/>
      <c r="D816" s="217"/>
      <c r="E816" s="217"/>
      <c r="F816" s="217"/>
      <c r="G816" s="217"/>
      <c r="H816" s="217"/>
      <c r="I816" s="217"/>
      <c r="J816" s="217"/>
      <c r="K816" s="217"/>
      <c r="L816" s="217"/>
      <c r="M816" s="217"/>
      <c r="N816" s="217"/>
      <c r="O816" s="217"/>
      <c r="P816" s="217"/>
      <c r="Q816" s="217"/>
      <c r="R816" s="217"/>
      <c r="S816" s="217"/>
      <c r="T816" s="217"/>
      <c r="U816" s="217"/>
      <c r="V816" s="217"/>
      <c r="W816" s="217"/>
      <c r="X816" s="217"/>
      <c r="Y816" s="217"/>
      <c r="Z816" s="217"/>
    </row>
    <row r="817" ht="15.75" customHeight="1" spans="1:26">
      <c r="A817" s="217"/>
      <c r="B817" s="217"/>
      <c r="C817" s="217"/>
      <c r="D817" s="217"/>
      <c r="E817" s="217"/>
      <c r="F817" s="217"/>
      <c r="G817" s="217"/>
      <c r="H817" s="217"/>
      <c r="I817" s="217"/>
      <c r="J817" s="217"/>
      <c r="K817" s="217"/>
      <c r="L817" s="217"/>
      <c r="M817" s="217"/>
      <c r="N817" s="217"/>
      <c r="O817" s="217"/>
      <c r="P817" s="217"/>
      <c r="Q817" s="217"/>
      <c r="R817" s="217"/>
      <c r="S817" s="217"/>
      <c r="T817" s="217"/>
      <c r="U817" s="217"/>
      <c r="V817" s="217"/>
      <c r="W817" s="217"/>
      <c r="X817" s="217"/>
      <c r="Y817" s="217"/>
      <c r="Z817" s="217"/>
    </row>
    <row r="818" ht="15.75" customHeight="1" spans="1:26">
      <c r="A818" s="217"/>
      <c r="B818" s="217"/>
      <c r="C818" s="217"/>
      <c r="D818" s="217"/>
      <c r="E818" s="217"/>
      <c r="F818" s="217"/>
      <c r="G818" s="217"/>
      <c r="H818" s="217"/>
      <c r="I818" s="217"/>
      <c r="J818" s="217"/>
      <c r="K818" s="217"/>
      <c r="L818" s="217"/>
      <c r="M818" s="217"/>
      <c r="N818" s="217"/>
      <c r="O818" s="217"/>
      <c r="P818" s="217"/>
      <c r="Q818" s="217"/>
      <c r="R818" s="217"/>
      <c r="S818" s="217"/>
      <c r="T818" s="217"/>
      <c r="U818" s="217"/>
      <c r="V818" s="217"/>
      <c r="W818" s="217"/>
      <c r="X818" s="217"/>
      <c r="Y818" s="217"/>
      <c r="Z818" s="217"/>
    </row>
    <row r="819" ht="15.75" customHeight="1" spans="1:26">
      <c r="A819" s="217"/>
      <c r="B819" s="217"/>
      <c r="C819" s="217"/>
      <c r="D819" s="217"/>
      <c r="E819" s="217"/>
      <c r="F819" s="217"/>
      <c r="G819" s="217"/>
      <c r="H819" s="217"/>
      <c r="I819" s="217"/>
      <c r="J819" s="217"/>
      <c r="K819" s="217"/>
      <c r="L819" s="217"/>
      <c r="M819" s="217"/>
      <c r="N819" s="217"/>
      <c r="O819" s="217"/>
      <c r="P819" s="217"/>
      <c r="Q819" s="217"/>
      <c r="R819" s="217"/>
      <c r="S819" s="217"/>
      <c r="T819" s="217"/>
      <c r="U819" s="217"/>
      <c r="V819" s="217"/>
      <c r="W819" s="217"/>
      <c r="X819" s="217"/>
      <c r="Y819" s="217"/>
      <c r="Z819" s="217"/>
    </row>
    <row r="820" ht="15.75" customHeight="1" spans="1:26">
      <c r="A820" s="217"/>
      <c r="B820" s="217"/>
      <c r="C820" s="217"/>
      <c r="D820" s="217"/>
      <c r="E820" s="217"/>
      <c r="F820" s="217"/>
      <c r="G820" s="217"/>
      <c r="H820" s="217"/>
      <c r="I820" s="217"/>
      <c r="J820" s="217"/>
      <c r="K820" s="217"/>
      <c r="L820" s="217"/>
      <c r="M820" s="217"/>
      <c r="N820" s="217"/>
      <c r="O820" s="217"/>
      <c r="P820" s="217"/>
      <c r="Q820" s="217"/>
      <c r="R820" s="217"/>
      <c r="S820" s="217"/>
      <c r="T820" s="217"/>
      <c r="U820" s="217"/>
      <c r="V820" s="217"/>
      <c r="W820" s="217"/>
      <c r="X820" s="217"/>
      <c r="Y820" s="217"/>
      <c r="Z820" s="217"/>
    </row>
    <row r="821" ht="15.75" customHeight="1" spans="1:26">
      <c r="A821" s="217"/>
      <c r="B821" s="217"/>
      <c r="C821" s="217"/>
      <c r="D821" s="217"/>
      <c r="E821" s="217"/>
      <c r="F821" s="217"/>
      <c r="G821" s="217"/>
      <c r="H821" s="217"/>
      <c r="I821" s="217"/>
      <c r="J821" s="217"/>
      <c r="K821" s="217"/>
      <c r="L821" s="217"/>
      <c r="M821" s="217"/>
      <c r="N821" s="217"/>
      <c r="O821" s="217"/>
      <c r="P821" s="217"/>
      <c r="Q821" s="217"/>
      <c r="R821" s="217"/>
      <c r="S821" s="217"/>
      <c r="T821" s="217"/>
      <c r="U821" s="217"/>
      <c r="V821" s="217"/>
      <c r="W821" s="217"/>
      <c r="X821" s="217"/>
      <c r="Y821" s="217"/>
      <c r="Z821" s="217"/>
    </row>
    <row r="822" ht="15.75" customHeight="1" spans="1:26">
      <c r="A822" s="217"/>
      <c r="B822" s="217"/>
      <c r="C822" s="217"/>
      <c r="D822" s="217"/>
      <c r="E822" s="217"/>
      <c r="F822" s="217"/>
      <c r="G822" s="217"/>
      <c r="H822" s="217"/>
      <c r="I822" s="217"/>
      <c r="J822" s="217"/>
      <c r="K822" s="217"/>
      <c r="L822" s="217"/>
      <c r="M822" s="217"/>
      <c r="N822" s="217"/>
      <c r="O822" s="217"/>
      <c r="P822" s="217"/>
      <c r="Q822" s="217"/>
      <c r="R822" s="217"/>
      <c r="S822" s="217"/>
      <c r="T822" s="217"/>
      <c r="U822" s="217"/>
      <c r="V822" s="217"/>
      <c r="W822" s="217"/>
      <c r="X822" s="217"/>
      <c r="Y822" s="217"/>
      <c r="Z822" s="217"/>
    </row>
    <row r="823" ht="15.75" customHeight="1" spans="1:26">
      <c r="A823" s="217"/>
      <c r="B823" s="217"/>
      <c r="C823" s="217"/>
      <c r="D823" s="217"/>
      <c r="E823" s="217"/>
      <c r="F823" s="217"/>
      <c r="G823" s="217"/>
      <c r="H823" s="217"/>
      <c r="I823" s="217"/>
      <c r="J823" s="217"/>
      <c r="K823" s="217"/>
      <c r="L823" s="217"/>
      <c r="M823" s="217"/>
      <c r="N823" s="217"/>
      <c r="O823" s="217"/>
      <c r="P823" s="217"/>
      <c r="Q823" s="217"/>
      <c r="R823" s="217"/>
      <c r="S823" s="217"/>
      <c r="T823" s="217"/>
      <c r="U823" s="217"/>
      <c r="V823" s="217"/>
      <c r="W823" s="217"/>
      <c r="X823" s="217"/>
      <c r="Y823" s="217"/>
      <c r="Z823" s="217"/>
    </row>
    <row r="824" ht="15.75" customHeight="1" spans="1:26">
      <c r="A824" s="217"/>
      <c r="B824" s="217"/>
      <c r="C824" s="217"/>
      <c r="D824" s="217"/>
      <c r="E824" s="217"/>
      <c r="F824" s="217"/>
      <c r="G824" s="217"/>
      <c r="H824" s="217"/>
      <c r="I824" s="217"/>
      <c r="J824" s="217"/>
      <c r="K824" s="217"/>
      <c r="L824" s="217"/>
      <c r="M824" s="217"/>
      <c r="N824" s="217"/>
      <c r="O824" s="217"/>
      <c r="P824" s="217"/>
      <c r="Q824" s="217"/>
      <c r="R824" s="217"/>
      <c r="S824" s="217"/>
      <c r="T824" s="217"/>
      <c r="U824" s="217"/>
      <c r="V824" s="217"/>
      <c r="W824" s="217"/>
      <c r="X824" s="217"/>
      <c r="Y824" s="217"/>
      <c r="Z824" s="217"/>
    </row>
    <row r="825" ht="15.75" customHeight="1" spans="1:26">
      <c r="A825" s="217"/>
      <c r="B825" s="217"/>
      <c r="C825" s="217"/>
      <c r="D825" s="217"/>
      <c r="E825" s="217"/>
      <c r="F825" s="217"/>
      <c r="G825" s="217"/>
      <c r="H825" s="217"/>
      <c r="I825" s="217"/>
      <c r="J825" s="217"/>
      <c r="K825" s="217"/>
      <c r="L825" s="217"/>
      <c r="M825" s="217"/>
      <c r="N825" s="217"/>
      <c r="O825" s="217"/>
      <c r="P825" s="217"/>
      <c r="Q825" s="217"/>
      <c r="R825" s="217"/>
      <c r="S825" s="217"/>
      <c r="T825" s="217"/>
      <c r="U825" s="217"/>
      <c r="V825" s="217"/>
      <c r="W825" s="217"/>
      <c r="X825" s="217"/>
      <c r="Y825" s="217"/>
      <c r="Z825" s="217"/>
    </row>
    <row r="826" ht="15.75" customHeight="1" spans="1:26">
      <c r="A826" s="217"/>
      <c r="B826" s="217"/>
      <c r="C826" s="217"/>
      <c r="D826" s="217"/>
      <c r="E826" s="217"/>
      <c r="F826" s="217"/>
      <c r="G826" s="217"/>
      <c r="H826" s="217"/>
      <c r="I826" s="217"/>
      <c r="J826" s="217"/>
      <c r="K826" s="217"/>
      <c r="L826" s="217"/>
      <c r="M826" s="217"/>
      <c r="N826" s="217"/>
      <c r="O826" s="217"/>
      <c r="P826" s="217"/>
      <c r="Q826" s="217"/>
      <c r="R826" s="217"/>
      <c r="S826" s="217"/>
      <c r="T826" s="217"/>
      <c r="U826" s="217"/>
      <c r="V826" s="217"/>
      <c r="W826" s="217"/>
      <c r="X826" s="217"/>
      <c r="Y826" s="217"/>
      <c r="Z826" s="217"/>
    </row>
    <row r="827" ht="15.75" customHeight="1" spans="1:26">
      <c r="A827" s="217"/>
      <c r="B827" s="217"/>
      <c r="C827" s="217"/>
      <c r="D827" s="217"/>
      <c r="E827" s="217"/>
      <c r="F827" s="217"/>
      <c r="G827" s="217"/>
      <c r="H827" s="217"/>
      <c r="I827" s="217"/>
      <c r="J827" s="217"/>
      <c r="K827" s="217"/>
      <c r="L827" s="217"/>
      <c r="M827" s="217"/>
      <c r="N827" s="217"/>
      <c r="O827" s="217"/>
      <c r="P827" s="217"/>
      <c r="Q827" s="217"/>
      <c r="R827" s="217"/>
      <c r="S827" s="217"/>
      <c r="T827" s="217"/>
      <c r="U827" s="217"/>
      <c r="V827" s="217"/>
      <c r="W827" s="217"/>
      <c r="X827" s="217"/>
      <c r="Y827" s="217"/>
      <c r="Z827" s="217"/>
    </row>
    <row r="828" ht="15.75" customHeight="1" spans="1:26">
      <c r="A828" s="217"/>
      <c r="B828" s="217"/>
      <c r="C828" s="217"/>
      <c r="D828" s="217"/>
      <c r="E828" s="217"/>
      <c r="F828" s="217"/>
      <c r="G828" s="217"/>
      <c r="H828" s="217"/>
      <c r="I828" s="217"/>
      <c r="J828" s="217"/>
      <c r="K828" s="217"/>
      <c r="L828" s="217"/>
      <c r="M828" s="217"/>
      <c r="N828" s="217"/>
      <c r="O828" s="217"/>
      <c r="P828" s="217"/>
      <c r="Q828" s="217"/>
      <c r="R828" s="217"/>
      <c r="S828" s="217"/>
      <c r="T828" s="217"/>
      <c r="U828" s="217"/>
      <c r="V828" s="217"/>
      <c r="W828" s="217"/>
      <c r="X828" s="217"/>
      <c r="Y828" s="217"/>
      <c r="Z828" s="217"/>
    </row>
    <row r="829" ht="15.75" customHeight="1" spans="1:26">
      <c r="A829" s="217"/>
      <c r="B829" s="217"/>
      <c r="C829" s="217"/>
      <c r="D829" s="217"/>
      <c r="E829" s="217"/>
      <c r="F829" s="217"/>
      <c r="G829" s="217"/>
      <c r="H829" s="217"/>
      <c r="I829" s="217"/>
      <c r="J829" s="217"/>
      <c r="K829" s="217"/>
      <c r="L829" s="217"/>
      <c r="M829" s="217"/>
      <c r="N829" s="217"/>
      <c r="O829" s="217"/>
      <c r="P829" s="217"/>
      <c r="Q829" s="217"/>
      <c r="R829" s="217"/>
      <c r="S829" s="217"/>
      <c r="T829" s="217"/>
      <c r="U829" s="217"/>
      <c r="V829" s="217"/>
      <c r="W829" s="217"/>
      <c r="X829" s="217"/>
      <c r="Y829" s="217"/>
      <c r="Z829" s="217"/>
    </row>
    <row r="830" ht="15.75" customHeight="1" spans="1:26">
      <c r="A830" s="217"/>
      <c r="B830" s="217"/>
      <c r="C830" s="217"/>
      <c r="D830" s="217"/>
      <c r="E830" s="217"/>
      <c r="F830" s="217"/>
      <c r="G830" s="217"/>
      <c r="H830" s="217"/>
      <c r="I830" s="217"/>
      <c r="J830" s="217"/>
      <c r="K830" s="217"/>
      <c r="L830" s="217"/>
      <c r="M830" s="217"/>
      <c r="N830" s="217"/>
      <c r="O830" s="217"/>
      <c r="P830" s="217"/>
      <c r="Q830" s="217"/>
      <c r="R830" s="217"/>
      <c r="S830" s="217"/>
      <c r="T830" s="217"/>
      <c r="U830" s="217"/>
      <c r="V830" s="217"/>
      <c r="W830" s="217"/>
      <c r="X830" s="217"/>
      <c r="Y830" s="217"/>
      <c r="Z830" s="217"/>
    </row>
    <row r="831" ht="15.75" customHeight="1" spans="1:26">
      <c r="A831" s="217"/>
      <c r="B831" s="217"/>
      <c r="C831" s="217"/>
      <c r="D831" s="217"/>
      <c r="E831" s="217"/>
      <c r="F831" s="217"/>
      <c r="G831" s="217"/>
      <c r="H831" s="217"/>
      <c r="I831" s="217"/>
      <c r="J831" s="217"/>
      <c r="K831" s="217"/>
      <c r="L831" s="217"/>
      <c r="M831" s="217"/>
      <c r="N831" s="217"/>
      <c r="O831" s="217"/>
      <c r="P831" s="217"/>
      <c r="Q831" s="217"/>
      <c r="R831" s="217"/>
      <c r="S831" s="217"/>
      <c r="T831" s="217"/>
      <c r="U831" s="217"/>
      <c r="V831" s="217"/>
      <c r="W831" s="217"/>
      <c r="X831" s="217"/>
      <c r="Y831" s="217"/>
      <c r="Z831" s="217"/>
    </row>
    <row r="832" ht="15.75" customHeight="1" spans="1:26">
      <c r="A832" s="217"/>
      <c r="B832" s="217"/>
      <c r="C832" s="217"/>
      <c r="D832" s="217"/>
      <c r="E832" s="217"/>
      <c r="F832" s="217"/>
      <c r="G832" s="217"/>
      <c r="H832" s="217"/>
      <c r="I832" s="217"/>
      <c r="J832" s="217"/>
      <c r="K832" s="217"/>
      <c r="L832" s="217"/>
      <c r="M832" s="217"/>
      <c r="N832" s="217"/>
      <c r="O832" s="217"/>
      <c r="P832" s="217"/>
      <c r="Q832" s="217"/>
      <c r="R832" s="217"/>
      <c r="S832" s="217"/>
      <c r="T832" s="217"/>
      <c r="U832" s="217"/>
      <c r="V832" s="217"/>
      <c r="W832" s="217"/>
      <c r="X832" s="217"/>
      <c r="Y832" s="217"/>
      <c r="Z832" s="217"/>
    </row>
    <row r="833" ht="15.75" customHeight="1" spans="1:26">
      <c r="A833" s="217"/>
      <c r="B833" s="217"/>
      <c r="C833" s="217"/>
      <c r="D833" s="217"/>
      <c r="E833" s="217"/>
      <c r="F833" s="217"/>
      <c r="G833" s="217"/>
      <c r="H833" s="217"/>
      <c r="I833" s="217"/>
      <c r="J833" s="217"/>
      <c r="K833" s="217"/>
      <c r="L833" s="217"/>
      <c r="M833" s="217"/>
      <c r="N833" s="217"/>
      <c r="O833" s="217"/>
      <c r="P833" s="217"/>
      <c r="Q833" s="217"/>
      <c r="R833" s="217"/>
      <c r="S833" s="217"/>
      <c r="T833" s="217"/>
      <c r="U833" s="217"/>
      <c r="V833" s="217"/>
      <c r="W833" s="217"/>
      <c r="X833" s="217"/>
      <c r="Y833" s="217"/>
      <c r="Z833" s="217"/>
    </row>
    <row r="834" ht="15.75" customHeight="1" spans="1:26">
      <c r="A834" s="217"/>
      <c r="B834" s="217"/>
      <c r="C834" s="217"/>
      <c r="D834" s="217"/>
      <c r="E834" s="217"/>
      <c r="F834" s="217"/>
      <c r="G834" s="217"/>
      <c r="H834" s="217"/>
      <c r="I834" s="217"/>
      <c r="J834" s="217"/>
      <c r="K834" s="217"/>
      <c r="L834" s="217"/>
      <c r="M834" s="217"/>
      <c r="N834" s="217"/>
      <c r="O834" s="217"/>
      <c r="P834" s="217"/>
      <c r="Q834" s="217"/>
      <c r="R834" s="217"/>
      <c r="S834" s="217"/>
      <c r="T834" s="217"/>
      <c r="U834" s="217"/>
      <c r="V834" s="217"/>
      <c r="W834" s="217"/>
      <c r="X834" s="217"/>
      <c r="Y834" s="217"/>
      <c r="Z834" s="217"/>
    </row>
    <row r="835" ht="15.75" customHeight="1" spans="1:26">
      <c r="A835" s="217"/>
      <c r="B835" s="217"/>
      <c r="C835" s="217"/>
      <c r="D835" s="217"/>
      <c r="E835" s="217"/>
      <c r="F835" s="217"/>
      <c r="G835" s="217"/>
      <c r="H835" s="217"/>
      <c r="I835" s="217"/>
      <c r="J835" s="217"/>
      <c r="K835" s="217"/>
      <c r="L835" s="217"/>
      <c r="M835" s="217"/>
      <c r="N835" s="217"/>
      <c r="O835" s="217"/>
      <c r="P835" s="217"/>
      <c r="Q835" s="217"/>
      <c r="R835" s="217"/>
      <c r="S835" s="217"/>
      <c r="T835" s="217"/>
      <c r="U835" s="217"/>
      <c r="V835" s="217"/>
      <c r="W835" s="217"/>
      <c r="X835" s="217"/>
      <c r="Y835" s="217"/>
      <c r="Z835" s="217"/>
    </row>
    <row r="836" ht="15.75" customHeight="1" spans="1:26">
      <c r="A836" s="217"/>
      <c r="B836" s="217"/>
      <c r="C836" s="217"/>
      <c r="D836" s="217"/>
      <c r="E836" s="217"/>
      <c r="F836" s="217"/>
      <c r="G836" s="217"/>
      <c r="H836" s="217"/>
      <c r="I836" s="217"/>
      <c r="J836" s="217"/>
      <c r="K836" s="217"/>
      <c r="L836" s="217"/>
      <c r="M836" s="217"/>
      <c r="N836" s="217"/>
      <c r="O836" s="217"/>
      <c r="P836" s="217"/>
      <c r="Q836" s="217"/>
      <c r="R836" s="217"/>
      <c r="S836" s="217"/>
      <c r="T836" s="217"/>
      <c r="U836" s="217"/>
      <c r="V836" s="217"/>
      <c r="W836" s="217"/>
      <c r="X836" s="217"/>
      <c r="Y836" s="217"/>
      <c r="Z836" s="217"/>
    </row>
    <row r="837" ht="15.75" customHeight="1" spans="1:26">
      <c r="A837" s="217"/>
      <c r="B837" s="217"/>
      <c r="C837" s="217"/>
      <c r="D837" s="217"/>
      <c r="E837" s="217"/>
      <c r="F837" s="217"/>
      <c r="G837" s="217"/>
      <c r="H837" s="217"/>
      <c r="I837" s="217"/>
      <c r="J837" s="217"/>
      <c r="K837" s="217"/>
      <c r="L837" s="217"/>
      <c r="M837" s="217"/>
      <c r="N837" s="217"/>
      <c r="O837" s="217"/>
      <c r="P837" s="217"/>
      <c r="Q837" s="217"/>
      <c r="R837" s="217"/>
      <c r="S837" s="217"/>
      <c r="T837" s="217"/>
      <c r="U837" s="217"/>
      <c r="V837" s="217"/>
      <c r="W837" s="217"/>
      <c r="X837" s="217"/>
      <c r="Y837" s="217"/>
      <c r="Z837" s="217"/>
    </row>
    <row r="838" ht="15.75" customHeight="1" spans="1:26">
      <c r="A838" s="217"/>
      <c r="B838" s="217"/>
      <c r="C838" s="217"/>
      <c r="D838" s="217"/>
      <c r="E838" s="217"/>
      <c r="F838" s="217"/>
      <c r="G838" s="217"/>
      <c r="H838" s="217"/>
      <c r="I838" s="217"/>
      <c r="J838" s="217"/>
      <c r="K838" s="217"/>
      <c r="L838" s="217"/>
      <c r="M838" s="217"/>
      <c r="N838" s="217"/>
      <c r="O838" s="217"/>
      <c r="P838" s="217"/>
      <c r="Q838" s="217"/>
      <c r="R838" s="217"/>
      <c r="S838" s="217"/>
      <c r="T838" s="217"/>
      <c r="U838" s="217"/>
      <c r="V838" s="217"/>
      <c r="W838" s="217"/>
      <c r="X838" s="217"/>
      <c r="Y838" s="217"/>
      <c r="Z838" s="217"/>
    </row>
    <row r="839" ht="15.75" customHeight="1" spans="1:26">
      <c r="A839" s="217"/>
      <c r="B839" s="217"/>
      <c r="C839" s="217"/>
      <c r="D839" s="217"/>
      <c r="E839" s="217"/>
      <c r="F839" s="217"/>
      <c r="G839" s="217"/>
      <c r="H839" s="217"/>
      <c r="I839" s="217"/>
      <c r="J839" s="217"/>
      <c r="K839" s="217"/>
      <c r="L839" s="217"/>
      <c r="M839" s="217"/>
      <c r="N839" s="217"/>
      <c r="O839" s="217"/>
      <c r="P839" s="217"/>
      <c r="Q839" s="217"/>
      <c r="R839" s="217"/>
      <c r="S839" s="217"/>
      <c r="T839" s="217"/>
      <c r="U839" s="217"/>
      <c r="V839" s="217"/>
      <c r="W839" s="217"/>
      <c r="X839" s="217"/>
      <c r="Y839" s="217"/>
      <c r="Z839" s="217"/>
    </row>
    <row r="840" ht="15.75" customHeight="1" spans="1:26">
      <c r="A840" s="217"/>
      <c r="B840" s="217"/>
      <c r="C840" s="217"/>
      <c r="D840" s="217"/>
      <c r="E840" s="217"/>
      <c r="F840" s="217"/>
      <c r="G840" s="217"/>
      <c r="H840" s="217"/>
      <c r="I840" s="217"/>
      <c r="J840" s="217"/>
      <c r="K840" s="217"/>
      <c r="L840" s="217"/>
      <c r="M840" s="217"/>
      <c r="N840" s="217"/>
      <c r="O840" s="217"/>
      <c r="P840" s="217"/>
      <c r="Q840" s="217"/>
      <c r="R840" s="217"/>
      <c r="S840" s="217"/>
      <c r="T840" s="217"/>
      <c r="U840" s="217"/>
      <c r="V840" s="217"/>
      <c r="W840" s="217"/>
      <c r="X840" s="217"/>
      <c r="Y840" s="217"/>
      <c r="Z840" s="217"/>
    </row>
    <row r="841" ht="15.75" customHeight="1" spans="1:26">
      <c r="A841" s="217"/>
      <c r="B841" s="217"/>
      <c r="C841" s="217"/>
      <c r="D841" s="217"/>
      <c r="E841" s="217"/>
      <c r="F841" s="217"/>
      <c r="G841" s="217"/>
      <c r="H841" s="217"/>
      <c r="I841" s="217"/>
      <c r="J841" s="217"/>
      <c r="K841" s="217"/>
      <c r="L841" s="217"/>
      <c r="M841" s="217"/>
      <c r="N841" s="217"/>
      <c r="O841" s="217"/>
      <c r="P841" s="217"/>
      <c r="Q841" s="217"/>
      <c r="R841" s="217"/>
      <c r="S841" s="217"/>
      <c r="T841" s="217"/>
      <c r="U841" s="217"/>
      <c r="V841" s="217"/>
      <c r="W841" s="217"/>
      <c r="X841" s="217"/>
      <c r="Y841" s="217"/>
      <c r="Z841" s="217"/>
    </row>
    <row r="842" ht="15.75" customHeight="1" spans="1:26">
      <c r="A842" s="217"/>
      <c r="B842" s="217"/>
      <c r="C842" s="217"/>
      <c r="D842" s="217"/>
      <c r="E842" s="217"/>
      <c r="F842" s="217"/>
      <c r="G842" s="217"/>
      <c r="H842" s="217"/>
      <c r="I842" s="217"/>
      <c r="J842" s="217"/>
      <c r="K842" s="217"/>
      <c r="L842" s="217"/>
      <c r="M842" s="217"/>
      <c r="N842" s="217"/>
      <c r="O842" s="217"/>
      <c r="P842" s="217"/>
      <c r="Q842" s="217"/>
      <c r="R842" s="217"/>
      <c r="S842" s="217"/>
      <c r="T842" s="217"/>
      <c r="U842" s="217"/>
      <c r="V842" s="217"/>
      <c r="W842" s="217"/>
      <c r="X842" s="217"/>
      <c r="Y842" s="217"/>
      <c r="Z842" s="217"/>
    </row>
    <row r="843" ht="15.75" customHeight="1" spans="1:26">
      <c r="A843" s="217"/>
      <c r="B843" s="217"/>
      <c r="C843" s="217"/>
      <c r="D843" s="217"/>
      <c r="E843" s="217"/>
      <c r="F843" s="217"/>
      <c r="G843" s="217"/>
      <c r="H843" s="217"/>
      <c r="I843" s="217"/>
      <c r="J843" s="217"/>
      <c r="K843" s="217"/>
      <c r="L843" s="217"/>
      <c r="M843" s="217"/>
      <c r="N843" s="217"/>
      <c r="O843" s="217"/>
      <c r="P843" s="217"/>
      <c r="Q843" s="217"/>
      <c r="R843" s="217"/>
      <c r="S843" s="217"/>
      <c r="T843" s="217"/>
      <c r="U843" s="217"/>
      <c r="V843" s="217"/>
      <c r="W843" s="217"/>
      <c r="X843" s="217"/>
      <c r="Y843" s="217"/>
      <c r="Z843" s="217"/>
    </row>
    <row r="844" ht="15.75" customHeight="1" spans="1:26">
      <c r="A844" s="217"/>
      <c r="B844" s="217"/>
      <c r="C844" s="217"/>
      <c r="D844" s="217"/>
      <c r="E844" s="217"/>
      <c r="F844" s="217"/>
      <c r="G844" s="217"/>
      <c r="H844" s="217"/>
      <c r="I844" s="217"/>
      <c r="J844" s="217"/>
      <c r="K844" s="217"/>
      <c r="L844" s="217"/>
      <c r="M844" s="217"/>
      <c r="N844" s="217"/>
      <c r="O844" s="217"/>
      <c r="P844" s="217"/>
      <c r="Q844" s="217"/>
      <c r="R844" s="217"/>
      <c r="S844" s="217"/>
      <c r="T844" s="217"/>
      <c r="U844" s="217"/>
      <c r="V844" s="217"/>
      <c r="W844" s="217"/>
      <c r="X844" s="217"/>
      <c r="Y844" s="217"/>
      <c r="Z844" s="217"/>
    </row>
    <row r="845" ht="15.75" customHeight="1" spans="1:26">
      <c r="A845" s="217"/>
      <c r="B845" s="217"/>
      <c r="C845" s="217"/>
      <c r="D845" s="217"/>
      <c r="E845" s="217"/>
      <c r="F845" s="217"/>
      <c r="G845" s="217"/>
      <c r="H845" s="217"/>
      <c r="I845" s="217"/>
      <c r="J845" s="217"/>
      <c r="K845" s="217"/>
      <c r="L845" s="217"/>
      <c r="M845" s="217"/>
      <c r="N845" s="217"/>
      <c r="O845" s="217"/>
      <c r="P845" s="217"/>
      <c r="Q845" s="217"/>
      <c r="R845" s="217"/>
      <c r="S845" s="217"/>
      <c r="T845" s="217"/>
      <c r="U845" s="217"/>
      <c r="V845" s="217"/>
      <c r="W845" s="217"/>
      <c r="X845" s="217"/>
      <c r="Y845" s="217"/>
      <c r="Z845" s="217"/>
    </row>
    <row r="846" ht="15.75" customHeight="1" spans="1:26">
      <c r="A846" s="217"/>
      <c r="B846" s="217"/>
      <c r="C846" s="217"/>
      <c r="D846" s="217"/>
      <c r="E846" s="217"/>
      <c r="F846" s="217"/>
      <c r="G846" s="217"/>
      <c r="H846" s="217"/>
      <c r="I846" s="217"/>
      <c r="J846" s="217"/>
      <c r="K846" s="217"/>
      <c r="L846" s="217"/>
      <c r="M846" s="217"/>
      <c r="N846" s="217"/>
      <c r="O846" s="217"/>
      <c r="P846" s="217"/>
      <c r="Q846" s="217"/>
      <c r="R846" s="217"/>
      <c r="S846" s="217"/>
      <c r="T846" s="217"/>
      <c r="U846" s="217"/>
      <c r="V846" s="217"/>
      <c r="W846" s="217"/>
      <c r="X846" s="217"/>
      <c r="Y846" s="217"/>
      <c r="Z846" s="217"/>
    </row>
    <row r="847" ht="15.75" customHeight="1" spans="1:26">
      <c r="A847" s="217"/>
      <c r="B847" s="217"/>
      <c r="C847" s="217"/>
      <c r="D847" s="217"/>
      <c r="E847" s="217"/>
      <c r="F847" s="217"/>
      <c r="G847" s="217"/>
      <c r="H847" s="217"/>
      <c r="I847" s="217"/>
      <c r="J847" s="217"/>
      <c r="K847" s="217"/>
      <c r="L847" s="217"/>
      <c r="M847" s="217"/>
      <c r="N847" s="217"/>
      <c r="O847" s="217"/>
      <c r="P847" s="217"/>
      <c r="Q847" s="217"/>
      <c r="R847" s="217"/>
      <c r="S847" s="217"/>
      <c r="T847" s="217"/>
      <c r="U847" s="217"/>
      <c r="V847" s="217"/>
      <c r="W847" s="217"/>
      <c r="X847" s="217"/>
      <c r="Y847" s="217"/>
      <c r="Z847" s="217"/>
    </row>
    <row r="848" ht="15.75" customHeight="1" spans="1:26">
      <c r="A848" s="217"/>
      <c r="B848" s="217"/>
      <c r="C848" s="217"/>
      <c r="D848" s="217"/>
      <c r="E848" s="217"/>
      <c r="F848" s="217"/>
      <c r="G848" s="217"/>
      <c r="H848" s="217"/>
      <c r="I848" s="217"/>
      <c r="J848" s="217"/>
      <c r="K848" s="217"/>
      <c r="L848" s="217"/>
      <c r="M848" s="217"/>
      <c r="N848" s="217"/>
      <c r="O848" s="217"/>
      <c r="P848" s="217"/>
      <c r="Q848" s="217"/>
      <c r="R848" s="217"/>
      <c r="S848" s="217"/>
      <c r="T848" s="217"/>
      <c r="U848" s="217"/>
      <c r="V848" s="217"/>
      <c r="W848" s="217"/>
      <c r="X848" s="217"/>
      <c r="Y848" s="217"/>
      <c r="Z848" s="217"/>
    </row>
    <row r="849" ht="15.75" customHeight="1" spans="1:26">
      <c r="A849" s="217"/>
      <c r="B849" s="217"/>
      <c r="C849" s="217"/>
      <c r="D849" s="217"/>
      <c r="E849" s="217"/>
      <c r="F849" s="217"/>
      <c r="G849" s="217"/>
      <c r="H849" s="217"/>
      <c r="I849" s="217"/>
      <c r="J849" s="217"/>
      <c r="K849" s="217"/>
      <c r="L849" s="217"/>
      <c r="M849" s="217"/>
      <c r="N849" s="217"/>
      <c r="O849" s="217"/>
      <c r="P849" s="217"/>
      <c r="Q849" s="217"/>
      <c r="R849" s="217"/>
      <c r="S849" s="217"/>
      <c r="T849" s="217"/>
      <c r="U849" s="217"/>
      <c r="V849" s="217"/>
      <c r="W849" s="217"/>
      <c r="X849" s="217"/>
      <c r="Y849" s="217"/>
      <c r="Z849" s="217"/>
    </row>
    <row r="850" ht="15.75" customHeight="1" spans="1:26">
      <c r="A850" s="217"/>
      <c r="B850" s="217"/>
      <c r="C850" s="217"/>
      <c r="D850" s="217"/>
      <c r="E850" s="217"/>
      <c r="F850" s="217"/>
      <c r="G850" s="217"/>
      <c r="H850" s="217"/>
      <c r="I850" s="217"/>
      <c r="J850" s="217"/>
      <c r="K850" s="217"/>
      <c r="L850" s="217"/>
      <c r="M850" s="217"/>
      <c r="N850" s="217"/>
      <c r="O850" s="217"/>
      <c r="P850" s="217"/>
      <c r="Q850" s="217"/>
      <c r="R850" s="217"/>
      <c r="S850" s="217"/>
      <c r="T850" s="217"/>
      <c r="U850" s="217"/>
      <c r="V850" s="217"/>
      <c r="W850" s="217"/>
      <c r="X850" s="217"/>
      <c r="Y850" s="217"/>
      <c r="Z850" s="217"/>
    </row>
    <row r="851" ht="15.75" customHeight="1" spans="1:26">
      <c r="A851" s="217"/>
      <c r="B851" s="217"/>
      <c r="C851" s="217"/>
      <c r="D851" s="217"/>
      <c r="E851" s="217"/>
      <c r="F851" s="217"/>
      <c r="G851" s="217"/>
      <c r="H851" s="217"/>
      <c r="I851" s="217"/>
      <c r="J851" s="217"/>
      <c r="K851" s="217"/>
      <c r="L851" s="217"/>
      <c r="M851" s="217"/>
      <c r="N851" s="217"/>
      <c r="O851" s="217"/>
      <c r="P851" s="217"/>
      <c r="Q851" s="217"/>
      <c r="R851" s="217"/>
      <c r="S851" s="217"/>
      <c r="T851" s="217"/>
      <c r="U851" s="217"/>
      <c r="V851" s="217"/>
      <c r="W851" s="217"/>
      <c r="X851" s="217"/>
      <c r="Y851" s="217"/>
      <c r="Z851" s="217"/>
    </row>
    <row r="852" ht="15.75" customHeight="1" spans="1:26">
      <c r="A852" s="217"/>
      <c r="B852" s="217"/>
      <c r="C852" s="217"/>
      <c r="D852" s="217"/>
      <c r="E852" s="217"/>
      <c r="F852" s="217"/>
      <c r="G852" s="217"/>
      <c r="H852" s="217"/>
      <c r="I852" s="217"/>
      <c r="J852" s="217"/>
      <c r="K852" s="217"/>
      <c r="L852" s="217"/>
      <c r="M852" s="217"/>
      <c r="N852" s="217"/>
      <c r="O852" s="217"/>
      <c r="P852" s="217"/>
      <c r="Q852" s="217"/>
      <c r="R852" s="217"/>
      <c r="S852" s="217"/>
      <c r="T852" s="217"/>
      <c r="U852" s="217"/>
      <c r="V852" s="217"/>
      <c r="W852" s="217"/>
      <c r="X852" s="217"/>
      <c r="Y852" s="217"/>
      <c r="Z852" s="217"/>
    </row>
    <row r="853" ht="15.75" customHeight="1" spans="1:26">
      <c r="A853" s="217"/>
      <c r="B853" s="217"/>
      <c r="C853" s="217"/>
      <c r="D853" s="217"/>
      <c r="E853" s="217"/>
      <c r="F853" s="217"/>
      <c r="G853" s="217"/>
      <c r="H853" s="217"/>
      <c r="I853" s="217"/>
      <c r="J853" s="217"/>
      <c r="K853" s="217"/>
      <c r="L853" s="217"/>
      <c r="M853" s="217"/>
      <c r="N853" s="217"/>
      <c r="O853" s="217"/>
      <c r="P853" s="217"/>
      <c r="Q853" s="217"/>
      <c r="R853" s="217"/>
      <c r="S853" s="217"/>
      <c r="T853" s="217"/>
      <c r="U853" s="217"/>
      <c r="V853" s="217"/>
      <c r="W853" s="217"/>
      <c r="X853" s="217"/>
      <c r="Y853" s="217"/>
      <c r="Z853" s="217"/>
    </row>
    <row r="854" ht="15.75" customHeight="1" spans="1:26">
      <c r="A854" s="217"/>
      <c r="B854" s="217"/>
      <c r="C854" s="217"/>
      <c r="D854" s="217"/>
      <c r="E854" s="217"/>
      <c r="F854" s="217"/>
      <c r="G854" s="217"/>
      <c r="H854" s="217"/>
      <c r="I854" s="217"/>
      <c r="J854" s="217"/>
      <c r="K854" s="217"/>
      <c r="L854" s="217"/>
      <c r="M854" s="217"/>
      <c r="N854" s="217"/>
      <c r="O854" s="217"/>
      <c r="P854" s="217"/>
      <c r="Q854" s="217"/>
      <c r="R854" s="217"/>
      <c r="S854" s="217"/>
      <c r="T854" s="217"/>
      <c r="U854" s="217"/>
      <c r="V854" s="217"/>
      <c r="W854" s="217"/>
      <c r="X854" s="217"/>
      <c r="Y854" s="217"/>
      <c r="Z854" s="217"/>
    </row>
    <row r="855" ht="15.75" customHeight="1" spans="1:26">
      <c r="A855" s="217"/>
      <c r="B855" s="217"/>
      <c r="C855" s="217"/>
      <c r="D855" s="217"/>
      <c r="E855" s="217"/>
      <c r="F855" s="217"/>
      <c r="G855" s="217"/>
      <c r="H855" s="217"/>
      <c r="I855" s="217"/>
      <c r="J855" s="217"/>
      <c r="K855" s="217"/>
      <c r="L855" s="217"/>
      <c r="M855" s="217"/>
      <c r="N855" s="217"/>
      <c r="O855" s="217"/>
      <c r="P855" s="217"/>
      <c r="Q855" s="217"/>
      <c r="R855" s="217"/>
      <c r="S855" s="217"/>
      <c r="T855" s="217"/>
      <c r="U855" s="217"/>
      <c r="V855" s="217"/>
      <c r="W855" s="217"/>
      <c r="X855" s="217"/>
      <c r="Y855" s="217"/>
      <c r="Z855" s="217"/>
    </row>
    <row r="856" ht="15.75" customHeight="1" spans="1:26">
      <c r="A856" s="217"/>
      <c r="B856" s="217"/>
      <c r="C856" s="217"/>
      <c r="D856" s="217"/>
      <c r="E856" s="217"/>
      <c r="F856" s="217"/>
      <c r="G856" s="217"/>
      <c r="H856" s="217"/>
      <c r="I856" s="217"/>
      <c r="J856" s="217"/>
      <c r="K856" s="217"/>
      <c r="L856" s="217"/>
      <c r="M856" s="217"/>
      <c r="N856" s="217"/>
      <c r="O856" s="217"/>
      <c r="P856" s="217"/>
      <c r="Q856" s="217"/>
      <c r="R856" s="217"/>
      <c r="S856" s="217"/>
      <c r="T856" s="217"/>
      <c r="U856" s="217"/>
      <c r="V856" s="217"/>
      <c r="W856" s="217"/>
      <c r="X856" s="217"/>
      <c r="Y856" s="217"/>
      <c r="Z856" s="217"/>
    </row>
    <row r="857" ht="15.75" customHeight="1" spans="1:26">
      <c r="A857" s="217"/>
      <c r="B857" s="217"/>
      <c r="C857" s="217"/>
      <c r="D857" s="217"/>
      <c r="E857" s="217"/>
      <c r="F857" s="217"/>
      <c r="G857" s="217"/>
      <c r="H857" s="217"/>
      <c r="I857" s="217"/>
      <c r="J857" s="217"/>
      <c r="K857" s="217"/>
      <c r="L857" s="217"/>
      <c r="M857" s="217"/>
      <c r="N857" s="217"/>
      <c r="O857" s="217"/>
      <c r="P857" s="217"/>
      <c r="Q857" s="217"/>
      <c r="R857" s="217"/>
      <c r="S857" s="217"/>
      <c r="T857" s="217"/>
      <c r="U857" s="217"/>
      <c r="V857" s="217"/>
      <c r="W857" s="217"/>
      <c r="X857" s="217"/>
      <c r="Y857" s="217"/>
      <c r="Z857" s="217"/>
    </row>
    <row r="858" ht="15.75" customHeight="1" spans="1:26">
      <c r="A858" s="217"/>
      <c r="B858" s="217"/>
      <c r="C858" s="217"/>
      <c r="D858" s="217"/>
      <c r="E858" s="217"/>
      <c r="F858" s="217"/>
      <c r="G858" s="217"/>
      <c r="H858" s="217"/>
      <c r="I858" s="217"/>
      <c r="J858" s="217"/>
      <c r="K858" s="217"/>
      <c r="L858" s="217"/>
      <c r="M858" s="217"/>
      <c r="N858" s="217"/>
      <c r="O858" s="217"/>
      <c r="P858" s="217"/>
      <c r="Q858" s="217"/>
      <c r="R858" s="217"/>
      <c r="S858" s="217"/>
      <c r="T858" s="217"/>
      <c r="U858" s="217"/>
      <c r="V858" s="217"/>
      <c r="W858" s="217"/>
      <c r="X858" s="217"/>
      <c r="Y858" s="217"/>
      <c r="Z858" s="217"/>
    </row>
    <row r="859" ht="15.75" customHeight="1" spans="1:26">
      <c r="A859" s="217"/>
      <c r="B859" s="217"/>
      <c r="C859" s="217"/>
      <c r="D859" s="217"/>
      <c r="E859" s="217"/>
      <c r="F859" s="217"/>
      <c r="G859" s="217"/>
      <c r="H859" s="217"/>
      <c r="I859" s="217"/>
      <c r="J859" s="217"/>
      <c r="K859" s="217"/>
      <c r="L859" s="217"/>
      <c r="M859" s="217"/>
      <c r="N859" s="217"/>
      <c r="O859" s="217"/>
      <c r="P859" s="217"/>
      <c r="Q859" s="217"/>
      <c r="R859" s="217"/>
      <c r="S859" s="217"/>
      <c r="T859" s="217"/>
      <c r="U859" s="217"/>
      <c r="V859" s="217"/>
      <c r="W859" s="217"/>
      <c r="X859" s="217"/>
      <c r="Y859" s="217"/>
      <c r="Z859" s="217"/>
    </row>
    <row r="860" ht="15.75" customHeight="1" spans="1:26">
      <c r="A860" s="217"/>
      <c r="B860" s="217"/>
      <c r="C860" s="217"/>
      <c r="D860" s="217"/>
      <c r="E860" s="217"/>
      <c r="F860" s="217"/>
      <c r="G860" s="217"/>
      <c r="H860" s="217"/>
      <c r="I860" s="217"/>
      <c r="J860" s="217"/>
      <c r="K860" s="217"/>
      <c r="L860" s="217"/>
      <c r="M860" s="217"/>
      <c r="N860" s="217"/>
      <c r="O860" s="217"/>
      <c r="P860" s="217"/>
      <c r="Q860" s="217"/>
      <c r="R860" s="217"/>
      <c r="S860" s="217"/>
      <c r="T860" s="217"/>
      <c r="U860" s="217"/>
      <c r="V860" s="217"/>
      <c r="W860" s="217"/>
      <c r="X860" s="217"/>
      <c r="Y860" s="217"/>
      <c r="Z860" s="217"/>
    </row>
    <row r="861" ht="15.75" customHeight="1" spans="1:26">
      <c r="A861" s="217"/>
      <c r="B861" s="217"/>
      <c r="C861" s="217"/>
      <c r="D861" s="217"/>
      <c r="E861" s="217"/>
      <c r="F861" s="217"/>
      <c r="G861" s="217"/>
      <c r="H861" s="217"/>
      <c r="I861" s="217"/>
      <c r="J861" s="217"/>
      <c r="K861" s="217"/>
      <c r="L861" s="217"/>
      <c r="M861" s="217"/>
      <c r="N861" s="217"/>
      <c r="O861" s="217"/>
      <c r="P861" s="217"/>
      <c r="Q861" s="217"/>
      <c r="R861" s="217"/>
      <c r="S861" s="217"/>
      <c r="T861" s="217"/>
      <c r="U861" s="217"/>
      <c r="V861" s="217"/>
      <c r="W861" s="217"/>
      <c r="X861" s="217"/>
      <c r="Y861" s="217"/>
      <c r="Z861" s="217"/>
    </row>
    <row r="862" ht="15.75" customHeight="1" spans="1:26">
      <c r="A862" s="217"/>
      <c r="B862" s="217"/>
      <c r="C862" s="217"/>
      <c r="D862" s="217"/>
      <c r="E862" s="217"/>
      <c r="F862" s="217"/>
      <c r="G862" s="217"/>
      <c r="H862" s="217"/>
      <c r="I862" s="217"/>
      <c r="J862" s="217"/>
      <c r="K862" s="217"/>
      <c r="L862" s="217"/>
      <c r="M862" s="217"/>
      <c r="N862" s="217"/>
      <c r="O862" s="217"/>
      <c r="P862" s="217"/>
      <c r="Q862" s="217"/>
      <c r="R862" s="217"/>
      <c r="S862" s="217"/>
      <c r="T862" s="217"/>
      <c r="U862" s="217"/>
      <c r="V862" s="217"/>
      <c r="W862" s="217"/>
      <c r="X862" s="217"/>
      <c r="Y862" s="217"/>
      <c r="Z862" s="217"/>
    </row>
    <row r="863" ht="15.75" customHeight="1" spans="1:26">
      <c r="A863" s="217"/>
      <c r="B863" s="217"/>
      <c r="C863" s="217"/>
      <c r="D863" s="217"/>
      <c r="E863" s="217"/>
      <c r="F863" s="217"/>
      <c r="G863" s="217"/>
      <c r="H863" s="217"/>
      <c r="I863" s="217"/>
      <c r="J863" s="217"/>
      <c r="K863" s="217"/>
      <c r="L863" s="217"/>
      <c r="M863" s="217"/>
      <c r="N863" s="217"/>
      <c r="O863" s="217"/>
      <c r="P863" s="217"/>
      <c r="Q863" s="217"/>
      <c r="R863" s="217"/>
      <c r="S863" s="217"/>
      <c r="T863" s="217"/>
      <c r="U863" s="217"/>
      <c r="V863" s="217"/>
      <c r="W863" s="217"/>
      <c r="X863" s="217"/>
      <c r="Y863" s="217"/>
      <c r="Z863" s="217"/>
    </row>
    <row r="864" ht="15.75" customHeight="1" spans="1:26">
      <c r="A864" s="217"/>
      <c r="B864" s="217"/>
      <c r="C864" s="217"/>
      <c r="D864" s="217"/>
      <c r="E864" s="217"/>
      <c r="F864" s="217"/>
      <c r="G864" s="217"/>
      <c r="H864" s="217"/>
      <c r="I864" s="217"/>
      <c r="J864" s="217"/>
      <c r="K864" s="217"/>
      <c r="L864" s="217"/>
      <c r="M864" s="217"/>
      <c r="N864" s="217"/>
      <c r="O864" s="217"/>
      <c r="P864" s="217"/>
      <c r="Q864" s="217"/>
      <c r="R864" s="217"/>
      <c r="S864" s="217"/>
      <c r="T864" s="217"/>
      <c r="U864" s="217"/>
      <c r="V864" s="217"/>
      <c r="W864" s="217"/>
      <c r="X864" s="217"/>
      <c r="Y864" s="217"/>
      <c r="Z864" s="217"/>
    </row>
    <row r="865" ht="15.75" customHeight="1" spans="1:26">
      <c r="A865" s="217"/>
      <c r="B865" s="217"/>
      <c r="C865" s="217"/>
      <c r="D865" s="217"/>
      <c r="E865" s="217"/>
      <c r="F865" s="217"/>
      <c r="G865" s="217"/>
      <c r="H865" s="217"/>
      <c r="I865" s="217"/>
      <c r="J865" s="217"/>
      <c r="K865" s="217"/>
      <c r="L865" s="217"/>
      <c r="M865" s="217"/>
      <c r="N865" s="217"/>
      <c r="O865" s="217"/>
      <c r="P865" s="217"/>
      <c r="Q865" s="217"/>
      <c r="R865" s="217"/>
      <c r="S865" s="217"/>
      <c r="T865" s="217"/>
      <c r="U865" s="217"/>
      <c r="V865" s="217"/>
      <c r="W865" s="217"/>
      <c r="X865" s="217"/>
      <c r="Y865" s="217"/>
      <c r="Z865" s="217"/>
    </row>
    <row r="866" ht="15.75" customHeight="1" spans="1:26">
      <c r="A866" s="217"/>
      <c r="B866" s="217"/>
      <c r="C866" s="217"/>
      <c r="D866" s="217"/>
      <c r="E866" s="217"/>
      <c r="F866" s="217"/>
      <c r="G866" s="217"/>
      <c r="H866" s="217"/>
      <c r="I866" s="217"/>
      <c r="J866" s="217"/>
      <c r="K866" s="217"/>
      <c r="L866" s="217"/>
      <c r="M866" s="217"/>
      <c r="N866" s="217"/>
      <c r="O866" s="217"/>
      <c r="P866" s="217"/>
      <c r="Q866" s="217"/>
      <c r="R866" s="217"/>
      <c r="S866" s="217"/>
      <c r="T866" s="217"/>
      <c r="U866" s="217"/>
      <c r="V866" s="217"/>
      <c r="W866" s="217"/>
      <c r="X866" s="217"/>
      <c r="Y866" s="217"/>
      <c r="Z866" s="217"/>
    </row>
    <row r="867" ht="15.75" customHeight="1" spans="1:26">
      <c r="A867" s="217"/>
      <c r="B867" s="217"/>
      <c r="C867" s="217"/>
      <c r="D867" s="217"/>
      <c r="E867" s="217"/>
      <c r="F867" s="217"/>
      <c r="G867" s="217"/>
      <c r="H867" s="217"/>
      <c r="I867" s="217"/>
      <c r="J867" s="217"/>
      <c r="K867" s="217"/>
      <c r="L867" s="217"/>
      <c r="M867" s="217"/>
      <c r="N867" s="217"/>
      <c r="O867" s="217"/>
      <c r="P867" s="217"/>
      <c r="Q867" s="217"/>
      <c r="R867" s="217"/>
      <c r="S867" s="217"/>
      <c r="T867" s="217"/>
      <c r="U867" s="217"/>
      <c r="V867" s="217"/>
      <c r="W867" s="217"/>
      <c r="X867" s="217"/>
      <c r="Y867" s="217"/>
      <c r="Z867" s="217"/>
    </row>
    <row r="868" ht="15.75" customHeight="1" spans="1:26">
      <c r="A868" s="217"/>
      <c r="B868" s="217"/>
      <c r="C868" s="217"/>
      <c r="D868" s="217"/>
      <c r="E868" s="217"/>
      <c r="F868" s="217"/>
      <c r="G868" s="217"/>
      <c r="H868" s="217"/>
      <c r="I868" s="217"/>
      <c r="J868" s="217"/>
      <c r="K868" s="217"/>
      <c r="L868" s="217"/>
      <c r="M868" s="217"/>
      <c r="N868" s="217"/>
      <c r="O868" s="217"/>
      <c r="P868" s="217"/>
      <c r="Q868" s="217"/>
      <c r="R868" s="217"/>
      <c r="S868" s="217"/>
      <c r="T868" s="217"/>
      <c r="U868" s="217"/>
      <c r="V868" s="217"/>
      <c r="W868" s="217"/>
      <c r="X868" s="217"/>
      <c r="Y868" s="217"/>
      <c r="Z868" s="217"/>
    </row>
    <row r="869" ht="15.75" customHeight="1" spans="1:26">
      <c r="A869" s="217"/>
      <c r="B869" s="217"/>
      <c r="C869" s="217"/>
      <c r="D869" s="217"/>
      <c r="E869" s="217"/>
      <c r="F869" s="217"/>
      <c r="G869" s="217"/>
      <c r="H869" s="217"/>
      <c r="I869" s="217"/>
      <c r="J869" s="217"/>
      <c r="K869" s="217"/>
      <c r="L869" s="217"/>
      <c r="M869" s="217"/>
      <c r="N869" s="217"/>
      <c r="O869" s="217"/>
      <c r="P869" s="217"/>
      <c r="Q869" s="217"/>
      <c r="R869" s="217"/>
      <c r="S869" s="217"/>
      <c r="T869" s="217"/>
      <c r="U869" s="217"/>
      <c r="V869" s="217"/>
      <c r="W869" s="217"/>
      <c r="X869" s="217"/>
      <c r="Y869" s="217"/>
      <c r="Z869" s="217"/>
    </row>
    <row r="870" ht="15.75" customHeight="1" spans="1:26">
      <c r="A870" s="217"/>
      <c r="B870" s="217"/>
      <c r="C870" s="217"/>
      <c r="D870" s="217"/>
      <c r="E870" s="217"/>
      <c r="F870" s="217"/>
      <c r="G870" s="217"/>
      <c r="H870" s="217"/>
      <c r="I870" s="217"/>
      <c r="J870" s="217"/>
      <c r="K870" s="217"/>
      <c r="L870" s="217"/>
      <c r="M870" s="217"/>
      <c r="N870" s="217"/>
      <c r="O870" s="217"/>
      <c r="P870" s="217"/>
      <c r="Q870" s="217"/>
      <c r="R870" s="217"/>
      <c r="S870" s="217"/>
      <c r="T870" s="217"/>
      <c r="U870" s="217"/>
      <c r="V870" s="217"/>
      <c r="W870" s="217"/>
      <c r="X870" s="217"/>
      <c r="Y870" s="217"/>
      <c r="Z870" s="217"/>
    </row>
    <row r="871" ht="15.75" customHeight="1" spans="1:26">
      <c r="A871" s="217"/>
      <c r="B871" s="217"/>
      <c r="C871" s="217"/>
      <c r="D871" s="217"/>
      <c r="E871" s="217"/>
      <c r="F871" s="217"/>
      <c r="G871" s="217"/>
      <c r="H871" s="217"/>
      <c r="I871" s="217"/>
      <c r="J871" s="217"/>
      <c r="K871" s="217"/>
      <c r="L871" s="217"/>
      <c r="M871" s="217"/>
      <c r="N871" s="217"/>
      <c r="O871" s="217"/>
      <c r="P871" s="217"/>
      <c r="Q871" s="217"/>
      <c r="R871" s="217"/>
      <c r="S871" s="217"/>
      <c r="T871" s="217"/>
      <c r="U871" s="217"/>
      <c r="V871" s="217"/>
      <c r="W871" s="217"/>
      <c r="X871" s="217"/>
      <c r="Y871" s="217"/>
      <c r="Z871" s="217"/>
    </row>
    <row r="872" ht="15.75" customHeight="1" spans="1:26">
      <c r="A872" s="217"/>
      <c r="B872" s="217"/>
      <c r="C872" s="217"/>
      <c r="D872" s="217"/>
      <c r="E872" s="217"/>
      <c r="F872" s="217"/>
      <c r="G872" s="217"/>
      <c r="H872" s="217"/>
      <c r="I872" s="217"/>
      <c r="J872" s="217"/>
      <c r="K872" s="217"/>
      <c r="L872" s="217"/>
      <c r="M872" s="217"/>
      <c r="N872" s="217"/>
      <c r="O872" s="217"/>
      <c r="P872" s="217"/>
      <c r="Q872" s="217"/>
      <c r="R872" s="217"/>
      <c r="S872" s="217"/>
      <c r="T872" s="217"/>
      <c r="U872" s="217"/>
      <c r="V872" s="217"/>
      <c r="W872" s="217"/>
      <c r="X872" s="217"/>
      <c r="Y872" s="217"/>
      <c r="Z872" s="217"/>
    </row>
    <row r="873" ht="15.75" customHeight="1" spans="1:26">
      <c r="A873" s="217"/>
      <c r="B873" s="217"/>
      <c r="C873" s="217"/>
      <c r="D873" s="217"/>
      <c r="E873" s="217"/>
      <c r="F873" s="217"/>
      <c r="G873" s="217"/>
      <c r="H873" s="217"/>
      <c r="I873" s="217"/>
      <c r="J873" s="217"/>
      <c r="K873" s="217"/>
      <c r="L873" s="217"/>
      <c r="M873" s="217"/>
      <c r="N873" s="217"/>
      <c r="O873" s="217"/>
      <c r="P873" s="217"/>
      <c r="Q873" s="217"/>
      <c r="R873" s="217"/>
      <c r="S873" s="217"/>
      <c r="T873" s="217"/>
      <c r="U873" s="217"/>
      <c r="V873" s="217"/>
      <c r="W873" s="217"/>
      <c r="X873" s="217"/>
      <c r="Y873" s="217"/>
      <c r="Z873" s="217"/>
    </row>
    <row r="874" ht="15.75" customHeight="1" spans="1:26">
      <c r="A874" s="217"/>
      <c r="B874" s="217"/>
      <c r="C874" s="217"/>
      <c r="D874" s="217"/>
      <c r="E874" s="217"/>
      <c r="F874" s="217"/>
      <c r="G874" s="217"/>
      <c r="H874" s="217"/>
      <c r="I874" s="217"/>
      <c r="J874" s="217"/>
      <c r="K874" s="217"/>
      <c r="L874" s="217"/>
      <c r="M874" s="217"/>
      <c r="N874" s="217"/>
      <c r="O874" s="217"/>
      <c r="P874" s="217"/>
      <c r="Q874" s="217"/>
      <c r="R874" s="217"/>
      <c r="S874" s="217"/>
      <c r="T874" s="217"/>
      <c r="U874" s="217"/>
      <c r="V874" s="217"/>
      <c r="W874" s="217"/>
      <c r="X874" s="217"/>
      <c r="Y874" s="217"/>
      <c r="Z874" s="217"/>
    </row>
    <row r="875" ht="15.75" customHeight="1" spans="1:26">
      <c r="A875" s="217"/>
      <c r="B875" s="217"/>
      <c r="C875" s="217"/>
      <c r="D875" s="217"/>
      <c r="E875" s="217"/>
      <c r="F875" s="217"/>
      <c r="G875" s="217"/>
      <c r="H875" s="217"/>
      <c r="I875" s="217"/>
      <c r="J875" s="217"/>
      <c r="K875" s="217"/>
      <c r="L875" s="217"/>
      <c r="M875" s="217"/>
      <c r="N875" s="217"/>
      <c r="O875" s="217"/>
      <c r="P875" s="217"/>
      <c r="Q875" s="217"/>
      <c r="R875" s="217"/>
      <c r="S875" s="217"/>
      <c r="T875" s="217"/>
      <c r="U875" s="217"/>
      <c r="V875" s="217"/>
      <c r="W875" s="217"/>
      <c r="X875" s="217"/>
      <c r="Y875" s="217"/>
      <c r="Z875" s="217"/>
    </row>
    <row r="876" ht="15.75" customHeight="1" spans="1:26">
      <c r="A876" s="217"/>
      <c r="B876" s="217"/>
      <c r="C876" s="217"/>
      <c r="D876" s="217"/>
      <c r="E876" s="217"/>
      <c r="F876" s="217"/>
      <c r="G876" s="217"/>
      <c r="H876" s="217"/>
      <c r="I876" s="217"/>
      <c r="J876" s="217"/>
      <c r="K876" s="217"/>
      <c r="L876" s="217"/>
      <c r="M876" s="217"/>
      <c r="N876" s="217"/>
      <c r="O876" s="217"/>
      <c r="P876" s="217"/>
      <c r="Q876" s="217"/>
      <c r="R876" s="217"/>
      <c r="S876" s="217"/>
      <c r="T876" s="217"/>
      <c r="U876" s="217"/>
      <c r="V876" s="217"/>
      <c r="W876" s="217"/>
      <c r="X876" s="217"/>
      <c r="Y876" s="217"/>
      <c r="Z876" s="217"/>
    </row>
    <row r="877" ht="15.75" customHeight="1" spans="1:26">
      <c r="A877" s="217"/>
      <c r="B877" s="217"/>
      <c r="C877" s="217"/>
      <c r="D877" s="217"/>
      <c r="E877" s="217"/>
      <c r="F877" s="217"/>
      <c r="G877" s="217"/>
      <c r="H877" s="217"/>
      <c r="I877" s="217"/>
      <c r="J877" s="217"/>
      <c r="K877" s="217"/>
      <c r="L877" s="217"/>
      <c r="M877" s="217"/>
      <c r="N877" s="217"/>
      <c r="O877" s="217"/>
      <c r="P877" s="217"/>
      <c r="Q877" s="217"/>
      <c r="R877" s="217"/>
      <c r="S877" s="217"/>
      <c r="T877" s="217"/>
      <c r="U877" s="217"/>
      <c r="V877" s="217"/>
      <c r="W877" s="217"/>
      <c r="X877" s="217"/>
      <c r="Y877" s="217"/>
      <c r="Z877" s="217"/>
    </row>
    <row r="878" ht="15.75" customHeight="1" spans="1:26">
      <c r="A878" s="217"/>
      <c r="B878" s="217"/>
      <c r="C878" s="217"/>
      <c r="D878" s="217"/>
      <c r="E878" s="217"/>
      <c r="F878" s="217"/>
      <c r="G878" s="217"/>
      <c r="H878" s="217"/>
      <c r="I878" s="217"/>
      <c r="J878" s="217"/>
      <c r="K878" s="217"/>
      <c r="L878" s="217"/>
      <c r="M878" s="217"/>
      <c r="N878" s="217"/>
      <c r="O878" s="217"/>
      <c r="P878" s="217"/>
      <c r="Q878" s="217"/>
      <c r="R878" s="217"/>
      <c r="S878" s="217"/>
      <c r="T878" s="217"/>
      <c r="U878" s="217"/>
      <c r="V878" s="217"/>
      <c r="W878" s="217"/>
      <c r="X878" s="217"/>
      <c r="Y878" s="217"/>
      <c r="Z878" s="217"/>
    </row>
    <row r="879" ht="15.75" customHeight="1" spans="1:26">
      <c r="A879" s="217"/>
      <c r="B879" s="217"/>
      <c r="C879" s="217"/>
      <c r="D879" s="217"/>
      <c r="E879" s="217"/>
      <c r="F879" s="217"/>
      <c r="G879" s="217"/>
      <c r="H879" s="217"/>
      <c r="I879" s="217"/>
      <c r="J879" s="217"/>
      <c r="K879" s="217"/>
      <c r="L879" s="217"/>
      <c r="M879" s="217"/>
      <c r="N879" s="217"/>
      <c r="O879" s="217"/>
      <c r="P879" s="217"/>
      <c r="Q879" s="217"/>
      <c r="R879" s="217"/>
      <c r="S879" s="217"/>
      <c r="T879" s="217"/>
      <c r="U879" s="217"/>
      <c r="V879" s="217"/>
      <c r="W879" s="217"/>
      <c r="X879" s="217"/>
      <c r="Y879" s="217"/>
      <c r="Z879" s="217"/>
    </row>
    <row r="880" ht="15.75" customHeight="1" spans="1:26">
      <c r="A880" s="217"/>
      <c r="B880" s="217"/>
      <c r="C880" s="217"/>
      <c r="D880" s="217"/>
      <c r="E880" s="217"/>
      <c r="F880" s="217"/>
      <c r="G880" s="217"/>
      <c r="H880" s="217"/>
      <c r="I880" s="217"/>
      <c r="J880" s="217"/>
      <c r="K880" s="217"/>
      <c r="L880" s="217"/>
      <c r="M880" s="217"/>
      <c r="N880" s="217"/>
      <c r="O880" s="217"/>
      <c r="P880" s="217"/>
      <c r="Q880" s="217"/>
      <c r="R880" s="217"/>
      <c r="S880" s="217"/>
      <c r="T880" s="217"/>
      <c r="U880" s="217"/>
      <c r="V880" s="217"/>
      <c r="W880" s="217"/>
      <c r="X880" s="217"/>
      <c r="Y880" s="217"/>
      <c r="Z880" s="217"/>
    </row>
    <row r="881" ht="15.75" customHeight="1" spans="1:26">
      <c r="A881" s="217"/>
      <c r="B881" s="217"/>
      <c r="C881" s="217"/>
      <c r="D881" s="217"/>
      <c r="E881" s="217"/>
      <c r="F881" s="217"/>
      <c r="G881" s="217"/>
      <c r="H881" s="217"/>
      <c r="I881" s="217"/>
      <c r="J881" s="217"/>
      <c r="K881" s="217"/>
      <c r="L881" s="217"/>
      <c r="M881" s="217"/>
      <c r="N881" s="217"/>
      <c r="O881" s="217"/>
      <c r="P881" s="217"/>
      <c r="Q881" s="217"/>
      <c r="R881" s="217"/>
      <c r="S881" s="217"/>
      <c r="T881" s="217"/>
      <c r="U881" s="217"/>
      <c r="V881" s="217"/>
      <c r="W881" s="217"/>
      <c r="X881" s="217"/>
      <c r="Y881" s="217"/>
      <c r="Z881" s="217"/>
    </row>
    <row r="882" ht="15.75" customHeight="1" spans="1:26">
      <c r="A882" s="217"/>
      <c r="B882" s="217"/>
      <c r="C882" s="217"/>
      <c r="D882" s="217"/>
      <c r="E882" s="217"/>
      <c r="F882" s="217"/>
      <c r="G882" s="217"/>
      <c r="H882" s="217"/>
      <c r="I882" s="217"/>
      <c r="J882" s="217"/>
      <c r="K882" s="217"/>
      <c r="L882" s="217"/>
      <c r="M882" s="217"/>
      <c r="N882" s="217"/>
      <c r="O882" s="217"/>
      <c r="P882" s="217"/>
      <c r="Q882" s="217"/>
      <c r="R882" s="217"/>
      <c r="S882" s="217"/>
      <c r="T882" s="217"/>
      <c r="U882" s="217"/>
      <c r="V882" s="217"/>
      <c r="W882" s="217"/>
      <c r="X882" s="217"/>
      <c r="Y882" s="217"/>
      <c r="Z882" s="217"/>
    </row>
    <row r="883" ht="15.75" customHeight="1" spans="1:26">
      <c r="A883" s="217"/>
      <c r="B883" s="217"/>
      <c r="C883" s="217"/>
      <c r="D883" s="217"/>
      <c r="E883" s="217"/>
      <c r="F883" s="217"/>
      <c r="G883" s="217"/>
      <c r="H883" s="217"/>
      <c r="I883" s="217"/>
      <c r="J883" s="217"/>
      <c r="K883" s="217"/>
      <c r="L883" s="217"/>
      <c r="M883" s="217"/>
      <c r="N883" s="217"/>
      <c r="O883" s="217"/>
      <c r="P883" s="217"/>
      <c r="Q883" s="217"/>
      <c r="R883" s="217"/>
      <c r="S883" s="217"/>
      <c r="T883" s="217"/>
      <c r="U883" s="217"/>
      <c r="V883" s="217"/>
      <c r="W883" s="217"/>
      <c r="X883" s="217"/>
      <c r="Y883" s="217"/>
      <c r="Z883" s="217"/>
    </row>
    <row r="884" ht="15.75" customHeight="1" spans="1:26">
      <c r="A884" s="217"/>
      <c r="B884" s="217"/>
      <c r="C884" s="217"/>
      <c r="D884" s="217"/>
      <c r="E884" s="217"/>
      <c r="F884" s="217"/>
      <c r="G884" s="217"/>
      <c r="H884" s="217"/>
      <c r="I884" s="217"/>
      <c r="J884" s="217"/>
      <c r="K884" s="217"/>
      <c r="L884" s="217"/>
      <c r="M884" s="217"/>
      <c r="N884" s="217"/>
      <c r="O884" s="217"/>
      <c r="P884" s="217"/>
      <c r="Q884" s="217"/>
      <c r="R884" s="217"/>
      <c r="S884" s="217"/>
      <c r="T884" s="217"/>
      <c r="U884" s="217"/>
      <c r="V884" s="217"/>
      <c r="W884" s="217"/>
      <c r="X884" s="217"/>
      <c r="Y884" s="217"/>
      <c r="Z884" s="217"/>
    </row>
    <row r="885" ht="15.75" customHeight="1" spans="1:26">
      <c r="A885" s="217"/>
      <c r="B885" s="217"/>
      <c r="C885" s="217"/>
      <c r="D885" s="217"/>
      <c r="E885" s="217"/>
      <c r="F885" s="217"/>
      <c r="G885" s="217"/>
      <c r="H885" s="217"/>
      <c r="I885" s="217"/>
      <c r="J885" s="217"/>
      <c r="K885" s="217"/>
      <c r="L885" s="217"/>
      <c r="M885" s="217"/>
      <c r="N885" s="217"/>
      <c r="O885" s="217"/>
      <c r="P885" s="217"/>
      <c r="Q885" s="217"/>
      <c r="R885" s="217"/>
      <c r="S885" s="217"/>
      <c r="T885" s="217"/>
      <c r="U885" s="217"/>
      <c r="V885" s="217"/>
      <c r="W885" s="217"/>
      <c r="X885" s="217"/>
      <c r="Y885" s="217"/>
      <c r="Z885" s="217"/>
    </row>
    <row r="886" ht="15.75" customHeight="1" spans="1:26">
      <c r="A886" s="217"/>
      <c r="B886" s="217"/>
      <c r="C886" s="217"/>
      <c r="D886" s="217"/>
      <c r="E886" s="217"/>
      <c r="F886" s="217"/>
      <c r="G886" s="217"/>
      <c r="H886" s="217"/>
      <c r="I886" s="217"/>
      <c r="J886" s="217"/>
      <c r="K886" s="217"/>
      <c r="L886" s="217"/>
      <c r="M886" s="217"/>
      <c r="N886" s="217"/>
      <c r="O886" s="217"/>
      <c r="P886" s="217"/>
      <c r="Q886" s="217"/>
      <c r="R886" s="217"/>
      <c r="S886" s="217"/>
      <c r="T886" s="217"/>
      <c r="U886" s="217"/>
      <c r="V886" s="217"/>
      <c r="W886" s="217"/>
      <c r="X886" s="217"/>
      <c r="Y886" s="217"/>
      <c r="Z886" s="217"/>
    </row>
    <row r="887" ht="15.75" customHeight="1" spans="1:26">
      <c r="A887" s="217"/>
      <c r="B887" s="217"/>
      <c r="C887" s="217"/>
      <c r="D887" s="217"/>
      <c r="E887" s="217"/>
      <c r="F887" s="217"/>
      <c r="G887" s="217"/>
      <c r="H887" s="217"/>
      <c r="I887" s="217"/>
      <c r="J887" s="217"/>
      <c r="K887" s="217"/>
      <c r="L887" s="217"/>
      <c r="M887" s="217"/>
      <c r="N887" s="217"/>
      <c r="O887" s="217"/>
      <c r="P887" s="217"/>
      <c r="Q887" s="217"/>
      <c r="R887" s="217"/>
      <c r="S887" s="217"/>
      <c r="T887" s="217"/>
      <c r="U887" s="217"/>
      <c r="V887" s="217"/>
      <c r="W887" s="217"/>
      <c r="X887" s="217"/>
      <c r="Y887" s="217"/>
      <c r="Z887" s="217"/>
    </row>
    <row r="888" ht="15.75" customHeight="1" spans="1:26">
      <c r="A888" s="217"/>
      <c r="B888" s="217"/>
      <c r="C888" s="217"/>
      <c r="D888" s="217"/>
      <c r="E888" s="217"/>
      <c r="F888" s="217"/>
      <c r="G888" s="217"/>
      <c r="H888" s="217"/>
      <c r="I888" s="217"/>
      <c r="J888" s="217"/>
      <c r="K888" s="217"/>
      <c r="L888" s="217"/>
      <c r="M888" s="217"/>
      <c r="N888" s="217"/>
      <c r="O888" s="217"/>
      <c r="P888" s="217"/>
      <c r="Q888" s="217"/>
      <c r="R888" s="217"/>
      <c r="S888" s="217"/>
      <c r="T888" s="217"/>
      <c r="U888" s="217"/>
      <c r="V888" s="217"/>
      <c r="W888" s="217"/>
      <c r="X888" s="217"/>
      <c r="Y888" s="217"/>
      <c r="Z888" s="217"/>
    </row>
    <row r="889" ht="15.75" customHeight="1" spans="1:26">
      <c r="A889" s="217"/>
      <c r="B889" s="217"/>
      <c r="C889" s="217"/>
      <c r="D889" s="217"/>
      <c r="E889" s="217"/>
      <c r="F889" s="217"/>
      <c r="G889" s="217"/>
      <c r="H889" s="217"/>
      <c r="I889" s="217"/>
      <c r="J889" s="217"/>
      <c r="K889" s="217"/>
      <c r="L889" s="217"/>
      <c r="M889" s="217"/>
      <c r="N889" s="217"/>
      <c r="O889" s="217"/>
      <c r="P889" s="217"/>
      <c r="Q889" s="217"/>
      <c r="R889" s="217"/>
      <c r="S889" s="217"/>
      <c r="T889" s="217"/>
      <c r="U889" s="217"/>
      <c r="V889" s="217"/>
      <c r="W889" s="217"/>
      <c r="X889" s="217"/>
      <c r="Y889" s="217"/>
      <c r="Z889" s="217"/>
    </row>
    <row r="890" ht="15.75" customHeight="1" spans="1:26">
      <c r="A890" s="217"/>
      <c r="B890" s="217"/>
      <c r="C890" s="217"/>
      <c r="D890" s="217"/>
      <c r="E890" s="217"/>
      <c r="F890" s="217"/>
      <c r="G890" s="217"/>
      <c r="H890" s="217"/>
      <c r="I890" s="217"/>
      <c r="J890" s="217"/>
      <c r="K890" s="217"/>
      <c r="L890" s="217"/>
      <c r="M890" s="217"/>
      <c r="N890" s="217"/>
      <c r="O890" s="217"/>
      <c r="P890" s="217"/>
      <c r="Q890" s="217"/>
      <c r="R890" s="217"/>
      <c r="S890" s="217"/>
      <c r="T890" s="217"/>
      <c r="U890" s="217"/>
      <c r="V890" s="217"/>
      <c r="W890" s="217"/>
      <c r="X890" s="217"/>
      <c r="Y890" s="217"/>
      <c r="Z890" s="217"/>
    </row>
    <row r="891" ht="15.75" customHeight="1" spans="1:26">
      <c r="A891" s="217"/>
      <c r="B891" s="217"/>
      <c r="C891" s="217"/>
      <c r="D891" s="217"/>
      <c r="E891" s="217"/>
      <c r="F891" s="217"/>
      <c r="G891" s="217"/>
      <c r="H891" s="217"/>
      <c r="I891" s="217"/>
      <c r="J891" s="217"/>
      <c r="K891" s="217"/>
      <c r="L891" s="217"/>
      <c r="M891" s="217"/>
      <c r="N891" s="217"/>
      <c r="O891" s="217"/>
      <c r="P891" s="217"/>
      <c r="Q891" s="217"/>
      <c r="R891" s="217"/>
      <c r="S891" s="217"/>
      <c r="T891" s="217"/>
      <c r="U891" s="217"/>
      <c r="V891" s="217"/>
      <c r="W891" s="217"/>
      <c r="X891" s="217"/>
      <c r="Y891" s="217"/>
      <c r="Z891" s="217"/>
    </row>
    <row r="892" ht="15.75" customHeight="1" spans="1:26">
      <c r="A892" s="217"/>
      <c r="B892" s="217"/>
      <c r="C892" s="217"/>
      <c r="D892" s="217"/>
      <c r="E892" s="217"/>
      <c r="F892" s="217"/>
      <c r="G892" s="217"/>
      <c r="H892" s="217"/>
      <c r="I892" s="217"/>
      <c r="J892" s="217"/>
      <c r="K892" s="217"/>
      <c r="L892" s="217"/>
      <c r="M892" s="217"/>
      <c r="N892" s="217"/>
      <c r="O892" s="217"/>
      <c r="P892" s="217"/>
      <c r="Q892" s="217"/>
      <c r="R892" s="217"/>
      <c r="S892" s="217"/>
      <c r="T892" s="217"/>
      <c r="U892" s="217"/>
      <c r="V892" s="217"/>
      <c r="W892" s="217"/>
      <c r="X892" s="217"/>
      <c r="Y892" s="217"/>
      <c r="Z892" s="217"/>
    </row>
    <row r="893" ht="15.75" customHeight="1" spans="1:26">
      <c r="A893" s="217"/>
      <c r="B893" s="217"/>
      <c r="C893" s="217"/>
      <c r="D893" s="217"/>
      <c r="E893" s="217"/>
      <c r="F893" s="217"/>
      <c r="G893" s="217"/>
      <c r="H893" s="217"/>
      <c r="I893" s="217"/>
      <c r="J893" s="217"/>
      <c r="K893" s="217"/>
      <c r="L893" s="217"/>
      <c r="M893" s="217"/>
      <c r="N893" s="217"/>
      <c r="O893" s="217"/>
      <c r="P893" s="217"/>
      <c r="Q893" s="217"/>
      <c r="R893" s="217"/>
      <c r="S893" s="217"/>
      <c r="T893" s="217"/>
      <c r="U893" s="217"/>
      <c r="V893" s="217"/>
      <c r="W893" s="217"/>
      <c r="X893" s="217"/>
      <c r="Y893" s="217"/>
      <c r="Z893" s="217"/>
    </row>
    <row r="894" ht="15.75" customHeight="1" spans="1:26">
      <c r="A894" s="217"/>
      <c r="B894" s="217"/>
      <c r="C894" s="217"/>
      <c r="D894" s="217"/>
      <c r="E894" s="217"/>
      <c r="F894" s="217"/>
      <c r="G894" s="217"/>
      <c r="H894" s="217"/>
      <c r="I894" s="217"/>
      <c r="J894" s="217"/>
      <c r="K894" s="217"/>
      <c r="L894" s="217"/>
      <c r="M894" s="217"/>
      <c r="N894" s="217"/>
      <c r="O894" s="217"/>
      <c r="P894" s="217"/>
      <c r="Q894" s="217"/>
      <c r="R894" s="217"/>
      <c r="S894" s="217"/>
      <c r="T894" s="217"/>
      <c r="U894" s="217"/>
      <c r="V894" s="217"/>
      <c r="W894" s="217"/>
      <c r="X894" s="217"/>
      <c r="Y894" s="217"/>
      <c r="Z894" s="217"/>
    </row>
    <row r="895" ht="15.75" customHeight="1" spans="1:26">
      <c r="A895" s="217"/>
      <c r="B895" s="217"/>
      <c r="C895" s="217"/>
      <c r="D895" s="217"/>
      <c r="E895" s="217"/>
      <c r="F895" s="217"/>
      <c r="G895" s="217"/>
      <c r="H895" s="217"/>
      <c r="I895" s="217"/>
      <c r="J895" s="217"/>
      <c r="K895" s="217"/>
      <c r="L895" s="217"/>
      <c r="M895" s="217"/>
      <c r="N895" s="217"/>
      <c r="O895" s="217"/>
      <c r="P895" s="217"/>
      <c r="Q895" s="217"/>
      <c r="R895" s="217"/>
      <c r="S895" s="217"/>
      <c r="T895" s="217"/>
      <c r="U895" s="217"/>
      <c r="V895" s="217"/>
      <c r="W895" s="217"/>
      <c r="X895" s="217"/>
      <c r="Y895" s="217"/>
      <c r="Z895" s="217"/>
    </row>
    <row r="896" ht="15.75" customHeight="1" spans="1:26">
      <c r="A896" s="217"/>
      <c r="B896" s="217"/>
      <c r="C896" s="217"/>
      <c r="D896" s="217"/>
      <c r="E896" s="217"/>
      <c r="F896" s="217"/>
      <c r="G896" s="217"/>
      <c r="H896" s="217"/>
      <c r="I896" s="217"/>
      <c r="J896" s="217"/>
      <c r="K896" s="217"/>
      <c r="L896" s="217"/>
      <c r="M896" s="217"/>
      <c r="N896" s="217"/>
      <c r="O896" s="217"/>
      <c r="P896" s="217"/>
      <c r="Q896" s="217"/>
      <c r="R896" s="217"/>
      <c r="S896" s="217"/>
      <c r="T896" s="217"/>
      <c r="U896" s="217"/>
      <c r="V896" s="217"/>
      <c r="W896" s="217"/>
      <c r="X896" s="217"/>
      <c r="Y896" s="217"/>
      <c r="Z896" s="217"/>
    </row>
    <row r="897" ht="15.75" customHeight="1" spans="1:26">
      <c r="A897" s="217"/>
      <c r="B897" s="217"/>
      <c r="C897" s="217"/>
      <c r="D897" s="217"/>
      <c r="E897" s="217"/>
      <c r="F897" s="217"/>
      <c r="G897" s="217"/>
      <c r="H897" s="217"/>
      <c r="I897" s="217"/>
      <c r="J897" s="217"/>
      <c r="K897" s="217"/>
      <c r="L897" s="217"/>
      <c r="M897" s="217"/>
      <c r="N897" s="217"/>
      <c r="O897" s="217"/>
      <c r="P897" s="217"/>
      <c r="Q897" s="217"/>
      <c r="R897" s="217"/>
      <c r="S897" s="217"/>
      <c r="T897" s="217"/>
      <c r="U897" s="217"/>
      <c r="V897" s="217"/>
      <c r="W897" s="217"/>
      <c r="X897" s="217"/>
      <c r="Y897" s="217"/>
      <c r="Z897" s="217"/>
    </row>
    <row r="898" ht="15.75" customHeight="1" spans="1:26">
      <c r="A898" s="217"/>
      <c r="B898" s="217"/>
      <c r="C898" s="217"/>
      <c r="D898" s="217"/>
      <c r="E898" s="217"/>
      <c r="F898" s="217"/>
      <c r="G898" s="217"/>
      <c r="H898" s="217"/>
      <c r="I898" s="217"/>
      <c r="J898" s="217"/>
      <c r="K898" s="217"/>
      <c r="L898" s="217"/>
      <c r="M898" s="217"/>
      <c r="N898" s="217"/>
      <c r="O898" s="217"/>
      <c r="P898" s="217"/>
      <c r="Q898" s="217"/>
      <c r="R898" s="217"/>
      <c r="S898" s="217"/>
      <c r="T898" s="217"/>
      <c r="U898" s="217"/>
      <c r="V898" s="217"/>
      <c r="W898" s="217"/>
      <c r="X898" s="217"/>
      <c r="Y898" s="217"/>
      <c r="Z898" s="217"/>
    </row>
    <row r="899" ht="15.75" customHeight="1" spans="1:26">
      <c r="A899" s="217"/>
      <c r="B899" s="217"/>
      <c r="C899" s="217"/>
      <c r="D899" s="217"/>
      <c r="E899" s="217"/>
      <c r="F899" s="217"/>
      <c r="G899" s="217"/>
      <c r="H899" s="217"/>
      <c r="I899" s="217"/>
      <c r="J899" s="217"/>
      <c r="K899" s="217"/>
      <c r="L899" s="217"/>
      <c r="M899" s="217"/>
      <c r="N899" s="217"/>
      <c r="O899" s="217"/>
      <c r="P899" s="217"/>
      <c r="Q899" s="217"/>
      <c r="R899" s="217"/>
      <c r="S899" s="217"/>
      <c r="T899" s="217"/>
      <c r="U899" s="217"/>
      <c r="V899" s="217"/>
      <c r="W899" s="217"/>
      <c r="X899" s="217"/>
      <c r="Y899" s="217"/>
      <c r="Z899" s="217"/>
    </row>
    <row r="900" ht="15.75" customHeight="1" spans="1:26">
      <c r="A900" s="217"/>
      <c r="B900" s="217"/>
      <c r="C900" s="217"/>
      <c r="D900" s="217"/>
      <c r="E900" s="217"/>
      <c r="F900" s="217"/>
      <c r="G900" s="217"/>
      <c r="H900" s="217"/>
      <c r="I900" s="217"/>
      <c r="J900" s="217"/>
      <c r="K900" s="217"/>
      <c r="L900" s="217"/>
      <c r="M900" s="217"/>
      <c r="N900" s="217"/>
      <c r="O900" s="217"/>
      <c r="P900" s="217"/>
      <c r="Q900" s="217"/>
      <c r="R900" s="217"/>
      <c r="S900" s="217"/>
      <c r="T900" s="217"/>
      <c r="U900" s="217"/>
      <c r="V900" s="217"/>
      <c r="W900" s="217"/>
      <c r="X900" s="217"/>
      <c r="Y900" s="217"/>
      <c r="Z900" s="217"/>
    </row>
    <row r="901" ht="15.75" customHeight="1" spans="1:26">
      <c r="A901" s="217"/>
      <c r="B901" s="217"/>
      <c r="C901" s="217"/>
      <c r="D901" s="217"/>
      <c r="E901" s="217"/>
      <c r="F901" s="217"/>
      <c r="G901" s="217"/>
      <c r="H901" s="217"/>
      <c r="I901" s="217"/>
      <c r="J901" s="217"/>
      <c r="K901" s="217"/>
      <c r="L901" s="217"/>
      <c r="M901" s="217"/>
      <c r="N901" s="217"/>
      <c r="O901" s="217"/>
      <c r="P901" s="217"/>
      <c r="Q901" s="217"/>
      <c r="R901" s="217"/>
      <c r="S901" s="217"/>
      <c r="T901" s="217"/>
      <c r="U901" s="217"/>
      <c r="V901" s="217"/>
      <c r="W901" s="217"/>
      <c r="X901" s="217"/>
      <c r="Y901" s="217"/>
      <c r="Z901" s="217"/>
    </row>
    <row r="902" ht="15.75" customHeight="1" spans="1:26">
      <c r="A902" s="217"/>
      <c r="B902" s="217"/>
      <c r="C902" s="217"/>
      <c r="D902" s="217"/>
      <c r="E902" s="217"/>
      <c r="F902" s="217"/>
      <c r="G902" s="217"/>
      <c r="H902" s="217"/>
      <c r="I902" s="217"/>
      <c r="J902" s="217"/>
      <c r="K902" s="217"/>
      <c r="L902" s="217"/>
      <c r="M902" s="217"/>
      <c r="N902" s="217"/>
      <c r="O902" s="217"/>
      <c r="P902" s="217"/>
      <c r="Q902" s="217"/>
      <c r="R902" s="217"/>
      <c r="S902" s="217"/>
      <c r="T902" s="217"/>
      <c r="U902" s="217"/>
      <c r="V902" s="217"/>
      <c r="W902" s="217"/>
      <c r="X902" s="217"/>
      <c r="Y902" s="217"/>
      <c r="Z902" s="217"/>
    </row>
    <row r="903" ht="15.75" customHeight="1" spans="1:26">
      <c r="A903" s="217"/>
      <c r="B903" s="217"/>
      <c r="C903" s="217"/>
      <c r="D903" s="217"/>
      <c r="E903" s="217"/>
      <c r="F903" s="217"/>
      <c r="G903" s="217"/>
      <c r="H903" s="217"/>
      <c r="I903" s="217"/>
      <c r="J903" s="217"/>
      <c r="K903" s="217"/>
      <c r="L903" s="217"/>
      <c r="M903" s="217"/>
      <c r="N903" s="217"/>
      <c r="O903" s="217"/>
      <c r="P903" s="217"/>
      <c r="Q903" s="217"/>
      <c r="R903" s="217"/>
      <c r="S903" s="217"/>
      <c r="T903" s="217"/>
      <c r="U903" s="217"/>
      <c r="V903" s="217"/>
      <c r="W903" s="217"/>
      <c r="X903" s="217"/>
      <c r="Y903" s="217"/>
      <c r="Z903" s="217"/>
    </row>
    <row r="904" ht="15.75" customHeight="1" spans="1:26">
      <c r="A904" s="217"/>
      <c r="B904" s="217"/>
      <c r="C904" s="217"/>
      <c r="D904" s="217"/>
      <c r="E904" s="217"/>
      <c r="F904" s="217"/>
      <c r="G904" s="217"/>
      <c r="H904" s="217"/>
      <c r="I904" s="217"/>
      <c r="J904" s="217"/>
      <c r="K904" s="217"/>
      <c r="L904" s="217"/>
      <c r="M904" s="217"/>
      <c r="N904" s="217"/>
      <c r="O904" s="217"/>
      <c r="P904" s="217"/>
      <c r="Q904" s="217"/>
      <c r="R904" s="217"/>
      <c r="S904" s="217"/>
      <c r="T904" s="217"/>
      <c r="U904" s="217"/>
      <c r="V904" s="217"/>
      <c r="W904" s="217"/>
      <c r="X904" s="217"/>
      <c r="Y904" s="217"/>
      <c r="Z904" s="217"/>
    </row>
    <row r="905" ht="15.75" customHeight="1" spans="1:26">
      <c r="A905" s="217"/>
      <c r="B905" s="217"/>
      <c r="C905" s="217"/>
      <c r="D905" s="217"/>
      <c r="E905" s="217"/>
      <c r="F905" s="217"/>
      <c r="G905" s="217"/>
      <c r="H905" s="217"/>
      <c r="I905" s="217"/>
      <c r="J905" s="217"/>
      <c r="K905" s="217"/>
      <c r="L905" s="217"/>
      <c r="M905" s="217"/>
      <c r="N905" s="217"/>
      <c r="O905" s="217"/>
      <c r="P905" s="217"/>
      <c r="Q905" s="217"/>
      <c r="R905" s="217"/>
      <c r="S905" s="217"/>
      <c r="T905" s="217"/>
      <c r="U905" s="217"/>
      <c r="V905" s="217"/>
      <c r="W905" s="217"/>
      <c r="X905" s="217"/>
      <c r="Y905" s="217"/>
      <c r="Z905" s="217"/>
    </row>
    <row r="906" ht="15.75" customHeight="1" spans="1:26">
      <c r="A906" s="217"/>
      <c r="B906" s="217"/>
      <c r="C906" s="217"/>
      <c r="D906" s="217"/>
      <c r="E906" s="217"/>
      <c r="F906" s="217"/>
      <c r="G906" s="217"/>
      <c r="H906" s="217"/>
      <c r="I906" s="217"/>
      <c r="J906" s="217"/>
      <c r="K906" s="217"/>
      <c r="L906" s="217"/>
      <c r="M906" s="217"/>
      <c r="N906" s="217"/>
      <c r="O906" s="217"/>
      <c r="P906" s="217"/>
      <c r="Q906" s="217"/>
      <c r="R906" s="217"/>
      <c r="S906" s="217"/>
      <c r="T906" s="217"/>
      <c r="U906" s="217"/>
      <c r="V906" s="217"/>
      <c r="W906" s="217"/>
      <c r="X906" s="217"/>
      <c r="Y906" s="217"/>
      <c r="Z906" s="217"/>
    </row>
    <row r="907" ht="15.75" customHeight="1" spans="1:26">
      <c r="A907" s="217"/>
      <c r="B907" s="217"/>
      <c r="C907" s="217"/>
      <c r="D907" s="217"/>
      <c r="E907" s="217"/>
      <c r="F907" s="217"/>
      <c r="G907" s="217"/>
      <c r="H907" s="217"/>
      <c r="I907" s="217"/>
      <c r="J907" s="217"/>
      <c r="K907" s="217"/>
      <c r="L907" s="217"/>
      <c r="M907" s="217"/>
      <c r="N907" s="217"/>
      <c r="O907" s="217"/>
      <c r="P907" s="217"/>
      <c r="Q907" s="217"/>
      <c r="R907" s="217"/>
      <c r="S907" s="217"/>
      <c r="T907" s="217"/>
      <c r="U907" s="217"/>
      <c r="V907" s="217"/>
      <c r="W907" s="217"/>
      <c r="X907" s="217"/>
      <c r="Y907" s="217"/>
      <c r="Z907" s="217"/>
    </row>
    <row r="908" ht="15.75" customHeight="1" spans="1:26">
      <c r="A908" s="217"/>
      <c r="B908" s="217"/>
      <c r="C908" s="217"/>
      <c r="D908" s="217"/>
      <c r="E908" s="217"/>
      <c r="F908" s="217"/>
      <c r="G908" s="217"/>
      <c r="H908" s="217"/>
      <c r="I908" s="217"/>
      <c r="J908" s="217"/>
      <c r="K908" s="217"/>
      <c r="L908" s="217"/>
      <c r="M908" s="217"/>
      <c r="N908" s="217"/>
      <c r="O908" s="217"/>
      <c r="P908" s="217"/>
      <c r="Q908" s="217"/>
      <c r="R908" s="217"/>
      <c r="S908" s="217"/>
      <c r="T908" s="217"/>
      <c r="U908" s="217"/>
      <c r="V908" s="217"/>
      <c r="W908" s="217"/>
      <c r="X908" s="217"/>
      <c r="Y908" s="217"/>
      <c r="Z908" s="217"/>
    </row>
    <row r="909" ht="15.75" customHeight="1" spans="1:26">
      <c r="A909" s="217"/>
      <c r="B909" s="217"/>
      <c r="C909" s="217"/>
      <c r="D909" s="217"/>
      <c r="E909" s="217"/>
      <c r="F909" s="217"/>
      <c r="G909" s="217"/>
      <c r="H909" s="217"/>
      <c r="I909" s="217"/>
      <c r="J909" s="217"/>
      <c r="K909" s="217"/>
      <c r="L909" s="217"/>
      <c r="M909" s="217"/>
      <c r="N909" s="217"/>
      <c r="O909" s="217"/>
      <c r="P909" s="217"/>
      <c r="Q909" s="217"/>
      <c r="R909" s="217"/>
      <c r="S909" s="217"/>
      <c r="T909" s="217"/>
      <c r="U909" s="217"/>
      <c r="V909" s="217"/>
      <c r="W909" s="217"/>
      <c r="X909" s="217"/>
      <c r="Y909" s="217"/>
      <c r="Z909" s="217"/>
    </row>
    <row r="910" ht="15.75" customHeight="1" spans="1:26">
      <c r="A910" s="217"/>
      <c r="B910" s="217"/>
      <c r="C910" s="217"/>
      <c r="D910" s="217"/>
      <c r="E910" s="217"/>
      <c r="F910" s="217"/>
      <c r="G910" s="217"/>
      <c r="H910" s="217"/>
      <c r="I910" s="217"/>
      <c r="J910" s="217"/>
      <c r="K910" s="217"/>
      <c r="L910" s="217"/>
      <c r="M910" s="217"/>
      <c r="N910" s="217"/>
      <c r="O910" s="217"/>
      <c r="P910" s="217"/>
      <c r="Q910" s="217"/>
      <c r="R910" s="217"/>
      <c r="S910" s="217"/>
      <c r="T910" s="217"/>
      <c r="U910" s="217"/>
      <c r="V910" s="217"/>
      <c r="W910" s="217"/>
      <c r="X910" s="217"/>
      <c r="Y910" s="217"/>
      <c r="Z910" s="217"/>
    </row>
    <row r="911" ht="15.75" customHeight="1" spans="1:26">
      <c r="A911" s="217"/>
      <c r="B911" s="217"/>
      <c r="C911" s="217"/>
      <c r="D911" s="217"/>
      <c r="E911" s="217"/>
      <c r="F911" s="217"/>
      <c r="G911" s="217"/>
      <c r="H911" s="217"/>
      <c r="I911" s="217"/>
      <c r="J911" s="217"/>
      <c r="K911" s="217"/>
      <c r="L911" s="217"/>
      <c r="M911" s="217"/>
      <c r="N911" s="217"/>
      <c r="O911" s="217"/>
      <c r="P911" s="217"/>
      <c r="Q911" s="217"/>
      <c r="R911" s="217"/>
      <c r="S911" s="217"/>
      <c r="T911" s="217"/>
      <c r="U911" s="217"/>
      <c r="V911" s="217"/>
      <c r="W911" s="217"/>
      <c r="X911" s="217"/>
      <c r="Y911" s="217"/>
      <c r="Z911" s="217"/>
    </row>
    <row r="912" ht="15.75" customHeight="1" spans="1:26">
      <c r="A912" s="217"/>
      <c r="B912" s="217"/>
      <c r="C912" s="217"/>
      <c r="D912" s="217"/>
      <c r="E912" s="217"/>
      <c r="F912" s="217"/>
      <c r="G912" s="217"/>
      <c r="H912" s="217"/>
      <c r="I912" s="217"/>
      <c r="J912" s="217"/>
      <c r="K912" s="217"/>
      <c r="L912" s="217"/>
      <c r="M912" s="217"/>
      <c r="N912" s="217"/>
      <c r="O912" s="217"/>
      <c r="P912" s="217"/>
      <c r="Q912" s="217"/>
      <c r="R912" s="217"/>
      <c r="S912" s="217"/>
      <c r="T912" s="217"/>
      <c r="U912" s="217"/>
      <c r="V912" s="217"/>
      <c r="W912" s="217"/>
      <c r="X912" s="217"/>
      <c r="Y912" s="217"/>
      <c r="Z912" s="217"/>
    </row>
    <row r="913" ht="15.75" customHeight="1" spans="1:26">
      <c r="A913" s="217"/>
      <c r="B913" s="217"/>
      <c r="C913" s="217"/>
      <c r="D913" s="217"/>
      <c r="E913" s="217"/>
      <c r="F913" s="217"/>
      <c r="G913" s="217"/>
      <c r="H913" s="217"/>
      <c r="I913" s="217"/>
      <c r="J913" s="217"/>
      <c r="K913" s="217"/>
      <c r="L913" s="217"/>
      <c r="M913" s="217"/>
      <c r="N913" s="217"/>
      <c r="O913" s="217"/>
      <c r="P913" s="217"/>
      <c r="Q913" s="217"/>
      <c r="R913" s="217"/>
      <c r="S913" s="217"/>
      <c r="T913" s="217"/>
      <c r="U913" s="217"/>
      <c r="V913" s="217"/>
      <c r="W913" s="217"/>
      <c r="X913" s="217"/>
      <c r="Y913" s="217"/>
      <c r="Z913" s="217"/>
    </row>
    <row r="914" ht="15.75" customHeight="1" spans="1:26">
      <c r="A914" s="217"/>
      <c r="B914" s="217"/>
      <c r="C914" s="217"/>
      <c r="D914" s="217"/>
      <c r="E914" s="217"/>
      <c r="F914" s="217"/>
      <c r="G914" s="217"/>
      <c r="H914" s="217"/>
      <c r="I914" s="217"/>
      <c r="J914" s="217"/>
      <c r="K914" s="217"/>
      <c r="L914" s="217"/>
      <c r="M914" s="217"/>
      <c r="N914" s="217"/>
      <c r="O914" s="217"/>
      <c r="P914" s="217"/>
      <c r="Q914" s="217"/>
      <c r="R914" s="217"/>
      <c r="S914" s="217"/>
      <c r="T914" s="217"/>
      <c r="U914" s="217"/>
      <c r="V914" s="217"/>
      <c r="W914" s="217"/>
      <c r="X914" s="217"/>
      <c r="Y914" s="217"/>
      <c r="Z914" s="217"/>
    </row>
    <row r="915" ht="15.75" customHeight="1" spans="1:26">
      <c r="A915" s="217"/>
      <c r="B915" s="217"/>
      <c r="C915" s="217"/>
      <c r="D915" s="217"/>
      <c r="E915" s="217"/>
      <c r="F915" s="217"/>
      <c r="G915" s="217"/>
      <c r="H915" s="217"/>
      <c r="I915" s="217"/>
      <c r="J915" s="217"/>
      <c r="K915" s="217"/>
      <c r="L915" s="217"/>
      <c r="M915" s="217"/>
      <c r="N915" s="217"/>
      <c r="O915" s="217"/>
      <c r="P915" s="217"/>
      <c r="Q915" s="217"/>
      <c r="R915" s="217"/>
      <c r="S915" s="217"/>
      <c r="T915" s="217"/>
      <c r="U915" s="217"/>
      <c r="V915" s="217"/>
      <c r="W915" s="217"/>
      <c r="X915" s="217"/>
      <c r="Y915" s="217"/>
      <c r="Z915" s="217"/>
    </row>
    <row r="916" ht="15.75" customHeight="1" spans="1:26">
      <c r="A916" s="217"/>
      <c r="B916" s="217"/>
      <c r="C916" s="217"/>
      <c r="D916" s="217"/>
      <c r="E916" s="217"/>
      <c r="F916" s="217"/>
      <c r="G916" s="217"/>
      <c r="H916" s="217"/>
      <c r="I916" s="217"/>
      <c r="J916" s="217"/>
      <c r="K916" s="217"/>
      <c r="L916" s="217"/>
      <c r="M916" s="217"/>
      <c r="N916" s="217"/>
      <c r="O916" s="217"/>
      <c r="P916" s="217"/>
      <c r="Q916" s="217"/>
      <c r="R916" s="217"/>
      <c r="S916" s="217"/>
      <c r="T916" s="217"/>
      <c r="U916" s="217"/>
      <c r="V916" s="217"/>
      <c r="W916" s="217"/>
      <c r="X916" s="217"/>
      <c r="Y916" s="217"/>
      <c r="Z916" s="217"/>
    </row>
    <row r="917" ht="15.75" customHeight="1" spans="1:26">
      <c r="A917" s="217"/>
      <c r="B917" s="217"/>
      <c r="C917" s="217"/>
      <c r="D917" s="217"/>
      <c r="E917" s="217"/>
      <c r="F917" s="217"/>
      <c r="G917" s="217"/>
      <c r="H917" s="217"/>
      <c r="I917" s="217"/>
      <c r="J917" s="217"/>
      <c r="K917" s="217"/>
      <c r="L917" s="217"/>
      <c r="M917" s="217"/>
      <c r="N917" s="217"/>
      <c r="O917" s="217"/>
      <c r="P917" s="217"/>
      <c r="Q917" s="217"/>
      <c r="R917" s="217"/>
      <c r="S917" s="217"/>
      <c r="T917" s="217"/>
      <c r="U917" s="217"/>
      <c r="V917" s="217"/>
      <c r="W917" s="217"/>
      <c r="X917" s="217"/>
      <c r="Y917" s="217"/>
      <c r="Z917" s="217"/>
    </row>
    <row r="918" ht="15.75" customHeight="1" spans="1:26">
      <c r="A918" s="217"/>
      <c r="B918" s="217"/>
      <c r="C918" s="217"/>
      <c r="D918" s="217"/>
      <c r="E918" s="217"/>
      <c r="F918" s="217"/>
      <c r="G918" s="217"/>
      <c r="H918" s="217"/>
      <c r="I918" s="217"/>
      <c r="J918" s="217"/>
      <c r="K918" s="217"/>
      <c r="L918" s="217"/>
      <c r="M918" s="217"/>
      <c r="N918" s="217"/>
      <c r="O918" s="217"/>
      <c r="P918" s="217"/>
      <c r="Q918" s="217"/>
      <c r="R918" s="217"/>
      <c r="S918" s="217"/>
      <c r="T918" s="217"/>
      <c r="U918" s="217"/>
      <c r="V918" s="217"/>
      <c r="W918" s="217"/>
      <c r="X918" s="217"/>
      <c r="Y918" s="217"/>
      <c r="Z918" s="217"/>
    </row>
    <row r="919" ht="15.75" customHeight="1" spans="1:26">
      <c r="A919" s="217"/>
      <c r="B919" s="217"/>
      <c r="C919" s="217"/>
      <c r="D919" s="217"/>
      <c r="E919" s="217"/>
      <c r="F919" s="217"/>
      <c r="G919" s="217"/>
      <c r="H919" s="217"/>
      <c r="I919" s="217"/>
      <c r="J919" s="217"/>
      <c r="K919" s="217"/>
      <c r="L919" s="217"/>
      <c r="M919" s="217"/>
      <c r="N919" s="217"/>
      <c r="O919" s="217"/>
      <c r="P919" s="217"/>
      <c r="Q919" s="217"/>
      <c r="R919" s="217"/>
      <c r="S919" s="217"/>
      <c r="T919" s="217"/>
      <c r="U919" s="217"/>
      <c r="V919" s="217"/>
      <c r="W919" s="217"/>
      <c r="X919" s="217"/>
      <c r="Y919" s="217"/>
      <c r="Z919" s="217"/>
    </row>
    <row r="920" ht="15.75" customHeight="1" spans="1:26">
      <c r="A920" s="217"/>
      <c r="B920" s="217"/>
      <c r="C920" s="217"/>
      <c r="D920" s="217"/>
      <c r="E920" s="217"/>
      <c r="F920" s="217"/>
      <c r="G920" s="217"/>
      <c r="H920" s="217"/>
      <c r="I920" s="217"/>
      <c r="J920" s="217"/>
      <c r="K920" s="217"/>
      <c r="L920" s="217"/>
      <c r="M920" s="217"/>
      <c r="N920" s="217"/>
      <c r="O920" s="217"/>
      <c r="P920" s="217"/>
      <c r="Q920" s="217"/>
      <c r="R920" s="217"/>
      <c r="S920" s="217"/>
      <c r="T920" s="217"/>
      <c r="U920" s="217"/>
      <c r="V920" s="217"/>
      <c r="W920" s="217"/>
      <c r="X920" s="217"/>
      <c r="Y920" s="217"/>
      <c r="Z920" s="217"/>
    </row>
    <row r="921" ht="15.75" customHeight="1" spans="1:26">
      <c r="A921" s="217"/>
      <c r="B921" s="217"/>
      <c r="C921" s="217"/>
      <c r="D921" s="217"/>
      <c r="E921" s="217"/>
      <c r="F921" s="217"/>
      <c r="G921" s="217"/>
      <c r="H921" s="217"/>
      <c r="I921" s="217"/>
      <c r="J921" s="217"/>
      <c r="K921" s="217"/>
      <c r="L921" s="217"/>
      <c r="M921" s="217"/>
      <c r="N921" s="217"/>
      <c r="O921" s="217"/>
      <c r="P921" s="217"/>
      <c r="Q921" s="217"/>
      <c r="R921" s="217"/>
      <c r="S921" s="217"/>
      <c r="T921" s="217"/>
      <c r="U921" s="217"/>
      <c r="V921" s="217"/>
      <c r="W921" s="217"/>
      <c r="X921" s="217"/>
      <c r="Y921" s="217"/>
      <c r="Z921" s="217"/>
    </row>
    <row r="922" ht="15.75" customHeight="1" spans="1:26">
      <c r="A922" s="217"/>
      <c r="B922" s="217"/>
      <c r="C922" s="217"/>
      <c r="D922" s="217"/>
      <c r="E922" s="217"/>
      <c r="F922" s="217"/>
      <c r="G922" s="217"/>
      <c r="H922" s="217"/>
      <c r="I922" s="217"/>
      <c r="J922" s="217"/>
      <c r="K922" s="217"/>
      <c r="L922" s="217"/>
      <c r="M922" s="217"/>
      <c r="N922" s="217"/>
      <c r="O922" s="217"/>
      <c r="P922" s="217"/>
      <c r="Q922" s="217"/>
      <c r="R922" s="217"/>
      <c r="S922" s="217"/>
      <c r="T922" s="217"/>
      <c r="U922" s="217"/>
      <c r="V922" s="217"/>
      <c r="W922" s="217"/>
      <c r="X922" s="217"/>
      <c r="Y922" s="217"/>
      <c r="Z922" s="217"/>
    </row>
    <row r="923" ht="15.75" customHeight="1" spans="1:26">
      <c r="A923" s="217"/>
      <c r="B923" s="217"/>
      <c r="C923" s="217"/>
      <c r="D923" s="217"/>
      <c r="E923" s="217"/>
      <c r="F923" s="217"/>
      <c r="G923" s="217"/>
      <c r="H923" s="217"/>
      <c r="I923" s="217"/>
      <c r="J923" s="217"/>
      <c r="K923" s="217"/>
      <c r="L923" s="217"/>
      <c r="M923" s="217"/>
      <c r="N923" s="217"/>
      <c r="O923" s="217"/>
      <c r="P923" s="217"/>
      <c r="Q923" s="217"/>
      <c r="R923" s="217"/>
      <c r="S923" s="217"/>
      <c r="T923" s="217"/>
      <c r="U923" s="217"/>
      <c r="V923" s="217"/>
      <c r="W923" s="217"/>
      <c r="X923" s="217"/>
      <c r="Y923" s="217"/>
      <c r="Z923" s="217"/>
    </row>
    <row r="924" ht="15.75" customHeight="1" spans="1:26">
      <c r="A924" s="217"/>
      <c r="B924" s="217"/>
      <c r="C924" s="217"/>
      <c r="D924" s="217"/>
      <c r="E924" s="217"/>
      <c r="F924" s="217"/>
      <c r="G924" s="217"/>
      <c r="H924" s="217"/>
      <c r="I924" s="217"/>
      <c r="J924" s="217"/>
      <c r="K924" s="217"/>
      <c r="L924" s="217"/>
      <c r="M924" s="217"/>
      <c r="N924" s="217"/>
      <c r="O924" s="217"/>
      <c r="P924" s="217"/>
      <c r="Q924" s="217"/>
      <c r="R924" s="217"/>
      <c r="S924" s="217"/>
      <c r="T924" s="217"/>
      <c r="U924" s="217"/>
      <c r="V924" s="217"/>
      <c r="W924" s="217"/>
      <c r="X924" s="217"/>
      <c r="Y924" s="217"/>
      <c r="Z924" s="217"/>
    </row>
    <row r="925" ht="15.75" customHeight="1" spans="1:26">
      <c r="A925" s="217"/>
      <c r="B925" s="217"/>
      <c r="C925" s="217"/>
      <c r="D925" s="217"/>
      <c r="E925" s="217"/>
      <c r="F925" s="217"/>
      <c r="G925" s="217"/>
      <c r="H925" s="217"/>
      <c r="I925" s="217"/>
      <c r="J925" s="217"/>
      <c r="K925" s="217"/>
      <c r="L925" s="217"/>
      <c r="M925" s="217"/>
      <c r="N925" s="217"/>
      <c r="O925" s="217"/>
      <c r="P925" s="217"/>
      <c r="Q925" s="217"/>
      <c r="R925" s="217"/>
      <c r="S925" s="217"/>
      <c r="T925" s="217"/>
      <c r="U925" s="217"/>
      <c r="V925" s="217"/>
      <c r="W925" s="217"/>
      <c r="X925" s="217"/>
      <c r="Y925" s="217"/>
      <c r="Z925" s="217"/>
    </row>
    <row r="926" ht="15.75" customHeight="1" spans="1:26">
      <c r="A926" s="217"/>
      <c r="B926" s="217"/>
      <c r="C926" s="217"/>
      <c r="D926" s="217"/>
      <c r="E926" s="217"/>
      <c r="F926" s="217"/>
      <c r="G926" s="217"/>
      <c r="H926" s="217"/>
      <c r="I926" s="217"/>
      <c r="J926" s="217"/>
      <c r="K926" s="217"/>
      <c r="L926" s="217"/>
      <c r="M926" s="217"/>
      <c r="N926" s="217"/>
      <c r="O926" s="217"/>
      <c r="P926" s="217"/>
      <c r="Q926" s="217"/>
      <c r="R926" s="217"/>
      <c r="S926" s="217"/>
      <c r="T926" s="217"/>
      <c r="U926" s="217"/>
      <c r="V926" s="217"/>
      <c r="W926" s="217"/>
      <c r="X926" s="217"/>
      <c r="Y926" s="217"/>
      <c r="Z926" s="217"/>
    </row>
    <row r="927" ht="15.75" customHeight="1" spans="1:26">
      <c r="A927" s="217"/>
      <c r="B927" s="217"/>
      <c r="C927" s="217"/>
      <c r="D927" s="217"/>
      <c r="E927" s="217"/>
      <c r="F927" s="217"/>
      <c r="G927" s="217"/>
      <c r="H927" s="217"/>
      <c r="I927" s="217"/>
      <c r="J927" s="217"/>
      <c r="K927" s="217"/>
      <c r="L927" s="217"/>
      <c r="M927" s="217"/>
      <c r="N927" s="217"/>
      <c r="O927" s="217"/>
      <c r="P927" s="217"/>
      <c r="Q927" s="217"/>
      <c r="R927" s="217"/>
      <c r="S927" s="217"/>
      <c r="T927" s="217"/>
      <c r="U927" s="217"/>
      <c r="V927" s="217"/>
      <c r="W927" s="217"/>
      <c r="X927" s="217"/>
      <c r="Y927" s="217"/>
      <c r="Z927" s="217"/>
    </row>
    <row r="928" ht="15.75" customHeight="1" spans="1:26">
      <c r="A928" s="217"/>
      <c r="B928" s="217"/>
      <c r="C928" s="217"/>
      <c r="D928" s="217"/>
      <c r="E928" s="217"/>
      <c r="F928" s="217"/>
      <c r="G928" s="217"/>
      <c r="H928" s="217"/>
      <c r="I928" s="217"/>
      <c r="J928" s="217"/>
      <c r="K928" s="217"/>
      <c r="L928" s="217"/>
      <c r="M928" s="217"/>
      <c r="N928" s="217"/>
      <c r="O928" s="217"/>
      <c r="P928" s="217"/>
      <c r="Q928" s="217"/>
      <c r="R928" s="217"/>
      <c r="S928" s="217"/>
      <c r="T928" s="217"/>
      <c r="U928" s="217"/>
      <c r="V928" s="217"/>
      <c r="W928" s="217"/>
      <c r="X928" s="217"/>
      <c r="Y928" s="217"/>
      <c r="Z928" s="217"/>
    </row>
    <row r="929" ht="15.75" customHeight="1" spans="1:26">
      <c r="A929" s="217"/>
      <c r="B929" s="217"/>
      <c r="C929" s="217"/>
      <c r="D929" s="217"/>
      <c r="E929" s="217"/>
      <c r="F929" s="217"/>
      <c r="G929" s="217"/>
      <c r="H929" s="217"/>
      <c r="I929" s="217"/>
      <c r="J929" s="217"/>
      <c r="K929" s="217"/>
      <c r="L929" s="217"/>
      <c r="M929" s="217"/>
      <c r="N929" s="217"/>
      <c r="O929" s="217"/>
      <c r="P929" s="217"/>
      <c r="Q929" s="217"/>
      <c r="R929" s="217"/>
      <c r="S929" s="217"/>
      <c r="T929" s="217"/>
      <c r="U929" s="217"/>
      <c r="V929" s="217"/>
      <c r="W929" s="217"/>
      <c r="X929" s="217"/>
      <c r="Y929" s="217"/>
      <c r="Z929" s="217"/>
    </row>
    <row r="930" ht="15.75" customHeight="1" spans="1:26">
      <c r="A930" s="217"/>
      <c r="B930" s="217"/>
      <c r="C930" s="217"/>
      <c r="D930" s="217"/>
      <c r="E930" s="217"/>
      <c r="F930" s="217"/>
      <c r="G930" s="217"/>
      <c r="H930" s="217"/>
      <c r="I930" s="217"/>
      <c r="J930" s="217"/>
      <c r="K930" s="217"/>
      <c r="L930" s="217"/>
      <c r="M930" s="217"/>
      <c r="N930" s="217"/>
      <c r="O930" s="217"/>
      <c r="P930" s="217"/>
      <c r="Q930" s="217"/>
      <c r="R930" s="217"/>
      <c r="S930" s="217"/>
      <c r="T930" s="217"/>
      <c r="U930" s="217"/>
      <c r="V930" s="217"/>
      <c r="W930" s="217"/>
      <c r="X930" s="217"/>
      <c r="Y930" s="217"/>
      <c r="Z930" s="217"/>
    </row>
    <row r="931" ht="15.75" customHeight="1" spans="1:26">
      <c r="A931" s="217"/>
      <c r="B931" s="217"/>
      <c r="C931" s="217"/>
      <c r="D931" s="217"/>
      <c r="E931" s="217"/>
      <c r="F931" s="217"/>
      <c r="G931" s="217"/>
      <c r="H931" s="217"/>
      <c r="I931" s="217"/>
      <c r="J931" s="217"/>
      <c r="K931" s="217"/>
      <c r="L931" s="217"/>
      <c r="M931" s="217"/>
      <c r="N931" s="217"/>
      <c r="O931" s="217"/>
      <c r="P931" s="217"/>
      <c r="Q931" s="217"/>
      <c r="R931" s="217"/>
      <c r="S931" s="217"/>
      <c r="T931" s="217"/>
      <c r="U931" s="217"/>
      <c r="V931" s="217"/>
      <c r="W931" s="217"/>
      <c r="X931" s="217"/>
      <c r="Y931" s="217"/>
      <c r="Z931" s="217"/>
    </row>
    <row r="932" ht="15.75" customHeight="1" spans="1:26">
      <c r="A932" s="217"/>
      <c r="B932" s="217"/>
      <c r="C932" s="217"/>
      <c r="D932" s="217"/>
      <c r="E932" s="217"/>
      <c r="F932" s="217"/>
      <c r="G932" s="217"/>
      <c r="H932" s="217"/>
      <c r="I932" s="217"/>
      <c r="J932" s="217"/>
      <c r="K932" s="217"/>
      <c r="L932" s="217"/>
      <c r="M932" s="217"/>
      <c r="N932" s="217"/>
      <c r="O932" s="217"/>
      <c r="P932" s="217"/>
      <c r="Q932" s="217"/>
      <c r="R932" s="217"/>
      <c r="S932" s="217"/>
      <c r="T932" s="217"/>
      <c r="U932" s="217"/>
      <c r="V932" s="217"/>
      <c r="W932" s="217"/>
      <c r="X932" s="217"/>
      <c r="Y932" s="217"/>
      <c r="Z932" s="217"/>
    </row>
    <row r="933" ht="15.75" customHeight="1" spans="1:26">
      <c r="A933" s="217"/>
      <c r="B933" s="217"/>
      <c r="C933" s="217"/>
      <c r="D933" s="217"/>
      <c r="E933" s="217"/>
      <c r="F933" s="217"/>
      <c r="G933" s="217"/>
      <c r="H933" s="217"/>
      <c r="I933" s="217"/>
      <c r="J933" s="217"/>
      <c r="K933" s="217"/>
      <c r="L933" s="217"/>
      <c r="M933" s="217"/>
      <c r="N933" s="217"/>
      <c r="O933" s="217"/>
      <c r="P933" s="217"/>
      <c r="Q933" s="217"/>
      <c r="R933" s="217"/>
      <c r="S933" s="217"/>
      <c r="T933" s="217"/>
      <c r="U933" s="217"/>
      <c r="V933" s="217"/>
      <c r="W933" s="217"/>
      <c r="X933" s="217"/>
      <c r="Y933" s="217"/>
      <c r="Z933" s="217"/>
    </row>
    <row r="934" ht="15.75" customHeight="1" spans="1:26">
      <c r="A934" s="217"/>
      <c r="B934" s="217"/>
      <c r="C934" s="217"/>
      <c r="D934" s="217"/>
      <c r="E934" s="217"/>
      <c r="F934" s="217"/>
      <c r="G934" s="217"/>
      <c r="H934" s="217"/>
      <c r="I934" s="217"/>
      <c r="J934" s="217"/>
      <c r="K934" s="217"/>
      <c r="L934" s="217"/>
      <c r="M934" s="217"/>
      <c r="N934" s="217"/>
      <c r="O934" s="217"/>
      <c r="P934" s="217"/>
      <c r="Q934" s="217"/>
      <c r="R934" s="217"/>
      <c r="S934" s="217"/>
      <c r="T934" s="217"/>
      <c r="U934" s="217"/>
      <c r="V934" s="217"/>
      <c r="W934" s="217"/>
      <c r="X934" s="217"/>
      <c r="Y934" s="217"/>
      <c r="Z934" s="217"/>
    </row>
    <row r="935" ht="15.75" customHeight="1" spans="1:26">
      <c r="A935" s="217"/>
      <c r="B935" s="217"/>
      <c r="C935" s="217"/>
      <c r="D935" s="217"/>
      <c r="E935" s="217"/>
      <c r="F935" s="217"/>
      <c r="G935" s="217"/>
      <c r="H935" s="217"/>
      <c r="I935" s="217"/>
      <c r="J935" s="217"/>
      <c r="K935" s="217"/>
      <c r="L935" s="217"/>
      <c r="M935" s="217"/>
      <c r="N935" s="217"/>
      <c r="O935" s="217"/>
      <c r="P935" s="217"/>
      <c r="Q935" s="217"/>
      <c r="R935" s="217"/>
      <c r="S935" s="217"/>
      <c r="T935" s="217"/>
      <c r="U935" s="217"/>
      <c r="V935" s="217"/>
      <c r="W935" s="217"/>
      <c r="X935" s="217"/>
      <c r="Y935" s="217"/>
      <c r="Z935" s="217"/>
    </row>
    <row r="936" ht="15.75" customHeight="1" spans="1:26">
      <c r="A936" s="217"/>
      <c r="B936" s="217"/>
      <c r="C936" s="217"/>
      <c r="D936" s="217"/>
      <c r="E936" s="217"/>
      <c r="F936" s="217"/>
      <c r="G936" s="217"/>
      <c r="H936" s="217"/>
      <c r="I936" s="217"/>
      <c r="J936" s="217"/>
      <c r="K936" s="217"/>
      <c r="L936" s="217"/>
      <c r="M936" s="217"/>
      <c r="N936" s="217"/>
      <c r="O936" s="217"/>
      <c r="P936" s="217"/>
      <c r="Q936" s="217"/>
      <c r="R936" s="217"/>
      <c r="S936" s="217"/>
      <c r="T936" s="217"/>
      <c r="U936" s="217"/>
      <c r="V936" s="217"/>
      <c r="W936" s="217"/>
      <c r="X936" s="217"/>
      <c r="Y936" s="217"/>
      <c r="Z936" s="217"/>
    </row>
    <row r="937" ht="15.75" customHeight="1" spans="1:26">
      <c r="A937" s="217"/>
      <c r="B937" s="217"/>
      <c r="C937" s="217"/>
      <c r="D937" s="217"/>
      <c r="E937" s="217"/>
      <c r="F937" s="217"/>
      <c r="G937" s="217"/>
      <c r="H937" s="217"/>
      <c r="I937" s="217"/>
      <c r="J937" s="217"/>
      <c r="K937" s="217"/>
      <c r="L937" s="217"/>
      <c r="M937" s="217"/>
      <c r="N937" s="217"/>
      <c r="O937" s="217"/>
      <c r="P937" s="217"/>
      <c r="Q937" s="217"/>
      <c r="R937" s="217"/>
      <c r="S937" s="217"/>
      <c r="T937" s="217"/>
      <c r="U937" s="217"/>
      <c r="V937" s="217"/>
      <c r="W937" s="217"/>
      <c r="X937" s="217"/>
      <c r="Y937" s="217"/>
      <c r="Z937" s="217"/>
    </row>
    <row r="938" ht="15.75" customHeight="1" spans="1:26">
      <c r="A938" s="217"/>
      <c r="B938" s="217"/>
      <c r="C938" s="217"/>
      <c r="D938" s="217"/>
      <c r="E938" s="217"/>
      <c r="F938" s="217"/>
      <c r="G938" s="217"/>
      <c r="H938" s="217"/>
      <c r="I938" s="217"/>
      <c r="J938" s="217"/>
      <c r="K938" s="217"/>
      <c r="L938" s="217"/>
      <c r="M938" s="217"/>
      <c r="N938" s="217"/>
      <c r="O938" s="217"/>
      <c r="P938" s="217"/>
      <c r="Q938" s="217"/>
      <c r="R938" s="217"/>
      <c r="S938" s="217"/>
      <c r="T938" s="217"/>
      <c r="U938" s="217"/>
      <c r="V938" s="217"/>
      <c r="W938" s="217"/>
      <c r="X938" s="217"/>
      <c r="Y938" s="217"/>
      <c r="Z938" s="217"/>
    </row>
    <row r="939" ht="15.75" customHeight="1" spans="1:26">
      <c r="A939" s="217"/>
      <c r="B939" s="217"/>
      <c r="C939" s="217"/>
      <c r="D939" s="217"/>
      <c r="E939" s="217"/>
      <c r="F939" s="217"/>
      <c r="G939" s="217"/>
      <c r="H939" s="217"/>
      <c r="I939" s="217"/>
      <c r="J939" s="217"/>
      <c r="K939" s="217"/>
      <c r="L939" s="217"/>
      <c r="M939" s="217"/>
      <c r="N939" s="217"/>
      <c r="O939" s="217"/>
      <c r="P939" s="217"/>
      <c r="Q939" s="217"/>
      <c r="R939" s="217"/>
      <c r="S939" s="217"/>
      <c r="T939" s="217"/>
      <c r="U939" s="217"/>
      <c r="V939" s="217"/>
      <c r="W939" s="217"/>
      <c r="X939" s="217"/>
      <c r="Y939" s="217"/>
      <c r="Z939" s="217"/>
    </row>
    <row r="940" ht="15.75" customHeight="1" spans="1:26">
      <c r="A940" s="217"/>
      <c r="B940" s="217"/>
      <c r="C940" s="217"/>
      <c r="D940" s="217"/>
      <c r="E940" s="217"/>
      <c r="F940" s="217"/>
      <c r="G940" s="217"/>
      <c r="H940" s="217"/>
      <c r="I940" s="217"/>
      <c r="J940" s="217"/>
      <c r="K940" s="217"/>
      <c r="L940" s="217"/>
      <c r="M940" s="217"/>
      <c r="N940" s="217"/>
      <c r="O940" s="217"/>
      <c r="P940" s="217"/>
      <c r="Q940" s="217"/>
      <c r="R940" s="217"/>
      <c r="S940" s="217"/>
      <c r="T940" s="217"/>
      <c r="U940" s="217"/>
      <c r="V940" s="217"/>
      <c r="W940" s="217"/>
      <c r="X940" s="217"/>
      <c r="Y940" s="217"/>
      <c r="Z940" s="217"/>
    </row>
    <row r="941" ht="15.75" customHeight="1" spans="1:26">
      <c r="A941" s="217"/>
      <c r="B941" s="217"/>
      <c r="C941" s="217"/>
      <c r="D941" s="217"/>
      <c r="E941" s="217"/>
      <c r="F941" s="217"/>
      <c r="G941" s="217"/>
      <c r="H941" s="217"/>
      <c r="I941" s="217"/>
      <c r="J941" s="217"/>
      <c r="K941" s="217"/>
      <c r="L941" s="217"/>
      <c r="M941" s="217"/>
      <c r="N941" s="217"/>
      <c r="O941" s="217"/>
      <c r="P941" s="217"/>
      <c r="Q941" s="217"/>
      <c r="R941" s="217"/>
      <c r="S941" s="217"/>
      <c r="T941" s="217"/>
      <c r="U941" s="217"/>
      <c r="V941" s="217"/>
      <c r="W941" s="217"/>
      <c r="X941" s="217"/>
      <c r="Y941" s="217"/>
      <c r="Z941" s="217"/>
    </row>
    <row r="942" ht="15.75" customHeight="1" spans="1:26">
      <c r="A942" s="217"/>
      <c r="B942" s="217"/>
      <c r="C942" s="217"/>
      <c r="D942" s="217"/>
      <c r="E942" s="217"/>
      <c r="F942" s="217"/>
      <c r="G942" s="217"/>
      <c r="H942" s="217"/>
      <c r="I942" s="217"/>
      <c r="J942" s="217"/>
      <c r="K942" s="217"/>
      <c r="L942" s="217"/>
      <c r="M942" s="217"/>
      <c r="N942" s="217"/>
      <c r="O942" s="217"/>
      <c r="P942" s="217"/>
      <c r="Q942" s="217"/>
      <c r="R942" s="217"/>
      <c r="S942" s="217"/>
      <c r="T942" s="217"/>
      <c r="U942" s="217"/>
      <c r="V942" s="217"/>
      <c r="W942" s="217"/>
      <c r="X942" s="217"/>
      <c r="Y942" s="217"/>
      <c r="Z942" s="217"/>
    </row>
    <row r="943" ht="15.75" customHeight="1" spans="1:26">
      <c r="A943" s="217"/>
      <c r="B943" s="217"/>
      <c r="C943" s="217"/>
      <c r="D943" s="217"/>
      <c r="E943" s="217"/>
      <c r="F943" s="217"/>
      <c r="G943" s="217"/>
      <c r="H943" s="217"/>
      <c r="I943" s="217"/>
      <c r="J943" s="217"/>
      <c r="K943" s="217"/>
      <c r="L943" s="217"/>
      <c r="M943" s="217"/>
      <c r="N943" s="217"/>
      <c r="O943" s="217"/>
      <c r="P943" s="217"/>
      <c r="Q943" s="217"/>
      <c r="R943" s="217"/>
      <c r="S943" s="217"/>
      <c r="T943" s="217"/>
      <c r="U943" s="217"/>
      <c r="V943" s="217"/>
      <c r="W943" s="217"/>
      <c r="X943" s="217"/>
      <c r="Y943" s="217"/>
      <c r="Z943" s="217"/>
    </row>
    <row r="944" ht="15.75" customHeight="1" spans="1:26">
      <c r="A944" s="217"/>
      <c r="B944" s="217"/>
      <c r="C944" s="217"/>
      <c r="D944" s="217"/>
      <c r="E944" s="217"/>
      <c r="F944" s="217"/>
      <c r="G944" s="217"/>
      <c r="H944" s="217"/>
      <c r="I944" s="217"/>
      <c r="J944" s="217"/>
      <c r="K944" s="217"/>
      <c r="L944" s="217"/>
      <c r="M944" s="217"/>
      <c r="N944" s="217"/>
      <c r="O944" s="217"/>
      <c r="P944" s="217"/>
      <c r="Q944" s="217"/>
      <c r="R944" s="217"/>
      <c r="S944" s="217"/>
      <c r="T944" s="217"/>
      <c r="U944" s="217"/>
      <c r="V944" s="217"/>
      <c r="W944" s="217"/>
      <c r="X944" s="217"/>
      <c r="Y944" s="217"/>
      <c r="Z944" s="217"/>
    </row>
    <row r="945" ht="15.75" customHeight="1" spans="1:26">
      <c r="A945" s="217"/>
      <c r="B945" s="217"/>
      <c r="C945" s="217"/>
      <c r="D945" s="217"/>
      <c r="E945" s="217"/>
      <c r="F945" s="217"/>
      <c r="G945" s="217"/>
      <c r="H945" s="217"/>
      <c r="I945" s="217"/>
      <c r="J945" s="217"/>
      <c r="K945" s="217"/>
      <c r="L945" s="217"/>
      <c r="M945" s="217"/>
      <c r="N945" s="217"/>
      <c r="O945" s="217"/>
      <c r="P945" s="217"/>
      <c r="Q945" s="217"/>
      <c r="R945" s="217"/>
      <c r="S945" s="217"/>
      <c r="T945" s="217"/>
      <c r="U945" s="217"/>
      <c r="V945" s="217"/>
      <c r="W945" s="217"/>
      <c r="X945" s="217"/>
      <c r="Y945" s="217"/>
      <c r="Z945" s="217"/>
    </row>
    <row r="946" ht="15.75" customHeight="1" spans="1:26">
      <c r="A946" s="217"/>
      <c r="B946" s="217"/>
      <c r="C946" s="217"/>
      <c r="D946" s="217"/>
      <c r="E946" s="217"/>
      <c r="F946" s="217"/>
      <c r="G946" s="217"/>
      <c r="H946" s="217"/>
      <c r="I946" s="217"/>
      <c r="J946" s="217"/>
      <c r="K946" s="217"/>
      <c r="L946" s="217"/>
      <c r="M946" s="217"/>
      <c r="N946" s="217"/>
      <c r="O946" s="217"/>
      <c r="P946" s="217"/>
      <c r="Q946" s="217"/>
      <c r="R946" s="217"/>
      <c r="S946" s="217"/>
      <c r="T946" s="217"/>
      <c r="U946" s="217"/>
      <c r="V946" s="217"/>
      <c r="W946" s="217"/>
      <c r="X946" s="217"/>
      <c r="Y946" s="217"/>
      <c r="Z946" s="217"/>
    </row>
    <row r="947" ht="15.75" customHeight="1" spans="1:26">
      <c r="A947" s="217"/>
      <c r="B947" s="217"/>
      <c r="C947" s="217"/>
      <c r="D947" s="217"/>
      <c r="E947" s="217"/>
      <c r="F947" s="217"/>
      <c r="G947" s="217"/>
      <c r="H947" s="217"/>
      <c r="I947" s="217"/>
      <c r="J947" s="217"/>
      <c r="K947" s="217"/>
      <c r="L947" s="217"/>
      <c r="M947" s="217"/>
      <c r="N947" s="217"/>
      <c r="O947" s="217"/>
      <c r="P947" s="217"/>
      <c r="Q947" s="217"/>
      <c r="R947" s="217"/>
      <c r="S947" s="217"/>
      <c r="T947" s="217"/>
      <c r="U947" s="217"/>
      <c r="V947" s="217"/>
      <c r="W947" s="217"/>
      <c r="X947" s="217"/>
      <c r="Y947" s="217"/>
      <c r="Z947" s="217"/>
    </row>
    <row r="948" ht="15.75" customHeight="1" spans="1:26">
      <c r="A948" s="217"/>
      <c r="B948" s="217"/>
      <c r="C948" s="217"/>
      <c r="D948" s="217"/>
      <c r="E948" s="217"/>
      <c r="F948" s="217"/>
      <c r="G948" s="217"/>
      <c r="H948" s="217"/>
      <c r="I948" s="217"/>
      <c r="J948" s="217"/>
      <c r="K948" s="217"/>
      <c r="L948" s="217"/>
      <c r="M948" s="217"/>
      <c r="N948" s="217"/>
      <c r="O948" s="217"/>
      <c r="P948" s="217"/>
      <c r="Q948" s="217"/>
      <c r="R948" s="217"/>
      <c r="S948" s="217"/>
      <c r="T948" s="217"/>
      <c r="U948" s="217"/>
      <c r="V948" s="217"/>
      <c r="W948" s="217"/>
      <c r="X948" s="217"/>
      <c r="Y948" s="217"/>
      <c r="Z948" s="217"/>
    </row>
    <row r="949" ht="15.75" customHeight="1" spans="1:26">
      <c r="A949" s="217"/>
      <c r="B949" s="217"/>
      <c r="C949" s="217"/>
      <c r="D949" s="217"/>
      <c r="E949" s="217"/>
      <c r="F949" s="217"/>
      <c r="G949" s="217"/>
      <c r="H949" s="217"/>
      <c r="I949" s="217"/>
      <c r="J949" s="217"/>
      <c r="K949" s="217"/>
      <c r="L949" s="217"/>
      <c r="M949" s="217"/>
      <c r="N949" s="217"/>
      <c r="O949" s="217"/>
      <c r="P949" s="217"/>
      <c r="Q949" s="217"/>
      <c r="R949" s="217"/>
      <c r="S949" s="217"/>
      <c r="T949" s="217"/>
      <c r="U949" s="217"/>
      <c r="V949" s="217"/>
      <c r="W949" s="217"/>
      <c r="X949" s="217"/>
      <c r="Y949" s="217"/>
      <c r="Z949" s="217"/>
    </row>
    <row r="950" ht="15.75" customHeight="1" spans="1:26">
      <c r="A950" s="217"/>
      <c r="B950" s="217"/>
      <c r="C950" s="217"/>
      <c r="D950" s="217"/>
      <c r="E950" s="217"/>
      <c r="F950" s="217"/>
      <c r="G950" s="217"/>
      <c r="H950" s="217"/>
      <c r="I950" s="217"/>
      <c r="J950" s="217"/>
      <c r="K950" s="217"/>
      <c r="L950" s="217"/>
      <c r="M950" s="217"/>
      <c r="N950" s="217"/>
      <c r="O950" s="217"/>
      <c r="P950" s="217"/>
      <c r="Q950" s="217"/>
      <c r="R950" s="217"/>
      <c r="S950" s="217"/>
      <c r="T950" s="217"/>
      <c r="U950" s="217"/>
      <c r="V950" s="217"/>
      <c r="W950" s="217"/>
      <c r="X950" s="217"/>
      <c r="Y950" s="217"/>
      <c r="Z950" s="217"/>
    </row>
    <row r="951" ht="15.75" customHeight="1" spans="1:26">
      <c r="A951" s="217"/>
      <c r="B951" s="217"/>
      <c r="C951" s="217"/>
      <c r="D951" s="217"/>
      <c r="E951" s="217"/>
      <c r="F951" s="217"/>
      <c r="G951" s="217"/>
      <c r="H951" s="217"/>
      <c r="I951" s="217"/>
      <c r="J951" s="217"/>
      <c r="K951" s="217"/>
      <c r="L951" s="217"/>
      <c r="M951" s="217"/>
      <c r="N951" s="217"/>
      <c r="O951" s="217"/>
      <c r="P951" s="217"/>
      <c r="Q951" s="217"/>
      <c r="R951" s="217"/>
      <c r="S951" s="217"/>
      <c r="T951" s="217"/>
      <c r="U951" s="217"/>
      <c r="V951" s="217"/>
      <c r="W951" s="217"/>
      <c r="X951" s="217"/>
      <c r="Y951" s="217"/>
      <c r="Z951" s="217"/>
    </row>
    <row r="952" ht="15.75" customHeight="1" spans="1:26">
      <c r="A952" s="217"/>
      <c r="B952" s="217"/>
      <c r="C952" s="217"/>
      <c r="D952" s="217"/>
      <c r="E952" s="217"/>
      <c r="F952" s="217"/>
      <c r="G952" s="217"/>
      <c r="H952" s="217"/>
      <c r="I952" s="217"/>
      <c r="J952" s="217"/>
      <c r="K952" s="217"/>
      <c r="L952" s="217"/>
      <c r="M952" s="217"/>
      <c r="N952" s="217"/>
      <c r="O952" s="217"/>
      <c r="P952" s="217"/>
      <c r="Q952" s="217"/>
      <c r="R952" s="217"/>
      <c r="S952" s="217"/>
      <c r="T952" s="217"/>
      <c r="U952" s="217"/>
      <c r="V952" s="217"/>
      <c r="W952" s="217"/>
      <c r="X952" s="217"/>
      <c r="Y952" s="217"/>
      <c r="Z952" s="217"/>
    </row>
    <row r="953" ht="15.75" customHeight="1" spans="1:26">
      <c r="A953" s="217"/>
      <c r="B953" s="217"/>
      <c r="C953" s="217"/>
      <c r="D953" s="217"/>
      <c r="E953" s="217"/>
      <c r="F953" s="217"/>
      <c r="G953" s="217"/>
      <c r="H953" s="217"/>
      <c r="I953" s="217"/>
      <c r="J953" s="217"/>
      <c r="K953" s="217"/>
      <c r="L953" s="217"/>
      <c r="M953" s="217"/>
      <c r="N953" s="217"/>
      <c r="O953" s="217"/>
      <c r="P953" s="217"/>
      <c r="Q953" s="217"/>
      <c r="R953" s="217"/>
      <c r="S953" s="217"/>
      <c r="T953" s="217"/>
      <c r="U953" s="217"/>
      <c r="V953" s="217"/>
      <c r="W953" s="217"/>
      <c r="X953" s="217"/>
      <c r="Y953" s="217"/>
      <c r="Z953" s="217"/>
    </row>
    <row r="954" ht="15.75" customHeight="1" spans="1:26">
      <c r="A954" s="217"/>
      <c r="B954" s="217"/>
      <c r="C954" s="217"/>
      <c r="D954" s="217"/>
      <c r="E954" s="217"/>
      <c r="F954" s="217"/>
      <c r="G954" s="217"/>
      <c r="H954" s="217"/>
      <c r="I954" s="217"/>
      <c r="J954" s="217"/>
      <c r="K954" s="217"/>
      <c r="L954" s="217"/>
      <c r="M954" s="217"/>
      <c r="N954" s="217"/>
      <c r="O954" s="217"/>
      <c r="P954" s="217"/>
      <c r="Q954" s="217"/>
      <c r="R954" s="217"/>
      <c r="S954" s="217"/>
      <c r="T954" s="217"/>
      <c r="U954" s="217"/>
      <c r="V954" s="217"/>
      <c r="W954" s="217"/>
      <c r="X954" s="217"/>
      <c r="Y954" s="217"/>
      <c r="Z954" s="217"/>
    </row>
    <row r="955" ht="15.75" customHeight="1" spans="1:26">
      <c r="A955" s="217"/>
      <c r="B955" s="217"/>
      <c r="C955" s="217"/>
      <c r="D955" s="217"/>
      <c r="E955" s="217"/>
      <c r="F955" s="217"/>
      <c r="G955" s="217"/>
      <c r="H955" s="217"/>
      <c r="I955" s="217"/>
      <c r="J955" s="217"/>
      <c r="K955" s="217"/>
      <c r="L955" s="217"/>
      <c r="M955" s="217"/>
      <c r="N955" s="217"/>
      <c r="O955" s="217"/>
      <c r="P955" s="217"/>
      <c r="Q955" s="217"/>
      <c r="R955" s="217"/>
      <c r="S955" s="217"/>
      <c r="T955" s="217"/>
      <c r="U955" s="217"/>
      <c r="V955" s="217"/>
      <c r="W955" s="217"/>
      <c r="X955" s="217"/>
      <c r="Y955" s="217"/>
      <c r="Z955" s="217"/>
    </row>
    <row r="956" ht="15.75" customHeight="1" spans="1:26">
      <c r="A956" s="217"/>
      <c r="B956" s="217"/>
      <c r="C956" s="217"/>
      <c r="D956" s="217"/>
      <c r="E956" s="217"/>
      <c r="F956" s="217"/>
      <c r="G956" s="217"/>
      <c r="H956" s="217"/>
      <c r="I956" s="217"/>
      <c r="J956" s="217"/>
      <c r="K956" s="217"/>
      <c r="L956" s="217"/>
      <c r="M956" s="217"/>
      <c r="N956" s="217"/>
      <c r="O956" s="217"/>
      <c r="P956" s="217"/>
      <c r="Q956" s="217"/>
      <c r="R956" s="217"/>
      <c r="S956" s="217"/>
      <c r="T956" s="217"/>
      <c r="U956" s="217"/>
      <c r="V956" s="217"/>
      <c r="W956" s="217"/>
      <c r="X956" s="217"/>
      <c r="Y956" s="217"/>
      <c r="Z956" s="217"/>
    </row>
    <row r="957" ht="15.75" customHeight="1" spans="1:26">
      <c r="A957" s="217"/>
      <c r="B957" s="217"/>
      <c r="C957" s="217"/>
      <c r="D957" s="217"/>
      <c r="E957" s="217"/>
      <c r="F957" s="217"/>
      <c r="G957" s="217"/>
      <c r="H957" s="217"/>
      <c r="I957" s="217"/>
      <c r="J957" s="217"/>
      <c r="K957" s="217"/>
      <c r="L957" s="217"/>
      <c r="M957" s="217"/>
      <c r="N957" s="217"/>
      <c r="O957" s="217"/>
      <c r="P957" s="217"/>
      <c r="Q957" s="217"/>
      <c r="R957" s="217"/>
      <c r="S957" s="217"/>
      <c r="T957" s="217"/>
      <c r="U957" s="217"/>
      <c r="V957" s="217"/>
      <c r="W957" s="217"/>
      <c r="X957" s="217"/>
      <c r="Y957" s="217"/>
      <c r="Z957" s="217"/>
    </row>
    <row r="958" ht="15.75" customHeight="1" spans="1:26">
      <c r="A958" s="217"/>
      <c r="B958" s="217"/>
      <c r="C958" s="217"/>
      <c r="D958" s="217"/>
      <c r="E958" s="217"/>
      <c r="F958" s="217"/>
      <c r="G958" s="217"/>
      <c r="H958" s="217"/>
      <c r="I958" s="217"/>
      <c r="J958" s="217"/>
      <c r="K958" s="217"/>
      <c r="L958" s="217"/>
      <c r="M958" s="217"/>
      <c r="N958" s="217"/>
      <c r="O958" s="217"/>
      <c r="P958" s="217"/>
      <c r="Q958" s="217"/>
      <c r="R958" s="217"/>
      <c r="S958" s="217"/>
      <c r="T958" s="217"/>
      <c r="U958" s="217"/>
      <c r="V958" s="217"/>
      <c r="W958" s="217"/>
      <c r="X958" s="217"/>
      <c r="Y958" s="217"/>
      <c r="Z958" s="217"/>
    </row>
    <row r="959" ht="15.75" customHeight="1" spans="1:26">
      <c r="A959" s="217"/>
      <c r="B959" s="217"/>
      <c r="C959" s="217"/>
      <c r="D959" s="217"/>
      <c r="E959" s="217"/>
      <c r="F959" s="217"/>
      <c r="G959" s="217"/>
      <c r="H959" s="217"/>
      <c r="I959" s="217"/>
      <c r="J959" s="217"/>
      <c r="K959" s="217"/>
      <c r="L959" s="217"/>
      <c r="M959" s="217"/>
      <c r="N959" s="217"/>
      <c r="O959" s="217"/>
      <c r="P959" s="217"/>
      <c r="Q959" s="217"/>
      <c r="R959" s="217"/>
      <c r="S959" s="217"/>
      <c r="T959" s="217"/>
      <c r="U959" s="217"/>
      <c r="V959" s="217"/>
      <c r="W959" s="217"/>
      <c r="X959" s="217"/>
      <c r="Y959" s="217"/>
      <c r="Z959" s="217"/>
    </row>
    <row r="960" ht="15.75" customHeight="1" spans="1:26">
      <c r="A960" s="217"/>
      <c r="B960" s="217"/>
      <c r="C960" s="217"/>
      <c r="D960" s="217"/>
      <c r="E960" s="217"/>
      <c r="F960" s="217"/>
      <c r="G960" s="217"/>
      <c r="H960" s="217"/>
      <c r="I960" s="217"/>
      <c r="J960" s="217"/>
      <c r="K960" s="217"/>
      <c r="L960" s="217"/>
      <c r="M960" s="217"/>
      <c r="N960" s="217"/>
      <c r="O960" s="217"/>
      <c r="P960" s="217"/>
      <c r="Q960" s="217"/>
      <c r="R960" s="217"/>
      <c r="S960" s="217"/>
      <c r="T960" s="217"/>
      <c r="U960" s="217"/>
      <c r="V960" s="217"/>
      <c r="W960" s="217"/>
      <c r="X960" s="217"/>
      <c r="Y960" s="217"/>
      <c r="Z960" s="217"/>
    </row>
    <row r="961" ht="15.75" customHeight="1" spans="1:26">
      <c r="A961" s="217"/>
      <c r="B961" s="217"/>
      <c r="C961" s="217"/>
      <c r="D961" s="217"/>
      <c r="E961" s="217"/>
      <c r="F961" s="217"/>
      <c r="G961" s="217"/>
      <c r="H961" s="217"/>
      <c r="I961" s="217"/>
      <c r="J961" s="217"/>
      <c r="K961" s="217"/>
      <c r="L961" s="217"/>
      <c r="M961" s="217"/>
      <c r="N961" s="217"/>
      <c r="O961" s="217"/>
      <c r="P961" s="217"/>
      <c r="Q961" s="217"/>
      <c r="R961" s="217"/>
      <c r="S961" s="217"/>
      <c r="T961" s="217"/>
      <c r="U961" s="217"/>
      <c r="V961" s="217"/>
      <c r="W961" s="217"/>
      <c r="X961" s="217"/>
      <c r="Y961" s="217"/>
      <c r="Z961" s="217"/>
    </row>
    <row r="962" ht="15.75" customHeight="1" spans="1:26">
      <c r="A962" s="217"/>
      <c r="B962" s="217"/>
      <c r="C962" s="217"/>
      <c r="D962" s="217"/>
      <c r="E962" s="217"/>
      <c r="F962" s="217"/>
      <c r="G962" s="217"/>
      <c r="H962" s="217"/>
      <c r="I962" s="217"/>
      <c r="J962" s="217"/>
      <c r="K962" s="217"/>
      <c r="L962" s="217"/>
      <c r="M962" s="217"/>
      <c r="N962" s="217"/>
      <c r="O962" s="217"/>
      <c r="P962" s="217"/>
      <c r="Q962" s="217"/>
      <c r="R962" s="217"/>
      <c r="S962" s="217"/>
      <c r="T962" s="217"/>
      <c r="U962" s="217"/>
      <c r="V962" s="217"/>
      <c r="W962" s="217"/>
      <c r="X962" s="217"/>
      <c r="Y962" s="217"/>
      <c r="Z962" s="217"/>
    </row>
    <row r="963" ht="15.75" customHeight="1" spans="1:26">
      <c r="A963" s="217"/>
      <c r="B963" s="217"/>
      <c r="C963" s="217"/>
      <c r="D963" s="217"/>
      <c r="E963" s="217"/>
      <c r="F963" s="217"/>
      <c r="G963" s="217"/>
      <c r="H963" s="217"/>
      <c r="I963" s="217"/>
      <c r="J963" s="217"/>
      <c r="K963" s="217"/>
      <c r="L963" s="217"/>
      <c r="M963" s="217"/>
      <c r="N963" s="217"/>
      <c r="O963" s="217"/>
      <c r="P963" s="217"/>
      <c r="Q963" s="217"/>
      <c r="R963" s="217"/>
      <c r="S963" s="217"/>
      <c r="T963" s="217"/>
      <c r="U963" s="217"/>
      <c r="V963" s="217"/>
      <c r="W963" s="217"/>
      <c r="X963" s="217"/>
      <c r="Y963" s="217"/>
      <c r="Z963" s="217"/>
    </row>
    <row r="964" ht="15.75" customHeight="1" spans="1:26">
      <c r="A964" s="217"/>
      <c r="B964" s="217"/>
      <c r="C964" s="217"/>
      <c r="D964" s="217"/>
      <c r="E964" s="217"/>
      <c r="F964" s="217"/>
      <c r="G964" s="217"/>
      <c r="H964" s="217"/>
      <c r="I964" s="217"/>
      <c r="J964" s="217"/>
      <c r="K964" s="217"/>
      <c r="L964" s="217"/>
      <c r="M964" s="217"/>
      <c r="N964" s="217"/>
      <c r="O964" s="217"/>
      <c r="P964" s="217"/>
      <c r="Q964" s="217"/>
      <c r="R964" s="217"/>
      <c r="S964" s="217"/>
      <c r="T964" s="217"/>
      <c r="U964" s="217"/>
      <c r="V964" s="217"/>
      <c r="W964" s="217"/>
      <c r="X964" s="217"/>
      <c r="Y964" s="217"/>
      <c r="Z964" s="217"/>
    </row>
    <row r="965" ht="15.75" customHeight="1" spans="1:26">
      <c r="A965" s="217"/>
      <c r="B965" s="217"/>
      <c r="C965" s="217"/>
      <c r="D965" s="217"/>
      <c r="E965" s="217"/>
      <c r="F965" s="217"/>
      <c r="G965" s="217"/>
      <c r="H965" s="217"/>
      <c r="I965" s="217"/>
      <c r="J965" s="217"/>
      <c r="K965" s="217"/>
      <c r="L965" s="217"/>
      <c r="M965" s="217"/>
      <c r="N965" s="217"/>
      <c r="O965" s="217"/>
      <c r="P965" s="217"/>
      <c r="Q965" s="217"/>
      <c r="R965" s="217"/>
      <c r="S965" s="217"/>
      <c r="T965" s="217"/>
      <c r="U965" s="217"/>
      <c r="V965" s="217"/>
      <c r="W965" s="217"/>
      <c r="X965" s="217"/>
      <c r="Y965" s="217"/>
      <c r="Z965" s="217"/>
    </row>
    <row r="966" ht="15.75" customHeight="1" spans="1:26">
      <c r="A966" s="217"/>
      <c r="B966" s="217"/>
      <c r="C966" s="217"/>
      <c r="D966" s="217"/>
      <c r="E966" s="217"/>
      <c r="F966" s="217"/>
      <c r="G966" s="217"/>
      <c r="H966" s="217"/>
      <c r="I966" s="217"/>
      <c r="J966" s="217"/>
      <c r="K966" s="217"/>
      <c r="L966" s="217"/>
      <c r="M966" s="217"/>
      <c r="N966" s="217"/>
      <c r="O966" s="217"/>
      <c r="P966" s="217"/>
      <c r="Q966" s="217"/>
      <c r="R966" s="217"/>
      <c r="S966" s="217"/>
      <c r="T966" s="217"/>
      <c r="U966" s="217"/>
      <c r="V966" s="217"/>
      <c r="W966" s="217"/>
      <c r="X966" s="217"/>
      <c r="Y966" s="217"/>
      <c r="Z966" s="217"/>
    </row>
    <row r="967" ht="15.75" customHeight="1" spans="1:26">
      <c r="A967" s="217"/>
      <c r="B967" s="217"/>
      <c r="C967" s="217"/>
      <c r="D967" s="217"/>
      <c r="E967" s="217"/>
      <c r="F967" s="217"/>
      <c r="G967" s="217"/>
      <c r="H967" s="217"/>
      <c r="I967" s="217"/>
      <c r="J967" s="217"/>
      <c r="K967" s="217"/>
      <c r="L967" s="217"/>
      <c r="M967" s="217"/>
      <c r="N967" s="217"/>
      <c r="O967" s="217"/>
      <c r="P967" s="217"/>
      <c r="Q967" s="217"/>
      <c r="R967" s="217"/>
      <c r="S967" s="217"/>
      <c r="T967" s="217"/>
      <c r="U967" s="217"/>
      <c r="V967" s="217"/>
      <c r="W967" s="217"/>
      <c r="X967" s="217"/>
      <c r="Y967" s="217"/>
      <c r="Z967" s="217"/>
    </row>
    <row r="968" ht="15.75" customHeight="1" spans="1:26">
      <c r="A968" s="217"/>
      <c r="B968" s="217"/>
      <c r="C968" s="217"/>
      <c r="D968" s="217"/>
      <c r="E968" s="217"/>
      <c r="F968" s="217"/>
      <c r="G968" s="217"/>
      <c r="H968" s="217"/>
      <c r="I968" s="217"/>
      <c r="J968" s="217"/>
      <c r="K968" s="217"/>
      <c r="L968" s="217"/>
      <c r="M968" s="217"/>
      <c r="N968" s="217"/>
      <c r="O968" s="217"/>
      <c r="P968" s="217"/>
      <c r="Q968" s="217"/>
      <c r="R968" s="217"/>
      <c r="S968" s="217"/>
      <c r="T968" s="217"/>
      <c r="U968" s="217"/>
      <c r="V968" s="217"/>
      <c r="W968" s="217"/>
      <c r="X968" s="217"/>
      <c r="Y968" s="217"/>
      <c r="Z968" s="217"/>
    </row>
    <row r="969" ht="15.75" customHeight="1" spans="1:26">
      <c r="A969" s="217"/>
      <c r="B969" s="217"/>
      <c r="C969" s="217"/>
      <c r="D969" s="217"/>
      <c r="E969" s="217"/>
      <c r="F969" s="217"/>
      <c r="G969" s="217"/>
      <c r="H969" s="217"/>
      <c r="I969" s="217"/>
      <c r="J969" s="217"/>
      <c r="K969" s="217"/>
      <c r="L969" s="217"/>
      <c r="M969" s="217"/>
      <c r="N969" s="217"/>
      <c r="O969" s="217"/>
      <c r="P969" s="217"/>
      <c r="Q969" s="217"/>
      <c r="R969" s="217"/>
      <c r="S969" s="217"/>
      <c r="T969" s="217"/>
      <c r="U969" s="217"/>
      <c r="V969" s="217"/>
      <c r="W969" s="217"/>
      <c r="X969" s="217"/>
      <c r="Y969" s="217"/>
      <c r="Z969" s="217"/>
    </row>
    <row r="970" ht="15.75" customHeight="1" spans="1:26">
      <c r="A970" s="217"/>
      <c r="B970" s="217"/>
      <c r="C970" s="217"/>
      <c r="D970" s="217"/>
      <c r="E970" s="217"/>
      <c r="F970" s="217"/>
      <c r="G970" s="217"/>
      <c r="H970" s="217"/>
      <c r="I970" s="217"/>
      <c r="J970" s="217"/>
      <c r="K970" s="217"/>
      <c r="L970" s="217"/>
      <c r="M970" s="217"/>
      <c r="N970" s="217"/>
      <c r="O970" s="217"/>
      <c r="P970" s="217"/>
      <c r="Q970" s="217"/>
      <c r="R970" s="217"/>
      <c r="S970" s="217"/>
      <c r="T970" s="217"/>
      <c r="U970" s="217"/>
      <c r="V970" s="217"/>
      <c r="W970" s="217"/>
      <c r="X970" s="217"/>
      <c r="Y970" s="217"/>
      <c r="Z970" s="217"/>
    </row>
    <row r="971" ht="15.75" customHeight="1" spans="1:26">
      <c r="A971" s="217"/>
      <c r="B971" s="217"/>
      <c r="C971" s="217"/>
      <c r="D971" s="217"/>
      <c r="E971" s="217"/>
      <c r="F971" s="217"/>
      <c r="G971" s="217"/>
      <c r="H971" s="217"/>
      <c r="I971" s="217"/>
      <c r="J971" s="217"/>
      <c r="K971" s="217"/>
      <c r="L971" s="217"/>
      <c r="M971" s="217"/>
      <c r="N971" s="217"/>
      <c r="O971" s="217"/>
      <c r="P971" s="217"/>
      <c r="Q971" s="217"/>
      <c r="R971" s="217"/>
      <c r="S971" s="217"/>
      <c r="T971" s="217"/>
      <c r="U971" s="217"/>
      <c r="V971" s="217"/>
      <c r="W971" s="217"/>
      <c r="X971" s="217"/>
      <c r="Y971" s="217"/>
      <c r="Z971" s="217"/>
    </row>
    <row r="972" ht="15.75" customHeight="1" spans="1:26">
      <c r="A972" s="217"/>
      <c r="B972" s="217"/>
      <c r="C972" s="217"/>
      <c r="D972" s="217"/>
      <c r="E972" s="217"/>
      <c r="F972" s="217"/>
      <c r="G972" s="217"/>
      <c r="H972" s="217"/>
      <c r="I972" s="217"/>
      <c r="J972" s="217"/>
      <c r="K972" s="217"/>
      <c r="L972" s="217"/>
      <c r="M972" s="217"/>
      <c r="N972" s="217"/>
      <c r="O972" s="217"/>
      <c r="P972" s="217"/>
      <c r="Q972" s="217"/>
      <c r="R972" s="217"/>
      <c r="S972" s="217"/>
      <c r="T972" s="217"/>
      <c r="U972" s="217"/>
      <c r="V972" s="217"/>
      <c r="W972" s="217"/>
      <c r="X972" s="217"/>
      <c r="Y972" s="217"/>
      <c r="Z972" s="217"/>
    </row>
    <row r="973" ht="15.75" customHeight="1" spans="1:26">
      <c r="A973" s="217"/>
      <c r="B973" s="217"/>
      <c r="C973" s="217"/>
      <c r="D973" s="217"/>
      <c r="E973" s="217"/>
      <c r="F973" s="217"/>
      <c r="G973" s="217"/>
      <c r="H973" s="217"/>
      <c r="I973" s="217"/>
      <c r="J973" s="217"/>
      <c r="K973" s="217"/>
      <c r="L973" s="217"/>
      <c r="M973" s="217"/>
      <c r="N973" s="217"/>
      <c r="O973" s="217"/>
      <c r="P973" s="217"/>
      <c r="Q973" s="217"/>
      <c r="R973" s="217"/>
      <c r="S973" s="217"/>
      <c r="T973" s="217"/>
      <c r="U973" s="217"/>
      <c r="V973" s="217"/>
      <c r="W973" s="217"/>
      <c r="X973" s="217"/>
      <c r="Y973" s="217"/>
      <c r="Z973" s="217"/>
    </row>
    <row r="974" ht="15.75" customHeight="1" spans="1:26">
      <c r="A974" s="217"/>
      <c r="B974" s="217"/>
      <c r="C974" s="217"/>
      <c r="D974" s="217"/>
      <c r="E974" s="217"/>
      <c r="F974" s="217"/>
      <c r="G974" s="217"/>
      <c r="H974" s="217"/>
      <c r="I974" s="217"/>
      <c r="J974" s="217"/>
      <c r="K974" s="217"/>
      <c r="L974" s="217"/>
      <c r="M974" s="217"/>
      <c r="N974" s="217"/>
      <c r="O974" s="217"/>
      <c r="P974" s="217"/>
      <c r="Q974" s="217"/>
      <c r="R974" s="217"/>
      <c r="S974" s="217"/>
      <c r="T974" s="217"/>
      <c r="U974" s="217"/>
      <c r="V974" s="217"/>
      <c r="W974" s="217"/>
      <c r="X974" s="217"/>
      <c r="Y974" s="217"/>
      <c r="Z974" s="217"/>
    </row>
    <row r="975" ht="15.75" customHeight="1" spans="1:26">
      <c r="A975" s="217"/>
      <c r="B975" s="217"/>
      <c r="C975" s="217"/>
      <c r="D975" s="217"/>
      <c r="E975" s="217"/>
      <c r="F975" s="217"/>
      <c r="G975" s="217"/>
      <c r="H975" s="217"/>
      <c r="I975" s="217"/>
      <c r="J975" s="217"/>
      <c r="K975" s="217"/>
      <c r="L975" s="217"/>
      <c r="M975" s="217"/>
      <c r="N975" s="217"/>
      <c r="O975" s="217"/>
      <c r="P975" s="217"/>
      <c r="Q975" s="217"/>
      <c r="R975" s="217"/>
      <c r="S975" s="217"/>
      <c r="T975" s="217"/>
      <c r="U975" s="217"/>
      <c r="V975" s="217"/>
      <c r="W975" s="217"/>
      <c r="X975" s="217"/>
      <c r="Y975" s="217"/>
      <c r="Z975" s="217"/>
    </row>
    <row r="976" ht="15.75" customHeight="1" spans="1:26">
      <c r="A976" s="217"/>
      <c r="B976" s="217"/>
      <c r="C976" s="217"/>
      <c r="D976" s="217"/>
      <c r="E976" s="217"/>
      <c r="F976" s="217"/>
      <c r="G976" s="217"/>
      <c r="H976" s="217"/>
      <c r="I976" s="217"/>
      <c r="J976" s="217"/>
      <c r="K976" s="217"/>
      <c r="L976" s="217"/>
      <c r="M976" s="217"/>
      <c r="N976" s="217"/>
      <c r="O976" s="217"/>
      <c r="P976" s="217"/>
      <c r="Q976" s="217"/>
      <c r="R976" s="217"/>
      <c r="S976" s="217"/>
      <c r="T976" s="217"/>
      <c r="U976" s="217"/>
      <c r="V976" s="217"/>
      <c r="W976" s="217"/>
      <c r="X976" s="217"/>
      <c r="Y976" s="217"/>
      <c r="Z976" s="217"/>
    </row>
    <row r="977" ht="15.75" customHeight="1" spans="1:26">
      <c r="A977" s="217"/>
      <c r="B977" s="217"/>
      <c r="C977" s="217"/>
      <c r="D977" s="217"/>
      <c r="E977" s="217"/>
      <c r="F977" s="217"/>
      <c r="G977" s="217"/>
      <c r="H977" s="217"/>
      <c r="I977" s="217"/>
      <c r="J977" s="217"/>
      <c r="K977" s="217"/>
      <c r="L977" s="217"/>
      <c r="M977" s="217"/>
      <c r="N977" s="217"/>
      <c r="O977" s="217"/>
      <c r="P977" s="217"/>
      <c r="Q977" s="217"/>
      <c r="R977" s="217"/>
      <c r="S977" s="217"/>
      <c r="T977" s="217"/>
      <c r="U977" s="217"/>
      <c r="V977" s="217"/>
      <c r="W977" s="217"/>
      <c r="X977" s="217"/>
      <c r="Y977" s="217"/>
      <c r="Z977" s="217"/>
    </row>
    <row r="978" ht="15.75" customHeight="1" spans="1:26">
      <c r="A978" s="217"/>
      <c r="B978" s="217"/>
      <c r="C978" s="217"/>
      <c r="D978" s="217"/>
      <c r="E978" s="217"/>
      <c r="F978" s="217"/>
      <c r="G978" s="217"/>
      <c r="H978" s="217"/>
      <c r="I978" s="217"/>
      <c r="J978" s="217"/>
      <c r="K978" s="217"/>
      <c r="L978" s="217"/>
      <c r="M978" s="217"/>
      <c r="N978" s="217"/>
      <c r="O978" s="217"/>
      <c r="P978" s="217"/>
      <c r="Q978" s="217"/>
      <c r="R978" s="217"/>
      <c r="S978" s="217"/>
      <c r="T978" s="217"/>
      <c r="U978" s="217"/>
      <c r="V978" s="217"/>
      <c r="W978" s="217"/>
      <c r="X978" s="217"/>
      <c r="Y978" s="217"/>
      <c r="Z978" s="217"/>
    </row>
    <row r="979" ht="15.75" customHeight="1" spans="1:26">
      <c r="A979" s="217"/>
      <c r="B979" s="217"/>
      <c r="C979" s="217"/>
      <c r="D979" s="217"/>
      <c r="E979" s="217"/>
      <c r="F979" s="217"/>
      <c r="G979" s="217"/>
      <c r="H979" s="217"/>
      <c r="I979" s="217"/>
      <c r="J979" s="217"/>
      <c r="K979" s="217"/>
      <c r="L979" s="217"/>
      <c r="M979" s="217"/>
      <c r="N979" s="217"/>
      <c r="O979" s="217"/>
      <c r="P979" s="217"/>
      <c r="Q979" s="217"/>
      <c r="R979" s="217"/>
      <c r="S979" s="217"/>
      <c r="T979" s="217"/>
      <c r="U979" s="217"/>
      <c r="V979" s="217"/>
      <c r="W979" s="217"/>
      <c r="X979" s="217"/>
      <c r="Y979" s="217"/>
      <c r="Z979" s="217"/>
    </row>
    <row r="980" ht="15.75" customHeight="1" spans="1:26">
      <c r="A980" s="217"/>
      <c r="B980" s="217"/>
      <c r="C980" s="217"/>
      <c r="D980" s="217"/>
      <c r="E980" s="217"/>
      <c r="F980" s="217"/>
      <c r="G980" s="217"/>
      <c r="H980" s="217"/>
      <c r="I980" s="217"/>
      <c r="J980" s="217"/>
      <c r="K980" s="217"/>
      <c r="L980" s="217"/>
      <c r="M980" s="217"/>
      <c r="N980" s="217"/>
      <c r="O980" s="217"/>
      <c r="P980" s="217"/>
      <c r="Q980" s="217"/>
      <c r="R980" s="217"/>
      <c r="S980" s="217"/>
      <c r="T980" s="217"/>
      <c r="U980" s="217"/>
      <c r="V980" s="217"/>
      <c r="W980" s="217"/>
      <c r="X980" s="217"/>
      <c r="Y980" s="217"/>
      <c r="Z980" s="217"/>
    </row>
    <row r="981" ht="15.75" customHeight="1" spans="1:26">
      <c r="A981" s="217"/>
      <c r="B981" s="217"/>
      <c r="C981" s="217"/>
      <c r="D981" s="217"/>
      <c r="E981" s="217"/>
      <c r="F981" s="217"/>
      <c r="G981" s="217"/>
      <c r="H981" s="217"/>
      <c r="I981" s="217"/>
      <c r="J981" s="217"/>
      <c r="K981" s="217"/>
      <c r="L981" s="217"/>
      <c r="M981" s="217"/>
      <c r="N981" s="217"/>
      <c r="O981" s="217"/>
      <c r="P981" s="217"/>
      <c r="Q981" s="217"/>
      <c r="R981" s="217"/>
      <c r="S981" s="217"/>
      <c r="T981" s="217"/>
      <c r="U981" s="217"/>
      <c r="V981" s="217"/>
      <c r="W981" s="217"/>
      <c r="X981" s="217"/>
      <c r="Y981" s="217"/>
      <c r="Z981" s="217"/>
    </row>
    <row r="982" ht="15.75" customHeight="1" spans="1:26">
      <c r="A982" s="217"/>
      <c r="B982" s="217"/>
      <c r="C982" s="217"/>
      <c r="D982" s="217"/>
      <c r="E982" s="217"/>
      <c r="F982" s="217"/>
      <c r="G982" s="217"/>
      <c r="H982" s="217"/>
      <c r="I982" s="217"/>
      <c r="J982" s="217"/>
      <c r="K982" s="217"/>
      <c r="L982" s="217"/>
      <c r="M982" s="217"/>
      <c r="N982" s="217"/>
      <c r="O982" s="217"/>
      <c r="P982" s="217"/>
      <c r="Q982" s="217"/>
      <c r="R982" s="217"/>
      <c r="S982" s="217"/>
      <c r="T982" s="217"/>
      <c r="U982" s="217"/>
      <c r="V982" s="217"/>
      <c r="W982" s="217"/>
      <c r="X982" s="217"/>
      <c r="Y982" s="217"/>
      <c r="Z982" s="217"/>
    </row>
    <row r="983" ht="15.75" customHeight="1" spans="1:26">
      <c r="A983" s="217"/>
      <c r="B983" s="217"/>
      <c r="C983" s="217"/>
      <c r="D983" s="217"/>
      <c r="E983" s="217"/>
      <c r="F983" s="217"/>
      <c r="G983" s="217"/>
      <c r="H983" s="217"/>
      <c r="I983" s="217"/>
      <c r="J983" s="217"/>
      <c r="K983" s="217"/>
      <c r="L983" s="217"/>
      <c r="M983" s="217"/>
      <c r="N983" s="217"/>
      <c r="O983" s="217"/>
      <c r="P983" s="217"/>
      <c r="Q983" s="217"/>
      <c r="R983" s="217"/>
      <c r="S983" s="217"/>
      <c r="T983" s="217"/>
      <c r="U983" s="217"/>
      <c r="V983" s="217"/>
      <c r="W983" s="217"/>
      <c r="X983" s="217"/>
      <c r="Y983" s="217"/>
      <c r="Z983" s="217"/>
    </row>
    <row r="984" ht="15.75" customHeight="1" spans="1:26">
      <c r="A984" s="217"/>
      <c r="B984" s="217"/>
      <c r="C984" s="217"/>
      <c r="D984" s="217"/>
      <c r="E984" s="217"/>
      <c r="F984" s="217"/>
      <c r="G984" s="217"/>
      <c r="H984" s="217"/>
      <c r="I984" s="217"/>
      <c r="J984" s="217"/>
      <c r="K984" s="217"/>
      <c r="L984" s="217"/>
      <c r="M984" s="217"/>
      <c r="N984" s="217"/>
      <c r="O984" s="217"/>
      <c r="P984" s="217"/>
      <c r="Q984" s="217"/>
      <c r="R984" s="217"/>
      <c r="S984" s="217"/>
      <c r="T984" s="217"/>
      <c r="U984" s="217"/>
      <c r="V984" s="217"/>
      <c r="W984" s="217"/>
      <c r="X984" s="217"/>
      <c r="Y984" s="217"/>
      <c r="Z984" s="217"/>
    </row>
    <row r="985" ht="15.75" customHeight="1" spans="1:26">
      <c r="A985" s="217"/>
      <c r="B985" s="217"/>
      <c r="C985" s="217"/>
      <c r="D985" s="217"/>
      <c r="E985" s="217"/>
      <c r="F985" s="217"/>
      <c r="G985" s="217"/>
      <c r="H985" s="217"/>
      <c r="I985" s="217"/>
      <c r="J985" s="217"/>
      <c r="K985" s="217"/>
      <c r="L985" s="217"/>
      <c r="M985" s="217"/>
      <c r="N985" s="217"/>
      <c r="O985" s="217"/>
      <c r="P985" s="217"/>
      <c r="Q985" s="217"/>
      <c r="R985" s="217"/>
      <c r="S985" s="217"/>
      <c r="T985" s="217"/>
      <c r="U985" s="217"/>
      <c r="V985" s="217"/>
      <c r="W985" s="217"/>
      <c r="X985" s="217"/>
      <c r="Y985" s="217"/>
      <c r="Z985" s="217"/>
    </row>
    <row r="986" ht="15.75" customHeight="1" spans="1:26">
      <c r="A986" s="217"/>
      <c r="B986" s="217"/>
      <c r="C986" s="217"/>
      <c r="D986" s="217"/>
      <c r="E986" s="217"/>
      <c r="F986" s="217"/>
      <c r="G986" s="217"/>
      <c r="H986" s="217"/>
      <c r="I986" s="217"/>
      <c r="J986" s="217"/>
      <c r="K986" s="217"/>
      <c r="L986" s="217"/>
      <c r="M986" s="217"/>
      <c r="N986" s="217"/>
      <c r="O986" s="217"/>
      <c r="P986" s="217"/>
      <c r="Q986" s="217"/>
      <c r="R986" s="217"/>
      <c r="S986" s="217"/>
      <c r="T986" s="217"/>
      <c r="U986" s="217"/>
      <c r="V986" s="217"/>
      <c r="W986" s="217"/>
      <c r="X986" s="217"/>
      <c r="Y986" s="217"/>
      <c r="Z986" s="217"/>
    </row>
    <row r="987" ht="15.75" customHeight="1" spans="1:26">
      <c r="A987" s="217"/>
      <c r="B987" s="217"/>
      <c r="C987" s="217"/>
      <c r="D987" s="217"/>
      <c r="E987" s="217"/>
      <c r="F987" s="217"/>
      <c r="G987" s="217"/>
      <c r="H987" s="217"/>
      <c r="I987" s="217"/>
      <c r="J987" s="217"/>
      <c r="K987" s="217"/>
      <c r="L987" s="217"/>
      <c r="M987" s="217"/>
      <c r="N987" s="217"/>
      <c r="O987" s="217"/>
      <c r="P987" s="217"/>
      <c r="Q987" s="217"/>
      <c r="R987" s="217"/>
      <c r="S987" s="217"/>
      <c r="T987" s="217"/>
      <c r="U987" s="217"/>
      <c r="V987" s="217"/>
      <c r="W987" s="217"/>
      <c r="X987" s="217"/>
      <c r="Y987" s="217"/>
      <c r="Z987" s="217"/>
    </row>
    <row r="988" ht="15.75" customHeight="1" spans="1:26">
      <c r="A988" s="217"/>
      <c r="B988" s="217"/>
      <c r="C988" s="217"/>
      <c r="D988" s="217"/>
      <c r="E988" s="217"/>
      <c r="F988" s="217"/>
      <c r="G988" s="217"/>
      <c r="H988" s="217"/>
      <c r="I988" s="217"/>
      <c r="J988" s="217"/>
      <c r="K988" s="217"/>
      <c r="L988" s="217"/>
      <c r="M988" s="217"/>
      <c r="N988" s="217"/>
      <c r="O988" s="217"/>
      <c r="P988" s="217"/>
      <c r="Q988" s="217"/>
      <c r="R988" s="217"/>
      <c r="S988" s="217"/>
      <c r="T988" s="217"/>
      <c r="U988" s="217"/>
      <c r="V988" s="217"/>
      <c r="W988" s="217"/>
      <c r="X988" s="217"/>
      <c r="Y988" s="217"/>
      <c r="Z988" s="217"/>
    </row>
    <row r="989" ht="15.75" customHeight="1" spans="1:26">
      <c r="A989" s="217"/>
      <c r="B989" s="217"/>
      <c r="C989" s="217"/>
      <c r="D989" s="217"/>
      <c r="E989" s="217"/>
      <c r="F989" s="217"/>
      <c r="G989" s="217"/>
      <c r="H989" s="217"/>
      <c r="I989" s="217"/>
      <c r="J989" s="217"/>
      <c r="K989" s="217"/>
      <c r="L989" s="217"/>
      <c r="M989" s="217"/>
      <c r="N989" s="217"/>
      <c r="O989" s="217"/>
      <c r="P989" s="217"/>
      <c r="Q989" s="217"/>
      <c r="R989" s="217"/>
      <c r="S989" s="217"/>
      <c r="T989" s="217"/>
      <c r="U989" s="217"/>
      <c r="V989" s="217"/>
      <c r="W989" s="217"/>
      <c r="X989" s="217"/>
      <c r="Y989" s="217"/>
      <c r="Z989" s="217"/>
    </row>
    <row r="990" ht="15.75" customHeight="1" spans="1:26">
      <c r="A990" s="217"/>
      <c r="B990" s="217"/>
      <c r="C990" s="217"/>
      <c r="D990" s="217"/>
      <c r="E990" s="217"/>
      <c r="F990" s="217"/>
      <c r="G990" s="217"/>
      <c r="H990" s="217"/>
      <c r="I990" s="217"/>
      <c r="J990" s="217"/>
      <c r="K990" s="217"/>
      <c r="L990" s="217"/>
      <c r="M990" s="217"/>
      <c r="N990" s="217"/>
      <c r="O990" s="217"/>
      <c r="P990" s="217"/>
      <c r="Q990" s="217"/>
      <c r="R990" s="217"/>
      <c r="S990" s="217"/>
      <c r="T990" s="217"/>
      <c r="U990" s="217"/>
      <c r="V990" s="217"/>
      <c r="W990" s="217"/>
      <c r="X990" s="217"/>
      <c r="Y990" s="217"/>
      <c r="Z990" s="217"/>
    </row>
    <row r="991" ht="15.75" customHeight="1" spans="1:26">
      <c r="A991" s="217"/>
      <c r="B991" s="217"/>
      <c r="C991" s="217"/>
      <c r="D991" s="217"/>
      <c r="E991" s="217"/>
      <c r="F991" s="217"/>
      <c r="G991" s="217"/>
      <c r="H991" s="217"/>
      <c r="I991" s="217"/>
      <c r="J991" s="217"/>
      <c r="K991" s="217"/>
      <c r="L991" s="217"/>
      <c r="M991" s="217"/>
      <c r="N991" s="217"/>
      <c r="O991" s="217"/>
      <c r="P991" s="217"/>
      <c r="Q991" s="217"/>
      <c r="R991" s="217"/>
      <c r="S991" s="217"/>
      <c r="T991" s="217"/>
      <c r="U991" s="217"/>
      <c r="V991" s="217"/>
      <c r="W991" s="217"/>
      <c r="X991" s="217"/>
      <c r="Y991" s="217"/>
      <c r="Z991" s="217"/>
    </row>
    <row r="992" ht="15.75" customHeight="1" spans="1:26">
      <c r="A992" s="217"/>
      <c r="B992" s="217"/>
      <c r="C992" s="217"/>
      <c r="D992" s="217"/>
      <c r="E992" s="217"/>
      <c r="F992" s="217"/>
      <c r="G992" s="217"/>
      <c r="H992" s="217"/>
      <c r="I992" s="217"/>
      <c r="J992" s="217"/>
      <c r="K992" s="217"/>
      <c r="L992" s="217"/>
      <c r="M992" s="217"/>
      <c r="N992" s="217"/>
      <c r="O992" s="217"/>
      <c r="P992" s="217"/>
      <c r="Q992" s="217"/>
      <c r="R992" s="217"/>
      <c r="S992" s="217"/>
      <c r="T992" s="217"/>
      <c r="U992" s="217"/>
      <c r="V992" s="217"/>
      <c r="W992" s="217"/>
      <c r="X992" s="217"/>
      <c r="Y992" s="217"/>
      <c r="Z992" s="217"/>
    </row>
    <row r="993" ht="15.75" customHeight="1" spans="1:26">
      <c r="A993" s="217"/>
      <c r="B993" s="217"/>
      <c r="C993" s="217"/>
      <c r="D993" s="217"/>
      <c r="E993" s="217"/>
      <c r="F993" s="217"/>
      <c r="G993" s="217"/>
      <c r="H993" s="217"/>
      <c r="I993" s="217"/>
      <c r="J993" s="217"/>
      <c r="K993" s="217"/>
      <c r="L993" s="217"/>
      <c r="M993" s="217"/>
      <c r="N993" s="217"/>
      <c r="O993" s="217"/>
      <c r="P993" s="217"/>
      <c r="Q993" s="217"/>
      <c r="R993" s="217"/>
      <c r="S993" s="217"/>
      <c r="T993" s="217"/>
      <c r="U993" s="217"/>
      <c r="V993" s="217"/>
      <c r="W993" s="217"/>
      <c r="X993" s="217"/>
      <c r="Y993" s="217"/>
      <c r="Z993" s="217"/>
    </row>
    <row r="994" ht="15.75" customHeight="1" spans="1:26">
      <c r="A994" s="217"/>
      <c r="B994" s="217"/>
      <c r="C994" s="217"/>
      <c r="D994" s="217"/>
      <c r="E994" s="217"/>
      <c r="F994" s="217"/>
      <c r="G994" s="217"/>
      <c r="H994" s="217"/>
      <c r="I994" s="217"/>
      <c r="J994" s="217"/>
      <c r="K994" s="217"/>
      <c r="L994" s="217"/>
      <c r="M994" s="217"/>
      <c r="N994" s="217"/>
      <c r="O994" s="217"/>
      <c r="P994" s="217"/>
      <c r="Q994" s="217"/>
      <c r="R994" s="217"/>
      <c r="S994" s="217"/>
      <c r="T994" s="217"/>
      <c r="U994" s="217"/>
      <c r="V994" s="217"/>
      <c r="W994" s="217"/>
      <c r="X994" s="217"/>
      <c r="Y994" s="217"/>
      <c r="Z994" s="217"/>
    </row>
    <row r="995" ht="15.75" customHeight="1" spans="1:26">
      <c r="A995" s="217"/>
      <c r="B995" s="217"/>
      <c r="C995" s="217"/>
      <c r="D995" s="217"/>
      <c r="E995" s="217"/>
      <c r="F995" s="217"/>
      <c r="G995" s="217"/>
      <c r="H995" s="217"/>
      <c r="I995" s="217"/>
      <c r="J995" s="217"/>
      <c r="K995" s="217"/>
      <c r="L995" s="217"/>
      <c r="M995" s="217"/>
      <c r="N995" s="217"/>
      <c r="O995" s="217"/>
      <c r="P995" s="217"/>
      <c r="Q995" s="217"/>
      <c r="R995" s="217"/>
      <c r="S995" s="217"/>
      <c r="T995" s="217"/>
      <c r="U995" s="217"/>
      <c r="V995" s="217"/>
      <c r="W995" s="217"/>
      <c r="X995" s="217"/>
      <c r="Y995" s="217"/>
      <c r="Z995" s="217"/>
    </row>
    <row r="996" ht="15.75" customHeight="1" spans="1:26">
      <c r="A996" s="217"/>
      <c r="B996" s="217"/>
      <c r="C996" s="217"/>
      <c r="D996" s="217"/>
      <c r="E996" s="217"/>
      <c r="F996" s="217"/>
      <c r="G996" s="217"/>
      <c r="H996" s="217"/>
      <c r="I996" s="217"/>
      <c r="J996" s="217"/>
      <c r="K996" s="217"/>
      <c r="L996" s="217"/>
      <c r="M996" s="217"/>
      <c r="N996" s="217"/>
      <c r="O996" s="217"/>
      <c r="P996" s="217"/>
      <c r="Q996" s="217"/>
      <c r="R996" s="217"/>
      <c r="S996" s="217"/>
      <c r="T996" s="217"/>
      <c r="U996" s="217"/>
      <c r="V996" s="217"/>
      <c r="W996" s="217"/>
      <c r="X996" s="217"/>
      <c r="Y996" s="217"/>
      <c r="Z996" s="217"/>
    </row>
    <row r="997" ht="15.75" customHeight="1" spans="1:26">
      <c r="A997" s="217"/>
      <c r="B997" s="217"/>
      <c r="C997" s="217"/>
      <c r="D997" s="217"/>
      <c r="E997" s="217"/>
      <c r="F997" s="217"/>
      <c r="G997" s="217"/>
      <c r="H997" s="217"/>
      <c r="I997" s="217"/>
      <c r="J997" s="217"/>
      <c r="K997" s="217"/>
      <c r="L997" s="217"/>
      <c r="M997" s="217"/>
      <c r="N997" s="217"/>
      <c r="O997" s="217"/>
      <c r="P997" s="217"/>
      <c r="Q997" s="217"/>
      <c r="R997" s="217"/>
      <c r="S997" s="217"/>
      <c r="T997" s="217"/>
      <c r="U997" s="217"/>
      <c r="V997" s="217"/>
      <c r="W997" s="217"/>
      <c r="X997" s="217"/>
      <c r="Y997" s="217"/>
      <c r="Z997" s="217"/>
    </row>
    <row r="998" ht="15.75" customHeight="1" spans="1:26">
      <c r="A998" s="217"/>
      <c r="B998" s="217"/>
      <c r="C998" s="217"/>
      <c r="D998" s="217"/>
      <c r="E998" s="217"/>
      <c r="F998" s="217"/>
      <c r="G998" s="217"/>
      <c r="H998" s="217"/>
      <c r="I998" s="217"/>
      <c r="J998" s="217"/>
      <c r="K998" s="217"/>
      <c r="L998" s="217"/>
      <c r="M998" s="217"/>
      <c r="N998" s="217"/>
      <c r="O998" s="217"/>
      <c r="P998" s="217"/>
      <c r="Q998" s="217"/>
      <c r="R998" s="217"/>
      <c r="S998" s="217"/>
      <c r="T998" s="217"/>
      <c r="U998" s="217"/>
      <c r="V998" s="217"/>
      <c r="W998" s="217"/>
      <c r="X998" s="217"/>
      <c r="Y998" s="217"/>
      <c r="Z998" s="217"/>
    </row>
  </sheetData>
  <mergeCells count="2">
    <mergeCell ref="A8:A9"/>
    <mergeCell ref="A18:A20"/>
  </mergeCells>
  <pageMargins left="0.7" right="0.7" top="0.75" bottom="0.75" header="0" footer="0"/>
  <pageSetup paperSize="9" scale="44" orientation="portrait"/>
  <headerFooter/>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992"/>
  <sheetViews>
    <sheetView showGridLines="0" workbookViewId="0">
      <selection activeCell="P10" sqref="P10"/>
    </sheetView>
  </sheetViews>
  <sheetFormatPr defaultColWidth="14.4444444444444" defaultRowHeight="15" customHeight="1"/>
  <cols>
    <col min="1" max="1" width="16.1111111111111" style="216" customWidth="1"/>
    <col min="2" max="2" width="5.66666666666667" style="216" customWidth="1"/>
    <col min="3" max="3" width="6.44444444444444" style="216" customWidth="1"/>
    <col min="4" max="4" width="6.88888888888889" style="216" customWidth="1"/>
    <col min="5" max="5" width="5.66666666666667" style="216" customWidth="1"/>
    <col min="6" max="6" width="8.44444444444444" style="216" customWidth="1"/>
    <col min="7" max="7" width="5.66666666666667" style="216" customWidth="1"/>
    <col min="8" max="8" width="10.1111111111111" style="216" customWidth="1"/>
    <col min="9" max="9" width="7.44444444444444" style="216" customWidth="1"/>
    <col min="10" max="10" width="6.66666666666667" style="216" customWidth="1"/>
    <col min="11" max="11" width="5.66666666666667" style="216" customWidth="1"/>
    <col min="12" max="12" width="8.55555555555556" style="216" customWidth="1"/>
    <col min="13" max="13" width="5.66666666666667" style="216" customWidth="1"/>
    <col min="14" max="14" width="8.33333333333333" style="216" customWidth="1"/>
    <col min="15" max="15" width="5.66666666666667" style="216" customWidth="1"/>
    <col min="16" max="16" width="12" style="216" customWidth="1"/>
    <col min="17" max="24" width="12.5555555555556" style="216" customWidth="1"/>
    <col min="25" max="16384" width="14.4444444444444" style="216"/>
  </cols>
  <sheetData>
    <row r="1" ht="12.75" customHeight="1" spans="1:24">
      <c r="A1" s="34" t="s">
        <v>1454</v>
      </c>
      <c r="B1" s="217"/>
      <c r="C1" s="229"/>
      <c r="D1" s="217"/>
      <c r="E1" s="217"/>
      <c r="F1" s="217"/>
      <c r="G1" s="217"/>
      <c r="H1" s="217"/>
      <c r="I1" s="217"/>
      <c r="J1" s="217"/>
      <c r="K1" s="217"/>
      <c r="L1" s="217"/>
      <c r="M1" s="217"/>
      <c r="N1" s="217"/>
      <c r="O1" s="217"/>
      <c r="P1" s="217"/>
      <c r="Q1" s="217"/>
      <c r="R1" s="217"/>
      <c r="S1" s="217"/>
      <c r="T1" s="217"/>
      <c r="U1" s="217"/>
      <c r="V1" s="217"/>
      <c r="W1" s="217"/>
      <c r="X1" s="217"/>
    </row>
    <row r="2" ht="12.75" customHeight="1" spans="1:24">
      <c r="A2" s="230"/>
      <c r="B2" s="217"/>
      <c r="C2" s="230"/>
      <c r="D2" s="217"/>
      <c r="E2" s="217"/>
      <c r="F2" s="217"/>
      <c r="G2" s="217"/>
      <c r="H2" s="217"/>
      <c r="I2" s="217"/>
      <c r="J2" s="217"/>
      <c r="K2" s="217"/>
      <c r="L2" s="217"/>
      <c r="M2" s="217"/>
      <c r="N2" s="217"/>
      <c r="O2" s="217"/>
      <c r="P2" s="217"/>
      <c r="Q2" s="217"/>
      <c r="R2" s="217"/>
      <c r="S2" s="217"/>
      <c r="T2" s="217"/>
      <c r="U2" s="217"/>
      <c r="V2" s="217"/>
      <c r="W2" s="217"/>
      <c r="X2" s="217"/>
    </row>
    <row r="3" ht="12.75" customHeight="1" spans="1:24">
      <c r="A3" s="249"/>
      <c r="B3" s="217"/>
      <c r="C3" s="230"/>
      <c r="D3" s="217"/>
      <c r="E3" s="217"/>
      <c r="F3" s="217"/>
      <c r="G3" s="217" t="s">
        <v>1455</v>
      </c>
      <c r="H3" s="217"/>
      <c r="I3" s="217"/>
      <c r="J3" s="217"/>
      <c r="K3" s="217"/>
      <c r="L3" s="217"/>
      <c r="M3" s="217" t="s">
        <v>1456</v>
      </c>
      <c r="N3" s="217"/>
      <c r="O3" s="217"/>
      <c r="P3" s="217"/>
      <c r="Q3" s="217"/>
      <c r="R3" s="217"/>
      <c r="S3" s="217"/>
      <c r="T3" s="217"/>
      <c r="U3" s="217"/>
      <c r="V3" s="217"/>
      <c r="W3" s="217"/>
      <c r="X3" s="217"/>
    </row>
    <row r="4" ht="12.75" customHeight="1" spans="1:24">
      <c r="A4" s="250" t="s">
        <v>1101</v>
      </c>
      <c r="B4" s="251" t="s">
        <v>1457</v>
      </c>
      <c r="C4" s="251"/>
      <c r="D4" s="251"/>
      <c r="E4" s="251"/>
      <c r="F4" s="251"/>
      <c r="G4" s="251"/>
      <c r="H4" s="251"/>
      <c r="I4" s="251"/>
      <c r="J4" s="251"/>
      <c r="K4" s="251"/>
      <c r="L4" s="251"/>
      <c r="M4" s="251" t="s">
        <v>1458</v>
      </c>
      <c r="N4" s="251"/>
      <c r="O4" s="251"/>
      <c r="P4" s="251"/>
      <c r="Q4" s="217"/>
      <c r="R4" s="217"/>
      <c r="S4" s="217"/>
      <c r="T4" s="217"/>
      <c r="U4" s="217"/>
      <c r="V4" s="217"/>
      <c r="W4" s="217"/>
      <c r="X4" s="217"/>
    </row>
    <row r="5" ht="16.2" spans="1:24">
      <c r="A5" s="250"/>
      <c r="B5" s="252" t="s">
        <v>1459</v>
      </c>
      <c r="C5" s="253"/>
      <c r="D5" s="253"/>
      <c r="E5" s="253"/>
      <c r="F5" s="253"/>
      <c r="G5" s="254" t="s">
        <v>1460</v>
      </c>
      <c r="H5" s="253"/>
      <c r="I5" s="253"/>
      <c r="J5" s="253"/>
      <c r="K5" s="253"/>
      <c r="L5" s="253"/>
      <c r="M5" s="251" t="s">
        <v>1461</v>
      </c>
      <c r="N5" s="251"/>
      <c r="O5" s="251"/>
      <c r="P5" s="251"/>
      <c r="Q5" s="217"/>
      <c r="R5" s="217"/>
      <c r="S5" s="217"/>
      <c r="T5" s="217"/>
      <c r="U5" s="217"/>
      <c r="V5" s="217"/>
      <c r="W5" s="217"/>
      <c r="X5" s="217"/>
    </row>
    <row r="6" ht="25.5" customHeight="1" spans="1:24">
      <c r="A6" s="250"/>
      <c r="B6" s="255" t="s">
        <v>14</v>
      </c>
      <c r="C6" s="255" t="s">
        <v>1426</v>
      </c>
      <c r="D6" s="255" t="s">
        <v>1427</v>
      </c>
      <c r="E6" s="255" t="s">
        <v>1428</v>
      </c>
      <c r="F6" s="255" t="s">
        <v>1429</v>
      </c>
      <c r="G6" s="256" t="s">
        <v>14</v>
      </c>
      <c r="H6" s="256" t="s">
        <v>1462</v>
      </c>
      <c r="I6" s="256" t="s">
        <v>1426</v>
      </c>
      <c r="J6" s="256" t="s">
        <v>1427</v>
      </c>
      <c r="K6" s="256" t="s">
        <v>1428</v>
      </c>
      <c r="L6" s="256" t="s">
        <v>1429</v>
      </c>
      <c r="M6" s="255" t="s">
        <v>14</v>
      </c>
      <c r="N6" s="255" t="s">
        <v>1463</v>
      </c>
      <c r="O6" s="255" t="s">
        <v>1464</v>
      </c>
      <c r="P6" s="255" t="s">
        <v>1465</v>
      </c>
      <c r="Q6" s="217"/>
      <c r="R6" s="217"/>
      <c r="S6" s="217"/>
      <c r="T6" s="217"/>
      <c r="U6" s="217"/>
      <c r="V6" s="217"/>
      <c r="W6" s="217"/>
      <c r="X6" s="217"/>
    </row>
    <row r="7" ht="15.75" customHeight="1" spans="1:24">
      <c r="A7" s="257" t="s">
        <v>1466</v>
      </c>
      <c r="B7" s="258">
        <v>23</v>
      </c>
      <c r="C7" s="259">
        <v>2</v>
      </c>
      <c r="D7" s="259">
        <v>4</v>
      </c>
      <c r="E7" s="259">
        <v>12</v>
      </c>
      <c r="F7" s="259">
        <v>5</v>
      </c>
      <c r="G7" s="260">
        <v>64</v>
      </c>
      <c r="H7" s="260">
        <v>2</v>
      </c>
      <c r="I7" s="260">
        <v>33</v>
      </c>
      <c r="J7" s="260">
        <v>4</v>
      </c>
      <c r="K7" s="260">
        <v>15</v>
      </c>
      <c r="L7" s="260">
        <v>10</v>
      </c>
      <c r="M7" s="269">
        <f>SUM(N7:P7)</f>
        <v>194</v>
      </c>
      <c r="N7" s="259">
        <v>62</v>
      </c>
      <c r="O7" s="259">
        <v>11</v>
      </c>
      <c r="P7" s="270">
        <v>121</v>
      </c>
      <c r="Q7" s="217"/>
      <c r="R7" s="217"/>
      <c r="S7" s="217"/>
      <c r="T7" s="217"/>
      <c r="U7" s="217"/>
      <c r="V7" s="217"/>
      <c r="W7" s="217"/>
      <c r="X7" s="217"/>
    </row>
    <row r="8" ht="15.75" customHeight="1" spans="1:24">
      <c r="A8" s="257" t="s">
        <v>1467</v>
      </c>
      <c r="B8" s="258">
        <v>71</v>
      </c>
      <c r="C8" s="259">
        <v>8</v>
      </c>
      <c r="D8" s="259">
        <v>10</v>
      </c>
      <c r="E8" s="259">
        <v>35</v>
      </c>
      <c r="F8" s="259">
        <v>18</v>
      </c>
      <c r="G8" s="258">
        <v>122</v>
      </c>
      <c r="H8" s="260">
        <v>7</v>
      </c>
      <c r="I8" s="260">
        <v>42</v>
      </c>
      <c r="J8" s="260">
        <v>12</v>
      </c>
      <c r="K8" s="260">
        <v>29</v>
      </c>
      <c r="L8" s="260">
        <v>32</v>
      </c>
      <c r="M8" s="269">
        <f>SUM(N8:P8)</f>
        <v>73</v>
      </c>
      <c r="N8" s="259">
        <v>19</v>
      </c>
      <c r="O8" s="259">
        <v>12</v>
      </c>
      <c r="P8" s="270">
        <v>42</v>
      </c>
      <c r="Q8" s="217"/>
      <c r="R8" s="217"/>
      <c r="S8" s="217"/>
      <c r="T8" s="217"/>
      <c r="U8" s="217"/>
      <c r="V8" s="217"/>
      <c r="W8" s="217"/>
      <c r="X8" s="217"/>
    </row>
    <row r="9" ht="15.75" customHeight="1" spans="1:24">
      <c r="A9" s="257" t="s">
        <v>1468</v>
      </c>
      <c r="B9" s="258">
        <v>116</v>
      </c>
      <c r="C9" s="259">
        <v>9</v>
      </c>
      <c r="D9" s="259">
        <v>9</v>
      </c>
      <c r="E9" s="259">
        <v>61</v>
      </c>
      <c r="F9" s="259">
        <v>37</v>
      </c>
      <c r="G9" s="258">
        <v>203</v>
      </c>
      <c r="H9" s="260">
        <v>14</v>
      </c>
      <c r="I9" s="260">
        <v>45</v>
      </c>
      <c r="J9" s="260">
        <v>16</v>
      </c>
      <c r="K9" s="260">
        <v>78</v>
      </c>
      <c r="L9" s="260">
        <v>50</v>
      </c>
      <c r="M9" s="269">
        <f>SUM(N9:P9)</f>
        <v>391</v>
      </c>
      <c r="N9" s="259">
        <v>220</v>
      </c>
      <c r="O9" s="259">
        <v>16</v>
      </c>
      <c r="P9" s="270">
        <v>155</v>
      </c>
      <c r="Q9" s="217"/>
      <c r="R9" s="217"/>
      <c r="S9" s="217"/>
      <c r="T9" s="217"/>
      <c r="U9" s="217"/>
      <c r="V9" s="217"/>
      <c r="W9" s="217"/>
      <c r="X9" s="217"/>
    </row>
    <row r="10" ht="15.75" customHeight="1" spans="1:24">
      <c r="A10" s="261" t="s">
        <v>14</v>
      </c>
      <c r="B10" s="262">
        <f t="shared" ref="B10:F10" si="0">SUM(B7:B9)</f>
        <v>210</v>
      </c>
      <c r="C10" s="262">
        <f t="shared" si="0"/>
        <v>19</v>
      </c>
      <c r="D10" s="262">
        <f t="shared" si="0"/>
        <v>23</v>
      </c>
      <c r="E10" s="262">
        <f t="shared" si="0"/>
        <v>108</v>
      </c>
      <c r="F10" s="262">
        <f t="shared" si="0"/>
        <v>60</v>
      </c>
      <c r="G10" s="262">
        <f>SUM(H10:L10)</f>
        <v>389</v>
      </c>
      <c r="H10" s="263">
        <f t="shared" ref="H10:P10" si="1">SUM(H7:H9)</f>
        <v>23</v>
      </c>
      <c r="I10" s="263">
        <f t="shared" si="1"/>
        <v>120</v>
      </c>
      <c r="J10" s="263">
        <f t="shared" si="1"/>
        <v>32</v>
      </c>
      <c r="K10" s="263">
        <f t="shared" si="1"/>
        <v>122</v>
      </c>
      <c r="L10" s="263">
        <f t="shared" si="1"/>
        <v>92</v>
      </c>
      <c r="M10" s="263">
        <f t="shared" si="1"/>
        <v>658</v>
      </c>
      <c r="N10" s="263">
        <f t="shared" si="1"/>
        <v>301</v>
      </c>
      <c r="O10" s="263">
        <f t="shared" si="1"/>
        <v>39</v>
      </c>
      <c r="P10" s="263">
        <f t="shared" si="1"/>
        <v>318</v>
      </c>
      <c r="Q10" s="217"/>
      <c r="R10" s="217"/>
      <c r="S10" s="217"/>
      <c r="T10" s="217"/>
      <c r="U10" s="217"/>
      <c r="V10" s="217"/>
      <c r="W10" s="217"/>
      <c r="X10" s="217"/>
    </row>
    <row r="11" customHeight="1" spans="1:24">
      <c r="A11" s="264"/>
      <c r="B11" s="265"/>
      <c r="C11" s="266"/>
      <c r="D11" s="266"/>
      <c r="E11" s="266"/>
      <c r="F11" s="266"/>
      <c r="G11" s="217"/>
      <c r="H11" s="217"/>
      <c r="I11" s="217"/>
      <c r="J11" s="217"/>
      <c r="K11" s="217"/>
      <c r="L11" s="217"/>
      <c r="M11" s="217"/>
      <c r="N11" s="217"/>
      <c r="O11" s="217"/>
      <c r="P11" s="217"/>
      <c r="Q11" s="217"/>
      <c r="R11" s="217"/>
      <c r="S11" s="217"/>
      <c r="T11" s="217"/>
      <c r="U11" s="217"/>
      <c r="V11" s="217"/>
      <c r="W11" s="217"/>
      <c r="X11" s="217"/>
    </row>
    <row r="12" ht="12.75" customHeight="1" spans="1:24">
      <c r="A12" s="240"/>
      <c r="B12" s="241"/>
      <c r="C12" s="241"/>
      <c r="D12" s="241"/>
      <c r="E12" s="241"/>
      <c r="F12" s="241"/>
      <c r="G12" s="241"/>
      <c r="H12" s="241"/>
      <c r="I12" s="241"/>
      <c r="J12" s="241"/>
      <c r="K12" s="241"/>
      <c r="L12" s="241"/>
      <c r="M12" s="217"/>
      <c r="N12" s="217"/>
      <c r="O12" s="217"/>
      <c r="P12" s="217"/>
      <c r="Q12" s="217"/>
      <c r="R12" s="217"/>
      <c r="S12" s="217"/>
      <c r="T12" s="217"/>
      <c r="U12" s="217"/>
      <c r="V12" s="217"/>
      <c r="W12" s="217"/>
      <c r="X12" s="217"/>
    </row>
    <row r="13" ht="46.5" customHeight="1" spans="1:24">
      <c r="A13" s="242" t="s">
        <v>1469</v>
      </c>
      <c r="M13" s="217"/>
      <c r="N13" s="217"/>
      <c r="O13" s="217"/>
      <c r="P13" s="217"/>
      <c r="Q13" s="217"/>
      <c r="R13" s="217"/>
      <c r="S13" s="217"/>
      <c r="T13" s="217"/>
      <c r="U13" s="217"/>
      <c r="V13" s="217"/>
      <c r="W13" s="217"/>
      <c r="X13" s="217"/>
    </row>
    <row r="14" ht="16.2" spans="1:24">
      <c r="A14" s="267" t="s">
        <v>1470</v>
      </c>
      <c r="M14" s="217"/>
      <c r="N14" s="217"/>
      <c r="O14" s="217"/>
      <c r="P14" s="217"/>
      <c r="Q14" s="217"/>
      <c r="R14" s="217"/>
      <c r="S14" s="217"/>
      <c r="T14" s="217"/>
      <c r="U14" s="217"/>
      <c r="V14" s="217"/>
      <c r="W14" s="217"/>
      <c r="X14" s="217"/>
    </row>
    <row r="15" ht="13.8" spans="1:24">
      <c r="A15" s="268" t="s">
        <v>1471</v>
      </c>
      <c r="M15" s="217"/>
      <c r="N15" s="217"/>
      <c r="O15" s="217"/>
      <c r="P15" s="217"/>
      <c r="Q15" s="217"/>
      <c r="R15" s="217"/>
      <c r="S15" s="217"/>
      <c r="T15" s="217"/>
      <c r="U15" s="217"/>
      <c r="V15" s="217"/>
      <c r="W15" s="217"/>
      <c r="X15" s="217"/>
    </row>
    <row r="16" ht="13.8" spans="1:24">
      <c r="A16" s="268" t="s">
        <v>1472</v>
      </c>
      <c r="M16" s="217"/>
      <c r="N16" s="217"/>
      <c r="O16" s="217"/>
      <c r="P16" s="217"/>
      <c r="Q16" s="217"/>
      <c r="R16" s="217"/>
      <c r="S16" s="217"/>
      <c r="T16" s="217"/>
      <c r="U16" s="217"/>
      <c r="V16" s="217"/>
      <c r="W16" s="217"/>
      <c r="X16" s="217"/>
    </row>
    <row r="17" ht="13.8" spans="1:24">
      <c r="A17" s="268" t="s">
        <v>1473</v>
      </c>
      <c r="M17" s="217"/>
      <c r="N17" s="217"/>
      <c r="O17" s="217"/>
      <c r="P17" s="217"/>
      <c r="Q17" s="217"/>
      <c r="R17" s="217"/>
      <c r="S17" s="217"/>
      <c r="T17" s="217"/>
      <c r="U17" s="217"/>
      <c r="V17" s="217"/>
      <c r="W17" s="217"/>
      <c r="X17" s="217"/>
    </row>
    <row r="18" ht="13.8" spans="1:24">
      <c r="A18" s="217" t="s">
        <v>1438</v>
      </c>
      <c r="B18" s="217"/>
      <c r="C18" s="217"/>
      <c r="D18" s="217"/>
      <c r="E18" s="217"/>
      <c r="F18" s="217"/>
      <c r="G18" s="217"/>
      <c r="H18" s="217"/>
      <c r="I18" s="217"/>
      <c r="J18" s="217"/>
      <c r="K18" s="217"/>
      <c r="L18" s="217"/>
      <c r="M18" s="217"/>
      <c r="N18" s="217"/>
      <c r="O18" s="217"/>
      <c r="P18" s="217"/>
      <c r="Q18" s="217"/>
      <c r="R18" s="217"/>
      <c r="S18" s="217"/>
      <c r="T18" s="217"/>
      <c r="U18" s="217"/>
      <c r="V18" s="217"/>
      <c r="W18" s="217"/>
      <c r="X18" s="217"/>
    </row>
    <row r="19" ht="12.75" customHeight="1" spans="1:24">
      <c r="A19" s="217"/>
      <c r="B19" s="217"/>
      <c r="C19" s="217"/>
      <c r="D19" s="217"/>
      <c r="E19" s="217"/>
      <c r="F19" s="217"/>
      <c r="G19" s="217"/>
      <c r="H19" s="217"/>
      <c r="I19" s="217"/>
      <c r="J19" s="217"/>
      <c r="K19" s="217"/>
      <c r="L19" s="217"/>
      <c r="M19" s="217"/>
      <c r="N19" s="217"/>
      <c r="O19" s="217"/>
      <c r="P19" s="217"/>
      <c r="Q19" s="217"/>
      <c r="R19" s="217"/>
      <c r="S19" s="217"/>
      <c r="T19" s="217"/>
      <c r="U19" s="217"/>
      <c r="V19" s="217"/>
      <c r="W19" s="217"/>
      <c r="X19" s="217"/>
    </row>
    <row r="20" ht="12.75" customHeight="1" spans="1:24">
      <c r="A20" s="217"/>
      <c r="B20" s="217"/>
      <c r="C20" s="217"/>
      <c r="D20" s="217"/>
      <c r="E20" s="217"/>
      <c r="F20" s="217"/>
      <c r="G20" s="217"/>
      <c r="H20" s="217"/>
      <c r="I20" s="217"/>
      <c r="J20" s="217"/>
      <c r="K20" s="217"/>
      <c r="L20" s="217"/>
      <c r="M20" s="217"/>
      <c r="N20" s="217"/>
      <c r="O20" s="217"/>
      <c r="P20" s="217"/>
      <c r="Q20" s="217"/>
      <c r="R20" s="217"/>
      <c r="S20" s="217"/>
      <c r="T20" s="217"/>
      <c r="U20" s="217"/>
      <c r="V20" s="217"/>
      <c r="W20" s="217"/>
      <c r="X20" s="217"/>
    </row>
    <row r="21" ht="12.75" customHeight="1" spans="1:24">
      <c r="A21" s="217"/>
      <c r="B21" s="217"/>
      <c r="C21" s="217"/>
      <c r="D21" s="217"/>
      <c r="E21" s="217"/>
      <c r="F21" s="217"/>
      <c r="G21" s="217"/>
      <c r="H21" s="217"/>
      <c r="I21" s="217"/>
      <c r="J21" s="217"/>
      <c r="K21" s="217"/>
      <c r="L21" s="217"/>
      <c r="M21" s="217"/>
      <c r="N21" s="217"/>
      <c r="O21" s="217"/>
      <c r="P21" s="217"/>
      <c r="Q21" s="217"/>
      <c r="R21" s="217"/>
      <c r="S21" s="217"/>
      <c r="T21" s="217"/>
      <c r="U21" s="217"/>
      <c r="V21" s="217"/>
      <c r="W21" s="217"/>
      <c r="X21" s="217"/>
    </row>
    <row r="22" ht="12.75" customHeight="1" spans="1:24">
      <c r="A22" s="217"/>
      <c r="B22" s="217"/>
      <c r="C22" s="217"/>
      <c r="D22" s="217"/>
      <c r="E22" s="217"/>
      <c r="F22" s="217"/>
      <c r="G22" s="217"/>
      <c r="H22" s="217"/>
      <c r="I22" s="217"/>
      <c r="J22" s="217"/>
      <c r="K22" s="217"/>
      <c r="L22" s="217"/>
      <c r="M22" s="217"/>
      <c r="N22" s="217"/>
      <c r="O22" s="217"/>
      <c r="P22" s="217"/>
      <c r="Q22" s="217"/>
      <c r="R22" s="217"/>
      <c r="S22" s="217"/>
      <c r="T22" s="217"/>
      <c r="U22" s="217"/>
      <c r="V22" s="217"/>
      <c r="W22" s="217"/>
      <c r="X22" s="217"/>
    </row>
    <row r="23" ht="12.75" customHeight="1" spans="1:24">
      <c r="A23" s="217"/>
      <c r="B23" s="217"/>
      <c r="C23" s="217"/>
      <c r="D23" s="217"/>
      <c r="E23" s="217"/>
      <c r="F23" s="217"/>
      <c r="G23" s="217"/>
      <c r="H23" s="217"/>
      <c r="I23" s="217"/>
      <c r="J23" s="217"/>
      <c r="K23" s="217"/>
      <c r="L23" s="217"/>
      <c r="M23" s="217"/>
      <c r="N23" s="217"/>
      <c r="O23" s="217"/>
      <c r="P23" s="217"/>
      <c r="Q23" s="217"/>
      <c r="R23" s="217"/>
      <c r="S23" s="217"/>
      <c r="T23" s="217"/>
      <c r="U23" s="217"/>
      <c r="V23" s="217"/>
      <c r="W23" s="217"/>
      <c r="X23" s="217"/>
    </row>
    <row r="24" ht="12.75" customHeight="1" spans="1:24">
      <c r="A24" s="217"/>
      <c r="B24" s="217"/>
      <c r="C24" s="217"/>
      <c r="D24" s="217"/>
      <c r="E24" s="217"/>
      <c r="F24" s="217"/>
      <c r="G24" s="217"/>
      <c r="H24" s="217"/>
      <c r="I24" s="217"/>
      <c r="J24" s="217"/>
      <c r="K24" s="217"/>
      <c r="L24" s="217"/>
      <c r="M24" s="217"/>
      <c r="N24" s="217"/>
      <c r="O24" s="217"/>
      <c r="P24" s="217"/>
      <c r="Q24" s="217"/>
      <c r="R24" s="217"/>
      <c r="S24" s="217"/>
      <c r="T24" s="217"/>
      <c r="U24" s="217"/>
      <c r="V24" s="217"/>
      <c r="W24" s="217"/>
      <c r="X24" s="217"/>
    </row>
    <row r="25" ht="12.75" customHeight="1" spans="1:24">
      <c r="A25" s="217"/>
      <c r="B25" s="217"/>
      <c r="C25" s="217"/>
      <c r="D25" s="217"/>
      <c r="E25" s="217"/>
      <c r="F25" s="217"/>
      <c r="G25" s="217"/>
      <c r="H25" s="217"/>
      <c r="I25" s="217"/>
      <c r="J25" s="217"/>
      <c r="K25" s="217"/>
      <c r="L25" s="217"/>
      <c r="M25" s="217"/>
      <c r="N25" s="217"/>
      <c r="O25" s="217"/>
      <c r="P25" s="217"/>
      <c r="Q25" s="217"/>
      <c r="R25" s="217"/>
      <c r="S25" s="217"/>
      <c r="T25" s="217"/>
      <c r="U25" s="217"/>
      <c r="V25" s="217"/>
      <c r="W25" s="217"/>
      <c r="X25" s="217"/>
    </row>
    <row r="26" ht="12.75" customHeight="1" spans="1:24">
      <c r="A26" s="217"/>
      <c r="B26" s="217"/>
      <c r="C26" s="217"/>
      <c r="D26" s="217"/>
      <c r="E26" s="217"/>
      <c r="F26" s="217"/>
      <c r="G26" s="217"/>
      <c r="H26" s="217"/>
      <c r="I26" s="217"/>
      <c r="J26" s="217"/>
      <c r="K26" s="217"/>
      <c r="L26" s="217"/>
      <c r="M26" s="217"/>
      <c r="N26" s="217"/>
      <c r="O26" s="217"/>
      <c r="P26" s="217"/>
      <c r="Q26" s="217"/>
      <c r="R26" s="217"/>
      <c r="S26" s="217"/>
      <c r="T26" s="217"/>
      <c r="U26" s="217"/>
      <c r="V26" s="217"/>
      <c r="W26" s="217"/>
      <c r="X26" s="217"/>
    </row>
    <row r="27" ht="12.75" customHeight="1" spans="1:24">
      <c r="A27" s="217"/>
      <c r="B27" s="217"/>
      <c r="C27" s="217"/>
      <c r="D27" s="217"/>
      <c r="E27" s="217"/>
      <c r="F27" s="217"/>
      <c r="G27" s="217"/>
      <c r="H27" s="217"/>
      <c r="I27" s="217"/>
      <c r="J27" s="217"/>
      <c r="K27" s="217"/>
      <c r="L27" s="217"/>
      <c r="M27" s="217"/>
      <c r="N27" s="217"/>
      <c r="O27" s="217"/>
      <c r="P27" s="217"/>
      <c r="Q27" s="217"/>
      <c r="R27" s="217"/>
      <c r="S27" s="217"/>
      <c r="T27" s="217"/>
      <c r="U27" s="217"/>
      <c r="V27" s="217"/>
      <c r="W27" s="217"/>
      <c r="X27" s="217"/>
    </row>
    <row r="28" ht="12.75" customHeight="1" spans="1:24">
      <c r="A28" s="217"/>
      <c r="B28" s="217"/>
      <c r="C28" s="217"/>
      <c r="D28" s="217"/>
      <c r="E28" s="217"/>
      <c r="F28" s="217"/>
      <c r="G28" s="217"/>
      <c r="H28" s="217"/>
      <c r="I28" s="217"/>
      <c r="J28" s="217"/>
      <c r="K28" s="217"/>
      <c r="L28" s="217"/>
      <c r="M28" s="217"/>
      <c r="N28" s="217"/>
      <c r="O28" s="217"/>
      <c r="P28" s="217"/>
      <c r="Q28" s="217"/>
      <c r="R28" s="217"/>
      <c r="S28" s="217"/>
      <c r="T28" s="217"/>
      <c r="U28" s="217"/>
      <c r="V28" s="217"/>
      <c r="W28" s="217"/>
      <c r="X28" s="217"/>
    </row>
    <row r="29" ht="12.75" customHeight="1" spans="1:24">
      <c r="A29" s="217"/>
      <c r="B29" s="217"/>
      <c r="C29" s="217"/>
      <c r="D29" s="217"/>
      <c r="E29" s="217"/>
      <c r="F29" s="217"/>
      <c r="G29" s="217"/>
      <c r="H29" s="217"/>
      <c r="I29" s="217"/>
      <c r="J29" s="217"/>
      <c r="K29" s="217"/>
      <c r="L29" s="217"/>
      <c r="M29" s="217"/>
      <c r="N29" s="217"/>
      <c r="O29" s="217"/>
      <c r="P29" s="217"/>
      <c r="Q29" s="217"/>
      <c r="R29" s="217"/>
      <c r="S29" s="217"/>
      <c r="T29" s="217"/>
      <c r="U29" s="217"/>
      <c r="V29" s="217"/>
      <c r="W29" s="217"/>
      <c r="X29" s="217"/>
    </row>
    <row r="30" ht="12.75" customHeight="1" spans="1:24">
      <c r="A30" s="217"/>
      <c r="B30" s="217"/>
      <c r="C30" s="217"/>
      <c r="D30" s="217"/>
      <c r="E30" s="217"/>
      <c r="F30" s="217"/>
      <c r="G30" s="217"/>
      <c r="H30" s="217"/>
      <c r="I30" s="217"/>
      <c r="J30" s="217"/>
      <c r="K30" s="217"/>
      <c r="L30" s="217"/>
      <c r="M30" s="217"/>
      <c r="N30" s="217"/>
      <c r="O30" s="217"/>
      <c r="P30" s="217"/>
      <c r="Q30" s="217"/>
      <c r="R30" s="217"/>
      <c r="S30" s="217"/>
      <c r="T30" s="217"/>
      <c r="U30" s="217"/>
      <c r="V30" s="217"/>
      <c r="W30" s="217"/>
      <c r="X30" s="217"/>
    </row>
    <row r="31" ht="12.75" customHeight="1" spans="1:24">
      <c r="A31" s="217"/>
      <c r="B31" s="217"/>
      <c r="C31" s="217"/>
      <c r="D31" s="217"/>
      <c r="E31" s="217"/>
      <c r="F31" s="217"/>
      <c r="G31" s="217"/>
      <c r="H31" s="217"/>
      <c r="I31" s="217"/>
      <c r="J31" s="217"/>
      <c r="K31" s="217"/>
      <c r="L31" s="217"/>
      <c r="M31" s="217"/>
      <c r="N31" s="217"/>
      <c r="O31" s="217"/>
      <c r="P31" s="217"/>
      <c r="Q31" s="217"/>
      <c r="R31" s="217"/>
      <c r="S31" s="217"/>
      <c r="T31" s="217"/>
      <c r="U31" s="217"/>
      <c r="V31" s="217"/>
      <c r="W31" s="217"/>
      <c r="X31" s="217"/>
    </row>
    <row r="32" ht="12.75" customHeight="1" spans="1:24">
      <c r="A32" s="217"/>
      <c r="B32" s="217"/>
      <c r="C32" s="217"/>
      <c r="D32" s="217"/>
      <c r="E32" s="217"/>
      <c r="F32" s="217"/>
      <c r="G32" s="217"/>
      <c r="H32" s="217"/>
      <c r="I32" s="217"/>
      <c r="J32" s="217"/>
      <c r="K32" s="217"/>
      <c r="L32" s="217"/>
      <c r="M32" s="217"/>
      <c r="N32" s="217"/>
      <c r="O32" s="217"/>
      <c r="P32" s="217"/>
      <c r="Q32" s="217"/>
      <c r="R32" s="217"/>
      <c r="S32" s="217"/>
      <c r="T32" s="217"/>
      <c r="U32" s="217"/>
      <c r="V32" s="217"/>
      <c r="W32" s="217"/>
      <c r="X32" s="217"/>
    </row>
    <row r="33" ht="12.75" customHeight="1" spans="1:24">
      <c r="A33" s="217"/>
      <c r="B33" s="217"/>
      <c r="C33" s="217"/>
      <c r="D33" s="217"/>
      <c r="E33" s="217"/>
      <c r="F33" s="217"/>
      <c r="G33" s="217"/>
      <c r="H33" s="217"/>
      <c r="I33" s="217"/>
      <c r="J33" s="217"/>
      <c r="K33" s="217"/>
      <c r="L33" s="217"/>
      <c r="M33" s="217"/>
      <c r="N33" s="217"/>
      <c r="O33" s="217"/>
      <c r="P33" s="217"/>
      <c r="Q33" s="217"/>
      <c r="R33" s="217"/>
      <c r="S33" s="217"/>
      <c r="T33" s="217"/>
      <c r="U33" s="217"/>
      <c r="V33" s="217"/>
      <c r="W33" s="217"/>
      <c r="X33" s="217"/>
    </row>
    <row r="34" ht="12.75" customHeight="1" spans="1:24">
      <c r="A34" s="217"/>
      <c r="B34" s="217"/>
      <c r="C34" s="217"/>
      <c r="D34" s="217"/>
      <c r="E34" s="217"/>
      <c r="F34" s="217"/>
      <c r="G34" s="217"/>
      <c r="H34" s="217"/>
      <c r="I34" s="217"/>
      <c r="J34" s="217"/>
      <c r="K34" s="217"/>
      <c r="L34" s="217"/>
      <c r="M34" s="217"/>
      <c r="N34" s="217"/>
      <c r="O34" s="217"/>
      <c r="P34" s="217"/>
      <c r="Q34" s="217"/>
      <c r="R34" s="217"/>
      <c r="S34" s="217"/>
      <c r="T34" s="217"/>
      <c r="U34" s="217"/>
      <c r="V34" s="217"/>
      <c r="W34" s="217"/>
      <c r="X34" s="217"/>
    </row>
    <row r="35" ht="12.75" customHeight="1" spans="1:24">
      <c r="A35" s="217"/>
      <c r="B35" s="217"/>
      <c r="C35" s="217"/>
      <c r="D35" s="217"/>
      <c r="E35" s="217"/>
      <c r="F35" s="217"/>
      <c r="G35" s="217"/>
      <c r="H35" s="217"/>
      <c r="I35" s="217"/>
      <c r="J35" s="217"/>
      <c r="K35" s="217"/>
      <c r="L35" s="217"/>
      <c r="M35" s="217"/>
      <c r="N35" s="217"/>
      <c r="O35" s="217"/>
      <c r="P35" s="217"/>
      <c r="Q35" s="217"/>
      <c r="R35" s="217"/>
      <c r="S35" s="217"/>
      <c r="T35" s="217"/>
      <c r="U35" s="217"/>
      <c r="V35" s="217"/>
      <c r="W35" s="217"/>
      <c r="X35" s="217"/>
    </row>
    <row r="36" ht="12.75" customHeight="1" spans="1:24">
      <c r="A36" s="217"/>
      <c r="B36" s="217"/>
      <c r="C36" s="217"/>
      <c r="D36" s="217"/>
      <c r="E36" s="217"/>
      <c r="F36" s="217"/>
      <c r="G36" s="217"/>
      <c r="H36" s="217"/>
      <c r="I36" s="217"/>
      <c r="J36" s="217"/>
      <c r="K36" s="217"/>
      <c r="L36" s="217"/>
      <c r="M36" s="217"/>
      <c r="N36" s="217"/>
      <c r="O36" s="217"/>
      <c r="P36" s="217"/>
      <c r="Q36" s="217"/>
      <c r="R36" s="217"/>
      <c r="S36" s="217"/>
      <c r="T36" s="217"/>
      <c r="U36" s="217"/>
      <c r="V36" s="217"/>
      <c r="W36" s="217"/>
      <c r="X36" s="217"/>
    </row>
    <row r="37" ht="12.75" customHeight="1" spans="1:24">
      <c r="A37" s="217"/>
      <c r="B37" s="217"/>
      <c r="C37" s="217"/>
      <c r="D37" s="217"/>
      <c r="E37" s="217"/>
      <c r="F37" s="217"/>
      <c r="G37" s="217"/>
      <c r="H37" s="217"/>
      <c r="I37" s="217"/>
      <c r="J37" s="217"/>
      <c r="K37" s="217"/>
      <c r="L37" s="217"/>
      <c r="M37" s="217"/>
      <c r="N37" s="217"/>
      <c r="O37" s="217"/>
      <c r="P37" s="217"/>
      <c r="Q37" s="217"/>
      <c r="R37" s="217"/>
      <c r="S37" s="217"/>
      <c r="T37" s="217"/>
      <c r="U37" s="217"/>
      <c r="V37" s="217"/>
      <c r="W37" s="217"/>
      <c r="X37" s="217"/>
    </row>
    <row r="38" ht="12.75" customHeight="1" spans="1:24">
      <c r="A38" s="217"/>
      <c r="B38" s="217"/>
      <c r="C38" s="217"/>
      <c r="D38" s="217"/>
      <c r="E38" s="217"/>
      <c r="F38" s="217"/>
      <c r="G38" s="217"/>
      <c r="H38" s="217"/>
      <c r="I38" s="217"/>
      <c r="J38" s="217"/>
      <c r="K38" s="217"/>
      <c r="L38" s="217"/>
      <c r="M38" s="217"/>
      <c r="N38" s="217"/>
      <c r="O38" s="217"/>
      <c r="P38" s="217"/>
      <c r="Q38" s="217"/>
      <c r="R38" s="217"/>
      <c r="S38" s="217"/>
      <c r="T38" s="217"/>
      <c r="U38" s="217"/>
      <c r="V38" s="217"/>
      <c r="W38" s="217"/>
      <c r="X38" s="217"/>
    </row>
    <row r="39" ht="12.75" customHeight="1" spans="1:24">
      <c r="A39" s="217"/>
      <c r="B39" s="217"/>
      <c r="C39" s="217"/>
      <c r="D39" s="217"/>
      <c r="E39" s="217"/>
      <c r="F39" s="217"/>
      <c r="G39" s="217"/>
      <c r="H39" s="217"/>
      <c r="I39" s="217"/>
      <c r="J39" s="217"/>
      <c r="K39" s="217"/>
      <c r="L39" s="217"/>
      <c r="M39" s="217"/>
      <c r="N39" s="217"/>
      <c r="O39" s="217"/>
      <c r="P39" s="217"/>
      <c r="Q39" s="217"/>
      <c r="R39" s="217"/>
      <c r="S39" s="217"/>
      <c r="T39" s="217"/>
      <c r="U39" s="217"/>
      <c r="V39" s="217"/>
      <c r="W39" s="217"/>
      <c r="X39" s="217"/>
    </row>
    <row r="40" ht="12.75" customHeight="1" spans="1:24">
      <c r="A40" s="217"/>
      <c r="B40" s="217"/>
      <c r="C40" s="217"/>
      <c r="D40" s="217"/>
      <c r="E40" s="217"/>
      <c r="F40" s="217"/>
      <c r="G40" s="217"/>
      <c r="H40" s="217"/>
      <c r="I40" s="217"/>
      <c r="J40" s="217"/>
      <c r="K40" s="217"/>
      <c r="L40" s="217"/>
      <c r="M40" s="217"/>
      <c r="N40" s="217"/>
      <c r="O40" s="217"/>
      <c r="P40" s="217"/>
      <c r="Q40" s="217"/>
      <c r="R40" s="217"/>
      <c r="S40" s="217"/>
      <c r="T40" s="217"/>
      <c r="U40" s="217"/>
      <c r="V40" s="217"/>
      <c r="W40" s="217"/>
      <c r="X40" s="217"/>
    </row>
    <row r="41" ht="12.75" customHeight="1" spans="1:24">
      <c r="A41" s="217"/>
      <c r="B41" s="217"/>
      <c r="C41" s="217"/>
      <c r="D41" s="217"/>
      <c r="E41" s="217"/>
      <c r="F41" s="217"/>
      <c r="G41" s="217"/>
      <c r="H41" s="217"/>
      <c r="I41" s="217"/>
      <c r="J41" s="217"/>
      <c r="K41" s="217"/>
      <c r="L41" s="217"/>
      <c r="M41" s="217"/>
      <c r="N41" s="217"/>
      <c r="O41" s="217"/>
      <c r="P41" s="217"/>
      <c r="Q41" s="217"/>
      <c r="R41" s="217"/>
      <c r="S41" s="217"/>
      <c r="T41" s="217"/>
      <c r="U41" s="217"/>
      <c r="V41" s="217"/>
      <c r="W41" s="217"/>
      <c r="X41" s="217"/>
    </row>
    <row r="42" ht="12.75" customHeight="1" spans="1:24">
      <c r="A42" s="217"/>
      <c r="B42" s="217"/>
      <c r="C42" s="217"/>
      <c r="D42" s="217"/>
      <c r="E42" s="217"/>
      <c r="F42" s="217"/>
      <c r="G42" s="217"/>
      <c r="H42" s="217"/>
      <c r="I42" s="217"/>
      <c r="J42" s="217"/>
      <c r="K42" s="217"/>
      <c r="L42" s="217"/>
      <c r="M42" s="217"/>
      <c r="N42" s="217"/>
      <c r="O42" s="217"/>
      <c r="P42" s="217"/>
      <c r="Q42" s="217"/>
      <c r="R42" s="217"/>
      <c r="S42" s="217"/>
      <c r="T42" s="217"/>
      <c r="U42" s="217"/>
      <c r="V42" s="217"/>
      <c r="W42" s="217"/>
      <c r="X42" s="217"/>
    </row>
    <row r="43" ht="12.75" customHeight="1" spans="1:24">
      <c r="A43" s="217"/>
      <c r="B43" s="217"/>
      <c r="C43" s="217"/>
      <c r="D43" s="217"/>
      <c r="E43" s="217"/>
      <c r="F43" s="217"/>
      <c r="G43" s="217"/>
      <c r="H43" s="217"/>
      <c r="I43" s="217"/>
      <c r="J43" s="217"/>
      <c r="K43" s="217"/>
      <c r="L43" s="217"/>
      <c r="M43" s="217"/>
      <c r="N43" s="217"/>
      <c r="O43" s="217"/>
      <c r="P43" s="217"/>
      <c r="Q43" s="217"/>
      <c r="R43" s="217"/>
      <c r="S43" s="217"/>
      <c r="T43" s="217"/>
      <c r="U43" s="217"/>
      <c r="V43" s="217"/>
      <c r="W43" s="217"/>
      <c r="X43" s="217"/>
    </row>
    <row r="44" ht="12.75" customHeight="1" spans="1:24">
      <c r="A44" s="217"/>
      <c r="B44" s="217"/>
      <c r="C44" s="217"/>
      <c r="D44" s="217"/>
      <c r="E44" s="217"/>
      <c r="F44" s="217"/>
      <c r="G44" s="217"/>
      <c r="H44" s="217"/>
      <c r="I44" s="217"/>
      <c r="J44" s="217"/>
      <c r="K44" s="217"/>
      <c r="L44" s="217"/>
      <c r="M44" s="217"/>
      <c r="N44" s="217"/>
      <c r="O44" s="217"/>
      <c r="P44" s="217"/>
      <c r="Q44" s="217"/>
      <c r="R44" s="217"/>
      <c r="S44" s="217"/>
      <c r="T44" s="217"/>
      <c r="U44" s="217"/>
      <c r="V44" s="217"/>
      <c r="W44" s="217"/>
      <c r="X44" s="217"/>
    </row>
    <row r="45" ht="12.75" customHeight="1" spans="1:24">
      <c r="A45" s="217"/>
      <c r="B45" s="217"/>
      <c r="C45" s="217"/>
      <c r="D45" s="217"/>
      <c r="E45" s="217"/>
      <c r="F45" s="217"/>
      <c r="G45" s="217"/>
      <c r="H45" s="217"/>
      <c r="I45" s="217"/>
      <c r="J45" s="217"/>
      <c r="K45" s="217"/>
      <c r="L45" s="217"/>
      <c r="M45" s="217"/>
      <c r="N45" s="217"/>
      <c r="O45" s="217"/>
      <c r="P45" s="217"/>
      <c r="Q45" s="217"/>
      <c r="R45" s="217"/>
      <c r="S45" s="217"/>
      <c r="T45" s="217"/>
      <c r="U45" s="217"/>
      <c r="V45" s="217"/>
      <c r="W45" s="217"/>
      <c r="X45" s="217"/>
    </row>
    <row r="46" ht="12.75" customHeight="1" spans="1:24">
      <c r="A46" s="217"/>
      <c r="B46" s="217"/>
      <c r="C46" s="217"/>
      <c r="D46" s="217"/>
      <c r="E46" s="217"/>
      <c r="F46" s="217"/>
      <c r="G46" s="217"/>
      <c r="H46" s="217"/>
      <c r="I46" s="217"/>
      <c r="J46" s="217"/>
      <c r="K46" s="217"/>
      <c r="L46" s="217"/>
      <c r="M46" s="217"/>
      <c r="N46" s="217"/>
      <c r="O46" s="217"/>
      <c r="P46" s="217"/>
      <c r="Q46" s="217"/>
      <c r="R46" s="217"/>
      <c r="S46" s="217"/>
      <c r="T46" s="217"/>
      <c r="U46" s="217"/>
      <c r="V46" s="217"/>
      <c r="W46" s="217"/>
      <c r="X46" s="217"/>
    </row>
    <row r="47" ht="12.75" customHeight="1" spans="1:24">
      <c r="A47" s="217"/>
      <c r="B47" s="217"/>
      <c r="C47" s="217"/>
      <c r="D47" s="217"/>
      <c r="E47" s="217"/>
      <c r="F47" s="217"/>
      <c r="G47" s="217"/>
      <c r="H47" s="217"/>
      <c r="I47" s="217"/>
      <c r="J47" s="217"/>
      <c r="K47" s="217"/>
      <c r="L47" s="217"/>
      <c r="M47" s="217"/>
      <c r="N47" s="217"/>
      <c r="O47" s="217"/>
      <c r="P47" s="217"/>
      <c r="Q47" s="217"/>
      <c r="R47" s="217"/>
      <c r="S47" s="217"/>
      <c r="T47" s="217"/>
      <c r="U47" s="217"/>
      <c r="V47" s="217"/>
      <c r="W47" s="217"/>
      <c r="X47" s="217"/>
    </row>
    <row r="48" ht="12.75" customHeight="1" spans="1:24">
      <c r="A48" s="217"/>
      <c r="B48" s="217"/>
      <c r="C48" s="217"/>
      <c r="D48" s="217"/>
      <c r="E48" s="217"/>
      <c r="F48" s="217"/>
      <c r="G48" s="217"/>
      <c r="H48" s="217"/>
      <c r="I48" s="217"/>
      <c r="J48" s="217"/>
      <c r="K48" s="217"/>
      <c r="L48" s="217"/>
      <c r="M48" s="217"/>
      <c r="N48" s="217"/>
      <c r="O48" s="217"/>
      <c r="P48" s="217"/>
      <c r="Q48" s="217"/>
      <c r="R48" s="217"/>
      <c r="S48" s="217"/>
      <c r="T48" s="217"/>
      <c r="U48" s="217"/>
      <c r="V48" s="217"/>
      <c r="W48" s="217"/>
      <c r="X48" s="217"/>
    </row>
    <row r="49" ht="12.75" customHeight="1" spans="1:24">
      <c r="A49" s="217"/>
      <c r="B49" s="217"/>
      <c r="C49" s="217"/>
      <c r="D49" s="217"/>
      <c r="E49" s="217"/>
      <c r="F49" s="217"/>
      <c r="G49" s="217"/>
      <c r="H49" s="217"/>
      <c r="I49" s="217"/>
      <c r="J49" s="217"/>
      <c r="K49" s="217"/>
      <c r="L49" s="217"/>
      <c r="M49" s="217"/>
      <c r="N49" s="217"/>
      <c r="O49" s="217"/>
      <c r="P49" s="217"/>
      <c r="Q49" s="217"/>
      <c r="R49" s="217"/>
      <c r="S49" s="217"/>
      <c r="T49" s="217"/>
      <c r="U49" s="217"/>
      <c r="V49" s="217"/>
      <c r="W49" s="217"/>
      <c r="X49" s="217"/>
    </row>
    <row r="50" ht="12.75" customHeight="1" spans="1:24">
      <c r="A50" s="217"/>
      <c r="B50" s="217"/>
      <c r="C50" s="217"/>
      <c r="D50" s="217"/>
      <c r="E50" s="217"/>
      <c r="F50" s="217"/>
      <c r="G50" s="217"/>
      <c r="H50" s="217"/>
      <c r="I50" s="217"/>
      <c r="J50" s="217"/>
      <c r="K50" s="217"/>
      <c r="L50" s="217"/>
      <c r="M50" s="217"/>
      <c r="N50" s="217"/>
      <c r="O50" s="217"/>
      <c r="P50" s="217"/>
      <c r="Q50" s="217"/>
      <c r="R50" s="217"/>
      <c r="S50" s="217"/>
      <c r="T50" s="217"/>
      <c r="U50" s="217"/>
      <c r="V50" s="217"/>
      <c r="W50" s="217"/>
      <c r="X50" s="217"/>
    </row>
    <row r="51" ht="12.75" customHeight="1" spans="1:24">
      <c r="A51" s="217"/>
      <c r="B51" s="217"/>
      <c r="C51" s="217"/>
      <c r="D51" s="217"/>
      <c r="E51" s="217"/>
      <c r="F51" s="217"/>
      <c r="G51" s="217"/>
      <c r="H51" s="217"/>
      <c r="I51" s="217"/>
      <c r="J51" s="217"/>
      <c r="K51" s="217"/>
      <c r="L51" s="217"/>
      <c r="M51" s="217"/>
      <c r="N51" s="217"/>
      <c r="O51" s="217"/>
      <c r="P51" s="217"/>
      <c r="Q51" s="217"/>
      <c r="R51" s="217"/>
      <c r="S51" s="217"/>
      <c r="T51" s="217"/>
      <c r="U51" s="217"/>
      <c r="V51" s="217"/>
      <c r="W51" s="217"/>
      <c r="X51" s="217"/>
    </row>
    <row r="52" ht="12.75" customHeight="1" spans="1:24">
      <c r="A52" s="217"/>
      <c r="B52" s="217"/>
      <c r="C52" s="217"/>
      <c r="D52" s="217"/>
      <c r="E52" s="217"/>
      <c r="F52" s="217"/>
      <c r="G52" s="217"/>
      <c r="H52" s="217"/>
      <c r="I52" s="217"/>
      <c r="J52" s="217"/>
      <c r="K52" s="217"/>
      <c r="L52" s="217"/>
      <c r="M52" s="217"/>
      <c r="N52" s="217"/>
      <c r="O52" s="217"/>
      <c r="P52" s="217"/>
      <c r="Q52" s="217"/>
      <c r="R52" s="217"/>
      <c r="S52" s="217"/>
      <c r="T52" s="217"/>
      <c r="U52" s="217"/>
      <c r="V52" s="217"/>
      <c r="W52" s="217"/>
      <c r="X52" s="217"/>
    </row>
    <row r="53" ht="12.75" customHeight="1" spans="1:24">
      <c r="A53" s="217"/>
      <c r="B53" s="217"/>
      <c r="C53" s="217"/>
      <c r="D53" s="217"/>
      <c r="E53" s="217"/>
      <c r="F53" s="217"/>
      <c r="G53" s="217"/>
      <c r="H53" s="217"/>
      <c r="I53" s="217"/>
      <c r="J53" s="217"/>
      <c r="K53" s="217"/>
      <c r="L53" s="217"/>
      <c r="M53" s="217"/>
      <c r="N53" s="217"/>
      <c r="O53" s="217"/>
      <c r="P53" s="217"/>
      <c r="Q53" s="217"/>
      <c r="R53" s="217"/>
      <c r="S53" s="217"/>
      <c r="T53" s="217"/>
      <c r="U53" s="217"/>
      <c r="V53" s="217"/>
      <c r="W53" s="217"/>
      <c r="X53" s="217"/>
    </row>
    <row r="54" ht="12.75" customHeight="1" spans="1:24">
      <c r="A54" s="217"/>
      <c r="B54" s="217"/>
      <c r="C54" s="217"/>
      <c r="D54" s="217"/>
      <c r="E54" s="217"/>
      <c r="F54" s="217"/>
      <c r="G54" s="217"/>
      <c r="H54" s="217"/>
      <c r="I54" s="217"/>
      <c r="J54" s="217"/>
      <c r="K54" s="217"/>
      <c r="L54" s="217"/>
      <c r="M54" s="217"/>
      <c r="N54" s="217"/>
      <c r="O54" s="217"/>
      <c r="P54" s="217"/>
      <c r="Q54" s="217"/>
      <c r="R54" s="217"/>
      <c r="S54" s="217"/>
      <c r="T54" s="217"/>
      <c r="U54" s="217"/>
      <c r="V54" s="217"/>
      <c r="W54" s="217"/>
      <c r="X54" s="217"/>
    </row>
    <row r="55" ht="12.75" customHeight="1" spans="1:24">
      <c r="A55" s="217"/>
      <c r="B55" s="217"/>
      <c r="C55" s="217"/>
      <c r="D55" s="217"/>
      <c r="E55" s="217"/>
      <c r="F55" s="217"/>
      <c r="G55" s="217"/>
      <c r="H55" s="217"/>
      <c r="I55" s="217"/>
      <c r="J55" s="217"/>
      <c r="K55" s="217"/>
      <c r="L55" s="217"/>
      <c r="M55" s="217"/>
      <c r="N55" s="217"/>
      <c r="O55" s="217"/>
      <c r="P55" s="217"/>
      <c r="Q55" s="217"/>
      <c r="R55" s="217"/>
      <c r="S55" s="217"/>
      <c r="T55" s="217"/>
      <c r="U55" s="217"/>
      <c r="V55" s="217"/>
      <c r="W55" s="217"/>
      <c r="X55" s="217"/>
    </row>
    <row r="56" ht="12.75" customHeight="1" spans="1:24">
      <c r="A56" s="217"/>
      <c r="B56" s="217"/>
      <c r="C56" s="217"/>
      <c r="D56" s="217"/>
      <c r="E56" s="217"/>
      <c r="F56" s="217"/>
      <c r="G56" s="217"/>
      <c r="H56" s="217"/>
      <c r="I56" s="217"/>
      <c r="J56" s="217"/>
      <c r="K56" s="217"/>
      <c r="L56" s="217"/>
      <c r="M56" s="217"/>
      <c r="N56" s="217"/>
      <c r="O56" s="217"/>
      <c r="P56" s="217"/>
      <c r="Q56" s="217"/>
      <c r="R56" s="217"/>
      <c r="S56" s="217"/>
      <c r="T56" s="217"/>
      <c r="U56" s="217"/>
      <c r="V56" s="217"/>
      <c r="W56" s="217"/>
      <c r="X56" s="217"/>
    </row>
    <row r="57" ht="12.75" customHeight="1" spans="1:24">
      <c r="A57" s="217"/>
      <c r="B57" s="217"/>
      <c r="C57" s="217"/>
      <c r="D57" s="217"/>
      <c r="E57" s="217"/>
      <c r="F57" s="217"/>
      <c r="G57" s="217"/>
      <c r="H57" s="217"/>
      <c r="I57" s="217"/>
      <c r="J57" s="217"/>
      <c r="K57" s="217"/>
      <c r="L57" s="217"/>
      <c r="M57" s="217"/>
      <c r="N57" s="217"/>
      <c r="O57" s="217"/>
      <c r="P57" s="217"/>
      <c r="Q57" s="217"/>
      <c r="R57" s="217"/>
      <c r="S57" s="217"/>
      <c r="T57" s="217"/>
      <c r="U57" s="217"/>
      <c r="V57" s="217"/>
      <c r="W57" s="217"/>
      <c r="X57" s="217"/>
    </row>
    <row r="58" ht="12.75" customHeight="1" spans="1:24">
      <c r="A58" s="217"/>
      <c r="B58" s="217"/>
      <c r="C58" s="217"/>
      <c r="D58" s="217"/>
      <c r="E58" s="217"/>
      <c r="F58" s="217"/>
      <c r="G58" s="217"/>
      <c r="H58" s="217"/>
      <c r="I58" s="217"/>
      <c r="J58" s="217"/>
      <c r="K58" s="217"/>
      <c r="L58" s="217"/>
      <c r="M58" s="217"/>
      <c r="N58" s="217"/>
      <c r="O58" s="217"/>
      <c r="P58" s="217"/>
      <c r="Q58" s="217"/>
      <c r="R58" s="217"/>
      <c r="S58" s="217"/>
      <c r="T58" s="217"/>
      <c r="U58" s="217"/>
      <c r="V58" s="217"/>
      <c r="W58" s="217"/>
      <c r="X58" s="217"/>
    </row>
    <row r="59" ht="12.75" customHeight="1" spans="1:24">
      <c r="A59" s="217"/>
      <c r="B59" s="217"/>
      <c r="C59" s="217"/>
      <c r="D59" s="217"/>
      <c r="E59" s="217"/>
      <c r="F59" s="217"/>
      <c r="G59" s="217"/>
      <c r="H59" s="217"/>
      <c r="I59" s="217"/>
      <c r="J59" s="217"/>
      <c r="K59" s="217"/>
      <c r="L59" s="217"/>
      <c r="M59" s="217"/>
      <c r="N59" s="217"/>
      <c r="O59" s="217"/>
      <c r="P59" s="217"/>
      <c r="Q59" s="217"/>
      <c r="R59" s="217"/>
      <c r="S59" s="217"/>
      <c r="T59" s="217"/>
      <c r="U59" s="217"/>
      <c r="V59" s="217"/>
      <c r="W59" s="217"/>
      <c r="X59" s="217"/>
    </row>
    <row r="60" ht="12.75" customHeight="1" spans="1:24">
      <c r="A60" s="217"/>
      <c r="B60" s="217"/>
      <c r="C60" s="217"/>
      <c r="D60" s="217"/>
      <c r="E60" s="217"/>
      <c r="F60" s="217"/>
      <c r="G60" s="217"/>
      <c r="H60" s="217"/>
      <c r="I60" s="217"/>
      <c r="J60" s="217"/>
      <c r="K60" s="217"/>
      <c r="L60" s="217"/>
      <c r="M60" s="217"/>
      <c r="N60" s="217"/>
      <c r="O60" s="217"/>
      <c r="P60" s="217"/>
      <c r="Q60" s="217"/>
      <c r="R60" s="217"/>
      <c r="S60" s="217"/>
      <c r="T60" s="217"/>
      <c r="U60" s="217"/>
      <c r="V60" s="217"/>
      <c r="W60" s="217"/>
      <c r="X60" s="217"/>
    </row>
    <row r="61" ht="12.75" customHeight="1" spans="1:24">
      <c r="A61" s="217"/>
      <c r="B61" s="217"/>
      <c r="C61" s="217"/>
      <c r="D61" s="217"/>
      <c r="E61" s="217"/>
      <c r="F61" s="217"/>
      <c r="G61" s="217"/>
      <c r="H61" s="217"/>
      <c r="I61" s="217"/>
      <c r="J61" s="217"/>
      <c r="K61" s="217"/>
      <c r="L61" s="217"/>
      <c r="M61" s="217"/>
      <c r="N61" s="217"/>
      <c r="O61" s="217"/>
      <c r="P61" s="217"/>
      <c r="Q61" s="217"/>
      <c r="R61" s="217"/>
      <c r="S61" s="217"/>
      <c r="T61" s="217"/>
      <c r="U61" s="217"/>
      <c r="V61" s="217"/>
      <c r="W61" s="217"/>
      <c r="X61" s="217"/>
    </row>
    <row r="62" ht="12.75" customHeight="1" spans="1:24">
      <c r="A62" s="217"/>
      <c r="B62" s="217"/>
      <c r="C62" s="217"/>
      <c r="D62" s="217"/>
      <c r="E62" s="217"/>
      <c r="F62" s="217"/>
      <c r="G62" s="217"/>
      <c r="H62" s="217"/>
      <c r="I62" s="217"/>
      <c r="J62" s="217"/>
      <c r="K62" s="217"/>
      <c r="L62" s="217"/>
      <c r="M62" s="217"/>
      <c r="N62" s="217"/>
      <c r="O62" s="217"/>
      <c r="P62" s="217"/>
      <c r="Q62" s="217"/>
      <c r="R62" s="217"/>
      <c r="S62" s="217"/>
      <c r="T62" s="217"/>
      <c r="U62" s="217"/>
      <c r="V62" s="217"/>
      <c r="W62" s="217"/>
      <c r="X62" s="217"/>
    </row>
    <row r="63" ht="12.75" customHeight="1" spans="1:24">
      <c r="A63" s="217"/>
      <c r="B63" s="217"/>
      <c r="C63" s="217"/>
      <c r="D63" s="217"/>
      <c r="E63" s="217"/>
      <c r="F63" s="217"/>
      <c r="G63" s="217"/>
      <c r="H63" s="217"/>
      <c r="I63" s="217"/>
      <c r="J63" s="217"/>
      <c r="K63" s="217"/>
      <c r="L63" s="217"/>
      <c r="M63" s="217"/>
      <c r="N63" s="217"/>
      <c r="O63" s="217"/>
      <c r="P63" s="217"/>
      <c r="Q63" s="217"/>
      <c r="R63" s="217"/>
      <c r="S63" s="217"/>
      <c r="T63" s="217"/>
      <c r="U63" s="217"/>
      <c r="V63" s="217"/>
      <c r="W63" s="217"/>
      <c r="X63" s="217"/>
    </row>
    <row r="64" ht="12.75" customHeight="1" spans="1:24">
      <c r="A64" s="217"/>
      <c r="B64" s="217"/>
      <c r="C64" s="217"/>
      <c r="D64" s="217"/>
      <c r="E64" s="217"/>
      <c r="F64" s="217"/>
      <c r="G64" s="217"/>
      <c r="H64" s="217"/>
      <c r="I64" s="217"/>
      <c r="J64" s="217"/>
      <c r="K64" s="217"/>
      <c r="L64" s="217"/>
      <c r="M64" s="217"/>
      <c r="N64" s="217"/>
      <c r="O64" s="217"/>
      <c r="P64" s="217"/>
      <c r="Q64" s="217"/>
      <c r="R64" s="217"/>
      <c r="S64" s="217"/>
      <c r="T64" s="217"/>
      <c r="U64" s="217"/>
      <c r="V64" s="217"/>
      <c r="W64" s="217"/>
      <c r="X64" s="217"/>
    </row>
    <row r="65" ht="12.75" customHeight="1" spans="1:24">
      <c r="A65" s="217"/>
      <c r="B65" s="217"/>
      <c r="C65" s="217"/>
      <c r="D65" s="217"/>
      <c r="E65" s="217"/>
      <c r="F65" s="217"/>
      <c r="G65" s="217"/>
      <c r="H65" s="217"/>
      <c r="I65" s="217"/>
      <c r="J65" s="217"/>
      <c r="K65" s="217"/>
      <c r="L65" s="217"/>
      <c r="M65" s="217"/>
      <c r="N65" s="217"/>
      <c r="O65" s="217"/>
      <c r="P65" s="217"/>
      <c r="Q65" s="217"/>
      <c r="R65" s="217"/>
      <c r="S65" s="217"/>
      <c r="T65" s="217"/>
      <c r="U65" s="217"/>
      <c r="V65" s="217"/>
      <c r="W65" s="217"/>
      <c r="X65" s="217"/>
    </row>
    <row r="66" ht="12.75" customHeight="1" spans="1:24">
      <c r="A66" s="217"/>
      <c r="B66" s="217"/>
      <c r="C66" s="217"/>
      <c r="D66" s="217"/>
      <c r="E66" s="217"/>
      <c r="F66" s="217"/>
      <c r="G66" s="217"/>
      <c r="H66" s="217"/>
      <c r="I66" s="217"/>
      <c r="J66" s="217"/>
      <c r="K66" s="217"/>
      <c r="L66" s="217"/>
      <c r="M66" s="217"/>
      <c r="N66" s="217"/>
      <c r="O66" s="217"/>
      <c r="P66" s="217"/>
      <c r="Q66" s="217"/>
      <c r="R66" s="217"/>
      <c r="S66" s="217"/>
      <c r="T66" s="217"/>
      <c r="U66" s="217"/>
      <c r="V66" s="217"/>
      <c r="W66" s="217"/>
      <c r="X66" s="217"/>
    </row>
    <row r="67" ht="12.75" customHeight="1" spans="1:24">
      <c r="A67" s="217"/>
      <c r="B67" s="217"/>
      <c r="C67" s="217"/>
      <c r="D67" s="217"/>
      <c r="E67" s="217"/>
      <c r="F67" s="217"/>
      <c r="G67" s="217"/>
      <c r="H67" s="217"/>
      <c r="I67" s="217"/>
      <c r="J67" s="217"/>
      <c r="K67" s="217"/>
      <c r="L67" s="217"/>
      <c r="M67" s="217"/>
      <c r="N67" s="217"/>
      <c r="O67" s="217"/>
      <c r="P67" s="217"/>
      <c r="Q67" s="217"/>
      <c r="R67" s="217"/>
      <c r="S67" s="217"/>
      <c r="T67" s="217"/>
      <c r="U67" s="217"/>
      <c r="V67" s="217"/>
      <c r="W67" s="217"/>
      <c r="X67" s="217"/>
    </row>
    <row r="68" ht="12.75" customHeight="1" spans="1:24">
      <c r="A68" s="217"/>
      <c r="B68" s="217"/>
      <c r="C68" s="217"/>
      <c r="D68" s="217"/>
      <c r="E68" s="217"/>
      <c r="F68" s="217"/>
      <c r="G68" s="217"/>
      <c r="H68" s="217"/>
      <c r="I68" s="217"/>
      <c r="J68" s="217"/>
      <c r="K68" s="217"/>
      <c r="L68" s="217"/>
      <c r="M68" s="217"/>
      <c r="N68" s="217"/>
      <c r="O68" s="217"/>
      <c r="P68" s="217"/>
      <c r="Q68" s="217"/>
      <c r="R68" s="217"/>
      <c r="S68" s="217"/>
      <c r="T68" s="217"/>
      <c r="U68" s="217"/>
      <c r="V68" s="217"/>
      <c r="W68" s="217"/>
      <c r="X68" s="217"/>
    </row>
    <row r="69" ht="12.75" customHeight="1" spans="1:24">
      <c r="A69" s="217"/>
      <c r="B69" s="217"/>
      <c r="C69" s="217"/>
      <c r="D69" s="217"/>
      <c r="E69" s="217"/>
      <c r="F69" s="217"/>
      <c r="G69" s="217"/>
      <c r="H69" s="217"/>
      <c r="I69" s="217"/>
      <c r="J69" s="217"/>
      <c r="K69" s="217"/>
      <c r="L69" s="217"/>
      <c r="M69" s="217"/>
      <c r="N69" s="217"/>
      <c r="O69" s="217"/>
      <c r="P69" s="217"/>
      <c r="Q69" s="217"/>
      <c r="R69" s="217"/>
      <c r="S69" s="217"/>
      <c r="T69" s="217"/>
      <c r="U69" s="217"/>
      <c r="V69" s="217"/>
      <c r="W69" s="217"/>
      <c r="X69" s="217"/>
    </row>
    <row r="70" ht="12.75" customHeight="1" spans="1:24">
      <c r="A70" s="217"/>
      <c r="B70" s="217"/>
      <c r="C70" s="217"/>
      <c r="D70" s="217"/>
      <c r="E70" s="217"/>
      <c r="F70" s="217"/>
      <c r="G70" s="217"/>
      <c r="H70" s="217"/>
      <c r="I70" s="217"/>
      <c r="J70" s="217"/>
      <c r="K70" s="217"/>
      <c r="L70" s="217"/>
      <c r="M70" s="217"/>
      <c r="N70" s="217"/>
      <c r="O70" s="217"/>
      <c r="P70" s="217"/>
      <c r="Q70" s="217"/>
      <c r="R70" s="217"/>
      <c r="S70" s="217"/>
      <c r="T70" s="217"/>
      <c r="U70" s="217"/>
      <c r="V70" s="217"/>
      <c r="W70" s="217"/>
      <c r="X70" s="217"/>
    </row>
    <row r="71" ht="12.75" customHeight="1" spans="1:24">
      <c r="A71" s="217"/>
      <c r="B71" s="217"/>
      <c r="C71" s="217"/>
      <c r="D71" s="217"/>
      <c r="E71" s="217"/>
      <c r="F71" s="217"/>
      <c r="G71" s="217"/>
      <c r="H71" s="217"/>
      <c r="I71" s="217"/>
      <c r="J71" s="217"/>
      <c r="K71" s="217"/>
      <c r="L71" s="217"/>
      <c r="M71" s="217"/>
      <c r="N71" s="217"/>
      <c r="O71" s="217"/>
      <c r="P71" s="217"/>
      <c r="Q71" s="217"/>
      <c r="R71" s="217"/>
      <c r="S71" s="217"/>
      <c r="T71" s="217"/>
      <c r="U71" s="217"/>
      <c r="V71" s="217"/>
      <c r="W71" s="217"/>
      <c r="X71" s="217"/>
    </row>
    <row r="72" ht="12.75" customHeight="1" spans="1:24">
      <c r="A72" s="217"/>
      <c r="B72" s="217"/>
      <c r="C72" s="217"/>
      <c r="D72" s="217"/>
      <c r="E72" s="217"/>
      <c r="F72" s="217"/>
      <c r="G72" s="217"/>
      <c r="H72" s="217"/>
      <c r="I72" s="217"/>
      <c r="J72" s="217"/>
      <c r="K72" s="217"/>
      <c r="L72" s="217"/>
      <c r="M72" s="217"/>
      <c r="N72" s="217"/>
      <c r="O72" s="217"/>
      <c r="P72" s="217"/>
      <c r="Q72" s="217"/>
      <c r="R72" s="217"/>
      <c r="S72" s="217"/>
      <c r="T72" s="217"/>
      <c r="U72" s="217"/>
      <c r="V72" s="217"/>
      <c r="W72" s="217"/>
      <c r="X72" s="217"/>
    </row>
    <row r="73" ht="12.75" customHeight="1" spans="1:24">
      <c r="A73" s="217"/>
      <c r="B73" s="217"/>
      <c r="C73" s="217"/>
      <c r="D73" s="217"/>
      <c r="E73" s="217"/>
      <c r="F73" s="217"/>
      <c r="G73" s="217"/>
      <c r="H73" s="217"/>
      <c r="I73" s="217"/>
      <c r="J73" s="217"/>
      <c r="K73" s="217"/>
      <c r="L73" s="217"/>
      <c r="M73" s="217"/>
      <c r="N73" s="217"/>
      <c r="O73" s="217"/>
      <c r="P73" s="217"/>
      <c r="Q73" s="217"/>
      <c r="R73" s="217"/>
      <c r="S73" s="217"/>
      <c r="T73" s="217"/>
      <c r="U73" s="217"/>
      <c r="V73" s="217"/>
      <c r="W73" s="217"/>
      <c r="X73" s="217"/>
    </row>
    <row r="74" ht="12.75" customHeight="1" spans="1:24">
      <c r="A74" s="217"/>
      <c r="B74" s="217"/>
      <c r="C74" s="217"/>
      <c r="D74" s="217"/>
      <c r="E74" s="217"/>
      <c r="F74" s="217"/>
      <c r="G74" s="217"/>
      <c r="H74" s="217"/>
      <c r="I74" s="217"/>
      <c r="J74" s="217"/>
      <c r="K74" s="217"/>
      <c r="L74" s="217"/>
      <c r="M74" s="217"/>
      <c r="N74" s="217"/>
      <c r="O74" s="217"/>
      <c r="P74" s="217"/>
      <c r="Q74" s="217"/>
      <c r="R74" s="217"/>
      <c r="S74" s="217"/>
      <c r="T74" s="217"/>
      <c r="U74" s="217"/>
      <c r="V74" s="217"/>
      <c r="W74" s="217"/>
      <c r="X74" s="217"/>
    </row>
    <row r="75" ht="12.75" customHeight="1" spans="1:24">
      <c r="A75" s="217"/>
      <c r="B75" s="217"/>
      <c r="C75" s="217"/>
      <c r="D75" s="217"/>
      <c r="E75" s="217"/>
      <c r="F75" s="217"/>
      <c r="G75" s="217"/>
      <c r="H75" s="217"/>
      <c r="I75" s="217"/>
      <c r="J75" s="217"/>
      <c r="K75" s="217"/>
      <c r="L75" s="217"/>
      <c r="M75" s="217"/>
      <c r="N75" s="217"/>
      <c r="O75" s="217"/>
      <c r="P75" s="217"/>
      <c r="Q75" s="217"/>
      <c r="R75" s="217"/>
      <c r="S75" s="217"/>
      <c r="T75" s="217"/>
      <c r="U75" s="217"/>
      <c r="V75" s="217"/>
      <c r="W75" s="217"/>
      <c r="X75" s="217"/>
    </row>
    <row r="76" ht="12.75" customHeight="1" spans="1:24">
      <c r="A76" s="217"/>
      <c r="B76" s="217"/>
      <c r="C76" s="217"/>
      <c r="D76" s="217"/>
      <c r="E76" s="217"/>
      <c r="F76" s="217"/>
      <c r="G76" s="217"/>
      <c r="H76" s="217"/>
      <c r="I76" s="217"/>
      <c r="J76" s="217"/>
      <c r="K76" s="217"/>
      <c r="L76" s="217"/>
      <c r="M76" s="217"/>
      <c r="N76" s="217"/>
      <c r="O76" s="217"/>
      <c r="P76" s="217"/>
      <c r="Q76" s="217"/>
      <c r="R76" s="217"/>
      <c r="S76" s="217"/>
      <c r="T76" s="217"/>
      <c r="U76" s="217"/>
      <c r="V76" s="217"/>
      <c r="W76" s="217"/>
      <c r="X76" s="217"/>
    </row>
    <row r="77" ht="12.75" customHeight="1" spans="1:24">
      <c r="A77" s="217"/>
      <c r="B77" s="217"/>
      <c r="C77" s="217"/>
      <c r="D77" s="217"/>
      <c r="E77" s="217"/>
      <c r="F77" s="217"/>
      <c r="G77" s="217"/>
      <c r="H77" s="217"/>
      <c r="I77" s="217"/>
      <c r="J77" s="217"/>
      <c r="K77" s="217"/>
      <c r="L77" s="217"/>
      <c r="M77" s="217"/>
      <c r="N77" s="217"/>
      <c r="O77" s="217"/>
      <c r="P77" s="217"/>
      <c r="Q77" s="217"/>
      <c r="R77" s="217"/>
      <c r="S77" s="217"/>
      <c r="T77" s="217"/>
      <c r="U77" s="217"/>
      <c r="V77" s="217"/>
      <c r="W77" s="217"/>
      <c r="X77" s="217"/>
    </row>
    <row r="78" ht="12.75" customHeight="1" spans="1:24">
      <c r="A78" s="217"/>
      <c r="B78" s="217"/>
      <c r="C78" s="217"/>
      <c r="D78" s="217"/>
      <c r="E78" s="217"/>
      <c r="F78" s="217"/>
      <c r="G78" s="217"/>
      <c r="H78" s="217"/>
      <c r="I78" s="217"/>
      <c r="J78" s="217"/>
      <c r="K78" s="217"/>
      <c r="L78" s="217"/>
      <c r="M78" s="217"/>
      <c r="N78" s="217"/>
      <c r="O78" s="217"/>
      <c r="P78" s="217"/>
      <c r="Q78" s="217"/>
      <c r="R78" s="217"/>
      <c r="S78" s="217"/>
      <c r="T78" s="217"/>
      <c r="U78" s="217"/>
      <c r="V78" s="217"/>
      <c r="W78" s="217"/>
      <c r="X78" s="217"/>
    </row>
    <row r="79" ht="12.75" customHeight="1" spans="1:24">
      <c r="A79" s="217"/>
      <c r="B79" s="217"/>
      <c r="C79" s="217"/>
      <c r="D79" s="217"/>
      <c r="E79" s="217"/>
      <c r="F79" s="217"/>
      <c r="G79" s="217"/>
      <c r="H79" s="217"/>
      <c r="I79" s="217"/>
      <c r="J79" s="217"/>
      <c r="K79" s="217"/>
      <c r="L79" s="217"/>
      <c r="M79" s="217"/>
      <c r="N79" s="217"/>
      <c r="O79" s="217"/>
      <c r="P79" s="217"/>
      <c r="Q79" s="217"/>
      <c r="R79" s="217"/>
      <c r="S79" s="217"/>
      <c r="T79" s="217"/>
      <c r="U79" s="217"/>
      <c r="V79" s="217"/>
      <c r="W79" s="217"/>
      <c r="X79" s="217"/>
    </row>
    <row r="80" ht="12.75" customHeight="1" spans="1:24">
      <c r="A80" s="217"/>
      <c r="B80" s="217"/>
      <c r="C80" s="217"/>
      <c r="D80" s="217"/>
      <c r="E80" s="217"/>
      <c r="F80" s="217"/>
      <c r="G80" s="217"/>
      <c r="H80" s="217"/>
      <c r="I80" s="217"/>
      <c r="J80" s="217"/>
      <c r="K80" s="217"/>
      <c r="L80" s="217"/>
      <c r="M80" s="217"/>
      <c r="N80" s="217"/>
      <c r="O80" s="217"/>
      <c r="P80" s="217"/>
      <c r="Q80" s="217"/>
      <c r="R80" s="217"/>
      <c r="S80" s="217"/>
      <c r="T80" s="217"/>
      <c r="U80" s="217"/>
      <c r="V80" s="217"/>
      <c r="W80" s="217"/>
      <c r="X80" s="217"/>
    </row>
    <row r="81" ht="12.75" customHeight="1" spans="1:24">
      <c r="A81" s="217"/>
      <c r="B81" s="217"/>
      <c r="C81" s="217"/>
      <c r="D81" s="217"/>
      <c r="E81" s="217"/>
      <c r="F81" s="217"/>
      <c r="G81" s="217"/>
      <c r="H81" s="217"/>
      <c r="I81" s="217"/>
      <c r="J81" s="217"/>
      <c r="K81" s="217"/>
      <c r="L81" s="217"/>
      <c r="M81" s="217"/>
      <c r="N81" s="217"/>
      <c r="O81" s="217"/>
      <c r="P81" s="217"/>
      <c r="Q81" s="217"/>
      <c r="R81" s="217"/>
      <c r="S81" s="217"/>
      <c r="T81" s="217"/>
      <c r="U81" s="217"/>
      <c r="V81" s="217"/>
      <c r="W81" s="217"/>
      <c r="X81" s="217"/>
    </row>
    <row r="82" ht="12.75" customHeight="1" spans="1:24">
      <c r="A82" s="217"/>
      <c r="B82" s="217"/>
      <c r="C82" s="217"/>
      <c r="D82" s="217"/>
      <c r="E82" s="217"/>
      <c r="F82" s="217"/>
      <c r="G82" s="217"/>
      <c r="H82" s="217"/>
      <c r="I82" s="217"/>
      <c r="J82" s="217"/>
      <c r="K82" s="217"/>
      <c r="L82" s="217"/>
      <c r="M82" s="217"/>
      <c r="N82" s="217"/>
      <c r="O82" s="217"/>
      <c r="P82" s="217"/>
      <c r="Q82" s="217"/>
      <c r="R82" s="217"/>
      <c r="S82" s="217"/>
      <c r="T82" s="217"/>
      <c r="U82" s="217"/>
      <c r="V82" s="217"/>
      <c r="W82" s="217"/>
      <c r="X82" s="217"/>
    </row>
    <row r="83" ht="12.75" customHeight="1" spans="1:24">
      <c r="A83" s="217"/>
      <c r="B83" s="217"/>
      <c r="C83" s="217"/>
      <c r="D83" s="217"/>
      <c r="E83" s="217"/>
      <c r="F83" s="217"/>
      <c r="G83" s="217"/>
      <c r="H83" s="217"/>
      <c r="I83" s="217"/>
      <c r="J83" s="217"/>
      <c r="K83" s="217"/>
      <c r="L83" s="217"/>
      <c r="M83" s="217"/>
      <c r="N83" s="217"/>
      <c r="O83" s="217"/>
      <c r="P83" s="217"/>
      <c r="Q83" s="217"/>
      <c r="R83" s="217"/>
      <c r="S83" s="217"/>
      <c r="T83" s="217"/>
      <c r="U83" s="217"/>
      <c r="V83" s="217"/>
      <c r="W83" s="217"/>
      <c r="X83" s="217"/>
    </row>
    <row r="84" ht="12.75" customHeight="1" spans="1:24">
      <c r="A84" s="217"/>
      <c r="B84" s="217"/>
      <c r="C84" s="217"/>
      <c r="D84" s="217"/>
      <c r="E84" s="217"/>
      <c r="F84" s="217"/>
      <c r="G84" s="217"/>
      <c r="H84" s="217"/>
      <c r="I84" s="217"/>
      <c r="J84" s="217"/>
      <c r="K84" s="217"/>
      <c r="L84" s="217"/>
      <c r="M84" s="217"/>
      <c r="N84" s="217"/>
      <c r="O84" s="217"/>
      <c r="P84" s="217"/>
      <c r="Q84" s="217"/>
      <c r="R84" s="217"/>
      <c r="S84" s="217"/>
      <c r="T84" s="217"/>
      <c r="U84" s="217"/>
      <c r="V84" s="217"/>
      <c r="W84" s="217"/>
      <c r="X84" s="217"/>
    </row>
    <row r="85" ht="12.75" customHeight="1" spans="1:24">
      <c r="A85" s="217"/>
      <c r="B85" s="217"/>
      <c r="C85" s="217"/>
      <c r="D85" s="217"/>
      <c r="E85" s="217"/>
      <c r="F85" s="217"/>
      <c r="G85" s="217"/>
      <c r="H85" s="217"/>
      <c r="I85" s="217"/>
      <c r="J85" s="217"/>
      <c r="K85" s="217"/>
      <c r="L85" s="217"/>
      <c r="M85" s="217"/>
      <c r="N85" s="217"/>
      <c r="O85" s="217"/>
      <c r="P85" s="217"/>
      <c r="Q85" s="217"/>
      <c r="R85" s="217"/>
      <c r="S85" s="217"/>
      <c r="T85" s="217"/>
      <c r="U85" s="217"/>
      <c r="V85" s="217"/>
      <c r="W85" s="217"/>
      <c r="X85" s="217"/>
    </row>
    <row r="86" ht="12.75" customHeight="1" spans="1:24">
      <c r="A86" s="217"/>
      <c r="B86" s="217"/>
      <c r="C86" s="217"/>
      <c r="D86" s="217"/>
      <c r="E86" s="217"/>
      <c r="F86" s="217"/>
      <c r="G86" s="217"/>
      <c r="H86" s="217"/>
      <c r="I86" s="217"/>
      <c r="J86" s="217"/>
      <c r="K86" s="217"/>
      <c r="L86" s="217"/>
      <c r="M86" s="217"/>
      <c r="N86" s="217"/>
      <c r="O86" s="217"/>
      <c r="P86" s="217"/>
      <c r="Q86" s="217"/>
      <c r="R86" s="217"/>
      <c r="S86" s="217"/>
      <c r="T86" s="217"/>
      <c r="U86" s="217"/>
      <c r="V86" s="217"/>
      <c r="W86" s="217"/>
      <c r="X86" s="217"/>
    </row>
    <row r="87" ht="12.75" customHeight="1" spans="1:24">
      <c r="A87" s="217"/>
      <c r="B87" s="217"/>
      <c r="C87" s="217"/>
      <c r="D87" s="217"/>
      <c r="E87" s="217"/>
      <c r="F87" s="217"/>
      <c r="G87" s="217"/>
      <c r="H87" s="217"/>
      <c r="I87" s="217"/>
      <c r="J87" s="217"/>
      <c r="K87" s="217"/>
      <c r="L87" s="217"/>
      <c r="M87" s="217"/>
      <c r="N87" s="217"/>
      <c r="O87" s="217"/>
      <c r="P87" s="217"/>
      <c r="Q87" s="217"/>
      <c r="R87" s="217"/>
      <c r="S87" s="217"/>
      <c r="T87" s="217"/>
      <c r="U87" s="217"/>
      <c r="V87" s="217"/>
      <c r="W87" s="217"/>
      <c r="X87" s="217"/>
    </row>
    <row r="88" ht="12.75" customHeight="1" spans="1:24">
      <c r="A88" s="217"/>
      <c r="B88" s="217"/>
      <c r="C88" s="217"/>
      <c r="D88" s="217"/>
      <c r="E88" s="217"/>
      <c r="F88" s="217"/>
      <c r="G88" s="217"/>
      <c r="H88" s="217"/>
      <c r="I88" s="217"/>
      <c r="J88" s="217"/>
      <c r="K88" s="217"/>
      <c r="L88" s="217"/>
      <c r="M88" s="217"/>
      <c r="N88" s="217"/>
      <c r="O88" s="217"/>
      <c r="P88" s="217"/>
      <c r="Q88" s="217"/>
      <c r="R88" s="217"/>
      <c r="S88" s="217"/>
      <c r="T88" s="217"/>
      <c r="U88" s="217"/>
      <c r="V88" s="217"/>
      <c r="W88" s="217"/>
      <c r="X88" s="217"/>
    </row>
    <row r="89" ht="12.75" customHeight="1" spans="1:24">
      <c r="A89" s="217"/>
      <c r="B89" s="217"/>
      <c r="C89" s="217"/>
      <c r="D89" s="217"/>
      <c r="E89" s="217"/>
      <c r="F89" s="217"/>
      <c r="G89" s="217"/>
      <c r="H89" s="217"/>
      <c r="I89" s="217"/>
      <c r="J89" s="217"/>
      <c r="K89" s="217"/>
      <c r="L89" s="217"/>
      <c r="M89" s="217"/>
      <c r="N89" s="217"/>
      <c r="O89" s="217"/>
      <c r="P89" s="217"/>
      <c r="Q89" s="217"/>
      <c r="R89" s="217"/>
      <c r="S89" s="217"/>
      <c r="T89" s="217"/>
      <c r="U89" s="217"/>
      <c r="V89" s="217"/>
      <c r="W89" s="217"/>
      <c r="X89" s="217"/>
    </row>
    <row r="90" ht="12.75" customHeight="1" spans="1:24">
      <c r="A90" s="217"/>
      <c r="B90" s="217"/>
      <c r="C90" s="217"/>
      <c r="D90" s="217"/>
      <c r="E90" s="217"/>
      <c r="F90" s="217"/>
      <c r="G90" s="217"/>
      <c r="H90" s="217"/>
      <c r="I90" s="217"/>
      <c r="J90" s="217"/>
      <c r="K90" s="217"/>
      <c r="L90" s="217"/>
      <c r="M90" s="217"/>
      <c r="N90" s="217"/>
      <c r="O90" s="217"/>
      <c r="P90" s="217"/>
      <c r="Q90" s="217"/>
      <c r="R90" s="217"/>
      <c r="S90" s="217"/>
      <c r="T90" s="217"/>
      <c r="U90" s="217"/>
      <c r="V90" s="217"/>
      <c r="W90" s="217"/>
      <c r="X90" s="217"/>
    </row>
    <row r="91" ht="12.75" customHeight="1" spans="1:24">
      <c r="A91" s="217"/>
      <c r="B91" s="217"/>
      <c r="C91" s="217"/>
      <c r="D91" s="217"/>
      <c r="E91" s="217"/>
      <c r="F91" s="217"/>
      <c r="G91" s="217"/>
      <c r="H91" s="217"/>
      <c r="I91" s="217"/>
      <c r="J91" s="217"/>
      <c r="K91" s="217"/>
      <c r="L91" s="217"/>
      <c r="M91" s="217"/>
      <c r="N91" s="217"/>
      <c r="O91" s="217"/>
      <c r="P91" s="217"/>
      <c r="Q91" s="217"/>
      <c r="R91" s="217"/>
      <c r="S91" s="217"/>
      <c r="T91" s="217"/>
      <c r="U91" s="217"/>
      <c r="V91" s="217"/>
      <c r="W91" s="217"/>
      <c r="X91" s="217"/>
    </row>
    <row r="92" ht="12.75" customHeight="1" spans="1:24">
      <c r="A92" s="217"/>
      <c r="B92" s="217"/>
      <c r="C92" s="217"/>
      <c r="D92" s="217"/>
      <c r="E92" s="217"/>
      <c r="F92" s="217"/>
      <c r="G92" s="217"/>
      <c r="H92" s="217"/>
      <c r="I92" s="217"/>
      <c r="J92" s="217"/>
      <c r="K92" s="217"/>
      <c r="L92" s="217"/>
      <c r="M92" s="217"/>
      <c r="N92" s="217"/>
      <c r="O92" s="217"/>
      <c r="P92" s="217"/>
      <c r="Q92" s="217"/>
      <c r="R92" s="217"/>
      <c r="S92" s="217"/>
      <c r="T92" s="217"/>
      <c r="U92" s="217"/>
      <c r="V92" s="217"/>
      <c r="W92" s="217"/>
      <c r="X92" s="217"/>
    </row>
    <row r="93" ht="12.75" customHeight="1" spans="1:24">
      <c r="A93" s="217"/>
      <c r="B93" s="217"/>
      <c r="C93" s="217"/>
      <c r="D93" s="217"/>
      <c r="E93" s="217"/>
      <c r="F93" s="217"/>
      <c r="G93" s="217"/>
      <c r="H93" s="217"/>
      <c r="I93" s="217"/>
      <c r="J93" s="217"/>
      <c r="K93" s="217"/>
      <c r="L93" s="217"/>
      <c r="M93" s="217"/>
      <c r="N93" s="217"/>
      <c r="O93" s="217"/>
      <c r="P93" s="217"/>
      <c r="Q93" s="217"/>
      <c r="R93" s="217"/>
      <c r="S93" s="217"/>
      <c r="T93" s="217"/>
      <c r="U93" s="217"/>
      <c r="V93" s="217"/>
      <c r="W93" s="217"/>
      <c r="X93" s="217"/>
    </row>
    <row r="94" ht="12.75" customHeight="1" spans="1:24">
      <c r="A94" s="217"/>
      <c r="B94" s="217"/>
      <c r="C94" s="217"/>
      <c r="D94" s="217"/>
      <c r="E94" s="217"/>
      <c r="F94" s="217"/>
      <c r="G94" s="217"/>
      <c r="H94" s="217"/>
      <c r="I94" s="217"/>
      <c r="J94" s="217"/>
      <c r="K94" s="217"/>
      <c r="L94" s="217"/>
      <c r="M94" s="217"/>
      <c r="N94" s="217"/>
      <c r="O94" s="217"/>
      <c r="P94" s="217"/>
      <c r="Q94" s="217"/>
      <c r="R94" s="217"/>
      <c r="S94" s="217"/>
      <c r="T94" s="217"/>
      <c r="U94" s="217"/>
      <c r="V94" s="217"/>
      <c r="W94" s="217"/>
      <c r="X94" s="217"/>
    </row>
    <row r="95" ht="12.75" customHeight="1" spans="1:24">
      <c r="A95" s="217"/>
      <c r="B95" s="217"/>
      <c r="C95" s="217"/>
      <c r="D95" s="217"/>
      <c r="E95" s="217"/>
      <c r="F95" s="217"/>
      <c r="G95" s="217"/>
      <c r="H95" s="217"/>
      <c r="I95" s="217"/>
      <c r="J95" s="217"/>
      <c r="K95" s="217"/>
      <c r="L95" s="217"/>
      <c r="M95" s="217"/>
      <c r="N95" s="217"/>
      <c r="O95" s="217"/>
      <c r="P95" s="217"/>
      <c r="Q95" s="217"/>
      <c r="R95" s="217"/>
      <c r="S95" s="217"/>
      <c r="T95" s="217"/>
      <c r="U95" s="217"/>
      <c r="V95" s="217"/>
      <c r="W95" s="217"/>
      <c r="X95" s="217"/>
    </row>
    <row r="96" ht="12.75" customHeight="1" spans="1:24">
      <c r="A96" s="217"/>
      <c r="B96" s="217"/>
      <c r="C96" s="217"/>
      <c r="D96" s="217"/>
      <c r="E96" s="217"/>
      <c r="F96" s="217"/>
      <c r="G96" s="217"/>
      <c r="H96" s="217"/>
      <c r="I96" s="217"/>
      <c r="J96" s="217"/>
      <c r="K96" s="217"/>
      <c r="L96" s="217"/>
      <c r="M96" s="217"/>
      <c r="N96" s="217"/>
      <c r="O96" s="217"/>
      <c r="P96" s="217"/>
      <c r="Q96" s="217"/>
      <c r="R96" s="217"/>
      <c r="S96" s="217"/>
      <c r="T96" s="217"/>
      <c r="U96" s="217"/>
      <c r="V96" s="217"/>
      <c r="W96" s="217"/>
      <c r="X96" s="217"/>
    </row>
    <row r="97" ht="12.75" customHeight="1" spans="1:24">
      <c r="A97" s="217"/>
      <c r="B97" s="217"/>
      <c r="C97" s="217"/>
      <c r="D97" s="217"/>
      <c r="E97" s="217"/>
      <c r="F97" s="217"/>
      <c r="G97" s="217"/>
      <c r="H97" s="217"/>
      <c r="I97" s="217"/>
      <c r="J97" s="217"/>
      <c r="K97" s="217"/>
      <c r="L97" s="217"/>
      <c r="M97" s="217"/>
      <c r="N97" s="217"/>
      <c r="O97" s="217"/>
      <c r="P97" s="217"/>
      <c r="Q97" s="217"/>
      <c r="R97" s="217"/>
      <c r="S97" s="217"/>
      <c r="T97" s="217"/>
      <c r="U97" s="217"/>
      <c r="V97" s="217"/>
      <c r="W97" s="217"/>
      <c r="X97" s="217"/>
    </row>
    <row r="98" ht="12.75" customHeight="1" spans="1:24">
      <c r="A98" s="217"/>
      <c r="B98" s="217"/>
      <c r="C98" s="217"/>
      <c r="D98" s="217"/>
      <c r="E98" s="217"/>
      <c r="F98" s="217"/>
      <c r="G98" s="217"/>
      <c r="H98" s="217"/>
      <c r="I98" s="217"/>
      <c r="J98" s="217"/>
      <c r="K98" s="217"/>
      <c r="L98" s="217"/>
      <c r="M98" s="217"/>
      <c r="N98" s="217"/>
      <c r="O98" s="217"/>
      <c r="P98" s="217"/>
      <c r="Q98" s="217"/>
      <c r="R98" s="217"/>
      <c r="S98" s="217"/>
      <c r="T98" s="217"/>
      <c r="U98" s="217"/>
      <c r="V98" s="217"/>
      <c r="W98" s="217"/>
      <c r="X98" s="217"/>
    </row>
    <row r="99" ht="12.75" customHeight="1" spans="1:24">
      <c r="A99" s="217"/>
      <c r="B99" s="217"/>
      <c r="C99" s="217"/>
      <c r="D99" s="217"/>
      <c r="E99" s="217"/>
      <c r="F99" s="217"/>
      <c r="G99" s="217"/>
      <c r="H99" s="217"/>
      <c r="I99" s="217"/>
      <c r="J99" s="217"/>
      <c r="K99" s="217"/>
      <c r="L99" s="217"/>
      <c r="M99" s="217"/>
      <c r="N99" s="217"/>
      <c r="O99" s="217"/>
      <c r="P99" s="217"/>
      <c r="Q99" s="217"/>
      <c r="R99" s="217"/>
      <c r="S99" s="217"/>
      <c r="T99" s="217"/>
      <c r="U99" s="217"/>
      <c r="V99" s="217"/>
      <c r="W99" s="217"/>
      <c r="X99" s="217"/>
    </row>
    <row r="100" ht="12.75" customHeight="1" spans="1:24">
      <c r="A100" s="217"/>
      <c r="B100" s="217"/>
      <c r="C100" s="217"/>
      <c r="D100" s="217"/>
      <c r="E100" s="217"/>
      <c r="F100" s="217"/>
      <c r="G100" s="217"/>
      <c r="H100" s="217"/>
      <c r="I100" s="217"/>
      <c r="J100" s="217"/>
      <c r="K100" s="217"/>
      <c r="L100" s="217"/>
      <c r="M100" s="217"/>
      <c r="N100" s="217"/>
      <c r="O100" s="217"/>
      <c r="P100" s="217"/>
      <c r="Q100" s="217"/>
      <c r="R100" s="217"/>
      <c r="S100" s="217"/>
      <c r="T100" s="217"/>
      <c r="U100" s="217"/>
      <c r="V100" s="217"/>
      <c r="W100" s="217"/>
      <c r="X100" s="217"/>
    </row>
    <row r="101" ht="12.75" customHeight="1" spans="1:24">
      <c r="A101" s="217"/>
      <c r="B101" s="217"/>
      <c r="C101" s="217"/>
      <c r="D101" s="217"/>
      <c r="E101" s="217"/>
      <c r="F101" s="217"/>
      <c r="G101" s="217"/>
      <c r="H101" s="217"/>
      <c r="I101" s="217"/>
      <c r="J101" s="217"/>
      <c r="K101" s="217"/>
      <c r="L101" s="217"/>
      <c r="M101" s="217"/>
      <c r="N101" s="217"/>
      <c r="O101" s="217"/>
      <c r="P101" s="217"/>
      <c r="Q101" s="217"/>
      <c r="R101" s="217"/>
      <c r="S101" s="217"/>
      <c r="T101" s="217"/>
      <c r="U101" s="217"/>
      <c r="V101" s="217"/>
      <c r="W101" s="217"/>
      <c r="X101" s="217"/>
    </row>
    <row r="102" ht="12.75" customHeight="1" spans="1:24">
      <c r="A102" s="217"/>
      <c r="B102" s="217"/>
      <c r="C102" s="217"/>
      <c r="D102" s="217"/>
      <c r="E102" s="217"/>
      <c r="F102" s="217"/>
      <c r="G102" s="217"/>
      <c r="H102" s="217"/>
      <c r="I102" s="217"/>
      <c r="J102" s="217"/>
      <c r="K102" s="217"/>
      <c r="L102" s="217"/>
      <c r="M102" s="217"/>
      <c r="N102" s="217"/>
      <c r="O102" s="217"/>
      <c r="P102" s="217"/>
      <c r="Q102" s="217"/>
      <c r="R102" s="217"/>
      <c r="S102" s="217"/>
      <c r="T102" s="217"/>
      <c r="U102" s="217"/>
      <c r="V102" s="217"/>
      <c r="W102" s="217"/>
      <c r="X102" s="217"/>
    </row>
    <row r="103" ht="12.75" customHeight="1" spans="1:24">
      <c r="A103" s="217"/>
      <c r="B103" s="217"/>
      <c r="C103" s="217"/>
      <c r="D103" s="217"/>
      <c r="E103" s="217"/>
      <c r="F103" s="217"/>
      <c r="G103" s="217"/>
      <c r="H103" s="217"/>
      <c r="I103" s="217"/>
      <c r="J103" s="217"/>
      <c r="K103" s="217"/>
      <c r="L103" s="217"/>
      <c r="M103" s="217"/>
      <c r="N103" s="217"/>
      <c r="O103" s="217"/>
      <c r="P103" s="217"/>
      <c r="Q103" s="217"/>
      <c r="R103" s="217"/>
      <c r="S103" s="217"/>
      <c r="T103" s="217"/>
      <c r="U103" s="217"/>
      <c r="V103" s="217"/>
      <c r="W103" s="217"/>
      <c r="X103" s="217"/>
    </row>
    <row r="104" ht="12.75" customHeight="1" spans="1:24">
      <c r="A104" s="217"/>
      <c r="B104" s="217"/>
      <c r="C104" s="217"/>
      <c r="D104" s="217"/>
      <c r="E104" s="217"/>
      <c r="F104" s="217"/>
      <c r="G104" s="217"/>
      <c r="H104" s="217"/>
      <c r="I104" s="217"/>
      <c r="J104" s="217"/>
      <c r="K104" s="217"/>
      <c r="L104" s="217"/>
      <c r="M104" s="217"/>
      <c r="N104" s="217"/>
      <c r="O104" s="217"/>
      <c r="P104" s="217"/>
      <c r="Q104" s="217"/>
      <c r="R104" s="217"/>
      <c r="S104" s="217"/>
      <c r="T104" s="217"/>
      <c r="U104" s="217"/>
      <c r="V104" s="217"/>
      <c r="W104" s="217"/>
      <c r="X104" s="217"/>
    </row>
    <row r="105" ht="12.75" customHeight="1" spans="1:24">
      <c r="A105" s="217"/>
      <c r="B105" s="217"/>
      <c r="C105" s="217"/>
      <c r="D105" s="217"/>
      <c r="E105" s="217"/>
      <c r="F105" s="217"/>
      <c r="G105" s="217"/>
      <c r="H105" s="217"/>
      <c r="I105" s="217"/>
      <c r="J105" s="217"/>
      <c r="K105" s="217"/>
      <c r="L105" s="217"/>
      <c r="M105" s="217"/>
      <c r="N105" s="217"/>
      <c r="O105" s="217"/>
      <c r="P105" s="217"/>
      <c r="Q105" s="217"/>
      <c r="R105" s="217"/>
      <c r="S105" s="217"/>
      <c r="T105" s="217"/>
      <c r="U105" s="217"/>
      <c r="V105" s="217"/>
      <c r="W105" s="217"/>
      <c r="X105" s="217"/>
    </row>
    <row r="106" ht="12.75" customHeight="1" spans="1:24">
      <c r="A106" s="217"/>
      <c r="B106" s="217"/>
      <c r="C106" s="217"/>
      <c r="D106" s="217"/>
      <c r="E106" s="217"/>
      <c r="F106" s="217"/>
      <c r="G106" s="217"/>
      <c r="H106" s="217"/>
      <c r="I106" s="217"/>
      <c r="J106" s="217"/>
      <c r="K106" s="217"/>
      <c r="L106" s="217"/>
      <c r="M106" s="217"/>
      <c r="N106" s="217"/>
      <c r="O106" s="217"/>
      <c r="P106" s="217"/>
      <c r="Q106" s="217"/>
      <c r="R106" s="217"/>
      <c r="S106" s="217"/>
      <c r="T106" s="217"/>
      <c r="U106" s="217"/>
      <c r="V106" s="217"/>
      <c r="W106" s="217"/>
      <c r="X106" s="217"/>
    </row>
    <row r="107" ht="12.75" customHeight="1" spans="1:24">
      <c r="A107" s="217"/>
      <c r="B107" s="217"/>
      <c r="C107" s="217"/>
      <c r="D107" s="217"/>
      <c r="E107" s="217"/>
      <c r="F107" s="217"/>
      <c r="G107" s="217"/>
      <c r="H107" s="217"/>
      <c r="I107" s="217"/>
      <c r="J107" s="217"/>
      <c r="K107" s="217"/>
      <c r="L107" s="217"/>
      <c r="M107" s="217"/>
      <c r="N107" s="217"/>
      <c r="O107" s="217"/>
      <c r="P107" s="217"/>
      <c r="Q107" s="217"/>
      <c r="R107" s="217"/>
      <c r="S107" s="217"/>
      <c r="T107" s="217"/>
      <c r="U107" s="217"/>
      <c r="V107" s="217"/>
      <c r="W107" s="217"/>
      <c r="X107" s="217"/>
    </row>
    <row r="108" ht="12.75" customHeight="1" spans="1:24">
      <c r="A108" s="217"/>
      <c r="B108" s="217"/>
      <c r="C108" s="217"/>
      <c r="D108" s="217"/>
      <c r="E108" s="217"/>
      <c r="F108" s="217"/>
      <c r="G108" s="217"/>
      <c r="H108" s="217"/>
      <c r="I108" s="217"/>
      <c r="J108" s="217"/>
      <c r="K108" s="217"/>
      <c r="L108" s="217"/>
      <c r="M108" s="217"/>
      <c r="N108" s="217"/>
      <c r="O108" s="217"/>
      <c r="P108" s="217"/>
      <c r="Q108" s="217"/>
      <c r="R108" s="217"/>
      <c r="S108" s="217"/>
      <c r="T108" s="217"/>
      <c r="U108" s="217"/>
      <c r="V108" s="217"/>
      <c r="W108" s="217"/>
      <c r="X108" s="217"/>
    </row>
    <row r="109" ht="12.75" customHeight="1" spans="1:24">
      <c r="A109" s="217"/>
      <c r="B109" s="217"/>
      <c r="C109" s="217"/>
      <c r="D109" s="217"/>
      <c r="E109" s="217"/>
      <c r="F109" s="217"/>
      <c r="G109" s="217"/>
      <c r="H109" s="217"/>
      <c r="I109" s="217"/>
      <c r="J109" s="217"/>
      <c r="K109" s="217"/>
      <c r="L109" s="217"/>
      <c r="M109" s="217"/>
      <c r="N109" s="217"/>
      <c r="O109" s="217"/>
      <c r="P109" s="217"/>
      <c r="Q109" s="217"/>
      <c r="R109" s="217"/>
      <c r="S109" s="217"/>
      <c r="T109" s="217"/>
      <c r="U109" s="217"/>
      <c r="V109" s="217"/>
      <c r="W109" s="217"/>
      <c r="X109" s="217"/>
    </row>
    <row r="110" ht="12.75" customHeight="1" spans="1:24">
      <c r="A110" s="217"/>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row>
    <row r="111" ht="12.75" customHeight="1" spans="1:24">
      <c r="A111" s="217"/>
      <c r="B111" s="217"/>
      <c r="C111" s="217"/>
      <c r="D111" s="217"/>
      <c r="E111" s="217"/>
      <c r="F111" s="217"/>
      <c r="G111" s="217"/>
      <c r="H111" s="217"/>
      <c r="I111" s="217"/>
      <c r="J111" s="217"/>
      <c r="K111" s="217"/>
      <c r="L111" s="217"/>
      <c r="M111" s="217"/>
      <c r="N111" s="217"/>
      <c r="O111" s="217"/>
      <c r="P111" s="217"/>
      <c r="Q111" s="217"/>
      <c r="R111" s="217"/>
      <c r="S111" s="217"/>
      <c r="T111" s="217"/>
      <c r="U111" s="217"/>
      <c r="V111" s="217"/>
      <c r="W111" s="217"/>
      <c r="X111" s="217"/>
    </row>
    <row r="112" ht="12.75" customHeight="1" spans="1:24">
      <c r="A112" s="217"/>
      <c r="B112" s="217"/>
      <c r="C112" s="217"/>
      <c r="D112" s="217"/>
      <c r="E112" s="217"/>
      <c r="F112" s="217"/>
      <c r="G112" s="217"/>
      <c r="H112" s="217"/>
      <c r="I112" s="217"/>
      <c r="J112" s="217"/>
      <c r="K112" s="217"/>
      <c r="L112" s="217"/>
      <c r="M112" s="217"/>
      <c r="N112" s="217"/>
      <c r="O112" s="217"/>
      <c r="P112" s="217"/>
      <c r="Q112" s="217"/>
      <c r="R112" s="217"/>
      <c r="S112" s="217"/>
      <c r="T112" s="217"/>
      <c r="U112" s="217"/>
      <c r="V112" s="217"/>
      <c r="W112" s="217"/>
      <c r="X112" s="217"/>
    </row>
    <row r="113" ht="12.75" customHeight="1" spans="1:24">
      <c r="A113" s="217"/>
      <c r="B113" s="217"/>
      <c r="C113" s="217"/>
      <c r="D113" s="217"/>
      <c r="E113" s="217"/>
      <c r="F113" s="217"/>
      <c r="G113" s="217"/>
      <c r="H113" s="217"/>
      <c r="I113" s="217"/>
      <c r="J113" s="217"/>
      <c r="K113" s="217"/>
      <c r="L113" s="217"/>
      <c r="M113" s="217"/>
      <c r="N113" s="217"/>
      <c r="O113" s="217"/>
      <c r="P113" s="217"/>
      <c r="Q113" s="217"/>
      <c r="R113" s="217"/>
      <c r="S113" s="217"/>
      <c r="T113" s="217"/>
      <c r="U113" s="217"/>
      <c r="V113" s="217"/>
      <c r="W113" s="217"/>
      <c r="X113" s="217"/>
    </row>
    <row r="114" ht="12.75" customHeight="1" spans="1:24">
      <c r="A114" s="217"/>
      <c r="B114" s="217"/>
      <c r="C114" s="217"/>
      <c r="D114" s="217"/>
      <c r="E114" s="217"/>
      <c r="F114" s="217"/>
      <c r="G114" s="217"/>
      <c r="H114" s="217"/>
      <c r="I114" s="217"/>
      <c r="J114" s="217"/>
      <c r="K114" s="217"/>
      <c r="L114" s="217"/>
      <c r="M114" s="217"/>
      <c r="N114" s="217"/>
      <c r="O114" s="217"/>
      <c r="P114" s="217"/>
      <c r="Q114" s="217"/>
      <c r="R114" s="217"/>
      <c r="S114" s="217"/>
      <c r="T114" s="217"/>
      <c r="U114" s="217"/>
      <c r="V114" s="217"/>
      <c r="W114" s="217"/>
      <c r="X114" s="217"/>
    </row>
    <row r="115" ht="12.75" customHeight="1" spans="1:24">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row>
    <row r="116" ht="12.75" customHeight="1" spans="1:24">
      <c r="A116" s="217"/>
      <c r="B116" s="217"/>
      <c r="C116" s="217"/>
      <c r="D116" s="217"/>
      <c r="E116" s="217"/>
      <c r="F116" s="217"/>
      <c r="G116" s="217"/>
      <c r="H116" s="217"/>
      <c r="I116" s="217"/>
      <c r="J116" s="217"/>
      <c r="K116" s="217"/>
      <c r="L116" s="217"/>
      <c r="M116" s="217"/>
      <c r="N116" s="217"/>
      <c r="O116" s="217"/>
      <c r="P116" s="217"/>
      <c r="Q116" s="217"/>
      <c r="R116" s="217"/>
      <c r="S116" s="217"/>
      <c r="T116" s="217"/>
      <c r="U116" s="217"/>
      <c r="V116" s="217"/>
      <c r="W116" s="217"/>
      <c r="X116" s="217"/>
    </row>
    <row r="117" ht="12.75" customHeight="1" spans="1:24">
      <c r="A117" s="217"/>
      <c r="B117" s="217"/>
      <c r="C117" s="217"/>
      <c r="D117" s="217"/>
      <c r="E117" s="217"/>
      <c r="F117" s="217"/>
      <c r="G117" s="217"/>
      <c r="H117" s="217"/>
      <c r="I117" s="217"/>
      <c r="J117" s="217"/>
      <c r="K117" s="217"/>
      <c r="L117" s="217"/>
      <c r="M117" s="217"/>
      <c r="N117" s="217"/>
      <c r="O117" s="217"/>
      <c r="P117" s="217"/>
      <c r="Q117" s="217"/>
      <c r="R117" s="217"/>
      <c r="S117" s="217"/>
      <c r="T117" s="217"/>
      <c r="U117" s="217"/>
      <c r="V117" s="217"/>
      <c r="W117" s="217"/>
      <c r="X117" s="217"/>
    </row>
    <row r="118" ht="12.75" customHeight="1" spans="1:24">
      <c r="A118" s="217"/>
      <c r="B118" s="217"/>
      <c r="C118" s="217"/>
      <c r="D118" s="217"/>
      <c r="E118" s="217"/>
      <c r="F118" s="217"/>
      <c r="G118" s="217"/>
      <c r="H118" s="217"/>
      <c r="I118" s="217"/>
      <c r="J118" s="217"/>
      <c r="K118" s="217"/>
      <c r="L118" s="217"/>
      <c r="M118" s="217"/>
      <c r="N118" s="217"/>
      <c r="O118" s="217"/>
      <c r="P118" s="217"/>
      <c r="Q118" s="217"/>
      <c r="R118" s="217"/>
      <c r="S118" s="217"/>
      <c r="T118" s="217"/>
      <c r="U118" s="217"/>
      <c r="V118" s="217"/>
      <c r="W118" s="217"/>
      <c r="X118" s="217"/>
    </row>
    <row r="119" ht="12.75" customHeight="1" spans="1:24">
      <c r="A119" s="217"/>
      <c r="B119" s="217"/>
      <c r="C119" s="217"/>
      <c r="D119" s="217"/>
      <c r="E119" s="217"/>
      <c r="F119" s="217"/>
      <c r="G119" s="217"/>
      <c r="H119" s="217"/>
      <c r="I119" s="217"/>
      <c r="J119" s="217"/>
      <c r="K119" s="217"/>
      <c r="L119" s="217"/>
      <c r="M119" s="217"/>
      <c r="N119" s="217"/>
      <c r="O119" s="217"/>
      <c r="P119" s="217"/>
      <c r="Q119" s="217"/>
      <c r="R119" s="217"/>
      <c r="S119" s="217"/>
      <c r="T119" s="217"/>
      <c r="U119" s="217"/>
      <c r="V119" s="217"/>
      <c r="W119" s="217"/>
      <c r="X119" s="217"/>
    </row>
    <row r="120" ht="12.75" customHeight="1" spans="1:24">
      <c r="A120" s="217"/>
      <c r="B120" s="217"/>
      <c r="C120" s="217"/>
      <c r="D120" s="217"/>
      <c r="E120" s="217"/>
      <c r="F120" s="217"/>
      <c r="G120" s="217"/>
      <c r="H120" s="217"/>
      <c r="I120" s="217"/>
      <c r="J120" s="217"/>
      <c r="K120" s="217"/>
      <c r="L120" s="217"/>
      <c r="M120" s="217"/>
      <c r="N120" s="217"/>
      <c r="O120" s="217"/>
      <c r="P120" s="217"/>
      <c r="Q120" s="217"/>
      <c r="R120" s="217"/>
      <c r="S120" s="217"/>
      <c r="T120" s="217"/>
      <c r="U120" s="217"/>
      <c r="V120" s="217"/>
      <c r="W120" s="217"/>
      <c r="X120" s="217"/>
    </row>
    <row r="121" ht="12.75" customHeight="1" spans="1:24">
      <c r="A121" s="217"/>
      <c r="B121" s="217"/>
      <c r="C121" s="217"/>
      <c r="D121" s="217"/>
      <c r="E121" s="217"/>
      <c r="F121" s="217"/>
      <c r="G121" s="217"/>
      <c r="H121" s="217"/>
      <c r="I121" s="217"/>
      <c r="J121" s="217"/>
      <c r="K121" s="217"/>
      <c r="L121" s="217"/>
      <c r="M121" s="217"/>
      <c r="N121" s="217"/>
      <c r="O121" s="217"/>
      <c r="P121" s="217"/>
      <c r="Q121" s="217"/>
      <c r="R121" s="217"/>
      <c r="S121" s="217"/>
      <c r="T121" s="217"/>
      <c r="U121" s="217"/>
      <c r="V121" s="217"/>
      <c r="W121" s="217"/>
      <c r="X121" s="217"/>
    </row>
    <row r="122" ht="12.75" customHeight="1" spans="1:24">
      <c r="A122" s="217"/>
      <c r="B122" s="217"/>
      <c r="C122" s="217"/>
      <c r="D122" s="217"/>
      <c r="E122" s="217"/>
      <c r="F122" s="217"/>
      <c r="G122" s="217"/>
      <c r="H122" s="217"/>
      <c r="I122" s="217"/>
      <c r="J122" s="217"/>
      <c r="K122" s="217"/>
      <c r="L122" s="217"/>
      <c r="M122" s="217"/>
      <c r="N122" s="217"/>
      <c r="O122" s="217"/>
      <c r="P122" s="217"/>
      <c r="Q122" s="217"/>
      <c r="R122" s="217"/>
      <c r="S122" s="217"/>
      <c r="T122" s="217"/>
      <c r="U122" s="217"/>
      <c r="V122" s="217"/>
      <c r="W122" s="217"/>
      <c r="X122" s="217"/>
    </row>
    <row r="123" ht="12.75" customHeight="1" spans="1:24">
      <c r="A123" s="217"/>
      <c r="B123" s="217"/>
      <c r="C123" s="217"/>
      <c r="D123" s="217"/>
      <c r="E123" s="217"/>
      <c r="F123" s="217"/>
      <c r="G123" s="217"/>
      <c r="H123" s="217"/>
      <c r="I123" s="217"/>
      <c r="J123" s="217"/>
      <c r="K123" s="217"/>
      <c r="L123" s="217"/>
      <c r="M123" s="217"/>
      <c r="N123" s="217"/>
      <c r="O123" s="217"/>
      <c r="P123" s="217"/>
      <c r="Q123" s="217"/>
      <c r="R123" s="217"/>
      <c r="S123" s="217"/>
      <c r="T123" s="217"/>
      <c r="U123" s="217"/>
      <c r="V123" s="217"/>
      <c r="W123" s="217"/>
      <c r="X123" s="217"/>
    </row>
    <row r="124" ht="12.75" customHeight="1" spans="1:24">
      <c r="A124" s="217"/>
      <c r="B124" s="217"/>
      <c r="C124" s="217"/>
      <c r="D124" s="217"/>
      <c r="E124" s="217"/>
      <c r="F124" s="217"/>
      <c r="G124" s="217"/>
      <c r="H124" s="217"/>
      <c r="I124" s="217"/>
      <c r="J124" s="217"/>
      <c r="K124" s="217"/>
      <c r="L124" s="217"/>
      <c r="M124" s="217"/>
      <c r="N124" s="217"/>
      <c r="O124" s="217"/>
      <c r="P124" s="217"/>
      <c r="Q124" s="217"/>
      <c r="R124" s="217"/>
      <c r="S124" s="217"/>
      <c r="T124" s="217"/>
      <c r="U124" s="217"/>
      <c r="V124" s="217"/>
      <c r="W124" s="217"/>
      <c r="X124" s="217"/>
    </row>
    <row r="125" ht="12.75" customHeight="1" spans="1:24">
      <c r="A125" s="217"/>
      <c r="B125" s="217"/>
      <c r="C125" s="217"/>
      <c r="D125" s="217"/>
      <c r="E125" s="217"/>
      <c r="F125" s="217"/>
      <c r="G125" s="217"/>
      <c r="H125" s="217"/>
      <c r="I125" s="217"/>
      <c r="J125" s="217"/>
      <c r="K125" s="217"/>
      <c r="L125" s="217"/>
      <c r="M125" s="217"/>
      <c r="N125" s="217"/>
      <c r="O125" s="217"/>
      <c r="P125" s="217"/>
      <c r="Q125" s="217"/>
      <c r="R125" s="217"/>
      <c r="S125" s="217"/>
      <c r="T125" s="217"/>
      <c r="U125" s="217"/>
      <c r="V125" s="217"/>
      <c r="W125" s="217"/>
      <c r="X125" s="217"/>
    </row>
    <row r="126" ht="12.75" customHeight="1" spans="1:24">
      <c r="A126" s="217"/>
      <c r="B126" s="217"/>
      <c r="C126" s="217"/>
      <c r="D126" s="217"/>
      <c r="E126" s="217"/>
      <c r="F126" s="217"/>
      <c r="G126" s="217"/>
      <c r="H126" s="217"/>
      <c r="I126" s="217"/>
      <c r="J126" s="217"/>
      <c r="K126" s="217"/>
      <c r="L126" s="217"/>
      <c r="M126" s="217"/>
      <c r="N126" s="217"/>
      <c r="O126" s="217"/>
      <c r="P126" s="217"/>
      <c r="Q126" s="217"/>
      <c r="R126" s="217"/>
      <c r="S126" s="217"/>
      <c r="T126" s="217"/>
      <c r="U126" s="217"/>
      <c r="V126" s="217"/>
      <c r="W126" s="217"/>
      <c r="X126" s="217"/>
    </row>
    <row r="127" ht="12.75" customHeight="1" spans="1:24">
      <c r="A127" s="217"/>
      <c r="B127" s="217"/>
      <c r="C127" s="217"/>
      <c r="D127" s="217"/>
      <c r="E127" s="217"/>
      <c r="F127" s="217"/>
      <c r="G127" s="217"/>
      <c r="H127" s="217"/>
      <c r="I127" s="217"/>
      <c r="J127" s="217"/>
      <c r="K127" s="217"/>
      <c r="L127" s="217"/>
      <c r="M127" s="217"/>
      <c r="N127" s="217"/>
      <c r="O127" s="217"/>
      <c r="P127" s="217"/>
      <c r="Q127" s="217"/>
      <c r="R127" s="217"/>
      <c r="S127" s="217"/>
      <c r="T127" s="217"/>
      <c r="U127" s="217"/>
      <c r="V127" s="217"/>
      <c r="W127" s="217"/>
      <c r="X127" s="217"/>
    </row>
    <row r="128" ht="12.75" customHeight="1" spans="1:24">
      <c r="A128" s="217"/>
      <c r="B128" s="217"/>
      <c r="C128" s="217"/>
      <c r="D128" s="217"/>
      <c r="E128" s="217"/>
      <c r="F128" s="217"/>
      <c r="G128" s="217"/>
      <c r="H128" s="217"/>
      <c r="I128" s="217"/>
      <c r="J128" s="217"/>
      <c r="K128" s="217"/>
      <c r="L128" s="217"/>
      <c r="M128" s="217"/>
      <c r="N128" s="217"/>
      <c r="O128" s="217"/>
      <c r="P128" s="217"/>
      <c r="Q128" s="217"/>
      <c r="R128" s="217"/>
      <c r="S128" s="217"/>
      <c r="T128" s="217"/>
      <c r="U128" s="217"/>
      <c r="V128" s="217"/>
      <c r="W128" s="217"/>
      <c r="X128" s="217"/>
    </row>
    <row r="129" ht="12.75" customHeight="1" spans="1:24">
      <c r="A129" s="217"/>
      <c r="B129" s="217"/>
      <c r="C129" s="217"/>
      <c r="D129" s="217"/>
      <c r="E129" s="217"/>
      <c r="F129" s="217"/>
      <c r="G129" s="217"/>
      <c r="H129" s="217"/>
      <c r="I129" s="217"/>
      <c r="J129" s="217"/>
      <c r="K129" s="217"/>
      <c r="L129" s="217"/>
      <c r="M129" s="217"/>
      <c r="N129" s="217"/>
      <c r="O129" s="217"/>
      <c r="P129" s="217"/>
      <c r="Q129" s="217"/>
      <c r="R129" s="217"/>
      <c r="S129" s="217"/>
      <c r="T129" s="217"/>
      <c r="U129" s="217"/>
      <c r="V129" s="217"/>
      <c r="W129" s="217"/>
      <c r="X129" s="217"/>
    </row>
    <row r="130" ht="12.75" customHeight="1" spans="1:24">
      <c r="A130" s="217"/>
      <c r="B130" s="217"/>
      <c r="C130" s="217"/>
      <c r="D130" s="217"/>
      <c r="E130" s="217"/>
      <c r="F130" s="217"/>
      <c r="G130" s="217"/>
      <c r="H130" s="217"/>
      <c r="I130" s="217"/>
      <c r="J130" s="217"/>
      <c r="K130" s="217"/>
      <c r="L130" s="217"/>
      <c r="M130" s="217"/>
      <c r="N130" s="217"/>
      <c r="O130" s="217"/>
      <c r="P130" s="217"/>
      <c r="Q130" s="217"/>
      <c r="R130" s="217"/>
      <c r="S130" s="217"/>
      <c r="T130" s="217"/>
      <c r="U130" s="217"/>
      <c r="V130" s="217"/>
      <c r="W130" s="217"/>
      <c r="X130" s="217"/>
    </row>
    <row r="131" ht="12.75" customHeight="1" spans="1:24">
      <c r="A131" s="217"/>
      <c r="B131" s="217"/>
      <c r="C131" s="217"/>
      <c r="D131" s="217"/>
      <c r="E131" s="217"/>
      <c r="F131" s="217"/>
      <c r="G131" s="217"/>
      <c r="H131" s="217"/>
      <c r="I131" s="217"/>
      <c r="J131" s="217"/>
      <c r="K131" s="217"/>
      <c r="L131" s="217"/>
      <c r="M131" s="217"/>
      <c r="N131" s="217"/>
      <c r="O131" s="217"/>
      <c r="P131" s="217"/>
      <c r="Q131" s="217"/>
      <c r="R131" s="217"/>
      <c r="S131" s="217"/>
      <c r="T131" s="217"/>
      <c r="U131" s="217"/>
      <c r="V131" s="217"/>
      <c r="W131" s="217"/>
      <c r="X131" s="217"/>
    </row>
    <row r="132" ht="12.75" customHeight="1" spans="1:24">
      <c r="A132" s="217"/>
      <c r="B132" s="217"/>
      <c r="C132" s="217"/>
      <c r="D132" s="217"/>
      <c r="E132" s="217"/>
      <c r="F132" s="217"/>
      <c r="G132" s="217"/>
      <c r="H132" s="217"/>
      <c r="I132" s="217"/>
      <c r="J132" s="217"/>
      <c r="K132" s="217"/>
      <c r="L132" s="217"/>
      <c r="M132" s="217"/>
      <c r="N132" s="217"/>
      <c r="O132" s="217"/>
      <c r="P132" s="217"/>
      <c r="Q132" s="217"/>
      <c r="R132" s="217"/>
      <c r="S132" s="217"/>
      <c r="T132" s="217"/>
      <c r="U132" s="217"/>
      <c r="V132" s="217"/>
      <c r="W132" s="217"/>
      <c r="X132" s="217"/>
    </row>
    <row r="133" ht="12.75" customHeight="1" spans="1:24">
      <c r="A133" s="217"/>
      <c r="B133" s="217"/>
      <c r="C133" s="217"/>
      <c r="D133" s="217"/>
      <c r="E133" s="217"/>
      <c r="F133" s="217"/>
      <c r="G133" s="217"/>
      <c r="H133" s="217"/>
      <c r="I133" s="217"/>
      <c r="J133" s="217"/>
      <c r="K133" s="217"/>
      <c r="L133" s="217"/>
      <c r="M133" s="217"/>
      <c r="N133" s="217"/>
      <c r="O133" s="217"/>
      <c r="P133" s="217"/>
      <c r="Q133" s="217"/>
      <c r="R133" s="217"/>
      <c r="S133" s="217"/>
      <c r="T133" s="217"/>
      <c r="U133" s="217"/>
      <c r="V133" s="217"/>
      <c r="W133" s="217"/>
      <c r="X133" s="217"/>
    </row>
    <row r="134" ht="12.75" customHeight="1" spans="1:24">
      <c r="A134" s="217"/>
      <c r="B134" s="217"/>
      <c r="C134" s="217"/>
      <c r="D134" s="217"/>
      <c r="E134" s="217"/>
      <c r="F134" s="217"/>
      <c r="G134" s="217"/>
      <c r="H134" s="217"/>
      <c r="I134" s="217"/>
      <c r="J134" s="217"/>
      <c r="K134" s="217"/>
      <c r="L134" s="217"/>
      <c r="M134" s="217"/>
      <c r="N134" s="217"/>
      <c r="O134" s="217"/>
      <c r="P134" s="217"/>
      <c r="Q134" s="217"/>
      <c r="R134" s="217"/>
      <c r="S134" s="217"/>
      <c r="T134" s="217"/>
      <c r="U134" s="217"/>
      <c r="V134" s="217"/>
      <c r="W134" s="217"/>
      <c r="X134" s="217"/>
    </row>
    <row r="135" ht="12.75" customHeight="1" spans="1:24">
      <c r="A135" s="217"/>
      <c r="B135" s="217"/>
      <c r="C135" s="217"/>
      <c r="D135" s="217"/>
      <c r="E135" s="217"/>
      <c r="F135" s="217"/>
      <c r="G135" s="217"/>
      <c r="H135" s="217"/>
      <c r="I135" s="217"/>
      <c r="J135" s="217"/>
      <c r="K135" s="217"/>
      <c r="L135" s="217"/>
      <c r="M135" s="217"/>
      <c r="N135" s="217"/>
      <c r="O135" s="217"/>
      <c r="P135" s="217"/>
      <c r="Q135" s="217"/>
      <c r="R135" s="217"/>
      <c r="S135" s="217"/>
      <c r="T135" s="217"/>
      <c r="U135" s="217"/>
      <c r="V135" s="217"/>
      <c r="W135" s="217"/>
      <c r="X135" s="217"/>
    </row>
    <row r="136" ht="12.75" customHeight="1" spans="1:24">
      <c r="A136" s="217"/>
      <c r="B136" s="217"/>
      <c r="C136" s="217"/>
      <c r="D136" s="217"/>
      <c r="E136" s="217"/>
      <c r="F136" s="217"/>
      <c r="G136" s="217"/>
      <c r="H136" s="217"/>
      <c r="I136" s="217"/>
      <c r="J136" s="217"/>
      <c r="K136" s="217"/>
      <c r="L136" s="217"/>
      <c r="M136" s="217"/>
      <c r="N136" s="217"/>
      <c r="O136" s="217"/>
      <c r="P136" s="217"/>
      <c r="Q136" s="217"/>
      <c r="R136" s="217"/>
      <c r="S136" s="217"/>
      <c r="T136" s="217"/>
      <c r="U136" s="217"/>
      <c r="V136" s="217"/>
      <c r="W136" s="217"/>
      <c r="X136" s="217"/>
    </row>
    <row r="137" ht="12.75" customHeight="1" spans="1:24">
      <c r="A137" s="217"/>
      <c r="B137" s="217"/>
      <c r="C137" s="217"/>
      <c r="D137" s="217"/>
      <c r="E137" s="217"/>
      <c r="F137" s="217"/>
      <c r="G137" s="217"/>
      <c r="H137" s="217"/>
      <c r="I137" s="217"/>
      <c r="J137" s="217"/>
      <c r="K137" s="217"/>
      <c r="L137" s="217"/>
      <c r="M137" s="217"/>
      <c r="N137" s="217"/>
      <c r="O137" s="217"/>
      <c r="P137" s="217"/>
      <c r="Q137" s="217"/>
      <c r="R137" s="217"/>
      <c r="S137" s="217"/>
      <c r="T137" s="217"/>
      <c r="U137" s="217"/>
      <c r="V137" s="217"/>
      <c r="W137" s="217"/>
      <c r="X137" s="217"/>
    </row>
    <row r="138" ht="12.75" customHeight="1" spans="1:24">
      <c r="A138" s="217"/>
      <c r="B138" s="217"/>
      <c r="C138" s="217"/>
      <c r="D138" s="217"/>
      <c r="E138" s="217"/>
      <c r="F138" s="217"/>
      <c r="G138" s="217"/>
      <c r="H138" s="217"/>
      <c r="I138" s="217"/>
      <c r="J138" s="217"/>
      <c r="K138" s="217"/>
      <c r="L138" s="217"/>
      <c r="M138" s="217"/>
      <c r="N138" s="217"/>
      <c r="O138" s="217"/>
      <c r="P138" s="217"/>
      <c r="Q138" s="217"/>
      <c r="R138" s="217"/>
      <c r="S138" s="217"/>
      <c r="T138" s="217"/>
      <c r="U138" s="217"/>
      <c r="V138" s="217"/>
      <c r="W138" s="217"/>
      <c r="X138" s="217"/>
    </row>
    <row r="139" ht="12.75" customHeight="1" spans="1:24">
      <c r="A139" s="217"/>
      <c r="B139" s="217"/>
      <c r="C139" s="217"/>
      <c r="D139" s="217"/>
      <c r="E139" s="217"/>
      <c r="F139" s="217"/>
      <c r="G139" s="217"/>
      <c r="H139" s="217"/>
      <c r="I139" s="217"/>
      <c r="J139" s="217"/>
      <c r="K139" s="217"/>
      <c r="L139" s="217"/>
      <c r="M139" s="217"/>
      <c r="N139" s="217"/>
      <c r="O139" s="217"/>
      <c r="P139" s="217"/>
      <c r="Q139" s="217"/>
      <c r="R139" s="217"/>
      <c r="S139" s="217"/>
      <c r="T139" s="217"/>
      <c r="U139" s="217"/>
      <c r="V139" s="217"/>
      <c r="W139" s="217"/>
      <c r="X139" s="217"/>
    </row>
    <row r="140" ht="12.75" customHeight="1" spans="1:24">
      <c r="A140" s="217"/>
      <c r="B140" s="217"/>
      <c r="C140" s="217"/>
      <c r="D140" s="217"/>
      <c r="E140" s="217"/>
      <c r="F140" s="217"/>
      <c r="G140" s="217"/>
      <c r="H140" s="217"/>
      <c r="I140" s="217"/>
      <c r="J140" s="217"/>
      <c r="K140" s="217"/>
      <c r="L140" s="217"/>
      <c r="M140" s="217"/>
      <c r="N140" s="217"/>
      <c r="O140" s="217"/>
      <c r="P140" s="217"/>
      <c r="Q140" s="217"/>
      <c r="R140" s="217"/>
      <c r="S140" s="217"/>
      <c r="T140" s="217"/>
      <c r="U140" s="217"/>
      <c r="V140" s="217"/>
      <c r="W140" s="217"/>
      <c r="X140" s="217"/>
    </row>
    <row r="141" ht="12.75" customHeight="1" spans="1:24">
      <c r="A141" s="217"/>
      <c r="B141" s="217"/>
      <c r="C141" s="217"/>
      <c r="D141" s="217"/>
      <c r="E141" s="217"/>
      <c r="F141" s="217"/>
      <c r="G141" s="217"/>
      <c r="H141" s="217"/>
      <c r="I141" s="217"/>
      <c r="J141" s="217"/>
      <c r="K141" s="217"/>
      <c r="L141" s="217"/>
      <c r="M141" s="217"/>
      <c r="N141" s="217"/>
      <c r="O141" s="217"/>
      <c r="P141" s="217"/>
      <c r="Q141" s="217"/>
      <c r="R141" s="217"/>
      <c r="S141" s="217"/>
      <c r="T141" s="217"/>
      <c r="U141" s="217"/>
      <c r="V141" s="217"/>
      <c r="W141" s="217"/>
      <c r="X141" s="217"/>
    </row>
    <row r="142" ht="12.75" customHeight="1" spans="1:24">
      <c r="A142" s="217"/>
      <c r="B142" s="217"/>
      <c r="C142" s="217"/>
      <c r="D142" s="217"/>
      <c r="E142" s="217"/>
      <c r="F142" s="217"/>
      <c r="G142" s="217"/>
      <c r="H142" s="217"/>
      <c r="I142" s="217"/>
      <c r="J142" s="217"/>
      <c r="K142" s="217"/>
      <c r="L142" s="217"/>
      <c r="M142" s="217"/>
      <c r="N142" s="217"/>
      <c r="O142" s="217"/>
      <c r="P142" s="217"/>
      <c r="Q142" s="217"/>
      <c r="R142" s="217"/>
      <c r="S142" s="217"/>
      <c r="T142" s="217"/>
      <c r="U142" s="217"/>
      <c r="V142" s="217"/>
      <c r="W142" s="217"/>
      <c r="X142" s="217"/>
    </row>
    <row r="143" ht="12.75" customHeight="1" spans="1:24">
      <c r="A143" s="217"/>
      <c r="B143" s="217"/>
      <c r="C143" s="217"/>
      <c r="D143" s="217"/>
      <c r="E143" s="217"/>
      <c r="F143" s="217"/>
      <c r="G143" s="217"/>
      <c r="H143" s="217"/>
      <c r="I143" s="217"/>
      <c r="J143" s="217"/>
      <c r="K143" s="217"/>
      <c r="L143" s="217"/>
      <c r="M143" s="217"/>
      <c r="N143" s="217"/>
      <c r="O143" s="217"/>
      <c r="P143" s="217"/>
      <c r="Q143" s="217"/>
      <c r="R143" s="217"/>
      <c r="S143" s="217"/>
      <c r="T143" s="217"/>
      <c r="U143" s="217"/>
      <c r="V143" s="217"/>
      <c r="W143" s="217"/>
      <c r="X143" s="217"/>
    </row>
    <row r="144" ht="12.75" customHeight="1" spans="1:24">
      <c r="A144" s="217"/>
      <c r="B144" s="217"/>
      <c r="C144" s="217"/>
      <c r="D144" s="217"/>
      <c r="E144" s="217"/>
      <c r="F144" s="217"/>
      <c r="G144" s="217"/>
      <c r="H144" s="217"/>
      <c r="I144" s="217"/>
      <c r="J144" s="217"/>
      <c r="K144" s="217"/>
      <c r="L144" s="217"/>
      <c r="M144" s="217"/>
      <c r="N144" s="217"/>
      <c r="O144" s="217"/>
      <c r="P144" s="217"/>
      <c r="Q144" s="217"/>
      <c r="R144" s="217"/>
      <c r="S144" s="217"/>
      <c r="T144" s="217"/>
      <c r="U144" s="217"/>
      <c r="V144" s="217"/>
      <c r="W144" s="217"/>
      <c r="X144" s="217"/>
    </row>
    <row r="145" ht="12.75" customHeight="1" spans="1:24">
      <c r="A145" s="217"/>
      <c r="B145" s="217"/>
      <c r="C145" s="217"/>
      <c r="D145" s="217"/>
      <c r="E145" s="217"/>
      <c r="F145" s="217"/>
      <c r="G145" s="217"/>
      <c r="H145" s="217"/>
      <c r="I145" s="217"/>
      <c r="J145" s="217"/>
      <c r="K145" s="217"/>
      <c r="L145" s="217"/>
      <c r="M145" s="217"/>
      <c r="N145" s="217"/>
      <c r="O145" s="217"/>
      <c r="P145" s="217"/>
      <c r="Q145" s="217"/>
      <c r="R145" s="217"/>
      <c r="S145" s="217"/>
      <c r="T145" s="217"/>
      <c r="U145" s="217"/>
      <c r="V145" s="217"/>
      <c r="W145" s="217"/>
      <c r="X145" s="217"/>
    </row>
    <row r="146" ht="12.75" customHeight="1" spans="1:24">
      <c r="A146" s="217"/>
      <c r="B146" s="217"/>
      <c r="C146" s="217"/>
      <c r="D146" s="217"/>
      <c r="E146" s="217"/>
      <c r="F146" s="217"/>
      <c r="G146" s="217"/>
      <c r="H146" s="217"/>
      <c r="I146" s="217"/>
      <c r="J146" s="217"/>
      <c r="K146" s="217"/>
      <c r="L146" s="217"/>
      <c r="M146" s="217"/>
      <c r="N146" s="217"/>
      <c r="O146" s="217"/>
      <c r="P146" s="217"/>
      <c r="Q146" s="217"/>
      <c r="R146" s="217"/>
      <c r="S146" s="217"/>
      <c r="T146" s="217"/>
      <c r="U146" s="217"/>
      <c r="V146" s="217"/>
      <c r="W146" s="217"/>
      <c r="X146" s="217"/>
    </row>
    <row r="147" ht="12.75" customHeight="1" spans="1:24">
      <c r="A147" s="217"/>
      <c r="B147" s="217"/>
      <c r="C147" s="217"/>
      <c r="D147" s="217"/>
      <c r="E147" s="217"/>
      <c r="F147" s="217"/>
      <c r="G147" s="217"/>
      <c r="H147" s="217"/>
      <c r="I147" s="217"/>
      <c r="J147" s="217"/>
      <c r="K147" s="217"/>
      <c r="L147" s="217"/>
      <c r="M147" s="217"/>
      <c r="N147" s="217"/>
      <c r="O147" s="217"/>
      <c r="P147" s="217"/>
      <c r="Q147" s="217"/>
      <c r="R147" s="217"/>
      <c r="S147" s="217"/>
      <c r="T147" s="217"/>
      <c r="U147" s="217"/>
      <c r="V147" s="217"/>
      <c r="W147" s="217"/>
      <c r="X147" s="217"/>
    </row>
    <row r="148" ht="12.75" customHeight="1" spans="1:24">
      <c r="A148" s="217"/>
      <c r="B148" s="217"/>
      <c r="C148" s="217"/>
      <c r="D148" s="217"/>
      <c r="E148" s="217"/>
      <c r="F148" s="217"/>
      <c r="G148" s="217"/>
      <c r="H148" s="217"/>
      <c r="I148" s="217"/>
      <c r="J148" s="217"/>
      <c r="K148" s="217"/>
      <c r="L148" s="217"/>
      <c r="M148" s="217"/>
      <c r="N148" s="217"/>
      <c r="O148" s="217"/>
      <c r="P148" s="217"/>
      <c r="Q148" s="217"/>
      <c r="R148" s="217"/>
      <c r="S148" s="217"/>
      <c r="T148" s="217"/>
      <c r="U148" s="217"/>
      <c r="V148" s="217"/>
      <c r="W148" s="217"/>
      <c r="X148" s="217"/>
    </row>
    <row r="149" ht="12.75" customHeight="1" spans="1:24">
      <c r="A149" s="217"/>
      <c r="B149" s="217"/>
      <c r="C149" s="217"/>
      <c r="D149" s="217"/>
      <c r="E149" s="217"/>
      <c r="F149" s="217"/>
      <c r="G149" s="217"/>
      <c r="H149" s="217"/>
      <c r="I149" s="217"/>
      <c r="J149" s="217"/>
      <c r="K149" s="217"/>
      <c r="L149" s="217"/>
      <c r="M149" s="217"/>
      <c r="N149" s="217"/>
      <c r="O149" s="217"/>
      <c r="P149" s="217"/>
      <c r="Q149" s="217"/>
      <c r="R149" s="217"/>
      <c r="S149" s="217"/>
      <c r="T149" s="217"/>
      <c r="U149" s="217"/>
      <c r="V149" s="217"/>
      <c r="W149" s="217"/>
      <c r="X149" s="217"/>
    </row>
    <row r="150" ht="12.75" customHeight="1" spans="1:24">
      <c r="A150" s="217"/>
      <c r="B150" s="217"/>
      <c r="C150" s="217"/>
      <c r="D150" s="217"/>
      <c r="E150" s="217"/>
      <c r="F150" s="217"/>
      <c r="G150" s="217"/>
      <c r="H150" s="217"/>
      <c r="I150" s="217"/>
      <c r="J150" s="217"/>
      <c r="K150" s="217"/>
      <c r="L150" s="217"/>
      <c r="M150" s="217"/>
      <c r="N150" s="217"/>
      <c r="O150" s="217"/>
      <c r="P150" s="217"/>
      <c r="Q150" s="217"/>
      <c r="R150" s="217"/>
      <c r="S150" s="217"/>
      <c r="T150" s="217"/>
      <c r="U150" s="217"/>
      <c r="V150" s="217"/>
      <c r="W150" s="217"/>
      <c r="X150" s="217"/>
    </row>
    <row r="151" ht="12.75" customHeight="1" spans="1:24">
      <c r="A151" s="217"/>
      <c r="B151" s="217"/>
      <c r="C151" s="217"/>
      <c r="D151" s="217"/>
      <c r="E151" s="217"/>
      <c r="F151" s="217"/>
      <c r="G151" s="217"/>
      <c r="H151" s="217"/>
      <c r="I151" s="217"/>
      <c r="J151" s="217"/>
      <c r="K151" s="217"/>
      <c r="L151" s="217"/>
      <c r="M151" s="217"/>
      <c r="N151" s="217"/>
      <c r="O151" s="217"/>
      <c r="P151" s="217"/>
      <c r="Q151" s="217"/>
      <c r="R151" s="217"/>
      <c r="S151" s="217"/>
      <c r="T151" s="217"/>
      <c r="U151" s="217"/>
      <c r="V151" s="217"/>
      <c r="W151" s="217"/>
      <c r="X151" s="217"/>
    </row>
    <row r="152" ht="12.75" customHeight="1" spans="1:24">
      <c r="A152" s="217"/>
      <c r="B152" s="217"/>
      <c r="C152" s="217"/>
      <c r="D152" s="217"/>
      <c r="E152" s="217"/>
      <c r="F152" s="217"/>
      <c r="G152" s="217"/>
      <c r="H152" s="217"/>
      <c r="I152" s="217"/>
      <c r="J152" s="217"/>
      <c r="K152" s="217"/>
      <c r="L152" s="217"/>
      <c r="M152" s="217"/>
      <c r="N152" s="217"/>
      <c r="O152" s="217"/>
      <c r="P152" s="217"/>
      <c r="Q152" s="217"/>
      <c r="R152" s="217"/>
      <c r="S152" s="217"/>
      <c r="T152" s="217"/>
      <c r="U152" s="217"/>
      <c r="V152" s="217"/>
      <c r="W152" s="217"/>
      <c r="X152" s="217"/>
    </row>
    <row r="153" ht="12.75" customHeight="1" spans="1:24">
      <c r="A153" s="217"/>
      <c r="B153" s="217"/>
      <c r="C153" s="217"/>
      <c r="D153" s="217"/>
      <c r="E153" s="217"/>
      <c r="F153" s="217"/>
      <c r="G153" s="217"/>
      <c r="H153" s="217"/>
      <c r="I153" s="217"/>
      <c r="J153" s="217"/>
      <c r="K153" s="217"/>
      <c r="L153" s="217"/>
      <c r="M153" s="217"/>
      <c r="N153" s="217"/>
      <c r="O153" s="217"/>
      <c r="P153" s="217"/>
      <c r="Q153" s="217"/>
      <c r="R153" s="217"/>
      <c r="S153" s="217"/>
      <c r="T153" s="217"/>
      <c r="U153" s="217"/>
      <c r="V153" s="217"/>
      <c r="W153" s="217"/>
      <c r="X153" s="217"/>
    </row>
    <row r="154" ht="12.75" customHeight="1" spans="1:24">
      <c r="A154" s="217"/>
      <c r="B154" s="217"/>
      <c r="C154" s="217"/>
      <c r="D154" s="217"/>
      <c r="E154" s="217"/>
      <c r="F154" s="217"/>
      <c r="G154" s="217"/>
      <c r="H154" s="217"/>
      <c r="I154" s="217"/>
      <c r="J154" s="217"/>
      <c r="K154" s="217"/>
      <c r="L154" s="217"/>
      <c r="M154" s="217"/>
      <c r="N154" s="217"/>
      <c r="O154" s="217"/>
      <c r="P154" s="217"/>
      <c r="Q154" s="217"/>
      <c r="R154" s="217"/>
      <c r="S154" s="217"/>
      <c r="T154" s="217"/>
      <c r="U154" s="217"/>
      <c r="V154" s="217"/>
      <c r="W154" s="217"/>
      <c r="X154" s="217"/>
    </row>
    <row r="155" ht="12.75" customHeight="1" spans="1:24">
      <c r="A155" s="217"/>
      <c r="B155" s="217"/>
      <c r="C155" s="217"/>
      <c r="D155" s="217"/>
      <c r="E155" s="217"/>
      <c r="F155" s="217"/>
      <c r="G155" s="217"/>
      <c r="H155" s="217"/>
      <c r="I155" s="217"/>
      <c r="J155" s="217"/>
      <c r="K155" s="217"/>
      <c r="L155" s="217"/>
      <c r="M155" s="217"/>
      <c r="N155" s="217"/>
      <c r="O155" s="217"/>
      <c r="P155" s="217"/>
      <c r="Q155" s="217"/>
      <c r="R155" s="217"/>
      <c r="S155" s="217"/>
      <c r="T155" s="217"/>
      <c r="U155" s="217"/>
      <c r="V155" s="217"/>
      <c r="W155" s="217"/>
      <c r="X155" s="217"/>
    </row>
    <row r="156" ht="12.75" customHeight="1" spans="1:24">
      <c r="A156" s="217"/>
      <c r="B156" s="217"/>
      <c r="C156" s="217"/>
      <c r="D156" s="217"/>
      <c r="E156" s="217"/>
      <c r="F156" s="217"/>
      <c r="G156" s="217"/>
      <c r="H156" s="217"/>
      <c r="I156" s="217"/>
      <c r="J156" s="217"/>
      <c r="K156" s="217"/>
      <c r="L156" s="217"/>
      <c r="M156" s="217"/>
      <c r="N156" s="217"/>
      <c r="O156" s="217"/>
      <c r="P156" s="217"/>
      <c r="Q156" s="217"/>
      <c r="R156" s="217"/>
      <c r="S156" s="217"/>
      <c r="T156" s="217"/>
      <c r="U156" s="217"/>
      <c r="V156" s="217"/>
      <c r="W156" s="217"/>
      <c r="X156" s="217"/>
    </row>
    <row r="157" ht="12.75" customHeight="1" spans="1:24">
      <c r="A157" s="217"/>
      <c r="B157" s="217"/>
      <c r="C157" s="217"/>
      <c r="D157" s="217"/>
      <c r="E157" s="217"/>
      <c r="F157" s="217"/>
      <c r="G157" s="217"/>
      <c r="H157" s="217"/>
      <c r="I157" s="217"/>
      <c r="J157" s="217"/>
      <c r="K157" s="217"/>
      <c r="L157" s="217"/>
      <c r="M157" s="217"/>
      <c r="N157" s="217"/>
      <c r="O157" s="217"/>
      <c r="P157" s="217"/>
      <c r="Q157" s="217"/>
      <c r="R157" s="217"/>
      <c r="S157" s="217"/>
      <c r="T157" s="217"/>
      <c r="U157" s="217"/>
      <c r="V157" s="217"/>
      <c r="W157" s="217"/>
      <c r="X157" s="217"/>
    </row>
    <row r="158" ht="12.75" customHeight="1" spans="1:24">
      <c r="A158" s="217"/>
      <c r="B158" s="217"/>
      <c r="C158" s="217"/>
      <c r="D158" s="217"/>
      <c r="E158" s="217"/>
      <c r="F158" s="217"/>
      <c r="G158" s="217"/>
      <c r="H158" s="217"/>
      <c r="I158" s="217"/>
      <c r="J158" s="217"/>
      <c r="K158" s="217"/>
      <c r="L158" s="217"/>
      <c r="M158" s="217"/>
      <c r="N158" s="217"/>
      <c r="O158" s="217"/>
      <c r="P158" s="217"/>
      <c r="Q158" s="217"/>
      <c r="R158" s="217"/>
      <c r="S158" s="217"/>
      <c r="T158" s="217"/>
      <c r="U158" s="217"/>
      <c r="V158" s="217"/>
      <c r="W158" s="217"/>
      <c r="X158" s="217"/>
    </row>
    <row r="159" ht="12.75" customHeight="1" spans="1:24">
      <c r="A159" s="217"/>
      <c r="B159" s="217"/>
      <c r="C159" s="217"/>
      <c r="D159" s="217"/>
      <c r="E159" s="217"/>
      <c r="F159" s="217"/>
      <c r="G159" s="217"/>
      <c r="H159" s="217"/>
      <c r="I159" s="217"/>
      <c r="J159" s="217"/>
      <c r="K159" s="217"/>
      <c r="L159" s="217"/>
      <c r="M159" s="217"/>
      <c r="N159" s="217"/>
      <c r="O159" s="217"/>
      <c r="P159" s="217"/>
      <c r="Q159" s="217"/>
      <c r="R159" s="217"/>
      <c r="S159" s="217"/>
      <c r="T159" s="217"/>
      <c r="U159" s="217"/>
      <c r="V159" s="217"/>
      <c r="W159" s="217"/>
      <c r="X159" s="217"/>
    </row>
    <row r="160" ht="12.75" customHeight="1" spans="1:24">
      <c r="A160" s="217"/>
      <c r="B160" s="217"/>
      <c r="C160" s="217"/>
      <c r="D160" s="217"/>
      <c r="E160" s="217"/>
      <c r="F160" s="217"/>
      <c r="G160" s="217"/>
      <c r="H160" s="217"/>
      <c r="I160" s="217"/>
      <c r="J160" s="217"/>
      <c r="K160" s="217"/>
      <c r="L160" s="217"/>
      <c r="M160" s="217"/>
      <c r="N160" s="217"/>
      <c r="O160" s="217"/>
      <c r="P160" s="217"/>
      <c r="Q160" s="217"/>
      <c r="R160" s="217"/>
      <c r="S160" s="217"/>
      <c r="T160" s="217"/>
      <c r="U160" s="217"/>
      <c r="V160" s="217"/>
      <c r="W160" s="217"/>
      <c r="X160" s="217"/>
    </row>
    <row r="161" ht="12.75" customHeight="1" spans="1:24">
      <c r="A161" s="217"/>
      <c r="B161" s="217"/>
      <c r="C161" s="217"/>
      <c r="D161" s="217"/>
      <c r="E161" s="217"/>
      <c r="F161" s="217"/>
      <c r="G161" s="217"/>
      <c r="H161" s="217"/>
      <c r="I161" s="217"/>
      <c r="J161" s="217"/>
      <c r="K161" s="217"/>
      <c r="L161" s="217"/>
      <c r="M161" s="217"/>
      <c r="N161" s="217"/>
      <c r="O161" s="217"/>
      <c r="P161" s="217"/>
      <c r="Q161" s="217"/>
      <c r="R161" s="217"/>
      <c r="S161" s="217"/>
      <c r="T161" s="217"/>
      <c r="U161" s="217"/>
      <c r="V161" s="217"/>
      <c r="W161" s="217"/>
      <c r="X161" s="217"/>
    </row>
    <row r="162" ht="12.75" customHeight="1" spans="1:24">
      <c r="A162" s="217"/>
      <c r="B162" s="217"/>
      <c r="C162" s="217"/>
      <c r="D162" s="217"/>
      <c r="E162" s="217"/>
      <c r="F162" s="217"/>
      <c r="G162" s="217"/>
      <c r="H162" s="217"/>
      <c r="I162" s="217"/>
      <c r="J162" s="217"/>
      <c r="K162" s="217"/>
      <c r="L162" s="217"/>
      <c r="M162" s="217"/>
      <c r="N162" s="217"/>
      <c r="O162" s="217"/>
      <c r="P162" s="217"/>
      <c r="Q162" s="217"/>
      <c r="R162" s="217"/>
      <c r="S162" s="217"/>
      <c r="T162" s="217"/>
      <c r="U162" s="217"/>
      <c r="V162" s="217"/>
      <c r="W162" s="217"/>
      <c r="X162" s="217"/>
    </row>
    <row r="163" ht="12.75" customHeight="1" spans="1:24">
      <c r="A163" s="217"/>
      <c r="B163" s="217"/>
      <c r="C163" s="217"/>
      <c r="D163" s="217"/>
      <c r="E163" s="217"/>
      <c r="F163" s="217"/>
      <c r="G163" s="217"/>
      <c r="H163" s="217"/>
      <c r="I163" s="217"/>
      <c r="J163" s="217"/>
      <c r="K163" s="217"/>
      <c r="L163" s="217"/>
      <c r="M163" s="217"/>
      <c r="N163" s="217"/>
      <c r="O163" s="217"/>
      <c r="P163" s="217"/>
      <c r="Q163" s="217"/>
      <c r="R163" s="217"/>
      <c r="S163" s="217"/>
      <c r="T163" s="217"/>
      <c r="U163" s="217"/>
      <c r="V163" s="217"/>
      <c r="W163" s="217"/>
      <c r="X163" s="217"/>
    </row>
    <row r="164" ht="12.75" customHeight="1" spans="1:24">
      <c r="A164" s="217"/>
      <c r="B164" s="217"/>
      <c r="C164" s="217"/>
      <c r="D164" s="217"/>
      <c r="E164" s="217"/>
      <c r="F164" s="217"/>
      <c r="G164" s="217"/>
      <c r="H164" s="217"/>
      <c r="I164" s="217"/>
      <c r="J164" s="217"/>
      <c r="K164" s="217"/>
      <c r="L164" s="217"/>
      <c r="M164" s="217"/>
      <c r="N164" s="217"/>
      <c r="O164" s="217"/>
      <c r="P164" s="217"/>
      <c r="Q164" s="217"/>
      <c r="R164" s="217"/>
      <c r="S164" s="217"/>
      <c r="T164" s="217"/>
      <c r="U164" s="217"/>
      <c r="V164" s="217"/>
      <c r="W164" s="217"/>
      <c r="X164" s="217"/>
    </row>
    <row r="165" ht="12.75" customHeight="1" spans="1:24">
      <c r="A165" s="217"/>
      <c r="B165" s="217"/>
      <c r="C165" s="217"/>
      <c r="D165" s="217"/>
      <c r="E165" s="217"/>
      <c r="F165" s="217"/>
      <c r="G165" s="217"/>
      <c r="H165" s="217"/>
      <c r="I165" s="217"/>
      <c r="J165" s="217"/>
      <c r="K165" s="217"/>
      <c r="L165" s="217"/>
      <c r="M165" s="217"/>
      <c r="N165" s="217"/>
      <c r="O165" s="217"/>
      <c r="P165" s="217"/>
      <c r="Q165" s="217"/>
      <c r="R165" s="217"/>
      <c r="S165" s="217"/>
      <c r="T165" s="217"/>
      <c r="U165" s="217"/>
      <c r="V165" s="217"/>
      <c r="W165" s="217"/>
      <c r="X165" s="217"/>
    </row>
    <row r="166" ht="12.75" customHeight="1" spans="1:24">
      <c r="A166" s="217"/>
      <c r="B166" s="217"/>
      <c r="C166" s="217"/>
      <c r="D166" s="217"/>
      <c r="E166" s="217"/>
      <c r="F166" s="217"/>
      <c r="G166" s="217"/>
      <c r="H166" s="217"/>
      <c r="I166" s="217"/>
      <c r="J166" s="217"/>
      <c r="K166" s="217"/>
      <c r="L166" s="217"/>
      <c r="M166" s="217"/>
      <c r="N166" s="217"/>
      <c r="O166" s="217"/>
      <c r="P166" s="217"/>
      <c r="Q166" s="217"/>
      <c r="R166" s="217"/>
      <c r="S166" s="217"/>
      <c r="T166" s="217"/>
      <c r="U166" s="217"/>
      <c r="V166" s="217"/>
      <c r="W166" s="217"/>
      <c r="X166" s="217"/>
    </row>
    <row r="167" ht="12.75" customHeight="1" spans="1:24">
      <c r="A167" s="217"/>
      <c r="B167" s="217"/>
      <c r="C167" s="217"/>
      <c r="D167" s="217"/>
      <c r="E167" s="217"/>
      <c r="F167" s="217"/>
      <c r="G167" s="217"/>
      <c r="H167" s="217"/>
      <c r="I167" s="217"/>
      <c r="J167" s="217"/>
      <c r="K167" s="217"/>
      <c r="L167" s="217"/>
      <c r="M167" s="217"/>
      <c r="N167" s="217"/>
      <c r="O167" s="217"/>
      <c r="P167" s="217"/>
      <c r="Q167" s="217"/>
      <c r="R167" s="217"/>
      <c r="S167" s="217"/>
      <c r="T167" s="217"/>
      <c r="U167" s="217"/>
      <c r="V167" s="217"/>
      <c r="W167" s="217"/>
      <c r="X167" s="217"/>
    </row>
    <row r="168" ht="12.75" customHeight="1" spans="1:24">
      <c r="A168" s="217"/>
      <c r="B168" s="217"/>
      <c r="C168" s="217"/>
      <c r="D168" s="217"/>
      <c r="E168" s="217"/>
      <c r="F168" s="217"/>
      <c r="G168" s="217"/>
      <c r="H168" s="217"/>
      <c r="I168" s="217"/>
      <c r="J168" s="217"/>
      <c r="K168" s="217"/>
      <c r="L168" s="217"/>
      <c r="M168" s="217"/>
      <c r="N168" s="217"/>
      <c r="O168" s="217"/>
      <c r="P168" s="217"/>
      <c r="Q168" s="217"/>
      <c r="R168" s="217"/>
      <c r="S168" s="217"/>
      <c r="T168" s="217"/>
      <c r="U168" s="217"/>
      <c r="V168" s="217"/>
      <c r="W168" s="217"/>
      <c r="X168" s="217"/>
    </row>
    <row r="169" ht="12.75" customHeight="1" spans="1:24">
      <c r="A169" s="217"/>
      <c r="B169" s="217"/>
      <c r="C169" s="217"/>
      <c r="D169" s="217"/>
      <c r="E169" s="217"/>
      <c r="F169" s="217"/>
      <c r="G169" s="217"/>
      <c r="H169" s="217"/>
      <c r="I169" s="217"/>
      <c r="J169" s="217"/>
      <c r="K169" s="217"/>
      <c r="L169" s="217"/>
      <c r="M169" s="217"/>
      <c r="N169" s="217"/>
      <c r="O169" s="217"/>
      <c r="P169" s="217"/>
      <c r="Q169" s="217"/>
      <c r="R169" s="217"/>
      <c r="S169" s="217"/>
      <c r="T169" s="217"/>
      <c r="U169" s="217"/>
      <c r="V169" s="217"/>
      <c r="W169" s="217"/>
      <c r="X169" s="217"/>
    </row>
    <row r="170" ht="12.75" customHeight="1" spans="1:24">
      <c r="A170" s="217"/>
      <c r="B170" s="217"/>
      <c r="C170" s="217"/>
      <c r="D170" s="217"/>
      <c r="E170" s="217"/>
      <c r="F170" s="217"/>
      <c r="G170" s="217"/>
      <c r="H170" s="217"/>
      <c r="I170" s="217"/>
      <c r="J170" s="217"/>
      <c r="K170" s="217"/>
      <c r="L170" s="217"/>
      <c r="M170" s="217"/>
      <c r="N170" s="217"/>
      <c r="O170" s="217"/>
      <c r="P170" s="217"/>
      <c r="Q170" s="217"/>
      <c r="R170" s="217"/>
      <c r="S170" s="217"/>
      <c r="T170" s="217"/>
      <c r="U170" s="217"/>
      <c r="V170" s="217"/>
      <c r="W170" s="217"/>
      <c r="X170" s="217"/>
    </row>
    <row r="171" ht="12.75" customHeight="1" spans="1:24">
      <c r="A171" s="217"/>
      <c r="B171" s="217"/>
      <c r="C171" s="217"/>
      <c r="D171" s="217"/>
      <c r="E171" s="217"/>
      <c r="F171" s="217"/>
      <c r="G171" s="217"/>
      <c r="H171" s="217"/>
      <c r="I171" s="217"/>
      <c r="J171" s="217"/>
      <c r="K171" s="217"/>
      <c r="L171" s="217"/>
      <c r="M171" s="217"/>
      <c r="N171" s="217"/>
      <c r="O171" s="217"/>
      <c r="P171" s="217"/>
      <c r="Q171" s="217"/>
      <c r="R171" s="217"/>
      <c r="S171" s="217"/>
      <c r="T171" s="217"/>
      <c r="U171" s="217"/>
      <c r="V171" s="217"/>
      <c r="W171" s="217"/>
      <c r="X171" s="217"/>
    </row>
    <row r="172" ht="12.75" customHeight="1" spans="1:24">
      <c r="A172" s="217"/>
      <c r="B172" s="217"/>
      <c r="C172" s="217"/>
      <c r="D172" s="217"/>
      <c r="E172" s="217"/>
      <c r="F172" s="217"/>
      <c r="G172" s="217"/>
      <c r="H172" s="217"/>
      <c r="I172" s="217"/>
      <c r="J172" s="217"/>
      <c r="K172" s="217"/>
      <c r="L172" s="217"/>
      <c r="M172" s="217"/>
      <c r="N172" s="217"/>
      <c r="O172" s="217"/>
      <c r="P172" s="217"/>
      <c r="Q172" s="217"/>
      <c r="R172" s="217"/>
      <c r="S172" s="217"/>
      <c r="T172" s="217"/>
      <c r="U172" s="217"/>
      <c r="V172" s="217"/>
      <c r="W172" s="217"/>
      <c r="X172" s="217"/>
    </row>
    <row r="173" ht="12.75" customHeight="1" spans="1:24">
      <c r="A173" s="217"/>
      <c r="B173" s="217"/>
      <c r="C173" s="217"/>
      <c r="D173" s="217"/>
      <c r="E173" s="217"/>
      <c r="F173" s="217"/>
      <c r="G173" s="217"/>
      <c r="H173" s="217"/>
      <c r="I173" s="217"/>
      <c r="J173" s="217"/>
      <c r="K173" s="217"/>
      <c r="L173" s="217"/>
      <c r="M173" s="217"/>
      <c r="N173" s="217"/>
      <c r="O173" s="217"/>
      <c r="P173" s="217"/>
      <c r="Q173" s="217"/>
      <c r="R173" s="217"/>
      <c r="S173" s="217"/>
      <c r="T173" s="217"/>
      <c r="U173" s="217"/>
      <c r="V173" s="217"/>
      <c r="W173" s="217"/>
      <c r="X173" s="217"/>
    </row>
    <row r="174" ht="12.75" customHeight="1" spans="1:24">
      <c r="A174" s="217"/>
      <c r="B174" s="217"/>
      <c r="C174" s="217"/>
      <c r="D174" s="217"/>
      <c r="E174" s="217"/>
      <c r="F174" s="217"/>
      <c r="G174" s="217"/>
      <c r="H174" s="217"/>
      <c r="I174" s="217"/>
      <c r="J174" s="217"/>
      <c r="K174" s="217"/>
      <c r="L174" s="217"/>
      <c r="M174" s="217"/>
      <c r="N174" s="217"/>
      <c r="O174" s="217"/>
      <c r="P174" s="217"/>
      <c r="Q174" s="217"/>
      <c r="R174" s="217"/>
      <c r="S174" s="217"/>
      <c r="T174" s="217"/>
      <c r="U174" s="217"/>
      <c r="V174" s="217"/>
      <c r="W174" s="217"/>
      <c r="X174" s="217"/>
    </row>
    <row r="175" ht="12.75" customHeight="1" spans="1:24">
      <c r="A175" s="217"/>
      <c r="B175" s="217"/>
      <c r="C175" s="217"/>
      <c r="D175" s="217"/>
      <c r="E175" s="217"/>
      <c r="F175" s="217"/>
      <c r="G175" s="217"/>
      <c r="H175" s="217"/>
      <c r="I175" s="217"/>
      <c r="J175" s="217"/>
      <c r="K175" s="217"/>
      <c r="L175" s="217"/>
      <c r="M175" s="217"/>
      <c r="N175" s="217"/>
      <c r="O175" s="217"/>
      <c r="P175" s="217"/>
      <c r="Q175" s="217"/>
      <c r="R175" s="217"/>
      <c r="S175" s="217"/>
      <c r="T175" s="217"/>
      <c r="U175" s="217"/>
      <c r="V175" s="217"/>
      <c r="W175" s="217"/>
      <c r="X175" s="217"/>
    </row>
    <row r="176" ht="12.75" customHeight="1" spans="1:24">
      <c r="A176" s="217"/>
      <c r="B176" s="217"/>
      <c r="C176" s="217"/>
      <c r="D176" s="217"/>
      <c r="E176" s="217"/>
      <c r="F176" s="217"/>
      <c r="G176" s="217"/>
      <c r="H176" s="217"/>
      <c r="I176" s="217"/>
      <c r="J176" s="217"/>
      <c r="K176" s="217"/>
      <c r="L176" s="217"/>
      <c r="M176" s="217"/>
      <c r="N176" s="217"/>
      <c r="O176" s="217"/>
      <c r="P176" s="217"/>
      <c r="Q176" s="217"/>
      <c r="R176" s="217"/>
      <c r="S176" s="217"/>
      <c r="T176" s="217"/>
      <c r="U176" s="217"/>
      <c r="V176" s="217"/>
      <c r="W176" s="217"/>
      <c r="X176" s="217"/>
    </row>
    <row r="177" ht="12.75" customHeight="1" spans="1:24">
      <c r="A177" s="217"/>
      <c r="B177" s="217"/>
      <c r="C177" s="217"/>
      <c r="D177" s="217"/>
      <c r="E177" s="217"/>
      <c r="F177" s="217"/>
      <c r="G177" s="217"/>
      <c r="H177" s="217"/>
      <c r="I177" s="217"/>
      <c r="J177" s="217"/>
      <c r="K177" s="217"/>
      <c r="L177" s="217"/>
      <c r="M177" s="217"/>
      <c r="N177" s="217"/>
      <c r="O177" s="217"/>
      <c r="P177" s="217"/>
      <c r="Q177" s="217"/>
      <c r="R177" s="217"/>
      <c r="S177" s="217"/>
      <c r="T177" s="217"/>
      <c r="U177" s="217"/>
      <c r="V177" s="217"/>
      <c r="W177" s="217"/>
      <c r="X177" s="217"/>
    </row>
    <row r="178" ht="12.75" customHeight="1" spans="1:24">
      <c r="A178" s="217"/>
      <c r="B178" s="217"/>
      <c r="C178" s="217"/>
      <c r="D178" s="217"/>
      <c r="E178" s="217"/>
      <c r="F178" s="217"/>
      <c r="G178" s="217"/>
      <c r="H178" s="217"/>
      <c r="I178" s="217"/>
      <c r="J178" s="217"/>
      <c r="K178" s="217"/>
      <c r="L178" s="217"/>
      <c r="M178" s="217"/>
      <c r="N178" s="217"/>
      <c r="O178" s="217"/>
      <c r="P178" s="217"/>
      <c r="Q178" s="217"/>
      <c r="R178" s="217"/>
      <c r="S178" s="217"/>
      <c r="T178" s="217"/>
      <c r="U178" s="217"/>
      <c r="V178" s="217"/>
      <c r="W178" s="217"/>
      <c r="X178" s="217"/>
    </row>
    <row r="179" ht="12.75" customHeight="1" spans="1:24">
      <c r="A179" s="217"/>
      <c r="B179" s="217"/>
      <c r="C179" s="217"/>
      <c r="D179" s="217"/>
      <c r="E179" s="217"/>
      <c r="F179" s="217"/>
      <c r="G179" s="217"/>
      <c r="H179" s="217"/>
      <c r="I179" s="217"/>
      <c r="J179" s="217"/>
      <c r="K179" s="217"/>
      <c r="L179" s="217"/>
      <c r="M179" s="217"/>
      <c r="N179" s="217"/>
      <c r="O179" s="217"/>
      <c r="P179" s="217"/>
      <c r="Q179" s="217"/>
      <c r="R179" s="217"/>
      <c r="S179" s="217"/>
      <c r="T179" s="217"/>
      <c r="U179" s="217"/>
      <c r="V179" s="217"/>
      <c r="W179" s="217"/>
      <c r="X179" s="217"/>
    </row>
    <row r="180" ht="12.75" customHeight="1" spans="1:24">
      <c r="A180" s="217"/>
      <c r="B180" s="217"/>
      <c r="C180" s="217"/>
      <c r="D180" s="217"/>
      <c r="E180" s="217"/>
      <c r="F180" s="217"/>
      <c r="G180" s="217"/>
      <c r="H180" s="217"/>
      <c r="I180" s="217"/>
      <c r="J180" s="217"/>
      <c r="K180" s="217"/>
      <c r="L180" s="217"/>
      <c r="M180" s="217"/>
      <c r="N180" s="217"/>
      <c r="O180" s="217"/>
      <c r="P180" s="217"/>
      <c r="Q180" s="217"/>
      <c r="R180" s="217"/>
      <c r="S180" s="217"/>
      <c r="T180" s="217"/>
      <c r="U180" s="217"/>
      <c r="V180" s="217"/>
      <c r="W180" s="217"/>
      <c r="X180" s="217"/>
    </row>
    <row r="181" ht="12.75" customHeight="1" spans="1:24">
      <c r="A181" s="217"/>
      <c r="B181" s="217"/>
      <c r="C181" s="217"/>
      <c r="D181" s="217"/>
      <c r="E181" s="217"/>
      <c r="F181" s="217"/>
      <c r="G181" s="217"/>
      <c r="H181" s="217"/>
      <c r="I181" s="217"/>
      <c r="J181" s="217"/>
      <c r="K181" s="217"/>
      <c r="L181" s="217"/>
      <c r="M181" s="217"/>
      <c r="N181" s="217"/>
      <c r="O181" s="217"/>
      <c r="P181" s="217"/>
      <c r="Q181" s="217"/>
      <c r="R181" s="217"/>
      <c r="S181" s="217"/>
      <c r="T181" s="217"/>
      <c r="U181" s="217"/>
      <c r="V181" s="217"/>
      <c r="W181" s="217"/>
      <c r="X181" s="217"/>
    </row>
    <row r="182" ht="12.75" customHeight="1" spans="1:24">
      <c r="A182" s="217"/>
      <c r="B182" s="217"/>
      <c r="C182" s="217"/>
      <c r="D182" s="217"/>
      <c r="E182" s="217"/>
      <c r="F182" s="217"/>
      <c r="G182" s="217"/>
      <c r="H182" s="217"/>
      <c r="I182" s="217"/>
      <c r="J182" s="217"/>
      <c r="K182" s="217"/>
      <c r="L182" s="217"/>
      <c r="M182" s="217"/>
      <c r="N182" s="217"/>
      <c r="O182" s="217"/>
      <c r="P182" s="217"/>
      <c r="Q182" s="217"/>
      <c r="R182" s="217"/>
      <c r="S182" s="217"/>
      <c r="T182" s="217"/>
      <c r="U182" s="217"/>
      <c r="V182" s="217"/>
      <c r="W182" s="217"/>
      <c r="X182" s="217"/>
    </row>
    <row r="183" ht="12.75" customHeight="1" spans="1:24">
      <c r="A183" s="217"/>
      <c r="B183" s="217"/>
      <c r="C183" s="217"/>
      <c r="D183" s="217"/>
      <c r="E183" s="217"/>
      <c r="F183" s="217"/>
      <c r="G183" s="217"/>
      <c r="H183" s="217"/>
      <c r="I183" s="217"/>
      <c r="J183" s="217"/>
      <c r="K183" s="217"/>
      <c r="L183" s="217"/>
      <c r="M183" s="217"/>
      <c r="N183" s="217"/>
      <c r="O183" s="217"/>
      <c r="P183" s="217"/>
      <c r="Q183" s="217"/>
      <c r="R183" s="217"/>
      <c r="S183" s="217"/>
      <c r="T183" s="217"/>
      <c r="U183" s="217"/>
      <c r="V183" s="217"/>
      <c r="W183" s="217"/>
      <c r="X183" s="217"/>
    </row>
    <row r="184" ht="12.75" customHeight="1" spans="1:24">
      <c r="A184" s="217"/>
      <c r="B184" s="217"/>
      <c r="C184" s="217"/>
      <c r="D184" s="217"/>
      <c r="E184" s="217"/>
      <c r="F184" s="217"/>
      <c r="G184" s="217"/>
      <c r="H184" s="217"/>
      <c r="I184" s="217"/>
      <c r="J184" s="217"/>
      <c r="K184" s="217"/>
      <c r="L184" s="217"/>
      <c r="M184" s="217"/>
      <c r="N184" s="217"/>
      <c r="O184" s="217"/>
      <c r="P184" s="217"/>
      <c r="Q184" s="217"/>
      <c r="R184" s="217"/>
      <c r="S184" s="217"/>
      <c r="T184" s="217"/>
      <c r="U184" s="217"/>
      <c r="V184" s="217"/>
      <c r="W184" s="217"/>
      <c r="X184" s="217"/>
    </row>
    <row r="185" ht="12.75" customHeight="1" spans="1:24">
      <c r="A185" s="217"/>
      <c r="B185" s="217"/>
      <c r="C185" s="217"/>
      <c r="D185" s="217"/>
      <c r="E185" s="217"/>
      <c r="F185" s="217"/>
      <c r="G185" s="217"/>
      <c r="H185" s="217"/>
      <c r="I185" s="217"/>
      <c r="J185" s="217"/>
      <c r="K185" s="217"/>
      <c r="L185" s="217"/>
      <c r="M185" s="217"/>
      <c r="N185" s="217"/>
      <c r="O185" s="217"/>
      <c r="P185" s="217"/>
      <c r="Q185" s="217"/>
      <c r="R185" s="217"/>
      <c r="S185" s="217"/>
      <c r="T185" s="217"/>
      <c r="U185" s="217"/>
      <c r="V185" s="217"/>
      <c r="W185" s="217"/>
      <c r="X185" s="217"/>
    </row>
    <row r="186" ht="12.75" customHeight="1" spans="1:24">
      <c r="A186" s="217"/>
      <c r="B186" s="217"/>
      <c r="C186" s="217"/>
      <c r="D186" s="217"/>
      <c r="E186" s="217"/>
      <c r="F186" s="217"/>
      <c r="G186" s="217"/>
      <c r="H186" s="217"/>
      <c r="I186" s="217"/>
      <c r="J186" s="217"/>
      <c r="K186" s="217"/>
      <c r="L186" s="217"/>
      <c r="M186" s="217"/>
      <c r="N186" s="217"/>
      <c r="O186" s="217"/>
      <c r="P186" s="217"/>
      <c r="Q186" s="217"/>
      <c r="R186" s="217"/>
      <c r="S186" s="217"/>
      <c r="T186" s="217"/>
      <c r="U186" s="217"/>
      <c r="V186" s="217"/>
      <c r="W186" s="217"/>
      <c r="X186" s="217"/>
    </row>
    <row r="187" ht="12.75" customHeight="1" spans="1:24">
      <c r="A187" s="217"/>
      <c r="B187" s="217"/>
      <c r="C187" s="217"/>
      <c r="D187" s="217"/>
      <c r="E187" s="217"/>
      <c r="F187" s="217"/>
      <c r="G187" s="217"/>
      <c r="H187" s="217"/>
      <c r="I187" s="217"/>
      <c r="J187" s="217"/>
      <c r="K187" s="217"/>
      <c r="L187" s="217"/>
      <c r="M187" s="217"/>
      <c r="N187" s="217"/>
      <c r="O187" s="217"/>
      <c r="P187" s="217"/>
      <c r="Q187" s="217"/>
      <c r="R187" s="217"/>
      <c r="S187" s="217"/>
      <c r="T187" s="217"/>
      <c r="U187" s="217"/>
      <c r="V187" s="217"/>
      <c r="W187" s="217"/>
      <c r="X187" s="217"/>
    </row>
    <row r="188" ht="12.75" customHeight="1" spans="1:24">
      <c r="A188" s="217"/>
      <c r="B188" s="217"/>
      <c r="C188" s="217"/>
      <c r="D188" s="217"/>
      <c r="E188" s="217"/>
      <c r="F188" s="217"/>
      <c r="G188" s="217"/>
      <c r="H188" s="217"/>
      <c r="I188" s="217"/>
      <c r="J188" s="217"/>
      <c r="K188" s="217"/>
      <c r="L188" s="217"/>
      <c r="M188" s="217"/>
      <c r="N188" s="217"/>
      <c r="O188" s="217"/>
      <c r="P188" s="217"/>
      <c r="Q188" s="217"/>
      <c r="R188" s="217"/>
      <c r="S188" s="217"/>
      <c r="T188" s="217"/>
      <c r="U188" s="217"/>
      <c r="V188" s="217"/>
      <c r="W188" s="217"/>
      <c r="X188" s="217"/>
    </row>
    <row r="189" ht="12.75" customHeight="1" spans="1:24">
      <c r="A189" s="217"/>
      <c r="B189" s="217"/>
      <c r="C189" s="217"/>
      <c r="D189" s="217"/>
      <c r="E189" s="217"/>
      <c r="F189" s="217"/>
      <c r="G189" s="217"/>
      <c r="H189" s="217"/>
      <c r="I189" s="217"/>
      <c r="J189" s="217"/>
      <c r="K189" s="217"/>
      <c r="L189" s="217"/>
      <c r="M189" s="217"/>
      <c r="N189" s="217"/>
      <c r="O189" s="217"/>
      <c r="P189" s="217"/>
      <c r="Q189" s="217"/>
      <c r="R189" s="217"/>
      <c r="S189" s="217"/>
      <c r="T189" s="217"/>
      <c r="U189" s="217"/>
      <c r="V189" s="217"/>
      <c r="W189" s="217"/>
      <c r="X189" s="217"/>
    </row>
    <row r="190" ht="12.75" customHeight="1" spans="1:24">
      <c r="A190" s="217"/>
      <c r="B190" s="217"/>
      <c r="C190" s="217"/>
      <c r="D190" s="217"/>
      <c r="E190" s="217"/>
      <c r="F190" s="217"/>
      <c r="G190" s="217"/>
      <c r="H190" s="217"/>
      <c r="I190" s="217"/>
      <c r="J190" s="217"/>
      <c r="K190" s="217"/>
      <c r="L190" s="217"/>
      <c r="M190" s="217"/>
      <c r="N190" s="217"/>
      <c r="O190" s="217"/>
      <c r="P190" s="217"/>
      <c r="Q190" s="217"/>
      <c r="R190" s="217"/>
      <c r="S190" s="217"/>
      <c r="T190" s="217"/>
      <c r="U190" s="217"/>
      <c r="V190" s="217"/>
      <c r="W190" s="217"/>
      <c r="X190" s="217"/>
    </row>
    <row r="191" ht="12.75" customHeight="1" spans="1:24">
      <c r="A191" s="217"/>
      <c r="B191" s="217"/>
      <c r="C191" s="217"/>
      <c r="D191" s="217"/>
      <c r="E191" s="217"/>
      <c r="F191" s="217"/>
      <c r="G191" s="217"/>
      <c r="H191" s="217"/>
      <c r="I191" s="217"/>
      <c r="J191" s="217"/>
      <c r="K191" s="217"/>
      <c r="L191" s="217"/>
      <c r="M191" s="217"/>
      <c r="N191" s="217"/>
      <c r="O191" s="217"/>
      <c r="P191" s="217"/>
      <c r="Q191" s="217"/>
      <c r="R191" s="217"/>
      <c r="S191" s="217"/>
      <c r="T191" s="217"/>
      <c r="U191" s="217"/>
      <c r="V191" s="217"/>
      <c r="W191" s="217"/>
      <c r="X191" s="217"/>
    </row>
    <row r="192" ht="12.75" customHeight="1" spans="1:24">
      <c r="A192" s="217"/>
      <c r="B192" s="217"/>
      <c r="C192" s="217"/>
      <c r="D192" s="217"/>
      <c r="E192" s="217"/>
      <c r="F192" s="217"/>
      <c r="G192" s="217"/>
      <c r="H192" s="217"/>
      <c r="I192" s="217"/>
      <c r="J192" s="217"/>
      <c r="K192" s="217"/>
      <c r="L192" s="217"/>
      <c r="M192" s="217"/>
      <c r="N192" s="217"/>
      <c r="O192" s="217"/>
      <c r="P192" s="217"/>
      <c r="Q192" s="217"/>
      <c r="R192" s="217"/>
      <c r="S192" s="217"/>
      <c r="T192" s="217"/>
      <c r="U192" s="217"/>
      <c r="V192" s="217"/>
      <c r="W192" s="217"/>
      <c r="X192" s="217"/>
    </row>
    <row r="193" ht="12.75" customHeight="1" spans="1:24">
      <c r="A193" s="217"/>
      <c r="B193" s="217"/>
      <c r="C193" s="217"/>
      <c r="D193" s="217"/>
      <c r="E193" s="217"/>
      <c r="F193" s="217"/>
      <c r="G193" s="217"/>
      <c r="H193" s="217"/>
      <c r="I193" s="217"/>
      <c r="J193" s="217"/>
      <c r="K193" s="217"/>
      <c r="L193" s="217"/>
      <c r="M193" s="217"/>
      <c r="N193" s="217"/>
      <c r="O193" s="217"/>
      <c r="P193" s="217"/>
      <c r="Q193" s="217"/>
      <c r="R193" s="217"/>
      <c r="S193" s="217"/>
      <c r="T193" s="217"/>
      <c r="U193" s="217"/>
      <c r="V193" s="217"/>
      <c r="W193" s="217"/>
      <c r="X193" s="217"/>
    </row>
    <row r="194" ht="12.75" customHeight="1" spans="1:24">
      <c r="A194" s="217"/>
      <c r="B194" s="217"/>
      <c r="C194" s="217"/>
      <c r="D194" s="217"/>
      <c r="E194" s="217"/>
      <c r="F194" s="217"/>
      <c r="G194" s="217"/>
      <c r="H194" s="217"/>
      <c r="I194" s="217"/>
      <c r="J194" s="217"/>
      <c r="K194" s="217"/>
      <c r="L194" s="217"/>
      <c r="M194" s="217"/>
      <c r="N194" s="217"/>
      <c r="O194" s="217"/>
      <c r="P194" s="217"/>
      <c r="Q194" s="217"/>
      <c r="R194" s="217"/>
      <c r="S194" s="217"/>
      <c r="T194" s="217"/>
      <c r="U194" s="217"/>
      <c r="V194" s="217"/>
      <c r="W194" s="217"/>
      <c r="X194" s="217"/>
    </row>
    <row r="195" ht="12.75" customHeight="1" spans="1:24">
      <c r="A195" s="217"/>
      <c r="B195" s="217"/>
      <c r="C195" s="217"/>
      <c r="D195" s="217"/>
      <c r="E195" s="217"/>
      <c r="F195" s="217"/>
      <c r="G195" s="217"/>
      <c r="H195" s="217"/>
      <c r="I195" s="217"/>
      <c r="J195" s="217"/>
      <c r="K195" s="217"/>
      <c r="L195" s="217"/>
      <c r="M195" s="217"/>
      <c r="N195" s="217"/>
      <c r="O195" s="217"/>
      <c r="P195" s="217"/>
      <c r="Q195" s="217"/>
      <c r="R195" s="217"/>
      <c r="S195" s="217"/>
      <c r="T195" s="217"/>
      <c r="U195" s="217"/>
      <c r="V195" s="217"/>
      <c r="W195" s="217"/>
      <c r="X195" s="217"/>
    </row>
    <row r="196" ht="12.75" customHeight="1" spans="1:24">
      <c r="A196" s="217"/>
      <c r="B196" s="217"/>
      <c r="C196" s="217"/>
      <c r="D196" s="217"/>
      <c r="E196" s="217"/>
      <c r="F196" s="217"/>
      <c r="G196" s="217"/>
      <c r="H196" s="217"/>
      <c r="I196" s="217"/>
      <c r="J196" s="217"/>
      <c r="K196" s="217"/>
      <c r="L196" s="217"/>
      <c r="M196" s="217"/>
      <c r="N196" s="217"/>
      <c r="O196" s="217"/>
      <c r="P196" s="217"/>
      <c r="Q196" s="217"/>
      <c r="R196" s="217"/>
      <c r="S196" s="217"/>
      <c r="T196" s="217"/>
      <c r="U196" s="217"/>
      <c r="V196" s="217"/>
      <c r="W196" s="217"/>
      <c r="X196" s="217"/>
    </row>
    <row r="197" ht="12.75" customHeight="1" spans="1:24">
      <c r="A197" s="217"/>
      <c r="B197" s="217"/>
      <c r="C197" s="217"/>
      <c r="D197" s="217"/>
      <c r="E197" s="217"/>
      <c r="F197" s="217"/>
      <c r="G197" s="217"/>
      <c r="H197" s="217"/>
      <c r="I197" s="217"/>
      <c r="J197" s="217"/>
      <c r="K197" s="217"/>
      <c r="L197" s="217"/>
      <c r="M197" s="217"/>
      <c r="N197" s="217"/>
      <c r="O197" s="217"/>
      <c r="P197" s="217"/>
      <c r="Q197" s="217"/>
      <c r="R197" s="217"/>
      <c r="S197" s="217"/>
      <c r="T197" s="217"/>
      <c r="U197" s="217"/>
      <c r="V197" s="217"/>
      <c r="W197" s="217"/>
      <c r="X197" s="217"/>
    </row>
    <row r="198" ht="12.75" customHeight="1" spans="1:24">
      <c r="A198" s="217"/>
      <c r="B198" s="217"/>
      <c r="C198" s="217"/>
      <c r="D198" s="217"/>
      <c r="E198" s="217"/>
      <c r="F198" s="217"/>
      <c r="G198" s="217"/>
      <c r="H198" s="217"/>
      <c r="I198" s="217"/>
      <c r="J198" s="217"/>
      <c r="K198" s="217"/>
      <c r="L198" s="217"/>
      <c r="M198" s="217"/>
      <c r="N198" s="217"/>
      <c r="O198" s="217"/>
      <c r="P198" s="217"/>
      <c r="Q198" s="217"/>
      <c r="R198" s="217"/>
      <c r="S198" s="217"/>
      <c r="T198" s="217"/>
      <c r="U198" s="217"/>
      <c r="V198" s="217"/>
      <c r="W198" s="217"/>
      <c r="X198" s="217"/>
    </row>
    <row r="199" ht="12.75" customHeight="1" spans="1:24">
      <c r="A199" s="217"/>
      <c r="B199" s="217"/>
      <c r="C199" s="217"/>
      <c r="D199" s="217"/>
      <c r="E199" s="217"/>
      <c r="F199" s="217"/>
      <c r="G199" s="217"/>
      <c r="H199" s="217"/>
      <c r="I199" s="217"/>
      <c r="J199" s="217"/>
      <c r="K199" s="217"/>
      <c r="L199" s="217"/>
      <c r="M199" s="217"/>
      <c r="N199" s="217"/>
      <c r="O199" s="217"/>
      <c r="P199" s="217"/>
      <c r="Q199" s="217"/>
      <c r="R199" s="217"/>
      <c r="S199" s="217"/>
      <c r="T199" s="217"/>
      <c r="U199" s="217"/>
      <c r="V199" s="217"/>
      <c r="W199" s="217"/>
      <c r="X199" s="217"/>
    </row>
    <row r="200" ht="12.75" customHeight="1" spans="1:24">
      <c r="A200" s="217"/>
      <c r="B200" s="217"/>
      <c r="C200" s="217"/>
      <c r="D200" s="217"/>
      <c r="E200" s="217"/>
      <c r="F200" s="217"/>
      <c r="G200" s="217"/>
      <c r="H200" s="217"/>
      <c r="I200" s="217"/>
      <c r="J200" s="217"/>
      <c r="K200" s="217"/>
      <c r="L200" s="217"/>
      <c r="M200" s="217"/>
      <c r="N200" s="217"/>
      <c r="O200" s="217"/>
      <c r="P200" s="217"/>
      <c r="Q200" s="217"/>
      <c r="R200" s="217"/>
      <c r="S200" s="217"/>
      <c r="T200" s="217"/>
      <c r="U200" s="217"/>
      <c r="V200" s="217"/>
      <c r="W200" s="217"/>
      <c r="X200" s="217"/>
    </row>
    <row r="201" ht="15.75" customHeight="1" spans="1:24">
      <c r="A201" s="217"/>
      <c r="B201" s="217"/>
      <c r="C201" s="217"/>
      <c r="D201" s="217"/>
      <c r="E201" s="217"/>
      <c r="F201" s="217"/>
      <c r="G201" s="217"/>
      <c r="H201" s="217"/>
      <c r="I201" s="217"/>
      <c r="J201" s="217"/>
      <c r="K201" s="217"/>
      <c r="L201" s="217"/>
      <c r="M201" s="217"/>
      <c r="N201" s="217"/>
      <c r="O201" s="217"/>
      <c r="P201" s="217"/>
      <c r="Q201" s="217"/>
      <c r="R201" s="217"/>
      <c r="S201" s="217"/>
      <c r="T201" s="217"/>
      <c r="U201" s="217"/>
      <c r="V201" s="217"/>
      <c r="W201" s="217"/>
      <c r="X201" s="217"/>
    </row>
    <row r="202" ht="15.75" customHeight="1" spans="1:24">
      <c r="A202" s="217"/>
      <c r="B202" s="217"/>
      <c r="C202" s="217"/>
      <c r="D202" s="217"/>
      <c r="E202" s="217"/>
      <c r="F202" s="217"/>
      <c r="G202" s="217"/>
      <c r="H202" s="217"/>
      <c r="I202" s="217"/>
      <c r="J202" s="217"/>
      <c r="K202" s="217"/>
      <c r="L202" s="217"/>
      <c r="M202" s="217"/>
      <c r="N202" s="217"/>
      <c r="O202" s="217"/>
      <c r="P202" s="217"/>
      <c r="Q202" s="217"/>
      <c r="R202" s="217"/>
      <c r="S202" s="217"/>
      <c r="T202" s="217"/>
      <c r="U202" s="217"/>
      <c r="V202" s="217"/>
      <c r="W202" s="217"/>
      <c r="X202" s="217"/>
    </row>
    <row r="203" ht="15.75" customHeight="1" spans="1:24">
      <c r="A203" s="217"/>
      <c r="B203" s="217"/>
      <c r="C203" s="217"/>
      <c r="D203" s="217"/>
      <c r="E203" s="217"/>
      <c r="F203" s="217"/>
      <c r="G203" s="217"/>
      <c r="H203" s="217"/>
      <c r="I203" s="217"/>
      <c r="J203" s="217"/>
      <c r="K203" s="217"/>
      <c r="L203" s="217"/>
      <c r="M203" s="217"/>
      <c r="N203" s="217"/>
      <c r="O203" s="217"/>
      <c r="P203" s="217"/>
      <c r="Q203" s="217"/>
      <c r="R203" s="217"/>
      <c r="S203" s="217"/>
      <c r="T203" s="217"/>
      <c r="U203" s="217"/>
      <c r="V203" s="217"/>
      <c r="W203" s="217"/>
      <c r="X203" s="217"/>
    </row>
    <row r="204" ht="15.75" customHeight="1" spans="1:24">
      <c r="A204" s="217"/>
      <c r="B204" s="217"/>
      <c r="C204" s="217"/>
      <c r="D204" s="217"/>
      <c r="E204" s="217"/>
      <c r="F204" s="217"/>
      <c r="G204" s="217"/>
      <c r="H204" s="217"/>
      <c r="I204" s="217"/>
      <c r="J204" s="217"/>
      <c r="K204" s="217"/>
      <c r="L204" s="217"/>
      <c r="M204" s="217"/>
      <c r="N204" s="217"/>
      <c r="O204" s="217"/>
      <c r="P204" s="217"/>
      <c r="Q204" s="217"/>
      <c r="R204" s="217"/>
      <c r="S204" s="217"/>
      <c r="T204" s="217"/>
      <c r="U204" s="217"/>
      <c r="V204" s="217"/>
      <c r="W204" s="217"/>
      <c r="X204" s="217"/>
    </row>
    <row r="205" ht="15.75" customHeight="1" spans="1:24">
      <c r="A205" s="217"/>
      <c r="B205" s="217"/>
      <c r="C205" s="217"/>
      <c r="D205" s="217"/>
      <c r="E205" s="217"/>
      <c r="F205" s="217"/>
      <c r="G205" s="217"/>
      <c r="H205" s="217"/>
      <c r="I205" s="217"/>
      <c r="J205" s="217"/>
      <c r="K205" s="217"/>
      <c r="L205" s="217"/>
      <c r="M205" s="217"/>
      <c r="N205" s="217"/>
      <c r="O205" s="217"/>
      <c r="P205" s="217"/>
      <c r="Q205" s="217"/>
      <c r="R205" s="217"/>
      <c r="S205" s="217"/>
      <c r="T205" s="217"/>
      <c r="U205" s="217"/>
      <c r="V205" s="217"/>
      <c r="W205" s="217"/>
      <c r="X205" s="217"/>
    </row>
    <row r="206" ht="15.75" customHeight="1" spans="1:24">
      <c r="A206" s="217"/>
      <c r="B206" s="217"/>
      <c r="C206" s="217"/>
      <c r="D206" s="217"/>
      <c r="E206" s="217"/>
      <c r="F206" s="217"/>
      <c r="G206" s="217"/>
      <c r="H206" s="217"/>
      <c r="I206" s="217"/>
      <c r="J206" s="217"/>
      <c r="K206" s="217"/>
      <c r="L206" s="217"/>
      <c r="M206" s="217"/>
      <c r="N206" s="217"/>
      <c r="O206" s="217"/>
      <c r="P206" s="217"/>
      <c r="Q206" s="217"/>
      <c r="R206" s="217"/>
      <c r="S206" s="217"/>
      <c r="T206" s="217"/>
      <c r="U206" s="217"/>
      <c r="V206" s="217"/>
      <c r="W206" s="217"/>
      <c r="X206" s="217"/>
    </row>
    <row r="207" ht="15.75" customHeight="1" spans="1:24">
      <c r="A207" s="217"/>
      <c r="B207" s="217"/>
      <c r="C207" s="217"/>
      <c r="D207" s="217"/>
      <c r="E207" s="217"/>
      <c r="F207" s="217"/>
      <c r="G207" s="217"/>
      <c r="H207" s="217"/>
      <c r="I207" s="217"/>
      <c r="J207" s="217"/>
      <c r="K207" s="217"/>
      <c r="L207" s="217"/>
      <c r="M207" s="217"/>
      <c r="N207" s="217"/>
      <c r="O207" s="217"/>
      <c r="P207" s="217"/>
      <c r="Q207" s="217"/>
      <c r="R207" s="217"/>
      <c r="S207" s="217"/>
      <c r="T207" s="217"/>
      <c r="U207" s="217"/>
      <c r="V207" s="217"/>
      <c r="W207" s="217"/>
      <c r="X207" s="217"/>
    </row>
    <row r="208" ht="15.75" customHeight="1" spans="1:24">
      <c r="A208" s="217"/>
      <c r="B208" s="217"/>
      <c r="C208" s="217"/>
      <c r="D208" s="217"/>
      <c r="E208" s="217"/>
      <c r="F208" s="217"/>
      <c r="G208" s="217"/>
      <c r="H208" s="217"/>
      <c r="I208" s="217"/>
      <c r="J208" s="217"/>
      <c r="K208" s="217"/>
      <c r="L208" s="217"/>
      <c r="M208" s="217"/>
      <c r="N208" s="217"/>
      <c r="O208" s="217"/>
      <c r="P208" s="217"/>
      <c r="Q208" s="217"/>
      <c r="R208" s="217"/>
      <c r="S208" s="217"/>
      <c r="T208" s="217"/>
      <c r="U208" s="217"/>
      <c r="V208" s="217"/>
      <c r="W208" s="217"/>
      <c r="X208" s="217"/>
    </row>
    <row r="209" ht="15.75" customHeight="1" spans="1:24">
      <c r="A209" s="217"/>
      <c r="B209" s="217"/>
      <c r="C209" s="217"/>
      <c r="D209" s="217"/>
      <c r="E209" s="217"/>
      <c r="F209" s="217"/>
      <c r="G209" s="217"/>
      <c r="H209" s="217"/>
      <c r="I209" s="217"/>
      <c r="J209" s="217"/>
      <c r="K209" s="217"/>
      <c r="L209" s="217"/>
      <c r="M209" s="217"/>
      <c r="N209" s="217"/>
      <c r="O209" s="217"/>
      <c r="P209" s="217"/>
      <c r="Q209" s="217"/>
      <c r="R209" s="217"/>
      <c r="S209" s="217"/>
      <c r="T209" s="217"/>
      <c r="U209" s="217"/>
      <c r="V209" s="217"/>
      <c r="W209" s="217"/>
      <c r="X209" s="217"/>
    </row>
    <row r="210" ht="15.75" customHeight="1" spans="1:24">
      <c r="A210" s="217"/>
      <c r="B210" s="217"/>
      <c r="C210" s="217"/>
      <c r="D210" s="217"/>
      <c r="E210" s="217"/>
      <c r="F210" s="217"/>
      <c r="G210" s="217"/>
      <c r="H210" s="217"/>
      <c r="I210" s="217"/>
      <c r="J210" s="217"/>
      <c r="K210" s="217"/>
      <c r="L210" s="217"/>
      <c r="M210" s="217"/>
      <c r="N210" s="217"/>
      <c r="O210" s="217"/>
      <c r="P210" s="217"/>
      <c r="Q210" s="217"/>
      <c r="R210" s="217"/>
      <c r="S210" s="217"/>
      <c r="T210" s="217"/>
      <c r="U210" s="217"/>
      <c r="V210" s="217"/>
      <c r="W210" s="217"/>
      <c r="X210" s="217"/>
    </row>
    <row r="211" ht="15.75" customHeight="1" spans="1:24">
      <c r="A211" s="217"/>
      <c r="B211" s="217"/>
      <c r="C211" s="217"/>
      <c r="D211" s="217"/>
      <c r="E211" s="217"/>
      <c r="F211" s="217"/>
      <c r="G211" s="217"/>
      <c r="H211" s="217"/>
      <c r="I211" s="217"/>
      <c r="J211" s="217"/>
      <c r="K211" s="217"/>
      <c r="L211" s="217"/>
      <c r="M211" s="217"/>
      <c r="N211" s="217"/>
      <c r="O211" s="217"/>
      <c r="P211" s="217"/>
      <c r="Q211" s="217"/>
      <c r="R211" s="217"/>
      <c r="S211" s="217"/>
      <c r="T211" s="217"/>
      <c r="U211" s="217"/>
      <c r="V211" s="217"/>
      <c r="W211" s="217"/>
      <c r="X211" s="217"/>
    </row>
    <row r="212" ht="15.75" customHeight="1" spans="1:24">
      <c r="A212" s="217"/>
      <c r="B212" s="217"/>
      <c r="C212" s="217"/>
      <c r="D212" s="217"/>
      <c r="E212" s="217"/>
      <c r="F212" s="217"/>
      <c r="G212" s="217"/>
      <c r="H212" s="217"/>
      <c r="I212" s="217"/>
      <c r="J212" s="217"/>
      <c r="K212" s="217"/>
      <c r="L212" s="217"/>
      <c r="M212" s="217"/>
      <c r="N212" s="217"/>
      <c r="O212" s="217"/>
      <c r="P212" s="217"/>
      <c r="Q212" s="217"/>
      <c r="R212" s="217"/>
      <c r="S212" s="217"/>
      <c r="T212" s="217"/>
      <c r="U212" s="217"/>
      <c r="V212" s="217"/>
      <c r="W212" s="217"/>
      <c r="X212" s="217"/>
    </row>
    <row r="213" ht="15.75" customHeight="1" spans="1:24">
      <c r="A213" s="217"/>
      <c r="B213" s="217"/>
      <c r="C213" s="217"/>
      <c r="D213" s="217"/>
      <c r="E213" s="217"/>
      <c r="F213" s="217"/>
      <c r="G213" s="217"/>
      <c r="H213" s="217"/>
      <c r="I213" s="217"/>
      <c r="J213" s="217"/>
      <c r="K213" s="217"/>
      <c r="L213" s="217"/>
      <c r="M213" s="217"/>
      <c r="N213" s="217"/>
      <c r="O213" s="217"/>
      <c r="P213" s="217"/>
      <c r="Q213" s="217"/>
      <c r="R213" s="217"/>
      <c r="S213" s="217"/>
      <c r="T213" s="217"/>
      <c r="U213" s="217"/>
      <c r="V213" s="217"/>
      <c r="W213" s="217"/>
      <c r="X213" s="217"/>
    </row>
    <row r="214" ht="15.75" customHeight="1" spans="1:24">
      <c r="A214" s="217"/>
      <c r="B214" s="217"/>
      <c r="C214" s="217"/>
      <c r="D214" s="217"/>
      <c r="E214" s="217"/>
      <c r="F214" s="217"/>
      <c r="G214" s="217"/>
      <c r="H214" s="217"/>
      <c r="I214" s="217"/>
      <c r="J214" s="217"/>
      <c r="K214" s="217"/>
      <c r="L214" s="217"/>
      <c r="M214" s="217"/>
      <c r="N214" s="217"/>
      <c r="O214" s="217"/>
      <c r="P214" s="217"/>
      <c r="Q214" s="217"/>
      <c r="R214" s="217"/>
      <c r="S214" s="217"/>
      <c r="T214" s="217"/>
      <c r="U214" s="217"/>
      <c r="V214" s="217"/>
      <c r="W214" s="217"/>
      <c r="X214" s="217"/>
    </row>
    <row r="215" ht="15.75" customHeight="1" spans="1:24">
      <c r="A215" s="217"/>
      <c r="B215" s="217"/>
      <c r="C215" s="217"/>
      <c r="D215" s="217"/>
      <c r="E215" s="217"/>
      <c r="F215" s="217"/>
      <c r="G215" s="217"/>
      <c r="H215" s="217"/>
      <c r="I215" s="217"/>
      <c r="J215" s="217"/>
      <c r="K215" s="217"/>
      <c r="L215" s="217"/>
      <c r="M215" s="217"/>
      <c r="N215" s="217"/>
      <c r="O215" s="217"/>
      <c r="P215" s="217"/>
      <c r="Q215" s="217"/>
      <c r="R215" s="217"/>
      <c r="S215" s="217"/>
      <c r="T215" s="217"/>
      <c r="U215" s="217"/>
      <c r="V215" s="217"/>
      <c r="W215" s="217"/>
      <c r="X215" s="217"/>
    </row>
    <row r="216" ht="15.75" customHeight="1" spans="1:24">
      <c r="A216" s="217"/>
      <c r="B216" s="217"/>
      <c r="C216" s="217"/>
      <c r="D216" s="217"/>
      <c r="E216" s="217"/>
      <c r="F216" s="217"/>
      <c r="G216" s="217"/>
      <c r="H216" s="217"/>
      <c r="I216" s="217"/>
      <c r="J216" s="217"/>
      <c r="K216" s="217"/>
      <c r="L216" s="217"/>
      <c r="M216" s="217"/>
      <c r="N216" s="217"/>
      <c r="O216" s="217"/>
      <c r="P216" s="217"/>
      <c r="Q216" s="217"/>
      <c r="R216" s="217"/>
      <c r="S216" s="217"/>
      <c r="T216" s="217"/>
      <c r="U216" s="217"/>
      <c r="V216" s="217"/>
      <c r="W216" s="217"/>
      <c r="X216" s="217"/>
    </row>
    <row r="217" ht="15.75" customHeight="1" spans="1:24">
      <c r="A217" s="217"/>
      <c r="B217" s="217"/>
      <c r="C217" s="217"/>
      <c r="D217" s="217"/>
      <c r="E217" s="217"/>
      <c r="F217" s="217"/>
      <c r="G217" s="217"/>
      <c r="H217" s="217"/>
      <c r="I217" s="217"/>
      <c r="J217" s="217"/>
      <c r="K217" s="217"/>
      <c r="L217" s="217"/>
      <c r="M217" s="217"/>
      <c r="N217" s="217"/>
      <c r="O217" s="217"/>
      <c r="P217" s="217"/>
      <c r="Q217" s="217"/>
      <c r="R217" s="217"/>
      <c r="S217" s="217"/>
      <c r="T217" s="217"/>
      <c r="U217" s="217"/>
      <c r="V217" s="217"/>
      <c r="W217" s="217"/>
      <c r="X217" s="217"/>
    </row>
    <row r="218" ht="15.75" customHeight="1" spans="1:24">
      <c r="A218" s="217"/>
      <c r="B218" s="217"/>
      <c r="C218" s="217"/>
      <c r="D218" s="217"/>
      <c r="E218" s="217"/>
      <c r="F218" s="217"/>
      <c r="G218" s="217"/>
      <c r="H218" s="217"/>
      <c r="I218" s="217"/>
      <c r="J218" s="217"/>
      <c r="K218" s="217"/>
      <c r="L218" s="217"/>
      <c r="M218" s="217"/>
      <c r="N218" s="217"/>
      <c r="O218" s="217"/>
      <c r="P218" s="217"/>
      <c r="Q218" s="217"/>
      <c r="R218" s="217"/>
      <c r="S218" s="217"/>
      <c r="T218" s="217"/>
      <c r="U218" s="217"/>
      <c r="V218" s="217"/>
      <c r="W218" s="217"/>
      <c r="X218" s="217"/>
    </row>
    <row r="219" ht="15.75" customHeight="1" spans="1:24">
      <c r="A219" s="217"/>
      <c r="B219" s="217"/>
      <c r="C219" s="217"/>
      <c r="D219" s="217"/>
      <c r="E219" s="217"/>
      <c r="F219" s="217"/>
      <c r="G219" s="217"/>
      <c r="H219" s="217"/>
      <c r="I219" s="217"/>
      <c r="J219" s="217"/>
      <c r="K219" s="217"/>
      <c r="L219" s="217"/>
      <c r="M219" s="217"/>
      <c r="N219" s="217"/>
      <c r="O219" s="217"/>
      <c r="P219" s="217"/>
      <c r="Q219" s="217"/>
      <c r="R219" s="217"/>
      <c r="S219" s="217"/>
      <c r="T219" s="217"/>
      <c r="U219" s="217"/>
      <c r="V219" s="217"/>
      <c r="W219" s="217"/>
      <c r="X219" s="217"/>
    </row>
    <row r="220" ht="15.75" customHeight="1" spans="1:24">
      <c r="A220" s="217"/>
      <c r="B220" s="217"/>
      <c r="C220" s="217"/>
      <c r="D220" s="217"/>
      <c r="E220" s="217"/>
      <c r="F220" s="217"/>
      <c r="G220" s="217"/>
      <c r="H220" s="217"/>
      <c r="I220" s="217"/>
      <c r="J220" s="217"/>
      <c r="K220" s="217"/>
      <c r="L220" s="217"/>
      <c r="M220" s="217"/>
      <c r="N220" s="217"/>
      <c r="O220" s="217"/>
      <c r="P220" s="217"/>
      <c r="Q220" s="217"/>
      <c r="R220" s="217"/>
      <c r="S220" s="217"/>
      <c r="T220" s="217"/>
      <c r="U220" s="217"/>
      <c r="V220" s="217"/>
      <c r="W220" s="217"/>
      <c r="X220" s="217"/>
    </row>
    <row r="221" ht="15.75" customHeight="1" spans="1:24">
      <c r="A221" s="217"/>
      <c r="B221" s="217"/>
      <c r="C221" s="217"/>
      <c r="D221" s="217"/>
      <c r="E221" s="217"/>
      <c r="F221" s="217"/>
      <c r="G221" s="217"/>
      <c r="H221" s="217"/>
      <c r="I221" s="217"/>
      <c r="J221" s="217"/>
      <c r="K221" s="217"/>
      <c r="L221" s="217"/>
      <c r="M221" s="217"/>
      <c r="N221" s="217"/>
      <c r="O221" s="217"/>
      <c r="P221" s="217"/>
      <c r="Q221" s="217"/>
      <c r="R221" s="217"/>
      <c r="S221" s="217"/>
      <c r="T221" s="217"/>
      <c r="U221" s="217"/>
      <c r="V221" s="217"/>
      <c r="W221" s="217"/>
      <c r="X221" s="217"/>
    </row>
    <row r="222" ht="15.75" customHeight="1" spans="1:24">
      <c r="A222" s="217"/>
      <c r="B222" s="217"/>
      <c r="C222" s="217"/>
      <c r="D222" s="217"/>
      <c r="E222" s="217"/>
      <c r="F222" s="217"/>
      <c r="G222" s="217"/>
      <c r="H222" s="217"/>
      <c r="I222" s="217"/>
      <c r="J222" s="217"/>
      <c r="K222" s="217"/>
      <c r="L222" s="217"/>
      <c r="M222" s="217"/>
      <c r="N222" s="217"/>
      <c r="O222" s="217"/>
      <c r="P222" s="217"/>
      <c r="Q222" s="217"/>
      <c r="R222" s="217"/>
      <c r="S222" s="217"/>
      <c r="T222" s="217"/>
      <c r="U222" s="217"/>
      <c r="V222" s="217"/>
      <c r="W222" s="217"/>
      <c r="X222" s="217"/>
    </row>
    <row r="223" ht="15.75" customHeight="1" spans="1:24">
      <c r="A223" s="217"/>
      <c r="B223" s="217"/>
      <c r="C223" s="217"/>
      <c r="D223" s="217"/>
      <c r="E223" s="217"/>
      <c r="F223" s="217"/>
      <c r="G223" s="217"/>
      <c r="H223" s="217"/>
      <c r="I223" s="217"/>
      <c r="J223" s="217"/>
      <c r="K223" s="217"/>
      <c r="L223" s="217"/>
      <c r="M223" s="217"/>
      <c r="N223" s="217"/>
      <c r="O223" s="217"/>
      <c r="P223" s="217"/>
      <c r="Q223" s="217"/>
      <c r="R223" s="217"/>
      <c r="S223" s="217"/>
      <c r="T223" s="217"/>
      <c r="U223" s="217"/>
      <c r="V223" s="217"/>
      <c r="W223" s="217"/>
      <c r="X223" s="217"/>
    </row>
    <row r="224" ht="15.75" customHeight="1" spans="1:24">
      <c r="A224" s="217"/>
      <c r="B224" s="217"/>
      <c r="C224" s="217"/>
      <c r="D224" s="217"/>
      <c r="E224" s="217"/>
      <c r="F224" s="217"/>
      <c r="G224" s="217"/>
      <c r="H224" s="217"/>
      <c r="I224" s="217"/>
      <c r="J224" s="217"/>
      <c r="K224" s="217"/>
      <c r="L224" s="217"/>
      <c r="M224" s="217"/>
      <c r="N224" s="217"/>
      <c r="O224" s="217"/>
      <c r="P224" s="217"/>
      <c r="Q224" s="217"/>
      <c r="R224" s="217"/>
      <c r="S224" s="217"/>
      <c r="T224" s="217"/>
      <c r="U224" s="217"/>
      <c r="V224" s="217"/>
      <c r="W224" s="217"/>
      <c r="X224" s="217"/>
    </row>
    <row r="225" ht="15.75" customHeight="1" spans="1:24">
      <c r="A225" s="217"/>
      <c r="B225" s="217"/>
      <c r="C225" s="217"/>
      <c r="D225" s="217"/>
      <c r="E225" s="217"/>
      <c r="F225" s="217"/>
      <c r="G225" s="217"/>
      <c r="H225" s="217"/>
      <c r="I225" s="217"/>
      <c r="J225" s="217"/>
      <c r="K225" s="217"/>
      <c r="L225" s="217"/>
      <c r="M225" s="217"/>
      <c r="N225" s="217"/>
      <c r="O225" s="217"/>
      <c r="P225" s="217"/>
      <c r="Q225" s="217"/>
      <c r="R225" s="217"/>
      <c r="S225" s="217"/>
      <c r="T225" s="217"/>
      <c r="U225" s="217"/>
      <c r="V225" s="217"/>
      <c r="W225" s="217"/>
      <c r="X225" s="217"/>
    </row>
    <row r="226" ht="15.75" customHeight="1" spans="1:24">
      <c r="A226" s="217"/>
      <c r="B226" s="217"/>
      <c r="C226" s="217"/>
      <c r="D226" s="217"/>
      <c r="E226" s="217"/>
      <c r="F226" s="217"/>
      <c r="G226" s="217"/>
      <c r="H226" s="217"/>
      <c r="I226" s="217"/>
      <c r="J226" s="217"/>
      <c r="K226" s="217"/>
      <c r="L226" s="217"/>
      <c r="M226" s="217"/>
      <c r="N226" s="217"/>
      <c r="O226" s="217"/>
      <c r="P226" s="217"/>
      <c r="Q226" s="217"/>
      <c r="R226" s="217"/>
      <c r="S226" s="217"/>
      <c r="T226" s="217"/>
      <c r="U226" s="217"/>
      <c r="V226" s="217"/>
      <c r="W226" s="217"/>
      <c r="X226" s="217"/>
    </row>
    <row r="227" ht="15.75" customHeight="1" spans="1:24">
      <c r="A227" s="217"/>
      <c r="B227" s="217"/>
      <c r="C227" s="217"/>
      <c r="D227" s="217"/>
      <c r="E227" s="217"/>
      <c r="F227" s="217"/>
      <c r="G227" s="217"/>
      <c r="H227" s="217"/>
      <c r="I227" s="217"/>
      <c r="J227" s="217"/>
      <c r="K227" s="217"/>
      <c r="L227" s="217"/>
      <c r="M227" s="217"/>
      <c r="N227" s="217"/>
      <c r="O227" s="217"/>
      <c r="P227" s="217"/>
      <c r="Q227" s="217"/>
      <c r="R227" s="217"/>
      <c r="S227" s="217"/>
      <c r="T227" s="217"/>
      <c r="U227" s="217"/>
      <c r="V227" s="217"/>
      <c r="W227" s="217"/>
      <c r="X227" s="217"/>
    </row>
    <row r="228" ht="15.75" customHeight="1" spans="1:24">
      <c r="A228" s="217"/>
      <c r="B228" s="217"/>
      <c r="C228" s="217"/>
      <c r="D228" s="217"/>
      <c r="E228" s="217"/>
      <c r="F228" s="217"/>
      <c r="G228" s="217"/>
      <c r="H228" s="217"/>
      <c r="I228" s="217"/>
      <c r="J228" s="217"/>
      <c r="K228" s="217"/>
      <c r="L228" s="217"/>
      <c r="M228" s="217"/>
      <c r="N228" s="217"/>
      <c r="O228" s="217"/>
      <c r="P228" s="217"/>
      <c r="Q228" s="217"/>
      <c r="R228" s="217"/>
      <c r="S228" s="217"/>
      <c r="T228" s="217"/>
      <c r="U228" s="217"/>
      <c r="V228" s="217"/>
      <c r="W228" s="217"/>
      <c r="X228" s="217"/>
    </row>
    <row r="229" ht="15.75" customHeight="1" spans="1:24">
      <c r="A229" s="217"/>
      <c r="B229" s="217"/>
      <c r="C229" s="217"/>
      <c r="D229" s="217"/>
      <c r="E229" s="217"/>
      <c r="F229" s="217"/>
      <c r="G229" s="217"/>
      <c r="H229" s="217"/>
      <c r="I229" s="217"/>
      <c r="J229" s="217"/>
      <c r="K229" s="217"/>
      <c r="L229" s="217"/>
      <c r="M229" s="217"/>
      <c r="N229" s="217"/>
      <c r="O229" s="217"/>
      <c r="P229" s="217"/>
      <c r="Q229" s="217"/>
      <c r="R229" s="217"/>
      <c r="S229" s="217"/>
      <c r="T229" s="217"/>
      <c r="U229" s="217"/>
      <c r="V229" s="217"/>
      <c r="W229" s="217"/>
      <c r="X229" s="217"/>
    </row>
    <row r="230" ht="15.75" customHeight="1" spans="1:24">
      <c r="A230" s="217"/>
      <c r="B230" s="217"/>
      <c r="C230" s="217"/>
      <c r="D230" s="217"/>
      <c r="E230" s="217"/>
      <c r="F230" s="217"/>
      <c r="G230" s="217"/>
      <c r="H230" s="217"/>
      <c r="I230" s="217"/>
      <c r="J230" s="217"/>
      <c r="K230" s="217"/>
      <c r="L230" s="217"/>
      <c r="M230" s="217"/>
      <c r="N230" s="217"/>
      <c r="O230" s="217"/>
      <c r="P230" s="217"/>
      <c r="Q230" s="217"/>
      <c r="R230" s="217"/>
      <c r="S230" s="217"/>
      <c r="T230" s="217"/>
      <c r="U230" s="217"/>
      <c r="V230" s="217"/>
      <c r="W230" s="217"/>
      <c r="X230" s="217"/>
    </row>
    <row r="231" ht="15.75" customHeight="1" spans="1:24">
      <c r="A231" s="217"/>
      <c r="B231" s="217"/>
      <c r="C231" s="217"/>
      <c r="D231" s="217"/>
      <c r="E231" s="217"/>
      <c r="F231" s="217"/>
      <c r="G231" s="217"/>
      <c r="H231" s="217"/>
      <c r="I231" s="217"/>
      <c r="J231" s="217"/>
      <c r="K231" s="217"/>
      <c r="L231" s="217"/>
      <c r="M231" s="217"/>
      <c r="N231" s="217"/>
      <c r="O231" s="217"/>
      <c r="P231" s="217"/>
      <c r="Q231" s="217"/>
      <c r="R231" s="217"/>
      <c r="S231" s="217"/>
      <c r="T231" s="217"/>
      <c r="U231" s="217"/>
      <c r="V231" s="217"/>
      <c r="W231" s="217"/>
      <c r="X231" s="217"/>
    </row>
    <row r="232" ht="15.75" customHeight="1" spans="1:24">
      <c r="A232" s="217"/>
      <c r="B232" s="217"/>
      <c r="C232" s="217"/>
      <c r="D232" s="217"/>
      <c r="E232" s="217"/>
      <c r="F232" s="217"/>
      <c r="G232" s="217"/>
      <c r="H232" s="217"/>
      <c r="I232" s="217"/>
      <c r="J232" s="217"/>
      <c r="K232" s="217"/>
      <c r="L232" s="217"/>
      <c r="M232" s="217"/>
      <c r="N232" s="217"/>
      <c r="O232" s="217"/>
      <c r="P232" s="217"/>
      <c r="Q232" s="217"/>
      <c r="R232" s="217"/>
      <c r="S232" s="217"/>
      <c r="T232" s="217"/>
      <c r="U232" s="217"/>
      <c r="V232" s="217"/>
      <c r="W232" s="217"/>
      <c r="X232" s="217"/>
    </row>
    <row r="233" ht="15.75" customHeight="1" spans="1:24">
      <c r="A233" s="217"/>
      <c r="B233" s="217"/>
      <c r="C233" s="217"/>
      <c r="D233" s="217"/>
      <c r="E233" s="217"/>
      <c r="F233" s="217"/>
      <c r="G233" s="217"/>
      <c r="H233" s="217"/>
      <c r="I233" s="217"/>
      <c r="J233" s="217"/>
      <c r="K233" s="217"/>
      <c r="L233" s="217"/>
      <c r="M233" s="217"/>
      <c r="N233" s="217"/>
      <c r="O233" s="217"/>
      <c r="P233" s="217"/>
      <c r="Q233" s="217"/>
      <c r="R233" s="217"/>
      <c r="S233" s="217"/>
      <c r="T233" s="217"/>
      <c r="U233" s="217"/>
      <c r="V233" s="217"/>
      <c r="W233" s="217"/>
      <c r="X233" s="217"/>
    </row>
    <row r="234" ht="15.75" customHeight="1" spans="1:24">
      <c r="A234" s="217"/>
      <c r="B234" s="217"/>
      <c r="C234" s="217"/>
      <c r="D234" s="217"/>
      <c r="E234" s="217"/>
      <c r="F234" s="217"/>
      <c r="G234" s="217"/>
      <c r="H234" s="217"/>
      <c r="I234" s="217"/>
      <c r="J234" s="217"/>
      <c r="K234" s="217"/>
      <c r="L234" s="217"/>
      <c r="M234" s="217"/>
      <c r="N234" s="217"/>
      <c r="O234" s="217"/>
      <c r="P234" s="217"/>
      <c r="Q234" s="217"/>
      <c r="R234" s="217"/>
      <c r="S234" s="217"/>
      <c r="T234" s="217"/>
      <c r="U234" s="217"/>
      <c r="V234" s="217"/>
      <c r="W234" s="217"/>
      <c r="X234" s="217"/>
    </row>
    <row r="235" ht="15.75" customHeight="1" spans="1:24">
      <c r="A235" s="217"/>
      <c r="B235" s="217"/>
      <c r="C235" s="217"/>
      <c r="D235" s="217"/>
      <c r="E235" s="217"/>
      <c r="F235" s="217"/>
      <c r="G235" s="217"/>
      <c r="H235" s="217"/>
      <c r="I235" s="217"/>
      <c r="J235" s="217"/>
      <c r="K235" s="217"/>
      <c r="L235" s="217"/>
      <c r="M235" s="217"/>
      <c r="N235" s="217"/>
      <c r="O235" s="217"/>
      <c r="P235" s="217"/>
      <c r="Q235" s="217"/>
      <c r="R235" s="217"/>
      <c r="S235" s="217"/>
      <c r="T235" s="217"/>
      <c r="U235" s="217"/>
      <c r="V235" s="217"/>
      <c r="W235" s="217"/>
      <c r="X235" s="217"/>
    </row>
    <row r="236" ht="15.75" customHeight="1" spans="1:24">
      <c r="A236" s="217"/>
      <c r="B236" s="217"/>
      <c r="C236" s="217"/>
      <c r="D236" s="217"/>
      <c r="E236" s="217"/>
      <c r="F236" s="217"/>
      <c r="G236" s="217"/>
      <c r="H236" s="217"/>
      <c r="I236" s="217"/>
      <c r="J236" s="217"/>
      <c r="K236" s="217"/>
      <c r="L236" s="217"/>
      <c r="M236" s="217"/>
      <c r="N236" s="217"/>
      <c r="O236" s="217"/>
      <c r="P236" s="217"/>
      <c r="Q236" s="217"/>
      <c r="R236" s="217"/>
      <c r="S236" s="217"/>
      <c r="T236" s="217"/>
      <c r="U236" s="217"/>
      <c r="V236" s="217"/>
      <c r="W236" s="217"/>
      <c r="X236" s="217"/>
    </row>
    <row r="237" ht="15.75" customHeight="1" spans="1:24">
      <c r="A237" s="217"/>
      <c r="B237" s="217"/>
      <c r="C237" s="217"/>
      <c r="D237" s="217"/>
      <c r="E237" s="217"/>
      <c r="F237" s="217"/>
      <c r="G237" s="217"/>
      <c r="H237" s="217"/>
      <c r="I237" s="217"/>
      <c r="J237" s="217"/>
      <c r="K237" s="217"/>
      <c r="L237" s="217"/>
      <c r="M237" s="217"/>
      <c r="N237" s="217"/>
      <c r="O237" s="217"/>
      <c r="P237" s="217"/>
      <c r="Q237" s="217"/>
      <c r="R237" s="217"/>
      <c r="S237" s="217"/>
      <c r="T237" s="217"/>
      <c r="U237" s="217"/>
      <c r="V237" s="217"/>
      <c r="W237" s="217"/>
      <c r="X237" s="217"/>
    </row>
    <row r="238" ht="15.75" customHeight="1" spans="1:24">
      <c r="A238" s="217"/>
      <c r="B238" s="217"/>
      <c r="C238" s="217"/>
      <c r="D238" s="217"/>
      <c r="E238" s="217"/>
      <c r="F238" s="217"/>
      <c r="G238" s="217"/>
      <c r="H238" s="217"/>
      <c r="I238" s="217"/>
      <c r="J238" s="217"/>
      <c r="K238" s="217"/>
      <c r="L238" s="217"/>
      <c r="M238" s="217"/>
      <c r="N238" s="217"/>
      <c r="O238" s="217"/>
      <c r="P238" s="217"/>
      <c r="Q238" s="217"/>
      <c r="R238" s="217"/>
      <c r="S238" s="217"/>
      <c r="T238" s="217"/>
      <c r="U238" s="217"/>
      <c r="V238" s="217"/>
      <c r="W238" s="217"/>
      <c r="X238" s="217"/>
    </row>
    <row r="239" ht="15.75" customHeight="1" spans="1:24">
      <c r="A239" s="217"/>
      <c r="B239" s="217"/>
      <c r="C239" s="217"/>
      <c r="D239" s="217"/>
      <c r="E239" s="217"/>
      <c r="F239" s="217"/>
      <c r="G239" s="217"/>
      <c r="H239" s="217"/>
      <c r="I239" s="217"/>
      <c r="J239" s="217"/>
      <c r="K239" s="217"/>
      <c r="L239" s="217"/>
      <c r="M239" s="217"/>
      <c r="N239" s="217"/>
      <c r="O239" s="217"/>
      <c r="P239" s="217"/>
      <c r="Q239" s="217"/>
      <c r="R239" s="217"/>
      <c r="S239" s="217"/>
      <c r="T239" s="217"/>
      <c r="U239" s="217"/>
      <c r="V239" s="217"/>
      <c r="W239" s="217"/>
      <c r="X239" s="217"/>
    </row>
    <row r="240" ht="15.75" customHeight="1" spans="1:24">
      <c r="A240" s="217"/>
      <c r="B240" s="217"/>
      <c r="C240" s="217"/>
      <c r="D240" s="217"/>
      <c r="E240" s="217"/>
      <c r="F240" s="217"/>
      <c r="G240" s="217"/>
      <c r="H240" s="217"/>
      <c r="I240" s="217"/>
      <c r="J240" s="217"/>
      <c r="K240" s="217"/>
      <c r="L240" s="217"/>
      <c r="M240" s="217"/>
      <c r="N240" s="217"/>
      <c r="O240" s="217"/>
      <c r="P240" s="217"/>
      <c r="Q240" s="217"/>
      <c r="R240" s="217"/>
      <c r="S240" s="217"/>
      <c r="T240" s="217"/>
      <c r="U240" s="217"/>
      <c r="V240" s="217"/>
      <c r="W240" s="217"/>
      <c r="X240" s="217"/>
    </row>
    <row r="241" ht="15.75" customHeight="1" spans="1:24">
      <c r="A241" s="217"/>
      <c r="B241" s="217"/>
      <c r="C241" s="217"/>
      <c r="D241" s="217"/>
      <c r="E241" s="217"/>
      <c r="F241" s="217"/>
      <c r="G241" s="217"/>
      <c r="H241" s="217"/>
      <c r="I241" s="217"/>
      <c r="J241" s="217"/>
      <c r="K241" s="217"/>
      <c r="L241" s="217"/>
      <c r="M241" s="217"/>
      <c r="N241" s="217"/>
      <c r="O241" s="217"/>
      <c r="P241" s="217"/>
      <c r="Q241" s="217"/>
      <c r="R241" s="217"/>
      <c r="S241" s="217"/>
      <c r="T241" s="217"/>
      <c r="U241" s="217"/>
      <c r="V241" s="217"/>
      <c r="W241" s="217"/>
      <c r="X241" s="217"/>
    </row>
    <row r="242" ht="15.75" customHeight="1" spans="1:24">
      <c r="A242" s="217"/>
      <c r="B242" s="217"/>
      <c r="C242" s="217"/>
      <c r="D242" s="217"/>
      <c r="E242" s="217"/>
      <c r="F242" s="217"/>
      <c r="G242" s="217"/>
      <c r="H242" s="217"/>
      <c r="I242" s="217"/>
      <c r="J242" s="217"/>
      <c r="K242" s="217"/>
      <c r="L242" s="217"/>
      <c r="M242" s="217"/>
      <c r="N242" s="217"/>
      <c r="O242" s="217"/>
      <c r="P242" s="217"/>
      <c r="Q242" s="217"/>
      <c r="R242" s="217"/>
      <c r="S242" s="217"/>
      <c r="T242" s="217"/>
      <c r="U242" s="217"/>
      <c r="V242" s="217"/>
      <c r="W242" s="217"/>
      <c r="X242" s="217"/>
    </row>
    <row r="243" ht="15.75" customHeight="1" spans="1:24">
      <c r="A243" s="217"/>
      <c r="B243" s="217"/>
      <c r="C243" s="217"/>
      <c r="D243" s="217"/>
      <c r="E243" s="217"/>
      <c r="F243" s="217"/>
      <c r="G243" s="217"/>
      <c r="H243" s="217"/>
      <c r="I243" s="217"/>
      <c r="J243" s="217"/>
      <c r="K243" s="217"/>
      <c r="L243" s="217"/>
      <c r="M243" s="217"/>
      <c r="N243" s="217"/>
      <c r="O243" s="217"/>
      <c r="P243" s="217"/>
      <c r="Q243" s="217"/>
      <c r="R243" s="217"/>
      <c r="S243" s="217"/>
      <c r="T243" s="217"/>
      <c r="U243" s="217"/>
      <c r="V243" s="217"/>
      <c r="W243" s="217"/>
      <c r="X243" s="217"/>
    </row>
    <row r="244" ht="15.75" customHeight="1" spans="1:24">
      <c r="A244" s="217"/>
      <c r="B244" s="217"/>
      <c r="C244" s="217"/>
      <c r="D244" s="217"/>
      <c r="E244" s="217"/>
      <c r="F244" s="217"/>
      <c r="G244" s="217"/>
      <c r="H244" s="217"/>
      <c r="I244" s="217"/>
      <c r="J244" s="217"/>
      <c r="K244" s="217"/>
      <c r="L244" s="217"/>
      <c r="M244" s="217"/>
      <c r="N244" s="217"/>
      <c r="O244" s="217"/>
      <c r="P244" s="217"/>
      <c r="Q244" s="217"/>
      <c r="R244" s="217"/>
      <c r="S244" s="217"/>
      <c r="T244" s="217"/>
      <c r="U244" s="217"/>
      <c r="V244" s="217"/>
      <c r="W244" s="217"/>
      <c r="X244" s="217"/>
    </row>
    <row r="245" ht="15.75" customHeight="1" spans="1:24">
      <c r="A245" s="217"/>
      <c r="B245" s="217"/>
      <c r="C245" s="217"/>
      <c r="D245" s="217"/>
      <c r="E245" s="217"/>
      <c r="F245" s="217"/>
      <c r="G245" s="217"/>
      <c r="H245" s="217"/>
      <c r="I245" s="217"/>
      <c r="J245" s="217"/>
      <c r="K245" s="217"/>
      <c r="L245" s="217"/>
      <c r="M245" s="217"/>
      <c r="N245" s="217"/>
      <c r="O245" s="217"/>
      <c r="P245" s="217"/>
      <c r="Q245" s="217"/>
      <c r="R245" s="217"/>
      <c r="S245" s="217"/>
      <c r="T245" s="217"/>
      <c r="U245" s="217"/>
      <c r="V245" s="217"/>
      <c r="W245" s="217"/>
      <c r="X245" s="217"/>
    </row>
    <row r="246" ht="15.75" customHeight="1" spans="1:24">
      <c r="A246" s="217"/>
      <c r="B246" s="217"/>
      <c r="C246" s="217"/>
      <c r="D246" s="217"/>
      <c r="E246" s="217"/>
      <c r="F246" s="217"/>
      <c r="G246" s="217"/>
      <c r="H246" s="217"/>
      <c r="I246" s="217"/>
      <c r="J246" s="217"/>
      <c r="K246" s="217"/>
      <c r="L246" s="217"/>
      <c r="M246" s="217"/>
      <c r="N246" s="217"/>
      <c r="O246" s="217"/>
      <c r="P246" s="217"/>
      <c r="Q246" s="217"/>
      <c r="R246" s="217"/>
      <c r="S246" s="217"/>
      <c r="T246" s="217"/>
      <c r="U246" s="217"/>
      <c r="V246" s="217"/>
      <c r="W246" s="217"/>
      <c r="X246" s="217"/>
    </row>
    <row r="247" ht="15.75" customHeight="1" spans="1:24">
      <c r="A247" s="217"/>
      <c r="B247" s="217"/>
      <c r="C247" s="217"/>
      <c r="D247" s="217"/>
      <c r="E247" s="217"/>
      <c r="F247" s="217"/>
      <c r="G247" s="217"/>
      <c r="H247" s="217"/>
      <c r="I247" s="217"/>
      <c r="J247" s="217"/>
      <c r="K247" s="217"/>
      <c r="L247" s="217"/>
      <c r="M247" s="217"/>
      <c r="N247" s="217"/>
      <c r="O247" s="217"/>
      <c r="P247" s="217"/>
      <c r="Q247" s="217"/>
      <c r="R247" s="217"/>
      <c r="S247" s="217"/>
      <c r="T247" s="217"/>
      <c r="U247" s="217"/>
      <c r="V247" s="217"/>
      <c r="W247" s="217"/>
      <c r="X247" s="217"/>
    </row>
    <row r="248" ht="15.75" customHeight="1" spans="1:24">
      <c r="A248" s="217"/>
      <c r="B248" s="217"/>
      <c r="C248" s="217"/>
      <c r="D248" s="217"/>
      <c r="E248" s="217"/>
      <c r="F248" s="217"/>
      <c r="G248" s="217"/>
      <c r="H248" s="217"/>
      <c r="I248" s="217"/>
      <c r="J248" s="217"/>
      <c r="K248" s="217"/>
      <c r="L248" s="217"/>
      <c r="M248" s="217"/>
      <c r="N248" s="217"/>
      <c r="O248" s="217"/>
      <c r="P248" s="217"/>
      <c r="Q248" s="217"/>
      <c r="R248" s="217"/>
      <c r="S248" s="217"/>
      <c r="T248" s="217"/>
      <c r="U248" s="217"/>
      <c r="V248" s="217"/>
      <c r="W248" s="217"/>
      <c r="X248" s="217"/>
    </row>
    <row r="249" ht="15.75" customHeight="1" spans="1:24">
      <c r="A249" s="217"/>
      <c r="B249" s="217"/>
      <c r="C249" s="217"/>
      <c r="D249" s="217"/>
      <c r="E249" s="217"/>
      <c r="F249" s="217"/>
      <c r="G249" s="217"/>
      <c r="H249" s="217"/>
      <c r="I249" s="217"/>
      <c r="J249" s="217"/>
      <c r="K249" s="217"/>
      <c r="L249" s="217"/>
      <c r="M249" s="217"/>
      <c r="N249" s="217"/>
      <c r="O249" s="217"/>
      <c r="P249" s="217"/>
      <c r="Q249" s="217"/>
      <c r="R249" s="217"/>
      <c r="S249" s="217"/>
      <c r="T249" s="217"/>
      <c r="U249" s="217"/>
      <c r="V249" s="217"/>
      <c r="W249" s="217"/>
      <c r="X249" s="217"/>
    </row>
    <row r="250" ht="15.75" customHeight="1" spans="1:24">
      <c r="A250" s="217"/>
      <c r="B250" s="217"/>
      <c r="C250" s="217"/>
      <c r="D250" s="217"/>
      <c r="E250" s="217"/>
      <c r="F250" s="217"/>
      <c r="G250" s="217"/>
      <c r="H250" s="217"/>
      <c r="I250" s="217"/>
      <c r="J250" s="217"/>
      <c r="K250" s="217"/>
      <c r="L250" s="217"/>
      <c r="M250" s="217"/>
      <c r="N250" s="217"/>
      <c r="O250" s="217"/>
      <c r="P250" s="217"/>
      <c r="Q250" s="217"/>
      <c r="R250" s="217"/>
      <c r="S250" s="217"/>
      <c r="T250" s="217"/>
      <c r="U250" s="217"/>
      <c r="V250" s="217"/>
      <c r="W250" s="217"/>
      <c r="X250" s="217"/>
    </row>
    <row r="251" ht="15.75" customHeight="1" spans="1:24">
      <c r="A251" s="217"/>
      <c r="B251" s="217"/>
      <c r="C251" s="217"/>
      <c r="D251" s="217"/>
      <c r="E251" s="217"/>
      <c r="F251" s="217"/>
      <c r="G251" s="217"/>
      <c r="H251" s="217"/>
      <c r="I251" s="217"/>
      <c r="J251" s="217"/>
      <c r="K251" s="217"/>
      <c r="L251" s="217"/>
      <c r="M251" s="217"/>
      <c r="N251" s="217"/>
      <c r="O251" s="217"/>
      <c r="P251" s="217"/>
      <c r="Q251" s="217"/>
      <c r="R251" s="217"/>
      <c r="S251" s="217"/>
      <c r="T251" s="217"/>
      <c r="U251" s="217"/>
      <c r="V251" s="217"/>
      <c r="W251" s="217"/>
      <c r="X251" s="217"/>
    </row>
    <row r="252" ht="15.75" customHeight="1" spans="1:24">
      <c r="A252" s="217"/>
      <c r="B252" s="217"/>
      <c r="C252" s="217"/>
      <c r="D252" s="217"/>
      <c r="E252" s="217"/>
      <c r="F252" s="217"/>
      <c r="G252" s="217"/>
      <c r="H252" s="217"/>
      <c r="I252" s="217"/>
      <c r="J252" s="217"/>
      <c r="K252" s="217"/>
      <c r="L252" s="217"/>
      <c r="M252" s="217"/>
      <c r="N252" s="217"/>
      <c r="O252" s="217"/>
      <c r="P252" s="217"/>
      <c r="Q252" s="217"/>
      <c r="R252" s="217"/>
      <c r="S252" s="217"/>
      <c r="T252" s="217"/>
      <c r="U252" s="217"/>
      <c r="V252" s="217"/>
      <c r="W252" s="217"/>
      <c r="X252" s="217"/>
    </row>
    <row r="253" ht="15.75" customHeight="1" spans="1:24">
      <c r="A253" s="217"/>
      <c r="B253" s="217"/>
      <c r="C253" s="217"/>
      <c r="D253" s="217"/>
      <c r="E253" s="217"/>
      <c r="F253" s="217"/>
      <c r="G253" s="217"/>
      <c r="H253" s="217"/>
      <c r="I253" s="217"/>
      <c r="J253" s="217"/>
      <c r="K253" s="217"/>
      <c r="L253" s="217"/>
      <c r="M253" s="217"/>
      <c r="N253" s="217"/>
      <c r="O253" s="217"/>
      <c r="P253" s="217"/>
      <c r="Q253" s="217"/>
      <c r="R253" s="217"/>
      <c r="S253" s="217"/>
      <c r="T253" s="217"/>
      <c r="U253" s="217"/>
      <c r="V253" s="217"/>
      <c r="W253" s="217"/>
      <c r="X253" s="217"/>
    </row>
    <row r="254" ht="15.75" customHeight="1" spans="1:24">
      <c r="A254" s="217"/>
      <c r="B254" s="217"/>
      <c r="C254" s="217"/>
      <c r="D254" s="217"/>
      <c r="E254" s="217"/>
      <c r="F254" s="217"/>
      <c r="G254" s="217"/>
      <c r="H254" s="217"/>
      <c r="I254" s="217"/>
      <c r="J254" s="217"/>
      <c r="K254" s="217"/>
      <c r="L254" s="217"/>
      <c r="M254" s="217"/>
      <c r="N254" s="217"/>
      <c r="O254" s="217"/>
      <c r="P254" s="217"/>
      <c r="Q254" s="217"/>
      <c r="R254" s="217"/>
      <c r="S254" s="217"/>
      <c r="T254" s="217"/>
      <c r="U254" s="217"/>
      <c r="V254" s="217"/>
      <c r="W254" s="217"/>
      <c r="X254" s="217"/>
    </row>
    <row r="255" ht="15.75" customHeight="1" spans="1:24">
      <c r="A255" s="217"/>
      <c r="B255" s="217"/>
      <c r="C255" s="217"/>
      <c r="D255" s="217"/>
      <c r="E255" s="217"/>
      <c r="F255" s="217"/>
      <c r="G255" s="217"/>
      <c r="H255" s="217"/>
      <c r="I255" s="217"/>
      <c r="J255" s="217"/>
      <c r="K255" s="217"/>
      <c r="L255" s="217"/>
      <c r="M255" s="217"/>
      <c r="N255" s="217"/>
      <c r="O255" s="217"/>
      <c r="P255" s="217"/>
      <c r="Q255" s="217"/>
      <c r="R255" s="217"/>
      <c r="S255" s="217"/>
      <c r="T255" s="217"/>
      <c r="U255" s="217"/>
      <c r="V255" s="217"/>
      <c r="W255" s="217"/>
      <c r="X255" s="217"/>
    </row>
    <row r="256" ht="15.75" customHeight="1" spans="1:24">
      <c r="A256" s="217"/>
      <c r="B256" s="217"/>
      <c r="C256" s="217"/>
      <c r="D256" s="217"/>
      <c r="E256" s="217"/>
      <c r="F256" s="217"/>
      <c r="G256" s="217"/>
      <c r="H256" s="217"/>
      <c r="I256" s="217"/>
      <c r="J256" s="217"/>
      <c r="K256" s="217"/>
      <c r="L256" s="217"/>
      <c r="M256" s="217"/>
      <c r="N256" s="217"/>
      <c r="O256" s="217"/>
      <c r="P256" s="217"/>
      <c r="Q256" s="217"/>
      <c r="R256" s="217"/>
      <c r="S256" s="217"/>
      <c r="T256" s="217"/>
      <c r="U256" s="217"/>
      <c r="V256" s="217"/>
      <c r="W256" s="217"/>
      <c r="X256" s="217"/>
    </row>
    <row r="257" ht="15.75" customHeight="1" spans="1:24">
      <c r="A257" s="217"/>
      <c r="B257" s="217"/>
      <c r="C257" s="217"/>
      <c r="D257" s="217"/>
      <c r="E257" s="217"/>
      <c r="F257" s="217"/>
      <c r="G257" s="217"/>
      <c r="H257" s="217"/>
      <c r="I257" s="217"/>
      <c r="J257" s="217"/>
      <c r="K257" s="217"/>
      <c r="L257" s="217"/>
      <c r="M257" s="217"/>
      <c r="N257" s="217"/>
      <c r="O257" s="217"/>
      <c r="P257" s="217"/>
      <c r="Q257" s="217"/>
      <c r="R257" s="217"/>
      <c r="S257" s="217"/>
      <c r="T257" s="217"/>
      <c r="U257" s="217"/>
      <c r="V257" s="217"/>
      <c r="W257" s="217"/>
      <c r="X257" s="217"/>
    </row>
    <row r="258" ht="15.75" customHeight="1" spans="1:24">
      <c r="A258" s="217"/>
      <c r="B258" s="217"/>
      <c r="C258" s="217"/>
      <c r="D258" s="217"/>
      <c r="E258" s="217"/>
      <c r="F258" s="217"/>
      <c r="G258" s="217"/>
      <c r="H258" s="217"/>
      <c r="I258" s="217"/>
      <c r="J258" s="217"/>
      <c r="K258" s="217"/>
      <c r="L258" s="217"/>
      <c r="M258" s="217"/>
      <c r="N258" s="217"/>
      <c r="O258" s="217"/>
      <c r="P258" s="217"/>
      <c r="Q258" s="217"/>
      <c r="R258" s="217"/>
      <c r="S258" s="217"/>
      <c r="T258" s="217"/>
      <c r="U258" s="217"/>
      <c r="V258" s="217"/>
      <c r="W258" s="217"/>
      <c r="X258" s="217"/>
    </row>
    <row r="259" ht="15.75" customHeight="1" spans="1:24">
      <c r="A259" s="217"/>
      <c r="B259" s="217"/>
      <c r="C259" s="217"/>
      <c r="D259" s="217"/>
      <c r="E259" s="217"/>
      <c r="F259" s="217"/>
      <c r="G259" s="217"/>
      <c r="H259" s="217"/>
      <c r="I259" s="217"/>
      <c r="J259" s="217"/>
      <c r="K259" s="217"/>
      <c r="L259" s="217"/>
      <c r="M259" s="217"/>
      <c r="N259" s="217"/>
      <c r="O259" s="217"/>
      <c r="P259" s="217"/>
      <c r="Q259" s="217"/>
      <c r="R259" s="217"/>
      <c r="S259" s="217"/>
      <c r="T259" s="217"/>
      <c r="U259" s="217"/>
      <c r="V259" s="217"/>
      <c r="W259" s="217"/>
      <c r="X259" s="217"/>
    </row>
    <row r="260" ht="15.75" customHeight="1" spans="1:24">
      <c r="A260" s="217"/>
      <c r="B260" s="217"/>
      <c r="C260" s="217"/>
      <c r="D260" s="217"/>
      <c r="E260" s="217"/>
      <c r="F260" s="217"/>
      <c r="G260" s="217"/>
      <c r="H260" s="217"/>
      <c r="I260" s="217"/>
      <c r="J260" s="217"/>
      <c r="K260" s="217"/>
      <c r="L260" s="217"/>
      <c r="M260" s="217"/>
      <c r="N260" s="217"/>
      <c r="O260" s="217"/>
      <c r="P260" s="217"/>
      <c r="Q260" s="217"/>
      <c r="R260" s="217"/>
      <c r="S260" s="217"/>
      <c r="T260" s="217"/>
      <c r="U260" s="217"/>
      <c r="V260" s="217"/>
      <c r="W260" s="217"/>
      <c r="X260" s="217"/>
    </row>
    <row r="261" ht="15.75" customHeight="1" spans="1:24">
      <c r="A261" s="217"/>
      <c r="B261" s="217"/>
      <c r="C261" s="217"/>
      <c r="D261" s="217"/>
      <c r="E261" s="217"/>
      <c r="F261" s="217"/>
      <c r="G261" s="217"/>
      <c r="H261" s="217"/>
      <c r="I261" s="217"/>
      <c r="J261" s="217"/>
      <c r="K261" s="217"/>
      <c r="L261" s="217"/>
      <c r="M261" s="217"/>
      <c r="N261" s="217"/>
      <c r="O261" s="217"/>
      <c r="P261" s="217"/>
      <c r="Q261" s="217"/>
      <c r="R261" s="217"/>
      <c r="S261" s="217"/>
      <c r="T261" s="217"/>
      <c r="U261" s="217"/>
      <c r="V261" s="217"/>
      <c r="W261" s="217"/>
      <c r="X261" s="217"/>
    </row>
    <row r="262" ht="15.75" customHeight="1" spans="1:24">
      <c r="A262" s="217"/>
      <c r="B262" s="217"/>
      <c r="C262" s="217"/>
      <c r="D262" s="217"/>
      <c r="E262" s="217"/>
      <c r="F262" s="217"/>
      <c r="G262" s="217"/>
      <c r="H262" s="217"/>
      <c r="I262" s="217"/>
      <c r="J262" s="217"/>
      <c r="K262" s="217"/>
      <c r="L262" s="217"/>
      <c r="M262" s="217"/>
      <c r="N262" s="217"/>
      <c r="O262" s="217"/>
      <c r="P262" s="217"/>
      <c r="Q262" s="217"/>
      <c r="R262" s="217"/>
      <c r="S262" s="217"/>
      <c r="T262" s="217"/>
      <c r="U262" s="217"/>
      <c r="V262" s="217"/>
      <c r="W262" s="217"/>
      <c r="X262" s="217"/>
    </row>
    <row r="263" ht="15.75" customHeight="1" spans="1:24">
      <c r="A263" s="217"/>
      <c r="B263" s="217"/>
      <c r="C263" s="217"/>
      <c r="D263" s="217"/>
      <c r="E263" s="217"/>
      <c r="F263" s="217"/>
      <c r="G263" s="217"/>
      <c r="H263" s="217"/>
      <c r="I263" s="217"/>
      <c r="J263" s="217"/>
      <c r="K263" s="217"/>
      <c r="L263" s="217"/>
      <c r="M263" s="217"/>
      <c r="N263" s="217"/>
      <c r="O263" s="217"/>
      <c r="P263" s="217"/>
      <c r="Q263" s="217"/>
      <c r="R263" s="217"/>
      <c r="S263" s="217"/>
      <c r="T263" s="217"/>
      <c r="U263" s="217"/>
      <c r="V263" s="217"/>
      <c r="W263" s="217"/>
      <c r="X263" s="217"/>
    </row>
    <row r="264" ht="15.75" customHeight="1" spans="1:24">
      <c r="A264" s="217"/>
      <c r="B264" s="217"/>
      <c r="C264" s="217"/>
      <c r="D264" s="217"/>
      <c r="E264" s="217"/>
      <c r="F264" s="217"/>
      <c r="G264" s="217"/>
      <c r="H264" s="217"/>
      <c r="I264" s="217"/>
      <c r="J264" s="217"/>
      <c r="K264" s="217"/>
      <c r="L264" s="217"/>
      <c r="M264" s="217"/>
      <c r="N264" s="217"/>
      <c r="O264" s="217"/>
      <c r="P264" s="217"/>
      <c r="Q264" s="217"/>
      <c r="R264" s="217"/>
      <c r="S264" s="217"/>
      <c r="T264" s="217"/>
      <c r="U264" s="217"/>
      <c r="V264" s="217"/>
      <c r="W264" s="217"/>
      <c r="X264" s="217"/>
    </row>
    <row r="265" ht="15.75" customHeight="1" spans="1:24">
      <c r="A265" s="217"/>
      <c r="B265" s="217"/>
      <c r="C265" s="217"/>
      <c r="D265" s="217"/>
      <c r="E265" s="217"/>
      <c r="F265" s="217"/>
      <c r="G265" s="217"/>
      <c r="H265" s="217"/>
      <c r="I265" s="217"/>
      <c r="J265" s="217"/>
      <c r="K265" s="217"/>
      <c r="L265" s="217"/>
      <c r="M265" s="217"/>
      <c r="N265" s="217"/>
      <c r="O265" s="217"/>
      <c r="P265" s="217"/>
      <c r="Q265" s="217"/>
      <c r="R265" s="217"/>
      <c r="S265" s="217"/>
      <c r="T265" s="217"/>
      <c r="U265" s="217"/>
      <c r="V265" s="217"/>
      <c r="W265" s="217"/>
      <c r="X265" s="217"/>
    </row>
    <row r="266" ht="15.75" customHeight="1" spans="1:24">
      <c r="A266" s="217"/>
      <c r="B266" s="217"/>
      <c r="C266" s="217"/>
      <c r="D266" s="217"/>
      <c r="E266" s="217"/>
      <c r="F266" s="217"/>
      <c r="G266" s="217"/>
      <c r="H266" s="217"/>
      <c r="I266" s="217"/>
      <c r="J266" s="217"/>
      <c r="K266" s="217"/>
      <c r="L266" s="217"/>
      <c r="M266" s="217"/>
      <c r="N266" s="217"/>
      <c r="O266" s="217"/>
      <c r="P266" s="217"/>
      <c r="Q266" s="217"/>
      <c r="R266" s="217"/>
      <c r="S266" s="217"/>
      <c r="T266" s="217"/>
      <c r="U266" s="217"/>
      <c r="V266" s="217"/>
      <c r="W266" s="217"/>
      <c r="X266" s="217"/>
    </row>
    <row r="267" ht="15.75" customHeight="1" spans="1:24">
      <c r="A267" s="217"/>
      <c r="B267" s="217"/>
      <c r="C267" s="217"/>
      <c r="D267" s="217"/>
      <c r="E267" s="217"/>
      <c r="F267" s="217"/>
      <c r="G267" s="217"/>
      <c r="H267" s="217"/>
      <c r="I267" s="217"/>
      <c r="J267" s="217"/>
      <c r="K267" s="217"/>
      <c r="L267" s="217"/>
      <c r="M267" s="217"/>
      <c r="N267" s="217"/>
      <c r="O267" s="217"/>
      <c r="P267" s="217"/>
      <c r="Q267" s="217"/>
      <c r="R267" s="217"/>
      <c r="S267" s="217"/>
      <c r="T267" s="217"/>
      <c r="U267" s="217"/>
      <c r="V267" s="217"/>
      <c r="W267" s="217"/>
      <c r="X267" s="217"/>
    </row>
    <row r="268" ht="15.75" customHeight="1" spans="1:24">
      <c r="A268" s="217"/>
      <c r="B268" s="217"/>
      <c r="C268" s="217"/>
      <c r="D268" s="217"/>
      <c r="E268" s="217"/>
      <c r="F268" s="217"/>
      <c r="G268" s="217"/>
      <c r="H268" s="217"/>
      <c r="I268" s="217"/>
      <c r="J268" s="217"/>
      <c r="K268" s="217"/>
      <c r="L268" s="217"/>
      <c r="M268" s="217"/>
      <c r="N268" s="217"/>
      <c r="O268" s="217"/>
      <c r="P268" s="217"/>
      <c r="Q268" s="217"/>
      <c r="R268" s="217"/>
      <c r="S268" s="217"/>
      <c r="T268" s="217"/>
      <c r="U268" s="217"/>
      <c r="V268" s="217"/>
      <c r="W268" s="217"/>
      <c r="X268" s="217"/>
    </row>
    <row r="269" ht="15.75" customHeight="1" spans="1:24">
      <c r="A269" s="217"/>
      <c r="B269" s="217"/>
      <c r="C269" s="217"/>
      <c r="D269" s="217"/>
      <c r="E269" s="217"/>
      <c r="F269" s="217"/>
      <c r="G269" s="217"/>
      <c r="H269" s="217"/>
      <c r="I269" s="217"/>
      <c r="J269" s="217"/>
      <c r="K269" s="217"/>
      <c r="L269" s="217"/>
      <c r="M269" s="217"/>
      <c r="N269" s="217"/>
      <c r="O269" s="217"/>
      <c r="P269" s="217"/>
      <c r="Q269" s="217"/>
      <c r="R269" s="217"/>
      <c r="S269" s="217"/>
      <c r="T269" s="217"/>
      <c r="U269" s="217"/>
      <c r="V269" s="217"/>
      <c r="W269" s="217"/>
      <c r="X269" s="217"/>
    </row>
    <row r="270" ht="15.75" customHeight="1" spans="1:24">
      <c r="A270" s="217"/>
      <c r="B270" s="217"/>
      <c r="C270" s="217"/>
      <c r="D270" s="217"/>
      <c r="E270" s="217"/>
      <c r="F270" s="217"/>
      <c r="G270" s="217"/>
      <c r="H270" s="217"/>
      <c r="I270" s="217"/>
      <c r="J270" s="217"/>
      <c r="K270" s="217"/>
      <c r="L270" s="217"/>
      <c r="M270" s="217"/>
      <c r="N270" s="217"/>
      <c r="O270" s="217"/>
      <c r="P270" s="217"/>
      <c r="Q270" s="217"/>
      <c r="R270" s="217"/>
      <c r="S270" s="217"/>
      <c r="T270" s="217"/>
      <c r="U270" s="217"/>
      <c r="V270" s="217"/>
      <c r="W270" s="217"/>
      <c r="X270" s="217"/>
    </row>
    <row r="271" ht="15.75" customHeight="1" spans="1:24">
      <c r="A271" s="217"/>
      <c r="B271" s="217"/>
      <c r="C271" s="217"/>
      <c r="D271" s="217"/>
      <c r="E271" s="217"/>
      <c r="F271" s="217"/>
      <c r="G271" s="217"/>
      <c r="H271" s="217"/>
      <c r="I271" s="217"/>
      <c r="J271" s="217"/>
      <c r="K271" s="217"/>
      <c r="L271" s="217"/>
      <c r="M271" s="217"/>
      <c r="N271" s="217"/>
      <c r="O271" s="217"/>
      <c r="P271" s="217"/>
      <c r="Q271" s="217"/>
      <c r="R271" s="217"/>
      <c r="S271" s="217"/>
      <c r="T271" s="217"/>
      <c r="U271" s="217"/>
      <c r="V271" s="217"/>
      <c r="W271" s="217"/>
      <c r="X271" s="217"/>
    </row>
    <row r="272" ht="15.75" customHeight="1" spans="1:24">
      <c r="A272" s="217"/>
      <c r="B272" s="217"/>
      <c r="C272" s="217"/>
      <c r="D272" s="217"/>
      <c r="E272" s="217"/>
      <c r="F272" s="217"/>
      <c r="G272" s="217"/>
      <c r="H272" s="217"/>
      <c r="I272" s="217"/>
      <c r="J272" s="217"/>
      <c r="K272" s="217"/>
      <c r="L272" s="217"/>
      <c r="M272" s="217"/>
      <c r="N272" s="217"/>
      <c r="O272" s="217"/>
      <c r="P272" s="217"/>
      <c r="Q272" s="217"/>
      <c r="R272" s="217"/>
      <c r="S272" s="217"/>
      <c r="T272" s="217"/>
      <c r="U272" s="217"/>
      <c r="V272" s="217"/>
      <c r="W272" s="217"/>
      <c r="X272" s="217"/>
    </row>
    <row r="273" ht="15.75" customHeight="1" spans="1:24">
      <c r="A273" s="217"/>
      <c r="B273" s="217"/>
      <c r="C273" s="217"/>
      <c r="D273" s="217"/>
      <c r="E273" s="217"/>
      <c r="F273" s="217"/>
      <c r="G273" s="217"/>
      <c r="H273" s="217"/>
      <c r="I273" s="217"/>
      <c r="J273" s="217"/>
      <c r="K273" s="217"/>
      <c r="L273" s="217"/>
      <c r="M273" s="217"/>
      <c r="N273" s="217"/>
      <c r="O273" s="217"/>
      <c r="P273" s="217"/>
      <c r="Q273" s="217"/>
      <c r="R273" s="217"/>
      <c r="S273" s="217"/>
      <c r="T273" s="217"/>
      <c r="U273" s="217"/>
      <c r="V273" s="217"/>
      <c r="W273" s="217"/>
      <c r="X273" s="217"/>
    </row>
    <row r="274" ht="15.75" customHeight="1" spans="1:24">
      <c r="A274" s="217"/>
      <c r="B274" s="217"/>
      <c r="C274" s="217"/>
      <c r="D274" s="217"/>
      <c r="E274" s="217"/>
      <c r="F274" s="217"/>
      <c r="G274" s="217"/>
      <c r="H274" s="217"/>
      <c r="I274" s="217"/>
      <c r="J274" s="217"/>
      <c r="K274" s="217"/>
      <c r="L274" s="217"/>
      <c r="M274" s="217"/>
      <c r="N274" s="217"/>
      <c r="O274" s="217"/>
      <c r="P274" s="217"/>
      <c r="Q274" s="217"/>
      <c r="R274" s="217"/>
      <c r="S274" s="217"/>
      <c r="T274" s="217"/>
      <c r="U274" s="217"/>
      <c r="V274" s="217"/>
      <c r="W274" s="217"/>
      <c r="X274" s="217"/>
    </row>
    <row r="275" ht="15.75" customHeight="1" spans="1:24">
      <c r="A275" s="217"/>
      <c r="B275" s="217"/>
      <c r="C275" s="217"/>
      <c r="D275" s="217"/>
      <c r="E275" s="217"/>
      <c r="F275" s="217"/>
      <c r="G275" s="217"/>
      <c r="H275" s="217"/>
      <c r="I275" s="217"/>
      <c r="J275" s="217"/>
      <c r="K275" s="217"/>
      <c r="L275" s="217"/>
      <c r="M275" s="217"/>
      <c r="N275" s="217"/>
      <c r="O275" s="217"/>
      <c r="P275" s="217"/>
      <c r="Q275" s="217"/>
      <c r="R275" s="217"/>
      <c r="S275" s="217"/>
      <c r="T275" s="217"/>
      <c r="U275" s="217"/>
      <c r="V275" s="217"/>
      <c r="W275" s="217"/>
      <c r="X275" s="217"/>
    </row>
    <row r="276" ht="15.75" customHeight="1" spans="1:24">
      <c r="A276" s="217"/>
      <c r="B276" s="217"/>
      <c r="C276" s="217"/>
      <c r="D276" s="217"/>
      <c r="E276" s="217"/>
      <c r="F276" s="217"/>
      <c r="G276" s="217"/>
      <c r="H276" s="217"/>
      <c r="I276" s="217"/>
      <c r="J276" s="217"/>
      <c r="K276" s="217"/>
      <c r="L276" s="217"/>
      <c r="M276" s="217"/>
      <c r="N276" s="217"/>
      <c r="O276" s="217"/>
      <c r="P276" s="217"/>
      <c r="Q276" s="217"/>
      <c r="R276" s="217"/>
      <c r="S276" s="217"/>
      <c r="T276" s="217"/>
      <c r="U276" s="217"/>
      <c r="V276" s="217"/>
      <c r="W276" s="217"/>
      <c r="X276" s="217"/>
    </row>
    <row r="277" ht="15.75" customHeight="1" spans="1:24">
      <c r="A277" s="217"/>
      <c r="B277" s="217"/>
      <c r="C277" s="217"/>
      <c r="D277" s="217"/>
      <c r="E277" s="217"/>
      <c r="F277" s="217"/>
      <c r="G277" s="217"/>
      <c r="H277" s="217"/>
      <c r="I277" s="217"/>
      <c r="J277" s="217"/>
      <c r="K277" s="217"/>
      <c r="L277" s="217"/>
      <c r="M277" s="217"/>
      <c r="N277" s="217"/>
      <c r="O277" s="217"/>
      <c r="P277" s="217"/>
      <c r="Q277" s="217"/>
      <c r="R277" s="217"/>
      <c r="S277" s="217"/>
      <c r="T277" s="217"/>
      <c r="U277" s="217"/>
      <c r="V277" s="217"/>
      <c r="W277" s="217"/>
      <c r="X277" s="217"/>
    </row>
    <row r="278" ht="15.75" customHeight="1" spans="1:24">
      <c r="A278" s="217"/>
      <c r="B278" s="217"/>
      <c r="C278" s="217"/>
      <c r="D278" s="217"/>
      <c r="E278" s="217"/>
      <c r="F278" s="217"/>
      <c r="G278" s="217"/>
      <c r="H278" s="217"/>
      <c r="I278" s="217"/>
      <c r="J278" s="217"/>
      <c r="K278" s="217"/>
      <c r="L278" s="217"/>
      <c r="M278" s="217"/>
      <c r="N278" s="217"/>
      <c r="O278" s="217"/>
      <c r="P278" s="217"/>
      <c r="Q278" s="217"/>
      <c r="R278" s="217"/>
      <c r="S278" s="217"/>
      <c r="T278" s="217"/>
      <c r="U278" s="217"/>
      <c r="V278" s="217"/>
      <c r="W278" s="217"/>
      <c r="X278" s="217"/>
    </row>
    <row r="279" ht="15.75" customHeight="1" spans="1:24">
      <c r="A279" s="217"/>
      <c r="B279" s="217"/>
      <c r="C279" s="217"/>
      <c r="D279" s="217"/>
      <c r="E279" s="217"/>
      <c r="F279" s="217"/>
      <c r="G279" s="217"/>
      <c r="H279" s="217"/>
      <c r="I279" s="217"/>
      <c r="J279" s="217"/>
      <c r="K279" s="217"/>
      <c r="L279" s="217"/>
      <c r="M279" s="217"/>
      <c r="N279" s="217"/>
      <c r="O279" s="217"/>
      <c r="P279" s="217"/>
      <c r="Q279" s="217"/>
      <c r="R279" s="217"/>
      <c r="S279" s="217"/>
      <c r="T279" s="217"/>
      <c r="U279" s="217"/>
      <c r="V279" s="217"/>
      <c r="W279" s="217"/>
      <c r="X279" s="217"/>
    </row>
    <row r="280" ht="15.75" customHeight="1" spans="1:24">
      <c r="A280" s="217"/>
      <c r="B280" s="217"/>
      <c r="C280" s="217"/>
      <c r="D280" s="217"/>
      <c r="E280" s="217"/>
      <c r="F280" s="217"/>
      <c r="G280" s="217"/>
      <c r="H280" s="217"/>
      <c r="I280" s="217"/>
      <c r="J280" s="217"/>
      <c r="K280" s="217"/>
      <c r="L280" s="217"/>
      <c r="M280" s="217"/>
      <c r="N280" s="217"/>
      <c r="O280" s="217"/>
      <c r="P280" s="217"/>
      <c r="Q280" s="217"/>
      <c r="R280" s="217"/>
      <c r="S280" s="217"/>
      <c r="T280" s="217"/>
      <c r="U280" s="217"/>
      <c r="V280" s="217"/>
      <c r="W280" s="217"/>
      <c r="X280" s="217"/>
    </row>
    <row r="281" ht="15.75" customHeight="1" spans="1:24">
      <c r="A281" s="217"/>
      <c r="B281" s="217"/>
      <c r="C281" s="217"/>
      <c r="D281" s="217"/>
      <c r="E281" s="217"/>
      <c r="F281" s="217"/>
      <c r="G281" s="217"/>
      <c r="H281" s="217"/>
      <c r="I281" s="217"/>
      <c r="J281" s="217"/>
      <c r="K281" s="217"/>
      <c r="L281" s="217"/>
      <c r="M281" s="217"/>
      <c r="N281" s="217"/>
      <c r="O281" s="217"/>
      <c r="P281" s="217"/>
      <c r="Q281" s="217"/>
      <c r="R281" s="217"/>
      <c r="S281" s="217"/>
      <c r="T281" s="217"/>
      <c r="U281" s="217"/>
      <c r="V281" s="217"/>
      <c r="W281" s="217"/>
      <c r="X281" s="217"/>
    </row>
    <row r="282" ht="15.75" customHeight="1" spans="1:24">
      <c r="A282" s="217"/>
      <c r="B282" s="217"/>
      <c r="C282" s="217"/>
      <c r="D282" s="217"/>
      <c r="E282" s="217"/>
      <c r="F282" s="217"/>
      <c r="G282" s="217"/>
      <c r="H282" s="217"/>
      <c r="I282" s="217"/>
      <c r="J282" s="217"/>
      <c r="K282" s="217"/>
      <c r="L282" s="217"/>
      <c r="M282" s="217"/>
      <c r="N282" s="217"/>
      <c r="O282" s="217"/>
      <c r="P282" s="217"/>
      <c r="Q282" s="217"/>
      <c r="R282" s="217"/>
      <c r="S282" s="217"/>
      <c r="T282" s="217"/>
      <c r="U282" s="217"/>
      <c r="V282" s="217"/>
      <c r="W282" s="217"/>
      <c r="X282" s="217"/>
    </row>
    <row r="283" ht="15.75" customHeight="1" spans="1:24">
      <c r="A283" s="217"/>
      <c r="B283" s="217"/>
      <c r="C283" s="217"/>
      <c r="D283" s="217"/>
      <c r="E283" s="217"/>
      <c r="F283" s="217"/>
      <c r="G283" s="217"/>
      <c r="H283" s="217"/>
      <c r="I283" s="217"/>
      <c r="J283" s="217"/>
      <c r="K283" s="217"/>
      <c r="L283" s="217"/>
      <c r="M283" s="217"/>
      <c r="N283" s="217"/>
      <c r="O283" s="217"/>
      <c r="P283" s="217"/>
      <c r="Q283" s="217"/>
      <c r="R283" s="217"/>
      <c r="S283" s="217"/>
      <c r="T283" s="217"/>
      <c r="U283" s="217"/>
      <c r="V283" s="217"/>
      <c r="W283" s="217"/>
      <c r="X283" s="217"/>
    </row>
    <row r="284" ht="15.75" customHeight="1" spans="1:24">
      <c r="A284" s="217"/>
      <c r="B284" s="217"/>
      <c r="C284" s="217"/>
      <c r="D284" s="217"/>
      <c r="E284" s="217"/>
      <c r="F284" s="217"/>
      <c r="G284" s="217"/>
      <c r="H284" s="217"/>
      <c r="I284" s="217"/>
      <c r="J284" s="217"/>
      <c r="K284" s="217"/>
      <c r="L284" s="217"/>
      <c r="M284" s="217"/>
      <c r="N284" s="217"/>
      <c r="O284" s="217"/>
      <c r="P284" s="217"/>
      <c r="Q284" s="217"/>
      <c r="R284" s="217"/>
      <c r="S284" s="217"/>
      <c r="T284" s="217"/>
      <c r="U284" s="217"/>
      <c r="V284" s="217"/>
      <c r="W284" s="217"/>
      <c r="X284" s="217"/>
    </row>
    <row r="285" ht="15.75" customHeight="1" spans="1:24">
      <c r="A285" s="217"/>
      <c r="B285" s="217"/>
      <c r="C285" s="217"/>
      <c r="D285" s="217"/>
      <c r="E285" s="217"/>
      <c r="F285" s="217"/>
      <c r="G285" s="217"/>
      <c r="H285" s="217"/>
      <c r="I285" s="217"/>
      <c r="J285" s="217"/>
      <c r="K285" s="217"/>
      <c r="L285" s="217"/>
      <c r="M285" s="217"/>
      <c r="N285" s="217"/>
      <c r="O285" s="217"/>
      <c r="P285" s="217"/>
      <c r="Q285" s="217"/>
      <c r="R285" s="217"/>
      <c r="S285" s="217"/>
      <c r="T285" s="217"/>
      <c r="U285" s="217"/>
      <c r="V285" s="217"/>
      <c r="W285" s="217"/>
      <c r="X285" s="217"/>
    </row>
    <row r="286" ht="15.75" customHeight="1" spans="1:24">
      <c r="A286" s="217"/>
      <c r="B286" s="217"/>
      <c r="C286" s="217"/>
      <c r="D286" s="217"/>
      <c r="E286" s="217"/>
      <c r="F286" s="217"/>
      <c r="G286" s="217"/>
      <c r="H286" s="217"/>
      <c r="I286" s="217"/>
      <c r="J286" s="217"/>
      <c r="K286" s="217"/>
      <c r="L286" s="217"/>
      <c r="M286" s="217"/>
      <c r="N286" s="217"/>
      <c r="O286" s="217"/>
      <c r="P286" s="217"/>
      <c r="Q286" s="217"/>
      <c r="R286" s="217"/>
      <c r="S286" s="217"/>
      <c r="T286" s="217"/>
      <c r="U286" s="217"/>
      <c r="V286" s="217"/>
      <c r="W286" s="217"/>
      <c r="X286" s="217"/>
    </row>
    <row r="287" ht="15.75" customHeight="1" spans="1:24">
      <c r="A287" s="217"/>
      <c r="B287" s="217"/>
      <c r="C287" s="217"/>
      <c r="D287" s="217"/>
      <c r="E287" s="217"/>
      <c r="F287" s="217"/>
      <c r="G287" s="217"/>
      <c r="H287" s="217"/>
      <c r="I287" s="217"/>
      <c r="J287" s="217"/>
      <c r="K287" s="217"/>
      <c r="L287" s="217"/>
      <c r="M287" s="217"/>
      <c r="N287" s="217"/>
      <c r="O287" s="217"/>
      <c r="P287" s="217"/>
      <c r="Q287" s="217"/>
      <c r="R287" s="217"/>
      <c r="S287" s="217"/>
      <c r="T287" s="217"/>
      <c r="U287" s="217"/>
      <c r="V287" s="217"/>
      <c r="W287" s="217"/>
      <c r="X287" s="217"/>
    </row>
    <row r="288" ht="15.75" customHeight="1" spans="1:24">
      <c r="A288" s="217"/>
      <c r="B288" s="217"/>
      <c r="C288" s="217"/>
      <c r="D288" s="217"/>
      <c r="E288" s="217"/>
      <c r="F288" s="217"/>
      <c r="G288" s="217"/>
      <c r="H288" s="217"/>
      <c r="I288" s="217"/>
      <c r="J288" s="217"/>
      <c r="K288" s="217"/>
      <c r="L288" s="217"/>
      <c r="M288" s="217"/>
      <c r="N288" s="217"/>
      <c r="O288" s="217"/>
      <c r="P288" s="217"/>
      <c r="Q288" s="217"/>
      <c r="R288" s="217"/>
      <c r="S288" s="217"/>
      <c r="T288" s="217"/>
      <c r="U288" s="217"/>
      <c r="V288" s="217"/>
      <c r="W288" s="217"/>
      <c r="X288" s="217"/>
    </row>
    <row r="289" ht="15.75" customHeight="1" spans="1:24">
      <c r="A289" s="217"/>
      <c r="B289" s="217"/>
      <c r="C289" s="217"/>
      <c r="D289" s="217"/>
      <c r="E289" s="217"/>
      <c r="F289" s="217"/>
      <c r="G289" s="217"/>
      <c r="H289" s="217"/>
      <c r="I289" s="217"/>
      <c r="J289" s="217"/>
      <c r="K289" s="217"/>
      <c r="L289" s="217"/>
      <c r="M289" s="217"/>
      <c r="N289" s="217"/>
      <c r="O289" s="217"/>
      <c r="P289" s="217"/>
      <c r="Q289" s="217"/>
      <c r="R289" s="217"/>
      <c r="S289" s="217"/>
      <c r="T289" s="217"/>
      <c r="U289" s="217"/>
      <c r="V289" s="217"/>
      <c r="W289" s="217"/>
      <c r="X289" s="217"/>
    </row>
    <row r="290" ht="15.75" customHeight="1" spans="1:24">
      <c r="A290" s="217"/>
      <c r="B290" s="217"/>
      <c r="C290" s="217"/>
      <c r="D290" s="217"/>
      <c r="E290" s="217"/>
      <c r="F290" s="217"/>
      <c r="G290" s="217"/>
      <c r="H290" s="217"/>
      <c r="I290" s="217"/>
      <c r="J290" s="217"/>
      <c r="K290" s="217"/>
      <c r="L290" s="217"/>
      <c r="M290" s="217"/>
      <c r="N290" s="217"/>
      <c r="O290" s="217"/>
      <c r="P290" s="217"/>
      <c r="Q290" s="217"/>
      <c r="R290" s="217"/>
      <c r="S290" s="217"/>
      <c r="T290" s="217"/>
      <c r="U290" s="217"/>
      <c r="V290" s="217"/>
      <c r="W290" s="217"/>
      <c r="X290" s="217"/>
    </row>
    <row r="291" ht="15.75" customHeight="1" spans="1:24">
      <c r="A291" s="217"/>
      <c r="B291" s="217"/>
      <c r="C291" s="217"/>
      <c r="D291" s="217"/>
      <c r="E291" s="217"/>
      <c r="F291" s="217"/>
      <c r="G291" s="217"/>
      <c r="H291" s="217"/>
      <c r="I291" s="217"/>
      <c r="J291" s="217"/>
      <c r="K291" s="217"/>
      <c r="L291" s="217"/>
      <c r="M291" s="217"/>
      <c r="N291" s="217"/>
      <c r="O291" s="217"/>
      <c r="P291" s="217"/>
      <c r="Q291" s="217"/>
      <c r="R291" s="217"/>
      <c r="S291" s="217"/>
      <c r="T291" s="217"/>
      <c r="U291" s="217"/>
      <c r="V291" s="217"/>
      <c r="W291" s="217"/>
      <c r="X291" s="217"/>
    </row>
    <row r="292" ht="15.75" customHeight="1" spans="1:24">
      <c r="A292" s="217"/>
      <c r="B292" s="217"/>
      <c r="C292" s="217"/>
      <c r="D292" s="217"/>
      <c r="E292" s="217"/>
      <c r="F292" s="217"/>
      <c r="G292" s="217"/>
      <c r="H292" s="217"/>
      <c r="I292" s="217"/>
      <c r="J292" s="217"/>
      <c r="K292" s="217"/>
      <c r="L292" s="217"/>
      <c r="M292" s="217"/>
      <c r="N292" s="217"/>
      <c r="O292" s="217"/>
      <c r="P292" s="217"/>
      <c r="Q292" s="217"/>
      <c r="R292" s="217"/>
      <c r="S292" s="217"/>
      <c r="T292" s="217"/>
      <c r="U292" s="217"/>
      <c r="V292" s="217"/>
      <c r="W292" s="217"/>
      <c r="X292" s="217"/>
    </row>
    <row r="293" ht="15.75" customHeight="1" spans="1:24">
      <c r="A293" s="217"/>
      <c r="B293" s="217"/>
      <c r="C293" s="217"/>
      <c r="D293" s="217"/>
      <c r="E293" s="217"/>
      <c r="F293" s="217"/>
      <c r="G293" s="217"/>
      <c r="H293" s="217"/>
      <c r="I293" s="217"/>
      <c r="J293" s="217"/>
      <c r="K293" s="217"/>
      <c r="L293" s="217"/>
      <c r="M293" s="217"/>
      <c r="N293" s="217"/>
      <c r="O293" s="217"/>
      <c r="P293" s="217"/>
      <c r="Q293" s="217"/>
      <c r="R293" s="217"/>
      <c r="S293" s="217"/>
      <c r="T293" s="217"/>
      <c r="U293" s="217"/>
      <c r="V293" s="217"/>
      <c r="W293" s="217"/>
      <c r="X293" s="217"/>
    </row>
    <row r="294" ht="15.75" customHeight="1" spans="1:24">
      <c r="A294" s="217"/>
      <c r="B294" s="217"/>
      <c r="C294" s="217"/>
      <c r="D294" s="217"/>
      <c r="E294" s="217"/>
      <c r="F294" s="217"/>
      <c r="G294" s="217"/>
      <c r="H294" s="217"/>
      <c r="I294" s="217"/>
      <c r="J294" s="217"/>
      <c r="K294" s="217"/>
      <c r="L294" s="217"/>
      <c r="M294" s="217"/>
      <c r="N294" s="217"/>
      <c r="O294" s="217"/>
      <c r="P294" s="217"/>
      <c r="Q294" s="217"/>
      <c r="R294" s="217"/>
      <c r="S294" s="217"/>
      <c r="T294" s="217"/>
      <c r="U294" s="217"/>
      <c r="V294" s="217"/>
      <c r="W294" s="217"/>
      <c r="X294" s="217"/>
    </row>
    <row r="295" ht="15.75" customHeight="1" spans="1:24">
      <c r="A295" s="217"/>
      <c r="B295" s="217"/>
      <c r="C295" s="217"/>
      <c r="D295" s="217"/>
      <c r="E295" s="217"/>
      <c r="F295" s="217"/>
      <c r="G295" s="217"/>
      <c r="H295" s="217"/>
      <c r="I295" s="217"/>
      <c r="J295" s="217"/>
      <c r="K295" s="217"/>
      <c r="L295" s="217"/>
      <c r="M295" s="217"/>
      <c r="N295" s="217"/>
      <c r="O295" s="217"/>
      <c r="P295" s="217"/>
      <c r="Q295" s="217"/>
      <c r="R295" s="217"/>
      <c r="S295" s="217"/>
      <c r="T295" s="217"/>
      <c r="U295" s="217"/>
      <c r="V295" s="217"/>
      <c r="W295" s="217"/>
      <c r="X295" s="217"/>
    </row>
    <row r="296" ht="15.75" customHeight="1" spans="1:24">
      <c r="A296" s="217"/>
      <c r="B296" s="217"/>
      <c r="C296" s="217"/>
      <c r="D296" s="217"/>
      <c r="E296" s="217"/>
      <c r="F296" s="217"/>
      <c r="G296" s="217"/>
      <c r="H296" s="217"/>
      <c r="I296" s="217"/>
      <c r="J296" s="217"/>
      <c r="K296" s="217"/>
      <c r="L296" s="217"/>
      <c r="M296" s="217"/>
      <c r="N296" s="217"/>
      <c r="O296" s="217"/>
      <c r="P296" s="217"/>
      <c r="Q296" s="217"/>
      <c r="R296" s="217"/>
      <c r="S296" s="217"/>
      <c r="T296" s="217"/>
      <c r="U296" s="217"/>
      <c r="V296" s="217"/>
      <c r="W296" s="217"/>
      <c r="X296" s="217"/>
    </row>
    <row r="297" ht="15.75" customHeight="1" spans="1:24">
      <c r="A297" s="217"/>
      <c r="B297" s="217"/>
      <c r="C297" s="217"/>
      <c r="D297" s="217"/>
      <c r="E297" s="217"/>
      <c r="F297" s="217"/>
      <c r="G297" s="217"/>
      <c r="H297" s="217"/>
      <c r="I297" s="217"/>
      <c r="J297" s="217"/>
      <c r="K297" s="217"/>
      <c r="L297" s="217"/>
      <c r="M297" s="217"/>
      <c r="N297" s="217"/>
      <c r="O297" s="217"/>
      <c r="P297" s="217"/>
      <c r="Q297" s="217"/>
      <c r="R297" s="217"/>
      <c r="S297" s="217"/>
      <c r="T297" s="217"/>
      <c r="U297" s="217"/>
      <c r="V297" s="217"/>
      <c r="W297" s="217"/>
      <c r="X297" s="217"/>
    </row>
    <row r="298" ht="15.75" customHeight="1" spans="1:24">
      <c r="A298" s="217"/>
      <c r="B298" s="217"/>
      <c r="C298" s="217"/>
      <c r="D298" s="217"/>
      <c r="E298" s="217"/>
      <c r="F298" s="217"/>
      <c r="G298" s="217"/>
      <c r="H298" s="217"/>
      <c r="I298" s="217"/>
      <c r="J298" s="217"/>
      <c r="K298" s="217"/>
      <c r="L298" s="217"/>
      <c r="M298" s="217"/>
      <c r="N298" s="217"/>
      <c r="O298" s="217"/>
      <c r="P298" s="217"/>
      <c r="Q298" s="217"/>
      <c r="R298" s="217"/>
      <c r="S298" s="217"/>
      <c r="T298" s="217"/>
      <c r="U298" s="217"/>
      <c r="V298" s="217"/>
      <c r="W298" s="217"/>
      <c r="X298" s="217"/>
    </row>
    <row r="299" ht="15.75" customHeight="1" spans="1:24">
      <c r="A299" s="217"/>
      <c r="B299" s="217"/>
      <c r="C299" s="217"/>
      <c r="D299" s="217"/>
      <c r="E299" s="217"/>
      <c r="F299" s="217"/>
      <c r="G299" s="217"/>
      <c r="H299" s="217"/>
      <c r="I299" s="217"/>
      <c r="J299" s="217"/>
      <c r="K299" s="217"/>
      <c r="L299" s="217"/>
      <c r="M299" s="217"/>
      <c r="N299" s="217"/>
      <c r="O299" s="217"/>
      <c r="P299" s="217"/>
      <c r="Q299" s="217"/>
      <c r="R299" s="217"/>
      <c r="S299" s="217"/>
      <c r="T299" s="217"/>
      <c r="U299" s="217"/>
      <c r="V299" s="217"/>
      <c r="W299" s="217"/>
      <c r="X299" s="217"/>
    </row>
    <row r="300" ht="15.75" customHeight="1" spans="1:24">
      <c r="A300" s="217"/>
      <c r="B300" s="217"/>
      <c r="C300" s="217"/>
      <c r="D300" s="217"/>
      <c r="E300" s="217"/>
      <c r="F300" s="217"/>
      <c r="G300" s="217"/>
      <c r="H300" s="217"/>
      <c r="I300" s="217"/>
      <c r="J300" s="217"/>
      <c r="K300" s="217"/>
      <c r="L300" s="217"/>
      <c r="M300" s="217"/>
      <c r="N300" s="217"/>
      <c r="O300" s="217"/>
      <c r="P300" s="217"/>
      <c r="Q300" s="217"/>
      <c r="R300" s="217"/>
      <c r="S300" s="217"/>
      <c r="T300" s="217"/>
      <c r="U300" s="217"/>
      <c r="V300" s="217"/>
      <c r="W300" s="217"/>
      <c r="X300" s="217"/>
    </row>
    <row r="301" ht="15.75" customHeight="1" spans="1:24">
      <c r="A301" s="217"/>
      <c r="B301" s="217"/>
      <c r="C301" s="217"/>
      <c r="D301" s="217"/>
      <c r="E301" s="217"/>
      <c r="F301" s="217"/>
      <c r="G301" s="217"/>
      <c r="H301" s="217"/>
      <c r="I301" s="217"/>
      <c r="J301" s="217"/>
      <c r="K301" s="217"/>
      <c r="L301" s="217"/>
      <c r="M301" s="217"/>
      <c r="N301" s="217"/>
      <c r="O301" s="217"/>
      <c r="P301" s="217"/>
      <c r="Q301" s="217"/>
      <c r="R301" s="217"/>
      <c r="S301" s="217"/>
      <c r="T301" s="217"/>
      <c r="U301" s="217"/>
      <c r="V301" s="217"/>
      <c r="W301" s="217"/>
      <c r="X301" s="217"/>
    </row>
    <row r="302" ht="15.75" customHeight="1" spans="1:24">
      <c r="A302" s="217"/>
      <c r="B302" s="217"/>
      <c r="C302" s="217"/>
      <c r="D302" s="217"/>
      <c r="E302" s="217"/>
      <c r="F302" s="217"/>
      <c r="G302" s="217"/>
      <c r="H302" s="217"/>
      <c r="I302" s="217"/>
      <c r="J302" s="217"/>
      <c r="K302" s="217"/>
      <c r="L302" s="217"/>
      <c r="M302" s="217"/>
      <c r="N302" s="217"/>
      <c r="O302" s="217"/>
      <c r="P302" s="217"/>
      <c r="Q302" s="217"/>
      <c r="R302" s="217"/>
      <c r="S302" s="217"/>
      <c r="T302" s="217"/>
      <c r="U302" s="217"/>
      <c r="V302" s="217"/>
      <c r="W302" s="217"/>
      <c r="X302" s="217"/>
    </row>
    <row r="303" ht="15.75" customHeight="1" spans="1:24">
      <c r="A303" s="217"/>
      <c r="B303" s="217"/>
      <c r="C303" s="217"/>
      <c r="D303" s="217"/>
      <c r="E303" s="217"/>
      <c r="F303" s="217"/>
      <c r="G303" s="217"/>
      <c r="H303" s="217"/>
      <c r="I303" s="217"/>
      <c r="J303" s="217"/>
      <c r="K303" s="217"/>
      <c r="L303" s="217"/>
      <c r="M303" s="217"/>
      <c r="N303" s="217"/>
      <c r="O303" s="217"/>
      <c r="P303" s="217"/>
      <c r="Q303" s="217"/>
      <c r="R303" s="217"/>
      <c r="S303" s="217"/>
      <c r="T303" s="217"/>
      <c r="U303" s="217"/>
      <c r="V303" s="217"/>
      <c r="W303" s="217"/>
      <c r="X303" s="217"/>
    </row>
    <row r="304" ht="15.75" customHeight="1" spans="1:24">
      <c r="A304" s="217"/>
      <c r="B304" s="217"/>
      <c r="C304" s="217"/>
      <c r="D304" s="217"/>
      <c r="E304" s="217"/>
      <c r="F304" s="217"/>
      <c r="G304" s="217"/>
      <c r="H304" s="217"/>
      <c r="I304" s="217"/>
      <c r="J304" s="217"/>
      <c r="K304" s="217"/>
      <c r="L304" s="217"/>
      <c r="M304" s="217"/>
      <c r="N304" s="217"/>
      <c r="O304" s="217"/>
      <c r="P304" s="217"/>
      <c r="Q304" s="217"/>
      <c r="R304" s="217"/>
      <c r="S304" s="217"/>
      <c r="T304" s="217"/>
      <c r="U304" s="217"/>
      <c r="V304" s="217"/>
      <c r="W304" s="217"/>
      <c r="X304" s="217"/>
    </row>
    <row r="305" ht="15.75" customHeight="1" spans="1:24">
      <c r="A305" s="217"/>
      <c r="B305" s="217"/>
      <c r="C305" s="217"/>
      <c r="D305" s="217"/>
      <c r="E305" s="217"/>
      <c r="F305" s="217"/>
      <c r="G305" s="217"/>
      <c r="H305" s="217"/>
      <c r="I305" s="217"/>
      <c r="J305" s="217"/>
      <c r="K305" s="217"/>
      <c r="L305" s="217"/>
      <c r="M305" s="217"/>
      <c r="N305" s="217"/>
      <c r="O305" s="217"/>
      <c r="P305" s="217"/>
      <c r="Q305" s="217"/>
      <c r="R305" s="217"/>
      <c r="S305" s="217"/>
      <c r="T305" s="217"/>
      <c r="U305" s="217"/>
      <c r="V305" s="217"/>
      <c r="W305" s="217"/>
      <c r="X305" s="217"/>
    </row>
    <row r="306" ht="15.75" customHeight="1" spans="1:24">
      <c r="A306" s="217"/>
      <c r="B306" s="217"/>
      <c r="C306" s="217"/>
      <c r="D306" s="217"/>
      <c r="E306" s="217"/>
      <c r="F306" s="217"/>
      <c r="G306" s="217"/>
      <c r="H306" s="217"/>
      <c r="I306" s="217"/>
      <c r="J306" s="217"/>
      <c r="K306" s="217"/>
      <c r="L306" s="217"/>
      <c r="M306" s="217"/>
      <c r="N306" s="217"/>
      <c r="O306" s="217"/>
      <c r="P306" s="217"/>
      <c r="Q306" s="217"/>
      <c r="R306" s="217"/>
      <c r="S306" s="217"/>
      <c r="T306" s="217"/>
      <c r="U306" s="217"/>
      <c r="V306" s="217"/>
      <c r="W306" s="217"/>
      <c r="X306" s="217"/>
    </row>
    <row r="307" ht="15.75" customHeight="1" spans="1:24">
      <c r="A307" s="217"/>
      <c r="B307" s="217"/>
      <c r="C307" s="217"/>
      <c r="D307" s="217"/>
      <c r="E307" s="217"/>
      <c r="F307" s="217"/>
      <c r="G307" s="217"/>
      <c r="H307" s="217"/>
      <c r="I307" s="217"/>
      <c r="J307" s="217"/>
      <c r="K307" s="217"/>
      <c r="L307" s="217"/>
      <c r="M307" s="217"/>
      <c r="N307" s="217"/>
      <c r="O307" s="217"/>
      <c r="P307" s="217"/>
      <c r="Q307" s="217"/>
      <c r="R307" s="217"/>
      <c r="S307" s="217"/>
      <c r="T307" s="217"/>
      <c r="U307" s="217"/>
      <c r="V307" s="217"/>
      <c r="W307" s="217"/>
      <c r="X307" s="217"/>
    </row>
    <row r="308" ht="15.75" customHeight="1" spans="1:24">
      <c r="A308" s="217"/>
      <c r="B308" s="217"/>
      <c r="C308" s="217"/>
      <c r="D308" s="217"/>
      <c r="E308" s="217"/>
      <c r="F308" s="217"/>
      <c r="G308" s="217"/>
      <c r="H308" s="217"/>
      <c r="I308" s="217"/>
      <c r="J308" s="217"/>
      <c r="K308" s="217"/>
      <c r="L308" s="217"/>
      <c r="M308" s="217"/>
      <c r="N308" s="217"/>
      <c r="O308" s="217"/>
      <c r="P308" s="217"/>
      <c r="Q308" s="217"/>
      <c r="R308" s="217"/>
      <c r="S308" s="217"/>
      <c r="T308" s="217"/>
      <c r="U308" s="217"/>
      <c r="V308" s="217"/>
      <c r="W308" s="217"/>
      <c r="X308" s="217"/>
    </row>
    <row r="309" ht="15.75" customHeight="1" spans="1:24">
      <c r="A309" s="217"/>
      <c r="B309" s="217"/>
      <c r="C309" s="217"/>
      <c r="D309" s="217"/>
      <c r="E309" s="217"/>
      <c r="F309" s="217"/>
      <c r="G309" s="217"/>
      <c r="H309" s="217"/>
      <c r="I309" s="217"/>
      <c r="J309" s="217"/>
      <c r="K309" s="217"/>
      <c r="L309" s="217"/>
      <c r="M309" s="217"/>
      <c r="N309" s="217"/>
      <c r="O309" s="217"/>
      <c r="P309" s="217"/>
      <c r="Q309" s="217"/>
      <c r="R309" s="217"/>
      <c r="S309" s="217"/>
      <c r="T309" s="217"/>
      <c r="U309" s="217"/>
      <c r="V309" s="217"/>
      <c r="W309" s="217"/>
      <c r="X309" s="217"/>
    </row>
    <row r="310" ht="15.75" customHeight="1" spans="1:24">
      <c r="A310" s="217"/>
      <c r="B310" s="217"/>
      <c r="C310" s="217"/>
      <c r="D310" s="217"/>
      <c r="E310" s="217"/>
      <c r="F310" s="217"/>
      <c r="G310" s="217"/>
      <c r="H310" s="217"/>
      <c r="I310" s="217"/>
      <c r="J310" s="217"/>
      <c r="K310" s="217"/>
      <c r="L310" s="217"/>
      <c r="M310" s="217"/>
      <c r="N310" s="217"/>
      <c r="O310" s="217"/>
      <c r="P310" s="217"/>
      <c r="Q310" s="217"/>
      <c r="R310" s="217"/>
      <c r="S310" s="217"/>
      <c r="T310" s="217"/>
      <c r="U310" s="217"/>
      <c r="V310" s="217"/>
      <c r="W310" s="217"/>
      <c r="X310" s="217"/>
    </row>
    <row r="311" ht="15.75" customHeight="1" spans="1:24">
      <c r="A311" s="217"/>
      <c r="B311" s="217"/>
      <c r="C311" s="217"/>
      <c r="D311" s="217"/>
      <c r="E311" s="217"/>
      <c r="F311" s="217"/>
      <c r="G311" s="217"/>
      <c r="H311" s="217"/>
      <c r="I311" s="217"/>
      <c r="J311" s="217"/>
      <c r="K311" s="217"/>
      <c r="L311" s="217"/>
      <c r="M311" s="217"/>
      <c r="N311" s="217"/>
      <c r="O311" s="217"/>
      <c r="P311" s="217"/>
      <c r="Q311" s="217"/>
      <c r="R311" s="217"/>
      <c r="S311" s="217"/>
      <c r="T311" s="217"/>
      <c r="U311" s="217"/>
      <c r="V311" s="217"/>
      <c r="W311" s="217"/>
      <c r="X311" s="217"/>
    </row>
    <row r="312" ht="15.75" customHeight="1" spans="1:24">
      <c r="A312" s="217"/>
      <c r="B312" s="217"/>
      <c r="C312" s="217"/>
      <c r="D312" s="217"/>
      <c r="E312" s="217"/>
      <c r="F312" s="217"/>
      <c r="G312" s="217"/>
      <c r="H312" s="217"/>
      <c r="I312" s="217"/>
      <c r="J312" s="217"/>
      <c r="K312" s="217"/>
      <c r="L312" s="217"/>
      <c r="M312" s="217"/>
      <c r="N312" s="217"/>
      <c r="O312" s="217"/>
      <c r="P312" s="217"/>
      <c r="Q312" s="217"/>
      <c r="R312" s="217"/>
      <c r="S312" s="217"/>
      <c r="T312" s="217"/>
      <c r="U312" s="217"/>
      <c r="V312" s="217"/>
      <c r="W312" s="217"/>
      <c r="X312" s="217"/>
    </row>
    <row r="313" ht="15.75" customHeight="1" spans="1:24">
      <c r="A313" s="217"/>
      <c r="B313" s="217"/>
      <c r="C313" s="217"/>
      <c r="D313" s="217"/>
      <c r="E313" s="217"/>
      <c r="F313" s="217"/>
      <c r="G313" s="217"/>
      <c r="H313" s="217"/>
      <c r="I313" s="217"/>
      <c r="J313" s="217"/>
      <c r="K313" s="217"/>
      <c r="L313" s="217"/>
      <c r="M313" s="217"/>
      <c r="N313" s="217"/>
      <c r="O313" s="217"/>
      <c r="P313" s="217"/>
      <c r="Q313" s="217"/>
      <c r="R313" s="217"/>
      <c r="S313" s="217"/>
      <c r="T313" s="217"/>
      <c r="U313" s="217"/>
      <c r="V313" s="217"/>
      <c r="W313" s="217"/>
      <c r="X313" s="217"/>
    </row>
    <row r="314" ht="15.75" customHeight="1" spans="1:24">
      <c r="A314" s="217"/>
      <c r="B314" s="217"/>
      <c r="C314" s="217"/>
      <c r="D314" s="217"/>
      <c r="E314" s="217"/>
      <c r="F314" s="217"/>
      <c r="G314" s="217"/>
      <c r="H314" s="217"/>
      <c r="I314" s="217"/>
      <c r="J314" s="217"/>
      <c r="K314" s="217"/>
      <c r="L314" s="217"/>
      <c r="M314" s="217"/>
      <c r="N314" s="217"/>
      <c r="O314" s="217"/>
      <c r="P314" s="217"/>
      <c r="Q314" s="217"/>
      <c r="R314" s="217"/>
      <c r="S314" s="217"/>
      <c r="T314" s="217"/>
      <c r="U314" s="217"/>
      <c r="V314" s="217"/>
      <c r="W314" s="217"/>
      <c r="X314" s="217"/>
    </row>
    <row r="315" ht="15.75" customHeight="1" spans="1:24">
      <c r="A315" s="217"/>
      <c r="B315" s="217"/>
      <c r="C315" s="217"/>
      <c r="D315" s="217"/>
      <c r="E315" s="217"/>
      <c r="F315" s="217"/>
      <c r="G315" s="217"/>
      <c r="H315" s="217"/>
      <c r="I315" s="217"/>
      <c r="J315" s="217"/>
      <c r="K315" s="217"/>
      <c r="L315" s="217"/>
      <c r="M315" s="217"/>
      <c r="N315" s="217"/>
      <c r="O315" s="217"/>
      <c r="P315" s="217"/>
      <c r="Q315" s="217"/>
      <c r="R315" s="217"/>
      <c r="S315" s="217"/>
      <c r="T315" s="217"/>
      <c r="U315" s="217"/>
      <c r="V315" s="217"/>
      <c r="W315" s="217"/>
      <c r="X315" s="217"/>
    </row>
    <row r="316" ht="15.75" customHeight="1" spans="1:24">
      <c r="A316" s="217"/>
      <c r="B316" s="217"/>
      <c r="C316" s="217"/>
      <c r="D316" s="217"/>
      <c r="E316" s="217"/>
      <c r="F316" s="217"/>
      <c r="G316" s="217"/>
      <c r="H316" s="217"/>
      <c r="I316" s="217"/>
      <c r="J316" s="217"/>
      <c r="K316" s="217"/>
      <c r="L316" s="217"/>
      <c r="M316" s="217"/>
      <c r="N316" s="217"/>
      <c r="O316" s="217"/>
      <c r="P316" s="217"/>
      <c r="Q316" s="217"/>
      <c r="R316" s="217"/>
      <c r="S316" s="217"/>
      <c r="T316" s="217"/>
      <c r="U316" s="217"/>
      <c r="V316" s="217"/>
      <c r="W316" s="217"/>
      <c r="X316" s="217"/>
    </row>
    <row r="317" ht="15.75" customHeight="1" spans="1:24">
      <c r="A317" s="217"/>
      <c r="B317" s="217"/>
      <c r="C317" s="217"/>
      <c r="D317" s="217"/>
      <c r="E317" s="217"/>
      <c r="F317" s="217"/>
      <c r="G317" s="217"/>
      <c r="H317" s="217"/>
      <c r="I317" s="217"/>
      <c r="J317" s="217"/>
      <c r="K317" s="217"/>
      <c r="L317" s="217"/>
      <c r="M317" s="217"/>
      <c r="N317" s="217"/>
      <c r="O317" s="217"/>
      <c r="P317" s="217"/>
      <c r="Q317" s="217"/>
      <c r="R317" s="217"/>
      <c r="S317" s="217"/>
      <c r="T317" s="217"/>
      <c r="U317" s="217"/>
      <c r="V317" s="217"/>
      <c r="W317" s="217"/>
      <c r="X317" s="217"/>
    </row>
    <row r="318" ht="15.75" customHeight="1" spans="1:24">
      <c r="A318" s="217"/>
      <c r="B318" s="217"/>
      <c r="C318" s="217"/>
      <c r="D318" s="217"/>
      <c r="E318" s="217"/>
      <c r="F318" s="217"/>
      <c r="G318" s="217"/>
      <c r="H318" s="217"/>
      <c r="I318" s="217"/>
      <c r="J318" s="217"/>
      <c r="K318" s="217"/>
      <c r="L318" s="217"/>
      <c r="M318" s="217"/>
      <c r="N318" s="217"/>
      <c r="O318" s="217"/>
      <c r="P318" s="217"/>
      <c r="Q318" s="217"/>
      <c r="R318" s="217"/>
      <c r="S318" s="217"/>
      <c r="T318" s="217"/>
      <c r="U318" s="217"/>
      <c r="V318" s="217"/>
      <c r="W318" s="217"/>
      <c r="X318" s="217"/>
    </row>
    <row r="319" ht="15.75" customHeight="1" spans="1:24">
      <c r="A319" s="217"/>
      <c r="B319" s="217"/>
      <c r="C319" s="217"/>
      <c r="D319" s="217"/>
      <c r="E319" s="217"/>
      <c r="F319" s="217"/>
      <c r="G319" s="217"/>
      <c r="H319" s="217"/>
      <c r="I319" s="217"/>
      <c r="J319" s="217"/>
      <c r="K319" s="217"/>
      <c r="L319" s="217"/>
      <c r="M319" s="217"/>
      <c r="N319" s="217"/>
      <c r="O319" s="217"/>
      <c r="P319" s="217"/>
      <c r="Q319" s="217"/>
      <c r="R319" s="217"/>
      <c r="S319" s="217"/>
      <c r="T319" s="217"/>
      <c r="U319" s="217"/>
      <c r="V319" s="217"/>
      <c r="W319" s="217"/>
      <c r="X319" s="217"/>
    </row>
    <row r="320" ht="15.75" customHeight="1" spans="1:24">
      <c r="A320" s="217"/>
      <c r="B320" s="217"/>
      <c r="C320" s="217"/>
      <c r="D320" s="217"/>
      <c r="E320" s="217"/>
      <c r="F320" s="217"/>
      <c r="G320" s="217"/>
      <c r="H320" s="217"/>
      <c r="I320" s="217"/>
      <c r="J320" s="217"/>
      <c r="K320" s="217"/>
      <c r="L320" s="217"/>
      <c r="M320" s="217"/>
      <c r="N320" s="217"/>
      <c r="O320" s="217"/>
      <c r="P320" s="217"/>
      <c r="Q320" s="217"/>
      <c r="R320" s="217"/>
      <c r="S320" s="217"/>
      <c r="T320" s="217"/>
      <c r="U320" s="217"/>
      <c r="V320" s="217"/>
      <c r="W320" s="217"/>
      <c r="X320" s="217"/>
    </row>
    <row r="321" ht="15.75" customHeight="1" spans="1:24">
      <c r="A321" s="217"/>
      <c r="B321" s="217"/>
      <c r="C321" s="217"/>
      <c r="D321" s="217"/>
      <c r="E321" s="217"/>
      <c r="F321" s="217"/>
      <c r="G321" s="217"/>
      <c r="H321" s="217"/>
      <c r="I321" s="217"/>
      <c r="J321" s="217"/>
      <c r="K321" s="217"/>
      <c r="L321" s="217"/>
      <c r="M321" s="217"/>
      <c r="N321" s="217"/>
      <c r="O321" s="217"/>
      <c r="P321" s="217"/>
      <c r="Q321" s="217"/>
      <c r="R321" s="217"/>
      <c r="S321" s="217"/>
      <c r="T321" s="217"/>
      <c r="U321" s="217"/>
      <c r="V321" s="217"/>
      <c r="W321" s="217"/>
      <c r="X321" s="217"/>
    </row>
    <row r="322" ht="15.75" customHeight="1" spans="1:24">
      <c r="A322" s="217"/>
      <c r="B322" s="217"/>
      <c r="C322" s="217"/>
      <c r="D322" s="217"/>
      <c r="E322" s="217"/>
      <c r="F322" s="217"/>
      <c r="G322" s="217"/>
      <c r="H322" s="217"/>
      <c r="I322" s="217"/>
      <c r="J322" s="217"/>
      <c r="K322" s="217"/>
      <c r="L322" s="217"/>
      <c r="M322" s="217"/>
      <c r="N322" s="217"/>
      <c r="O322" s="217"/>
      <c r="P322" s="217"/>
      <c r="Q322" s="217"/>
      <c r="R322" s="217"/>
      <c r="S322" s="217"/>
      <c r="T322" s="217"/>
      <c r="U322" s="217"/>
      <c r="V322" s="217"/>
      <c r="W322" s="217"/>
      <c r="X322" s="217"/>
    </row>
    <row r="323" ht="15.75" customHeight="1" spans="1:24">
      <c r="A323" s="217"/>
      <c r="B323" s="217"/>
      <c r="C323" s="217"/>
      <c r="D323" s="217"/>
      <c r="E323" s="217"/>
      <c r="F323" s="217"/>
      <c r="G323" s="217"/>
      <c r="H323" s="217"/>
      <c r="I323" s="217"/>
      <c r="J323" s="217"/>
      <c r="K323" s="217"/>
      <c r="L323" s="217"/>
      <c r="M323" s="217"/>
      <c r="N323" s="217"/>
      <c r="O323" s="217"/>
      <c r="P323" s="217"/>
      <c r="Q323" s="217"/>
      <c r="R323" s="217"/>
      <c r="S323" s="217"/>
      <c r="T323" s="217"/>
      <c r="U323" s="217"/>
      <c r="V323" s="217"/>
      <c r="W323" s="217"/>
      <c r="X323" s="217"/>
    </row>
    <row r="324" ht="15.75" customHeight="1" spans="1:24">
      <c r="A324" s="217"/>
      <c r="B324" s="217"/>
      <c r="C324" s="217"/>
      <c r="D324" s="217"/>
      <c r="E324" s="217"/>
      <c r="F324" s="217"/>
      <c r="G324" s="217"/>
      <c r="H324" s="217"/>
      <c r="I324" s="217"/>
      <c r="J324" s="217"/>
      <c r="K324" s="217"/>
      <c r="L324" s="217"/>
      <c r="M324" s="217"/>
      <c r="N324" s="217"/>
      <c r="O324" s="217"/>
      <c r="P324" s="217"/>
      <c r="Q324" s="217"/>
      <c r="R324" s="217"/>
      <c r="S324" s="217"/>
      <c r="T324" s="217"/>
      <c r="U324" s="217"/>
      <c r="V324" s="217"/>
      <c r="W324" s="217"/>
      <c r="X324" s="217"/>
    </row>
    <row r="325" ht="15.75" customHeight="1" spans="1:24">
      <c r="A325" s="217"/>
      <c r="B325" s="217"/>
      <c r="C325" s="217"/>
      <c r="D325" s="217"/>
      <c r="E325" s="217"/>
      <c r="F325" s="217"/>
      <c r="G325" s="217"/>
      <c r="H325" s="217"/>
      <c r="I325" s="217"/>
      <c r="J325" s="217"/>
      <c r="K325" s="217"/>
      <c r="L325" s="217"/>
      <c r="M325" s="217"/>
      <c r="N325" s="217"/>
      <c r="O325" s="217"/>
      <c r="P325" s="217"/>
      <c r="Q325" s="217"/>
      <c r="R325" s="217"/>
      <c r="S325" s="217"/>
      <c r="T325" s="217"/>
      <c r="U325" s="217"/>
      <c r="V325" s="217"/>
      <c r="W325" s="217"/>
      <c r="X325" s="217"/>
    </row>
    <row r="326" ht="15.75" customHeight="1" spans="1:24">
      <c r="A326" s="217"/>
      <c r="B326" s="217"/>
      <c r="C326" s="217"/>
      <c r="D326" s="217"/>
      <c r="E326" s="217"/>
      <c r="F326" s="217"/>
      <c r="G326" s="217"/>
      <c r="H326" s="217"/>
      <c r="I326" s="217"/>
      <c r="J326" s="217"/>
      <c r="K326" s="217"/>
      <c r="L326" s="217"/>
      <c r="M326" s="217"/>
      <c r="N326" s="217"/>
      <c r="O326" s="217"/>
      <c r="P326" s="217"/>
      <c r="Q326" s="217"/>
      <c r="R326" s="217"/>
      <c r="S326" s="217"/>
      <c r="T326" s="217"/>
      <c r="U326" s="217"/>
      <c r="V326" s="217"/>
      <c r="W326" s="217"/>
      <c r="X326" s="217"/>
    </row>
    <row r="327" ht="15.75" customHeight="1" spans="1:24">
      <c r="A327" s="217"/>
      <c r="B327" s="217"/>
      <c r="C327" s="217"/>
      <c r="D327" s="217"/>
      <c r="E327" s="217"/>
      <c r="F327" s="217"/>
      <c r="G327" s="217"/>
      <c r="H327" s="217"/>
      <c r="I327" s="217"/>
      <c r="J327" s="217"/>
      <c r="K327" s="217"/>
      <c r="L327" s="217"/>
      <c r="M327" s="217"/>
      <c r="N327" s="217"/>
      <c r="O327" s="217"/>
      <c r="P327" s="217"/>
      <c r="Q327" s="217"/>
      <c r="R327" s="217"/>
      <c r="S327" s="217"/>
      <c r="T327" s="217"/>
      <c r="U327" s="217"/>
      <c r="V327" s="217"/>
      <c r="W327" s="217"/>
      <c r="X327" s="217"/>
    </row>
    <row r="328" ht="15.75" customHeight="1" spans="1:24">
      <c r="A328" s="217"/>
      <c r="B328" s="217"/>
      <c r="C328" s="217"/>
      <c r="D328" s="217"/>
      <c r="E328" s="217"/>
      <c r="F328" s="217"/>
      <c r="G328" s="217"/>
      <c r="H328" s="217"/>
      <c r="I328" s="217"/>
      <c r="J328" s="217"/>
      <c r="K328" s="217"/>
      <c r="L328" s="217"/>
      <c r="M328" s="217"/>
      <c r="N328" s="217"/>
      <c r="O328" s="217"/>
      <c r="P328" s="217"/>
      <c r="Q328" s="217"/>
      <c r="R328" s="217"/>
      <c r="S328" s="217"/>
      <c r="T328" s="217"/>
      <c r="U328" s="217"/>
      <c r="V328" s="217"/>
      <c r="W328" s="217"/>
      <c r="X328" s="217"/>
    </row>
    <row r="329" ht="15.75" customHeight="1" spans="1:24">
      <c r="A329" s="217"/>
      <c r="B329" s="217"/>
      <c r="C329" s="217"/>
      <c r="D329" s="217"/>
      <c r="E329" s="217"/>
      <c r="F329" s="217"/>
      <c r="G329" s="217"/>
      <c r="H329" s="217"/>
      <c r="I329" s="217"/>
      <c r="J329" s="217"/>
      <c r="K329" s="217"/>
      <c r="L329" s="217"/>
      <c r="M329" s="217"/>
      <c r="N329" s="217"/>
      <c r="O329" s="217"/>
      <c r="P329" s="217"/>
      <c r="Q329" s="217"/>
      <c r="R329" s="217"/>
      <c r="S329" s="217"/>
      <c r="T329" s="217"/>
      <c r="U329" s="217"/>
      <c r="V329" s="217"/>
      <c r="W329" s="217"/>
      <c r="X329" s="217"/>
    </row>
    <row r="330" ht="15.75" customHeight="1" spans="1:24">
      <c r="A330" s="217"/>
      <c r="B330" s="217"/>
      <c r="C330" s="217"/>
      <c r="D330" s="217"/>
      <c r="E330" s="217"/>
      <c r="F330" s="217"/>
      <c r="G330" s="217"/>
      <c r="H330" s="217"/>
      <c r="I330" s="217"/>
      <c r="J330" s="217"/>
      <c r="K330" s="217"/>
      <c r="L330" s="217"/>
      <c r="M330" s="217"/>
      <c r="N330" s="217"/>
      <c r="O330" s="217"/>
      <c r="P330" s="217"/>
      <c r="Q330" s="217"/>
      <c r="R330" s="217"/>
      <c r="S330" s="217"/>
      <c r="T330" s="217"/>
      <c r="U330" s="217"/>
      <c r="V330" s="217"/>
      <c r="W330" s="217"/>
      <c r="X330" s="217"/>
    </row>
    <row r="331" ht="15.75" customHeight="1" spans="1:24">
      <c r="A331" s="217"/>
      <c r="B331" s="217"/>
      <c r="C331" s="217"/>
      <c r="D331" s="217"/>
      <c r="E331" s="217"/>
      <c r="F331" s="217"/>
      <c r="G331" s="217"/>
      <c r="H331" s="217"/>
      <c r="I331" s="217"/>
      <c r="J331" s="217"/>
      <c r="K331" s="217"/>
      <c r="L331" s="217"/>
      <c r="M331" s="217"/>
      <c r="N331" s="217"/>
      <c r="O331" s="217"/>
      <c r="P331" s="217"/>
      <c r="Q331" s="217"/>
      <c r="R331" s="217"/>
      <c r="S331" s="217"/>
      <c r="T331" s="217"/>
      <c r="U331" s="217"/>
      <c r="V331" s="217"/>
      <c r="W331" s="217"/>
      <c r="X331" s="217"/>
    </row>
    <row r="332" ht="15.75" customHeight="1" spans="1:24">
      <c r="A332" s="217"/>
      <c r="B332" s="217"/>
      <c r="C332" s="217"/>
      <c r="D332" s="217"/>
      <c r="E332" s="217"/>
      <c r="F332" s="217"/>
      <c r="G332" s="217"/>
      <c r="H332" s="217"/>
      <c r="I332" s="217"/>
      <c r="J332" s="217"/>
      <c r="K332" s="217"/>
      <c r="L332" s="217"/>
      <c r="M332" s="217"/>
      <c r="N332" s="217"/>
      <c r="O332" s="217"/>
      <c r="P332" s="217"/>
      <c r="Q332" s="217"/>
      <c r="R332" s="217"/>
      <c r="S332" s="217"/>
      <c r="T332" s="217"/>
      <c r="U332" s="217"/>
      <c r="V332" s="217"/>
      <c r="W332" s="217"/>
      <c r="X332" s="217"/>
    </row>
    <row r="333" ht="15.75" customHeight="1" spans="1:24">
      <c r="A333" s="217"/>
      <c r="B333" s="217"/>
      <c r="C333" s="217"/>
      <c r="D333" s="217"/>
      <c r="E333" s="217"/>
      <c r="F333" s="217"/>
      <c r="G333" s="217"/>
      <c r="H333" s="217"/>
      <c r="I333" s="217"/>
      <c r="J333" s="217"/>
      <c r="K333" s="217"/>
      <c r="L333" s="217"/>
      <c r="M333" s="217"/>
      <c r="N333" s="217"/>
      <c r="O333" s="217"/>
      <c r="P333" s="217"/>
      <c r="Q333" s="217"/>
      <c r="R333" s="217"/>
      <c r="S333" s="217"/>
      <c r="T333" s="217"/>
      <c r="U333" s="217"/>
      <c r="V333" s="217"/>
      <c r="W333" s="217"/>
      <c r="X333" s="217"/>
    </row>
    <row r="334" ht="15.75" customHeight="1" spans="1:24">
      <c r="A334" s="217"/>
      <c r="B334" s="217"/>
      <c r="C334" s="217"/>
      <c r="D334" s="217"/>
      <c r="E334" s="217"/>
      <c r="F334" s="217"/>
      <c r="G334" s="217"/>
      <c r="H334" s="217"/>
      <c r="I334" s="217"/>
      <c r="J334" s="217"/>
      <c r="K334" s="217"/>
      <c r="L334" s="217"/>
      <c r="M334" s="217"/>
      <c r="N334" s="217"/>
      <c r="O334" s="217"/>
      <c r="P334" s="217"/>
      <c r="Q334" s="217"/>
      <c r="R334" s="217"/>
      <c r="S334" s="217"/>
      <c r="T334" s="217"/>
      <c r="U334" s="217"/>
      <c r="V334" s="217"/>
      <c r="W334" s="217"/>
      <c r="X334" s="217"/>
    </row>
    <row r="335" ht="15.75" customHeight="1" spans="1:24">
      <c r="A335" s="217"/>
      <c r="B335" s="217"/>
      <c r="C335" s="217"/>
      <c r="D335" s="217"/>
      <c r="E335" s="217"/>
      <c r="F335" s="217"/>
      <c r="G335" s="217"/>
      <c r="H335" s="217"/>
      <c r="I335" s="217"/>
      <c r="J335" s="217"/>
      <c r="K335" s="217"/>
      <c r="L335" s="217"/>
      <c r="M335" s="217"/>
      <c r="N335" s="217"/>
      <c r="O335" s="217"/>
      <c r="P335" s="217"/>
      <c r="Q335" s="217"/>
      <c r="R335" s="217"/>
      <c r="S335" s="217"/>
      <c r="T335" s="217"/>
      <c r="U335" s="217"/>
      <c r="V335" s="217"/>
      <c r="W335" s="217"/>
      <c r="X335" s="217"/>
    </row>
    <row r="336" ht="15.75" customHeight="1" spans="1:24">
      <c r="A336" s="217"/>
      <c r="B336" s="217"/>
      <c r="C336" s="217"/>
      <c r="D336" s="217"/>
      <c r="E336" s="217"/>
      <c r="F336" s="217"/>
      <c r="G336" s="217"/>
      <c r="H336" s="217"/>
      <c r="I336" s="217"/>
      <c r="J336" s="217"/>
      <c r="K336" s="217"/>
      <c r="L336" s="217"/>
      <c r="M336" s="217"/>
      <c r="N336" s="217"/>
      <c r="O336" s="217"/>
      <c r="P336" s="217"/>
      <c r="Q336" s="217"/>
      <c r="R336" s="217"/>
      <c r="S336" s="217"/>
      <c r="T336" s="217"/>
      <c r="U336" s="217"/>
      <c r="V336" s="217"/>
      <c r="W336" s="217"/>
      <c r="X336" s="217"/>
    </row>
    <row r="337" ht="15.75" customHeight="1" spans="1:24">
      <c r="A337" s="217"/>
      <c r="B337" s="217"/>
      <c r="C337" s="217"/>
      <c r="D337" s="217"/>
      <c r="E337" s="217"/>
      <c r="F337" s="217"/>
      <c r="G337" s="217"/>
      <c r="H337" s="217"/>
      <c r="I337" s="217"/>
      <c r="J337" s="217"/>
      <c r="K337" s="217"/>
      <c r="L337" s="217"/>
      <c r="M337" s="217"/>
      <c r="N337" s="217"/>
      <c r="O337" s="217"/>
      <c r="P337" s="217"/>
      <c r="Q337" s="217"/>
      <c r="R337" s="217"/>
      <c r="S337" s="217"/>
      <c r="T337" s="217"/>
      <c r="U337" s="217"/>
      <c r="V337" s="217"/>
      <c r="W337" s="217"/>
      <c r="X337" s="217"/>
    </row>
    <row r="338" ht="15.75" customHeight="1" spans="1:24">
      <c r="A338" s="217"/>
      <c r="B338" s="217"/>
      <c r="C338" s="217"/>
      <c r="D338" s="217"/>
      <c r="E338" s="217"/>
      <c r="F338" s="217"/>
      <c r="G338" s="217"/>
      <c r="H338" s="217"/>
      <c r="I338" s="217"/>
      <c r="J338" s="217"/>
      <c r="K338" s="217"/>
      <c r="L338" s="217"/>
      <c r="M338" s="217"/>
      <c r="N338" s="217"/>
      <c r="O338" s="217"/>
      <c r="P338" s="217"/>
      <c r="Q338" s="217"/>
      <c r="R338" s="217"/>
      <c r="S338" s="217"/>
      <c r="T338" s="217"/>
      <c r="U338" s="217"/>
      <c r="V338" s="217"/>
      <c r="W338" s="217"/>
      <c r="X338" s="217"/>
    </row>
    <row r="339" ht="15.75" customHeight="1" spans="1:24">
      <c r="A339" s="217"/>
      <c r="B339" s="217"/>
      <c r="C339" s="217"/>
      <c r="D339" s="217"/>
      <c r="E339" s="217"/>
      <c r="F339" s="217"/>
      <c r="G339" s="217"/>
      <c r="H339" s="217"/>
      <c r="I339" s="217"/>
      <c r="J339" s="217"/>
      <c r="K339" s="217"/>
      <c r="L339" s="217"/>
      <c r="M339" s="217"/>
      <c r="N339" s="217"/>
      <c r="O339" s="217"/>
      <c r="P339" s="217"/>
      <c r="Q339" s="217"/>
      <c r="R339" s="217"/>
      <c r="S339" s="217"/>
      <c r="T339" s="217"/>
      <c r="U339" s="217"/>
      <c r="V339" s="217"/>
      <c r="W339" s="217"/>
      <c r="X339" s="217"/>
    </row>
    <row r="340" ht="15.75" customHeight="1" spans="1:24">
      <c r="A340" s="217"/>
      <c r="B340" s="217"/>
      <c r="C340" s="217"/>
      <c r="D340" s="217"/>
      <c r="E340" s="217"/>
      <c r="F340" s="217"/>
      <c r="G340" s="217"/>
      <c r="H340" s="217"/>
      <c r="I340" s="217"/>
      <c r="J340" s="217"/>
      <c r="K340" s="217"/>
      <c r="L340" s="217"/>
      <c r="M340" s="217"/>
      <c r="N340" s="217"/>
      <c r="O340" s="217"/>
      <c r="P340" s="217"/>
      <c r="Q340" s="217"/>
      <c r="R340" s="217"/>
      <c r="S340" s="217"/>
      <c r="T340" s="217"/>
      <c r="U340" s="217"/>
      <c r="V340" s="217"/>
      <c r="W340" s="217"/>
      <c r="X340" s="217"/>
    </row>
    <row r="341" ht="15.75" customHeight="1" spans="1:24">
      <c r="A341" s="217"/>
      <c r="B341" s="217"/>
      <c r="C341" s="217"/>
      <c r="D341" s="217"/>
      <c r="E341" s="217"/>
      <c r="F341" s="217"/>
      <c r="G341" s="217"/>
      <c r="H341" s="217"/>
      <c r="I341" s="217"/>
      <c r="J341" s="217"/>
      <c r="K341" s="217"/>
      <c r="L341" s="217"/>
      <c r="M341" s="217"/>
      <c r="N341" s="217"/>
      <c r="O341" s="217"/>
      <c r="P341" s="217"/>
      <c r="Q341" s="217"/>
      <c r="R341" s="217"/>
      <c r="S341" s="217"/>
      <c r="T341" s="217"/>
      <c r="U341" s="217"/>
      <c r="V341" s="217"/>
      <c r="W341" s="217"/>
      <c r="X341" s="217"/>
    </row>
    <row r="342" ht="15.75" customHeight="1" spans="1:24">
      <c r="A342" s="217"/>
      <c r="B342" s="217"/>
      <c r="C342" s="217"/>
      <c r="D342" s="217"/>
      <c r="E342" s="217"/>
      <c r="F342" s="217"/>
      <c r="G342" s="217"/>
      <c r="H342" s="217"/>
      <c r="I342" s="217"/>
      <c r="J342" s="217"/>
      <c r="K342" s="217"/>
      <c r="L342" s="217"/>
      <c r="M342" s="217"/>
      <c r="N342" s="217"/>
      <c r="O342" s="217"/>
      <c r="P342" s="217"/>
      <c r="Q342" s="217"/>
      <c r="R342" s="217"/>
      <c r="S342" s="217"/>
      <c r="T342" s="217"/>
      <c r="U342" s="217"/>
      <c r="V342" s="217"/>
      <c r="W342" s="217"/>
      <c r="X342" s="217"/>
    </row>
    <row r="343" ht="15.75" customHeight="1" spans="1:24">
      <c r="A343" s="217"/>
      <c r="B343" s="217"/>
      <c r="C343" s="217"/>
      <c r="D343" s="217"/>
      <c r="E343" s="217"/>
      <c r="F343" s="217"/>
      <c r="G343" s="217"/>
      <c r="H343" s="217"/>
      <c r="I343" s="217"/>
      <c r="J343" s="217"/>
      <c r="K343" s="217"/>
      <c r="L343" s="217"/>
      <c r="M343" s="217"/>
      <c r="N343" s="217"/>
      <c r="O343" s="217"/>
      <c r="P343" s="217"/>
      <c r="Q343" s="217"/>
      <c r="R343" s="217"/>
      <c r="S343" s="217"/>
      <c r="T343" s="217"/>
      <c r="U343" s="217"/>
      <c r="V343" s="217"/>
      <c r="W343" s="217"/>
      <c r="X343" s="217"/>
    </row>
    <row r="344" ht="15.75" customHeight="1" spans="1:24">
      <c r="A344" s="217"/>
      <c r="B344" s="217"/>
      <c r="C344" s="217"/>
      <c r="D344" s="217"/>
      <c r="E344" s="217"/>
      <c r="F344" s="217"/>
      <c r="G344" s="217"/>
      <c r="H344" s="217"/>
      <c r="I344" s="217"/>
      <c r="J344" s="217"/>
      <c r="K344" s="217"/>
      <c r="L344" s="217"/>
      <c r="M344" s="217"/>
      <c r="N344" s="217"/>
      <c r="O344" s="217"/>
      <c r="P344" s="217"/>
      <c r="Q344" s="217"/>
      <c r="R344" s="217"/>
      <c r="S344" s="217"/>
      <c r="T344" s="217"/>
      <c r="U344" s="217"/>
      <c r="V344" s="217"/>
      <c r="W344" s="217"/>
      <c r="X344" s="217"/>
    </row>
    <row r="345" ht="15.75" customHeight="1" spans="1:24">
      <c r="A345" s="217"/>
      <c r="B345" s="217"/>
      <c r="C345" s="217"/>
      <c r="D345" s="217"/>
      <c r="E345" s="217"/>
      <c r="F345" s="217"/>
      <c r="G345" s="217"/>
      <c r="H345" s="217"/>
      <c r="I345" s="217"/>
      <c r="J345" s="217"/>
      <c r="K345" s="217"/>
      <c r="L345" s="217"/>
      <c r="M345" s="217"/>
      <c r="N345" s="217"/>
      <c r="O345" s="217"/>
      <c r="P345" s="217"/>
      <c r="Q345" s="217"/>
      <c r="R345" s="217"/>
      <c r="S345" s="217"/>
      <c r="T345" s="217"/>
      <c r="U345" s="217"/>
      <c r="V345" s="217"/>
      <c r="W345" s="217"/>
      <c r="X345" s="217"/>
    </row>
    <row r="346" ht="15.75" customHeight="1" spans="1:24">
      <c r="A346" s="217"/>
      <c r="B346" s="217"/>
      <c r="C346" s="217"/>
      <c r="D346" s="217"/>
      <c r="E346" s="217"/>
      <c r="F346" s="217"/>
      <c r="G346" s="217"/>
      <c r="H346" s="217"/>
      <c r="I346" s="217"/>
      <c r="J346" s="217"/>
      <c r="K346" s="217"/>
      <c r="L346" s="217"/>
      <c r="M346" s="217"/>
      <c r="N346" s="217"/>
      <c r="O346" s="217"/>
      <c r="P346" s="217"/>
      <c r="Q346" s="217"/>
      <c r="R346" s="217"/>
      <c r="S346" s="217"/>
      <c r="T346" s="217"/>
      <c r="U346" s="217"/>
      <c r="V346" s="217"/>
      <c r="W346" s="217"/>
      <c r="X346" s="217"/>
    </row>
    <row r="347" ht="15.75" customHeight="1" spans="1:24">
      <c r="A347" s="217"/>
      <c r="B347" s="217"/>
      <c r="C347" s="217"/>
      <c r="D347" s="217"/>
      <c r="E347" s="217"/>
      <c r="F347" s="217"/>
      <c r="G347" s="217"/>
      <c r="H347" s="217"/>
      <c r="I347" s="217"/>
      <c r="J347" s="217"/>
      <c r="K347" s="217"/>
      <c r="L347" s="217"/>
      <c r="M347" s="217"/>
      <c r="N347" s="217"/>
      <c r="O347" s="217"/>
      <c r="P347" s="217"/>
      <c r="Q347" s="217"/>
      <c r="R347" s="217"/>
      <c r="S347" s="217"/>
      <c r="T347" s="217"/>
      <c r="U347" s="217"/>
      <c r="V347" s="217"/>
      <c r="W347" s="217"/>
      <c r="X347" s="217"/>
    </row>
    <row r="348" ht="15.75" customHeight="1" spans="1:24">
      <c r="A348" s="217"/>
      <c r="B348" s="217"/>
      <c r="C348" s="217"/>
      <c r="D348" s="217"/>
      <c r="E348" s="217"/>
      <c r="F348" s="217"/>
      <c r="G348" s="217"/>
      <c r="H348" s="217"/>
      <c r="I348" s="217"/>
      <c r="J348" s="217"/>
      <c r="K348" s="217"/>
      <c r="L348" s="217"/>
      <c r="M348" s="217"/>
      <c r="N348" s="217"/>
      <c r="O348" s="217"/>
      <c r="P348" s="217"/>
      <c r="Q348" s="217"/>
      <c r="R348" s="217"/>
      <c r="S348" s="217"/>
      <c r="T348" s="217"/>
      <c r="U348" s="217"/>
      <c r="V348" s="217"/>
      <c r="W348" s="217"/>
      <c r="X348" s="217"/>
    </row>
    <row r="349" ht="15.75" customHeight="1" spans="1:24">
      <c r="A349" s="217"/>
      <c r="B349" s="217"/>
      <c r="C349" s="217"/>
      <c r="D349" s="217"/>
      <c r="E349" s="217"/>
      <c r="F349" s="217"/>
      <c r="G349" s="217"/>
      <c r="H349" s="217"/>
      <c r="I349" s="217"/>
      <c r="J349" s="217"/>
      <c r="K349" s="217"/>
      <c r="L349" s="217"/>
      <c r="M349" s="217"/>
      <c r="N349" s="217"/>
      <c r="O349" s="217"/>
      <c r="P349" s="217"/>
      <c r="Q349" s="217"/>
      <c r="R349" s="217"/>
      <c r="S349" s="217"/>
      <c r="T349" s="217"/>
      <c r="U349" s="217"/>
      <c r="V349" s="217"/>
      <c r="W349" s="217"/>
      <c r="X349" s="217"/>
    </row>
    <row r="350" ht="15.75" customHeight="1" spans="1:24">
      <c r="A350" s="217"/>
      <c r="B350" s="217"/>
      <c r="C350" s="217"/>
      <c r="D350" s="217"/>
      <c r="E350" s="217"/>
      <c r="F350" s="217"/>
      <c r="G350" s="217"/>
      <c r="H350" s="217"/>
      <c r="I350" s="217"/>
      <c r="J350" s="217"/>
      <c r="K350" s="217"/>
      <c r="L350" s="217"/>
      <c r="M350" s="217"/>
      <c r="N350" s="217"/>
      <c r="O350" s="217"/>
      <c r="P350" s="217"/>
      <c r="Q350" s="217"/>
      <c r="R350" s="217"/>
      <c r="S350" s="217"/>
      <c r="T350" s="217"/>
      <c r="U350" s="217"/>
      <c r="V350" s="217"/>
      <c r="W350" s="217"/>
      <c r="X350" s="217"/>
    </row>
    <row r="351" ht="15.75" customHeight="1" spans="1:24">
      <c r="A351" s="217"/>
      <c r="B351" s="217"/>
      <c r="C351" s="217"/>
      <c r="D351" s="217"/>
      <c r="E351" s="217"/>
      <c r="F351" s="217"/>
      <c r="G351" s="217"/>
      <c r="H351" s="217"/>
      <c r="I351" s="217"/>
      <c r="J351" s="217"/>
      <c r="K351" s="217"/>
      <c r="L351" s="217"/>
      <c r="M351" s="217"/>
      <c r="N351" s="217"/>
      <c r="O351" s="217"/>
      <c r="P351" s="217"/>
      <c r="Q351" s="217"/>
      <c r="R351" s="217"/>
      <c r="S351" s="217"/>
      <c r="T351" s="217"/>
      <c r="U351" s="217"/>
      <c r="V351" s="217"/>
      <c r="W351" s="217"/>
      <c r="X351" s="217"/>
    </row>
    <row r="352" ht="15.75" customHeight="1" spans="1:24">
      <c r="A352" s="217"/>
      <c r="B352" s="217"/>
      <c r="C352" s="217"/>
      <c r="D352" s="217"/>
      <c r="E352" s="217"/>
      <c r="F352" s="217"/>
      <c r="G352" s="217"/>
      <c r="H352" s="217"/>
      <c r="I352" s="217"/>
      <c r="J352" s="217"/>
      <c r="K352" s="217"/>
      <c r="L352" s="217"/>
      <c r="M352" s="217"/>
      <c r="N352" s="217"/>
      <c r="O352" s="217"/>
      <c r="P352" s="217"/>
      <c r="Q352" s="217"/>
      <c r="R352" s="217"/>
      <c r="S352" s="217"/>
      <c r="T352" s="217"/>
      <c r="U352" s="217"/>
      <c r="V352" s="217"/>
      <c r="W352" s="217"/>
      <c r="X352" s="217"/>
    </row>
    <row r="353" ht="15.75" customHeight="1" spans="1:24">
      <c r="A353" s="217"/>
      <c r="B353" s="217"/>
      <c r="C353" s="217"/>
      <c r="D353" s="217"/>
      <c r="E353" s="217"/>
      <c r="F353" s="217"/>
      <c r="G353" s="217"/>
      <c r="H353" s="217"/>
      <c r="I353" s="217"/>
      <c r="J353" s="217"/>
      <c r="K353" s="217"/>
      <c r="L353" s="217"/>
      <c r="M353" s="217"/>
      <c r="N353" s="217"/>
      <c r="O353" s="217"/>
      <c r="P353" s="217"/>
      <c r="Q353" s="217"/>
      <c r="R353" s="217"/>
      <c r="S353" s="217"/>
      <c r="T353" s="217"/>
      <c r="U353" s="217"/>
      <c r="V353" s="217"/>
      <c r="W353" s="217"/>
      <c r="X353" s="217"/>
    </row>
    <row r="354" ht="15.75" customHeight="1" spans="1:24">
      <c r="A354" s="217"/>
      <c r="B354" s="217"/>
      <c r="C354" s="217"/>
      <c r="D354" s="217"/>
      <c r="E354" s="217"/>
      <c r="F354" s="217"/>
      <c r="G354" s="217"/>
      <c r="H354" s="217"/>
      <c r="I354" s="217"/>
      <c r="J354" s="217"/>
      <c r="K354" s="217"/>
      <c r="L354" s="217"/>
      <c r="M354" s="217"/>
      <c r="N354" s="217"/>
      <c r="O354" s="217"/>
      <c r="P354" s="217"/>
      <c r="Q354" s="217"/>
      <c r="R354" s="217"/>
      <c r="S354" s="217"/>
      <c r="T354" s="217"/>
      <c r="U354" s="217"/>
      <c r="V354" s="217"/>
      <c r="W354" s="217"/>
      <c r="X354" s="217"/>
    </row>
    <row r="355" ht="15.75" customHeight="1" spans="1:24">
      <c r="A355" s="217"/>
      <c r="B355" s="217"/>
      <c r="C355" s="217"/>
      <c r="D355" s="217"/>
      <c r="E355" s="217"/>
      <c r="F355" s="217"/>
      <c r="G355" s="217"/>
      <c r="H355" s="217"/>
      <c r="I355" s="217"/>
      <c r="J355" s="217"/>
      <c r="K355" s="217"/>
      <c r="L355" s="217"/>
      <c r="M355" s="217"/>
      <c r="N355" s="217"/>
      <c r="O355" s="217"/>
      <c r="P355" s="217"/>
      <c r="Q355" s="217"/>
      <c r="R355" s="217"/>
      <c r="S355" s="217"/>
      <c r="T355" s="217"/>
      <c r="U355" s="217"/>
      <c r="V355" s="217"/>
      <c r="W355" s="217"/>
      <c r="X355" s="217"/>
    </row>
    <row r="356" ht="15.75" customHeight="1" spans="1:24">
      <c r="A356" s="217"/>
      <c r="B356" s="217"/>
      <c r="C356" s="217"/>
      <c r="D356" s="217"/>
      <c r="E356" s="217"/>
      <c r="F356" s="217"/>
      <c r="G356" s="217"/>
      <c r="H356" s="217"/>
      <c r="I356" s="217"/>
      <c r="J356" s="217"/>
      <c r="K356" s="217"/>
      <c r="L356" s="217"/>
      <c r="M356" s="217"/>
      <c r="N356" s="217"/>
      <c r="O356" s="217"/>
      <c r="P356" s="217"/>
      <c r="Q356" s="217"/>
      <c r="R356" s="217"/>
      <c r="S356" s="217"/>
      <c r="T356" s="217"/>
      <c r="U356" s="217"/>
      <c r="V356" s="217"/>
      <c r="W356" s="217"/>
      <c r="X356" s="217"/>
    </row>
    <row r="357" ht="15.75" customHeight="1" spans="1:24">
      <c r="A357" s="217"/>
      <c r="B357" s="217"/>
      <c r="C357" s="217"/>
      <c r="D357" s="217"/>
      <c r="E357" s="217"/>
      <c r="F357" s="217"/>
      <c r="G357" s="217"/>
      <c r="H357" s="217"/>
      <c r="I357" s="217"/>
      <c r="J357" s="217"/>
      <c r="K357" s="217"/>
      <c r="L357" s="217"/>
      <c r="M357" s="217"/>
      <c r="N357" s="217"/>
      <c r="O357" s="217"/>
      <c r="P357" s="217"/>
      <c r="Q357" s="217"/>
      <c r="R357" s="217"/>
      <c r="S357" s="217"/>
      <c r="T357" s="217"/>
      <c r="U357" s="217"/>
      <c r="V357" s="217"/>
      <c r="W357" s="217"/>
      <c r="X357" s="217"/>
    </row>
    <row r="358" ht="15.75" customHeight="1" spans="1:24">
      <c r="A358" s="217"/>
      <c r="B358" s="217"/>
      <c r="C358" s="217"/>
      <c r="D358" s="217"/>
      <c r="E358" s="217"/>
      <c r="F358" s="217"/>
      <c r="G358" s="217"/>
      <c r="H358" s="217"/>
      <c r="I358" s="217"/>
      <c r="J358" s="217"/>
      <c r="K358" s="217"/>
      <c r="L358" s="217"/>
      <c r="M358" s="217"/>
      <c r="N358" s="217"/>
      <c r="O358" s="217"/>
      <c r="P358" s="217"/>
      <c r="Q358" s="217"/>
      <c r="R358" s="217"/>
      <c r="S358" s="217"/>
      <c r="T358" s="217"/>
      <c r="U358" s="217"/>
      <c r="V358" s="217"/>
      <c r="W358" s="217"/>
      <c r="X358" s="217"/>
    </row>
    <row r="359" ht="15.75" customHeight="1" spans="1:24">
      <c r="A359" s="217"/>
      <c r="B359" s="217"/>
      <c r="C359" s="217"/>
      <c r="D359" s="217"/>
      <c r="E359" s="217"/>
      <c r="F359" s="217"/>
      <c r="G359" s="217"/>
      <c r="H359" s="217"/>
      <c r="I359" s="217"/>
      <c r="J359" s="217"/>
      <c r="K359" s="217"/>
      <c r="L359" s="217"/>
      <c r="M359" s="217"/>
      <c r="N359" s="217"/>
      <c r="O359" s="217"/>
      <c r="P359" s="217"/>
      <c r="Q359" s="217"/>
      <c r="R359" s="217"/>
      <c r="S359" s="217"/>
      <c r="T359" s="217"/>
      <c r="U359" s="217"/>
      <c r="V359" s="217"/>
      <c r="W359" s="217"/>
      <c r="X359" s="217"/>
    </row>
    <row r="360" ht="15.75" customHeight="1" spans="1:24">
      <c r="A360" s="217"/>
      <c r="B360" s="217"/>
      <c r="C360" s="217"/>
      <c r="D360" s="217"/>
      <c r="E360" s="217"/>
      <c r="F360" s="217"/>
      <c r="G360" s="217"/>
      <c r="H360" s="217"/>
      <c r="I360" s="217"/>
      <c r="J360" s="217"/>
      <c r="K360" s="217"/>
      <c r="L360" s="217"/>
      <c r="M360" s="217"/>
      <c r="N360" s="217"/>
      <c r="O360" s="217"/>
      <c r="P360" s="217"/>
      <c r="Q360" s="217"/>
      <c r="R360" s="217"/>
      <c r="S360" s="217"/>
      <c r="T360" s="217"/>
      <c r="U360" s="217"/>
      <c r="V360" s="217"/>
      <c r="W360" s="217"/>
      <c r="X360" s="217"/>
    </row>
    <row r="361" ht="15.75" customHeight="1" spans="1:24">
      <c r="A361" s="217"/>
      <c r="B361" s="217"/>
      <c r="C361" s="217"/>
      <c r="D361" s="217"/>
      <c r="E361" s="217"/>
      <c r="F361" s="217"/>
      <c r="G361" s="217"/>
      <c r="H361" s="217"/>
      <c r="I361" s="217"/>
      <c r="J361" s="217"/>
      <c r="K361" s="217"/>
      <c r="L361" s="217"/>
      <c r="M361" s="217"/>
      <c r="N361" s="217"/>
      <c r="O361" s="217"/>
      <c r="P361" s="217"/>
      <c r="Q361" s="217"/>
      <c r="R361" s="217"/>
      <c r="S361" s="217"/>
      <c r="T361" s="217"/>
      <c r="U361" s="217"/>
      <c r="V361" s="217"/>
      <c r="W361" s="217"/>
      <c r="X361" s="217"/>
    </row>
    <row r="362" ht="15.75" customHeight="1" spans="1:24">
      <c r="A362" s="217"/>
      <c r="B362" s="217"/>
      <c r="C362" s="217"/>
      <c r="D362" s="217"/>
      <c r="E362" s="217"/>
      <c r="F362" s="217"/>
      <c r="G362" s="217"/>
      <c r="H362" s="217"/>
      <c r="I362" s="217"/>
      <c r="J362" s="217"/>
      <c r="K362" s="217"/>
      <c r="L362" s="217"/>
      <c r="M362" s="217"/>
      <c r="N362" s="217"/>
      <c r="O362" s="217"/>
      <c r="P362" s="217"/>
      <c r="Q362" s="217"/>
      <c r="R362" s="217"/>
      <c r="S362" s="217"/>
      <c r="T362" s="217"/>
      <c r="U362" s="217"/>
      <c r="V362" s="217"/>
      <c r="W362" s="217"/>
      <c r="X362" s="217"/>
    </row>
    <row r="363" ht="15.75" customHeight="1" spans="1:24">
      <c r="A363" s="217"/>
      <c r="B363" s="217"/>
      <c r="C363" s="217"/>
      <c r="D363" s="217"/>
      <c r="E363" s="217"/>
      <c r="F363" s="217"/>
      <c r="G363" s="217"/>
      <c r="H363" s="217"/>
      <c r="I363" s="217"/>
      <c r="J363" s="217"/>
      <c r="K363" s="217"/>
      <c r="L363" s="217"/>
      <c r="M363" s="217"/>
      <c r="N363" s="217"/>
      <c r="O363" s="217"/>
      <c r="P363" s="217"/>
      <c r="Q363" s="217"/>
      <c r="R363" s="217"/>
      <c r="S363" s="217"/>
      <c r="T363" s="217"/>
      <c r="U363" s="217"/>
      <c r="V363" s="217"/>
      <c r="W363" s="217"/>
      <c r="X363" s="217"/>
    </row>
    <row r="364" ht="15.75" customHeight="1" spans="1:24">
      <c r="A364" s="217"/>
      <c r="B364" s="217"/>
      <c r="C364" s="217"/>
      <c r="D364" s="217"/>
      <c r="E364" s="217"/>
      <c r="F364" s="217"/>
      <c r="G364" s="217"/>
      <c r="H364" s="217"/>
      <c r="I364" s="217"/>
      <c r="J364" s="217"/>
      <c r="K364" s="217"/>
      <c r="L364" s="217"/>
      <c r="M364" s="217"/>
      <c r="N364" s="217"/>
      <c r="O364" s="217"/>
      <c r="P364" s="217"/>
      <c r="Q364" s="217"/>
      <c r="R364" s="217"/>
      <c r="S364" s="217"/>
      <c r="T364" s="217"/>
      <c r="U364" s="217"/>
      <c r="V364" s="217"/>
      <c r="W364" s="217"/>
      <c r="X364" s="217"/>
    </row>
    <row r="365" ht="15.75" customHeight="1" spans="1:24">
      <c r="A365" s="217"/>
      <c r="B365" s="217"/>
      <c r="C365" s="217"/>
      <c r="D365" s="217"/>
      <c r="E365" s="217"/>
      <c r="F365" s="217"/>
      <c r="G365" s="217"/>
      <c r="H365" s="217"/>
      <c r="I365" s="217"/>
      <c r="J365" s="217"/>
      <c r="K365" s="217"/>
      <c r="L365" s="217"/>
      <c r="M365" s="217"/>
      <c r="N365" s="217"/>
      <c r="O365" s="217"/>
      <c r="P365" s="217"/>
      <c r="Q365" s="217"/>
      <c r="R365" s="217"/>
      <c r="S365" s="217"/>
      <c r="T365" s="217"/>
      <c r="U365" s="217"/>
      <c r="V365" s="217"/>
      <c r="W365" s="217"/>
      <c r="X365" s="217"/>
    </row>
    <row r="366" ht="15.75" customHeight="1" spans="1:24">
      <c r="A366" s="217"/>
      <c r="B366" s="217"/>
      <c r="C366" s="217"/>
      <c r="D366" s="217"/>
      <c r="E366" s="217"/>
      <c r="F366" s="217"/>
      <c r="G366" s="217"/>
      <c r="H366" s="217"/>
      <c r="I366" s="217"/>
      <c r="J366" s="217"/>
      <c r="K366" s="217"/>
      <c r="L366" s="217"/>
      <c r="M366" s="217"/>
      <c r="N366" s="217"/>
      <c r="O366" s="217"/>
      <c r="P366" s="217"/>
      <c r="Q366" s="217"/>
      <c r="R366" s="217"/>
      <c r="S366" s="217"/>
      <c r="T366" s="217"/>
      <c r="U366" s="217"/>
      <c r="V366" s="217"/>
      <c r="W366" s="217"/>
      <c r="X366" s="217"/>
    </row>
    <row r="367" ht="15.75" customHeight="1" spans="1:24">
      <c r="A367" s="217"/>
      <c r="B367" s="217"/>
      <c r="C367" s="217"/>
      <c r="D367" s="217"/>
      <c r="E367" s="217"/>
      <c r="F367" s="217"/>
      <c r="G367" s="217"/>
      <c r="H367" s="217"/>
      <c r="I367" s="217"/>
      <c r="J367" s="217"/>
      <c r="K367" s="217"/>
      <c r="L367" s="217"/>
      <c r="M367" s="217"/>
      <c r="N367" s="217"/>
      <c r="O367" s="217"/>
      <c r="P367" s="217"/>
      <c r="Q367" s="217"/>
      <c r="R367" s="217"/>
      <c r="S367" s="217"/>
      <c r="T367" s="217"/>
      <c r="U367" s="217"/>
      <c r="V367" s="217"/>
      <c r="W367" s="217"/>
      <c r="X367" s="217"/>
    </row>
    <row r="368" ht="15.75" customHeight="1" spans="1:24">
      <c r="A368" s="217"/>
      <c r="B368" s="217"/>
      <c r="C368" s="217"/>
      <c r="D368" s="217"/>
      <c r="E368" s="217"/>
      <c r="F368" s="217"/>
      <c r="G368" s="217"/>
      <c r="H368" s="217"/>
      <c r="I368" s="217"/>
      <c r="J368" s="217"/>
      <c r="K368" s="217"/>
      <c r="L368" s="217"/>
      <c r="M368" s="217"/>
      <c r="N368" s="217"/>
      <c r="O368" s="217"/>
      <c r="P368" s="217"/>
      <c r="Q368" s="217"/>
      <c r="R368" s="217"/>
      <c r="S368" s="217"/>
      <c r="T368" s="217"/>
      <c r="U368" s="217"/>
      <c r="V368" s="217"/>
      <c r="W368" s="217"/>
      <c r="X368" s="217"/>
    </row>
    <row r="369" ht="15.75" customHeight="1" spans="1:24">
      <c r="A369" s="217"/>
      <c r="B369" s="217"/>
      <c r="C369" s="217"/>
      <c r="D369" s="217"/>
      <c r="E369" s="217"/>
      <c r="F369" s="217"/>
      <c r="G369" s="217"/>
      <c r="H369" s="217"/>
      <c r="I369" s="217"/>
      <c r="J369" s="217"/>
      <c r="K369" s="217"/>
      <c r="L369" s="217"/>
      <c r="M369" s="217"/>
      <c r="N369" s="217"/>
      <c r="O369" s="217"/>
      <c r="P369" s="217"/>
      <c r="Q369" s="217"/>
      <c r="R369" s="217"/>
      <c r="S369" s="217"/>
      <c r="T369" s="217"/>
      <c r="U369" s="217"/>
      <c r="V369" s="217"/>
      <c r="W369" s="217"/>
      <c r="X369" s="217"/>
    </row>
    <row r="370" ht="15.75" customHeight="1" spans="1:24">
      <c r="A370" s="217"/>
      <c r="B370" s="217"/>
      <c r="C370" s="217"/>
      <c r="D370" s="217"/>
      <c r="E370" s="217"/>
      <c r="F370" s="217"/>
      <c r="G370" s="217"/>
      <c r="H370" s="217"/>
      <c r="I370" s="217"/>
      <c r="J370" s="217"/>
      <c r="K370" s="217"/>
      <c r="L370" s="217"/>
      <c r="M370" s="217"/>
      <c r="N370" s="217"/>
      <c r="O370" s="217"/>
      <c r="P370" s="217"/>
      <c r="Q370" s="217"/>
      <c r="R370" s="217"/>
      <c r="S370" s="217"/>
      <c r="T370" s="217"/>
      <c r="U370" s="217"/>
      <c r="V370" s="217"/>
      <c r="W370" s="217"/>
      <c r="X370" s="217"/>
    </row>
    <row r="371" ht="15.75" customHeight="1" spans="1:24">
      <c r="A371" s="217"/>
      <c r="B371" s="217"/>
      <c r="C371" s="217"/>
      <c r="D371" s="217"/>
      <c r="E371" s="217"/>
      <c r="F371" s="217"/>
      <c r="G371" s="217"/>
      <c r="H371" s="217"/>
      <c r="I371" s="217"/>
      <c r="J371" s="217"/>
      <c r="K371" s="217"/>
      <c r="L371" s="217"/>
      <c r="M371" s="217"/>
      <c r="N371" s="217"/>
      <c r="O371" s="217"/>
      <c r="P371" s="217"/>
      <c r="Q371" s="217"/>
      <c r="R371" s="217"/>
      <c r="S371" s="217"/>
      <c r="T371" s="217"/>
      <c r="U371" s="217"/>
      <c r="V371" s="217"/>
      <c r="W371" s="217"/>
      <c r="X371" s="217"/>
    </row>
    <row r="372" ht="15.75" customHeight="1" spans="1:24">
      <c r="A372" s="217"/>
      <c r="B372" s="217"/>
      <c r="C372" s="217"/>
      <c r="D372" s="217"/>
      <c r="E372" s="217"/>
      <c r="F372" s="217"/>
      <c r="G372" s="217"/>
      <c r="H372" s="217"/>
      <c r="I372" s="217"/>
      <c r="J372" s="217"/>
      <c r="K372" s="217"/>
      <c r="L372" s="217"/>
      <c r="M372" s="217"/>
      <c r="N372" s="217"/>
      <c r="O372" s="217"/>
      <c r="P372" s="217"/>
      <c r="Q372" s="217"/>
      <c r="R372" s="217"/>
      <c r="S372" s="217"/>
      <c r="T372" s="217"/>
      <c r="U372" s="217"/>
      <c r="V372" s="217"/>
      <c r="W372" s="217"/>
      <c r="X372" s="217"/>
    </row>
    <row r="373" ht="15.75" customHeight="1" spans="1:24">
      <c r="A373" s="217"/>
      <c r="B373" s="217"/>
      <c r="C373" s="217"/>
      <c r="D373" s="217"/>
      <c r="E373" s="217"/>
      <c r="F373" s="217"/>
      <c r="G373" s="217"/>
      <c r="H373" s="217"/>
      <c r="I373" s="217"/>
      <c r="J373" s="217"/>
      <c r="K373" s="217"/>
      <c r="L373" s="217"/>
      <c r="M373" s="217"/>
      <c r="N373" s="217"/>
      <c r="O373" s="217"/>
      <c r="P373" s="217"/>
      <c r="Q373" s="217"/>
      <c r="R373" s="217"/>
      <c r="S373" s="217"/>
      <c r="T373" s="217"/>
      <c r="U373" s="217"/>
      <c r="V373" s="217"/>
      <c r="W373" s="217"/>
      <c r="X373" s="217"/>
    </row>
    <row r="374" ht="15.75" customHeight="1" spans="1:24">
      <c r="A374" s="217"/>
      <c r="B374" s="217"/>
      <c r="C374" s="217"/>
      <c r="D374" s="217"/>
      <c r="E374" s="217"/>
      <c r="F374" s="217"/>
      <c r="G374" s="217"/>
      <c r="H374" s="217"/>
      <c r="I374" s="217"/>
      <c r="J374" s="217"/>
      <c r="K374" s="217"/>
      <c r="L374" s="217"/>
      <c r="M374" s="217"/>
      <c r="N374" s="217"/>
      <c r="O374" s="217"/>
      <c r="P374" s="217"/>
      <c r="Q374" s="217"/>
      <c r="R374" s="217"/>
      <c r="S374" s="217"/>
      <c r="T374" s="217"/>
      <c r="U374" s="217"/>
      <c r="V374" s="217"/>
      <c r="W374" s="217"/>
      <c r="X374" s="217"/>
    </row>
    <row r="375" ht="15.75" customHeight="1" spans="1:24">
      <c r="A375" s="217"/>
      <c r="B375" s="217"/>
      <c r="C375" s="217"/>
      <c r="D375" s="217"/>
      <c r="E375" s="217"/>
      <c r="F375" s="217"/>
      <c r="G375" s="217"/>
      <c r="H375" s="217"/>
      <c r="I375" s="217"/>
      <c r="J375" s="217"/>
      <c r="K375" s="217"/>
      <c r="L375" s="217"/>
      <c r="M375" s="217"/>
      <c r="N375" s="217"/>
      <c r="O375" s="217"/>
      <c r="P375" s="217"/>
      <c r="Q375" s="217"/>
      <c r="R375" s="217"/>
      <c r="S375" s="217"/>
      <c r="T375" s="217"/>
      <c r="U375" s="217"/>
      <c r="V375" s="217"/>
      <c r="W375" s="217"/>
      <c r="X375" s="217"/>
    </row>
    <row r="376" ht="15.75" customHeight="1" spans="1:24">
      <c r="A376" s="217"/>
      <c r="B376" s="217"/>
      <c r="C376" s="217"/>
      <c r="D376" s="217"/>
      <c r="E376" s="217"/>
      <c r="F376" s="217"/>
      <c r="G376" s="217"/>
      <c r="H376" s="217"/>
      <c r="I376" s="217"/>
      <c r="J376" s="217"/>
      <c r="K376" s="217"/>
      <c r="L376" s="217"/>
      <c r="M376" s="217"/>
      <c r="N376" s="217"/>
      <c r="O376" s="217"/>
      <c r="P376" s="217"/>
      <c r="Q376" s="217"/>
      <c r="R376" s="217"/>
      <c r="S376" s="217"/>
      <c r="T376" s="217"/>
      <c r="U376" s="217"/>
      <c r="V376" s="217"/>
      <c r="W376" s="217"/>
      <c r="X376" s="217"/>
    </row>
    <row r="377" ht="15.75" customHeight="1" spans="1:24">
      <c r="A377" s="217"/>
      <c r="B377" s="217"/>
      <c r="C377" s="217"/>
      <c r="D377" s="217"/>
      <c r="E377" s="217"/>
      <c r="F377" s="217"/>
      <c r="G377" s="217"/>
      <c r="H377" s="217"/>
      <c r="I377" s="217"/>
      <c r="J377" s="217"/>
      <c r="K377" s="217"/>
      <c r="L377" s="217"/>
      <c r="M377" s="217"/>
      <c r="N377" s="217"/>
      <c r="O377" s="217"/>
      <c r="P377" s="217"/>
      <c r="Q377" s="217"/>
      <c r="R377" s="217"/>
      <c r="S377" s="217"/>
      <c r="T377" s="217"/>
      <c r="U377" s="217"/>
      <c r="V377" s="217"/>
      <c r="W377" s="217"/>
      <c r="X377" s="217"/>
    </row>
    <row r="378" ht="15.75" customHeight="1" spans="1:24">
      <c r="A378" s="217"/>
      <c r="B378" s="217"/>
      <c r="C378" s="217"/>
      <c r="D378" s="217"/>
      <c r="E378" s="217"/>
      <c r="F378" s="217"/>
      <c r="G378" s="217"/>
      <c r="H378" s="217"/>
      <c r="I378" s="217"/>
      <c r="J378" s="217"/>
      <c r="K378" s="217"/>
      <c r="L378" s="217"/>
      <c r="M378" s="217"/>
      <c r="N378" s="217"/>
      <c r="O378" s="217"/>
      <c r="P378" s="217"/>
      <c r="Q378" s="217"/>
      <c r="R378" s="217"/>
      <c r="S378" s="217"/>
      <c r="T378" s="217"/>
      <c r="U378" s="217"/>
      <c r="V378" s="217"/>
      <c r="W378" s="217"/>
      <c r="X378" s="217"/>
    </row>
    <row r="379" ht="15.75" customHeight="1" spans="1:24">
      <c r="A379" s="217"/>
      <c r="B379" s="217"/>
      <c r="C379" s="217"/>
      <c r="D379" s="217"/>
      <c r="E379" s="217"/>
      <c r="F379" s="217"/>
      <c r="G379" s="217"/>
      <c r="H379" s="217"/>
      <c r="I379" s="217"/>
      <c r="J379" s="217"/>
      <c r="K379" s="217"/>
      <c r="L379" s="217"/>
      <c r="M379" s="217"/>
      <c r="N379" s="217"/>
      <c r="O379" s="217"/>
      <c r="P379" s="217"/>
      <c r="Q379" s="217"/>
      <c r="R379" s="217"/>
      <c r="S379" s="217"/>
      <c r="T379" s="217"/>
      <c r="U379" s="217"/>
      <c r="V379" s="217"/>
      <c r="W379" s="217"/>
      <c r="X379" s="217"/>
    </row>
    <row r="380" ht="15.75" customHeight="1" spans="1:24">
      <c r="A380" s="217"/>
      <c r="B380" s="217"/>
      <c r="C380" s="217"/>
      <c r="D380" s="217"/>
      <c r="E380" s="217"/>
      <c r="F380" s="217"/>
      <c r="G380" s="217"/>
      <c r="H380" s="217"/>
      <c r="I380" s="217"/>
      <c r="J380" s="217"/>
      <c r="K380" s="217"/>
      <c r="L380" s="217"/>
      <c r="M380" s="217"/>
      <c r="N380" s="217"/>
      <c r="O380" s="217"/>
      <c r="P380" s="217"/>
      <c r="Q380" s="217"/>
      <c r="R380" s="217"/>
      <c r="S380" s="217"/>
      <c r="T380" s="217"/>
      <c r="U380" s="217"/>
      <c r="V380" s="217"/>
      <c r="W380" s="217"/>
      <c r="X380" s="217"/>
    </row>
    <row r="381" ht="15.75" customHeight="1" spans="1:24">
      <c r="A381" s="217"/>
      <c r="B381" s="217"/>
      <c r="C381" s="217"/>
      <c r="D381" s="217"/>
      <c r="E381" s="217"/>
      <c r="F381" s="217"/>
      <c r="G381" s="217"/>
      <c r="H381" s="217"/>
      <c r="I381" s="217"/>
      <c r="J381" s="217"/>
      <c r="K381" s="217"/>
      <c r="L381" s="217"/>
      <c r="M381" s="217"/>
      <c r="N381" s="217"/>
      <c r="O381" s="217"/>
      <c r="P381" s="217"/>
      <c r="Q381" s="217"/>
      <c r="R381" s="217"/>
      <c r="S381" s="217"/>
      <c r="T381" s="217"/>
      <c r="U381" s="217"/>
      <c r="V381" s="217"/>
      <c r="W381" s="217"/>
      <c r="X381" s="217"/>
    </row>
    <row r="382" ht="15.75" customHeight="1" spans="1:24">
      <c r="A382" s="217"/>
      <c r="B382" s="217"/>
      <c r="C382" s="217"/>
      <c r="D382" s="217"/>
      <c r="E382" s="217"/>
      <c r="F382" s="217"/>
      <c r="G382" s="217"/>
      <c r="H382" s="217"/>
      <c r="I382" s="217"/>
      <c r="J382" s="217"/>
      <c r="K382" s="217"/>
      <c r="L382" s="217"/>
      <c r="M382" s="217"/>
      <c r="N382" s="217"/>
      <c r="O382" s="217"/>
      <c r="P382" s="217"/>
      <c r="Q382" s="217"/>
      <c r="R382" s="217"/>
      <c r="S382" s="217"/>
      <c r="T382" s="217"/>
      <c r="U382" s="217"/>
      <c r="V382" s="217"/>
      <c r="W382" s="217"/>
      <c r="X382" s="217"/>
    </row>
    <row r="383" ht="15.75" customHeight="1" spans="1:24">
      <c r="A383" s="217"/>
      <c r="B383" s="217"/>
      <c r="C383" s="217"/>
      <c r="D383" s="217"/>
      <c r="E383" s="217"/>
      <c r="F383" s="217"/>
      <c r="G383" s="217"/>
      <c r="H383" s="217"/>
      <c r="I383" s="217"/>
      <c r="J383" s="217"/>
      <c r="K383" s="217"/>
      <c r="L383" s="217"/>
      <c r="M383" s="217"/>
      <c r="N383" s="217"/>
      <c r="O383" s="217"/>
      <c r="P383" s="217"/>
      <c r="Q383" s="217"/>
      <c r="R383" s="217"/>
      <c r="S383" s="217"/>
      <c r="T383" s="217"/>
      <c r="U383" s="217"/>
      <c r="V383" s="217"/>
      <c r="W383" s="217"/>
      <c r="X383" s="217"/>
    </row>
    <row r="384" ht="15.75" customHeight="1" spans="1:24">
      <c r="A384" s="217"/>
      <c r="B384" s="217"/>
      <c r="C384" s="217"/>
      <c r="D384" s="217"/>
      <c r="E384" s="217"/>
      <c r="F384" s="217"/>
      <c r="G384" s="217"/>
      <c r="H384" s="217"/>
      <c r="I384" s="217"/>
      <c r="J384" s="217"/>
      <c r="K384" s="217"/>
      <c r="L384" s="217"/>
      <c r="M384" s="217"/>
      <c r="N384" s="217"/>
      <c r="O384" s="217"/>
      <c r="P384" s="217"/>
      <c r="Q384" s="217"/>
      <c r="R384" s="217"/>
      <c r="S384" s="217"/>
      <c r="T384" s="217"/>
      <c r="U384" s="217"/>
      <c r="V384" s="217"/>
      <c r="W384" s="217"/>
      <c r="X384" s="217"/>
    </row>
    <row r="385" ht="15.75" customHeight="1" spans="1:24">
      <c r="A385" s="217"/>
      <c r="B385" s="217"/>
      <c r="C385" s="217"/>
      <c r="D385" s="217"/>
      <c r="E385" s="217"/>
      <c r="F385" s="217"/>
      <c r="G385" s="217"/>
      <c r="H385" s="217"/>
      <c r="I385" s="217"/>
      <c r="J385" s="217"/>
      <c r="K385" s="217"/>
      <c r="L385" s="217"/>
      <c r="M385" s="217"/>
      <c r="N385" s="217"/>
      <c r="O385" s="217"/>
      <c r="P385" s="217"/>
      <c r="Q385" s="217"/>
      <c r="R385" s="217"/>
      <c r="S385" s="217"/>
      <c r="T385" s="217"/>
      <c r="U385" s="217"/>
      <c r="V385" s="217"/>
      <c r="W385" s="217"/>
      <c r="X385" s="217"/>
    </row>
    <row r="386" ht="15.75" customHeight="1" spans="1:24">
      <c r="A386" s="217"/>
      <c r="B386" s="217"/>
      <c r="C386" s="217"/>
      <c r="D386" s="217"/>
      <c r="E386" s="217"/>
      <c r="F386" s="217"/>
      <c r="G386" s="217"/>
      <c r="H386" s="217"/>
      <c r="I386" s="217"/>
      <c r="J386" s="217"/>
      <c r="K386" s="217"/>
      <c r="L386" s="217"/>
      <c r="M386" s="217"/>
      <c r="N386" s="217"/>
      <c r="O386" s="217"/>
      <c r="P386" s="217"/>
      <c r="Q386" s="217"/>
      <c r="R386" s="217"/>
      <c r="S386" s="217"/>
      <c r="T386" s="217"/>
      <c r="U386" s="217"/>
      <c r="V386" s="217"/>
      <c r="W386" s="217"/>
      <c r="X386" s="217"/>
    </row>
    <row r="387" ht="15.75" customHeight="1" spans="1:24">
      <c r="A387" s="217"/>
      <c r="B387" s="217"/>
      <c r="C387" s="217"/>
      <c r="D387" s="217"/>
      <c r="E387" s="217"/>
      <c r="F387" s="217"/>
      <c r="G387" s="217"/>
      <c r="H387" s="217"/>
      <c r="I387" s="217"/>
      <c r="J387" s="217"/>
      <c r="K387" s="217"/>
      <c r="L387" s="217"/>
      <c r="M387" s="217"/>
      <c r="N387" s="217"/>
      <c r="O387" s="217"/>
      <c r="P387" s="217"/>
      <c r="Q387" s="217"/>
      <c r="R387" s="217"/>
      <c r="S387" s="217"/>
      <c r="T387" s="217"/>
      <c r="U387" s="217"/>
      <c r="V387" s="217"/>
      <c r="W387" s="217"/>
      <c r="X387" s="217"/>
    </row>
    <row r="388" ht="15.75" customHeight="1" spans="1:24">
      <c r="A388" s="217"/>
      <c r="B388" s="217"/>
      <c r="C388" s="217"/>
      <c r="D388" s="217"/>
      <c r="E388" s="217"/>
      <c r="F388" s="217"/>
      <c r="G388" s="217"/>
      <c r="H388" s="217"/>
      <c r="I388" s="217"/>
      <c r="J388" s="217"/>
      <c r="K388" s="217"/>
      <c r="L388" s="217"/>
      <c r="M388" s="217"/>
      <c r="N388" s="217"/>
      <c r="O388" s="217"/>
      <c r="P388" s="217"/>
      <c r="Q388" s="217"/>
      <c r="R388" s="217"/>
      <c r="S388" s="217"/>
      <c r="T388" s="217"/>
      <c r="U388" s="217"/>
      <c r="V388" s="217"/>
      <c r="W388" s="217"/>
      <c r="X388" s="217"/>
    </row>
    <row r="389" ht="15.75" customHeight="1" spans="1:24">
      <c r="A389" s="217"/>
      <c r="B389" s="217"/>
      <c r="C389" s="217"/>
      <c r="D389" s="217"/>
      <c r="E389" s="217"/>
      <c r="F389" s="217"/>
      <c r="G389" s="217"/>
      <c r="H389" s="217"/>
      <c r="I389" s="217"/>
      <c r="J389" s="217"/>
      <c r="K389" s="217"/>
      <c r="L389" s="217"/>
      <c r="M389" s="217"/>
      <c r="N389" s="217"/>
      <c r="O389" s="217"/>
      <c r="P389" s="217"/>
      <c r="Q389" s="217"/>
      <c r="R389" s="217"/>
      <c r="S389" s="217"/>
      <c r="T389" s="217"/>
      <c r="U389" s="217"/>
      <c r="V389" s="217"/>
      <c r="W389" s="217"/>
      <c r="X389" s="217"/>
    </row>
    <row r="390" ht="15.75" customHeight="1" spans="1:24">
      <c r="A390" s="217"/>
      <c r="B390" s="217"/>
      <c r="C390" s="217"/>
      <c r="D390" s="217"/>
      <c r="E390" s="217"/>
      <c r="F390" s="217"/>
      <c r="G390" s="217"/>
      <c r="H390" s="217"/>
      <c r="I390" s="217"/>
      <c r="J390" s="217"/>
      <c r="K390" s="217"/>
      <c r="L390" s="217"/>
      <c r="M390" s="217"/>
      <c r="N390" s="217"/>
      <c r="O390" s="217"/>
      <c r="P390" s="217"/>
      <c r="Q390" s="217"/>
      <c r="R390" s="217"/>
      <c r="S390" s="217"/>
      <c r="T390" s="217"/>
      <c r="U390" s="217"/>
      <c r="V390" s="217"/>
      <c r="W390" s="217"/>
      <c r="X390" s="217"/>
    </row>
    <row r="391" ht="15.75" customHeight="1" spans="1:24">
      <c r="A391" s="217"/>
      <c r="B391" s="217"/>
      <c r="C391" s="217"/>
      <c r="D391" s="217"/>
      <c r="E391" s="217"/>
      <c r="F391" s="217"/>
      <c r="G391" s="217"/>
      <c r="H391" s="217"/>
      <c r="I391" s="217"/>
      <c r="J391" s="217"/>
      <c r="K391" s="217"/>
      <c r="L391" s="217"/>
      <c r="M391" s="217"/>
      <c r="N391" s="217"/>
      <c r="O391" s="217"/>
      <c r="P391" s="217"/>
      <c r="Q391" s="217"/>
      <c r="R391" s="217"/>
      <c r="S391" s="217"/>
      <c r="T391" s="217"/>
      <c r="U391" s="217"/>
      <c r="V391" s="217"/>
      <c r="W391" s="217"/>
      <c r="X391" s="217"/>
    </row>
    <row r="392" ht="15.75" customHeight="1" spans="1:24">
      <c r="A392" s="217"/>
      <c r="B392" s="217"/>
      <c r="C392" s="217"/>
      <c r="D392" s="217"/>
      <c r="E392" s="217"/>
      <c r="F392" s="217"/>
      <c r="G392" s="217"/>
      <c r="H392" s="217"/>
      <c r="I392" s="217"/>
      <c r="J392" s="217"/>
      <c r="K392" s="217"/>
      <c r="L392" s="217"/>
      <c r="M392" s="217"/>
      <c r="N392" s="217"/>
      <c r="O392" s="217"/>
      <c r="P392" s="217"/>
      <c r="Q392" s="217"/>
      <c r="R392" s="217"/>
      <c r="S392" s="217"/>
      <c r="T392" s="217"/>
      <c r="U392" s="217"/>
      <c r="V392" s="217"/>
      <c r="W392" s="217"/>
      <c r="X392" s="217"/>
    </row>
    <row r="393" ht="15.75" customHeight="1" spans="1:24">
      <c r="A393" s="217"/>
      <c r="B393" s="217"/>
      <c r="C393" s="217"/>
      <c r="D393" s="217"/>
      <c r="E393" s="217"/>
      <c r="F393" s="217"/>
      <c r="G393" s="217"/>
      <c r="H393" s="217"/>
      <c r="I393" s="217"/>
      <c r="J393" s="217"/>
      <c r="K393" s="217"/>
      <c r="L393" s="217"/>
      <c r="M393" s="217"/>
      <c r="N393" s="217"/>
      <c r="O393" s="217"/>
      <c r="P393" s="217"/>
      <c r="Q393" s="217"/>
      <c r="R393" s="217"/>
      <c r="S393" s="217"/>
      <c r="T393" s="217"/>
      <c r="U393" s="217"/>
      <c r="V393" s="217"/>
      <c r="W393" s="217"/>
      <c r="X393" s="217"/>
    </row>
    <row r="394" ht="15.75" customHeight="1" spans="1:24">
      <c r="A394" s="217"/>
      <c r="B394" s="217"/>
      <c r="C394" s="217"/>
      <c r="D394" s="217"/>
      <c r="E394" s="217"/>
      <c r="F394" s="217"/>
      <c r="G394" s="217"/>
      <c r="H394" s="217"/>
      <c r="I394" s="217"/>
      <c r="J394" s="217"/>
      <c r="K394" s="217"/>
      <c r="L394" s="217"/>
      <c r="M394" s="217"/>
      <c r="N394" s="217"/>
      <c r="O394" s="217"/>
      <c r="P394" s="217"/>
      <c r="Q394" s="217"/>
      <c r="R394" s="217"/>
      <c r="S394" s="217"/>
      <c r="T394" s="217"/>
      <c r="U394" s="217"/>
      <c r="V394" s="217"/>
      <c r="W394" s="217"/>
      <c r="X394" s="217"/>
    </row>
    <row r="395" ht="15.75" customHeight="1" spans="1:24">
      <c r="A395" s="217"/>
      <c r="B395" s="217"/>
      <c r="C395" s="217"/>
      <c r="D395" s="217"/>
      <c r="E395" s="217"/>
      <c r="F395" s="217"/>
      <c r="G395" s="217"/>
      <c r="H395" s="217"/>
      <c r="I395" s="217"/>
      <c r="J395" s="217"/>
      <c r="K395" s="217"/>
      <c r="L395" s="217"/>
      <c r="M395" s="217"/>
      <c r="N395" s="217"/>
      <c r="O395" s="217"/>
      <c r="P395" s="217"/>
      <c r="Q395" s="217"/>
      <c r="R395" s="217"/>
      <c r="S395" s="217"/>
      <c r="T395" s="217"/>
      <c r="U395" s="217"/>
      <c r="V395" s="217"/>
      <c r="W395" s="217"/>
      <c r="X395" s="217"/>
    </row>
    <row r="396" ht="15.75" customHeight="1" spans="1:24">
      <c r="A396" s="217"/>
      <c r="B396" s="217"/>
      <c r="C396" s="217"/>
      <c r="D396" s="217"/>
      <c r="E396" s="217"/>
      <c r="F396" s="217"/>
      <c r="G396" s="217"/>
      <c r="H396" s="217"/>
      <c r="I396" s="217"/>
      <c r="J396" s="217"/>
      <c r="K396" s="217"/>
      <c r="L396" s="217"/>
      <c r="M396" s="217"/>
      <c r="N396" s="217"/>
      <c r="O396" s="217"/>
      <c r="P396" s="217"/>
      <c r="Q396" s="217"/>
      <c r="R396" s="217"/>
      <c r="S396" s="217"/>
      <c r="T396" s="217"/>
      <c r="U396" s="217"/>
      <c r="V396" s="217"/>
      <c r="W396" s="217"/>
      <c r="X396" s="217"/>
    </row>
    <row r="397" ht="15.75" customHeight="1" spans="1:24">
      <c r="A397" s="217"/>
      <c r="B397" s="217"/>
      <c r="C397" s="217"/>
      <c r="D397" s="217"/>
      <c r="E397" s="217"/>
      <c r="F397" s="217"/>
      <c r="G397" s="217"/>
      <c r="H397" s="217"/>
      <c r="I397" s="217"/>
      <c r="J397" s="217"/>
      <c r="K397" s="217"/>
      <c r="L397" s="217"/>
      <c r="M397" s="217"/>
      <c r="N397" s="217"/>
      <c r="O397" s="217"/>
      <c r="P397" s="217"/>
      <c r="Q397" s="217"/>
      <c r="R397" s="217"/>
      <c r="S397" s="217"/>
      <c r="T397" s="217"/>
      <c r="U397" s="217"/>
      <c r="V397" s="217"/>
      <c r="W397" s="217"/>
      <c r="X397" s="217"/>
    </row>
    <row r="398" ht="15.75" customHeight="1" spans="1:24">
      <c r="A398" s="217"/>
      <c r="B398" s="217"/>
      <c r="C398" s="217"/>
      <c r="D398" s="217"/>
      <c r="E398" s="217"/>
      <c r="F398" s="217"/>
      <c r="G398" s="217"/>
      <c r="H398" s="217"/>
      <c r="I398" s="217"/>
      <c r="J398" s="217"/>
      <c r="K398" s="217"/>
      <c r="L398" s="217"/>
      <c r="M398" s="217"/>
      <c r="N398" s="217"/>
      <c r="O398" s="217"/>
      <c r="P398" s="217"/>
      <c r="Q398" s="217"/>
      <c r="R398" s="217"/>
      <c r="S398" s="217"/>
      <c r="T398" s="217"/>
      <c r="U398" s="217"/>
      <c r="V398" s="217"/>
      <c r="W398" s="217"/>
      <c r="X398" s="217"/>
    </row>
    <row r="399" ht="15.75" customHeight="1" spans="1:24">
      <c r="A399" s="217"/>
      <c r="B399" s="217"/>
      <c r="C399" s="217"/>
      <c r="D399" s="217"/>
      <c r="E399" s="217"/>
      <c r="F399" s="217"/>
      <c r="G399" s="217"/>
      <c r="H399" s="217"/>
      <c r="I399" s="217"/>
      <c r="J399" s="217"/>
      <c r="K399" s="217"/>
      <c r="L399" s="217"/>
      <c r="M399" s="217"/>
      <c r="N399" s="217"/>
      <c r="O399" s="217"/>
      <c r="P399" s="217"/>
      <c r="Q399" s="217"/>
      <c r="R399" s="217"/>
      <c r="S399" s="217"/>
      <c r="T399" s="217"/>
      <c r="U399" s="217"/>
      <c r="V399" s="217"/>
      <c r="W399" s="217"/>
      <c r="X399" s="217"/>
    </row>
    <row r="400" ht="15.75" customHeight="1" spans="1:24">
      <c r="A400" s="217"/>
      <c r="B400" s="217"/>
      <c r="C400" s="217"/>
      <c r="D400" s="217"/>
      <c r="E400" s="217"/>
      <c r="F400" s="217"/>
      <c r="G400" s="217"/>
      <c r="H400" s="217"/>
      <c r="I400" s="217"/>
      <c r="J400" s="217"/>
      <c r="K400" s="217"/>
      <c r="L400" s="217"/>
      <c r="M400" s="217"/>
      <c r="N400" s="217"/>
      <c r="O400" s="217"/>
      <c r="P400" s="217"/>
      <c r="Q400" s="217"/>
      <c r="R400" s="217"/>
      <c r="S400" s="217"/>
      <c r="T400" s="217"/>
      <c r="U400" s="217"/>
      <c r="V400" s="217"/>
      <c r="W400" s="217"/>
      <c r="X400" s="217"/>
    </row>
    <row r="401" ht="15.75" customHeight="1" spans="1:24">
      <c r="A401" s="217"/>
      <c r="B401" s="217"/>
      <c r="C401" s="217"/>
      <c r="D401" s="217"/>
      <c r="E401" s="217"/>
      <c r="F401" s="217"/>
      <c r="G401" s="217"/>
      <c r="H401" s="217"/>
      <c r="I401" s="217"/>
      <c r="J401" s="217"/>
      <c r="K401" s="217"/>
      <c r="L401" s="217"/>
      <c r="M401" s="217"/>
      <c r="N401" s="217"/>
      <c r="O401" s="217"/>
      <c r="P401" s="217"/>
      <c r="Q401" s="217"/>
      <c r="R401" s="217"/>
      <c r="S401" s="217"/>
      <c r="T401" s="217"/>
      <c r="U401" s="217"/>
      <c r="V401" s="217"/>
      <c r="W401" s="217"/>
      <c r="X401" s="217"/>
    </row>
    <row r="402" ht="15.75" customHeight="1" spans="1:24">
      <c r="A402" s="217"/>
      <c r="B402" s="217"/>
      <c r="C402" s="217"/>
      <c r="D402" s="217"/>
      <c r="E402" s="217"/>
      <c r="F402" s="217"/>
      <c r="G402" s="217"/>
      <c r="H402" s="217"/>
      <c r="I402" s="217"/>
      <c r="J402" s="217"/>
      <c r="K402" s="217"/>
      <c r="L402" s="217"/>
      <c r="M402" s="217"/>
      <c r="N402" s="217"/>
      <c r="O402" s="217"/>
      <c r="P402" s="217"/>
      <c r="Q402" s="217"/>
      <c r="R402" s="217"/>
      <c r="S402" s="217"/>
      <c r="T402" s="217"/>
      <c r="U402" s="217"/>
      <c r="V402" s="217"/>
      <c r="W402" s="217"/>
      <c r="X402" s="217"/>
    </row>
    <row r="403" ht="15.75" customHeight="1" spans="1:24">
      <c r="A403" s="217"/>
      <c r="B403" s="217"/>
      <c r="C403" s="217"/>
      <c r="D403" s="217"/>
      <c r="E403" s="217"/>
      <c r="F403" s="217"/>
      <c r="G403" s="217"/>
      <c r="H403" s="217"/>
      <c r="I403" s="217"/>
      <c r="J403" s="217"/>
      <c r="K403" s="217"/>
      <c r="L403" s="217"/>
      <c r="M403" s="217"/>
      <c r="N403" s="217"/>
      <c r="O403" s="217"/>
      <c r="P403" s="217"/>
      <c r="Q403" s="217"/>
      <c r="R403" s="217"/>
      <c r="S403" s="217"/>
      <c r="T403" s="217"/>
      <c r="U403" s="217"/>
      <c r="V403" s="217"/>
      <c r="W403" s="217"/>
      <c r="X403" s="217"/>
    </row>
    <row r="404" ht="15.75" customHeight="1" spans="1:24">
      <c r="A404" s="217"/>
      <c r="B404" s="217"/>
      <c r="C404" s="217"/>
      <c r="D404" s="217"/>
      <c r="E404" s="217"/>
      <c r="F404" s="217"/>
      <c r="G404" s="217"/>
      <c r="H404" s="217"/>
      <c r="I404" s="217"/>
      <c r="J404" s="217"/>
      <c r="K404" s="217"/>
      <c r="L404" s="217"/>
      <c r="M404" s="217"/>
      <c r="N404" s="217"/>
      <c r="O404" s="217"/>
      <c r="P404" s="217"/>
      <c r="Q404" s="217"/>
      <c r="R404" s="217"/>
      <c r="S404" s="217"/>
      <c r="T404" s="217"/>
      <c r="U404" s="217"/>
      <c r="V404" s="217"/>
      <c r="W404" s="217"/>
      <c r="X404" s="217"/>
    </row>
    <row r="405" ht="15.75" customHeight="1" spans="1:24">
      <c r="A405" s="217"/>
      <c r="B405" s="217"/>
      <c r="C405" s="217"/>
      <c r="D405" s="217"/>
      <c r="E405" s="217"/>
      <c r="F405" s="217"/>
      <c r="G405" s="217"/>
      <c r="H405" s="217"/>
      <c r="I405" s="217"/>
      <c r="J405" s="217"/>
      <c r="K405" s="217"/>
      <c r="L405" s="217"/>
      <c r="M405" s="217"/>
      <c r="N405" s="217"/>
      <c r="O405" s="217"/>
      <c r="P405" s="217"/>
      <c r="Q405" s="217"/>
      <c r="R405" s="217"/>
      <c r="S405" s="217"/>
      <c r="T405" s="217"/>
      <c r="U405" s="217"/>
      <c r="V405" s="217"/>
      <c r="W405" s="217"/>
      <c r="X405" s="217"/>
    </row>
    <row r="406" ht="15.75" customHeight="1" spans="1:24">
      <c r="A406" s="217"/>
      <c r="B406" s="217"/>
      <c r="C406" s="217"/>
      <c r="D406" s="217"/>
      <c r="E406" s="217"/>
      <c r="F406" s="217"/>
      <c r="G406" s="217"/>
      <c r="H406" s="217"/>
      <c r="I406" s="217"/>
      <c r="J406" s="217"/>
      <c r="K406" s="217"/>
      <c r="L406" s="217"/>
      <c r="M406" s="217"/>
      <c r="N406" s="217"/>
      <c r="O406" s="217"/>
      <c r="P406" s="217"/>
      <c r="Q406" s="217"/>
      <c r="R406" s="217"/>
      <c r="S406" s="217"/>
      <c r="T406" s="217"/>
      <c r="U406" s="217"/>
      <c r="V406" s="217"/>
      <c r="W406" s="217"/>
      <c r="X406" s="217"/>
    </row>
    <row r="407" ht="15.75" customHeight="1" spans="1:24">
      <c r="A407" s="217"/>
      <c r="B407" s="217"/>
      <c r="C407" s="217"/>
      <c r="D407" s="217"/>
      <c r="E407" s="217"/>
      <c r="F407" s="217"/>
      <c r="G407" s="217"/>
      <c r="H407" s="217"/>
      <c r="I407" s="217"/>
      <c r="J407" s="217"/>
      <c r="K407" s="217"/>
      <c r="L407" s="217"/>
      <c r="M407" s="217"/>
      <c r="N407" s="217"/>
      <c r="O407" s="217"/>
      <c r="P407" s="217"/>
      <c r="Q407" s="217"/>
      <c r="R407" s="217"/>
      <c r="S407" s="217"/>
      <c r="T407" s="217"/>
      <c r="U407" s="217"/>
      <c r="V407" s="217"/>
      <c r="W407" s="217"/>
      <c r="X407" s="217"/>
    </row>
    <row r="408" ht="15.75" customHeight="1" spans="1:24">
      <c r="A408" s="217"/>
      <c r="B408" s="217"/>
      <c r="C408" s="217"/>
      <c r="D408" s="217"/>
      <c r="E408" s="217"/>
      <c r="F408" s="217"/>
      <c r="G408" s="217"/>
      <c r="H408" s="217"/>
      <c r="I408" s="217"/>
      <c r="J408" s="217"/>
      <c r="K408" s="217"/>
      <c r="L408" s="217"/>
      <c r="M408" s="217"/>
      <c r="N408" s="217"/>
      <c r="O408" s="217"/>
      <c r="P408" s="217"/>
      <c r="Q408" s="217"/>
      <c r="R408" s="217"/>
      <c r="S408" s="217"/>
      <c r="T408" s="217"/>
      <c r="U408" s="217"/>
      <c r="V408" s="217"/>
      <c r="W408" s="217"/>
      <c r="X408" s="217"/>
    </row>
    <row r="409" ht="15.75" customHeight="1" spans="1:24">
      <c r="A409" s="217"/>
      <c r="B409" s="217"/>
      <c r="C409" s="217"/>
      <c r="D409" s="217"/>
      <c r="E409" s="217"/>
      <c r="F409" s="217"/>
      <c r="G409" s="217"/>
      <c r="H409" s="217"/>
      <c r="I409" s="217"/>
      <c r="J409" s="217"/>
      <c r="K409" s="217"/>
      <c r="L409" s="217"/>
      <c r="M409" s="217"/>
      <c r="N409" s="217"/>
      <c r="O409" s="217"/>
      <c r="P409" s="217"/>
      <c r="Q409" s="217"/>
      <c r="R409" s="217"/>
      <c r="S409" s="217"/>
      <c r="T409" s="217"/>
      <c r="U409" s="217"/>
      <c r="V409" s="217"/>
      <c r="W409" s="217"/>
      <c r="X409" s="217"/>
    </row>
    <row r="410" ht="15.75" customHeight="1" spans="1:24">
      <c r="A410" s="217"/>
      <c r="B410" s="217"/>
      <c r="C410" s="217"/>
      <c r="D410" s="217"/>
      <c r="E410" s="217"/>
      <c r="F410" s="217"/>
      <c r="G410" s="217"/>
      <c r="H410" s="217"/>
      <c r="I410" s="217"/>
      <c r="J410" s="217"/>
      <c r="K410" s="217"/>
      <c r="L410" s="217"/>
      <c r="M410" s="217"/>
      <c r="N410" s="217"/>
      <c r="O410" s="217"/>
      <c r="P410" s="217"/>
      <c r="Q410" s="217"/>
      <c r="R410" s="217"/>
      <c r="S410" s="217"/>
      <c r="T410" s="217"/>
      <c r="U410" s="217"/>
      <c r="V410" s="217"/>
      <c r="W410" s="217"/>
      <c r="X410" s="217"/>
    </row>
    <row r="411" ht="15.75" customHeight="1" spans="1:24">
      <c r="A411" s="217"/>
      <c r="B411" s="217"/>
      <c r="C411" s="217"/>
      <c r="D411" s="217"/>
      <c r="E411" s="217"/>
      <c r="F411" s="217"/>
      <c r="G411" s="217"/>
      <c r="H411" s="217"/>
      <c r="I411" s="217"/>
      <c r="J411" s="217"/>
      <c r="K411" s="217"/>
      <c r="L411" s="217"/>
      <c r="M411" s="217"/>
      <c r="N411" s="217"/>
      <c r="O411" s="217"/>
      <c r="P411" s="217"/>
      <c r="Q411" s="217"/>
      <c r="R411" s="217"/>
      <c r="S411" s="217"/>
      <c r="T411" s="217"/>
      <c r="U411" s="217"/>
      <c r="V411" s="217"/>
      <c r="W411" s="217"/>
      <c r="X411" s="217"/>
    </row>
    <row r="412" ht="15.75" customHeight="1" spans="1:24">
      <c r="A412" s="217"/>
      <c r="B412" s="217"/>
      <c r="C412" s="217"/>
      <c r="D412" s="217"/>
      <c r="E412" s="217"/>
      <c r="F412" s="217"/>
      <c r="G412" s="217"/>
      <c r="H412" s="217"/>
      <c r="I412" s="217"/>
      <c r="J412" s="217"/>
      <c r="K412" s="217"/>
      <c r="L412" s="217"/>
      <c r="M412" s="217"/>
      <c r="N412" s="217"/>
      <c r="O412" s="217"/>
      <c r="P412" s="217"/>
      <c r="Q412" s="217"/>
      <c r="R412" s="217"/>
      <c r="S412" s="217"/>
      <c r="T412" s="217"/>
      <c r="U412" s="217"/>
      <c r="V412" s="217"/>
      <c r="W412" s="217"/>
      <c r="X412" s="217"/>
    </row>
    <row r="413" ht="15.75" customHeight="1" spans="1:24">
      <c r="A413" s="217"/>
      <c r="B413" s="217"/>
      <c r="C413" s="217"/>
      <c r="D413" s="217"/>
      <c r="E413" s="217"/>
      <c r="F413" s="217"/>
      <c r="G413" s="217"/>
      <c r="H413" s="217"/>
      <c r="I413" s="217"/>
      <c r="J413" s="217"/>
      <c r="K413" s="217"/>
      <c r="L413" s="217"/>
      <c r="M413" s="217"/>
      <c r="N413" s="217"/>
      <c r="O413" s="217"/>
      <c r="P413" s="217"/>
      <c r="Q413" s="217"/>
      <c r="R413" s="217"/>
      <c r="S413" s="217"/>
      <c r="T413" s="217"/>
      <c r="U413" s="217"/>
      <c r="V413" s="217"/>
      <c r="W413" s="217"/>
      <c r="X413" s="217"/>
    </row>
    <row r="414" ht="15.75" customHeight="1" spans="1:24">
      <c r="A414" s="217"/>
      <c r="B414" s="217"/>
      <c r="C414" s="217"/>
      <c r="D414" s="217"/>
      <c r="E414" s="217"/>
      <c r="F414" s="217"/>
      <c r="G414" s="217"/>
      <c r="H414" s="217"/>
      <c r="I414" s="217"/>
      <c r="J414" s="217"/>
      <c r="K414" s="217"/>
      <c r="L414" s="217"/>
      <c r="M414" s="217"/>
      <c r="N414" s="217"/>
      <c r="O414" s="217"/>
      <c r="P414" s="217"/>
      <c r="Q414" s="217"/>
      <c r="R414" s="217"/>
      <c r="S414" s="217"/>
      <c r="T414" s="217"/>
      <c r="U414" s="217"/>
      <c r="V414" s="217"/>
      <c r="W414" s="217"/>
      <c r="X414" s="217"/>
    </row>
    <row r="415" ht="15.75" customHeight="1" spans="1:24">
      <c r="A415" s="217"/>
      <c r="B415" s="217"/>
      <c r="C415" s="217"/>
      <c r="D415" s="217"/>
      <c r="E415" s="217"/>
      <c r="F415" s="217"/>
      <c r="G415" s="217"/>
      <c r="H415" s="217"/>
      <c r="I415" s="217"/>
      <c r="J415" s="217"/>
      <c r="K415" s="217"/>
      <c r="L415" s="217"/>
      <c r="M415" s="217"/>
      <c r="N415" s="217"/>
      <c r="O415" s="217"/>
      <c r="P415" s="217"/>
      <c r="Q415" s="217"/>
      <c r="R415" s="217"/>
      <c r="S415" s="217"/>
      <c r="T415" s="217"/>
      <c r="U415" s="217"/>
      <c r="V415" s="217"/>
      <c r="W415" s="217"/>
      <c r="X415" s="217"/>
    </row>
    <row r="416" ht="15.75" customHeight="1" spans="1:24">
      <c r="A416" s="217"/>
      <c r="B416" s="217"/>
      <c r="C416" s="217"/>
      <c r="D416" s="217"/>
      <c r="E416" s="217"/>
      <c r="F416" s="217"/>
      <c r="G416" s="217"/>
      <c r="H416" s="217"/>
      <c r="I416" s="217"/>
      <c r="J416" s="217"/>
      <c r="K416" s="217"/>
      <c r="L416" s="217"/>
      <c r="M416" s="217"/>
      <c r="N416" s="217"/>
      <c r="O416" s="217"/>
      <c r="P416" s="217"/>
      <c r="Q416" s="217"/>
      <c r="R416" s="217"/>
      <c r="S416" s="217"/>
      <c r="T416" s="217"/>
      <c r="U416" s="217"/>
      <c r="V416" s="217"/>
      <c r="W416" s="217"/>
      <c r="X416" s="217"/>
    </row>
    <row r="417" ht="15.75" customHeight="1" spans="1:24">
      <c r="A417" s="217"/>
      <c r="B417" s="217"/>
      <c r="C417" s="217"/>
      <c r="D417" s="217"/>
      <c r="E417" s="217"/>
      <c r="F417" s="217"/>
      <c r="G417" s="217"/>
      <c r="H417" s="217"/>
      <c r="I417" s="217"/>
      <c r="J417" s="217"/>
      <c r="K417" s="217"/>
      <c r="L417" s="217"/>
      <c r="M417" s="217"/>
      <c r="N417" s="217"/>
      <c r="O417" s="217"/>
      <c r="P417" s="217"/>
      <c r="Q417" s="217"/>
      <c r="R417" s="217"/>
      <c r="S417" s="217"/>
      <c r="T417" s="217"/>
      <c r="U417" s="217"/>
      <c r="V417" s="217"/>
      <c r="W417" s="217"/>
      <c r="X417" s="217"/>
    </row>
    <row r="418" ht="15.75" customHeight="1" spans="1:24">
      <c r="A418" s="217"/>
      <c r="B418" s="217"/>
      <c r="C418" s="217"/>
      <c r="D418" s="217"/>
      <c r="E418" s="217"/>
      <c r="F418" s="217"/>
      <c r="G418" s="217"/>
      <c r="H418" s="217"/>
      <c r="I418" s="217"/>
      <c r="J418" s="217"/>
      <c r="K418" s="217"/>
      <c r="L418" s="217"/>
      <c r="M418" s="217"/>
      <c r="N418" s="217"/>
      <c r="O418" s="217"/>
      <c r="P418" s="217"/>
      <c r="Q418" s="217"/>
      <c r="R418" s="217"/>
      <c r="S418" s="217"/>
      <c r="T418" s="217"/>
      <c r="U418" s="217"/>
      <c r="V418" s="217"/>
      <c r="W418" s="217"/>
      <c r="X418" s="217"/>
    </row>
    <row r="419" ht="15.75" customHeight="1" spans="1:24">
      <c r="A419" s="217"/>
      <c r="B419" s="217"/>
      <c r="C419" s="217"/>
      <c r="D419" s="217"/>
      <c r="E419" s="217"/>
      <c r="F419" s="217"/>
      <c r="G419" s="217"/>
      <c r="H419" s="217"/>
      <c r="I419" s="217"/>
      <c r="J419" s="217"/>
      <c r="K419" s="217"/>
      <c r="L419" s="217"/>
      <c r="M419" s="217"/>
      <c r="N419" s="217"/>
      <c r="O419" s="217"/>
      <c r="P419" s="217"/>
      <c r="Q419" s="217"/>
      <c r="R419" s="217"/>
      <c r="S419" s="217"/>
      <c r="T419" s="217"/>
      <c r="U419" s="217"/>
      <c r="V419" s="217"/>
      <c r="W419" s="217"/>
      <c r="X419" s="217"/>
    </row>
    <row r="420" ht="15.75" customHeight="1" spans="1:24">
      <c r="A420" s="217"/>
      <c r="B420" s="217"/>
      <c r="C420" s="217"/>
      <c r="D420" s="217"/>
      <c r="E420" s="217"/>
      <c r="F420" s="217"/>
      <c r="G420" s="217"/>
      <c r="H420" s="217"/>
      <c r="I420" s="217"/>
      <c r="J420" s="217"/>
      <c r="K420" s="217"/>
      <c r="L420" s="217"/>
      <c r="M420" s="217"/>
      <c r="N420" s="217"/>
      <c r="O420" s="217"/>
      <c r="P420" s="217"/>
      <c r="Q420" s="217"/>
      <c r="R420" s="217"/>
      <c r="S420" s="217"/>
      <c r="T420" s="217"/>
      <c r="U420" s="217"/>
      <c r="V420" s="217"/>
      <c r="W420" s="217"/>
      <c r="X420" s="217"/>
    </row>
    <row r="421" ht="15.75" customHeight="1" spans="1:24">
      <c r="A421" s="217"/>
      <c r="B421" s="217"/>
      <c r="C421" s="217"/>
      <c r="D421" s="217"/>
      <c r="E421" s="217"/>
      <c r="F421" s="217"/>
      <c r="G421" s="217"/>
      <c r="H421" s="217"/>
      <c r="I421" s="217"/>
      <c r="J421" s="217"/>
      <c r="K421" s="217"/>
      <c r="L421" s="217"/>
      <c r="M421" s="217"/>
      <c r="N421" s="217"/>
      <c r="O421" s="217"/>
      <c r="P421" s="217"/>
      <c r="Q421" s="217"/>
      <c r="R421" s="217"/>
      <c r="S421" s="217"/>
      <c r="T421" s="217"/>
      <c r="U421" s="217"/>
      <c r="V421" s="217"/>
      <c r="W421" s="217"/>
      <c r="X421" s="217"/>
    </row>
    <row r="422" ht="15.75" customHeight="1" spans="1:24">
      <c r="A422" s="217"/>
      <c r="B422" s="217"/>
      <c r="C422" s="217"/>
      <c r="D422" s="217"/>
      <c r="E422" s="217"/>
      <c r="F422" s="217"/>
      <c r="G422" s="217"/>
      <c r="H422" s="217"/>
      <c r="I422" s="217"/>
      <c r="J422" s="217"/>
      <c r="K422" s="217"/>
      <c r="L422" s="217"/>
      <c r="M422" s="217"/>
      <c r="N422" s="217"/>
      <c r="O422" s="217"/>
      <c r="P422" s="217"/>
      <c r="Q422" s="217"/>
      <c r="R422" s="217"/>
      <c r="S422" s="217"/>
      <c r="T422" s="217"/>
      <c r="U422" s="217"/>
      <c r="V422" s="217"/>
      <c r="W422" s="217"/>
      <c r="X422" s="217"/>
    </row>
    <row r="423" ht="15.75" customHeight="1" spans="1:24">
      <c r="A423" s="217"/>
      <c r="B423" s="217"/>
      <c r="C423" s="217"/>
      <c r="D423" s="217"/>
      <c r="E423" s="217"/>
      <c r="F423" s="217"/>
      <c r="G423" s="217"/>
      <c r="H423" s="217"/>
      <c r="I423" s="217"/>
      <c r="J423" s="217"/>
      <c r="K423" s="217"/>
      <c r="L423" s="217"/>
      <c r="M423" s="217"/>
      <c r="N423" s="217"/>
      <c r="O423" s="217"/>
      <c r="P423" s="217"/>
      <c r="Q423" s="217"/>
      <c r="R423" s="217"/>
      <c r="S423" s="217"/>
      <c r="T423" s="217"/>
      <c r="U423" s="217"/>
      <c r="V423" s="217"/>
      <c r="W423" s="217"/>
      <c r="X423" s="217"/>
    </row>
    <row r="424" ht="15.75" customHeight="1" spans="1:24">
      <c r="A424" s="217"/>
      <c r="B424" s="217"/>
      <c r="C424" s="217"/>
      <c r="D424" s="217"/>
      <c r="E424" s="217"/>
      <c r="F424" s="217"/>
      <c r="G424" s="217"/>
      <c r="H424" s="217"/>
      <c r="I424" s="217"/>
      <c r="J424" s="217"/>
      <c r="K424" s="217"/>
      <c r="L424" s="217"/>
      <c r="M424" s="217"/>
      <c r="N424" s="217"/>
      <c r="O424" s="217"/>
      <c r="P424" s="217"/>
      <c r="Q424" s="217"/>
      <c r="R424" s="217"/>
      <c r="S424" s="217"/>
      <c r="T424" s="217"/>
      <c r="U424" s="217"/>
      <c r="V424" s="217"/>
      <c r="W424" s="217"/>
      <c r="X424" s="217"/>
    </row>
    <row r="425" ht="15.75" customHeight="1" spans="1:24">
      <c r="A425" s="217"/>
      <c r="B425" s="217"/>
      <c r="C425" s="217"/>
      <c r="D425" s="217"/>
      <c r="E425" s="217"/>
      <c r="F425" s="217"/>
      <c r="G425" s="217"/>
      <c r="H425" s="217"/>
      <c r="I425" s="217"/>
      <c r="J425" s="217"/>
      <c r="K425" s="217"/>
      <c r="L425" s="217"/>
      <c r="M425" s="217"/>
      <c r="N425" s="217"/>
      <c r="O425" s="217"/>
      <c r="P425" s="217"/>
      <c r="Q425" s="217"/>
      <c r="R425" s="217"/>
      <c r="S425" s="217"/>
      <c r="T425" s="217"/>
      <c r="U425" s="217"/>
      <c r="V425" s="217"/>
      <c r="W425" s="217"/>
      <c r="X425" s="217"/>
    </row>
    <row r="426" ht="15.75" customHeight="1" spans="1:24">
      <c r="A426" s="217"/>
      <c r="B426" s="217"/>
      <c r="C426" s="217"/>
      <c r="D426" s="217"/>
      <c r="E426" s="217"/>
      <c r="F426" s="217"/>
      <c r="G426" s="217"/>
      <c r="H426" s="217"/>
      <c r="I426" s="217"/>
      <c r="J426" s="217"/>
      <c r="K426" s="217"/>
      <c r="L426" s="217"/>
      <c r="M426" s="217"/>
      <c r="N426" s="217"/>
      <c r="O426" s="217"/>
      <c r="P426" s="217"/>
      <c r="Q426" s="217"/>
      <c r="R426" s="217"/>
      <c r="S426" s="217"/>
      <c r="T426" s="217"/>
      <c r="U426" s="217"/>
      <c r="V426" s="217"/>
      <c r="W426" s="217"/>
      <c r="X426" s="217"/>
    </row>
    <row r="427" ht="15.75" customHeight="1" spans="1:24">
      <c r="A427" s="217"/>
      <c r="B427" s="217"/>
      <c r="C427" s="217"/>
      <c r="D427" s="217"/>
      <c r="E427" s="217"/>
      <c r="F427" s="217"/>
      <c r="G427" s="217"/>
      <c r="H427" s="217"/>
      <c r="I427" s="217"/>
      <c r="J427" s="217"/>
      <c r="K427" s="217"/>
      <c r="L427" s="217"/>
      <c r="M427" s="217"/>
      <c r="N427" s="217"/>
      <c r="O427" s="217"/>
      <c r="P427" s="217"/>
      <c r="Q427" s="217"/>
      <c r="R427" s="217"/>
      <c r="S427" s="217"/>
      <c r="T427" s="217"/>
      <c r="U427" s="217"/>
      <c r="V427" s="217"/>
      <c r="W427" s="217"/>
      <c r="X427" s="217"/>
    </row>
    <row r="428" ht="15.75" customHeight="1" spans="1:24">
      <c r="A428" s="217"/>
      <c r="B428" s="217"/>
      <c r="C428" s="217"/>
      <c r="D428" s="217"/>
      <c r="E428" s="217"/>
      <c r="F428" s="217"/>
      <c r="G428" s="217"/>
      <c r="H428" s="217"/>
      <c r="I428" s="217"/>
      <c r="J428" s="217"/>
      <c r="K428" s="217"/>
      <c r="L428" s="217"/>
      <c r="M428" s="217"/>
      <c r="N428" s="217"/>
      <c r="O428" s="217"/>
      <c r="P428" s="217"/>
      <c r="Q428" s="217"/>
      <c r="R428" s="217"/>
      <c r="S428" s="217"/>
      <c r="T428" s="217"/>
      <c r="U428" s="217"/>
      <c r="V428" s="217"/>
      <c r="W428" s="217"/>
      <c r="X428" s="217"/>
    </row>
    <row r="429" ht="15.75" customHeight="1" spans="1:24">
      <c r="A429" s="217"/>
      <c r="B429" s="217"/>
      <c r="C429" s="217"/>
      <c r="D429" s="217"/>
      <c r="E429" s="217"/>
      <c r="F429" s="217"/>
      <c r="G429" s="217"/>
      <c r="H429" s="217"/>
      <c r="I429" s="217"/>
      <c r="J429" s="217"/>
      <c r="K429" s="217"/>
      <c r="L429" s="217"/>
      <c r="M429" s="217"/>
      <c r="N429" s="217"/>
      <c r="O429" s="217"/>
      <c r="P429" s="217"/>
      <c r="Q429" s="217"/>
      <c r="R429" s="217"/>
      <c r="S429" s="217"/>
      <c r="T429" s="217"/>
      <c r="U429" s="217"/>
      <c r="V429" s="217"/>
      <c r="W429" s="217"/>
      <c r="X429" s="217"/>
    </row>
    <row r="430" ht="15.75" customHeight="1" spans="1:24">
      <c r="A430" s="217"/>
      <c r="B430" s="217"/>
      <c r="C430" s="217"/>
      <c r="D430" s="217"/>
      <c r="E430" s="217"/>
      <c r="F430" s="217"/>
      <c r="G430" s="217"/>
      <c r="H430" s="217"/>
      <c r="I430" s="217"/>
      <c r="J430" s="217"/>
      <c r="K430" s="217"/>
      <c r="L430" s="217"/>
      <c r="M430" s="217"/>
      <c r="N430" s="217"/>
      <c r="O430" s="217"/>
      <c r="P430" s="217"/>
      <c r="Q430" s="217"/>
      <c r="R430" s="217"/>
      <c r="S430" s="217"/>
      <c r="T430" s="217"/>
      <c r="U430" s="217"/>
      <c r="V430" s="217"/>
      <c r="W430" s="217"/>
      <c r="X430" s="217"/>
    </row>
    <row r="431" ht="15.75" customHeight="1" spans="1:24">
      <c r="A431" s="217"/>
      <c r="B431" s="217"/>
      <c r="C431" s="217"/>
      <c r="D431" s="217"/>
      <c r="E431" s="217"/>
      <c r="F431" s="217"/>
      <c r="G431" s="217"/>
      <c r="H431" s="217"/>
      <c r="I431" s="217"/>
      <c r="J431" s="217"/>
      <c r="K431" s="217"/>
      <c r="L431" s="217"/>
      <c r="M431" s="217"/>
      <c r="N431" s="217"/>
      <c r="O431" s="217"/>
      <c r="P431" s="217"/>
      <c r="Q431" s="217"/>
      <c r="R431" s="217"/>
      <c r="S431" s="217"/>
      <c r="T431" s="217"/>
      <c r="U431" s="217"/>
      <c r="V431" s="217"/>
      <c r="W431" s="217"/>
      <c r="X431" s="217"/>
    </row>
    <row r="432" ht="15.75" customHeight="1" spans="1:24">
      <c r="A432" s="217"/>
      <c r="B432" s="217"/>
      <c r="C432" s="217"/>
      <c r="D432" s="217"/>
      <c r="E432" s="217"/>
      <c r="F432" s="217"/>
      <c r="G432" s="217"/>
      <c r="H432" s="217"/>
      <c r="I432" s="217"/>
      <c r="J432" s="217"/>
      <c r="K432" s="217"/>
      <c r="L432" s="217"/>
      <c r="M432" s="217"/>
      <c r="N432" s="217"/>
      <c r="O432" s="217"/>
      <c r="P432" s="217"/>
      <c r="Q432" s="217"/>
      <c r="R432" s="217"/>
      <c r="S432" s="217"/>
      <c r="T432" s="217"/>
      <c r="U432" s="217"/>
      <c r="V432" s="217"/>
      <c r="W432" s="217"/>
      <c r="X432" s="217"/>
    </row>
    <row r="433" ht="15.75" customHeight="1" spans="1:24">
      <c r="A433" s="217"/>
      <c r="B433" s="217"/>
      <c r="C433" s="217"/>
      <c r="D433" s="217"/>
      <c r="E433" s="217"/>
      <c r="F433" s="217"/>
      <c r="G433" s="217"/>
      <c r="H433" s="217"/>
      <c r="I433" s="217"/>
      <c r="J433" s="217"/>
      <c r="K433" s="217"/>
      <c r="L433" s="217"/>
      <c r="M433" s="217"/>
      <c r="N433" s="217"/>
      <c r="O433" s="217"/>
      <c r="P433" s="217"/>
      <c r="Q433" s="217"/>
      <c r="R433" s="217"/>
      <c r="S433" s="217"/>
      <c r="T433" s="217"/>
      <c r="U433" s="217"/>
      <c r="V433" s="217"/>
      <c r="W433" s="217"/>
      <c r="X433" s="217"/>
    </row>
    <row r="434" ht="15.75" customHeight="1" spans="1:24">
      <c r="A434" s="217"/>
      <c r="B434" s="217"/>
      <c r="C434" s="217"/>
      <c r="D434" s="217"/>
      <c r="E434" s="217"/>
      <c r="F434" s="217"/>
      <c r="G434" s="217"/>
      <c r="H434" s="217"/>
      <c r="I434" s="217"/>
      <c r="J434" s="217"/>
      <c r="K434" s="217"/>
      <c r="L434" s="217"/>
      <c r="M434" s="217"/>
      <c r="N434" s="217"/>
      <c r="O434" s="217"/>
      <c r="P434" s="217"/>
      <c r="Q434" s="217"/>
      <c r="R434" s="217"/>
      <c r="S434" s="217"/>
      <c r="T434" s="217"/>
      <c r="U434" s="217"/>
      <c r="V434" s="217"/>
      <c r="W434" s="217"/>
      <c r="X434" s="217"/>
    </row>
    <row r="435" ht="15.75" customHeight="1" spans="1:24">
      <c r="A435" s="217"/>
      <c r="B435" s="217"/>
      <c r="C435" s="217"/>
      <c r="D435" s="217"/>
      <c r="E435" s="217"/>
      <c r="F435" s="217"/>
      <c r="G435" s="217"/>
      <c r="H435" s="217"/>
      <c r="I435" s="217"/>
      <c r="J435" s="217"/>
      <c r="K435" s="217"/>
      <c r="L435" s="217"/>
      <c r="M435" s="217"/>
      <c r="N435" s="217"/>
      <c r="O435" s="217"/>
      <c r="P435" s="217"/>
      <c r="Q435" s="217"/>
      <c r="R435" s="217"/>
      <c r="S435" s="217"/>
      <c r="T435" s="217"/>
      <c r="U435" s="217"/>
      <c r="V435" s="217"/>
      <c r="W435" s="217"/>
      <c r="X435" s="217"/>
    </row>
    <row r="436" ht="15.75" customHeight="1" spans="1:24">
      <c r="A436" s="217"/>
      <c r="B436" s="217"/>
      <c r="C436" s="217"/>
      <c r="D436" s="217"/>
      <c r="E436" s="217"/>
      <c r="F436" s="217"/>
      <c r="G436" s="217"/>
      <c r="H436" s="217"/>
      <c r="I436" s="217"/>
      <c r="J436" s="217"/>
      <c r="K436" s="217"/>
      <c r="L436" s="217"/>
      <c r="M436" s="217"/>
      <c r="N436" s="217"/>
      <c r="O436" s="217"/>
      <c r="P436" s="217"/>
      <c r="Q436" s="217"/>
      <c r="R436" s="217"/>
      <c r="S436" s="217"/>
      <c r="T436" s="217"/>
      <c r="U436" s="217"/>
      <c r="V436" s="217"/>
      <c r="W436" s="217"/>
      <c r="X436" s="217"/>
    </row>
    <row r="437" ht="15.75" customHeight="1" spans="1:24">
      <c r="A437" s="217"/>
      <c r="B437" s="217"/>
      <c r="C437" s="217"/>
      <c r="D437" s="217"/>
      <c r="E437" s="217"/>
      <c r="F437" s="217"/>
      <c r="G437" s="217"/>
      <c r="H437" s="217"/>
      <c r="I437" s="217"/>
      <c r="J437" s="217"/>
      <c r="K437" s="217"/>
      <c r="L437" s="217"/>
      <c r="M437" s="217"/>
      <c r="N437" s="217"/>
      <c r="O437" s="217"/>
      <c r="P437" s="217"/>
      <c r="Q437" s="217"/>
      <c r="R437" s="217"/>
      <c r="S437" s="217"/>
      <c r="T437" s="217"/>
      <c r="U437" s="217"/>
      <c r="V437" s="217"/>
      <c r="W437" s="217"/>
      <c r="X437" s="217"/>
    </row>
    <row r="438" ht="15.75" customHeight="1" spans="1:24">
      <c r="A438" s="217"/>
      <c r="B438" s="217"/>
      <c r="C438" s="217"/>
      <c r="D438" s="217"/>
      <c r="E438" s="217"/>
      <c r="F438" s="217"/>
      <c r="G438" s="217"/>
      <c r="H438" s="217"/>
      <c r="I438" s="217"/>
      <c r="J438" s="217"/>
      <c r="K438" s="217"/>
      <c r="L438" s="217"/>
      <c r="M438" s="217"/>
      <c r="N438" s="217"/>
      <c r="O438" s="217"/>
      <c r="P438" s="217"/>
      <c r="Q438" s="217"/>
      <c r="R438" s="217"/>
      <c r="S438" s="217"/>
      <c r="T438" s="217"/>
      <c r="U438" s="217"/>
      <c r="V438" s="217"/>
      <c r="W438" s="217"/>
      <c r="X438" s="217"/>
    </row>
    <row r="439" ht="15.75" customHeight="1" spans="1:24">
      <c r="A439" s="217"/>
      <c r="B439" s="217"/>
      <c r="C439" s="217"/>
      <c r="D439" s="217"/>
      <c r="E439" s="217"/>
      <c r="F439" s="217"/>
      <c r="G439" s="217"/>
      <c r="H439" s="217"/>
      <c r="I439" s="217"/>
      <c r="J439" s="217"/>
      <c r="K439" s="217"/>
      <c r="L439" s="217"/>
      <c r="M439" s="217"/>
      <c r="N439" s="217"/>
      <c r="O439" s="217"/>
      <c r="P439" s="217"/>
      <c r="Q439" s="217"/>
      <c r="R439" s="217"/>
      <c r="S439" s="217"/>
      <c r="T439" s="217"/>
      <c r="U439" s="217"/>
      <c r="V439" s="217"/>
      <c r="W439" s="217"/>
      <c r="X439" s="217"/>
    </row>
    <row r="440" ht="15.75" customHeight="1" spans="1:24">
      <c r="A440" s="217"/>
      <c r="B440" s="217"/>
      <c r="C440" s="217"/>
      <c r="D440" s="217"/>
      <c r="E440" s="217"/>
      <c r="F440" s="217"/>
      <c r="G440" s="217"/>
      <c r="H440" s="217"/>
      <c r="I440" s="217"/>
      <c r="J440" s="217"/>
      <c r="K440" s="217"/>
      <c r="L440" s="217"/>
      <c r="M440" s="217"/>
      <c r="N440" s="217"/>
      <c r="O440" s="217"/>
      <c r="P440" s="217"/>
      <c r="Q440" s="217"/>
      <c r="R440" s="217"/>
      <c r="S440" s="217"/>
      <c r="T440" s="217"/>
      <c r="U440" s="217"/>
      <c r="V440" s="217"/>
      <c r="W440" s="217"/>
      <c r="X440" s="217"/>
    </row>
    <row r="441" ht="15.75" customHeight="1" spans="1:24">
      <c r="A441" s="217"/>
      <c r="B441" s="217"/>
      <c r="C441" s="217"/>
      <c r="D441" s="217"/>
      <c r="E441" s="217"/>
      <c r="F441" s="217"/>
      <c r="G441" s="217"/>
      <c r="H441" s="217"/>
      <c r="I441" s="217"/>
      <c r="J441" s="217"/>
      <c r="K441" s="217"/>
      <c r="L441" s="217"/>
      <c r="M441" s="217"/>
      <c r="N441" s="217"/>
      <c r="O441" s="217"/>
      <c r="P441" s="217"/>
      <c r="Q441" s="217"/>
      <c r="R441" s="217"/>
      <c r="S441" s="217"/>
      <c r="T441" s="217"/>
      <c r="U441" s="217"/>
      <c r="V441" s="217"/>
      <c r="W441" s="217"/>
      <c r="X441" s="217"/>
    </row>
    <row r="442" ht="15.75" customHeight="1" spans="1:24">
      <c r="A442" s="217"/>
      <c r="B442" s="217"/>
      <c r="C442" s="217"/>
      <c r="D442" s="217"/>
      <c r="E442" s="217"/>
      <c r="F442" s="217"/>
      <c r="G442" s="217"/>
      <c r="H442" s="217"/>
      <c r="I442" s="217"/>
      <c r="J442" s="217"/>
      <c r="K442" s="217"/>
      <c r="L442" s="217"/>
      <c r="M442" s="217"/>
      <c r="N442" s="217"/>
      <c r="O442" s="217"/>
      <c r="P442" s="217"/>
      <c r="Q442" s="217"/>
      <c r="R442" s="217"/>
      <c r="S442" s="217"/>
      <c r="T442" s="217"/>
      <c r="U442" s="217"/>
      <c r="V442" s="217"/>
      <c r="W442" s="217"/>
      <c r="X442" s="217"/>
    </row>
    <row r="443" ht="15.75" customHeight="1" spans="1:24">
      <c r="A443" s="217"/>
      <c r="B443" s="217"/>
      <c r="C443" s="217"/>
      <c r="D443" s="217"/>
      <c r="E443" s="217"/>
      <c r="F443" s="217"/>
      <c r="G443" s="217"/>
      <c r="H443" s="217"/>
      <c r="I443" s="217"/>
      <c r="J443" s="217"/>
      <c r="K443" s="217"/>
      <c r="L443" s="217"/>
      <c r="M443" s="217"/>
      <c r="N443" s="217"/>
      <c r="O443" s="217"/>
      <c r="P443" s="217"/>
      <c r="Q443" s="217"/>
      <c r="R443" s="217"/>
      <c r="S443" s="217"/>
      <c r="T443" s="217"/>
      <c r="U443" s="217"/>
      <c r="V443" s="217"/>
      <c r="W443" s="217"/>
      <c r="X443" s="217"/>
    </row>
    <row r="444" ht="15.75" customHeight="1" spans="1:24">
      <c r="A444" s="217"/>
      <c r="B444" s="217"/>
      <c r="C444" s="217"/>
      <c r="D444" s="217"/>
      <c r="E444" s="217"/>
      <c r="F444" s="217"/>
      <c r="G444" s="217"/>
      <c r="H444" s="217"/>
      <c r="I444" s="217"/>
      <c r="J444" s="217"/>
      <c r="K444" s="217"/>
      <c r="L444" s="217"/>
      <c r="M444" s="217"/>
      <c r="N444" s="217"/>
      <c r="O444" s="217"/>
      <c r="P444" s="217"/>
      <c r="Q444" s="217"/>
      <c r="R444" s="217"/>
      <c r="S444" s="217"/>
      <c r="T444" s="217"/>
      <c r="U444" s="217"/>
      <c r="V444" s="217"/>
      <c r="W444" s="217"/>
      <c r="X444" s="217"/>
    </row>
    <row r="445" ht="15.75" customHeight="1" spans="1:24">
      <c r="A445" s="217"/>
      <c r="B445" s="217"/>
      <c r="C445" s="217"/>
      <c r="D445" s="217"/>
      <c r="E445" s="217"/>
      <c r="F445" s="217"/>
      <c r="G445" s="217"/>
      <c r="H445" s="217"/>
      <c r="I445" s="217"/>
      <c r="J445" s="217"/>
      <c r="K445" s="217"/>
      <c r="L445" s="217"/>
      <c r="M445" s="217"/>
      <c r="N445" s="217"/>
      <c r="O445" s="217"/>
      <c r="P445" s="217"/>
      <c r="Q445" s="217"/>
      <c r="R445" s="217"/>
      <c r="S445" s="217"/>
      <c r="T445" s="217"/>
      <c r="U445" s="217"/>
      <c r="V445" s="217"/>
      <c r="W445" s="217"/>
      <c r="X445" s="217"/>
    </row>
    <row r="446" ht="15.75" customHeight="1" spans="1:24">
      <c r="A446" s="217"/>
      <c r="B446" s="217"/>
      <c r="C446" s="217"/>
      <c r="D446" s="217"/>
      <c r="E446" s="217"/>
      <c r="F446" s="217"/>
      <c r="G446" s="217"/>
      <c r="H446" s="217"/>
      <c r="I446" s="217"/>
      <c r="J446" s="217"/>
      <c r="K446" s="217"/>
      <c r="L446" s="217"/>
      <c r="M446" s="217"/>
      <c r="N446" s="217"/>
      <c r="O446" s="217"/>
      <c r="P446" s="217"/>
      <c r="Q446" s="217"/>
      <c r="R446" s="217"/>
      <c r="S446" s="217"/>
      <c r="T446" s="217"/>
      <c r="U446" s="217"/>
      <c r="V446" s="217"/>
      <c r="W446" s="217"/>
      <c r="X446" s="217"/>
    </row>
    <row r="447" ht="15.75" customHeight="1" spans="1:24">
      <c r="A447" s="217"/>
      <c r="B447" s="217"/>
      <c r="C447" s="217"/>
      <c r="D447" s="217"/>
      <c r="E447" s="217"/>
      <c r="F447" s="217"/>
      <c r="G447" s="217"/>
      <c r="H447" s="217"/>
      <c r="I447" s="217"/>
      <c r="J447" s="217"/>
      <c r="K447" s="217"/>
      <c r="L447" s="217"/>
      <c r="M447" s="217"/>
      <c r="N447" s="217"/>
      <c r="O447" s="217"/>
      <c r="P447" s="217"/>
      <c r="Q447" s="217"/>
      <c r="R447" s="217"/>
      <c r="S447" s="217"/>
      <c r="T447" s="217"/>
      <c r="U447" s="217"/>
      <c r="V447" s="217"/>
      <c r="W447" s="217"/>
      <c r="X447" s="217"/>
    </row>
    <row r="448" ht="15.75" customHeight="1" spans="1:24">
      <c r="A448" s="217"/>
      <c r="B448" s="217"/>
      <c r="C448" s="217"/>
      <c r="D448" s="217"/>
      <c r="E448" s="217"/>
      <c r="F448" s="217"/>
      <c r="G448" s="217"/>
      <c r="H448" s="217"/>
      <c r="I448" s="217"/>
      <c r="J448" s="217"/>
      <c r="K448" s="217"/>
      <c r="L448" s="217"/>
      <c r="M448" s="217"/>
      <c r="N448" s="217"/>
      <c r="O448" s="217"/>
      <c r="P448" s="217"/>
      <c r="Q448" s="217"/>
      <c r="R448" s="217"/>
      <c r="S448" s="217"/>
      <c r="T448" s="217"/>
      <c r="U448" s="217"/>
      <c r="V448" s="217"/>
      <c r="W448" s="217"/>
      <c r="X448" s="217"/>
    </row>
    <row r="449" ht="15.75" customHeight="1" spans="1:24">
      <c r="A449" s="217"/>
      <c r="B449" s="217"/>
      <c r="C449" s="217"/>
      <c r="D449" s="217"/>
      <c r="E449" s="217"/>
      <c r="F449" s="217"/>
      <c r="G449" s="217"/>
      <c r="H449" s="217"/>
      <c r="I449" s="217"/>
      <c r="J449" s="217"/>
      <c r="K449" s="217"/>
      <c r="L449" s="217"/>
      <c r="M449" s="217"/>
      <c r="N449" s="217"/>
      <c r="O449" s="217"/>
      <c r="P449" s="217"/>
      <c r="Q449" s="217"/>
      <c r="R449" s="217"/>
      <c r="S449" s="217"/>
      <c r="T449" s="217"/>
      <c r="U449" s="217"/>
      <c r="V449" s="217"/>
      <c r="W449" s="217"/>
      <c r="X449" s="217"/>
    </row>
    <row r="450" ht="15.75" customHeight="1" spans="1:24">
      <c r="A450" s="217"/>
      <c r="B450" s="217"/>
      <c r="C450" s="217"/>
      <c r="D450" s="217"/>
      <c r="E450" s="217"/>
      <c r="F450" s="217"/>
      <c r="G450" s="217"/>
      <c r="H450" s="217"/>
      <c r="I450" s="217"/>
      <c r="J450" s="217"/>
      <c r="K450" s="217"/>
      <c r="L450" s="217"/>
      <c r="M450" s="217"/>
      <c r="N450" s="217"/>
      <c r="O450" s="217"/>
      <c r="P450" s="217"/>
      <c r="Q450" s="217"/>
      <c r="R450" s="217"/>
      <c r="S450" s="217"/>
      <c r="T450" s="217"/>
      <c r="U450" s="217"/>
      <c r="V450" s="217"/>
      <c r="W450" s="217"/>
      <c r="X450" s="217"/>
    </row>
    <row r="451" ht="15.75" customHeight="1" spans="1:24">
      <c r="A451" s="217"/>
      <c r="B451" s="217"/>
      <c r="C451" s="217"/>
      <c r="D451" s="217"/>
      <c r="E451" s="217"/>
      <c r="F451" s="217"/>
      <c r="G451" s="217"/>
      <c r="H451" s="217"/>
      <c r="I451" s="217"/>
      <c r="J451" s="217"/>
      <c r="K451" s="217"/>
      <c r="L451" s="217"/>
      <c r="M451" s="217"/>
      <c r="N451" s="217"/>
      <c r="O451" s="217"/>
      <c r="P451" s="217"/>
      <c r="Q451" s="217"/>
      <c r="R451" s="217"/>
      <c r="S451" s="217"/>
      <c r="T451" s="217"/>
      <c r="U451" s="217"/>
      <c r="V451" s="217"/>
      <c r="W451" s="217"/>
      <c r="X451" s="217"/>
    </row>
    <row r="452" ht="15.75" customHeight="1" spans="1:24">
      <c r="A452" s="217"/>
      <c r="B452" s="217"/>
      <c r="C452" s="217"/>
      <c r="D452" s="217"/>
      <c r="E452" s="217"/>
      <c r="F452" s="217"/>
      <c r="G452" s="217"/>
      <c r="H452" s="217"/>
      <c r="I452" s="217"/>
      <c r="J452" s="217"/>
      <c r="K452" s="217"/>
      <c r="L452" s="217"/>
      <c r="M452" s="217"/>
      <c r="N452" s="217"/>
      <c r="O452" s="217"/>
      <c r="P452" s="217"/>
      <c r="Q452" s="217"/>
      <c r="R452" s="217"/>
      <c r="S452" s="217"/>
      <c r="T452" s="217"/>
      <c r="U452" s="217"/>
      <c r="V452" s="217"/>
      <c r="W452" s="217"/>
      <c r="X452" s="217"/>
    </row>
    <row r="453" ht="15.75" customHeight="1" spans="1:24">
      <c r="A453" s="217"/>
      <c r="B453" s="217"/>
      <c r="C453" s="217"/>
      <c r="D453" s="217"/>
      <c r="E453" s="217"/>
      <c r="F453" s="217"/>
      <c r="G453" s="217"/>
      <c r="H453" s="217"/>
      <c r="I453" s="217"/>
      <c r="J453" s="217"/>
      <c r="K453" s="217"/>
      <c r="L453" s="217"/>
      <c r="M453" s="217"/>
      <c r="N453" s="217"/>
      <c r="O453" s="217"/>
      <c r="P453" s="217"/>
      <c r="Q453" s="217"/>
      <c r="R453" s="217"/>
      <c r="S453" s="217"/>
      <c r="T453" s="217"/>
      <c r="U453" s="217"/>
      <c r="V453" s="217"/>
      <c r="W453" s="217"/>
      <c r="X453" s="217"/>
    </row>
    <row r="454" ht="15.75" customHeight="1" spans="1:24">
      <c r="A454" s="217"/>
      <c r="B454" s="217"/>
      <c r="C454" s="217"/>
      <c r="D454" s="217"/>
      <c r="E454" s="217"/>
      <c r="F454" s="217"/>
      <c r="G454" s="217"/>
      <c r="H454" s="217"/>
      <c r="I454" s="217"/>
      <c r="J454" s="217"/>
      <c r="K454" s="217"/>
      <c r="L454" s="217"/>
      <c r="M454" s="217"/>
      <c r="N454" s="217"/>
      <c r="O454" s="217"/>
      <c r="P454" s="217"/>
      <c r="Q454" s="217"/>
      <c r="R454" s="217"/>
      <c r="S454" s="217"/>
      <c r="T454" s="217"/>
      <c r="U454" s="217"/>
      <c r="V454" s="217"/>
      <c r="W454" s="217"/>
      <c r="X454" s="217"/>
    </row>
    <row r="455" ht="15.75" customHeight="1" spans="1:24">
      <c r="A455" s="217"/>
      <c r="B455" s="217"/>
      <c r="C455" s="217"/>
      <c r="D455" s="217"/>
      <c r="E455" s="217"/>
      <c r="F455" s="217"/>
      <c r="G455" s="217"/>
      <c r="H455" s="217"/>
      <c r="I455" s="217"/>
      <c r="J455" s="217"/>
      <c r="K455" s="217"/>
      <c r="L455" s="217"/>
      <c r="M455" s="217"/>
      <c r="N455" s="217"/>
      <c r="O455" s="217"/>
      <c r="P455" s="217"/>
      <c r="Q455" s="217"/>
      <c r="R455" s="217"/>
      <c r="S455" s="217"/>
      <c r="T455" s="217"/>
      <c r="U455" s="217"/>
      <c r="V455" s="217"/>
      <c r="W455" s="217"/>
      <c r="X455" s="217"/>
    </row>
    <row r="456" ht="15.75" customHeight="1" spans="1:24">
      <c r="A456" s="217"/>
      <c r="B456" s="217"/>
      <c r="C456" s="217"/>
      <c r="D456" s="217"/>
      <c r="E456" s="217"/>
      <c r="F456" s="217"/>
      <c r="G456" s="217"/>
      <c r="H456" s="217"/>
      <c r="I456" s="217"/>
      <c r="J456" s="217"/>
      <c r="K456" s="217"/>
      <c r="L456" s="217"/>
      <c r="M456" s="217"/>
      <c r="N456" s="217"/>
      <c r="O456" s="217"/>
      <c r="P456" s="217"/>
      <c r="Q456" s="217"/>
      <c r="R456" s="217"/>
      <c r="S456" s="217"/>
      <c r="T456" s="217"/>
      <c r="U456" s="217"/>
      <c r="V456" s="217"/>
      <c r="W456" s="217"/>
      <c r="X456" s="217"/>
    </row>
    <row r="457" ht="15.75" customHeight="1" spans="1:24">
      <c r="A457" s="217"/>
      <c r="B457" s="217"/>
      <c r="C457" s="217"/>
      <c r="D457" s="217"/>
      <c r="E457" s="217"/>
      <c r="F457" s="217"/>
      <c r="G457" s="217"/>
      <c r="H457" s="217"/>
      <c r="I457" s="217"/>
      <c r="J457" s="217"/>
      <c r="K457" s="217"/>
      <c r="L457" s="217"/>
      <c r="M457" s="217"/>
      <c r="N457" s="217"/>
      <c r="O457" s="217"/>
      <c r="P457" s="217"/>
      <c r="Q457" s="217"/>
      <c r="R457" s="217"/>
      <c r="S457" s="217"/>
      <c r="T457" s="217"/>
      <c r="U457" s="217"/>
      <c r="V457" s="217"/>
      <c r="W457" s="217"/>
      <c r="X457" s="217"/>
    </row>
    <row r="458" ht="15.75" customHeight="1" spans="1:24">
      <c r="A458" s="217"/>
      <c r="B458" s="217"/>
      <c r="C458" s="217"/>
      <c r="D458" s="217"/>
      <c r="E458" s="217"/>
      <c r="F458" s="217"/>
      <c r="G458" s="217"/>
      <c r="H458" s="217"/>
      <c r="I458" s="217"/>
      <c r="J458" s="217"/>
      <c r="K458" s="217"/>
      <c r="L458" s="217"/>
      <c r="M458" s="217"/>
      <c r="N458" s="217"/>
      <c r="O458" s="217"/>
      <c r="P458" s="217"/>
      <c r="Q458" s="217"/>
      <c r="R458" s="217"/>
      <c r="S458" s="217"/>
      <c r="T458" s="217"/>
      <c r="U458" s="217"/>
      <c r="V458" s="217"/>
      <c r="W458" s="217"/>
      <c r="X458" s="217"/>
    </row>
    <row r="459" ht="15.75" customHeight="1" spans="1:24">
      <c r="A459" s="217"/>
      <c r="B459" s="217"/>
      <c r="C459" s="217"/>
      <c r="D459" s="217"/>
      <c r="E459" s="217"/>
      <c r="F459" s="217"/>
      <c r="G459" s="217"/>
      <c r="H459" s="217"/>
      <c r="I459" s="217"/>
      <c r="J459" s="217"/>
      <c r="K459" s="217"/>
      <c r="L459" s="217"/>
      <c r="M459" s="217"/>
      <c r="N459" s="217"/>
      <c r="O459" s="217"/>
      <c r="P459" s="217"/>
      <c r="Q459" s="217"/>
      <c r="R459" s="217"/>
      <c r="S459" s="217"/>
      <c r="T459" s="217"/>
      <c r="U459" s="217"/>
      <c r="V459" s="217"/>
      <c r="W459" s="217"/>
      <c r="X459" s="217"/>
    </row>
    <row r="460" ht="15.75" customHeight="1" spans="1:24">
      <c r="A460" s="217"/>
      <c r="B460" s="217"/>
      <c r="C460" s="217"/>
      <c r="D460" s="217"/>
      <c r="E460" s="217"/>
      <c r="F460" s="217"/>
      <c r="G460" s="217"/>
      <c r="H460" s="217"/>
      <c r="I460" s="217"/>
      <c r="J460" s="217"/>
      <c r="K460" s="217"/>
      <c r="L460" s="217"/>
      <c r="M460" s="217"/>
      <c r="N460" s="217"/>
      <c r="O460" s="217"/>
      <c r="P460" s="217"/>
      <c r="Q460" s="217"/>
      <c r="R460" s="217"/>
      <c r="S460" s="217"/>
      <c r="T460" s="217"/>
      <c r="U460" s="217"/>
      <c r="V460" s="217"/>
      <c r="W460" s="217"/>
      <c r="X460" s="217"/>
    </row>
    <row r="461" ht="15.75" customHeight="1" spans="1:24">
      <c r="A461" s="217"/>
      <c r="B461" s="217"/>
      <c r="C461" s="217"/>
      <c r="D461" s="217"/>
      <c r="E461" s="217"/>
      <c r="F461" s="217"/>
      <c r="G461" s="217"/>
      <c r="H461" s="217"/>
      <c r="I461" s="217"/>
      <c r="J461" s="217"/>
      <c r="K461" s="217"/>
      <c r="L461" s="217"/>
      <c r="M461" s="217"/>
      <c r="N461" s="217"/>
      <c r="O461" s="217"/>
      <c r="P461" s="217"/>
      <c r="Q461" s="217"/>
      <c r="R461" s="217"/>
      <c r="S461" s="217"/>
      <c r="T461" s="217"/>
      <c r="U461" s="217"/>
      <c r="V461" s="217"/>
      <c r="W461" s="217"/>
      <c r="X461" s="217"/>
    </row>
    <row r="462" ht="15.75" customHeight="1" spans="1:24">
      <c r="A462" s="217"/>
      <c r="B462" s="217"/>
      <c r="C462" s="217"/>
      <c r="D462" s="217"/>
      <c r="E462" s="217"/>
      <c r="F462" s="217"/>
      <c r="G462" s="217"/>
      <c r="H462" s="217"/>
      <c r="I462" s="217"/>
      <c r="J462" s="217"/>
      <c r="K462" s="217"/>
      <c r="L462" s="217"/>
      <c r="M462" s="217"/>
      <c r="N462" s="217"/>
      <c r="O462" s="217"/>
      <c r="P462" s="217"/>
      <c r="Q462" s="217"/>
      <c r="R462" s="217"/>
      <c r="S462" s="217"/>
      <c r="T462" s="217"/>
      <c r="U462" s="217"/>
      <c r="V462" s="217"/>
      <c r="W462" s="217"/>
      <c r="X462" s="217"/>
    </row>
    <row r="463" ht="15.75" customHeight="1" spans="1:24">
      <c r="A463" s="217"/>
      <c r="B463" s="217"/>
      <c r="C463" s="217"/>
      <c r="D463" s="217"/>
      <c r="E463" s="217"/>
      <c r="F463" s="217"/>
      <c r="G463" s="217"/>
      <c r="H463" s="217"/>
      <c r="I463" s="217"/>
      <c r="J463" s="217"/>
      <c r="K463" s="217"/>
      <c r="L463" s="217"/>
      <c r="M463" s="217"/>
      <c r="N463" s="217"/>
      <c r="O463" s="217"/>
      <c r="P463" s="217"/>
      <c r="Q463" s="217"/>
      <c r="R463" s="217"/>
      <c r="S463" s="217"/>
      <c r="T463" s="217"/>
      <c r="U463" s="217"/>
      <c r="V463" s="217"/>
      <c r="W463" s="217"/>
      <c r="X463" s="217"/>
    </row>
    <row r="464" ht="15.75" customHeight="1" spans="1:24">
      <c r="A464" s="217"/>
      <c r="B464" s="217"/>
      <c r="C464" s="217"/>
      <c r="D464" s="217"/>
      <c r="E464" s="217"/>
      <c r="F464" s="217"/>
      <c r="G464" s="217"/>
      <c r="H464" s="217"/>
      <c r="I464" s="217"/>
      <c r="J464" s="217"/>
      <c r="K464" s="217"/>
      <c r="L464" s="217"/>
      <c r="M464" s="217"/>
      <c r="N464" s="217"/>
      <c r="O464" s="217"/>
      <c r="P464" s="217"/>
      <c r="Q464" s="217"/>
      <c r="R464" s="217"/>
      <c r="S464" s="217"/>
      <c r="T464" s="217"/>
      <c r="U464" s="217"/>
      <c r="V464" s="217"/>
      <c r="W464" s="217"/>
      <c r="X464" s="217"/>
    </row>
    <row r="465" ht="15.75" customHeight="1" spans="1:24">
      <c r="A465" s="217"/>
      <c r="B465" s="217"/>
      <c r="C465" s="217"/>
      <c r="D465" s="217"/>
      <c r="E465" s="217"/>
      <c r="F465" s="217"/>
      <c r="G465" s="217"/>
      <c r="H465" s="217"/>
      <c r="I465" s="217"/>
      <c r="J465" s="217"/>
      <c r="K465" s="217"/>
      <c r="L465" s="217"/>
      <c r="M465" s="217"/>
      <c r="N465" s="217"/>
      <c r="O465" s="217"/>
      <c r="P465" s="217"/>
      <c r="Q465" s="217"/>
      <c r="R465" s="217"/>
      <c r="S465" s="217"/>
      <c r="T465" s="217"/>
      <c r="U465" s="217"/>
      <c r="V465" s="217"/>
      <c r="W465" s="217"/>
      <c r="X465" s="217"/>
    </row>
    <row r="466" ht="15.75" customHeight="1" spans="1:24">
      <c r="A466" s="217"/>
      <c r="B466" s="217"/>
      <c r="C466" s="217"/>
      <c r="D466" s="217"/>
      <c r="E466" s="217"/>
      <c r="F466" s="217"/>
      <c r="G466" s="217"/>
      <c r="H466" s="217"/>
      <c r="I466" s="217"/>
      <c r="J466" s="217"/>
      <c r="K466" s="217"/>
      <c r="L466" s="217"/>
      <c r="M466" s="217"/>
      <c r="N466" s="217"/>
      <c r="O466" s="217"/>
      <c r="P466" s="217"/>
      <c r="Q466" s="217"/>
      <c r="R466" s="217"/>
      <c r="S466" s="217"/>
      <c r="T466" s="217"/>
      <c r="U466" s="217"/>
      <c r="V466" s="217"/>
      <c r="W466" s="217"/>
      <c r="X466" s="217"/>
    </row>
    <row r="467" ht="15.75" customHeight="1" spans="1:24">
      <c r="A467" s="217"/>
      <c r="B467" s="217"/>
      <c r="C467" s="217"/>
      <c r="D467" s="217"/>
      <c r="E467" s="217"/>
      <c r="F467" s="217"/>
      <c r="G467" s="217"/>
      <c r="H467" s="217"/>
      <c r="I467" s="217"/>
      <c r="J467" s="217"/>
      <c r="K467" s="217"/>
      <c r="L467" s="217"/>
      <c r="M467" s="217"/>
      <c r="N467" s="217"/>
      <c r="O467" s="217"/>
      <c r="P467" s="217"/>
      <c r="Q467" s="217"/>
      <c r="R467" s="217"/>
      <c r="S467" s="217"/>
      <c r="T467" s="217"/>
      <c r="U467" s="217"/>
      <c r="V467" s="217"/>
      <c r="W467" s="217"/>
      <c r="X467" s="217"/>
    </row>
    <row r="468" ht="15.75" customHeight="1" spans="1:24">
      <c r="A468" s="217"/>
      <c r="B468" s="217"/>
      <c r="C468" s="217"/>
      <c r="D468" s="217"/>
      <c r="E468" s="217"/>
      <c r="F468" s="217"/>
      <c r="G468" s="217"/>
      <c r="H468" s="217"/>
      <c r="I468" s="217"/>
      <c r="J468" s="217"/>
      <c r="K468" s="217"/>
      <c r="L468" s="217"/>
      <c r="M468" s="217"/>
      <c r="N468" s="217"/>
      <c r="O468" s="217"/>
      <c r="P468" s="217"/>
      <c r="Q468" s="217"/>
      <c r="R468" s="217"/>
      <c r="S468" s="217"/>
      <c r="T468" s="217"/>
      <c r="U468" s="217"/>
      <c r="V468" s="217"/>
      <c r="W468" s="217"/>
      <c r="X468" s="217"/>
    </row>
    <row r="469" ht="15.75" customHeight="1" spans="1:24">
      <c r="A469" s="217"/>
      <c r="B469" s="217"/>
      <c r="C469" s="217"/>
      <c r="D469" s="217"/>
      <c r="E469" s="217"/>
      <c r="F469" s="217"/>
      <c r="G469" s="217"/>
      <c r="H469" s="217"/>
      <c r="I469" s="217"/>
      <c r="J469" s="217"/>
      <c r="K469" s="217"/>
      <c r="L469" s="217"/>
      <c r="M469" s="217"/>
      <c r="N469" s="217"/>
      <c r="O469" s="217"/>
      <c r="P469" s="217"/>
      <c r="Q469" s="217"/>
      <c r="R469" s="217"/>
      <c r="S469" s="217"/>
      <c r="T469" s="217"/>
      <c r="U469" s="217"/>
      <c r="V469" s="217"/>
      <c r="W469" s="217"/>
      <c r="X469" s="217"/>
    </row>
    <row r="470" ht="15.75" customHeight="1" spans="1:24">
      <c r="A470" s="217"/>
      <c r="B470" s="217"/>
      <c r="C470" s="217"/>
      <c r="D470" s="217"/>
      <c r="E470" s="217"/>
      <c r="F470" s="217"/>
      <c r="G470" s="217"/>
      <c r="H470" s="217"/>
      <c r="I470" s="217"/>
      <c r="J470" s="217"/>
      <c r="K470" s="217"/>
      <c r="L470" s="217"/>
      <c r="M470" s="217"/>
      <c r="N470" s="217"/>
      <c r="O470" s="217"/>
      <c r="P470" s="217"/>
      <c r="Q470" s="217"/>
      <c r="R470" s="217"/>
      <c r="S470" s="217"/>
      <c r="T470" s="217"/>
      <c r="U470" s="217"/>
      <c r="V470" s="217"/>
      <c r="W470" s="217"/>
      <c r="X470" s="217"/>
    </row>
    <row r="471" ht="15.75" customHeight="1" spans="1:24">
      <c r="A471" s="217"/>
      <c r="B471" s="217"/>
      <c r="C471" s="217"/>
      <c r="D471" s="217"/>
      <c r="E471" s="217"/>
      <c r="F471" s="217"/>
      <c r="G471" s="217"/>
      <c r="H471" s="217"/>
      <c r="I471" s="217"/>
      <c r="J471" s="217"/>
      <c r="K471" s="217"/>
      <c r="L471" s="217"/>
      <c r="M471" s="217"/>
      <c r="N471" s="217"/>
      <c r="O471" s="217"/>
      <c r="P471" s="217"/>
      <c r="Q471" s="217"/>
      <c r="R471" s="217"/>
      <c r="S471" s="217"/>
      <c r="T471" s="217"/>
      <c r="U471" s="217"/>
      <c r="V471" s="217"/>
      <c r="W471" s="217"/>
      <c r="X471" s="217"/>
    </row>
    <row r="472" ht="15.75" customHeight="1" spans="1:24">
      <c r="A472" s="217"/>
      <c r="B472" s="217"/>
      <c r="C472" s="217"/>
      <c r="D472" s="217"/>
      <c r="E472" s="217"/>
      <c r="F472" s="217"/>
      <c r="G472" s="217"/>
      <c r="H472" s="217"/>
      <c r="I472" s="217"/>
      <c r="J472" s="217"/>
      <c r="K472" s="217"/>
      <c r="L472" s="217"/>
      <c r="M472" s="217"/>
      <c r="N472" s="217"/>
      <c r="O472" s="217"/>
      <c r="P472" s="217"/>
      <c r="Q472" s="217"/>
      <c r="R472" s="217"/>
      <c r="S472" s="217"/>
      <c r="T472" s="217"/>
      <c r="U472" s="217"/>
      <c r="V472" s="217"/>
      <c r="W472" s="217"/>
      <c r="X472" s="217"/>
    </row>
    <row r="473" ht="15.75" customHeight="1" spans="1:24">
      <c r="A473" s="217"/>
      <c r="B473" s="217"/>
      <c r="C473" s="217"/>
      <c r="D473" s="217"/>
      <c r="E473" s="217"/>
      <c r="F473" s="217"/>
      <c r="G473" s="217"/>
      <c r="H473" s="217"/>
      <c r="I473" s="217"/>
      <c r="J473" s="217"/>
      <c r="K473" s="217"/>
      <c r="L473" s="217"/>
      <c r="M473" s="217"/>
      <c r="N473" s="217"/>
      <c r="O473" s="217"/>
      <c r="P473" s="217"/>
      <c r="Q473" s="217"/>
      <c r="R473" s="217"/>
      <c r="S473" s="217"/>
      <c r="T473" s="217"/>
      <c r="U473" s="217"/>
      <c r="V473" s="217"/>
      <c r="W473" s="217"/>
      <c r="X473" s="217"/>
    </row>
    <row r="474" ht="15.75" customHeight="1" spans="1:24">
      <c r="A474" s="217"/>
      <c r="B474" s="217"/>
      <c r="C474" s="217"/>
      <c r="D474" s="217"/>
      <c r="E474" s="217"/>
      <c r="F474" s="217"/>
      <c r="G474" s="217"/>
      <c r="H474" s="217"/>
      <c r="I474" s="217"/>
      <c r="J474" s="217"/>
      <c r="K474" s="217"/>
      <c r="L474" s="217"/>
      <c r="M474" s="217"/>
      <c r="N474" s="217"/>
      <c r="O474" s="217"/>
      <c r="P474" s="217"/>
      <c r="Q474" s="217"/>
      <c r="R474" s="217"/>
      <c r="S474" s="217"/>
      <c r="T474" s="217"/>
      <c r="U474" s="217"/>
      <c r="V474" s="217"/>
      <c r="W474" s="217"/>
      <c r="X474" s="217"/>
    </row>
    <row r="475" ht="15.75" customHeight="1" spans="1:24">
      <c r="A475" s="217"/>
      <c r="B475" s="217"/>
      <c r="C475" s="217"/>
      <c r="D475" s="217"/>
      <c r="E475" s="217"/>
      <c r="F475" s="217"/>
      <c r="G475" s="217"/>
      <c r="H475" s="217"/>
      <c r="I475" s="217"/>
      <c r="J475" s="217"/>
      <c r="K475" s="217"/>
      <c r="L475" s="217"/>
      <c r="M475" s="217"/>
      <c r="N475" s="217"/>
      <c r="O475" s="217"/>
      <c r="P475" s="217"/>
      <c r="Q475" s="217"/>
      <c r="R475" s="217"/>
      <c r="S475" s="217"/>
      <c r="T475" s="217"/>
      <c r="U475" s="217"/>
      <c r="V475" s="217"/>
      <c r="W475" s="217"/>
      <c r="X475" s="217"/>
    </row>
    <row r="476" ht="15.75" customHeight="1" spans="1:24">
      <c r="A476" s="217"/>
      <c r="B476" s="217"/>
      <c r="C476" s="217"/>
      <c r="D476" s="217"/>
      <c r="E476" s="217"/>
      <c r="F476" s="217"/>
      <c r="G476" s="217"/>
      <c r="H476" s="217"/>
      <c r="I476" s="217"/>
      <c r="J476" s="217"/>
      <c r="K476" s="217"/>
      <c r="L476" s="217"/>
      <c r="M476" s="217"/>
      <c r="N476" s="217"/>
      <c r="O476" s="217"/>
      <c r="P476" s="217"/>
      <c r="Q476" s="217"/>
      <c r="R476" s="217"/>
      <c r="S476" s="217"/>
      <c r="T476" s="217"/>
      <c r="U476" s="217"/>
      <c r="V476" s="217"/>
      <c r="W476" s="217"/>
      <c r="X476" s="217"/>
    </row>
    <row r="477" ht="15.75" customHeight="1" spans="1:24">
      <c r="A477" s="217"/>
      <c r="B477" s="217"/>
      <c r="C477" s="217"/>
      <c r="D477" s="217"/>
      <c r="E477" s="217"/>
      <c r="F477" s="217"/>
      <c r="G477" s="217"/>
      <c r="H477" s="217"/>
      <c r="I477" s="217"/>
      <c r="J477" s="217"/>
      <c r="K477" s="217"/>
      <c r="L477" s="217"/>
      <c r="M477" s="217"/>
      <c r="N477" s="217"/>
      <c r="O477" s="217"/>
      <c r="P477" s="217"/>
      <c r="Q477" s="217"/>
      <c r="R477" s="217"/>
      <c r="S477" s="217"/>
      <c r="T477" s="217"/>
      <c r="U477" s="217"/>
      <c r="V477" s="217"/>
      <c r="W477" s="217"/>
      <c r="X477" s="217"/>
    </row>
    <row r="478" ht="15.75" customHeight="1" spans="1:24">
      <c r="A478" s="217"/>
      <c r="B478" s="217"/>
      <c r="C478" s="217"/>
      <c r="D478" s="217"/>
      <c r="E478" s="217"/>
      <c r="F478" s="217"/>
      <c r="G478" s="217"/>
      <c r="H478" s="217"/>
      <c r="I478" s="217"/>
      <c r="J478" s="217"/>
      <c r="K478" s="217"/>
      <c r="L478" s="217"/>
      <c r="M478" s="217"/>
      <c r="N478" s="217"/>
      <c r="O478" s="217"/>
      <c r="P478" s="217"/>
      <c r="Q478" s="217"/>
      <c r="R478" s="217"/>
      <c r="S478" s="217"/>
      <c r="T478" s="217"/>
      <c r="U478" s="217"/>
      <c r="V478" s="217"/>
      <c r="W478" s="217"/>
      <c r="X478" s="217"/>
    </row>
    <row r="479" ht="15.75" customHeight="1" spans="1:24">
      <c r="A479" s="217"/>
      <c r="B479" s="217"/>
      <c r="C479" s="217"/>
      <c r="D479" s="217"/>
      <c r="E479" s="217"/>
      <c r="F479" s="217"/>
      <c r="G479" s="217"/>
      <c r="H479" s="217"/>
      <c r="I479" s="217"/>
      <c r="J479" s="217"/>
      <c r="K479" s="217"/>
      <c r="L479" s="217"/>
      <c r="M479" s="217"/>
      <c r="N479" s="217"/>
      <c r="O479" s="217"/>
      <c r="P479" s="217"/>
      <c r="Q479" s="217"/>
      <c r="R479" s="217"/>
      <c r="S479" s="217"/>
      <c r="T479" s="217"/>
      <c r="U479" s="217"/>
      <c r="V479" s="217"/>
      <c r="W479" s="217"/>
      <c r="X479" s="217"/>
    </row>
    <row r="480" ht="15.75" customHeight="1" spans="1:24">
      <c r="A480" s="217"/>
      <c r="B480" s="217"/>
      <c r="C480" s="217"/>
      <c r="D480" s="217"/>
      <c r="E480" s="217"/>
      <c r="F480" s="217"/>
      <c r="G480" s="217"/>
      <c r="H480" s="217"/>
      <c r="I480" s="217"/>
      <c r="J480" s="217"/>
      <c r="K480" s="217"/>
      <c r="L480" s="217"/>
      <c r="M480" s="217"/>
      <c r="N480" s="217"/>
      <c r="O480" s="217"/>
      <c r="P480" s="217"/>
      <c r="Q480" s="217"/>
      <c r="R480" s="217"/>
      <c r="S480" s="217"/>
      <c r="T480" s="217"/>
      <c r="U480" s="217"/>
      <c r="V480" s="217"/>
      <c r="W480" s="217"/>
      <c r="X480" s="217"/>
    </row>
    <row r="481" ht="15.75" customHeight="1" spans="1:24">
      <c r="A481" s="217"/>
      <c r="B481" s="217"/>
      <c r="C481" s="217"/>
      <c r="D481" s="217"/>
      <c r="E481" s="217"/>
      <c r="F481" s="217"/>
      <c r="G481" s="217"/>
      <c r="H481" s="217"/>
      <c r="I481" s="217"/>
      <c r="J481" s="217"/>
      <c r="K481" s="217"/>
      <c r="L481" s="217"/>
      <c r="M481" s="217"/>
      <c r="N481" s="217"/>
      <c r="O481" s="217"/>
      <c r="P481" s="217"/>
      <c r="Q481" s="217"/>
      <c r="R481" s="217"/>
      <c r="S481" s="217"/>
      <c r="T481" s="217"/>
      <c r="U481" s="217"/>
      <c r="V481" s="217"/>
      <c r="W481" s="217"/>
      <c r="X481" s="217"/>
    </row>
    <row r="482" ht="15.75" customHeight="1" spans="1:24">
      <c r="A482" s="217"/>
      <c r="B482" s="217"/>
      <c r="C482" s="217"/>
      <c r="D482" s="217"/>
      <c r="E482" s="217"/>
      <c r="F482" s="217"/>
      <c r="G482" s="217"/>
      <c r="H482" s="217"/>
      <c r="I482" s="217"/>
      <c r="J482" s="217"/>
      <c r="K482" s="217"/>
      <c r="L482" s="217"/>
      <c r="M482" s="217"/>
      <c r="N482" s="217"/>
      <c r="O482" s="217"/>
      <c r="P482" s="217"/>
      <c r="Q482" s="217"/>
      <c r="R482" s="217"/>
      <c r="S482" s="217"/>
      <c r="T482" s="217"/>
      <c r="U482" s="217"/>
      <c r="V482" s="217"/>
      <c r="W482" s="217"/>
      <c r="X482" s="217"/>
    </row>
    <row r="483" ht="15.75" customHeight="1" spans="1:24">
      <c r="A483" s="217"/>
      <c r="B483" s="217"/>
      <c r="C483" s="217"/>
      <c r="D483" s="217"/>
      <c r="E483" s="217"/>
      <c r="F483" s="217"/>
      <c r="G483" s="217"/>
      <c r="H483" s="217"/>
      <c r="I483" s="217"/>
      <c r="J483" s="217"/>
      <c r="K483" s="217"/>
      <c r="L483" s="217"/>
      <c r="M483" s="217"/>
      <c r="N483" s="217"/>
      <c r="O483" s="217"/>
      <c r="P483" s="217"/>
      <c r="Q483" s="217"/>
      <c r="R483" s="217"/>
      <c r="S483" s="217"/>
      <c r="T483" s="217"/>
      <c r="U483" s="217"/>
      <c r="V483" s="217"/>
      <c r="W483" s="217"/>
      <c r="X483" s="217"/>
    </row>
    <row r="484" ht="15.75" customHeight="1" spans="1:24">
      <c r="A484" s="217"/>
      <c r="B484" s="217"/>
      <c r="C484" s="217"/>
      <c r="D484" s="217"/>
      <c r="E484" s="217"/>
      <c r="F484" s="217"/>
      <c r="G484" s="217"/>
      <c r="H484" s="217"/>
      <c r="I484" s="217"/>
      <c r="J484" s="217"/>
      <c r="K484" s="217"/>
      <c r="L484" s="217"/>
      <c r="M484" s="217"/>
      <c r="N484" s="217"/>
      <c r="O484" s="217"/>
      <c r="P484" s="217"/>
      <c r="Q484" s="217"/>
      <c r="R484" s="217"/>
      <c r="S484" s="217"/>
      <c r="T484" s="217"/>
      <c r="U484" s="217"/>
      <c r="V484" s="217"/>
      <c r="W484" s="217"/>
      <c r="X484" s="217"/>
    </row>
    <row r="485" ht="15.75" customHeight="1" spans="1:24">
      <c r="A485" s="217"/>
      <c r="B485" s="217"/>
      <c r="C485" s="217"/>
      <c r="D485" s="217"/>
      <c r="E485" s="217"/>
      <c r="F485" s="217"/>
      <c r="G485" s="217"/>
      <c r="H485" s="217"/>
      <c r="I485" s="217"/>
      <c r="J485" s="217"/>
      <c r="K485" s="217"/>
      <c r="L485" s="217"/>
      <c r="M485" s="217"/>
      <c r="N485" s="217"/>
      <c r="O485" s="217"/>
      <c r="P485" s="217"/>
      <c r="Q485" s="217"/>
      <c r="R485" s="217"/>
      <c r="S485" s="217"/>
      <c r="T485" s="217"/>
      <c r="U485" s="217"/>
      <c r="V485" s="217"/>
      <c r="W485" s="217"/>
      <c r="X485" s="217"/>
    </row>
    <row r="486" ht="15.75" customHeight="1" spans="1:24">
      <c r="A486" s="217"/>
      <c r="B486" s="217"/>
      <c r="C486" s="217"/>
      <c r="D486" s="217"/>
      <c r="E486" s="217"/>
      <c r="F486" s="217"/>
      <c r="G486" s="217"/>
      <c r="H486" s="217"/>
      <c r="I486" s="217"/>
      <c r="J486" s="217"/>
      <c r="K486" s="217"/>
      <c r="L486" s="217"/>
      <c r="M486" s="217"/>
      <c r="N486" s="217"/>
      <c r="O486" s="217"/>
      <c r="P486" s="217"/>
      <c r="Q486" s="217"/>
      <c r="R486" s="217"/>
      <c r="S486" s="217"/>
      <c r="T486" s="217"/>
      <c r="U486" s="217"/>
      <c r="V486" s="217"/>
      <c r="W486" s="217"/>
      <c r="X486" s="217"/>
    </row>
    <row r="487" ht="15.75" customHeight="1" spans="1:24">
      <c r="A487" s="217"/>
      <c r="B487" s="217"/>
      <c r="C487" s="217"/>
      <c r="D487" s="217"/>
      <c r="E487" s="217"/>
      <c r="F487" s="217"/>
      <c r="G487" s="217"/>
      <c r="H487" s="217"/>
      <c r="I487" s="217"/>
      <c r="J487" s="217"/>
      <c r="K487" s="217"/>
      <c r="L487" s="217"/>
      <c r="M487" s="217"/>
      <c r="N487" s="217"/>
      <c r="O487" s="217"/>
      <c r="P487" s="217"/>
      <c r="Q487" s="217"/>
      <c r="R487" s="217"/>
      <c r="S487" s="217"/>
      <c r="T487" s="217"/>
      <c r="U487" s="217"/>
      <c r="V487" s="217"/>
      <c r="W487" s="217"/>
      <c r="X487" s="217"/>
    </row>
    <row r="488" ht="15.75" customHeight="1" spans="1:24">
      <c r="A488" s="217"/>
      <c r="B488" s="217"/>
      <c r="C488" s="217"/>
      <c r="D488" s="217"/>
      <c r="E488" s="217"/>
      <c r="F488" s="217"/>
      <c r="G488" s="217"/>
      <c r="H488" s="217"/>
      <c r="I488" s="217"/>
      <c r="J488" s="217"/>
      <c r="K488" s="217"/>
      <c r="L488" s="217"/>
      <c r="M488" s="217"/>
      <c r="N488" s="217"/>
      <c r="O488" s="217"/>
      <c r="P488" s="217"/>
      <c r="Q488" s="217"/>
      <c r="R488" s="217"/>
      <c r="S488" s="217"/>
      <c r="T488" s="217"/>
      <c r="U488" s="217"/>
      <c r="V488" s="217"/>
      <c r="W488" s="217"/>
      <c r="X488" s="217"/>
    </row>
    <row r="489" ht="15.75" customHeight="1" spans="1:24">
      <c r="A489" s="217"/>
      <c r="B489" s="217"/>
      <c r="C489" s="217"/>
      <c r="D489" s="217"/>
      <c r="E489" s="217"/>
      <c r="F489" s="217"/>
      <c r="G489" s="217"/>
      <c r="H489" s="217"/>
      <c r="I489" s="217"/>
      <c r="J489" s="217"/>
      <c r="K489" s="217"/>
      <c r="L489" s="217"/>
      <c r="M489" s="217"/>
      <c r="N489" s="217"/>
      <c r="O489" s="217"/>
      <c r="P489" s="217"/>
      <c r="Q489" s="217"/>
      <c r="R489" s="217"/>
      <c r="S489" s="217"/>
      <c r="T489" s="217"/>
      <c r="U489" s="217"/>
      <c r="V489" s="217"/>
      <c r="W489" s="217"/>
      <c r="X489" s="217"/>
    </row>
    <row r="490" ht="15.75" customHeight="1" spans="1:24">
      <c r="A490" s="217"/>
      <c r="B490" s="217"/>
      <c r="C490" s="217"/>
      <c r="D490" s="217"/>
      <c r="E490" s="217"/>
      <c r="F490" s="217"/>
      <c r="G490" s="217"/>
      <c r="H490" s="217"/>
      <c r="I490" s="217"/>
      <c r="J490" s="217"/>
      <c r="K490" s="217"/>
      <c r="L490" s="217"/>
      <c r="M490" s="217"/>
      <c r="N490" s="217"/>
      <c r="O490" s="217"/>
      <c r="P490" s="217"/>
      <c r="Q490" s="217"/>
      <c r="R490" s="217"/>
      <c r="S490" s="217"/>
      <c r="T490" s="217"/>
      <c r="U490" s="217"/>
      <c r="V490" s="217"/>
      <c r="W490" s="217"/>
      <c r="X490" s="217"/>
    </row>
    <row r="491" ht="15.75" customHeight="1" spans="1:24">
      <c r="A491" s="217"/>
      <c r="B491" s="217"/>
      <c r="C491" s="217"/>
      <c r="D491" s="217"/>
      <c r="E491" s="217"/>
      <c r="F491" s="217"/>
      <c r="G491" s="217"/>
      <c r="H491" s="217"/>
      <c r="I491" s="217"/>
      <c r="J491" s="217"/>
      <c r="K491" s="217"/>
      <c r="L491" s="217"/>
      <c r="M491" s="217"/>
      <c r="N491" s="217"/>
      <c r="O491" s="217"/>
      <c r="P491" s="217"/>
      <c r="Q491" s="217"/>
      <c r="R491" s="217"/>
      <c r="S491" s="217"/>
      <c r="T491" s="217"/>
      <c r="U491" s="217"/>
      <c r="V491" s="217"/>
      <c r="W491" s="217"/>
      <c r="X491" s="217"/>
    </row>
    <row r="492" ht="15.75" customHeight="1" spans="1:24">
      <c r="A492" s="217"/>
      <c r="B492" s="217"/>
      <c r="C492" s="217"/>
      <c r="D492" s="217"/>
      <c r="E492" s="217"/>
      <c r="F492" s="217"/>
      <c r="G492" s="217"/>
      <c r="H492" s="217"/>
      <c r="I492" s="217"/>
      <c r="J492" s="217"/>
      <c r="K492" s="217"/>
      <c r="L492" s="217"/>
      <c r="M492" s="217"/>
      <c r="N492" s="217"/>
      <c r="O492" s="217"/>
      <c r="P492" s="217"/>
      <c r="Q492" s="217"/>
      <c r="R492" s="217"/>
      <c r="S492" s="217"/>
      <c r="T492" s="217"/>
      <c r="U492" s="217"/>
      <c r="V492" s="217"/>
      <c r="W492" s="217"/>
      <c r="X492" s="217"/>
    </row>
    <row r="493" ht="15.75" customHeight="1" spans="1:24">
      <c r="A493" s="217"/>
      <c r="B493" s="217"/>
      <c r="C493" s="217"/>
      <c r="D493" s="217"/>
      <c r="E493" s="217"/>
      <c r="F493" s="217"/>
      <c r="G493" s="217"/>
      <c r="H493" s="217"/>
      <c r="I493" s="217"/>
      <c r="J493" s="217"/>
      <c r="K493" s="217"/>
      <c r="L493" s="217"/>
      <c r="M493" s="217"/>
      <c r="N493" s="217"/>
      <c r="O493" s="217"/>
      <c r="P493" s="217"/>
      <c r="Q493" s="217"/>
      <c r="R493" s="217"/>
      <c r="S493" s="217"/>
      <c r="T493" s="217"/>
      <c r="U493" s="217"/>
      <c r="V493" s="217"/>
      <c r="W493" s="217"/>
      <c r="X493" s="217"/>
    </row>
    <row r="494" ht="15.75" customHeight="1" spans="1:24">
      <c r="A494" s="217"/>
      <c r="B494" s="217"/>
      <c r="C494" s="217"/>
      <c r="D494" s="217"/>
      <c r="E494" s="217"/>
      <c r="F494" s="217"/>
      <c r="G494" s="217"/>
      <c r="H494" s="217"/>
      <c r="I494" s="217"/>
      <c r="J494" s="217"/>
      <c r="K494" s="217"/>
      <c r="L494" s="217"/>
      <c r="M494" s="217"/>
      <c r="N494" s="217"/>
      <c r="O494" s="217"/>
      <c r="P494" s="217"/>
      <c r="Q494" s="217"/>
      <c r="R494" s="217"/>
      <c r="S494" s="217"/>
      <c r="T494" s="217"/>
      <c r="U494" s="217"/>
      <c r="V494" s="217"/>
      <c r="W494" s="217"/>
      <c r="X494" s="217"/>
    </row>
    <row r="495" ht="15.75" customHeight="1" spans="1:24">
      <c r="A495" s="217"/>
      <c r="B495" s="217"/>
      <c r="C495" s="217"/>
      <c r="D495" s="217"/>
      <c r="E495" s="217"/>
      <c r="F495" s="217"/>
      <c r="G495" s="217"/>
      <c r="H495" s="217"/>
      <c r="I495" s="217"/>
      <c r="J495" s="217"/>
      <c r="K495" s="217"/>
      <c r="L495" s="217"/>
      <c r="M495" s="217"/>
      <c r="N495" s="217"/>
      <c r="O495" s="217"/>
      <c r="P495" s="217"/>
      <c r="Q495" s="217"/>
      <c r="R495" s="217"/>
      <c r="S495" s="217"/>
      <c r="T495" s="217"/>
      <c r="U495" s="217"/>
      <c r="V495" s="217"/>
      <c r="W495" s="217"/>
      <c r="X495" s="217"/>
    </row>
    <row r="496" ht="15.75" customHeight="1" spans="1:24">
      <c r="A496" s="217"/>
      <c r="B496" s="217"/>
      <c r="C496" s="217"/>
      <c r="D496" s="217"/>
      <c r="E496" s="217"/>
      <c r="F496" s="217"/>
      <c r="G496" s="217"/>
      <c r="H496" s="217"/>
      <c r="I496" s="217"/>
      <c r="J496" s="217"/>
      <c r="K496" s="217"/>
      <c r="L496" s="217"/>
      <c r="M496" s="217"/>
      <c r="N496" s="217"/>
      <c r="O496" s="217"/>
      <c r="P496" s="217"/>
      <c r="Q496" s="217"/>
      <c r="R496" s="217"/>
      <c r="S496" s="217"/>
      <c r="T496" s="217"/>
      <c r="U496" s="217"/>
      <c r="V496" s="217"/>
      <c r="W496" s="217"/>
      <c r="X496" s="217"/>
    </row>
    <row r="497" ht="15.75" customHeight="1" spans="1:24">
      <c r="A497" s="217"/>
      <c r="B497" s="217"/>
      <c r="C497" s="217"/>
      <c r="D497" s="217"/>
      <c r="E497" s="217"/>
      <c r="F497" s="217"/>
      <c r="G497" s="217"/>
      <c r="H497" s="217"/>
      <c r="I497" s="217"/>
      <c r="J497" s="217"/>
      <c r="K497" s="217"/>
      <c r="L497" s="217"/>
      <c r="M497" s="217"/>
      <c r="N497" s="217"/>
      <c r="O497" s="217"/>
      <c r="P497" s="217"/>
      <c r="Q497" s="217"/>
      <c r="R497" s="217"/>
      <c r="S497" s="217"/>
      <c r="T497" s="217"/>
      <c r="U497" s="217"/>
      <c r="V497" s="217"/>
      <c r="W497" s="217"/>
      <c r="X497" s="217"/>
    </row>
    <row r="498" ht="15.75" customHeight="1" spans="1:24">
      <c r="A498" s="217"/>
      <c r="B498" s="217"/>
      <c r="C498" s="217"/>
      <c r="D498" s="217"/>
      <c r="E498" s="217"/>
      <c r="F498" s="217"/>
      <c r="G498" s="217"/>
      <c r="H498" s="217"/>
      <c r="I498" s="217"/>
      <c r="J498" s="217"/>
      <c r="K498" s="217"/>
      <c r="L498" s="217"/>
      <c r="M498" s="217"/>
      <c r="N498" s="217"/>
      <c r="O498" s="217"/>
      <c r="P498" s="217"/>
      <c r="Q498" s="217"/>
      <c r="R498" s="217"/>
      <c r="S498" s="217"/>
      <c r="T498" s="217"/>
      <c r="U498" s="217"/>
      <c r="V498" s="217"/>
      <c r="W498" s="217"/>
      <c r="X498" s="217"/>
    </row>
    <row r="499" ht="15.75" customHeight="1" spans="1:24">
      <c r="A499" s="217"/>
      <c r="B499" s="217"/>
      <c r="C499" s="217"/>
      <c r="D499" s="217"/>
      <c r="E499" s="217"/>
      <c r="F499" s="217"/>
      <c r="G499" s="217"/>
      <c r="H499" s="217"/>
      <c r="I499" s="217"/>
      <c r="J499" s="217"/>
      <c r="K499" s="217"/>
      <c r="L499" s="217"/>
      <c r="M499" s="217"/>
      <c r="N499" s="217"/>
      <c r="O499" s="217"/>
      <c r="P499" s="217"/>
      <c r="Q499" s="217"/>
      <c r="R499" s="217"/>
      <c r="S499" s="217"/>
      <c r="T499" s="217"/>
      <c r="U499" s="217"/>
      <c r="V499" s="217"/>
      <c r="W499" s="217"/>
      <c r="X499" s="217"/>
    </row>
    <row r="500" ht="15.75" customHeight="1" spans="1:24">
      <c r="A500" s="217"/>
      <c r="B500" s="217"/>
      <c r="C500" s="217"/>
      <c r="D500" s="217"/>
      <c r="E500" s="217"/>
      <c r="F500" s="217"/>
      <c r="G500" s="217"/>
      <c r="H500" s="217"/>
      <c r="I500" s="217"/>
      <c r="J500" s="217"/>
      <c r="K500" s="217"/>
      <c r="L500" s="217"/>
      <c r="M500" s="217"/>
      <c r="N500" s="217"/>
      <c r="O500" s="217"/>
      <c r="P500" s="217"/>
      <c r="Q500" s="217"/>
      <c r="R500" s="217"/>
      <c r="S500" s="217"/>
      <c r="T500" s="217"/>
      <c r="U500" s="217"/>
      <c r="V500" s="217"/>
      <c r="W500" s="217"/>
      <c r="X500" s="217"/>
    </row>
    <row r="501" ht="15.75" customHeight="1" spans="1:24">
      <c r="A501" s="217"/>
      <c r="B501" s="217"/>
      <c r="C501" s="217"/>
      <c r="D501" s="217"/>
      <c r="E501" s="217"/>
      <c r="F501" s="217"/>
      <c r="G501" s="217"/>
      <c r="H501" s="217"/>
      <c r="I501" s="217"/>
      <c r="J501" s="217"/>
      <c r="K501" s="217"/>
      <c r="L501" s="217"/>
      <c r="M501" s="217"/>
      <c r="N501" s="217"/>
      <c r="O501" s="217"/>
      <c r="P501" s="217"/>
      <c r="Q501" s="217"/>
      <c r="R501" s="217"/>
      <c r="S501" s="217"/>
      <c r="T501" s="217"/>
      <c r="U501" s="217"/>
      <c r="V501" s="217"/>
      <c r="W501" s="217"/>
      <c r="X501" s="217"/>
    </row>
    <row r="502" ht="15.75" customHeight="1" spans="1:24">
      <c r="A502" s="217"/>
      <c r="B502" s="217"/>
      <c r="C502" s="217"/>
      <c r="D502" s="217"/>
      <c r="E502" s="217"/>
      <c r="F502" s="217"/>
      <c r="G502" s="217"/>
      <c r="H502" s="217"/>
      <c r="I502" s="217"/>
      <c r="J502" s="217"/>
      <c r="K502" s="217"/>
      <c r="L502" s="217"/>
      <c r="M502" s="217"/>
      <c r="N502" s="217"/>
      <c r="O502" s="217"/>
      <c r="P502" s="217"/>
      <c r="Q502" s="217"/>
      <c r="R502" s="217"/>
      <c r="S502" s="217"/>
      <c r="T502" s="217"/>
      <c r="U502" s="217"/>
      <c r="V502" s="217"/>
      <c r="W502" s="217"/>
      <c r="X502" s="217"/>
    </row>
    <row r="503" ht="15.75" customHeight="1" spans="1:24">
      <c r="A503" s="217"/>
      <c r="B503" s="217"/>
      <c r="C503" s="217"/>
      <c r="D503" s="217"/>
      <c r="E503" s="217"/>
      <c r="F503" s="217"/>
      <c r="G503" s="217"/>
      <c r="H503" s="217"/>
      <c r="I503" s="217"/>
      <c r="J503" s="217"/>
      <c r="K503" s="217"/>
      <c r="L503" s="217"/>
      <c r="M503" s="217"/>
      <c r="N503" s="217"/>
      <c r="O503" s="217"/>
      <c r="P503" s="217"/>
      <c r="Q503" s="217"/>
      <c r="R503" s="217"/>
      <c r="S503" s="217"/>
      <c r="T503" s="217"/>
      <c r="U503" s="217"/>
      <c r="V503" s="217"/>
      <c r="W503" s="217"/>
      <c r="X503" s="217"/>
    </row>
    <row r="504" ht="15.75" customHeight="1" spans="1:24">
      <c r="A504" s="217"/>
      <c r="B504" s="217"/>
      <c r="C504" s="217"/>
      <c r="D504" s="217"/>
      <c r="E504" s="217"/>
      <c r="F504" s="217"/>
      <c r="G504" s="217"/>
      <c r="H504" s="217"/>
      <c r="I504" s="217"/>
      <c r="J504" s="217"/>
      <c r="K504" s="217"/>
      <c r="L504" s="217"/>
      <c r="M504" s="217"/>
      <c r="N504" s="217"/>
      <c r="O504" s="217"/>
      <c r="P504" s="217"/>
      <c r="Q504" s="217"/>
      <c r="R504" s="217"/>
      <c r="S504" s="217"/>
      <c r="T504" s="217"/>
      <c r="U504" s="217"/>
      <c r="V504" s="217"/>
      <c r="W504" s="217"/>
      <c r="X504" s="217"/>
    </row>
    <row r="505" ht="15.75" customHeight="1" spans="1:24">
      <c r="A505" s="217"/>
      <c r="B505" s="217"/>
      <c r="C505" s="217"/>
      <c r="D505" s="217"/>
      <c r="E505" s="217"/>
      <c r="F505" s="217"/>
      <c r="G505" s="217"/>
      <c r="H505" s="217"/>
      <c r="I505" s="217"/>
      <c r="J505" s="217"/>
      <c r="K505" s="217"/>
      <c r="L505" s="217"/>
      <c r="M505" s="217"/>
      <c r="N505" s="217"/>
      <c r="O505" s="217"/>
      <c r="P505" s="217"/>
      <c r="Q505" s="217"/>
      <c r="R505" s="217"/>
      <c r="S505" s="217"/>
      <c r="T505" s="217"/>
      <c r="U505" s="217"/>
      <c r="V505" s="217"/>
      <c r="W505" s="217"/>
      <c r="X505" s="217"/>
    </row>
    <row r="506" ht="15.75" customHeight="1" spans="1:24">
      <c r="A506" s="217"/>
      <c r="B506" s="217"/>
      <c r="C506" s="217"/>
      <c r="D506" s="217"/>
      <c r="E506" s="217"/>
      <c r="F506" s="217"/>
      <c r="G506" s="217"/>
      <c r="H506" s="217"/>
      <c r="I506" s="217"/>
      <c r="J506" s="217"/>
      <c r="K506" s="217"/>
      <c r="L506" s="217"/>
      <c r="M506" s="217"/>
      <c r="N506" s="217"/>
      <c r="O506" s="217"/>
      <c r="P506" s="217"/>
      <c r="Q506" s="217"/>
      <c r="R506" s="217"/>
      <c r="S506" s="217"/>
      <c r="T506" s="217"/>
      <c r="U506" s="217"/>
      <c r="V506" s="217"/>
      <c r="W506" s="217"/>
      <c r="X506" s="217"/>
    </row>
    <row r="507" ht="15.75" customHeight="1" spans="1:24">
      <c r="A507" s="217"/>
      <c r="B507" s="217"/>
      <c r="C507" s="217"/>
      <c r="D507" s="217"/>
      <c r="E507" s="217"/>
      <c r="F507" s="217"/>
      <c r="G507" s="217"/>
      <c r="H507" s="217"/>
      <c r="I507" s="217"/>
      <c r="J507" s="217"/>
      <c r="K507" s="217"/>
      <c r="L507" s="217"/>
      <c r="M507" s="217"/>
      <c r="N507" s="217"/>
      <c r="O507" s="217"/>
      <c r="P507" s="217"/>
      <c r="Q507" s="217"/>
      <c r="R507" s="217"/>
      <c r="S507" s="217"/>
      <c r="T507" s="217"/>
      <c r="U507" s="217"/>
      <c r="V507" s="217"/>
      <c r="W507" s="217"/>
      <c r="X507" s="217"/>
    </row>
    <row r="508" ht="15.75" customHeight="1" spans="1:24">
      <c r="A508" s="217"/>
      <c r="B508" s="217"/>
      <c r="C508" s="217"/>
      <c r="D508" s="217"/>
      <c r="E508" s="217"/>
      <c r="F508" s="217"/>
      <c r="G508" s="217"/>
      <c r="H508" s="217"/>
      <c r="I508" s="217"/>
      <c r="J508" s="217"/>
      <c r="K508" s="217"/>
      <c r="L508" s="217"/>
      <c r="M508" s="217"/>
      <c r="N508" s="217"/>
      <c r="O508" s="217"/>
      <c r="P508" s="217"/>
      <c r="Q508" s="217"/>
      <c r="R508" s="217"/>
      <c r="S508" s="217"/>
      <c r="T508" s="217"/>
      <c r="U508" s="217"/>
      <c r="V508" s="217"/>
      <c r="W508" s="217"/>
      <c r="X508" s="217"/>
    </row>
    <row r="509" ht="15.75" customHeight="1" spans="1:24">
      <c r="A509" s="217"/>
      <c r="B509" s="217"/>
      <c r="C509" s="217"/>
      <c r="D509" s="217"/>
      <c r="E509" s="217"/>
      <c r="F509" s="217"/>
      <c r="G509" s="217"/>
      <c r="H509" s="217"/>
      <c r="I509" s="217"/>
      <c r="J509" s="217"/>
      <c r="K509" s="217"/>
      <c r="L509" s="217"/>
      <c r="M509" s="217"/>
      <c r="N509" s="217"/>
      <c r="O509" s="217"/>
      <c r="P509" s="217"/>
      <c r="Q509" s="217"/>
      <c r="R509" s="217"/>
      <c r="S509" s="217"/>
      <c r="T509" s="217"/>
      <c r="U509" s="217"/>
      <c r="V509" s="217"/>
      <c r="W509" s="217"/>
      <c r="X509" s="217"/>
    </row>
    <row r="510" ht="15.75" customHeight="1" spans="1:24">
      <c r="A510" s="217"/>
      <c r="B510" s="217"/>
      <c r="C510" s="217"/>
      <c r="D510" s="217"/>
      <c r="E510" s="217"/>
      <c r="F510" s="217"/>
      <c r="G510" s="217"/>
      <c r="H510" s="217"/>
      <c r="I510" s="217"/>
      <c r="J510" s="217"/>
      <c r="K510" s="217"/>
      <c r="L510" s="217"/>
      <c r="M510" s="217"/>
      <c r="N510" s="217"/>
      <c r="O510" s="217"/>
      <c r="P510" s="217"/>
      <c r="Q510" s="217"/>
      <c r="R510" s="217"/>
      <c r="S510" s="217"/>
      <c r="T510" s="217"/>
      <c r="U510" s="217"/>
      <c r="V510" s="217"/>
      <c r="W510" s="217"/>
      <c r="X510" s="217"/>
    </row>
    <row r="511" ht="15.75" customHeight="1" spans="1:24">
      <c r="A511" s="217"/>
      <c r="B511" s="217"/>
      <c r="C511" s="217"/>
      <c r="D511" s="217"/>
      <c r="E511" s="217"/>
      <c r="F511" s="217"/>
      <c r="G511" s="217"/>
      <c r="H511" s="217"/>
      <c r="I511" s="217"/>
      <c r="J511" s="217"/>
      <c r="K511" s="217"/>
      <c r="L511" s="217"/>
      <c r="M511" s="217"/>
      <c r="N511" s="217"/>
      <c r="O511" s="217"/>
      <c r="P511" s="217"/>
      <c r="Q511" s="217"/>
      <c r="R511" s="217"/>
      <c r="S511" s="217"/>
      <c r="T511" s="217"/>
      <c r="U511" s="217"/>
      <c r="V511" s="217"/>
      <c r="W511" s="217"/>
      <c r="X511" s="217"/>
    </row>
    <row r="512" ht="15.75" customHeight="1" spans="1:24">
      <c r="A512" s="217"/>
      <c r="B512" s="217"/>
      <c r="C512" s="217"/>
      <c r="D512" s="217"/>
      <c r="E512" s="217"/>
      <c r="F512" s="217"/>
      <c r="G512" s="217"/>
      <c r="H512" s="217"/>
      <c r="I512" s="217"/>
      <c r="J512" s="217"/>
      <c r="K512" s="217"/>
      <c r="L512" s="217"/>
      <c r="M512" s="217"/>
      <c r="N512" s="217"/>
      <c r="O512" s="217"/>
      <c r="P512" s="217"/>
      <c r="Q512" s="217"/>
      <c r="R512" s="217"/>
      <c r="S512" s="217"/>
      <c r="T512" s="217"/>
      <c r="U512" s="217"/>
      <c r="V512" s="217"/>
      <c r="W512" s="217"/>
      <c r="X512" s="217"/>
    </row>
    <row r="513" ht="15.75" customHeight="1" spans="1:24">
      <c r="A513" s="217"/>
      <c r="B513" s="217"/>
      <c r="C513" s="217"/>
      <c r="D513" s="217"/>
      <c r="E513" s="217"/>
      <c r="F513" s="217"/>
      <c r="G513" s="217"/>
      <c r="H513" s="217"/>
      <c r="I513" s="217"/>
      <c r="J513" s="217"/>
      <c r="K513" s="217"/>
      <c r="L513" s="217"/>
      <c r="M513" s="217"/>
      <c r="N513" s="217"/>
      <c r="O513" s="217"/>
      <c r="P513" s="217"/>
      <c r="Q513" s="217"/>
      <c r="R513" s="217"/>
      <c r="S513" s="217"/>
      <c r="T513" s="217"/>
      <c r="U513" s="217"/>
      <c r="V513" s="217"/>
      <c r="W513" s="217"/>
      <c r="X513" s="217"/>
    </row>
    <row r="514" ht="15.75" customHeight="1" spans="1:24">
      <c r="A514" s="217"/>
      <c r="B514" s="217"/>
      <c r="C514" s="217"/>
      <c r="D514" s="217"/>
      <c r="E514" s="217"/>
      <c r="F514" s="217"/>
      <c r="G514" s="217"/>
      <c r="H514" s="217"/>
      <c r="I514" s="217"/>
      <c r="J514" s="217"/>
      <c r="K514" s="217"/>
      <c r="L514" s="217"/>
      <c r="M514" s="217"/>
      <c r="N514" s="217"/>
      <c r="O514" s="217"/>
      <c r="P514" s="217"/>
      <c r="Q514" s="217"/>
      <c r="R514" s="217"/>
      <c r="S514" s="217"/>
      <c r="T514" s="217"/>
      <c r="U514" s="217"/>
      <c r="V514" s="217"/>
      <c r="W514" s="217"/>
      <c r="X514" s="217"/>
    </row>
    <row r="515" ht="15.75" customHeight="1" spans="1:24">
      <c r="A515" s="217"/>
      <c r="B515" s="217"/>
      <c r="C515" s="217"/>
      <c r="D515" s="217"/>
      <c r="E515" s="217"/>
      <c r="F515" s="217"/>
      <c r="G515" s="217"/>
      <c r="H515" s="217"/>
      <c r="I515" s="217"/>
      <c r="J515" s="217"/>
      <c r="K515" s="217"/>
      <c r="L515" s="217"/>
      <c r="M515" s="217"/>
      <c r="N515" s="217"/>
      <c r="O515" s="217"/>
      <c r="P515" s="217"/>
      <c r="Q515" s="217"/>
      <c r="R515" s="217"/>
      <c r="S515" s="217"/>
      <c r="T515" s="217"/>
      <c r="U515" s="217"/>
      <c r="V515" s="217"/>
      <c r="W515" s="217"/>
      <c r="X515" s="217"/>
    </row>
    <row r="516" ht="15.75" customHeight="1" spans="1:24">
      <c r="A516" s="217"/>
      <c r="B516" s="217"/>
      <c r="C516" s="217"/>
      <c r="D516" s="217"/>
      <c r="E516" s="217"/>
      <c r="F516" s="217"/>
      <c r="G516" s="217"/>
      <c r="H516" s="217"/>
      <c r="I516" s="217"/>
      <c r="J516" s="217"/>
      <c r="K516" s="217"/>
      <c r="L516" s="217"/>
      <c r="M516" s="217"/>
      <c r="N516" s="217"/>
      <c r="O516" s="217"/>
      <c r="P516" s="217"/>
      <c r="Q516" s="217"/>
      <c r="R516" s="217"/>
      <c r="S516" s="217"/>
      <c r="T516" s="217"/>
      <c r="U516" s="217"/>
      <c r="V516" s="217"/>
      <c r="W516" s="217"/>
      <c r="X516" s="217"/>
    </row>
    <row r="517" ht="15.75" customHeight="1" spans="1:24">
      <c r="A517" s="217"/>
      <c r="B517" s="217"/>
      <c r="C517" s="217"/>
      <c r="D517" s="217"/>
      <c r="E517" s="217"/>
      <c r="F517" s="217"/>
      <c r="G517" s="217"/>
      <c r="H517" s="217"/>
      <c r="I517" s="217"/>
      <c r="J517" s="217"/>
      <c r="K517" s="217"/>
      <c r="L517" s="217"/>
      <c r="M517" s="217"/>
      <c r="N517" s="217"/>
      <c r="O517" s="217"/>
      <c r="P517" s="217"/>
      <c r="Q517" s="217"/>
      <c r="R517" s="217"/>
      <c r="S517" s="217"/>
      <c r="T517" s="217"/>
      <c r="U517" s="217"/>
      <c r="V517" s="217"/>
      <c r="W517" s="217"/>
      <c r="X517" s="217"/>
    </row>
    <row r="518" ht="15.75" customHeight="1" spans="1:24">
      <c r="A518" s="217"/>
      <c r="B518" s="217"/>
      <c r="C518" s="217"/>
      <c r="D518" s="217"/>
      <c r="E518" s="217"/>
      <c r="F518" s="217"/>
      <c r="G518" s="217"/>
      <c r="H518" s="217"/>
      <c r="I518" s="217"/>
      <c r="J518" s="217"/>
      <c r="K518" s="217"/>
      <c r="L518" s="217"/>
      <c r="M518" s="217"/>
      <c r="N518" s="217"/>
      <c r="O518" s="217"/>
      <c r="P518" s="217"/>
      <c r="Q518" s="217"/>
      <c r="R518" s="217"/>
      <c r="S518" s="217"/>
      <c r="T518" s="217"/>
      <c r="U518" s="217"/>
      <c r="V518" s="217"/>
      <c r="W518" s="217"/>
      <c r="X518" s="217"/>
    </row>
    <row r="519" ht="15.75" customHeight="1" spans="1:24">
      <c r="A519" s="217"/>
      <c r="B519" s="217"/>
      <c r="C519" s="217"/>
      <c r="D519" s="217"/>
      <c r="E519" s="217"/>
      <c r="F519" s="217"/>
      <c r="G519" s="217"/>
      <c r="H519" s="217"/>
      <c r="I519" s="217"/>
      <c r="J519" s="217"/>
      <c r="K519" s="217"/>
      <c r="L519" s="217"/>
      <c r="M519" s="217"/>
      <c r="N519" s="217"/>
      <c r="O519" s="217"/>
      <c r="P519" s="217"/>
      <c r="Q519" s="217"/>
      <c r="R519" s="217"/>
      <c r="S519" s="217"/>
      <c r="T519" s="217"/>
      <c r="U519" s="217"/>
      <c r="V519" s="217"/>
      <c r="W519" s="217"/>
      <c r="X519" s="217"/>
    </row>
    <row r="520" ht="15.75" customHeight="1" spans="1:24">
      <c r="A520" s="217"/>
      <c r="B520" s="217"/>
      <c r="C520" s="217"/>
      <c r="D520" s="217"/>
      <c r="E520" s="217"/>
      <c r="F520" s="217"/>
      <c r="G520" s="217"/>
      <c r="H520" s="217"/>
      <c r="I520" s="217"/>
      <c r="J520" s="217"/>
      <c r="K520" s="217"/>
      <c r="L520" s="217"/>
      <c r="M520" s="217"/>
      <c r="N520" s="217"/>
      <c r="O520" s="217"/>
      <c r="P520" s="217"/>
      <c r="Q520" s="217"/>
      <c r="R520" s="217"/>
      <c r="S520" s="217"/>
      <c r="T520" s="217"/>
      <c r="U520" s="217"/>
      <c r="V520" s="217"/>
      <c r="W520" s="217"/>
      <c r="X520" s="217"/>
    </row>
    <row r="521" ht="15.75" customHeight="1" spans="1:24">
      <c r="A521" s="217"/>
      <c r="B521" s="217"/>
      <c r="C521" s="217"/>
      <c r="D521" s="217"/>
      <c r="E521" s="217"/>
      <c r="F521" s="217"/>
      <c r="G521" s="217"/>
      <c r="H521" s="217"/>
      <c r="I521" s="217"/>
      <c r="J521" s="217"/>
      <c r="K521" s="217"/>
      <c r="L521" s="217"/>
      <c r="M521" s="217"/>
      <c r="N521" s="217"/>
      <c r="O521" s="217"/>
      <c r="P521" s="217"/>
      <c r="Q521" s="217"/>
      <c r="R521" s="217"/>
      <c r="S521" s="217"/>
      <c r="T521" s="217"/>
      <c r="U521" s="217"/>
      <c r="V521" s="217"/>
      <c r="W521" s="217"/>
      <c r="X521" s="217"/>
    </row>
    <row r="522" ht="15.75" customHeight="1" spans="1:24">
      <c r="A522" s="217"/>
      <c r="B522" s="217"/>
      <c r="C522" s="217"/>
      <c r="D522" s="217"/>
      <c r="E522" s="217"/>
      <c r="F522" s="217"/>
      <c r="G522" s="217"/>
      <c r="H522" s="217"/>
      <c r="I522" s="217"/>
      <c r="J522" s="217"/>
      <c r="K522" s="217"/>
      <c r="L522" s="217"/>
      <c r="M522" s="217"/>
      <c r="N522" s="217"/>
      <c r="O522" s="217"/>
      <c r="P522" s="217"/>
      <c r="Q522" s="217"/>
      <c r="R522" s="217"/>
      <c r="S522" s="217"/>
      <c r="T522" s="217"/>
      <c r="U522" s="217"/>
      <c r="V522" s="217"/>
      <c r="W522" s="217"/>
      <c r="X522" s="217"/>
    </row>
    <row r="523" ht="15.75" customHeight="1" spans="1:24">
      <c r="A523" s="217"/>
      <c r="B523" s="217"/>
      <c r="C523" s="217"/>
      <c r="D523" s="217"/>
      <c r="E523" s="217"/>
      <c r="F523" s="217"/>
      <c r="G523" s="217"/>
      <c r="H523" s="217"/>
      <c r="I523" s="217"/>
      <c r="J523" s="217"/>
      <c r="K523" s="217"/>
      <c r="L523" s="217"/>
      <c r="M523" s="217"/>
      <c r="N523" s="217"/>
      <c r="O523" s="217"/>
      <c r="P523" s="217"/>
      <c r="Q523" s="217"/>
      <c r="R523" s="217"/>
      <c r="S523" s="217"/>
      <c r="T523" s="217"/>
      <c r="U523" s="217"/>
      <c r="V523" s="217"/>
      <c r="W523" s="217"/>
      <c r="X523" s="217"/>
    </row>
    <row r="524" ht="15.75" customHeight="1" spans="1:24">
      <c r="A524" s="217"/>
      <c r="B524" s="217"/>
      <c r="C524" s="217"/>
      <c r="D524" s="217"/>
      <c r="E524" s="217"/>
      <c r="F524" s="217"/>
      <c r="G524" s="217"/>
      <c r="H524" s="217"/>
      <c r="I524" s="217"/>
      <c r="J524" s="217"/>
      <c r="K524" s="217"/>
      <c r="L524" s="217"/>
      <c r="M524" s="217"/>
      <c r="N524" s="217"/>
      <c r="O524" s="217"/>
      <c r="P524" s="217"/>
      <c r="Q524" s="217"/>
      <c r="R524" s="217"/>
      <c r="S524" s="217"/>
      <c r="T524" s="217"/>
      <c r="U524" s="217"/>
      <c r="V524" s="217"/>
      <c r="W524" s="217"/>
      <c r="X524" s="217"/>
    </row>
    <row r="525" ht="15.75" customHeight="1" spans="1:24">
      <c r="A525" s="217"/>
      <c r="B525" s="217"/>
      <c r="C525" s="217"/>
      <c r="D525" s="217"/>
      <c r="E525" s="217"/>
      <c r="F525" s="217"/>
      <c r="G525" s="217"/>
      <c r="H525" s="217"/>
      <c r="I525" s="217"/>
      <c r="J525" s="217"/>
      <c r="K525" s="217"/>
      <c r="L525" s="217"/>
      <c r="M525" s="217"/>
      <c r="N525" s="217"/>
      <c r="O525" s="217"/>
      <c r="P525" s="217"/>
      <c r="Q525" s="217"/>
      <c r="R525" s="217"/>
      <c r="S525" s="217"/>
      <c r="T525" s="217"/>
      <c r="U525" s="217"/>
      <c r="V525" s="217"/>
      <c r="W525" s="217"/>
      <c r="X525" s="217"/>
    </row>
    <row r="526" ht="15.75" customHeight="1" spans="1:24">
      <c r="A526" s="217"/>
      <c r="B526" s="217"/>
      <c r="C526" s="217"/>
      <c r="D526" s="217"/>
      <c r="E526" s="217"/>
      <c r="F526" s="217"/>
      <c r="G526" s="217"/>
      <c r="H526" s="217"/>
      <c r="I526" s="217"/>
      <c r="J526" s="217"/>
      <c r="K526" s="217"/>
      <c r="L526" s="217"/>
      <c r="M526" s="217"/>
      <c r="N526" s="217"/>
      <c r="O526" s="217"/>
      <c r="P526" s="217"/>
      <c r="Q526" s="217"/>
      <c r="R526" s="217"/>
      <c r="S526" s="217"/>
      <c r="T526" s="217"/>
      <c r="U526" s="217"/>
      <c r="V526" s="217"/>
      <c r="W526" s="217"/>
      <c r="X526" s="217"/>
    </row>
    <row r="527" ht="15.75" customHeight="1" spans="1:24">
      <c r="A527" s="217"/>
      <c r="B527" s="217"/>
      <c r="C527" s="217"/>
      <c r="D527" s="217"/>
      <c r="E527" s="217"/>
      <c r="F527" s="217"/>
      <c r="G527" s="217"/>
      <c r="H527" s="217"/>
      <c r="I527" s="217"/>
      <c r="J527" s="217"/>
      <c r="K527" s="217"/>
      <c r="L527" s="217"/>
      <c r="M527" s="217"/>
      <c r="N527" s="217"/>
      <c r="O527" s="217"/>
      <c r="P527" s="217"/>
      <c r="Q527" s="217"/>
      <c r="R527" s="217"/>
      <c r="S527" s="217"/>
      <c r="T527" s="217"/>
      <c r="U527" s="217"/>
      <c r="V527" s="217"/>
      <c r="W527" s="217"/>
      <c r="X527" s="217"/>
    </row>
    <row r="528" ht="15.75" customHeight="1" spans="1:24">
      <c r="A528" s="217"/>
      <c r="B528" s="217"/>
      <c r="C528" s="217"/>
      <c r="D528" s="217"/>
      <c r="E528" s="217"/>
      <c r="F528" s="217"/>
      <c r="G528" s="217"/>
      <c r="H528" s="217"/>
      <c r="I528" s="217"/>
      <c r="J528" s="217"/>
      <c r="K528" s="217"/>
      <c r="L528" s="217"/>
      <c r="M528" s="217"/>
      <c r="N528" s="217"/>
      <c r="O528" s="217"/>
      <c r="P528" s="217"/>
      <c r="Q528" s="217"/>
      <c r="R528" s="217"/>
      <c r="S528" s="217"/>
      <c r="T528" s="217"/>
      <c r="U528" s="217"/>
      <c r="V528" s="217"/>
      <c r="W528" s="217"/>
      <c r="X528" s="217"/>
    </row>
    <row r="529" ht="15.75" customHeight="1" spans="1:24">
      <c r="A529" s="217"/>
      <c r="B529" s="217"/>
      <c r="C529" s="217"/>
      <c r="D529" s="217"/>
      <c r="E529" s="217"/>
      <c r="F529" s="217"/>
      <c r="G529" s="217"/>
      <c r="H529" s="217"/>
      <c r="I529" s="217"/>
      <c r="J529" s="217"/>
      <c r="K529" s="217"/>
      <c r="L529" s="217"/>
      <c r="M529" s="217"/>
      <c r="N529" s="217"/>
      <c r="O529" s="217"/>
      <c r="P529" s="217"/>
      <c r="Q529" s="217"/>
      <c r="R529" s="217"/>
      <c r="S529" s="217"/>
      <c r="T529" s="217"/>
      <c r="U529" s="217"/>
      <c r="V529" s="217"/>
      <c r="W529" s="217"/>
      <c r="X529" s="217"/>
    </row>
    <row r="530" ht="15.75" customHeight="1" spans="1:24">
      <c r="A530" s="217"/>
      <c r="B530" s="217"/>
      <c r="C530" s="217"/>
      <c r="D530" s="217"/>
      <c r="E530" s="217"/>
      <c r="F530" s="217"/>
      <c r="G530" s="217"/>
      <c r="H530" s="217"/>
      <c r="I530" s="217"/>
      <c r="J530" s="217"/>
      <c r="K530" s="217"/>
      <c r="L530" s="217"/>
      <c r="M530" s="217"/>
      <c r="N530" s="217"/>
      <c r="O530" s="217"/>
      <c r="P530" s="217"/>
      <c r="Q530" s="217"/>
      <c r="R530" s="217"/>
      <c r="S530" s="217"/>
      <c r="T530" s="217"/>
      <c r="U530" s="217"/>
      <c r="V530" s="217"/>
      <c r="W530" s="217"/>
      <c r="X530" s="217"/>
    </row>
    <row r="531" ht="15.75" customHeight="1" spans="1:24">
      <c r="A531" s="217"/>
      <c r="B531" s="217"/>
      <c r="C531" s="217"/>
      <c r="D531" s="217"/>
      <c r="E531" s="217"/>
      <c r="F531" s="217"/>
      <c r="G531" s="217"/>
      <c r="H531" s="217"/>
      <c r="I531" s="217"/>
      <c r="J531" s="217"/>
      <c r="K531" s="217"/>
      <c r="L531" s="217"/>
      <c r="M531" s="217"/>
      <c r="N531" s="217"/>
      <c r="O531" s="217"/>
      <c r="P531" s="217"/>
      <c r="Q531" s="217"/>
      <c r="R531" s="217"/>
      <c r="S531" s="217"/>
      <c r="T531" s="217"/>
      <c r="U531" s="217"/>
      <c r="V531" s="217"/>
      <c r="W531" s="217"/>
      <c r="X531" s="217"/>
    </row>
    <row r="532" ht="15.75" customHeight="1" spans="1:24">
      <c r="A532" s="217"/>
      <c r="B532" s="217"/>
      <c r="C532" s="217"/>
      <c r="D532" s="217"/>
      <c r="E532" s="217"/>
      <c r="F532" s="217"/>
      <c r="G532" s="217"/>
      <c r="H532" s="217"/>
      <c r="I532" s="217"/>
      <c r="J532" s="217"/>
      <c r="K532" s="217"/>
      <c r="L532" s="217"/>
      <c r="M532" s="217"/>
      <c r="N532" s="217"/>
      <c r="O532" s="217"/>
      <c r="P532" s="217"/>
      <c r="Q532" s="217"/>
      <c r="R532" s="217"/>
      <c r="S532" s="217"/>
      <c r="T532" s="217"/>
      <c r="U532" s="217"/>
      <c r="V532" s="217"/>
      <c r="W532" s="217"/>
      <c r="X532" s="217"/>
    </row>
    <row r="533" ht="15.75" customHeight="1" spans="1:24">
      <c r="A533" s="217"/>
      <c r="B533" s="217"/>
      <c r="C533" s="217"/>
      <c r="D533" s="217"/>
      <c r="E533" s="217"/>
      <c r="F533" s="217"/>
      <c r="G533" s="217"/>
      <c r="H533" s="217"/>
      <c r="I533" s="217"/>
      <c r="J533" s="217"/>
      <c r="K533" s="217"/>
      <c r="L533" s="217"/>
      <c r="M533" s="217"/>
      <c r="N533" s="217"/>
      <c r="O533" s="217"/>
      <c r="P533" s="217"/>
      <c r="Q533" s="217"/>
      <c r="R533" s="217"/>
      <c r="S533" s="217"/>
      <c r="T533" s="217"/>
      <c r="U533" s="217"/>
      <c r="V533" s="217"/>
      <c r="W533" s="217"/>
      <c r="X533" s="217"/>
    </row>
    <row r="534" ht="15.75" customHeight="1" spans="1:24">
      <c r="A534" s="217"/>
      <c r="B534" s="217"/>
      <c r="C534" s="217"/>
      <c r="D534" s="217"/>
      <c r="E534" s="217"/>
      <c r="F534" s="217"/>
      <c r="G534" s="217"/>
      <c r="H534" s="217"/>
      <c r="I534" s="217"/>
      <c r="J534" s="217"/>
      <c r="K534" s="217"/>
      <c r="L534" s="217"/>
      <c r="M534" s="217"/>
      <c r="N534" s="217"/>
      <c r="O534" s="217"/>
      <c r="P534" s="217"/>
      <c r="Q534" s="217"/>
      <c r="R534" s="217"/>
      <c r="S534" s="217"/>
      <c r="T534" s="217"/>
      <c r="U534" s="217"/>
      <c r="V534" s="217"/>
      <c r="W534" s="217"/>
      <c r="X534" s="217"/>
    </row>
    <row r="535" ht="15.75" customHeight="1" spans="1:24">
      <c r="A535" s="217"/>
      <c r="B535" s="217"/>
      <c r="C535" s="217"/>
      <c r="D535" s="217"/>
      <c r="E535" s="217"/>
      <c r="F535" s="217"/>
      <c r="G535" s="217"/>
      <c r="H535" s="217"/>
      <c r="I535" s="217"/>
      <c r="J535" s="217"/>
      <c r="K535" s="217"/>
      <c r="L535" s="217"/>
      <c r="M535" s="217"/>
      <c r="N535" s="217"/>
      <c r="O535" s="217"/>
      <c r="P535" s="217"/>
      <c r="Q535" s="217"/>
      <c r="R535" s="217"/>
      <c r="S535" s="217"/>
      <c r="T535" s="217"/>
      <c r="U535" s="217"/>
      <c r="V535" s="217"/>
      <c r="W535" s="217"/>
      <c r="X535" s="217"/>
    </row>
    <row r="536" ht="15.75" customHeight="1" spans="1:24">
      <c r="A536" s="217"/>
      <c r="B536" s="217"/>
      <c r="C536" s="217"/>
      <c r="D536" s="217"/>
      <c r="E536" s="217"/>
      <c r="F536" s="217"/>
      <c r="G536" s="217"/>
      <c r="H536" s="217"/>
      <c r="I536" s="217"/>
      <c r="J536" s="217"/>
      <c r="K536" s="217"/>
      <c r="L536" s="217"/>
      <c r="M536" s="217"/>
      <c r="N536" s="217"/>
      <c r="O536" s="217"/>
      <c r="P536" s="217"/>
      <c r="Q536" s="217"/>
      <c r="R536" s="217"/>
      <c r="S536" s="217"/>
      <c r="T536" s="217"/>
      <c r="U536" s="217"/>
      <c r="V536" s="217"/>
      <c r="W536" s="217"/>
      <c r="X536" s="217"/>
    </row>
    <row r="537" ht="15.75" customHeight="1" spans="1:24">
      <c r="A537" s="217"/>
      <c r="B537" s="217"/>
      <c r="C537" s="217"/>
      <c r="D537" s="217"/>
      <c r="E537" s="217"/>
      <c r="F537" s="217"/>
      <c r="G537" s="217"/>
      <c r="H537" s="217"/>
      <c r="I537" s="217"/>
      <c r="J537" s="217"/>
      <c r="K537" s="217"/>
      <c r="L537" s="217"/>
      <c r="M537" s="217"/>
      <c r="N537" s="217"/>
      <c r="O537" s="217"/>
      <c r="P537" s="217"/>
      <c r="Q537" s="217"/>
      <c r="R537" s="217"/>
      <c r="S537" s="217"/>
      <c r="T537" s="217"/>
      <c r="U537" s="217"/>
      <c r="V537" s="217"/>
      <c r="W537" s="217"/>
      <c r="X537" s="217"/>
    </row>
    <row r="538" ht="15.75" customHeight="1" spans="1:24">
      <c r="A538" s="217"/>
      <c r="B538" s="217"/>
      <c r="C538" s="217"/>
      <c r="D538" s="217"/>
      <c r="E538" s="217"/>
      <c r="F538" s="217"/>
      <c r="G538" s="217"/>
      <c r="H538" s="217"/>
      <c r="I538" s="217"/>
      <c r="J538" s="217"/>
      <c r="K538" s="217"/>
      <c r="L538" s="217"/>
      <c r="M538" s="217"/>
      <c r="N538" s="217"/>
      <c r="O538" s="217"/>
      <c r="P538" s="217"/>
      <c r="Q538" s="217"/>
      <c r="R538" s="217"/>
      <c r="S538" s="217"/>
      <c r="T538" s="217"/>
      <c r="U538" s="217"/>
      <c r="V538" s="217"/>
      <c r="W538" s="217"/>
      <c r="X538" s="217"/>
    </row>
    <row r="539" ht="15.75" customHeight="1" spans="1:24">
      <c r="A539" s="217"/>
      <c r="B539" s="217"/>
      <c r="C539" s="217"/>
      <c r="D539" s="217"/>
      <c r="E539" s="217"/>
      <c r="F539" s="217"/>
      <c r="G539" s="217"/>
      <c r="H539" s="217"/>
      <c r="I539" s="217"/>
      <c r="J539" s="217"/>
      <c r="K539" s="217"/>
      <c r="L539" s="217"/>
      <c r="M539" s="217"/>
      <c r="N539" s="217"/>
      <c r="O539" s="217"/>
      <c r="P539" s="217"/>
      <c r="Q539" s="217"/>
      <c r="R539" s="217"/>
      <c r="S539" s="217"/>
      <c r="T539" s="217"/>
      <c r="U539" s="217"/>
      <c r="V539" s="217"/>
      <c r="W539" s="217"/>
      <c r="X539" s="217"/>
    </row>
    <row r="540" ht="15.75" customHeight="1" spans="1:24">
      <c r="A540" s="217"/>
      <c r="B540" s="217"/>
      <c r="C540" s="217"/>
      <c r="D540" s="217"/>
      <c r="E540" s="217"/>
      <c r="F540" s="217"/>
      <c r="G540" s="217"/>
      <c r="H540" s="217"/>
      <c r="I540" s="217"/>
      <c r="J540" s="217"/>
      <c r="K540" s="217"/>
      <c r="L540" s="217"/>
      <c r="M540" s="217"/>
      <c r="N540" s="217"/>
      <c r="O540" s="217"/>
      <c r="P540" s="217"/>
      <c r="Q540" s="217"/>
      <c r="R540" s="217"/>
      <c r="S540" s="217"/>
      <c r="T540" s="217"/>
      <c r="U540" s="217"/>
      <c r="V540" s="217"/>
      <c r="W540" s="217"/>
      <c r="X540" s="217"/>
    </row>
    <row r="541" ht="15.75" customHeight="1" spans="1:24">
      <c r="A541" s="217"/>
      <c r="B541" s="217"/>
      <c r="C541" s="217"/>
      <c r="D541" s="217"/>
      <c r="E541" s="217"/>
      <c r="F541" s="217"/>
      <c r="G541" s="217"/>
      <c r="H541" s="217"/>
      <c r="I541" s="217"/>
      <c r="J541" s="217"/>
      <c r="K541" s="217"/>
      <c r="L541" s="217"/>
      <c r="M541" s="217"/>
      <c r="N541" s="217"/>
      <c r="O541" s="217"/>
      <c r="P541" s="217"/>
      <c r="Q541" s="217"/>
      <c r="R541" s="217"/>
      <c r="S541" s="217"/>
      <c r="T541" s="217"/>
      <c r="U541" s="217"/>
      <c r="V541" s="217"/>
      <c r="W541" s="217"/>
      <c r="X541" s="217"/>
    </row>
    <row r="542" ht="15.75" customHeight="1" spans="1:24">
      <c r="A542" s="217"/>
      <c r="B542" s="217"/>
      <c r="C542" s="217"/>
      <c r="D542" s="217"/>
      <c r="E542" s="217"/>
      <c r="F542" s="217"/>
      <c r="G542" s="217"/>
      <c r="H542" s="217"/>
      <c r="I542" s="217"/>
      <c r="J542" s="217"/>
      <c r="K542" s="217"/>
      <c r="L542" s="217"/>
      <c r="M542" s="217"/>
      <c r="N542" s="217"/>
      <c r="O542" s="217"/>
      <c r="P542" s="217"/>
      <c r="Q542" s="217"/>
      <c r="R542" s="217"/>
      <c r="S542" s="217"/>
      <c r="T542" s="217"/>
      <c r="U542" s="217"/>
      <c r="V542" s="217"/>
      <c r="W542" s="217"/>
      <c r="X542" s="217"/>
    </row>
    <row r="543" ht="15.75" customHeight="1" spans="1:24">
      <c r="A543" s="217"/>
      <c r="B543" s="217"/>
      <c r="C543" s="217"/>
      <c r="D543" s="217"/>
      <c r="E543" s="217"/>
      <c r="F543" s="217"/>
      <c r="G543" s="217"/>
      <c r="H543" s="217"/>
      <c r="I543" s="217"/>
      <c r="J543" s="217"/>
      <c r="K543" s="217"/>
      <c r="L543" s="217"/>
      <c r="M543" s="217"/>
      <c r="N543" s="217"/>
      <c r="O543" s="217"/>
      <c r="P543" s="217"/>
      <c r="Q543" s="217"/>
      <c r="R543" s="217"/>
      <c r="S543" s="217"/>
      <c r="T543" s="217"/>
      <c r="U543" s="217"/>
      <c r="V543" s="217"/>
      <c r="W543" s="217"/>
      <c r="X543" s="217"/>
    </row>
    <row r="544" ht="15.75" customHeight="1" spans="1:24">
      <c r="A544" s="217"/>
      <c r="B544" s="217"/>
      <c r="C544" s="217"/>
      <c r="D544" s="217"/>
      <c r="E544" s="217"/>
      <c r="F544" s="217"/>
      <c r="G544" s="217"/>
      <c r="H544" s="217"/>
      <c r="I544" s="217"/>
      <c r="J544" s="217"/>
      <c r="K544" s="217"/>
      <c r="L544" s="217"/>
      <c r="M544" s="217"/>
      <c r="N544" s="217"/>
      <c r="O544" s="217"/>
      <c r="P544" s="217"/>
      <c r="Q544" s="217"/>
      <c r="R544" s="217"/>
      <c r="S544" s="217"/>
      <c r="T544" s="217"/>
      <c r="U544" s="217"/>
      <c r="V544" s="217"/>
      <c r="W544" s="217"/>
      <c r="X544" s="217"/>
    </row>
    <row r="545" ht="15.75" customHeight="1" spans="1:24">
      <c r="A545" s="217"/>
      <c r="B545" s="217"/>
      <c r="C545" s="217"/>
      <c r="D545" s="217"/>
      <c r="E545" s="217"/>
      <c r="F545" s="217"/>
      <c r="G545" s="217"/>
      <c r="H545" s="217"/>
      <c r="I545" s="217"/>
      <c r="J545" s="217"/>
      <c r="K545" s="217"/>
      <c r="L545" s="217"/>
      <c r="M545" s="217"/>
      <c r="N545" s="217"/>
      <c r="O545" s="217"/>
      <c r="P545" s="217"/>
      <c r="Q545" s="217"/>
      <c r="R545" s="217"/>
      <c r="S545" s="217"/>
      <c r="T545" s="217"/>
      <c r="U545" s="217"/>
      <c r="V545" s="217"/>
      <c r="W545" s="217"/>
      <c r="X545" s="217"/>
    </row>
    <row r="546" ht="15.75" customHeight="1" spans="1:24">
      <c r="A546" s="217"/>
      <c r="B546" s="217"/>
      <c r="C546" s="217"/>
      <c r="D546" s="217"/>
      <c r="E546" s="217"/>
      <c r="F546" s="217"/>
      <c r="G546" s="217"/>
      <c r="H546" s="217"/>
      <c r="I546" s="217"/>
      <c r="J546" s="217"/>
      <c r="K546" s="217"/>
      <c r="L546" s="217"/>
      <c r="M546" s="217"/>
      <c r="N546" s="217"/>
      <c r="O546" s="217"/>
      <c r="P546" s="217"/>
      <c r="Q546" s="217"/>
      <c r="R546" s="217"/>
      <c r="S546" s="217"/>
      <c r="T546" s="217"/>
      <c r="U546" s="217"/>
      <c r="V546" s="217"/>
      <c r="W546" s="217"/>
      <c r="X546" s="217"/>
    </row>
    <row r="547" ht="15.75" customHeight="1" spans="1:24">
      <c r="A547" s="217"/>
      <c r="B547" s="217"/>
      <c r="C547" s="217"/>
      <c r="D547" s="217"/>
      <c r="E547" s="217"/>
      <c r="F547" s="217"/>
      <c r="G547" s="217"/>
      <c r="H547" s="217"/>
      <c r="I547" s="217"/>
      <c r="J547" s="217"/>
      <c r="K547" s="217"/>
      <c r="L547" s="217"/>
      <c r="M547" s="217"/>
      <c r="N547" s="217"/>
      <c r="O547" s="217"/>
      <c r="P547" s="217"/>
      <c r="Q547" s="217"/>
      <c r="R547" s="217"/>
      <c r="S547" s="217"/>
      <c r="T547" s="217"/>
      <c r="U547" s="217"/>
      <c r="V547" s="217"/>
      <c r="W547" s="217"/>
      <c r="X547" s="217"/>
    </row>
    <row r="548" ht="15.75" customHeight="1" spans="1:24">
      <c r="A548" s="217"/>
      <c r="B548" s="217"/>
      <c r="C548" s="217"/>
      <c r="D548" s="217"/>
      <c r="E548" s="217"/>
      <c r="F548" s="217"/>
      <c r="G548" s="217"/>
      <c r="H548" s="217"/>
      <c r="I548" s="217"/>
      <c r="J548" s="217"/>
      <c r="K548" s="217"/>
      <c r="L548" s="217"/>
      <c r="M548" s="217"/>
      <c r="N548" s="217"/>
      <c r="O548" s="217"/>
      <c r="P548" s="217"/>
      <c r="Q548" s="217"/>
      <c r="R548" s="217"/>
      <c r="S548" s="217"/>
      <c r="T548" s="217"/>
      <c r="U548" s="217"/>
      <c r="V548" s="217"/>
      <c r="W548" s="217"/>
      <c r="X548" s="217"/>
    </row>
    <row r="549" ht="15.75" customHeight="1" spans="1:24">
      <c r="A549" s="217"/>
      <c r="B549" s="217"/>
      <c r="C549" s="217"/>
      <c r="D549" s="217"/>
      <c r="E549" s="217"/>
      <c r="F549" s="217"/>
      <c r="G549" s="217"/>
      <c r="H549" s="217"/>
      <c r="I549" s="217"/>
      <c r="J549" s="217"/>
      <c r="K549" s="217"/>
      <c r="L549" s="217"/>
      <c r="M549" s="217"/>
      <c r="N549" s="217"/>
      <c r="O549" s="217"/>
      <c r="P549" s="217"/>
      <c r="Q549" s="217"/>
      <c r="R549" s="217"/>
      <c r="S549" s="217"/>
      <c r="T549" s="217"/>
      <c r="U549" s="217"/>
      <c r="V549" s="217"/>
      <c r="W549" s="217"/>
      <c r="X549" s="217"/>
    </row>
    <row r="550" ht="15.75" customHeight="1" spans="1:24">
      <c r="A550" s="217"/>
      <c r="B550" s="217"/>
      <c r="C550" s="217"/>
      <c r="D550" s="217"/>
      <c r="E550" s="217"/>
      <c r="F550" s="217"/>
      <c r="G550" s="217"/>
      <c r="H550" s="217"/>
      <c r="I550" s="217"/>
      <c r="J550" s="217"/>
      <c r="K550" s="217"/>
      <c r="L550" s="217"/>
      <c r="M550" s="217"/>
      <c r="N550" s="217"/>
      <c r="O550" s="217"/>
      <c r="P550" s="217"/>
      <c r="Q550" s="217"/>
      <c r="R550" s="217"/>
      <c r="S550" s="217"/>
      <c r="T550" s="217"/>
      <c r="U550" s="217"/>
      <c r="V550" s="217"/>
      <c r="W550" s="217"/>
      <c r="X550" s="217"/>
    </row>
    <row r="551" ht="15.75" customHeight="1" spans="1:24">
      <c r="A551" s="217"/>
      <c r="B551" s="217"/>
      <c r="C551" s="217"/>
      <c r="D551" s="217"/>
      <c r="E551" s="217"/>
      <c r="F551" s="217"/>
      <c r="G551" s="217"/>
      <c r="H551" s="217"/>
      <c r="I551" s="217"/>
      <c r="J551" s="217"/>
      <c r="K551" s="217"/>
      <c r="L551" s="217"/>
      <c r="M551" s="217"/>
      <c r="N551" s="217"/>
      <c r="O551" s="217"/>
      <c r="P551" s="217"/>
      <c r="Q551" s="217"/>
      <c r="R551" s="217"/>
      <c r="S551" s="217"/>
      <c r="T551" s="217"/>
      <c r="U551" s="217"/>
      <c r="V551" s="217"/>
      <c r="W551" s="217"/>
      <c r="X551" s="217"/>
    </row>
    <row r="552" ht="15.75" customHeight="1" spans="1:24">
      <c r="A552" s="217"/>
      <c r="B552" s="217"/>
      <c r="C552" s="217"/>
      <c r="D552" s="217"/>
      <c r="E552" s="217"/>
      <c r="F552" s="217"/>
      <c r="G552" s="217"/>
      <c r="H552" s="217"/>
      <c r="I552" s="217"/>
      <c r="J552" s="217"/>
      <c r="K552" s="217"/>
      <c r="L552" s="217"/>
      <c r="M552" s="217"/>
      <c r="N552" s="217"/>
      <c r="O552" s="217"/>
      <c r="P552" s="217"/>
      <c r="Q552" s="217"/>
      <c r="R552" s="217"/>
      <c r="S552" s="217"/>
      <c r="T552" s="217"/>
      <c r="U552" s="217"/>
      <c r="V552" s="217"/>
      <c r="W552" s="217"/>
      <c r="X552" s="217"/>
    </row>
    <row r="553" ht="15.75" customHeight="1" spans="1:24">
      <c r="A553" s="217"/>
      <c r="B553" s="217"/>
      <c r="C553" s="217"/>
      <c r="D553" s="217"/>
      <c r="E553" s="217"/>
      <c r="F553" s="217"/>
      <c r="G553" s="217"/>
      <c r="H553" s="217"/>
      <c r="I553" s="217"/>
      <c r="J553" s="217"/>
      <c r="K553" s="217"/>
      <c r="L553" s="217"/>
      <c r="M553" s="217"/>
      <c r="N553" s="217"/>
      <c r="O553" s="217"/>
      <c r="P553" s="217"/>
      <c r="Q553" s="217"/>
      <c r="R553" s="217"/>
      <c r="S553" s="217"/>
      <c r="T553" s="217"/>
      <c r="U553" s="217"/>
      <c r="V553" s="217"/>
      <c r="W553" s="217"/>
      <c r="X553" s="217"/>
    </row>
    <row r="554" ht="15.75" customHeight="1" spans="1:24">
      <c r="A554" s="217"/>
      <c r="B554" s="217"/>
      <c r="C554" s="217"/>
      <c r="D554" s="217"/>
      <c r="E554" s="217"/>
      <c r="F554" s="217"/>
      <c r="G554" s="217"/>
      <c r="H554" s="217"/>
      <c r="I554" s="217"/>
      <c r="J554" s="217"/>
      <c r="K554" s="217"/>
      <c r="L554" s="217"/>
      <c r="M554" s="217"/>
      <c r="N554" s="217"/>
      <c r="O554" s="217"/>
      <c r="P554" s="217"/>
      <c r="Q554" s="217"/>
      <c r="R554" s="217"/>
      <c r="S554" s="217"/>
      <c r="T554" s="217"/>
      <c r="U554" s="217"/>
      <c r="V554" s="217"/>
      <c r="W554" s="217"/>
      <c r="X554" s="217"/>
    </row>
    <row r="555" ht="15.75" customHeight="1" spans="1:24">
      <c r="A555" s="217"/>
      <c r="B555" s="217"/>
      <c r="C555" s="217"/>
      <c r="D555" s="217"/>
      <c r="E555" s="217"/>
      <c r="F555" s="217"/>
      <c r="G555" s="217"/>
      <c r="H555" s="217"/>
      <c r="I555" s="217"/>
      <c r="J555" s="217"/>
      <c r="K555" s="217"/>
      <c r="L555" s="217"/>
      <c r="M555" s="217"/>
      <c r="N555" s="217"/>
      <c r="O555" s="217"/>
      <c r="P555" s="217"/>
      <c r="Q555" s="217"/>
      <c r="R555" s="217"/>
      <c r="S555" s="217"/>
      <c r="T555" s="217"/>
      <c r="U555" s="217"/>
      <c r="V555" s="217"/>
      <c r="W555" s="217"/>
      <c r="X555" s="217"/>
    </row>
    <row r="556" ht="15.75" customHeight="1" spans="1:24">
      <c r="A556" s="217"/>
      <c r="B556" s="217"/>
      <c r="C556" s="217"/>
      <c r="D556" s="217"/>
      <c r="E556" s="217"/>
      <c r="F556" s="217"/>
      <c r="G556" s="217"/>
      <c r="H556" s="217"/>
      <c r="I556" s="217"/>
      <c r="J556" s="217"/>
      <c r="K556" s="217"/>
      <c r="L556" s="217"/>
      <c r="M556" s="217"/>
      <c r="N556" s="217"/>
      <c r="O556" s="217"/>
      <c r="P556" s="217"/>
      <c r="Q556" s="217"/>
      <c r="R556" s="217"/>
      <c r="S556" s="217"/>
      <c r="T556" s="217"/>
      <c r="U556" s="217"/>
      <c r="V556" s="217"/>
      <c r="W556" s="217"/>
      <c r="X556" s="217"/>
    </row>
    <row r="557" ht="15.75" customHeight="1" spans="1:24">
      <c r="A557" s="217"/>
      <c r="B557" s="217"/>
      <c r="C557" s="217"/>
      <c r="D557" s="217"/>
      <c r="E557" s="217"/>
      <c r="F557" s="217"/>
      <c r="G557" s="217"/>
      <c r="H557" s="217"/>
      <c r="I557" s="217"/>
      <c r="J557" s="217"/>
      <c r="K557" s="217"/>
      <c r="L557" s="217"/>
      <c r="M557" s="217"/>
      <c r="N557" s="217"/>
      <c r="O557" s="217"/>
      <c r="P557" s="217"/>
      <c r="Q557" s="217"/>
      <c r="R557" s="217"/>
      <c r="S557" s="217"/>
      <c r="T557" s="217"/>
      <c r="U557" s="217"/>
      <c r="V557" s="217"/>
      <c r="W557" s="217"/>
      <c r="X557" s="217"/>
    </row>
    <row r="558" ht="15.75" customHeight="1" spans="1:24">
      <c r="A558" s="217"/>
      <c r="B558" s="217"/>
      <c r="C558" s="217"/>
      <c r="D558" s="217"/>
      <c r="E558" s="217"/>
      <c r="F558" s="217"/>
      <c r="G558" s="217"/>
      <c r="H558" s="217"/>
      <c r="I558" s="217"/>
      <c r="J558" s="217"/>
      <c r="K558" s="217"/>
      <c r="L558" s="217"/>
      <c r="M558" s="217"/>
      <c r="N558" s="217"/>
      <c r="O558" s="217"/>
      <c r="P558" s="217"/>
      <c r="Q558" s="217"/>
      <c r="R558" s="217"/>
      <c r="S558" s="217"/>
      <c r="T558" s="217"/>
      <c r="U558" s="217"/>
      <c r="V558" s="217"/>
      <c r="W558" s="217"/>
      <c r="X558" s="217"/>
    </row>
    <row r="559" ht="15.75" customHeight="1" spans="1:24">
      <c r="A559" s="217"/>
      <c r="B559" s="217"/>
      <c r="C559" s="217"/>
      <c r="D559" s="217"/>
      <c r="E559" s="217"/>
      <c r="F559" s="217"/>
      <c r="G559" s="217"/>
      <c r="H559" s="217"/>
      <c r="I559" s="217"/>
      <c r="J559" s="217"/>
      <c r="K559" s="217"/>
      <c r="L559" s="217"/>
      <c r="M559" s="217"/>
      <c r="N559" s="217"/>
      <c r="O559" s="217"/>
      <c r="P559" s="217"/>
      <c r="Q559" s="217"/>
      <c r="R559" s="217"/>
      <c r="S559" s="217"/>
      <c r="T559" s="217"/>
      <c r="U559" s="217"/>
      <c r="V559" s="217"/>
      <c r="W559" s="217"/>
      <c r="X559" s="217"/>
    </row>
    <row r="560" ht="15.75" customHeight="1" spans="1:24">
      <c r="A560" s="217"/>
      <c r="B560" s="217"/>
      <c r="C560" s="217"/>
      <c r="D560" s="217"/>
      <c r="E560" s="217"/>
      <c r="F560" s="217"/>
      <c r="G560" s="217"/>
      <c r="H560" s="217"/>
      <c r="I560" s="217"/>
      <c r="J560" s="217"/>
      <c r="K560" s="217"/>
      <c r="L560" s="217"/>
      <c r="M560" s="217"/>
      <c r="N560" s="217"/>
      <c r="O560" s="217"/>
      <c r="P560" s="217"/>
      <c r="Q560" s="217"/>
      <c r="R560" s="217"/>
      <c r="S560" s="217"/>
      <c r="T560" s="217"/>
      <c r="U560" s="217"/>
      <c r="V560" s="217"/>
      <c r="W560" s="217"/>
      <c r="X560" s="217"/>
    </row>
    <row r="561" ht="15.75" customHeight="1" spans="1:24">
      <c r="A561" s="217"/>
      <c r="B561" s="217"/>
      <c r="C561" s="217"/>
      <c r="D561" s="217"/>
      <c r="E561" s="217"/>
      <c r="F561" s="217"/>
      <c r="G561" s="217"/>
      <c r="H561" s="217"/>
      <c r="I561" s="217"/>
      <c r="J561" s="217"/>
      <c r="K561" s="217"/>
      <c r="L561" s="217"/>
      <c r="M561" s="217"/>
      <c r="N561" s="217"/>
      <c r="O561" s="217"/>
      <c r="P561" s="217"/>
      <c r="Q561" s="217"/>
      <c r="R561" s="217"/>
      <c r="S561" s="217"/>
      <c r="T561" s="217"/>
      <c r="U561" s="217"/>
      <c r="V561" s="217"/>
      <c r="W561" s="217"/>
      <c r="X561" s="217"/>
    </row>
    <row r="562" ht="15.75" customHeight="1" spans="1:24">
      <c r="A562" s="217"/>
      <c r="B562" s="217"/>
      <c r="C562" s="217"/>
      <c r="D562" s="217"/>
      <c r="E562" s="217"/>
      <c r="F562" s="217"/>
      <c r="G562" s="217"/>
      <c r="H562" s="217"/>
      <c r="I562" s="217"/>
      <c r="J562" s="217"/>
      <c r="K562" s="217"/>
      <c r="L562" s="217"/>
      <c r="M562" s="217"/>
      <c r="N562" s="217"/>
      <c r="O562" s="217"/>
      <c r="P562" s="217"/>
      <c r="Q562" s="217"/>
      <c r="R562" s="217"/>
      <c r="S562" s="217"/>
      <c r="T562" s="217"/>
      <c r="U562" s="217"/>
      <c r="V562" s="217"/>
      <c r="W562" s="217"/>
      <c r="X562" s="217"/>
    </row>
    <row r="563" ht="15.75" customHeight="1" spans="1:24">
      <c r="A563" s="217"/>
      <c r="B563" s="217"/>
      <c r="C563" s="217"/>
      <c r="D563" s="217"/>
      <c r="E563" s="217"/>
      <c r="F563" s="217"/>
      <c r="G563" s="217"/>
      <c r="H563" s="217"/>
      <c r="I563" s="217"/>
      <c r="J563" s="217"/>
      <c r="K563" s="217"/>
      <c r="L563" s="217"/>
      <c r="M563" s="217"/>
      <c r="N563" s="217"/>
      <c r="O563" s="217"/>
      <c r="P563" s="217"/>
      <c r="Q563" s="217"/>
      <c r="R563" s="217"/>
      <c r="S563" s="217"/>
      <c r="T563" s="217"/>
      <c r="U563" s="217"/>
      <c r="V563" s="217"/>
      <c r="W563" s="217"/>
      <c r="X563" s="217"/>
    </row>
    <row r="564" ht="15.75" customHeight="1" spans="1:24">
      <c r="A564" s="217"/>
      <c r="B564" s="217"/>
      <c r="C564" s="217"/>
      <c r="D564" s="217"/>
      <c r="E564" s="217"/>
      <c r="F564" s="217"/>
      <c r="G564" s="217"/>
      <c r="H564" s="217"/>
      <c r="I564" s="217"/>
      <c r="J564" s="217"/>
      <c r="K564" s="217"/>
      <c r="L564" s="217"/>
      <c r="M564" s="217"/>
      <c r="N564" s="217"/>
      <c r="O564" s="217"/>
      <c r="P564" s="217"/>
      <c r="Q564" s="217"/>
      <c r="R564" s="217"/>
      <c r="S564" s="217"/>
      <c r="T564" s="217"/>
      <c r="U564" s="217"/>
      <c r="V564" s="217"/>
      <c r="W564" s="217"/>
      <c r="X564" s="217"/>
    </row>
    <row r="565" ht="15.75" customHeight="1" spans="1:24">
      <c r="A565" s="217"/>
      <c r="B565" s="217"/>
      <c r="C565" s="217"/>
      <c r="D565" s="217"/>
      <c r="E565" s="217"/>
      <c r="F565" s="217"/>
      <c r="G565" s="217"/>
      <c r="H565" s="217"/>
      <c r="I565" s="217"/>
      <c r="J565" s="217"/>
      <c r="K565" s="217"/>
      <c r="L565" s="217"/>
      <c r="M565" s="217"/>
      <c r="N565" s="217"/>
      <c r="O565" s="217"/>
      <c r="P565" s="217"/>
      <c r="Q565" s="217"/>
      <c r="R565" s="217"/>
      <c r="S565" s="217"/>
      <c r="T565" s="217"/>
      <c r="U565" s="217"/>
      <c r="V565" s="217"/>
      <c r="W565" s="217"/>
      <c r="X565" s="217"/>
    </row>
    <row r="566" ht="15.75" customHeight="1" spans="1:24">
      <c r="A566" s="217"/>
      <c r="B566" s="217"/>
      <c r="C566" s="217"/>
      <c r="D566" s="217"/>
      <c r="E566" s="217"/>
      <c r="F566" s="217"/>
      <c r="G566" s="217"/>
      <c r="H566" s="217"/>
      <c r="I566" s="217"/>
      <c r="J566" s="217"/>
      <c r="K566" s="217"/>
      <c r="L566" s="217"/>
      <c r="M566" s="217"/>
      <c r="N566" s="217"/>
      <c r="O566" s="217"/>
      <c r="P566" s="217"/>
      <c r="Q566" s="217"/>
      <c r="R566" s="217"/>
      <c r="S566" s="217"/>
      <c r="T566" s="217"/>
      <c r="U566" s="217"/>
      <c r="V566" s="217"/>
      <c r="W566" s="217"/>
      <c r="X566" s="217"/>
    </row>
    <row r="567" ht="15.75" customHeight="1" spans="1:24">
      <c r="A567" s="217"/>
      <c r="B567" s="217"/>
      <c r="C567" s="217"/>
      <c r="D567" s="217"/>
      <c r="E567" s="217"/>
      <c r="F567" s="217"/>
      <c r="G567" s="217"/>
      <c r="H567" s="217"/>
      <c r="I567" s="217"/>
      <c r="J567" s="217"/>
      <c r="K567" s="217"/>
      <c r="L567" s="217"/>
      <c r="M567" s="217"/>
      <c r="N567" s="217"/>
      <c r="O567" s="217"/>
      <c r="P567" s="217"/>
      <c r="Q567" s="217"/>
      <c r="R567" s="217"/>
      <c r="S567" s="217"/>
      <c r="T567" s="217"/>
      <c r="U567" s="217"/>
      <c r="V567" s="217"/>
      <c r="W567" s="217"/>
      <c r="X567" s="217"/>
    </row>
    <row r="568" ht="15.75" customHeight="1" spans="1:24">
      <c r="A568" s="217"/>
      <c r="B568" s="217"/>
      <c r="C568" s="217"/>
      <c r="D568" s="217"/>
      <c r="E568" s="217"/>
      <c r="F568" s="217"/>
      <c r="G568" s="217"/>
      <c r="H568" s="217"/>
      <c r="I568" s="217"/>
      <c r="J568" s="217"/>
      <c r="K568" s="217"/>
      <c r="L568" s="217"/>
      <c r="M568" s="217"/>
      <c r="N568" s="217"/>
      <c r="O568" s="217"/>
      <c r="P568" s="217"/>
      <c r="Q568" s="217"/>
      <c r="R568" s="217"/>
      <c r="S568" s="217"/>
      <c r="T568" s="217"/>
      <c r="U568" s="217"/>
      <c r="V568" s="217"/>
      <c r="W568" s="217"/>
      <c r="X568" s="217"/>
    </row>
    <row r="569" ht="15.75" customHeight="1" spans="1:24">
      <c r="A569" s="217"/>
      <c r="B569" s="217"/>
      <c r="C569" s="217"/>
      <c r="D569" s="217"/>
      <c r="E569" s="217"/>
      <c r="F569" s="217"/>
      <c r="G569" s="217"/>
      <c r="H569" s="217"/>
      <c r="I569" s="217"/>
      <c r="J569" s="217"/>
      <c r="K569" s="217"/>
      <c r="L569" s="217"/>
      <c r="M569" s="217"/>
      <c r="N569" s="217"/>
      <c r="O569" s="217"/>
      <c r="P569" s="217"/>
      <c r="Q569" s="217"/>
      <c r="R569" s="217"/>
      <c r="S569" s="217"/>
      <c r="T569" s="217"/>
      <c r="U569" s="217"/>
      <c r="V569" s="217"/>
      <c r="W569" s="217"/>
      <c r="X569" s="217"/>
    </row>
    <row r="570" ht="15.75" customHeight="1" spans="1:24">
      <c r="A570" s="217"/>
      <c r="B570" s="217"/>
      <c r="C570" s="217"/>
      <c r="D570" s="217"/>
      <c r="E570" s="217"/>
      <c r="F570" s="217"/>
      <c r="G570" s="217"/>
      <c r="H570" s="217"/>
      <c r="I570" s="217"/>
      <c r="J570" s="217"/>
      <c r="K570" s="217"/>
      <c r="L570" s="217"/>
      <c r="M570" s="217"/>
      <c r="N570" s="217"/>
      <c r="O570" s="217"/>
      <c r="P570" s="217"/>
      <c r="Q570" s="217"/>
      <c r="R570" s="217"/>
      <c r="S570" s="217"/>
      <c r="T570" s="217"/>
      <c r="U570" s="217"/>
      <c r="V570" s="217"/>
      <c r="W570" s="217"/>
      <c r="X570" s="217"/>
    </row>
    <row r="571" ht="15.75" customHeight="1" spans="1:24">
      <c r="A571" s="217"/>
      <c r="B571" s="217"/>
      <c r="C571" s="217"/>
      <c r="D571" s="217"/>
      <c r="E571" s="217"/>
      <c r="F571" s="217"/>
      <c r="G571" s="217"/>
      <c r="H571" s="217"/>
      <c r="I571" s="217"/>
      <c r="J571" s="217"/>
      <c r="K571" s="217"/>
      <c r="L571" s="217"/>
      <c r="M571" s="217"/>
      <c r="N571" s="217"/>
      <c r="O571" s="217"/>
      <c r="P571" s="217"/>
      <c r="Q571" s="217"/>
      <c r="R571" s="217"/>
      <c r="S571" s="217"/>
      <c r="T571" s="217"/>
      <c r="U571" s="217"/>
      <c r="V571" s="217"/>
      <c r="W571" s="217"/>
      <c r="X571" s="217"/>
    </row>
    <row r="572" ht="15.75" customHeight="1" spans="1:24">
      <c r="A572" s="217"/>
      <c r="B572" s="217"/>
      <c r="C572" s="217"/>
      <c r="D572" s="217"/>
      <c r="E572" s="217"/>
      <c r="F572" s="217"/>
      <c r="G572" s="217"/>
      <c r="H572" s="217"/>
      <c r="I572" s="217"/>
      <c r="J572" s="217"/>
      <c r="K572" s="217"/>
      <c r="L572" s="217"/>
      <c r="M572" s="217"/>
      <c r="N572" s="217"/>
      <c r="O572" s="217"/>
      <c r="P572" s="217"/>
      <c r="Q572" s="217"/>
      <c r="R572" s="217"/>
      <c r="S572" s="217"/>
      <c r="T572" s="217"/>
      <c r="U572" s="217"/>
      <c r="V572" s="217"/>
      <c r="W572" s="217"/>
      <c r="X572" s="217"/>
    </row>
    <row r="573" ht="15.75" customHeight="1" spans="1:24">
      <c r="A573" s="217"/>
      <c r="B573" s="217"/>
      <c r="C573" s="217"/>
      <c r="D573" s="217"/>
      <c r="E573" s="217"/>
      <c r="F573" s="217"/>
      <c r="G573" s="217"/>
      <c r="H573" s="217"/>
      <c r="I573" s="217"/>
      <c r="J573" s="217"/>
      <c r="K573" s="217"/>
      <c r="L573" s="217"/>
      <c r="M573" s="217"/>
      <c r="N573" s="217"/>
      <c r="O573" s="217"/>
      <c r="P573" s="217"/>
      <c r="Q573" s="217"/>
      <c r="R573" s="217"/>
      <c r="S573" s="217"/>
      <c r="T573" s="217"/>
      <c r="U573" s="217"/>
      <c r="V573" s="217"/>
      <c r="W573" s="217"/>
      <c r="X573" s="217"/>
    </row>
    <row r="574" ht="15.75" customHeight="1" spans="1:24">
      <c r="A574" s="217"/>
      <c r="B574" s="217"/>
      <c r="C574" s="217"/>
      <c r="D574" s="217"/>
      <c r="E574" s="217"/>
      <c r="F574" s="217"/>
      <c r="G574" s="217"/>
      <c r="H574" s="217"/>
      <c r="I574" s="217"/>
      <c r="J574" s="217"/>
      <c r="K574" s="217"/>
      <c r="L574" s="217"/>
      <c r="M574" s="217"/>
      <c r="N574" s="217"/>
      <c r="O574" s="217"/>
      <c r="P574" s="217"/>
      <c r="Q574" s="217"/>
      <c r="R574" s="217"/>
      <c r="S574" s="217"/>
      <c r="T574" s="217"/>
      <c r="U574" s="217"/>
      <c r="V574" s="217"/>
      <c r="W574" s="217"/>
      <c r="X574" s="217"/>
    </row>
    <row r="575" ht="15.75" customHeight="1" spans="1:24">
      <c r="A575" s="217"/>
      <c r="B575" s="217"/>
      <c r="C575" s="217"/>
      <c r="D575" s="217"/>
      <c r="E575" s="217"/>
      <c r="F575" s="217"/>
      <c r="G575" s="217"/>
      <c r="H575" s="217"/>
      <c r="I575" s="217"/>
      <c r="J575" s="217"/>
      <c r="K575" s="217"/>
      <c r="L575" s="217"/>
      <c r="M575" s="217"/>
      <c r="N575" s="217"/>
      <c r="O575" s="217"/>
      <c r="P575" s="217"/>
      <c r="Q575" s="217"/>
      <c r="R575" s="217"/>
      <c r="S575" s="217"/>
      <c r="T575" s="217"/>
      <c r="U575" s="217"/>
      <c r="V575" s="217"/>
      <c r="W575" s="217"/>
      <c r="X575" s="217"/>
    </row>
    <row r="576" ht="15.75" customHeight="1" spans="1:24">
      <c r="A576" s="217"/>
      <c r="B576" s="217"/>
      <c r="C576" s="217"/>
      <c r="D576" s="217"/>
      <c r="E576" s="217"/>
      <c r="F576" s="217"/>
      <c r="G576" s="217"/>
      <c r="H576" s="217"/>
      <c r="I576" s="217"/>
      <c r="J576" s="217"/>
      <c r="K576" s="217"/>
      <c r="L576" s="217"/>
      <c r="M576" s="217"/>
      <c r="N576" s="217"/>
      <c r="O576" s="217"/>
      <c r="P576" s="217"/>
      <c r="Q576" s="217"/>
      <c r="R576" s="217"/>
      <c r="S576" s="217"/>
      <c r="T576" s="217"/>
      <c r="U576" s="217"/>
      <c r="V576" s="217"/>
      <c r="W576" s="217"/>
      <c r="X576" s="217"/>
    </row>
    <row r="577" ht="15.75" customHeight="1" spans="1:24">
      <c r="A577" s="217"/>
      <c r="B577" s="217"/>
      <c r="C577" s="217"/>
      <c r="D577" s="217"/>
      <c r="E577" s="217"/>
      <c r="F577" s="217"/>
      <c r="G577" s="217"/>
      <c r="H577" s="217"/>
      <c r="I577" s="217"/>
      <c r="J577" s="217"/>
      <c r="K577" s="217"/>
      <c r="L577" s="217"/>
      <c r="M577" s="217"/>
      <c r="N577" s="217"/>
      <c r="O577" s="217"/>
      <c r="P577" s="217"/>
      <c r="Q577" s="217"/>
      <c r="R577" s="217"/>
      <c r="S577" s="217"/>
      <c r="T577" s="217"/>
      <c r="U577" s="217"/>
      <c r="V577" s="217"/>
      <c r="W577" s="217"/>
      <c r="X577" s="217"/>
    </row>
    <row r="578" ht="15.75" customHeight="1" spans="1:24">
      <c r="A578" s="217"/>
      <c r="B578" s="217"/>
      <c r="C578" s="217"/>
      <c r="D578" s="217"/>
      <c r="E578" s="217"/>
      <c r="F578" s="217"/>
      <c r="G578" s="217"/>
      <c r="H578" s="217"/>
      <c r="I578" s="217"/>
      <c r="J578" s="217"/>
      <c r="K578" s="217"/>
      <c r="L578" s="217"/>
      <c r="M578" s="217"/>
      <c r="N578" s="217"/>
      <c r="O578" s="217"/>
      <c r="P578" s="217"/>
      <c r="Q578" s="217"/>
      <c r="R578" s="217"/>
      <c r="S578" s="217"/>
      <c r="T578" s="217"/>
      <c r="U578" s="217"/>
      <c r="V578" s="217"/>
      <c r="W578" s="217"/>
      <c r="X578" s="217"/>
    </row>
    <row r="579" ht="15.75" customHeight="1" spans="1:24">
      <c r="A579" s="217"/>
      <c r="B579" s="217"/>
      <c r="C579" s="217"/>
      <c r="D579" s="217"/>
      <c r="E579" s="217"/>
      <c r="F579" s="217"/>
      <c r="G579" s="217"/>
      <c r="H579" s="217"/>
      <c r="I579" s="217"/>
      <c r="J579" s="217"/>
      <c r="K579" s="217"/>
      <c r="L579" s="217"/>
      <c r="M579" s="217"/>
      <c r="N579" s="217"/>
      <c r="O579" s="217"/>
      <c r="P579" s="217"/>
      <c r="Q579" s="217"/>
      <c r="R579" s="217"/>
      <c r="S579" s="217"/>
      <c r="T579" s="217"/>
      <c r="U579" s="217"/>
      <c r="V579" s="217"/>
      <c r="W579" s="217"/>
      <c r="X579" s="217"/>
    </row>
    <row r="580" ht="15.75" customHeight="1" spans="1:24">
      <c r="A580" s="217"/>
      <c r="B580" s="217"/>
      <c r="C580" s="217"/>
      <c r="D580" s="217"/>
      <c r="E580" s="217"/>
      <c r="F580" s="217"/>
      <c r="G580" s="217"/>
      <c r="H580" s="217"/>
      <c r="I580" s="217"/>
      <c r="J580" s="217"/>
      <c r="K580" s="217"/>
      <c r="L580" s="217"/>
      <c r="M580" s="217"/>
      <c r="N580" s="217"/>
      <c r="O580" s="217"/>
      <c r="P580" s="217"/>
      <c r="Q580" s="217"/>
      <c r="R580" s="217"/>
      <c r="S580" s="217"/>
      <c r="T580" s="217"/>
      <c r="U580" s="217"/>
      <c r="V580" s="217"/>
      <c r="W580" s="217"/>
      <c r="X580" s="217"/>
    </row>
    <row r="581" ht="15.75" customHeight="1" spans="1:24">
      <c r="A581" s="217"/>
      <c r="B581" s="217"/>
      <c r="C581" s="217"/>
      <c r="D581" s="217"/>
      <c r="E581" s="217"/>
      <c r="F581" s="217"/>
      <c r="G581" s="217"/>
      <c r="H581" s="217"/>
      <c r="I581" s="217"/>
      <c r="J581" s="217"/>
      <c r="K581" s="217"/>
      <c r="L581" s="217"/>
      <c r="M581" s="217"/>
      <c r="N581" s="217"/>
      <c r="O581" s="217"/>
      <c r="P581" s="217"/>
      <c r="Q581" s="217"/>
      <c r="R581" s="217"/>
      <c r="S581" s="217"/>
      <c r="T581" s="217"/>
      <c r="U581" s="217"/>
      <c r="V581" s="217"/>
      <c r="W581" s="217"/>
      <c r="X581" s="217"/>
    </row>
    <row r="582" ht="15.75" customHeight="1" spans="1:24">
      <c r="A582" s="217"/>
      <c r="B582" s="217"/>
      <c r="C582" s="217"/>
      <c r="D582" s="217"/>
      <c r="E582" s="217"/>
      <c r="F582" s="217"/>
      <c r="G582" s="217"/>
      <c r="H582" s="217"/>
      <c r="I582" s="217"/>
      <c r="J582" s="217"/>
      <c r="K582" s="217"/>
      <c r="L582" s="217"/>
      <c r="M582" s="217"/>
      <c r="N582" s="217"/>
      <c r="O582" s="217"/>
      <c r="P582" s="217"/>
      <c r="Q582" s="217"/>
      <c r="R582" s="217"/>
      <c r="S582" s="217"/>
      <c r="T582" s="217"/>
      <c r="U582" s="217"/>
      <c r="V582" s="217"/>
      <c r="W582" s="217"/>
      <c r="X582" s="217"/>
    </row>
    <row r="583" ht="15.75" customHeight="1" spans="1:24">
      <c r="A583" s="217"/>
      <c r="B583" s="217"/>
      <c r="C583" s="217"/>
      <c r="D583" s="217"/>
      <c r="E583" s="217"/>
      <c r="F583" s="217"/>
      <c r="G583" s="217"/>
      <c r="H583" s="217"/>
      <c r="I583" s="217"/>
      <c r="J583" s="217"/>
      <c r="K583" s="217"/>
      <c r="L583" s="217"/>
      <c r="M583" s="217"/>
      <c r="N583" s="217"/>
      <c r="O583" s="217"/>
      <c r="P583" s="217"/>
      <c r="Q583" s="217"/>
      <c r="R583" s="217"/>
      <c r="S583" s="217"/>
      <c r="T583" s="217"/>
      <c r="U583" s="217"/>
      <c r="V583" s="217"/>
      <c r="W583" s="217"/>
      <c r="X583" s="217"/>
    </row>
    <row r="584" ht="15.75" customHeight="1" spans="1:24">
      <c r="A584" s="217"/>
      <c r="B584" s="217"/>
      <c r="C584" s="217"/>
      <c r="D584" s="217"/>
      <c r="E584" s="217"/>
      <c r="F584" s="217"/>
      <c r="G584" s="217"/>
      <c r="H584" s="217"/>
      <c r="I584" s="217"/>
      <c r="J584" s="217"/>
      <c r="K584" s="217"/>
      <c r="L584" s="217"/>
      <c r="M584" s="217"/>
      <c r="N584" s="217"/>
      <c r="O584" s="217"/>
      <c r="P584" s="217"/>
      <c r="Q584" s="217"/>
      <c r="R584" s="217"/>
      <c r="S584" s="217"/>
      <c r="T584" s="217"/>
      <c r="U584" s="217"/>
      <c r="V584" s="217"/>
      <c r="W584" s="217"/>
      <c r="X584" s="217"/>
    </row>
    <row r="585" ht="15.75" customHeight="1" spans="1:24">
      <c r="A585" s="217"/>
      <c r="B585" s="217"/>
      <c r="C585" s="217"/>
      <c r="D585" s="217"/>
      <c r="E585" s="217"/>
      <c r="F585" s="217"/>
      <c r="G585" s="217"/>
      <c r="H585" s="217"/>
      <c r="I585" s="217"/>
      <c r="J585" s="217"/>
      <c r="K585" s="217"/>
      <c r="L585" s="217"/>
      <c r="M585" s="217"/>
      <c r="N585" s="217"/>
      <c r="O585" s="217"/>
      <c r="P585" s="217"/>
      <c r="Q585" s="217"/>
      <c r="R585" s="217"/>
      <c r="S585" s="217"/>
      <c r="T585" s="217"/>
      <c r="U585" s="217"/>
      <c r="V585" s="217"/>
      <c r="W585" s="217"/>
      <c r="X585" s="217"/>
    </row>
    <row r="586" ht="15.75" customHeight="1" spans="1:24">
      <c r="A586" s="217"/>
      <c r="B586" s="217"/>
      <c r="C586" s="217"/>
      <c r="D586" s="217"/>
      <c r="E586" s="217"/>
      <c r="F586" s="217"/>
      <c r="G586" s="217"/>
      <c r="H586" s="217"/>
      <c r="I586" s="217"/>
      <c r="J586" s="217"/>
      <c r="K586" s="217"/>
      <c r="L586" s="217"/>
      <c r="M586" s="217"/>
      <c r="N586" s="217"/>
      <c r="O586" s="217"/>
      <c r="P586" s="217"/>
      <c r="Q586" s="217"/>
      <c r="R586" s="217"/>
      <c r="S586" s="217"/>
      <c r="T586" s="217"/>
      <c r="U586" s="217"/>
      <c r="V586" s="217"/>
      <c r="W586" s="217"/>
      <c r="X586" s="217"/>
    </row>
    <row r="587" ht="15.75" customHeight="1" spans="1:24">
      <c r="A587" s="217"/>
      <c r="B587" s="217"/>
      <c r="C587" s="217"/>
      <c r="D587" s="217"/>
      <c r="E587" s="217"/>
      <c r="F587" s="217"/>
      <c r="G587" s="217"/>
      <c r="H587" s="217"/>
      <c r="I587" s="217"/>
      <c r="J587" s="217"/>
      <c r="K587" s="217"/>
      <c r="L587" s="217"/>
      <c r="M587" s="217"/>
      <c r="N587" s="217"/>
      <c r="O587" s="217"/>
      <c r="P587" s="217"/>
      <c r="Q587" s="217"/>
      <c r="R587" s="217"/>
      <c r="S587" s="217"/>
      <c r="T587" s="217"/>
      <c r="U587" s="217"/>
      <c r="V587" s="217"/>
      <c r="W587" s="217"/>
      <c r="X587" s="217"/>
    </row>
    <row r="588" ht="15.75" customHeight="1" spans="1:24">
      <c r="A588" s="217"/>
      <c r="B588" s="217"/>
      <c r="C588" s="217"/>
      <c r="D588" s="217"/>
      <c r="E588" s="217"/>
      <c r="F588" s="217"/>
      <c r="G588" s="217"/>
      <c r="H588" s="217"/>
      <c r="I588" s="217"/>
      <c r="J588" s="217"/>
      <c r="K588" s="217"/>
      <c r="L588" s="217"/>
      <c r="M588" s="217"/>
      <c r="N588" s="217"/>
      <c r="O588" s="217"/>
      <c r="P588" s="217"/>
      <c r="Q588" s="217"/>
      <c r="R588" s="217"/>
      <c r="S588" s="217"/>
      <c r="T588" s="217"/>
      <c r="U588" s="217"/>
      <c r="V588" s="217"/>
      <c r="W588" s="217"/>
      <c r="X588" s="217"/>
    </row>
    <row r="589" ht="15.75" customHeight="1" spans="1:24">
      <c r="A589" s="217"/>
      <c r="B589" s="217"/>
      <c r="C589" s="217"/>
      <c r="D589" s="217"/>
      <c r="E589" s="217"/>
      <c r="F589" s="217"/>
      <c r="G589" s="217"/>
      <c r="H589" s="217"/>
      <c r="I589" s="217"/>
      <c r="J589" s="217"/>
      <c r="K589" s="217"/>
      <c r="L589" s="217"/>
      <c r="M589" s="217"/>
      <c r="N589" s="217"/>
      <c r="O589" s="217"/>
      <c r="P589" s="217"/>
      <c r="Q589" s="217"/>
      <c r="R589" s="217"/>
      <c r="S589" s="217"/>
      <c r="T589" s="217"/>
      <c r="U589" s="217"/>
      <c r="V589" s="217"/>
      <c r="W589" s="217"/>
      <c r="X589" s="217"/>
    </row>
    <row r="590" ht="15.75" customHeight="1" spans="1:24">
      <c r="A590" s="217"/>
      <c r="B590" s="217"/>
      <c r="C590" s="217"/>
      <c r="D590" s="217"/>
      <c r="E590" s="217"/>
      <c r="F590" s="217"/>
      <c r="G590" s="217"/>
      <c r="H590" s="217"/>
      <c r="I590" s="217"/>
      <c r="J590" s="217"/>
      <c r="K590" s="217"/>
      <c r="L590" s="217"/>
      <c r="M590" s="217"/>
      <c r="N590" s="217"/>
      <c r="O590" s="217"/>
      <c r="P590" s="217"/>
      <c r="Q590" s="217"/>
      <c r="R590" s="217"/>
      <c r="S590" s="217"/>
      <c r="T590" s="217"/>
      <c r="U590" s="217"/>
      <c r="V590" s="217"/>
      <c r="W590" s="217"/>
      <c r="X590" s="217"/>
    </row>
    <row r="591" ht="15.75" customHeight="1" spans="1:24">
      <c r="A591" s="217"/>
      <c r="B591" s="217"/>
      <c r="C591" s="217"/>
      <c r="D591" s="217"/>
      <c r="E591" s="217"/>
      <c r="F591" s="217"/>
      <c r="G591" s="217"/>
      <c r="H591" s="217"/>
      <c r="I591" s="217"/>
      <c r="J591" s="217"/>
      <c r="K591" s="217"/>
      <c r="L591" s="217"/>
      <c r="M591" s="217"/>
      <c r="N591" s="217"/>
      <c r="O591" s="217"/>
      <c r="P591" s="217"/>
      <c r="Q591" s="217"/>
      <c r="R591" s="217"/>
      <c r="S591" s="217"/>
      <c r="T591" s="217"/>
      <c r="U591" s="217"/>
      <c r="V591" s="217"/>
      <c r="W591" s="217"/>
      <c r="X591" s="217"/>
    </row>
    <row r="592" ht="15.75" customHeight="1" spans="1:24">
      <c r="A592" s="217"/>
      <c r="B592" s="217"/>
      <c r="C592" s="217"/>
      <c r="D592" s="217"/>
      <c r="E592" s="217"/>
      <c r="F592" s="217"/>
      <c r="G592" s="217"/>
      <c r="H592" s="217"/>
      <c r="I592" s="217"/>
      <c r="J592" s="217"/>
      <c r="K592" s="217"/>
      <c r="L592" s="217"/>
      <c r="M592" s="217"/>
      <c r="N592" s="217"/>
      <c r="O592" s="217"/>
      <c r="P592" s="217"/>
      <c r="Q592" s="217"/>
      <c r="R592" s="217"/>
      <c r="S592" s="217"/>
      <c r="T592" s="217"/>
      <c r="U592" s="217"/>
      <c r="V592" s="217"/>
      <c r="W592" s="217"/>
      <c r="X592" s="217"/>
    </row>
    <row r="593" ht="15.75" customHeight="1" spans="1:24">
      <c r="A593" s="217"/>
      <c r="B593" s="217"/>
      <c r="C593" s="217"/>
      <c r="D593" s="217"/>
      <c r="E593" s="217"/>
      <c r="F593" s="217"/>
      <c r="G593" s="217"/>
      <c r="H593" s="217"/>
      <c r="I593" s="217"/>
      <c r="J593" s="217"/>
      <c r="K593" s="217"/>
      <c r="L593" s="217"/>
      <c r="M593" s="217"/>
      <c r="N593" s="217"/>
      <c r="O593" s="217"/>
      <c r="P593" s="217"/>
      <c r="Q593" s="217"/>
      <c r="R593" s="217"/>
      <c r="S593" s="217"/>
      <c r="T593" s="217"/>
      <c r="U593" s="217"/>
      <c r="V593" s="217"/>
      <c r="W593" s="217"/>
      <c r="X593" s="217"/>
    </row>
    <row r="594" ht="15.75" customHeight="1" spans="1:24">
      <c r="A594" s="217"/>
      <c r="B594" s="217"/>
      <c r="C594" s="217"/>
      <c r="D594" s="217"/>
      <c r="E594" s="217"/>
      <c r="F594" s="217"/>
      <c r="G594" s="217"/>
      <c r="H594" s="217"/>
      <c r="I594" s="217"/>
      <c r="J594" s="217"/>
      <c r="K594" s="217"/>
      <c r="L594" s="217"/>
      <c r="M594" s="217"/>
      <c r="N594" s="217"/>
      <c r="O594" s="217"/>
      <c r="P594" s="217"/>
      <c r="Q594" s="217"/>
      <c r="R594" s="217"/>
      <c r="S594" s="217"/>
      <c r="T594" s="217"/>
      <c r="U594" s="217"/>
      <c r="V594" s="217"/>
      <c r="W594" s="217"/>
      <c r="X594" s="217"/>
    </row>
    <row r="595" ht="15.75" customHeight="1" spans="1:24">
      <c r="A595" s="217"/>
      <c r="B595" s="217"/>
      <c r="C595" s="217"/>
      <c r="D595" s="217"/>
      <c r="E595" s="217"/>
      <c r="F595" s="217"/>
      <c r="G595" s="217"/>
      <c r="H595" s="217"/>
      <c r="I595" s="217"/>
      <c r="J595" s="217"/>
      <c r="K595" s="217"/>
      <c r="L595" s="217"/>
      <c r="M595" s="217"/>
      <c r="N595" s="217"/>
      <c r="O595" s="217"/>
      <c r="P595" s="217"/>
      <c r="Q595" s="217"/>
      <c r="R595" s="217"/>
      <c r="S595" s="217"/>
      <c r="T595" s="217"/>
      <c r="U595" s="217"/>
      <c r="V595" s="217"/>
      <c r="W595" s="217"/>
      <c r="X595" s="217"/>
    </row>
    <row r="596" ht="15.75" customHeight="1" spans="1:24">
      <c r="A596" s="217"/>
      <c r="B596" s="217"/>
      <c r="C596" s="217"/>
      <c r="D596" s="217"/>
      <c r="E596" s="217"/>
      <c r="F596" s="217"/>
      <c r="G596" s="217"/>
      <c r="H596" s="217"/>
      <c r="I596" s="217"/>
      <c r="J596" s="217"/>
      <c r="K596" s="217"/>
      <c r="L596" s="217"/>
      <c r="M596" s="217"/>
      <c r="N596" s="217"/>
      <c r="O596" s="217"/>
      <c r="P596" s="217"/>
      <c r="Q596" s="217"/>
      <c r="R596" s="217"/>
      <c r="S596" s="217"/>
      <c r="T596" s="217"/>
      <c r="U596" s="217"/>
      <c r="V596" s="217"/>
      <c r="W596" s="217"/>
      <c r="X596" s="217"/>
    </row>
    <row r="597" ht="15.75" customHeight="1" spans="1:24">
      <c r="A597" s="217"/>
      <c r="B597" s="217"/>
      <c r="C597" s="217"/>
      <c r="D597" s="217"/>
      <c r="E597" s="217"/>
      <c r="F597" s="217"/>
      <c r="G597" s="217"/>
      <c r="H597" s="217"/>
      <c r="I597" s="217"/>
      <c r="J597" s="217"/>
      <c r="K597" s="217"/>
      <c r="L597" s="217"/>
      <c r="M597" s="217"/>
      <c r="N597" s="217"/>
      <c r="O597" s="217"/>
      <c r="P597" s="217"/>
      <c r="Q597" s="217"/>
      <c r="R597" s="217"/>
      <c r="S597" s="217"/>
      <c r="T597" s="217"/>
      <c r="U597" s="217"/>
      <c r="V597" s="217"/>
      <c r="W597" s="217"/>
      <c r="X597" s="217"/>
    </row>
    <row r="598" ht="15.75" customHeight="1" spans="1:24">
      <c r="A598" s="217"/>
      <c r="B598" s="217"/>
      <c r="C598" s="217"/>
      <c r="D598" s="217"/>
      <c r="E598" s="217"/>
      <c r="F598" s="217"/>
      <c r="G598" s="217"/>
      <c r="H598" s="217"/>
      <c r="I598" s="217"/>
      <c r="J598" s="217"/>
      <c r="K598" s="217"/>
      <c r="L598" s="217"/>
      <c r="M598" s="217"/>
      <c r="N598" s="217"/>
      <c r="O598" s="217"/>
      <c r="P598" s="217"/>
      <c r="Q598" s="217"/>
      <c r="R598" s="217"/>
      <c r="S598" s="217"/>
      <c r="T598" s="217"/>
      <c r="U598" s="217"/>
      <c r="V598" s="217"/>
      <c r="W598" s="217"/>
      <c r="X598" s="217"/>
    </row>
    <row r="599" ht="15.75" customHeight="1" spans="1:24">
      <c r="A599" s="217"/>
      <c r="B599" s="217"/>
      <c r="C599" s="217"/>
      <c r="D599" s="217"/>
      <c r="E599" s="217"/>
      <c r="F599" s="217"/>
      <c r="G599" s="217"/>
      <c r="H599" s="217"/>
      <c r="I599" s="217"/>
      <c r="J599" s="217"/>
      <c r="K599" s="217"/>
      <c r="L599" s="217"/>
      <c r="M599" s="217"/>
      <c r="N599" s="217"/>
      <c r="O599" s="217"/>
      <c r="P599" s="217"/>
      <c r="Q599" s="217"/>
      <c r="R599" s="217"/>
      <c r="S599" s="217"/>
      <c r="T599" s="217"/>
      <c r="U599" s="217"/>
      <c r="V599" s="217"/>
      <c r="W599" s="217"/>
      <c r="X599" s="217"/>
    </row>
    <row r="600" ht="15.75" customHeight="1" spans="1:24">
      <c r="A600" s="217"/>
      <c r="B600" s="217"/>
      <c r="C600" s="217"/>
      <c r="D600" s="217"/>
      <c r="E600" s="217"/>
      <c r="F600" s="217"/>
      <c r="G600" s="217"/>
      <c r="H600" s="217"/>
      <c r="I600" s="217"/>
      <c r="J600" s="217"/>
      <c r="K600" s="217"/>
      <c r="L600" s="217"/>
      <c r="M600" s="217"/>
      <c r="N600" s="217"/>
      <c r="O600" s="217"/>
      <c r="P600" s="217"/>
      <c r="Q600" s="217"/>
      <c r="R600" s="217"/>
      <c r="S600" s="217"/>
      <c r="T600" s="217"/>
      <c r="U600" s="217"/>
      <c r="V600" s="217"/>
      <c r="W600" s="217"/>
      <c r="X600" s="217"/>
    </row>
    <row r="601" ht="15.75" customHeight="1" spans="1:24">
      <c r="A601" s="217"/>
      <c r="B601" s="217"/>
      <c r="C601" s="217"/>
      <c r="D601" s="217"/>
      <c r="E601" s="217"/>
      <c r="F601" s="217"/>
      <c r="G601" s="217"/>
      <c r="H601" s="217"/>
      <c r="I601" s="217"/>
      <c r="J601" s="217"/>
      <c r="K601" s="217"/>
      <c r="L601" s="217"/>
      <c r="M601" s="217"/>
      <c r="N601" s="217"/>
      <c r="O601" s="217"/>
      <c r="P601" s="217"/>
      <c r="Q601" s="217"/>
      <c r="R601" s="217"/>
      <c r="S601" s="217"/>
      <c r="T601" s="217"/>
      <c r="U601" s="217"/>
      <c r="V601" s="217"/>
      <c r="W601" s="217"/>
      <c r="X601" s="217"/>
    </row>
    <row r="602" ht="15.75" customHeight="1" spans="1:24">
      <c r="A602" s="217"/>
      <c r="B602" s="217"/>
      <c r="C602" s="217"/>
      <c r="D602" s="217"/>
      <c r="E602" s="217"/>
      <c r="F602" s="217"/>
      <c r="G602" s="217"/>
      <c r="H602" s="217"/>
      <c r="I602" s="217"/>
      <c r="J602" s="217"/>
      <c r="K602" s="217"/>
      <c r="L602" s="217"/>
      <c r="M602" s="217"/>
      <c r="N602" s="217"/>
      <c r="O602" s="217"/>
      <c r="P602" s="217"/>
      <c r="Q602" s="217"/>
      <c r="R602" s="217"/>
      <c r="S602" s="217"/>
      <c r="T602" s="217"/>
      <c r="U602" s="217"/>
      <c r="V602" s="217"/>
      <c r="W602" s="217"/>
      <c r="X602" s="217"/>
    </row>
    <row r="603" ht="15.75" customHeight="1" spans="1:24">
      <c r="A603" s="217"/>
      <c r="B603" s="217"/>
      <c r="C603" s="217"/>
      <c r="D603" s="217"/>
      <c r="E603" s="217"/>
      <c r="F603" s="217"/>
      <c r="G603" s="217"/>
      <c r="H603" s="217"/>
      <c r="I603" s="217"/>
      <c r="J603" s="217"/>
      <c r="K603" s="217"/>
      <c r="L603" s="217"/>
      <c r="M603" s="217"/>
      <c r="N603" s="217"/>
      <c r="O603" s="217"/>
      <c r="P603" s="217"/>
      <c r="Q603" s="217"/>
      <c r="R603" s="217"/>
      <c r="S603" s="217"/>
      <c r="T603" s="217"/>
      <c r="U603" s="217"/>
      <c r="V603" s="217"/>
      <c r="W603" s="217"/>
      <c r="X603" s="217"/>
    </row>
    <row r="604" ht="15.75" customHeight="1" spans="1:24">
      <c r="A604" s="217"/>
      <c r="B604" s="217"/>
      <c r="C604" s="217"/>
      <c r="D604" s="217"/>
      <c r="E604" s="217"/>
      <c r="F604" s="217"/>
      <c r="G604" s="217"/>
      <c r="H604" s="217"/>
      <c r="I604" s="217"/>
      <c r="J604" s="217"/>
      <c r="K604" s="217"/>
      <c r="L604" s="217"/>
      <c r="M604" s="217"/>
      <c r="N604" s="217"/>
      <c r="O604" s="217"/>
      <c r="P604" s="217"/>
      <c r="Q604" s="217"/>
      <c r="R604" s="217"/>
      <c r="S604" s="217"/>
      <c r="T604" s="217"/>
      <c r="U604" s="217"/>
      <c r="V604" s="217"/>
      <c r="W604" s="217"/>
      <c r="X604" s="217"/>
    </row>
    <row r="605" ht="15.75" customHeight="1" spans="1:24">
      <c r="A605" s="217"/>
      <c r="B605" s="217"/>
      <c r="C605" s="217"/>
      <c r="D605" s="217"/>
      <c r="E605" s="217"/>
      <c r="F605" s="217"/>
      <c r="G605" s="217"/>
      <c r="H605" s="217"/>
      <c r="I605" s="217"/>
      <c r="J605" s="217"/>
      <c r="K605" s="217"/>
      <c r="L605" s="217"/>
      <c r="M605" s="217"/>
      <c r="N605" s="217"/>
      <c r="O605" s="217"/>
      <c r="P605" s="217"/>
      <c r="Q605" s="217"/>
      <c r="R605" s="217"/>
      <c r="S605" s="217"/>
      <c r="T605" s="217"/>
      <c r="U605" s="217"/>
      <c r="V605" s="217"/>
      <c r="W605" s="217"/>
      <c r="X605" s="217"/>
    </row>
    <row r="606" ht="15.75" customHeight="1" spans="1:24">
      <c r="A606" s="217"/>
      <c r="B606" s="217"/>
      <c r="C606" s="217"/>
      <c r="D606" s="217"/>
      <c r="E606" s="217"/>
      <c r="F606" s="217"/>
      <c r="G606" s="217"/>
      <c r="H606" s="217"/>
      <c r="I606" s="217"/>
      <c r="J606" s="217"/>
      <c r="K606" s="217"/>
      <c r="L606" s="217"/>
      <c r="M606" s="217"/>
      <c r="N606" s="217"/>
      <c r="O606" s="217"/>
      <c r="P606" s="217"/>
      <c r="Q606" s="217"/>
      <c r="R606" s="217"/>
      <c r="S606" s="217"/>
      <c r="T606" s="217"/>
      <c r="U606" s="217"/>
      <c r="V606" s="217"/>
      <c r="W606" s="217"/>
      <c r="X606" s="217"/>
    </row>
    <row r="607" ht="15.75" customHeight="1" spans="1:24">
      <c r="A607" s="217"/>
      <c r="B607" s="217"/>
      <c r="C607" s="217"/>
      <c r="D607" s="217"/>
      <c r="E607" s="217"/>
      <c r="F607" s="217"/>
      <c r="G607" s="217"/>
      <c r="H607" s="217"/>
      <c r="I607" s="217"/>
      <c r="J607" s="217"/>
      <c r="K607" s="217"/>
      <c r="L607" s="217"/>
      <c r="M607" s="217"/>
      <c r="N607" s="217"/>
      <c r="O607" s="217"/>
      <c r="P607" s="217"/>
      <c r="Q607" s="217"/>
      <c r="R607" s="217"/>
      <c r="S607" s="217"/>
      <c r="T607" s="217"/>
      <c r="U607" s="217"/>
      <c r="V607" s="217"/>
      <c r="W607" s="217"/>
      <c r="X607" s="217"/>
    </row>
    <row r="608" ht="15.75" customHeight="1" spans="1:24">
      <c r="A608" s="217"/>
      <c r="B608" s="217"/>
      <c r="C608" s="217"/>
      <c r="D608" s="217"/>
      <c r="E608" s="217"/>
      <c r="F608" s="217"/>
      <c r="G608" s="217"/>
      <c r="H608" s="217"/>
      <c r="I608" s="217"/>
      <c r="J608" s="217"/>
      <c r="K608" s="217"/>
      <c r="L608" s="217"/>
      <c r="M608" s="217"/>
      <c r="N608" s="217"/>
      <c r="O608" s="217"/>
      <c r="P608" s="217"/>
      <c r="Q608" s="217"/>
      <c r="R608" s="217"/>
      <c r="S608" s="217"/>
      <c r="T608" s="217"/>
      <c r="U608" s="217"/>
      <c r="V608" s="217"/>
      <c r="W608" s="217"/>
      <c r="X608" s="217"/>
    </row>
    <row r="609" ht="15.75" customHeight="1" spans="1:24">
      <c r="A609" s="217"/>
      <c r="B609" s="217"/>
      <c r="C609" s="217"/>
      <c r="D609" s="217"/>
      <c r="E609" s="217"/>
      <c r="F609" s="217"/>
      <c r="G609" s="217"/>
      <c r="H609" s="217"/>
      <c r="I609" s="217"/>
      <c r="J609" s="217"/>
      <c r="K609" s="217"/>
      <c r="L609" s="217"/>
      <c r="M609" s="217"/>
      <c r="N609" s="217"/>
      <c r="O609" s="217"/>
      <c r="P609" s="217"/>
      <c r="Q609" s="217"/>
      <c r="R609" s="217"/>
      <c r="S609" s="217"/>
      <c r="T609" s="217"/>
      <c r="U609" s="217"/>
      <c r="V609" s="217"/>
      <c r="W609" s="217"/>
      <c r="X609" s="217"/>
    </row>
    <row r="610" ht="15.75" customHeight="1" spans="1:24">
      <c r="A610" s="217"/>
      <c r="B610" s="217"/>
      <c r="C610" s="217"/>
      <c r="D610" s="217"/>
      <c r="E610" s="217"/>
      <c r="F610" s="217"/>
      <c r="G610" s="217"/>
      <c r="H610" s="217"/>
      <c r="I610" s="217"/>
      <c r="J610" s="217"/>
      <c r="K610" s="217"/>
      <c r="L610" s="217"/>
      <c r="M610" s="217"/>
      <c r="N610" s="217"/>
      <c r="O610" s="217"/>
      <c r="P610" s="217"/>
      <c r="Q610" s="217"/>
      <c r="R610" s="217"/>
      <c r="S610" s="217"/>
      <c r="T610" s="217"/>
      <c r="U610" s="217"/>
      <c r="V610" s="217"/>
      <c r="W610" s="217"/>
      <c r="X610" s="217"/>
    </row>
    <row r="611" ht="15.75" customHeight="1" spans="1:24">
      <c r="A611" s="217"/>
      <c r="B611" s="217"/>
      <c r="C611" s="217"/>
      <c r="D611" s="217"/>
      <c r="E611" s="217"/>
      <c r="F611" s="217"/>
      <c r="G611" s="217"/>
      <c r="H611" s="217"/>
      <c r="I611" s="217"/>
      <c r="J611" s="217"/>
      <c r="K611" s="217"/>
      <c r="L611" s="217"/>
      <c r="M611" s="217"/>
      <c r="N611" s="217"/>
      <c r="O611" s="217"/>
      <c r="P611" s="217"/>
      <c r="Q611" s="217"/>
      <c r="R611" s="217"/>
      <c r="S611" s="217"/>
      <c r="T611" s="217"/>
      <c r="U611" s="217"/>
      <c r="V611" s="217"/>
      <c r="W611" s="217"/>
      <c r="X611" s="217"/>
    </row>
    <row r="612" ht="15.75" customHeight="1" spans="1:24">
      <c r="A612" s="217"/>
      <c r="B612" s="217"/>
      <c r="C612" s="217"/>
      <c r="D612" s="217"/>
      <c r="E612" s="217"/>
      <c r="F612" s="217"/>
      <c r="G612" s="217"/>
      <c r="H612" s="217"/>
      <c r="I612" s="217"/>
      <c r="J612" s="217"/>
      <c r="K612" s="217"/>
      <c r="L612" s="217"/>
      <c r="M612" s="217"/>
      <c r="N612" s="217"/>
      <c r="O612" s="217"/>
      <c r="P612" s="217"/>
      <c r="Q612" s="217"/>
      <c r="R612" s="217"/>
      <c r="S612" s="217"/>
      <c r="T612" s="217"/>
      <c r="U612" s="217"/>
      <c r="V612" s="217"/>
      <c r="W612" s="217"/>
      <c r="X612" s="217"/>
    </row>
    <row r="613" ht="15.75" customHeight="1" spans="1:24">
      <c r="A613" s="217"/>
      <c r="B613" s="217"/>
      <c r="C613" s="217"/>
      <c r="D613" s="217"/>
      <c r="E613" s="217"/>
      <c r="F613" s="217"/>
      <c r="G613" s="217"/>
      <c r="H613" s="217"/>
      <c r="I613" s="217"/>
      <c r="J613" s="217"/>
      <c r="K613" s="217"/>
      <c r="L613" s="217"/>
      <c r="M613" s="217"/>
      <c r="N613" s="217"/>
      <c r="O613" s="217"/>
      <c r="P613" s="217"/>
      <c r="Q613" s="217"/>
      <c r="R613" s="217"/>
      <c r="S613" s="217"/>
      <c r="T613" s="217"/>
      <c r="U613" s="217"/>
      <c r="V613" s="217"/>
      <c r="W613" s="217"/>
      <c r="X613" s="217"/>
    </row>
    <row r="614" ht="15.75" customHeight="1" spans="1:24">
      <c r="A614" s="217"/>
      <c r="B614" s="217"/>
      <c r="C614" s="217"/>
      <c r="D614" s="217"/>
      <c r="E614" s="217"/>
      <c r="F614" s="217"/>
      <c r="G614" s="217"/>
      <c r="H614" s="217"/>
      <c r="I614" s="217"/>
      <c r="J614" s="217"/>
      <c r="K614" s="217"/>
      <c r="L614" s="217"/>
      <c r="M614" s="217"/>
      <c r="N614" s="217"/>
      <c r="O614" s="217"/>
      <c r="P614" s="217"/>
      <c r="Q614" s="217"/>
      <c r="R614" s="217"/>
      <c r="S614" s="217"/>
      <c r="T614" s="217"/>
      <c r="U614" s="217"/>
      <c r="V614" s="217"/>
      <c r="W614" s="217"/>
      <c r="X614" s="217"/>
    </row>
    <row r="615" ht="15.75" customHeight="1" spans="1:24">
      <c r="A615" s="217"/>
      <c r="B615" s="217"/>
      <c r="C615" s="217"/>
      <c r="D615" s="217"/>
      <c r="E615" s="217"/>
      <c r="F615" s="217"/>
      <c r="G615" s="217"/>
      <c r="H615" s="217"/>
      <c r="I615" s="217"/>
      <c r="J615" s="217"/>
      <c r="K615" s="217"/>
      <c r="L615" s="217"/>
      <c r="M615" s="217"/>
      <c r="N615" s="217"/>
      <c r="O615" s="217"/>
      <c r="P615" s="217"/>
      <c r="Q615" s="217"/>
      <c r="R615" s="217"/>
      <c r="S615" s="217"/>
      <c r="T615" s="217"/>
      <c r="U615" s="217"/>
      <c r="V615" s="217"/>
      <c r="W615" s="217"/>
      <c r="X615" s="217"/>
    </row>
    <row r="616" ht="15.75" customHeight="1" spans="1:24">
      <c r="A616" s="217"/>
      <c r="B616" s="217"/>
      <c r="C616" s="217"/>
      <c r="D616" s="217"/>
      <c r="E616" s="217"/>
      <c r="F616" s="217"/>
      <c r="G616" s="217"/>
      <c r="H616" s="217"/>
      <c r="I616" s="217"/>
      <c r="J616" s="217"/>
      <c r="K616" s="217"/>
      <c r="L616" s="217"/>
      <c r="M616" s="217"/>
      <c r="N616" s="217"/>
      <c r="O616" s="217"/>
      <c r="P616" s="217"/>
      <c r="Q616" s="217"/>
      <c r="R616" s="217"/>
      <c r="S616" s="217"/>
      <c r="T616" s="217"/>
      <c r="U616" s="217"/>
      <c r="V616" s="217"/>
      <c r="W616" s="217"/>
      <c r="X616" s="217"/>
    </row>
    <row r="617" ht="15.75" customHeight="1" spans="1:24">
      <c r="A617" s="217"/>
      <c r="B617" s="217"/>
      <c r="C617" s="217"/>
      <c r="D617" s="217"/>
      <c r="E617" s="217"/>
      <c r="F617" s="217"/>
      <c r="G617" s="217"/>
      <c r="H617" s="217"/>
      <c r="I617" s="217"/>
      <c r="J617" s="217"/>
      <c r="K617" s="217"/>
      <c r="L617" s="217"/>
      <c r="M617" s="217"/>
      <c r="N617" s="217"/>
      <c r="O617" s="217"/>
      <c r="P617" s="217"/>
      <c r="Q617" s="217"/>
      <c r="R617" s="217"/>
      <c r="S617" s="217"/>
      <c r="T617" s="217"/>
      <c r="U617" s="217"/>
      <c r="V617" s="217"/>
      <c r="W617" s="217"/>
      <c r="X617" s="217"/>
    </row>
    <row r="618" ht="15.75" customHeight="1" spans="1:24">
      <c r="A618" s="217"/>
      <c r="B618" s="217"/>
      <c r="C618" s="217"/>
      <c r="D618" s="217"/>
      <c r="E618" s="217"/>
      <c r="F618" s="217"/>
      <c r="G618" s="217"/>
      <c r="H618" s="217"/>
      <c r="I618" s="217"/>
      <c r="J618" s="217"/>
      <c r="K618" s="217"/>
      <c r="L618" s="217"/>
      <c r="M618" s="217"/>
      <c r="N618" s="217"/>
      <c r="O618" s="217"/>
      <c r="P618" s="217"/>
      <c r="Q618" s="217"/>
      <c r="R618" s="217"/>
      <c r="S618" s="217"/>
      <c r="T618" s="217"/>
      <c r="U618" s="217"/>
      <c r="V618" s="217"/>
      <c r="W618" s="217"/>
      <c r="X618" s="217"/>
    </row>
    <row r="619" ht="15.75" customHeight="1" spans="1:24">
      <c r="A619" s="217"/>
      <c r="B619" s="217"/>
      <c r="C619" s="217"/>
      <c r="D619" s="217"/>
      <c r="E619" s="217"/>
      <c r="F619" s="217"/>
      <c r="G619" s="217"/>
      <c r="H619" s="217"/>
      <c r="I619" s="217"/>
      <c r="J619" s="217"/>
      <c r="K619" s="217"/>
      <c r="L619" s="217"/>
      <c r="M619" s="217"/>
      <c r="N619" s="217"/>
      <c r="O619" s="217"/>
      <c r="P619" s="217"/>
      <c r="Q619" s="217"/>
      <c r="R619" s="217"/>
      <c r="S619" s="217"/>
      <c r="T619" s="217"/>
      <c r="U619" s="217"/>
      <c r="V619" s="217"/>
      <c r="W619" s="217"/>
      <c r="X619" s="217"/>
    </row>
    <row r="620" ht="15.75" customHeight="1" spans="1:24">
      <c r="A620" s="217"/>
      <c r="B620" s="217"/>
      <c r="C620" s="217"/>
      <c r="D620" s="217"/>
      <c r="E620" s="217"/>
      <c r="F620" s="217"/>
      <c r="G620" s="217"/>
      <c r="H620" s="217"/>
      <c r="I620" s="217"/>
      <c r="J620" s="217"/>
      <c r="K620" s="217"/>
      <c r="L620" s="217"/>
      <c r="M620" s="217"/>
      <c r="N620" s="217"/>
      <c r="O620" s="217"/>
      <c r="P620" s="217"/>
      <c r="Q620" s="217"/>
      <c r="R620" s="217"/>
      <c r="S620" s="217"/>
      <c r="T620" s="217"/>
      <c r="U620" s="217"/>
      <c r="V620" s="217"/>
      <c r="W620" s="217"/>
      <c r="X620" s="217"/>
    </row>
    <row r="621" ht="15.75" customHeight="1" spans="1:24">
      <c r="A621" s="217"/>
      <c r="B621" s="217"/>
      <c r="C621" s="217"/>
      <c r="D621" s="217"/>
      <c r="E621" s="217"/>
      <c r="F621" s="217"/>
      <c r="G621" s="217"/>
      <c r="H621" s="217"/>
      <c r="I621" s="217"/>
      <c r="J621" s="217"/>
      <c r="K621" s="217"/>
      <c r="L621" s="217"/>
      <c r="M621" s="217"/>
      <c r="N621" s="217"/>
      <c r="O621" s="217"/>
      <c r="P621" s="217"/>
      <c r="Q621" s="217"/>
      <c r="R621" s="217"/>
      <c r="S621" s="217"/>
      <c r="T621" s="217"/>
      <c r="U621" s="217"/>
      <c r="V621" s="217"/>
      <c r="W621" s="217"/>
      <c r="X621" s="217"/>
    </row>
    <row r="622" ht="15.75" customHeight="1" spans="1:24">
      <c r="A622" s="217"/>
      <c r="B622" s="217"/>
      <c r="C622" s="217"/>
      <c r="D622" s="217"/>
      <c r="E622" s="217"/>
      <c r="F622" s="217"/>
      <c r="G622" s="217"/>
      <c r="H622" s="217"/>
      <c r="I622" s="217"/>
      <c r="J622" s="217"/>
      <c r="K622" s="217"/>
      <c r="L622" s="217"/>
      <c r="M622" s="217"/>
      <c r="N622" s="217"/>
      <c r="O622" s="217"/>
      <c r="P622" s="217"/>
      <c r="Q622" s="217"/>
      <c r="R622" s="217"/>
      <c r="S622" s="217"/>
      <c r="T622" s="217"/>
      <c r="U622" s="217"/>
      <c r="V622" s="217"/>
      <c r="W622" s="217"/>
      <c r="X622" s="217"/>
    </row>
    <row r="623" ht="15.75" customHeight="1" spans="1:24">
      <c r="A623" s="217"/>
      <c r="B623" s="217"/>
      <c r="C623" s="217"/>
      <c r="D623" s="217"/>
      <c r="E623" s="217"/>
      <c r="F623" s="217"/>
      <c r="G623" s="217"/>
      <c r="H623" s="217"/>
      <c r="I623" s="217"/>
      <c r="J623" s="217"/>
      <c r="K623" s="217"/>
      <c r="L623" s="217"/>
      <c r="M623" s="217"/>
      <c r="N623" s="217"/>
      <c r="O623" s="217"/>
      <c r="P623" s="217"/>
      <c r="Q623" s="217"/>
      <c r="R623" s="217"/>
      <c r="S623" s="217"/>
      <c r="T623" s="217"/>
      <c r="U623" s="217"/>
      <c r="V623" s="217"/>
      <c r="W623" s="217"/>
      <c r="X623" s="217"/>
    </row>
    <row r="624" ht="15.75" customHeight="1" spans="1:24">
      <c r="A624" s="217"/>
      <c r="B624" s="217"/>
      <c r="C624" s="217"/>
      <c r="D624" s="217"/>
      <c r="E624" s="217"/>
      <c r="F624" s="217"/>
      <c r="G624" s="217"/>
      <c r="H624" s="217"/>
      <c r="I624" s="217"/>
      <c r="J624" s="217"/>
      <c r="K624" s="217"/>
      <c r="L624" s="217"/>
      <c r="M624" s="217"/>
      <c r="N624" s="217"/>
      <c r="O624" s="217"/>
      <c r="P624" s="217"/>
      <c r="Q624" s="217"/>
      <c r="R624" s="217"/>
      <c r="S624" s="217"/>
      <c r="T624" s="217"/>
      <c r="U624" s="217"/>
      <c r="V624" s="217"/>
      <c r="W624" s="217"/>
      <c r="X624" s="217"/>
    </row>
    <row r="625" ht="15.75" customHeight="1" spans="1:24">
      <c r="A625" s="217"/>
      <c r="B625" s="217"/>
      <c r="C625" s="217"/>
      <c r="D625" s="217"/>
      <c r="E625" s="217"/>
      <c r="F625" s="217"/>
      <c r="G625" s="217"/>
      <c r="H625" s="217"/>
      <c r="I625" s="217"/>
      <c r="J625" s="217"/>
      <c r="K625" s="217"/>
      <c r="L625" s="217"/>
      <c r="M625" s="217"/>
      <c r="N625" s="217"/>
      <c r="O625" s="217"/>
      <c r="P625" s="217"/>
      <c r="Q625" s="217"/>
      <c r="R625" s="217"/>
      <c r="S625" s="217"/>
      <c r="T625" s="217"/>
      <c r="U625" s="217"/>
      <c r="V625" s="217"/>
      <c r="W625" s="217"/>
      <c r="X625" s="217"/>
    </row>
    <row r="626" ht="15.75" customHeight="1" spans="1:24">
      <c r="A626" s="217"/>
      <c r="B626" s="217"/>
      <c r="C626" s="217"/>
      <c r="D626" s="217"/>
      <c r="E626" s="217"/>
      <c r="F626" s="217"/>
      <c r="G626" s="217"/>
      <c r="H626" s="217"/>
      <c r="I626" s="217"/>
      <c r="J626" s="217"/>
      <c r="K626" s="217"/>
      <c r="L626" s="217"/>
      <c r="M626" s="217"/>
      <c r="N626" s="217"/>
      <c r="O626" s="217"/>
      <c r="P626" s="217"/>
      <c r="Q626" s="217"/>
      <c r="R626" s="217"/>
      <c r="S626" s="217"/>
      <c r="T626" s="217"/>
      <c r="U626" s="217"/>
      <c r="V626" s="217"/>
      <c r="W626" s="217"/>
      <c r="X626" s="217"/>
    </row>
    <row r="627" ht="15.75" customHeight="1" spans="1:24">
      <c r="A627" s="217"/>
      <c r="B627" s="217"/>
      <c r="C627" s="217"/>
      <c r="D627" s="217"/>
      <c r="E627" s="217"/>
      <c r="F627" s="217"/>
      <c r="G627" s="217"/>
      <c r="H627" s="217"/>
      <c r="I627" s="217"/>
      <c r="J627" s="217"/>
      <c r="K627" s="217"/>
      <c r="L627" s="217"/>
      <c r="M627" s="217"/>
      <c r="N627" s="217"/>
      <c r="O627" s="217"/>
      <c r="P627" s="217"/>
      <c r="Q627" s="217"/>
      <c r="R627" s="217"/>
      <c r="S627" s="217"/>
      <c r="T627" s="217"/>
      <c r="U627" s="217"/>
      <c r="V627" s="217"/>
      <c r="W627" s="217"/>
      <c r="X627" s="217"/>
    </row>
    <row r="628" ht="15.75" customHeight="1" spans="1:24">
      <c r="A628" s="217"/>
      <c r="B628" s="217"/>
      <c r="C628" s="217"/>
      <c r="D628" s="217"/>
      <c r="E628" s="217"/>
      <c r="F628" s="217"/>
      <c r="G628" s="217"/>
      <c r="H628" s="217"/>
      <c r="I628" s="217"/>
      <c r="J628" s="217"/>
      <c r="K628" s="217"/>
      <c r="L628" s="217"/>
      <c r="M628" s="217"/>
      <c r="N628" s="217"/>
      <c r="O628" s="217"/>
      <c r="P628" s="217"/>
      <c r="Q628" s="217"/>
      <c r="R628" s="217"/>
      <c r="S628" s="217"/>
      <c r="T628" s="217"/>
      <c r="U628" s="217"/>
      <c r="V628" s="217"/>
      <c r="W628" s="217"/>
      <c r="X628" s="217"/>
    </row>
    <row r="629" ht="15.75" customHeight="1" spans="1:24">
      <c r="A629" s="217"/>
      <c r="B629" s="217"/>
      <c r="C629" s="217"/>
      <c r="D629" s="217"/>
      <c r="E629" s="217"/>
      <c r="F629" s="217"/>
      <c r="G629" s="217"/>
      <c r="H629" s="217"/>
      <c r="I629" s="217"/>
      <c r="J629" s="217"/>
      <c r="K629" s="217"/>
      <c r="L629" s="217"/>
      <c r="M629" s="217"/>
      <c r="N629" s="217"/>
      <c r="O629" s="217"/>
      <c r="P629" s="217"/>
      <c r="Q629" s="217"/>
      <c r="R629" s="217"/>
      <c r="S629" s="217"/>
      <c r="T629" s="217"/>
      <c r="U629" s="217"/>
      <c r="V629" s="217"/>
      <c r="W629" s="217"/>
      <c r="X629" s="217"/>
    </row>
    <row r="630" ht="15.75" customHeight="1" spans="1:24">
      <c r="A630" s="217"/>
      <c r="B630" s="217"/>
      <c r="C630" s="217"/>
      <c r="D630" s="217"/>
      <c r="E630" s="217"/>
      <c r="F630" s="217"/>
      <c r="G630" s="217"/>
      <c r="H630" s="217"/>
      <c r="I630" s="217"/>
      <c r="J630" s="217"/>
      <c r="K630" s="217"/>
      <c r="L630" s="217"/>
      <c r="M630" s="217"/>
      <c r="N630" s="217"/>
      <c r="O630" s="217"/>
      <c r="P630" s="217"/>
      <c r="Q630" s="217"/>
      <c r="R630" s="217"/>
      <c r="S630" s="217"/>
      <c r="T630" s="217"/>
      <c r="U630" s="217"/>
      <c r="V630" s="217"/>
      <c r="W630" s="217"/>
      <c r="X630" s="217"/>
    </row>
    <row r="631" ht="15.75" customHeight="1" spans="1:24">
      <c r="A631" s="217"/>
      <c r="B631" s="217"/>
      <c r="C631" s="217"/>
      <c r="D631" s="217"/>
      <c r="E631" s="217"/>
      <c r="F631" s="217"/>
      <c r="G631" s="217"/>
      <c r="H631" s="217"/>
      <c r="I631" s="217"/>
      <c r="J631" s="217"/>
      <c r="K631" s="217"/>
      <c r="L631" s="217"/>
      <c r="M631" s="217"/>
      <c r="N631" s="217"/>
      <c r="O631" s="217"/>
      <c r="P631" s="217"/>
      <c r="Q631" s="217"/>
      <c r="R631" s="217"/>
      <c r="S631" s="217"/>
      <c r="T631" s="217"/>
      <c r="U631" s="217"/>
      <c r="V631" s="217"/>
      <c r="W631" s="217"/>
      <c r="X631" s="217"/>
    </row>
    <row r="632" ht="15.75" customHeight="1" spans="1:24">
      <c r="A632" s="217"/>
      <c r="B632" s="217"/>
      <c r="C632" s="217"/>
      <c r="D632" s="217"/>
      <c r="E632" s="217"/>
      <c r="F632" s="217"/>
      <c r="G632" s="217"/>
      <c r="H632" s="217"/>
      <c r="I632" s="217"/>
      <c r="J632" s="217"/>
      <c r="K632" s="217"/>
      <c r="L632" s="217"/>
      <c r="M632" s="217"/>
      <c r="N632" s="217"/>
      <c r="O632" s="217"/>
      <c r="P632" s="217"/>
      <c r="Q632" s="217"/>
      <c r="R632" s="217"/>
      <c r="S632" s="217"/>
      <c r="T632" s="217"/>
      <c r="U632" s="217"/>
      <c r="V632" s="217"/>
      <c r="W632" s="217"/>
      <c r="X632" s="217"/>
    </row>
    <row r="633" ht="15.75" customHeight="1" spans="1:24">
      <c r="A633" s="217"/>
      <c r="B633" s="217"/>
      <c r="C633" s="217"/>
      <c r="D633" s="217"/>
      <c r="E633" s="217"/>
      <c r="F633" s="217"/>
      <c r="G633" s="217"/>
      <c r="H633" s="217"/>
      <c r="I633" s="217"/>
      <c r="J633" s="217"/>
      <c r="K633" s="217"/>
      <c r="L633" s="217"/>
      <c r="M633" s="217"/>
      <c r="N633" s="217"/>
      <c r="O633" s="217"/>
      <c r="P633" s="217"/>
      <c r="Q633" s="217"/>
      <c r="R633" s="217"/>
      <c r="S633" s="217"/>
      <c r="T633" s="217"/>
      <c r="U633" s="217"/>
      <c r="V633" s="217"/>
      <c r="W633" s="217"/>
      <c r="X633" s="217"/>
    </row>
    <row r="634" ht="15.75" customHeight="1" spans="1:24">
      <c r="A634" s="217"/>
      <c r="B634" s="217"/>
      <c r="C634" s="217"/>
      <c r="D634" s="217"/>
      <c r="E634" s="217"/>
      <c r="F634" s="217"/>
      <c r="G634" s="217"/>
      <c r="H634" s="217"/>
      <c r="I634" s="217"/>
      <c r="J634" s="217"/>
      <c r="K634" s="217"/>
      <c r="L634" s="217"/>
      <c r="M634" s="217"/>
      <c r="N634" s="217"/>
      <c r="O634" s="217"/>
      <c r="P634" s="217"/>
      <c r="Q634" s="217"/>
      <c r="R634" s="217"/>
      <c r="S634" s="217"/>
      <c r="T634" s="217"/>
      <c r="U634" s="217"/>
      <c r="V634" s="217"/>
      <c r="W634" s="217"/>
      <c r="X634" s="217"/>
    </row>
    <row r="635" ht="15.75" customHeight="1" spans="1:24">
      <c r="A635" s="217"/>
      <c r="B635" s="217"/>
      <c r="C635" s="217"/>
      <c r="D635" s="217"/>
      <c r="E635" s="217"/>
      <c r="F635" s="217"/>
      <c r="G635" s="217"/>
      <c r="H635" s="217"/>
      <c r="I635" s="217"/>
      <c r="J635" s="217"/>
      <c r="K635" s="217"/>
      <c r="L635" s="217"/>
      <c r="M635" s="217"/>
      <c r="N635" s="217"/>
      <c r="O635" s="217"/>
      <c r="P635" s="217"/>
      <c r="Q635" s="217"/>
      <c r="R635" s="217"/>
      <c r="S635" s="217"/>
      <c r="T635" s="217"/>
      <c r="U635" s="217"/>
      <c r="V635" s="217"/>
      <c r="W635" s="217"/>
      <c r="X635" s="217"/>
    </row>
    <row r="636" ht="15.75" customHeight="1" spans="1:24">
      <c r="A636" s="217"/>
      <c r="B636" s="217"/>
      <c r="C636" s="217"/>
      <c r="D636" s="217"/>
      <c r="E636" s="217"/>
      <c r="F636" s="217"/>
      <c r="G636" s="217"/>
      <c r="H636" s="217"/>
      <c r="I636" s="217"/>
      <c r="J636" s="217"/>
      <c r="K636" s="217"/>
      <c r="L636" s="217"/>
      <c r="M636" s="217"/>
      <c r="N636" s="217"/>
      <c r="O636" s="217"/>
      <c r="P636" s="217"/>
      <c r="Q636" s="217"/>
      <c r="R636" s="217"/>
      <c r="S636" s="217"/>
      <c r="T636" s="217"/>
      <c r="U636" s="217"/>
      <c r="V636" s="217"/>
      <c r="W636" s="217"/>
      <c r="X636" s="217"/>
    </row>
    <row r="637" ht="15.75" customHeight="1" spans="1:24">
      <c r="A637" s="217"/>
      <c r="B637" s="217"/>
      <c r="C637" s="217"/>
      <c r="D637" s="217"/>
      <c r="E637" s="217"/>
      <c r="F637" s="217"/>
      <c r="G637" s="217"/>
      <c r="H637" s="217"/>
      <c r="I637" s="217"/>
      <c r="J637" s="217"/>
      <c r="K637" s="217"/>
      <c r="L637" s="217"/>
      <c r="M637" s="217"/>
      <c r="N637" s="217"/>
      <c r="O637" s="217"/>
      <c r="P637" s="217"/>
      <c r="Q637" s="217"/>
      <c r="R637" s="217"/>
      <c r="S637" s="217"/>
      <c r="T637" s="217"/>
      <c r="U637" s="217"/>
      <c r="V637" s="217"/>
      <c r="W637" s="217"/>
      <c r="X637" s="217"/>
    </row>
    <row r="638" ht="15.75" customHeight="1" spans="1:24">
      <c r="A638" s="217"/>
      <c r="B638" s="217"/>
      <c r="C638" s="217"/>
      <c r="D638" s="217"/>
      <c r="E638" s="217"/>
      <c r="F638" s="217"/>
      <c r="G638" s="217"/>
      <c r="H638" s="217"/>
      <c r="I638" s="217"/>
      <c r="J638" s="217"/>
      <c r="K638" s="217"/>
      <c r="L638" s="217"/>
      <c r="M638" s="217"/>
      <c r="N638" s="217"/>
      <c r="O638" s="217"/>
      <c r="P638" s="217"/>
      <c r="Q638" s="217"/>
      <c r="R638" s="217"/>
      <c r="S638" s="217"/>
      <c r="T638" s="217"/>
      <c r="U638" s="217"/>
      <c r="V638" s="217"/>
      <c r="W638" s="217"/>
      <c r="X638" s="217"/>
    </row>
    <row r="639" ht="15.75" customHeight="1" spans="1:24">
      <c r="A639" s="217"/>
      <c r="B639" s="217"/>
      <c r="C639" s="217"/>
      <c r="D639" s="217"/>
      <c r="E639" s="217"/>
      <c r="F639" s="217"/>
      <c r="G639" s="217"/>
      <c r="H639" s="217"/>
      <c r="I639" s="217"/>
      <c r="J639" s="217"/>
      <c r="K639" s="217"/>
      <c r="L639" s="217"/>
      <c r="M639" s="217"/>
      <c r="N639" s="217"/>
      <c r="O639" s="217"/>
      <c r="P639" s="217"/>
      <c r="Q639" s="217"/>
      <c r="R639" s="217"/>
      <c r="S639" s="217"/>
      <c r="T639" s="217"/>
      <c r="U639" s="217"/>
      <c r="V639" s="217"/>
      <c r="W639" s="217"/>
      <c r="X639" s="217"/>
    </row>
    <row r="640" ht="15.75" customHeight="1" spans="1:24">
      <c r="A640" s="217"/>
      <c r="B640" s="217"/>
      <c r="C640" s="217"/>
      <c r="D640" s="217"/>
      <c r="E640" s="217"/>
      <c r="F640" s="217"/>
      <c r="G640" s="217"/>
      <c r="H640" s="217"/>
      <c r="I640" s="217"/>
      <c r="J640" s="217"/>
      <c r="K640" s="217"/>
      <c r="L640" s="217"/>
      <c r="M640" s="217"/>
      <c r="N640" s="217"/>
      <c r="O640" s="217"/>
      <c r="P640" s="217"/>
      <c r="Q640" s="217"/>
      <c r="R640" s="217"/>
      <c r="S640" s="217"/>
      <c r="T640" s="217"/>
      <c r="U640" s="217"/>
      <c r="V640" s="217"/>
      <c r="W640" s="217"/>
      <c r="X640" s="217"/>
    </row>
    <row r="641" ht="15.75" customHeight="1" spans="1:24">
      <c r="A641" s="217"/>
      <c r="B641" s="217"/>
      <c r="C641" s="217"/>
      <c r="D641" s="217"/>
      <c r="E641" s="217"/>
      <c r="F641" s="217"/>
      <c r="G641" s="217"/>
      <c r="H641" s="217"/>
      <c r="I641" s="217"/>
      <c r="J641" s="217"/>
      <c r="K641" s="217"/>
      <c r="L641" s="217"/>
      <c r="M641" s="217"/>
      <c r="N641" s="217"/>
      <c r="O641" s="217"/>
      <c r="P641" s="217"/>
      <c r="Q641" s="217"/>
      <c r="R641" s="217"/>
      <c r="S641" s="217"/>
      <c r="T641" s="217"/>
      <c r="U641" s="217"/>
      <c r="V641" s="217"/>
      <c r="W641" s="217"/>
      <c r="X641" s="217"/>
    </row>
    <row r="642" ht="15.75" customHeight="1" spans="1:24">
      <c r="A642" s="217"/>
      <c r="B642" s="217"/>
      <c r="C642" s="217"/>
      <c r="D642" s="217"/>
      <c r="E642" s="217"/>
      <c r="F642" s="217"/>
      <c r="G642" s="217"/>
      <c r="H642" s="217"/>
      <c r="I642" s="217"/>
      <c r="J642" s="217"/>
      <c r="K642" s="217"/>
      <c r="L642" s="217"/>
      <c r="M642" s="217"/>
      <c r="N642" s="217"/>
      <c r="O642" s="217"/>
      <c r="P642" s="217"/>
      <c r="Q642" s="217"/>
      <c r="R642" s="217"/>
      <c r="S642" s="217"/>
      <c r="T642" s="217"/>
      <c r="U642" s="217"/>
      <c r="V642" s="217"/>
      <c r="W642" s="217"/>
      <c r="X642" s="217"/>
    </row>
    <row r="643" ht="15.75" customHeight="1" spans="1:24">
      <c r="A643" s="217"/>
      <c r="B643" s="217"/>
      <c r="C643" s="217"/>
      <c r="D643" s="217"/>
      <c r="E643" s="217"/>
      <c r="F643" s="217"/>
      <c r="G643" s="217"/>
      <c r="H643" s="217"/>
      <c r="I643" s="217"/>
      <c r="J643" s="217"/>
      <c r="K643" s="217"/>
      <c r="L643" s="217"/>
      <c r="M643" s="217"/>
      <c r="N643" s="217"/>
      <c r="O643" s="217"/>
      <c r="P643" s="217"/>
      <c r="Q643" s="217"/>
      <c r="R643" s="217"/>
      <c r="S643" s="217"/>
      <c r="T643" s="217"/>
      <c r="U643" s="217"/>
      <c r="V643" s="217"/>
      <c r="W643" s="217"/>
      <c r="X643" s="217"/>
    </row>
    <row r="644" ht="15.75" customHeight="1" spans="1:24">
      <c r="A644" s="217"/>
      <c r="B644" s="217"/>
      <c r="C644" s="217"/>
      <c r="D644" s="217"/>
      <c r="E644" s="217"/>
      <c r="F644" s="217"/>
      <c r="G644" s="217"/>
      <c r="H644" s="217"/>
      <c r="I644" s="217"/>
      <c r="J644" s="217"/>
      <c r="K644" s="217"/>
      <c r="L644" s="217"/>
      <c r="M644" s="217"/>
      <c r="N644" s="217"/>
      <c r="O644" s="217"/>
      <c r="P644" s="217"/>
      <c r="Q644" s="217"/>
      <c r="R644" s="217"/>
      <c r="S644" s="217"/>
      <c r="T644" s="217"/>
      <c r="U644" s="217"/>
      <c r="V644" s="217"/>
      <c r="W644" s="217"/>
      <c r="X644" s="217"/>
    </row>
    <row r="645" ht="15.75" customHeight="1" spans="1:24">
      <c r="A645" s="217"/>
      <c r="B645" s="217"/>
      <c r="C645" s="217"/>
      <c r="D645" s="217"/>
      <c r="E645" s="217"/>
      <c r="F645" s="217"/>
      <c r="G645" s="217"/>
      <c r="H645" s="217"/>
      <c r="I645" s="217"/>
      <c r="J645" s="217"/>
      <c r="K645" s="217"/>
      <c r="L645" s="217"/>
      <c r="M645" s="217"/>
      <c r="N645" s="217"/>
      <c r="O645" s="217"/>
      <c r="P645" s="217"/>
      <c r="Q645" s="217"/>
      <c r="R645" s="217"/>
      <c r="S645" s="217"/>
      <c r="T645" s="217"/>
      <c r="U645" s="217"/>
      <c r="V645" s="217"/>
      <c r="W645" s="217"/>
      <c r="X645" s="217"/>
    </row>
    <row r="646" ht="15.75" customHeight="1" spans="1:24">
      <c r="A646" s="217"/>
      <c r="B646" s="217"/>
      <c r="C646" s="217"/>
      <c r="D646" s="217"/>
      <c r="E646" s="217"/>
      <c r="F646" s="217"/>
      <c r="G646" s="217"/>
      <c r="H646" s="217"/>
      <c r="I646" s="217"/>
      <c r="J646" s="217"/>
      <c r="K646" s="217"/>
      <c r="L646" s="217"/>
      <c r="M646" s="217"/>
      <c r="N646" s="217"/>
      <c r="O646" s="217"/>
      <c r="P646" s="217"/>
      <c r="Q646" s="217"/>
      <c r="R646" s="217"/>
      <c r="S646" s="217"/>
      <c r="T646" s="217"/>
      <c r="U646" s="217"/>
      <c r="V646" s="217"/>
      <c r="W646" s="217"/>
      <c r="X646" s="217"/>
    </row>
    <row r="647" ht="15.75" customHeight="1" spans="1:24">
      <c r="A647" s="217"/>
      <c r="B647" s="217"/>
      <c r="C647" s="217"/>
      <c r="D647" s="217"/>
      <c r="E647" s="217"/>
      <c r="F647" s="217"/>
      <c r="G647" s="217"/>
      <c r="H647" s="217"/>
      <c r="I647" s="217"/>
      <c r="J647" s="217"/>
      <c r="K647" s="217"/>
      <c r="L647" s="217"/>
      <c r="M647" s="217"/>
      <c r="N647" s="217"/>
      <c r="O647" s="217"/>
      <c r="P647" s="217"/>
      <c r="Q647" s="217"/>
      <c r="R647" s="217"/>
      <c r="S647" s="217"/>
      <c r="T647" s="217"/>
      <c r="U647" s="217"/>
      <c r="V647" s="217"/>
      <c r="W647" s="217"/>
      <c r="X647" s="217"/>
    </row>
    <row r="648" ht="15.75" customHeight="1" spans="1:24">
      <c r="A648" s="217"/>
      <c r="B648" s="217"/>
      <c r="C648" s="217"/>
      <c r="D648" s="217"/>
      <c r="E648" s="217"/>
      <c r="F648" s="217"/>
      <c r="G648" s="217"/>
      <c r="H648" s="217"/>
      <c r="I648" s="217"/>
      <c r="J648" s="217"/>
      <c r="K648" s="217"/>
      <c r="L648" s="217"/>
      <c r="M648" s="217"/>
      <c r="N648" s="217"/>
      <c r="O648" s="217"/>
      <c r="P648" s="217"/>
      <c r="Q648" s="217"/>
      <c r="R648" s="217"/>
      <c r="S648" s="217"/>
      <c r="T648" s="217"/>
      <c r="U648" s="217"/>
      <c r="V648" s="217"/>
      <c r="W648" s="217"/>
      <c r="X648" s="217"/>
    </row>
    <row r="649" ht="15.75" customHeight="1" spans="1:24">
      <c r="A649" s="217"/>
      <c r="B649" s="217"/>
      <c r="C649" s="217"/>
      <c r="D649" s="217"/>
      <c r="E649" s="217"/>
      <c r="F649" s="217"/>
      <c r="G649" s="217"/>
      <c r="H649" s="217"/>
      <c r="I649" s="217"/>
      <c r="J649" s="217"/>
      <c r="K649" s="217"/>
      <c r="L649" s="217"/>
      <c r="M649" s="217"/>
      <c r="N649" s="217"/>
      <c r="O649" s="217"/>
      <c r="P649" s="217"/>
      <c r="Q649" s="217"/>
      <c r="R649" s="217"/>
      <c r="S649" s="217"/>
      <c r="T649" s="217"/>
      <c r="U649" s="217"/>
      <c r="V649" s="217"/>
      <c r="W649" s="217"/>
      <c r="X649" s="217"/>
    </row>
    <row r="650" ht="15.75" customHeight="1" spans="1:24">
      <c r="A650" s="217"/>
      <c r="B650" s="217"/>
      <c r="C650" s="217"/>
      <c r="D650" s="217"/>
      <c r="E650" s="217"/>
      <c r="F650" s="217"/>
      <c r="G650" s="217"/>
      <c r="H650" s="217"/>
      <c r="I650" s="217"/>
      <c r="J650" s="217"/>
      <c r="K650" s="217"/>
      <c r="L650" s="217"/>
      <c r="M650" s="217"/>
      <c r="N650" s="217"/>
      <c r="O650" s="217"/>
      <c r="P650" s="217"/>
      <c r="Q650" s="217"/>
      <c r="R650" s="217"/>
      <c r="S650" s="217"/>
      <c r="T650" s="217"/>
      <c r="U650" s="217"/>
      <c r="V650" s="217"/>
      <c r="W650" s="217"/>
      <c r="X650" s="217"/>
    </row>
    <row r="651" ht="15.75" customHeight="1" spans="1:24">
      <c r="A651" s="217"/>
      <c r="B651" s="217"/>
      <c r="C651" s="217"/>
      <c r="D651" s="217"/>
      <c r="E651" s="217"/>
      <c r="F651" s="217"/>
      <c r="G651" s="217"/>
      <c r="H651" s="217"/>
      <c r="I651" s="217"/>
      <c r="J651" s="217"/>
      <c r="K651" s="217"/>
      <c r="L651" s="217"/>
      <c r="M651" s="217"/>
      <c r="N651" s="217"/>
      <c r="O651" s="217"/>
      <c r="P651" s="217"/>
      <c r="Q651" s="217"/>
      <c r="R651" s="217"/>
      <c r="S651" s="217"/>
      <c r="T651" s="217"/>
      <c r="U651" s="217"/>
      <c r="V651" s="217"/>
      <c r="W651" s="217"/>
      <c r="X651" s="217"/>
    </row>
    <row r="652" ht="15.75" customHeight="1" spans="1:24">
      <c r="A652" s="217"/>
      <c r="B652" s="217"/>
      <c r="C652" s="217"/>
      <c r="D652" s="217"/>
      <c r="E652" s="217"/>
      <c r="F652" s="217"/>
      <c r="G652" s="217"/>
      <c r="H652" s="217"/>
      <c r="I652" s="217"/>
      <c r="J652" s="217"/>
      <c r="K652" s="217"/>
      <c r="L652" s="217"/>
      <c r="M652" s="217"/>
      <c r="N652" s="217"/>
      <c r="O652" s="217"/>
      <c r="P652" s="217"/>
      <c r="Q652" s="217"/>
      <c r="R652" s="217"/>
      <c r="S652" s="217"/>
      <c r="T652" s="217"/>
      <c r="U652" s="217"/>
      <c r="V652" s="217"/>
      <c r="W652" s="217"/>
      <c r="X652" s="217"/>
    </row>
    <row r="653" ht="15.75" customHeight="1" spans="1:24">
      <c r="A653" s="217"/>
      <c r="B653" s="217"/>
      <c r="C653" s="217"/>
      <c r="D653" s="217"/>
      <c r="E653" s="217"/>
      <c r="F653" s="217"/>
      <c r="G653" s="217"/>
      <c r="H653" s="217"/>
      <c r="I653" s="217"/>
      <c r="J653" s="217"/>
      <c r="K653" s="217"/>
      <c r="L653" s="217"/>
      <c r="M653" s="217"/>
      <c r="N653" s="217"/>
      <c r="O653" s="217"/>
      <c r="P653" s="217"/>
      <c r="Q653" s="217"/>
      <c r="R653" s="217"/>
      <c r="S653" s="217"/>
      <c r="T653" s="217"/>
      <c r="U653" s="217"/>
      <c r="V653" s="217"/>
      <c r="W653" s="217"/>
      <c r="X653" s="217"/>
    </row>
    <row r="654" ht="15.75" customHeight="1" spans="1:24">
      <c r="A654" s="217"/>
      <c r="B654" s="217"/>
      <c r="C654" s="217"/>
      <c r="D654" s="217"/>
      <c r="E654" s="217"/>
      <c r="F654" s="217"/>
      <c r="G654" s="217"/>
      <c r="H654" s="217"/>
      <c r="I654" s="217"/>
      <c r="J654" s="217"/>
      <c r="K654" s="217"/>
      <c r="L654" s="217"/>
      <c r="M654" s="217"/>
      <c r="N654" s="217"/>
      <c r="O654" s="217"/>
      <c r="P654" s="217"/>
      <c r="Q654" s="217"/>
      <c r="R654" s="217"/>
      <c r="S654" s="217"/>
      <c r="T654" s="217"/>
      <c r="U654" s="217"/>
      <c r="V654" s="217"/>
      <c r="W654" s="217"/>
      <c r="X654" s="217"/>
    </row>
    <row r="655" ht="15.75" customHeight="1" spans="1:24">
      <c r="A655" s="217"/>
      <c r="B655" s="217"/>
      <c r="C655" s="217"/>
      <c r="D655" s="217"/>
      <c r="E655" s="217"/>
      <c r="F655" s="217"/>
      <c r="G655" s="217"/>
      <c r="H655" s="217"/>
      <c r="I655" s="217"/>
      <c r="J655" s="217"/>
      <c r="K655" s="217"/>
      <c r="L655" s="217"/>
      <c r="M655" s="217"/>
      <c r="N655" s="217"/>
      <c r="O655" s="217"/>
      <c r="P655" s="217"/>
      <c r="Q655" s="217"/>
      <c r="R655" s="217"/>
      <c r="S655" s="217"/>
      <c r="T655" s="217"/>
      <c r="U655" s="217"/>
      <c r="V655" s="217"/>
      <c r="W655" s="217"/>
      <c r="X655" s="217"/>
    </row>
    <row r="656" ht="15.75" customHeight="1" spans="1:24">
      <c r="A656" s="217"/>
      <c r="B656" s="217"/>
      <c r="C656" s="217"/>
      <c r="D656" s="217"/>
      <c r="E656" s="217"/>
      <c r="F656" s="217"/>
      <c r="G656" s="217"/>
      <c r="H656" s="217"/>
      <c r="I656" s="217"/>
      <c r="J656" s="217"/>
      <c r="K656" s="217"/>
      <c r="L656" s="217"/>
      <c r="M656" s="217"/>
      <c r="N656" s="217"/>
      <c r="O656" s="217"/>
      <c r="P656" s="217"/>
      <c r="Q656" s="217"/>
      <c r="R656" s="217"/>
      <c r="S656" s="217"/>
      <c r="T656" s="217"/>
      <c r="U656" s="217"/>
      <c r="V656" s="217"/>
      <c r="W656" s="217"/>
      <c r="X656" s="217"/>
    </row>
    <row r="657" ht="15.75" customHeight="1" spans="1:24">
      <c r="A657" s="217"/>
      <c r="B657" s="217"/>
      <c r="C657" s="217"/>
      <c r="D657" s="217"/>
      <c r="E657" s="217"/>
      <c r="F657" s="217"/>
      <c r="G657" s="217"/>
      <c r="H657" s="217"/>
      <c r="I657" s="217"/>
      <c r="J657" s="217"/>
      <c r="K657" s="217"/>
      <c r="L657" s="217"/>
      <c r="M657" s="217"/>
      <c r="N657" s="217"/>
      <c r="O657" s="217"/>
      <c r="P657" s="217"/>
      <c r="Q657" s="217"/>
      <c r="R657" s="217"/>
      <c r="S657" s="217"/>
      <c r="T657" s="217"/>
      <c r="U657" s="217"/>
      <c r="V657" s="217"/>
      <c r="W657" s="217"/>
      <c r="X657" s="217"/>
    </row>
    <row r="658" ht="15.75" customHeight="1" spans="1:24">
      <c r="A658" s="217"/>
      <c r="B658" s="217"/>
      <c r="C658" s="217"/>
      <c r="D658" s="217"/>
      <c r="E658" s="217"/>
      <c r="F658" s="217"/>
      <c r="G658" s="217"/>
      <c r="H658" s="217"/>
      <c r="I658" s="217"/>
      <c r="J658" s="217"/>
      <c r="K658" s="217"/>
      <c r="L658" s="217"/>
      <c r="M658" s="217"/>
      <c r="N658" s="217"/>
      <c r="O658" s="217"/>
      <c r="P658" s="217"/>
      <c r="Q658" s="217"/>
      <c r="R658" s="217"/>
      <c r="S658" s="217"/>
      <c r="T658" s="217"/>
      <c r="U658" s="217"/>
      <c r="V658" s="217"/>
      <c r="W658" s="217"/>
      <c r="X658" s="217"/>
    </row>
    <row r="659" ht="15.75" customHeight="1" spans="1:24">
      <c r="A659" s="217"/>
      <c r="B659" s="217"/>
      <c r="C659" s="217"/>
      <c r="D659" s="217"/>
      <c r="E659" s="217"/>
      <c r="F659" s="217"/>
      <c r="G659" s="217"/>
      <c r="H659" s="217"/>
      <c r="I659" s="217"/>
      <c r="J659" s="217"/>
      <c r="K659" s="217"/>
      <c r="L659" s="217"/>
      <c r="M659" s="217"/>
      <c r="N659" s="217"/>
      <c r="O659" s="217"/>
      <c r="P659" s="217"/>
      <c r="Q659" s="217"/>
      <c r="R659" s="217"/>
      <c r="S659" s="217"/>
      <c r="T659" s="217"/>
      <c r="U659" s="217"/>
      <c r="V659" s="217"/>
      <c r="W659" s="217"/>
      <c r="X659" s="217"/>
    </row>
    <row r="660" ht="15.75" customHeight="1" spans="1:24">
      <c r="A660" s="217"/>
      <c r="B660" s="217"/>
      <c r="C660" s="217"/>
      <c r="D660" s="217"/>
      <c r="E660" s="217"/>
      <c r="F660" s="217"/>
      <c r="G660" s="217"/>
      <c r="H660" s="217"/>
      <c r="I660" s="217"/>
      <c r="J660" s="217"/>
      <c r="K660" s="217"/>
      <c r="L660" s="217"/>
      <c r="M660" s="217"/>
      <c r="N660" s="217"/>
      <c r="O660" s="217"/>
      <c r="P660" s="217"/>
      <c r="Q660" s="217"/>
      <c r="R660" s="217"/>
      <c r="S660" s="217"/>
      <c r="T660" s="217"/>
      <c r="U660" s="217"/>
      <c r="V660" s="217"/>
      <c r="W660" s="217"/>
      <c r="X660" s="217"/>
    </row>
    <row r="661" ht="15.75" customHeight="1" spans="1:24">
      <c r="A661" s="217"/>
      <c r="B661" s="217"/>
      <c r="C661" s="217"/>
      <c r="D661" s="217"/>
      <c r="E661" s="217"/>
      <c r="F661" s="217"/>
      <c r="G661" s="217"/>
      <c r="H661" s="217"/>
      <c r="I661" s="217"/>
      <c r="J661" s="217"/>
      <c r="K661" s="217"/>
      <c r="L661" s="217"/>
      <c r="M661" s="217"/>
      <c r="N661" s="217"/>
      <c r="O661" s="217"/>
      <c r="P661" s="217"/>
      <c r="Q661" s="217"/>
      <c r="R661" s="217"/>
      <c r="S661" s="217"/>
      <c r="T661" s="217"/>
      <c r="U661" s="217"/>
      <c r="V661" s="217"/>
      <c r="W661" s="217"/>
      <c r="X661" s="217"/>
    </row>
    <row r="662" ht="15.75" customHeight="1" spans="1:24">
      <c r="A662" s="217"/>
      <c r="B662" s="217"/>
      <c r="C662" s="217"/>
      <c r="D662" s="217"/>
      <c r="E662" s="217"/>
      <c r="F662" s="217"/>
      <c r="G662" s="217"/>
      <c r="H662" s="217"/>
      <c r="I662" s="217"/>
      <c r="J662" s="217"/>
      <c r="K662" s="217"/>
      <c r="L662" s="217"/>
      <c r="M662" s="217"/>
      <c r="N662" s="217"/>
      <c r="O662" s="217"/>
      <c r="P662" s="217"/>
      <c r="Q662" s="217"/>
      <c r="R662" s="217"/>
      <c r="S662" s="217"/>
      <c r="T662" s="217"/>
      <c r="U662" s="217"/>
      <c r="V662" s="217"/>
      <c r="W662" s="217"/>
      <c r="X662" s="217"/>
    </row>
    <row r="663" ht="15.75" customHeight="1" spans="1:24">
      <c r="A663" s="217"/>
      <c r="B663" s="217"/>
      <c r="C663" s="217"/>
      <c r="D663" s="217"/>
      <c r="E663" s="217"/>
      <c r="F663" s="217"/>
      <c r="G663" s="217"/>
      <c r="H663" s="217"/>
      <c r="I663" s="217"/>
      <c r="J663" s="217"/>
      <c r="K663" s="217"/>
      <c r="L663" s="217"/>
      <c r="M663" s="217"/>
      <c r="N663" s="217"/>
      <c r="O663" s="217"/>
      <c r="P663" s="217"/>
      <c r="Q663" s="217"/>
      <c r="R663" s="217"/>
      <c r="S663" s="217"/>
      <c r="T663" s="217"/>
      <c r="U663" s="217"/>
      <c r="V663" s="217"/>
      <c r="W663" s="217"/>
      <c r="X663" s="217"/>
    </row>
    <row r="664" ht="15.75" customHeight="1" spans="1:24">
      <c r="A664" s="217"/>
      <c r="B664" s="217"/>
      <c r="C664" s="217"/>
      <c r="D664" s="217"/>
      <c r="E664" s="217"/>
      <c r="F664" s="217"/>
      <c r="G664" s="217"/>
      <c r="H664" s="217"/>
      <c r="I664" s="217"/>
      <c r="J664" s="217"/>
      <c r="K664" s="217"/>
      <c r="L664" s="217"/>
      <c r="M664" s="217"/>
      <c r="N664" s="217"/>
      <c r="O664" s="217"/>
      <c r="P664" s="217"/>
      <c r="Q664" s="217"/>
      <c r="R664" s="217"/>
      <c r="S664" s="217"/>
      <c r="T664" s="217"/>
      <c r="U664" s="217"/>
      <c r="V664" s="217"/>
      <c r="W664" s="217"/>
      <c r="X664" s="217"/>
    </row>
    <row r="665" ht="15.75" customHeight="1" spans="1:24">
      <c r="A665" s="217"/>
      <c r="B665" s="217"/>
      <c r="C665" s="217"/>
      <c r="D665" s="217"/>
      <c r="E665" s="217"/>
      <c r="F665" s="217"/>
      <c r="G665" s="217"/>
      <c r="H665" s="217"/>
      <c r="I665" s="217"/>
      <c r="J665" s="217"/>
      <c r="K665" s="217"/>
      <c r="L665" s="217"/>
      <c r="M665" s="217"/>
      <c r="N665" s="217"/>
      <c r="O665" s="217"/>
      <c r="P665" s="217"/>
      <c r="Q665" s="217"/>
      <c r="R665" s="217"/>
      <c r="S665" s="217"/>
      <c r="T665" s="217"/>
      <c r="U665" s="217"/>
      <c r="V665" s="217"/>
      <c r="W665" s="217"/>
      <c r="X665" s="217"/>
    </row>
    <row r="666" ht="15.75" customHeight="1" spans="1:24">
      <c r="A666" s="217"/>
      <c r="B666" s="217"/>
      <c r="C666" s="217"/>
      <c r="D666" s="217"/>
      <c r="E666" s="217"/>
      <c r="F666" s="217"/>
      <c r="G666" s="217"/>
      <c r="H666" s="217"/>
      <c r="I666" s="217"/>
      <c r="J666" s="217"/>
      <c r="K666" s="217"/>
      <c r="L666" s="217"/>
      <c r="M666" s="217"/>
      <c r="N666" s="217"/>
      <c r="O666" s="217"/>
      <c r="P666" s="217"/>
      <c r="Q666" s="217"/>
      <c r="R666" s="217"/>
      <c r="S666" s="217"/>
      <c r="T666" s="217"/>
      <c r="U666" s="217"/>
      <c r="V666" s="217"/>
      <c r="W666" s="217"/>
      <c r="X666" s="217"/>
    </row>
    <row r="667" ht="15.75" customHeight="1" spans="1:24">
      <c r="A667" s="217"/>
      <c r="B667" s="217"/>
      <c r="C667" s="217"/>
      <c r="D667" s="217"/>
      <c r="E667" s="217"/>
      <c r="F667" s="217"/>
      <c r="G667" s="217"/>
      <c r="H667" s="217"/>
      <c r="I667" s="217"/>
      <c r="J667" s="217"/>
      <c r="K667" s="217"/>
      <c r="L667" s="217"/>
      <c r="M667" s="217"/>
      <c r="N667" s="217"/>
      <c r="O667" s="217"/>
      <c r="P667" s="217"/>
      <c r="Q667" s="217"/>
      <c r="R667" s="217"/>
      <c r="S667" s="217"/>
      <c r="T667" s="217"/>
      <c r="U667" s="217"/>
      <c r="V667" s="217"/>
      <c r="W667" s="217"/>
      <c r="X667" s="217"/>
    </row>
    <row r="668" ht="15.75" customHeight="1" spans="1:24">
      <c r="A668" s="217"/>
      <c r="B668" s="217"/>
      <c r="C668" s="217"/>
      <c r="D668" s="217"/>
      <c r="E668" s="217"/>
      <c r="F668" s="217"/>
      <c r="G668" s="217"/>
      <c r="H668" s="217"/>
      <c r="I668" s="217"/>
      <c r="J668" s="217"/>
      <c r="K668" s="217"/>
      <c r="L668" s="217"/>
      <c r="M668" s="217"/>
      <c r="N668" s="217"/>
      <c r="O668" s="217"/>
      <c r="P668" s="217"/>
      <c r="Q668" s="217"/>
      <c r="R668" s="217"/>
      <c r="S668" s="217"/>
      <c r="T668" s="217"/>
      <c r="U668" s="217"/>
      <c r="V668" s="217"/>
      <c r="W668" s="217"/>
      <c r="X668" s="217"/>
    </row>
    <row r="669" ht="15.75" customHeight="1" spans="1:24">
      <c r="A669" s="217"/>
      <c r="B669" s="217"/>
      <c r="C669" s="217"/>
      <c r="D669" s="217"/>
      <c r="E669" s="217"/>
      <c r="F669" s="217"/>
      <c r="G669" s="217"/>
      <c r="H669" s="217"/>
      <c r="I669" s="217"/>
      <c r="J669" s="217"/>
      <c r="K669" s="217"/>
      <c r="L669" s="217"/>
      <c r="M669" s="217"/>
      <c r="N669" s="217"/>
      <c r="O669" s="217"/>
      <c r="P669" s="217"/>
      <c r="Q669" s="217"/>
      <c r="R669" s="217"/>
      <c r="S669" s="217"/>
      <c r="T669" s="217"/>
      <c r="U669" s="217"/>
      <c r="V669" s="217"/>
      <c r="W669" s="217"/>
      <c r="X669" s="217"/>
    </row>
    <row r="670" ht="15.75" customHeight="1" spans="1:24">
      <c r="A670" s="217"/>
      <c r="B670" s="217"/>
      <c r="C670" s="217"/>
      <c r="D670" s="217"/>
      <c r="E670" s="217"/>
      <c r="F670" s="217"/>
      <c r="G670" s="217"/>
      <c r="H670" s="217"/>
      <c r="I670" s="217"/>
      <c r="J670" s="217"/>
      <c r="K670" s="217"/>
      <c r="L670" s="217"/>
      <c r="M670" s="217"/>
      <c r="N670" s="217"/>
      <c r="O670" s="217"/>
      <c r="P670" s="217"/>
      <c r="Q670" s="217"/>
      <c r="R670" s="217"/>
      <c r="S670" s="217"/>
      <c r="T670" s="217"/>
      <c r="U670" s="217"/>
      <c r="V670" s="217"/>
      <c r="W670" s="217"/>
      <c r="X670" s="217"/>
    </row>
    <row r="671" ht="15.75" customHeight="1" spans="1:24">
      <c r="A671" s="217"/>
      <c r="B671" s="217"/>
      <c r="C671" s="217"/>
      <c r="D671" s="217"/>
      <c r="E671" s="217"/>
      <c r="F671" s="217"/>
      <c r="G671" s="217"/>
      <c r="H671" s="217"/>
      <c r="I671" s="217"/>
      <c r="J671" s="217"/>
      <c r="K671" s="217"/>
      <c r="L671" s="217"/>
      <c r="M671" s="217"/>
      <c r="N671" s="217"/>
      <c r="O671" s="217"/>
      <c r="P671" s="217"/>
      <c r="Q671" s="217"/>
      <c r="R671" s="217"/>
      <c r="S671" s="217"/>
      <c r="T671" s="217"/>
      <c r="U671" s="217"/>
      <c r="V671" s="217"/>
      <c r="W671" s="217"/>
      <c r="X671" s="217"/>
    </row>
    <row r="672" ht="15.75" customHeight="1" spans="1:24">
      <c r="A672" s="217"/>
      <c r="B672" s="217"/>
      <c r="C672" s="217"/>
      <c r="D672" s="217"/>
      <c r="E672" s="217"/>
      <c r="F672" s="217"/>
      <c r="G672" s="217"/>
      <c r="H672" s="217"/>
      <c r="I672" s="217"/>
      <c r="J672" s="217"/>
      <c r="K672" s="217"/>
      <c r="L672" s="217"/>
      <c r="M672" s="217"/>
      <c r="N672" s="217"/>
      <c r="O672" s="217"/>
      <c r="P672" s="217"/>
      <c r="Q672" s="217"/>
      <c r="R672" s="217"/>
      <c r="S672" s="217"/>
      <c r="T672" s="217"/>
      <c r="U672" s="217"/>
      <c r="V672" s="217"/>
      <c r="W672" s="217"/>
      <c r="X672" s="217"/>
    </row>
    <row r="673" ht="15.75" customHeight="1" spans="1:24">
      <c r="A673" s="217"/>
      <c r="B673" s="217"/>
      <c r="C673" s="217"/>
      <c r="D673" s="217"/>
      <c r="E673" s="217"/>
      <c r="F673" s="217"/>
      <c r="G673" s="217"/>
      <c r="H673" s="217"/>
      <c r="I673" s="217"/>
      <c r="J673" s="217"/>
      <c r="K673" s="217"/>
      <c r="L673" s="217"/>
      <c r="M673" s="217"/>
      <c r="N673" s="217"/>
      <c r="O673" s="217"/>
      <c r="P673" s="217"/>
      <c r="Q673" s="217"/>
      <c r="R673" s="217"/>
      <c r="S673" s="217"/>
      <c r="T673" s="217"/>
      <c r="U673" s="217"/>
      <c r="V673" s="217"/>
      <c r="W673" s="217"/>
      <c r="X673" s="217"/>
    </row>
    <row r="674" ht="15.75" customHeight="1" spans="1:24">
      <c r="A674" s="217"/>
      <c r="B674" s="217"/>
      <c r="C674" s="217"/>
      <c r="D674" s="217"/>
      <c r="E674" s="217"/>
      <c r="F674" s="217"/>
      <c r="G674" s="217"/>
      <c r="H674" s="217"/>
      <c r="I674" s="217"/>
      <c r="J674" s="217"/>
      <c r="K674" s="217"/>
      <c r="L674" s="217"/>
      <c r="M674" s="217"/>
      <c r="N674" s="217"/>
      <c r="O674" s="217"/>
      <c r="P674" s="217"/>
      <c r="Q674" s="217"/>
      <c r="R674" s="217"/>
      <c r="S674" s="217"/>
      <c r="T674" s="217"/>
      <c r="U674" s="217"/>
      <c r="V674" s="217"/>
      <c r="W674" s="217"/>
      <c r="X674" s="217"/>
    </row>
    <row r="675" ht="15.75" customHeight="1" spans="1:24">
      <c r="A675" s="217"/>
      <c r="B675" s="217"/>
      <c r="C675" s="217"/>
      <c r="D675" s="217"/>
      <c r="E675" s="217"/>
      <c r="F675" s="217"/>
      <c r="G675" s="217"/>
      <c r="H675" s="217"/>
      <c r="I675" s="217"/>
      <c r="J675" s="217"/>
      <c r="K675" s="217"/>
      <c r="L675" s="217"/>
      <c r="M675" s="217"/>
      <c r="N675" s="217"/>
      <c r="O675" s="217"/>
      <c r="P675" s="217"/>
      <c r="Q675" s="217"/>
      <c r="R675" s="217"/>
      <c r="S675" s="217"/>
      <c r="T675" s="217"/>
      <c r="U675" s="217"/>
      <c r="V675" s="217"/>
      <c r="W675" s="217"/>
      <c r="X675" s="217"/>
    </row>
    <row r="676" ht="15.75" customHeight="1" spans="1:24">
      <c r="A676" s="217"/>
      <c r="B676" s="217"/>
      <c r="C676" s="217"/>
      <c r="D676" s="217"/>
      <c r="E676" s="217"/>
      <c r="F676" s="217"/>
      <c r="G676" s="217"/>
      <c r="H676" s="217"/>
      <c r="I676" s="217"/>
      <c r="J676" s="217"/>
      <c r="K676" s="217"/>
      <c r="L676" s="217"/>
      <c r="M676" s="217"/>
      <c r="N676" s="217"/>
      <c r="O676" s="217"/>
      <c r="P676" s="217"/>
      <c r="Q676" s="217"/>
      <c r="R676" s="217"/>
      <c r="S676" s="217"/>
      <c r="T676" s="217"/>
      <c r="U676" s="217"/>
      <c r="V676" s="217"/>
      <c r="W676" s="217"/>
      <c r="X676" s="217"/>
    </row>
    <row r="677" ht="15.75" customHeight="1" spans="1:24">
      <c r="A677" s="217"/>
      <c r="B677" s="217"/>
      <c r="C677" s="217"/>
      <c r="D677" s="217"/>
      <c r="E677" s="217"/>
      <c r="F677" s="217"/>
      <c r="G677" s="217"/>
      <c r="H677" s="217"/>
      <c r="I677" s="217"/>
      <c r="J677" s="217"/>
      <c r="K677" s="217"/>
      <c r="L677" s="217"/>
      <c r="M677" s="217"/>
      <c r="N677" s="217"/>
      <c r="O677" s="217"/>
      <c r="P677" s="217"/>
      <c r="Q677" s="217"/>
      <c r="R677" s="217"/>
      <c r="S677" s="217"/>
      <c r="T677" s="217"/>
      <c r="U677" s="217"/>
      <c r="V677" s="217"/>
      <c r="W677" s="217"/>
      <c r="X677" s="217"/>
    </row>
    <row r="678" ht="15.75" customHeight="1" spans="1:24">
      <c r="A678" s="217"/>
      <c r="B678" s="217"/>
      <c r="C678" s="217"/>
      <c r="D678" s="217"/>
      <c r="E678" s="217"/>
      <c r="F678" s="217"/>
      <c r="G678" s="217"/>
      <c r="H678" s="217"/>
      <c r="I678" s="217"/>
      <c r="J678" s="217"/>
      <c r="K678" s="217"/>
      <c r="L678" s="217"/>
      <c r="M678" s="217"/>
      <c r="N678" s="217"/>
      <c r="O678" s="217"/>
      <c r="P678" s="217"/>
      <c r="Q678" s="217"/>
      <c r="R678" s="217"/>
      <c r="S678" s="217"/>
      <c r="T678" s="217"/>
      <c r="U678" s="217"/>
      <c r="V678" s="217"/>
      <c r="W678" s="217"/>
      <c r="X678" s="217"/>
    </row>
    <row r="679" ht="15.75" customHeight="1" spans="1:24">
      <c r="A679" s="217"/>
      <c r="B679" s="217"/>
      <c r="C679" s="217"/>
      <c r="D679" s="217"/>
      <c r="E679" s="217"/>
      <c r="F679" s="217"/>
      <c r="G679" s="217"/>
      <c r="H679" s="217"/>
      <c r="I679" s="217"/>
      <c r="J679" s="217"/>
      <c r="K679" s="217"/>
      <c r="L679" s="217"/>
      <c r="M679" s="217"/>
      <c r="N679" s="217"/>
      <c r="O679" s="217"/>
      <c r="P679" s="217"/>
      <c r="Q679" s="217"/>
      <c r="R679" s="217"/>
      <c r="S679" s="217"/>
      <c r="T679" s="217"/>
      <c r="U679" s="217"/>
      <c r="V679" s="217"/>
      <c r="W679" s="217"/>
      <c r="X679" s="217"/>
    </row>
    <row r="680" ht="15.75" customHeight="1" spans="1:24">
      <c r="A680" s="217"/>
      <c r="B680" s="217"/>
      <c r="C680" s="217"/>
      <c r="D680" s="217"/>
      <c r="E680" s="217"/>
      <c r="F680" s="217"/>
      <c r="G680" s="217"/>
      <c r="H680" s="217"/>
      <c r="I680" s="217"/>
      <c r="J680" s="217"/>
      <c r="K680" s="217"/>
      <c r="L680" s="217"/>
      <c r="M680" s="217"/>
      <c r="N680" s="217"/>
      <c r="O680" s="217"/>
      <c r="P680" s="217"/>
      <c r="Q680" s="217"/>
      <c r="R680" s="217"/>
      <c r="S680" s="217"/>
      <c r="T680" s="217"/>
      <c r="U680" s="217"/>
      <c r="V680" s="217"/>
      <c r="W680" s="217"/>
      <c r="X680" s="217"/>
    </row>
    <row r="681" ht="15.75" customHeight="1" spans="1:24">
      <c r="A681" s="217"/>
      <c r="B681" s="217"/>
      <c r="C681" s="217"/>
      <c r="D681" s="217"/>
      <c r="E681" s="217"/>
      <c r="F681" s="217"/>
      <c r="G681" s="217"/>
      <c r="H681" s="217"/>
      <c r="I681" s="217"/>
      <c r="J681" s="217"/>
      <c r="K681" s="217"/>
      <c r="L681" s="217"/>
      <c r="M681" s="217"/>
      <c r="N681" s="217"/>
      <c r="O681" s="217"/>
      <c r="P681" s="217"/>
      <c r="Q681" s="217"/>
      <c r="R681" s="217"/>
      <c r="S681" s="217"/>
      <c r="T681" s="217"/>
      <c r="U681" s="217"/>
      <c r="V681" s="217"/>
      <c r="W681" s="217"/>
      <c r="X681" s="217"/>
    </row>
    <row r="682" ht="15.75" customHeight="1" spans="1:24">
      <c r="A682" s="217"/>
      <c r="B682" s="217"/>
      <c r="C682" s="217"/>
      <c r="D682" s="217"/>
      <c r="E682" s="217"/>
      <c r="F682" s="217"/>
      <c r="G682" s="217"/>
      <c r="H682" s="217"/>
      <c r="I682" s="217"/>
      <c r="J682" s="217"/>
      <c r="K682" s="217"/>
      <c r="L682" s="217"/>
      <c r="M682" s="217"/>
      <c r="N682" s="217"/>
      <c r="O682" s="217"/>
      <c r="P682" s="217"/>
      <c r="Q682" s="217"/>
      <c r="R682" s="217"/>
      <c r="S682" s="217"/>
      <c r="T682" s="217"/>
      <c r="U682" s="217"/>
      <c r="V682" s="217"/>
      <c r="W682" s="217"/>
      <c r="X682" s="217"/>
    </row>
    <row r="683" ht="15.75" customHeight="1" spans="1:24">
      <c r="A683" s="217"/>
      <c r="B683" s="217"/>
      <c r="C683" s="217"/>
      <c r="D683" s="217"/>
      <c r="E683" s="217"/>
      <c r="F683" s="217"/>
      <c r="G683" s="217"/>
      <c r="H683" s="217"/>
      <c r="I683" s="217"/>
      <c r="J683" s="217"/>
      <c r="K683" s="217"/>
      <c r="L683" s="217"/>
      <c r="M683" s="217"/>
      <c r="N683" s="217"/>
      <c r="O683" s="217"/>
      <c r="P683" s="217"/>
      <c r="Q683" s="217"/>
      <c r="R683" s="217"/>
      <c r="S683" s="217"/>
      <c r="T683" s="217"/>
      <c r="U683" s="217"/>
      <c r="V683" s="217"/>
      <c r="W683" s="217"/>
      <c r="X683" s="217"/>
    </row>
    <row r="684" ht="15.75" customHeight="1" spans="1:24">
      <c r="A684" s="217"/>
      <c r="B684" s="217"/>
      <c r="C684" s="217"/>
      <c r="D684" s="217"/>
      <c r="E684" s="217"/>
      <c r="F684" s="217"/>
      <c r="G684" s="217"/>
      <c r="H684" s="217"/>
      <c r="I684" s="217"/>
      <c r="J684" s="217"/>
      <c r="K684" s="217"/>
      <c r="L684" s="217"/>
      <c r="M684" s="217"/>
      <c r="N684" s="217"/>
      <c r="O684" s="217"/>
      <c r="P684" s="217"/>
      <c r="Q684" s="217"/>
      <c r="R684" s="217"/>
      <c r="S684" s="217"/>
      <c r="T684" s="217"/>
      <c r="U684" s="217"/>
      <c r="V684" s="217"/>
      <c r="W684" s="217"/>
      <c r="X684" s="217"/>
    </row>
    <row r="685" ht="15.75" customHeight="1" spans="1:24">
      <c r="A685" s="217"/>
      <c r="B685" s="217"/>
      <c r="C685" s="217"/>
      <c r="D685" s="217"/>
      <c r="E685" s="217"/>
      <c r="F685" s="217"/>
      <c r="G685" s="217"/>
      <c r="H685" s="217"/>
      <c r="I685" s="217"/>
      <c r="J685" s="217"/>
      <c r="K685" s="217"/>
      <c r="L685" s="217"/>
      <c r="M685" s="217"/>
      <c r="N685" s="217"/>
      <c r="O685" s="217"/>
      <c r="P685" s="217"/>
      <c r="Q685" s="217"/>
      <c r="R685" s="217"/>
      <c r="S685" s="217"/>
      <c r="T685" s="217"/>
      <c r="U685" s="217"/>
      <c r="V685" s="217"/>
      <c r="W685" s="217"/>
      <c r="X685" s="217"/>
    </row>
    <row r="686" ht="15.75" customHeight="1" spans="1:24">
      <c r="A686" s="217"/>
      <c r="B686" s="217"/>
      <c r="C686" s="217"/>
      <c r="D686" s="217"/>
      <c r="E686" s="217"/>
      <c r="F686" s="217"/>
      <c r="G686" s="217"/>
      <c r="H686" s="217"/>
      <c r="I686" s="217"/>
      <c r="J686" s="217"/>
      <c r="K686" s="217"/>
      <c r="L686" s="217"/>
      <c r="M686" s="217"/>
      <c r="N686" s="217"/>
      <c r="O686" s="217"/>
      <c r="P686" s="217"/>
      <c r="Q686" s="217"/>
      <c r="R686" s="217"/>
      <c r="S686" s="217"/>
      <c r="T686" s="217"/>
      <c r="U686" s="217"/>
      <c r="V686" s="217"/>
      <c r="W686" s="217"/>
      <c r="X686" s="217"/>
    </row>
    <row r="687" ht="15.75" customHeight="1" spans="1:24">
      <c r="A687" s="217"/>
      <c r="B687" s="217"/>
      <c r="C687" s="217"/>
      <c r="D687" s="217"/>
      <c r="E687" s="217"/>
      <c r="F687" s="217"/>
      <c r="G687" s="217"/>
      <c r="H687" s="217"/>
      <c r="I687" s="217"/>
      <c r="J687" s="217"/>
      <c r="K687" s="217"/>
      <c r="L687" s="217"/>
      <c r="M687" s="217"/>
      <c r="N687" s="217"/>
      <c r="O687" s="217"/>
      <c r="P687" s="217"/>
      <c r="Q687" s="217"/>
      <c r="R687" s="217"/>
      <c r="S687" s="217"/>
      <c r="T687" s="217"/>
      <c r="U687" s="217"/>
      <c r="V687" s="217"/>
      <c r="W687" s="217"/>
      <c r="X687" s="217"/>
    </row>
    <row r="688" ht="15.75" customHeight="1" spans="1:24">
      <c r="A688" s="217"/>
      <c r="B688" s="217"/>
      <c r="C688" s="217"/>
      <c r="D688" s="217"/>
      <c r="E688" s="217"/>
      <c r="F688" s="217"/>
      <c r="G688" s="217"/>
      <c r="H688" s="217"/>
      <c r="I688" s="217"/>
      <c r="J688" s="217"/>
      <c r="K688" s="217"/>
      <c r="L688" s="217"/>
      <c r="M688" s="217"/>
      <c r="N688" s="217"/>
      <c r="O688" s="217"/>
      <c r="P688" s="217"/>
      <c r="Q688" s="217"/>
      <c r="R688" s="217"/>
      <c r="S688" s="217"/>
      <c r="T688" s="217"/>
      <c r="U688" s="217"/>
      <c r="V688" s="217"/>
      <c r="W688" s="217"/>
      <c r="X688" s="217"/>
    </row>
    <row r="689" ht="15.75" customHeight="1" spans="1:24">
      <c r="A689" s="217"/>
      <c r="B689" s="217"/>
      <c r="C689" s="217"/>
      <c r="D689" s="217"/>
      <c r="E689" s="217"/>
      <c r="F689" s="217"/>
      <c r="G689" s="217"/>
      <c r="H689" s="217"/>
      <c r="I689" s="217"/>
      <c r="J689" s="217"/>
      <c r="K689" s="217"/>
      <c r="L689" s="217"/>
      <c r="M689" s="217"/>
      <c r="N689" s="217"/>
      <c r="O689" s="217"/>
      <c r="P689" s="217"/>
      <c r="Q689" s="217"/>
      <c r="R689" s="217"/>
      <c r="S689" s="217"/>
      <c r="T689" s="217"/>
      <c r="U689" s="217"/>
      <c r="V689" s="217"/>
      <c r="W689" s="217"/>
      <c r="X689" s="217"/>
    </row>
    <row r="690" ht="15.75" customHeight="1" spans="1:24">
      <c r="A690" s="217"/>
      <c r="B690" s="217"/>
      <c r="C690" s="217"/>
      <c r="D690" s="217"/>
      <c r="E690" s="217"/>
      <c r="F690" s="217"/>
      <c r="G690" s="217"/>
      <c r="H690" s="217"/>
      <c r="I690" s="217"/>
      <c r="J690" s="217"/>
      <c r="K690" s="217"/>
      <c r="L690" s="217"/>
      <c r="M690" s="217"/>
      <c r="N690" s="217"/>
      <c r="O690" s="217"/>
      <c r="P690" s="217"/>
      <c r="Q690" s="217"/>
      <c r="R690" s="217"/>
      <c r="S690" s="217"/>
      <c r="T690" s="217"/>
      <c r="U690" s="217"/>
      <c r="V690" s="217"/>
      <c r="W690" s="217"/>
      <c r="X690" s="217"/>
    </row>
    <row r="691" ht="15.75" customHeight="1" spans="1:24">
      <c r="A691" s="217"/>
      <c r="B691" s="217"/>
      <c r="C691" s="217"/>
      <c r="D691" s="217"/>
      <c r="E691" s="217"/>
      <c r="F691" s="217"/>
      <c r="G691" s="217"/>
      <c r="H691" s="217"/>
      <c r="I691" s="217"/>
      <c r="J691" s="217"/>
      <c r="K691" s="217"/>
      <c r="L691" s="217"/>
      <c r="M691" s="217"/>
      <c r="N691" s="217"/>
      <c r="O691" s="217"/>
      <c r="P691" s="217"/>
      <c r="Q691" s="217"/>
      <c r="R691" s="217"/>
      <c r="S691" s="217"/>
      <c r="T691" s="217"/>
      <c r="U691" s="217"/>
      <c r="V691" s="217"/>
      <c r="W691" s="217"/>
      <c r="X691" s="217"/>
    </row>
    <row r="692" ht="15.75" customHeight="1" spans="1:24">
      <c r="A692" s="217"/>
      <c r="B692" s="217"/>
      <c r="C692" s="217"/>
      <c r="D692" s="217"/>
      <c r="E692" s="217"/>
      <c r="F692" s="217"/>
      <c r="G692" s="217"/>
      <c r="H692" s="217"/>
      <c r="I692" s="217"/>
      <c r="J692" s="217"/>
      <c r="K692" s="217"/>
      <c r="L692" s="217"/>
      <c r="M692" s="217"/>
      <c r="N692" s="217"/>
      <c r="O692" s="217"/>
      <c r="P692" s="217"/>
      <c r="Q692" s="217"/>
      <c r="R692" s="217"/>
      <c r="S692" s="217"/>
      <c r="T692" s="217"/>
      <c r="U692" s="217"/>
      <c r="V692" s="217"/>
      <c r="W692" s="217"/>
      <c r="X692" s="217"/>
    </row>
    <row r="693" ht="15.75" customHeight="1" spans="1:24">
      <c r="A693" s="217"/>
      <c r="B693" s="217"/>
      <c r="C693" s="217"/>
      <c r="D693" s="217"/>
      <c r="E693" s="217"/>
      <c r="F693" s="217"/>
      <c r="G693" s="217"/>
      <c r="H693" s="217"/>
      <c r="I693" s="217"/>
      <c r="J693" s="217"/>
      <c r="K693" s="217"/>
      <c r="L693" s="217"/>
      <c r="M693" s="217"/>
      <c r="N693" s="217"/>
      <c r="O693" s="217"/>
      <c r="P693" s="217"/>
      <c r="Q693" s="217"/>
      <c r="R693" s="217"/>
      <c r="S693" s="217"/>
      <c r="T693" s="217"/>
      <c r="U693" s="217"/>
      <c r="V693" s="217"/>
      <c r="W693" s="217"/>
      <c r="X693" s="217"/>
    </row>
    <row r="694" ht="15.75" customHeight="1" spans="1:24">
      <c r="A694" s="217"/>
      <c r="B694" s="217"/>
      <c r="C694" s="217"/>
      <c r="D694" s="217"/>
      <c r="E694" s="217"/>
      <c r="F694" s="217"/>
      <c r="G694" s="217"/>
      <c r="H694" s="217"/>
      <c r="I694" s="217"/>
      <c r="J694" s="217"/>
      <c r="K694" s="217"/>
      <c r="L694" s="217"/>
      <c r="M694" s="217"/>
      <c r="N694" s="217"/>
      <c r="O694" s="217"/>
      <c r="P694" s="217"/>
      <c r="Q694" s="217"/>
      <c r="R694" s="217"/>
      <c r="S694" s="217"/>
      <c r="T694" s="217"/>
      <c r="U694" s="217"/>
      <c r="V694" s="217"/>
      <c r="W694" s="217"/>
      <c r="X694" s="217"/>
    </row>
    <row r="695" ht="15.75" customHeight="1" spans="1:24">
      <c r="A695" s="217"/>
      <c r="B695" s="217"/>
      <c r="C695" s="217"/>
      <c r="D695" s="217"/>
      <c r="E695" s="217"/>
      <c r="F695" s="217"/>
      <c r="G695" s="217"/>
      <c r="H695" s="217"/>
      <c r="I695" s="217"/>
      <c r="J695" s="217"/>
      <c r="K695" s="217"/>
      <c r="L695" s="217"/>
      <c r="M695" s="217"/>
      <c r="N695" s="217"/>
      <c r="O695" s="217"/>
      <c r="P695" s="217"/>
      <c r="Q695" s="217"/>
      <c r="R695" s="217"/>
      <c r="S695" s="217"/>
      <c r="T695" s="217"/>
      <c r="U695" s="217"/>
      <c r="V695" s="217"/>
      <c r="W695" s="217"/>
      <c r="X695" s="217"/>
    </row>
    <row r="696" ht="15.75" customHeight="1" spans="1:24">
      <c r="A696" s="217"/>
      <c r="B696" s="217"/>
      <c r="C696" s="217"/>
      <c r="D696" s="217"/>
      <c r="E696" s="217"/>
      <c r="F696" s="217"/>
      <c r="G696" s="217"/>
      <c r="H696" s="217"/>
      <c r="I696" s="217"/>
      <c r="J696" s="217"/>
      <c r="K696" s="217"/>
      <c r="L696" s="217"/>
      <c r="M696" s="217"/>
      <c r="N696" s="217"/>
      <c r="O696" s="217"/>
      <c r="P696" s="217"/>
      <c r="Q696" s="217"/>
      <c r="R696" s="217"/>
      <c r="S696" s="217"/>
      <c r="T696" s="217"/>
      <c r="U696" s="217"/>
      <c r="V696" s="217"/>
      <c r="W696" s="217"/>
      <c r="X696" s="217"/>
    </row>
    <row r="697" ht="15.75" customHeight="1" spans="1:24">
      <c r="A697" s="217"/>
      <c r="B697" s="217"/>
      <c r="C697" s="217"/>
      <c r="D697" s="217"/>
      <c r="E697" s="217"/>
      <c r="F697" s="217"/>
      <c r="G697" s="217"/>
      <c r="H697" s="217"/>
      <c r="I697" s="217"/>
      <c r="J697" s="217"/>
      <c r="K697" s="217"/>
      <c r="L697" s="217"/>
      <c r="M697" s="217"/>
      <c r="N697" s="217"/>
      <c r="O697" s="217"/>
      <c r="P697" s="217"/>
      <c r="Q697" s="217"/>
      <c r="R697" s="217"/>
      <c r="S697" s="217"/>
      <c r="T697" s="217"/>
      <c r="U697" s="217"/>
      <c r="V697" s="217"/>
      <c r="W697" s="217"/>
      <c r="X697" s="217"/>
    </row>
    <row r="698" ht="15.75" customHeight="1" spans="1:24">
      <c r="A698" s="217"/>
      <c r="B698" s="217"/>
      <c r="C698" s="217"/>
      <c r="D698" s="217"/>
      <c r="E698" s="217"/>
      <c r="F698" s="217"/>
      <c r="G698" s="217"/>
      <c r="H698" s="217"/>
      <c r="I698" s="217"/>
      <c r="J698" s="217"/>
      <c r="K698" s="217"/>
      <c r="L698" s="217"/>
      <c r="M698" s="217"/>
      <c r="N698" s="217"/>
      <c r="O698" s="217"/>
      <c r="P698" s="217"/>
      <c r="Q698" s="217"/>
      <c r="R698" s="217"/>
      <c r="S698" s="217"/>
      <c r="T698" s="217"/>
      <c r="U698" s="217"/>
      <c r="V698" s="217"/>
      <c r="W698" s="217"/>
      <c r="X698" s="217"/>
    </row>
    <row r="699" ht="15.75" customHeight="1" spans="1:24">
      <c r="A699" s="217"/>
      <c r="B699" s="217"/>
      <c r="C699" s="217"/>
      <c r="D699" s="217"/>
      <c r="E699" s="217"/>
      <c r="F699" s="217"/>
      <c r="G699" s="217"/>
      <c r="H699" s="217"/>
      <c r="I699" s="217"/>
      <c r="J699" s="217"/>
      <c r="K699" s="217"/>
      <c r="L699" s="217"/>
      <c r="M699" s="217"/>
      <c r="N699" s="217"/>
      <c r="O699" s="217"/>
      <c r="P699" s="217"/>
      <c r="Q699" s="217"/>
      <c r="R699" s="217"/>
      <c r="S699" s="217"/>
      <c r="T699" s="217"/>
      <c r="U699" s="217"/>
      <c r="V699" s="217"/>
      <c r="W699" s="217"/>
      <c r="X699" s="217"/>
    </row>
    <row r="700" ht="15.75" customHeight="1" spans="1:24">
      <c r="A700" s="217"/>
      <c r="B700" s="217"/>
      <c r="C700" s="217"/>
      <c r="D700" s="217"/>
      <c r="E700" s="217"/>
      <c r="F700" s="217"/>
      <c r="G700" s="217"/>
      <c r="H700" s="217"/>
      <c r="I700" s="217"/>
      <c r="J700" s="217"/>
      <c r="K700" s="217"/>
      <c r="L700" s="217"/>
      <c r="M700" s="217"/>
      <c r="N700" s="217"/>
      <c r="O700" s="217"/>
      <c r="P700" s="217"/>
      <c r="Q700" s="217"/>
      <c r="R700" s="217"/>
      <c r="S700" s="217"/>
      <c r="T700" s="217"/>
      <c r="U700" s="217"/>
      <c r="V700" s="217"/>
      <c r="W700" s="217"/>
      <c r="X700" s="217"/>
    </row>
    <row r="701" ht="15.75" customHeight="1" spans="1:24">
      <c r="A701" s="217"/>
      <c r="B701" s="217"/>
      <c r="C701" s="217"/>
      <c r="D701" s="217"/>
      <c r="E701" s="217"/>
      <c r="F701" s="217"/>
      <c r="G701" s="217"/>
      <c r="H701" s="217"/>
      <c r="I701" s="217"/>
      <c r="J701" s="217"/>
      <c r="K701" s="217"/>
      <c r="L701" s="217"/>
      <c r="M701" s="217"/>
      <c r="N701" s="217"/>
      <c r="O701" s="217"/>
      <c r="P701" s="217"/>
      <c r="Q701" s="217"/>
      <c r="R701" s="217"/>
      <c r="S701" s="217"/>
      <c r="T701" s="217"/>
      <c r="U701" s="217"/>
      <c r="V701" s="217"/>
      <c r="W701" s="217"/>
      <c r="X701" s="217"/>
    </row>
    <row r="702" ht="15.75" customHeight="1" spans="1:24">
      <c r="A702" s="217"/>
      <c r="B702" s="217"/>
      <c r="C702" s="217"/>
      <c r="D702" s="217"/>
      <c r="E702" s="217"/>
      <c r="F702" s="217"/>
      <c r="G702" s="217"/>
      <c r="H702" s="217"/>
      <c r="I702" s="217"/>
      <c r="J702" s="217"/>
      <c r="K702" s="217"/>
      <c r="L702" s="217"/>
      <c r="M702" s="217"/>
      <c r="N702" s="217"/>
      <c r="O702" s="217"/>
      <c r="P702" s="217"/>
      <c r="Q702" s="217"/>
      <c r="R702" s="217"/>
      <c r="S702" s="217"/>
      <c r="T702" s="217"/>
      <c r="U702" s="217"/>
      <c r="V702" s="217"/>
      <c r="W702" s="217"/>
      <c r="X702" s="217"/>
    </row>
    <row r="703" ht="15.75" customHeight="1" spans="1:24">
      <c r="A703" s="217"/>
      <c r="B703" s="217"/>
      <c r="C703" s="217"/>
      <c r="D703" s="217"/>
      <c r="E703" s="217"/>
      <c r="F703" s="217"/>
      <c r="G703" s="217"/>
      <c r="H703" s="217"/>
      <c r="I703" s="217"/>
      <c r="J703" s="217"/>
      <c r="K703" s="217"/>
      <c r="L703" s="217"/>
      <c r="M703" s="217"/>
      <c r="N703" s="217"/>
      <c r="O703" s="217"/>
      <c r="P703" s="217"/>
      <c r="Q703" s="217"/>
      <c r="R703" s="217"/>
      <c r="S703" s="217"/>
      <c r="T703" s="217"/>
      <c r="U703" s="217"/>
      <c r="V703" s="217"/>
      <c r="W703" s="217"/>
      <c r="X703" s="217"/>
    </row>
    <row r="704" ht="15.75" customHeight="1" spans="1:24">
      <c r="A704" s="217"/>
      <c r="B704" s="217"/>
      <c r="C704" s="217"/>
      <c r="D704" s="217"/>
      <c r="E704" s="217"/>
      <c r="F704" s="217"/>
      <c r="G704" s="217"/>
      <c r="H704" s="217"/>
      <c r="I704" s="217"/>
      <c r="J704" s="217"/>
      <c r="K704" s="217"/>
      <c r="L704" s="217"/>
      <c r="M704" s="217"/>
      <c r="N704" s="217"/>
      <c r="O704" s="217"/>
      <c r="P704" s="217"/>
      <c r="Q704" s="217"/>
      <c r="R704" s="217"/>
      <c r="S704" s="217"/>
      <c r="T704" s="217"/>
      <c r="U704" s="217"/>
      <c r="V704" s="217"/>
      <c r="W704" s="217"/>
      <c r="X704" s="217"/>
    </row>
    <row r="705" ht="15.75" customHeight="1" spans="1:24">
      <c r="A705" s="217"/>
      <c r="B705" s="217"/>
      <c r="C705" s="217"/>
      <c r="D705" s="217"/>
      <c r="E705" s="217"/>
      <c r="F705" s="217"/>
      <c r="G705" s="217"/>
      <c r="H705" s="217"/>
      <c r="I705" s="217"/>
      <c r="J705" s="217"/>
      <c r="K705" s="217"/>
      <c r="L705" s="217"/>
      <c r="M705" s="217"/>
      <c r="N705" s="217"/>
      <c r="O705" s="217"/>
      <c r="P705" s="217"/>
      <c r="Q705" s="217"/>
      <c r="R705" s="217"/>
      <c r="S705" s="217"/>
      <c r="T705" s="217"/>
      <c r="U705" s="217"/>
      <c r="V705" s="217"/>
      <c r="W705" s="217"/>
      <c r="X705" s="217"/>
    </row>
    <row r="706" ht="15.75" customHeight="1" spans="1:24">
      <c r="A706" s="217"/>
      <c r="B706" s="217"/>
      <c r="C706" s="217"/>
      <c r="D706" s="217"/>
      <c r="E706" s="217"/>
      <c r="F706" s="217"/>
      <c r="G706" s="217"/>
      <c r="H706" s="217"/>
      <c r="I706" s="217"/>
      <c r="J706" s="217"/>
      <c r="K706" s="217"/>
      <c r="L706" s="217"/>
      <c r="M706" s="217"/>
      <c r="N706" s="217"/>
      <c r="O706" s="217"/>
      <c r="P706" s="217"/>
      <c r="Q706" s="217"/>
      <c r="R706" s="217"/>
      <c r="S706" s="217"/>
      <c r="T706" s="217"/>
      <c r="U706" s="217"/>
      <c r="V706" s="217"/>
      <c r="W706" s="217"/>
      <c r="X706" s="217"/>
    </row>
    <row r="707" ht="15.75" customHeight="1" spans="1:24">
      <c r="A707" s="217"/>
      <c r="B707" s="217"/>
      <c r="C707" s="217"/>
      <c r="D707" s="217"/>
      <c r="E707" s="217"/>
      <c r="F707" s="217"/>
      <c r="G707" s="217"/>
      <c r="H707" s="217"/>
      <c r="I707" s="217"/>
      <c r="J707" s="217"/>
      <c r="K707" s="217"/>
      <c r="L707" s="217"/>
      <c r="M707" s="217"/>
      <c r="N707" s="217"/>
      <c r="O707" s="217"/>
      <c r="P707" s="217"/>
      <c r="Q707" s="217"/>
      <c r="R707" s="217"/>
      <c r="S707" s="217"/>
      <c r="T707" s="217"/>
      <c r="U707" s="217"/>
      <c r="V707" s="217"/>
      <c r="W707" s="217"/>
      <c r="X707" s="217"/>
    </row>
    <row r="708" ht="15.75" customHeight="1" spans="1:24">
      <c r="A708" s="217"/>
      <c r="B708" s="217"/>
      <c r="C708" s="217"/>
      <c r="D708" s="217"/>
      <c r="E708" s="217"/>
      <c r="F708" s="217"/>
      <c r="G708" s="217"/>
      <c r="H708" s="217"/>
      <c r="I708" s="217"/>
      <c r="J708" s="217"/>
      <c r="K708" s="217"/>
      <c r="L708" s="217"/>
      <c r="M708" s="217"/>
      <c r="N708" s="217"/>
      <c r="O708" s="217"/>
      <c r="P708" s="217"/>
      <c r="Q708" s="217"/>
      <c r="R708" s="217"/>
      <c r="S708" s="217"/>
      <c r="T708" s="217"/>
      <c r="U708" s="217"/>
      <c r="V708" s="217"/>
      <c r="W708" s="217"/>
      <c r="X708" s="217"/>
    </row>
    <row r="709" ht="15.75" customHeight="1" spans="1:24">
      <c r="A709" s="217"/>
      <c r="B709" s="217"/>
      <c r="C709" s="217"/>
      <c r="D709" s="217"/>
      <c r="E709" s="217"/>
      <c r="F709" s="217"/>
      <c r="G709" s="217"/>
      <c r="H709" s="217"/>
      <c r="I709" s="217"/>
      <c r="J709" s="217"/>
      <c r="K709" s="217"/>
      <c r="L709" s="217"/>
      <c r="M709" s="217"/>
      <c r="N709" s="217"/>
      <c r="O709" s="217"/>
      <c r="P709" s="217"/>
      <c r="Q709" s="217"/>
      <c r="R709" s="217"/>
      <c r="S709" s="217"/>
      <c r="T709" s="217"/>
      <c r="U709" s="217"/>
      <c r="V709" s="217"/>
      <c r="W709" s="217"/>
      <c r="X709" s="217"/>
    </row>
    <row r="710" ht="15.75" customHeight="1" spans="1:24">
      <c r="A710" s="217"/>
      <c r="B710" s="217"/>
      <c r="C710" s="217"/>
      <c r="D710" s="217"/>
      <c r="E710" s="217"/>
      <c r="F710" s="217"/>
      <c r="G710" s="217"/>
      <c r="H710" s="217"/>
      <c r="I710" s="217"/>
      <c r="J710" s="217"/>
      <c r="K710" s="217"/>
      <c r="L710" s="217"/>
      <c r="M710" s="217"/>
      <c r="N710" s="217"/>
      <c r="O710" s="217"/>
      <c r="P710" s="217"/>
      <c r="Q710" s="217"/>
      <c r="R710" s="217"/>
      <c r="S710" s="217"/>
      <c r="T710" s="217"/>
      <c r="U710" s="217"/>
      <c r="V710" s="217"/>
      <c r="W710" s="217"/>
      <c r="X710" s="217"/>
    </row>
    <row r="711" ht="15.75" customHeight="1" spans="1:24">
      <c r="A711" s="217"/>
      <c r="B711" s="217"/>
      <c r="C711" s="217"/>
      <c r="D711" s="217"/>
      <c r="E711" s="217"/>
      <c r="F711" s="217"/>
      <c r="G711" s="217"/>
      <c r="H711" s="217"/>
      <c r="I711" s="217"/>
      <c r="J711" s="217"/>
      <c r="K711" s="217"/>
      <c r="L711" s="217"/>
      <c r="M711" s="217"/>
      <c r="N711" s="217"/>
      <c r="O711" s="217"/>
      <c r="P711" s="217"/>
      <c r="Q711" s="217"/>
      <c r="R711" s="217"/>
      <c r="S711" s="217"/>
      <c r="T711" s="217"/>
      <c r="U711" s="217"/>
      <c r="V711" s="217"/>
      <c r="W711" s="217"/>
      <c r="X711" s="217"/>
    </row>
    <row r="712" ht="15.75" customHeight="1" spans="1:24">
      <c r="A712" s="217"/>
      <c r="B712" s="217"/>
      <c r="C712" s="217"/>
      <c r="D712" s="217"/>
      <c r="E712" s="217"/>
      <c r="F712" s="217"/>
      <c r="G712" s="217"/>
      <c r="H712" s="217"/>
      <c r="I712" s="217"/>
      <c r="J712" s="217"/>
      <c r="K712" s="217"/>
      <c r="L712" s="217"/>
      <c r="M712" s="217"/>
      <c r="N712" s="217"/>
      <c r="O712" s="217"/>
      <c r="P712" s="217"/>
      <c r="Q712" s="217"/>
      <c r="R712" s="217"/>
      <c r="S712" s="217"/>
      <c r="T712" s="217"/>
      <c r="U712" s="217"/>
      <c r="V712" s="217"/>
      <c r="W712" s="217"/>
      <c r="X712" s="217"/>
    </row>
    <row r="713" ht="15.75" customHeight="1" spans="1:24">
      <c r="A713" s="217"/>
      <c r="B713" s="217"/>
      <c r="C713" s="217"/>
      <c r="D713" s="217"/>
      <c r="E713" s="217"/>
      <c r="F713" s="217"/>
      <c r="G713" s="217"/>
      <c r="H713" s="217"/>
      <c r="I713" s="217"/>
      <c r="J713" s="217"/>
      <c r="K713" s="217"/>
      <c r="L713" s="217"/>
      <c r="M713" s="217"/>
      <c r="N713" s="217"/>
      <c r="O713" s="217"/>
      <c r="P713" s="217"/>
      <c r="Q713" s="217"/>
      <c r="R713" s="217"/>
      <c r="S713" s="217"/>
      <c r="T713" s="217"/>
      <c r="U713" s="217"/>
      <c r="V713" s="217"/>
      <c r="W713" s="217"/>
      <c r="X713" s="217"/>
    </row>
    <row r="714" ht="15.75" customHeight="1" spans="1:24">
      <c r="A714" s="217"/>
      <c r="B714" s="217"/>
      <c r="C714" s="217"/>
      <c r="D714" s="217"/>
      <c r="E714" s="217"/>
      <c r="F714" s="217"/>
      <c r="G714" s="217"/>
      <c r="H714" s="217"/>
      <c r="I714" s="217"/>
      <c r="J714" s="217"/>
      <c r="K714" s="217"/>
      <c r="L714" s="217"/>
      <c r="M714" s="217"/>
      <c r="N714" s="217"/>
      <c r="O714" s="217"/>
      <c r="P714" s="217"/>
      <c r="Q714" s="217"/>
      <c r="R714" s="217"/>
      <c r="S714" s="217"/>
      <c r="T714" s="217"/>
      <c r="U714" s="217"/>
      <c r="V714" s="217"/>
      <c r="W714" s="217"/>
      <c r="X714" s="217"/>
    </row>
    <row r="715" ht="15.75" customHeight="1" spans="1:24">
      <c r="A715" s="217"/>
      <c r="B715" s="217"/>
      <c r="C715" s="217"/>
      <c r="D715" s="217"/>
      <c r="E715" s="217"/>
      <c r="F715" s="217"/>
      <c r="G715" s="217"/>
      <c r="H715" s="217"/>
      <c r="I715" s="217"/>
      <c r="J715" s="217"/>
      <c r="K715" s="217"/>
      <c r="L715" s="217"/>
      <c r="M715" s="217"/>
      <c r="N715" s="217"/>
      <c r="O715" s="217"/>
      <c r="P715" s="217"/>
      <c r="Q715" s="217"/>
      <c r="R715" s="217"/>
      <c r="S715" s="217"/>
      <c r="T715" s="217"/>
      <c r="U715" s="217"/>
      <c r="V715" s="217"/>
      <c r="W715" s="217"/>
      <c r="X715" s="217"/>
    </row>
    <row r="716" ht="15.75" customHeight="1" spans="1:24">
      <c r="A716" s="217"/>
      <c r="B716" s="217"/>
      <c r="C716" s="217"/>
      <c r="D716" s="217"/>
      <c r="E716" s="217"/>
      <c r="F716" s="217"/>
      <c r="G716" s="217"/>
      <c r="H716" s="217"/>
      <c r="I716" s="217"/>
      <c r="J716" s="217"/>
      <c r="K716" s="217"/>
      <c r="L716" s="217"/>
      <c r="M716" s="217"/>
      <c r="N716" s="217"/>
      <c r="O716" s="217"/>
      <c r="P716" s="217"/>
      <c r="Q716" s="217"/>
      <c r="R716" s="217"/>
      <c r="S716" s="217"/>
      <c r="T716" s="217"/>
      <c r="U716" s="217"/>
      <c r="V716" s="217"/>
      <c r="W716" s="217"/>
      <c r="X716" s="217"/>
    </row>
    <row r="717" ht="15.75" customHeight="1" spans="1:24">
      <c r="A717" s="217"/>
      <c r="B717" s="217"/>
      <c r="C717" s="217"/>
      <c r="D717" s="217"/>
      <c r="E717" s="217"/>
      <c r="F717" s="217"/>
      <c r="G717" s="217"/>
      <c r="H717" s="217"/>
      <c r="I717" s="217"/>
      <c r="J717" s="217"/>
      <c r="K717" s="217"/>
      <c r="L717" s="217"/>
      <c r="M717" s="217"/>
      <c r="N717" s="217"/>
      <c r="O717" s="217"/>
      <c r="P717" s="217"/>
      <c r="Q717" s="217"/>
      <c r="R717" s="217"/>
      <c r="S717" s="217"/>
      <c r="T717" s="217"/>
      <c r="U717" s="217"/>
      <c r="V717" s="217"/>
      <c r="W717" s="217"/>
      <c r="X717" s="217"/>
    </row>
    <row r="718" ht="15.75" customHeight="1" spans="1:24">
      <c r="A718" s="217"/>
      <c r="B718" s="217"/>
      <c r="C718" s="217"/>
      <c r="D718" s="217"/>
      <c r="E718" s="217"/>
      <c r="F718" s="217"/>
      <c r="G718" s="217"/>
      <c r="H718" s="217"/>
      <c r="I718" s="217"/>
      <c r="J718" s="217"/>
      <c r="K718" s="217"/>
      <c r="L718" s="217"/>
      <c r="M718" s="217"/>
      <c r="N718" s="217"/>
      <c r="O718" s="217"/>
      <c r="P718" s="217"/>
      <c r="Q718" s="217"/>
      <c r="R718" s="217"/>
      <c r="S718" s="217"/>
      <c r="T718" s="217"/>
      <c r="U718" s="217"/>
      <c r="V718" s="217"/>
      <c r="W718" s="217"/>
      <c r="X718" s="217"/>
    </row>
    <row r="719" ht="15.75" customHeight="1" spans="1:24">
      <c r="A719" s="217"/>
      <c r="B719" s="217"/>
      <c r="C719" s="217"/>
      <c r="D719" s="217"/>
      <c r="E719" s="217"/>
      <c r="F719" s="217"/>
      <c r="G719" s="217"/>
      <c r="H719" s="217"/>
      <c r="I719" s="217"/>
      <c r="J719" s="217"/>
      <c r="K719" s="217"/>
      <c r="L719" s="217"/>
      <c r="M719" s="217"/>
      <c r="N719" s="217"/>
      <c r="O719" s="217"/>
      <c r="P719" s="217"/>
      <c r="Q719" s="217"/>
      <c r="R719" s="217"/>
      <c r="S719" s="217"/>
      <c r="T719" s="217"/>
      <c r="U719" s="217"/>
      <c r="V719" s="217"/>
      <c r="W719" s="217"/>
      <c r="X719" s="217"/>
    </row>
    <row r="720" ht="15.75" customHeight="1" spans="1:24">
      <c r="A720" s="217"/>
      <c r="B720" s="217"/>
      <c r="C720" s="217"/>
      <c r="D720" s="217"/>
      <c r="E720" s="217"/>
      <c r="F720" s="217"/>
      <c r="G720" s="217"/>
      <c r="H720" s="217"/>
      <c r="I720" s="217"/>
      <c r="J720" s="217"/>
      <c r="K720" s="217"/>
      <c r="L720" s="217"/>
      <c r="M720" s="217"/>
      <c r="N720" s="217"/>
      <c r="O720" s="217"/>
      <c r="P720" s="217"/>
      <c r="Q720" s="217"/>
      <c r="R720" s="217"/>
      <c r="S720" s="217"/>
      <c r="T720" s="217"/>
      <c r="U720" s="217"/>
      <c r="V720" s="217"/>
      <c r="W720" s="217"/>
      <c r="X720" s="217"/>
    </row>
    <row r="721" ht="15.75" customHeight="1" spans="1:24">
      <c r="A721" s="217"/>
      <c r="B721" s="217"/>
      <c r="C721" s="217"/>
      <c r="D721" s="217"/>
      <c r="E721" s="217"/>
      <c r="F721" s="217"/>
      <c r="G721" s="217"/>
      <c r="H721" s="217"/>
      <c r="I721" s="217"/>
      <c r="J721" s="217"/>
      <c r="K721" s="217"/>
      <c r="L721" s="217"/>
      <c r="M721" s="217"/>
      <c r="N721" s="217"/>
      <c r="O721" s="217"/>
      <c r="P721" s="217"/>
      <c r="Q721" s="217"/>
      <c r="R721" s="217"/>
      <c r="S721" s="217"/>
      <c r="T721" s="217"/>
      <c r="U721" s="217"/>
      <c r="V721" s="217"/>
      <c r="W721" s="217"/>
      <c r="X721" s="217"/>
    </row>
    <row r="722" ht="15.75" customHeight="1" spans="1:24">
      <c r="A722" s="217"/>
      <c r="B722" s="217"/>
      <c r="C722" s="217"/>
      <c r="D722" s="217"/>
      <c r="E722" s="217"/>
      <c r="F722" s="217"/>
      <c r="G722" s="217"/>
      <c r="H722" s="217"/>
      <c r="I722" s="217"/>
      <c r="J722" s="217"/>
      <c r="K722" s="217"/>
      <c r="L722" s="217"/>
      <c r="M722" s="217"/>
      <c r="N722" s="217"/>
      <c r="O722" s="217"/>
      <c r="P722" s="217"/>
      <c r="Q722" s="217"/>
      <c r="R722" s="217"/>
      <c r="S722" s="217"/>
      <c r="T722" s="217"/>
      <c r="U722" s="217"/>
      <c r="V722" s="217"/>
      <c r="W722" s="217"/>
      <c r="X722" s="217"/>
    </row>
    <row r="723" ht="15.75" customHeight="1" spans="1:24">
      <c r="A723" s="217"/>
      <c r="B723" s="217"/>
      <c r="C723" s="217"/>
      <c r="D723" s="217"/>
      <c r="E723" s="217"/>
      <c r="F723" s="217"/>
      <c r="G723" s="217"/>
      <c r="H723" s="217"/>
      <c r="I723" s="217"/>
      <c r="J723" s="217"/>
      <c r="K723" s="217"/>
      <c r="L723" s="217"/>
      <c r="M723" s="217"/>
      <c r="N723" s="217"/>
      <c r="O723" s="217"/>
      <c r="P723" s="217"/>
      <c r="Q723" s="217"/>
      <c r="R723" s="217"/>
      <c r="S723" s="217"/>
      <c r="T723" s="217"/>
      <c r="U723" s="217"/>
      <c r="V723" s="217"/>
      <c r="W723" s="217"/>
      <c r="X723" s="217"/>
    </row>
    <row r="724" ht="15.75" customHeight="1" spans="1:24">
      <c r="A724" s="217"/>
      <c r="B724" s="217"/>
      <c r="C724" s="217"/>
      <c r="D724" s="217"/>
      <c r="E724" s="217"/>
      <c r="F724" s="217"/>
      <c r="G724" s="217"/>
      <c r="H724" s="217"/>
      <c r="I724" s="217"/>
      <c r="J724" s="217"/>
      <c r="K724" s="217"/>
      <c r="L724" s="217"/>
      <c r="M724" s="217"/>
      <c r="N724" s="217"/>
      <c r="O724" s="217"/>
      <c r="P724" s="217"/>
      <c r="Q724" s="217"/>
      <c r="R724" s="217"/>
      <c r="S724" s="217"/>
      <c r="T724" s="217"/>
      <c r="U724" s="217"/>
      <c r="V724" s="217"/>
      <c r="W724" s="217"/>
      <c r="X724" s="217"/>
    </row>
    <row r="725" ht="15.75" customHeight="1" spans="1:24">
      <c r="A725" s="217"/>
      <c r="B725" s="217"/>
      <c r="C725" s="217"/>
      <c r="D725" s="217"/>
      <c r="E725" s="217"/>
      <c r="F725" s="217"/>
      <c r="G725" s="217"/>
      <c r="H725" s="217"/>
      <c r="I725" s="217"/>
      <c r="J725" s="217"/>
      <c r="K725" s="217"/>
      <c r="L725" s="217"/>
      <c r="M725" s="217"/>
      <c r="N725" s="217"/>
      <c r="O725" s="217"/>
      <c r="P725" s="217"/>
      <c r="Q725" s="217"/>
      <c r="R725" s="217"/>
      <c r="S725" s="217"/>
      <c r="T725" s="217"/>
      <c r="U725" s="217"/>
      <c r="V725" s="217"/>
      <c r="W725" s="217"/>
      <c r="X725" s="217"/>
    </row>
    <row r="726" ht="15.75" customHeight="1" spans="1:24">
      <c r="A726" s="217"/>
      <c r="B726" s="217"/>
      <c r="C726" s="217"/>
      <c r="D726" s="217"/>
      <c r="E726" s="217"/>
      <c r="F726" s="217"/>
      <c r="G726" s="217"/>
      <c r="H726" s="217"/>
      <c r="I726" s="217"/>
      <c r="J726" s="217"/>
      <c r="K726" s="217"/>
      <c r="L726" s="217"/>
      <c r="M726" s="217"/>
      <c r="N726" s="217"/>
      <c r="O726" s="217"/>
      <c r="P726" s="217"/>
      <c r="Q726" s="217"/>
      <c r="R726" s="217"/>
      <c r="S726" s="217"/>
      <c r="T726" s="217"/>
      <c r="U726" s="217"/>
      <c r="V726" s="217"/>
      <c r="W726" s="217"/>
      <c r="X726" s="217"/>
    </row>
    <row r="727" ht="15.75" customHeight="1" spans="1:24">
      <c r="A727" s="217"/>
      <c r="B727" s="217"/>
      <c r="C727" s="217"/>
      <c r="D727" s="217"/>
      <c r="E727" s="217"/>
      <c r="F727" s="217"/>
      <c r="G727" s="217"/>
      <c r="H727" s="217"/>
      <c r="I727" s="217"/>
      <c r="J727" s="217"/>
      <c r="K727" s="217"/>
      <c r="L727" s="217"/>
      <c r="M727" s="217"/>
      <c r="N727" s="217"/>
      <c r="O727" s="217"/>
      <c r="P727" s="217"/>
      <c r="Q727" s="217"/>
      <c r="R727" s="217"/>
      <c r="S727" s="217"/>
      <c r="T727" s="217"/>
      <c r="U727" s="217"/>
      <c r="V727" s="217"/>
      <c r="W727" s="217"/>
      <c r="X727" s="217"/>
    </row>
    <row r="728" ht="15.75" customHeight="1" spans="1:24">
      <c r="A728" s="217"/>
      <c r="B728" s="217"/>
      <c r="C728" s="217"/>
      <c r="D728" s="217"/>
      <c r="E728" s="217"/>
      <c r="F728" s="217"/>
      <c r="G728" s="217"/>
      <c r="H728" s="217"/>
      <c r="I728" s="217"/>
      <c r="J728" s="217"/>
      <c r="K728" s="217"/>
      <c r="L728" s="217"/>
      <c r="M728" s="217"/>
      <c r="N728" s="217"/>
      <c r="O728" s="217"/>
      <c r="P728" s="217"/>
      <c r="Q728" s="217"/>
      <c r="R728" s="217"/>
      <c r="S728" s="217"/>
      <c r="T728" s="217"/>
      <c r="U728" s="217"/>
      <c r="V728" s="217"/>
      <c r="W728" s="217"/>
      <c r="X728" s="217"/>
    </row>
    <row r="729" ht="15.75" customHeight="1" spans="1:24">
      <c r="A729" s="217"/>
      <c r="B729" s="217"/>
      <c r="C729" s="217"/>
      <c r="D729" s="217"/>
      <c r="E729" s="217"/>
      <c r="F729" s="217"/>
      <c r="G729" s="217"/>
      <c r="H729" s="217"/>
      <c r="I729" s="217"/>
      <c r="J729" s="217"/>
      <c r="K729" s="217"/>
      <c r="L729" s="217"/>
      <c r="M729" s="217"/>
      <c r="N729" s="217"/>
      <c r="O729" s="217"/>
      <c r="P729" s="217"/>
      <c r="Q729" s="217"/>
      <c r="R729" s="217"/>
      <c r="S729" s="217"/>
      <c r="T729" s="217"/>
      <c r="U729" s="217"/>
      <c r="V729" s="217"/>
      <c r="W729" s="217"/>
      <c r="X729" s="217"/>
    </row>
    <row r="730" ht="15.75" customHeight="1" spans="1:24">
      <c r="A730" s="217"/>
      <c r="B730" s="217"/>
      <c r="C730" s="217"/>
      <c r="D730" s="217"/>
      <c r="E730" s="217"/>
      <c r="F730" s="217"/>
      <c r="G730" s="217"/>
      <c r="H730" s="217"/>
      <c r="I730" s="217"/>
      <c r="J730" s="217"/>
      <c r="K730" s="217"/>
      <c r="L730" s="217"/>
      <c r="M730" s="217"/>
      <c r="N730" s="217"/>
      <c r="O730" s="217"/>
      <c r="P730" s="217"/>
      <c r="Q730" s="217"/>
      <c r="R730" s="217"/>
      <c r="S730" s="217"/>
      <c r="T730" s="217"/>
      <c r="U730" s="217"/>
      <c r="V730" s="217"/>
      <c r="W730" s="217"/>
      <c r="X730" s="217"/>
    </row>
    <row r="731" ht="15.75" customHeight="1" spans="1:24">
      <c r="A731" s="217"/>
      <c r="B731" s="217"/>
      <c r="C731" s="217"/>
      <c r="D731" s="217"/>
      <c r="E731" s="217"/>
      <c r="F731" s="217"/>
      <c r="G731" s="217"/>
      <c r="H731" s="217"/>
      <c r="I731" s="217"/>
      <c r="J731" s="217"/>
      <c r="K731" s="217"/>
      <c r="L731" s="217"/>
      <c r="M731" s="217"/>
      <c r="N731" s="217"/>
      <c r="O731" s="217"/>
      <c r="P731" s="217"/>
      <c r="Q731" s="217"/>
      <c r="R731" s="217"/>
      <c r="S731" s="217"/>
      <c r="T731" s="217"/>
      <c r="U731" s="217"/>
      <c r="V731" s="217"/>
      <c r="W731" s="217"/>
      <c r="X731" s="217"/>
    </row>
    <row r="732" ht="15.75" customHeight="1" spans="1:24">
      <c r="A732" s="217"/>
      <c r="B732" s="217"/>
      <c r="C732" s="217"/>
      <c r="D732" s="217"/>
      <c r="E732" s="217"/>
      <c r="F732" s="217"/>
      <c r="G732" s="217"/>
      <c r="H732" s="217"/>
      <c r="I732" s="217"/>
      <c r="J732" s="217"/>
      <c r="K732" s="217"/>
      <c r="L732" s="217"/>
      <c r="M732" s="217"/>
      <c r="N732" s="217"/>
      <c r="O732" s="217"/>
      <c r="P732" s="217"/>
      <c r="Q732" s="217"/>
      <c r="R732" s="217"/>
      <c r="S732" s="217"/>
      <c r="T732" s="217"/>
      <c r="U732" s="217"/>
      <c r="V732" s="217"/>
      <c r="W732" s="217"/>
      <c r="X732" s="217"/>
    </row>
    <row r="733" ht="15.75" customHeight="1" spans="1:24">
      <c r="A733" s="217"/>
      <c r="B733" s="217"/>
      <c r="C733" s="217"/>
      <c r="D733" s="217"/>
      <c r="E733" s="217"/>
      <c r="F733" s="217"/>
      <c r="G733" s="217"/>
      <c r="H733" s="217"/>
      <c r="I733" s="217"/>
      <c r="J733" s="217"/>
      <c r="K733" s="217"/>
      <c r="L733" s="217"/>
      <c r="M733" s="217"/>
      <c r="N733" s="217"/>
      <c r="O733" s="217"/>
      <c r="P733" s="217"/>
      <c r="Q733" s="217"/>
      <c r="R733" s="217"/>
      <c r="S733" s="217"/>
      <c r="T733" s="217"/>
      <c r="U733" s="217"/>
      <c r="V733" s="217"/>
      <c r="W733" s="217"/>
      <c r="X733" s="217"/>
    </row>
    <row r="734" ht="15.75" customHeight="1" spans="1:24">
      <c r="A734" s="217"/>
      <c r="B734" s="217"/>
      <c r="C734" s="217"/>
      <c r="D734" s="217"/>
      <c r="E734" s="217"/>
      <c r="F734" s="217"/>
      <c r="G734" s="217"/>
      <c r="H734" s="217"/>
      <c r="I734" s="217"/>
      <c r="J734" s="217"/>
      <c r="K734" s="217"/>
      <c r="L734" s="217"/>
      <c r="M734" s="217"/>
      <c r="N734" s="217"/>
      <c r="O734" s="217"/>
      <c r="P734" s="217"/>
      <c r="Q734" s="217"/>
      <c r="R734" s="217"/>
      <c r="S734" s="217"/>
      <c r="T734" s="217"/>
      <c r="U734" s="217"/>
      <c r="V734" s="217"/>
      <c r="W734" s="217"/>
      <c r="X734" s="217"/>
    </row>
    <row r="735" ht="15.75" customHeight="1" spans="1:24">
      <c r="A735" s="217"/>
      <c r="B735" s="217"/>
      <c r="C735" s="217"/>
      <c r="D735" s="217"/>
      <c r="E735" s="217"/>
      <c r="F735" s="217"/>
      <c r="G735" s="217"/>
      <c r="H735" s="217"/>
      <c r="I735" s="217"/>
      <c r="J735" s="217"/>
      <c r="K735" s="217"/>
      <c r="L735" s="217"/>
      <c r="M735" s="217"/>
      <c r="N735" s="217"/>
      <c r="O735" s="217"/>
      <c r="P735" s="217"/>
      <c r="Q735" s="217"/>
      <c r="R735" s="217"/>
      <c r="S735" s="217"/>
      <c r="T735" s="217"/>
      <c r="U735" s="217"/>
      <c r="V735" s="217"/>
      <c r="W735" s="217"/>
      <c r="X735" s="217"/>
    </row>
    <row r="736" ht="15.75" customHeight="1" spans="1:24">
      <c r="A736" s="217"/>
      <c r="B736" s="217"/>
      <c r="C736" s="217"/>
      <c r="D736" s="217"/>
      <c r="E736" s="217"/>
      <c r="F736" s="217"/>
      <c r="G736" s="217"/>
      <c r="H736" s="217"/>
      <c r="I736" s="217"/>
      <c r="J736" s="217"/>
      <c r="K736" s="217"/>
      <c r="L736" s="217"/>
      <c r="M736" s="217"/>
      <c r="N736" s="217"/>
      <c r="O736" s="217"/>
      <c r="P736" s="217"/>
      <c r="Q736" s="217"/>
      <c r="R736" s="217"/>
      <c r="S736" s="217"/>
      <c r="T736" s="217"/>
      <c r="U736" s="217"/>
      <c r="V736" s="217"/>
      <c r="W736" s="217"/>
      <c r="X736" s="217"/>
    </row>
    <row r="737" ht="15.75" customHeight="1" spans="1:24">
      <c r="A737" s="217"/>
      <c r="B737" s="217"/>
      <c r="C737" s="217"/>
      <c r="D737" s="217"/>
      <c r="E737" s="217"/>
      <c r="F737" s="217"/>
      <c r="G737" s="217"/>
      <c r="H737" s="217"/>
      <c r="I737" s="217"/>
      <c r="J737" s="217"/>
      <c r="K737" s="217"/>
      <c r="L737" s="217"/>
      <c r="M737" s="217"/>
      <c r="N737" s="217"/>
      <c r="O737" s="217"/>
      <c r="P737" s="217"/>
      <c r="Q737" s="217"/>
      <c r="R737" s="217"/>
      <c r="S737" s="217"/>
      <c r="T737" s="217"/>
      <c r="U737" s="217"/>
      <c r="V737" s="217"/>
      <c r="W737" s="217"/>
      <c r="X737" s="217"/>
    </row>
    <row r="738" ht="15.75" customHeight="1" spans="1:24">
      <c r="A738" s="217"/>
      <c r="B738" s="217"/>
      <c r="C738" s="217"/>
      <c r="D738" s="217"/>
      <c r="E738" s="217"/>
      <c r="F738" s="217"/>
      <c r="G738" s="217"/>
      <c r="H738" s="217"/>
      <c r="I738" s="217"/>
      <c r="J738" s="217"/>
      <c r="K738" s="217"/>
      <c r="L738" s="217"/>
      <c r="M738" s="217"/>
      <c r="N738" s="217"/>
      <c r="O738" s="217"/>
      <c r="P738" s="217"/>
      <c r="Q738" s="217"/>
      <c r="R738" s="217"/>
      <c r="S738" s="217"/>
      <c r="T738" s="217"/>
      <c r="U738" s="217"/>
      <c r="V738" s="217"/>
      <c r="W738" s="217"/>
      <c r="X738" s="217"/>
    </row>
    <row r="739" ht="15.75" customHeight="1" spans="1:24">
      <c r="A739" s="217"/>
      <c r="B739" s="217"/>
      <c r="C739" s="217"/>
      <c r="D739" s="217"/>
      <c r="E739" s="217"/>
      <c r="F739" s="217"/>
      <c r="G739" s="217"/>
      <c r="H739" s="217"/>
      <c r="I739" s="217"/>
      <c r="J739" s="217"/>
      <c r="K739" s="217"/>
      <c r="L739" s="217"/>
      <c r="M739" s="217"/>
      <c r="N739" s="217"/>
      <c r="O739" s="217"/>
      <c r="P739" s="217"/>
      <c r="Q739" s="217"/>
      <c r="R739" s="217"/>
      <c r="S739" s="217"/>
      <c r="T739" s="217"/>
      <c r="U739" s="217"/>
      <c r="V739" s="217"/>
      <c r="W739" s="217"/>
      <c r="X739" s="217"/>
    </row>
    <row r="740" ht="15.75" customHeight="1" spans="1:24">
      <c r="A740" s="217"/>
      <c r="B740" s="217"/>
      <c r="C740" s="217"/>
      <c r="D740" s="217"/>
      <c r="E740" s="217"/>
      <c r="F740" s="217"/>
      <c r="G740" s="217"/>
      <c r="H740" s="217"/>
      <c r="I740" s="217"/>
      <c r="J740" s="217"/>
      <c r="K740" s="217"/>
      <c r="L740" s="217"/>
      <c r="M740" s="217"/>
      <c r="N740" s="217"/>
      <c r="O740" s="217"/>
      <c r="P740" s="217"/>
      <c r="Q740" s="217"/>
      <c r="R740" s="217"/>
      <c r="S740" s="217"/>
      <c r="T740" s="217"/>
      <c r="U740" s="217"/>
      <c r="V740" s="217"/>
      <c r="W740" s="217"/>
      <c r="X740" s="217"/>
    </row>
    <row r="741" ht="15.75" customHeight="1" spans="1:24">
      <c r="A741" s="217"/>
      <c r="B741" s="217"/>
      <c r="C741" s="217"/>
      <c r="D741" s="217"/>
      <c r="E741" s="217"/>
      <c r="F741" s="217"/>
      <c r="G741" s="217"/>
      <c r="H741" s="217"/>
      <c r="I741" s="217"/>
      <c r="J741" s="217"/>
      <c r="K741" s="217"/>
      <c r="L741" s="217"/>
      <c r="M741" s="217"/>
      <c r="N741" s="217"/>
      <c r="O741" s="217"/>
      <c r="P741" s="217"/>
      <c r="Q741" s="217"/>
      <c r="R741" s="217"/>
      <c r="S741" s="217"/>
      <c r="T741" s="217"/>
      <c r="U741" s="217"/>
      <c r="V741" s="217"/>
      <c r="W741" s="217"/>
      <c r="X741" s="217"/>
    </row>
    <row r="742" ht="15.75" customHeight="1" spans="1:24">
      <c r="A742" s="217"/>
      <c r="B742" s="217"/>
      <c r="C742" s="217"/>
      <c r="D742" s="217"/>
      <c r="E742" s="217"/>
      <c r="F742" s="217"/>
      <c r="G742" s="217"/>
      <c r="H742" s="217"/>
      <c r="I742" s="217"/>
      <c r="J742" s="217"/>
      <c r="K742" s="217"/>
      <c r="L742" s="217"/>
      <c r="M742" s="217"/>
      <c r="N742" s="217"/>
      <c r="O742" s="217"/>
      <c r="P742" s="217"/>
      <c r="Q742" s="217"/>
      <c r="R742" s="217"/>
      <c r="S742" s="217"/>
      <c r="T742" s="217"/>
      <c r="U742" s="217"/>
      <c r="V742" s="217"/>
      <c r="W742" s="217"/>
      <c r="X742" s="217"/>
    </row>
    <row r="743" ht="15.75" customHeight="1" spans="1:24">
      <c r="A743" s="217"/>
      <c r="B743" s="217"/>
      <c r="C743" s="217"/>
      <c r="D743" s="217"/>
      <c r="E743" s="217"/>
      <c r="F743" s="217"/>
      <c r="G743" s="217"/>
      <c r="H743" s="217"/>
      <c r="I743" s="217"/>
      <c r="J743" s="217"/>
      <c r="K743" s="217"/>
      <c r="L743" s="217"/>
      <c r="M743" s="217"/>
      <c r="N743" s="217"/>
      <c r="O743" s="217"/>
      <c r="P743" s="217"/>
      <c r="Q743" s="217"/>
      <c r="R743" s="217"/>
      <c r="S743" s="217"/>
      <c r="T743" s="217"/>
      <c r="U743" s="217"/>
      <c r="V743" s="217"/>
      <c r="W743" s="217"/>
      <c r="X743" s="217"/>
    </row>
    <row r="744" ht="15.75" customHeight="1" spans="1:24">
      <c r="A744" s="217"/>
      <c r="B744" s="217"/>
      <c r="C744" s="217"/>
      <c r="D744" s="217"/>
      <c r="E744" s="217"/>
      <c r="F744" s="217"/>
      <c r="G744" s="217"/>
      <c r="H744" s="217"/>
      <c r="I744" s="217"/>
      <c r="J744" s="217"/>
      <c r="K744" s="217"/>
      <c r="L744" s="217"/>
      <c r="M744" s="217"/>
      <c r="N744" s="217"/>
      <c r="O744" s="217"/>
      <c r="P744" s="217"/>
      <c r="Q744" s="217"/>
      <c r="R744" s="217"/>
      <c r="S744" s="217"/>
      <c r="T744" s="217"/>
      <c r="U744" s="217"/>
      <c r="V744" s="217"/>
      <c r="W744" s="217"/>
      <c r="X744" s="217"/>
    </row>
    <row r="745" ht="15.75" customHeight="1" spans="1:24">
      <c r="A745" s="217"/>
      <c r="B745" s="217"/>
      <c r="C745" s="217"/>
      <c r="D745" s="217"/>
      <c r="E745" s="217"/>
      <c r="F745" s="217"/>
      <c r="G745" s="217"/>
      <c r="H745" s="217"/>
      <c r="I745" s="217"/>
      <c r="J745" s="217"/>
      <c r="K745" s="217"/>
      <c r="L745" s="217"/>
      <c r="M745" s="217"/>
      <c r="N745" s="217"/>
      <c r="O745" s="217"/>
      <c r="P745" s="217"/>
      <c r="Q745" s="217"/>
      <c r="R745" s="217"/>
      <c r="S745" s="217"/>
      <c r="T745" s="217"/>
      <c r="U745" s="217"/>
      <c r="V745" s="217"/>
      <c r="W745" s="217"/>
      <c r="X745" s="217"/>
    </row>
    <row r="746" ht="15.75" customHeight="1" spans="1:24">
      <c r="A746" s="217"/>
      <c r="B746" s="217"/>
      <c r="C746" s="217"/>
      <c r="D746" s="217"/>
      <c r="E746" s="217"/>
      <c r="F746" s="217"/>
      <c r="G746" s="217"/>
      <c r="H746" s="217"/>
      <c r="I746" s="217"/>
      <c r="J746" s="217"/>
      <c r="K746" s="217"/>
      <c r="L746" s="217"/>
      <c r="M746" s="217"/>
      <c r="N746" s="217"/>
      <c r="O746" s="217"/>
      <c r="P746" s="217"/>
      <c r="Q746" s="217"/>
      <c r="R746" s="217"/>
      <c r="S746" s="217"/>
      <c r="T746" s="217"/>
      <c r="U746" s="217"/>
      <c r="V746" s="217"/>
      <c r="W746" s="217"/>
      <c r="X746" s="217"/>
    </row>
    <row r="747" ht="15.75" customHeight="1" spans="1:24">
      <c r="A747" s="217"/>
      <c r="B747" s="217"/>
      <c r="C747" s="217"/>
      <c r="D747" s="217"/>
      <c r="E747" s="217"/>
      <c r="F747" s="217"/>
      <c r="G747" s="217"/>
      <c r="H747" s="217"/>
      <c r="I747" s="217"/>
      <c r="J747" s="217"/>
      <c r="K747" s="217"/>
      <c r="L747" s="217"/>
      <c r="M747" s="217"/>
      <c r="N747" s="217"/>
      <c r="O747" s="217"/>
      <c r="P747" s="217"/>
      <c r="Q747" s="217"/>
      <c r="R747" s="217"/>
      <c r="S747" s="217"/>
      <c r="T747" s="217"/>
      <c r="U747" s="217"/>
      <c r="V747" s="217"/>
      <c r="W747" s="217"/>
      <c r="X747" s="217"/>
    </row>
    <row r="748" ht="15.75" customHeight="1" spans="1:24">
      <c r="A748" s="217"/>
      <c r="B748" s="217"/>
      <c r="C748" s="217"/>
      <c r="D748" s="217"/>
      <c r="E748" s="217"/>
      <c r="F748" s="217"/>
      <c r="G748" s="217"/>
      <c r="H748" s="217"/>
      <c r="I748" s="217"/>
      <c r="J748" s="217"/>
      <c r="K748" s="217"/>
      <c r="L748" s="217"/>
      <c r="M748" s="217"/>
      <c r="N748" s="217"/>
      <c r="O748" s="217"/>
      <c r="P748" s="217"/>
      <c r="Q748" s="217"/>
      <c r="R748" s="217"/>
      <c r="S748" s="217"/>
      <c r="T748" s="217"/>
      <c r="U748" s="217"/>
      <c r="V748" s="217"/>
      <c r="W748" s="217"/>
      <c r="X748" s="217"/>
    </row>
    <row r="749" ht="15.75" customHeight="1" spans="1:24">
      <c r="A749" s="217"/>
      <c r="B749" s="217"/>
      <c r="C749" s="217"/>
      <c r="D749" s="217"/>
      <c r="E749" s="217"/>
      <c r="F749" s="217"/>
      <c r="G749" s="217"/>
      <c r="H749" s="217"/>
      <c r="I749" s="217"/>
      <c r="J749" s="217"/>
      <c r="K749" s="217"/>
      <c r="L749" s="217"/>
      <c r="M749" s="217"/>
      <c r="N749" s="217"/>
      <c r="O749" s="217"/>
      <c r="P749" s="217"/>
      <c r="Q749" s="217"/>
      <c r="R749" s="217"/>
      <c r="S749" s="217"/>
      <c r="T749" s="217"/>
      <c r="U749" s="217"/>
      <c r="V749" s="217"/>
      <c r="W749" s="217"/>
      <c r="X749" s="217"/>
    </row>
    <row r="750" ht="15.75" customHeight="1" spans="1:24">
      <c r="A750" s="217"/>
      <c r="B750" s="217"/>
      <c r="C750" s="217"/>
      <c r="D750" s="217"/>
      <c r="E750" s="217"/>
      <c r="F750" s="217"/>
      <c r="G750" s="217"/>
      <c r="H750" s="217"/>
      <c r="I750" s="217"/>
      <c r="J750" s="217"/>
      <c r="K750" s="217"/>
      <c r="L750" s="217"/>
      <c r="M750" s="217"/>
      <c r="N750" s="217"/>
      <c r="O750" s="217"/>
      <c r="P750" s="217"/>
      <c r="Q750" s="217"/>
      <c r="R750" s="217"/>
      <c r="S750" s="217"/>
      <c r="T750" s="217"/>
      <c r="U750" s="217"/>
      <c r="V750" s="217"/>
      <c r="W750" s="217"/>
      <c r="X750" s="217"/>
    </row>
    <row r="751" ht="15.75" customHeight="1" spans="1:24">
      <c r="A751" s="217"/>
      <c r="B751" s="217"/>
      <c r="C751" s="217"/>
      <c r="D751" s="217"/>
      <c r="E751" s="217"/>
      <c r="F751" s="217"/>
      <c r="G751" s="217"/>
      <c r="H751" s="217"/>
      <c r="I751" s="217"/>
      <c r="J751" s="217"/>
      <c r="K751" s="217"/>
      <c r="L751" s="217"/>
      <c r="M751" s="217"/>
      <c r="N751" s="217"/>
      <c r="O751" s="217"/>
      <c r="P751" s="217"/>
      <c r="Q751" s="217"/>
      <c r="R751" s="217"/>
      <c r="S751" s="217"/>
      <c r="T751" s="217"/>
      <c r="U751" s="217"/>
      <c r="V751" s="217"/>
      <c r="W751" s="217"/>
      <c r="X751" s="217"/>
    </row>
    <row r="752" ht="15.75" customHeight="1" spans="1:24">
      <c r="A752" s="217"/>
      <c r="B752" s="217"/>
      <c r="C752" s="217"/>
      <c r="D752" s="217"/>
      <c r="E752" s="217"/>
      <c r="F752" s="217"/>
      <c r="G752" s="217"/>
      <c r="H752" s="217"/>
      <c r="I752" s="217"/>
      <c r="J752" s="217"/>
      <c r="K752" s="217"/>
      <c r="L752" s="217"/>
      <c r="M752" s="217"/>
      <c r="N752" s="217"/>
      <c r="O752" s="217"/>
      <c r="P752" s="217"/>
      <c r="Q752" s="217"/>
      <c r="R752" s="217"/>
      <c r="S752" s="217"/>
      <c r="T752" s="217"/>
      <c r="U752" s="217"/>
      <c r="V752" s="217"/>
      <c r="W752" s="217"/>
      <c r="X752" s="217"/>
    </row>
    <row r="753" ht="15.75" customHeight="1" spans="1:24">
      <c r="A753" s="217"/>
      <c r="B753" s="217"/>
      <c r="C753" s="217"/>
      <c r="D753" s="217"/>
      <c r="E753" s="217"/>
      <c r="F753" s="217"/>
      <c r="G753" s="217"/>
      <c r="H753" s="217"/>
      <c r="I753" s="217"/>
      <c r="J753" s="217"/>
      <c r="K753" s="217"/>
      <c r="L753" s="217"/>
      <c r="M753" s="217"/>
      <c r="N753" s="217"/>
      <c r="O753" s="217"/>
      <c r="P753" s="217"/>
      <c r="Q753" s="217"/>
      <c r="R753" s="217"/>
      <c r="S753" s="217"/>
      <c r="T753" s="217"/>
      <c r="U753" s="217"/>
      <c r="V753" s="217"/>
      <c r="W753" s="217"/>
      <c r="X753" s="217"/>
    </row>
    <row r="754" ht="15.75" customHeight="1" spans="1:24">
      <c r="A754" s="217"/>
      <c r="B754" s="217"/>
      <c r="C754" s="217"/>
      <c r="D754" s="217"/>
      <c r="E754" s="217"/>
      <c r="F754" s="217"/>
      <c r="G754" s="217"/>
      <c r="H754" s="217"/>
      <c r="I754" s="217"/>
      <c r="J754" s="217"/>
      <c r="K754" s="217"/>
      <c r="L754" s="217"/>
      <c r="M754" s="217"/>
      <c r="N754" s="217"/>
      <c r="O754" s="217"/>
      <c r="P754" s="217"/>
      <c r="Q754" s="217"/>
      <c r="R754" s="217"/>
      <c r="S754" s="217"/>
      <c r="T754" s="217"/>
      <c r="U754" s="217"/>
      <c r="V754" s="217"/>
      <c r="W754" s="217"/>
      <c r="X754" s="217"/>
    </row>
    <row r="755" ht="15.75" customHeight="1" spans="1:24">
      <c r="A755" s="217"/>
      <c r="B755" s="217"/>
      <c r="C755" s="217"/>
      <c r="D755" s="217"/>
      <c r="E755" s="217"/>
      <c r="F755" s="217"/>
      <c r="G755" s="217"/>
      <c r="H755" s="217"/>
      <c r="I755" s="217"/>
      <c r="J755" s="217"/>
      <c r="K755" s="217"/>
      <c r="L755" s="217"/>
      <c r="M755" s="217"/>
      <c r="N755" s="217"/>
      <c r="O755" s="217"/>
      <c r="P755" s="217"/>
      <c r="Q755" s="217"/>
      <c r="R755" s="217"/>
      <c r="S755" s="217"/>
      <c r="T755" s="217"/>
      <c r="U755" s="217"/>
      <c r="V755" s="217"/>
      <c r="W755" s="217"/>
      <c r="X755" s="217"/>
    </row>
    <row r="756" ht="15.75" customHeight="1" spans="1:24">
      <c r="A756" s="217"/>
      <c r="B756" s="217"/>
      <c r="C756" s="217"/>
      <c r="D756" s="217"/>
      <c r="E756" s="217"/>
      <c r="F756" s="217"/>
      <c r="G756" s="217"/>
      <c r="H756" s="217"/>
      <c r="I756" s="217"/>
      <c r="J756" s="217"/>
      <c r="K756" s="217"/>
      <c r="L756" s="217"/>
      <c r="M756" s="217"/>
      <c r="N756" s="217"/>
      <c r="O756" s="217"/>
      <c r="P756" s="217"/>
      <c r="Q756" s="217"/>
      <c r="R756" s="217"/>
      <c r="S756" s="217"/>
      <c r="T756" s="217"/>
      <c r="U756" s="217"/>
      <c r="V756" s="217"/>
      <c r="W756" s="217"/>
      <c r="X756" s="217"/>
    </row>
    <row r="757" ht="15.75" customHeight="1" spans="1:24">
      <c r="A757" s="217"/>
      <c r="B757" s="217"/>
      <c r="C757" s="217"/>
      <c r="D757" s="217"/>
      <c r="E757" s="217"/>
      <c r="F757" s="217"/>
      <c r="G757" s="217"/>
      <c r="H757" s="217"/>
      <c r="I757" s="217"/>
      <c r="J757" s="217"/>
      <c r="K757" s="217"/>
      <c r="L757" s="217"/>
      <c r="M757" s="217"/>
      <c r="N757" s="217"/>
      <c r="O757" s="217"/>
      <c r="P757" s="217"/>
      <c r="Q757" s="217"/>
      <c r="R757" s="217"/>
      <c r="S757" s="217"/>
      <c r="T757" s="217"/>
      <c r="U757" s="217"/>
      <c r="V757" s="217"/>
      <c r="W757" s="217"/>
      <c r="X757" s="217"/>
    </row>
    <row r="758" ht="15.75" customHeight="1" spans="1:24">
      <c r="A758" s="217"/>
      <c r="B758" s="217"/>
      <c r="C758" s="217"/>
      <c r="D758" s="217"/>
      <c r="E758" s="217"/>
      <c r="F758" s="217"/>
      <c r="G758" s="217"/>
      <c r="H758" s="217"/>
      <c r="I758" s="217"/>
      <c r="J758" s="217"/>
      <c r="K758" s="217"/>
      <c r="L758" s="217"/>
      <c r="M758" s="217"/>
      <c r="N758" s="217"/>
      <c r="O758" s="217"/>
      <c r="P758" s="217"/>
      <c r="Q758" s="217"/>
      <c r="R758" s="217"/>
      <c r="S758" s="217"/>
      <c r="T758" s="217"/>
      <c r="U758" s="217"/>
      <c r="V758" s="217"/>
      <c r="W758" s="217"/>
      <c r="X758" s="217"/>
    </row>
    <row r="759" ht="15.75" customHeight="1" spans="1:24">
      <c r="A759" s="217"/>
      <c r="B759" s="217"/>
      <c r="C759" s="217"/>
      <c r="D759" s="217"/>
      <c r="E759" s="217"/>
      <c r="F759" s="217"/>
      <c r="G759" s="217"/>
      <c r="H759" s="217"/>
      <c r="I759" s="217"/>
      <c r="J759" s="217"/>
      <c r="K759" s="217"/>
      <c r="L759" s="217"/>
      <c r="M759" s="217"/>
      <c r="N759" s="217"/>
      <c r="O759" s="217"/>
      <c r="P759" s="217"/>
      <c r="Q759" s="217"/>
      <c r="R759" s="217"/>
      <c r="S759" s="217"/>
      <c r="T759" s="217"/>
      <c r="U759" s="217"/>
      <c r="V759" s="217"/>
      <c r="W759" s="217"/>
      <c r="X759" s="217"/>
    </row>
    <row r="760" ht="15.75" customHeight="1" spans="1:24">
      <c r="A760" s="217"/>
      <c r="B760" s="217"/>
      <c r="C760" s="217"/>
      <c r="D760" s="217"/>
      <c r="E760" s="217"/>
      <c r="F760" s="217"/>
      <c r="G760" s="217"/>
      <c r="H760" s="217"/>
      <c r="I760" s="217"/>
      <c r="J760" s="217"/>
      <c r="K760" s="217"/>
      <c r="L760" s="217"/>
      <c r="M760" s="217"/>
      <c r="N760" s="217"/>
      <c r="O760" s="217"/>
      <c r="P760" s="217"/>
      <c r="Q760" s="217"/>
      <c r="R760" s="217"/>
      <c r="S760" s="217"/>
      <c r="T760" s="217"/>
      <c r="U760" s="217"/>
      <c r="V760" s="217"/>
      <c r="W760" s="217"/>
      <c r="X760" s="217"/>
    </row>
    <row r="761" ht="15.75" customHeight="1" spans="1:24">
      <c r="A761" s="217"/>
      <c r="B761" s="217"/>
      <c r="C761" s="217"/>
      <c r="D761" s="217"/>
      <c r="E761" s="217"/>
      <c r="F761" s="217"/>
      <c r="G761" s="217"/>
      <c r="H761" s="217"/>
      <c r="I761" s="217"/>
      <c r="J761" s="217"/>
      <c r="K761" s="217"/>
      <c r="L761" s="217"/>
      <c r="M761" s="217"/>
      <c r="N761" s="217"/>
      <c r="O761" s="217"/>
      <c r="P761" s="217"/>
      <c r="Q761" s="217"/>
      <c r="R761" s="217"/>
      <c r="S761" s="217"/>
      <c r="T761" s="217"/>
      <c r="U761" s="217"/>
      <c r="V761" s="217"/>
      <c r="W761" s="217"/>
      <c r="X761" s="217"/>
    </row>
    <row r="762" ht="15.75" customHeight="1" spans="1:24">
      <c r="A762" s="217"/>
      <c r="B762" s="217"/>
      <c r="C762" s="217"/>
      <c r="D762" s="217"/>
      <c r="E762" s="217"/>
      <c r="F762" s="217"/>
      <c r="G762" s="217"/>
      <c r="H762" s="217"/>
      <c r="I762" s="217"/>
      <c r="J762" s="217"/>
      <c r="K762" s="217"/>
      <c r="L762" s="217"/>
      <c r="M762" s="217"/>
      <c r="N762" s="217"/>
      <c r="O762" s="217"/>
      <c r="P762" s="217"/>
      <c r="Q762" s="217"/>
      <c r="R762" s="217"/>
      <c r="S762" s="217"/>
      <c r="T762" s="217"/>
      <c r="U762" s="217"/>
      <c r="V762" s="217"/>
      <c r="W762" s="217"/>
      <c r="X762" s="217"/>
    </row>
    <row r="763" ht="15.75" customHeight="1" spans="1:24">
      <c r="A763" s="217"/>
      <c r="B763" s="217"/>
      <c r="C763" s="217"/>
      <c r="D763" s="217"/>
      <c r="E763" s="217"/>
      <c r="F763" s="217"/>
      <c r="G763" s="217"/>
      <c r="H763" s="217"/>
      <c r="I763" s="217"/>
      <c r="J763" s="217"/>
      <c r="K763" s="217"/>
      <c r="L763" s="217"/>
      <c r="M763" s="217"/>
      <c r="N763" s="217"/>
      <c r="O763" s="217"/>
      <c r="P763" s="217"/>
      <c r="Q763" s="217"/>
      <c r="R763" s="217"/>
      <c r="S763" s="217"/>
      <c r="T763" s="217"/>
      <c r="U763" s="217"/>
      <c r="V763" s="217"/>
      <c r="W763" s="217"/>
      <c r="X763" s="217"/>
    </row>
    <row r="764" ht="15.75" customHeight="1" spans="1:24">
      <c r="A764" s="217"/>
      <c r="B764" s="217"/>
      <c r="C764" s="217"/>
      <c r="D764" s="217"/>
      <c r="E764" s="217"/>
      <c r="F764" s="217"/>
      <c r="G764" s="217"/>
      <c r="H764" s="217"/>
      <c r="I764" s="217"/>
      <c r="J764" s="217"/>
      <c r="K764" s="217"/>
      <c r="L764" s="217"/>
      <c r="M764" s="217"/>
      <c r="N764" s="217"/>
      <c r="O764" s="217"/>
      <c r="P764" s="217"/>
      <c r="Q764" s="217"/>
      <c r="R764" s="217"/>
      <c r="S764" s="217"/>
      <c r="T764" s="217"/>
      <c r="U764" s="217"/>
      <c r="V764" s="217"/>
      <c r="W764" s="217"/>
      <c r="X764" s="217"/>
    </row>
    <row r="765" ht="15.75" customHeight="1" spans="1:24">
      <c r="A765" s="217"/>
      <c r="B765" s="217"/>
      <c r="C765" s="217"/>
      <c r="D765" s="217"/>
      <c r="E765" s="217"/>
      <c r="F765" s="217"/>
      <c r="G765" s="217"/>
      <c r="H765" s="217"/>
      <c r="I765" s="217"/>
      <c r="J765" s="217"/>
      <c r="K765" s="217"/>
      <c r="L765" s="217"/>
      <c r="M765" s="217"/>
      <c r="N765" s="217"/>
      <c r="O765" s="217"/>
      <c r="P765" s="217"/>
      <c r="Q765" s="217"/>
      <c r="R765" s="217"/>
      <c r="S765" s="217"/>
      <c r="T765" s="217"/>
      <c r="U765" s="217"/>
      <c r="V765" s="217"/>
      <c r="W765" s="217"/>
      <c r="X765" s="217"/>
    </row>
    <row r="766" ht="15.75" customHeight="1" spans="1:24">
      <c r="A766" s="217"/>
      <c r="B766" s="217"/>
      <c r="C766" s="217"/>
      <c r="D766" s="217"/>
      <c r="E766" s="217"/>
      <c r="F766" s="217"/>
      <c r="G766" s="217"/>
      <c r="H766" s="217"/>
      <c r="I766" s="217"/>
      <c r="J766" s="217"/>
      <c r="K766" s="217"/>
      <c r="L766" s="217"/>
      <c r="M766" s="217"/>
      <c r="N766" s="217"/>
      <c r="O766" s="217"/>
      <c r="P766" s="217"/>
      <c r="Q766" s="217"/>
      <c r="R766" s="217"/>
      <c r="S766" s="217"/>
      <c r="T766" s="217"/>
      <c r="U766" s="217"/>
      <c r="V766" s="217"/>
      <c r="W766" s="217"/>
      <c r="X766" s="217"/>
    </row>
    <row r="767" ht="15.75" customHeight="1" spans="1:24">
      <c r="A767" s="217"/>
      <c r="B767" s="217"/>
      <c r="C767" s="217"/>
      <c r="D767" s="217"/>
      <c r="E767" s="217"/>
      <c r="F767" s="217"/>
      <c r="G767" s="217"/>
      <c r="H767" s="217"/>
      <c r="I767" s="217"/>
      <c r="J767" s="217"/>
      <c r="K767" s="217"/>
      <c r="L767" s="217"/>
      <c r="M767" s="217"/>
      <c r="N767" s="217"/>
      <c r="O767" s="217"/>
      <c r="P767" s="217"/>
      <c r="Q767" s="217"/>
      <c r="R767" s="217"/>
      <c r="S767" s="217"/>
      <c r="T767" s="217"/>
      <c r="U767" s="217"/>
      <c r="V767" s="217"/>
      <c r="W767" s="217"/>
      <c r="X767" s="217"/>
    </row>
    <row r="768" ht="15.75" customHeight="1" spans="1:24">
      <c r="A768" s="217"/>
      <c r="B768" s="217"/>
      <c r="C768" s="217"/>
      <c r="D768" s="217"/>
      <c r="E768" s="217"/>
      <c r="F768" s="217"/>
      <c r="G768" s="217"/>
      <c r="H768" s="217"/>
      <c r="I768" s="217"/>
      <c r="J768" s="217"/>
      <c r="K768" s="217"/>
      <c r="L768" s="217"/>
      <c r="M768" s="217"/>
      <c r="N768" s="217"/>
      <c r="O768" s="217"/>
      <c r="P768" s="217"/>
      <c r="Q768" s="217"/>
      <c r="R768" s="217"/>
      <c r="S768" s="217"/>
      <c r="T768" s="217"/>
      <c r="U768" s="217"/>
      <c r="V768" s="217"/>
      <c r="W768" s="217"/>
      <c r="X768" s="217"/>
    </row>
    <row r="769" ht="15.75" customHeight="1" spans="1:24">
      <c r="A769" s="217"/>
      <c r="B769" s="217"/>
      <c r="C769" s="217"/>
      <c r="D769" s="217"/>
      <c r="E769" s="217"/>
      <c r="F769" s="217"/>
      <c r="G769" s="217"/>
      <c r="H769" s="217"/>
      <c r="I769" s="217"/>
      <c r="J769" s="217"/>
      <c r="K769" s="217"/>
      <c r="L769" s="217"/>
      <c r="M769" s="217"/>
      <c r="N769" s="217"/>
      <c r="O769" s="217"/>
      <c r="P769" s="217"/>
      <c r="Q769" s="217"/>
      <c r="R769" s="217"/>
      <c r="S769" s="217"/>
      <c r="T769" s="217"/>
      <c r="U769" s="217"/>
      <c r="V769" s="217"/>
      <c r="W769" s="217"/>
      <c r="X769" s="217"/>
    </row>
    <row r="770" ht="15.75" customHeight="1" spans="1:24">
      <c r="A770" s="217"/>
      <c r="B770" s="217"/>
      <c r="C770" s="217"/>
      <c r="D770" s="217"/>
      <c r="E770" s="217"/>
      <c r="F770" s="217"/>
      <c r="G770" s="217"/>
      <c r="H770" s="217"/>
      <c r="I770" s="217"/>
      <c r="J770" s="217"/>
      <c r="K770" s="217"/>
      <c r="L770" s="217"/>
      <c r="M770" s="217"/>
      <c r="N770" s="217"/>
      <c r="O770" s="217"/>
      <c r="P770" s="217"/>
      <c r="Q770" s="217"/>
      <c r="R770" s="217"/>
      <c r="S770" s="217"/>
      <c r="T770" s="217"/>
      <c r="U770" s="217"/>
      <c r="V770" s="217"/>
      <c r="W770" s="217"/>
      <c r="X770" s="217"/>
    </row>
    <row r="771" ht="15.75" customHeight="1" spans="1:24">
      <c r="A771" s="217"/>
      <c r="B771" s="217"/>
      <c r="C771" s="217"/>
      <c r="D771" s="217"/>
      <c r="E771" s="217"/>
      <c r="F771" s="217"/>
      <c r="G771" s="217"/>
      <c r="H771" s="217"/>
      <c r="I771" s="217"/>
      <c r="J771" s="217"/>
      <c r="K771" s="217"/>
      <c r="L771" s="217"/>
      <c r="M771" s="217"/>
      <c r="N771" s="217"/>
      <c r="O771" s="217"/>
      <c r="P771" s="217"/>
      <c r="Q771" s="217"/>
      <c r="R771" s="217"/>
      <c r="S771" s="217"/>
      <c r="T771" s="217"/>
      <c r="U771" s="217"/>
      <c r="V771" s="217"/>
      <c r="W771" s="217"/>
      <c r="X771" s="217"/>
    </row>
    <row r="772" ht="15.75" customHeight="1" spans="1:24">
      <c r="A772" s="217"/>
      <c r="B772" s="217"/>
      <c r="C772" s="217"/>
      <c r="D772" s="217"/>
      <c r="E772" s="217"/>
      <c r="F772" s="217"/>
      <c r="G772" s="217"/>
      <c r="H772" s="217"/>
      <c r="I772" s="217"/>
      <c r="J772" s="217"/>
      <c r="K772" s="217"/>
      <c r="L772" s="217"/>
      <c r="M772" s="217"/>
      <c r="N772" s="217"/>
      <c r="O772" s="217"/>
      <c r="P772" s="217"/>
      <c r="Q772" s="217"/>
      <c r="R772" s="217"/>
      <c r="S772" s="217"/>
      <c r="T772" s="217"/>
      <c r="U772" s="217"/>
      <c r="V772" s="217"/>
      <c r="W772" s="217"/>
      <c r="X772" s="217"/>
    </row>
    <row r="773" ht="15.75" customHeight="1" spans="1:24">
      <c r="A773" s="217"/>
      <c r="B773" s="217"/>
      <c r="C773" s="217"/>
      <c r="D773" s="217"/>
      <c r="E773" s="217"/>
      <c r="F773" s="217"/>
      <c r="G773" s="217"/>
      <c r="H773" s="217"/>
      <c r="I773" s="217"/>
      <c r="J773" s="217"/>
      <c r="K773" s="217"/>
      <c r="L773" s="217"/>
      <c r="M773" s="217"/>
      <c r="N773" s="217"/>
      <c r="O773" s="217"/>
      <c r="P773" s="217"/>
      <c r="Q773" s="217"/>
      <c r="R773" s="217"/>
      <c r="S773" s="217"/>
      <c r="T773" s="217"/>
      <c r="U773" s="217"/>
      <c r="V773" s="217"/>
      <c r="W773" s="217"/>
      <c r="X773" s="217"/>
    </row>
    <row r="774" ht="15.75" customHeight="1" spans="1:24">
      <c r="A774" s="217"/>
      <c r="B774" s="217"/>
      <c r="C774" s="217"/>
      <c r="D774" s="217"/>
      <c r="E774" s="217"/>
      <c r="F774" s="217"/>
      <c r="G774" s="217"/>
      <c r="H774" s="217"/>
      <c r="I774" s="217"/>
      <c r="J774" s="217"/>
      <c r="K774" s="217"/>
      <c r="L774" s="217"/>
      <c r="M774" s="217"/>
      <c r="N774" s="217"/>
      <c r="O774" s="217"/>
      <c r="P774" s="217"/>
      <c r="Q774" s="217"/>
      <c r="R774" s="217"/>
      <c r="S774" s="217"/>
      <c r="T774" s="217"/>
      <c r="U774" s="217"/>
      <c r="V774" s="217"/>
      <c r="W774" s="217"/>
      <c r="X774" s="217"/>
    </row>
    <row r="775" ht="15.75" customHeight="1" spans="1:24">
      <c r="A775" s="217"/>
      <c r="B775" s="217"/>
      <c r="C775" s="217"/>
      <c r="D775" s="217"/>
      <c r="E775" s="217"/>
      <c r="F775" s="217"/>
      <c r="G775" s="217"/>
      <c r="H775" s="217"/>
      <c r="I775" s="217"/>
      <c r="J775" s="217"/>
      <c r="K775" s="217"/>
      <c r="L775" s="217"/>
      <c r="M775" s="217"/>
      <c r="N775" s="217"/>
      <c r="O775" s="217"/>
      <c r="P775" s="217"/>
      <c r="Q775" s="217"/>
      <c r="R775" s="217"/>
      <c r="S775" s="217"/>
      <c r="T775" s="217"/>
      <c r="U775" s="217"/>
      <c r="V775" s="217"/>
      <c r="W775" s="217"/>
      <c r="X775" s="217"/>
    </row>
    <row r="776" ht="15.75" customHeight="1" spans="1:24">
      <c r="A776" s="217"/>
      <c r="B776" s="217"/>
      <c r="C776" s="217"/>
      <c r="D776" s="217"/>
      <c r="E776" s="217"/>
      <c r="F776" s="217"/>
      <c r="G776" s="217"/>
      <c r="H776" s="217"/>
      <c r="I776" s="217"/>
      <c r="J776" s="217"/>
      <c r="K776" s="217"/>
      <c r="L776" s="217"/>
      <c r="M776" s="217"/>
      <c r="N776" s="217"/>
      <c r="O776" s="217"/>
      <c r="P776" s="217"/>
      <c r="Q776" s="217"/>
      <c r="R776" s="217"/>
      <c r="S776" s="217"/>
      <c r="T776" s="217"/>
      <c r="U776" s="217"/>
      <c r="V776" s="217"/>
      <c r="W776" s="217"/>
      <c r="X776" s="217"/>
    </row>
    <row r="777" ht="15.75" customHeight="1" spans="1:24">
      <c r="A777" s="217"/>
      <c r="B777" s="217"/>
      <c r="C777" s="217"/>
      <c r="D777" s="217"/>
      <c r="E777" s="217"/>
      <c r="F777" s="217"/>
      <c r="G777" s="217"/>
      <c r="H777" s="217"/>
      <c r="I777" s="217"/>
      <c r="J777" s="217"/>
      <c r="K777" s="217"/>
      <c r="L777" s="217"/>
      <c r="M777" s="217"/>
      <c r="N777" s="217"/>
      <c r="O777" s="217"/>
      <c r="P777" s="217"/>
      <c r="Q777" s="217"/>
      <c r="R777" s="217"/>
      <c r="S777" s="217"/>
      <c r="T777" s="217"/>
      <c r="U777" s="217"/>
      <c r="V777" s="217"/>
      <c r="W777" s="217"/>
      <c r="X777" s="217"/>
    </row>
    <row r="778" ht="15.75" customHeight="1" spans="1:24">
      <c r="A778" s="217"/>
      <c r="B778" s="217"/>
      <c r="C778" s="217"/>
      <c r="D778" s="217"/>
      <c r="E778" s="217"/>
      <c r="F778" s="217"/>
      <c r="G778" s="217"/>
      <c r="H778" s="217"/>
      <c r="I778" s="217"/>
      <c r="J778" s="217"/>
      <c r="K778" s="217"/>
      <c r="L778" s="217"/>
      <c r="M778" s="217"/>
      <c r="N778" s="217"/>
      <c r="O778" s="217"/>
      <c r="P778" s="217"/>
      <c r="Q778" s="217"/>
      <c r="R778" s="217"/>
      <c r="S778" s="217"/>
      <c r="T778" s="217"/>
      <c r="U778" s="217"/>
      <c r="V778" s="217"/>
      <c r="W778" s="217"/>
      <c r="X778" s="217"/>
    </row>
    <row r="779" ht="15.75" customHeight="1" spans="1:24">
      <c r="A779" s="217"/>
      <c r="B779" s="217"/>
      <c r="C779" s="217"/>
      <c r="D779" s="217"/>
      <c r="E779" s="217"/>
      <c r="F779" s="217"/>
      <c r="G779" s="217"/>
      <c r="H779" s="217"/>
      <c r="I779" s="217"/>
      <c r="J779" s="217"/>
      <c r="K779" s="217"/>
      <c r="L779" s="217"/>
      <c r="M779" s="217"/>
      <c r="N779" s="217"/>
      <c r="O779" s="217"/>
      <c r="P779" s="217"/>
      <c r="Q779" s="217"/>
      <c r="R779" s="217"/>
      <c r="S779" s="217"/>
      <c r="T779" s="217"/>
      <c r="U779" s="217"/>
      <c r="V779" s="217"/>
      <c r="W779" s="217"/>
      <c r="X779" s="217"/>
    </row>
    <row r="780" ht="15.75" customHeight="1" spans="1:24">
      <c r="A780" s="217"/>
      <c r="B780" s="217"/>
      <c r="C780" s="217"/>
      <c r="D780" s="217"/>
      <c r="E780" s="217"/>
      <c r="F780" s="217"/>
      <c r="G780" s="217"/>
      <c r="H780" s="217"/>
      <c r="I780" s="217"/>
      <c r="J780" s="217"/>
      <c r="K780" s="217"/>
      <c r="L780" s="217"/>
      <c r="M780" s="217"/>
      <c r="N780" s="217"/>
      <c r="O780" s="217"/>
      <c r="P780" s="217"/>
      <c r="Q780" s="217"/>
      <c r="R780" s="217"/>
      <c r="S780" s="217"/>
      <c r="T780" s="217"/>
      <c r="U780" s="217"/>
      <c r="V780" s="217"/>
      <c r="W780" s="217"/>
      <c r="X780" s="217"/>
    </row>
    <row r="781" ht="15.75" customHeight="1" spans="1:24">
      <c r="A781" s="217"/>
      <c r="B781" s="217"/>
      <c r="C781" s="217"/>
      <c r="D781" s="217"/>
      <c r="E781" s="217"/>
      <c r="F781" s="217"/>
      <c r="G781" s="217"/>
      <c r="H781" s="217"/>
      <c r="I781" s="217"/>
      <c r="J781" s="217"/>
      <c r="K781" s="217"/>
      <c r="L781" s="217"/>
      <c r="M781" s="217"/>
      <c r="N781" s="217"/>
      <c r="O781" s="217"/>
      <c r="P781" s="217"/>
      <c r="Q781" s="217"/>
      <c r="R781" s="217"/>
      <c r="S781" s="217"/>
      <c r="T781" s="217"/>
      <c r="U781" s="217"/>
      <c r="V781" s="217"/>
      <c r="W781" s="217"/>
      <c r="X781" s="217"/>
    </row>
    <row r="782" ht="15.75" customHeight="1" spans="1:24">
      <c r="A782" s="217"/>
      <c r="B782" s="217"/>
      <c r="C782" s="217"/>
      <c r="D782" s="217"/>
      <c r="E782" s="217"/>
      <c r="F782" s="217"/>
      <c r="G782" s="217"/>
      <c r="H782" s="217"/>
      <c r="I782" s="217"/>
      <c r="J782" s="217"/>
      <c r="K782" s="217"/>
      <c r="L782" s="217"/>
      <c r="M782" s="217"/>
      <c r="N782" s="217"/>
      <c r="O782" s="217"/>
      <c r="P782" s="217"/>
      <c r="Q782" s="217"/>
      <c r="R782" s="217"/>
      <c r="S782" s="217"/>
      <c r="T782" s="217"/>
      <c r="U782" s="217"/>
      <c r="V782" s="217"/>
      <c r="W782" s="217"/>
      <c r="X782" s="217"/>
    </row>
    <row r="783" ht="15.75" customHeight="1" spans="1:24">
      <c r="A783" s="217"/>
      <c r="B783" s="217"/>
      <c r="C783" s="217"/>
      <c r="D783" s="217"/>
      <c r="E783" s="217"/>
      <c r="F783" s="217"/>
      <c r="G783" s="217"/>
      <c r="H783" s="217"/>
      <c r="I783" s="217"/>
      <c r="J783" s="217"/>
      <c r="K783" s="217"/>
      <c r="L783" s="217"/>
      <c r="M783" s="217"/>
      <c r="N783" s="217"/>
      <c r="O783" s="217"/>
      <c r="P783" s="217"/>
      <c r="Q783" s="217"/>
      <c r="R783" s="217"/>
      <c r="S783" s="217"/>
      <c r="T783" s="217"/>
      <c r="U783" s="217"/>
      <c r="V783" s="217"/>
      <c r="W783" s="217"/>
      <c r="X783" s="217"/>
    </row>
    <row r="784" ht="15.75" customHeight="1" spans="1:24">
      <c r="A784" s="217"/>
      <c r="B784" s="217"/>
      <c r="C784" s="217"/>
      <c r="D784" s="217"/>
      <c r="E784" s="217"/>
      <c r="F784" s="217"/>
      <c r="G784" s="217"/>
      <c r="H784" s="217"/>
      <c r="I784" s="217"/>
      <c r="J784" s="217"/>
      <c r="K784" s="217"/>
      <c r="L784" s="217"/>
      <c r="M784" s="217"/>
      <c r="N784" s="217"/>
      <c r="O784" s="217"/>
      <c r="P784" s="217"/>
      <c r="Q784" s="217"/>
      <c r="R784" s="217"/>
      <c r="S784" s="217"/>
      <c r="T784" s="217"/>
      <c r="U784" s="217"/>
      <c r="V784" s="217"/>
      <c r="W784" s="217"/>
      <c r="X784" s="217"/>
    </row>
    <row r="785" ht="15.75" customHeight="1" spans="1:24">
      <c r="A785" s="217"/>
      <c r="B785" s="217"/>
      <c r="C785" s="217"/>
      <c r="D785" s="217"/>
      <c r="E785" s="217"/>
      <c r="F785" s="217"/>
      <c r="G785" s="217"/>
      <c r="H785" s="217"/>
      <c r="I785" s="217"/>
      <c r="J785" s="217"/>
      <c r="K785" s="217"/>
      <c r="L785" s="217"/>
      <c r="M785" s="217"/>
      <c r="N785" s="217"/>
      <c r="O785" s="217"/>
      <c r="P785" s="217"/>
      <c r="Q785" s="217"/>
      <c r="R785" s="217"/>
      <c r="S785" s="217"/>
      <c r="T785" s="217"/>
      <c r="U785" s="217"/>
      <c r="V785" s="217"/>
      <c r="W785" s="217"/>
      <c r="X785" s="217"/>
    </row>
    <row r="786" ht="15.75" customHeight="1" spans="1:24">
      <c r="A786" s="217"/>
      <c r="B786" s="217"/>
      <c r="C786" s="217"/>
      <c r="D786" s="217"/>
      <c r="E786" s="217"/>
      <c r="F786" s="217"/>
      <c r="G786" s="217"/>
      <c r="H786" s="217"/>
      <c r="I786" s="217"/>
      <c r="J786" s="217"/>
      <c r="K786" s="217"/>
      <c r="L786" s="217"/>
      <c r="M786" s="217"/>
      <c r="N786" s="217"/>
      <c r="O786" s="217"/>
      <c r="P786" s="217"/>
      <c r="Q786" s="217"/>
      <c r="R786" s="217"/>
      <c r="S786" s="217"/>
      <c r="T786" s="217"/>
      <c r="U786" s="217"/>
      <c r="V786" s="217"/>
      <c r="W786" s="217"/>
      <c r="X786" s="217"/>
    </row>
    <row r="787" ht="15.75" customHeight="1" spans="1:24">
      <c r="A787" s="217"/>
      <c r="B787" s="217"/>
      <c r="C787" s="217"/>
      <c r="D787" s="217"/>
      <c r="E787" s="217"/>
      <c r="F787" s="217"/>
      <c r="G787" s="217"/>
      <c r="H787" s="217"/>
      <c r="I787" s="217"/>
      <c r="J787" s="217"/>
      <c r="K787" s="217"/>
      <c r="L787" s="217"/>
      <c r="M787" s="217"/>
      <c r="N787" s="217"/>
      <c r="O787" s="217"/>
      <c r="P787" s="217"/>
      <c r="Q787" s="217"/>
      <c r="R787" s="217"/>
      <c r="S787" s="217"/>
      <c r="T787" s="217"/>
      <c r="U787" s="217"/>
      <c r="V787" s="217"/>
      <c r="W787" s="217"/>
      <c r="X787" s="217"/>
    </row>
    <row r="788" ht="15.75" customHeight="1" spans="1:24">
      <c r="A788" s="217"/>
      <c r="B788" s="217"/>
      <c r="C788" s="217"/>
      <c r="D788" s="217"/>
      <c r="E788" s="217"/>
      <c r="F788" s="217"/>
      <c r="G788" s="217"/>
      <c r="H788" s="217"/>
      <c r="I788" s="217"/>
      <c r="J788" s="217"/>
      <c r="K788" s="217"/>
      <c r="L788" s="217"/>
      <c r="M788" s="217"/>
      <c r="N788" s="217"/>
      <c r="O788" s="217"/>
      <c r="P788" s="217"/>
      <c r="Q788" s="217"/>
      <c r="R788" s="217"/>
      <c r="S788" s="217"/>
      <c r="T788" s="217"/>
      <c r="U788" s="217"/>
      <c r="V788" s="217"/>
      <c r="W788" s="217"/>
      <c r="X788" s="217"/>
    </row>
    <row r="789" ht="15.75" customHeight="1" spans="1:24">
      <c r="A789" s="217"/>
      <c r="B789" s="217"/>
      <c r="C789" s="217"/>
      <c r="D789" s="217"/>
      <c r="E789" s="217"/>
      <c r="F789" s="217"/>
      <c r="G789" s="217"/>
      <c r="H789" s="217"/>
      <c r="I789" s="217"/>
      <c r="J789" s="217"/>
      <c r="K789" s="217"/>
      <c r="L789" s="217"/>
      <c r="M789" s="217"/>
      <c r="N789" s="217"/>
      <c r="O789" s="217"/>
      <c r="P789" s="217"/>
      <c r="Q789" s="217"/>
      <c r="R789" s="217"/>
      <c r="S789" s="217"/>
      <c r="T789" s="217"/>
      <c r="U789" s="217"/>
      <c r="V789" s="217"/>
      <c r="W789" s="217"/>
      <c r="X789" s="217"/>
    </row>
    <row r="790" ht="15.75" customHeight="1" spans="1:24">
      <c r="A790" s="217"/>
      <c r="B790" s="217"/>
      <c r="C790" s="217"/>
      <c r="D790" s="217"/>
      <c r="E790" s="217"/>
      <c r="F790" s="217"/>
      <c r="G790" s="217"/>
      <c r="H790" s="217"/>
      <c r="I790" s="217"/>
      <c r="J790" s="217"/>
      <c r="K790" s="217"/>
      <c r="L790" s="217"/>
      <c r="M790" s="217"/>
      <c r="N790" s="217"/>
      <c r="O790" s="217"/>
      <c r="P790" s="217"/>
      <c r="Q790" s="217"/>
      <c r="R790" s="217"/>
      <c r="S790" s="217"/>
      <c r="T790" s="217"/>
      <c r="U790" s="217"/>
      <c r="V790" s="217"/>
      <c r="W790" s="217"/>
      <c r="X790" s="217"/>
    </row>
    <row r="791" ht="15.75" customHeight="1" spans="1:24">
      <c r="A791" s="217"/>
      <c r="B791" s="217"/>
      <c r="C791" s="217"/>
      <c r="D791" s="217"/>
      <c r="E791" s="217"/>
      <c r="F791" s="217"/>
      <c r="G791" s="217"/>
      <c r="H791" s="217"/>
      <c r="I791" s="217"/>
      <c r="J791" s="217"/>
      <c r="K791" s="217"/>
      <c r="L791" s="217"/>
      <c r="M791" s="217"/>
      <c r="N791" s="217"/>
      <c r="O791" s="217"/>
      <c r="P791" s="217"/>
      <c r="Q791" s="217"/>
      <c r="R791" s="217"/>
      <c r="S791" s="217"/>
      <c r="T791" s="217"/>
      <c r="U791" s="217"/>
      <c r="V791" s="217"/>
      <c r="W791" s="217"/>
      <c r="X791" s="217"/>
    </row>
    <row r="792" ht="15.75" customHeight="1" spans="1:24">
      <c r="A792" s="217"/>
      <c r="B792" s="217"/>
      <c r="C792" s="217"/>
      <c r="D792" s="217"/>
      <c r="E792" s="217"/>
      <c r="F792" s="217"/>
      <c r="G792" s="217"/>
      <c r="H792" s="217"/>
      <c r="I792" s="217"/>
      <c r="J792" s="217"/>
      <c r="K792" s="217"/>
      <c r="L792" s="217"/>
      <c r="M792" s="217"/>
      <c r="N792" s="217"/>
      <c r="O792" s="217"/>
      <c r="P792" s="217"/>
      <c r="Q792" s="217"/>
      <c r="R792" s="217"/>
      <c r="S792" s="217"/>
      <c r="T792" s="217"/>
      <c r="U792" s="217"/>
      <c r="V792" s="217"/>
      <c r="W792" s="217"/>
      <c r="X792" s="217"/>
    </row>
    <row r="793" ht="15.75" customHeight="1" spans="1:24">
      <c r="A793" s="217"/>
      <c r="B793" s="217"/>
      <c r="C793" s="217"/>
      <c r="D793" s="217"/>
      <c r="E793" s="217"/>
      <c r="F793" s="217"/>
      <c r="G793" s="217"/>
      <c r="H793" s="217"/>
      <c r="I793" s="217"/>
      <c r="J793" s="217"/>
      <c r="K793" s="217"/>
      <c r="L793" s="217"/>
      <c r="M793" s="217"/>
      <c r="N793" s="217"/>
      <c r="O793" s="217"/>
      <c r="P793" s="217"/>
      <c r="Q793" s="217"/>
      <c r="R793" s="217"/>
      <c r="S793" s="217"/>
      <c r="T793" s="217"/>
      <c r="U793" s="217"/>
      <c r="V793" s="217"/>
      <c r="W793" s="217"/>
      <c r="X793" s="217"/>
    </row>
    <row r="794" ht="15.75" customHeight="1" spans="1:24">
      <c r="A794" s="217"/>
      <c r="B794" s="217"/>
      <c r="C794" s="217"/>
      <c r="D794" s="217"/>
      <c r="E794" s="217"/>
      <c r="F794" s="217"/>
      <c r="G794" s="217"/>
      <c r="H794" s="217"/>
      <c r="I794" s="217"/>
      <c r="J794" s="217"/>
      <c r="K794" s="217"/>
      <c r="L794" s="217"/>
      <c r="M794" s="217"/>
      <c r="N794" s="217"/>
      <c r="O794" s="217"/>
      <c r="P794" s="217"/>
      <c r="Q794" s="217"/>
      <c r="R794" s="217"/>
      <c r="S794" s="217"/>
      <c r="T794" s="217"/>
      <c r="U794" s="217"/>
      <c r="V794" s="217"/>
      <c r="W794" s="217"/>
      <c r="X794" s="217"/>
    </row>
    <row r="795" ht="15.75" customHeight="1" spans="1:24">
      <c r="A795" s="217"/>
      <c r="B795" s="217"/>
      <c r="C795" s="217"/>
      <c r="D795" s="217"/>
      <c r="E795" s="217"/>
      <c r="F795" s="217"/>
      <c r="G795" s="217"/>
      <c r="H795" s="217"/>
      <c r="I795" s="217"/>
      <c r="J795" s="217"/>
      <c r="K795" s="217"/>
      <c r="L795" s="217"/>
      <c r="M795" s="217"/>
      <c r="N795" s="217"/>
      <c r="O795" s="217"/>
      <c r="P795" s="217"/>
      <c r="Q795" s="217"/>
      <c r="R795" s="217"/>
      <c r="S795" s="217"/>
      <c r="T795" s="217"/>
      <c r="U795" s="217"/>
      <c r="V795" s="217"/>
      <c r="W795" s="217"/>
      <c r="X795" s="217"/>
    </row>
    <row r="796" ht="15.75" customHeight="1" spans="1:24">
      <c r="A796" s="217"/>
      <c r="B796" s="217"/>
      <c r="C796" s="217"/>
      <c r="D796" s="217"/>
      <c r="E796" s="217"/>
      <c r="F796" s="217"/>
      <c r="G796" s="217"/>
      <c r="H796" s="217"/>
      <c r="I796" s="217"/>
      <c r="J796" s="217"/>
      <c r="K796" s="217"/>
      <c r="L796" s="217"/>
      <c r="M796" s="217"/>
      <c r="N796" s="217"/>
      <c r="O796" s="217"/>
      <c r="P796" s="217"/>
      <c r="Q796" s="217"/>
      <c r="R796" s="217"/>
      <c r="S796" s="217"/>
      <c r="T796" s="217"/>
      <c r="U796" s="217"/>
      <c r="V796" s="217"/>
      <c r="W796" s="217"/>
      <c r="X796" s="217"/>
    </row>
    <row r="797" ht="15.75" customHeight="1" spans="1:24">
      <c r="A797" s="217"/>
      <c r="B797" s="217"/>
      <c r="C797" s="217"/>
      <c r="D797" s="217"/>
      <c r="E797" s="217"/>
      <c r="F797" s="217"/>
      <c r="G797" s="217"/>
      <c r="H797" s="217"/>
      <c r="I797" s="217"/>
      <c r="J797" s="217"/>
      <c r="K797" s="217"/>
      <c r="L797" s="217"/>
      <c r="M797" s="217"/>
      <c r="N797" s="217"/>
      <c r="O797" s="217"/>
      <c r="P797" s="217"/>
      <c r="Q797" s="217"/>
      <c r="R797" s="217"/>
      <c r="S797" s="217"/>
      <c r="T797" s="217"/>
      <c r="U797" s="217"/>
      <c r="V797" s="217"/>
      <c r="W797" s="217"/>
      <c r="X797" s="217"/>
    </row>
    <row r="798" ht="15.75" customHeight="1" spans="1:24">
      <c r="A798" s="217"/>
      <c r="B798" s="217"/>
      <c r="C798" s="217"/>
      <c r="D798" s="217"/>
      <c r="E798" s="217"/>
      <c r="F798" s="217"/>
      <c r="G798" s="217"/>
      <c r="H798" s="217"/>
      <c r="I798" s="217"/>
      <c r="J798" s="217"/>
      <c r="K798" s="217"/>
      <c r="L798" s="217"/>
      <c r="M798" s="217"/>
      <c r="N798" s="217"/>
      <c r="O798" s="217"/>
      <c r="P798" s="217"/>
      <c r="Q798" s="217"/>
      <c r="R798" s="217"/>
      <c r="S798" s="217"/>
      <c r="T798" s="217"/>
      <c r="U798" s="217"/>
      <c r="V798" s="217"/>
      <c r="W798" s="217"/>
      <c r="X798" s="217"/>
    </row>
    <row r="799" ht="15.75" customHeight="1" spans="1:24">
      <c r="A799" s="217"/>
      <c r="B799" s="217"/>
      <c r="C799" s="217"/>
      <c r="D799" s="217"/>
      <c r="E799" s="217"/>
      <c r="F799" s="217"/>
      <c r="G799" s="217"/>
      <c r="H799" s="217"/>
      <c r="I799" s="217"/>
      <c r="J799" s="217"/>
      <c r="K799" s="217"/>
      <c r="L799" s="217"/>
      <c r="M799" s="217"/>
      <c r="N799" s="217"/>
      <c r="O799" s="217"/>
      <c r="P799" s="217"/>
      <c r="Q799" s="217"/>
      <c r="R799" s="217"/>
      <c r="S799" s="217"/>
      <c r="T799" s="217"/>
      <c r="U799" s="217"/>
      <c r="V799" s="217"/>
      <c r="W799" s="217"/>
      <c r="X799" s="217"/>
    </row>
    <row r="800" ht="15.75" customHeight="1" spans="1:24">
      <c r="A800" s="217"/>
      <c r="B800" s="217"/>
      <c r="C800" s="217"/>
      <c r="D800" s="217"/>
      <c r="E800" s="217"/>
      <c r="F800" s="217"/>
      <c r="G800" s="217"/>
      <c r="H800" s="217"/>
      <c r="I800" s="217"/>
      <c r="J800" s="217"/>
      <c r="K800" s="217"/>
      <c r="L800" s="217"/>
      <c r="M800" s="217"/>
      <c r="N800" s="217"/>
      <c r="O800" s="217"/>
      <c r="P800" s="217"/>
      <c r="Q800" s="217"/>
      <c r="R800" s="217"/>
      <c r="S800" s="217"/>
      <c r="T800" s="217"/>
      <c r="U800" s="217"/>
      <c r="V800" s="217"/>
      <c r="W800" s="217"/>
      <c r="X800" s="217"/>
    </row>
    <row r="801" ht="15.75" customHeight="1" spans="1:24">
      <c r="A801" s="217"/>
      <c r="B801" s="217"/>
      <c r="C801" s="217"/>
      <c r="D801" s="217"/>
      <c r="E801" s="217"/>
      <c r="F801" s="217"/>
      <c r="G801" s="217"/>
      <c r="H801" s="217"/>
      <c r="I801" s="217"/>
      <c r="J801" s="217"/>
      <c r="K801" s="217"/>
      <c r="L801" s="217"/>
      <c r="M801" s="217"/>
      <c r="N801" s="217"/>
      <c r="O801" s="217"/>
      <c r="P801" s="217"/>
      <c r="Q801" s="217"/>
      <c r="R801" s="217"/>
      <c r="S801" s="217"/>
      <c r="T801" s="217"/>
      <c r="U801" s="217"/>
      <c r="V801" s="217"/>
      <c r="W801" s="217"/>
      <c r="X801" s="217"/>
    </row>
    <row r="802" ht="15.75" customHeight="1" spans="1:24">
      <c r="A802" s="217"/>
      <c r="B802" s="217"/>
      <c r="C802" s="217"/>
      <c r="D802" s="217"/>
      <c r="E802" s="217"/>
      <c r="F802" s="217"/>
      <c r="G802" s="217"/>
      <c r="H802" s="217"/>
      <c r="I802" s="217"/>
      <c r="J802" s="217"/>
      <c r="K802" s="217"/>
      <c r="L802" s="217"/>
      <c r="M802" s="217"/>
      <c r="N802" s="217"/>
      <c r="O802" s="217"/>
      <c r="P802" s="217"/>
      <c r="Q802" s="217"/>
      <c r="R802" s="217"/>
      <c r="S802" s="217"/>
      <c r="T802" s="217"/>
      <c r="U802" s="217"/>
      <c r="V802" s="217"/>
      <c r="W802" s="217"/>
      <c r="X802" s="217"/>
    </row>
    <row r="803" ht="15.75" customHeight="1" spans="1:24">
      <c r="A803" s="217"/>
      <c r="B803" s="217"/>
      <c r="C803" s="217"/>
      <c r="D803" s="217"/>
      <c r="E803" s="217"/>
      <c r="F803" s="217"/>
      <c r="G803" s="217"/>
      <c r="H803" s="217"/>
      <c r="I803" s="217"/>
      <c r="J803" s="217"/>
      <c r="K803" s="217"/>
      <c r="L803" s="217"/>
      <c r="M803" s="217"/>
      <c r="N803" s="217"/>
      <c r="O803" s="217"/>
      <c r="P803" s="217"/>
      <c r="Q803" s="217"/>
      <c r="R803" s="217"/>
      <c r="S803" s="217"/>
      <c r="T803" s="217"/>
      <c r="U803" s="217"/>
      <c r="V803" s="217"/>
      <c r="W803" s="217"/>
      <c r="X803" s="217"/>
    </row>
    <row r="804" ht="15.75" customHeight="1" spans="1:24">
      <c r="A804" s="217"/>
      <c r="B804" s="217"/>
      <c r="C804" s="217"/>
      <c r="D804" s="217"/>
      <c r="E804" s="217"/>
      <c r="F804" s="217"/>
      <c r="G804" s="217"/>
      <c r="H804" s="217"/>
      <c r="I804" s="217"/>
      <c r="J804" s="217"/>
      <c r="K804" s="217"/>
      <c r="L804" s="217"/>
      <c r="M804" s="217"/>
      <c r="N804" s="217"/>
      <c r="O804" s="217"/>
      <c r="P804" s="217"/>
      <c r="Q804" s="217"/>
      <c r="R804" s="217"/>
      <c r="S804" s="217"/>
      <c r="T804" s="217"/>
      <c r="U804" s="217"/>
      <c r="V804" s="217"/>
      <c r="W804" s="217"/>
      <c r="X804" s="217"/>
    </row>
    <row r="805" ht="15.75" customHeight="1" spans="1:24">
      <c r="A805" s="217"/>
      <c r="B805" s="217"/>
      <c r="C805" s="217"/>
      <c r="D805" s="217"/>
      <c r="E805" s="217"/>
      <c r="F805" s="217"/>
      <c r="G805" s="217"/>
      <c r="H805" s="217"/>
      <c r="I805" s="217"/>
      <c r="J805" s="217"/>
      <c r="K805" s="217"/>
      <c r="L805" s="217"/>
      <c r="M805" s="217"/>
      <c r="N805" s="217"/>
      <c r="O805" s="217"/>
      <c r="P805" s="217"/>
      <c r="Q805" s="217"/>
      <c r="R805" s="217"/>
      <c r="S805" s="217"/>
      <c r="T805" s="217"/>
      <c r="U805" s="217"/>
      <c r="V805" s="217"/>
      <c r="W805" s="217"/>
      <c r="X805" s="217"/>
    </row>
    <row r="806" ht="15.75" customHeight="1" spans="1:24">
      <c r="A806" s="217"/>
      <c r="B806" s="217"/>
      <c r="C806" s="217"/>
      <c r="D806" s="217"/>
      <c r="E806" s="217"/>
      <c r="F806" s="217"/>
      <c r="G806" s="217"/>
      <c r="H806" s="217"/>
      <c r="I806" s="217"/>
      <c r="J806" s="217"/>
      <c r="K806" s="217"/>
      <c r="L806" s="217"/>
      <c r="M806" s="217"/>
      <c r="N806" s="217"/>
      <c r="O806" s="217"/>
      <c r="P806" s="217"/>
      <c r="Q806" s="217"/>
      <c r="R806" s="217"/>
      <c r="S806" s="217"/>
      <c r="T806" s="217"/>
      <c r="U806" s="217"/>
      <c r="V806" s="217"/>
      <c r="W806" s="217"/>
      <c r="X806" s="217"/>
    </row>
    <row r="807" ht="15.75" customHeight="1" spans="1:24">
      <c r="A807" s="217"/>
      <c r="B807" s="217"/>
      <c r="C807" s="217"/>
      <c r="D807" s="217"/>
      <c r="E807" s="217"/>
      <c r="F807" s="217"/>
      <c r="G807" s="217"/>
      <c r="H807" s="217"/>
      <c r="I807" s="217"/>
      <c r="J807" s="217"/>
      <c r="K807" s="217"/>
      <c r="L807" s="217"/>
      <c r="M807" s="217"/>
      <c r="N807" s="217"/>
      <c r="O807" s="217"/>
      <c r="P807" s="217"/>
      <c r="Q807" s="217"/>
      <c r="R807" s="217"/>
      <c r="S807" s="217"/>
      <c r="T807" s="217"/>
      <c r="U807" s="217"/>
      <c r="V807" s="217"/>
      <c r="W807" s="217"/>
      <c r="X807" s="217"/>
    </row>
    <row r="808" ht="15.75" customHeight="1" spans="1:24">
      <c r="A808" s="217"/>
      <c r="B808" s="217"/>
      <c r="C808" s="217"/>
      <c r="D808" s="217"/>
      <c r="E808" s="217"/>
      <c r="F808" s="217"/>
      <c r="G808" s="217"/>
      <c r="H808" s="217"/>
      <c r="I808" s="217"/>
      <c r="J808" s="217"/>
      <c r="K808" s="217"/>
      <c r="L808" s="217"/>
      <c r="M808" s="217"/>
      <c r="N808" s="217"/>
      <c r="O808" s="217"/>
      <c r="P808" s="217"/>
      <c r="Q808" s="217"/>
      <c r="R808" s="217"/>
      <c r="S808" s="217"/>
      <c r="T808" s="217"/>
      <c r="U808" s="217"/>
      <c r="V808" s="217"/>
      <c r="W808" s="217"/>
      <c r="X808" s="217"/>
    </row>
    <row r="809" ht="15.75" customHeight="1" spans="1:24">
      <c r="A809" s="217"/>
      <c r="B809" s="217"/>
      <c r="C809" s="217"/>
      <c r="D809" s="217"/>
      <c r="E809" s="217"/>
      <c r="F809" s="217"/>
      <c r="G809" s="217"/>
      <c r="H809" s="217"/>
      <c r="I809" s="217"/>
      <c r="J809" s="217"/>
      <c r="K809" s="217"/>
      <c r="L809" s="217"/>
      <c r="M809" s="217"/>
      <c r="N809" s="217"/>
      <c r="O809" s="217"/>
      <c r="P809" s="217"/>
      <c r="Q809" s="217"/>
      <c r="R809" s="217"/>
      <c r="S809" s="217"/>
      <c r="T809" s="217"/>
      <c r="U809" s="217"/>
      <c r="V809" s="217"/>
      <c r="W809" s="217"/>
      <c r="X809" s="217"/>
    </row>
    <row r="810" ht="15.75" customHeight="1" spans="1:24">
      <c r="A810" s="217"/>
      <c r="B810" s="217"/>
      <c r="C810" s="217"/>
      <c r="D810" s="217"/>
      <c r="E810" s="217"/>
      <c r="F810" s="217"/>
      <c r="G810" s="217"/>
      <c r="H810" s="217"/>
      <c r="I810" s="217"/>
      <c r="J810" s="217"/>
      <c r="K810" s="217"/>
      <c r="L810" s="217"/>
      <c r="M810" s="217"/>
      <c r="N810" s="217"/>
      <c r="O810" s="217"/>
      <c r="P810" s="217"/>
      <c r="Q810" s="217"/>
      <c r="R810" s="217"/>
      <c r="S810" s="217"/>
      <c r="T810" s="217"/>
      <c r="U810" s="217"/>
      <c r="V810" s="217"/>
      <c r="W810" s="217"/>
      <c r="X810" s="217"/>
    </row>
    <row r="811" ht="15.75" customHeight="1" spans="1:24">
      <c r="A811" s="217"/>
      <c r="B811" s="217"/>
      <c r="C811" s="217"/>
      <c r="D811" s="217"/>
      <c r="E811" s="217"/>
      <c r="F811" s="217"/>
      <c r="G811" s="217"/>
      <c r="H811" s="217"/>
      <c r="I811" s="217"/>
      <c r="J811" s="217"/>
      <c r="K811" s="217"/>
      <c r="L811" s="217"/>
      <c r="M811" s="217"/>
      <c r="N811" s="217"/>
      <c r="O811" s="217"/>
      <c r="P811" s="217"/>
      <c r="Q811" s="217"/>
      <c r="R811" s="217"/>
      <c r="S811" s="217"/>
      <c r="T811" s="217"/>
      <c r="U811" s="217"/>
      <c r="V811" s="217"/>
      <c r="W811" s="217"/>
      <c r="X811" s="217"/>
    </row>
    <row r="812" ht="15.75" customHeight="1" spans="1:24">
      <c r="A812" s="217"/>
      <c r="B812" s="217"/>
      <c r="C812" s="217"/>
      <c r="D812" s="217"/>
      <c r="E812" s="217"/>
      <c r="F812" s="217"/>
      <c r="G812" s="217"/>
      <c r="H812" s="217"/>
      <c r="I812" s="217"/>
      <c r="J812" s="217"/>
      <c r="K812" s="217"/>
      <c r="L812" s="217"/>
      <c r="M812" s="217"/>
      <c r="N812" s="217"/>
      <c r="O812" s="217"/>
      <c r="P812" s="217"/>
      <c r="Q812" s="217"/>
      <c r="R812" s="217"/>
      <c r="S812" s="217"/>
      <c r="T812" s="217"/>
      <c r="U812" s="217"/>
      <c r="V812" s="217"/>
      <c r="W812" s="217"/>
      <c r="X812" s="217"/>
    </row>
    <row r="813" ht="15.75" customHeight="1" spans="1:24">
      <c r="A813" s="217"/>
      <c r="B813" s="217"/>
      <c r="C813" s="217"/>
      <c r="D813" s="217"/>
      <c r="E813" s="217"/>
      <c r="F813" s="217"/>
      <c r="G813" s="217"/>
      <c r="H813" s="217"/>
      <c r="I813" s="217"/>
      <c r="J813" s="217"/>
      <c r="K813" s="217"/>
      <c r="L813" s="217"/>
      <c r="M813" s="217"/>
      <c r="N813" s="217"/>
      <c r="O813" s="217"/>
      <c r="P813" s="217"/>
      <c r="Q813" s="217"/>
      <c r="R813" s="217"/>
      <c r="S813" s="217"/>
      <c r="T813" s="217"/>
      <c r="U813" s="217"/>
      <c r="V813" s="217"/>
      <c r="W813" s="217"/>
      <c r="X813" s="217"/>
    </row>
    <row r="814" ht="15.75" customHeight="1" spans="1:24">
      <c r="A814" s="217"/>
      <c r="B814" s="217"/>
      <c r="C814" s="217"/>
      <c r="D814" s="217"/>
      <c r="E814" s="217"/>
      <c r="F814" s="217"/>
      <c r="G814" s="217"/>
      <c r="H814" s="217"/>
      <c r="I814" s="217"/>
      <c r="J814" s="217"/>
      <c r="K814" s="217"/>
      <c r="L814" s="217"/>
      <c r="M814" s="217"/>
      <c r="N814" s="217"/>
      <c r="O814" s="217"/>
      <c r="P814" s="217"/>
      <c r="Q814" s="217"/>
      <c r="R814" s="217"/>
      <c r="S814" s="217"/>
      <c r="T814" s="217"/>
      <c r="U814" s="217"/>
      <c r="V814" s="217"/>
      <c r="W814" s="217"/>
      <c r="X814" s="217"/>
    </row>
    <row r="815" ht="15.75" customHeight="1" spans="1:24">
      <c r="A815" s="217"/>
      <c r="B815" s="217"/>
      <c r="C815" s="217"/>
      <c r="D815" s="217"/>
      <c r="E815" s="217"/>
      <c r="F815" s="217"/>
      <c r="G815" s="217"/>
      <c r="H815" s="217"/>
      <c r="I815" s="217"/>
      <c r="J815" s="217"/>
      <c r="K815" s="217"/>
      <c r="L815" s="217"/>
      <c r="M815" s="217"/>
      <c r="N815" s="217"/>
      <c r="O815" s="217"/>
      <c r="P815" s="217"/>
      <c r="Q815" s="217"/>
      <c r="R815" s="217"/>
      <c r="S815" s="217"/>
      <c r="T815" s="217"/>
      <c r="U815" s="217"/>
      <c r="V815" s="217"/>
      <c r="W815" s="217"/>
      <c r="X815" s="217"/>
    </row>
    <row r="816" ht="15.75" customHeight="1" spans="1:24">
      <c r="A816" s="217"/>
      <c r="B816" s="217"/>
      <c r="C816" s="217"/>
      <c r="D816" s="217"/>
      <c r="E816" s="217"/>
      <c r="F816" s="217"/>
      <c r="G816" s="217"/>
      <c r="H816" s="217"/>
      <c r="I816" s="217"/>
      <c r="J816" s="217"/>
      <c r="K816" s="217"/>
      <c r="L816" s="217"/>
      <c r="M816" s="217"/>
      <c r="N816" s="217"/>
      <c r="O816" s="217"/>
      <c r="P816" s="217"/>
      <c r="Q816" s="217"/>
      <c r="R816" s="217"/>
      <c r="S816" s="217"/>
      <c r="T816" s="217"/>
      <c r="U816" s="217"/>
      <c r="V816" s="217"/>
      <c r="W816" s="217"/>
      <c r="X816" s="217"/>
    </row>
    <row r="817" ht="15.75" customHeight="1" spans="1:24">
      <c r="A817" s="217"/>
      <c r="B817" s="217"/>
      <c r="C817" s="217"/>
      <c r="D817" s="217"/>
      <c r="E817" s="217"/>
      <c r="F817" s="217"/>
      <c r="G817" s="217"/>
      <c r="H817" s="217"/>
      <c r="I817" s="217"/>
      <c r="J817" s="217"/>
      <c r="K817" s="217"/>
      <c r="L817" s="217"/>
      <c r="M817" s="217"/>
      <c r="N817" s="217"/>
      <c r="O817" s="217"/>
      <c r="P817" s="217"/>
      <c r="Q817" s="217"/>
      <c r="R817" s="217"/>
      <c r="S817" s="217"/>
      <c r="T817" s="217"/>
      <c r="U817" s="217"/>
      <c r="V817" s="217"/>
      <c r="W817" s="217"/>
      <c r="X817" s="217"/>
    </row>
    <row r="818" ht="15.75" customHeight="1" spans="1:24">
      <c r="A818" s="217"/>
      <c r="B818" s="217"/>
      <c r="C818" s="217"/>
      <c r="D818" s="217"/>
      <c r="E818" s="217"/>
      <c r="F818" s="217"/>
      <c r="G818" s="217"/>
      <c r="H818" s="217"/>
      <c r="I818" s="217"/>
      <c r="J818" s="217"/>
      <c r="K818" s="217"/>
      <c r="L818" s="217"/>
      <c r="M818" s="217"/>
      <c r="N818" s="217"/>
      <c r="O818" s="217"/>
      <c r="P818" s="217"/>
      <c r="Q818" s="217"/>
      <c r="R818" s="217"/>
      <c r="S818" s="217"/>
      <c r="T818" s="217"/>
      <c r="U818" s="217"/>
      <c r="V818" s="217"/>
      <c r="W818" s="217"/>
      <c r="X818" s="217"/>
    </row>
    <row r="819" ht="15.75" customHeight="1" spans="1:24">
      <c r="A819" s="217"/>
      <c r="B819" s="217"/>
      <c r="C819" s="217"/>
      <c r="D819" s="217"/>
      <c r="E819" s="217"/>
      <c r="F819" s="217"/>
      <c r="G819" s="217"/>
      <c r="H819" s="217"/>
      <c r="I819" s="217"/>
      <c r="J819" s="217"/>
      <c r="K819" s="217"/>
      <c r="L819" s="217"/>
      <c r="M819" s="217"/>
      <c r="N819" s="217"/>
      <c r="O819" s="217"/>
      <c r="P819" s="217"/>
      <c r="Q819" s="217"/>
      <c r="R819" s="217"/>
      <c r="S819" s="217"/>
      <c r="T819" s="217"/>
      <c r="U819" s="217"/>
      <c r="V819" s="217"/>
      <c r="W819" s="217"/>
      <c r="X819" s="217"/>
    </row>
    <row r="820" ht="15.75" customHeight="1" spans="1:24">
      <c r="A820" s="217"/>
      <c r="B820" s="217"/>
      <c r="C820" s="217"/>
      <c r="D820" s="217"/>
      <c r="E820" s="217"/>
      <c r="F820" s="217"/>
      <c r="G820" s="217"/>
      <c r="H820" s="217"/>
      <c r="I820" s="217"/>
      <c r="J820" s="217"/>
      <c r="K820" s="217"/>
      <c r="L820" s="217"/>
      <c r="M820" s="217"/>
      <c r="N820" s="217"/>
      <c r="O820" s="217"/>
      <c r="P820" s="217"/>
      <c r="Q820" s="217"/>
      <c r="R820" s="217"/>
      <c r="S820" s="217"/>
      <c r="T820" s="217"/>
      <c r="U820" s="217"/>
      <c r="V820" s="217"/>
      <c r="W820" s="217"/>
      <c r="X820" s="217"/>
    </row>
    <row r="821" ht="15.75" customHeight="1" spans="1:24">
      <c r="A821" s="217"/>
      <c r="B821" s="217"/>
      <c r="C821" s="217"/>
      <c r="D821" s="217"/>
      <c r="E821" s="217"/>
      <c r="F821" s="217"/>
      <c r="G821" s="217"/>
      <c r="H821" s="217"/>
      <c r="I821" s="217"/>
      <c r="J821" s="217"/>
      <c r="K821" s="217"/>
      <c r="L821" s="217"/>
      <c r="M821" s="217"/>
      <c r="N821" s="217"/>
      <c r="O821" s="217"/>
      <c r="P821" s="217"/>
      <c r="Q821" s="217"/>
      <c r="R821" s="217"/>
      <c r="S821" s="217"/>
      <c r="T821" s="217"/>
      <c r="U821" s="217"/>
      <c r="V821" s="217"/>
      <c r="W821" s="217"/>
      <c r="X821" s="217"/>
    </row>
    <row r="822" ht="15.75" customHeight="1" spans="1:24">
      <c r="A822" s="217"/>
      <c r="B822" s="217"/>
      <c r="C822" s="217"/>
      <c r="D822" s="217"/>
      <c r="E822" s="217"/>
      <c r="F822" s="217"/>
      <c r="G822" s="217"/>
      <c r="H822" s="217"/>
      <c r="I822" s="217"/>
      <c r="J822" s="217"/>
      <c r="K822" s="217"/>
      <c r="L822" s="217"/>
      <c r="M822" s="217"/>
      <c r="N822" s="217"/>
      <c r="O822" s="217"/>
      <c r="P822" s="217"/>
      <c r="Q822" s="217"/>
      <c r="R822" s="217"/>
      <c r="S822" s="217"/>
      <c r="T822" s="217"/>
      <c r="U822" s="217"/>
      <c r="V822" s="217"/>
      <c r="W822" s="217"/>
      <c r="X822" s="217"/>
    </row>
    <row r="823" ht="15.75" customHeight="1" spans="1:24">
      <c r="A823" s="217"/>
      <c r="B823" s="217"/>
      <c r="C823" s="217"/>
      <c r="D823" s="217"/>
      <c r="E823" s="217"/>
      <c r="F823" s="217"/>
      <c r="G823" s="217"/>
      <c r="H823" s="217"/>
      <c r="I823" s="217"/>
      <c r="J823" s="217"/>
      <c r="K823" s="217"/>
      <c r="L823" s="217"/>
      <c r="M823" s="217"/>
      <c r="N823" s="217"/>
      <c r="O823" s="217"/>
      <c r="P823" s="217"/>
      <c r="Q823" s="217"/>
      <c r="R823" s="217"/>
      <c r="S823" s="217"/>
      <c r="T823" s="217"/>
      <c r="U823" s="217"/>
      <c r="V823" s="217"/>
      <c r="W823" s="217"/>
      <c r="X823" s="217"/>
    </row>
    <row r="824" ht="15.75" customHeight="1" spans="1:24">
      <c r="A824" s="217"/>
      <c r="B824" s="217"/>
      <c r="C824" s="217"/>
      <c r="D824" s="217"/>
      <c r="E824" s="217"/>
      <c r="F824" s="217"/>
      <c r="G824" s="217"/>
      <c r="H824" s="217"/>
      <c r="I824" s="217"/>
      <c r="J824" s="217"/>
      <c r="K824" s="217"/>
      <c r="L824" s="217"/>
      <c r="M824" s="217"/>
      <c r="N824" s="217"/>
      <c r="O824" s="217"/>
      <c r="P824" s="217"/>
      <c r="Q824" s="217"/>
      <c r="R824" s="217"/>
      <c r="S824" s="217"/>
      <c r="T824" s="217"/>
      <c r="U824" s="217"/>
      <c r="V824" s="217"/>
      <c r="W824" s="217"/>
      <c r="X824" s="217"/>
    </row>
    <row r="825" ht="15.75" customHeight="1" spans="1:24">
      <c r="A825" s="217"/>
      <c r="B825" s="217"/>
      <c r="C825" s="217"/>
      <c r="D825" s="217"/>
      <c r="E825" s="217"/>
      <c r="F825" s="217"/>
      <c r="G825" s="217"/>
      <c r="H825" s="217"/>
      <c r="I825" s="217"/>
      <c r="J825" s="217"/>
      <c r="K825" s="217"/>
      <c r="L825" s="217"/>
      <c r="M825" s="217"/>
      <c r="N825" s="217"/>
      <c r="O825" s="217"/>
      <c r="P825" s="217"/>
      <c r="Q825" s="217"/>
      <c r="R825" s="217"/>
      <c r="S825" s="217"/>
      <c r="T825" s="217"/>
      <c r="U825" s="217"/>
      <c r="V825" s="217"/>
      <c r="W825" s="217"/>
      <c r="X825" s="217"/>
    </row>
    <row r="826" ht="15.75" customHeight="1" spans="1:24">
      <c r="A826" s="217"/>
      <c r="B826" s="217"/>
      <c r="C826" s="217"/>
      <c r="D826" s="217"/>
      <c r="E826" s="217"/>
      <c r="F826" s="217"/>
      <c r="G826" s="217"/>
      <c r="H826" s="217"/>
      <c r="I826" s="217"/>
      <c r="J826" s="217"/>
      <c r="K826" s="217"/>
      <c r="L826" s="217"/>
      <c r="M826" s="217"/>
      <c r="N826" s="217"/>
      <c r="O826" s="217"/>
      <c r="P826" s="217"/>
      <c r="Q826" s="217"/>
      <c r="R826" s="217"/>
      <c r="S826" s="217"/>
      <c r="T826" s="217"/>
      <c r="U826" s="217"/>
      <c r="V826" s="217"/>
      <c r="W826" s="217"/>
      <c r="X826" s="217"/>
    </row>
    <row r="827" ht="15.75" customHeight="1" spans="1:24">
      <c r="A827" s="217"/>
      <c r="B827" s="217"/>
      <c r="C827" s="217"/>
      <c r="D827" s="217"/>
      <c r="E827" s="217"/>
      <c r="F827" s="217"/>
      <c r="G827" s="217"/>
      <c r="H827" s="217"/>
      <c r="I827" s="217"/>
      <c r="J827" s="217"/>
      <c r="K827" s="217"/>
      <c r="L827" s="217"/>
      <c r="M827" s="217"/>
      <c r="N827" s="217"/>
      <c r="O827" s="217"/>
      <c r="P827" s="217"/>
      <c r="Q827" s="217"/>
      <c r="R827" s="217"/>
      <c r="S827" s="217"/>
      <c r="T827" s="217"/>
      <c r="U827" s="217"/>
      <c r="V827" s="217"/>
      <c r="W827" s="217"/>
      <c r="X827" s="217"/>
    </row>
    <row r="828" ht="15.75" customHeight="1" spans="1:24">
      <c r="A828" s="217"/>
      <c r="B828" s="217"/>
      <c r="C828" s="217"/>
      <c r="D828" s="217"/>
      <c r="E828" s="217"/>
      <c r="F828" s="217"/>
      <c r="G828" s="217"/>
      <c r="H828" s="217"/>
      <c r="I828" s="217"/>
      <c r="J828" s="217"/>
      <c r="K828" s="217"/>
      <c r="L828" s="217"/>
      <c r="M828" s="217"/>
      <c r="N828" s="217"/>
      <c r="O828" s="217"/>
      <c r="P828" s="217"/>
      <c r="Q828" s="217"/>
      <c r="R828" s="217"/>
      <c r="S828" s="217"/>
      <c r="T828" s="217"/>
      <c r="U828" s="217"/>
      <c r="V828" s="217"/>
      <c r="W828" s="217"/>
      <c r="X828" s="217"/>
    </row>
    <row r="829" ht="15.75" customHeight="1" spans="1:24">
      <c r="A829" s="217"/>
      <c r="B829" s="217"/>
      <c r="C829" s="217"/>
      <c r="D829" s="217"/>
      <c r="E829" s="217"/>
      <c r="F829" s="217"/>
      <c r="G829" s="217"/>
      <c r="H829" s="217"/>
      <c r="I829" s="217"/>
      <c r="J829" s="217"/>
      <c r="K829" s="217"/>
      <c r="L829" s="217"/>
      <c r="M829" s="217"/>
      <c r="N829" s="217"/>
      <c r="O829" s="217"/>
      <c r="P829" s="217"/>
      <c r="Q829" s="217"/>
      <c r="R829" s="217"/>
      <c r="S829" s="217"/>
      <c r="T829" s="217"/>
      <c r="U829" s="217"/>
      <c r="V829" s="217"/>
      <c r="W829" s="217"/>
      <c r="X829" s="217"/>
    </row>
    <row r="830" ht="15.75" customHeight="1" spans="1:24">
      <c r="A830" s="217"/>
      <c r="B830" s="217"/>
      <c r="C830" s="217"/>
      <c r="D830" s="217"/>
      <c r="E830" s="217"/>
      <c r="F830" s="217"/>
      <c r="G830" s="217"/>
      <c r="H830" s="217"/>
      <c r="I830" s="217"/>
      <c r="J830" s="217"/>
      <c r="K830" s="217"/>
      <c r="L830" s="217"/>
      <c r="M830" s="217"/>
      <c r="N830" s="217"/>
      <c r="O830" s="217"/>
      <c r="P830" s="217"/>
      <c r="Q830" s="217"/>
      <c r="R830" s="217"/>
      <c r="S830" s="217"/>
      <c r="T830" s="217"/>
      <c r="U830" s="217"/>
      <c r="V830" s="217"/>
      <c r="W830" s="217"/>
      <c r="X830" s="217"/>
    </row>
    <row r="831" ht="15.75" customHeight="1" spans="1:24">
      <c r="A831" s="217"/>
      <c r="B831" s="217"/>
      <c r="C831" s="217"/>
      <c r="D831" s="217"/>
      <c r="E831" s="217"/>
      <c r="F831" s="217"/>
      <c r="G831" s="217"/>
      <c r="H831" s="217"/>
      <c r="I831" s="217"/>
      <c r="J831" s="217"/>
      <c r="K831" s="217"/>
      <c r="L831" s="217"/>
      <c r="M831" s="217"/>
      <c r="N831" s="217"/>
      <c r="O831" s="217"/>
      <c r="P831" s="217"/>
      <c r="Q831" s="217"/>
      <c r="R831" s="217"/>
      <c r="S831" s="217"/>
      <c r="T831" s="217"/>
      <c r="U831" s="217"/>
      <c r="V831" s="217"/>
      <c r="W831" s="217"/>
      <c r="X831" s="217"/>
    </row>
    <row r="832" ht="15.75" customHeight="1" spans="1:24">
      <c r="A832" s="217"/>
      <c r="B832" s="217"/>
      <c r="C832" s="217"/>
      <c r="D832" s="217"/>
      <c r="E832" s="217"/>
      <c r="F832" s="217"/>
      <c r="G832" s="217"/>
      <c r="H832" s="217"/>
      <c r="I832" s="217"/>
      <c r="J832" s="217"/>
      <c r="K832" s="217"/>
      <c r="L832" s="217"/>
      <c r="M832" s="217"/>
      <c r="N832" s="217"/>
      <c r="O832" s="217"/>
      <c r="P832" s="217"/>
      <c r="Q832" s="217"/>
      <c r="R832" s="217"/>
      <c r="S832" s="217"/>
      <c r="T832" s="217"/>
      <c r="U832" s="217"/>
      <c r="V832" s="217"/>
      <c r="W832" s="217"/>
      <c r="X832" s="217"/>
    </row>
    <row r="833" ht="15.75" customHeight="1" spans="1:24">
      <c r="A833" s="217"/>
      <c r="B833" s="217"/>
      <c r="C833" s="217"/>
      <c r="D833" s="217"/>
      <c r="E833" s="217"/>
      <c r="F833" s="217"/>
      <c r="G833" s="217"/>
      <c r="H833" s="217"/>
      <c r="I833" s="217"/>
      <c r="J833" s="217"/>
      <c r="K833" s="217"/>
      <c r="L833" s="217"/>
      <c r="M833" s="217"/>
      <c r="N833" s="217"/>
      <c r="O833" s="217"/>
      <c r="P833" s="217"/>
      <c r="Q833" s="217"/>
      <c r="R833" s="217"/>
      <c r="S833" s="217"/>
      <c r="T833" s="217"/>
      <c r="U833" s="217"/>
      <c r="V833" s="217"/>
      <c r="W833" s="217"/>
      <c r="X833" s="217"/>
    </row>
    <row r="834" ht="15.75" customHeight="1" spans="1:24">
      <c r="A834" s="217"/>
      <c r="B834" s="217"/>
      <c r="C834" s="217"/>
      <c r="D834" s="217"/>
      <c r="E834" s="217"/>
      <c r="F834" s="217"/>
      <c r="G834" s="217"/>
      <c r="H834" s="217"/>
      <c r="I834" s="217"/>
      <c r="J834" s="217"/>
      <c r="K834" s="217"/>
      <c r="L834" s="217"/>
      <c r="M834" s="217"/>
      <c r="N834" s="217"/>
      <c r="O834" s="217"/>
      <c r="P834" s="217"/>
      <c r="Q834" s="217"/>
      <c r="R834" s="217"/>
      <c r="S834" s="217"/>
      <c r="T834" s="217"/>
      <c r="U834" s="217"/>
      <c r="V834" s="217"/>
      <c r="W834" s="217"/>
      <c r="X834" s="217"/>
    </row>
    <row r="835" ht="15.75" customHeight="1" spans="1:24">
      <c r="A835" s="217"/>
      <c r="B835" s="217"/>
      <c r="C835" s="217"/>
      <c r="D835" s="217"/>
      <c r="E835" s="217"/>
      <c r="F835" s="217"/>
      <c r="G835" s="217"/>
      <c r="H835" s="217"/>
      <c r="I835" s="217"/>
      <c r="J835" s="217"/>
      <c r="K835" s="217"/>
      <c r="L835" s="217"/>
      <c r="M835" s="217"/>
      <c r="N835" s="217"/>
      <c r="O835" s="217"/>
      <c r="P835" s="217"/>
      <c r="Q835" s="217"/>
      <c r="R835" s="217"/>
      <c r="S835" s="217"/>
      <c r="T835" s="217"/>
      <c r="U835" s="217"/>
      <c r="V835" s="217"/>
      <c r="W835" s="217"/>
      <c r="X835" s="217"/>
    </row>
    <row r="836" ht="15.75" customHeight="1" spans="1:24">
      <c r="A836" s="217"/>
      <c r="B836" s="217"/>
      <c r="C836" s="217"/>
      <c r="D836" s="217"/>
      <c r="E836" s="217"/>
      <c r="F836" s="217"/>
      <c r="G836" s="217"/>
      <c r="H836" s="217"/>
      <c r="I836" s="217"/>
      <c r="J836" s="217"/>
      <c r="K836" s="217"/>
      <c r="L836" s="217"/>
      <c r="M836" s="217"/>
      <c r="N836" s="217"/>
      <c r="O836" s="217"/>
      <c r="P836" s="217"/>
      <c r="Q836" s="217"/>
      <c r="R836" s="217"/>
      <c r="S836" s="217"/>
      <c r="T836" s="217"/>
      <c r="U836" s="217"/>
      <c r="V836" s="217"/>
      <c r="W836" s="217"/>
      <c r="X836" s="217"/>
    </row>
    <row r="837" ht="15.75" customHeight="1" spans="1:24">
      <c r="A837" s="217"/>
      <c r="B837" s="217"/>
      <c r="C837" s="217"/>
      <c r="D837" s="217"/>
      <c r="E837" s="217"/>
      <c r="F837" s="217"/>
      <c r="G837" s="217"/>
      <c r="H837" s="217"/>
      <c r="I837" s="217"/>
      <c r="J837" s="217"/>
      <c r="K837" s="217"/>
      <c r="L837" s="217"/>
      <c r="M837" s="217"/>
      <c r="N837" s="217"/>
      <c r="O837" s="217"/>
      <c r="P837" s="217"/>
      <c r="Q837" s="217"/>
      <c r="R837" s="217"/>
      <c r="S837" s="217"/>
      <c r="T837" s="217"/>
      <c r="U837" s="217"/>
      <c r="V837" s="217"/>
      <c r="W837" s="217"/>
      <c r="X837" s="217"/>
    </row>
    <row r="838" ht="15.75" customHeight="1" spans="1:24">
      <c r="A838" s="217"/>
      <c r="B838" s="217"/>
      <c r="C838" s="217"/>
      <c r="D838" s="217"/>
      <c r="E838" s="217"/>
      <c r="F838" s="217"/>
      <c r="G838" s="217"/>
      <c r="H838" s="217"/>
      <c r="I838" s="217"/>
      <c r="J838" s="217"/>
      <c r="K838" s="217"/>
      <c r="L838" s="217"/>
      <c r="M838" s="217"/>
      <c r="N838" s="217"/>
      <c r="O838" s="217"/>
      <c r="P838" s="217"/>
      <c r="Q838" s="217"/>
      <c r="R838" s="217"/>
      <c r="S838" s="217"/>
      <c r="T838" s="217"/>
      <c r="U838" s="217"/>
      <c r="V838" s="217"/>
      <c r="W838" s="217"/>
      <c r="X838" s="217"/>
    </row>
    <row r="839" ht="15.75" customHeight="1" spans="1:24">
      <c r="A839" s="217"/>
      <c r="B839" s="217"/>
      <c r="C839" s="217"/>
      <c r="D839" s="217"/>
      <c r="E839" s="217"/>
      <c r="F839" s="217"/>
      <c r="G839" s="217"/>
      <c r="H839" s="217"/>
      <c r="I839" s="217"/>
      <c r="J839" s="217"/>
      <c r="K839" s="217"/>
      <c r="L839" s="217"/>
      <c r="M839" s="217"/>
      <c r="N839" s="217"/>
      <c r="O839" s="217"/>
      <c r="P839" s="217"/>
      <c r="Q839" s="217"/>
      <c r="R839" s="217"/>
      <c r="S839" s="217"/>
      <c r="T839" s="217"/>
      <c r="U839" s="217"/>
      <c r="V839" s="217"/>
      <c r="W839" s="217"/>
      <c r="X839" s="217"/>
    </row>
    <row r="840" ht="15.75" customHeight="1" spans="1:24">
      <c r="A840" s="217"/>
      <c r="B840" s="217"/>
      <c r="C840" s="217"/>
      <c r="D840" s="217"/>
      <c r="E840" s="217"/>
      <c r="F840" s="217"/>
      <c r="G840" s="217"/>
      <c r="H840" s="217"/>
      <c r="I840" s="217"/>
      <c r="J840" s="217"/>
      <c r="K840" s="217"/>
      <c r="L840" s="217"/>
      <c r="M840" s="217"/>
      <c r="N840" s="217"/>
      <c r="O840" s="217"/>
      <c r="P840" s="217"/>
      <c r="Q840" s="217"/>
      <c r="R840" s="217"/>
      <c r="S840" s="217"/>
      <c r="T840" s="217"/>
      <c r="U840" s="217"/>
      <c r="V840" s="217"/>
      <c r="W840" s="217"/>
      <c r="X840" s="217"/>
    </row>
    <row r="841" ht="15.75" customHeight="1" spans="1:24">
      <c r="A841" s="217"/>
      <c r="B841" s="217"/>
      <c r="C841" s="217"/>
      <c r="D841" s="217"/>
      <c r="E841" s="217"/>
      <c r="F841" s="217"/>
      <c r="G841" s="217"/>
      <c r="H841" s="217"/>
      <c r="I841" s="217"/>
      <c r="J841" s="217"/>
      <c r="K841" s="217"/>
      <c r="L841" s="217"/>
      <c r="M841" s="217"/>
      <c r="N841" s="217"/>
      <c r="O841" s="217"/>
      <c r="P841" s="217"/>
      <c r="Q841" s="217"/>
      <c r="R841" s="217"/>
      <c r="S841" s="217"/>
      <c r="T841" s="217"/>
      <c r="U841" s="217"/>
      <c r="V841" s="217"/>
      <c r="W841" s="217"/>
      <c r="X841" s="217"/>
    </row>
    <row r="842" ht="15.75" customHeight="1" spans="1:24">
      <c r="A842" s="217"/>
      <c r="B842" s="217"/>
      <c r="C842" s="217"/>
      <c r="D842" s="217"/>
      <c r="E842" s="217"/>
      <c r="F842" s="217"/>
      <c r="G842" s="217"/>
      <c r="H842" s="217"/>
      <c r="I842" s="217"/>
      <c r="J842" s="217"/>
      <c r="K842" s="217"/>
      <c r="L842" s="217"/>
      <c r="M842" s="217"/>
      <c r="N842" s="217"/>
      <c r="O842" s="217"/>
      <c r="P842" s="217"/>
      <c r="Q842" s="217"/>
      <c r="R842" s="217"/>
      <c r="S842" s="217"/>
      <c r="T842" s="217"/>
      <c r="U842" s="217"/>
      <c r="V842" s="217"/>
      <c r="W842" s="217"/>
      <c r="X842" s="217"/>
    </row>
    <row r="843" ht="15.75" customHeight="1" spans="1:24">
      <c r="A843" s="217"/>
      <c r="B843" s="217"/>
      <c r="C843" s="217"/>
      <c r="D843" s="217"/>
      <c r="E843" s="217"/>
      <c r="F843" s="217"/>
      <c r="G843" s="217"/>
      <c r="H843" s="217"/>
      <c r="I843" s="217"/>
      <c r="J843" s="217"/>
      <c r="K843" s="217"/>
      <c r="L843" s="217"/>
      <c r="M843" s="217"/>
      <c r="N843" s="217"/>
      <c r="O843" s="217"/>
      <c r="P843" s="217"/>
      <c r="Q843" s="217"/>
      <c r="R843" s="217"/>
      <c r="S843" s="217"/>
      <c r="T843" s="217"/>
      <c r="U843" s="217"/>
      <c r="V843" s="217"/>
      <c r="W843" s="217"/>
      <c r="X843" s="217"/>
    </row>
    <row r="844" ht="15.75" customHeight="1" spans="1:24">
      <c r="A844" s="217"/>
      <c r="B844" s="217"/>
      <c r="C844" s="217"/>
      <c r="D844" s="217"/>
      <c r="E844" s="217"/>
      <c r="F844" s="217"/>
      <c r="G844" s="217"/>
      <c r="H844" s="217"/>
      <c r="I844" s="217"/>
      <c r="J844" s="217"/>
      <c r="K844" s="217"/>
      <c r="L844" s="217"/>
      <c r="M844" s="217"/>
      <c r="N844" s="217"/>
      <c r="O844" s="217"/>
      <c r="P844" s="217"/>
      <c r="Q844" s="217"/>
      <c r="R844" s="217"/>
      <c r="S844" s="217"/>
      <c r="T844" s="217"/>
      <c r="U844" s="217"/>
      <c r="V844" s="217"/>
      <c r="W844" s="217"/>
      <c r="X844" s="217"/>
    </row>
    <row r="845" ht="15.75" customHeight="1" spans="1:24">
      <c r="A845" s="217"/>
      <c r="B845" s="217"/>
      <c r="C845" s="217"/>
      <c r="D845" s="217"/>
      <c r="E845" s="217"/>
      <c r="F845" s="217"/>
      <c r="G845" s="217"/>
      <c r="H845" s="217"/>
      <c r="I845" s="217"/>
      <c r="J845" s="217"/>
      <c r="K845" s="217"/>
      <c r="L845" s="217"/>
      <c r="M845" s="217"/>
      <c r="N845" s="217"/>
      <c r="O845" s="217"/>
      <c r="P845" s="217"/>
      <c r="Q845" s="217"/>
      <c r="R845" s="217"/>
      <c r="S845" s="217"/>
      <c r="T845" s="217"/>
      <c r="U845" s="217"/>
      <c r="V845" s="217"/>
      <c r="W845" s="217"/>
      <c r="X845" s="217"/>
    </row>
    <row r="846" ht="15.75" customHeight="1" spans="1:24">
      <c r="A846" s="217"/>
      <c r="B846" s="217"/>
      <c r="C846" s="217"/>
      <c r="D846" s="217"/>
      <c r="E846" s="217"/>
      <c r="F846" s="217"/>
      <c r="G846" s="217"/>
      <c r="H846" s="217"/>
      <c r="I846" s="217"/>
      <c r="J846" s="217"/>
      <c r="K846" s="217"/>
      <c r="L846" s="217"/>
      <c r="M846" s="217"/>
      <c r="N846" s="217"/>
      <c r="O846" s="217"/>
      <c r="P846" s="217"/>
      <c r="Q846" s="217"/>
      <c r="R846" s="217"/>
      <c r="S846" s="217"/>
      <c r="T846" s="217"/>
      <c r="U846" s="217"/>
      <c r="V846" s="217"/>
      <c r="W846" s="217"/>
      <c r="X846" s="217"/>
    </row>
    <row r="847" ht="15.75" customHeight="1" spans="1:24">
      <c r="A847" s="217"/>
      <c r="B847" s="217"/>
      <c r="C847" s="217"/>
      <c r="D847" s="217"/>
      <c r="E847" s="217"/>
      <c r="F847" s="217"/>
      <c r="G847" s="217"/>
      <c r="H847" s="217"/>
      <c r="I847" s="217"/>
      <c r="J847" s="217"/>
      <c r="K847" s="217"/>
      <c r="L847" s="217"/>
      <c r="M847" s="217"/>
      <c r="N847" s="217"/>
      <c r="O847" s="217"/>
      <c r="P847" s="217"/>
      <c r="Q847" s="217"/>
      <c r="R847" s="217"/>
      <c r="S847" s="217"/>
      <c r="T847" s="217"/>
      <c r="U847" s="217"/>
      <c r="V847" s="217"/>
      <c r="W847" s="217"/>
      <c r="X847" s="217"/>
    </row>
    <row r="848" ht="15.75" customHeight="1" spans="1:24">
      <c r="A848" s="217"/>
      <c r="B848" s="217"/>
      <c r="C848" s="217"/>
      <c r="D848" s="217"/>
      <c r="E848" s="217"/>
      <c r="F848" s="217"/>
      <c r="G848" s="217"/>
      <c r="H848" s="217"/>
      <c r="I848" s="217"/>
      <c r="J848" s="217"/>
      <c r="K848" s="217"/>
      <c r="L848" s="217"/>
      <c r="M848" s="217"/>
      <c r="N848" s="217"/>
      <c r="O848" s="217"/>
      <c r="P848" s="217"/>
      <c r="Q848" s="217"/>
      <c r="R848" s="217"/>
      <c r="S848" s="217"/>
      <c r="T848" s="217"/>
      <c r="U848" s="217"/>
      <c r="V848" s="217"/>
      <c r="W848" s="217"/>
      <c r="X848" s="217"/>
    </row>
    <row r="849" ht="15.75" customHeight="1" spans="1:24">
      <c r="A849" s="217"/>
      <c r="B849" s="217"/>
      <c r="C849" s="217"/>
      <c r="D849" s="217"/>
      <c r="E849" s="217"/>
      <c r="F849" s="217"/>
      <c r="G849" s="217"/>
      <c r="H849" s="217"/>
      <c r="I849" s="217"/>
      <c r="J849" s="217"/>
      <c r="K849" s="217"/>
      <c r="L849" s="217"/>
      <c r="M849" s="217"/>
      <c r="N849" s="217"/>
      <c r="O849" s="217"/>
      <c r="P849" s="217"/>
      <c r="Q849" s="217"/>
      <c r="R849" s="217"/>
      <c r="S849" s="217"/>
      <c r="T849" s="217"/>
      <c r="U849" s="217"/>
      <c r="V849" s="217"/>
      <c r="W849" s="217"/>
      <c r="X849" s="217"/>
    </row>
    <row r="850" ht="15.75" customHeight="1" spans="1:24">
      <c r="A850" s="217"/>
      <c r="B850" s="217"/>
      <c r="C850" s="217"/>
      <c r="D850" s="217"/>
      <c r="E850" s="217"/>
      <c r="F850" s="217"/>
      <c r="G850" s="217"/>
      <c r="H850" s="217"/>
      <c r="I850" s="217"/>
      <c r="J850" s="217"/>
      <c r="K850" s="217"/>
      <c r="L850" s="217"/>
      <c r="M850" s="217"/>
      <c r="N850" s="217"/>
      <c r="O850" s="217"/>
      <c r="P850" s="217"/>
      <c r="Q850" s="217"/>
      <c r="R850" s="217"/>
      <c r="S850" s="217"/>
      <c r="T850" s="217"/>
      <c r="U850" s="217"/>
      <c r="V850" s="217"/>
      <c r="W850" s="217"/>
      <c r="X850" s="217"/>
    </row>
    <row r="851" ht="15.75" customHeight="1" spans="1:24">
      <c r="A851" s="217"/>
      <c r="B851" s="217"/>
      <c r="C851" s="217"/>
      <c r="D851" s="217"/>
      <c r="E851" s="217"/>
      <c r="F851" s="217"/>
      <c r="G851" s="217"/>
      <c r="H851" s="217"/>
      <c r="I851" s="217"/>
      <c r="J851" s="217"/>
      <c r="K851" s="217"/>
      <c r="L851" s="217"/>
      <c r="M851" s="217"/>
      <c r="N851" s="217"/>
      <c r="O851" s="217"/>
      <c r="P851" s="217"/>
      <c r="Q851" s="217"/>
      <c r="R851" s="217"/>
      <c r="S851" s="217"/>
      <c r="T851" s="217"/>
      <c r="U851" s="217"/>
      <c r="V851" s="217"/>
      <c r="W851" s="217"/>
      <c r="X851" s="217"/>
    </row>
    <row r="852" ht="15.75" customHeight="1" spans="1:24">
      <c r="A852" s="217"/>
      <c r="B852" s="217"/>
      <c r="C852" s="217"/>
      <c r="D852" s="217"/>
      <c r="E852" s="217"/>
      <c r="F852" s="217"/>
      <c r="G852" s="217"/>
      <c r="H852" s="217"/>
      <c r="I852" s="217"/>
      <c r="J852" s="217"/>
      <c r="K852" s="217"/>
      <c r="L852" s="217"/>
      <c r="M852" s="217"/>
      <c r="N852" s="217"/>
      <c r="O852" s="217"/>
      <c r="P852" s="217"/>
      <c r="Q852" s="217"/>
      <c r="R852" s="217"/>
      <c r="S852" s="217"/>
      <c r="T852" s="217"/>
      <c r="U852" s="217"/>
      <c r="V852" s="217"/>
      <c r="W852" s="217"/>
      <c r="X852" s="217"/>
    </row>
    <row r="853" ht="15.75" customHeight="1" spans="1:24">
      <c r="A853" s="217"/>
      <c r="B853" s="217"/>
      <c r="C853" s="217"/>
      <c r="D853" s="217"/>
      <c r="E853" s="217"/>
      <c r="F853" s="217"/>
      <c r="G853" s="217"/>
      <c r="H853" s="217"/>
      <c r="I853" s="217"/>
      <c r="J853" s="217"/>
      <c r="K853" s="217"/>
      <c r="L853" s="217"/>
      <c r="M853" s="217"/>
      <c r="N853" s="217"/>
      <c r="O853" s="217"/>
      <c r="P853" s="217"/>
      <c r="Q853" s="217"/>
      <c r="R853" s="217"/>
      <c r="S853" s="217"/>
      <c r="T853" s="217"/>
      <c r="U853" s="217"/>
      <c r="V853" s="217"/>
      <c r="W853" s="217"/>
      <c r="X853" s="217"/>
    </row>
    <row r="854" ht="15.75" customHeight="1" spans="1:24">
      <c r="A854" s="217"/>
      <c r="B854" s="217"/>
      <c r="C854" s="217"/>
      <c r="D854" s="217"/>
      <c r="E854" s="217"/>
      <c r="F854" s="217"/>
      <c r="G854" s="217"/>
      <c r="H854" s="217"/>
      <c r="I854" s="217"/>
      <c r="J854" s="217"/>
      <c r="K854" s="217"/>
      <c r="L854" s="217"/>
      <c r="M854" s="217"/>
      <c r="N854" s="217"/>
      <c r="O854" s="217"/>
      <c r="P854" s="217"/>
      <c r="Q854" s="217"/>
      <c r="R854" s="217"/>
      <c r="S854" s="217"/>
      <c r="T854" s="217"/>
      <c r="U854" s="217"/>
      <c r="V854" s="217"/>
      <c r="W854" s="217"/>
      <c r="X854" s="217"/>
    </row>
    <row r="855" ht="15.75" customHeight="1" spans="1:24">
      <c r="A855" s="217"/>
      <c r="B855" s="217"/>
      <c r="C855" s="217"/>
      <c r="D855" s="217"/>
      <c r="E855" s="217"/>
      <c r="F855" s="217"/>
      <c r="G855" s="217"/>
      <c r="H855" s="217"/>
      <c r="I855" s="217"/>
      <c r="J855" s="217"/>
      <c r="K855" s="217"/>
      <c r="L855" s="217"/>
      <c r="M855" s="217"/>
      <c r="N855" s="217"/>
      <c r="O855" s="217"/>
      <c r="P855" s="217"/>
      <c r="Q855" s="217"/>
      <c r="R855" s="217"/>
      <c r="S855" s="217"/>
      <c r="T855" s="217"/>
      <c r="U855" s="217"/>
      <c r="V855" s="217"/>
      <c r="W855" s="217"/>
      <c r="X855" s="217"/>
    </row>
    <row r="856" ht="15.75" customHeight="1" spans="1:24">
      <c r="A856" s="217"/>
      <c r="B856" s="217"/>
      <c r="C856" s="217"/>
      <c r="D856" s="217"/>
      <c r="E856" s="217"/>
      <c r="F856" s="217"/>
      <c r="G856" s="217"/>
      <c r="H856" s="217"/>
      <c r="I856" s="217"/>
      <c r="J856" s="217"/>
      <c r="K856" s="217"/>
      <c r="L856" s="217"/>
      <c r="M856" s="217"/>
      <c r="N856" s="217"/>
      <c r="O856" s="217"/>
      <c r="P856" s="217"/>
      <c r="Q856" s="217"/>
      <c r="R856" s="217"/>
      <c r="S856" s="217"/>
      <c r="T856" s="217"/>
      <c r="U856" s="217"/>
      <c r="V856" s="217"/>
      <c r="W856" s="217"/>
      <c r="X856" s="217"/>
    </row>
    <row r="857" ht="15.75" customHeight="1" spans="1:24">
      <c r="A857" s="217"/>
      <c r="B857" s="217"/>
      <c r="C857" s="217"/>
      <c r="D857" s="217"/>
      <c r="E857" s="217"/>
      <c r="F857" s="217"/>
      <c r="G857" s="217"/>
      <c r="H857" s="217"/>
      <c r="I857" s="217"/>
      <c r="J857" s="217"/>
      <c r="K857" s="217"/>
      <c r="L857" s="217"/>
      <c r="M857" s="217"/>
      <c r="N857" s="217"/>
      <c r="O857" s="217"/>
      <c r="P857" s="217"/>
      <c r="Q857" s="217"/>
      <c r="R857" s="217"/>
      <c r="S857" s="217"/>
      <c r="T857" s="217"/>
      <c r="U857" s="217"/>
      <c r="V857" s="217"/>
      <c r="W857" s="217"/>
      <c r="X857" s="217"/>
    </row>
    <row r="858" ht="15.75" customHeight="1" spans="1:24">
      <c r="A858" s="217"/>
      <c r="B858" s="217"/>
      <c r="C858" s="217"/>
      <c r="D858" s="217"/>
      <c r="E858" s="217"/>
      <c r="F858" s="217"/>
      <c r="G858" s="217"/>
      <c r="H858" s="217"/>
      <c r="I858" s="217"/>
      <c r="J858" s="217"/>
      <c r="K858" s="217"/>
      <c r="L858" s="217"/>
      <c r="M858" s="217"/>
      <c r="N858" s="217"/>
      <c r="O858" s="217"/>
      <c r="P858" s="217"/>
      <c r="Q858" s="217"/>
      <c r="R858" s="217"/>
      <c r="S858" s="217"/>
      <c r="T858" s="217"/>
      <c r="U858" s="217"/>
      <c r="V858" s="217"/>
      <c r="W858" s="217"/>
      <c r="X858" s="217"/>
    </row>
    <row r="859" ht="15.75" customHeight="1" spans="1:24">
      <c r="A859" s="217"/>
      <c r="B859" s="217"/>
      <c r="C859" s="217"/>
      <c r="D859" s="217"/>
      <c r="E859" s="217"/>
      <c r="F859" s="217"/>
      <c r="G859" s="217"/>
      <c r="H859" s="217"/>
      <c r="I859" s="217"/>
      <c r="J859" s="217"/>
      <c r="K859" s="217"/>
      <c r="L859" s="217"/>
      <c r="M859" s="217"/>
      <c r="N859" s="217"/>
      <c r="O859" s="217"/>
      <c r="P859" s="217"/>
      <c r="Q859" s="217"/>
      <c r="R859" s="217"/>
      <c r="S859" s="217"/>
      <c r="T859" s="217"/>
      <c r="U859" s="217"/>
      <c r="V859" s="217"/>
      <c r="W859" s="217"/>
      <c r="X859" s="217"/>
    </row>
    <row r="860" ht="15.75" customHeight="1" spans="1:24">
      <c r="A860" s="217"/>
      <c r="B860" s="217"/>
      <c r="C860" s="217"/>
      <c r="D860" s="217"/>
      <c r="E860" s="217"/>
      <c r="F860" s="217"/>
      <c r="G860" s="217"/>
      <c r="H860" s="217"/>
      <c r="I860" s="217"/>
      <c r="J860" s="217"/>
      <c r="K860" s="217"/>
      <c r="L860" s="217"/>
      <c r="M860" s="217"/>
      <c r="N860" s="217"/>
      <c r="O860" s="217"/>
      <c r="P860" s="217"/>
      <c r="Q860" s="217"/>
      <c r="R860" s="217"/>
      <c r="S860" s="217"/>
      <c r="T860" s="217"/>
      <c r="U860" s="217"/>
      <c r="V860" s="217"/>
      <c r="W860" s="217"/>
      <c r="X860" s="217"/>
    </row>
    <row r="861" ht="15.75" customHeight="1" spans="1:24">
      <c r="A861" s="217"/>
      <c r="B861" s="217"/>
      <c r="C861" s="217"/>
      <c r="D861" s="217"/>
      <c r="E861" s="217"/>
      <c r="F861" s="217"/>
      <c r="G861" s="217"/>
      <c r="H861" s="217"/>
      <c r="I861" s="217"/>
      <c r="J861" s="217"/>
      <c r="K861" s="217"/>
      <c r="L861" s="217"/>
      <c r="M861" s="217"/>
      <c r="N861" s="217"/>
      <c r="O861" s="217"/>
      <c r="P861" s="217"/>
      <c r="Q861" s="217"/>
      <c r="R861" s="217"/>
      <c r="S861" s="217"/>
      <c r="T861" s="217"/>
      <c r="U861" s="217"/>
      <c r="V861" s="217"/>
      <c r="W861" s="217"/>
      <c r="X861" s="217"/>
    </row>
    <row r="862" ht="15.75" customHeight="1" spans="1:24">
      <c r="A862" s="217"/>
      <c r="B862" s="217"/>
      <c r="C862" s="217"/>
      <c r="D862" s="217"/>
      <c r="E862" s="217"/>
      <c r="F862" s="217"/>
      <c r="G862" s="217"/>
      <c r="H862" s="217"/>
      <c r="I862" s="217"/>
      <c r="J862" s="217"/>
      <c r="K862" s="217"/>
      <c r="L862" s="217"/>
      <c r="M862" s="217"/>
      <c r="N862" s="217"/>
      <c r="O862" s="217"/>
      <c r="P862" s="217"/>
      <c r="Q862" s="217"/>
      <c r="R862" s="217"/>
      <c r="S862" s="217"/>
      <c r="T862" s="217"/>
      <c r="U862" s="217"/>
      <c r="V862" s="217"/>
      <c r="W862" s="217"/>
      <c r="X862" s="217"/>
    </row>
    <row r="863" ht="15.75" customHeight="1" spans="1:24">
      <c r="A863" s="217"/>
      <c r="B863" s="217"/>
      <c r="C863" s="217"/>
      <c r="D863" s="217"/>
      <c r="E863" s="217"/>
      <c r="F863" s="217"/>
      <c r="G863" s="217"/>
      <c r="H863" s="217"/>
      <c r="I863" s="217"/>
      <c r="J863" s="217"/>
      <c r="K863" s="217"/>
      <c r="L863" s="217"/>
      <c r="M863" s="217"/>
      <c r="N863" s="217"/>
      <c r="O863" s="217"/>
      <c r="P863" s="217"/>
      <c r="Q863" s="217"/>
      <c r="R863" s="217"/>
      <c r="S863" s="217"/>
      <c r="T863" s="217"/>
      <c r="U863" s="217"/>
      <c r="V863" s="217"/>
      <c r="W863" s="217"/>
      <c r="X863" s="217"/>
    </row>
    <row r="864" ht="15.75" customHeight="1" spans="1:24">
      <c r="A864" s="217"/>
      <c r="B864" s="217"/>
      <c r="C864" s="217"/>
      <c r="D864" s="217"/>
      <c r="E864" s="217"/>
      <c r="F864" s="217"/>
      <c r="G864" s="217"/>
      <c r="H864" s="217"/>
      <c r="I864" s="217"/>
      <c r="J864" s="217"/>
      <c r="K864" s="217"/>
      <c r="L864" s="217"/>
      <c r="M864" s="217"/>
      <c r="N864" s="217"/>
      <c r="O864" s="217"/>
      <c r="P864" s="217"/>
      <c r="Q864" s="217"/>
      <c r="R864" s="217"/>
      <c r="S864" s="217"/>
      <c r="T864" s="217"/>
      <c r="U864" s="217"/>
      <c r="V864" s="217"/>
      <c r="W864" s="217"/>
      <c r="X864" s="217"/>
    </row>
    <row r="865" ht="15.75" customHeight="1" spans="1:24">
      <c r="A865" s="217"/>
      <c r="B865" s="217"/>
      <c r="C865" s="217"/>
      <c r="D865" s="217"/>
      <c r="E865" s="217"/>
      <c r="F865" s="217"/>
      <c r="G865" s="217"/>
      <c r="H865" s="217"/>
      <c r="I865" s="217"/>
      <c r="J865" s="217"/>
      <c r="K865" s="217"/>
      <c r="L865" s="217"/>
      <c r="M865" s="217"/>
      <c r="N865" s="217"/>
      <c r="O865" s="217"/>
      <c r="P865" s="217"/>
      <c r="Q865" s="217"/>
      <c r="R865" s="217"/>
      <c r="S865" s="217"/>
      <c r="T865" s="217"/>
      <c r="U865" s="217"/>
      <c r="V865" s="217"/>
      <c r="W865" s="217"/>
      <c r="X865" s="217"/>
    </row>
    <row r="866" ht="15.75" customHeight="1" spans="1:24">
      <c r="A866" s="217"/>
      <c r="B866" s="217"/>
      <c r="C866" s="217"/>
      <c r="D866" s="217"/>
      <c r="E866" s="217"/>
      <c r="F866" s="217"/>
      <c r="G866" s="217"/>
      <c r="H866" s="217"/>
      <c r="I866" s="217"/>
      <c r="J866" s="217"/>
      <c r="K866" s="217"/>
      <c r="L866" s="217"/>
      <c r="M866" s="217"/>
      <c r="N866" s="217"/>
      <c r="O866" s="217"/>
      <c r="P866" s="217"/>
      <c r="Q866" s="217"/>
      <c r="R866" s="217"/>
      <c r="S866" s="217"/>
      <c r="T866" s="217"/>
      <c r="U866" s="217"/>
      <c r="V866" s="217"/>
      <c r="W866" s="217"/>
      <c r="X866" s="217"/>
    </row>
    <row r="867" ht="15.75" customHeight="1" spans="1:24">
      <c r="A867" s="217"/>
      <c r="B867" s="217"/>
      <c r="C867" s="217"/>
      <c r="D867" s="217"/>
      <c r="E867" s="217"/>
      <c r="F867" s="217"/>
      <c r="G867" s="217"/>
      <c r="H867" s="217"/>
      <c r="I867" s="217"/>
      <c r="J867" s="217"/>
      <c r="K867" s="217"/>
      <c r="L867" s="217"/>
      <c r="M867" s="217"/>
      <c r="N867" s="217"/>
      <c r="O867" s="217"/>
      <c r="P867" s="217"/>
      <c r="Q867" s="217"/>
      <c r="R867" s="217"/>
      <c r="S867" s="217"/>
      <c r="T867" s="217"/>
      <c r="U867" s="217"/>
      <c r="V867" s="217"/>
      <c r="W867" s="217"/>
      <c r="X867" s="217"/>
    </row>
    <row r="868" ht="15.75" customHeight="1" spans="1:24">
      <c r="A868" s="217"/>
      <c r="B868" s="217"/>
      <c r="C868" s="217"/>
      <c r="D868" s="217"/>
      <c r="E868" s="217"/>
      <c r="F868" s="217"/>
      <c r="G868" s="217"/>
      <c r="H868" s="217"/>
      <c r="I868" s="217"/>
      <c r="J868" s="217"/>
      <c r="K868" s="217"/>
      <c r="L868" s="217"/>
      <c r="M868" s="217"/>
      <c r="N868" s="217"/>
      <c r="O868" s="217"/>
      <c r="P868" s="217"/>
      <c r="Q868" s="217"/>
      <c r="R868" s="217"/>
      <c r="S868" s="217"/>
      <c r="T868" s="217"/>
      <c r="U868" s="217"/>
      <c r="V868" s="217"/>
      <c r="W868" s="217"/>
      <c r="X868" s="217"/>
    </row>
    <row r="869" ht="15.75" customHeight="1" spans="1:24">
      <c r="A869" s="217"/>
      <c r="B869" s="217"/>
      <c r="C869" s="217"/>
      <c r="D869" s="217"/>
      <c r="E869" s="217"/>
      <c r="F869" s="217"/>
      <c r="G869" s="217"/>
      <c r="H869" s="217"/>
      <c r="I869" s="217"/>
      <c r="J869" s="217"/>
      <c r="K869" s="217"/>
      <c r="L869" s="217"/>
      <c r="M869" s="217"/>
      <c r="N869" s="217"/>
      <c r="O869" s="217"/>
      <c r="P869" s="217"/>
      <c r="Q869" s="217"/>
      <c r="R869" s="217"/>
      <c r="S869" s="217"/>
      <c r="T869" s="217"/>
      <c r="U869" s="217"/>
      <c r="V869" s="217"/>
      <c r="W869" s="217"/>
      <c r="X869" s="217"/>
    </row>
    <row r="870" ht="15.75" customHeight="1" spans="1:24">
      <c r="A870" s="217"/>
      <c r="B870" s="217"/>
      <c r="C870" s="217"/>
      <c r="D870" s="217"/>
      <c r="E870" s="217"/>
      <c r="F870" s="217"/>
      <c r="G870" s="217"/>
      <c r="H870" s="217"/>
      <c r="I870" s="217"/>
      <c r="J870" s="217"/>
      <c r="K870" s="217"/>
      <c r="L870" s="217"/>
      <c r="M870" s="217"/>
      <c r="N870" s="217"/>
      <c r="O870" s="217"/>
      <c r="P870" s="217"/>
      <c r="Q870" s="217"/>
      <c r="R870" s="217"/>
      <c r="S870" s="217"/>
      <c r="T870" s="217"/>
      <c r="U870" s="217"/>
      <c r="V870" s="217"/>
      <c r="W870" s="217"/>
      <c r="X870" s="217"/>
    </row>
    <row r="871" ht="15.75" customHeight="1" spans="1:24">
      <c r="A871" s="217"/>
      <c r="B871" s="217"/>
      <c r="C871" s="217"/>
      <c r="D871" s="217"/>
      <c r="E871" s="217"/>
      <c r="F871" s="217"/>
      <c r="G871" s="217"/>
      <c r="H871" s="217"/>
      <c r="I871" s="217"/>
      <c r="J871" s="217"/>
      <c r="K871" s="217"/>
      <c r="L871" s="217"/>
      <c r="M871" s="217"/>
      <c r="N871" s="217"/>
      <c r="O871" s="217"/>
      <c r="P871" s="217"/>
      <c r="Q871" s="217"/>
      <c r="R871" s="217"/>
      <c r="S871" s="217"/>
      <c r="T871" s="217"/>
      <c r="U871" s="217"/>
      <c r="V871" s="217"/>
      <c r="W871" s="217"/>
      <c r="X871" s="217"/>
    </row>
    <row r="872" ht="15.75" customHeight="1" spans="1:24">
      <c r="A872" s="217"/>
      <c r="B872" s="217"/>
      <c r="C872" s="217"/>
      <c r="D872" s="217"/>
      <c r="E872" s="217"/>
      <c r="F872" s="217"/>
      <c r="G872" s="217"/>
      <c r="H872" s="217"/>
      <c r="I872" s="217"/>
      <c r="J872" s="217"/>
      <c r="K872" s="217"/>
      <c r="L872" s="217"/>
      <c r="M872" s="217"/>
      <c r="N872" s="217"/>
      <c r="O872" s="217"/>
      <c r="P872" s="217"/>
      <c r="Q872" s="217"/>
      <c r="R872" s="217"/>
      <c r="S872" s="217"/>
      <c r="T872" s="217"/>
      <c r="U872" s="217"/>
      <c r="V872" s="217"/>
      <c r="W872" s="217"/>
      <c r="X872" s="217"/>
    </row>
    <row r="873" ht="15.75" customHeight="1" spans="1:24">
      <c r="A873" s="217"/>
      <c r="B873" s="217"/>
      <c r="C873" s="217"/>
      <c r="D873" s="217"/>
      <c r="E873" s="217"/>
      <c r="F873" s="217"/>
      <c r="G873" s="217"/>
      <c r="H873" s="217"/>
      <c r="I873" s="217"/>
      <c r="J873" s="217"/>
      <c r="K873" s="217"/>
      <c r="L873" s="217"/>
      <c r="M873" s="217"/>
      <c r="N873" s="217"/>
      <c r="O873" s="217"/>
      <c r="P873" s="217"/>
      <c r="Q873" s="217"/>
      <c r="R873" s="217"/>
      <c r="S873" s="217"/>
      <c r="T873" s="217"/>
      <c r="U873" s="217"/>
      <c r="V873" s="217"/>
      <c r="W873" s="217"/>
      <c r="X873" s="217"/>
    </row>
    <row r="874" ht="15.75" customHeight="1" spans="1:24">
      <c r="A874" s="217"/>
      <c r="B874" s="217"/>
      <c r="C874" s="217"/>
      <c r="D874" s="217"/>
      <c r="E874" s="217"/>
      <c r="F874" s="217"/>
      <c r="G874" s="217"/>
      <c r="H874" s="217"/>
      <c r="I874" s="217"/>
      <c r="J874" s="217"/>
      <c r="K874" s="217"/>
      <c r="L874" s="217"/>
      <c r="M874" s="217"/>
      <c r="N874" s="217"/>
      <c r="O874" s="217"/>
      <c r="P874" s="217"/>
      <c r="Q874" s="217"/>
      <c r="R874" s="217"/>
      <c r="S874" s="217"/>
      <c r="T874" s="217"/>
      <c r="U874" s="217"/>
      <c r="V874" s="217"/>
      <c r="W874" s="217"/>
      <c r="X874" s="217"/>
    </row>
    <row r="875" ht="15.75" customHeight="1" spans="1:24">
      <c r="A875" s="217"/>
      <c r="B875" s="217"/>
      <c r="C875" s="217"/>
      <c r="D875" s="217"/>
      <c r="E875" s="217"/>
      <c r="F875" s="217"/>
      <c r="G875" s="217"/>
      <c r="H875" s="217"/>
      <c r="I875" s="217"/>
      <c r="J875" s="217"/>
      <c r="K875" s="217"/>
      <c r="L875" s="217"/>
      <c r="M875" s="217"/>
      <c r="N875" s="217"/>
      <c r="O875" s="217"/>
      <c r="P875" s="217"/>
      <c r="Q875" s="217"/>
      <c r="R875" s="217"/>
      <c r="S875" s="217"/>
      <c r="T875" s="217"/>
      <c r="U875" s="217"/>
      <c r="V875" s="217"/>
      <c r="W875" s="217"/>
      <c r="X875" s="217"/>
    </row>
    <row r="876" ht="15.75" customHeight="1" spans="1:24">
      <c r="A876" s="217"/>
      <c r="B876" s="217"/>
      <c r="C876" s="217"/>
      <c r="D876" s="217"/>
      <c r="E876" s="217"/>
      <c r="F876" s="217"/>
      <c r="G876" s="217"/>
      <c r="H876" s="217"/>
      <c r="I876" s="217"/>
      <c r="J876" s="217"/>
      <c r="K876" s="217"/>
      <c r="L876" s="217"/>
      <c r="M876" s="217"/>
      <c r="N876" s="217"/>
      <c r="O876" s="217"/>
      <c r="P876" s="217"/>
      <c r="Q876" s="217"/>
      <c r="R876" s="217"/>
      <c r="S876" s="217"/>
      <c r="T876" s="217"/>
      <c r="U876" s="217"/>
      <c r="V876" s="217"/>
      <c r="W876" s="217"/>
      <c r="X876" s="217"/>
    </row>
    <row r="877" ht="15.75" customHeight="1" spans="1:24">
      <c r="A877" s="217"/>
      <c r="B877" s="217"/>
      <c r="C877" s="217"/>
      <c r="D877" s="217"/>
      <c r="E877" s="217"/>
      <c r="F877" s="217"/>
      <c r="G877" s="217"/>
      <c r="H877" s="217"/>
      <c r="I877" s="217"/>
      <c r="J877" s="217"/>
      <c r="K877" s="217"/>
      <c r="L877" s="217"/>
      <c r="M877" s="217"/>
      <c r="N877" s="217"/>
      <c r="O877" s="217"/>
      <c r="P877" s="217"/>
      <c r="Q877" s="217"/>
      <c r="R877" s="217"/>
      <c r="S877" s="217"/>
      <c r="T877" s="217"/>
      <c r="U877" s="217"/>
      <c r="V877" s="217"/>
      <c r="W877" s="217"/>
      <c r="X877" s="217"/>
    </row>
    <row r="878" ht="15.75" customHeight="1" spans="1:24">
      <c r="A878" s="217"/>
      <c r="B878" s="217"/>
      <c r="C878" s="217"/>
      <c r="D878" s="217"/>
      <c r="E878" s="217"/>
      <c r="F878" s="217"/>
      <c r="G878" s="217"/>
      <c r="H878" s="217"/>
      <c r="I878" s="217"/>
      <c r="J878" s="217"/>
      <c r="K878" s="217"/>
      <c r="L878" s="217"/>
      <c r="M878" s="217"/>
      <c r="N878" s="217"/>
      <c r="O878" s="217"/>
      <c r="P878" s="217"/>
      <c r="Q878" s="217"/>
      <c r="R878" s="217"/>
      <c r="S878" s="217"/>
      <c r="T878" s="217"/>
      <c r="U878" s="217"/>
      <c r="V878" s="217"/>
      <c r="W878" s="217"/>
      <c r="X878" s="217"/>
    </row>
    <row r="879" ht="15.75" customHeight="1" spans="1:24">
      <c r="A879" s="217"/>
      <c r="B879" s="217"/>
      <c r="C879" s="217"/>
      <c r="D879" s="217"/>
      <c r="E879" s="217"/>
      <c r="F879" s="217"/>
      <c r="G879" s="217"/>
      <c r="H879" s="217"/>
      <c r="I879" s="217"/>
      <c r="J879" s="217"/>
      <c r="K879" s="217"/>
      <c r="L879" s="217"/>
      <c r="M879" s="217"/>
      <c r="N879" s="217"/>
      <c r="O879" s="217"/>
      <c r="P879" s="217"/>
      <c r="Q879" s="217"/>
      <c r="R879" s="217"/>
      <c r="S879" s="217"/>
      <c r="T879" s="217"/>
      <c r="U879" s="217"/>
      <c r="V879" s="217"/>
      <c r="W879" s="217"/>
      <c r="X879" s="217"/>
    </row>
    <row r="880" ht="15.75" customHeight="1" spans="1:24">
      <c r="A880" s="217"/>
      <c r="B880" s="217"/>
      <c r="C880" s="217"/>
      <c r="D880" s="217"/>
      <c r="E880" s="217"/>
      <c r="F880" s="217"/>
      <c r="G880" s="217"/>
      <c r="H880" s="217"/>
      <c r="I880" s="217"/>
      <c r="J880" s="217"/>
      <c r="K880" s="217"/>
      <c r="L880" s="217"/>
      <c r="M880" s="217"/>
      <c r="N880" s="217"/>
      <c r="O880" s="217"/>
      <c r="P880" s="217"/>
      <c r="Q880" s="217"/>
      <c r="R880" s="217"/>
      <c r="S880" s="217"/>
      <c r="T880" s="217"/>
      <c r="U880" s="217"/>
      <c r="V880" s="217"/>
      <c r="W880" s="217"/>
      <c r="X880" s="217"/>
    </row>
    <row r="881" ht="15.75" customHeight="1" spans="1:24">
      <c r="A881" s="217"/>
      <c r="B881" s="217"/>
      <c r="C881" s="217"/>
      <c r="D881" s="217"/>
      <c r="E881" s="217"/>
      <c r="F881" s="217"/>
      <c r="G881" s="217"/>
      <c r="H881" s="217"/>
      <c r="I881" s="217"/>
      <c r="J881" s="217"/>
      <c r="K881" s="217"/>
      <c r="L881" s="217"/>
      <c r="M881" s="217"/>
      <c r="N881" s="217"/>
      <c r="O881" s="217"/>
      <c r="P881" s="217"/>
      <c r="Q881" s="217"/>
      <c r="R881" s="217"/>
      <c r="S881" s="217"/>
      <c r="T881" s="217"/>
      <c r="U881" s="217"/>
      <c r="V881" s="217"/>
      <c r="W881" s="217"/>
      <c r="X881" s="217"/>
    </row>
    <row r="882" ht="15.75" customHeight="1" spans="1:24">
      <c r="A882" s="217"/>
      <c r="B882" s="217"/>
      <c r="C882" s="217"/>
      <c r="D882" s="217"/>
      <c r="E882" s="217"/>
      <c r="F882" s="217"/>
      <c r="G882" s="217"/>
      <c r="H882" s="217"/>
      <c r="I882" s="217"/>
      <c r="J882" s="217"/>
      <c r="K882" s="217"/>
      <c r="L882" s="217"/>
      <c r="M882" s="217"/>
      <c r="N882" s="217"/>
      <c r="O882" s="217"/>
      <c r="P882" s="217"/>
      <c r="Q882" s="217"/>
      <c r="R882" s="217"/>
      <c r="S882" s="217"/>
      <c r="T882" s="217"/>
      <c r="U882" s="217"/>
      <c r="V882" s="217"/>
      <c r="W882" s="217"/>
      <c r="X882" s="217"/>
    </row>
    <row r="883" ht="15.75" customHeight="1" spans="1:24">
      <c r="A883" s="217"/>
      <c r="B883" s="217"/>
      <c r="C883" s="217"/>
      <c r="D883" s="217"/>
      <c r="E883" s="217"/>
      <c r="F883" s="217"/>
      <c r="G883" s="217"/>
      <c r="H883" s="217"/>
      <c r="I883" s="217"/>
      <c r="J883" s="217"/>
      <c r="K883" s="217"/>
      <c r="L883" s="217"/>
      <c r="M883" s="217"/>
      <c r="N883" s="217"/>
      <c r="O883" s="217"/>
      <c r="P883" s="217"/>
      <c r="Q883" s="217"/>
      <c r="R883" s="217"/>
      <c r="S883" s="217"/>
      <c r="T883" s="217"/>
      <c r="U883" s="217"/>
      <c r="V883" s="217"/>
      <c r="W883" s="217"/>
      <c r="X883" s="217"/>
    </row>
    <row r="884" ht="15.75" customHeight="1" spans="1:24">
      <c r="A884" s="217"/>
      <c r="B884" s="217"/>
      <c r="C884" s="217"/>
      <c r="D884" s="217"/>
      <c r="E884" s="217"/>
      <c r="F884" s="217"/>
      <c r="G884" s="217"/>
      <c r="H884" s="217"/>
      <c r="I884" s="217"/>
      <c r="J884" s="217"/>
      <c r="K884" s="217"/>
      <c r="L884" s="217"/>
      <c r="M884" s="217"/>
      <c r="N884" s="217"/>
      <c r="O884" s="217"/>
      <c r="P884" s="217"/>
      <c r="Q884" s="217"/>
      <c r="R884" s="217"/>
      <c r="S884" s="217"/>
      <c r="T884" s="217"/>
      <c r="U884" s="217"/>
      <c r="V884" s="217"/>
      <c r="W884" s="217"/>
      <c r="X884" s="217"/>
    </row>
    <row r="885" ht="15.75" customHeight="1" spans="1:24">
      <c r="A885" s="217"/>
      <c r="B885" s="217"/>
      <c r="C885" s="217"/>
      <c r="D885" s="217"/>
      <c r="E885" s="217"/>
      <c r="F885" s="217"/>
      <c r="G885" s="217"/>
      <c r="H885" s="217"/>
      <c r="I885" s="217"/>
      <c r="J885" s="217"/>
      <c r="K885" s="217"/>
      <c r="L885" s="217"/>
      <c r="M885" s="217"/>
      <c r="N885" s="217"/>
      <c r="O885" s="217"/>
      <c r="P885" s="217"/>
      <c r="Q885" s="217"/>
      <c r="R885" s="217"/>
      <c r="S885" s="217"/>
      <c r="T885" s="217"/>
      <c r="U885" s="217"/>
      <c r="V885" s="217"/>
      <c r="W885" s="217"/>
      <c r="X885" s="217"/>
    </row>
    <row r="886" ht="15.75" customHeight="1" spans="1:24">
      <c r="A886" s="217"/>
      <c r="B886" s="217"/>
      <c r="C886" s="217"/>
      <c r="D886" s="217"/>
      <c r="E886" s="217"/>
      <c r="F886" s="217"/>
      <c r="G886" s="217"/>
      <c r="H886" s="217"/>
      <c r="I886" s="217"/>
      <c r="J886" s="217"/>
      <c r="K886" s="217"/>
      <c r="L886" s="217"/>
      <c r="M886" s="217"/>
      <c r="N886" s="217"/>
      <c r="O886" s="217"/>
      <c r="P886" s="217"/>
      <c r="Q886" s="217"/>
      <c r="R886" s="217"/>
      <c r="S886" s="217"/>
      <c r="T886" s="217"/>
      <c r="U886" s="217"/>
      <c r="V886" s="217"/>
      <c r="W886" s="217"/>
      <c r="X886" s="217"/>
    </row>
    <row r="887" ht="15.75" customHeight="1" spans="1:24">
      <c r="A887" s="217"/>
      <c r="B887" s="217"/>
      <c r="C887" s="217"/>
      <c r="D887" s="217"/>
      <c r="E887" s="217"/>
      <c r="F887" s="217"/>
      <c r="G887" s="217"/>
      <c r="H887" s="217"/>
      <c r="I887" s="217"/>
      <c r="J887" s="217"/>
      <c r="K887" s="217"/>
      <c r="L887" s="217"/>
      <c r="M887" s="217"/>
      <c r="N887" s="217"/>
      <c r="O887" s="217"/>
      <c r="P887" s="217"/>
      <c r="Q887" s="217"/>
      <c r="R887" s="217"/>
      <c r="S887" s="217"/>
      <c r="T887" s="217"/>
      <c r="U887" s="217"/>
      <c r="V887" s="217"/>
      <c r="W887" s="217"/>
      <c r="X887" s="217"/>
    </row>
    <row r="888" ht="15.75" customHeight="1" spans="1:24">
      <c r="A888" s="217"/>
      <c r="B888" s="217"/>
      <c r="C888" s="217"/>
      <c r="D888" s="217"/>
      <c r="E888" s="217"/>
      <c r="F888" s="217"/>
      <c r="G888" s="217"/>
      <c r="H888" s="217"/>
      <c r="I888" s="217"/>
      <c r="J888" s="217"/>
      <c r="K888" s="217"/>
      <c r="L888" s="217"/>
      <c r="M888" s="217"/>
      <c r="N888" s="217"/>
      <c r="O888" s="217"/>
      <c r="P888" s="217"/>
      <c r="Q888" s="217"/>
      <c r="R888" s="217"/>
      <c r="S888" s="217"/>
      <c r="T888" s="217"/>
      <c r="U888" s="217"/>
      <c r="V888" s="217"/>
      <c r="W888" s="217"/>
      <c r="X888" s="217"/>
    </row>
    <row r="889" ht="15.75" customHeight="1" spans="1:24">
      <c r="A889" s="217"/>
      <c r="B889" s="217"/>
      <c r="C889" s="217"/>
      <c r="D889" s="217"/>
      <c r="E889" s="217"/>
      <c r="F889" s="217"/>
      <c r="G889" s="217"/>
      <c r="H889" s="217"/>
      <c r="I889" s="217"/>
      <c r="J889" s="217"/>
      <c r="K889" s="217"/>
      <c r="L889" s="217"/>
      <c r="M889" s="217"/>
      <c r="N889" s="217"/>
      <c r="O889" s="217"/>
      <c r="P889" s="217"/>
      <c r="Q889" s="217"/>
      <c r="R889" s="217"/>
      <c r="S889" s="217"/>
      <c r="T889" s="217"/>
      <c r="U889" s="217"/>
      <c r="V889" s="217"/>
      <c r="W889" s="217"/>
      <c r="X889" s="217"/>
    </row>
    <row r="890" ht="15.75" customHeight="1" spans="1:24">
      <c r="A890" s="217"/>
      <c r="B890" s="217"/>
      <c r="C890" s="217"/>
      <c r="D890" s="217"/>
      <c r="E890" s="217"/>
      <c r="F890" s="217"/>
      <c r="G890" s="217"/>
      <c r="H890" s="217"/>
      <c r="I890" s="217"/>
      <c r="J890" s="217"/>
      <c r="K890" s="217"/>
      <c r="L890" s="217"/>
      <c r="M890" s="217"/>
      <c r="N890" s="217"/>
      <c r="O890" s="217"/>
      <c r="P890" s="217"/>
      <c r="Q890" s="217"/>
      <c r="R890" s="217"/>
      <c r="S890" s="217"/>
      <c r="T890" s="217"/>
      <c r="U890" s="217"/>
      <c r="V890" s="217"/>
      <c r="W890" s="217"/>
      <c r="X890" s="217"/>
    </row>
    <row r="891" ht="15.75" customHeight="1" spans="1:24">
      <c r="A891" s="217"/>
      <c r="B891" s="217"/>
      <c r="C891" s="217"/>
      <c r="D891" s="217"/>
      <c r="E891" s="217"/>
      <c r="F891" s="217"/>
      <c r="G891" s="217"/>
      <c r="H891" s="217"/>
      <c r="I891" s="217"/>
      <c r="J891" s="217"/>
      <c r="K891" s="217"/>
      <c r="L891" s="217"/>
      <c r="M891" s="217"/>
      <c r="N891" s="217"/>
      <c r="O891" s="217"/>
      <c r="P891" s="217"/>
      <c r="Q891" s="217"/>
      <c r="R891" s="217"/>
      <c r="S891" s="217"/>
      <c r="T891" s="217"/>
      <c r="U891" s="217"/>
      <c r="V891" s="217"/>
      <c r="W891" s="217"/>
      <c r="X891" s="217"/>
    </row>
    <row r="892" ht="15.75" customHeight="1" spans="1:24">
      <c r="A892" s="217"/>
      <c r="B892" s="217"/>
      <c r="C892" s="217"/>
      <c r="D892" s="217"/>
      <c r="E892" s="217"/>
      <c r="F892" s="217"/>
      <c r="G892" s="217"/>
      <c r="H892" s="217"/>
      <c r="I892" s="217"/>
      <c r="J892" s="217"/>
      <c r="K892" s="217"/>
      <c r="L892" s="217"/>
      <c r="M892" s="217"/>
      <c r="N892" s="217"/>
      <c r="O892" s="217"/>
      <c r="P892" s="217"/>
      <c r="Q892" s="217"/>
      <c r="R892" s="217"/>
      <c r="S892" s="217"/>
      <c r="T892" s="217"/>
      <c r="U892" s="217"/>
      <c r="V892" s="217"/>
      <c r="W892" s="217"/>
      <c r="X892" s="217"/>
    </row>
    <row r="893" ht="15.75" customHeight="1" spans="1:24">
      <c r="A893" s="217"/>
      <c r="B893" s="217"/>
      <c r="C893" s="217"/>
      <c r="D893" s="217"/>
      <c r="E893" s="217"/>
      <c r="F893" s="217"/>
      <c r="G893" s="217"/>
      <c r="H893" s="217"/>
      <c r="I893" s="217"/>
      <c r="J893" s="217"/>
      <c r="K893" s="217"/>
      <c r="L893" s="217"/>
      <c r="M893" s="217"/>
      <c r="N893" s="217"/>
      <c r="O893" s="217"/>
      <c r="P893" s="217"/>
      <c r="Q893" s="217"/>
      <c r="R893" s="217"/>
      <c r="S893" s="217"/>
      <c r="T893" s="217"/>
      <c r="U893" s="217"/>
      <c r="V893" s="217"/>
      <c r="W893" s="217"/>
      <c r="X893" s="217"/>
    </row>
    <row r="894" ht="15.75" customHeight="1" spans="1:24">
      <c r="A894" s="217"/>
      <c r="B894" s="217"/>
      <c r="C894" s="217"/>
      <c r="D894" s="217"/>
      <c r="E894" s="217"/>
      <c r="F894" s="217"/>
      <c r="G894" s="217"/>
      <c r="H894" s="217"/>
      <c r="I894" s="217"/>
      <c r="J894" s="217"/>
      <c r="K894" s="217"/>
      <c r="L894" s="217"/>
      <c r="M894" s="217"/>
      <c r="N894" s="217"/>
      <c r="O894" s="217"/>
      <c r="P894" s="217"/>
      <c r="Q894" s="217"/>
      <c r="R894" s="217"/>
      <c r="S894" s="217"/>
      <c r="T894" s="217"/>
      <c r="U894" s="217"/>
      <c r="V894" s="217"/>
      <c r="W894" s="217"/>
      <c r="X894" s="217"/>
    </row>
    <row r="895" ht="15.75" customHeight="1" spans="1:24">
      <c r="A895" s="217"/>
      <c r="B895" s="217"/>
      <c r="C895" s="217"/>
      <c r="D895" s="217"/>
      <c r="E895" s="217"/>
      <c r="F895" s="217"/>
      <c r="G895" s="217"/>
      <c r="H895" s="217"/>
      <c r="I895" s="217"/>
      <c r="J895" s="217"/>
      <c r="K895" s="217"/>
      <c r="L895" s="217"/>
      <c r="M895" s="217"/>
      <c r="N895" s="217"/>
      <c r="O895" s="217"/>
      <c r="P895" s="217"/>
      <c r="Q895" s="217"/>
      <c r="R895" s="217"/>
      <c r="S895" s="217"/>
      <c r="T895" s="217"/>
      <c r="U895" s="217"/>
      <c r="V895" s="217"/>
      <c r="W895" s="217"/>
      <c r="X895" s="217"/>
    </row>
    <row r="896" ht="15.75" customHeight="1" spans="1:24">
      <c r="A896" s="217"/>
      <c r="B896" s="217"/>
      <c r="C896" s="217"/>
      <c r="D896" s="217"/>
      <c r="E896" s="217"/>
      <c r="F896" s="217"/>
      <c r="G896" s="217"/>
      <c r="H896" s="217"/>
      <c r="I896" s="217"/>
      <c r="J896" s="217"/>
      <c r="K896" s="217"/>
      <c r="L896" s="217"/>
      <c r="M896" s="217"/>
      <c r="N896" s="217"/>
      <c r="O896" s="217"/>
      <c r="P896" s="217"/>
      <c r="Q896" s="217"/>
      <c r="R896" s="217"/>
      <c r="S896" s="217"/>
      <c r="T896" s="217"/>
      <c r="U896" s="217"/>
      <c r="V896" s="217"/>
      <c r="W896" s="217"/>
      <c r="X896" s="217"/>
    </row>
    <row r="897" ht="15.75" customHeight="1" spans="1:24">
      <c r="A897" s="217"/>
      <c r="B897" s="217"/>
      <c r="C897" s="217"/>
      <c r="D897" s="217"/>
      <c r="E897" s="217"/>
      <c r="F897" s="217"/>
      <c r="G897" s="217"/>
      <c r="H897" s="217"/>
      <c r="I897" s="217"/>
      <c r="J897" s="217"/>
      <c r="K897" s="217"/>
      <c r="L897" s="217"/>
      <c r="M897" s="217"/>
      <c r="N897" s="217"/>
      <c r="O897" s="217"/>
      <c r="P897" s="217"/>
      <c r="Q897" s="217"/>
      <c r="R897" s="217"/>
      <c r="S897" s="217"/>
      <c r="T897" s="217"/>
      <c r="U897" s="217"/>
      <c r="V897" s="217"/>
      <c r="W897" s="217"/>
      <c r="X897" s="217"/>
    </row>
    <row r="898" ht="15.75" customHeight="1" spans="1:24">
      <c r="A898" s="217"/>
      <c r="B898" s="217"/>
      <c r="C898" s="217"/>
      <c r="D898" s="217"/>
      <c r="E898" s="217"/>
      <c r="F898" s="217"/>
      <c r="G898" s="217"/>
      <c r="H898" s="217"/>
      <c r="I898" s="217"/>
      <c r="J898" s="217"/>
      <c r="K898" s="217"/>
      <c r="L898" s="217"/>
      <c r="M898" s="217"/>
      <c r="N898" s="217"/>
      <c r="O898" s="217"/>
      <c r="P898" s="217"/>
      <c r="Q898" s="217"/>
      <c r="R898" s="217"/>
      <c r="S898" s="217"/>
      <c r="T898" s="217"/>
      <c r="U898" s="217"/>
      <c r="V898" s="217"/>
      <c r="W898" s="217"/>
      <c r="X898" s="217"/>
    </row>
    <row r="899" ht="15.75" customHeight="1" spans="1:24">
      <c r="A899" s="217"/>
      <c r="B899" s="217"/>
      <c r="C899" s="217"/>
      <c r="D899" s="217"/>
      <c r="E899" s="217"/>
      <c r="F899" s="217"/>
      <c r="G899" s="217"/>
      <c r="H899" s="217"/>
      <c r="I899" s="217"/>
      <c r="J899" s="217"/>
      <c r="K899" s="217"/>
      <c r="L899" s="217"/>
      <c r="M899" s="217"/>
      <c r="N899" s="217"/>
      <c r="O899" s="217"/>
      <c r="P899" s="217"/>
      <c r="Q899" s="217"/>
      <c r="R899" s="217"/>
      <c r="S899" s="217"/>
      <c r="T899" s="217"/>
      <c r="U899" s="217"/>
      <c r="V899" s="217"/>
      <c r="W899" s="217"/>
      <c r="X899" s="217"/>
    </row>
    <row r="900" ht="15.75" customHeight="1" spans="1:24">
      <c r="A900" s="217"/>
      <c r="B900" s="217"/>
      <c r="C900" s="217"/>
      <c r="D900" s="217"/>
      <c r="E900" s="217"/>
      <c r="F900" s="217"/>
      <c r="G900" s="217"/>
      <c r="H900" s="217"/>
      <c r="I900" s="217"/>
      <c r="J900" s="217"/>
      <c r="K900" s="217"/>
      <c r="L900" s="217"/>
      <c r="M900" s="217"/>
      <c r="N900" s="217"/>
      <c r="O900" s="217"/>
      <c r="P900" s="217"/>
      <c r="Q900" s="217"/>
      <c r="R900" s="217"/>
      <c r="S900" s="217"/>
      <c r="T900" s="217"/>
      <c r="U900" s="217"/>
      <c r="V900" s="217"/>
      <c r="W900" s="217"/>
      <c r="X900" s="217"/>
    </row>
    <row r="901" ht="15.75" customHeight="1" spans="1:24">
      <c r="A901" s="217"/>
      <c r="B901" s="217"/>
      <c r="C901" s="217"/>
      <c r="D901" s="217"/>
      <c r="E901" s="217"/>
      <c r="F901" s="217"/>
      <c r="G901" s="217"/>
      <c r="H901" s="217"/>
      <c r="I901" s="217"/>
      <c r="J901" s="217"/>
      <c r="K901" s="217"/>
      <c r="L901" s="217"/>
      <c r="M901" s="217"/>
      <c r="N901" s="217"/>
      <c r="O901" s="217"/>
      <c r="P901" s="217"/>
      <c r="Q901" s="217"/>
      <c r="R901" s="217"/>
      <c r="S901" s="217"/>
      <c r="T901" s="217"/>
      <c r="U901" s="217"/>
      <c r="V901" s="217"/>
      <c r="W901" s="217"/>
      <c r="X901" s="217"/>
    </row>
    <row r="902" ht="15.75" customHeight="1" spans="1:24">
      <c r="A902" s="217"/>
      <c r="B902" s="217"/>
      <c r="C902" s="217"/>
      <c r="D902" s="217"/>
      <c r="E902" s="217"/>
      <c r="F902" s="217"/>
      <c r="G902" s="217"/>
      <c r="H902" s="217"/>
      <c r="I902" s="217"/>
      <c r="J902" s="217"/>
      <c r="K902" s="217"/>
      <c r="L902" s="217"/>
      <c r="M902" s="217"/>
      <c r="N902" s="217"/>
      <c r="O902" s="217"/>
      <c r="P902" s="217"/>
      <c r="Q902" s="217"/>
      <c r="R902" s="217"/>
      <c r="S902" s="217"/>
      <c r="T902" s="217"/>
      <c r="U902" s="217"/>
      <c r="V902" s="217"/>
      <c r="W902" s="217"/>
      <c r="X902" s="217"/>
    </row>
    <row r="903" ht="15.75" customHeight="1" spans="1:24">
      <c r="A903" s="217"/>
      <c r="B903" s="217"/>
      <c r="C903" s="217"/>
      <c r="D903" s="217"/>
      <c r="E903" s="217"/>
      <c r="F903" s="217"/>
      <c r="G903" s="217"/>
      <c r="H903" s="217"/>
      <c r="I903" s="217"/>
      <c r="J903" s="217"/>
      <c r="K903" s="217"/>
      <c r="L903" s="217"/>
      <c r="M903" s="217"/>
      <c r="N903" s="217"/>
      <c r="O903" s="217"/>
      <c r="P903" s="217"/>
      <c r="Q903" s="217"/>
      <c r="R903" s="217"/>
      <c r="S903" s="217"/>
      <c r="T903" s="217"/>
      <c r="U903" s="217"/>
      <c r="V903" s="217"/>
      <c r="W903" s="217"/>
      <c r="X903" s="217"/>
    </row>
    <row r="904" ht="15.75" customHeight="1" spans="1:24">
      <c r="A904" s="217"/>
      <c r="B904" s="217"/>
      <c r="C904" s="217"/>
      <c r="D904" s="217"/>
      <c r="E904" s="217"/>
      <c r="F904" s="217"/>
      <c r="G904" s="217"/>
      <c r="H904" s="217"/>
      <c r="I904" s="217"/>
      <c r="J904" s="217"/>
      <c r="K904" s="217"/>
      <c r="L904" s="217"/>
      <c r="M904" s="217"/>
      <c r="N904" s="217"/>
      <c r="O904" s="217"/>
      <c r="P904" s="217"/>
      <c r="Q904" s="217"/>
      <c r="R904" s="217"/>
      <c r="S904" s="217"/>
      <c r="T904" s="217"/>
      <c r="U904" s="217"/>
      <c r="V904" s="217"/>
      <c r="W904" s="217"/>
      <c r="X904" s="217"/>
    </row>
    <row r="905" ht="15.75" customHeight="1" spans="1:24">
      <c r="A905" s="217"/>
      <c r="B905" s="217"/>
      <c r="C905" s="217"/>
      <c r="D905" s="217"/>
      <c r="E905" s="217"/>
      <c r="F905" s="217"/>
      <c r="G905" s="217"/>
      <c r="H905" s="217"/>
      <c r="I905" s="217"/>
      <c r="J905" s="217"/>
      <c r="K905" s="217"/>
      <c r="L905" s="217"/>
      <c r="M905" s="217"/>
      <c r="N905" s="217"/>
      <c r="O905" s="217"/>
      <c r="P905" s="217"/>
      <c r="Q905" s="217"/>
      <c r="R905" s="217"/>
      <c r="S905" s="217"/>
      <c r="T905" s="217"/>
      <c r="U905" s="217"/>
      <c r="V905" s="217"/>
      <c r="W905" s="217"/>
      <c r="X905" s="217"/>
    </row>
    <row r="906" ht="15.75" customHeight="1" spans="1:24">
      <c r="A906" s="217"/>
      <c r="B906" s="217"/>
      <c r="C906" s="217"/>
      <c r="D906" s="217"/>
      <c r="E906" s="217"/>
      <c r="F906" s="217"/>
      <c r="G906" s="217"/>
      <c r="H906" s="217"/>
      <c r="I906" s="217"/>
      <c r="J906" s="217"/>
      <c r="K906" s="217"/>
      <c r="L906" s="217"/>
      <c r="M906" s="217"/>
      <c r="N906" s="217"/>
      <c r="O906" s="217"/>
      <c r="P906" s="217"/>
      <c r="Q906" s="217"/>
      <c r="R906" s="217"/>
      <c r="S906" s="217"/>
      <c r="T906" s="217"/>
      <c r="U906" s="217"/>
      <c r="V906" s="217"/>
      <c r="W906" s="217"/>
      <c r="X906" s="217"/>
    </row>
    <row r="907" ht="15.75" customHeight="1" spans="1:24">
      <c r="A907" s="217"/>
      <c r="B907" s="217"/>
      <c r="C907" s="217"/>
      <c r="D907" s="217"/>
      <c r="E907" s="217"/>
      <c r="F907" s="217"/>
      <c r="G907" s="217"/>
      <c r="H907" s="217"/>
      <c r="I907" s="217"/>
      <c r="J907" s="217"/>
      <c r="K907" s="217"/>
      <c r="L907" s="217"/>
      <c r="M907" s="217"/>
      <c r="N907" s="217"/>
      <c r="O907" s="217"/>
      <c r="P907" s="217"/>
      <c r="Q907" s="217"/>
      <c r="R907" s="217"/>
      <c r="S907" s="217"/>
      <c r="T907" s="217"/>
      <c r="U907" s="217"/>
      <c r="V907" s="217"/>
      <c r="W907" s="217"/>
      <c r="X907" s="217"/>
    </row>
    <row r="908" ht="15.75" customHeight="1" spans="1:24">
      <c r="A908" s="217"/>
      <c r="B908" s="217"/>
      <c r="C908" s="217"/>
      <c r="D908" s="217"/>
      <c r="E908" s="217"/>
      <c r="F908" s="217"/>
      <c r="G908" s="217"/>
      <c r="H908" s="217"/>
      <c r="I908" s="217"/>
      <c r="J908" s="217"/>
      <c r="K908" s="217"/>
      <c r="L908" s="217"/>
      <c r="M908" s="217"/>
      <c r="N908" s="217"/>
      <c r="O908" s="217"/>
      <c r="P908" s="217"/>
      <c r="Q908" s="217"/>
      <c r="R908" s="217"/>
      <c r="S908" s="217"/>
      <c r="T908" s="217"/>
      <c r="U908" s="217"/>
      <c r="V908" s="217"/>
      <c r="W908" s="217"/>
      <c r="X908" s="217"/>
    </row>
    <row r="909" ht="15.75" customHeight="1" spans="1:24">
      <c r="A909" s="217"/>
      <c r="B909" s="217"/>
      <c r="C909" s="217"/>
      <c r="D909" s="217"/>
      <c r="E909" s="217"/>
      <c r="F909" s="217"/>
      <c r="G909" s="217"/>
      <c r="H909" s="217"/>
      <c r="I909" s="217"/>
      <c r="J909" s="217"/>
      <c r="K909" s="217"/>
      <c r="L909" s="217"/>
      <c r="M909" s="217"/>
      <c r="N909" s="217"/>
      <c r="O909" s="217"/>
      <c r="P909" s="217"/>
      <c r="Q909" s="217"/>
      <c r="R909" s="217"/>
      <c r="S909" s="217"/>
      <c r="T909" s="217"/>
      <c r="U909" s="217"/>
      <c r="V909" s="217"/>
      <c r="W909" s="217"/>
      <c r="X909" s="217"/>
    </row>
    <row r="910" ht="15.75" customHeight="1" spans="1:24">
      <c r="A910" s="217"/>
      <c r="B910" s="217"/>
      <c r="C910" s="217"/>
      <c r="D910" s="217"/>
      <c r="E910" s="217"/>
      <c r="F910" s="217"/>
      <c r="G910" s="217"/>
      <c r="H910" s="217"/>
      <c r="I910" s="217"/>
      <c r="J910" s="217"/>
      <c r="K910" s="217"/>
      <c r="L910" s="217"/>
      <c r="M910" s="217"/>
      <c r="N910" s="217"/>
      <c r="O910" s="217"/>
      <c r="P910" s="217"/>
      <c r="Q910" s="217"/>
      <c r="R910" s="217"/>
      <c r="S910" s="217"/>
      <c r="T910" s="217"/>
      <c r="U910" s="217"/>
      <c r="V910" s="217"/>
      <c r="W910" s="217"/>
      <c r="X910" s="217"/>
    </row>
    <row r="911" ht="15.75" customHeight="1" spans="1:24">
      <c r="A911" s="217"/>
      <c r="B911" s="217"/>
      <c r="C911" s="217"/>
      <c r="D911" s="217"/>
      <c r="E911" s="217"/>
      <c r="F911" s="217"/>
      <c r="G911" s="217"/>
      <c r="H911" s="217"/>
      <c r="I911" s="217"/>
      <c r="J911" s="217"/>
      <c r="K911" s="217"/>
      <c r="L911" s="217"/>
      <c r="M911" s="217"/>
      <c r="N911" s="217"/>
      <c r="O911" s="217"/>
      <c r="P911" s="217"/>
      <c r="Q911" s="217"/>
      <c r="R911" s="217"/>
      <c r="S911" s="217"/>
      <c r="T911" s="217"/>
      <c r="U911" s="217"/>
      <c r="V911" s="217"/>
      <c r="W911" s="217"/>
      <c r="X911" s="217"/>
    </row>
    <row r="912" ht="15.75" customHeight="1" spans="1:24">
      <c r="A912" s="217"/>
      <c r="B912" s="217"/>
      <c r="C912" s="217"/>
      <c r="D912" s="217"/>
      <c r="E912" s="217"/>
      <c r="F912" s="217"/>
      <c r="G912" s="217"/>
      <c r="H912" s="217"/>
      <c r="I912" s="217"/>
      <c r="J912" s="217"/>
      <c r="K912" s="217"/>
      <c r="L912" s="217"/>
      <c r="M912" s="217"/>
      <c r="N912" s="217"/>
      <c r="O912" s="217"/>
      <c r="P912" s="217"/>
      <c r="Q912" s="217"/>
      <c r="R912" s="217"/>
      <c r="S912" s="217"/>
      <c r="T912" s="217"/>
      <c r="U912" s="217"/>
      <c r="V912" s="217"/>
      <c r="W912" s="217"/>
      <c r="X912" s="217"/>
    </row>
    <row r="913" ht="15.75" customHeight="1" spans="1:24">
      <c r="A913" s="217"/>
      <c r="B913" s="217"/>
      <c r="C913" s="217"/>
      <c r="D913" s="217"/>
      <c r="E913" s="217"/>
      <c r="F913" s="217"/>
      <c r="G913" s="217"/>
      <c r="H913" s="217"/>
      <c r="I913" s="217"/>
      <c r="J913" s="217"/>
      <c r="K913" s="217"/>
      <c r="L913" s="217"/>
      <c r="M913" s="217"/>
      <c r="N913" s="217"/>
      <c r="O913" s="217"/>
      <c r="P913" s="217"/>
      <c r="Q913" s="217"/>
      <c r="R913" s="217"/>
      <c r="S913" s="217"/>
      <c r="T913" s="217"/>
      <c r="U913" s="217"/>
      <c r="V913" s="217"/>
      <c r="W913" s="217"/>
      <c r="X913" s="217"/>
    </row>
    <row r="914" ht="15.75" customHeight="1" spans="1:24">
      <c r="A914" s="217"/>
      <c r="B914" s="217"/>
      <c r="C914" s="217"/>
      <c r="D914" s="217"/>
      <c r="E914" s="217"/>
      <c r="F914" s="217"/>
      <c r="G914" s="217"/>
      <c r="H914" s="217"/>
      <c r="I914" s="217"/>
      <c r="J914" s="217"/>
      <c r="K914" s="217"/>
      <c r="L914" s="217"/>
      <c r="M914" s="217"/>
      <c r="N914" s="217"/>
      <c r="O914" s="217"/>
      <c r="P914" s="217"/>
      <c r="Q914" s="217"/>
      <c r="R914" s="217"/>
      <c r="S914" s="217"/>
      <c r="T914" s="217"/>
      <c r="U914" s="217"/>
      <c r="V914" s="217"/>
      <c r="W914" s="217"/>
      <c r="X914" s="217"/>
    </row>
    <row r="915" ht="15.75" customHeight="1" spans="1:24">
      <c r="A915" s="217"/>
      <c r="B915" s="217"/>
      <c r="C915" s="217"/>
      <c r="D915" s="217"/>
      <c r="E915" s="217"/>
      <c r="F915" s="217"/>
      <c r="G915" s="217"/>
      <c r="H915" s="217"/>
      <c r="I915" s="217"/>
      <c r="J915" s="217"/>
      <c r="K915" s="217"/>
      <c r="L915" s="217"/>
      <c r="M915" s="217"/>
      <c r="N915" s="217"/>
      <c r="O915" s="217"/>
      <c r="P915" s="217"/>
      <c r="Q915" s="217"/>
      <c r="R915" s="217"/>
      <c r="S915" s="217"/>
      <c r="T915" s="217"/>
      <c r="U915" s="217"/>
      <c r="V915" s="217"/>
      <c r="W915" s="217"/>
      <c r="X915" s="217"/>
    </row>
    <row r="916" ht="15.75" customHeight="1" spans="1:24">
      <c r="A916" s="217"/>
      <c r="B916" s="217"/>
      <c r="C916" s="217"/>
      <c r="D916" s="217"/>
      <c r="E916" s="217"/>
      <c r="F916" s="217"/>
      <c r="G916" s="217"/>
      <c r="H916" s="217"/>
      <c r="I916" s="217"/>
      <c r="J916" s="217"/>
      <c r="K916" s="217"/>
      <c r="L916" s="217"/>
      <c r="M916" s="217"/>
      <c r="N916" s="217"/>
      <c r="O916" s="217"/>
      <c r="P916" s="217"/>
      <c r="Q916" s="217"/>
      <c r="R916" s="217"/>
      <c r="S916" s="217"/>
      <c r="T916" s="217"/>
      <c r="U916" s="217"/>
      <c r="V916" s="217"/>
      <c r="W916" s="217"/>
      <c r="X916" s="217"/>
    </row>
    <row r="917" ht="15.75" customHeight="1" spans="1:24">
      <c r="A917" s="217"/>
      <c r="B917" s="217"/>
      <c r="C917" s="217"/>
      <c r="D917" s="217"/>
      <c r="E917" s="217"/>
      <c r="F917" s="217"/>
      <c r="G917" s="217"/>
      <c r="H917" s="217"/>
      <c r="I917" s="217"/>
      <c r="J917" s="217"/>
      <c r="K917" s="217"/>
      <c r="L917" s="217"/>
      <c r="M917" s="217"/>
      <c r="N917" s="217"/>
      <c r="O917" s="217"/>
      <c r="P917" s="217"/>
      <c r="Q917" s="217"/>
      <c r="R917" s="217"/>
      <c r="S917" s="217"/>
      <c r="T917" s="217"/>
      <c r="U917" s="217"/>
      <c r="V917" s="217"/>
      <c r="W917" s="217"/>
      <c r="X917" s="217"/>
    </row>
    <row r="918" ht="15.75" customHeight="1" spans="1:24">
      <c r="A918" s="217"/>
      <c r="B918" s="217"/>
      <c r="C918" s="217"/>
      <c r="D918" s="217"/>
      <c r="E918" s="217"/>
      <c r="F918" s="217"/>
      <c r="G918" s="217"/>
      <c r="H918" s="217"/>
      <c r="I918" s="217"/>
      <c r="J918" s="217"/>
      <c r="K918" s="217"/>
      <c r="L918" s="217"/>
      <c r="M918" s="217"/>
      <c r="N918" s="217"/>
      <c r="O918" s="217"/>
      <c r="P918" s="217"/>
      <c r="Q918" s="217"/>
      <c r="R918" s="217"/>
      <c r="S918" s="217"/>
      <c r="T918" s="217"/>
      <c r="U918" s="217"/>
      <c r="V918" s="217"/>
      <c r="W918" s="217"/>
      <c r="X918" s="217"/>
    </row>
    <row r="919" ht="15.75" customHeight="1" spans="1:24">
      <c r="A919" s="217"/>
      <c r="B919" s="217"/>
      <c r="C919" s="217"/>
      <c r="D919" s="217"/>
      <c r="E919" s="217"/>
      <c r="F919" s="217"/>
      <c r="G919" s="217"/>
      <c r="H919" s="217"/>
      <c r="I919" s="217"/>
      <c r="J919" s="217"/>
      <c r="K919" s="217"/>
      <c r="L919" s="217"/>
      <c r="M919" s="217"/>
      <c r="N919" s="217"/>
      <c r="O919" s="217"/>
      <c r="P919" s="217"/>
      <c r="Q919" s="217"/>
      <c r="R919" s="217"/>
      <c r="S919" s="217"/>
      <c r="T919" s="217"/>
      <c r="U919" s="217"/>
      <c r="V919" s="217"/>
      <c r="W919" s="217"/>
      <c r="X919" s="217"/>
    </row>
    <row r="920" ht="15.75" customHeight="1" spans="1:24">
      <c r="A920" s="217"/>
      <c r="B920" s="217"/>
      <c r="C920" s="217"/>
      <c r="D920" s="217"/>
      <c r="E920" s="217"/>
      <c r="F920" s="217"/>
      <c r="G920" s="217"/>
      <c r="H920" s="217"/>
      <c r="I920" s="217"/>
      <c r="J920" s="217"/>
      <c r="K920" s="217"/>
      <c r="L920" s="217"/>
      <c r="M920" s="217"/>
      <c r="N920" s="217"/>
      <c r="O920" s="217"/>
      <c r="P920" s="217"/>
      <c r="Q920" s="217"/>
      <c r="R920" s="217"/>
      <c r="S920" s="217"/>
      <c r="T920" s="217"/>
      <c r="U920" s="217"/>
      <c r="V920" s="217"/>
      <c r="W920" s="217"/>
      <c r="X920" s="217"/>
    </row>
    <row r="921" ht="15.75" customHeight="1" spans="1:24">
      <c r="A921" s="217"/>
      <c r="B921" s="217"/>
      <c r="C921" s="217"/>
      <c r="D921" s="217"/>
      <c r="E921" s="217"/>
      <c r="F921" s="217"/>
      <c r="G921" s="217"/>
      <c r="H921" s="217"/>
      <c r="I921" s="217"/>
      <c r="J921" s="217"/>
      <c r="K921" s="217"/>
      <c r="L921" s="217"/>
      <c r="M921" s="217"/>
      <c r="N921" s="217"/>
      <c r="O921" s="217"/>
      <c r="P921" s="217"/>
      <c r="Q921" s="217"/>
      <c r="R921" s="217"/>
      <c r="S921" s="217"/>
      <c r="T921" s="217"/>
      <c r="U921" s="217"/>
      <c r="V921" s="217"/>
      <c r="W921" s="217"/>
      <c r="X921" s="217"/>
    </row>
    <row r="922" ht="15.75" customHeight="1" spans="1:24">
      <c r="A922" s="217"/>
      <c r="B922" s="217"/>
      <c r="C922" s="217"/>
      <c r="D922" s="217"/>
      <c r="E922" s="217"/>
      <c r="F922" s="217"/>
      <c r="G922" s="217"/>
      <c r="H922" s="217"/>
      <c r="I922" s="217"/>
      <c r="J922" s="217"/>
      <c r="K922" s="217"/>
      <c r="L922" s="217"/>
      <c r="M922" s="217"/>
      <c r="N922" s="217"/>
      <c r="O922" s="217"/>
      <c r="P922" s="217"/>
      <c r="Q922" s="217"/>
      <c r="R922" s="217"/>
      <c r="S922" s="217"/>
      <c r="T922" s="217"/>
      <c r="U922" s="217"/>
      <c r="V922" s="217"/>
      <c r="W922" s="217"/>
      <c r="X922" s="217"/>
    </row>
    <row r="923" ht="15.75" customHeight="1" spans="1:24">
      <c r="A923" s="217"/>
      <c r="B923" s="217"/>
      <c r="C923" s="217"/>
      <c r="D923" s="217"/>
      <c r="E923" s="217"/>
      <c r="F923" s="217"/>
      <c r="G923" s="217"/>
      <c r="H923" s="217"/>
      <c r="I923" s="217"/>
      <c r="J923" s="217"/>
      <c r="K923" s="217"/>
      <c r="L923" s="217"/>
      <c r="M923" s="217"/>
      <c r="N923" s="217"/>
      <c r="O923" s="217"/>
      <c r="P923" s="217"/>
      <c r="Q923" s="217"/>
      <c r="R923" s="217"/>
      <c r="S923" s="217"/>
      <c r="T923" s="217"/>
      <c r="U923" s="217"/>
      <c r="V923" s="217"/>
      <c r="W923" s="217"/>
      <c r="X923" s="217"/>
    </row>
    <row r="924" ht="15.75" customHeight="1" spans="1:24">
      <c r="A924" s="217"/>
      <c r="B924" s="217"/>
      <c r="C924" s="217"/>
      <c r="D924" s="217"/>
      <c r="E924" s="217"/>
      <c r="F924" s="217"/>
      <c r="G924" s="217"/>
      <c r="H924" s="217"/>
      <c r="I924" s="217"/>
      <c r="J924" s="217"/>
      <c r="K924" s="217"/>
      <c r="L924" s="217"/>
      <c r="M924" s="217"/>
      <c r="N924" s="217"/>
      <c r="O924" s="217"/>
      <c r="P924" s="217"/>
      <c r="Q924" s="217"/>
      <c r="R924" s="217"/>
      <c r="S924" s="217"/>
      <c r="T924" s="217"/>
      <c r="U924" s="217"/>
      <c r="V924" s="217"/>
      <c r="W924" s="217"/>
      <c r="X924" s="217"/>
    </row>
    <row r="925" ht="15.75" customHeight="1" spans="1:24">
      <c r="A925" s="217"/>
      <c r="B925" s="217"/>
      <c r="C925" s="217"/>
      <c r="D925" s="217"/>
      <c r="E925" s="217"/>
      <c r="F925" s="217"/>
      <c r="G925" s="217"/>
      <c r="H925" s="217"/>
      <c r="I925" s="217"/>
      <c r="J925" s="217"/>
      <c r="K925" s="217"/>
      <c r="L925" s="217"/>
      <c r="M925" s="217"/>
      <c r="N925" s="217"/>
      <c r="O925" s="217"/>
      <c r="P925" s="217"/>
      <c r="Q925" s="217"/>
      <c r="R925" s="217"/>
      <c r="S925" s="217"/>
      <c r="T925" s="217"/>
      <c r="U925" s="217"/>
      <c r="V925" s="217"/>
      <c r="W925" s="217"/>
      <c r="X925" s="217"/>
    </row>
    <row r="926" ht="15.75" customHeight="1" spans="1:24">
      <c r="A926" s="217"/>
      <c r="B926" s="217"/>
      <c r="C926" s="217"/>
      <c r="D926" s="217"/>
      <c r="E926" s="217"/>
      <c r="F926" s="217"/>
      <c r="G926" s="217"/>
      <c r="H926" s="217"/>
      <c r="I926" s="217"/>
      <c r="J926" s="217"/>
      <c r="K926" s="217"/>
      <c r="L926" s="217"/>
      <c r="M926" s="217"/>
      <c r="N926" s="217"/>
      <c r="O926" s="217"/>
      <c r="P926" s="217"/>
      <c r="Q926" s="217"/>
      <c r="R926" s="217"/>
      <c r="S926" s="217"/>
      <c r="T926" s="217"/>
      <c r="U926" s="217"/>
      <c r="V926" s="217"/>
      <c r="W926" s="217"/>
      <c r="X926" s="217"/>
    </row>
    <row r="927" ht="15.75" customHeight="1" spans="1:24">
      <c r="A927" s="217"/>
      <c r="B927" s="217"/>
      <c r="C927" s="217"/>
      <c r="D927" s="217"/>
      <c r="E927" s="217"/>
      <c r="F927" s="217"/>
      <c r="G927" s="217"/>
      <c r="H927" s="217"/>
      <c r="I927" s="217"/>
      <c r="J927" s="217"/>
      <c r="K927" s="217"/>
      <c r="L927" s="217"/>
      <c r="M927" s="217"/>
      <c r="N927" s="217"/>
      <c r="O927" s="217"/>
      <c r="P927" s="217"/>
      <c r="Q927" s="217"/>
      <c r="R927" s="217"/>
      <c r="S927" s="217"/>
      <c r="T927" s="217"/>
      <c r="U927" s="217"/>
      <c r="V927" s="217"/>
      <c r="W927" s="217"/>
      <c r="X927" s="217"/>
    </row>
    <row r="928" ht="15.75" customHeight="1" spans="1:24">
      <c r="A928" s="217"/>
      <c r="B928" s="217"/>
      <c r="C928" s="217"/>
      <c r="D928" s="217"/>
      <c r="E928" s="217"/>
      <c r="F928" s="217"/>
      <c r="G928" s="217"/>
      <c r="H928" s="217"/>
      <c r="I928" s="217"/>
      <c r="J928" s="217"/>
      <c r="K928" s="217"/>
      <c r="L928" s="217"/>
      <c r="M928" s="217"/>
      <c r="N928" s="217"/>
      <c r="O928" s="217"/>
      <c r="P928" s="217"/>
      <c r="Q928" s="217"/>
      <c r="R928" s="217"/>
      <c r="S928" s="217"/>
      <c r="T928" s="217"/>
      <c r="U928" s="217"/>
      <c r="V928" s="217"/>
      <c r="W928" s="217"/>
      <c r="X928" s="217"/>
    </row>
    <row r="929" ht="15.75" customHeight="1" spans="1:24">
      <c r="A929" s="217"/>
      <c r="B929" s="217"/>
      <c r="C929" s="217"/>
      <c r="D929" s="217"/>
      <c r="E929" s="217"/>
      <c r="F929" s="217"/>
      <c r="G929" s="217"/>
      <c r="H929" s="217"/>
      <c r="I929" s="217"/>
      <c r="J929" s="217"/>
      <c r="K929" s="217"/>
      <c r="L929" s="217"/>
      <c r="M929" s="217"/>
      <c r="N929" s="217"/>
      <c r="O929" s="217"/>
      <c r="P929" s="217"/>
      <c r="Q929" s="217"/>
      <c r="R929" s="217"/>
      <c r="S929" s="217"/>
      <c r="T929" s="217"/>
      <c r="U929" s="217"/>
      <c r="V929" s="217"/>
      <c r="W929" s="217"/>
      <c r="X929" s="217"/>
    </row>
    <row r="930" ht="15.75" customHeight="1" spans="1:24">
      <c r="A930" s="217"/>
      <c r="B930" s="217"/>
      <c r="C930" s="217"/>
      <c r="D930" s="217"/>
      <c r="E930" s="217"/>
      <c r="F930" s="217"/>
      <c r="G930" s="217"/>
      <c r="H930" s="217"/>
      <c r="I930" s="217"/>
      <c r="J930" s="217"/>
      <c r="K930" s="217"/>
      <c r="L930" s="217"/>
      <c r="M930" s="217"/>
      <c r="N930" s="217"/>
      <c r="O930" s="217"/>
      <c r="P930" s="217"/>
      <c r="Q930" s="217"/>
      <c r="R930" s="217"/>
      <c r="S930" s="217"/>
      <c r="T930" s="217"/>
      <c r="U930" s="217"/>
      <c r="V930" s="217"/>
      <c r="W930" s="217"/>
      <c r="X930" s="217"/>
    </row>
    <row r="931" ht="15.75" customHeight="1" spans="1:24">
      <c r="A931" s="217"/>
      <c r="B931" s="217"/>
      <c r="C931" s="217"/>
      <c r="D931" s="217"/>
      <c r="E931" s="217"/>
      <c r="F931" s="217"/>
      <c r="G931" s="217"/>
      <c r="H931" s="217"/>
      <c r="I931" s="217"/>
      <c r="J931" s="217"/>
      <c r="K931" s="217"/>
      <c r="L931" s="217"/>
      <c r="M931" s="217"/>
      <c r="N931" s="217"/>
      <c r="O931" s="217"/>
      <c r="P931" s="217"/>
      <c r="Q931" s="217"/>
      <c r="R931" s="217"/>
      <c r="S931" s="217"/>
      <c r="T931" s="217"/>
      <c r="U931" s="217"/>
      <c r="V931" s="217"/>
      <c r="W931" s="217"/>
      <c r="X931" s="217"/>
    </row>
    <row r="932" ht="15.75" customHeight="1" spans="1:24">
      <c r="A932" s="217"/>
      <c r="B932" s="217"/>
      <c r="C932" s="217"/>
      <c r="D932" s="217"/>
      <c r="E932" s="217"/>
      <c r="F932" s="217"/>
      <c r="G932" s="217"/>
      <c r="H932" s="217"/>
      <c r="I932" s="217"/>
      <c r="J932" s="217"/>
      <c r="K932" s="217"/>
      <c r="L932" s="217"/>
      <c r="M932" s="217"/>
      <c r="N932" s="217"/>
      <c r="O932" s="217"/>
      <c r="P932" s="217"/>
      <c r="Q932" s="217"/>
      <c r="R932" s="217"/>
      <c r="S932" s="217"/>
      <c r="T932" s="217"/>
      <c r="U932" s="217"/>
      <c r="V932" s="217"/>
      <c r="W932" s="217"/>
      <c r="X932" s="217"/>
    </row>
    <row r="933" ht="15.75" customHeight="1" spans="1:24">
      <c r="A933" s="217"/>
      <c r="B933" s="217"/>
      <c r="C933" s="217"/>
      <c r="D933" s="217"/>
      <c r="E933" s="217"/>
      <c r="F933" s="217"/>
      <c r="G933" s="217"/>
      <c r="H933" s="217"/>
      <c r="I933" s="217"/>
      <c r="J933" s="217"/>
      <c r="K933" s="217"/>
      <c r="L933" s="217"/>
      <c r="M933" s="217"/>
      <c r="N933" s="217"/>
      <c r="O933" s="217"/>
      <c r="P933" s="217"/>
      <c r="Q933" s="217"/>
      <c r="R933" s="217"/>
      <c r="S933" s="217"/>
      <c r="T933" s="217"/>
      <c r="U933" s="217"/>
      <c r="V933" s="217"/>
      <c r="W933" s="217"/>
      <c r="X933" s="217"/>
    </row>
    <row r="934" ht="15.75" customHeight="1" spans="1:24">
      <c r="A934" s="217"/>
      <c r="B934" s="217"/>
      <c r="C934" s="217"/>
      <c r="D934" s="217"/>
      <c r="E934" s="217"/>
      <c r="F934" s="217"/>
      <c r="G934" s="217"/>
      <c r="H934" s="217"/>
      <c r="I934" s="217"/>
      <c r="J934" s="217"/>
      <c r="K934" s="217"/>
      <c r="L934" s="217"/>
      <c r="M934" s="217"/>
      <c r="N934" s="217"/>
      <c r="O934" s="217"/>
      <c r="P934" s="217"/>
      <c r="Q934" s="217"/>
      <c r="R934" s="217"/>
      <c r="S934" s="217"/>
      <c r="T934" s="217"/>
      <c r="U934" s="217"/>
      <c r="V934" s="217"/>
      <c r="W934" s="217"/>
      <c r="X934" s="217"/>
    </row>
    <row r="935" ht="15.75" customHeight="1" spans="1:24">
      <c r="A935" s="217"/>
      <c r="B935" s="217"/>
      <c r="C935" s="217"/>
      <c r="D935" s="217"/>
      <c r="E935" s="217"/>
      <c r="F935" s="217"/>
      <c r="G935" s="217"/>
      <c r="H935" s="217"/>
      <c r="I935" s="217"/>
      <c r="J935" s="217"/>
      <c r="K935" s="217"/>
      <c r="L935" s="217"/>
      <c r="M935" s="217"/>
      <c r="N935" s="217"/>
      <c r="O935" s="217"/>
      <c r="P935" s="217"/>
      <c r="Q935" s="217"/>
      <c r="R935" s="217"/>
      <c r="S935" s="217"/>
      <c r="T935" s="217"/>
      <c r="U935" s="217"/>
      <c r="V935" s="217"/>
      <c r="W935" s="217"/>
      <c r="X935" s="217"/>
    </row>
    <row r="936" ht="15.75" customHeight="1" spans="1:24">
      <c r="A936" s="217"/>
      <c r="B936" s="217"/>
      <c r="C936" s="217"/>
      <c r="D936" s="217"/>
      <c r="E936" s="217"/>
      <c r="F936" s="217"/>
      <c r="G936" s="217"/>
      <c r="H936" s="217"/>
      <c r="I936" s="217"/>
      <c r="J936" s="217"/>
      <c r="K936" s="217"/>
      <c r="L936" s="217"/>
      <c r="M936" s="217"/>
      <c r="N936" s="217"/>
      <c r="O936" s="217"/>
      <c r="P936" s="217"/>
      <c r="Q936" s="217"/>
      <c r="R936" s="217"/>
      <c r="S936" s="217"/>
      <c r="T936" s="217"/>
      <c r="U936" s="217"/>
      <c r="V936" s="217"/>
      <c r="W936" s="217"/>
      <c r="X936" s="217"/>
    </row>
    <row r="937" ht="15.75" customHeight="1" spans="1:24">
      <c r="A937" s="217"/>
      <c r="B937" s="217"/>
      <c r="C937" s="217"/>
      <c r="D937" s="217"/>
      <c r="E937" s="217"/>
      <c r="F937" s="217"/>
      <c r="G937" s="217"/>
      <c r="H937" s="217"/>
      <c r="I937" s="217"/>
      <c r="J937" s="217"/>
      <c r="K937" s="217"/>
      <c r="L937" s="217"/>
      <c r="M937" s="217"/>
      <c r="N937" s="217"/>
      <c r="O937" s="217"/>
      <c r="P937" s="217"/>
      <c r="Q937" s="217"/>
      <c r="R937" s="217"/>
      <c r="S937" s="217"/>
      <c r="T937" s="217"/>
      <c r="U937" s="217"/>
      <c r="V937" s="217"/>
      <c r="W937" s="217"/>
      <c r="X937" s="217"/>
    </row>
    <row r="938" ht="15.75" customHeight="1" spans="1:24">
      <c r="A938" s="217"/>
      <c r="B938" s="217"/>
      <c r="C938" s="217"/>
      <c r="D938" s="217"/>
      <c r="E938" s="217"/>
      <c r="F938" s="217"/>
      <c r="G938" s="217"/>
      <c r="H938" s="217"/>
      <c r="I938" s="217"/>
      <c r="J938" s="217"/>
      <c r="K938" s="217"/>
      <c r="L938" s="217"/>
      <c r="M938" s="217"/>
      <c r="N938" s="217"/>
      <c r="O938" s="217"/>
      <c r="P938" s="217"/>
      <c r="Q938" s="217"/>
      <c r="R938" s="217"/>
      <c r="S938" s="217"/>
      <c r="T938" s="217"/>
      <c r="U938" s="217"/>
      <c r="V938" s="217"/>
      <c r="W938" s="217"/>
      <c r="X938" s="217"/>
    </row>
    <row r="939" ht="15.75" customHeight="1" spans="1:24">
      <c r="A939" s="217"/>
      <c r="B939" s="217"/>
      <c r="C939" s="217"/>
      <c r="D939" s="217"/>
      <c r="E939" s="217"/>
      <c r="F939" s="217"/>
      <c r="G939" s="217"/>
      <c r="H939" s="217"/>
      <c r="I939" s="217"/>
      <c r="J939" s="217"/>
      <c r="K939" s="217"/>
      <c r="L939" s="217"/>
      <c r="M939" s="217"/>
      <c r="N939" s="217"/>
      <c r="O939" s="217"/>
      <c r="P939" s="217"/>
      <c r="Q939" s="217"/>
      <c r="R939" s="217"/>
      <c r="S939" s="217"/>
      <c r="T939" s="217"/>
      <c r="U939" s="217"/>
      <c r="V939" s="217"/>
      <c r="W939" s="217"/>
      <c r="X939" s="217"/>
    </row>
    <row r="940" ht="15.75" customHeight="1" spans="1:24">
      <c r="A940" s="217"/>
      <c r="B940" s="217"/>
      <c r="C940" s="217"/>
      <c r="D940" s="217"/>
      <c r="E940" s="217"/>
      <c r="F940" s="217"/>
      <c r="G940" s="217"/>
      <c r="H940" s="217"/>
      <c r="I940" s="217"/>
      <c r="J940" s="217"/>
      <c r="K940" s="217"/>
      <c r="L940" s="217"/>
      <c r="M940" s="217"/>
      <c r="N940" s="217"/>
      <c r="O940" s="217"/>
      <c r="P940" s="217"/>
      <c r="Q940" s="217"/>
      <c r="R940" s="217"/>
      <c r="S940" s="217"/>
      <c r="T940" s="217"/>
      <c r="U940" s="217"/>
      <c r="V940" s="217"/>
      <c r="W940" s="217"/>
      <c r="X940" s="217"/>
    </row>
    <row r="941" ht="15.75" customHeight="1" spans="1:24">
      <c r="A941" s="217"/>
      <c r="B941" s="217"/>
      <c r="C941" s="217"/>
      <c r="D941" s="217"/>
      <c r="E941" s="217"/>
      <c r="F941" s="217"/>
      <c r="G941" s="217"/>
      <c r="H941" s="217"/>
      <c r="I941" s="217"/>
      <c r="J941" s="217"/>
      <c r="K941" s="217"/>
      <c r="L941" s="217"/>
      <c r="M941" s="217"/>
      <c r="N941" s="217"/>
      <c r="O941" s="217"/>
      <c r="P941" s="217"/>
      <c r="Q941" s="217"/>
      <c r="R941" s="217"/>
      <c r="S941" s="217"/>
      <c r="T941" s="217"/>
      <c r="U941" s="217"/>
      <c r="V941" s="217"/>
      <c r="W941" s="217"/>
      <c r="X941" s="217"/>
    </row>
    <row r="942" ht="15.75" customHeight="1" spans="1:24">
      <c r="A942" s="217"/>
      <c r="B942" s="217"/>
      <c r="C942" s="217"/>
      <c r="D942" s="217"/>
      <c r="E942" s="217"/>
      <c r="F942" s="217"/>
      <c r="G942" s="217"/>
      <c r="H942" s="217"/>
      <c r="I942" s="217"/>
      <c r="J942" s="217"/>
      <c r="K942" s="217"/>
      <c r="L942" s="217"/>
      <c r="M942" s="217"/>
      <c r="N942" s="217"/>
      <c r="O942" s="217"/>
      <c r="P942" s="217"/>
      <c r="Q942" s="217"/>
      <c r="R942" s="217"/>
      <c r="S942" s="217"/>
      <c r="T942" s="217"/>
      <c r="U942" s="217"/>
      <c r="V942" s="217"/>
      <c r="W942" s="217"/>
      <c r="X942" s="217"/>
    </row>
    <row r="943" ht="15.75" customHeight="1" spans="1:24">
      <c r="A943" s="217"/>
      <c r="B943" s="217"/>
      <c r="C943" s="217"/>
      <c r="D943" s="217"/>
      <c r="E943" s="217"/>
      <c r="F943" s="217"/>
      <c r="G943" s="217"/>
      <c r="H943" s="217"/>
      <c r="I943" s="217"/>
      <c r="J943" s="217"/>
      <c r="K943" s="217"/>
      <c r="L943" s="217"/>
      <c r="M943" s="217"/>
      <c r="N943" s="217"/>
      <c r="O943" s="217"/>
      <c r="P943" s="217"/>
      <c r="Q943" s="217"/>
      <c r="R943" s="217"/>
      <c r="S943" s="217"/>
      <c r="T943" s="217"/>
      <c r="U943" s="217"/>
      <c r="V943" s="217"/>
      <c r="W943" s="217"/>
      <c r="X943" s="217"/>
    </row>
    <row r="944" ht="15.75" customHeight="1" spans="1:24">
      <c r="A944" s="217"/>
      <c r="B944" s="217"/>
      <c r="C944" s="217"/>
      <c r="D944" s="217"/>
      <c r="E944" s="217"/>
      <c r="F944" s="217"/>
      <c r="G944" s="217"/>
      <c r="H944" s="217"/>
      <c r="I944" s="217"/>
      <c r="J944" s="217"/>
      <c r="K944" s="217"/>
      <c r="L944" s="217"/>
      <c r="M944" s="217"/>
      <c r="N944" s="217"/>
      <c r="O944" s="217"/>
      <c r="P944" s="217"/>
      <c r="Q944" s="217"/>
      <c r="R944" s="217"/>
      <c r="S944" s="217"/>
      <c r="T944" s="217"/>
      <c r="U944" s="217"/>
      <c r="V944" s="217"/>
      <c r="W944" s="217"/>
      <c r="X944" s="217"/>
    </row>
    <row r="945" ht="15.75" customHeight="1" spans="1:24">
      <c r="A945" s="217"/>
      <c r="B945" s="217"/>
      <c r="C945" s="217"/>
      <c r="D945" s="217"/>
      <c r="E945" s="217"/>
      <c r="F945" s="217"/>
      <c r="G945" s="217"/>
      <c r="H945" s="217"/>
      <c r="I945" s="217"/>
      <c r="J945" s="217"/>
      <c r="K945" s="217"/>
      <c r="L945" s="217"/>
      <c r="M945" s="217"/>
      <c r="N945" s="217"/>
      <c r="O945" s="217"/>
      <c r="P945" s="217"/>
      <c r="Q945" s="217"/>
      <c r="R945" s="217"/>
      <c r="S945" s="217"/>
      <c r="T945" s="217"/>
      <c r="U945" s="217"/>
      <c r="V945" s="217"/>
      <c r="W945" s="217"/>
      <c r="X945" s="217"/>
    </row>
    <row r="946" ht="15.75" customHeight="1" spans="1:24">
      <c r="A946" s="217"/>
      <c r="B946" s="217"/>
      <c r="C946" s="217"/>
      <c r="D946" s="217"/>
      <c r="E946" s="217"/>
      <c r="F946" s="217"/>
      <c r="G946" s="217"/>
      <c r="H946" s="217"/>
      <c r="I946" s="217"/>
      <c r="J946" s="217"/>
      <c r="K946" s="217"/>
      <c r="L946" s="217"/>
      <c r="M946" s="217"/>
      <c r="N946" s="217"/>
      <c r="O946" s="217"/>
      <c r="P946" s="217"/>
      <c r="Q946" s="217"/>
      <c r="R946" s="217"/>
      <c r="S946" s="217"/>
      <c r="T946" s="217"/>
      <c r="U946" s="217"/>
      <c r="V946" s="217"/>
      <c r="W946" s="217"/>
      <c r="X946" s="217"/>
    </row>
    <row r="947" ht="15.75" customHeight="1" spans="1:24">
      <c r="A947" s="217"/>
      <c r="B947" s="217"/>
      <c r="C947" s="217"/>
      <c r="D947" s="217"/>
      <c r="E947" s="217"/>
      <c r="F947" s="217"/>
      <c r="G947" s="217"/>
      <c r="H947" s="217"/>
      <c r="I947" s="217"/>
      <c r="J947" s="217"/>
      <c r="K947" s="217"/>
      <c r="L947" s="217"/>
      <c r="M947" s="217"/>
      <c r="N947" s="217"/>
      <c r="O947" s="217"/>
      <c r="P947" s="217"/>
      <c r="Q947" s="217"/>
      <c r="R947" s="217"/>
      <c r="S947" s="217"/>
      <c r="T947" s="217"/>
      <c r="U947" s="217"/>
      <c r="V947" s="217"/>
      <c r="W947" s="217"/>
      <c r="X947" s="217"/>
    </row>
    <row r="948" ht="15.75" customHeight="1" spans="1:24">
      <c r="A948" s="217"/>
      <c r="B948" s="217"/>
      <c r="C948" s="217"/>
      <c r="D948" s="217"/>
      <c r="E948" s="217"/>
      <c r="F948" s="217"/>
      <c r="G948" s="217"/>
      <c r="H948" s="217"/>
      <c r="I948" s="217"/>
      <c r="J948" s="217"/>
      <c r="K948" s="217"/>
      <c r="L948" s="217"/>
      <c r="M948" s="217"/>
      <c r="N948" s="217"/>
      <c r="O948" s="217"/>
      <c r="P948" s="217"/>
      <c r="Q948" s="217"/>
      <c r="R948" s="217"/>
      <c r="S948" s="217"/>
      <c r="T948" s="217"/>
      <c r="U948" s="217"/>
      <c r="V948" s="217"/>
      <c r="W948" s="217"/>
      <c r="X948" s="217"/>
    </row>
    <row r="949" ht="15.75" customHeight="1" spans="1:24">
      <c r="A949" s="217"/>
      <c r="B949" s="217"/>
      <c r="C949" s="217"/>
      <c r="D949" s="217"/>
      <c r="E949" s="217"/>
      <c r="F949" s="217"/>
      <c r="G949" s="217"/>
      <c r="H949" s="217"/>
      <c r="I949" s="217"/>
      <c r="J949" s="217"/>
      <c r="K949" s="217"/>
      <c r="L949" s="217"/>
      <c r="M949" s="217"/>
      <c r="N949" s="217"/>
      <c r="O949" s="217"/>
      <c r="P949" s="217"/>
      <c r="Q949" s="217"/>
      <c r="R949" s="217"/>
      <c r="S949" s="217"/>
      <c r="T949" s="217"/>
      <c r="U949" s="217"/>
      <c r="V949" s="217"/>
      <c r="W949" s="217"/>
      <c r="X949" s="217"/>
    </row>
    <row r="950" ht="15.75" customHeight="1" spans="1:24">
      <c r="A950" s="217"/>
      <c r="B950" s="217"/>
      <c r="C950" s="217"/>
      <c r="D950" s="217"/>
      <c r="E950" s="217"/>
      <c r="F950" s="217"/>
      <c r="G950" s="217"/>
      <c r="H950" s="217"/>
      <c r="I950" s="217"/>
      <c r="J950" s="217"/>
      <c r="K950" s="217"/>
      <c r="L950" s="217"/>
      <c r="M950" s="217"/>
      <c r="N950" s="217"/>
      <c r="O950" s="217"/>
      <c r="P950" s="217"/>
      <c r="Q950" s="217"/>
      <c r="R950" s="217"/>
      <c r="S950" s="217"/>
      <c r="T950" s="217"/>
      <c r="U950" s="217"/>
      <c r="V950" s="217"/>
      <c r="W950" s="217"/>
      <c r="X950" s="217"/>
    </row>
    <row r="951" ht="15.75" customHeight="1" spans="1:24">
      <c r="A951" s="217"/>
      <c r="B951" s="217"/>
      <c r="C951" s="217"/>
      <c r="D951" s="217"/>
      <c r="E951" s="217"/>
      <c r="F951" s="217"/>
      <c r="G951" s="217"/>
      <c r="H951" s="217"/>
      <c r="I951" s="217"/>
      <c r="J951" s="217"/>
      <c r="K951" s="217"/>
      <c r="L951" s="217"/>
      <c r="M951" s="217"/>
      <c r="N951" s="217"/>
      <c r="O951" s="217"/>
      <c r="P951" s="217"/>
      <c r="Q951" s="217"/>
      <c r="R951" s="217"/>
      <c r="S951" s="217"/>
      <c r="T951" s="217"/>
      <c r="U951" s="217"/>
      <c r="V951" s="217"/>
      <c r="W951" s="217"/>
      <c r="X951" s="217"/>
    </row>
    <row r="952" ht="15.75" customHeight="1" spans="1:24">
      <c r="A952" s="217"/>
      <c r="B952" s="217"/>
      <c r="C952" s="217"/>
      <c r="D952" s="217"/>
      <c r="E952" s="217"/>
      <c r="F952" s="217"/>
      <c r="G952" s="217"/>
      <c r="H952" s="217"/>
      <c r="I952" s="217"/>
      <c r="J952" s="217"/>
      <c r="K952" s="217"/>
      <c r="L952" s="217"/>
      <c r="M952" s="217"/>
      <c r="N952" s="217"/>
      <c r="O952" s="217"/>
      <c r="P952" s="217"/>
      <c r="Q952" s="217"/>
      <c r="R952" s="217"/>
      <c r="S952" s="217"/>
      <c r="T952" s="217"/>
      <c r="U952" s="217"/>
      <c r="V952" s="217"/>
      <c r="W952" s="217"/>
      <c r="X952" s="217"/>
    </row>
    <row r="953" ht="15.75" customHeight="1" spans="1:24">
      <c r="A953" s="217"/>
      <c r="B953" s="217"/>
      <c r="C953" s="217"/>
      <c r="D953" s="217"/>
      <c r="E953" s="217"/>
      <c r="F953" s="217"/>
      <c r="G953" s="217"/>
      <c r="H953" s="217"/>
      <c r="I953" s="217"/>
      <c r="J953" s="217"/>
      <c r="K953" s="217"/>
      <c r="L953" s="217"/>
      <c r="M953" s="217"/>
      <c r="N953" s="217"/>
      <c r="O953" s="217"/>
      <c r="P953" s="217"/>
      <c r="Q953" s="217"/>
      <c r="R953" s="217"/>
      <c r="S953" s="217"/>
      <c r="T953" s="217"/>
      <c r="U953" s="217"/>
      <c r="V953" s="217"/>
      <c r="W953" s="217"/>
      <c r="X953" s="217"/>
    </row>
    <row r="954" ht="15.75" customHeight="1" spans="1:24">
      <c r="A954" s="217"/>
      <c r="B954" s="217"/>
      <c r="C954" s="217"/>
      <c r="D954" s="217"/>
      <c r="E954" s="217"/>
      <c r="F954" s="217"/>
      <c r="G954" s="217"/>
      <c r="H954" s="217"/>
      <c r="I954" s="217"/>
      <c r="J954" s="217"/>
      <c r="K954" s="217"/>
      <c r="L954" s="217"/>
      <c r="M954" s="217"/>
      <c r="N954" s="217"/>
      <c r="O954" s="217"/>
      <c r="P954" s="217"/>
      <c r="Q954" s="217"/>
      <c r="R954" s="217"/>
      <c r="S954" s="217"/>
      <c r="T954" s="217"/>
      <c r="U954" s="217"/>
      <c r="V954" s="217"/>
      <c r="W954" s="217"/>
      <c r="X954" s="217"/>
    </row>
    <row r="955" ht="15.75" customHeight="1" spans="1:24">
      <c r="A955" s="217"/>
      <c r="B955" s="217"/>
      <c r="C955" s="217"/>
      <c r="D955" s="217"/>
      <c r="E955" s="217"/>
      <c r="F955" s="217"/>
      <c r="G955" s="217"/>
      <c r="H955" s="217"/>
      <c r="I955" s="217"/>
      <c r="J955" s="217"/>
      <c r="K955" s="217"/>
      <c r="L955" s="217"/>
      <c r="M955" s="217"/>
      <c r="N955" s="217"/>
      <c r="O955" s="217"/>
      <c r="P955" s="217"/>
      <c r="Q955" s="217"/>
      <c r="R955" s="217"/>
      <c r="S955" s="217"/>
      <c r="T955" s="217"/>
      <c r="U955" s="217"/>
      <c r="V955" s="217"/>
      <c r="W955" s="217"/>
      <c r="X955" s="217"/>
    </row>
    <row r="956" ht="15.75" customHeight="1" spans="1:24">
      <c r="A956" s="217"/>
      <c r="B956" s="217"/>
      <c r="C956" s="217"/>
      <c r="D956" s="217"/>
      <c r="E956" s="217"/>
      <c r="F956" s="217"/>
      <c r="G956" s="217"/>
      <c r="H956" s="217"/>
      <c r="I956" s="217"/>
      <c r="J956" s="217"/>
      <c r="K956" s="217"/>
      <c r="L956" s="217"/>
      <c r="M956" s="217"/>
      <c r="N956" s="217"/>
      <c r="O956" s="217"/>
      <c r="P956" s="217"/>
      <c r="Q956" s="217"/>
      <c r="R956" s="217"/>
      <c r="S956" s="217"/>
      <c r="T956" s="217"/>
      <c r="U956" s="217"/>
      <c r="V956" s="217"/>
      <c r="W956" s="217"/>
      <c r="X956" s="217"/>
    </row>
    <row r="957" ht="15.75" customHeight="1" spans="1:24">
      <c r="A957" s="217"/>
      <c r="B957" s="217"/>
      <c r="C957" s="217"/>
      <c r="D957" s="217"/>
      <c r="E957" s="217"/>
      <c r="F957" s="217"/>
      <c r="G957" s="217"/>
      <c r="H957" s="217"/>
      <c r="I957" s="217"/>
      <c r="J957" s="217"/>
      <c r="K957" s="217"/>
      <c r="L957" s="217"/>
      <c r="M957" s="217"/>
      <c r="N957" s="217"/>
      <c r="O957" s="217"/>
      <c r="P957" s="217"/>
      <c r="Q957" s="217"/>
      <c r="R957" s="217"/>
      <c r="S957" s="217"/>
      <c r="T957" s="217"/>
      <c r="U957" s="217"/>
      <c r="V957" s="217"/>
      <c r="W957" s="217"/>
      <c r="X957" s="217"/>
    </row>
    <row r="958" ht="15.75" customHeight="1" spans="1:24">
      <c r="A958" s="217"/>
      <c r="B958" s="217"/>
      <c r="C958" s="217"/>
      <c r="D958" s="217"/>
      <c r="E958" s="217"/>
      <c r="F958" s="217"/>
      <c r="G958" s="217"/>
      <c r="H958" s="217"/>
      <c r="I958" s="217"/>
      <c r="J958" s="217"/>
      <c r="K958" s="217"/>
      <c r="L958" s="217"/>
      <c r="M958" s="217"/>
      <c r="N958" s="217"/>
      <c r="O958" s="217"/>
      <c r="P958" s="217"/>
      <c r="Q958" s="217"/>
      <c r="R958" s="217"/>
      <c r="S958" s="217"/>
      <c r="T958" s="217"/>
      <c r="U958" s="217"/>
      <c r="V958" s="217"/>
      <c r="W958" s="217"/>
      <c r="X958" s="217"/>
    </row>
    <row r="959" ht="15.75" customHeight="1" spans="1:24">
      <c r="A959" s="217"/>
      <c r="B959" s="217"/>
      <c r="C959" s="217"/>
      <c r="D959" s="217"/>
      <c r="E959" s="217"/>
      <c r="F959" s="217"/>
      <c r="G959" s="217"/>
      <c r="H959" s="217"/>
      <c r="I959" s="217"/>
      <c r="J959" s="217"/>
      <c r="K959" s="217"/>
      <c r="L959" s="217"/>
      <c r="M959" s="217"/>
      <c r="N959" s="217"/>
      <c r="O959" s="217"/>
      <c r="P959" s="217"/>
      <c r="Q959" s="217"/>
      <c r="R959" s="217"/>
      <c r="S959" s="217"/>
      <c r="T959" s="217"/>
      <c r="U959" s="217"/>
      <c r="V959" s="217"/>
      <c r="W959" s="217"/>
      <c r="X959" s="217"/>
    </row>
    <row r="960" ht="15.75" customHeight="1" spans="1:24">
      <c r="A960" s="217"/>
      <c r="B960" s="217"/>
      <c r="C960" s="217"/>
      <c r="D960" s="217"/>
      <c r="E960" s="217"/>
      <c r="F960" s="217"/>
      <c r="G960" s="217"/>
      <c r="H960" s="217"/>
      <c r="I960" s="217"/>
      <c r="J960" s="217"/>
      <c r="K960" s="217"/>
      <c r="L960" s="217"/>
      <c r="M960" s="217"/>
      <c r="N960" s="217"/>
      <c r="O960" s="217"/>
      <c r="P960" s="217"/>
      <c r="Q960" s="217"/>
      <c r="R960" s="217"/>
      <c r="S960" s="217"/>
      <c r="T960" s="217"/>
      <c r="U960" s="217"/>
      <c r="V960" s="217"/>
      <c r="W960" s="217"/>
      <c r="X960" s="217"/>
    </row>
    <row r="961" ht="15.75" customHeight="1" spans="1:24">
      <c r="A961" s="217"/>
      <c r="B961" s="217"/>
      <c r="C961" s="217"/>
      <c r="D961" s="217"/>
      <c r="E961" s="217"/>
      <c r="F961" s="217"/>
      <c r="G961" s="217"/>
      <c r="H961" s="217"/>
      <c r="I961" s="217"/>
      <c r="J961" s="217"/>
      <c r="K961" s="217"/>
      <c r="L961" s="217"/>
      <c r="M961" s="217"/>
      <c r="N961" s="217"/>
      <c r="O961" s="217"/>
      <c r="P961" s="217"/>
      <c r="Q961" s="217"/>
      <c r="R961" s="217"/>
      <c r="S961" s="217"/>
      <c r="T961" s="217"/>
      <c r="U961" s="217"/>
      <c r="V961" s="217"/>
      <c r="W961" s="217"/>
      <c r="X961" s="217"/>
    </row>
    <row r="962" ht="15.75" customHeight="1" spans="1:24">
      <c r="A962" s="217"/>
      <c r="B962" s="217"/>
      <c r="C962" s="217"/>
      <c r="D962" s="217"/>
      <c r="E962" s="217"/>
      <c r="F962" s="217"/>
      <c r="G962" s="217"/>
      <c r="H962" s="217"/>
      <c r="I962" s="217"/>
      <c r="J962" s="217"/>
      <c r="K962" s="217"/>
      <c r="L962" s="217"/>
      <c r="M962" s="217"/>
      <c r="N962" s="217"/>
      <c r="O962" s="217"/>
      <c r="P962" s="217"/>
      <c r="Q962" s="217"/>
      <c r="R962" s="217"/>
      <c r="S962" s="217"/>
      <c r="T962" s="217"/>
      <c r="U962" s="217"/>
      <c r="V962" s="217"/>
      <c r="W962" s="217"/>
      <c r="X962" s="217"/>
    </row>
    <row r="963" ht="15.75" customHeight="1" spans="1:24">
      <c r="A963" s="217"/>
      <c r="B963" s="217"/>
      <c r="C963" s="217"/>
      <c r="D963" s="217"/>
      <c r="E963" s="217"/>
      <c r="F963" s="217"/>
      <c r="G963" s="217"/>
      <c r="H963" s="217"/>
      <c r="I963" s="217"/>
      <c r="J963" s="217"/>
      <c r="K963" s="217"/>
      <c r="L963" s="217"/>
      <c r="M963" s="217"/>
      <c r="N963" s="217"/>
      <c r="O963" s="217"/>
      <c r="P963" s="217"/>
      <c r="Q963" s="217"/>
      <c r="R963" s="217"/>
      <c r="S963" s="217"/>
      <c r="T963" s="217"/>
      <c r="U963" s="217"/>
      <c r="V963" s="217"/>
      <c r="W963" s="217"/>
      <c r="X963" s="217"/>
    </row>
    <row r="964" ht="15.75" customHeight="1" spans="1:24">
      <c r="A964" s="217"/>
      <c r="B964" s="217"/>
      <c r="C964" s="217"/>
      <c r="D964" s="217"/>
      <c r="E964" s="217"/>
      <c r="F964" s="217"/>
      <c r="G964" s="217"/>
      <c r="H964" s="217"/>
      <c r="I964" s="217"/>
      <c r="J964" s="217"/>
      <c r="K964" s="217"/>
      <c r="L964" s="217"/>
      <c r="M964" s="217"/>
      <c r="N964" s="217"/>
      <c r="O964" s="217"/>
      <c r="P964" s="217"/>
      <c r="Q964" s="217"/>
      <c r="R964" s="217"/>
      <c r="S964" s="217"/>
      <c r="T964" s="217"/>
      <c r="U964" s="217"/>
      <c r="V964" s="217"/>
      <c r="W964" s="217"/>
      <c r="X964" s="217"/>
    </row>
    <row r="965" ht="15.75" customHeight="1" spans="1:24">
      <c r="A965" s="217"/>
      <c r="B965" s="217"/>
      <c r="C965" s="217"/>
      <c r="D965" s="217"/>
      <c r="E965" s="217"/>
      <c r="F965" s="217"/>
      <c r="G965" s="217"/>
      <c r="H965" s="217"/>
      <c r="I965" s="217"/>
      <c r="J965" s="217"/>
      <c r="K965" s="217"/>
      <c r="L965" s="217"/>
      <c r="M965" s="217"/>
      <c r="N965" s="217"/>
      <c r="O965" s="217"/>
      <c r="P965" s="217"/>
      <c r="Q965" s="217"/>
      <c r="R965" s="217"/>
      <c r="S965" s="217"/>
      <c r="T965" s="217"/>
      <c r="U965" s="217"/>
      <c r="V965" s="217"/>
      <c r="W965" s="217"/>
      <c r="X965" s="217"/>
    </row>
    <row r="966" ht="15.75" customHeight="1" spans="1:24">
      <c r="A966" s="217"/>
      <c r="B966" s="217"/>
      <c r="C966" s="217"/>
      <c r="D966" s="217"/>
      <c r="E966" s="217"/>
      <c r="F966" s="217"/>
      <c r="G966" s="217"/>
      <c r="H966" s="217"/>
      <c r="I966" s="217"/>
      <c r="J966" s="217"/>
      <c r="K966" s="217"/>
      <c r="L966" s="217"/>
      <c r="M966" s="217"/>
      <c r="N966" s="217"/>
      <c r="O966" s="217"/>
      <c r="P966" s="217"/>
      <c r="Q966" s="217"/>
      <c r="R966" s="217"/>
      <c r="S966" s="217"/>
      <c r="T966" s="217"/>
      <c r="U966" s="217"/>
      <c r="V966" s="217"/>
      <c r="W966" s="217"/>
      <c r="X966" s="217"/>
    </row>
    <row r="967" ht="15.75" customHeight="1" spans="1:24">
      <c r="A967" s="217"/>
      <c r="B967" s="217"/>
      <c r="C967" s="217"/>
      <c r="D967" s="217"/>
      <c r="E967" s="217"/>
      <c r="F967" s="217"/>
      <c r="G967" s="217"/>
      <c r="H967" s="217"/>
      <c r="I967" s="217"/>
      <c r="J967" s="217"/>
      <c r="K967" s="217"/>
      <c r="L967" s="217"/>
      <c r="M967" s="217"/>
      <c r="N967" s="217"/>
      <c r="O967" s="217"/>
      <c r="P967" s="217"/>
      <c r="Q967" s="217"/>
      <c r="R967" s="217"/>
      <c r="S967" s="217"/>
      <c r="T967" s="217"/>
      <c r="U967" s="217"/>
      <c r="V967" s="217"/>
      <c r="W967" s="217"/>
      <c r="X967" s="217"/>
    </row>
    <row r="968" ht="15.75" customHeight="1" spans="1:24">
      <c r="A968" s="217"/>
      <c r="B968" s="217"/>
      <c r="C968" s="217"/>
      <c r="D968" s="217"/>
      <c r="E968" s="217"/>
      <c r="F968" s="217"/>
      <c r="G968" s="217"/>
      <c r="H968" s="217"/>
      <c r="I968" s="217"/>
      <c r="J968" s="217"/>
      <c r="K968" s="217"/>
      <c r="L968" s="217"/>
      <c r="M968" s="217"/>
      <c r="N968" s="217"/>
      <c r="O968" s="217"/>
      <c r="P968" s="217"/>
      <c r="Q968" s="217"/>
      <c r="R968" s="217"/>
      <c r="S968" s="217"/>
      <c r="T968" s="217"/>
      <c r="U968" s="217"/>
      <c r="V968" s="217"/>
      <c r="W968" s="217"/>
      <c r="X968" s="217"/>
    </row>
    <row r="969" ht="15.75" customHeight="1" spans="1:24">
      <c r="A969" s="217"/>
      <c r="B969" s="217"/>
      <c r="C969" s="217"/>
      <c r="D969" s="217"/>
      <c r="E969" s="217"/>
      <c r="F969" s="217"/>
      <c r="G969" s="217"/>
      <c r="H969" s="217"/>
      <c r="I969" s="217"/>
      <c r="J969" s="217"/>
      <c r="K969" s="217"/>
      <c r="L969" s="217"/>
      <c r="M969" s="217"/>
      <c r="N969" s="217"/>
      <c r="O969" s="217"/>
      <c r="P969" s="217"/>
      <c r="Q969" s="217"/>
      <c r="R969" s="217"/>
      <c r="S969" s="217"/>
      <c r="T969" s="217"/>
      <c r="U969" s="217"/>
      <c r="V969" s="217"/>
      <c r="W969" s="217"/>
      <c r="X969" s="217"/>
    </row>
    <row r="970" ht="15.75" customHeight="1" spans="1:24">
      <c r="A970" s="217"/>
      <c r="B970" s="217"/>
      <c r="C970" s="217"/>
      <c r="D970" s="217"/>
      <c r="E970" s="217"/>
      <c r="F970" s="217"/>
      <c r="G970" s="217"/>
      <c r="H970" s="217"/>
      <c r="I970" s="217"/>
      <c r="J970" s="217"/>
      <c r="K970" s="217"/>
      <c r="L970" s="217"/>
      <c r="M970" s="217"/>
      <c r="N970" s="217"/>
      <c r="O970" s="217"/>
      <c r="P970" s="217"/>
      <c r="Q970" s="217"/>
      <c r="R970" s="217"/>
      <c r="S970" s="217"/>
      <c r="T970" s="217"/>
      <c r="U970" s="217"/>
      <c r="V970" s="217"/>
      <c r="W970" s="217"/>
      <c r="X970" s="217"/>
    </row>
    <row r="971" ht="15.75" customHeight="1" spans="1:24">
      <c r="A971" s="217"/>
      <c r="B971" s="217"/>
      <c r="C971" s="217"/>
      <c r="D971" s="217"/>
      <c r="E971" s="217"/>
      <c r="F971" s="217"/>
      <c r="G971" s="217"/>
      <c r="H971" s="217"/>
      <c r="I971" s="217"/>
      <c r="J971" s="217"/>
      <c r="K971" s="217"/>
      <c r="L971" s="217"/>
      <c r="M971" s="217"/>
      <c r="N971" s="217"/>
      <c r="O971" s="217"/>
      <c r="P971" s="217"/>
      <c r="Q971" s="217"/>
      <c r="R971" s="217"/>
      <c r="S971" s="217"/>
      <c r="T971" s="217"/>
      <c r="U971" s="217"/>
      <c r="V971" s="217"/>
      <c r="W971" s="217"/>
      <c r="X971" s="217"/>
    </row>
    <row r="972" ht="15.75" customHeight="1" spans="1:24">
      <c r="A972" s="217"/>
      <c r="B972" s="217"/>
      <c r="C972" s="217"/>
      <c r="D972" s="217"/>
      <c r="E972" s="217"/>
      <c r="F972" s="217"/>
      <c r="G972" s="217"/>
      <c r="H972" s="217"/>
      <c r="I972" s="217"/>
      <c r="J972" s="217"/>
      <c r="K972" s="217"/>
      <c r="L972" s="217"/>
      <c r="M972" s="217"/>
      <c r="N972" s="217"/>
      <c r="O972" s="217"/>
      <c r="P972" s="217"/>
      <c r="Q972" s="217"/>
      <c r="R972" s="217"/>
      <c r="S972" s="217"/>
      <c r="T972" s="217"/>
      <c r="U972" s="217"/>
      <c r="V972" s="217"/>
      <c r="W972" s="217"/>
      <c r="X972" s="217"/>
    </row>
    <row r="973" ht="15.75" customHeight="1" spans="1:24">
      <c r="A973" s="217"/>
      <c r="B973" s="217"/>
      <c r="C973" s="217"/>
      <c r="D973" s="217"/>
      <c r="E973" s="217"/>
      <c r="F973" s="217"/>
      <c r="G973" s="217"/>
      <c r="H973" s="217"/>
      <c r="I973" s="217"/>
      <c r="J973" s="217"/>
      <c r="K973" s="217"/>
      <c r="L973" s="217"/>
      <c r="M973" s="217"/>
      <c r="N973" s="217"/>
      <c r="O973" s="217"/>
      <c r="P973" s="217"/>
      <c r="Q973" s="217"/>
      <c r="R973" s="217"/>
      <c r="S973" s="217"/>
      <c r="T973" s="217"/>
      <c r="U973" s="217"/>
      <c r="V973" s="217"/>
      <c r="W973" s="217"/>
      <c r="X973" s="217"/>
    </row>
    <row r="974" ht="15.75" customHeight="1" spans="1:24">
      <c r="A974" s="217"/>
      <c r="B974" s="217"/>
      <c r="C974" s="217"/>
      <c r="D974" s="217"/>
      <c r="E974" s="217"/>
      <c r="F974" s="217"/>
      <c r="G974" s="217"/>
      <c r="H974" s="217"/>
      <c r="I974" s="217"/>
      <c r="J974" s="217"/>
      <c r="K974" s="217"/>
      <c r="L974" s="217"/>
      <c r="M974" s="217"/>
      <c r="N974" s="217"/>
      <c r="O974" s="217"/>
      <c r="P974" s="217"/>
      <c r="Q974" s="217"/>
      <c r="R974" s="217"/>
      <c r="S974" s="217"/>
      <c r="T974" s="217"/>
      <c r="U974" s="217"/>
      <c r="V974" s="217"/>
      <c r="W974" s="217"/>
      <c r="X974" s="217"/>
    </row>
    <row r="975" ht="15.75" customHeight="1" spans="1:24">
      <c r="A975" s="217"/>
      <c r="B975" s="217"/>
      <c r="C975" s="217"/>
      <c r="D975" s="217"/>
      <c r="E975" s="217"/>
      <c r="F975" s="217"/>
      <c r="G975" s="217"/>
      <c r="H975" s="217"/>
      <c r="I975" s="217"/>
      <c r="J975" s="217"/>
      <c r="K975" s="217"/>
      <c r="L975" s="217"/>
      <c r="M975" s="217"/>
      <c r="N975" s="217"/>
      <c r="O975" s="217"/>
      <c r="P975" s="217"/>
      <c r="Q975" s="217"/>
      <c r="R975" s="217"/>
      <c r="S975" s="217"/>
      <c r="T975" s="217"/>
      <c r="U975" s="217"/>
      <c r="V975" s="217"/>
      <c r="W975" s="217"/>
      <c r="X975" s="217"/>
    </row>
    <row r="976" ht="15.75" customHeight="1" spans="1:24">
      <c r="A976" s="217"/>
      <c r="B976" s="217"/>
      <c r="C976" s="217"/>
      <c r="D976" s="217"/>
      <c r="E976" s="217"/>
      <c r="F976" s="217"/>
      <c r="G976" s="217"/>
      <c r="H976" s="217"/>
      <c r="I976" s="217"/>
      <c r="J976" s="217"/>
      <c r="K976" s="217"/>
      <c r="L976" s="217"/>
      <c r="M976" s="217"/>
      <c r="N976" s="217"/>
      <c r="O976" s="217"/>
      <c r="P976" s="217"/>
      <c r="Q976" s="217"/>
      <c r="R976" s="217"/>
      <c r="S976" s="217"/>
      <c r="T976" s="217"/>
      <c r="U976" s="217"/>
      <c r="V976" s="217"/>
      <c r="W976" s="217"/>
      <c r="X976" s="217"/>
    </row>
    <row r="977" ht="15.75" customHeight="1" spans="1:24">
      <c r="A977" s="217"/>
      <c r="B977" s="217"/>
      <c r="C977" s="217"/>
      <c r="D977" s="217"/>
      <c r="E977" s="217"/>
      <c r="F977" s="217"/>
      <c r="G977" s="217"/>
      <c r="H977" s="217"/>
      <c r="I977" s="217"/>
      <c r="J977" s="217"/>
      <c r="K977" s="217"/>
      <c r="L977" s="217"/>
      <c r="M977" s="217"/>
      <c r="N977" s="217"/>
      <c r="O977" s="217"/>
      <c r="P977" s="217"/>
      <c r="Q977" s="217"/>
      <c r="R977" s="217"/>
      <c r="S977" s="217"/>
      <c r="T977" s="217"/>
      <c r="U977" s="217"/>
      <c r="V977" s="217"/>
      <c r="W977" s="217"/>
      <c r="X977" s="217"/>
    </row>
    <row r="978" ht="15.75" customHeight="1" spans="1:24">
      <c r="A978" s="217"/>
      <c r="B978" s="217"/>
      <c r="C978" s="217"/>
      <c r="D978" s="217"/>
      <c r="E978" s="217"/>
      <c r="F978" s="217"/>
      <c r="G978" s="217"/>
      <c r="H978" s="217"/>
      <c r="I978" s="217"/>
      <c r="J978" s="217"/>
      <c r="K978" s="217"/>
      <c r="L978" s="217"/>
      <c r="M978" s="217"/>
      <c r="N978" s="217"/>
      <c r="O978" s="217"/>
      <c r="P978" s="217"/>
      <c r="Q978" s="217"/>
      <c r="R978" s="217"/>
      <c r="S978" s="217"/>
      <c r="T978" s="217"/>
      <c r="U978" s="217"/>
      <c r="V978" s="217"/>
      <c r="W978" s="217"/>
      <c r="X978" s="217"/>
    </row>
    <row r="979" ht="15.75" customHeight="1" spans="1:24">
      <c r="A979" s="217"/>
      <c r="B979" s="217"/>
      <c r="C979" s="217"/>
      <c r="D979" s="217"/>
      <c r="E979" s="217"/>
      <c r="F979" s="217"/>
      <c r="G979" s="217"/>
      <c r="H979" s="217"/>
      <c r="I979" s="217"/>
      <c r="J979" s="217"/>
      <c r="K979" s="217"/>
      <c r="L979" s="217"/>
      <c r="M979" s="217"/>
      <c r="N979" s="217"/>
      <c r="O979" s="217"/>
      <c r="P979" s="217"/>
      <c r="Q979" s="217"/>
      <c r="R979" s="217"/>
      <c r="S979" s="217"/>
      <c r="T979" s="217"/>
      <c r="U979" s="217"/>
      <c r="V979" s="217"/>
      <c r="W979" s="217"/>
      <c r="X979" s="217"/>
    </row>
    <row r="980" ht="15.75" customHeight="1" spans="1:24">
      <c r="A980" s="217"/>
      <c r="B980" s="217"/>
      <c r="C980" s="217"/>
      <c r="D980" s="217"/>
      <c r="E980" s="217"/>
      <c r="F980" s="217"/>
      <c r="G980" s="217"/>
      <c r="H980" s="217"/>
      <c r="I980" s="217"/>
      <c r="J980" s="217"/>
      <c r="K980" s="217"/>
      <c r="L980" s="217"/>
      <c r="M980" s="217"/>
      <c r="N980" s="217"/>
      <c r="O980" s="217"/>
      <c r="P980" s="217"/>
      <c r="Q980" s="217"/>
      <c r="R980" s="217"/>
      <c r="S980" s="217"/>
      <c r="T980" s="217"/>
      <c r="U980" s="217"/>
      <c r="V980" s="217"/>
      <c r="W980" s="217"/>
      <c r="X980" s="217"/>
    </row>
    <row r="981" ht="15.75" customHeight="1" spans="1:24">
      <c r="A981" s="217"/>
      <c r="B981" s="217"/>
      <c r="C981" s="217"/>
      <c r="D981" s="217"/>
      <c r="E981" s="217"/>
      <c r="F981" s="217"/>
      <c r="G981" s="217"/>
      <c r="H981" s="217"/>
      <c r="I981" s="217"/>
      <c r="J981" s="217"/>
      <c r="K981" s="217"/>
      <c r="L981" s="217"/>
      <c r="M981" s="217"/>
      <c r="N981" s="217"/>
      <c r="O981" s="217"/>
      <c r="P981" s="217"/>
      <c r="Q981" s="217"/>
      <c r="R981" s="217"/>
      <c r="S981" s="217"/>
      <c r="T981" s="217"/>
      <c r="U981" s="217"/>
      <c r="V981" s="217"/>
      <c r="W981" s="217"/>
      <c r="X981" s="217"/>
    </row>
    <row r="982" ht="15.75" customHeight="1" spans="1:24">
      <c r="A982" s="217"/>
      <c r="B982" s="217"/>
      <c r="C982" s="217"/>
      <c r="D982" s="217"/>
      <c r="E982" s="217"/>
      <c r="F982" s="217"/>
      <c r="G982" s="217"/>
      <c r="H982" s="217"/>
      <c r="I982" s="217"/>
      <c r="J982" s="217"/>
      <c r="K982" s="217"/>
      <c r="L982" s="217"/>
      <c r="M982" s="217"/>
      <c r="N982" s="217"/>
      <c r="O982" s="217"/>
      <c r="P982" s="217"/>
      <c r="Q982" s="217"/>
      <c r="R982" s="217"/>
      <c r="S982" s="217"/>
      <c r="T982" s="217"/>
      <c r="U982" s="217"/>
      <c r="V982" s="217"/>
      <c r="W982" s="217"/>
      <c r="X982" s="217"/>
    </row>
    <row r="983" ht="15.75" customHeight="1" spans="1:24">
      <c r="A983" s="217"/>
      <c r="B983" s="217"/>
      <c r="C983" s="217"/>
      <c r="D983" s="217"/>
      <c r="E983" s="217"/>
      <c r="F983" s="217"/>
      <c r="G983" s="217"/>
      <c r="H983" s="217"/>
      <c r="I983" s="217"/>
      <c r="J983" s="217"/>
      <c r="K983" s="217"/>
      <c r="L983" s="217"/>
      <c r="M983" s="217"/>
      <c r="N983" s="217"/>
      <c r="O983" s="217"/>
      <c r="P983" s="217"/>
      <c r="Q983" s="217"/>
      <c r="R983" s="217"/>
      <c r="S983" s="217"/>
      <c r="T983" s="217"/>
      <c r="U983" s="217"/>
      <c r="V983" s="217"/>
      <c r="W983" s="217"/>
      <c r="X983" s="217"/>
    </row>
    <row r="984" ht="15.75" customHeight="1" spans="1:24">
      <c r="A984" s="217"/>
      <c r="B984" s="217"/>
      <c r="C984" s="217"/>
      <c r="D984" s="217"/>
      <c r="E984" s="217"/>
      <c r="F984" s="217"/>
      <c r="G984" s="217"/>
      <c r="H984" s="217"/>
      <c r="I984" s="217"/>
      <c r="J984" s="217"/>
      <c r="K984" s="217"/>
      <c r="L984" s="217"/>
      <c r="M984" s="217"/>
      <c r="N984" s="217"/>
      <c r="O984" s="217"/>
      <c r="P984" s="217"/>
      <c r="Q984" s="217"/>
      <c r="R984" s="217"/>
      <c r="S984" s="217"/>
      <c r="T984" s="217"/>
      <c r="U984" s="217"/>
      <c r="V984" s="217"/>
      <c r="W984" s="217"/>
      <c r="X984" s="217"/>
    </row>
    <row r="985" ht="15.75" customHeight="1" spans="1:24">
      <c r="A985" s="217"/>
      <c r="B985" s="217"/>
      <c r="C985" s="217"/>
      <c r="D985" s="217"/>
      <c r="E985" s="217"/>
      <c r="F985" s="217"/>
      <c r="G985" s="217"/>
      <c r="H985" s="217"/>
      <c r="I985" s="217"/>
      <c r="J985" s="217"/>
      <c r="K985" s="217"/>
      <c r="L985" s="217"/>
      <c r="M985" s="217"/>
      <c r="N985" s="217"/>
      <c r="O985" s="217"/>
      <c r="P985" s="217"/>
      <c r="Q985" s="217"/>
      <c r="R985" s="217"/>
      <c r="S985" s="217"/>
      <c r="T985" s="217"/>
      <c r="U985" s="217"/>
      <c r="V985" s="217"/>
      <c r="W985" s="217"/>
      <c r="X985" s="217"/>
    </row>
    <row r="986" ht="15.75" customHeight="1" spans="1:24">
      <c r="A986" s="217"/>
      <c r="B986" s="217"/>
      <c r="C986" s="217"/>
      <c r="D986" s="217"/>
      <c r="E986" s="217"/>
      <c r="F986" s="217"/>
      <c r="G986" s="217"/>
      <c r="H986" s="217"/>
      <c r="I986" s="217"/>
      <c r="J986" s="217"/>
      <c r="K986" s="217"/>
      <c r="L986" s="217"/>
      <c r="M986" s="217"/>
      <c r="N986" s="217"/>
      <c r="O986" s="217"/>
      <c r="P986" s="217"/>
      <c r="Q986" s="217"/>
      <c r="R986" s="217"/>
      <c r="S986" s="217"/>
      <c r="T986" s="217"/>
      <c r="U986" s="217"/>
      <c r="V986" s="217"/>
      <c r="W986" s="217"/>
      <c r="X986" s="217"/>
    </row>
    <row r="987" ht="15.75" customHeight="1" spans="1:24">
      <c r="A987" s="217"/>
      <c r="B987" s="217"/>
      <c r="C987" s="217"/>
      <c r="D987" s="217"/>
      <c r="E987" s="217"/>
      <c r="F987" s="217"/>
      <c r="G987" s="217"/>
      <c r="H987" s="217"/>
      <c r="I987" s="217"/>
      <c r="J987" s="217"/>
      <c r="K987" s="217"/>
      <c r="L987" s="217"/>
      <c r="M987" s="217"/>
      <c r="N987" s="217"/>
      <c r="O987" s="217"/>
      <c r="P987" s="217"/>
      <c r="Q987" s="217"/>
      <c r="R987" s="217"/>
      <c r="S987" s="217"/>
      <c r="T987" s="217"/>
      <c r="U987" s="217"/>
      <c r="V987" s="217"/>
      <c r="W987" s="217"/>
      <c r="X987" s="217"/>
    </row>
    <row r="988" ht="15.75" customHeight="1" spans="1:24">
      <c r="A988" s="217"/>
      <c r="B988" s="217"/>
      <c r="C988" s="217"/>
      <c r="D988" s="217"/>
      <c r="E988" s="217"/>
      <c r="F988" s="217"/>
      <c r="G988" s="217"/>
      <c r="H988" s="217"/>
      <c r="I988" s="217"/>
      <c r="J988" s="217"/>
      <c r="K988" s="217"/>
      <c r="L988" s="217"/>
      <c r="M988" s="217"/>
      <c r="N988" s="217"/>
      <c r="O988" s="217"/>
      <c r="P988" s="217"/>
      <c r="Q988" s="217"/>
      <c r="R988" s="217"/>
      <c r="S988" s="217"/>
      <c r="T988" s="217"/>
      <c r="U988" s="217"/>
      <c r="V988" s="217"/>
      <c r="W988" s="217"/>
      <c r="X988" s="217"/>
    </row>
    <row r="989" ht="15.75" customHeight="1" spans="1:24">
      <c r="A989" s="217"/>
      <c r="B989" s="217"/>
      <c r="C989" s="217"/>
      <c r="D989" s="217"/>
      <c r="E989" s="217"/>
      <c r="F989" s="217"/>
      <c r="G989" s="217"/>
      <c r="H989" s="217"/>
      <c r="I989" s="217"/>
      <c r="J989" s="217"/>
      <c r="K989" s="217"/>
      <c r="L989" s="217"/>
      <c r="M989" s="217"/>
      <c r="N989" s="217"/>
      <c r="O989" s="217"/>
      <c r="P989" s="217"/>
      <c r="Q989" s="217"/>
      <c r="R989" s="217"/>
      <c r="S989" s="217"/>
      <c r="T989" s="217"/>
      <c r="U989" s="217"/>
      <c r="V989" s="217"/>
      <c r="W989" s="217"/>
      <c r="X989" s="217"/>
    </row>
    <row r="990" ht="15.75" customHeight="1" spans="1:24">
      <c r="A990" s="217"/>
      <c r="B990" s="217"/>
      <c r="C990" s="217"/>
      <c r="D990" s="217"/>
      <c r="E990" s="217"/>
      <c r="F990" s="217"/>
      <c r="G990" s="217"/>
      <c r="H990" s="217"/>
      <c r="I990" s="217"/>
      <c r="J990" s="217"/>
      <c r="K990" s="217"/>
      <c r="L990" s="217"/>
      <c r="M990" s="217"/>
      <c r="N990" s="217"/>
      <c r="O990" s="217"/>
      <c r="P990" s="217"/>
      <c r="Q990" s="217"/>
      <c r="R990" s="217"/>
      <c r="S990" s="217"/>
      <c r="T990" s="217"/>
      <c r="U990" s="217"/>
      <c r="V990" s="217"/>
      <c r="W990" s="217"/>
      <c r="X990" s="217"/>
    </row>
    <row r="991" ht="15.75" customHeight="1" spans="1:24">
      <c r="A991" s="217"/>
      <c r="B991" s="217"/>
      <c r="C991" s="217"/>
      <c r="D991" s="217"/>
      <c r="E991" s="217"/>
      <c r="F991" s="217"/>
      <c r="G991" s="217"/>
      <c r="H991" s="217"/>
      <c r="I991" s="217"/>
      <c r="J991" s="217"/>
      <c r="K991" s="217"/>
      <c r="L991" s="217"/>
      <c r="M991" s="217"/>
      <c r="N991" s="217"/>
      <c r="O991" s="217"/>
      <c r="P991" s="217"/>
      <c r="Q991" s="217"/>
      <c r="R991" s="217"/>
      <c r="S991" s="217"/>
      <c r="T991" s="217"/>
      <c r="U991" s="217"/>
      <c r="V991" s="217"/>
      <c r="W991" s="217"/>
      <c r="X991" s="217"/>
    </row>
    <row r="992" ht="15.75" customHeight="1" spans="1:24">
      <c r="A992" s="217"/>
      <c r="B992" s="217"/>
      <c r="C992" s="217"/>
      <c r="D992" s="217"/>
      <c r="E992" s="217"/>
      <c r="F992" s="217"/>
      <c r="G992" s="217"/>
      <c r="H992" s="217"/>
      <c r="I992" s="217"/>
      <c r="J992" s="217"/>
      <c r="K992" s="217"/>
      <c r="L992" s="217"/>
      <c r="M992" s="217"/>
      <c r="N992" s="217"/>
      <c r="O992" s="217"/>
      <c r="P992" s="217"/>
      <c r="Q992" s="217"/>
      <c r="R992" s="217"/>
      <c r="S992" s="217"/>
      <c r="T992" s="217"/>
      <c r="U992" s="217"/>
      <c r="V992" s="217"/>
      <c r="W992" s="217"/>
      <c r="X992" s="217"/>
    </row>
  </sheetData>
  <mergeCells count="12">
    <mergeCell ref="B4:L4"/>
    <mergeCell ref="M4:P4"/>
    <mergeCell ref="B5:F5"/>
    <mergeCell ref="G5:L5"/>
    <mergeCell ref="M5:P5"/>
    <mergeCell ref="A12:L12"/>
    <mergeCell ref="A13:L13"/>
    <mergeCell ref="A14:L14"/>
    <mergeCell ref="A15:L15"/>
    <mergeCell ref="A16:L16"/>
    <mergeCell ref="A17:L17"/>
    <mergeCell ref="A4:A6"/>
  </mergeCells>
  <pageMargins left="0.75" right="0.75" top="1" bottom="1" header="0" footer="0"/>
  <pageSetup paperSize="9" scale="46" orientation="portrait"/>
  <headerFooter/>
  <drawing r:id="rId1"/>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5" customHeight="1"/>
  <cols>
    <col min="1" max="1" width="6.33333333333333" style="216" customWidth="1"/>
    <col min="2" max="2" width="37.1111111111111" style="216" customWidth="1"/>
    <col min="3" max="3" width="79.1111111111111" style="216" customWidth="1"/>
    <col min="4" max="23" width="12.5555555555556" style="216" customWidth="1"/>
    <col min="24" max="26" width="15.8888888888889" style="216" customWidth="1"/>
    <col min="27" max="16384" width="14.4444444444444" style="216"/>
  </cols>
  <sheetData>
    <row r="1" ht="12" customHeight="1" spans="1:26">
      <c r="A1" s="217"/>
      <c r="B1" s="217"/>
      <c r="C1" s="217"/>
      <c r="D1" s="217"/>
      <c r="E1" s="217"/>
      <c r="F1" s="217"/>
      <c r="G1" s="217"/>
      <c r="H1" s="217"/>
      <c r="I1" s="217"/>
      <c r="J1" s="217"/>
      <c r="K1" s="217"/>
      <c r="L1" s="217"/>
      <c r="M1" s="217"/>
      <c r="N1" s="217"/>
      <c r="O1" s="217"/>
      <c r="P1" s="217"/>
      <c r="Q1" s="217"/>
      <c r="R1" s="217"/>
      <c r="S1" s="217"/>
      <c r="T1" s="217"/>
      <c r="U1" s="217"/>
      <c r="V1" s="217"/>
      <c r="W1" s="217"/>
      <c r="X1" s="217"/>
      <c r="Y1" s="217"/>
      <c r="Z1" s="217"/>
    </row>
    <row r="2" ht="13.8" spans="1:26">
      <c r="A2" s="192">
        <v>1</v>
      </c>
      <c r="B2" s="218" t="s">
        <v>616</v>
      </c>
      <c r="C2" s="219" t="s">
        <v>181</v>
      </c>
      <c r="D2" s="217"/>
      <c r="E2" s="217"/>
      <c r="F2" s="217"/>
      <c r="G2" s="217"/>
      <c r="H2" s="217"/>
      <c r="I2" s="217"/>
      <c r="J2" s="217"/>
      <c r="K2" s="217"/>
      <c r="L2" s="217"/>
      <c r="M2" s="217"/>
      <c r="N2" s="217"/>
      <c r="O2" s="217"/>
      <c r="P2" s="217"/>
      <c r="Q2" s="217"/>
      <c r="R2" s="217"/>
      <c r="S2" s="217"/>
      <c r="T2" s="217"/>
      <c r="U2" s="217"/>
      <c r="V2" s="217"/>
      <c r="W2" s="217"/>
      <c r="X2" s="217"/>
      <c r="Y2" s="217"/>
      <c r="Z2" s="217"/>
    </row>
    <row r="3" ht="27.6" spans="1:26">
      <c r="A3" s="194">
        <v>2</v>
      </c>
      <c r="B3" s="220" t="s">
        <v>617</v>
      </c>
      <c r="C3" s="221" t="s">
        <v>1474</v>
      </c>
      <c r="D3" s="217"/>
      <c r="E3" s="217"/>
      <c r="F3" s="217"/>
      <c r="G3" s="217"/>
      <c r="H3" s="217"/>
      <c r="I3" s="217"/>
      <c r="J3" s="217"/>
      <c r="K3" s="217"/>
      <c r="L3" s="217"/>
      <c r="M3" s="217"/>
      <c r="N3" s="217"/>
      <c r="O3" s="217"/>
      <c r="P3" s="217"/>
      <c r="Q3" s="217"/>
      <c r="R3" s="217"/>
      <c r="S3" s="217"/>
      <c r="T3" s="217"/>
      <c r="U3" s="217"/>
      <c r="V3" s="217"/>
      <c r="W3" s="217"/>
      <c r="X3" s="217"/>
      <c r="Y3" s="217"/>
      <c r="Z3" s="217"/>
    </row>
    <row r="4" ht="41.4" spans="1:26">
      <c r="A4" s="192">
        <v>3</v>
      </c>
      <c r="B4" s="218" t="s">
        <v>619</v>
      </c>
      <c r="C4" s="222" t="s">
        <v>1475</v>
      </c>
      <c r="D4" s="217"/>
      <c r="E4" s="217"/>
      <c r="F4" s="217"/>
      <c r="G4" s="217"/>
      <c r="H4" s="217"/>
      <c r="I4" s="217"/>
      <c r="J4" s="217"/>
      <c r="K4" s="217"/>
      <c r="L4" s="217"/>
      <c r="M4" s="217"/>
      <c r="N4" s="217"/>
      <c r="O4" s="217"/>
      <c r="P4" s="217"/>
      <c r="Q4" s="217"/>
      <c r="R4" s="217"/>
      <c r="S4" s="217"/>
      <c r="T4" s="217"/>
      <c r="U4" s="217"/>
      <c r="V4" s="217"/>
      <c r="W4" s="217"/>
      <c r="X4" s="217"/>
      <c r="Y4" s="217"/>
      <c r="Z4" s="217"/>
    </row>
    <row r="5" ht="27.6" spans="1:26">
      <c r="A5" s="195">
        <v>4</v>
      </c>
      <c r="B5" s="220" t="s">
        <v>621</v>
      </c>
      <c r="C5" s="221" t="s">
        <v>754</v>
      </c>
      <c r="D5" s="217"/>
      <c r="E5" s="217"/>
      <c r="F5" s="217"/>
      <c r="G5" s="217"/>
      <c r="H5" s="217"/>
      <c r="I5" s="217"/>
      <c r="J5" s="217"/>
      <c r="K5" s="217"/>
      <c r="L5" s="217"/>
      <c r="M5" s="217"/>
      <c r="N5" s="217"/>
      <c r="O5" s="217"/>
      <c r="P5" s="217"/>
      <c r="Q5" s="217"/>
      <c r="R5" s="217"/>
      <c r="S5" s="217"/>
      <c r="T5" s="217"/>
      <c r="U5" s="217"/>
      <c r="V5" s="217"/>
      <c r="W5" s="217"/>
      <c r="X5" s="217"/>
      <c r="Y5" s="217"/>
      <c r="Z5" s="217"/>
    </row>
    <row r="6" ht="41.4" spans="1:26">
      <c r="A6" s="195">
        <v>5</v>
      </c>
      <c r="B6" s="220" t="s">
        <v>623</v>
      </c>
      <c r="C6" s="221" t="s">
        <v>1476</v>
      </c>
      <c r="D6" s="217"/>
      <c r="E6" s="217"/>
      <c r="F6" s="217"/>
      <c r="G6" s="217"/>
      <c r="H6" s="217"/>
      <c r="I6" s="217"/>
      <c r="J6" s="217"/>
      <c r="K6" s="217"/>
      <c r="L6" s="217"/>
      <c r="M6" s="217"/>
      <c r="N6" s="217"/>
      <c r="O6" s="217"/>
      <c r="P6" s="217"/>
      <c r="Q6" s="217"/>
      <c r="R6" s="217"/>
      <c r="S6" s="217"/>
      <c r="T6" s="217"/>
      <c r="U6" s="217"/>
      <c r="V6" s="217"/>
      <c r="W6" s="217"/>
      <c r="X6" s="217"/>
      <c r="Y6" s="217"/>
      <c r="Z6" s="217"/>
    </row>
    <row r="7" ht="138" spans="1:26">
      <c r="A7" s="197">
        <v>6</v>
      </c>
      <c r="B7" s="223" t="s">
        <v>625</v>
      </c>
      <c r="C7" s="224" t="s">
        <v>1477</v>
      </c>
      <c r="D7" s="217"/>
      <c r="E7" s="217"/>
      <c r="F7" s="217"/>
      <c r="G7" s="217"/>
      <c r="H7" s="217"/>
      <c r="I7" s="217"/>
      <c r="J7" s="217"/>
      <c r="K7" s="217"/>
      <c r="L7" s="217"/>
      <c r="M7" s="217"/>
      <c r="N7" s="217"/>
      <c r="O7" s="217"/>
      <c r="P7" s="217"/>
      <c r="Q7" s="217"/>
      <c r="R7" s="217"/>
      <c r="S7" s="217"/>
      <c r="T7" s="217"/>
      <c r="U7" s="217"/>
      <c r="V7" s="217"/>
      <c r="W7" s="217"/>
      <c r="X7" s="217"/>
      <c r="Y7" s="217"/>
      <c r="Z7" s="217"/>
    </row>
    <row r="8" ht="13.8" spans="1:26">
      <c r="A8" s="198">
        <v>7</v>
      </c>
      <c r="B8" s="225" t="s">
        <v>707</v>
      </c>
      <c r="C8" s="221" t="s">
        <v>1443</v>
      </c>
      <c r="D8" s="217"/>
      <c r="E8" s="217"/>
      <c r="F8" s="217"/>
      <c r="G8" s="217"/>
      <c r="H8" s="217"/>
      <c r="I8" s="217"/>
      <c r="J8" s="217"/>
      <c r="K8" s="217"/>
      <c r="L8" s="217"/>
      <c r="M8" s="217"/>
      <c r="N8" s="217"/>
      <c r="O8" s="217"/>
      <c r="P8" s="217"/>
      <c r="Q8" s="217"/>
      <c r="R8" s="217"/>
      <c r="S8" s="217"/>
      <c r="T8" s="217"/>
      <c r="U8" s="217"/>
      <c r="V8" s="217"/>
      <c r="W8" s="217"/>
      <c r="X8" s="217"/>
      <c r="Y8" s="217"/>
      <c r="Z8" s="217"/>
    </row>
    <row r="9" ht="21" customHeight="1" spans="1:26">
      <c r="A9" s="199"/>
      <c r="B9" s="226" t="s">
        <v>629</v>
      </c>
      <c r="C9" s="222" t="s">
        <v>1478</v>
      </c>
      <c r="D9" s="217"/>
      <c r="E9" s="217"/>
      <c r="F9" s="217"/>
      <c r="G9" s="217"/>
      <c r="H9" s="217"/>
      <c r="I9" s="217"/>
      <c r="J9" s="217"/>
      <c r="K9" s="217"/>
      <c r="L9" s="217"/>
      <c r="M9" s="217"/>
      <c r="N9" s="217"/>
      <c r="O9" s="217"/>
      <c r="P9" s="217"/>
      <c r="Q9" s="217"/>
      <c r="R9" s="217"/>
      <c r="S9" s="217"/>
      <c r="T9" s="217"/>
      <c r="U9" s="217"/>
      <c r="V9" s="217"/>
      <c r="W9" s="217"/>
      <c r="X9" s="217"/>
      <c r="Y9" s="217"/>
      <c r="Z9" s="217"/>
    </row>
    <row r="10" ht="27.75" customHeight="1" spans="1:26">
      <c r="A10" s="200">
        <v>8</v>
      </c>
      <c r="B10" s="220" t="s">
        <v>631</v>
      </c>
      <c r="C10" s="221" t="s">
        <v>1445</v>
      </c>
      <c r="D10" s="217"/>
      <c r="E10" s="217"/>
      <c r="F10" s="217"/>
      <c r="G10" s="217"/>
      <c r="H10" s="217"/>
      <c r="I10" s="217"/>
      <c r="J10" s="217"/>
      <c r="K10" s="217"/>
      <c r="L10" s="217"/>
      <c r="M10" s="217"/>
      <c r="N10" s="217"/>
      <c r="O10" s="217"/>
      <c r="P10" s="217"/>
      <c r="Q10" s="217"/>
      <c r="R10" s="217"/>
      <c r="S10" s="217"/>
      <c r="T10" s="217"/>
      <c r="U10" s="217"/>
      <c r="V10" s="217"/>
      <c r="W10" s="217"/>
      <c r="X10" s="217"/>
      <c r="Y10" s="217"/>
      <c r="Z10" s="217"/>
    </row>
    <row r="11" ht="27.6" spans="1:26">
      <c r="A11" s="195">
        <v>9</v>
      </c>
      <c r="B11" s="218" t="s">
        <v>633</v>
      </c>
      <c r="C11" s="222" t="s">
        <v>636</v>
      </c>
      <c r="D11" s="217"/>
      <c r="E11" s="217"/>
      <c r="F11" s="217"/>
      <c r="G11" s="217"/>
      <c r="H11" s="217"/>
      <c r="I11" s="217"/>
      <c r="J11" s="217"/>
      <c r="K11" s="217"/>
      <c r="L11" s="217"/>
      <c r="M11" s="217"/>
      <c r="N11" s="217"/>
      <c r="O11" s="217"/>
      <c r="P11" s="217"/>
      <c r="Q11" s="217"/>
      <c r="R11" s="217"/>
      <c r="S11" s="217"/>
      <c r="T11" s="217"/>
      <c r="U11" s="217"/>
      <c r="V11" s="217"/>
      <c r="W11" s="217"/>
      <c r="X11" s="217"/>
      <c r="Y11" s="217"/>
      <c r="Z11" s="217"/>
    </row>
    <row r="12" ht="27.6" spans="1:26">
      <c r="A12" s="195">
        <v>10</v>
      </c>
      <c r="B12" s="220" t="s">
        <v>635</v>
      </c>
      <c r="C12" s="221" t="s">
        <v>636</v>
      </c>
      <c r="D12" s="217"/>
      <c r="E12" s="217"/>
      <c r="F12" s="217"/>
      <c r="G12" s="217"/>
      <c r="H12" s="217"/>
      <c r="I12" s="217"/>
      <c r="J12" s="217"/>
      <c r="K12" s="217"/>
      <c r="L12" s="217"/>
      <c r="M12" s="217"/>
      <c r="N12" s="217"/>
      <c r="O12" s="217"/>
      <c r="P12" s="217"/>
      <c r="Q12" s="217"/>
      <c r="R12" s="217"/>
      <c r="S12" s="217"/>
      <c r="T12" s="217"/>
      <c r="U12" s="217"/>
      <c r="V12" s="217"/>
      <c r="W12" s="217"/>
      <c r="X12" s="217"/>
      <c r="Y12" s="217"/>
      <c r="Z12" s="217"/>
    </row>
    <row r="13" ht="13.8" spans="1:26">
      <c r="A13" s="195">
        <v>11</v>
      </c>
      <c r="B13" s="220" t="s">
        <v>637</v>
      </c>
      <c r="C13" s="221" t="s">
        <v>1479</v>
      </c>
      <c r="D13" s="217"/>
      <c r="E13" s="217"/>
      <c r="F13" s="217"/>
      <c r="G13" s="217"/>
      <c r="H13" s="217"/>
      <c r="I13" s="217"/>
      <c r="J13" s="217"/>
      <c r="K13" s="217"/>
      <c r="L13" s="217"/>
      <c r="M13" s="217"/>
      <c r="N13" s="217"/>
      <c r="O13" s="217"/>
      <c r="P13" s="217"/>
      <c r="Q13" s="217"/>
      <c r="R13" s="217"/>
      <c r="S13" s="217"/>
      <c r="T13" s="217"/>
      <c r="U13" s="217"/>
      <c r="V13" s="217"/>
      <c r="W13" s="217"/>
      <c r="X13" s="217"/>
      <c r="Y13" s="217"/>
      <c r="Z13" s="217"/>
    </row>
    <row r="14" ht="27.6" spans="1:26">
      <c r="A14" s="195">
        <v>12</v>
      </c>
      <c r="B14" s="220" t="s">
        <v>639</v>
      </c>
      <c r="C14" s="221" t="s">
        <v>1446</v>
      </c>
      <c r="D14" s="217"/>
      <c r="E14" s="217"/>
      <c r="F14" s="217"/>
      <c r="G14" s="217"/>
      <c r="H14" s="217"/>
      <c r="I14" s="217"/>
      <c r="J14" s="217"/>
      <c r="K14" s="217"/>
      <c r="L14" s="217"/>
      <c r="M14" s="217"/>
      <c r="N14" s="217"/>
      <c r="O14" s="217"/>
      <c r="P14" s="217"/>
      <c r="Q14" s="217"/>
      <c r="R14" s="217"/>
      <c r="S14" s="217"/>
      <c r="T14" s="217"/>
      <c r="U14" s="217"/>
      <c r="V14" s="217"/>
      <c r="W14" s="217"/>
      <c r="X14" s="217"/>
      <c r="Y14" s="217"/>
      <c r="Z14" s="217"/>
    </row>
    <row r="15" ht="13.8" spans="1:26">
      <c r="A15" s="195">
        <v>13</v>
      </c>
      <c r="B15" s="227" t="s">
        <v>641</v>
      </c>
      <c r="C15" s="222" t="s">
        <v>1480</v>
      </c>
      <c r="D15" s="217"/>
      <c r="E15" s="217"/>
      <c r="F15" s="217"/>
      <c r="G15" s="217"/>
      <c r="H15" s="217"/>
      <c r="I15" s="217"/>
      <c r="J15" s="217"/>
      <c r="K15" s="217"/>
      <c r="L15" s="217"/>
      <c r="M15" s="217"/>
      <c r="N15" s="217"/>
      <c r="O15" s="217"/>
      <c r="P15" s="217"/>
      <c r="Q15" s="217"/>
      <c r="R15" s="217"/>
      <c r="S15" s="217"/>
      <c r="T15" s="217"/>
      <c r="U15" s="217"/>
      <c r="V15" s="217"/>
      <c r="W15" s="217"/>
      <c r="X15" s="217"/>
      <c r="Y15" s="217"/>
      <c r="Z15" s="217"/>
    </row>
    <row r="16" ht="110.4" spans="1:26">
      <c r="A16" s="195">
        <v>14</v>
      </c>
      <c r="B16" s="220" t="s">
        <v>643</v>
      </c>
      <c r="C16" s="221" t="s">
        <v>1448</v>
      </c>
      <c r="D16" s="217"/>
      <c r="E16" s="217"/>
      <c r="F16" s="217"/>
      <c r="G16" s="217"/>
      <c r="H16" s="217"/>
      <c r="I16" s="217"/>
      <c r="J16" s="217"/>
      <c r="K16" s="217"/>
      <c r="L16" s="217"/>
      <c r="M16" s="217"/>
      <c r="N16" s="217"/>
      <c r="O16" s="217"/>
      <c r="P16" s="217"/>
      <c r="Q16" s="217"/>
      <c r="R16" s="217"/>
      <c r="S16" s="217"/>
      <c r="T16" s="217"/>
      <c r="U16" s="217"/>
      <c r="V16" s="217"/>
      <c r="W16" s="217"/>
      <c r="X16" s="217"/>
      <c r="Y16" s="217"/>
      <c r="Z16" s="217"/>
    </row>
    <row r="17" ht="13.8" spans="1:26">
      <c r="A17" s="195">
        <v>15</v>
      </c>
      <c r="B17" s="218" t="s">
        <v>645</v>
      </c>
      <c r="C17" s="222" t="s">
        <v>1449</v>
      </c>
      <c r="D17" s="217"/>
      <c r="E17" s="217"/>
      <c r="F17" s="217"/>
      <c r="G17" s="217"/>
      <c r="H17" s="217"/>
      <c r="I17" s="217"/>
      <c r="J17" s="217"/>
      <c r="K17" s="217"/>
      <c r="L17" s="217"/>
      <c r="M17" s="217"/>
      <c r="N17" s="217"/>
      <c r="O17" s="217"/>
      <c r="P17" s="217"/>
      <c r="Q17" s="217"/>
      <c r="R17" s="217"/>
      <c r="S17" s="217"/>
      <c r="T17" s="217"/>
      <c r="U17" s="217"/>
      <c r="V17" s="217"/>
      <c r="W17" s="217"/>
      <c r="X17" s="217"/>
      <c r="Y17" s="217"/>
      <c r="Z17" s="217"/>
    </row>
    <row r="18" ht="27.6" spans="1:26">
      <c r="A18" s="197">
        <v>16</v>
      </c>
      <c r="B18" s="218" t="s">
        <v>647</v>
      </c>
      <c r="C18" s="222" t="s">
        <v>1450</v>
      </c>
      <c r="D18" s="217"/>
      <c r="E18" s="217"/>
      <c r="F18" s="217"/>
      <c r="G18" s="217"/>
      <c r="H18" s="217"/>
      <c r="I18" s="217"/>
      <c r="J18" s="217"/>
      <c r="K18" s="217"/>
      <c r="L18" s="217"/>
      <c r="M18" s="217"/>
      <c r="N18" s="217"/>
      <c r="O18" s="217"/>
      <c r="P18" s="217"/>
      <c r="Q18" s="217"/>
      <c r="R18" s="217"/>
      <c r="S18" s="217"/>
      <c r="T18" s="217"/>
      <c r="U18" s="217"/>
      <c r="V18" s="217"/>
      <c r="W18" s="217"/>
      <c r="X18" s="217"/>
      <c r="Y18" s="217"/>
      <c r="Z18" s="217"/>
    </row>
    <row r="19" ht="15.75" customHeight="1" spans="1:26">
      <c r="A19" s="201"/>
      <c r="B19" s="220" t="s">
        <v>649</v>
      </c>
      <c r="C19" s="222" t="s">
        <v>1451</v>
      </c>
      <c r="D19" s="217"/>
      <c r="E19" s="217"/>
      <c r="F19" s="217"/>
      <c r="G19" s="217"/>
      <c r="H19" s="217"/>
      <c r="I19" s="217"/>
      <c r="J19" s="217"/>
      <c r="K19" s="217"/>
      <c r="L19" s="217"/>
      <c r="M19" s="217"/>
      <c r="N19" s="217"/>
      <c r="O19" s="217"/>
      <c r="P19" s="217"/>
      <c r="Q19" s="217"/>
      <c r="R19" s="217"/>
      <c r="S19" s="217"/>
      <c r="T19" s="217"/>
      <c r="U19" s="217"/>
      <c r="V19" s="217"/>
      <c r="W19" s="217"/>
      <c r="X19" s="217"/>
      <c r="Y19" s="217"/>
      <c r="Z19" s="217"/>
    </row>
    <row r="20" ht="15.75" customHeight="1" spans="1:26">
      <c r="A20" s="202"/>
      <c r="B20" s="220" t="s">
        <v>651</v>
      </c>
      <c r="C20" s="221" t="s">
        <v>1452</v>
      </c>
      <c r="D20" s="217"/>
      <c r="E20" s="217"/>
      <c r="F20" s="217"/>
      <c r="G20" s="217"/>
      <c r="H20" s="217"/>
      <c r="I20" s="217"/>
      <c r="J20" s="217"/>
      <c r="K20" s="217"/>
      <c r="L20" s="217"/>
      <c r="M20" s="217"/>
      <c r="N20" s="217"/>
      <c r="O20" s="217"/>
      <c r="P20" s="217"/>
      <c r="Q20" s="217"/>
      <c r="R20" s="217"/>
      <c r="S20" s="217"/>
      <c r="T20" s="217"/>
      <c r="U20" s="217"/>
      <c r="V20" s="217"/>
      <c r="W20" s="217"/>
      <c r="X20" s="217"/>
      <c r="Y20" s="217"/>
      <c r="Z20" s="217"/>
    </row>
    <row r="21" ht="12" customHeight="1" spans="1:26">
      <c r="A21" s="26">
        <v>17</v>
      </c>
      <c r="B21" s="27" t="s">
        <v>653</v>
      </c>
      <c r="C21" s="28" t="s">
        <v>184</v>
      </c>
      <c r="D21" s="217"/>
      <c r="E21" s="217"/>
      <c r="F21" s="217"/>
      <c r="G21" s="217"/>
      <c r="H21" s="217"/>
      <c r="I21" s="217"/>
      <c r="J21" s="217"/>
      <c r="K21" s="217"/>
      <c r="L21" s="217"/>
      <c r="M21" s="217"/>
      <c r="N21" s="217"/>
      <c r="O21" s="217"/>
      <c r="P21" s="217"/>
      <c r="Q21" s="217"/>
      <c r="R21" s="217"/>
      <c r="S21" s="217"/>
      <c r="T21" s="217"/>
      <c r="U21" s="217"/>
      <c r="V21" s="217"/>
      <c r="W21" s="217"/>
      <c r="X21" s="217"/>
      <c r="Y21" s="217"/>
      <c r="Z21" s="217"/>
    </row>
    <row r="22" ht="12" customHeight="1" spans="1:26">
      <c r="A22" s="26">
        <v>21</v>
      </c>
      <c r="B22" s="27" t="s">
        <v>654</v>
      </c>
      <c r="C22" s="28" t="s">
        <v>1481</v>
      </c>
      <c r="D22" s="217"/>
      <c r="E22" s="217"/>
      <c r="F22" s="217"/>
      <c r="G22" s="217"/>
      <c r="H22" s="217"/>
      <c r="I22" s="217"/>
      <c r="J22" s="217"/>
      <c r="K22" s="217"/>
      <c r="L22" s="217"/>
      <c r="M22" s="217"/>
      <c r="N22" s="217"/>
      <c r="O22" s="217"/>
      <c r="P22" s="217"/>
      <c r="Q22" s="217"/>
      <c r="R22" s="217"/>
      <c r="S22" s="217"/>
      <c r="T22" s="217"/>
      <c r="U22" s="217"/>
      <c r="V22" s="217"/>
      <c r="W22" s="217"/>
      <c r="X22" s="217"/>
      <c r="Y22" s="217"/>
      <c r="Z22" s="217"/>
    </row>
    <row r="23" ht="12" customHeight="1" spans="1:26">
      <c r="A23" s="217"/>
      <c r="B23" s="217"/>
      <c r="C23" s="217"/>
      <c r="D23" s="217"/>
      <c r="E23" s="217"/>
      <c r="F23" s="217"/>
      <c r="G23" s="217"/>
      <c r="H23" s="217"/>
      <c r="I23" s="217"/>
      <c r="J23" s="217"/>
      <c r="K23" s="217"/>
      <c r="L23" s="217"/>
      <c r="M23" s="217"/>
      <c r="N23" s="217"/>
      <c r="O23" s="217"/>
      <c r="P23" s="217"/>
      <c r="Q23" s="217"/>
      <c r="R23" s="217"/>
      <c r="S23" s="217"/>
      <c r="T23" s="217"/>
      <c r="U23" s="217"/>
      <c r="V23" s="217"/>
      <c r="W23" s="217"/>
      <c r="X23" s="217"/>
      <c r="Y23" s="217"/>
      <c r="Z23" s="217"/>
    </row>
    <row r="24" ht="12" customHeight="1" spans="1:26">
      <c r="A24" s="217"/>
      <c r="B24" s="217"/>
      <c r="C24" s="217"/>
      <c r="D24" s="217"/>
      <c r="E24" s="217"/>
      <c r="F24" s="217"/>
      <c r="G24" s="217"/>
      <c r="H24" s="217"/>
      <c r="I24" s="217"/>
      <c r="J24" s="217"/>
      <c r="K24" s="217"/>
      <c r="L24" s="217"/>
      <c r="M24" s="217"/>
      <c r="N24" s="217"/>
      <c r="O24" s="217"/>
      <c r="P24" s="217"/>
      <c r="Q24" s="217"/>
      <c r="R24" s="217"/>
      <c r="S24" s="217"/>
      <c r="T24" s="217"/>
      <c r="U24" s="217"/>
      <c r="V24" s="217"/>
      <c r="W24" s="217"/>
      <c r="X24" s="217"/>
      <c r="Y24" s="217"/>
      <c r="Z24" s="217"/>
    </row>
    <row r="25" ht="12" customHeight="1" spans="1:26">
      <c r="A25" s="217"/>
      <c r="B25" s="217"/>
      <c r="C25" s="217"/>
      <c r="D25" s="217"/>
      <c r="E25" s="217"/>
      <c r="F25" s="217"/>
      <c r="G25" s="217"/>
      <c r="H25" s="217"/>
      <c r="I25" s="217"/>
      <c r="J25" s="217"/>
      <c r="K25" s="217"/>
      <c r="L25" s="217"/>
      <c r="M25" s="217"/>
      <c r="N25" s="217"/>
      <c r="O25" s="217"/>
      <c r="P25" s="217"/>
      <c r="Q25" s="217"/>
      <c r="R25" s="217"/>
      <c r="S25" s="217"/>
      <c r="T25" s="217"/>
      <c r="U25" s="217"/>
      <c r="V25" s="217"/>
      <c r="W25" s="217"/>
      <c r="X25" s="217"/>
      <c r="Y25" s="217"/>
      <c r="Z25" s="217"/>
    </row>
    <row r="26" ht="12" customHeight="1" spans="1:26">
      <c r="A26" s="217"/>
      <c r="B26" s="217"/>
      <c r="C26" s="217"/>
      <c r="D26" s="217"/>
      <c r="E26" s="217"/>
      <c r="F26" s="217"/>
      <c r="G26" s="217"/>
      <c r="H26" s="217"/>
      <c r="I26" s="217"/>
      <c r="J26" s="217"/>
      <c r="K26" s="217"/>
      <c r="L26" s="217"/>
      <c r="M26" s="217"/>
      <c r="N26" s="217"/>
      <c r="O26" s="217"/>
      <c r="P26" s="217"/>
      <c r="Q26" s="217"/>
      <c r="R26" s="217"/>
      <c r="S26" s="217"/>
      <c r="T26" s="217"/>
      <c r="U26" s="217"/>
      <c r="V26" s="217"/>
      <c r="W26" s="217"/>
      <c r="X26" s="217"/>
      <c r="Y26" s="217"/>
      <c r="Z26" s="217"/>
    </row>
    <row r="27" ht="12" customHeight="1" spans="1:26">
      <c r="A27" s="217"/>
      <c r="B27" s="217"/>
      <c r="C27" s="217"/>
      <c r="D27" s="217"/>
      <c r="E27" s="217"/>
      <c r="F27" s="217"/>
      <c r="G27" s="217"/>
      <c r="H27" s="217"/>
      <c r="I27" s="217"/>
      <c r="J27" s="217"/>
      <c r="K27" s="217"/>
      <c r="L27" s="217"/>
      <c r="M27" s="217"/>
      <c r="N27" s="217"/>
      <c r="O27" s="217"/>
      <c r="P27" s="217"/>
      <c r="Q27" s="217"/>
      <c r="R27" s="217"/>
      <c r="S27" s="217"/>
      <c r="T27" s="217"/>
      <c r="U27" s="217"/>
      <c r="V27" s="217"/>
      <c r="W27" s="217"/>
      <c r="X27" s="217"/>
      <c r="Y27" s="217"/>
      <c r="Z27" s="217"/>
    </row>
    <row r="28" ht="12" customHeight="1" spans="1:26">
      <c r="A28" s="217"/>
      <c r="B28" s="217"/>
      <c r="C28" s="217"/>
      <c r="D28" s="217"/>
      <c r="E28" s="217"/>
      <c r="F28" s="217"/>
      <c r="G28" s="217"/>
      <c r="H28" s="217"/>
      <c r="I28" s="217"/>
      <c r="J28" s="217"/>
      <c r="K28" s="217"/>
      <c r="L28" s="217"/>
      <c r="M28" s="217"/>
      <c r="N28" s="217"/>
      <c r="O28" s="217"/>
      <c r="P28" s="217"/>
      <c r="Q28" s="217"/>
      <c r="R28" s="217"/>
      <c r="S28" s="217"/>
      <c r="T28" s="217"/>
      <c r="U28" s="217"/>
      <c r="V28" s="217"/>
      <c r="W28" s="217"/>
      <c r="X28" s="217"/>
      <c r="Y28" s="217"/>
      <c r="Z28" s="217"/>
    </row>
    <row r="29" ht="12" customHeight="1" spans="1:26">
      <c r="A29" s="217"/>
      <c r="B29" s="217"/>
      <c r="C29" s="217"/>
      <c r="D29" s="217"/>
      <c r="E29" s="217"/>
      <c r="F29" s="217"/>
      <c r="G29" s="217"/>
      <c r="H29" s="217"/>
      <c r="I29" s="217"/>
      <c r="J29" s="217"/>
      <c r="K29" s="217"/>
      <c r="L29" s="217"/>
      <c r="M29" s="217"/>
      <c r="N29" s="217"/>
      <c r="O29" s="217"/>
      <c r="P29" s="217"/>
      <c r="Q29" s="217"/>
      <c r="R29" s="217"/>
      <c r="S29" s="217"/>
      <c r="T29" s="217"/>
      <c r="U29" s="217"/>
      <c r="V29" s="217"/>
      <c r="W29" s="217"/>
      <c r="X29" s="217"/>
      <c r="Y29" s="217"/>
      <c r="Z29" s="217"/>
    </row>
    <row r="30" ht="12" customHeight="1" spans="1:26">
      <c r="A30" s="217"/>
      <c r="B30" s="217"/>
      <c r="C30" s="217"/>
      <c r="D30" s="217"/>
      <c r="E30" s="217"/>
      <c r="F30" s="217"/>
      <c r="G30" s="217"/>
      <c r="H30" s="217"/>
      <c r="I30" s="217"/>
      <c r="J30" s="217"/>
      <c r="K30" s="217"/>
      <c r="L30" s="217"/>
      <c r="M30" s="217"/>
      <c r="N30" s="217"/>
      <c r="O30" s="217"/>
      <c r="P30" s="217"/>
      <c r="Q30" s="217"/>
      <c r="R30" s="217"/>
      <c r="S30" s="217"/>
      <c r="T30" s="217"/>
      <c r="U30" s="217"/>
      <c r="V30" s="217"/>
      <c r="W30" s="217"/>
      <c r="X30" s="217"/>
      <c r="Y30" s="217"/>
      <c r="Z30" s="217"/>
    </row>
    <row r="31" ht="12" customHeight="1" spans="1:26">
      <c r="A31" s="217"/>
      <c r="B31" s="217"/>
      <c r="C31" s="217"/>
      <c r="D31" s="217"/>
      <c r="E31" s="217"/>
      <c r="F31" s="217"/>
      <c r="G31" s="217"/>
      <c r="H31" s="217"/>
      <c r="I31" s="217"/>
      <c r="J31" s="217"/>
      <c r="K31" s="217"/>
      <c r="L31" s="217"/>
      <c r="M31" s="217"/>
      <c r="N31" s="217"/>
      <c r="O31" s="217"/>
      <c r="P31" s="217"/>
      <c r="Q31" s="217"/>
      <c r="R31" s="217"/>
      <c r="S31" s="217"/>
      <c r="T31" s="217"/>
      <c r="U31" s="217"/>
      <c r="V31" s="217"/>
      <c r="W31" s="217"/>
      <c r="X31" s="217"/>
      <c r="Y31" s="217"/>
      <c r="Z31" s="217"/>
    </row>
    <row r="32" ht="12" customHeight="1" spans="1:26">
      <c r="A32" s="217"/>
      <c r="B32" s="217"/>
      <c r="C32" s="217"/>
      <c r="D32" s="217"/>
      <c r="E32" s="217"/>
      <c r="F32" s="217"/>
      <c r="G32" s="217"/>
      <c r="H32" s="217"/>
      <c r="I32" s="217"/>
      <c r="J32" s="217"/>
      <c r="K32" s="217"/>
      <c r="L32" s="217"/>
      <c r="M32" s="217"/>
      <c r="N32" s="217"/>
      <c r="O32" s="217"/>
      <c r="P32" s="217"/>
      <c r="Q32" s="217"/>
      <c r="R32" s="217"/>
      <c r="S32" s="217"/>
      <c r="T32" s="217"/>
      <c r="U32" s="217"/>
      <c r="V32" s="217"/>
      <c r="W32" s="217"/>
      <c r="X32" s="217"/>
      <c r="Y32" s="217"/>
      <c r="Z32" s="217"/>
    </row>
    <row r="33" ht="12" customHeight="1" spans="1:26">
      <c r="A33" s="217"/>
      <c r="B33" s="217"/>
      <c r="C33" s="217"/>
      <c r="D33" s="217"/>
      <c r="E33" s="217"/>
      <c r="F33" s="217"/>
      <c r="G33" s="217"/>
      <c r="H33" s="217"/>
      <c r="I33" s="217"/>
      <c r="J33" s="217"/>
      <c r="K33" s="217"/>
      <c r="L33" s="217"/>
      <c r="M33" s="217"/>
      <c r="N33" s="217"/>
      <c r="O33" s="217"/>
      <c r="P33" s="217"/>
      <c r="Q33" s="217"/>
      <c r="R33" s="217"/>
      <c r="S33" s="217"/>
      <c r="T33" s="217"/>
      <c r="U33" s="217"/>
      <c r="V33" s="217"/>
      <c r="W33" s="217"/>
      <c r="X33" s="217"/>
      <c r="Y33" s="217"/>
      <c r="Z33" s="217"/>
    </row>
    <row r="34" ht="12" customHeight="1" spans="1:26">
      <c r="A34" s="217"/>
      <c r="B34" s="217"/>
      <c r="C34" s="217"/>
      <c r="D34" s="217"/>
      <c r="E34" s="217"/>
      <c r="F34" s="217"/>
      <c r="G34" s="217"/>
      <c r="H34" s="217"/>
      <c r="I34" s="217"/>
      <c r="J34" s="217"/>
      <c r="K34" s="217"/>
      <c r="L34" s="217"/>
      <c r="M34" s="217"/>
      <c r="N34" s="217"/>
      <c r="O34" s="217"/>
      <c r="P34" s="217"/>
      <c r="Q34" s="217"/>
      <c r="R34" s="217"/>
      <c r="S34" s="217"/>
      <c r="T34" s="217"/>
      <c r="U34" s="217"/>
      <c r="V34" s="217"/>
      <c r="W34" s="217"/>
      <c r="X34" s="217"/>
      <c r="Y34" s="217"/>
      <c r="Z34" s="217"/>
    </row>
    <row r="35" ht="12" customHeight="1" spans="1:26">
      <c r="A35" s="217"/>
      <c r="B35" s="217"/>
      <c r="C35" s="217"/>
      <c r="D35" s="217"/>
      <c r="E35" s="217"/>
      <c r="F35" s="217"/>
      <c r="G35" s="217"/>
      <c r="H35" s="217"/>
      <c r="I35" s="217"/>
      <c r="J35" s="217"/>
      <c r="K35" s="217"/>
      <c r="L35" s="217"/>
      <c r="M35" s="217"/>
      <c r="N35" s="217"/>
      <c r="O35" s="217"/>
      <c r="P35" s="217"/>
      <c r="Q35" s="217"/>
      <c r="R35" s="217"/>
      <c r="S35" s="217"/>
      <c r="T35" s="217"/>
      <c r="U35" s="217"/>
      <c r="V35" s="217"/>
      <c r="W35" s="217"/>
      <c r="X35" s="217"/>
      <c r="Y35" s="217"/>
      <c r="Z35" s="217"/>
    </row>
    <row r="36" ht="12" customHeight="1" spans="1:26">
      <c r="A36" s="217"/>
      <c r="B36" s="217"/>
      <c r="C36" s="217"/>
      <c r="D36" s="217"/>
      <c r="E36" s="217"/>
      <c r="F36" s="217"/>
      <c r="G36" s="217"/>
      <c r="H36" s="217"/>
      <c r="I36" s="217"/>
      <c r="J36" s="217"/>
      <c r="K36" s="217"/>
      <c r="L36" s="217"/>
      <c r="M36" s="217"/>
      <c r="N36" s="217"/>
      <c r="O36" s="217"/>
      <c r="P36" s="217"/>
      <c r="Q36" s="217"/>
      <c r="R36" s="217"/>
      <c r="S36" s="217"/>
      <c r="T36" s="217"/>
      <c r="U36" s="217"/>
      <c r="V36" s="217"/>
      <c r="W36" s="217"/>
      <c r="X36" s="217"/>
      <c r="Y36" s="217"/>
      <c r="Z36" s="217"/>
    </row>
    <row r="37" ht="12" customHeight="1" spans="1:26">
      <c r="A37" s="217"/>
      <c r="B37" s="217"/>
      <c r="C37" s="217"/>
      <c r="D37" s="217"/>
      <c r="E37" s="217"/>
      <c r="F37" s="217"/>
      <c r="G37" s="217"/>
      <c r="H37" s="217"/>
      <c r="I37" s="217"/>
      <c r="J37" s="217"/>
      <c r="K37" s="217"/>
      <c r="L37" s="217"/>
      <c r="M37" s="217"/>
      <c r="N37" s="217"/>
      <c r="O37" s="217"/>
      <c r="P37" s="217"/>
      <c r="Q37" s="217"/>
      <c r="R37" s="217"/>
      <c r="S37" s="217"/>
      <c r="T37" s="217"/>
      <c r="U37" s="217"/>
      <c r="V37" s="217"/>
      <c r="W37" s="217"/>
      <c r="X37" s="217"/>
      <c r="Y37" s="217"/>
      <c r="Z37" s="217"/>
    </row>
    <row r="38" ht="12" customHeight="1" spans="1:26">
      <c r="A38" s="217"/>
      <c r="B38" s="217"/>
      <c r="C38" s="217"/>
      <c r="D38" s="217"/>
      <c r="E38" s="217"/>
      <c r="F38" s="217"/>
      <c r="G38" s="217"/>
      <c r="H38" s="217"/>
      <c r="I38" s="217"/>
      <c r="J38" s="217"/>
      <c r="K38" s="217"/>
      <c r="L38" s="217"/>
      <c r="M38" s="217"/>
      <c r="N38" s="217"/>
      <c r="O38" s="217"/>
      <c r="P38" s="217"/>
      <c r="Q38" s="217"/>
      <c r="R38" s="217"/>
      <c r="S38" s="217"/>
      <c r="T38" s="217"/>
      <c r="U38" s="217"/>
      <c r="V38" s="217"/>
      <c r="W38" s="217"/>
      <c r="X38" s="217"/>
      <c r="Y38" s="217"/>
      <c r="Z38" s="217"/>
    </row>
    <row r="39" ht="12" customHeight="1" spans="1:26">
      <c r="A39" s="217"/>
      <c r="B39" s="217"/>
      <c r="C39" s="217"/>
      <c r="D39" s="217"/>
      <c r="E39" s="217"/>
      <c r="F39" s="217"/>
      <c r="G39" s="217"/>
      <c r="H39" s="217"/>
      <c r="I39" s="217"/>
      <c r="J39" s="217"/>
      <c r="K39" s="217"/>
      <c r="L39" s="217"/>
      <c r="M39" s="217"/>
      <c r="N39" s="217"/>
      <c r="O39" s="217"/>
      <c r="P39" s="217"/>
      <c r="Q39" s="217"/>
      <c r="R39" s="217"/>
      <c r="S39" s="217"/>
      <c r="T39" s="217"/>
      <c r="U39" s="217"/>
      <c r="V39" s="217"/>
      <c r="W39" s="217"/>
      <c r="X39" s="217"/>
      <c r="Y39" s="217"/>
      <c r="Z39" s="217"/>
    </row>
    <row r="40" ht="12" customHeight="1" spans="1:26">
      <c r="A40" s="217"/>
      <c r="B40" s="217"/>
      <c r="C40" s="217"/>
      <c r="D40" s="217"/>
      <c r="E40" s="217"/>
      <c r="F40" s="217"/>
      <c r="G40" s="217"/>
      <c r="H40" s="217"/>
      <c r="I40" s="217"/>
      <c r="J40" s="217"/>
      <c r="K40" s="217"/>
      <c r="L40" s="217"/>
      <c r="M40" s="217"/>
      <c r="N40" s="217"/>
      <c r="O40" s="217"/>
      <c r="P40" s="217"/>
      <c r="Q40" s="217"/>
      <c r="R40" s="217"/>
      <c r="S40" s="217"/>
      <c r="T40" s="217"/>
      <c r="U40" s="217"/>
      <c r="V40" s="217"/>
      <c r="W40" s="217"/>
      <c r="X40" s="217"/>
      <c r="Y40" s="217"/>
      <c r="Z40" s="217"/>
    </row>
    <row r="41" ht="12" customHeight="1" spans="1:26">
      <c r="A41" s="217"/>
      <c r="B41" s="217"/>
      <c r="C41" s="217"/>
      <c r="D41" s="217"/>
      <c r="E41" s="217"/>
      <c r="F41" s="217"/>
      <c r="G41" s="217"/>
      <c r="H41" s="217"/>
      <c r="I41" s="217"/>
      <c r="J41" s="217"/>
      <c r="K41" s="217"/>
      <c r="L41" s="217"/>
      <c r="M41" s="217"/>
      <c r="N41" s="217"/>
      <c r="O41" s="217"/>
      <c r="P41" s="217"/>
      <c r="Q41" s="217"/>
      <c r="R41" s="217"/>
      <c r="S41" s="217"/>
      <c r="T41" s="217"/>
      <c r="U41" s="217"/>
      <c r="V41" s="217"/>
      <c r="W41" s="217"/>
      <c r="X41" s="217"/>
      <c r="Y41" s="217"/>
      <c r="Z41" s="217"/>
    </row>
    <row r="42" ht="12" customHeight="1" spans="1:26">
      <c r="A42" s="217"/>
      <c r="B42" s="217"/>
      <c r="C42" s="217"/>
      <c r="D42" s="217"/>
      <c r="E42" s="217"/>
      <c r="F42" s="217"/>
      <c r="G42" s="217"/>
      <c r="H42" s="217"/>
      <c r="I42" s="217"/>
      <c r="J42" s="217"/>
      <c r="K42" s="217"/>
      <c r="L42" s="217"/>
      <c r="M42" s="217"/>
      <c r="N42" s="217"/>
      <c r="O42" s="217"/>
      <c r="P42" s="217"/>
      <c r="Q42" s="217"/>
      <c r="R42" s="217"/>
      <c r="S42" s="217"/>
      <c r="T42" s="217"/>
      <c r="U42" s="217"/>
      <c r="V42" s="217"/>
      <c r="W42" s="217"/>
      <c r="X42" s="217"/>
      <c r="Y42" s="217"/>
      <c r="Z42" s="217"/>
    </row>
    <row r="43" ht="12" customHeight="1" spans="1:26">
      <c r="A43" s="217"/>
      <c r="B43" s="217"/>
      <c r="C43" s="217"/>
      <c r="D43" s="217"/>
      <c r="E43" s="217"/>
      <c r="F43" s="217"/>
      <c r="G43" s="217"/>
      <c r="H43" s="217"/>
      <c r="I43" s="217"/>
      <c r="J43" s="217"/>
      <c r="K43" s="217"/>
      <c r="L43" s="217"/>
      <c r="M43" s="217"/>
      <c r="N43" s="217"/>
      <c r="O43" s="217"/>
      <c r="P43" s="217"/>
      <c r="Q43" s="217"/>
      <c r="R43" s="217"/>
      <c r="S43" s="217"/>
      <c r="T43" s="217"/>
      <c r="U43" s="217"/>
      <c r="V43" s="217"/>
      <c r="W43" s="217"/>
      <c r="X43" s="217"/>
      <c r="Y43" s="217"/>
      <c r="Z43" s="217"/>
    </row>
    <row r="44" ht="12" customHeight="1" spans="1:26">
      <c r="A44" s="217"/>
      <c r="B44" s="217"/>
      <c r="C44" s="217"/>
      <c r="D44" s="217"/>
      <c r="E44" s="217"/>
      <c r="F44" s="217"/>
      <c r="G44" s="217"/>
      <c r="H44" s="217"/>
      <c r="I44" s="217"/>
      <c r="J44" s="217"/>
      <c r="K44" s="217"/>
      <c r="L44" s="217"/>
      <c r="M44" s="217"/>
      <c r="N44" s="217"/>
      <c r="O44" s="217"/>
      <c r="P44" s="217"/>
      <c r="Q44" s="217"/>
      <c r="R44" s="217"/>
      <c r="S44" s="217"/>
      <c r="T44" s="217"/>
      <c r="U44" s="217"/>
      <c r="V44" s="217"/>
      <c r="W44" s="217"/>
      <c r="X44" s="217"/>
      <c r="Y44" s="217"/>
      <c r="Z44" s="217"/>
    </row>
    <row r="45" ht="12" customHeight="1" spans="1:26">
      <c r="A45" s="217"/>
      <c r="B45" s="217"/>
      <c r="C45" s="217"/>
      <c r="D45" s="217"/>
      <c r="E45" s="217"/>
      <c r="F45" s="217"/>
      <c r="G45" s="217"/>
      <c r="H45" s="217"/>
      <c r="I45" s="217"/>
      <c r="J45" s="217"/>
      <c r="K45" s="217"/>
      <c r="L45" s="217"/>
      <c r="M45" s="217"/>
      <c r="N45" s="217"/>
      <c r="O45" s="217"/>
      <c r="P45" s="217"/>
      <c r="Q45" s="217"/>
      <c r="R45" s="217"/>
      <c r="S45" s="217"/>
      <c r="T45" s="217"/>
      <c r="U45" s="217"/>
      <c r="V45" s="217"/>
      <c r="W45" s="217"/>
      <c r="X45" s="217"/>
      <c r="Y45" s="217"/>
      <c r="Z45" s="217"/>
    </row>
    <row r="46" ht="12" customHeight="1" spans="1:26">
      <c r="A46" s="217"/>
      <c r="B46" s="217"/>
      <c r="C46" s="217"/>
      <c r="D46" s="217"/>
      <c r="E46" s="217"/>
      <c r="F46" s="217"/>
      <c r="G46" s="217"/>
      <c r="H46" s="217"/>
      <c r="I46" s="217"/>
      <c r="J46" s="217"/>
      <c r="K46" s="217"/>
      <c r="L46" s="217"/>
      <c r="M46" s="217"/>
      <c r="N46" s="217"/>
      <c r="O46" s="217"/>
      <c r="P46" s="217"/>
      <c r="Q46" s="217"/>
      <c r="R46" s="217"/>
      <c r="S46" s="217"/>
      <c r="T46" s="217"/>
      <c r="U46" s="217"/>
      <c r="V46" s="217"/>
      <c r="W46" s="217"/>
      <c r="X46" s="217"/>
      <c r="Y46" s="217"/>
      <c r="Z46" s="217"/>
    </row>
    <row r="47" ht="12" customHeight="1" spans="1:26">
      <c r="A47" s="217"/>
      <c r="B47" s="217"/>
      <c r="C47" s="217"/>
      <c r="D47" s="217"/>
      <c r="E47" s="217"/>
      <c r="F47" s="217"/>
      <c r="G47" s="217"/>
      <c r="H47" s="217"/>
      <c r="I47" s="217"/>
      <c r="J47" s="217"/>
      <c r="K47" s="217"/>
      <c r="L47" s="217"/>
      <c r="M47" s="217"/>
      <c r="N47" s="217"/>
      <c r="O47" s="217"/>
      <c r="P47" s="217"/>
      <c r="Q47" s="217"/>
      <c r="R47" s="217"/>
      <c r="S47" s="217"/>
      <c r="T47" s="217"/>
      <c r="U47" s="217"/>
      <c r="V47" s="217"/>
      <c r="W47" s="217"/>
      <c r="X47" s="217"/>
      <c r="Y47" s="217"/>
      <c r="Z47" s="217"/>
    </row>
    <row r="48" ht="12" customHeight="1" spans="1:26">
      <c r="A48" s="217"/>
      <c r="B48" s="217"/>
      <c r="C48" s="217"/>
      <c r="D48" s="217"/>
      <c r="E48" s="217"/>
      <c r="F48" s="217"/>
      <c r="G48" s="217"/>
      <c r="H48" s="217"/>
      <c r="I48" s="217"/>
      <c r="J48" s="217"/>
      <c r="K48" s="217"/>
      <c r="L48" s="217"/>
      <c r="M48" s="217"/>
      <c r="N48" s="217"/>
      <c r="O48" s="217"/>
      <c r="P48" s="217"/>
      <c r="Q48" s="217"/>
      <c r="R48" s="217"/>
      <c r="S48" s="217"/>
      <c r="T48" s="217"/>
      <c r="U48" s="217"/>
      <c r="V48" s="217"/>
      <c r="W48" s="217"/>
      <c r="X48" s="217"/>
      <c r="Y48" s="217"/>
      <c r="Z48" s="217"/>
    </row>
    <row r="49" ht="12" customHeight="1" spans="1:26">
      <c r="A49" s="217"/>
      <c r="B49" s="217"/>
      <c r="C49" s="217"/>
      <c r="D49" s="217"/>
      <c r="E49" s="217"/>
      <c r="F49" s="217"/>
      <c r="G49" s="217"/>
      <c r="H49" s="217"/>
      <c r="I49" s="217"/>
      <c r="J49" s="217"/>
      <c r="K49" s="217"/>
      <c r="L49" s="217"/>
      <c r="M49" s="217"/>
      <c r="N49" s="217"/>
      <c r="O49" s="217"/>
      <c r="P49" s="217"/>
      <c r="Q49" s="217"/>
      <c r="R49" s="217"/>
      <c r="S49" s="217"/>
      <c r="T49" s="217"/>
      <c r="U49" s="217"/>
      <c r="V49" s="217"/>
      <c r="W49" s="217"/>
      <c r="X49" s="217"/>
      <c r="Y49" s="217"/>
      <c r="Z49" s="217"/>
    </row>
    <row r="50" ht="12" customHeight="1" spans="1:26">
      <c r="A50" s="217"/>
      <c r="B50" s="217"/>
      <c r="C50" s="217"/>
      <c r="D50" s="217"/>
      <c r="E50" s="217"/>
      <c r="F50" s="217"/>
      <c r="G50" s="217"/>
      <c r="H50" s="217"/>
      <c r="I50" s="217"/>
      <c r="J50" s="217"/>
      <c r="K50" s="217"/>
      <c r="L50" s="217"/>
      <c r="M50" s="217"/>
      <c r="N50" s="217"/>
      <c r="O50" s="217"/>
      <c r="P50" s="217"/>
      <c r="Q50" s="217"/>
      <c r="R50" s="217"/>
      <c r="S50" s="217"/>
      <c r="T50" s="217"/>
      <c r="U50" s="217"/>
      <c r="V50" s="217"/>
      <c r="W50" s="217"/>
      <c r="X50" s="217"/>
      <c r="Y50" s="217"/>
      <c r="Z50" s="217"/>
    </row>
    <row r="51" ht="12" customHeight="1" spans="1:26">
      <c r="A51" s="217"/>
      <c r="B51" s="217"/>
      <c r="C51" s="217"/>
      <c r="D51" s="217"/>
      <c r="E51" s="217"/>
      <c r="F51" s="217"/>
      <c r="G51" s="217"/>
      <c r="H51" s="217"/>
      <c r="I51" s="217"/>
      <c r="J51" s="217"/>
      <c r="K51" s="217"/>
      <c r="L51" s="217"/>
      <c r="M51" s="217"/>
      <c r="N51" s="217"/>
      <c r="O51" s="217"/>
      <c r="P51" s="217"/>
      <c r="Q51" s="217"/>
      <c r="R51" s="217"/>
      <c r="S51" s="217"/>
      <c r="T51" s="217"/>
      <c r="U51" s="217"/>
      <c r="V51" s="217"/>
      <c r="W51" s="217"/>
      <c r="X51" s="217"/>
      <c r="Y51" s="217"/>
      <c r="Z51" s="217"/>
    </row>
    <row r="52" ht="12" customHeight="1" spans="1:26">
      <c r="A52" s="217"/>
      <c r="B52" s="217"/>
      <c r="C52" s="217"/>
      <c r="D52" s="217"/>
      <c r="E52" s="217"/>
      <c r="F52" s="217"/>
      <c r="G52" s="217"/>
      <c r="H52" s="217"/>
      <c r="I52" s="217"/>
      <c r="J52" s="217"/>
      <c r="K52" s="217"/>
      <c r="L52" s="217"/>
      <c r="M52" s="217"/>
      <c r="N52" s="217"/>
      <c r="O52" s="217"/>
      <c r="P52" s="217"/>
      <c r="Q52" s="217"/>
      <c r="R52" s="217"/>
      <c r="S52" s="217"/>
      <c r="T52" s="217"/>
      <c r="U52" s="217"/>
      <c r="V52" s="217"/>
      <c r="W52" s="217"/>
      <c r="X52" s="217"/>
      <c r="Y52" s="217"/>
      <c r="Z52" s="217"/>
    </row>
    <row r="53" ht="12" customHeight="1" spans="1:26">
      <c r="A53" s="217"/>
      <c r="B53" s="217"/>
      <c r="C53" s="217"/>
      <c r="D53" s="217"/>
      <c r="E53" s="217"/>
      <c r="F53" s="217"/>
      <c r="G53" s="217"/>
      <c r="H53" s="217"/>
      <c r="I53" s="217"/>
      <c r="J53" s="217"/>
      <c r="K53" s="217"/>
      <c r="L53" s="217"/>
      <c r="M53" s="217"/>
      <c r="N53" s="217"/>
      <c r="O53" s="217"/>
      <c r="P53" s="217"/>
      <c r="Q53" s="217"/>
      <c r="R53" s="217"/>
      <c r="S53" s="217"/>
      <c r="T53" s="217"/>
      <c r="U53" s="217"/>
      <c r="V53" s="217"/>
      <c r="W53" s="217"/>
      <c r="X53" s="217"/>
      <c r="Y53" s="217"/>
      <c r="Z53" s="217"/>
    </row>
    <row r="54" ht="12" customHeight="1" spans="1:26">
      <c r="A54" s="217"/>
      <c r="B54" s="217"/>
      <c r="C54" s="217"/>
      <c r="D54" s="217"/>
      <c r="E54" s="217"/>
      <c r="F54" s="217"/>
      <c r="G54" s="217"/>
      <c r="H54" s="217"/>
      <c r="I54" s="217"/>
      <c r="J54" s="217"/>
      <c r="K54" s="217"/>
      <c r="L54" s="217"/>
      <c r="M54" s="217"/>
      <c r="N54" s="217"/>
      <c r="O54" s="217"/>
      <c r="P54" s="217"/>
      <c r="Q54" s="217"/>
      <c r="R54" s="217"/>
      <c r="S54" s="217"/>
      <c r="T54" s="217"/>
      <c r="U54" s="217"/>
      <c r="V54" s="217"/>
      <c r="W54" s="217"/>
      <c r="X54" s="217"/>
      <c r="Y54" s="217"/>
      <c r="Z54" s="217"/>
    </row>
    <row r="55" ht="12" customHeight="1" spans="1:26">
      <c r="A55" s="217"/>
      <c r="B55" s="217"/>
      <c r="C55" s="217"/>
      <c r="D55" s="217"/>
      <c r="E55" s="217"/>
      <c r="F55" s="217"/>
      <c r="G55" s="217"/>
      <c r="H55" s="217"/>
      <c r="I55" s="217"/>
      <c r="J55" s="217"/>
      <c r="K55" s="217"/>
      <c r="L55" s="217"/>
      <c r="M55" s="217"/>
      <c r="N55" s="217"/>
      <c r="O55" s="217"/>
      <c r="P55" s="217"/>
      <c r="Q55" s="217"/>
      <c r="R55" s="217"/>
      <c r="S55" s="217"/>
      <c r="T55" s="217"/>
      <c r="U55" s="217"/>
      <c r="V55" s="217"/>
      <c r="W55" s="217"/>
      <c r="X55" s="217"/>
      <c r="Y55" s="217"/>
      <c r="Z55" s="217"/>
    </row>
    <row r="56" ht="12" customHeight="1" spans="1:26">
      <c r="A56" s="217"/>
      <c r="B56" s="217"/>
      <c r="C56" s="217"/>
      <c r="D56" s="217"/>
      <c r="E56" s="217"/>
      <c r="F56" s="217"/>
      <c r="G56" s="217"/>
      <c r="H56" s="217"/>
      <c r="I56" s="217"/>
      <c r="J56" s="217"/>
      <c r="K56" s="217"/>
      <c r="L56" s="217"/>
      <c r="M56" s="217"/>
      <c r="N56" s="217"/>
      <c r="O56" s="217"/>
      <c r="P56" s="217"/>
      <c r="Q56" s="217"/>
      <c r="R56" s="217"/>
      <c r="S56" s="217"/>
      <c r="T56" s="217"/>
      <c r="U56" s="217"/>
      <c r="V56" s="217"/>
      <c r="W56" s="217"/>
      <c r="X56" s="217"/>
      <c r="Y56" s="217"/>
      <c r="Z56" s="217"/>
    </row>
    <row r="57" ht="12" customHeight="1" spans="1:26">
      <c r="A57" s="217"/>
      <c r="B57" s="217"/>
      <c r="C57" s="217"/>
      <c r="D57" s="217"/>
      <c r="E57" s="217"/>
      <c r="F57" s="217"/>
      <c r="G57" s="217"/>
      <c r="H57" s="217"/>
      <c r="I57" s="217"/>
      <c r="J57" s="217"/>
      <c r="K57" s="217"/>
      <c r="L57" s="217"/>
      <c r="M57" s="217"/>
      <c r="N57" s="217"/>
      <c r="O57" s="217"/>
      <c r="P57" s="217"/>
      <c r="Q57" s="217"/>
      <c r="R57" s="217"/>
      <c r="S57" s="217"/>
      <c r="T57" s="217"/>
      <c r="U57" s="217"/>
      <c r="V57" s="217"/>
      <c r="W57" s="217"/>
      <c r="X57" s="217"/>
      <c r="Y57" s="217"/>
      <c r="Z57" s="217"/>
    </row>
    <row r="58" ht="12" customHeight="1" spans="1:26">
      <c r="A58" s="217"/>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row>
    <row r="59" ht="12" customHeight="1" spans="1:26">
      <c r="A59" s="217"/>
      <c r="B59" s="217"/>
      <c r="C59" s="217"/>
      <c r="D59" s="217"/>
      <c r="E59" s="217"/>
      <c r="F59" s="217"/>
      <c r="G59" s="217"/>
      <c r="H59" s="217"/>
      <c r="I59" s="217"/>
      <c r="J59" s="217"/>
      <c r="K59" s="217"/>
      <c r="L59" s="217"/>
      <c r="M59" s="217"/>
      <c r="N59" s="217"/>
      <c r="O59" s="217"/>
      <c r="P59" s="217"/>
      <c r="Q59" s="217"/>
      <c r="R59" s="217"/>
      <c r="S59" s="217"/>
      <c r="T59" s="217"/>
      <c r="U59" s="217"/>
      <c r="V59" s="217"/>
      <c r="W59" s="217"/>
      <c r="X59" s="217"/>
      <c r="Y59" s="217"/>
      <c r="Z59" s="217"/>
    </row>
    <row r="60" ht="12" customHeight="1" spans="1:26">
      <c r="A60" s="217"/>
      <c r="B60" s="217"/>
      <c r="C60" s="217"/>
      <c r="D60" s="217"/>
      <c r="E60" s="217"/>
      <c r="F60" s="217"/>
      <c r="G60" s="217"/>
      <c r="H60" s="217"/>
      <c r="I60" s="217"/>
      <c r="J60" s="217"/>
      <c r="K60" s="217"/>
      <c r="L60" s="217"/>
      <c r="M60" s="217"/>
      <c r="N60" s="217"/>
      <c r="O60" s="217"/>
      <c r="P60" s="217"/>
      <c r="Q60" s="217"/>
      <c r="R60" s="217"/>
      <c r="S60" s="217"/>
      <c r="T60" s="217"/>
      <c r="U60" s="217"/>
      <c r="V60" s="217"/>
      <c r="W60" s="217"/>
      <c r="X60" s="217"/>
      <c r="Y60" s="217"/>
      <c r="Z60" s="217"/>
    </row>
    <row r="61" ht="12" customHeight="1" spans="1:26">
      <c r="A61" s="217"/>
      <c r="B61" s="217"/>
      <c r="C61" s="217"/>
      <c r="D61" s="217"/>
      <c r="E61" s="217"/>
      <c r="F61" s="217"/>
      <c r="G61" s="217"/>
      <c r="H61" s="217"/>
      <c r="I61" s="217"/>
      <c r="J61" s="217"/>
      <c r="K61" s="217"/>
      <c r="L61" s="217"/>
      <c r="M61" s="217"/>
      <c r="N61" s="217"/>
      <c r="O61" s="217"/>
      <c r="P61" s="217"/>
      <c r="Q61" s="217"/>
      <c r="R61" s="217"/>
      <c r="S61" s="217"/>
      <c r="T61" s="217"/>
      <c r="U61" s="217"/>
      <c r="V61" s="217"/>
      <c r="W61" s="217"/>
      <c r="X61" s="217"/>
      <c r="Y61" s="217"/>
      <c r="Z61" s="217"/>
    </row>
    <row r="62" ht="12" customHeight="1" spans="1:26">
      <c r="A62" s="217"/>
      <c r="B62" s="217"/>
      <c r="C62" s="217"/>
      <c r="D62" s="217"/>
      <c r="E62" s="217"/>
      <c r="F62" s="217"/>
      <c r="G62" s="217"/>
      <c r="H62" s="217"/>
      <c r="I62" s="217"/>
      <c r="J62" s="217"/>
      <c r="K62" s="217"/>
      <c r="L62" s="217"/>
      <c r="M62" s="217"/>
      <c r="N62" s="217"/>
      <c r="O62" s="217"/>
      <c r="P62" s="217"/>
      <c r="Q62" s="217"/>
      <c r="R62" s="217"/>
      <c r="S62" s="217"/>
      <c r="T62" s="217"/>
      <c r="U62" s="217"/>
      <c r="V62" s="217"/>
      <c r="W62" s="217"/>
      <c r="X62" s="217"/>
      <c r="Y62" s="217"/>
      <c r="Z62" s="217"/>
    </row>
    <row r="63" ht="12" customHeight="1" spans="1:26">
      <c r="A63" s="217"/>
      <c r="B63" s="217"/>
      <c r="C63" s="217"/>
      <c r="D63" s="217"/>
      <c r="E63" s="217"/>
      <c r="F63" s="217"/>
      <c r="G63" s="217"/>
      <c r="H63" s="217"/>
      <c r="I63" s="217"/>
      <c r="J63" s="217"/>
      <c r="K63" s="217"/>
      <c r="L63" s="217"/>
      <c r="M63" s="217"/>
      <c r="N63" s="217"/>
      <c r="O63" s="217"/>
      <c r="P63" s="217"/>
      <c r="Q63" s="217"/>
      <c r="R63" s="217"/>
      <c r="S63" s="217"/>
      <c r="T63" s="217"/>
      <c r="U63" s="217"/>
      <c r="V63" s="217"/>
      <c r="W63" s="217"/>
      <c r="X63" s="217"/>
      <c r="Y63" s="217"/>
      <c r="Z63" s="217"/>
    </row>
    <row r="64" ht="12" customHeight="1" spans="1:26">
      <c r="A64" s="217"/>
      <c r="B64" s="217"/>
      <c r="C64" s="217"/>
      <c r="D64" s="217"/>
      <c r="E64" s="217"/>
      <c r="F64" s="217"/>
      <c r="G64" s="217"/>
      <c r="H64" s="217"/>
      <c r="I64" s="217"/>
      <c r="J64" s="217"/>
      <c r="K64" s="217"/>
      <c r="L64" s="217"/>
      <c r="M64" s="217"/>
      <c r="N64" s="217"/>
      <c r="O64" s="217"/>
      <c r="P64" s="217"/>
      <c r="Q64" s="217"/>
      <c r="R64" s="217"/>
      <c r="S64" s="217"/>
      <c r="T64" s="217"/>
      <c r="U64" s="217"/>
      <c r="V64" s="217"/>
      <c r="W64" s="217"/>
      <c r="X64" s="217"/>
      <c r="Y64" s="217"/>
      <c r="Z64" s="217"/>
    </row>
    <row r="65" ht="12" customHeight="1" spans="1:26">
      <c r="A65" s="217"/>
      <c r="B65" s="217"/>
      <c r="C65" s="217"/>
      <c r="D65" s="217"/>
      <c r="E65" s="217"/>
      <c r="F65" s="217"/>
      <c r="G65" s="217"/>
      <c r="H65" s="217"/>
      <c r="I65" s="217"/>
      <c r="J65" s="217"/>
      <c r="K65" s="217"/>
      <c r="L65" s="217"/>
      <c r="M65" s="217"/>
      <c r="N65" s="217"/>
      <c r="O65" s="217"/>
      <c r="P65" s="217"/>
      <c r="Q65" s="217"/>
      <c r="R65" s="217"/>
      <c r="S65" s="217"/>
      <c r="T65" s="217"/>
      <c r="U65" s="217"/>
      <c r="V65" s="217"/>
      <c r="W65" s="217"/>
      <c r="X65" s="217"/>
      <c r="Y65" s="217"/>
      <c r="Z65" s="217"/>
    </row>
    <row r="66" ht="12" customHeight="1" spans="1:26">
      <c r="A66" s="217"/>
      <c r="B66" s="217"/>
      <c r="C66" s="217"/>
      <c r="D66" s="217"/>
      <c r="E66" s="217"/>
      <c r="F66" s="217"/>
      <c r="G66" s="217"/>
      <c r="H66" s="217"/>
      <c r="I66" s="217"/>
      <c r="J66" s="217"/>
      <c r="K66" s="217"/>
      <c r="L66" s="217"/>
      <c r="M66" s="217"/>
      <c r="N66" s="217"/>
      <c r="O66" s="217"/>
      <c r="P66" s="217"/>
      <c r="Q66" s="217"/>
      <c r="R66" s="217"/>
      <c r="S66" s="217"/>
      <c r="T66" s="217"/>
      <c r="U66" s="217"/>
      <c r="V66" s="217"/>
      <c r="W66" s="217"/>
      <c r="X66" s="217"/>
      <c r="Y66" s="217"/>
      <c r="Z66" s="217"/>
    </row>
    <row r="67" ht="12" customHeight="1" spans="1:26">
      <c r="A67" s="217"/>
      <c r="B67" s="217"/>
      <c r="C67" s="217"/>
      <c r="D67" s="217"/>
      <c r="E67" s="217"/>
      <c r="F67" s="217"/>
      <c r="G67" s="217"/>
      <c r="H67" s="217"/>
      <c r="I67" s="217"/>
      <c r="J67" s="217"/>
      <c r="K67" s="217"/>
      <c r="L67" s="217"/>
      <c r="M67" s="217"/>
      <c r="N67" s="217"/>
      <c r="O67" s="217"/>
      <c r="P67" s="217"/>
      <c r="Q67" s="217"/>
      <c r="R67" s="217"/>
      <c r="S67" s="217"/>
      <c r="T67" s="217"/>
      <c r="U67" s="217"/>
      <c r="V67" s="217"/>
      <c r="W67" s="217"/>
      <c r="X67" s="217"/>
      <c r="Y67" s="217"/>
      <c r="Z67" s="217"/>
    </row>
    <row r="68" ht="12" customHeight="1" spans="1:26">
      <c r="A68" s="217"/>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row>
    <row r="69" ht="12" customHeight="1" spans="1:26">
      <c r="A69" s="217"/>
      <c r="B69" s="217"/>
      <c r="C69" s="217"/>
      <c r="D69" s="217"/>
      <c r="E69" s="217"/>
      <c r="F69" s="217"/>
      <c r="G69" s="217"/>
      <c r="H69" s="217"/>
      <c r="I69" s="217"/>
      <c r="J69" s="217"/>
      <c r="K69" s="217"/>
      <c r="L69" s="217"/>
      <c r="M69" s="217"/>
      <c r="N69" s="217"/>
      <c r="O69" s="217"/>
      <c r="P69" s="217"/>
      <c r="Q69" s="217"/>
      <c r="R69" s="217"/>
      <c r="S69" s="217"/>
      <c r="T69" s="217"/>
      <c r="U69" s="217"/>
      <c r="V69" s="217"/>
      <c r="W69" s="217"/>
      <c r="X69" s="217"/>
      <c r="Y69" s="217"/>
      <c r="Z69" s="217"/>
    </row>
    <row r="70" ht="12" customHeight="1" spans="1:26">
      <c r="A70" s="217"/>
      <c r="B70" s="217"/>
      <c r="C70" s="217"/>
      <c r="D70" s="217"/>
      <c r="E70" s="217"/>
      <c r="F70" s="217"/>
      <c r="G70" s="217"/>
      <c r="H70" s="217"/>
      <c r="I70" s="217"/>
      <c r="J70" s="217"/>
      <c r="K70" s="217"/>
      <c r="L70" s="217"/>
      <c r="M70" s="217"/>
      <c r="N70" s="217"/>
      <c r="O70" s="217"/>
      <c r="P70" s="217"/>
      <c r="Q70" s="217"/>
      <c r="R70" s="217"/>
      <c r="S70" s="217"/>
      <c r="T70" s="217"/>
      <c r="U70" s="217"/>
      <c r="V70" s="217"/>
      <c r="W70" s="217"/>
      <c r="X70" s="217"/>
      <c r="Y70" s="217"/>
      <c r="Z70" s="217"/>
    </row>
    <row r="71" ht="12" customHeight="1" spans="1:26">
      <c r="A71" s="217"/>
      <c r="B71" s="217"/>
      <c r="C71" s="217"/>
      <c r="D71" s="217"/>
      <c r="E71" s="217"/>
      <c r="F71" s="217"/>
      <c r="G71" s="217"/>
      <c r="H71" s="217"/>
      <c r="I71" s="217"/>
      <c r="J71" s="217"/>
      <c r="K71" s="217"/>
      <c r="L71" s="217"/>
      <c r="M71" s="217"/>
      <c r="N71" s="217"/>
      <c r="O71" s="217"/>
      <c r="P71" s="217"/>
      <c r="Q71" s="217"/>
      <c r="R71" s="217"/>
      <c r="S71" s="217"/>
      <c r="T71" s="217"/>
      <c r="U71" s="217"/>
      <c r="V71" s="217"/>
      <c r="W71" s="217"/>
      <c r="X71" s="217"/>
      <c r="Y71" s="217"/>
      <c r="Z71" s="217"/>
    </row>
    <row r="72" ht="12" customHeight="1" spans="1:26">
      <c r="A72" s="217"/>
      <c r="B72" s="217"/>
      <c r="C72" s="217"/>
      <c r="D72" s="217"/>
      <c r="E72" s="217"/>
      <c r="F72" s="217"/>
      <c r="G72" s="217"/>
      <c r="H72" s="217"/>
      <c r="I72" s="217"/>
      <c r="J72" s="217"/>
      <c r="K72" s="217"/>
      <c r="L72" s="217"/>
      <c r="M72" s="217"/>
      <c r="N72" s="217"/>
      <c r="O72" s="217"/>
      <c r="P72" s="217"/>
      <c r="Q72" s="217"/>
      <c r="R72" s="217"/>
      <c r="S72" s="217"/>
      <c r="T72" s="217"/>
      <c r="U72" s="217"/>
      <c r="V72" s="217"/>
      <c r="W72" s="217"/>
      <c r="X72" s="217"/>
      <c r="Y72" s="217"/>
      <c r="Z72" s="217"/>
    </row>
    <row r="73" ht="12" customHeight="1" spans="1:26">
      <c r="A73" s="217"/>
      <c r="B73" s="217"/>
      <c r="C73" s="217"/>
      <c r="D73" s="217"/>
      <c r="E73" s="217"/>
      <c r="F73" s="217"/>
      <c r="G73" s="217"/>
      <c r="H73" s="217"/>
      <c r="I73" s="217"/>
      <c r="J73" s="217"/>
      <c r="K73" s="217"/>
      <c r="L73" s="217"/>
      <c r="M73" s="217"/>
      <c r="N73" s="217"/>
      <c r="O73" s="217"/>
      <c r="P73" s="217"/>
      <c r="Q73" s="217"/>
      <c r="R73" s="217"/>
      <c r="S73" s="217"/>
      <c r="T73" s="217"/>
      <c r="U73" s="217"/>
      <c r="V73" s="217"/>
      <c r="W73" s="217"/>
      <c r="X73" s="217"/>
      <c r="Y73" s="217"/>
      <c r="Z73" s="217"/>
    </row>
    <row r="74" ht="12" customHeight="1" spans="1:26">
      <c r="A74" s="217"/>
      <c r="B74" s="217"/>
      <c r="C74" s="217"/>
      <c r="D74" s="217"/>
      <c r="E74" s="217"/>
      <c r="F74" s="217"/>
      <c r="G74" s="217"/>
      <c r="H74" s="217"/>
      <c r="I74" s="217"/>
      <c r="J74" s="217"/>
      <c r="K74" s="217"/>
      <c r="L74" s="217"/>
      <c r="M74" s="217"/>
      <c r="N74" s="217"/>
      <c r="O74" s="217"/>
      <c r="P74" s="217"/>
      <c r="Q74" s="217"/>
      <c r="R74" s="217"/>
      <c r="S74" s="217"/>
      <c r="T74" s="217"/>
      <c r="U74" s="217"/>
      <c r="V74" s="217"/>
      <c r="W74" s="217"/>
      <c r="X74" s="217"/>
      <c r="Y74" s="217"/>
      <c r="Z74" s="217"/>
    </row>
    <row r="75" ht="12" customHeight="1" spans="1:26">
      <c r="A75" s="217"/>
      <c r="B75" s="217"/>
      <c r="C75" s="217"/>
      <c r="D75" s="217"/>
      <c r="E75" s="217"/>
      <c r="F75" s="217"/>
      <c r="G75" s="217"/>
      <c r="H75" s="217"/>
      <c r="I75" s="217"/>
      <c r="J75" s="217"/>
      <c r="K75" s="217"/>
      <c r="L75" s="217"/>
      <c r="M75" s="217"/>
      <c r="N75" s="217"/>
      <c r="O75" s="217"/>
      <c r="P75" s="217"/>
      <c r="Q75" s="217"/>
      <c r="R75" s="217"/>
      <c r="S75" s="217"/>
      <c r="T75" s="217"/>
      <c r="U75" s="217"/>
      <c r="V75" s="217"/>
      <c r="W75" s="217"/>
      <c r="X75" s="217"/>
      <c r="Y75" s="217"/>
      <c r="Z75" s="217"/>
    </row>
    <row r="76" ht="12" customHeight="1" spans="1:26">
      <c r="A76" s="217"/>
      <c r="B76" s="217"/>
      <c r="C76" s="217"/>
      <c r="D76" s="217"/>
      <c r="E76" s="217"/>
      <c r="F76" s="217"/>
      <c r="G76" s="217"/>
      <c r="H76" s="217"/>
      <c r="I76" s="217"/>
      <c r="J76" s="217"/>
      <c r="K76" s="217"/>
      <c r="L76" s="217"/>
      <c r="M76" s="217"/>
      <c r="N76" s="217"/>
      <c r="O76" s="217"/>
      <c r="P76" s="217"/>
      <c r="Q76" s="217"/>
      <c r="R76" s="217"/>
      <c r="S76" s="217"/>
      <c r="T76" s="217"/>
      <c r="U76" s="217"/>
      <c r="V76" s="217"/>
      <c r="W76" s="217"/>
      <c r="X76" s="217"/>
      <c r="Y76" s="217"/>
      <c r="Z76" s="217"/>
    </row>
    <row r="77" ht="12" customHeight="1" spans="1:26">
      <c r="A77" s="217"/>
      <c r="B77" s="217"/>
      <c r="C77" s="217"/>
      <c r="D77" s="217"/>
      <c r="E77" s="217"/>
      <c r="F77" s="217"/>
      <c r="G77" s="217"/>
      <c r="H77" s="217"/>
      <c r="I77" s="217"/>
      <c r="J77" s="217"/>
      <c r="K77" s="217"/>
      <c r="L77" s="217"/>
      <c r="M77" s="217"/>
      <c r="N77" s="217"/>
      <c r="O77" s="217"/>
      <c r="P77" s="217"/>
      <c r="Q77" s="217"/>
      <c r="R77" s="217"/>
      <c r="S77" s="217"/>
      <c r="T77" s="217"/>
      <c r="U77" s="217"/>
      <c r="V77" s="217"/>
      <c r="W77" s="217"/>
      <c r="X77" s="217"/>
      <c r="Y77" s="217"/>
      <c r="Z77" s="217"/>
    </row>
    <row r="78" ht="12" customHeight="1" spans="1:26">
      <c r="A78" s="217"/>
      <c r="B78" s="217"/>
      <c r="C78" s="217"/>
      <c r="D78" s="217"/>
      <c r="E78" s="217"/>
      <c r="F78" s="217"/>
      <c r="G78" s="217"/>
      <c r="H78" s="217"/>
      <c r="I78" s="217"/>
      <c r="J78" s="217"/>
      <c r="K78" s="217"/>
      <c r="L78" s="217"/>
      <c r="M78" s="217"/>
      <c r="N78" s="217"/>
      <c r="O78" s="217"/>
      <c r="P78" s="217"/>
      <c r="Q78" s="217"/>
      <c r="R78" s="217"/>
      <c r="S78" s="217"/>
      <c r="T78" s="217"/>
      <c r="U78" s="217"/>
      <c r="V78" s="217"/>
      <c r="W78" s="217"/>
      <c r="X78" s="217"/>
      <c r="Y78" s="217"/>
      <c r="Z78" s="217"/>
    </row>
    <row r="79" ht="12" customHeight="1" spans="1:26">
      <c r="A79" s="217"/>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row>
    <row r="80" ht="12" customHeight="1" spans="1:26">
      <c r="A80" s="217"/>
      <c r="B80" s="217"/>
      <c r="C80" s="217"/>
      <c r="D80" s="217"/>
      <c r="E80" s="217"/>
      <c r="F80" s="217"/>
      <c r="G80" s="217"/>
      <c r="H80" s="217"/>
      <c r="I80" s="217"/>
      <c r="J80" s="217"/>
      <c r="K80" s="217"/>
      <c r="L80" s="217"/>
      <c r="M80" s="217"/>
      <c r="N80" s="217"/>
      <c r="O80" s="217"/>
      <c r="P80" s="217"/>
      <c r="Q80" s="217"/>
      <c r="R80" s="217"/>
      <c r="S80" s="217"/>
      <c r="T80" s="217"/>
      <c r="U80" s="217"/>
      <c r="V80" s="217"/>
      <c r="W80" s="217"/>
      <c r="X80" s="217"/>
      <c r="Y80" s="217"/>
      <c r="Z80" s="217"/>
    </row>
    <row r="81" ht="12" customHeight="1" spans="1:26">
      <c r="A81" s="217"/>
      <c r="B81" s="217"/>
      <c r="C81" s="217"/>
      <c r="D81" s="217"/>
      <c r="E81" s="217"/>
      <c r="F81" s="217"/>
      <c r="G81" s="217"/>
      <c r="H81" s="217"/>
      <c r="I81" s="217"/>
      <c r="J81" s="217"/>
      <c r="K81" s="217"/>
      <c r="L81" s="217"/>
      <c r="M81" s="217"/>
      <c r="N81" s="217"/>
      <c r="O81" s="217"/>
      <c r="P81" s="217"/>
      <c r="Q81" s="217"/>
      <c r="R81" s="217"/>
      <c r="S81" s="217"/>
      <c r="T81" s="217"/>
      <c r="U81" s="217"/>
      <c r="V81" s="217"/>
      <c r="W81" s="217"/>
      <c r="X81" s="217"/>
      <c r="Y81" s="217"/>
      <c r="Z81" s="217"/>
    </row>
    <row r="82" ht="12" customHeight="1" spans="1:26">
      <c r="A82" s="217"/>
      <c r="B82" s="217"/>
      <c r="C82" s="217"/>
      <c r="D82" s="217"/>
      <c r="E82" s="217"/>
      <c r="F82" s="217"/>
      <c r="G82" s="217"/>
      <c r="H82" s="217"/>
      <c r="I82" s="217"/>
      <c r="J82" s="217"/>
      <c r="K82" s="217"/>
      <c r="L82" s="217"/>
      <c r="M82" s="217"/>
      <c r="N82" s="217"/>
      <c r="O82" s="217"/>
      <c r="P82" s="217"/>
      <c r="Q82" s="217"/>
      <c r="R82" s="217"/>
      <c r="S82" s="217"/>
      <c r="T82" s="217"/>
      <c r="U82" s="217"/>
      <c r="V82" s="217"/>
      <c r="W82" s="217"/>
      <c r="X82" s="217"/>
      <c r="Y82" s="217"/>
      <c r="Z82" s="217"/>
    </row>
    <row r="83" ht="12" customHeight="1" spans="1:26">
      <c r="A83" s="217"/>
      <c r="B83" s="217"/>
      <c r="C83" s="217"/>
      <c r="D83" s="217"/>
      <c r="E83" s="217"/>
      <c r="F83" s="217"/>
      <c r="G83" s="217"/>
      <c r="H83" s="217"/>
      <c r="I83" s="217"/>
      <c r="J83" s="217"/>
      <c r="K83" s="217"/>
      <c r="L83" s="217"/>
      <c r="M83" s="217"/>
      <c r="N83" s="217"/>
      <c r="O83" s="217"/>
      <c r="P83" s="217"/>
      <c r="Q83" s="217"/>
      <c r="R83" s="217"/>
      <c r="S83" s="217"/>
      <c r="T83" s="217"/>
      <c r="U83" s="217"/>
      <c r="V83" s="217"/>
      <c r="W83" s="217"/>
      <c r="X83" s="217"/>
      <c r="Y83" s="217"/>
      <c r="Z83" s="217"/>
    </row>
    <row r="84" ht="12" customHeight="1" spans="1:26">
      <c r="A84" s="217"/>
      <c r="B84" s="217"/>
      <c r="C84" s="217"/>
      <c r="D84" s="217"/>
      <c r="E84" s="217"/>
      <c r="F84" s="217"/>
      <c r="G84" s="217"/>
      <c r="H84" s="217"/>
      <c r="I84" s="217"/>
      <c r="J84" s="217"/>
      <c r="K84" s="217"/>
      <c r="L84" s="217"/>
      <c r="M84" s="217"/>
      <c r="N84" s="217"/>
      <c r="O84" s="217"/>
      <c r="P84" s="217"/>
      <c r="Q84" s="217"/>
      <c r="R84" s="217"/>
      <c r="S84" s="217"/>
      <c r="T84" s="217"/>
      <c r="U84" s="217"/>
      <c r="V84" s="217"/>
      <c r="W84" s="217"/>
      <c r="X84" s="217"/>
      <c r="Y84" s="217"/>
      <c r="Z84" s="217"/>
    </row>
    <row r="85" ht="12" customHeight="1" spans="1:26">
      <c r="A85" s="217"/>
      <c r="B85" s="217"/>
      <c r="C85" s="217"/>
      <c r="D85" s="217"/>
      <c r="E85" s="217"/>
      <c r="F85" s="217"/>
      <c r="G85" s="217"/>
      <c r="H85" s="217"/>
      <c r="I85" s="217"/>
      <c r="J85" s="217"/>
      <c r="K85" s="217"/>
      <c r="L85" s="217"/>
      <c r="M85" s="217"/>
      <c r="N85" s="217"/>
      <c r="O85" s="217"/>
      <c r="P85" s="217"/>
      <c r="Q85" s="217"/>
      <c r="R85" s="217"/>
      <c r="S85" s="217"/>
      <c r="T85" s="217"/>
      <c r="U85" s="217"/>
      <c r="V85" s="217"/>
      <c r="W85" s="217"/>
      <c r="X85" s="217"/>
      <c r="Y85" s="217"/>
      <c r="Z85" s="217"/>
    </row>
    <row r="86" ht="12" customHeight="1" spans="1:26">
      <c r="A86" s="217"/>
      <c r="B86" s="217"/>
      <c r="C86" s="217"/>
      <c r="D86" s="217"/>
      <c r="E86" s="217"/>
      <c r="F86" s="217"/>
      <c r="G86" s="217"/>
      <c r="H86" s="217"/>
      <c r="I86" s="217"/>
      <c r="J86" s="217"/>
      <c r="K86" s="217"/>
      <c r="L86" s="217"/>
      <c r="M86" s="217"/>
      <c r="N86" s="217"/>
      <c r="O86" s="217"/>
      <c r="P86" s="217"/>
      <c r="Q86" s="217"/>
      <c r="R86" s="217"/>
      <c r="S86" s="217"/>
      <c r="T86" s="217"/>
      <c r="U86" s="217"/>
      <c r="V86" s="217"/>
      <c r="W86" s="217"/>
      <c r="X86" s="217"/>
      <c r="Y86" s="217"/>
      <c r="Z86" s="217"/>
    </row>
    <row r="87" ht="12" customHeight="1" spans="1:26">
      <c r="A87" s="217"/>
      <c r="B87" s="217"/>
      <c r="C87" s="217"/>
      <c r="D87" s="217"/>
      <c r="E87" s="217"/>
      <c r="F87" s="217"/>
      <c r="G87" s="217"/>
      <c r="H87" s="217"/>
      <c r="I87" s="217"/>
      <c r="J87" s="217"/>
      <c r="K87" s="217"/>
      <c r="L87" s="217"/>
      <c r="M87" s="217"/>
      <c r="N87" s="217"/>
      <c r="O87" s="217"/>
      <c r="P87" s="217"/>
      <c r="Q87" s="217"/>
      <c r="R87" s="217"/>
      <c r="S87" s="217"/>
      <c r="T87" s="217"/>
      <c r="U87" s="217"/>
      <c r="V87" s="217"/>
      <c r="W87" s="217"/>
      <c r="X87" s="217"/>
      <c r="Y87" s="217"/>
      <c r="Z87" s="217"/>
    </row>
    <row r="88" ht="12" customHeight="1" spans="1:26">
      <c r="A88" s="217"/>
      <c r="B88" s="217"/>
      <c r="C88" s="217"/>
      <c r="D88" s="217"/>
      <c r="E88" s="217"/>
      <c r="F88" s="217"/>
      <c r="G88" s="217"/>
      <c r="H88" s="217"/>
      <c r="I88" s="217"/>
      <c r="J88" s="217"/>
      <c r="K88" s="217"/>
      <c r="L88" s="217"/>
      <c r="M88" s="217"/>
      <c r="N88" s="217"/>
      <c r="O88" s="217"/>
      <c r="P88" s="217"/>
      <c r="Q88" s="217"/>
      <c r="R88" s="217"/>
      <c r="S88" s="217"/>
      <c r="T88" s="217"/>
      <c r="U88" s="217"/>
      <c r="V88" s="217"/>
      <c r="W88" s="217"/>
      <c r="X88" s="217"/>
      <c r="Y88" s="217"/>
      <c r="Z88" s="217"/>
    </row>
    <row r="89" ht="12" customHeight="1" spans="1:26">
      <c r="A89" s="217"/>
      <c r="B89" s="217"/>
      <c r="C89" s="217"/>
      <c r="D89" s="217"/>
      <c r="E89" s="217"/>
      <c r="F89" s="217"/>
      <c r="G89" s="217"/>
      <c r="H89" s="217"/>
      <c r="I89" s="217"/>
      <c r="J89" s="217"/>
      <c r="K89" s="217"/>
      <c r="L89" s="217"/>
      <c r="M89" s="217"/>
      <c r="N89" s="217"/>
      <c r="O89" s="217"/>
      <c r="P89" s="217"/>
      <c r="Q89" s="217"/>
      <c r="R89" s="217"/>
      <c r="S89" s="217"/>
      <c r="T89" s="217"/>
      <c r="U89" s="217"/>
      <c r="V89" s="217"/>
      <c r="W89" s="217"/>
      <c r="X89" s="217"/>
      <c r="Y89" s="217"/>
      <c r="Z89" s="217"/>
    </row>
    <row r="90" ht="12" customHeight="1" spans="1:26">
      <c r="A90" s="217"/>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row>
    <row r="91" ht="12" customHeight="1" spans="1:26">
      <c r="A91" s="217"/>
      <c r="B91" s="217"/>
      <c r="C91" s="217"/>
      <c r="D91" s="217"/>
      <c r="E91" s="217"/>
      <c r="F91" s="217"/>
      <c r="G91" s="217"/>
      <c r="H91" s="217"/>
      <c r="I91" s="217"/>
      <c r="J91" s="217"/>
      <c r="K91" s="217"/>
      <c r="L91" s="217"/>
      <c r="M91" s="217"/>
      <c r="N91" s="217"/>
      <c r="O91" s="217"/>
      <c r="P91" s="217"/>
      <c r="Q91" s="217"/>
      <c r="R91" s="217"/>
      <c r="S91" s="217"/>
      <c r="T91" s="217"/>
      <c r="U91" s="217"/>
      <c r="V91" s="217"/>
      <c r="W91" s="217"/>
      <c r="X91" s="217"/>
      <c r="Y91" s="217"/>
      <c r="Z91" s="217"/>
    </row>
    <row r="92" ht="12" customHeight="1" spans="1:26">
      <c r="A92" s="217"/>
      <c r="B92" s="217"/>
      <c r="C92" s="217"/>
      <c r="D92" s="217"/>
      <c r="E92" s="217"/>
      <c r="F92" s="217"/>
      <c r="G92" s="217"/>
      <c r="H92" s="217"/>
      <c r="I92" s="217"/>
      <c r="J92" s="217"/>
      <c r="K92" s="217"/>
      <c r="L92" s="217"/>
      <c r="M92" s="217"/>
      <c r="N92" s="217"/>
      <c r="O92" s="217"/>
      <c r="P92" s="217"/>
      <c r="Q92" s="217"/>
      <c r="R92" s="217"/>
      <c r="S92" s="217"/>
      <c r="T92" s="217"/>
      <c r="U92" s="217"/>
      <c r="V92" s="217"/>
      <c r="W92" s="217"/>
      <c r="X92" s="217"/>
      <c r="Y92" s="217"/>
      <c r="Z92" s="217"/>
    </row>
    <row r="93" ht="12" customHeight="1" spans="1:26">
      <c r="A93" s="217"/>
      <c r="B93" s="217"/>
      <c r="C93" s="217"/>
      <c r="D93" s="217"/>
      <c r="E93" s="217"/>
      <c r="F93" s="217"/>
      <c r="G93" s="217"/>
      <c r="H93" s="217"/>
      <c r="I93" s="217"/>
      <c r="J93" s="217"/>
      <c r="K93" s="217"/>
      <c r="L93" s="217"/>
      <c r="M93" s="217"/>
      <c r="N93" s="217"/>
      <c r="O93" s="217"/>
      <c r="P93" s="217"/>
      <c r="Q93" s="217"/>
      <c r="R93" s="217"/>
      <c r="S93" s="217"/>
      <c r="T93" s="217"/>
      <c r="U93" s="217"/>
      <c r="V93" s="217"/>
      <c r="W93" s="217"/>
      <c r="X93" s="217"/>
      <c r="Y93" s="217"/>
      <c r="Z93" s="217"/>
    </row>
    <row r="94" ht="12" customHeight="1" spans="1:26">
      <c r="A94" s="217"/>
      <c r="B94" s="217"/>
      <c r="C94" s="217"/>
      <c r="D94" s="217"/>
      <c r="E94" s="217"/>
      <c r="F94" s="217"/>
      <c r="G94" s="217"/>
      <c r="H94" s="217"/>
      <c r="I94" s="217"/>
      <c r="J94" s="217"/>
      <c r="K94" s="217"/>
      <c r="L94" s="217"/>
      <c r="M94" s="217"/>
      <c r="N94" s="217"/>
      <c r="O94" s="217"/>
      <c r="P94" s="217"/>
      <c r="Q94" s="217"/>
      <c r="R94" s="217"/>
      <c r="S94" s="217"/>
      <c r="T94" s="217"/>
      <c r="U94" s="217"/>
      <c r="V94" s="217"/>
      <c r="W94" s="217"/>
      <c r="X94" s="217"/>
      <c r="Y94" s="217"/>
      <c r="Z94" s="217"/>
    </row>
    <row r="95" ht="12" customHeight="1" spans="1:26">
      <c r="A95" s="217"/>
      <c r="B95" s="217"/>
      <c r="C95" s="217"/>
      <c r="D95" s="217"/>
      <c r="E95" s="217"/>
      <c r="F95" s="217"/>
      <c r="G95" s="217"/>
      <c r="H95" s="217"/>
      <c r="I95" s="217"/>
      <c r="J95" s="217"/>
      <c r="K95" s="217"/>
      <c r="L95" s="217"/>
      <c r="M95" s="217"/>
      <c r="N95" s="217"/>
      <c r="O95" s="217"/>
      <c r="P95" s="217"/>
      <c r="Q95" s="217"/>
      <c r="R95" s="217"/>
      <c r="S95" s="217"/>
      <c r="T95" s="217"/>
      <c r="U95" s="217"/>
      <c r="V95" s="217"/>
      <c r="W95" s="217"/>
      <c r="X95" s="217"/>
      <c r="Y95" s="217"/>
      <c r="Z95" s="217"/>
    </row>
    <row r="96" ht="12" customHeight="1" spans="1:26">
      <c r="A96" s="217"/>
      <c r="B96" s="217"/>
      <c r="C96" s="217"/>
      <c r="D96" s="217"/>
      <c r="E96" s="217"/>
      <c r="F96" s="217"/>
      <c r="G96" s="217"/>
      <c r="H96" s="217"/>
      <c r="I96" s="217"/>
      <c r="J96" s="217"/>
      <c r="K96" s="217"/>
      <c r="L96" s="217"/>
      <c r="M96" s="217"/>
      <c r="N96" s="217"/>
      <c r="O96" s="217"/>
      <c r="P96" s="217"/>
      <c r="Q96" s="217"/>
      <c r="R96" s="217"/>
      <c r="S96" s="217"/>
      <c r="T96" s="217"/>
      <c r="U96" s="217"/>
      <c r="V96" s="217"/>
      <c r="W96" s="217"/>
      <c r="X96" s="217"/>
      <c r="Y96" s="217"/>
      <c r="Z96" s="217"/>
    </row>
    <row r="97" ht="12" customHeight="1" spans="1:26">
      <c r="A97" s="217"/>
      <c r="B97" s="217"/>
      <c r="C97" s="217"/>
      <c r="D97" s="217"/>
      <c r="E97" s="217"/>
      <c r="F97" s="217"/>
      <c r="G97" s="217"/>
      <c r="H97" s="217"/>
      <c r="I97" s="217"/>
      <c r="J97" s="217"/>
      <c r="K97" s="217"/>
      <c r="L97" s="217"/>
      <c r="M97" s="217"/>
      <c r="N97" s="217"/>
      <c r="O97" s="217"/>
      <c r="P97" s="217"/>
      <c r="Q97" s="217"/>
      <c r="R97" s="217"/>
      <c r="S97" s="217"/>
      <c r="T97" s="217"/>
      <c r="U97" s="217"/>
      <c r="V97" s="217"/>
      <c r="W97" s="217"/>
      <c r="X97" s="217"/>
      <c r="Y97" s="217"/>
      <c r="Z97" s="217"/>
    </row>
    <row r="98" ht="12" customHeight="1" spans="1:26">
      <c r="A98" s="217"/>
      <c r="B98" s="217"/>
      <c r="C98" s="217"/>
      <c r="D98" s="217"/>
      <c r="E98" s="217"/>
      <c r="F98" s="217"/>
      <c r="G98" s="217"/>
      <c r="H98" s="217"/>
      <c r="I98" s="217"/>
      <c r="J98" s="217"/>
      <c r="K98" s="217"/>
      <c r="L98" s="217"/>
      <c r="M98" s="217"/>
      <c r="N98" s="217"/>
      <c r="O98" s="217"/>
      <c r="P98" s="217"/>
      <c r="Q98" s="217"/>
      <c r="R98" s="217"/>
      <c r="S98" s="217"/>
      <c r="T98" s="217"/>
      <c r="U98" s="217"/>
      <c r="V98" s="217"/>
      <c r="W98" s="217"/>
      <c r="X98" s="217"/>
      <c r="Y98" s="217"/>
      <c r="Z98" s="217"/>
    </row>
    <row r="99" ht="12" customHeight="1" spans="1:26">
      <c r="A99" s="217"/>
      <c r="B99" s="217"/>
      <c r="C99" s="217"/>
      <c r="D99" s="217"/>
      <c r="E99" s="217"/>
      <c r="F99" s="217"/>
      <c r="G99" s="217"/>
      <c r="H99" s="217"/>
      <c r="I99" s="217"/>
      <c r="J99" s="217"/>
      <c r="K99" s="217"/>
      <c r="L99" s="217"/>
      <c r="M99" s="217"/>
      <c r="N99" s="217"/>
      <c r="O99" s="217"/>
      <c r="P99" s="217"/>
      <c r="Q99" s="217"/>
      <c r="R99" s="217"/>
      <c r="S99" s="217"/>
      <c r="T99" s="217"/>
      <c r="U99" s="217"/>
      <c r="V99" s="217"/>
      <c r="W99" s="217"/>
      <c r="X99" s="217"/>
      <c r="Y99" s="217"/>
      <c r="Z99" s="217"/>
    </row>
    <row r="100" ht="12" customHeight="1" spans="1:26">
      <c r="A100" s="217"/>
      <c r="B100" s="217"/>
      <c r="C100" s="217"/>
      <c r="D100" s="217"/>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row>
    <row r="101" ht="12" customHeight="1" spans="1:26">
      <c r="A101" s="217"/>
      <c r="B101" s="217"/>
      <c r="C101" s="217"/>
      <c r="D101" s="217"/>
      <c r="E101" s="217"/>
      <c r="F101" s="217"/>
      <c r="G101" s="217"/>
      <c r="H101" s="217"/>
      <c r="I101" s="217"/>
      <c r="J101" s="217"/>
      <c r="K101" s="217"/>
      <c r="L101" s="217"/>
      <c r="M101" s="217"/>
      <c r="N101" s="217"/>
      <c r="O101" s="217"/>
      <c r="P101" s="217"/>
      <c r="Q101" s="217"/>
      <c r="R101" s="217"/>
      <c r="S101" s="217"/>
      <c r="T101" s="217"/>
      <c r="U101" s="217"/>
      <c r="V101" s="217"/>
      <c r="W101" s="217"/>
      <c r="X101" s="217"/>
      <c r="Y101" s="217"/>
      <c r="Z101" s="217"/>
    </row>
    <row r="102" ht="12" customHeight="1" spans="1:26">
      <c r="A102" s="217"/>
      <c r="B102" s="217"/>
      <c r="C102" s="217"/>
      <c r="D102" s="217"/>
      <c r="E102" s="217"/>
      <c r="F102" s="217"/>
      <c r="G102" s="217"/>
      <c r="H102" s="217"/>
      <c r="I102" s="217"/>
      <c r="J102" s="217"/>
      <c r="K102" s="217"/>
      <c r="L102" s="217"/>
      <c r="M102" s="217"/>
      <c r="N102" s="217"/>
      <c r="O102" s="217"/>
      <c r="P102" s="217"/>
      <c r="Q102" s="217"/>
      <c r="R102" s="217"/>
      <c r="S102" s="217"/>
      <c r="T102" s="217"/>
      <c r="U102" s="217"/>
      <c r="V102" s="217"/>
      <c r="W102" s="217"/>
      <c r="X102" s="217"/>
      <c r="Y102" s="217"/>
      <c r="Z102" s="217"/>
    </row>
    <row r="103" ht="12" customHeight="1" spans="1:26">
      <c r="A103" s="217"/>
      <c r="B103" s="217"/>
      <c r="C103" s="217"/>
      <c r="D103" s="217"/>
      <c r="E103" s="217"/>
      <c r="F103" s="217"/>
      <c r="G103" s="217"/>
      <c r="H103" s="217"/>
      <c r="I103" s="217"/>
      <c r="J103" s="217"/>
      <c r="K103" s="217"/>
      <c r="L103" s="217"/>
      <c r="M103" s="217"/>
      <c r="N103" s="217"/>
      <c r="O103" s="217"/>
      <c r="P103" s="217"/>
      <c r="Q103" s="217"/>
      <c r="R103" s="217"/>
      <c r="S103" s="217"/>
      <c r="T103" s="217"/>
      <c r="U103" s="217"/>
      <c r="V103" s="217"/>
      <c r="W103" s="217"/>
      <c r="X103" s="217"/>
      <c r="Y103" s="217"/>
      <c r="Z103" s="217"/>
    </row>
    <row r="104" ht="12" customHeight="1" spans="1:26">
      <c r="A104" s="217"/>
      <c r="B104" s="217"/>
      <c r="C104" s="217"/>
      <c r="D104" s="217"/>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17"/>
    </row>
    <row r="105" ht="12" customHeight="1" spans="1:26">
      <c r="A105" s="217"/>
      <c r="B105" s="217"/>
      <c r="C105" s="217"/>
      <c r="D105" s="217"/>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row>
    <row r="106" ht="12" customHeight="1" spans="1:26">
      <c r="A106" s="217"/>
      <c r="B106" s="217"/>
      <c r="C106" s="217"/>
      <c r="D106" s="217"/>
      <c r="E106" s="217"/>
      <c r="F106" s="217"/>
      <c r="G106" s="217"/>
      <c r="H106" s="217"/>
      <c r="I106" s="217"/>
      <c r="J106" s="217"/>
      <c r="K106" s="217"/>
      <c r="L106" s="217"/>
      <c r="M106" s="217"/>
      <c r="N106" s="217"/>
      <c r="O106" s="217"/>
      <c r="P106" s="217"/>
      <c r="Q106" s="217"/>
      <c r="R106" s="217"/>
      <c r="S106" s="217"/>
      <c r="T106" s="217"/>
      <c r="U106" s="217"/>
      <c r="V106" s="217"/>
      <c r="W106" s="217"/>
      <c r="X106" s="217"/>
      <c r="Y106" s="217"/>
      <c r="Z106" s="217"/>
    </row>
    <row r="107" ht="12" customHeight="1" spans="1:26">
      <c r="A107" s="217"/>
      <c r="B107" s="217"/>
      <c r="C107" s="217"/>
      <c r="D107" s="217"/>
      <c r="E107" s="217"/>
      <c r="F107" s="217"/>
      <c r="G107" s="217"/>
      <c r="H107" s="217"/>
      <c r="I107" s="217"/>
      <c r="J107" s="217"/>
      <c r="K107" s="217"/>
      <c r="L107" s="217"/>
      <c r="M107" s="217"/>
      <c r="N107" s="217"/>
      <c r="O107" s="217"/>
      <c r="P107" s="217"/>
      <c r="Q107" s="217"/>
      <c r="R107" s="217"/>
      <c r="S107" s="217"/>
      <c r="T107" s="217"/>
      <c r="U107" s="217"/>
      <c r="V107" s="217"/>
      <c r="W107" s="217"/>
      <c r="X107" s="217"/>
      <c r="Y107" s="217"/>
      <c r="Z107" s="217"/>
    </row>
    <row r="108" ht="12" customHeight="1" spans="1:26">
      <c r="A108" s="217"/>
      <c r="B108" s="217"/>
      <c r="C108" s="217"/>
      <c r="D108" s="217"/>
      <c r="E108" s="217"/>
      <c r="F108" s="217"/>
      <c r="G108" s="217"/>
      <c r="H108" s="217"/>
      <c r="I108" s="217"/>
      <c r="J108" s="217"/>
      <c r="K108" s="217"/>
      <c r="L108" s="217"/>
      <c r="M108" s="217"/>
      <c r="N108" s="217"/>
      <c r="O108" s="217"/>
      <c r="P108" s="217"/>
      <c r="Q108" s="217"/>
      <c r="R108" s="217"/>
      <c r="S108" s="217"/>
      <c r="T108" s="217"/>
      <c r="U108" s="217"/>
      <c r="V108" s="217"/>
      <c r="W108" s="217"/>
      <c r="X108" s="217"/>
      <c r="Y108" s="217"/>
      <c r="Z108" s="217"/>
    </row>
    <row r="109" ht="12" customHeight="1" spans="1:26">
      <c r="A109" s="217"/>
      <c r="B109" s="217"/>
      <c r="C109" s="217"/>
      <c r="D109" s="217"/>
      <c r="E109" s="217"/>
      <c r="F109" s="217"/>
      <c r="G109" s="217"/>
      <c r="H109" s="217"/>
      <c r="I109" s="217"/>
      <c r="J109" s="217"/>
      <c r="K109" s="217"/>
      <c r="L109" s="217"/>
      <c r="M109" s="217"/>
      <c r="N109" s="217"/>
      <c r="O109" s="217"/>
      <c r="P109" s="217"/>
      <c r="Q109" s="217"/>
      <c r="R109" s="217"/>
      <c r="S109" s="217"/>
      <c r="T109" s="217"/>
      <c r="U109" s="217"/>
      <c r="V109" s="217"/>
      <c r="W109" s="217"/>
      <c r="X109" s="217"/>
      <c r="Y109" s="217"/>
      <c r="Z109" s="217"/>
    </row>
    <row r="110" ht="12" customHeight="1" spans="1:26">
      <c r="A110" s="217"/>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row>
    <row r="111" ht="12" customHeight="1" spans="1:26">
      <c r="A111" s="217"/>
      <c r="B111" s="217"/>
      <c r="C111" s="217"/>
      <c r="D111" s="217"/>
      <c r="E111" s="217"/>
      <c r="F111" s="217"/>
      <c r="G111" s="217"/>
      <c r="H111" s="217"/>
      <c r="I111" s="217"/>
      <c r="J111" s="217"/>
      <c r="K111" s="217"/>
      <c r="L111" s="217"/>
      <c r="M111" s="217"/>
      <c r="N111" s="217"/>
      <c r="O111" s="217"/>
      <c r="P111" s="217"/>
      <c r="Q111" s="217"/>
      <c r="R111" s="217"/>
      <c r="S111" s="217"/>
      <c r="T111" s="217"/>
      <c r="U111" s="217"/>
      <c r="V111" s="217"/>
      <c r="W111" s="217"/>
      <c r="X111" s="217"/>
      <c r="Y111" s="217"/>
      <c r="Z111" s="217"/>
    </row>
    <row r="112" ht="12" customHeight="1" spans="1:26">
      <c r="A112" s="217"/>
      <c r="B112" s="217"/>
      <c r="C112" s="217"/>
      <c r="D112" s="217"/>
      <c r="E112" s="217"/>
      <c r="F112" s="217"/>
      <c r="G112" s="217"/>
      <c r="H112" s="217"/>
      <c r="I112" s="217"/>
      <c r="J112" s="217"/>
      <c r="K112" s="217"/>
      <c r="L112" s="217"/>
      <c r="M112" s="217"/>
      <c r="N112" s="217"/>
      <c r="O112" s="217"/>
      <c r="P112" s="217"/>
      <c r="Q112" s="217"/>
      <c r="R112" s="217"/>
      <c r="S112" s="217"/>
      <c r="T112" s="217"/>
      <c r="U112" s="217"/>
      <c r="V112" s="217"/>
      <c r="W112" s="217"/>
      <c r="X112" s="217"/>
      <c r="Y112" s="217"/>
      <c r="Z112" s="217"/>
    </row>
    <row r="113" ht="12" customHeight="1" spans="1:26">
      <c r="A113" s="217"/>
      <c r="B113" s="217"/>
      <c r="C113" s="217"/>
      <c r="D113" s="217"/>
      <c r="E113" s="217"/>
      <c r="F113" s="217"/>
      <c r="G113" s="217"/>
      <c r="H113" s="217"/>
      <c r="I113" s="217"/>
      <c r="J113" s="217"/>
      <c r="K113" s="217"/>
      <c r="L113" s="217"/>
      <c r="M113" s="217"/>
      <c r="N113" s="217"/>
      <c r="O113" s="217"/>
      <c r="P113" s="217"/>
      <c r="Q113" s="217"/>
      <c r="R113" s="217"/>
      <c r="S113" s="217"/>
      <c r="T113" s="217"/>
      <c r="U113" s="217"/>
      <c r="V113" s="217"/>
      <c r="W113" s="217"/>
      <c r="X113" s="217"/>
      <c r="Y113" s="217"/>
      <c r="Z113" s="217"/>
    </row>
    <row r="114" ht="12" customHeight="1" spans="1:26">
      <c r="A114" s="217"/>
      <c r="B114" s="217"/>
      <c r="C114" s="217"/>
      <c r="D114" s="217"/>
      <c r="E114" s="217"/>
      <c r="F114" s="217"/>
      <c r="G114" s="217"/>
      <c r="H114" s="217"/>
      <c r="I114" s="217"/>
      <c r="J114" s="217"/>
      <c r="K114" s="217"/>
      <c r="L114" s="217"/>
      <c r="M114" s="217"/>
      <c r="N114" s="217"/>
      <c r="O114" s="217"/>
      <c r="P114" s="217"/>
      <c r="Q114" s="217"/>
      <c r="R114" s="217"/>
      <c r="S114" s="217"/>
      <c r="T114" s="217"/>
      <c r="U114" s="217"/>
      <c r="V114" s="217"/>
      <c r="W114" s="217"/>
      <c r="X114" s="217"/>
      <c r="Y114" s="217"/>
      <c r="Z114" s="217"/>
    </row>
    <row r="115" ht="12" customHeight="1" spans="1:26">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row>
    <row r="116" ht="12" customHeight="1" spans="1:26">
      <c r="A116" s="217"/>
      <c r="B116" s="217"/>
      <c r="C116" s="217"/>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row>
    <row r="117" ht="12" customHeight="1" spans="1:26">
      <c r="A117" s="217"/>
      <c r="B117" s="217"/>
      <c r="C117" s="217"/>
      <c r="D117" s="217"/>
      <c r="E117" s="217"/>
      <c r="F117" s="217"/>
      <c r="G117" s="217"/>
      <c r="H117" s="217"/>
      <c r="I117" s="217"/>
      <c r="J117" s="217"/>
      <c r="K117" s="217"/>
      <c r="L117" s="217"/>
      <c r="M117" s="217"/>
      <c r="N117" s="217"/>
      <c r="O117" s="217"/>
      <c r="P117" s="217"/>
      <c r="Q117" s="217"/>
      <c r="R117" s="217"/>
      <c r="S117" s="217"/>
      <c r="T117" s="217"/>
      <c r="U117" s="217"/>
      <c r="V117" s="217"/>
      <c r="W117" s="217"/>
      <c r="X117" s="217"/>
      <c r="Y117" s="217"/>
      <c r="Z117" s="217"/>
    </row>
    <row r="118" ht="12" customHeight="1" spans="1:26">
      <c r="A118" s="217"/>
      <c r="B118" s="217"/>
      <c r="C118" s="217"/>
      <c r="D118" s="217"/>
      <c r="E118" s="217"/>
      <c r="F118" s="217"/>
      <c r="G118" s="217"/>
      <c r="H118" s="217"/>
      <c r="I118" s="217"/>
      <c r="J118" s="217"/>
      <c r="K118" s="217"/>
      <c r="L118" s="217"/>
      <c r="M118" s="217"/>
      <c r="N118" s="217"/>
      <c r="O118" s="217"/>
      <c r="P118" s="217"/>
      <c r="Q118" s="217"/>
      <c r="R118" s="217"/>
      <c r="S118" s="217"/>
      <c r="T118" s="217"/>
      <c r="U118" s="217"/>
      <c r="V118" s="217"/>
      <c r="W118" s="217"/>
      <c r="X118" s="217"/>
      <c r="Y118" s="217"/>
      <c r="Z118" s="217"/>
    </row>
    <row r="119" ht="12" customHeight="1" spans="1:26">
      <c r="A119" s="217"/>
      <c r="B119" s="217"/>
      <c r="C119" s="217"/>
      <c r="D119" s="217"/>
      <c r="E119" s="217"/>
      <c r="F119" s="217"/>
      <c r="G119" s="217"/>
      <c r="H119" s="217"/>
      <c r="I119" s="217"/>
      <c r="J119" s="217"/>
      <c r="K119" s="217"/>
      <c r="L119" s="217"/>
      <c r="M119" s="217"/>
      <c r="N119" s="217"/>
      <c r="O119" s="217"/>
      <c r="P119" s="217"/>
      <c r="Q119" s="217"/>
      <c r="R119" s="217"/>
      <c r="S119" s="217"/>
      <c r="T119" s="217"/>
      <c r="U119" s="217"/>
      <c r="V119" s="217"/>
      <c r="W119" s="217"/>
      <c r="X119" s="217"/>
      <c r="Y119" s="217"/>
      <c r="Z119" s="217"/>
    </row>
    <row r="120" ht="12" customHeight="1" spans="1:26">
      <c r="A120" s="217"/>
      <c r="B120" s="217"/>
      <c r="C120" s="217"/>
      <c r="D120" s="217"/>
      <c r="E120" s="217"/>
      <c r="F120" s="217"/>
      <c r="G120" s="217"/>
      <c r="H120" s="217"/>
      <c r="I120" s="217"/>
      <c r="J120" s="217"/>
      <c r="K120" s="217"/>
      <c r="L120" s="217"/>
      <c r="M120" s="217"/>
      <c r="N120" s="217"/>
      <c r="O120" s="217"/>
      <c r="P120" s="217"/>
      <c r="Q120" s="217"/>
      <c r="R120" s="217"/>
      <c r="S120" s="217"/>
      <c r="T120" s="217"/>
      <c r="U120" s="217"/>
      <c r="V120" s="217"/>
      <c r="W120" s="217"/>
      <c r="X120" s="217"/>
      <c r="Y120" s="217"/>
      <c r="Z120" s="217"/>
    </row>
    <row r="121" ht="12" customHeight="1" spans="1:26">
      <c r="A121" s="217"/>
      <c r="B121" s="217"/>
      <c r="C121" s="217"/>
      <c r="D121" s="217"/>
      <c r="E121" s="217"/>
      <c r="F121" s="217"/>
      <c r="G121" s="217"/>
      <c r="H121" s="217"/>
      <c r="I121" s="217"/>
      <c r="J121" s="217"/>
      <c r="K121" s="217"/>
      <c r="L121" s="217"/>
      <c r="M121" s="217"/>
      <c r="N121" s="217"/>
      <c r="O121" s="217"/>
      <c r="P121" s="217"/>
      <c r="Q121" s="217"/>
      <c r="R121" s="217"/>
      <c r="S121" s="217"/>
      <c r="T121" s="217"/>
      <c r="U121" s="217"/>
      <c r="V121" s="217"/>
      <c r="W121" s="217"/>
      <c r="X121" s="217"/>
      <c r="Y121" s="217"/>
      <c r="Z121" s="217"/>
    </row>
    <row r="122" ht="12" customHeight="1" spans="1:26">
      <c r="A122" s="217"/>
      <c r="B122" s="217"/>
      <c r="C122" s="217"/>
      <c r="D122" s="217"/>
      <c r="E122" s="217"/>
      <c r="F122" s="217"/>
      <c r="G122" s="217"/>
      <c r="H122" s="217"/>
      <c r="I122" s="217"/>
      <c r="J122" s="217"/>
      <c r="K122" s="217"/>
      <c r="L122" s="217"/>
      <c r="M122" s="217"/>
      <c r="N122" s="217"/>
      <c r="O122" s="217"/>
      <c r="P122" s="217"/>
      <c r="Q122" s="217"/>
      <c r="R122" s="217"/>
      <c r="S122" s="217"/>
      <c r="T122" s="217"/>
      <c r="U122" s="217"/>
      <c r="V122" s="217"/>
      <c r="W122" s="217"/>
      <c r="X122" s="217"/>
      <c r="Y122" s="217"/>
      <c r="Z122" s="217"/>
    </row>
    <row r="123" ht="12" customHeight="1" spans="1:26">
      <c r="A123" s="217"/>
      <c r="B123" s="217"/>
      <c r="C123" s="217"/>
      <c r="D123" s="217"/>
      <c r="E123" s="217"/>
      <c r="F123" s="217"/>
      <c r="G123" s="217"/>
      <c r="H123" s="217"/>
      <c r="I123" s="217"/>
      <c r="J123" s="217"/>
      <c r="K123" s="217"/>
      <c r="L123" s="217"/>
      <c r="M123" s="217"/>
      <c r="N123" s="217"/>
      <c r="O123" s="217"/>
      <c r="P123" s="217"/>
      <c r="Q123" s="217"/>
      <c r="R123" s="217"/>
      <c r="S123" s="217"/>
      <c r="T123" s="217"/>
      <c r="U123" s="217"/>
      <c r="V123" s="217"/>
      <c r="W123" s="217"/>
      <c r="X123" s="217"/>
      <c r="Y123" s="217"/>
      <c r="Z123" s="217"/>
    </row>
    <row r="124" ht="12" customHeight="1" spans="1:26">
      <c r="A124" s="217"/>
      <c r="B124" s="217"/>
      <c r="C124" s="217"/>
      <c r="D124" s="217"/>
      <c r="E124" s="217"/>
      <c r="F124" s="217"/>
      <c r="G124" s="217"/>
      <c r="H124" s="217"/>
      <c r="I124" s="217"/>
      <c r="J124" s="217"/>
      <c r="K124" s="217"/>
      <c r="L124" s="217"/>
      <c r="M124" s="217"/>
      <c r="N124" s="217"/>
      <c r="O124" s="217"/>
      <c r="P124" s="217"/>
      <c r="Q124" s="217"/>
      <c r="R124" s="217"/>
      <c r="S124" s="217"/>
      <c r="T124" s="217"/>
      <c r="U124" s="217"/>
      <c r="V124" s="217"/>
      <c r="W124" s="217"/>
      <c r="X124" s="217"/>
      <c r="Y124" s="217"/>
      <c r="Z124" s="217"/>
    </row>
    <row r="125" ht="12" customHeight="1" spans="1:26">
      <c r="A125" s="217"/>
      <c r="B125" s="217"/>
      <c r="C125" s="217"/>
      <c r="D125" s="217"/>
      <c r="E125" s="217"/>
      <c r="F125" s="217"/>
      <c r="G125" s="217"/>
      <c r="H125" s="217"/>
      <c r="I125" s="217"/>
      <c r="J125" s="217"/>
      <c r="K125" s="217"/>
      <c r="L125" s="217"/>
      <c r="M125" s="217"/>
      <c r="N125" s="217"/>
      <c r="O125" s="217"/>
      <c r="P125" s="217"/>
      <c r="Q125" s="217"/>
      <c r="R125" s="217"/>
      <c r="S125" s="217"/>
      <c r="T125" s="217"/>
      <c r="U125" s="217"/>
      <c r="V125" s="217"/>
      <c r="W125" s="217"/>
      <c r="X125" s="217"/>
      <c r="Y125" s="217"/>
      <c r="Z125" s="217"/>
    </row>
    <row r="126" ht="12" customHeight="1" spans="1:26">
      <c r="A126" s="217"/>
      <c r="B126" s="217"/>
      <c r="C126" s="217"/>
      <c r="D126" s="217"/>
      <c r="E126" s="217"/>
      <c r="F126" s="217"/>
      <c r="G126" s="217"/>
      <c r="H126" s="217"/>
      <c r="I126" s="217"/>
      <c r="J126" s="217"/>
      <c r="K126" s="217"/>
      <c r="L126" s="217"/>
      <c r="M126" s="217"/>
      <c r="N126" s="217"/>
      <c r="O126" s="217"/>
      <c r="P126" s="217"/>
      <c r="Q126" s="217"/>
      <c r="R126" s="217"/>
      <c r="S126" s="217"/>
      <c r="T126" s="217"/>
      <c r="U126" s="217"/>
      <c r="V126" s="217"/>
      <c r="W126" s="217"/>
      <c r="X126" s="217"/>
      <c r="Y126" s="217"/>
      <c r="Z126" s="217"/>
    </row>
    <row r="127" ht="12" customHeight="1" spans="1:26">
      <c r="A127" s="217"/>
      <c r="B127" s="217"/>
      <c r="C127" s="217"/>
      <c r="D127" s="217"/>
      <c r="E127" s="217"/>
      <c r="F127" s="217"/>
      <c r="G127" s="217"/>
      <c r="H127" s="217"/>
      <c r="I127" s="217"/>
      <c r="J127" s="217"/>
      <c r="K127" s="217"/>
      <c r="L127" s="217"/>
      <c r="M127" s="217"/>
      <c r="N127" s="217"/>
      <c r="O127" s="217"/>
      <c r="P127" s="217"/>
      <c r="Q127" s="217"/>
      <c r="R127" s="217"/>
      <c r="S127" s="217"/>
      <c r="T127" s="217"/>
      <c r="U127" s="217"/>
      <c r="V127" s="217"/>
      <c r="W127" s="217"/>
      <c r="X127" s="217"/>
      <c r="Y127" s="217"/>
      <c r="Z127" s="217"/>
    </row>
    <row r="128" ht="12" customHeight="1" spans="1:26">
      <c r="A128" s="217"/>
      <c r="B128" s="217"/>
      <c r="C128" s="217"/>
      <c r="D128" s="217"/>
      <c r="E128" s="217"/>
      <c r="F128" s="217"/>
      <c r="G128" s="217"/>
      <c r="H128" s="217"/>
      <c r="I128" s="217"/>
      <c r="J128" s="217"/>
      <c r="K128" s="217"/>
      <c r="L128" s="217"/>
      <c r="M128" s="217"/>
      <c r="N128" s="217"/>
      <c r="O128" s="217"/>
      <c r="P128" s="217"/>
      <c r="Q128" s="217"/>
      <c r="R128" s="217"/>
      <c r="S128" s="217"/>
      <c r="T128" s="217"/>
      <c r="U128" s="217"/>
      <c r="V128" s="217"/>
      <c r="W128" s="217"/>
      <c r="X128" s="217"/>
      <c r="Y128" s="217"/>
      <c r="Z128" s="217"/>
    </row>
    <row r="129" ht="12" customHeight="1" spans="1:26">
      <c r="A129" s="217"/>
      <c r="B129" s="217"/>
      <c r="C129" s="217"/>
      <c r="D129" s="217"/>
      <c r="E129" s="217"/>
      <c r="F129" s="217"/>
      <c r="G129" s="217"/>
      <c r="H129" s="217"/>
      <c r="I129" s="217"/>
      <c r="J129" s="217"/>
      <c r="K129" s="217"/>
      <c r="L129" s="217"/>
      <c r="M129" s="217"/>
      <c r="N129" s="217"/>
      <c r="O129" s="217"/>
      <c r="P129" s="217"/>
      <c r="Q129" s="217"/>
      <c r="R129" s="217"/>
      <c r="S129" s="217"/>
      <c r="T129" s="217"/>
      <c r="U129" s="217"/>
      <c r="V129" s="217"/>
      <c r="W129" s="217"/>
      <c r="X129" s="217"/>
      <c r="Y129" s="217"/>
      <c r="Z129" s="217"/>
    </row>
    <row r="130" ht="12" customHeight="1" spans="1:26">
      <c r="A130" s="217"/>
      <c r="B130" s="217"/>
      <c r="C130" s="217"/>
      <c r="D130" s="217"/>
      <c r="E130" s="217"/>
      <c r="F130" s="217"/>
      <c r="G130" s="217"/>
      <c r="H130" s="217"/>
      <c r="I130" s="217"/>
      <c r="J130" s="217"/>
      <c r="K130" s="217"/>
      <c r="L130" s="217"/>
      <c r="M130" s="217"/>
      <c r="N130" s="217"/>
      <c r="O130" s="217"/>
      <c r="P130" s="217"/>
      <c r="Q130" s="217"/>
      <c r="R130" s="217"/>
      <c r="S130" s="217"/>
      <c r="T130" s="217"/>
      <c r="U130" s="217"/>
      <c r="V130" s="217"/>
      <c r="W130" s="217"/>
      <c r="X130" s="217"/>
      <c r="Y130" s="217"/>
      <c r="Z130" s="217"/>
    </row>
    <row r="131" ht="12" customHeight="1" spans="1:26">
      <c r="A131" s="217"/>
      <c r="B131" s="217"/>
      <c r="C131" s="217"/>
      <c r="D131" s="217"/>
      <c r="E131" s="217"/>
      <c r="F131" s="217"/>
      <c r="G131" s="217"/>
      <c r="H131" s="217"/>
      <c r="I131" s="217"/>
      <c r="J131" s="217"/>
      <c r="K131" s="217"/>
      <c r="L131" s="217"/>
      <c r="M131" s="217"/>
      <c r="N131" s="217"/>
      <c r="O131" s="217"/>
      <c r="P131" s="217"/>
      <c r="Q131" s="217"/>
      <c r="R131" s="217"/>
      <c r="S131" s="217"/>
      <c r="T131" s="217"/>
      <c r="U131" s="217"/>
      <c r="V131" s="217"/>
      <c r="W131" s="217"/>
      <c r="X131" s="217"/>
      <c r="Y131" s="217"/>
      <c r="Z131" s="217"/>
    </row>
    <row r="132" ht="12" customHeight="1" spans="1:26">
      <c r="A132" s="217"/>
      <c r="B132" s="217"/>
      <c r="C132" s="217"/>
      <c r="D132" s="217"/>
      <c r="E132" s="217"/>
      <c r="F132" s="217"/>
      <c r="G132" s="217"/>
      <c r="H132" s="217"/>
      <c r="I132" s="217"/>
      <c r="J132" s="217"/>
      <c r="K132" s="217"/>
      <c r="L132" s="217"/>
      <c r="M132" s="217"/>
      <c r="N132" s="217"/>
      <c r="O132" s="217"/>
      <c r="P132" s="217"/>
      <c r="Q132" s="217"/>
      <c r="R132" s="217"/>
      <c r="S132" s="217"/>
      <c r="T132" s="217"/>
      <c r="U132" s="217"/>
      <c r="V132" s="217"/>
      <c r="W132" s="217"/>
      <c r="X132" s="217"/>
      <c r="Y132" s="217"/>
      <c r="Z132" s="217"/>
    </row>
    <row r="133" ht="12" customHeight="1" spans="1:26">
      <c r="A133" s="217"/>
      <c r="B133" s="217"/>
      <c r="C133" s="217"/>
      <c r="D133" s="217"/>
      <c r="E133" s="217"/>
      <c r="F133" s="217"/>
      <c r="G133" s="217"/>
      <c r="H133" s="217"/>
      <c r="I133" s="217"/>
      <c r="J133" s="217"/>
      <c r="K133" s="217"/>
      <c r="L133" s="217"/>
      <c r="M133" s="217"/>
      <c r="N133" s="217"/>
      <c r="O133" s="217"/>
      <c r="P133" s="217"/>
      <c r="Q133" s="217"/>
      <c r="R133" s="217"/>
      <c r="S133" s="217"/>
      <c r="T133" s="217"/>
      <c r="U133" s="217"/>
      <c r="V133" s="217"/>
      <c r="W133" s="217"/>
      <c r="X133" s="217"/>
      <c r="Y133" s="217"/>
      <c r="Z133" s="217"/>
    </row>
    <row r="134" ht="12" customHeight="1" spans="1:26">
      <c r="A134" s="217"/>
      <c r="B134" s="217"/>
      <c r="C134" s="217"/>
      <c r="D134" s="217"/>
      <c r="E134" s="217"/>
      <c r="F134" s="217"/>
      <c r="G134" s="217"/>
      <c r="H134" s="217"/>
      <c r="I134" s="217"/>
      <c r="J134" s="217"/>
      <c r="K134" s="217"/>
      <c r="L134" s="217"/>
      <c r="M134" s="217"/>
      <c r="N134" s="217"/>
      <c r="O134" s="217"/>
      <c r="P134" s="217"/>
      <c r="Q134" s="217"/>
      <c r="R134" s="217"/>
      <c r="S134" s="217"/>
      <c r="T134" s="217"/>
      <c r="U134" s="217"/>
      <c r="V134" s="217"/>
      <c r="W134" s="217"/>
      <c r="X134" s="217"/>
      <c r="Y134" s="217"/>
      <c r="Z134" s="217"/>
    </row>
    <row r="135" ht="12" customHeight="1" spans="1:26">
      <c r="A135" s="217"/>
      <c r="B135" s="217"/>
      <c r="C135" s="217"/>
      <c r="D135" s="217"/>
      <c r="E135" s="217"/>
      <c r="F135" s="217"/>
      <c r="G135" s="217"/>
      <c r="H135" s="217"/>
      <c r="I135" s="217"/>
      <c r="J135" s="217"/>
      <c r="K135" s="217"/>
      <c r="L135" s="217"/>
      <c r="M135" s="217"/>
      <c r="N135" s="217"/>
      <c r="O135" s="217"/>
      <c r="P135" s="217"/>
      <c r="Q135" s="217"/>
      <c r="R135" s="217"/>
      <c r="S135" s="217"/>
      <c r="T135" s="217"/>
      <c r="U135" s="217"/>
      <c r="V135" s="217"/>
      <c r="W135" s="217"/>
      <c r="X135" s="217"/>
      <c r="Y135" s="217"/>
      <c r="Z135" s="217"/>
    </row>
    <row r="136" ht="12" customHeight="1" spans="1:26">
      <c r="A136" s="217"/>
      <c r="B136" s="217"/>
      <c r="C136" s="217"/>
      <c r="D136" s="217"/>
      <c r="E136" s="217"/>
      <c r="F136" s="217"/>
      <c r="G136" s="217"/>
      <c r="H136" s="217"/>
      <c r="I136" s="217"/>
      <c r="J136" s="217"/>
      <c r="K136" s="217"/>
      <c r="L136" s="217"/>
      <c r="M136" s="217"/>
      <c r="N136" s="217"/>
      <c r="O136" s="217"/>
      <c r="P136" s="217"/>
      <c r="Q136" s="217"/>
      <c r="R136" s="217"/>
      <c r="S136" s="217"/>
      <c r="T136" s="217"/>
      <c r="U136" s="217"/>
      <c r="V136" s="217"/>
      <c r="W136" s="217"/>
      <c r="X136" s="217"/>
      <c r="Y136" s="217"/>
      <c r="Z136" s="217"/>
    </row>
    <row r="137" ht="12" customHeight="1" spans="1:26">
      <c r="A137" s="217"/>
      <c r="B137" s="217"/>
      <c r="C137" s="217"/>
      <c r="D137" s="217"/>
      <c r="E137" s="217"/>
      <c r="F137" s="217"/>
      <c r="G137" s="217"/>
      <c r="H137" s="217"/>
      <c r="I137" s="217"/>
      <c r="J137" s="217"/>
      <c r="K137" s="217"/>
      <c r="L137" s="217"/>
      <c r="M137" s="217"/>
      <c r="N137" s="217"/>
      <c r="O137" s="217"/>
      <c r="P137" s="217"/>
      <c r="Q137" s="217"/>
      <c r="R137" s="217"/>
      <c r="S137" s="217"/>
      <c r="T137" s="217"/>
      <c r="U137" s="217"/>
      <c r="V137" s="217"/>
      <c r="W137" s="217"/>
      <c r="X137" s="217"/>
      <c r="Y137" s="217"/>
      <c r="Z137" s="217"/>
    </row>
    <row r="138" ht="12" customHeight="1" spans="1:26">
      <c r="A138" s="217"/>
      <c r="B138" s="217"/>
      <c r="C138" s="217"/>
      <c r="D138" s="217"/>
      <c r="E138" s="217"/>
      <c r="F138" s="217"/>
      <c r="G138" s="217"/>
      <c r="H138" s="217"/>
      <c r="I138" s="217"/>
      <c r="J138" s="217"/>
      <c r="K138" s="217"/>
      <c r="L138" s="217"/>
      <c r="M138" s="217"/>
      <c r="N138" s="217"/>
      <c r="O138" s="217"/>
      <c r="P138" s="217"/>
      <c r="Q138" s="217"/>
      <c r="R138" s="217"/>
      <c r="S138" s="217"/>
      <c r="T138" s="217"/>
      <c r="U138" s="217"/>
      <c r="V138" s="217"/>
      <c r="W138" s="217"/>
      <c r="X138" s="217"/>
      <c r="Y138" s="217"/>
      <c r="Z138" s="217"/>
    </row>
    <row r="139" ht="12" customHeight="1" spans="1:26">
      <c r="A139" s="217"/>
      <c r="B139" s="217"/>
      <c r="C139" s="217"/>
      <c r="D139" s="217"/>
      <c r="E139" s="217"/>
      <c r="F139" s="217"/>
      <c r="G139" s="217"/>
      <c r="H139" s="217"/>
      <c r="I139" s="217"/>
      <c r="J139" s="217"/>
      <c r="K139" s="217"/>
      <c r="L139" s="217"/>
      <c r="M139" s="217"/>
      <c r="N139" s="217"/>
      <c r="O139" s="217"/>
      <c r="P139" s="217"/>
      <c r="Q139" s="217"/>
      <c r="R139" s="217"/>
      <c r="S139" s="217"/>
      <c r="T139" s="217"/>
      <c r="U139" s="217"/>
      <c r="V139" s="217"/>
      <c r="W139" s="217"/>
      <c r="X139" s="217"/>
      <c r="Y139" s="217"/>
      <c r="Z139" s="217"/>
    </row>
    <row r="140" ht="12" customHeight="1" spans="1:26">
      <c r="A140" s="217"/>
      <c r="B140" s="217"/>
      <c r="C140" s="217"/>
      <c r="D140" s="217"/>
      <c r="E140" s="217"/>
      <c r="F140" s="217"/>
      <c r="G140" s="217"/>
      <c r="H140" s="217"/>
      <c r="I140" s="217"/>
      <c r="J140" s="217"/>
      <c r="K140" s="217"/>
      <c r="L140" s="217"/>
      <c r="M140" s="217"/>
      <c r="N140" s="217"/>
      <c r="O140" s="217"/>
      <c r="P140" s="217"/>
      <c r="Q140" s="217"/>
      <c r="R140" s="217"/>
      <c r="S140" s="217"/>
      <c r="T140" s="217"/>
      <c r="U140" s="217"/>
      <c r="V140" s="217"/>
      <c r="W140" s="217"/>
      <c r="X140" s="217"/>
      <c r="Y140" s="217"/>
      <c r="Z140" s="217"/>
    </row>
    <row r="141" ht="12" customHeight="1" spans="1:26">
      <c r="A141" s="217"/>
      <c r="B141" s="217"/>
      <c r="C141" s="217"/>
      <c r="D141" s="217"/>
      <c r="E141" s="217"/>
      <c r="F141" s="217"/>
      <c r="G141" s="217"/>
      <c r="H141" s="217"/>
      <c r="I141" s="217"/>
      <c r="J141" s="217"/>
      <c r="K141" s="217"/>
      <c r="L141" s="217"/>
      <c r="M141" s="217"/>
      <c r="N141" s="217"/>
      <c r="O141" s="217"/>
      <c r="P141" s="217"/>
      <c r="Q141" s="217"/>
      <c r="R141" s="217"/>
      <c r="S141" s="217"/>
      <c r="T141" s="217"/>
      <c r="U141" s="217"/>
      <c r="V141" s="217"/>
      <c r="W141" s="217"/>
      <c r="X141" s="217"/>
      <c r="Y141" s="217"/>
      <c r="Z141" s="217"/>
    </row>
    <row r="142" ht="12" customHeight="1" spans="1:26">
      <c r="A142" s="217"/>
      <c r="B142" s="217"/>
      <c r="C142" s="217"/>
      <c r="D142" s="217"/>
      <c r="E142" s="217"/>
      <c r="F142" s="217"/>
      <c r="G142" s="217"/>
      <c r="H142" s="217"/>
      <c r="I142" s="217"/>
      <c r="J142" s="217"/>
      <c r="K142" s="217"/>
      <c r="L142" s="217"/>
      <c r="M142" s="217"/>
      <c r="N142" s="217"/>
      <c r="O142" s="217"/>
      <c r="P142" s="217"/>
      <c r="Q142" s="217"/>
      <c r="R142" s="217"/>
      <c r="S142" s="217"/>
      <c r="T142" s="217"/>
      <c r="U142" s="217"/>
      <c r="V142" s="217"/>
      <c r="W142" s="217"/>
      <c r="X142" s="217"/>
      <c r="Y142" s="217"/>
      <c r="Z142" s="217"/>
    </row>
    <row r="143" ht="12" customHeight="1" spans="1:26">
      <c r="A143" s="217"/>
      <c r="B143" s="217"/>
      <c r="C143" s="217"/>
      <c r="D143" s="217"/>
      <c r="E143" s="217"/>
      <c r="F143" s="217"/>
      <c r="G143" s="217"/>
      <c r="H143" s="217"/>
      <c r="I143" s="217"/>
      <c r="J143" s="217"/>
      <c r="K143" s="217"/>
      <c r="L143" s="217"/>
      <c r="M143" s="217"/>
      <c r="N143" s="217"/>
      <c r="O143" s="217"/>
      <c r="P143" s="217"/>
      <c r="Q143" s="217"/>
      <c r="R143" s="217"/>
      <c r="S143" s="217"/>
      <c r="T143" s="217"/>
      <c r="U143" s="217"/>
      <c r="V143" s="217"/>
      <c r="W143" s="217"/>
      <c r="X143" s="217"/>
      <c r="Y143" s="217"/>
      <c r="Z143" s="217"/>
    </row>
    <row r="144" ht="12" customHeight="1" spans="1:26">
      <c r="A144" s="217"/>
      <c r="B144" s="217"/>
      <c r="C144" s="217"/>
      <c r="D144" s="217"/>
      <c r="E144" s="217"/>
      <c r="F144" s="217"/>
      <c r="G144" s="217"/>
      <c r="H144" s="217"/>
      <c r="I144" s="217"/>
      <c r="J144" s="217"/>
      <c r="K144" s="217"/>
      <c r="L144" s="217"/>
      <c r="M144" s="217"/>
      <c r="N144" s="217"/>
      <c r="O144" s="217"/>
      <c r="P144" s="217"/>
      <c r="Q144" s="217"/>
      <c r="R144" s="217"/>
      <c r="S144" s="217"/>
      <c r="T144" s="217"/>
      <c r="U144" s="217"/>
      <c r="V144" s="217"/>
      <c r="W144" s="217"/>
      <c r="X144" s="217"/>
      <c r="Y144" s="217"/>
      <c r="Z144" s="217"/>
    </row>
    <row r="145" ht="12" customHeight="1" spans="1:26">
      <c r="A145" s="217"/>
      <c r="B145" s="217"/>
      <c r="C145" s="217"/>
      <c r="D145" s="217"/>
      <c r="E145" s="217"/>
      <c r="F145" s="217"/>
      <c r="G145" s="217"/>
      <c r="H145" s="217"/>
      <c r="I145" s="217"/>
      <c r="J145" s="217"/>
      <c r="K145" s="217"/>
      <c r="L145" s="217"/>
      <c r="M145" s="217"/>
      <c r="N145" s="217"/>
      <c r="O145" s="217"/>
      <c r="P145" s="217"/>
      <c r="Q145" s="217"/>
      <c r="R145" s="217"/>
      <c r="S145" s="217"/>
      <c r="T145" s="217"/>
      <c r="U145" s="217"/>
      <c r="V145" s="217"/>
      <c r="W145" s="217"/>
      <c r="X145" s="217"/>
      <c r="Y145" s="217"/>
      <c r="Z145" s="217"/>
    </row>
    <row r="146" ht="12" customHeight="1" spans="1:26">
      <c r="A146" s="217"/>
      <c r="B146" s="217"/>
      <c r="C146" s="217"/>
      <c r="D146" s="217"/>
      <c r="E146" s="217"/>
      <c r="F146" s="217"/>
      <c r="G146" s="217"/>
      <c r="H146" s="217"/>
      <c r="I146" s="217"/>
      <c r="J146" s="217"/>
      <c r="K146" s="217"/>
      <c r="L146" s="217"/>
      <c r="M146" s="217"/>
      <c r="N146" s="217"/>
      <c r="O146" s="217"/>
      <c r="P146" s="217"/>
      <c r="Q146" s="217"/>
      <c r="R146" s="217"/>
      <c r="S146" s="217"/>
      <c r="T146" s="217"/>
      <c r="U146" s="217"/>
      <c r="V146" s="217"/>
      <c r="W146" s="217"/>
      <c r="X146" s="217"/>
      <c r="Y146" s="217"/>
      <c r="Z146" s="217"/>
    </row>
    <row r="147" ht="12" customHeight="1" spans="1:26">
      <c r="A147" s="217"/>
      <c r="B147" s="217"/>
      <c r="C147" s="217"/>
      <c r="D147" s="217"/>
      <c r="E147" s="217"/>
      <c r="F147" s="217"/>
      <c r="G147" s="217"/>
      <c r="H147" s="217"/>
      <c r="I147" s="217"/>
      <c r="J147" s="217"/>
      <c r="K147" s="217"/>
      <c r="L147" s="217"/>
      <c r="M147" s="217"/>
      <c r="N147" s="217"/>
      <c r="O147" s="217"/>
      <c r="P147" s="217"/>
      <c r="Q147" s="217"/>
      <c r="R147" s="217"/>
      <c r="S147" s="217"/>
      <c r="T147" s="217"/>
      <c r="U147" s="217"/>
      <c r="V147" s="217"/>
      <c r="W147" s="217"/>
      <c r="X147" s="217"/>
      <c r="Y147" s="217"/>
      <c r="Z147" s="217"/>
    </row>
    <row r="148" ht="12" customHeight="1" spans="1:26">
      <c r="A148" s="217"/>
      <c r="B148" s="217"/>
      <c r="C148" s="217"/>
      <c r="D148" s="217"/>
      <c r="E148" s="217"/>
      <c r="F148" s="217"/>
      <c r="G148" s="217"/>
      <c r="H148" s="217"/>
      <c r="I148" s="217"/>
      <c r="J148" s="217"/>
      <c r="K148" s="217"/>
      <c r="L148" s="217"/>
      <c r="M148" s="217"/>
      <c r="N148" s="217"/>
      <c r="O148" s="217"/>
      <c r="P148" s="217"/>
      <c r="Q148" s="217"/>
      <c r="R148" s="217"/>
      <c r="S148" s="217"/>
      <c r="T148" s="217"/>
      <c r="U148" s="217"/>
      <c r="V148" s="217"/>
      <c r="W148" s="217"/>
      <c r="X148" s="217"/>
      <c r="Y148" s="217"/>
      <c r="Z148" s="217"/>
    </row>
    <row r="149" ht="12" customHeight="1" spans="1:26">
      <c r="A149" s="217"/>
      <c r="B149" s="217"/>
      <c r="C149" s="217"/>
      <c r="D149" s="217"/>
      <c r="E149" s="217"/>
      <c r="F149" s="217"/>
      <c r="G149" s="217"/>
      <c r="H149" s="217"/>
      <c r="I149" s="217"/>
      <c r="J149" s="217"/>
      <c r="K149" s="217"/>
      <c r="L149" s="217"/>
      <c r="M149" s="217"/>
      <c r="N149" s="217"/>
      <c r="O149" s="217"/>
      <c r="P149" s="217"/>
      <c r="Q149" s="217"/>
      <c r="R149" s="217"/>
      <c r="S149" s="217"/>
      <c r="T149" s="217"/>
      <c r="U149" s="217"/>
      <c r="V149" s="217"/>
      <c r="W149" s="217"/>
      <c r="X149" s="217"/>
      <c r="Y149" s="217"/>
      <c r="Z149" s="217"/>
    </row>
    <row r="150" ht="12" customHeight="1" spans="1:26">
      <c r="A150" s="217"/>
      <c r="B150" s="217"/>
      <c r="C150" s="217"/>
      <c r="D150" s="217"/>
      <c r="E150" s="217"/>
      <c r="F150" s="217"/>
      <c r="G150" s="217"/>
      <c r="H150" s="217"/>
      <c r="I150" s="217"/>
      <c r="J150" s="217"/>
      <c r="K150" s="217"/>
      <c r="L150" s="217"/>
      <c r="M150" s="217"/>
      <c r="N150" s="217"/>
      <c r="O150" s="217"/>
      <c r="P150" s="217"/>
      <c r="Q150" s="217"/>
      <c r="R150" s="217"/>
      <c r="S150" s="217"/>
      <c r="T150" s="217"/>
      <c r="U150" s="217"/>
      <c r="V150" s="217"/>
      <c r="W150" s="217"/>
      <c r="X150" s="217"/>
      <c r="Y150" s="217"/>
      <c r="Z150" s="217"/>
    </row>
    <row r="151" ht="12" customHeight="1" spans="1:26">
      <c r="A151" s="217"/>
      <c r="B151" s="217"/>
      <c r="C151" s="217"/>
      <c r="D151" s="217"/>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row>
    <row r="152" ht="12" customHeight="1" spans="1:26">
      <c r="A152" s="217"/>
      <c r="B152" s="217"/>
      <c r="C152" s="217"/>
      <c r="D152" s="217"/>
      <c r="E152" s="217"/>
      <c r="F152" s="217"/>
      <c r="G152" s="217"/>
      <c r="H152" s="217"/>
      <c r="I152" s="217"/>
      <c r="J152" s="217"/>
      <c r="K152" s="217"/>
      <c r="L152" s="217"/>
      <c r="M152" s="217"/>
      <c r="N152" s="217"/>
      <c r="O152" s="217"/>
      <c r="P152" s="217"/>
      <c r="Q152" s="217"/>
      <c r="R152" s="217"/>
      <c r="S152" s="217"/>
      <c r="T152" s="217"/>
      <c r="U152" s="217"/>
      <c r="V152" s="217"/>
      <c r="W152" s="217"/>
      <c r="X152" s="217"/>
      <c r="Y152" s="217"/>
      <c r="Z152" s="217"/>
    </row>
    <row r="153" ht="12" customHeight="1" spans="1:26">
      <c r="A153" s="217"/>
      <c r="B153" s="217"/>
      <c r="C153" s="217"/>
      <c r="D153" s="217"/>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row>
    <row r="154" ht="12" customHeight="1" spans="1:26">
      <c r="A154" s="217"/>
      <c r="B154" s="217"/>
      <c r="C154" s="217"/>
      <c r="D154" s="217"/>
      <c r="E154" s="217"/>
      <c r="F154" s="217"/>
      <c r="G154" s="217"/>
      <c r="H154" s="217"/>
      <c r="I154" s="217"/>
      <c r="J154" s="217"/>
      <c r="K154" s="217"/>
      <c r="L154" s="217"/>
      <c r="M154" s="217"/>
      <c r="N154" s="217"/>
      <c r="O154" s="217"/>
      <c r="P154" s="217"/>
      <c r="Q154" s="217"/>
      <c r="R154" s="217"/>
      <c r="S154" s="217"/>
      <c r="T154" s="217"/>
      <c r="U154" s="217"/>
      <c r="V154" s="217"/>
      <c r="W154" s="217"/>
      <c r="X154" s="217"/>
      <c r="Y154" s="217"/>
      <c r="Z154" s="217"/>
    </row>
    <row r="155" ht="12" customHeight="1" spans="1:26">
      <c r="A155" s="217"/>
      <c r="B155" s="217"/>
      <c r="C155" s="217"/>
      <c r="D155" s="217"/>
      <c r="E155" s="217"/>
      <c r="F155" s="217"/>
      <c r="G155" s="217"/>
      <c r="H155" s="217"/>
      <c r="I155" s="217"/>
      <c r="J155" s="217"/>
      <c r="K155" s="217"/>
      <c r="L155" s="217"/>
      <c r="M155" s="217"/>
      <c r="N155" s="217"/>
      <c r="O155" s="217"/>
      <c r="P155" s="217"/>
      <c r="Q155" s="217"/>
      <c r="R155" s="217"/>
      <c r="S155" s="217"/>
      <c r="T155" s="217"/>
      <c r="U155" s="217"/>
      <c r="V155" s="217"/>
      <c r="W155" s="217"/>
      <c r="X155" s="217"/>
      <c r="Y155" s="217"/>
      <c r="Z155" s="217"/>
    </row>
    <row r="156" ht="12" customHeight="1" spans="1:26">
      <c r="A156" s="217"/>
      <c r="B156" s="217"/>
      <c r="C156" s="217"/>
      <c r="D156" s="217"/>
      <c r="E156" s="217"/>
      <c r="F156" s="217"/>
      <c r="G156" s="217"/>
      <c r="H156" s="217"/>
      <c r="I156" s="217"/>
      <c r="J156" s="217"/>
      <c r="K156" s="217"/>
      <c r="L156" s="217"/>
      <c r="M156" s="217"/>
      <c r="N156" s="217"/>
      <c r="O156" s="217"/>
      <c r="P156" s="217"/>
      <c r="Q156" s="217"/>
      <c r="R156" s="217"/>
      <c r="S156" s="217"/>
      <c r="T156" s="217"/>
      <c r="U156" s="217"/>
      <c r="V156" s="217"/>
      <c r="W156" s="217"/>
      <c r="X156" s="217"/>
      <c r="Y156" s="217"/>
      <c r="Z156" s="217"/>
    </row>
    <row r="157" ht="12" customHeight="1" spans="1:26">
      <c r="A157" s="217"/>
      <c r="B157" s="217"/>
      <c r="C157" s="217"/>
      <c r="D157" s="217"/>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row>
    <row r="158" ht="12" customHeight="1" spans="1:26">
      <c r="A158" s="217"/>
      <c r="B158" s="217"/>
      <c r="C158" s="217"/>
      <c r="D158" s="217"/>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row>
    <row r="159" ht="12" customHeight="1" spans="1:26">
      <c r="A159" s="217"/>
      <c r="B159" s="217"/>
      <c r="C159" s="217"/>
      <c r="D159" s="217"/>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row>
    <row r="160" ht="12" customHeight="1" spans="1:26">
      <c r="A160" s="217"/>
      <c r="B160" s="217"/>
      <c r="C160" s="217"/>
      <c r="D160" s="217"/>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row>
    <row r="161" ht="12" customHeight="1" spans="1:26">
      <c r="A161" s="217"/>
      <c r="B161" s="217"/>
      <c r="C161" s="217"/>
      <c r="D161" s="217"/>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row>
    <row r="162" ht="12" customHeight="1" spans="1:26">
      <c r="A162" s="217"/>
      <c r="B162" s="217"/>
      <c r="C162" s="217"/>
      <c r="D162" s="217"/>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row>
    <row r="163" ht="12" customHeight="1" spans="1:26">
      <c r="A163" s="217"/>
      <c r="B163" s="217"/>
      <c r="C163" s="217"/>
      <c r="D163" s="217"/>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row>
    <row r="164" ht="12" customHeight="1" spans="1:26">
      <c r="A164" s="217"/>
      <c r="B164" s="217"/>
      <c r="C164" s="217"/>
      <c r="D164" s="217"/>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row>
    <row r="165" ht="12" customHeight="1" spans="1:26">
      <c r="A165" s="217"/>
      <c r="B165" s="217"/>
      <c r="C165" s="217"/>
      <c r="D165" s="217"/>
      <c r="E165" s="217"/>
      <c r="F165" s="217"/>
      <c r="G165" s="217"/>
      <c r="H165" s="217"/>
      <c r="I165" s="217"/>
      <c r="J165" s="217"/>
      <c r="K165" s="217"/>
      <c r="L165" s="217"/>
      <c r="M165" s="217"/>
      <c r="N165" s="217"/>
      <c r="O165" s="217"/>
      <c r="P165" s="217"/>
      <c r="Q165" s="217"/>
      <c r="R165" s="217"/>
      <c r="S165" s="217"/>
      <c r="T165" s="217"/>
      <c r="U165" s="217"/>
      <c r="V165" s="217"/>
      <c r="W165" s="217"/>
      <c r="X165" s="217"/>
      <c r="Y165" s="217"/>
      <c r="Z165" s="217"/>
    </row>
    <row r="166" ht="12" customHeight="1" spans="1:26">
      <c r="A166" s="217"/>
      <c r="B166" s="217"/>
      <c r="C166" s="217"/>
      <c r="D166" s="217"/>
      <c r="E166" s="217"/>
      <c r="F166" s="217"/>
      <c r="G166" s="217"/>
      <c r="H166" s="217"/>
      <c r="I166" s="217"/>
      <c r="J166" s="217"/>
      <c r="K166" s="217"/>
      <c r="L166" s="217"/>
      <c r="M166" s="217"/>
      <c r="N166" s="217"/>
      <c r="O166" s="217"/>
      <c r="P166" s="217"/>
      <c r="Q166" s="217"/>
      <c r="R166" s="217"/>
      <c r="S166" s="217"/>
      <c r="T166" s="217"/>
      <c r="U166" s="217"/>
      <c r="V166" s="217"/>
      <c r="W166" s="217"/>
      <c r="X166" s="217"/>
      <c r="Y166" s="217"/>
      <c r="Z166" s="217"/>
    </row>
    <row r="167" ht="12" customHeight="1" spans="1:26">
      <c r="A167" s="217"/>
      <c r="B167" s="217"/>
      <c r="C167" s="217"/>
      <c r="D167" s="217"/>
      <c r="E167" s="217"/>
      <c r="F167" s="217"/>
      <c r="G167" s="217"/>
      <c r="H167" s="217"/>
      <c r="I167" s="217"/>
      <c r="J167" s="217"/>
      <c r="K167" s="217"/>
      <c r="L167" s="217"/>
      <c r="M167" s="217"/>
      <c r="N167" s="217"/>
      <c r="O167" s="217"/>
      <c r="P167" s="217"/>
      <c r="Q167" s="217"/>
      <c r="R167" s="217"/>
      <c r="S167" s="217"/>
      <c r="T167" s="217"/>
      <c r="U167" s="217"/>
      <c r="V167" s="217"/>
      <c r="W167" s="217"/>
      <c r="X167" s="217"/>
      <c r="Y167" s="217"/>
      <c r="Z167" s="217"/>
    </row>
    <row r="168" ht="12" customHeight="1" spans="1:26">
      <c r="A168" s="217"/>
      <c r="B168" s="217"/>
      <c r="C168" s="217"/>
      <c r="D168" s="217"/>
      <c r="E168" s="217"/>
      <c r="F168" s="217"/>
      <c r="G168" s="217"/>
      <c r="H168" s="217"/>
      <c r="I168" s="217"/>
      <c r="J168" s="217"/>
      <c r="K168" s="217"/>
      <c r="L168" s="217"/>
      <c r="M168" s="217"/>
      <c r="N168" s="217"/>
      <c r="O168" s="217"/>
      <c r="P168" s="217"/>
      <c r="Q168" s="217"/>
      <c r="R168" s="217"/>
      <c r="S168" s="217"/>
      <c r="T168" s="217"/>
      <c r="U168" s="217"/>
      <c r="V168" s="217"/>
      <c r="W168" s="217"/>
      <c r="X168" s="217"/>
      <c r="Y168" s="217"/>
      <c r="Z168" s="217"/>
    </row>
    <row r="169" ht="12" customHeight="1" spans="1:26">
      <c r="A169" s="217"/>
      <c r="B169" s="217"/>
      <c r="C169" s="217"/>
      <c r="D169" s="217"/>
      <c r="E169" s="217"/>
      <c r="F169" s="217"/>
      <c r="G169" s="217"/>
      <c r="H169" s="217"/>
      <c r="I169" s="217"/>
      <c r="J169" s="217"/>
      <c r="K169" s="217"/>
      <c r="L169" s="217"/>
      <c r="M169" s="217"/>
      <c r="N169" s="217"/>
      <c r="O169" s="217"/>
      <c r="P169" s="217"/>
      <c r="Q169" s="217"/>
      <c r="R169" s="217"/>
      <c r="S169" s="217"/>
      <c r="T169" s="217"/>
      <c r="U169" s="217"/>
      <c r="V169" s="217"/>
      <c r="W169" s="217"/>
      <c r="X169" s="217"/>
      <c r="Y169" s="217"/>
      <c r="Z169" s="217"/>
    </row>
    <row r="170" ht="12" customHeight="1" spans="1:26">
      <c r="A170" s="217"/>
      <c r="B170" s="217"/>
      <c r="C170" s="217"/>
      <c r="D170" s="217"/>
      <c r="E170" s="217"/>
      <c r="F170" s="217"/>
      <c r="G170" s="217"/>
      <c r="H170" s="217"/>
      <c r="I170" s="217"/>
      <c r="J170" s="217"/>
      <c r="K170" s="217"/>
      <c r="L170" s="217"/>
      <c r="M170" s="217"/>
      <c r="N170" s="217"/>
      <c r="O170" s="217"/>
      <c r="P170" s="217"/>
      <c r="Q170" s="217"/>
      <c r="R170" s="217"/>
      <c r="S170" s="217"/>
      <c r="T170" s="217"/>
      <c r="U170" s="217"/>
      <c r="V170" s="217"/>
      <c r="W170" s="217"/>
      <c r="X170" s="217"/>
      <c r="Y170" s="217"/>
      <c r="Z170" s="217"/>
    </row>
    <row r="171" ht="12" customHeight="1" spans="1:26">
      <c r="A171" s="217"/>
      <c r="B171" s="217"/>
      <c r="C171" s="217"/>
      <c r="D171" s="217"/>
      <c r="E171" s="217"/>
      <c r="F171" s="217"/>
      <c r="G171" s="217"/>
      <c r="H171" s="217"/>
      <c r="I171" s="217"/>
      <c r="J171" s="217"/>
      <c r="K171" s="217"/>
      <c r="L171" s="217"/>
      <c r="M171" s="217"/>
      <c r="N171" s="217"/>
      <c r="O171" s="217"/>
      <c r="P171" s="217"/>
      <c r="Q171" s="217"/>
      <c r="R171" s="217"/>
      <c r="S171" s="217"/>
      <c r="T171" s="217"/>
      <c r="U171" s="217"/>
      <c r="V171" s="217"/>
      <c r="W171" s="217"/>
      <c r="X171" s="217"/>
      <c r="Y171" s="217"/>
      <c r="Z171" s="217"/>
    </row>
    <row r="172" ht="12" customHeight="1" spans="1:26">
      <c r="A172" s="217"/>
      <c r="B172" s="217"/>
      <c r="C172" s="217"/>
      <c r="D172" s="217"/>
      <c r="E172" s="217"/>
      <c r="F172" s="217"/>
      <c r="G172" s="217"/>
      <c r="H172" s="217"/>
      <c r="I172" s="217"/>
      <c r="J172" s="217"/>
      <c r="K172" s="217"/>
      <c r="L172" s="217"/>
      <c r="M172" s="217"/>
      <c r="N172" s="217"/>
      <c r="O172" s="217"/>
      <c r="P172" s="217"/>
      <c r="Q172" s="217"/>
      <c r="R172" s="217"/>
      <c r="S172" s="217"/>
      <c r="T172" s="217"/>
      <c r="U172" s="217"/>
      <c r="V172" s="217"/>
      <c r="W172" s="217"/>
      <c r="X172" s="217"/>
      <c r="Y172" s="217"/>
      <c r="Z172" s="217"/>
    </row>
    <row r="173" ht="12" customHeight="1" spans="1:26">
      <c r="A173" s="217"/>
      <c r="B173" s="217"/>
      <c r="C173" s="217"/>
      <c r="D173" s="217"/>
      <c r="E173" s="217"/>
      <c r="F173" s="217"/>
      <c r="G173" s="217"/>
      <c r="H173" s="217"/>
      <c r="I173" s="217"/>
      <c r="J173" s="217"/>
      <c r="K173" s="217"/>
      <c r="L173" s="217"/>
      <c r="M173" s="217"/>
      <c r="N173" s="217"/>
      <c r="O173" s="217"/>
      <c r="P173" s="217"/>
      <c r="Q173" s="217"/>
      <c r="R173" s="217"/>
      <c r="S173" s="217"/>
      <c r="T173" s="217"/>
      <c r="U173" s="217"/>
      <c r="V173" s="217"/>
      <c r="W173" s="217"/>
      <c r="X173" s="217"/>
      <c r="Y173" s="217"/>
      <c r="Z173" s="217"/>
    </row>
    <row r="174" ht="12" customHeight="1" spans="1:26">
      <c r="A174" s="217"/>
      <c r="B174" s="217"/>
      <c r="C174" s="217"/>
      <c r="D174" s="217"/>
      <c r="E174" s="217"/>
      <c r="F174" s="217"/>
      <c r="G174" s="217"/>
      <c r="H174" s="217"/>
      <c r="I174" s="217"/>
      <c r="J174" s="217"/>
      <c r="K174" s="217"/>
      <c r="L174" s="217"/>
      <c r="M174" s="217"/>
      <c r="N174" s="217"/>
      <c r="O174" s="217"/>
      <c r="P174" s="217"/>
      <c r="Q174" s="217"/>
      <c r="R174" s="217"/>
      <c r="S174" s="217"/>
      <c r="T174" s="217"/>
      <c r="U174" s="217"/>
      <c r="V174" s="217"/>
      <c r="W174" s="217"/>
      <c r="X174" s="217"/>
      <c r="Y174" s="217"/>
      <c r="Z174" s="217"/>
    </row>
    <row r="175" ht="12" customHeight="1" spans="1:26">
      <c r="A175" s="217"/>
      <c r="B175" s="217"/>
      <c r="C175" s="217"/>
      <c r="D175" s="217"/>
      <c r="E175" s="217"/>
      <c r="F175" s="217"/>
      <c r="G175" s="217"/>
      <c r="H175" s="217"/>
      <c r="I175" s="217"/>
      <c r="J175" s="217"/>
      <c r="K175" s="217"/>
      <c r="L175" s="217"/>
      <c r="M175" s="217"/>
      <c r="N175" s="217"/>
      <c r="O175" s="217"/>
      <c r="P175" s="217"/>
      <c r="Q175" s="217"/>
      <c r="R175" s="217"/>
      <c r="S175" s="217"/>
      <c r="T175" s="217"/>
      <c r="U175" s="217"/>
      <c r="V175" s="217"/>
      <c r="W175" s="217"/>
      <c r="X175" s="217"/>
      <c r="Y175" s="217"/>
      <c r="Z175" s="217"/>
    </row>
    <row r="176" ht="12" customHeight="1" spans="1:26">
      <c r="A176" s="217"/>
      <c r="B176" s="217"/>
      <c r="C176" s="217"/>
      <c r="D176" s="217"/>
      <c r="E176" s="217"/>
      <c r="F176" s="217"/>
      <c r="G176" s="217"/>
      <c r="H176" s="217"/>
      <c r="I176" s="217"/>
      <c r="J176" s="217"/>
      <c r="K176" s="217"/>
      <c r="L176" s="217"/>
      <c r="M176" s="217"/>
      <c r="N176" s="217"/>
      <c r="O176" s="217"/>
      <c r="P176" s="217"/>
      <c r="Q176" s="217"/>
      <c r="R176" s="217"/>
      <c r="S176" s="217"/>
      <c r="T176" s="217"/>
      <c r="U176" s="217"/>
      <c r="V176" s="217"/>
      <c r="W176" s="217"/>
      <c r="X176" s="217"/>
      <c r="Y176" s="217"/>
      <c r="Z176" s="217"/>
    </row>
    <row r="177" ht="12" customHeight="1" spans="1:26">
      <c r="A177" s="217"/>
      <c r="B177" s="217"/>
      <c r="C177" s="217"/>
      <c r="D177" s="217"/>
      <c r="E177" s="217"/>
      <c r="F177" s="217"/>
      <c r="G177" s="217"/>
      <c r="H177" s="217"/>
      <c r="I177" s="217"/>
      <c r="J177" s="217"/>
      <c r="K177" s="217"/>
      <c r="L177" s="217"/>
      <c r="M177" s="217"/>
      <c r="N177" s="217"/>
      <c r="O177" s="217"/>
      <c r="P177" s="217"/>
      <c r="Q177" s="217"/>
      <c r="R177" s="217"/>
      <c r="S177" s="217"/>
      <c r="T177" s="217"/>
      <c r="U177" s="217"/>
      <c r="V177" s="217"/>
      <c r="W177" s="217"/>
      <c r="X177" s="217"/>
      <c r="Y177" s="217"/>
      <c r="Z177" s="217"/>
    </row>
    <row r="178" ht="12" customHeight="1" spans="1:26">
      <c r="A178" s="217"/>
      <c r="B178" s="217"/>
      <c r="C178" s="217"/>
      <c r="D178" s="217"/>
      <c r="E178" s="217"/>
      <c r="F178" s="217"/>
      <c r="G178" s="217"/>
      <c r="H178" s="217"/>
      <c r="I178" s="217"/>
      <c r="J178" s="217"/>
      <c r="K178" s="217"/>
      <c r="L178" s="217"/>
      <c r="M178" s="217"/>
      <c r="N178" s="217"/>
      <c r="O178" s="217"/>
      <c r="P178" s="217"/>
      <c r="Q178" s="217"/>
      <c r="R178" s="217"/>
      <c r="S178" s="217"/>
      <c r="T178" s="217"/>
      <c r="U178" s="217"/>
      <c r="V178" s="217"/>
      <c r="W178" s="217"/>
      <c r="X178" s="217"/>
      <c r="Y178" s="217"/>
      <c r="Z178" s="217"/>
    </row>
    <row r="179" ht="12" customHeight="1" spans="1:26">
      <c r="A179" s="217"/>
      <c r="B179" s="217"/>
      <c r="C179" s="217"/>
      <c r="D179" s="217"/>
      <c r="E179" s="217"/>
      <c r="F179" s="217"/>
      <c r="G179" s="217"/>
      <c r="H179" s="217"/>
      <c r="I179" s="217"/>
      <c r="J179" s="217"/>
      <c r="K179" s="217"/>
      <c r="L179" s="217"/>
      <c r="M179" s="217"/>
      <c r="N179" s="217"/>
      <c r="O179" s="217"/>
      <c r="P179" s="217"/>
      <c r="Q179" s="217"/>
      <c r="R179" s="217"/>
      <c r="S179" s="217"/>
      <c r="T179" s="217"/>
      <c r="U179" s="217"/>
      <c r="V179" s="217"/>
      <c r="W179" s="217"/>
      <c r="X179" s="217"/>
      <c r="Y179" s="217"/>
      <c r="Z179" s="217"/>
    </row>
    <row r="180" ht="12" customHeight="1" spans="1:26">
      <c r="A180" s="217"/>
      <c r="B180" s="217"/>
      <c r="C180" s="217"/>
      <c r="D180" s="217"/>
      <c r="E180" s="217"/>
      <c r="F180" s="217"/>
      <c r="G180" s="217"/>
      <c r="H180" s="217"/>
      <c r="I180" s="217"/>
      <c r="J180" s="217"/>
      <c r="K180" s="217"/>
      <c r="L180" s="217"/>
      <c r="M180" s="217"/>
      <c r="N180" s="217"/>
      <c r="O180" s="217"/>
      <c r="P180" s="217"/>
      <c r="Q180" s="217"/>
      <c r="R180" s="217"/>
      <c r="S180" s="217"/>
      <c r="T180" s="217"/>
      <c r="U180" s="217"/>
      <c r="V180" s="217"/>
      <c r="W180" s="217"/>
      <c r="X180" s="217"/>
      <c r="Y180" s="217"/>
      <c r="Z180" s="217"/>
    </row>
    <row r="181" ht="12" customHeight="1" spans="1:26">
      <c r="A181" s="217"/>
      <c r="B181" s="217"/>
      <c r="C181" s="217"/>
      <c r="D181" s="217"/>
      <c r="E181" s="217"/>
      <c r="F181" s="217"/>
      <c r="G181" s="217"/>
      <c r="H181" s="217"/>
      <c r="I181" s="217"/>
      <c r="J181" s="217"/>
      <c r="K181" s="217"/>
      <c r="L181" s="217"/>
      <c r="M181" s="217"/>
      <c r="N181" s="217"/>
      <c r="O181" s="217"/>
      <c r="P181" s="217"/>
      <c r="Q181" s="217"/>
      <c r="R181" s="217"/>
      <c r="S181" s="217"/>
      <c r="T181" s="217"/>
      <c r="U181" s="217"/>
      <c r="V181" s="217"/>
      <c r="W181" s="217"/>
      <c r="X181" s="217"/>
      <c r="Y181" s="217"/>
      <c r="Z181" s="217"/>
    </row>
    <row r="182" ht="12" customHeight="1" spans="1:26">
      <c r="A182" s="217"/>
      <c r="B182" s="217"/>
      <c r="C182" s="217"/>
      <c r="D182" s="217"/>
      <c r="E182" s="217"/>
      <c r="F182" s="217"/>
      <c r="G182" s="217"/>
      <c r="H182" s="217"/>
      <c r="I182" s="217"/>
      <c r="J182" s="217"/>
      <c r="K182" s="217"/>
      <c r="L182" s="217"/>
      <c r="M182" s="217"/>
      <c r="N182" s="217"/>
      <c r="O182" s="217"/>
      <c r="P182" s="217"/>
      <c r="Q182" s="217"/>
      <c r="R182" s="217"/>
      <c r="S182" s="217"/>
      <c r="T182" s="217"/>
      <c r="U182" s="217"/>
      <c r="V182" s="217"/>
      <c r="W182" s="217"/>
      <c r="X182" s="217"/>
      <c r="Y182" s="217"/>
      <c r="Z182" s="217"/>
    </row>
    <row r="183" ht="12" customHeight="1" spans="1:26">
      <c r="A183" s="217"/>
      <c r="B183" s="217"/>
      <c r="C183" s="217"/>
      <c r="D183" s="217"/>
      <c r="E183" s="217"/>
      <c r="F183" s="217"/>
      <c r="G183" s="217"/>
      <c r="H183" s="217"/>
      <c r="I183" s="217"/>
      <c r="J183" s="217"/>
      <c r="K183" s="217"/>
      <c r="L183" s="217"/>
      <c r="M183" s="217"/>
      <c r="N183" s="217"/>
      <c r="O183" s="217"/>
      <c r="P183" s="217"/>
      <c r="Q183" s="217"/>
      <c r="R183" s="217"/>
      <c r="S183" s="217"/>
      <c r="T183" s="217"/>
      <c r="U183" s="217"/>
      <c r="V183" s="217"/>
      <c r="W183" s="217"/>
      <c r="X183" s="217"/>
      <c r="Y183" s="217"/>
      <c r="Z183" s="217"/>
    </row>
    <row r="184" ht="12" customHeight="1" spans="1:26">
      <c r="A184" s="217"/>
      <c r="B184" s="217"/>
      <c r="C184" s="217"/>
      <c r="D184" s="217"/>
      <c r="E184" s="217"/>
      <c r="F184" s="217"/>
      <c r="G184" s="217"/>
      <c r="H184" s="217"/>
      <c r="I184" s="217"/>
      <c r="J184" s="217"/>
      <c r="K184" s="217"/>
      <c r="L184" s="217"/>
      <c r="M184" s="217"/>
      <c r="N184" s="217"/>
      <c r="O184" s="217"/>
      <c r="P184" s="217"/>
      <c r="Q184" s="217"/>
      <c r="R184" s="217"/>
      <c r="S184" s="217"/>
      <c r="T184" s="217"/>
      <c r="U184" s="217"/>
      <c r="V184" s="217"/>
      <c r="W184" s="217"/>
      <c r="X184" s="217"/>
      <c r="Y184" s="217"/>
      <c r="Z184" s="217"/>
    </row>
    <row r="185" ht="12" customHeight="1" spans="1:26">
      <c r="A185" s="217"/>
      <c r="B185" s="217"/>
      <c r="C185" s="217"/>
      <c r="D185" s="217"/>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17"/>
    </row>
    <row r="186" ht="12" customHeight="1" spans="1:26">
      <c r="A186" s="217"/>
      <c r="B186" s="217"/>
      <c r="C186" s="217"/>
      <c r="D186" s="217"/>
      <c r="E186" s="217"/>
      <c r="F186" s="217"/>
      <c r="G186" s="217"/>
      <c r="H186" s="217"/>
      <c r="I186" s="217"/>
      <c r="J186" s="217"/>
      <c r="K186" s="217"/>
      <c r="L186" s="217"/>
      <c r="M186" s="217"/>
      <c r="N186" s="217"/>
      <c r="O186" s="217"/>
      <c r="P186" s="217"/>
      <c r="Q186" s="217"/>
      <c r="R186" s="217"/>
      <c r="S186" s="217"/>
      <c r="T186" s="217"/>
      <c r="U186" s="217"/>
      <c r="V186" s="217"/>
      <c r="W186" s="217"/>
      <c r="X186" s="217"/>
      <c r="Y186" s="217"/>
      <c r="Z186" s="217"/>
    </row>
    <row r="187" ht="12" customHeight="1" spans="1:26">
      <c r="A187" s="217"/>
      <c r="B187" s="217"/>
      <c r="C187" s="217"/>
      <c r="D187" s="217"/>
      <c r="E187" s="217"/>
      <c r="F187" s="217"/>
      <c r="G187" s="217"/>
      <c r="H187" s="217"/>
      <c r="I187" s="217"/>
      <c r="J187" s="217"/>
      <c r="K187" s="217"/>
      <c r="L187" s="217"/>
      <c r="M187" s="217"/>
      <c r="N187" s="217"/>
      <c r="O187" s="217"/>
      <c r="P187" s="217"/>
      <c r="Q187" s="217"/>
      <c r="R187" s="217"/>
      <c r="S187" s="217"/>
      <c r="T187" s="217"/>
      <c r="U187" s="217"/>
      <c r="V187" s="217"/>
      <c r="W187" s="217"/>
      <c r="X187" s="217"/>
      <c r="Y187" s="217"/>
      <c r="Z187" s="217"/>
    </row>
    <row r="188" ht="12" customHeight="1" spans="1:26">
      <c r="A188" s="217"/>
      <c r="B188" s="217"/>
      <c r="C188" s="217"/>
      <c r="D188" s="217"/>
      <c r="E188" s="217"/>
      <c r="F188" s="217"/>
      <c r="G188" s="217"/>
      <c r="H188" s="217"/>
      <c r="I188" s="217"/>
      <c r="J188" s="217"/>
      <c r="K188" s="217"/>
      <c r="L188" s="217"/>
      <c r="M188" s="217"/>
      <c r="N188" s="217"/>
      <c r="O188" s="217"/>
      <c r="P188" s="217"/>
      <c r="Q188" s="217"/>
      <c r="R188" s="217"/>
      <c r="S188" s="217"/>
      <c r="T188" s="217"/>
      <c r="U188" s="217"/>
      <c r="V188" s="217"/>
      <c r="W188" s="217"/>
      <c r="X188" s="217"/>
      <c r="Y188" s="217"/>
      <c r="Z188" s="217"/>
    </row>
    <row r="189" ht="12" customHeight="1" spans="1:26">
      <c r="A189" s="217"/>
      <c r="B189" s="217"/>
      <c r="C189" s="217"/>
      <c r="D189" s="217"/>
      <c r="E189" s="217"/>
      <c r="F189" s="217"/>
      <c r="G189" s="217"/>
      <c r="H189" s="217"/>
      <c r="I189" s="217"/>
      <c r="J189" s="217"/>
      <c r="K189" s="217"/>
      <c r="L189" s="217"/>
      <c r="M189" s="217"/>
      <c r="N189" s="217"/>
      <c r="O189" s="217"/>
      <c r="P189" s="217"/>
      <c r="Q189" s="217"/>
      <c r="R189" s="217"/>
      <c r="S189" s="217"/>
      <c r="T189" s="217"/>
      <c r="U189" s="217"/>
      <c r="V189" s="217"/>
      <c r="W189" s="217"/>
      <c r="X189" s="217"/>
      <c r="Y189" s="217"/>
      <c r="Z189" s="217"/>
    </row>
    <row r="190" ht="12" customHeight="1" spans="1:26">
      <c r="A190" s="217"/>
      <c r="B190" s="217"/>
      <c r="C190" s="217"/>
      <c r="D190" s="217"/>
      <c r="E190" s="217"/>
      <c r="F190" s="217"/>
      <c r="G190" s="217"/>
      <c r="H190" s="217"/>
      <c r="I190" s="217"/>
      <c r="J190" s="217"/>
      <c r="K190" s="217"/>
      <c r="L190" s="217"/>
      <c r="M190" s="217"/>
      <c r="N190" s="217"/>
      <c r="O190" s="217"/>
      <c r="P190" s="217"/>
      <c r="Q190" s="217"/>
      <c r="R190" s="217"/>
      <c r="S190" s="217"/>
      <c r="T190" s="217"/>
      <c r="U190" s="217"/>
      <c r="V190" s="217"/>
      <c r="W190" s="217"/>
      <c r="X190" s="217"/>
      <c r="Y190" s="217"/>
      <c r="Z190" s="217"/>
    </row>
    <row r="191" ht="12" customHeight="1" spans="1:26">
      <c r="A191" s="217"/>
      <c r="B191" s="217"/>
      <c r="C191" s="217"/>
      <c r="D191" s="217"/>
      <c r="E191" s="217"/>
      <c r="F191" s="217"/>
      <c r="G191" s="217"/>
      <c r="H191" s="217"/>
      <c r="I191" s="217"/>
      <c r="J191" s="217"/>
      <c r="K191" s="217"/>
      <c r="L191" s="217"/>
      <c r="M191" s="217"/>
      <c r="N191" s="217"/>
      <c r="O191" s="217"/>
      <c r="P191" s="217"/>
      <c r="Q191" s="217"/>
      <c r="R191" s="217"/>
      <c r="S191" s="217"/>
      <c r="T191" s="217"/>
      <c r="U191" s="217"/>
      <c r="V191" s="217"/>
      <c r="W191" s="217"/>
      <c r="X191" s="217"/>
      <c r="Y191" s="217"/>
      <c r="Z191" s="217"/>
    </row>
    <row r="192" ht="12" customHeight="1" spans="1:26">
      <c r="A192" s="217"/>
      <c r="B192" s="217"/>
      <c r="C192" s="217"/>
      <c r="D192" s="217"/>
      <c r="E192" s="217"/>
      <c r="F192" s="217"/>
      <c r="G192" s="217"/>
      <c r="H192" s="217"/>
      <c r="I192" s="217"/>
      <c r="J192" s="217"/>
      <c r="K192" s="217"/>
      <c r="L192" s="217"/>
      <c r="M192" s="217"/>
      <c r="N192" s="217"/>
      <c r="O192" s="217"/>
      <c r="P192" s="217"/>
      <c r="Q192" s="217"/>
      <c r="R192" s="217"/>
      <c r="S192" s="217"/>
      <c r="T192" s="217"/>
      <c r="U192" s="217"/>
      <c r="V192" s="217"/>
      <c r="W192" s="217"/>
      <c r="X192" s="217"/>
      <c r="Y192" s="217"/>
      <c r="Z192" s="217"/>
    </row>
    <row r="193" ht="12" customHeight="1" spans="1:26">
      <c r="A193" s="217"/>
      <c r="B193" s="217"/>
      <c r="C193" s="217"/>
      <c r="D193" s="217"/>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17"/>
    </row>
    <row r="194" ht="12" customHeight="1" spans="1:26">
      <c r="A194" s="217"/>
      <c r="B194" s="217"/>
      <c r="C194" s="217"/>
      <c r="D194" s="217"/>
      <c r="E194" s="217"/>
      <c r="F194" s="217"/>
      <c r="G194" s="217"/>
      <c r="H194" s="217"/>
      <c r="I194" s="217"/>
      <c r="J194" s="217"/>
      <c r="K194" s="217"/>
      <c r="L194" s="217"/>
      <c r="M194" s="217"/>
      <c r="N194" s="217"/>
      <c r="O194" s="217"/>
      <c r="P194" s="217"/>
      <c r="Q194" s="217"/>
      <c r="R194" s="217"/>
      <c r="S194" s="217"/>
      <c r="T194" s="217"/>
      <c r="U194" s="217"/>
      <c r="V194" s="217"/>
      <c r="W194" s="217"/>
      <c r="X194" s="217"/>
      <c r="Y194" s="217"/>
      <c r="Z194" s="217"/>
    </row>
    <row r="195" ht="12" customHeight="1" spans="1:26">
      <c r="A195" s="217"/>
      <c r="B195" s="217"/>
      <c r="C195" s="217"/>
      <c r="D195" s="217"/>
      <c r="E195" s="217"/>
      <c r="F195" s="217"/>
      <c r="G195" s="217"/>
      <c r="H195" s="217"/>
      <c r="I195" s="217"/>
      <c r="J195" s="217"/>
      <c r="K195" s="217"/>
      <c r="L195" s="217"/>
      <c r="M195" s="217"/>
      <c r="N195" s="217"/>
      <c r="O195" s="217"/>
      <c r="P195" s="217"/>
      <c r="Q195" s="217"/>
      <c r="R195" s="217"/>
      <c r="S195" s="217"/>
      <c r="T195" s="217"/>
      <c r="U195" s="217"/>
      <c r="V195" s="217"/>
      <c r="W195" s="217"/>
      <c r="X195" s="217"/>
      <c r="Y195" s="217"/>
      <c r="Z195" s="217"/>
    </row>
    <row r="196" ht="12" customHeight="1" spans="1:26">
      <c r="A196" s="217"/>
      <c r="B196" s="217"/>
      <c r="C196" s="217"/>
      <c r="D196" s="217"/>
      <c r="E196" s="217"/>
      <c r="F196" s="217"/>
      <c r="G196" s="217"/>
      <c r="H196" s="217"/>
      <c r="I196" s="217"/>
      <c r="J196" s="217"/>
      <c r="K196" s="217"/>
      <c r="L196" s="217"/>
      <c r="M196" s="217"/>
      <c r="N196" s="217"/>
      <c r="O196" s="217"/>
      <c r="P196" s="217"/>
      <c r="Q196" s="217"/>
      <c r="R196" s="217"/>
      <c r="S196" s="217"/>
      <c r="T196" s="217"/>
      <c r="U196" s="217"/>
      <c r="V196" s="217"/>
      <c r="W196" s="217"/>
      <c r="X196" s="217"/>
      <c r="Y196" s="217"/>
      <c r="Z196" s="217"/>
    </row>
    <row r="197" ht="12" customHeight="1" spans="1:26">
      <c r="A197" s="217"/>
      <c r="B197" s="217"/>
      <c r="C197" s="217"/>
      <c r="D197" s="217"/>
      <c r="E197" s="217"/>
      <c r="F197" s="217"/>
      <c r="G197" s="217"/>
      <c r="H197" s="217"/>
      <c r="I197" s="217"/>
      <c r="J197" s="217"/>
      <c r="K197" s="217"/>
      <c r="L197" s="217"/>
      <c r="M197" s="217"/>
      <c r="N197" s="217"/>
      <c r="O197" s="217"/>
      <c r="P197" s="217"/>
      <c r="Q197" s="217"/>
      <c r="R197" s="217"/>
      <c r="S197" s="217"/>
      <c r="T197" s="217"/>
      <c r="U197" s="217"/>
      <c r="V197" s="217"/>
      <c r="W197" s="217"/>
      <c r="X197" s="217"/>
      <c r="Y197" s="217"/>
      <c r="Z197" s="217"/>
    </row>
    <row r="198" ht="12" customHeight="1" spans="1:26">
      <c r="A198" s="217"/>
      <c r="B198" s="217"/>
      <c r="C198" s="217"/>
      <c r="D198" s="217"/>
      <c r="E198" s="217"/>
      <c r="F198" s="217"/>
      <c r="G198" s="217"/>
      <c r="H198" s="217"/>
      <c r="I198" s="217"/>
      <c r="J198" s="217"/>
      <c r="K198" s="217"/>
      <c r="L198" s="217"/>
      <c r="M198" s="217"/>
      <c r="N198" s="217"/>
      <c r="O198" s="217"/>
      <c r="P198" s="217"/>
      <c r="Q198" s="217"/>
      <c r="R198" s="217"/>
      <c r="S198" s="217"/>
      <c r="T198" s="217"/>
      <c r="U198" s="217"/>
      <c r="V198" s="217"/>
      <c r="W198" s="217"/>
      <c r="X198" s="217"/>
      <c r="Y198" s="217"/>
      <c r="Z198" s="217"/>
    </row>
    <row r="199" ht="12" customHeight="1" spans="1:26">
      <c r="A199" s="217"/>
      <c r="B199" s="217"/>
      <c r="C199" s="217"/>
      <c r="D199" s="217"/>
      <c r="E199" s="217"/>
      <c r="F199" s="217"/>
      <c r="G199" s="217"/>
      <c r="H199" s="217"/>
      <c r="I199" s="217"/>
      <c r="J199" s="217"/>
      <c r="K199" s="217"/>
      <c r="L199" s="217"/>
      <c r="M199" s="217"/>
      <c r="N199" s="217"/>
      <c r="O199" s="217"/>
      <c r="P199" s="217"/>
      <c r="Q199" s="217"/>
      <c r="R199" s="217"/>
      <c r="S199" s="217"/>
      <c r="T199" s="217"/>
      <c r="U199" s="217"/>
      <c r="V199" s="217"/>
      <c r="W199" s="217"/>
      <c r="X199" s="217"/>
      <c r="Y199" s="217"/>
      <c r="Z199" s="217"/>
    </row>
    <row r="200" ht="12" customHeight="1" spans="1:26">
      <c r="A200" s="217"/>
      <c r="B200" s="217"/>
      <c r="C200" s="217"/>
      <c r="D200" s="217"/>
      <c r="E200" s="217"/>
      <c r="F200" s="217"/>
      <c r="G200" s="217"/>
      <c r="H200" s="217"/>
      <c r="I200" s="217"/>
      <c r="J200" s="217"/>
      <c r="K200" s="217"/>
      <c r="L200" s="217"/>
      <c r="M200" s="217"/>
      <c r="N200" s="217"/>
      <c r="O200" s="217"/>
      <c r="P200" s="217"/>
      <c r="Q200" s="217"/>
      <c r="R200" s="217"/>
      <c r="S200" s="217"/>
      <c r="T200" s="217"/>
      <c r="U200" s="217"/>
      <c r="V200" s="217"/>
      <c r="W200" s="217"/>
      <c r="X200" s="217"/>
      <c r="Y200" s="217"/>
      <c r="Z200" s="217"/>
    </row>
    <row r="201" ht="12" customHeight="1" spans="1:26">
      <c r="A201" s="217"/>
      <c r="B201" s="217"/>
      <c r="C201" s="217"/>
      <c r="D201" s="217"/>
      <c r="E201" s="217"/>
      <c r="F201" s="217"/>
      <c r="G201" s="217"/>
      <c r="H201" s="217"/>
      <c r="I201" s="217"/>
      <c r="J201" s="217"/>
      <c r="K201" s="217"/>
      <c r="L201" s="217"/>
      <c r="M201" s="217"/>
      <c r="N201" s="217"/>
      <c r="O201" s="217"/>
      <c r="P201" s="217"/>
      <c r="Q201" s="217"/>
      <c r="R201" s="217"/>
      <c r="S201" s="217"/>
      <c r="T201" s="217"/>
      <c r="U201" s="217"/>
      <c r="V201" s="217"/>
      <c r="W201" s="217"/>
      <c r="X201" s="217"/>
      <c r="Y201" s="217"/>
      <c r="Z201" s="217"/>
    </row>
    <row r="202" ht="12" customHeight="1" spans="1:26">
      <c r="A202" s="217"/>
      <c r="B202" s="217"/>
      <c r="C202" s="217"/>
      <c r="D202" s="217"/>
      <c r="E202" s="217"/>
      <c r="F202" s="217"/>
      <c r="G202" s="217"/>
      <c r="H202" s="217"/>
      <c r="I202" s="217"/>
      <c r="J202" s="217"/>
      <c r="K202" s="217"/>
      <c r="L202" s="217"/>
      <c r="M202" s="217"/>
      <c r="N202" s="217"/>
      <c r="O202" s="217"/>
      <c r="P202" s="217"/>
      <c r="Q202" s="217"/>
      <c r="R202" s="217"/>
      <c r="S202" s="217"/>
      <c r="T202" s="217"/>
      <c r="U202" s="217"/>
      <c r="V202" s="217"/>
      <c r="W202" s="217"/>
      <c r="X202" s="217"/>
      <c r="Y202" s="217"/>
      <c r="Z202" s="217"/>
    </row>
    <row r="203" ht="12" customHeight="1" spans="1:26">
      <c r="A203" s="217"/>
      <c r="B203" s="217"/>
      <c r="C203" s="217"/>
      <c r="D203" s="217"/>
      <c r="E203" s="217"/>
      <c r="F203" s="217"/>
      <c r="G203" s="217"/>
      <c r="H203" s="217"/>
      <c r="I203" s="217"/>
      <c r="J203" s="217"/>
      <c r="K203" s="217"/>
      <c r="L203" s="217"/>
      <c r="M203" s="217"/>
      <c r="N203" s="217"/>
      <c r="O203" s="217"/>
      <c r="P203" s="217"/>
      <c r="Q203" s="217"/>
      <c r="R203" s="217"/>
      <c r="S203" s="217"/>
      <c r="T203" s="217"/>
      <c r="U203" s="217"/>
      <c r="V203" s="217"/>
      <c r="W203" s="217"/>
      <c r="X203" s="217"/>
      <c r="Y203" s="217"/>
      <c r="Z203" s="217"/>
    </row>
    <row r="204" ht="12" customHeight="1" spans="1:26">
      <c r="A204" s="217"/>
      <c r="B204" s="217"/>
      <c r="C204" s="217"/>
      <c r="D204" s="217"/>
      <c r="E204" s="217"/>
      <c r="F204" s="217"/>
      <c r="G204" s="217"/>
      <c r="H204" s="217"/>
      <c r="I204" s="217"/>
      <c r="J204" s="217"/>
      <c r="K204" s="217"/>
      <c r="L204" s="217"/>
      <c r="M204" s="217"/>
      <c r="N204" s="217"/>
      <c r="O204" s="217"/>
      <c r="P204" s="217"/>
      <c r="Q204" s="217"/>
      <c r="R204" s="217"/>
      <c r="S204" s="217"/>
      <c r="T204" s="217"/>
      <c r="U204" s="217"/>
      <c r="V204" s="217"/>
      <c r="W204" s="217"/>
      <c r="X204" s="217"/>
      <c r="Y204" s="217"/>
      <c r="Z204" s="217"/>
    </row>
    <row r="205" ht="12" customHeight="1" spans="1:26">
      <c r="A205" s="217"/>
      <c r="B205" s="217"/>
      <c r="C205" s="217"/>
      <c r="D205" s="217"/>
      <c r="E205" s="217"/>
      <c r="F205" s="217"/>
      <c r="G205" s="217"/>
      <c r="H205" s="217"/>
      <c r="I205" s="217"/>
      <c r="J205" s="217"/>
      <c r="K205" s="217"/>
      <c r="L205" s="217"/>
      <c r="M205" s="217"/>
      <c r="N205" s="217"/>
      <c r="O205" s="217"/>
      <c r="P205" s="217"/>
      <c r="Q205" s="217"/>
      <c r="R205" s="217"/>
      <c r="S205" s="217"/>
      <c r="T205" s="217"/>
      <c r="U205" s="217"/>
      <c r="V205" s="217"/>
      <c r="W205" s="217"/>
      <c r="X205" s="217"/>
      <c r="Y205" s="217"/>
      <c r="Z205" s="217"/>
    </row>
    <row r="206" ht="12" customHeight="1" spans="1:26">
      <c r="A206" s="217"/>
      <c r="B206" s="217"/>
      <c r="C206" s="217"/>
      <c r="D206" s="217"/>
      <c r="E206" s="217"/>
      <c r="F206" s="217"/>
      <c r="G206" s="217"/>
      <c r="H206" s="217"/>
      <c r="I206" s="217"/>
      <c r="J206" s="217"/>
      <c r="K206" s="217"/>
      <c r="L206" s="217"/>
      <c r="M206" s="217"/>
      <c r="N206" s="217"/>
      <c r="O206" s="217"/>
      <c r="P206" s="217"/>
      <c r="Q206" s="217"/>
      <c r="R206" s="217"/>
      <c r="S206" s="217"/>
      <c r="T206" s="217"/>
      <c r="U206" s="217"/>
      <c r="V206" s="217"/>
      <c r="W206" s="217"/>
      <c r="X206" s="217"/>
      <c r="Y206" s="217"/>
      <c r="Z206" s="217"/>
    </row>
    <row r="207" ht="12" customHeight="1" spans="1:26">
      <c r="A207" s="217"/>
      <c r="B207" s="217"/>
      <c r="C207" s="217"/>
      <c r="D207" s="217"/>
      <c r="E207" s="217"/>
      <c r="F207" s="217"/>
      <c r="G207" s="217"/>
      <c r="H207" s="217"/>
      <c r="I207" s="217"/>
      <c r="J207" s="217"/>
      <c r="K207" s="217"/>
      <c r="L207" s="217"/>
      <c r="M207" s="217"/>
      <c r="N207" s="217"/>
      <c r="O207" s="217"/>
      <c r="P207" s="217"/>
      <c r="Q207" s="217"/>
      <c r="R207" s="217"/>
      <c r="S207" s="217"/>
      <c r="T207" s="217"/>
      <c r="U207" s="217"/>
      <c r="V207" s="217"/>
      <c r="W207" s="217"/>
      <c r="X207" s="217"/>
      <c r="Y207" s="217"/>
      <c r="Z207" s="217"/>
    </row>
    <row r="208" ht="12" customHeight="1" spans="1:26">
      <c r="A208" s="217"/>
      <c r="B208" s="217"/>
      <c r="C208" s="217"/>
      <c r="D208" s="217"/>
      <c r="E208" s="217"/>
      <c r="F208" s="217"/>
      <c r="G208" s="217"/>
      <c r="H208" s="217"/>
      <c r="I208" s="217"/>
      <c r="J208" s="217"/>
      <c r="K208" s="217"/>
      <c r="L208" s="217"/>
      <c r="M208" s="217"/>
      <c r="N208" s="217"/>
      <c r="O208" s="217"/>
      <c r="P208" s="217"/>
      <c r="Q208" s="217"/>
      <c r="R208" s="217"/>
      <c r="S208" s="217"/>
      <c r="T208" s="217"/>
      <c r="U208" s="217"/>
      <c r="V208" s="217"/>
      <c r="W208" s="217"/>
      <c r="X208" s="217"/>
      <c r="Y208" s="217"/>
      <c r="Z208" s="217"/>
    </row>
    <row r="209" ht="12" customHeight="1" spans="1:26">
      <c r="A209" s="217"/>
      <c r="B209" s="217"/>
      <c r="C209" s="217"/>
      <c r="D209" s="217"/>
      <c r="E209" s="217"/>
      <c r="F209" s="217"/>
      <c r="G209" s="217"/>
      <c r="H209" s="217"/>
      <c r="I209" s="217"/>
      <c r="J209" s="217"/>
      <c r="K209" s="217"/>
      <c r="L209" s="217"/>
      <c r="M209" s="217"/>
      <c r="N209" s="217"/>
      <c r="O209" s="217"/>
      <c r="P209" s="217"/>
      <c r="Q209" s="217"/>
      <c r="R209" s="217"/>
      <c r="S209" s="217"/>
      <c r="T209" s="217"/>
      <c r="U209" s="217"/>
      <c r="V209" s="217"/>
      <c r="W209" s="217"/>
      <c r="X209" s="217"/>
      <c r="Y209" s="217"/>
      <c r="Z209" s="217"/>
    </row>
    <row r="210" ht="12" customHeight="1" spans="1:26">
      <c r="A210" s="217"/>
      <c r="B210" s="217"/>
      <c r="C210" s="217"/>
      <c r="D210" s="217"/>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17"/>
    </row>
    <row r="211" ht="12" customHeight="1" spans="1:26">
      <c r="A211" s="217"/>
      <c r="B211" s="217"/>
      <c r="C211" s="217"/>
      <c r="D211" s="217"/>
      <c r="E211" s="217"/>
      <c r="F211" s="217"/>
      <c r="G211" s="217"/>
      <c r="H211" s="217"/>
      <c r="I211" s="217"/>
      <c r="J211" s="217"/>
      <c r="K211" s="217"/>
      <c r="L211" s="217"/>
      <c r="M211" s="217"/>
      <c r="N211" s="217"/>
      <c r="O211" s="217"/>
      <c r="P211" s="217"/>
      <c r="Q211" s="217"/>
      <c r="R211" s="217"/>
      <c r="S211" s="217"/>
      <c r="T211" s="217"/>
      <c r="U211" s="217"/>
      <c r="V211" s="217"/>
      <c r="W211" s="217"/>
      <c r="X211" s="217"/>
      <c r="Y211" s="217"/>
      <c r="Z211" s="217"/>
    </row>
    <row r="212" ht="12" customHeight="1" spans="1:26">
      <c r="A212" s="217"/>
      <c r="B212" s="217"/>
      <c r="C212" s="217"/>
      <c r="D212" s="217"/>
      <c r="E212" s="217"/>
      <c r="F212" s="217"/>
      <c r="G212" s="217"/>
      <c r="H212" s="217"/>
      <c r="I212" s="217"/>
      <c r="J212" s="217"/>
      <c r="K212" s="217"/>
      <c r="L212" s="217"/>
      <c r="M212" s="217"/>
      <c r="N212" s="217"/>
      <c r="O212" s="217"/>
      <c r="P212" s="217"/>
      <c r="Q212" s="217"/>
      <c r="R212" s="217"/>
      <c r="S212" s="217"/>
      <c r="T212" s="217"/>
      <c r="U212" s="217"/>
      <c r="V212" s="217"/>
      <c r="W212" s="217"/>
      <c r="X212" s="217"/>
      <c r="Y212" s="217"/>
      <c r="Z212" s="217"/>
    </row>
    <row r="213" ht="12" customHeight="1" spans="1:26">
      <c r="A213" s="217"/>
      <c r="B213" s="217"/>
      <c r="C213" s="217"/>
      <c r="D213" s="217"/>
      <c r="E213" s="217"/>
      <c r="F213" s="217"/>
      <c r="G213" s="217"/>
      <c r="H213" s="217"/>
      <c r="I213" s="217"/>
      <c r="J213" s="217"/>
      <c r="K213" s="217"/>
      <c r="L213" s="217"/>
      <c r="M213" s="217"/>
      <c r="N213" s="217"/>
      <c r="O213" s="217"/>
      <c r="P213" s="217"/>
      <c r="Q213" s="217"/>
      <c r="R213" s="217"/>
      <c r="S213" s="217"/>
      <c r="T213" s="217"/>
      <c r="U213" s="217"/>
      <c r="V213" s="217"/>
      <c r="W213" s="217"/>
      <c r="X213" s="217"/>
      <c r="Y213" s="217"/>
      <c r="Z213" s="217"/>
    </row>
    <row r="214" ht="12" customHeight="1" spans="1:26">
      <c r="A214" s="217"/>
      <c r="B214" s="217"/>
      <c r="C214" s="217"/>
      <c r="D214" s="217"/>
      <c r="E214" s="217"/>
      <c r="F214" s="217"/>
      <c r="G214" s="217"/>
      <c r="H214" s="217"/>
      <c r="I214" s="217"/>
      <c r="J214" s="217"/>
      <c r="K214" s="217"/>
      <c r="L214" s="217"/>
      <c r="M214" s="217"/>
      <c r="N214" s="217"/>
      <c r="O214" s="217"/>
      <c r="P214" s="217"/>
      <c r="Q214" s="217"/>
      <c r="R214" s="217"/>
      <c r="S214" s="217"/>
      <c r="T214" s="217"/>
      <c r="U214" s="217"/>
      <c r="V214" s="217"/>
      <c r="W214" s="217"/>
      <c r="X214" s="217"/>
      <c r="Y214" s="217"/>
      <c r="Z214" s="217"/>
    </row>
    <row r="215" ht="12" customHeight="1" spans="1:26">
      <c r="A215" s="217"/>
      <c r="B215" s="217"/>
      <c r="C215" s="217"/>
      <c r="D215" s="217"/>
      <c r="E215" s="217"/>
      <c r="F215" s="217"/>
      <c r="G215" s="217"/>
      <c r="H215" s="217"/>
      <c r="I215" s="217"/>
      <c r="J215" s="217"/>
      <c r="K215" s="217"/>
      <c r="L215" s="217"/>
      <c r="M215" s="217"/>
      <c r="N215" s="217"/>
      <c r="O215" s="217"/>
      <c r="P215" s="217"/>
      <c r="Q215" s="217"/>
      <c r="R215" s="217"/>
      <c r="S215" s="217"/>
      <c r="T215" s="217"/>
      <c r="U215" s="217"/>
      <c r="V215" s="217"/>
      <c r="W215" s="217"/>
      <c r="X215" s="217"/>
      <c r="Y215" s="217"/>
      <c r="Z215" s="217"/>
    </row>
    <row r="216" ht="12" customHeight="1" spans="1:26">
      <c r="A216" s="217"/>
      <c r="B216" s="217"/>
      <c r="C216" s="217"/>
      <c r="D216" s="217"/>
      <c r="E216" s="217"/>
      <c r="F216" s="217"/>
      <c r="G216" s="217"/>
      <c r="H216" s="217"/>
      <c r="I216" s="217"/>
      <c r="J216" s="217"/>
      <c r="K216" s="217"/>
      <c r="L216" s="217"/>
      <c r="M216" s="217"/>
      <c r="N216" s="217"/>
      <c r="O216" s="217"/>
      <c r="P216" s="217"/>
      <c r="Q216" s="217"/>
      <c r="R216" s="217"/>
      <c r="S216" s="217"/>
      <c r="T216" s="217"/>
      <c r="U216" s="217"/>
      <c r="V216" s="217"/>
      <c r="W216" s="217"/>
      <c r="X216" s="217"/>
      <c r="Y216" s="217"/>
      <c r="Z216" s="217"/>
    </row>
    <row r="217" ht="12" customHeight="1" spans="1:26">
      <c r="A217" s="217"/>
      <c r="B217" s="217"/>
      <c r="C217" s="217"/>
      <c r="D217" s="217"/>
      <c r="E217" s="217"/>
      <c r="F217" s="217"/>
      <c r="G217" s="217"/>
      <c r="H217" s="217"/>
      <c r="I217" s="217"/>
      <c r="J217" s="217"/>
      <c r="K217" s="217"/>
      <c r="L217" s="217"/>
      <c r="M217" s="217"/>
      <c r="N217" s="217"/>
      <c r="O217" s="217"/>
      <c r="P217" s="217"/>
      <c r="Q217" s="217"/>
      <c r="R217" s="217"/>
      <c r="S217" s="217"/>
      <c r="T217" s="217"/>
      <c r="U217" s="217"/>
      <c r="V217" s="217"/>
      <c r="W217" s="217"/>
      <c r="X217" s="217"/>
      <c r="Y217" s="217"/>
      <c r="Z217" s="217"/>
    </row>
    <row r="218" ht="12" customHeight="1" spans="1:26">
      <c r="A218" s="217"/>
      <c r="B218" s="217"/>
      <c r="C218" s="217"/>
      <c r="D218" s="217"/>
      <c r="E218" s="217"/>
      <c r="F218" s="217"/>
      <c r="G218" s="217"/>
      <c r="H218" s="217"/>
      <c r="I218" s="217"/>
      <c r="J218" s="217"/>
      <c r="K218" s="217"/>
      <c r="L218" s="217"/>
      <c r="M218" s="217"/>
      <c r="N218" s="217"/>
      <c r="O218" s="217"/>
      <c r="P218" s="217"/>
      <c r="Q218" s="217"/>
      <c r="R218" s="217"/>
      <c r="S218" s="217"/>
      <c r="T218" s="217"/>
      <c r="U218" s="217"/>
      <c r="V218" s="217"/>
      <c r="W218" s="217"/>
      <c r="X218" s="217"/>
      <c r="Y218" s="217"/>
      <c r="Z218" s="217"/>
    </row>
    <row r="219" ht="12" customHeight="1" spans="1:26">
      <c r="A219" s="217"/>
      <c r="B219" s="217"/>
      <c r="C219" s="217"/>
      <c r="D219" s="217"/>
      <c r="E219" s="217"/>
      <c r="F219" s="217"/>
      <c r="G219" s="217"/>
      <c r="H219" s="217"/>
      <c r="I219" s="217"/>
      <c r="J219" s="217"/>
      <c r="K219" s="217"/>
      <c r="L219" s="217"/>
      <c r="M219" s="217"/>
      <c r="N219" s="217"/>
      <c r="O219" s="217"/>
      <c r="P219" s="217"/>
      <c r="Q219" s="217"/>
      <c r="R219" s="217"/>
      <c r="S219" s="217"/>
      <c r="T219" s="217"/>
      <c r="U219" s="217"/>
      <c r="V219" s="217"/>
      <c r="W219" s="217"/>
      <c r="X219" s="217"/>
      <c r="Y219" s="217"/>
      <c r="Z219" s="217"/>
    </row>
    <row r="220" ht="12" customHeight="1" spans="1:26">
      <c r="A220" s="217"/>
      <c r="B220" s="217"/>
      <c r="C220" s="217"/>
      <c r="D220" s="217"/>
      <c r="E220" s="217"/>
      <c r="F220" s="217"/>
      <c r="G220" s="217"/>
      <c r="H220" s="217"/>
      <c r="I220" s="217"/>
      <c r="J220" s="217"/>
      <c r="K220" s="217"/>
      <c r="L220" s="217"/>
      <c r="M220" s="217"/>
      <c r="N220" s="217"/>
      <c r="O220" s="217"/>
      <c r="P220" s="217"/>
      <c r="Q220" s="217"/>
      <c r="R220" s="217"/>
      <c r="S220" s="217"/>
      <c r="T220" s="217"/>
      <c r="U220" s="217"/>
      <c r="V220" s="217"/>
      <c r="W220" s="217"/>
      <c r="X220" s="217"/>
      <c r="Y220" s="217"/>
      <c r="Z220" s="217"/>
    </row>
    <row r="221" ht="15.75" customHeight="1" spans="1:26">
      <c r="A221" s="217"/>
      <c r="B221" s="217"/>
      <c r="C221" s="217"/>
      <c r="D221" s="217"/>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row>
    <row r="222" ht="15.75" customHeight="1" spans="1:26">
      <c r="A222" s="217"/>
      <c r="B222" s="217"/>
      <c r="C222" s="217"/>
      <c r="D222" s="217"/>
      <c r="E222" s="217"/>
      <c r="F222" s="217"/>
      <c r="G222" s="217"/>
      <c r="H222" s="217"/>
      <c r="I222" s="217"/>
      <c r="J222" s="217"/>
      <c r="K222" s="217"/>
      <c r="L222" s="217"/>
      <c r="M222" s="217"/>
      <c r="N222" s="217"/>
      <c r="O222" s="217"/>
      <c r="P222" s="217"/>
      <c r="Q222" s="217"/>
      <c r="R222" s="217"/>
      <c r="S222" s="217"/>
      <c r="T222" s="217"/>
      <c r="U222" s="217"/>
      <c r="V222" s="217"/>
      <c r="W222" s="217"/>
      <c r="X222" s="217"/>
      <c r="Y222" s="217"/>
      <c r="Z222" s="217"/>
    </row>
    <row r="223" ht="15.75" customHeight="1" spans="1:26">
      <c r="A223" s="217"/>
      <c r="B223" s="217"/>
      <c r="C223" s="217"/>
      <c r="D223" s="217"/>
      <c r="E223" s="217"/>
      <c r="F223" s="217"/>
      <c r="G223" s="217"/>
      <c r="H223" s="217"/>
      <c r="I223" s="217"/>
      <c r="J223" s="217"/>
      <c r="K223" s="217"/>
      <c r="L223" s="217"/>
      <c r="M223" s="217"/>
      <c r="N223" s="217"/>
      <c r="O223" s="217"/>
      <c r="P223" s="217"/>
      <c r="Q223" s="217"/>
      <c r="R223" s="217"/>
      <c r="S223" s="217"/>
      <c r="T223" s="217"/>
      <c r="U223" s="217"/>
      <c r="V223" s="217"/>
      <c r="W223" s="217"/>
      <c r="X223" s="217"/>
      <c r="Y223" s="217"/>
      <c r="Z223" s="217"/>
    </row>
    <row r="224" ht="15.75" customHeight="1" spans="1:26">
      <c r="A224" s="217"/>
      <c r="B224" s="217"/>
      <c r="C224" s="217"/>
      <c r="D224" s="217"/>
      <c r="E224" s="217"/>
      <c r="F224" s="217"/>
      <c r="G224" s="217"/>
      <c r="H224" s="217"/>
      <c r="I224" s="217"/>
      <c r="J224" s="217"/>
      <c r="K224" s="217"/>
      <c r="L224" s="217"/>
      <c r="M224" s="217"/>
      <c r="N224" s="217"/>
      <c r="O224" s="217"/>
      <c r="P224" s="217"/>
      <c r="Q224" s="217"/>
      <c r="R224" s="217"/>
      <c r="S224" s="217"/>
      <c r="T224" s="217"/>
      <c r="U224" s="217"/>
      <c r="V224" s="217"/>
      <c r="W224" s="217"/>
      <c r="X224" s="217"/>
      <c r="Y224" s="217"/>
      <c r="Z224" s="217"/>
    </row>
    <row r="225" ht="15.75" customHeight="1" spans="1:26">
      <c r="A225" s="217"/>
      <c r="B225" s="217"/>
      <c r="C225" s="217"/>
      <c r="D225" s="217"/>
      <c r="E225" s="217"/>
      <c r="F225" s="217"/>
      <c r="G225" s="217"/>
      <c r="H225" s="217"/>
      <c r="I225" s="217"/>
      <c r="J225" s="217"/>
      <c r="K225" s="217"/>
      <c r="L225" s="217"/>
      <c r="M225" s="217"/>
      <c r="N225" s="217"/>
      <c r="O225" s="217"/>
      <c r="P225" s="217"/>
      <c r="Q225" s="217"/>
      <c r="R225" s="217"/>
      <c r="S225" s="217"/>
      <c r="T225" s="217"/>
      <c r="U225" s="217"/>
      <c r="V225" s="217"/>
      <c r="W225" s="217"/>
      <c r="X225" s="217"/>
      <c r="Y225" s="217"/>
      <c r="Z225" s="217"/>
    </row>
    <row r="226" ht="15.75" customHeight="1" spans="1:26">
      <c r="A226" s="217"/>
      <c r="B226" s="217"/>
      <c r="C226" s="217"/>
      <c r="D226" s="217"/>
      <c r="E226" s="217"/>
      <c r="F226" s="217"/>
      <c r="G226" s="217"/>
      <c r="H226" s="217"/>
      <c r="I226" s="217"/>
      <c r="J226" s="217"/>
      <c r="K226" s="217"/>
      <c r="L226" s="217"/>
      <c r="M226" s="217"/>
      <c r="N226" s="217"/>
      <c r="O226" s="217"/>
      <c r="P226" s="217"/>
      <c r="Q226" s="217"/>
      <c r="R226" s="217"/>
      <c r="S226" s="217"/>
      <c r="T226" s="217"/>
      <c r="U226" s="217"/>
      <c r="V226" s="217"/>
      <c r="W226" s="217"/>
      <c r="X226" s="217"/>
      <c r="Y226" s="217"/>
      <c r="Z226" s="217"/>
    </row>
    <row r="227" ht="15.75" customHeight="1" spans="1:26">
      <c r="A227" s="217"/>
      <c r="B227" s="217"/>
      <c r="C227" s="217"/>
      <c r="D227" s="217"/>
      <c r="E227" s="217"/>
      <c r="F227" s="217"/>
      <c r="G227" s="217"/>
      <c r="H227" s="217"/>
      <c r="I227" s="217"/>
      <c r="J227" s="217"/>
      <c r="K227" s="217"/>
      <c r="L227" s="217"/>
      <c r="M227" s="217"/>
      <c r="N227" s="217"/>
      <c r="O227" s="217"/>
      <c r="P227" s="217"/>
      <c r="Q227" s="217"/>
      <c r="R227" s="217"/>
      <c r="S227" s="217"/>
      <c r="T227" s="217"/>
      <c r="U227" s="217"/>
      <c r="V227" s="217"/>
      <c r="W227" s="217"/>
      <c r="X227" s="217"/>
      <c r="Y227" s="217"/>
      <c r="Z227" s="217"/>
    </row>
    <row r="228" ht="15.75" customHeight="1" spans="1:26">
      <c r="A228" s="217"/>
      <c r="B228" s="217"/>
      <c r="C228" s="217"/>
      <c r="D228" s="217"/>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row>
    <row r="229" ht="15.75" customHeight="1" spans="1:26">
      <c r="A229" s="217"/>
      <c r="B229" s="217"/>
      <c r="C229" s="217"/>
      <c r="D229" s="217"/>
      <c r="E229" s="217"/>
      <c r="F229" s="217"/>
      <c r="G229" s="217"/>
      <c r="H229" s="217"/>
      <c r="I229" s="217"/>
      <c r="J229" s="217"/>
      <c r="K229" s="217"/>
      <c r="L229" s="217"/>
      <c r="M229" s="217"/>
      <c r="N229" s="217"/>
      <c r="O229" s="217"/>
      <c r="P229" s="217"/>
      <c r="Q229" s="217"/>
      <c r="R229" s="217"/>
      <c r="S229" s="217"/>
      <c r="T229" s="217"/>
      <c r="U229" s="217"/>
      <c r="V229" s="217"/>
      <c r="W229" s="217"/>
      <c r="X229" s="217"/>
      <c r="Y229" s="217"/>
      <c r="Z229" s="217"/>
    </row>
    <row r="230" ht="15.75" customHeight="1" spans="1:26">
      <c r="A230" s="217"/>
      <c r="B230" s="217"/>
      <c r="C230" s="217"/>
      <c r="D230" s="217"/>
      <c r="E230" s="217"/>
      <c r="F230" s="217"/>
      <c r="G230" s="217"/>
      <c r="H230" s="217"/>
      <c r="I230" s="217"/>
      <c r="J230" s="217"/>
      <c r="K230" s="217"/>
      <c r="L230" s="217"/>
      <c r="M230" s="217"/>
      <c r="N230" s="217"/>
      <c r="O230" s="217"/>
      <c r="P230" s="217"/>
      <c r="Q230" s="217"/>
      <c r="R230" s="217"/>
      <c r="S230" s="217"/>
      <c r="T230" s="217"/>
      <c r="U230" s="217"/>
      <c r="V230" s="217"/>
      <c r="W230" s="217"/>
      <c r="X230" s="217"/>
      <c r="Y230" s="217"/>
      <c r="Z230" s="217"/>
    </row>
    <row r="231" ht="15.75" customHeight="1" spans="1:26">
      <c r="A231" s="217"/>
      <c r="B231" s="217"/>
      <c r="C231" s="217"/>
      <c r="D231" s="217"/>
      <c r="E231" s="217"/>
      <c r="F231" s="217"/>
      <c r="G231" s="217"/>
      <c r="H231" s="217"/>
      <c r="I231" s="217"/>
      <c r="J231" s="217"/>
      <c r="K231" s="217"/>
      <c r="L231" s="217"/>
      <c r="M231" s="217"/>
      <c r="N231" s="217"/>
      <c r="O231" s="217"/>
      <c r="P231" s="217"/>
      <c r="Q231" s="217"/>
      <c r="R231" s="217"/>
      <c r="S231" s="217"/>
      <c r="T231" s="217"/>
      <c r="U231" s="217"/>
      <c r="V231" s="217"/>
      <c r="W231" s="217"/>
      <c r="X231" s="217"/>
      <c r="Y231" s="217"/>
      <c r="Z231" s="217"/>
    </row>
    <row r="232" ht="15.75" customHeight="1" spans="1:26">
      <c r="A232" s="217"/>
      <c r="B232" s="217"/>
      <c r="C232" s="217"/>
      <c r="D232" s="217"/>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row>
    <row r="233" ht="15.75" customHeight="1" spans="1:26">
      <c r="A233" s="217"/>
      <c r="B233" s="217"/>
      <c r="C233" s="217"/>
      <c r="D233" s="217"/>
      <c r="E233" s="217"/>
      <c r="F233" s="217"/>
      <c r="G233" s="217"/>
      <c r="H233" s="217"/>
      <c r="I233" s="217"/>
      <c r="J233" s="217"/>
      <c r="K233" s="217"/>
      <c r="L233" s="217"/>
      <c r="M233" s="217"/>
      <c r="N233" s="217"/>
      <c r="O233" s="217"/>
      <c r="P233" s="217"/>
      <c r="Q233" s="217"/>
      <c r="R233" s="217"/>
      <c r="S233" s="217"/>
      <c r="T233" s="217"/>
      <c r="U233" s="217"/>
      <c r="V233" s="217"/>
      <c r="W233" s="217"/>
      <c r="X233" s="217"/>
      <c r="Y233" s="217"/>
      <c r="Z233" s="217"/>
    </row>
    <row r="234" ht="15.75" customHeight="1" spans="1:26">
      <c r="A234" s="217"/>
      <c r="B234" s="217"/>
      <c r="C234" s="217"/>
      <c r="D234" s="217"/>
      <c r="E234" s="217"/>
      <c r="F234" s="217"/>
      <c r="G234" s="217"/>
      <c r="H234" s="217"/>
      <c r="I234" s="217"/>
      <c r="J234" s="217"/>
      <c r="K234" s="217"/>
      <c r="L234" s="217"/>
      <c r="M234" s="217"/>
      <c r="N234" s="217"/>
      <c r="O234" s="217"/>
      <c r="P234" s="217"/>
      <c r="Q234" s="217"/>
      <c r="R234" s="217"/>
      <c r="S234" s="217"/>
      <c r="T234" s="217"/>
      <c r="U234" s="217"/>
      <c r="V234" s="217"/>
      <c r="W234" s="217"/>
      <c r="X234" s="217"/>
      <c r="Y234" s="217"/>
      <c r="Z234" s="217"/>
    </row>
    <row r="235" ht="15.75" customHeight="1" spans="1:26">
      <c r="A235" s="217"/>
      <c r="B235" s="217"/>
      <c r="C235" s="217"/>
      <c r="D235" s="217"/>
      <c r="E235" s="217"/>
      <c r="F235" s="217"/>
      <c r="G235" s="217"/>
      <c r="H235" s="217"/>
      <c r="I235" s="217"/>
      <c r="J235" s="217"/>
      <c r="K235" s="217"/>
      <c r="L235" s="217"/>
      <c r="M235" s="217"/>
      <c r="N235" s="217"/>
      <c r="O235" s="217"/>
      <c r="P235" s="217"/>
      <c r="Q235" s="217"/>
      <c r="R235" s="217"/>
      <c r="S235" s="217"/>
      <c r="T235" s="217"/>
      <c r="U235" s="217"/>
      <c r="V235" s="217"/>
      <c r="W235" s="217"/>
      <c r="X235" s="217"/>
      <c r="Y235" s="217"/>
      <c r="Z235" s="217"/>
    </row>
    <row r="236" ht="15.75" customHeight="1" spans="1:26">
      <c r="A236" s="217"/>
      <c r="B236" s="217"/>
      <c r="C236" s="217"/>
      <c r="D236" s="217"/>
      <c r="E236" s="217"/>
      <c r="F236" s="217"/>
      <c r="G236" s="217"/>
      <c r="H236" s="217"/>
      <c r="I236" s="217"/>
      <c r="J236" s="217"/>
      <c r="K236" s="217"/>
      <c r="L236" s="217"/>
      <c r="M236" s="217"/>
      <c r="N236" s="217"/>
      <c r="O236" s="217"/>
      <c r="P236" s="217"/>
      <c r="Q236" s="217"/>
      <c r="R236" s="217"/>
      <c r="S236" s="217"/>
      <c r="T236" s="217"/>
      <c r="U236" s="217"/>
      <c r="V236" s="217"/>
      <c r="W236" s="217"/>
      <c r="X236" s="217"/>
      <c r="Y236" s="217"/>
      <c r="Z236" s="217"/>
    </row>
    <row r="237" ht="15.75" customHeight="1" spans="1:26">
      <c r="A237" s="217"/>
      <c r="B237" s="217"/>
      <c r="C237" s="217"/>
      <c r="D237" s="217"/>
      <c r="E237" s="217"/>
      <c r="F237" s="217"/>
      <c r="G237" s="217"/>
      <c r="H237" s="217"/>
      <c r="I237" s="217"/>
      <c r="J237" s="217"/>
      <c r="K237" s="217"/>
      <c r="L237" s="217"/>
      <c r="M237" s="217"/>
      <c r="N237" s="217"/>
      <c r="O237" s="217"/>
      <c r="P237" s="217"/>
      <c r="Q237" s="217"/>
      <c r="R237" s="217"/>
      <c r="S237" s="217"/>
      <c r="T237" s="217"/>
      <c r="U237" s="217"/>
      <c r="V237" s="217"/>
      <c r="W237" s="217"/>
      <c r="X237" s="217"/>
      <c r="Y237" s="217"/>
      <c r="Z237" s="217"/>
    </row>
    <row r="238" ht="15.75" customHeight="1" spans="1:26">
      <c r="A238" s="217"/>
      <c r="B238" s="217"/>
      <c r="C238" s="217"/>
      <c r="D238" s="217"/>
      <c r="E238" s="217"/>
      <c r="F238" s="217"/>
      <c r="G238" s="217"/>
      <c r="H238" s="217"/>
      <c r="I238" s="217"/>
      <c r="J238" s="217"/>
      <c r="K238" s="217"/>
      <c r="L238" s="217"/>
      <c r="M238" s="217"/>
      <c r="N238" s="217"/>
      <c r="O238" s="217"/>
      <c r="P238" s="217"/>
      <c r="Q238" s="217"/>
      <c r="R238" s="217"/>
      <c r="S238" s="217"/>
      <c r="T238" s="217"/>
      <c r="U238" s="217"/>
      <c r="V238" s="217"/>
      <c r="W238" s="217"/>
      <c r="X238" s="217"/>
      <c r="Y238" s="217"/>
      <c r="Z238" s="217"/>
    </row>
    <row r="239" ht="15.75" customHeight="1" spans="1:26">
      <c r="A239" s="217"/>
      <c r="B239" s="217"/>
      <c r="C239" s="217"/>
      <c r="D239" s="217"/>
      <c r="E239" s="217"/>
      <c r="F239" s="217"/>
      <c r="G239" s="217"/>
      <c r="H239" s="217"/>
      <c r="I239" s="217"/>
      <c r="J239" s="217"/>
      <c r="K239" s="217"/>
      <c r="L239" s="217"/>
      <c r="M239" s="217"/>
      <c r="N239" s="217"/>
      <c r="O239" s="217"/>
      <c r="P239" s="217"/>
      <c r="Q239" s="217"/>
      <c r="R239" s="217"/>
      <c r="S239" s="217"/>
      <c r="T239" s="217"/>
      <c r="U239" s="217"/>
      <c r="V239" s="217"/>
      <c r="W239" s="217"/>
      <c r="X239" s="217"/>
      <c r="Y239" s="217"/>
      <c r="Z239" s="217"/>
    </row>
    <row r="240" ht="15.75" customHeight="1" spans="1:26">
      <c r="A240" s="217"/>
      <c r="B240" s="217"/>
      <c r="C240" s="217"/>
      <c r="D240" s="217"/>
      <c r="E240" s="217"/>
      <c r="F240" s="217"/>
      <c r="G240" s="217"/>
      <c r="H240" s="217"/>
      <c r="I240" s="217"/>
      <c r="J240" s="217"/>
      <c r="K240" s="217"/>
      <c r="L240" s="217"/>
      <c r="M240" s="217"/>
      <c r="N240" s="217"/>
      <c r="O240" s="217"/>
      <c r="P240" s="217"/>
      <c r="Q240" s="217"/>
      <c r="R240" s="217"/>
      <c r="S240" s="217"/>
      <c r="T240" s="217"/>
      <c r="U240" s="217"/>
      <c r="V240" s="217"/>
      <c r="W240" s="217"/>
      <c r="X240" s="217"/>
      <c r="Y240" s="217"/>
      <c r="Z240" s="217"/>
    </row>
    <row r="241" ht="15.75" customHeight="1" spans="1:26">
      <c r="A241" s="217"/>
      <c r="B241" s="217"/>
      <c r="C241" s="217"/>
      <c r="D241" s="217"/>
      <c r="E241" s="217"/>
      <c r="F241" s="217"/>
      <c r="G241" s="217"/>
      <c r="H241" s="217"/>
      <c r="I241" s="217"/>
      <c r="J241" s="217"/>
      <c r="K241" s="217"/>
      <c r="L241" s="217"/>
      <c r="M241" s="217"/>
      <c r="N241" s="217"/>
      <c r="O241" s="217"/>
      <c r="P241" s="217"/>
      <c r="Q241" s="217"/>
      <c r="R241" s="217"/>
      <c r="S241" s="217"/>
      <c r="T241" s="217"/>
      <c r="U241" s="217"/>
      <c r="V241" s="217"/>
      <c r="W241" s="217"/>
      <c r="X241" s="217"/>
      <c r="Y241" s="217"/>
      <c r="Z241" s="217"/>
    </row>
    <row r="242" ht="15.75" customHeight="1" spans="1:26">
      <c r="A242" s="217"/>
      <c r="B242" s="217"/>
      <c r="C242" s="217"/>
      <c r="D242" s="217"/>
      <c r="E242" s="217"/>
      <c r="F242" s="217"/>
      <c r="G242" s="217"/>
      <c r="H242" s="217"/>
      <c r="I242" s="217"/>
      <c r="J242" s="217"/>
      <c r="K242" s="217"/>
      <c r="L242" s="217"/>
      <c r="M242" s="217"/>
      <c r="N242" s="217"/>
      <c r="O242" s="217"/>
      <c r="P242" s="217"/>
      <c r="Q242" s="217"/>
      <c r="R242" s="217"/>
      <c r="S242" s="217"/>
      <c r="T242" s="217"/>
      <c r="U242" s="217"/>
      <c r="V242" s="217"/>
      <c r="W242" s="217"/>
      <c r="X242" s="217"/>
      <c r="Y242" s="217"/>
      <c r="Z242" s="217"/>
    </row>
    <row r="243" ht="15.75" customHeight="1" spans="1:26">
      <c r="A243" s="217"/>
      <c r="B243" s="217"/>
      <c r="C243" s="217"/>
      <c r="D243" s="217"/>
      <c r="E243" s="217"/>
      <c r="F243" s="217"/>
      <c r="G243" s="217"/>
      <c r="H243" s="217"/>
      <c r="I243" s="217"/>
      <c r="J243" s="217"/>
      <c r="K243" s="217"/>
      <c r="L243" s="217"/>
      <c r="M243" s="217"/>
      <c r="N243" s="217"/>
      <c r="O243" s="217"/>
      <c r="P243" s="217"/>
      <c r="Q243" s="217"/>
      <c r="R243" s="217"/>
      <c r="S243" s="217"/>
      <c r="T243" s="217"/>
      <c r="U243" s="217"/>
      <c r="V243" s="217"/>
      <c r="W243" s="217"/>
      <c r="X243" s="217"/>
      <c r="Y243" s="217"/>
      <c r="Z243" s="217"/>
    </row>
    <row r="244" ht="15.75" customHeight="1" spans="1:26">
      <c r="A244" s="217"/>
      <c r="B244" s="217"/>
      <c r="C244" s="217"/>
      <c r="D244" s="217"/>
      <c r="E244" s="217"/>
      <c r="F244" s="217"/>
      <c r="G244" s="217"/>
      <c r="H244" s="217"/>
      <c r="I244" s="217"/>
      <c r="J244" s="217"/>
      <c r="K244" s="217"/>
      <c r="L244" s="217"/>
      <c r="M244" s="217"/>
      <c r="N244" s="217"/>
      <c r="O244" s="217"/>
      <c r="P244" s="217"/>
      <c r="Q244" s="217"/>
      <c r="R244" s="217"/>
      <c r="S244" s="217"/>
      <c r="T244" s="217"/>
      <c r="U244" s="217"/>
      <c r="V244" s="217"/>
      <c r="W244" s="217"/>
      <c r="X244" s="217"/>
      <c r="Y244" s="217"/>
      <c r="Z244" s="217"/>
    </row>
    <row r="245" ht="15.75" customHeight="1" spans="1:26">
      <c r="A245" s="217"/>
      <c r="B245" s="217"/>
      <c r="C245" s="217"/>
      <c r="D245" s="217"/>
      <c r="E245" s="217"/>
      <c r="F245" s="217"/>
      <c r="G245" s="217"/>
      <c r="H245" s="217"/>
      <c r="I245" s="217"/>
      <c r="J245" s="217"/>
      <c r="K245" s="217"/>
      <c r="L245" s="217"/>
      <c r="M245" s="217"/>
      <c r="N245" s="217"/>
      <c r="O245" s="217"/>
      <c r="P245" s="217"/>
      <c r="Q245" s="217"/>
      <c r="R245" s="217"/>
      <c r="S245" s="217"/>
      <c r="T245" s="217"/>
      <c r="U245" s="217"/>
      <c r="V245" s="217"/>
      <c r="W245" s="217"/>
      <c r="X245" s="217"/>
      <c r="Y245" s="217"/>
      <c r="Z245" s="217"/>
    </row>
    <row r="246" ht="15.75" customHeight="1" spans="1:26">
      <c r="A246" s="217"/>
      <c r="B246" s="217"/>
      <c r="C246" s="217"/>
      <c r="D246" s="217"/>
      <c r="E246" s="217"/>
      <c r="F246" s="217"/>
      <c r="G246" s="217"/>
      <c r="H246" s="217"/>
      <c r="I246" s="217"/>
      <c r="J246" s="217"/>
      <c r="K246" s="217"/>
      <c r="L246" s="217"/>
      <c r="M246" s="217"/>
      <c r="N246" s="217"/>
      <c r="O246" s="217"/>
      <c r="P246" s="217"/>
      <c r="Q246" s="217"/>
      <c r="R246" s="217"/>
      <c r="S246" s="217"/>
      <c r="T246" s="217"/>
      <c r="U246" s="217"/>
      <c r="V246" s="217"/>
      <c r="W246" s="217"/>
      <c r="X246" s="217"/>
      <c r="Y246" s="217"/>
      <c r="Z246" s="217"/>
    </row>
    <row r="247" ht="15.75" customHeight="1" spans="1:26">
      <c r="A247" s="217"/>
      <c r="B247" s="217"/>
      <c r="C247" s="217"/>
      <c r="D247" s="217"/>
      <c r="E247" s="217"/>
      <c r="F247" s="217"/>
      <c r="G247" s="217"/>
      <c r="H247" s="217"/>
      <c r="I247" s="217"/>
      <c r="J247" s="217"/>
      <c r="K247" s="217"/>
      <c r="L247" s="217"/>
      <c r="M247" s="217"/>
      <c r="N247" s="217"/>
      <c r="O247" s="217"/>
      <c r="P247" s="217"/>
      <c r="Q247" s="217"/>
      <c r="R247" s="217"/>
      <c r="S247" s="217"/>
      <c r="T247" s="217"/>
      <c r="U247" s="217"/>
      <c r="V247" s="217"/>
      <c r="W247" s="217"/>
      <c r="X247" s="217"/>
      <c r="Y247" s="217"/>
      <c r="Z247" s="217"/>
    </row>
    <row r="248" ht="15.75" customHeight="1" spans="1:26">
      <c r="A248" s="217"/>
      <c r="B248" s="217"/>
      <c r="C248" s="217"/>
      <c r="D248" s="217"/>
      <c r="E248" s="217"/>
      <c r="F248" s="217"/>
      <c r="G248" s="217"/>
      <c r="H248" s="217"/>
      <c r="I248" s="217"/>
      <c r="J248" s="217"/>
      <c r="K248" s="217"/>
      <c r="L248" s="217"/>
      <c r="M248" s="217"/>
      <c r="N248" s="217"/>
      <c r="O248" s="217"/>
      <c r="P248" s="217"/>
      <c r="Q248" s="217"/>
      <c r="R248" s="217"/>
      <c r="S248" s="217"/>
      <c r="T248" s="217"/>
      <c r="U248" s="217"/>
      <c r="V248" s="217"/>
      <c r="W248" s="217"/>
      <c r="X248" s="217"/>
      <c r="Y248" s="217"/>
      <c r="Z248" s="217"/>
    </row>
    <row r="249" ht="15.75" customHeight="1" spans="1:26">
      <c r="A249" s="217"/>
      <c r="B249" s="217"/>
      <c r="C249" s="217"/>
      <c r="D249" s="217"/>
      <c r="E249" s="217"/>
      <c r="F249" s="217"/>
      <c r="G249" s="217"/>
      <c r="H249" s="217"/>
      <c r="I249" s="217"/>
      <c r="J249" s="217"/>
      <c r="K249" s="217"/>
      <c r="L249" s="217"/>
      <c r="M249" s="217"/>
      <c r="N249" s="217"/>
      <c r="O249" s="217"/>
      <c r="P249" s="217"/>
      <c r="Q249" s="217"/>
      <c r="R249" s="217"/>
      <c r="S249" s="217"/>
      <c r="T249" s="217"/>
      <c r="U249" s="217"/>
      <c r="V249" s="217"/>
      <c r="W249" s="217"/>
      <c r="X249" s="217"/>
      <c r="Y249" s="217"/>
      <c r="Z249" s="217"/>
    </row>
    <row r="250" ht="15.75" customHeight="1" spans="1:26">
      <c r="A250" s="217"/>
      <c r="B250" s="217"/>
      <c r="C250" s="217"/>
      <c r="D250" s="217"/>
      <c r="E250" s="217"/>
      <c r="F250" s="217"/>
      <c r="G250" s="217"/>
      <c r="H250" s="217"/>
      <c r="I250" s="217"/>
      <c r="J250" s="217"/>
      <c r="K250" s="217"/>
      <c r="L250" s="217"/>
      <c r="M250" s="217"/>
      <c r="N250" s="217"/>
      <c r="O250" s="217"/>
      <c r="P250" s="217"/>
      <c r="Q250" s="217"/>
      <c r="R250" s="217"/>
      <c r="S250" s="217"/>
      <c r="T250" s="217"/>
      <c r="U250" s="217"/>
      <c r="V250" s="217"/>
      <c r="W250" s="217"/>
      <c r="X250" s="217"/>
      <c r="Y250" s="217"/>
      <c r="Z250" s="217"/>
    </row>
    <row r="251" ht="15.75" customHeight="1" spans="1:26">
      <c r="A251" s="217"/>
      <c r="B251" s="217"/>
      <c r="C251" s="217"/>
      <c r="D251" s="217"/>
      <c r="E251" s="217"/>
      <c r="F251" s="217"/>
      <c r="G251" s="217"/>
      <c r="H251" s="217"/>
      <c r="I251" s="217"/>
      <c r="J251" s="217"/>
      <c r="K251" s="217"/>
      <c r="L251" s="217"/>
      <c r="M251" s="217"/>
      <c r="N251" s="217"/>
      <c r="O251" s="217"/>
      <c r="P251" s="217"/>
      <c r="Q251" s="217"/>
      <c r="R251" s="217"/>
      <c r="S251" s="217"/>
      <c r="T251" s="217"/>
      <c r="U251" s="217"/>
      <c r="V251" s="217"/>
      <c r="W251" s="217"/>
      <c r="X251" s="217"/>
      <c r="Y251" s="217"/>
      <c r="Z251" s="217"/>
    </row>
    <row r="252" ht="15.75" customHeight="1" spans="1:26">
      <c r="A252" s="217"/>
      <c r="B252" s="217"/>
      <c r="C252" s="217"/>
      <c r="D252" s="217"/>
      <c r="E252" s="217"/>
      <c r="F252" s="217"/>
      <c r="G252" s="217"/>
      <c r="H252" s="217"/>
      <c r="I252" s="217"/>
      <c r="J252" s="217"/>
      <c r="K252" s="217"/>
      <c r="L252" s="217"/>
      <c r="M252" s="217"/>
      <c r="N252" s="217"/>
      <c r="O252" s="217"/>
      <c r="P252" s="217"/>
      <c r="Q252" s="217"/>
      <c r="R252" s="217"/>
      <c r="S252" s="217"/>
      <c r="T252" s="217"/>
      <c r="U252" s="217"/>
      <c r="V252" s="217"/>
      <c r="W252" s="217"/>
      <c r="X252" s="217"/>
      <c r="Y252" s="217"/>
      <c r="Z252" s="217"/>
    </row>
    <row r="253" ht="15.75" customHeight="1" spans="1:26">
      <c r="A253" s="217"/>
      <c r="B253" s="217"/>
      <c r="C253" s="217"/>
      <c r="D253" s="217"/>
      <c r="E253" s="217"/>
      <c r="F253" s="217"/>
      <c r="G253" s="217"/>
      <c r="H253" s="217"/>
      <c r="I253" s="217"/>
      <c r="J253" s="217"/>
      <c r="K253" s="217"/>
      <c r="L253" s="217"/>
      <c r="M253" s="217"/>
      <c r="N253" s="217"/>
      <c r="O253" s="217"/>
      <c r="P253" s="217"/>
      <c r="Q253" s="217"/>
      <c r="R253" s="217"/>
      <c r="S253" s="217"/>
      <c r="T253" s="217"/>
      <c r="U253" s="217"/>
      <c r="V253" s="217"/>
      <c r="W253" s="217"/>
      <c r="X253" s="217"/>
      <c r="Y253" s="217"/>
      <c r="Z253" s="217"/>
    </row>
    <row r="254" ht="15.75" customHeight="1" spans="1:26">
      <c r="A254" s="217"/>
      <c r="B254" s="217"/>
      <c r="C254" s="217"/>
      <c r="D254" s="217"/>
      <c r="E254" s="217"/>
      <c r="F254" s="217"/>
      <c r="G254" s="217"/>
      <c r="H254" s="217"/>
      <c r="I254" s="217"/>
      <c r="J254" s="217"/>
      <c r="K254" s="217"/>
      <c r="L254" s="217"/>
      <c r="M254" s="217"/>
      <c r="N254" s="217"/>
      <c r="O254" s="217"/>
      <c r="P254" s="217"/>
      <c r="Q254" s="217"/>
      <c r="R254" s="217"/>
      <c r="S254" s="217"/>
      <c r="T254" s="217"/>
      <c r="U254" s="217"/>
      <c r="V254" s="217"/>
      <c r="W254" s="217"/>
      <c r="X254" s="217"/>
      <c r="Y254" s="217"/>
      <c r="Z254" s="217"/>
    </row>
    <row r="255" ht="15.75" customHeight="1" spans="1:26">
      <c r="A255" s="217"/>
      <c r="B255" s="217"/>
      <c r="C255" s="217"/>
      <c r="D255" s="217"/>
      <c r="E255" s="217"/>
      <c r="F255" s="217"/>
      <c r="G255" s="217"/>
      <c r="H255" s="217"/>
      <c r="I255" s="217"/>
      <c r="J255" s="217"/>
      <c r="K255" s="217"/>
      <c r="L255" s="217"/>
      <c r="M255" s="217"/>
      <c r="N255" s="217"/>
      <c r="O255" s="217"/>
      <c r="P255" s="217"/>
      <c r="Q255" s="217"/>
      <c r="R255" s="217"/>
      <c r="S255" s="217"/>
      <c r="T255" s="217"/>
      <c r="U255" s="217"/>
      <c r="V255" s="217"/>
      <c r="W255" s="217"/>
      <c r="X255" s="217"/>
      <c r="Y255" s="217"/>
      <c r="Z255" s="217"/>
    </row>
    <row r="256" ht="15.75" customHeight="1" spans="1:26">
      <c r="A256" s="217"/>
      <c r="B256" s="217"/>
      <c r="C256" s="217"/>
      <c r="D256" s="217"/>
      <c r="E256" s="217"/>
      <c r="F256" s="217"/>
      <c r="G256" s="217"/>
      <c r="H256" s="217"/>
      <c r="I256" s="217"/>
      <c r="J256" s="217"/>
      <c r="K256" s="217"/>
      <c r="L256" s="217"/>
      <c r="M256" s="217"/>
      <c r="N256" s="217"/>
      <c r="O256" s="217"/>
      <c r="P256" s="217"/>
      <c r="Q256" s="217"/>
      <c r="R256" s="217"/>
      <c r="S256" s="217"/>
      <c r="T256" s="217"/>
      <c r="U256" s="217"/>
      <c r="V256" s="217"/>
      <c r="W256" s="217"/>
      <c r="X256" s="217"/>
      <c r="Y256" s="217"/>
      <c r="Z256" s="217"/>
    </row>
    <row r="257" ht="15.75" customHeight="1" spans="1:26">
      <c r="A257" s="217"/>
      <c r="B257" s="217"/>
      <c r="C257" s="217"/>
      <c r="D257" s="217"/>
      <c r="E257" s="217"/>
      <c r="F257" s="217"/>
      <c r="G257" s="217"/>
      <c r="H257" s="217"/>
      <c r="I257" s="217"/>
      <c r="J257" s="217"/>
      <c r="K257" s="217"/>
      <c r="L257" s="217"/>
      <c r="M257" s="217"/>
      <c r="N257" s="217"/>
      <c r="O257" s="217"/>
      <c r="P257" s="217"/>
      <c r="Q257" s="217"/>
      <c r="R257" s="217"/>
      <c r="S257" s="217"/>
      <c r="T257" s="217"/>
      <c r="U257" s="217"/>
      <c r="V257" s="217"/>
      <c r="W257" s="217"/>
      <c r="X257" s="217"/>
      <c r="Y257" s="217"/>
      <c r="Z257" s="217"/>
    </row>
    <row r="258" ht="15.75" customHeight="1" spans="1:26">
      <c r="A258" s="217"/>
      <c r="B258" s="217"/>
      <c r="C258" s="217"/>
      <c r="D258" s="217"/>
      <c r="E258" s="217"/>
      <c r="F258" s="217"/>
      <c r="G258" s="217"/>
      <c r="H258" s="217"/>
      <c r="I258" s="217"/>
      <c r="J258" s="217"/>
      <c r="K258" s="217"/>
      <c r="L258" s="217"/>
      <c r="M258" s="217"/>
      <c r="N258" s="217"/>
      <c r="O258" s="217"/>
      <c r="P258" s="217"/>
      <c r="Q258" s="217"/>
      <c r="R258" s="217"/>
      <c r="S258" s="217"/>
      <c r="T258" s="217"/>
      <c r="U258" s="217"/>
      <c r="V258" s="217"/>
      <c r="W258" s="217"/>
      <c r="X258" s="217"/>
      <c r="Y258" s="217"/>
      <c r="Z258" s="217"/>
    </row>
    <row r="259" ht="15.75" customHeight="1" spans="1:26">
      <c r="A259" s="217"/>
      <c r="B259" s="217"/>
      <c r="C259" s="217"/>
      <c r="D259" s="217"/>
      <c r="E259" s="217"/>
      <c r="F259" s="217"/>
      <c r="G259" s="217"/>
      <c r="H259" s="217"/>
      <c r="I259" s="217"/>
      <c r="J259" s="217"/>
      <c r="K259" s="217"/>
      <c r="L259" s="217"/>
      <c r="M259" s="217"/>
      <c r="N259" s="217"/>
      <c r="O259" s="217"/>
      <c r="P259" s="217"/>
      <c r="Q259" s="217"/>
      <c r="R259" s="217"/>
      <c r="S259" s="217"/>
      <c r="T259" s="217"/>
      <c r="U259" s="217"/>
      <c r="V259" s="217"/>
      <c r="W259" s="217"/>
      <c r="X259" s="217"/>
      <c r="Y259" s="217"/>
      <c r="Z259" s="217"/>
    </row>
    <row r="260" ht="15.75" customHeight="1" spans="1:26">
      <c r="A260" s="217"/>
      <c r="B260" s="217"/>
      <c r="C260" s="217"/>
      <c r="D260" s="217"/>
      <c r="E260" s="217"/>
      <c r="F260" s="217"/>
      <c r="G260" s="217"/>
      <c r="H260" s="217"/>
      <c r="I260" s="217"/>
      <c r="J260" s="217"/>
      <c r="K260" s="217"/>
      <c r="L260" s="217"/>
      <c r="M260" s="217"/>
      <c r="N260" s="217"/>
      <c r="O260" s="217"/>
      <c r="P260" s="217"/>
      <c r="Q260" s="217"/>
      <c r="R260" s="217"/>
      <c r="S260" s="217"/>
      <c r="T260" s="217"/>
      <c r="U260" s="217"/>
      <c r="V260" s="217"/>
      <c r="W260" s="217"/>
      <c r="X260" s="217"/>
      <c r="Y260" s="217"/>
      <c r="Z260" s="217"/>
    </row>
    <row r="261" ht="15.75" customHeight="1" spans="1:26">
      <c r="A261" s="217"/>
      <c r="B261" s="217"/>
      <c r="C261" s="217"/>
      <c r="D261" s="217"/>
      <c r="E261" s="217"/>
      <c r="F261" s="217"/>
      <c r="G261" s="217"/>
      <c r="H261" s="217"/>
      <c r="I261" s="217"/>
      <c r="J261" s="217"/>
      <c r="K261" s="217"/>
      <c r="L261" s="217"/>
      <c r="M261" s="217"/>
      <c r="N261" s="217"/>
      <c r="O261" s="217"/>
      <c r="P261" s="217"/>
      <c r="Q261" s="217"/>
      <c r="R261" s="217"/>
      <c r="S261" s="217"/>
      <c r="T261" s="217"/>
      <c r="U261" s="217"/>
      <c r="V261" s="217"/>
      <c r="W261" s="217"/>
      <c r="X261" s="217"/>
      <c r="Y261" s="217"/>
      <c r="Z261" s="217"/>
    </row>
    <row r="262" ht="15.75" customHeight="1" spans="1:26">
      <c r="A262" s="217"/>
      <c r="B262" s="217"/>
      <c r="C262" s="217"/>
      <c r="D262" s="217"/>
      <c r="E262" s="217"/>
      <c r="F262" s="217"/>
      <c r="G262" s="217"/>
      <c r="H262" s="217"/>
      <c r="I262" s="217"/>
      <c r="J262" s="217"/>
      <c r="K262" s="217"/>
      <c r="L262" s="217"/>
      <c r="M262" s="217"/>
      <c r="N262" s="217"/>
      <c r="O262" s="217"/>
      <c r="P262" s="217"/>
      <c r="Q262" s="217"/>
      <c r="R262" s="217"/>
      <c r="S262" s="217"/>
      <c r="T262" s="217"/>
      <c r="U262" s="217"/>
      <c r="V262" s="217"/>
      <c r="W262" s="217"/>
      <c r="X262" s="217"/>
      <c r="Y262" s="217"/>
      <c r="Z262" s="217"/>
    </row>
    <row r="263" ht="15.75" customHeight="1" spans="1:26">
      <c r="A263" s="217"/>
      <c r="B263" s="217"/>
      <c r="C263" s="217"/>
      <c r="D263" s="217"/>
      <c r="E263" s="217"/>
      <c r="F263" s="217"/>
      <c r="G263" s="217"/>
      <c r="H263" s="217"/>
      <c r="I263" s="217"/>
      <c r="J263" s="217"/>
      <c r="K263" s="217"/>
      <c r="L263" s="217"/>
      <c r="M263" s="217"/>
      <c r="N263" s="217"/>
      <c r="O263" s="217"/>
      <c r="P263" s="217"/>
      <c r="Q263" s="217"/>
      <c r="R263" s="217"/>
      <c r="S263" s="217"/>
      <c r="T263" s="217"/>
      <c r="U263" s="217"/>
      <c r="V263" s="217"/>
      <c r="W263" s="217"/>
      <c r="X263" s="217"/>
      <c r="Y263" s="217"/>
      <c r="Z263" s="217"/>
    </row>
    <row r="264" ht="15.75" customHeight="1" spans="1:26">
      <c r="A264" s="217"/>
      <c r="B264" s="217"/>
      <c r="C264" s="217"/>
      <c r="D264" s="217"/>
      <c r="E264" s="217"/>
      <c r="F264" s="217"/>
      <c r="G264" s="217"/>
      <c r="H264" s="217"/>
      <c r="I264" s="217"/>
      <c r="J264" s="217"/>
      <c r="K264" s="217"/>
      <c r="L264" s="217"/>
      <c r="M264" s="217"/>
      <c r="N264" s="217"/>
      <c r="O264" s="217"/>
      <c r="P264" s="217"/>
      <c r="Q264" s="217"/>
      <c r="R264" s="217"/>
      <c r="S264" s="217"/>
      <c r="T264" s="217"/>
      <c r="U264" s="217"/>
      <c r="V264" s="217"/>
      <c r="W264" s="217"/>
      <c r="X264" s="217"/>
      <c r="Y264" s="217"/>
      <c r="Z264" s="217"/>
    </row>
    <row r="265" ht="15.75" customHeight="1" spans="1:26">
      <c r="A265" s="217"/>
      <c r="B265" s="217"/>
      <c r="C265" s="217"/>
      <c r="D265" s="217"/>
      <c r="E265" s="217"/>
      <c r="F265" s="217"/>
      <c r="G265" s="217"/>
      <c r="H265" s="217"/>
      <c r="I265" s="217"/>
      <c r="J265" s="217"/>
      <c r="K265" s="217"/>
      <c r="L265" s="217"/>
      <c r="M265" s="217"/>
      <c r="N265" s="217"/>
      <c r="O265" s="217"/>
      <c r="P265" s="217"/>
      <c r="Q265" s="217"/>
      <c r="R265" s="217"/>
      <c r="S265" s="217"/>
      <c r="T265" s="217"/>
      <c r="U265" s="217"/>
      <c r="V265" s="217"/>
      <c r="W265" s="217"/>
      <c r="X265" s="217"/>
      <c r="Y265" s="217"/>
      <c r="Z265" s="217"/>
    </row>
    <row r="266" ht="15.75" customHeight="1" spans="1:26">
      <c r="A266" s="217"/>
      <c r="B266" s="217"/>
      <c r="C266" s="217"/>
      <c r="D266" s="217"/>
      <c r="E266" s="217"/>
      <c r="F266" s="217"/>
      <c r="G266" s="217"/>
      <c r="H266" s="217"/>
      <c r="I266" s="217"/>
      <c r="J266" s="217"/>
      <c r="K266" s="217"/>
      <c r="L266" s="217"/>
      <c r="M266" s="217"/>
      <c r="N266" s="217"/>
      <c r="O266" s="217"/>
      <c r="P266" s="217"/>
      <c r="Q266" s="217"/>
      <c r="R266" s="217"/>
      <c r="S266" s="217"/>
      <c r="T266" s="217"/>
      <c r="U266" s="217"/>
      <c r="V266" s="217"/>
      <c r="W266" s="217"/>
      <c r="X266" s="217"/>
      <c r="Y266" s="217"/>
      <c r="Z266" s="217"/>
    </row>
    <row r="267" ht="15.75" customHeight="1" spans="1:26">
      <c r="A267" s="217"/>
      <c r="B267" s="217"/>
      <c r="C267" s="217"/>
      <c r="D267" s="217"/>
      <c r="E267" s="217"/>
      <c r="F267" s="217"/>
      <c r="G267" s="217"/>
      <c r="H267" s="217"/>
      <c r="I267" s="217"/>
      <c r="J267" s="217"/>
      <c r="K267" s="217"/>
      <c r="L267" s="217"/>
      <c r="M267" s="217"/>
      <c r="N267" s="217"/>
      <c r="O267" s="217"/>
      <c r="P267" s="217"/>
      <c r="Q267" s="217"/>
      <c r="R267" s="217"/>
      <c r="S267" s="217"/>
      <c r="T267" s="217"/>
      <c r="U267" s="217"/>
      <c r="V267" s="217"/>
      <c r="W267" s="217"/>
      <c r="X267" s="217"/>
      <c r="Y267" s="217"/>
      <c r="Z267" s="217"/>
    </row>
    <row r="268" ht="15.75" customHeight="1" spans="1:26">
      <c r="A268" s="217"/>
      <c r="B268" s="217"/>
      <c r="C268" s="217"/>
      <c r="D268" s="217"/>
      <c r="E268" s="217"/>
      <c r="F268" s="217"/>
      <c r="G268" s="217"/>
      <c r="H268" s="217"/>
      <c r="I268" s="217"/>
      <c r="J268" s="217"/>
      <c r="K268" s="217"/>
      <c r="L268" s="217"/>
      <c r="M268" s="217"/>
      <c r="N268" s="217"/>
      <c r="O268" s="217"/>
      <c r="P268" s="217"/>
      <c r="Q268" s="217"/>
      <c r="R268" s="217"/>
      <c r="S268" s="217"/>
      <c r="T268" s="217"/>
      <c r="U268" s="217"/>
      <c r="V268" s="217"/>
      <c r="W268" s="217"/>
      <c r="X268" s="217"/>
      <c r="Y268" s="217"/>
      <c r="Z268" s="217"/>
    </row>
    <row r="269" ht="15.75" customHeight="1" spans="1:26">
      <c r="A269" s="217"/>
      <c r="B269" s="217"/>
      <c r="C269" s="217"/>
      <c r="D269" s="217"/>
      <c r="E269" s="217"/>
      <c r="F269" s="217"/>
      <c r="G269" s="217"/>
      <c r="H269" s="217"/>
      <c r="I269" s="217"/>
      <c r="J269" s="217"/>
      <c r="K269" s="217"/>
      <c r="L269" s="217"/>
      <c r="M269" s="217"/>
      <c r="N269" s="217"/>
      <c r="O269" s="217"/>
      <c r="P269" s="217"/>
      <c r="Q269" s="217"/>
      <c r="R269" s="217"/>
      <c r="S269" s="217"/>
      <c r="T269" s="217"/>
      <c r="U269" s="217"/>
      <c r="V269" s="217"/>
      <c r="W269" s="217"/>
      <c r="X269" s="217"/>
      <c r="Y269" s="217"/>
      <c r="Z269" s="217"/>
    </row>
    <row r="270" ht="15.75" customHeight="1" spans="1:26">
      <c r="A270" s="217"/>
      <c r="B270" s="217"/>
      <c r="C270" s="217"/>
      <c r="D270" s="217"/>
      <c r="E270" s="217"/>
      <c r="F270" s="217"/>
      <c r="G270" s="217"/>
      <c r="H270" s="217"/>
      <c r="I270" s="217"/>
      <c r="J270" s="217"/>
      <c r="K270" s="217"/>
      <c r="L270" s="217"/>
      <c r="M270" s="217"/>
      <c r="N270" s="217"/>
      <c r="O270" s="217"/>
      <c r="P270" s="217"/>
      <c r="Q270" s="217"/>
      <c r="R270" s="217"/>
      <c r="S270" s="217"/>
      <c r="T270" s="217"/>
      <c r="U270" s="217"/>
      <c r="V270" s="217"/>
      <c r="W270" s="217"/>
      <c r="X270" s="217"/>
      <c r="Y270" s="217"/>
      <c r="Z270" s="217"/>
    </row>
    <row r="271" ht="15.75" customHeight="1" spans="1:26">
      <c r="A271" s="217"/>
      <c r="B271" s="217"/>
      <c r="C271" s="217"/>
      <c r="D271" s="217"/>
      <c r="E271" s="217"/>
      <c r="F271" s="217"/>
      <c r="G271" s="217"/>
      <c r="H271" s="217"/>
      <c r="I271" s="217"/>
      <c r="J271" s="217"/>
      <c r="K271" s="217"/>
      <c r="L271" s="217"/>
      <c r="M271" s="217"/>
      <c r="N271" s="217"/>
      <c r="O271" s="217"/>
      <c r="P271" s="217"/>
      <c r="Q271" s="217"/>
      <c r="R271" s="217"/>
      <c r="S271" s="217"/>
      <c r="T271" s="217"/>
      <c r="U271" s="217"/>
      <c r="V271" s="217"/>
      <c r="W271" s="217"/>
      <c r="X271" s="217"/>
      <c r="Y271" s="217"/>
      <c r="Z271" s="217"/>
    </row>
    <row r="272" ht="15.75" customHeight="1" spans="1:26">
      <c r="A272" s="217"/>
      <c r="B272" s="217"/>
      <c r="C272" s="217"/>
      <c r="D272" s="217"/>
      <c r="E272" s="217"/>
      <c r="F272" s="217"/>
      <c r="G272" s="217"/>
      <c r="H272" s="217"/>
      <c r="I272" s="217"/>
      <c r="J272" s="217"/>
      <c r="K272" s="217"/>
      <c r="L272" s="217"/>
      <c r="M272" s="217"/>
      <c r="N272" s="217"/>
      <c r="O272" s="217"/>
      <c r="P272" s="217"/>
      <c r="Q272" s="217"/>
      <c r="R272" s="217"/>
      <c r="S272" s="217"/>
      <c r="T272" s="217"/>
      <c r="U272" s="217"/>
      <c r="V272" s="217"/>
      <c r="W272" s="217"/>
      <c r="X272" s="217"/>
      <c r="Y272" s="217"/>
      <c r="Z272" s="217"/>
    </row>
    <row r="273" ht="15.75" customHeight="1" spans="1:26">
      <c r="A273" s="217"/>
      <c r="B273" s="217"/>
      <c r="C273" s="217"/>
      <c r="D273" s="217"/>
      <c r="E273" s="217"/>
      <c r="F273" s="217"/>
      <c r="G273" s="217"/>
      <c r="H273" s="217"/>
      <c r="I273" s="217"/>
      <c r="J273" s="217"/>
      <c r="K273" s="217"/>
      <c r="L273" s="217"/>
      <c r="M273" s="217"/>
      <c r="N273" s="217"/>
      <c r="O273" s="217"/>
      <c r="P273" s="217"/>
      <c r="Q273" s="217"/>
      <c r="R273" s="217"/>
      <c r="S273" s="217"/>
      <c r="T273" s="217"/>
      <c r="U273" s="217"/>
      <c r="V273" s="217"/>
      <c r="W273" s="217"/>
      <c r="X273" s="217"/>
      <c r="Y273" s="217"/>
      <c r="Z273" s="217"/>
    </row>
    <row r="274" ht="15.75" customHeight="1" spans="1:26">
      <c r="A274" s="217"/>
      <c r="B274" s="217"/>
      <c r="C274" s="217"/>
      <c r="D274" s="217"/>
      <c r="E274" s="217"/>
      <c r="F274" s="217"/>
      <c r="G274" s="217"/>
      <c r="H274" s="217"/>
      <c r="I274" s="217"/>
      <c r="J274" s="217"/>
      <c r="K274" s="217"/>
      <c r="L274" s="217"/>
      <c r="M274" s="217"/>
      <c r="N274" s="217"/>
      <c r="O274" s="217"/>
      <c r="P274" s="217"/>
      <c r="Q274" s="217"/>
      <c r="R274" s="217"/>
      <c r="S274" s="217"/>
      <c r="T274" s="217"/>
      <c r="U274" s="217"/>
      <c r="V274" s="217"/>
      <c r="W274" s="217"/>
      <c r="X274" s="217"/>
      <c r="Y274" s="217"/>
      <c r="Z274" s="217"/>
    </row>
    <row r="275" ht="15.75" customHeight="1" spans="1:26">
      <c r="A275" s="217"/>
      <c r="B275" s="217"/>
      <c r="C275" s="217"/>
      <c r="D275" s="217"/>
      <c r="E275" s="217"/>
      <c r="F275" s="217"/>
      <c r="G275" s="217"/>
      <c r="H275" s="217"/>
      <c r="I275" s="217"/>
      <c r="J275" s="217"/>
      <c r="K275" s="217"/>
      <c r="L275" s="217"/>
      <c r="M275" s="217"/>
      <c r="N275" s="217"/>
      <c r="O275" s="217"/>
      <c r="P275" s="217"/>
      <c r="Q275" s="217"/>
      <c r="R275" s="217"/>
      <c r="S275" s="217"/>
      <c r="T275" s="217"/>
      <c r="U275" s="217"/>
      <c r="V275" s="217"/>
      <c r="W275" s="217"/>
      <c r="X275" s="217"/>
      <c r="Y275" s="217"/>
      <c r="Z275" s="217"/>
    </row>
    <row r="276" ht="15.75" customHeight="1" spans="1:26">
      <c r="A276" s="217"/>
      <c r="B276" s="217"/>
      <c r="C276" s="217"/>
      <c r="D276" s="217"/>
      <c r="E276" s="217"/>
      <c r="F276" s="217"/>
      <c r="G276" s="217"/>
      <c r="H276" s="217"/>
      <c r="I276" s="217"/>
      <c r="J276" s="217"/>
      <c r="K276" s="217"/>
      <c r="L276" s="217"/>
      <c r="M276" s="217"/>
      <c r="N276" s="217"/>
      <c r="O276" s="217"/>
      <c r="P276" s="217"/>
      <c r="Q276" s="217"/>
      <c r="R276" s="217"/>
      <c r="S276" s="217"/>
      <c r="T276" s="217"/>
      <c r="U276" s="217"/>
      <c r="V276" s="217"/>
      <c r="W276" s="217"/>
      <c r="X276" s="217"/>
      <c r="Y276" s="217"/>
      <c r="Z276" s="217"/>
    </row>
    <row r="277" ht="15.75" customHeight="1" spans="1:26">
      <c r="A277" s="217"/>
      <c r="B277" s="217"/>
      <c r="C277" s="217"/>
      <c r="D277" s="217"/>
      <c r="E277" s="217"/>
      <c r="F277" s="217"/>
      <c r="G277" s="217"/>
      <c r="H277" s="217"/>
      <c r="I277" s="217"/>
      <c r="J277" s="217"/>
      <c r="K277" s="217"/>
      <c r="L277" s="217"/>
      <c r="M277" s="217"/>
      <c r="N277" s="217"/>
      <c r="O277" s="217"/>
      <c r="P277" s="217"/>
      <c r="Q277" s="217"/>
      <c r="R277" s="217"/>
      <c r="S277" s="217"/>
      <c r="T277" s="217"/>
      <c r="U277" s="217"/>
      <c r="V277" s="217"/>
      <c r="W277" s="217"/>
      <c r="X277" s="217"/>
      <c r="Y277" s="217"/>
      <c r="Z277" s="217"/>
    </row>
    <row r="278" ht="15.75" customHeight="1" spans="1:26">
      <c r="A278" s="217"/>
      <c r="B278" s="217"/>
      <c r="C278" s="217"/>
      <c r="D278" s="217"/>
      <c r="E278" s="217"/>
      <c r="F278" s="217"/>
      <c r="G278" s="217"/>
      <c r="H278" s="217"/>
      <c r="I278" s="217"/>
      <c r="J278" s="217"/>
      <c r="K278" s="217"/>
      <c r="L278" s="217"/>
      <c r="M278" s="217"/>
      <c r="N278" s="217"/>
      <c r="O278" s="217"/>
      <c r="P278" s="217"/>
      <c r="Q278" s="217"/>
      <c r="R278" s="217"/>
      <c r="S278" s="217"/>
      <c r="T278" s="217"/>
      <c r="U278" s="217"/>
      <c r="V278" s="217"/>
      <c r="W278" s="217"/>
      <c r="X278" s="217"/>
      <c r="Y278" s="217"/>
      <c r="Z278" s="217"/>
    </row>
    <row r="279" ht="15.75" customHeight="1" spans="1:26">
      <c r="A279" s="217"/>
      <c r="B279" s="217"/>
      <c r="C279" s="217"/>
      <c r="D279" s="217"/>
      <c r="E279" s="217"/>
      <c r="F279" s="217"/>
      <c r="G279" s="217"/>
      <c r="H279" s="217"/>
      <c r="I279" s="217"/>
      <c r="J279" s="217"/>
      <c r="K279" s="217"/>
      <c r="L279" s="217"/>
      <c r="M279" s="217"/>
      <c r="N279" s="217"/>
      <c r="O279" s="217"/>
      <c r="P279" s="217"/>
      <c r="Q279" s="217"/>
      <c r="R279" s="217"/>
      <c r="S279" s="217"/>
      <c r="T279" s="217"/>
      <c r="U279" s="217"/>
      <c r="V279" s="217"/>
      <c r="W279" s="217"/>
      <c r="X279" s="217"/>
      <c r="Y279" s="217"/>
      <c r="Z279" s="217"/>
    </row>
    <row r="280" ht="15.75" customHeight="1" spans="1:26">
      <c r="A280" s="217"/>
      <c r="B280" s="217"/>
      <c r="C280" s="217"/>
      <c r="D280" s="217"/>
      <c r="E280" s="217"/>
      <c r="F280" s="217"/>
      <c r="G280" s="217"/>
      <c r="H280" s="217"/>
      <c r="I280" s="217"/>
      <c r="J280" s="217"/>
      <c r="K280" s="217"/>
      <c r="L280" s="217"/>
      <c r="M280" s="217"/>
      <c r="N280" s="217"/>
      <c r="O280" s="217"/>
      <c r="P280" s="217"/>
      <c r="Q280" s="217"/>
      <c r="R280" s="217"/>
      <c r="S280" s="217"/>
      <c r="T280" s="217"/>
      <c r="U280" s="217"/>
      <c r="V280" s="217"/>
      <c r="W280" s="217"/>
      <c r="X280" s="217"/>
      <c r="Y280" s="217"/>
      <c r="Z280" s="217"/>
    </row>
    <row r="281" ht="15.75" customHeight="1" spans="1:26">
      <c r="A281" s="217"/>
      <c r="B281" s="217"/>
      <c r="C281" s="217"/>
      <c r="D281" s="217"/>
      <c r="E281" s="217"/>
      <c r="F281" s="217"/>
      <c r="G281" s="217"/>
      <c r="H281" s="217"/>
      <c r="I281" s="217"/>
      <c r="J281" s="217"/>
      <c r="K281" s="217"/>
      <c r="L281" s="217"/>
      <c r="M281" s="217"/>
      <c r="N281" s="217"/>
      <c r="O281" s="217"/>
      <c r="P281" s="217"/>
      <c r="Q281" s="217"/>
      <c r="R281" s="217"/>
      <c r="S281" s="217"/>
      <c r="T281" s="217"/>
      <c r="U281" s="217"/>
      <c r="V281" s="217"/>
      <c r="W281" s="217"/>
      <c r="X281" s="217"/>
      <c r="Y281" s="217"/>
      <c r="Z281" s="217"/>
    </row>
    <row r="282" ht="15.75" customHeight="1" spans="1:26">
      <c r="A282" s="217"/>
      <c r="B282" s="217"/>
      <c r="C282" s="217"/>
      <c r="D282" s="217"/>
      <c r="E282" s="217"/>
      <c r="F282" s="217"/>
      <c r="G282" s="217"/>
      <c r="H282" s="217"/>
      <c r="I282" s="217"/>
      <c r="J282" s="217"/>
      <c r="K282" s="217"/>
      <c r="L282" s="217"/>
      <c r="M282" s="217"/>
      <c r="N282" s="217"/>
      <c r="O282" s="217"/>
      <c r="P282" s="217"/>
      <c r="Q282" s="217"/>
      <c r="R282" s="217"/>
      <c r="S282" s="217"/>
      <c r="T282" s="217"/>
      <c r="U282" s="217"/>
      <c r="V282" s="217"/>
      <c r="W282" s="217"/>
      <c r="X282" s="217"/>
      <c r="Y282" s="217"/>
      <c r="Z282" s="217"/>
    </row>
    <row r="283" ht="15.75" customHeight="1" spans="1:26">
      <c r="A283" s="217"/>
      <c r="B283" s="217"/>
      <c r="C283" s="217"/>
      <c r="D283" s="217"/>
      <c r="E283" s="217"/>
      <c r="F283" s="217"/>
      <c r="G283" s="217"/>
      <c r="H283" s="217"/>
      <c r="I283" s="217"/>
      <c r="J283" s="217"/>
      <c r="K283" s="217"/>
      <c r="L283" s="217"/>
      <c r="M283" s="217"/>
      <c r="N283" s="217"/>
      <c r="O283" s="217"/>
      <c r="P283" s="217"/>
      <c r="Q283" s="217"/>
      <c r="R283" s="217"/>
      <c r="S283" s="217"/>
      <c r="T283" s="217"/>
      <c r="U283" s="217"/>
      <c r="V283" s="217"/>
      <c r="W283" s="217"/>
      <c r="X283" s="217"/>
      <c r="Y283" s="217"/>
      <c r="Z283" s="217"/>
    </row>
    <row r="284" ht="15.75" customHeight="1" spans="1:26">
      <c r="A284" s="217"/>
      <c r="B284" s="217"/>
      <c r="C284" s="217"/>
      <c r="D284" s="217"/>
      <c r="E284" s="217"/>
      <c r="F284" s="217"/>
      <c r="G284" s="217"/>
      <c r="H284" s="217"/>
      <c r="I284" s="217"/>
      <c r="J284" s="217"/>
      <c r="K284" s="217"/>
      <c r="L284" s="217"/>
      <c r="M284" s="217"/>
      <c r="N284" s="217"/>
      <c r="O284" s="217"/>
      <c r="P284" s="217"/>
      <c r="Q284" s="217"/>
      <c r="R284" s="217"/>
      <c r="S284" s="217"/>
      <c r="T284" s="217"/>
      <c r="U284" s="217"/>
      <c r="V284" s="217"/>
      <c r="W284" s="217"/>
      <c r="X284" s="217"/>
      <c r="Y284" s="217"/>
      <c r="Z284" s="217"/>
    </row>
    <row r="285" ht="15.75" customHeight="1" spans="1:26">
      <c r="A285" s="217"/>
      <c r="B285" s="217"/>
      <c r="C285" s="217"/>
      <c r="D285" s="217"/>
      <c r="E285" s="217"/>
      <c r="F285" s="217"/>
      <c r="G285" s="217"/>
      <c r="H285" s="217"/>
      <c r="I285" s="217"/>
      <c r="J285" s="217"/>
      <c r="K285" s="217"/>
      <c r="L285" s="217"/>
      <c r="M285" s="217"/>
      <c r="N285" s="217"/>
      <c r="O285" s="217"/>
      <c r="P285" s="217"/>
      <c r="Q285" s="217"/>
      <c r="R285" s="217"/>
      <c r="S285" s="217"/>
      <c r="T285" s="217"/>
      <c r="U285" s="217"/>
      <c r="V285" s="217"/>
      <c r="W285" s="217"/>
      <c r="X285" s="217"/>
      <c r="Y285" s="217"/>
      <c r="Z285" s="217"/>
    </row>
    <row r="286" ht="15.75" customHeight="1" spans="1:26">
      <c r="A286" s="217"/>
      <c r="B286" s="217"/>
      <c r="C286" s="217"/>
      <c r="D286" s="217"/>
      <c r="E286" s="217"/>
      <c r="F286" s="217"/>
      <c r="G286" s="217"/>
      <c r="H286" s="217"/>
      <c r="I286" s="217"/>
      <c r="J286" s="217"/>
      <c r="K286" s="217"/>
      <c r="L286" s="217"/>
      <c r="M286" s="217"/>
      <c r="N286" s="217"/>
      <c r="O286" s="217"/>
      <c r="P286" s="217"/>
      <c r="Q286" s="217"/>
      <c r="R286" s="217"/>
      <c r="S286" s="217"/>
      <c r="T286" s="217"/>
      <c r="U286" s="217"/>
      <c r="V286" s="217"/>
      <c r="W286" s="217"/>
      <c r="X286" s="217"/>
      <c r="Y286" s="217"/>
      <c r="Z286" s="217"/>
    </row>
    <row r="287" ht="15.75" customHeight="1" spans="1:26">
      <c r="A287" s="217"/>
      <c r="B287" s="217"/>
      <c r="C287" s="217"/>
      <c r="D287" s="217"/>
      <c r="E287" s="217"/>
      <c r="F287" s="217"/>
      <c r="G287" s="217"/>
      <c r="H287" s="217"/>
      <c r="I287" s="217"/>
      <c r="J287" s="217"/>
      <c r="K287" s="217"/>
      <c r="L287" s="217"/>
      <c r="M287" s="217"/>
      <c r="N287" s="217"/>
      <c r="O287" s="217"/>
      <c r="P287" s="217"/>
      <c r="Q287" s="217"/>
      <c r="R287" s="217"/>
      <c r="S287" s="217"/>
      <c r="T287" s="217"/>
      <c r="U287" s="217"/>
      <c r="V287" s="217"/>
      <c r="W287" s="217"/>
      <c r="X287" s="217"/>
      <c r="Y287" s="217"/>
      <c r="Z287" s="217"/>
    </row>
    <row r="288" ht="15.75" customHeight="1" spans="1:26">
      <c r="A288" s="217"/>
      <c r="B288" s="217"/>
      <c r="C288" s="217"/>
      <c r="D288" s="217"/>
      <c r="E288" s="217"/>
      <c r="F288" s="217"/>
      <c r="G288" s="217"/>
      <c r="H288" s="217"/>
      <c r="I288" s="217"/>
      <c r="J288" s="217"/>
      <c r="K288" s="217"/>
      <c r="L288" s="217"/>
      <c r="M288" s="217"/>
      <c r="N288" s="217"/>
      <c r="O288" s="217"/>
      <c r="P288" s="217"/>
      <c r="Q288" s="217"/>
      <c r="R288" s="217"/>
      <c r="S288" s="217"/>
      <c r="T288" s="217"/>
      <c r="U288" s="217"/>
      <c r="V288" s="217"/>
      <c r="W288" s="217"/>
      <c r="X288" s="217"/>
      <c r="Y288" s="217"/>
      <c r="Z288" s="217"/>
    </row>
    <row r="289" ht="15.75" customHeight="1" spans="1:26">
      <c r="A289" s="217"/>
      <c r="B289" s="217"/>
      <c r="C289" s="217"/>
      <c r="D289" s="217"/>
      <c r="E289" s="217"/>
      <c r="F289" s="217"/>
      <c r="G289" s="217"/>
      <c r="H289" s="217"/>
      <c r="I289" s="217"/>
      <c r="J289" s="217"/>
      <c r="K289" s="217"/>
      <c r="L289" s="217"/>
      <c r="M289" s="217"/>
      <c r="N289" s="217"/>
      <c r="O289" s="217"/>
      <c r="P289" s="217"/>
      <c r="Q289" s="217"/>
      <c r="R289" s="217"/>
      <c r="S289" s="217"/>
      <c r="T289" s="217"/>
      <c r="U289" s="217"/>
      <c r="V289" s="217"/>
      <c r="W289" s="217"/>
      <c r="X289" s="217"/>
      <c r="Y289" s="217"/>
      <c r="Z289" s="217"/>
    </row>
    <row r="290" ht="15.75" customHeight="1" spans="1:26">
      <c r="A290" s="217"/>
      <c r="B290" s="217"/>
      <c r="C290" s="217"/>
      <c r="D290" s="217"/>
      <c r="E290" s="217"/>
      <c r="F290" s="217"/>
      <c r="G290" s="217"/>
      <c r="H290" s="217"/>
      <c r="I290" s="217"/>
      <c r="J290" s="217"/>
      <c r="K290" s="217"/>
      <c r="L290" s="217"/>
      <c r="M290" s="217"/>
      <c r="N290" s="217"/>
      <c r="O290" s="217"/>
      <c r="P290" s="217"/>
      <c r="Q290" s="217"/>
      <c r="R290" s="217"/>
      <c r="S290" s="217"/>
      <c r="T290" s="217"/>
      <c r="U290" s="217"/>
      <c r="V290" s="217"/>
      <c r="W290" s="217"/>
      <c r="X290" s="217"/>
      <c r="Y290" s="217"/>
      <c r="Z290" s="217"/>
    </row>
    <row r="291" ht="15.75" customHeight="1" spans="1:26">
      <c r="A291" s="217"/>
      <c r="B291" s="217"/>
      <c r="C291" s="217"/>
      <c r="D291" s="217"/>
      <c r="E291" s="217"/>
      <c r="F291" s="217"/>
      <c r="G291" s="217"/>
      <c r="H291" s="217"/>
      <c r="I291" s="217"/>
      <c r="J291" s="217"/>
      <c r="K291" s="217"/>
      <c r="L291" s="217"/>
      <c r="M291" s="217"/>
      <c r="N291" s="217"/>
      <c r="O291" s="217"/>
      <c r="P291" s="217"/>
      <c r="Q291" s="217"/>
      <c r="R291" s="217"/>
      <c r="S291" s="217"/>
      <c r="T291" s="217"/>
      <c r="U291" s="217"/>
      <c r="V291" s="217"/>
      <c r="W291" s="217"/>
      <c r="X291" s="217"/>
      <c r="Y291" s="217"/>
      <c r="Z291" s="217"/>
    </row>
    <row r="292" ht="15.75" customHeight="1" spans="1:26">
      <c r="A292" s="217"/>
      <c r="B292" s="217"/>
      <c r="C292" s="217"/>
      <c r="D292" s="217"/>
      <c r="E292" s="217"/>
      <c r="F292" s="217"/>
      <c r="G292" s="217"/>
      <c r="H292" s="217"/>
      <c r="I292" s="217"/>
      <c r="J292" s="217"/>
      <c r="K292" s="217"/>
      <c r="L292" s="217"/>
      <c r="M292" s="217"/>
      <c r="N292" s="217"/>
      <c r="O292" s="217"/>
      <c r="P292" s="217"/>
      <c r="Q292" s="217"/>
      <c r="R292" s="217"/>
      <c r="S292" s="217"/>
      <c r="T292" s="217"/>
      <c r="U292" s="217"/>
      <c r="V292" s="217"/>
      <c r="W292" s="217"/>
      <c r="X292" s="217"/>
      <c r="Y292" s="217"/>
      <c r="Z292" s="217"/>
    </row>
    <row r="293" ht="15.75" customHeight="1" spans="1:26">
      <c r="A293" s="217"/>
      <c r="B293" s="217"/>
      <c r="C293" s="217"/>
      <c r="D293" s="217"/>
      <c r="E293" s="217"/>
      <c r="F293" s="217"/>
      <c r="G293" s="217"/>
      <c r="H293" s="217"/>
      <c r="I293" s="217"/>
      <c r="J293" s="217"/>
      <c r="K293" s="217"/>
      <c r="L293" s="217"/>
      <c r="M293" s="217"/>
      <c r="N293" s="217"/>
      <c r="O293" s="217"/>
      <c r="P293" s="217"/>
      <c r="Q293" s="217"/>
      <c r="R293" s="217"/>
      <c r="S293" s="217"/>
      <c r="T293" s="217"/>
      <c r="U293" s="217"/>
      <c r="V293" s="217"/>
      <c r="W293" s="217"/>
      <c r="X293" s="217"/>
      <c r="Y293" s="217"/>
      <c r="Z293" s="217"/>
    </row>
    <row r="294" ht="15.75" customHeight="1" spans="1:26">
      <c r="A294" s="217"/>
      <c r="B294" s="217"/>
      <c r="C294" s="217"/>
      <c r="D294" s="217"/>
      <c r="E294" s="217"/>
      <c r="F294" s="217"/>
      <c r="G294" s="217"/>
      <c r="H294" s="217"/>
      <c r="I294" s="217"/>
      <c r="J294" s="217"/>
      <c r="K294" s="217"/>
      <c r="L294" s="217"/>
      <c r="M294" s="217"/>
      <c r="N294" s="217"/>
      <c r="O294" s="217"/>
      <c r="P294" s="217"/>
      <c r="Q294" s="217"/>
      <c r="R294" s="217"/>
      <c r="S294" s="217"/>
      <c r="T294" s="217"/>
      <c r="U294" s="217"/>
      <c r="V294" s="217"/>
      <c r="W294" s="217"/>
      <c r="X294" s="217"/>
      <c r="Y294" s="217"/>
      <c r="Z294" s="217"/>
    </row>
    <row r="295" ht="15.75" customHeight="1" spans="1:26">
      <c r="A295" s="217"/>
      <c r="B295" s="217"/>
      <c r="C295" s="217"/>
      <c r="D295" s="217"/>
      <c r="E295" s="217"/>
      <c r="F295" s="217"/>
      <c r="G295" s="217"/>
      <c r="H295" s="217"/>
      <c r="I295" s="217"/>
      <c r="J295" s="217"/>
      <c r="K295" s="217"/>
      <c r="L295" s="217"/>
      <c r="M295" s="217"/>
      <c r="N295" s="217"/>
      <c r="O295" s="217"/>
      <c r="P295" s="217"/>
      <c r="Q295" s="217"/>
      <c r="R295" s="217"/>
      <c r="S295" s="217"/>
      <c r="T295" s="217"/>
      <c r="U295" s="217"/>
      <c r="V295" s="217"/>
      <c r="W295" s="217"/>
      <c r="X295" s="217"/>
      <c r="Y295" s="217"/>
      <c r="Z295" s="217"/>
    </row>
    <row r="296" ht="15.75" customHeight="1" spans="1:26">
      <c r="A296" s="217"/>
      <c r="B296" s="217"/>
      <c r="C296" s="217"/>
      <c r="D296" s="217"/>
      <c r="E296" s="217"/>
      <c r="F296" s="217"/>
      <c r="G296" s="217"/>
      <c r="H296" s="217"/>
      <c r="I296" s="217"/>
      <c r="J296" s="217"/>
      <c r="K296" s="217"/>
      <c r="L296" s="217"/>
      <c r="M296" s="217"/>
      <c r="N296" s="217"/>
      <c r="O296" s="217"/>
      <c r="P296" s="217"/>
      <c r="Q296" s="217"/>
      <c r="R296" s="217"/>
      <c r="S296" s="217"/>
      <c r="T296" s="217"/>
      <c r="U296" s="217"/>
      <c r="V296" s="217"/>
      <c r="W296" s="217"/>
      <c r="X296" s="217"/>
      <c r="Y296" s="217"/>
      <c r="Z296" s="217"/>
    </row>
    <row r="297" ht="15.75" customHeight="1" spans="1:26">
      <c r="A297" s="217"/>
      <c r="B297" s="217"/>
      <c r="C297" s="217"/>
      <c r="D297" s="217"/>
      <c r="E297" s="217"/>
      <c r="F297" s="217"/>
      <c r="G297" s="217"/>
      <c r="H297" s="217"/>
      <c r="I297" s="217"/>
      <c r="J297" s="217"/>
      <c r="K297" s="217"/>
      <c r="L297" s="217"/>
      <c r="M297" s="217"/>
      <c r="N297" s="217"/>
      <c r="O297" s="217"/>
      <c r="P297" s="217"/>
      <c r="Q297" s="217"/>
      <c r="R297" s="217"/>
      <c r="S297" s="217"/>
      <c r="T297" s="217"/>
      <c r="U297" s="217"/>
      <c r="V297" s="217"/>
      <c r="W297" s="217"/>
      <c r="X297" s="217"/>
      <c r="Y297" s="217"/>
      <c r="Z297" s="217"/>
    </row>
    <row r="298" ht="15.75" customHeight="1" spans="1:26">
      <c r="A298" s="217"/>
      <c r="B298" s="217"/>
      <c r="C298" s="217"/>
      <c r="D298" s="217"/>
      <c r="E298" s="217"/>
      <c r="F298" s="217"/>
      <c r="G298" s="217"/>
      <c r="H298" s="217"/>
      <c r="I298" s="217"/>
      <c r="J298" s="217"/>
      <c r="K298" s="217"/>
      <c r="L298" s="217"/>
      <c r="M298" s="217"/>
      <c r="N298" s="217"/>
      <c r="O298" s="217"/>
      <c r="P298" s="217"/>
      <c r="Q298" s="217"/>
      <c r="R298" s="217"/>
      <c r="S298" s="217"/>
      <c r="T298" s="217"/>
      <c r="U298" s="217"/>
      <c r="V298" s="217"/>
      <c r="W298" s="217"/>
      <c r="X298" s="217"/>
      <c r="Y298" s="217"/>
      <c r="Z298" s="217"/>
    </row>
    <row r="299" ht="15.75" customHeight="1" spans="1:26">
      <c r="A299" s="217"/>
      <c r="B299" s="217"/>
      <c r="C299" s="217"/>
      <c r="D299" s="217"/>
      <c r="E299" s="217"/>
      <c r="F299" s="217"/>
      <c r="G299" s="217"/>
      <c r="H299" s="217"/>
      <c r="I299" s="217"/>
      <c r="J299" s="217"/>
      <c r="K299" s="217"/>
      <c r="L299" s="217"/>
      <c r="M299" s="217"/>
      <c r="N299" s="217"/>
      <c r="O299" s="217"/>
      <c r="P299" s="217"/>
      <c r="Q299" s="217"/>
      <c r="R299" s="217"/>
      <c r="S299" s="217"/>
      <c r="T299" s="217"/>
      <c r="U299" s="217"/>
      <c r="V299" s="217"/>
      <c r="W299" s="217"/>
      <c r="X299" s="217"/>
      <c r="Y299" s="217"/>
      <c r="Z299" s="217"/>
    </row>
    <row r="300" ht="15.75" customHeight="1" spans="1:26">
      <c r="A300" s="217"/>
      <c r="B300" s="217"/>
      <c r="C300" s="217"/>
      <c r="D300" s="217"/>
      <c r="E300" s="217"/>
      <c r="F300" s="217"/>
      <c r="G300" s="217"/>
      <c r="H300" s="217"/>
      <c r="I300" s="217"/>
      <c r="J300" s="217"/>
      <c r="K300" s="217"/>
      <c r="L300" s="217"/>
      <c r="M300" s="217"/>
      <c r="N300" s="217"/>
      <c r="O300" s="217"/>
      <c r="P300" s="217"/>
      <c r="Q300" s="217"/>
      <c r="R300" s="217"/>
      <c r="S300" s="217"/>
      <c r="T300" s="217"/>
      <c r="U300" s="217"/>
      <c r="V300" s="217"/>
      <c r="W300" s="217"/>
      <c r="X300" s="217"/>
      <c r="Y300" s="217"/>
      <c r="Z300" s="217"/>
    </row>
    <row r="301" ht="15.75" customHeight="1" spans="1:26">
      <c r="A301" s="217"/>
      <c r="B301" s="217"/>
      <c r="C301" s="217"/>
      <c r="D301" s="217"/>
      <c r="E301" s="217"/>
      <c r="F301" s="217"/>
      <c r="G301" s="217"/>
      <c r="H301" s="217"/>
      <c r="I301" s="217"/>
      <c r="J301" s="217"/>
      <c r="K301" s="217"/>
      <c r="L301" s="217"/>
      <c r="M301" s="217"/>
      <c r="N301" s="217"/>
      <c r="O301" s="217"/>
      <c r="P301" s="217"/>
      <c r="Q301" s="217"/>
      <c r="R301" s="217"/>
      <c r="S301" s="217"/>
      <c r="T301" s="217"/>
      <c r="U301" s="217"/>
      <c r="V301" s="217"/>
      <c r="W301" s="217"/>
      <c r="X301" s="217"/>
      <c r="Y301" s="217"/>
      <c r="Z301" s="217"/>
    </row>
    <row r="302" ht="15.75" customHeight="1" spans="1:26">
      <c r="A302" s="217"/>
      <c r="B302" s="217"/>
      <c r="C302" s="217"/>
      <c r="D302" s="217"/>
      <c r="E302" s="217"/>
      <c r="F302" s="217"/>
      <c r="G302" s="217"/>
      <c r="H302" s="217"/>
      <c r="I302" s="217"/>
      <c r="J302" s="217"/>
      <c r="K302" s="217"/>
      <c r="L302" s="217"/>
      <c r="M302" s="217"/>
      <c r="N302" s="217"/>
      <c r="O302" s="217"/>
      <c r="P302" s="217"/>
      <c r="Q302" s="217"/>
      <c r="R302" s="217"/>
      <c r="S302" s="217"/>
      <c r="T302" s="217"/>
      <c r="U302" s="217"/>
      <c r="V302" s="217"/>
      <c r="W302" s="217"/>
      <c r="X302" s="217"/>
      <c r="Y302" s="217"/>
      <c r="Z302" s="217"/>
    </row>
    <row r="303" ht="15.75" customHeight="1" spans="1:26">
      <c r="A303" s="217"/>
      <c r="B303" s="217"/>
      <c r="C303" s="217"/>
      <c r="D303" s="217"/>
      <c r="E303" s="217"/>
      <c r="F303" s="217"/>
      <c r="G303" s="217"/>
      <c r="H303" s="217"/>
      <c r="I303" s="217"/>
      <c r="J303" s="217"/>
      <c r="K303" s="217"/>
      <c r="L303" s="217"/>
      <c r="M303" s="217"/>
      <c r="N303" s="217"/>
      <c r="O303" s="217"/>
      <c r="P303" s="217"/>
      <c r="Q303" s="217"/>
      <c r="R303" s="217"/>
      <c r="S303" s="217"/>
      <c r="T303" s="217"/>
      <c r="U303" s="217"/>
      <c r="V303" s="217"/>
      <c r="W303" s="217"/>
      <c r="X303" s="217"/>
      <c r="Y303" s="217"/>
      <c r="Z303" s="217"/>
    </row>
    <row r="304" ht="15.75" customHeight="1" spans="1:26">
      <c r="A304" s="217"/>
      <c r="B304" s="217"/>
      <c r="C304" s="217"/>
      <c r="D304" s="217"/>
      <c r="E304" s="217"/>
      <c r="F304" s="217"/>
      <c r="G304" s="217"/>
      <c r="H304" s="217"/>
      <c r="I304" s="217"/>
      <c r="J304" s="217"/>
      <c r="K304" s="217"/>
      <c r="L304" s="217"/>
      <c r="M304" s="217"/>
      <c r="N304" s="217"/>
      <c r="O304" s="217"/>
      <c r="P304" s="217"/>
      <c r="Q304" s="217"/>
      <c r="R304" s="217"/>
      <c r="S304" s="217"/>
      <c r="T304" s="217"/>
      <c r="U304" s="217"/>
      <c r="V304" s="217"/>
      <c r="W304" s="217"/>
      <c r="X304" s="217"/>
      <c r="Y304" s="217"/>
      <c r="Z304" s="217"/>
    </row>
    <row r="305" ht="15.75" customHeight="1" spans="1:26">
      <c r="A305" s="217"/>
      <c r="B305" s="217"/>
      <c r="C305" s="217"/>
      <c r="D305" s="217"/>
      <c r="E305" s="217"/>
      <c r="F305" s="217"/>
      <c r="G305" s="217"/>
      <c r="H305" s="217"/>
      <c r="I305" s="217"/>
      <c r="J305" s="217"/>
      <c r="K305" s="217"/>
      <c r="L305" s="217"/>
      <c r="M305" s="217"/>
      <c r="N305" s="217"/>
      <c r="O305" s="217"/>
      <c r="P305" s="217"/>
      <c r="Q305" s="217"/>
      <c r="R305" s="217"/>
      <c r="S305" s="217"/>
      <c r="T305" s="217"/>
      <c r="U305" s="217"/>
      <c r="V305" s="217"/>
      <c r="W305" s="217"/>
      <c r="X305" s="217"/>
      <c r="Y305" s="217"/>
      <c r="Z305" s="217"/>
    </row>
    <row r="306" ht="15.75" customHeight="1" spans="1:26">
      <c r="A306" s="217"/>
      <c r="B306" s="217"/>
      <c r="C306" s="217"/>
      <c r="D306" s="217"/>
      <c r="E306" s="217"/>
      <c r="F306" s="217"/>
      <c r="G306" s="217"/>
      <c r="H306" s="217"/>
      <c r="I306" s="217"/>
      <c r="J306" s="217"/>
      <c r="K306" s="217"/>
      <c r="L306" s="217"/>
      <c r="M306" s="217"/>
      <c r="N306" s="217"/>
      <c r="O306" s="217"/>
      <c r="P306" s="217"/>
      <c r="Q306" s="217"/>
      <c r="R306" s="217"/>
      <c r="S306" s="217"/>
      <c r="T306" s="217"/>
      <c r="U306" s="217"/>
      <c r="V306" s="217"/>
      <c r="W306" s="217"/>
      <c r="X306" s="217"/>
      <c r="Y306" s="217"/>
      <c r="Z306" s="217"/>
    </row>
    <row r="307" ht="15.75" customHeight="1" spans="1:26">
      <c r="A307" s="217"/>
      <c r="B307" s="217"/>
      <c r="C307" s="217"/>
      <c r="D307" s="217"/>
      <c r="E307" s="217"/>
      <c r="F307" s="217"/>
      <c r="G307" s="217"/>
      <c r="H307" s="217"/>
      <c r="I307" s="217"/>
      <c r="J307" s="217"/>
      <c r="K307" s="217"/>
      <c r="L307" s="217"/>
      <c r="M307" s="217"/>
      <c r="N307" s="217"/>
      <c r="O307" s="217"/>
      <c r="P307" s="217"/>
      <c r="Q307" s="217"/>
      <c r="R307" s="217"/>
      <c r="S307" s="217"/>
      <c r="T307" s="217"/>
      <c r="U307" s="217"/>
      <c r="V307" s="217"/>
      <c r="W307" s="217"/>
      <c r="X307" s="217"/>
      <c r="Y307" s="217"/>
      <c r="Z307" s="217"/>
    </row>
    <row r="308" ht="15.75" customHeight="1" spans="1:26">
      <c r="A308" s="217"/>
      <c r="B308" s="217"/>
      <c r="C308" s="217"/>
      <c r="D308" s="217"/>
      <c r="E308" s="217"/>
      <c r="F308" s="217"/>
      <c r="G308" s="217"/>
      <c r="H308" s="217"/>
      <c r="I308" s="217"/>
      <c r="J308" s="217"/>
      <c r="K308" s="217"/>
      <c r="L308" s="217"/>
      <c r="M308" s="217"/>
      <c r="N308" s="217"/>
      <c r="O308" s="217"/>
      <c r="P308" s="217"/>
      <c r="Q308" s="217"/>
      <c r="R308" s="217"/>
      <c r="S308" s="217"/>
      <c r="T308" s="217"/>
      <c r="U308" s="217"/>
      <c r="V308" s="217"/>
      <c r="W308" s="217"/>
      <c r="X308" s="217"/>
      <c r="Y308" s="217"/>
      <c r="Z308" s="217"/>
    </row>
    <row r="309" ht="15.75" customHeight="1" spans="1:26">
      <c r="A309" s="217"/>
      <c r="B309" s="217"/>
      <c r="C309" s="217"/>
      <c r="D309" s="217"/>
      <c r="E309" s="217"/>
      <c r="F309" s="217"/>
      <c r="G309" s="217"/>
      <c r="H309" s="217"/>
      <c r="I309" s="217"/>
      <c r="J309" s="217"/>
      <c r="K309" s="217"/>
      <c r="L309" s="217"/>
      <c r="M309" s="217"/>
      <c r="N309" s="217"/>
      <c r="O309" s="217"/>
      <c r="P309" s="217"/>
      <c r="Q309" s="217"/>
      <c r="R309" s="217"/>
      <c r="S309" s="217"/>
      <c r="T309" s="217"/>
      <c r="U309" s="217"/>
      <c r="V309" s="217"/>
      <c r="W309" s="217"/>
      <c r="X309" s="217"/>
      <c r="Y309" s="217"/>
      <c r="Z309" s="217"/>
    </row>
    <row r="310" ht="15.75" customHeight="1" spans="1:26">
      <c r="A310" s="217"/>
      <c r="B310" s="217"/>
      <c r="C310" s="217"/>
      <c r="D310" s="217"/>
      <c r="E310" s="217"/>
      <c r="F310" s="217"/>
      <c r="G310" s="217"/>
      <c r="H310" s="217"/>
      <c r="I310" s="217"/>
      <c r="J310" s="217"/>
      <c r="K310" s="217"/>
      <c r="L310" s="217"/>
      <c r="M310" s="217"/>
      <c r="N310" s="217"/>
      <c r="O310" s="217"/>
      <c r="P310" s="217"/>
      <c r="Q310" s="217"/>
      <c r="R310" s="217"/>
      <c r="S310" s="217"/>
      <c r="T310" s="217"/>
      <c r="U310" s="217"/>
      <c r="V310" s="217"/>
      <c r="W310" s="217"/>
      <c r="X310" s="217"/>
      <c r="Y310" s="217"/>
      <c r="Z310" s="217"/>
    </row>
    <row r="311" ht="15.75" customHeight="1" spans="1:26">
      <c r="A311" s="217"/>
      <c r="B311" s="217"/>
      <c r="C311" s="217"/>
      <c r="D311" s="217"/>
      <c r="E311" s="217"/>
      <c r="F311" s="217"/>
      <c r="G311" s="217"/>
      <c r="H311" s="217"/>
      <c r="I311" s="217"/>
      <c r="J311" s="217"/>
      <c r="K311" s="217"/>
      <c r="L311" s="217"/>
      <c r="M311" s="217"/>
      <c r="N311" s="217"/>
      <c r="O311" s="217"/>
      <c r="P311" s="217"/>
      <c r="Q311" s="217"/>
      <c r="R311" s="217"/>
      <c r="S311" s="217"/>
      <c r="T311" s="217"/>
      <c r="U311" s="217"/>
      <c r="V311" s="217"/>
      <c r="W311" s="217"/>
      <c r="X311" s="217"/>
      <c r="Y311" s="217"/>
      <c r="Z311" s="217"/>
    </row>
    <row r="312" ht="15.75" customHeight="1" spans="1:26">
      <c r="A312" s="217"/>
      <c r="B312" s="217"/>
      <c r="C312" s="217"/>
      <c r="D312" s="217"/>
      <c r="E312" s="217"/>
      <c r="F312" s="217"/>
      <c r="G312" s="217"/>
      <c r="H312" s="217"/>
      <c r="I312" s="217"/>
      <c r="J312" s="217"/>
      <c r="K312" s="217"/>
      <c r="L312" s="217"/>
      <c r="M312" s="217"/>
      <c r="N312" s="217"/>
      <c r="O312" s="217"/>
      <c r="P312" s="217"/>
      <c r="Q312" s="217"/>
      <c r="R312" s="217"/>
      <c r="S312" s="217"/>
      <c r="T312" s="217"/>
      <c r="U312" s="217"/>
      <c r="V312" s="217"/>
      <c r="W312" s="217"/>
      <c r="X312" s="217"/>
      <c r="Y312" s="217"/>
      <c r="Z312" s="217"/>
    </row>
    <row r="313" ht="15.75" customHeight="1" spans="1:26">
      <c r="A313" s="217"/>
      <c r="B313" s="217"/>
      <c r="C313" s="217"/>
      <c r="D313" s="217"/>
      <c r="E313" s="217"/>
      <c r="F313" s="217"/>
      <c r="G313" s="217"/>
      <c r="H313" s="217"/>
      <c r="I313" s="217"/>
      <c r="J313" s="217"/>
      <c r="K313" s="217"/>
      <c r="L313" s="217"/>
      <c r="M313" s="217"/>
      <c r="N313" s="217"/>
      <c r="O313" s="217"/>
      <c r="P313" s="217"/>
      <c r="Q313" s="217"/>
      <c r="R313" s="217"/>
      <c r="S313" s="217"/>
      <c r="T313" s="217"/>
      <c r="U313" s="217"/>
      <c r="V313" s="217"/>
      <c r="W313" s="217"/>
      <c r="X313" s="217"/>
      <c r="Y313" s="217"/>
      <c r="Z313" s="217"/>
    </row>
    <row r="314" ht="15.75" customHeight="1" spans="1:26">
      <c r="A314" s="217"/>
      <c r="B314" s="217"/>
      <c r="C314" s="217"/>
      <c r="D314" s="217"/>
      <c r="E314" s="217"/>
      <c r="F314" s="217"/>
      <c r="G314" s="217"/>
      <c r="H314" s="217"/>
      <c r="I314" s="217"/>
      <c r="J314" s="217"/>
      <c r="K314" s="217"/>
      <c r="L314" s="217"/>
      <c r="M314" s="217"/>
      <c r="N314" s="217"/>
      <c r="O314" s="217"/>
      <c r="P314" s="217"/>
      <c r="Q314" s="217"/>
      <c r="R314" s="217"/>
      <c r="S314" s="217"/>
      <c r="T314" s="217"/>
      <c r="U314" s="217"/>
      <c r="V314" s="217"/>
      <c r="W314" s="217"/>
      <c r="X314" s="217"/>
      <c r="Y314" s="217"/>
      <c r="Z314" s="217"/>
    </row>
    <row r="315" ht="15.75" customHeight="1" spans="1:26">
      <c r="A315" s="217"/>
      <c r="B315" s="217"/>
      <c r="C315" s="217"/>
      <c r="D315" s="217"/>
      <c r="E315" s="217"/>
      <c r="F315" s="217"/>
      <c r="G315" s="217"/>
      <c r="H315" s="217"/>
      <c r="I315" s="217"/>
      <c r="J315" s="217"/>
      <c r="K315" s="217"/>
      <c r="L315" s="217"/>
      <c r="M315" s="217"/>
      <c r="N315" s="217"/>
      <c r="O315" s="217"/>
      <c r="P315" s="217"/>
      <c r="Q315" s="217"/>
      <c r="R315" s="217"/>
      <c r="S315" s="217"/>
      <c r="T315" s="217"/>
      <c r="U315" s="217"/>
      <c r="V315" s="217"/>
      <c r="W315" s="217"/>
      <c r="X315" s="217"/>
      <c r="Y315" s="217"/>
      <c r="Z315" s="217"/>
    </row>
    <row r="316" ht="15.75" customHeight="1" spans="1:26">
      <c r="A316" s="217"/>
      <c r="B316" s="217"/>
      <c r="C316" s="217"/>
      <c r="D316" s="217"/>
      <c r="E316" s="217"/>
      <c r="F316" s="217"/>
      <c r="G316" s="217"/>
      <c r="H316" s="217"/>
      <c r="I316" s="217"/>
      <c r="J316" s="217"/>
      <c r="K316" s="217"/>
      <c r="L316" s="217"/>
      <c r="M316" s="217"/>
      <c r="N316" s="217"/>
      <c r="O316" s="217"/>
      <c r="P316" s="217"/>
      <c r="Q316" s="217"/>
      <c r="R316" s="217"/>
      <c r="S316" s="217"/>
      <c r="T316" s="217"/>
      <c r="U316" s="217"/>
      <c r="V316" s="217"/>
      <c r="W316" s="217"/>
      <c r="X316" s="217"/>
      <c r="Y316" s="217"/>
      <c r="Z316" s="217"/>
    </row>
    <row r="317" ht="15.75" customHeight="1" spans="1:26">
      <c r="A317" s="217"/>
      <c r="B317" s="217"/>
      <c r="C317" s="217"/>
      <c r="D317" s="217"/>
      <c r="E317" s="217"/>
      <c r="F317" s="217"/>
      <c r="G317" s="217"/>
      <c r="H317" s="217"/>
      <c r="I317" s="217"/>
      <c r="J317" s="217"/>
      <c r="K317" s="217"/>
      <c r="L317" s="217"/>
      <c r="M317" s="217"/>
      <c r="N317" s="217"/>
      <c r="O317" s="217"/>
      <c r="P317" s="217"/>
      <c r="Q317" s="217"/>
      <c r="R317" s="217"/>
      <c r="S317" s="217"/>
      <c r="T317" s="217"/>
      <c r="U317" s="217"/>
      <c r="V317" s="217"/>
      <c r="W317" s="217"/>
      <c r="X317" s="217"/>
      <c r="Y317" s="217"/>
      <c r="Z317" s="217"/>
    </row>
    <row r="318" ht="15.75" customHeight="1" spans="1:26">
      <c r="A318" s="217"/>
      <c r="B318" s="217"/>
      <c r="C318" s="217"/>
      <c r="D318" s="217"/>
      <c r="E318" s="217"/>
      <c r="F318" s="217"/>
      <c r="G318" s="217"/>
      <c r="H318" s="217"/>
      <c r="I318" s="217"/>
      <c r="J318" s="217"/>
      <c r="K318" s="217"/>
      <c r="L318" s="217"/>
      <c r="M318" s="217"/>
      <c r="N318" s="217"/>
      <c r="O318" s="217"/>
      <c r="P318" s="217"/>
      <c r="Q318" s="217"/>
      <c r="R318" s="217"/>
      <c r="S318" s="217"/>
      <c r="T318" s="217"/>
      <c r="U318" s="217"/>
      <c r="V318" s="217"/>
      <c r="W318" s="217"/>
      <c r="X318" s="217"/>
      <c r="Y318" s="217"/>
      <c r="Z318" s="217"/>
    </row>
    <row r="319" ht="15.75" customHeight="1" spans="1:26">
      <c r="A319" s="217"/>
      <c r="B319" s="217"/>
      <c r="C319" s="217"/>
      <c r="D319" s="217"/>
      <c r="E319" s="217"/>
      <c r="F319" s="217"/>
      <c r="G319" s="217"/>
      <c r="H319" s="217"/>
      <c r="I319" s="217"/>
      <c r="J319" s="217"/>
      <c r="K319" s="217"/>
      <c r="L319" s="217"/>
      <c r="M319" s="217"/>
      <c r="N319" s="217"/>
      <c r="O319" s="217"/>
      <c r="P319" s="217"/>
      <c r="Q319" s="217"/>
      <c r="R319" s="217"/>
      <c r="S319" s="217"/>
      <c r="T319" s="217"/>
      <c r="U319" s="217"/>
      <c r="V319" s="217"/>
      <c r="W319" s="217"/>
      <c r="X319" s="217"/>
      <c r="Y319" s="217"/>
      <c r="Z319" s="217"/>
    </row>
    <row r="320" ht="15.75" customHeight="1" spans="1:26">
      <c r="A320" s="217"/>
      <c r="B320" s="217"/>
      <c r="C320" s="217"/>
      <c r="D320" s="217"/>
      <c r="E320" s="217"/>
      <c r="F320" s="217"/>
      <c r="G320" s="217"/>
      <c r="H320" s="217"/>
      <c r="I320" s="217"/>
      <c r="J320" s="217"/>
      <c r="K320" s="217"/>
      <c r="L320" s="217"/>
      <c r="M320" s="217"/>
      <c r="N320" s="217"/>
      <c r="O320" s="217"/>
      <c r="P320" s="217"/>
      <c r="Q320" s="217"/>
      <c r="R320" s="217"/>
      <c r="S320" s="217"/>
      <c r="T320" s="217"/>
      <c r="U320" s="217"/>
      <c r="V320" s="217"/>
      <c r="W320" s="217"/>
      <c r="X320" s="217"/>
      <c r="Y320" s="217"/>
      <c r="Z320" s="217"/>
    </row>
    <row r="321" ht="15.75" customHeight="1" spans="1:26">
      <c r="A321" s="217"/>
      <c r="B321" s="217"/>
      <c r="C321" s="217"/>
      <c r="D321" s="217"/>
      <c r="E321" s="217"/>
      <c r="F321" s="217"/>
      <c r="G321" s="217"/>
      <c r="H321" s="217"/>
      <c r="I321" s="217"/>
      <c r="J321" s="217"/>
      <c r="K321" s="217"/>
      <c r="L321" s="217"/>
      <c r="M321" s="217"/>
      <c r="N321" s="217"/>
      <c r="O321" s="217"/>
      <c r="P321" s="217"/>
      <c r="Q321" s="217"/>
      <c r="R321" s="217"/>
      <c r="S321" s="217"/>
      <c r="T321" s="217"/>
      <c r="U321" s="217"/>
      <c r="V321" s="217"/>
      <c r="W321" s="217"/>
      <c r="X321" s="217"/>
      <c r="Y321" s="217"/>
      <c r="Z321" s="217"/>
    </row>
    <row r="322" ht="15.75" customHeight="1" spans="1:26">
      <c r="A322" s="217"/>
      <c r="B322" s="217"/>
      <c r="C322" s="217"/>
      <c r="D322" s="217"/>
      <c r="E322" s="217"/>
      <c r="F322" s="217"/>
      <c r="G322" s="217"/>
      <c r="H322" s="217"/>
      <c r="I322" s="217"/>
      <c r="J322" s="217"/>
      <c r="K322" s="217"/>
      <c r="L322" s="217"/>
      <c r="M322" s="217"/>
      <c r="N322" s="217"/>
      <c r="O322" s="217"/>
      <c r="P322" s="217"/>
      <c r="Q322" s="217"/>
      <c r="R322" s="217"/>
      <c r="S322" s="217"/>
      <c r="T322" s="217"/>
      <c r="U322" s="217"/>
      <c r="V322" s="217"/>
      <c r="W322" s="217"/>
      <c r="X322" s="217"/>
      <c r="Y322" s="217"/>
      <c r="Z322" s="217"/>
    </row>
    <row r="323" ht="15.75" customHeight="1" spans="1:26">
      <c r="A323" s="217"/>
      <c r="B323" s="217"/>
      <c r="C323" s="217"/>
      <c r="D323" s="217"/>
      <c r="E323" s="217"/>
      <c r="F323" s="217"/>
      <c r="G323" s="217"/>
      <c r="H323" s="217"/>
      <c r="I323" s="217"/>
      <c r="J323" s="217"/>
      <c r="K323" s="217"/>
      <c r="L323" s="217"/>
      <c r="M323" s="217"/>
      <c r="N323" s="217"/>
      <c r="O323" s="217"/>
      <c r="P323" s="217"/>
      <c r="Q323" s="217"/>
      <c r="R323" s="217"/>
      <c r="S323" s="217"/>
      <c r="T323" s="217"/>
      <c r="U323" s="217"/>
      <c r="V323" s="217"/>
      <c r="W323" s="217"/>
      <c r="X323" s="217"/>
      <c r="Y323" s="217"/>
      <c r="Z323" s="217"/>
    </row>
    <row r="324" ht="15.75" customHeight="1" spans="1:26">
      <c r="A324" s="217"/>
      <c r="B324" s="217"/>
      <c r="C324" s="217"/>
      <c r="D324" s="217"/>
      <c r="E324" s="217"/>
      <c r="F324" s="217"/>
      <c r="G324" s="217"/>
      <c r="H324" s="217"/>
      <c r="I324" s="217"/>
      <c r="J324" s="217"/>
      <c r="K324" s="217"/>
      <c r="L324" s="217"/>
      <c r="M324" s="217"/>
      <c r="N324" s="217"/>
      <c r="O324" s="217"/>
      <c r="P324" s="217"/>
      <c r="Q324" s="217"/>
      <c r="R324" s="217"/>
      <c r="S324" s="217"/>
      <c r="T324" s="217"/>
      <c r="U324" s="217"/>
      <c r="V324" s="217"/>
      <c r="W324" s="217"/>
      <c r="X324" s="217"/>
      <c r="Y324" s="217"/>
      <c r="Z324" s="217"/>
    </row>
    <row r="325" ht="15.75" customHeight="1" spans="1:26">
      <c r="A325" s="217"/>
      <c r="B325" s="217"/>
      <c r="C325" s="217"/>
      <c r="D325" s="217"/>
      <c r="E325" s="217"/>
      <c r="F325" s="217"/>
      <c r="G325" s="217"/>
      <c r="H325" s="217"/>
      <c r="I325" s="217"/>
      <c r="J325" s="217"/>
      <c r="K325" s="217"/>
      <c r="L325" s="217"/>
      <c r="M325" s="217"/>
      <c r="N325" s="217"/>
      <c r="O325" s="217"/>
      <c r="P325" s="217"/>
      <c r="Q325" s="217"/>
      <c r="R325" s="217"/>
      <c r="S325" s="217"/>
      <c r="T325" s="217"/>
      <c r="U325" s="217"/>
      <c r="V325" s="217"/>
      <c r="W325" s="217"/>
      <c r="X325" s="217"/>
      <c r="Y325" s="217"/>
      <c r="Z325" s="217"/>
    </row>
    <row r="326" ht="15.75" customHeight="1" spans="1:26">
      <c r="A326" s="217"/>
      <c r="B326" s="217"/>
      <c r="C326" s="217"/>
      <c r="D326" s="217"/>
      <c r="E326" s="217"/>
      <c r="F326" s="217"/>
      <c r="G326" s="217"/>
      <c r="H326" s="217"/>
      <c r="I326" s="217"/>
      <c r="J326" s="217"/>
      <c r="K326" s="217"/>
      <c r="L326" s="217"/>
      <c r="M326" s="217"/>
      <c r="N326" s="217"/>
      <c r="O326" s="217"/>
      <c r="P326" s="217"/>
      <c r="Q326" s="217"/>
      <c r="R326" s="217"/>
      <c r="S326" s="217"/>
      <c r="T326" s="217"/>
      <c r="U326" s="217"/>
      <c r="V326" s="217"/>
      <c r="W326" s="217"/>
      <c r="X326" s="217"/>
      <c r="Y326" s="217"/>
      <c r="Z326" s="217"/>
    </row>
    <row r="327" ht="15.75" customHeight="1" spans="1:26">
      <c r="A327" s="217"/>
      <c r="B327" s="217"/>
      <c r="C327" s="217"/>
      <c r="D327" s="217"/>
      <c r="E327" s="217"/>
      <c r="F327" s="217"/>
      <c r="G327" s="217"/>
      <c r="H327" s="217"/>
      <c r="I327" s="217"/>
      <c r="J327" s="217"/>
      <c r="K327" s="217"/>
      <c r="L327" s="217"/>
      <c r="M327" s="217"/>
      <c r="N327" s="217"/>
      <c r="O327" s="217"/>
      <c r="P327" s="217"/>
      <c r="Q327" s="217"/>
      <c r="R327" s="217"/>
      <c r="S327" s="217"/>
      <c r="T327" s="217"/>
      <c r="U327" s="217"/>
      <c r="V327" s="217"/>
      <c r="W327" s="217"/>
      <c r="X327" s="217"/>
      <c r="Y327" s="217"/>
      <c r="Z327" s="217"/>
    </row>
    <row r="328" ht="15.75" customHeight="1" spans="1:26">
      <c r="A328" s="217"/>
      <c r="B328" s="217"/>
      <c r="C328" s="217"/>
      <c r="D328" s="217"/>
      <c r="E328" s="217"/>
      <c r="F328" s="217"/>
      <c r="G328" s="217"/>
      <c r="H328" s="217"/>
      <c r="I328" s="217"/>
      <c r="J328" s="217"/>
      <c r="K328" s="217"/>
      <c r="L328" s="217"/>
      <c r="M328" s="217"/>
      <c r="N328" s="217"/>
      <c r="O328" s="217"/>
      <c r="P328" s="217"/>
      <c r="Q328" s="217"/>
      <c r="R328" s="217"/>
      <c r="S328" s="217"/>
      <c r="T328" s="217"/>
      <c r="U328" s="217"/>
      <c r="V328" s="217"/>
      <c r="W328" s="217"/>
      <c r="X328" s="217"/>
      <c r="Y328" s="217"/>
      <c r="Z328" s="217"/>
    </row>
    <row r="329" ht="15.75" customHeight="1" spans="1:26">
      <c r="A329" s="217"/>
      <c r="B329" s="217"/>
      <c r="C329" s="217"/>
      <c r="D329" s="217"/>
      <c r="E329" s="217"/>
      <c r="F329" s="217"/>
      <c r="G329" s="217"/>
      <c r="H329" s="217"/>
      <c r="I329" s="217"/>
      <c r="J329" s="217"/>
      <c r="K329" s="217"/>
      <c r="L329" s="217"/>
      <c r="M329" s="217"/>
      <c r="N329" s="217"/>
      <c r="O329" s="217"/>
      <c r="P329" s="217"/>
      <c r="Q329" s="217"/>
      <c r="R329" s="217"/>
      <c r="S329" s="217"/>
      <c r="T329" s="217"/>
      <c r="U329" s="217"/>
      <c r="V329" s="217"/>
      <c r="W329" s="217"/>
      <c r="X329" s="217"/>
      <c r="Y329" s="217"/>
      <c r="Z329" s="217"/>
    </row>
    <row r="330" ht="15.75" customHeight="1" spans="1:26">
      <c r="A330" s="217"/>
      <c r="B330" s="217"/>
      <c r="C330" s="217"/>
      <c r="D330" s="217"/>
      <c r="E330" s="217"/>
      <c r="F330" s="217"/>
      <c r="G330" s="217"/>
      <c r="H330" s="217"/>
      <c r="I330" s="217"/>
      <c r="J330" s="217"/>
      <c r="K330" s="217"/>
      <c r="L330" s="217"/>
      <c r="M330" s="217"/>
      <c r="N330" s="217"/>
      <c r="O330" s="217"/>
      <c r="P330" s="217"/>
      <c r="Q330" s="217"/>
      <c r="R330" s="217"/>
      <c r="S330" s="217"/>
      <c r="T330" s="217"/>
      <c r="U330" s="217"/>
      <c r="V330" s="217"/>
      <c r="W330" s="217"/>
      <c r="X330" s="217"/>
      <c r="Y330" s="217"/>
      <c r="Z330" s="217"/>
    </row>
    <row r="331" ht="15.75" customHeight="1" spans="1:26">
      <c r="A331" s="217"/>
      <c r="B331" s="217"/>
      <c r="C331" s="217"/>
      <c r="D331" s="217"/>
      <c r="E331" s="217"/>
      <c r="F331" s="217"/>
      <c r="G331" s="217"/>
      <c r="H331" s="217"/>
      <c r="I331" s="217"/>
      <c r="J331" s="217"/>
      <c r="K331" s="217"/>
      <c r="L331" s="217"/>
      <c r="M331" s="217"/>
      <c r="N331" s="217"/>
      <c r="O331" s="217"/>
      <c r="P331" s="217"/>
      <c r="Q331" s="217"/>
      <c r="R331" s="217"/>
      <c r="S331" s="217"/>
      <c r="T331" s="217"/>
      <c r="U331" s="217"/>
      <c r="V331" s="217"/>
      <c r="W331" s="217"/>
      <c r="X331" s="217"/>
      <c r="Y331" s="217"/>
      <c r="Z331" s="217"/>
    </row>
    <row r="332" ht="15.75" customHeight="1" spans="1:26">
      <c r="A332" s="217"/>
      <c r="B332" s="217"/>
      <c r="C332" s="217"/>
      <c r="D332" s="217"/>
      <c r="E332" s="217"/>
      <c r="F332" s="217"/>
      <c r="G332" s="217"/>
      <c r="H332" s="217"/>
      <c r="I332" s="217"/>
      <c r="J332" s="217"/>
      <c r="K332" s="217"/>
      <c r="L332" s="217"/>
      <c r="M332" s="217"/>
      <c r="N332" s="217"/>
      <c r="O332" s="217"/>
      <c r="P332" s="217"/>
      <c r="Q332" s="217"/>
      <c r="R332" s="217"/>
      <c r="S332" s="217"/>
      <c r="T332" s="217"/>
      <c r="U332" s="217"/>
      <c r="V332" s="217"/>
      <c r="W332" s="217"/>
      <c r="X332" s="217"/>
      <c r="Y332" s="217"/>
      <c r="Z332" s="217"/>
    </row>
    <row r="333" ht="15.75" customHeight="1" spans="1:26">
      <c r="A333" s="217"/>
      <c r="B333" s="217"/>
      <c r="C333" s="217"/>
      <c r="D333" s="217"/>
      <c r="E333" s="217"/>
      <c r="F333" s="217"/>
      <c r="G333" s="217"/>
      <c r="H333" s="217"/>
      <c r="I333" s="217"/>
      <c r="J333" s="217"/>
      <c r="K333" s="217"/>
      <c r="L333" s="217"/>
      <c r="M333" s="217"/>
      <c r="N333" s="217"/>
      <c r="O333" s="217"/>
      <c r="P333" s="217"/>
      <c r="Q333" s="217"/>
      <c r="R333" s="217"/>
      <c r="S333" s="217"/>
      <c r="T333" s="217"/>
      <c r="U333" s="217"/>
      <c r="V333" s="217"/>
      <c r="W333" s="217"/>
      <c r="X333" s="217"/>
      <c r="Y333" s="217"/>
      <c r="Z333" s="217"/>
    </row>
    <row r="334" ht="15.75" customHeight="1" spans="1:26">
      <c r="A334" s="217"/>
      <c r="B334" s="217"/>
      <c r="C334" s="217"/>
      <c r="D334" s="217"/>
      <c r="E334" s="217"/>
      <c r="F334" s="217"/>
      <c r="G334" s="217"/>
      <c r="H334" s="217"/>
      <c r="I334" s="217"/>
      <c r="J334" s="217"/>
      <c r="K334" s="217"/>
      <c r="L334" s="217"/>
      <c r="M334" s="217"/>
      <c r="N334" s="217"/>
      <c r="O334" s="217"/>
      <c r="P334" s="217"/>
      <c r="Q334" s="217"/>
      <c r="R334" s="217"/>
      <c r="S334" s="217"/>
      <c r="T334" s="217"/>
      <c r="U334" s="217"/>
      <c r="V334" s="217"/>
      <c r="W334" s="217"/>
      <c r="X334" s="217"/>
      <c r="Y334" s="217"/>
      <c r="Z334" s="217"/>
    </row>
    <row r="335" ht="15.75" customHeight="1" spans="1:26">
      <c r="A335" s="217"/>
      <c r="B335" s="217"/>
      <c r="C335" s="217"/>
      <c r="D335" s="217"/>
      <c r="E335" s="217"/>
      <c r="F335" s="217"/>
      <c r="G335" s="217"/>
      <c r="H335" s="217"/>
      <c r="I335" s="217"/>
      <c r="J335" s="217"/>
      <c r="K335" s="217"/>
      <c r="L335" s="217"/>
      <c r="M335" s="217"/>
      <c r="N335" s="217"/>
      <c r="O335" s="217"/>
      <c r="P335" s="217"/>
      <c r="Q335" s="217"/>
      <c r="R335" s="217"/>
      <c r="S335" s="217"/>
      <c r="T335" s="217"/>
      <c r="U335" s="217"/>
      <c r="V335" s="217"/>
      <c r="W335" s="217"/>
      <c r="X335" s="217"/>
      <c r="Y335" s="217"/>
      <c r="Z335" s="217"/>
    </row>
    <row r="336" ht="15.75" customHeight="1" spans="1:26">
      <c r="A336" s="217"/>
      <c r="B336" s="217"/>
      <c r="C336" s="217"/>
      <c r="D336" s="217"/>
      <c r="E336" s="217"/>
      <c r="F336" s="217"/>
      <c r="G336" s="217"/>
      <c r="H336" s="217"/>
      <c r="I336" s="217"/>
      <c r="J336" s="217"/>
      <c r="K336" s="217"/>
      <c r="L336" s="217"/>
      <c r="M336" s="217"/>
      <c r="N336" s="217"/>
      <c r="O336" s="217"/>
      <c r="P336" s="217"/>
      <c r="Q336" s="217"/>
      <c r="R336" s="217"/>
      <c r="S336" s="217"/>
      <c r="T336" s="217"/>
      <c r="U336" s="217"/>
      <c r="V336" s="217"/>
      <c r="W336" s="217"/>
      <c r="X336" s="217"/>
      <c r="Y336" s="217"/>
      <c r="Z336" s="217"/>
    </row>
    <row r="337" ht="15.75" customHeight="1" spans="1:26">
      <c r="A337" s="217"/>
      <c r="B337" s="217"/>
      <c r="C337" s="217"/>
      <c r="D337" s="217"/>
      <c r="E337" s="217"/>
      <c r="F337" s="217"/>
      <c r="G337" s="217"/>
      <c r="H337" s="217"/>
      <c r="I337" s="217"/>
      <c r="J337" s="217"/>
      <c r="K337" s="217"/>
      <c r="L337" s="217"/>
      <c r="M337" s="217"/>
      <c r="N337" s="217"/>
      <c r="O337" s="217"/>
      <c r="P337" s="217"/>
      <c r="Q337" s="217"/>
      <c r="R337" s="217"/>
      <c r="S337" s="217"/>
      <c r="T337" s="217"/>
      <c r="U337" s="217"/>
      <c r="V337" s="217"/>
      <c r="W337" s="217"/>
      <c r="X337" s="217"/>
      <c r="Y337" s="217"/>
      <c r="Z337" s="217"/>
    </row>
    <row r="338" ht="15.75" customHeight="1" spans="1:26">
      <c r="A338" s="217"/>
      <c r="B338" s="217"/>
      <c r="C338" s="217"/>
      <c r="D338" s="217"/>
      <c r="E338" s="217"/>
      <c r="F338" s="217"/>
      <c r="G338" s="217"/>
      <c r="H338" s="217"/>
      <c r="I338" s="217"/>
      <c r="J338" s="217"/>
      <c r="K338" s="217"/>
      <c r="L338" s="217"/>
      <c r="M338" s="217"/>
      <c r="N338" s="217"/>
      <c r="O338" s="217"/>
      <c r="P338" s="217"/>
      <c r="Q338" s="217"/>
      <c r="R338" s="217"/>
      <c r="S338" s="217"/>
      <c r="T338" s="217"/>
      <c r="U338" s="217"/>
      <c r="V338" s="217"/>
      <c r="W338" s="217"/>
      <c r="X338" s="217"/>
      <c r="Y338" s="217"/>
      <c r="Z338" s="217"/>
    </row>
    <row r="339" ht="15.75" customHeight="1" spans="1:26">
      <c r="A339" s="217"/>
      <c r="B339" s="217"/>
      <c r="C339" s="217"/>
      <c r="D339" s="217"/>
      <c r="E339" s="217"/>
      <c r="F339" s="217"/>
      <c r="G339" s="217"/>
      <c r="H339" s="217"/>
      <c r="I339" s="217"/>
      <c r="J339" s="217"/>
      <c r="K339" s="217"/>
      <c r="L339" s="217"/>
      <c r="M339" s="217"/>
      <c r="N339" s="217"/>
      <c r="O339" s="217"/>
      <c r="P339" s="217"/>
      <c r="Q339" s="217"/>
      <c r="R339" s="217"/>
      <c r="S339" s="217"/>
      <c r="T339" s="217"/>
      <c r="U339" s="217"/>
      <c r="V339" s="217"/>
      <c r="W339" s="217"/>
      <c r="X339" s="217"/>
      <c r="Y339" s="217"/>
      <c r="Z339" s="217"/>
    </row>
    <row r="340" ht="15.75" customHeight="1" spans="1:26">
      <c r="A340" s="217"/>
      <c r="B340" s="217"/>
      <c r="C340" s="217"/>
      <c r="D340" s="217"/>
      <c r="E340" s="217"/>
      <c r="F340" s="217"/>
      <c r="G340" s="217"/>
      <c r="H340" s="217"/>
      <c r="I340" s="217"/>
      <c r="J340" s="217"/>
      <c r="K340" s="217"/>
      <c r="L340" s="217"/>
      <c r="M340" s="217"/>
      <c r="N340" s="217"/>
      <c r="O340" s="217"/>
      <c r="P340" s="217"/>
      <c r="Q340" s="217"/>
      <c r="R340" s="217"/>
      <c r="S340" s="217"/>
      <c r="T340" s="217"/>
      <c r="U340" s="217"/>
      <c r="V340" s="217"/>
      <c r="W340" s="217"/>
      <c r="X340" s="217"/>
      <c r="Y340" s="217"/>
      <c r="Z340" s="217"/>
    </row>
    <row r="341" ht="15.75" customHeight="1" spans="1:26">
      <c r="A341" s="217"/>
      <c r="B341" s="217"/>
      <c r="C341" s="217"/>
      <c r="D341" s="217"/>
      <c r="E341" s="217"/>
      <c r="F341" s="217"/>
      <c r="G341" s="217"/>
      <c r="H341" s="217"/>
      <c r="I341" s="217"/>
      <c r="J341" s="217"/>
      <c r="K341" s="217"/>
      <c r="L341" s="217"/>
      <c r="M341" s="217"/>
      <c r="N341" s="217"/>
      <c r="O341" s="217"/>
      <c r="P341" s="217"/>
      <c r="Q341" s="217"/>
      <c r="R341" s="217"/>
      <c r="S341" s="217"/>
      <c r="T341" s="217"/>
      <c r="U341" s="217"/>
      <c r="V341" s="217"/>
      <c r="W341" s="217"/>
      <c r="X341" s="217"/>
      <c r="Y341" s="217"/>
      <c r="Z341" s="217"/>
    </row>
    <row r="342" ht="15.75" customHeight="1" spans="1:26">
      <c r="A342" s="217"/>
      <c r="B342" s="217"/>
      <c r="C342" s="217"/>
      <c r="D342" s="217"/>
      <c r="E342" s="217"/>
      <c r="F342" s="217"/>
      <c r="G342" s="217"/>
      <c r="H342" s="217"/>
      <c r="I342" s="217"/>
      <c r="J342" s="217"/>
      <c r="K342" s="217"/>
      <c r="L342" s="217"/>
      <c r="M342" s="217"/>
      <c r="N342" s="217"/>
      <c r="O342" s="217"/>
      <c r="P342" s="217"/>
      <c r="Q342" s="217"/>
      <c r="R342" s="217"/>
      <c r="S342" s="217"/>
      <c r="T342" s="217"/>
      <c r="U342" s="217"/>
      <c r="V342" s="217"/>
      <c r="W342" s="217"/>
      <c r="X342" s="217"/>
      <c r="Y342" s="217"/>
      <c r="Z342" s="217"/>
    </row>
    <row r="343" ht="15.75" customHeight="1" spans="1:26">
      <c r="A343" s="217"/>
      <c r="B343" s="217"/>
      <c r="C343" s="217"/>
      <c r="D343" s="217"/>
      <c r="E343" s="217"/>
      <c r="F343" s="217"/>
      <c r="G343" s="217"/>
      <c r="H343" s="217"/>
      <c r="I343" s="217"/>
      <c r="J343" s="217"/>
      <c r="K343" s="217"/>
      <c r="L343" s="217"/>
      <c r="M343" s="217"/>
      <c r="N343" s="217"/>
      <c r="O343" s="217"/>
      <c r="P343" s="217"/>
      <c r="Q343" s="217"/>
      <c r="R343" s="217"/>
      <c r="S343" s="217"/>
      <c r="T343" s="217"/>
      <c r="U343" s="217"/>
      <c r="V343" s="217"/>
      <c r="W343" s="217"/>
      <c r="X343" s="217"/>
      <c r="Y343" s="217"/>
      <c r="Z343" s="217"/>
    </row>
    <row r="344" ht="15.75" customHeight="1" spans="1:26">
      <c r="A344" s="217"/>
      <c r="B344" s="217"/>
      <c r="C344" s="217"/>
      <c r="D344" s="217"/>
      <c r="E344" s="217"/>
      <c r="F344" s="217"/>
      <c r="G344" s="217"/>
      <c r="H344" s="217"/>
      <c r="I344" s="217"/>
      <c r="J344" s="217"/>
      <c r="K344" s="217"/>
      <c r="L344" s="217"/>
      <c r="M344" s="217"/>
      <c r="N344" s="217"/>
      <c r="O344" s="217"/>
      <c r="P344" s="217"/>
      <c r="Q344" s="217"/>
      <c r="R344" s="217"/>
      <c r="S344" s="217"/>
      <c r="T344" s="217"/>
      <c r="U344" s="217"/>
      <c r="V344" s="217"/>
      <c r="W344" s="217"/>
      <c r="X344" s="217"/>
      <c r="Y344" s="217"/>
      <c r="Z344" s="217"/>
    </row>
    <row r="345" ht="15.75" customHeight="1" spans="1:26">
      <c r="A345" s="217"/>
      <c r="B345" s="217"/>
      <c r="C345" s="217"/>
      <c r="D345" s="217"/>
      <c r="E345" s="217"/>
      <c r="F345" s="217"/>
      <c r="G345" s="217"/>
      <c r="H345" s="217"/>
      <c r="I345" s="217"/>
      <c r="J345" s="217"/>
      <c r="K345" s="217"/>
      <c r="L345" s="217"/>
      <c r="M345" s="217"/>
      <c r="N345" s="217"/>
      <c r="O345" s="217"/>
      <c r="P345" s="217"/>
      <c r="Q345" s="217"/>
      <c r="R345" s="217"/>
      <c r="S345" s="217"/>
      <c r="T345" s="217"/>
      <c r="U345" s="217"/>
      <c r="V345" s="217"/>
      <c r="W345" s="217"/>
      <c r="X345" s="217"/>
      <c r="Y345" s="217"/>
      <c r="Z345" s="217"/>
    </row>
    <row r="346" ht="15.75" customHeight="1" spans="1:26">
      <c r="A346" s="217"/>
      <c r="B346" s="217"/>
      <c r="C346" s="217"/>
      <c r="D346" s="217"/>
      <c r="E346" s="217"/>
      <c r="F346" s="217"/>
      <c r="G346" s="217"/>
      <c r="H346" s="217"/>
      <c r="I346" s="217"/>
      <c r="J346" s="217"/>
      <c r="K346" s="217"/>
      <c r="L346" s="217"/>
      <c r="M346" s="217"/>
      <c r="N346" s="217"/>
      <c r="O346" s="217"/>
      <c r="P346" s="217"/>
      <c r="Q346" s="217"/>
      <c r="R346" s="217"/>
      <c r="S346" s="217"/>
      <c r="T346" s="217"/>
      <c r="U346" s="217"/>
      <c r="V346" s="217"/>
      <c r="W346" s="217"/>
      <c r="X346" s="217"/>
      <c r="Y346" s="217"/>
      <c r="Z346" s="217"/>
    </row>
    <row r="347" ht="15.75" customHeight="1" spans="1:26">
      <c r="A347" s="217"/>
      <c r="B347" s="217"/>
      <c r="C347" s="217"/>
      <c r="D347" s="217"/>
      <c r="E347" s="217"/>
      <c r="F347" s="217"/>
      <c r="G347" s="217"/>
      <c r="H347" s="217"/>
      <c r="I347" s="217"/>
      <c r="J347" s="217"/>
      <c r="K347" s="217"/>
      <c r="L347" s="217"/>
      <c r="M347" s="217"/>
      <c r="N347" s="217"/>
      <c r="O347" s="217"/>
      <c r="P347" s="217"/>
      <c r="Q347" s="217"/>
      <c r="R347" s="217"/>
      <c r="S347" s="217"/>
      <c r="T347" s="217"/>
      <c r="U347" s="217"/>
      <c r="V347" s="217"/>
      <c r="W347" s="217"/>
      <c r="X347" s="217"/>
      <c r="Y347" s="217"/>
      <c r="Z347" s="217"/>
    </row>
    <row r="348" ht="15.75" customHeight="1" spans="1:26">
      <c r="A348" s="217"/>
      <c r="B348" s="217"/>
      <c r="C348" s="217"/>
      <c r="D348" s="217"/>
      <c r="E348" s="217"/>
      <c r="F348" s="217"/>
      <c r="G348" s="217"/>
      <c r="H348" s="217"/>
      <c r="I348" s="217"/>
      <c r="J348" s="217"/>
      <c r="K348" s="217"/>
      <c r="L348" s="217"/>
      <c r="M348" s="217"/>
      <c r="N348" s="217"/>
      <c r="O348" s="217"/>
      <c r="P348" s="217"/>
      <c r="Q348" s="217"/>
      <c r="R348" s="217"/>
      <c r="S348" s="217"/>
      <c r="T348" s="217"/>
      <c r="U348" s="217"/>
      <c r="V348" s="217"/>
      <c r="W348" s="217"/>
      <c r="X348" s="217"/>
      <c r="Y348" s="217"/>
      <c r="Z348" s="217"/>
    </row>
    <row r="349" ht="15.75" customHeight="1" spans="1:26">
      <c r="A349" s="217"/>
      <c r="B349" s="217"/>
      <c r="C349" s="217"/>
      <c r="D349" s="217"/>
      <c r="E349" s="217"/>
      <c r="F349" s="217"/>
      <c r="G349" s="217"/>
      <c r="H349" s="217"/>
      <c r="I349" s="217"/>
      <c r="J349" s="217"/>
      <c r="K349" s="217"/>
      <c r="L349" s="217"/>
      <c r="M349" s="217"/>
      <c r="N349" s="217"/>
      <c r="O349" s="217"/>
      <c r="P349" s="217"/>
      <c r="Q349" s="217"/>
      <c r="R349" s="217"/>
      <c r="S349" s="217"/>
      <c r="T349" s="217"/>
      <c r="U349" s="217"/>
      <c r="V349" s="217"/>
      <c r="W349" s="217"/>
      <c r="X349" s="217"/>
      <c r="Y349" s="217"/>
      <c r="Z349" s="217"/>
    </row>
    <row r="350" ht="15.75" customHeight="1" spans="1:26">
      <c r="A350" s="217"/>
      <c r="B350" s="217"/>
      <c r="C350" s="217"/>
      <c r="D350" s="217"/>
      <c r="E350" s="217"/>
      <c r="F350" s="217"/>
      <c r="G350" s="217"/>
      <c r="H350" s="217"/>
      <c r="I350" s="217"/>
      <c r="J350" s="217"/>
      <c r="K350" s="217"/>
      <c r="L350" s="217"/>
      <c r="M350" s="217"/>
      <c r="N350" s="217"/>
      <c r="O350" s="217"/>
      <c r="P350" s="217"/>
      <c r="Q350" s="217"/>
      <c r="R350" s="217"/>
      <c r="S350" s="217"/>
      <c r="T350" s="217"/>
      <c r="U350" s="217"/>
      <c r="V350" s="217"/>
      <c r="W350" s="217"/>
      <c r="X350" s="217"/>
      <c r="Y350" s="217"/>
      <c r="Z350" s="217"/>
    </row>
    <row r="351" ht="15.75" customHeight="1" spans="1:26">
      <c r="A351" s="217"/>
      <c r="B351" s="217"/>
      <c r="C351" s="217"/>
      <c r="D351" s="217"/>
      <c r="E351" s="217"/>
      <c r="F351" s="217"/>
      <c r="G351" s="217"/>
      <c r="H351" s="217"/>
      <c r="I351" s="217"/>
      <c r="J351" s="217"/>
      <c r="K351" s="217"/>
      <c r="L351" s="217"/>
      <c r="M351" s="217"/>
      <c r="N351" s="217"/>
      <c r="O351" s="217"/>
      <c r="P351" s="217"/>
      <c r="Q351" s="217"/>
      <c r="R351" s="217"/>
      <c r="S351" s="217"/>
      <c r="T351" s="217"/>
      <c r="U351" s="217"/>
      <c r="V351" s="217"/>
      <c r="W351" s="217"/>
      <c r="X351" s="217"/>
      <c r="Y351" s="217"/>
      <c r="Z351" s="217"/>
    </row>
    <row r="352" ht="15.75" customHeight="1" spans="1:26">
      <c r="A352" s="217"/>
      <c r="B352" s="217"/>
      <c r="C352" s="217"/>
      <c r="D352" s="217"/>
      <c r="E352" s="217"/>
      <c r="F352" s="217"/>
      <c r="G352" s="217"/>
      <c r="H352" s="217"/>
      <c r="I352" s="217"/>
      <c r="J352" s="217"/>
      <c r="K352" s="217"/>
      <c r="L352" s="217"/>
      <c r="M352" s="217"/>
      <c r="N352" s="217"/>
      <c r="O352" s="217"/>
      <c r="P352" s="217"/>
      <c r="Q352" s="217"/>
      <c r="R352" s="217"/>
      <c r="S352" s="217"/>
      <c r="T352" s="217"/>
      <c r="U352" s="217"/>
      <c r="V352" s="217"/>
      <c r="W352" s="217"/>
      <c r="X352" s="217"/>
      <c r="Y352" s="217"/>
      <c r="Z352" s="217"/>
    </row>
    <row r="353" ht="15.75" customHeight="1" spans="1:26">
      <c r="A353" s="217"/>
      <c r="B353" s="217"/>
      <c r="C353" s="217"/>
      <c r="D353" s="217"/>
      <c r="E353" s="217"/>
      <c r="F353" s="217"/>
      <c r="G353" s="217"/>
      <c r="H353" s="217"/>
      <c r="I353" s="217"/>
      <c r="J353" s="217"/>
      <c r="K353" s="217"/>
      <c r="L353" s="217"/>
      <c r="M353" s="217"/>
      <c r="N353" s="217"/>
      <c r="O353" s="217"/>
      <c r="P353" s="217"/>
      <c r="Q353" s="217"/>
      <c r="R353" s="217"/>
      <c r="S353" s="217"/>
      <c r="T353" s="217"/>
      <c r="U353" s="217"/>
      <c r="V353" s="217"/>
      <c r="W353" s="217"/>
      <c r="X353" s="217"/>
      <c r="Y353" s="217"/>
      <c r="Z353" s="217"/>
    </row>
    <row r="354" ht="15.75" customHeight="1" spans="1:26">
      <c r="A354" s="217"/>
      <c r="B354" s="217"/>
      <c r="C354" s="217"/>
      <c r="D354" s="217"/>
      <c r="E354" s="217"/>
      <c r="F354" s="217"/>
      <c r="G354" s="217"/>
      <c r="H354" s="217"/>
      <c r="I354" s="217"/>
      <c r="J354" s="217"/>
      <c r="K354" s="217"/>
      <c r="L354" s="217"/>
      <c r="M354" s="217"/>
      <c r="N354" s="217"/>
      <c r="O354" s="217"/>
      <c r="P354" s="217"/>
      <c r="Q354" s="217"/>
      <c r="R354" s="217"/>
      <c r="S354" s="217"/>
      <c r="T354" s="217"/>
      <c r="U354" s="217"/>
      <c r="V354" s="217"/>
      <c r="W354" s="217"/>
      <c r="X354" s="217"/>
      <c r="Y354" s="217"/>
      <c r="Z354" s="217"/>
    </row>
    <row r="355" ht="15.75" customHeight="1" spans="1:26">
      <c r="A355" s="217"/>
      <c r="B355" s="217"/>
      <c r="C355" s="217"/>
      <c r="D355" s="217"/>
      <c r="E355" s="217"/>
      <c r="F355" s="217"/>
      <c r="G355" s="217"/>
      <c r="H355" s="217"/>
      <c r="I355" s="217"/>
      <c r="J355" s="217"/>
      <c r="K355" s="217"/>
      <c r="L355" s="217"/>
      <c r="M355" s="217"/>
      <c r="N355" s="217"/>
      <c r="O355" s="217"/>
      <c r="P355" s="217"/>
      <c r="Q355" s="217"/>
      <c r="R355" s="217"/>
      <c r="S355" s="217"/>
      <c r="T355" s="217"/>
      <c r="U355" s="217"/>
      <c r="V355" s="217"/>
      <c r="W355" s="217"/>
      <c r="X355" s="217"/>
      <c r="Y355" s="217"/>
      <c r="Z355" s="217"/>
    </row>
    <row r="356" ht="15.75" customHeight="1" spans="1:26">
      <c r="A356" s="217"/>
      <c r="B356" s="217"/>
      <c r="C356" s="217"/>
      <c r="D356" s="217"/>
      <c r="E356" s="217"/>
      <c r="F356" s="217"/>
      <c r="G356" s="217"/>
      <c r="H356" s="217"/>
      <c r="I356" s="217"/>
      <c r="J356" s="217"/>
      <c r="K356" s="217"/>
      <c r="L356" s="217"/>
      <c r="M356" s="217"/>
      <c r="N356" s="217"/>
      <c r="O356" s="217"/>
      <c r="P356" s="217"/>
      <c r="Q356" s="217"/>
      <c r="R356" s="217"/>
      <c r="S356" s="217"/>
      <c r="T356" s="217"/>
      <c r="U356" s="217"/>
      <c r="V356" s="217"/>
      <c r="W356" s="217"/>
      <c r="X356" s="217"/>
      <c r="Y356" s="217"/>
      <c r="Z356" s="217"/>
    </row>
    <row r="357" ht="15.75" customHeight="1" spans="1:26">
      <c r="A357" s="217"/>
      <c r="B357" s="217"/>
      <c r="C357" s="217"/>
      <c r="D357" s="217"/>
      <c r="E357" s="217"/>
      <c r="F357" s="217"/>
      <c r="G357" s="217"/>
      <c r="H357" s="217"/>
      <c r="I357" s="217"/>
      <c r="J357" s="217"/>
      <c r="K357" s="217"/>
      <c r="L357" s="217"/>
      <c r="M357" s="217"/>
      <c r="N357" s="217"/>
      <c r="O357" s="217"/>
      <c r="P357" s="217"/>
      <c r="Q357" s="217"/>
      <c r="R357" s="217"/>
      <c r="S357" s="217"/>
      <c r="T357" s="217"/>
      <c r="U357" s="217"/>
      <c r="V357" s="217"/>
      <c r="W357" s="217"/>
      <c r="X357" s="217"/>
      <c r="Y357" s="217"/>
      <c r="Z357" s="217"/>
    </row>
    <row r="358" ht="15.75" customHeight="1" spans="1:26">
      <c r="A358" s="217"/>
      <c r="B358" s="217"/>
      <c r="C358" s="217"/>
      <c r="D358" s="217"/>
      <c r="E358" s="217"/>
      <c r="F358" s="217"/>
      <c r="G358" s="217"/>
      <c r="H358" s="217"/>
      <c r="I358" s="217"/>
      <c r="J358" s="217"/>
      <c r="K358" s="217"/>
      <c r="L358" s="217"/>
      <c r="M358" s="217"/>
      <c r="N358" s="217"/>
      <c r="O358" s="217"/>
      <c r="P358" s="217"/>
      <c r="Q358" s="217"/>
      <c r="R358" s="217"/>
      <c r="S358" s="217"/>
      <c r="T358" s="217"/>
      <c r="U358" s="217"/>
      <c r="V358" s="217"/>
      <c r="W358" s="217"/>
      <c r="X358" s="217"/>
      <c r="Y358" s="217"/>
      <c r="Z358" s="217"/>
    </row>
    <row r="359" ht="15.75" customHeight="1" spans="1:26">
      <c r="A359" s="217"/>
      <c r="B359" s="217"/>
      <c r="C359" s="217"/>
      <c r="D359" s="217"/>
      <c r="E359" s="217"/>
      <c r="F359" s="217"/>
      <c r="G359" s="217"/>
      <c r="H359" s="217"/>
      <c r="I359" s="217"/>
      <c r="J359" s="217"/>
      <c r="K359" s="217"/>
      <c r="L359" s="217"/>
      <c r="M359" s="217"/>
      <c r="N359" s="217"/>
      <c r="O359" s="217"/>
      <c r="P359" s="217"/>
      <c r="Q359" s="217"/>
      <c r="R359" s="217"/>
      <c r="S359" s="217"/>
      <c r="T359" s="217"/>
      <c r="U359" s="217"/>
      <c r="V359" s="217"/>
      <c r="W359" s="217"/>
      <c r="X359" s="217"/>
      <c r="Y359" s="217"/>
      <c r="Z359" s="217"/>
    </row>
    <row r="360" ht="15.75" customHeight="1" spans="1:26">
      <c r="A360" s="217"/>
      <c r="B360" s="217"/>
      <c r="C360" s="217"/>
      <c r="D360" s="217"/>
      <c r="E360" s="217"/>
      <c r="F360" s="217"/>
      <c r="G360" s="217"/>
      <c r="H360" s="217"/>
      <c r="I360" s="217"/>
      <c r="J360" s="217"/>
      <c r="K360" s="217"/>
      <c r="L360" s="217"/>
      <c r="M360" s="217"/>
      <c r="N360" s="217"/>
      <c r="O360" s="217"/>
      <c r="P360" s="217"/>
      <c r="Q360" s="217"/>
      <c r="R360" s="217"/>
      <c r="S360" s="217"/>
      <c r="T360" s="217"/>
      <c r="U360" s="217"/>
      <c r="V360" s="217"/>
      <c r="W360" s="217"/>
      <c r="X360" s="217"/>
      <c r="Y360" s="217"/>
      <c r="Z360" s="217"/>
    </row>
    <row r="361" ht="15.75" customHeight="1" spans="1:26">
      <c r="A361" s="217"/>
      <c r="B361" s="217"/>
      <c r="C361" s="217"/>
      <c r="D361" s="217"/>
      <c r="E361" s="217"/>
      <c r="F361" s="217"/>
      <c r="G361" s="217"/>
      <c r="H361" s="217"/>
      <c r="I361" s="217"/>
      <c r="J361" s="217"/>
      <c r="K361" s="217"/>
      <c r="L361" s="217"/>
      <c r="M361" s="217"/>
      <c r="N361" s="217"/>
      <c r="O361" s="217"/>
      <c r="P361" s="217"/>
      <c r="Q361" s="217"/>
      <c r="R361" s="217"/>
      <c r="S361" s="217"/>
      <c r="T361" s="217"/>
      <c r="U361" s="217"/>
      <c r="V361" s="217"/>
      <c r="W361" s="217"/>
      <c r="X361" s="217"/>
      <c r="Y361" s="217"/>
      <c r="Z361" s="217"/>
    </row>
    <row r="362" ht="15.75" customHeight="1" spans="1:26">
      <c r="A362" s="217"/>
      <c r="B362" s="217"/>
      <c r="C362" s="217"/>
      <c r="D362" s="217"/>
      <c r="E362" s="217"/>
      <c r="F362" s="217"/>
      <c r="G362" s="217"/>
      <c r="H362" s="217"/>
      <c r="I362" s="217"/>
      <c r="J362" s="217"/>
      <c r="K362" s="217"/>
      <c r="L362" s="217"/>
      <c r="M362" s="217"/>
      <c r="N362" s="217"/>
      <c r="O362" s="217"/>
      <c r="P362" s="217"/>
      <c r="Q362" s="217"/>
      <c r="R362" s="217"/>
      <c r="S362" s="217"/>
      <c r="T362" s="217"/>
      <c r="U362" s="217"/>
      <c r="V362" s="217"/>
      <c r="W362" s="217"/>
      <c r="X362" s="217"/>
      <c r="Y362" s="217"/>
      <c r="Z362" s="217"/>
    </row>
    <row r="363" ht="15.75" customHeight="1" spans="1:26">
      <c r="A363" s="217"/>
      <c r="B363" s="217"/>
      <c r="C363" s="217"/>
      <c r="D363" s="217"/>
      <c r="E363" s="217"/>
      <c r="F363" s="217"/>
      <c r="G363" s="217"/>
      <c r="H363" s="217"/>
      <c r="I363" s="217"/>
      <c r="J363" s="217"/>
      <c r="K363" s="217"/>
      <c r="L363" s="217"/>
      <c r="M363" s="217"/>
      <c r="N363" s="217"/>
      <c r="O363" s="217"/>
      <c r="P363" s="217"/>
      <c r="Q363" s="217"/>
      <c r="R363" s="217"/>
      <c r="S363" s="217"/>
      <c r="T363" s="217"/>
      <c r="U363" s="217"/>
      <c r="V363" s="217"/>
      <c r="W363" s="217"/>
      <c r="X363" s="217"/>
      <c r="Y363" s="217"/>
      <c r="Z363" s="217"/>
    </row>
    <row r="364" ht="15.75" customHeight="1" spans="1:26">
      <c r="A364" s="217"/>
      <c r="B364" s="217"/>
      <c r="C364" s="217"/>
      <c r="D364" s="217"/>
      <c r="E364" s="217"/>
      <c r="F364" s="217"/>
      <c r="G364" s="217"/>
      <c r="H364" s="217"/>
      <c r="I364" s="217"/>
      <c r="J364" s="217"/>
      <c r="K364" s="217"/>
      <c r="L364" s="217"/>
      <c r="M364" s="217"/>
      <c r="N364" s="217"/>
      <c r="O364" s="217"/>
      <c r="P364" s="217"/>
      <c r="Q364" s="217"/>
      <c r="R364" s="217"/>
      <c r="S364" s="217"/>
      <c r="T364" s="217"/>
      <c r="U364" s="217"/>
      <c r="V364" s="217"/>
      <c r="W364" s="217"/>
      <c r="X364" s="217"/>
      <c r="Y364" s="217"/>
      <c r="Z364" s="217"/>
    </row>
    <row r="365" ht="15.75" customHeight="1" spans="1:26">
      <c r="A365" s="217"/>
      <c r="B365" s="217"/>
      <c r="C365" s="217"/>
      <c r="D365" s="217"/>
      <c r="E365" s="217"/>
      <c r="F365" s="217"/>
      <c r="G365" s="217"/>
      <c r="H365" s="217"/>
      <c r="I365" s="217"/>
      <c r="J365" s="217"/>
      <c r="K365" s="217"/>
      <c r="L365" s="217"/>
      <c r="M365" s="217"/>
      <c r="N365" s="217"/>
      <c r="O365" s="217"/>
      <c r="P365" s="217"/>
      <c r="Q365" s="217"/>
      <c r="R365" s="217"/>
      <c r="S365" s="217"/>
      <c r="T365" s="217"/>
      <c r="U365" s="217"/>
      <c r="V365" s="217"/>
      <c r="W365" s="217"/>
      <c r="X365" s="217"/>
      <c r="Y365" s="217"/>
      <c r="Z365" s="217"/>
    </row>
    <row r="366" ht="15.75" customHeight="1" spans="1:26">
      <c r="A366" s="217"/>
      <c r="B366" s="217"/>
      <c r="C366" s="217"/>
      <c r="D366" s="217"/>
      <c r="E366" s="217"/>
      <c r="F366" s="217"/>
      <c r="G366" s="217"/>
      <c r="H366" s="217"/>
      <c r="I366" s="217"/>
      <c r="J366" s="217"/>
      <c r="K366" s="217"/>
      <c r="L366" s="217"/>
      <c r="M366" s="217"/>
      <c r="N366" s="217"/>
      <c r="O366" s="217"/>
      <c r="P366" s="217"/>
      <c r="Q366" s="217"/>
      <c r="R366" s="217"/>
      <c r="S366" s="217"/>
      <c r="T366" s="217"/>
      <c r="U366" s="217"/>
      <c r="V366" s="217"/>
      <c r="W366" s="217"/>
      <c r="X366" s="217"/>
      <c r="Y366" s="217"/>
      <c r="Z366" s="217"/>
    </row>
    <row r="367" ht="15.75" customHeight="1" spans="1:26">
      <c r="A367" s="217"/>
      <c r="B367" s="217"/>
      <c r="C367" s="217"/>
      <c r="D367" s="217"/>
      <c r="E367" s="217"/>
      <c r="F367" s="217"/>
      <c r="G367" s="217"/>
      <c r="H367" s="217"/>
      <c r="I367" s="217"/>
      <c r="J367" s="217"/>
      <c r="K367" s="217"/>
      <c r="L367" s="217"/>
      <c r="M367" s="217"/>
      <c r="N367" s="217"/>
      <c r="O367" s="217"/>
      <c r="P367" s="217"/>
      <c r="Q367" s="217"/>
      <c r="R367" s="217"/>
      <c r="S367" s="217"/>
      <c r="T367" s="217"/>
      <c r="U367" s="217"/>
      <c r="V367" s="217"/>
      <c r="W367" s="217"/>
      <c r="X367" s="217"/>
      <c r="Y367" s="217"/>
      <c r="Z367" s="217"/>
    </row>
    <row r="368" ht="15.75" customHeight="1" spans="1:26">
      <c r="A368" s="217"/>
      <c r="B368" s="217"/>
      <c r="C368" s="217"/>
      <c r="D368" s="217"/>
      <c r="E368" s="217"/>
      <c r="F368" s="217"/>
      <c r="G368" s="217"/>
      <c r="H368" s="217"/>
      <c r="I368" s="217"/>
      <c r="J368" s="217"/>
      <c r="K368" s="217"/>
      <c r="L368" s="217"/>
      <c r="M368" s="217"/>
      <c r="N368" s="217"/>
      <c r="O368" s="217"/>
      <c r="P368" s="217"/>
      <c r="Q368" s="217"/>
      <c r="R368" s="217"/>
      <c r="S368" s="217"/>
      <c r="T368" s="217"/>
      <c r="U368" s="217"/>
      <c r="V368" s="217"/>
      <c r="W368" s="217"/>
      <c r="X368" s="217"/>
      <c r="Y368" s="217"/>
      <c r="Z368" s="217"/>
    </row>
    <row r="369" ht="15.75" customHeight="1" spans="1:26">
      <c r="A369" s="217"/>
      <c r="B369" s="217"/>
      <c r="C369" s="217"/>
      <c r="D369" s="217"/>
      <c r="E369" s="217"/>
      <c r="F369" s="217"/>
      <c r="G369" s="217"/>
      <c r="H369" s="217"/>
      <c r="I369" s="217"/>
      <c r="J369" s="217"/>
      <c r="K369" s="217"/>
      <c r="L369" s="217"/>
      <c r="M369" s="217"/>
      <c r="N369" s="217"/>
      <c r="O369" s="217"/>
      <c r="P369" s="217"/>
      <c r="Q369" s="217"/>
      <c r="R369" s="217"/>
      <c r="S369" s="217"/>
      <c r="T369" s="217"/>
      <c r="U369" s="217"/>
      <c r="V369" s="217"/>
      <c r="W369" s="217"/>
      <c r="X369" s="217"/>
      <c r="Y369" s="217"/>
      <c r="Z369" s="217"/>
    </row>
    <row r="370" ht="15.75" customHeight="1" spans="1:26">
      <c r="A370" s="217"/>
      <c r="B370" s="217"/>
      <c r="C370" s="217"/>
      <c r="D370" s="217"/>
      <c r="E370" s="217"/>
      <c r="F370" s="217"/>
      <c r="G370" s="217"/>
      <c r="H370" s="217"/>
      <c r="I370" s="217"/>
      <c r="J370" s="217"/>
      <c r="K370" s="217"/>
      <c r="L370" s="217"/>
      <c r="M370" s="217"/>
      <c r="N370" s="217"/>
      <c r="O370" s="217"/>
      <c r="P370" s="217"/>
      <c r="Q370" s="217"/>
      <c r="R370" s="217"/>
      <c r="S370" s="217"/>
      <c r="T370" s="217"/>
      <c r="U370" s="217"/>
      <c r="V370" s="217"/>
      <c r="W370" s="217"/>
      <c r="X370" s="217"/>
      <c r="Y370" s="217"/>
      <c r="Z370" s="217"/>
    </row>
    <row r="371" ht="15.75" customHeight="1" spans="1:26">
      <c r="A371" s="217"/>
      <c r="B371" s="217"/>
      <c r="C371" s="217"/>
      <c r="D371" s="217"/>
      <c r="E371" s="217"/>
      <c r="F371" s="217"/>
      <c r="G371" s="217"/>
      <c r="H371" s="217"/>
      <c r="I371" s="217"/>
      <c r="J371" s="217"/>
      <c r="K371" s="217"/>
      <c r="L371" s="217"/>
      <c r="M371" s="217"/>
      <c r="N371" s="217"/>
      <c r="O371" s="217"/>
      <c r="P371" s="217"/>
      <c r="Q371" s="217"/>
      <c r="R371" s="217"/>
      <c r="S371" s="217"/>
      <c r="T371" s="217"/>
      <c r="U371" s="217"/>
      <c r="V371" s="217"/>
      <c r="W371" s="217"/>
      <c r="X371" s="217"/>
      <c r="Y371" s="217"/>
      <c r="Z371" s="217"/>
    </row>
    <row r="372" ht="15.75" customHeight="1" spans="1:26">
      <c r="A372" s="217"/>
      <c r="B372" s="217"/>
      <c r="C372" s="217"/>
      <c r="D372" s="217"/>
      <c r="E372" s="217"/>
      <c r="F372" s="217"/>
      <c r="G372" s="217"/>
      <c r="H372" s="217"/>
      <c r="I372" s="217"/>
      <c r="J372" s="217"/>
      <c r="K372" s="217"/>
      <c r="L372" s="217"/>
      <c r="M372" s="217"/>
      <c r="N372" s="217"/>
      <c r="O372" s="217"/>
      <c r="P372" s="217"/>
      <c r="Q372" s="217"/>
      <c r="R372" s="217"/>
      <c r="S372" s="217"/>
      <c r="T372" s="217"/>
      <c r="U372" s="217"/>
      <c r="V372" s="217"/>
      <c r="W372" s="217"/>
      <c r="X372" s="217"/>
      <c r="Y372" s="217"/>
      <c r="Z372" s="217"/>
    </row>
    <row r="373" ht="15.75" customHeight="1" spans="1:26">
      <c r="A373" s="217"/>
      <c r="B373" s="217"/>
      <c r="C373" s="217"/>
      <c r="D373" s="217"/>
      <c r="E373" s="217"/>
      <c r="F373" s="217"/>
      <c r="G373" s="217"/>
      <c r="H373" s="217"/>
      <c r="I373" s="217"/>
      <c r="J373" s="217"/>
      <c r="K373" s="217"/>
      <c r="L373" s="217"/>
      <c r="M373" s="217"/>
      <c r="N373" s="217"/>
      <c r="O373" s="217"/>
      <c r="P373" s="217"/>
      <c r="Q373" s="217"/>
      <c r="R373" s="217"/>
      <c r="S373" s="217"/>
      <c r="T373" s="217"/>
      <c r="U373" s="217"/>
      <c r="V373" s="217"/>
      <c r="W373" s="217"/>
      <c r="X373" s="217"/>
      <c r="Y373" s="217"/>
      <c r="Z373" s="217"/>
    </row>
    <row r="374" ht="15.75" customHeight="1" spans="1:26">
      <c r="A374" s="217"/>
      <c r="B374" s="217"/>
      <c r="C374" s="217"/>
      <c r="D374" s="217"/>
      <c r="E374" s="217"/>
      <c r="F374" s="217"/>
      <c r="G374" s="217"/>
      <c r="H374" s="217"/>
      <c r="I374" s="217"/>
      <c r="J374" s="217"/>
      <c r="K374" s="217"/>
      <c r="L374" s="217"/>
      <c r="M374" s="217"/>
      <c r="N374" s="217"/>
      <c r="O374" s="217"/>
      <c r="P374" s="217"/>
      <c r="Q374" s="217"/>
      <c r="R374" s="217"/>
      <c r="S374" s="217"/>
      <c r="T374" s="217"/>
      <c r="U374" s="217"/>
      <c r="V374" s="217"/>
      <c r="W374" s="217"/>
      <c r="X374" s="217"/>
      <c r="Y374" s="217"/>
      <c r="Z374" s="217"/>
    </row>
    <row r="375" ht="15.75" customHeight="1" spans="1:26">
      <c r="A375" s="217"/>
      <c r="B375" s="217"/>
      <c r="C375" s="217"/>
      <c r="D375" s="217"/>
      <c r="E375" s="217"/>
      <c r="F375" s="217"/>
      <c r="G375" s="217"/>
      <c r="H375" s="217"/>
      <c r="I375" s="217"/>
      <c r="J375" s="217"/>
      <c r="K375" s="217"/>
      <c r="L375" s="217"/>
      <c r="M375" s="217"/>
      <c r="N375" s="217"/>
      <c r="O375" s="217"/>
      <c r="P375" s="217"/>
      <c r="Q375" s="217"/>
      <c r="R375" s="217"/>
      <c r="S375" s="217"/>
      <c r="T375" s="217"/>
      <c r="U375" s="217"/>
      <c r="V375" s="217"/>
      <c r="W375" s="217"/>
      <c r="X375" s="217"/>
      <c r="Y375" s="217"/>
      <c r="Z375" s="217"/>
    </row>
    <row r="376" ht="15.75" customHeight="1" spans="1:26">
      <c r="A376" s="217"/>
      <c r="B376" s="217"/>
      <c r="C376" s="217"/>
      <c r="D376" s="217"/>
      <c r="E376" s="217"/>
      <c r="F376" s="217"/>
      <c r="G376" s="217"/>
      <c r="H376" s="217"/>
      <c r="I376" s="217"/>
      <c r="J376" s="217"/>
      <c r="K376" s="217"/>
      <c r="L376" s="217"/>
      <c r="M376" s="217"/>
      <c r="N376" s="217"/>
      <c r="O376" s="217"/>
      <c r="P376" s="217"/>
      <c r="Q376" s="217"/>
      <c r="R376" s="217"/>
      <c r="S376" s="217"/>
      <c r="T376" s="217"/>
      <c r="U376" s="217"/>
      <c r="V376" s="217"/>
      <c r="W376" s="217"/>
      <c r="X376" s="217"/>
      <c r="Y376" s="217"/>
      <c r="Z376" s="217"/>
    </row>
    <row r="377" ht="15.75" customHeight="1" spans="1:26">
      <c r="A377" s="217"/>
      <c r="B377" s="217"/>
      <c r="C377" s="217"/>
      <c r="D377" s="217"/>
      <c r="E377" s="217"/>
      <c r="F377" s="217"/>
      <c r="G377" s="217"/>
      <c r="H377" s="217"/>
      <c r="I377" s="217"/>
      <c r="J377" s="217"/>
      <c r="K377" s="217"/>
      <c r="L377" s="217"/>
      <c r="M377" s="217"/>
      <c r="N377" s="217"/>
      <c r="O377" s="217"/>
      <c r="P377" s="217"/>
      <c r="Q377" s="217"/>
      <c r="R377" s="217"/>
      <c r="S377" s="217"/>
      <c r="T377" s="217"/>
      <c r="U377" s="217"/>
      <c r="V377" s="217"/>
      <c r="W377" s="217"/>
      <c r="X377" s="217"/>
      <c r="Y377" s="217"/>
      <c r="Z377" s="217"/>
    </row>
    <row r="378" ht="15.75" customHeight="1" spans="1:26">
      <c r="A378" s="217"/>
      <c r="B378" s="217"/>
      <c r="C378" s="217"/>
      <c r="D378" s="217"/>
      <c r="E378" s="217"/>
      <c r="F378" s="217"/>
      <c r="G378" s="217"/>
      <c r="H378" s="217"/>
      <c r="I378" s="217"/>
      <c r="J378" s="217"/>
      <c r="K378" s="217"/>
      <c r="L378" s="217"/>
      <c r="M378" s="217"/>
      <c r="N378" s="217"/>
      <c r="O378" s="217"/>
      <c r="P378" s="217"/>
      <c r="Q378" s="217"/>
      <c r="R378" s="217"/>
      <c r="S378" s="217"/>
      <c r="T378" s="217"/>
      <c r="U378" s="217"/>
      <c r="V378" s="217"/>
      <c r="W378" s="217"/>
      <c r="X378" s="217"/>
      <c r="Y378" s="217"/>
      <c r="Z378" s="217"/>
    </row>
    <row r="379" ht="15.75" customHeight="1" spans="1:26">
      <c r="A379" s="217"/>
      <c r="B379" s="217"/>
      <c r="C379" s="217"/>
      <c r="D379" s="217"/>
      <c r="E379" s="217"/>
      <c r="F379" s="217"/>
      <c r="G379" s="217"/>
      <c r="H379" s="217"/>
      <c r="I379" s="217"/>
      <c r="J379" s="217"/>
      <c r="K379" s="217"/>
      <c r="L379" s="217"/>
      <c r="M379" s="217"/>
      <c r="N379" s="217"/>
      <c r="O379" s="217"/>
      <c r="P379" s="217"/>
      <c r="Q379" s="217"/>
      <c r="R379" s="217"/>
      <c r="S379" s="217"/>
      <c r="T379" s="217"/>
      <c r="U379" s="217"/>
      <c r="V379" s="217"/>
      <c r="W379" s="217"/>
      <c r="X379" s="217"/>
      <c r="Y379" s="217"/>
      <c r="Z379" s="217"/>
    </row>
    <row r="380" ht="15.75" customHeight="1" spans="1:26">
      <c r="A380" s="217"/>
      <c r="B380" s="217"/>
      <c r="C380" s="217"/>
      <c r="D380" s="217"/>
      <c r="E380" s="217"/>
      <c r="F380" s="217"/>
      <c r="G380" s="217"/>
      <c r="H380" s="217"/>
      <c r="I380" s="217"/>
      <c r="J380" s="217"/>
      <c r="K380" s="217"/>
      <c r="L380" s="217"/>
      <c r="M380" s="217"/>
      <c r="N380" s="217"/>
      <c r="O380" s="217"/>
      <c r="P380" s="217"/>
      <c r="Q380" s="217"/>
      <c r="R380" s="217"/>
      <c r="S380" s="217"/>
      <c r="T380" s="217"/>
      <c r="U380" s="217"/>
      <c r="V380" s="217"/>
      <c r="W380" s="217"/>
      <c r="X380" s="217"/>
      <c r="Y380" s="217"/>
      <c r="Z380" s="217"/>
    </row>
    <row r="381" ht="15.75" customHeight="1" spans="1:26">
      <c r="A381" s="217"/>
      <c r="B381" s="217"/>
      <c r="C381" s="217"/>
      <c r="D381" s="217"/>
      <c r="E381" s="217"/>
      <c r="F381" s="217"/>
      <c r="G381" s="217"/>
      <c r="H381" s="217"/>
      <c r="I381" s="217"/>
      <c r="J381" s="217"/>
      <c r="K381" s="217"/>
      <c r="L381" s="217"/>
      <c r="M381" s="217"/>
      <c r="N381" s="217"/>
      <c r="O381" s="217"/>
      <c r="P381" s="217"/>
      <c r="Q381" s="217"/>
      <c r="R381" s="217"/>
      <c r="S381" s="217"/>
      <c r="T381" s="217"/>
      <c r="U381" s="217"/>
      <c r="V381" s="217"/>
      <c r="W381" s="217"/>
      <c r="X381" s="217"/>
      <c r="Y381" s="217"/>
      <c r="Z381" s="217"/>
    </row>
    <row r="382" ht="15.75" customHeight="1" spans="1:26">
      <c r="A382" s="217"/>
      <c r="B382" s="217"/>
      <c r="C382" s="217"/>
      <c r="D382" s="217"/>
      <c r="E382" s="217"/>
      <c r="F382" s="217"/>
      <c r="G382" s="217"/>
      <c r="H382" s="217"/>
      <c r="I382" s="217"/>
      <c r="J382" s="217"/>
      <c r="K382" s="217"/>
      <c r="L382" s="217"/>
      <c r="M382" s="217"/>
      <c r="N382" s="217"/>
      <c r="O382" s="217"/>
      <c r="P382" s="217"/>
      <c r="Q382" s="217"/>
      <c r="R382" s="217"/>
      <c r="S382" s="217"/>
      <c r="T382" s="217"/>
      <c r="U382" s="217"/>
      <c r="V382" s="217"/>
      <c r="W382" s="217"/>
      <c r="X382" s="217"/>
      <c r="Y382" s="217"/>
      <c r="Z382" s="217"/>
    </row>
    <row r="383" ht="15.75" customHeight="1" spans="1:26">
      <c r="A383" s="217"/>
      <c r="B383" s="217"/>
      <c r="C383" s="217"/>
      <c r="D383" s="217"/>
      <c r="E383" s="217"/>
      <c r="F383" s="217"/>
      <c r="G383" s="217"/>
      <c r="H383" s="217"/>
      <c r="I383" s="217"/>
      <c r="J383" s="217"/>
      <c r="K383" s="217"/>
      <c r="L383" s="217"/>
      <c r="M383" s="217"/>
      <c r="N383" s="217"/>
      <c r="O383" s="217"/>
      <c r="P383" s="217"/>
      <c r="Q383" s="217"/>
      <c r="R383" s="217"/>
      <c r="S383" s="217"/>
      <c r="T383" s="217"/>
      <c r="U383" s="217"/>
      <c r="V383" s="217"/>
      <c r="W383" s="217"/>
      <c r="X383" s="217"/>
      <c r="Y383" s="217"/>
      <c r="Z383" s="217"/>
    </row>
    <row r="384" ht="15.75" customHeight="1" spans="1:26">
      <c r="A384" s="217"/>
      <c r="B384" s="217"/>
      <c r="C384" s="217"/>
      <c r="D384" s="217"/>
      <c r="E384" s="217"/>
      <c r="F384" s="217"/>
      <c r="G384" s="217"/>
      <c r="H384" s="217"/>
      <c r="I384" s="217"/>
      <c r="J384" s="217"/>
      <c r="K384" s="217"/>
      <c r="L384" s="217"/>
      <c r="M384" s="217"/>
      <c r="N384" s="217"/>
      <c r="O384" s="217"/>
      <c r="P384" s="217"/>
      <c r="Q384" s="217"/>
      <c r="R384" s="217"/>
      <c r="S384" s="217"/>
      <c r="T384" s="217"/>
      <c r="U384" s="217"/>
      <c r="V384" s="217"/>
      <c r="W384" s="217"/>
      <c r="X384" s="217"/>
      <c r="Y384" s="217"/>
      <c r="Z384" s="217"/>
    </row>
    <row r="385" ht="15.75" customHeight="1" spans="1:26">
      <c r="A385" s="217"/>
      <c r="B385" s="217"/>
      <c r="C385" s="217"/>
      <c r="D385" s="217"/>
      <c r="E385" s="217"/>
      <c r="F385" s="217"/>
      <c r="G385" s="217"/>
      <c r="H385" s="217"/>
      <c r="I385" s="217"/>
      <c r="J385" s="217"/>
      <c r="K385" s="217"/>
      <c r="L385" s="217"/>
      <c r="M385" s="217"/>
      <c r="N385" s="217"/>
      <c r="O385" s="217"/>
      <c r="P385" s="217"/>
      <c r="Q385" s="217"/>
      <c r="R385" s="217"/>
      <c r="S385" s="217"/>
      <c r="T385" s="217"/>
      <c r="U385" s="217"/>
      <c r="V385" s="217"/>
      <c r="W385" s="217"/>
      <c r="X385" s="217"/>
      <c r="Y385" s="217"/>
      <c r="Z385" s="217"/>
    </row>
    <row r="386" ht="15.75" customHeight="1" spans="1:26">
      <c r="A386" s="217"/>
      <c r="B386" s="217"/>
      <c r="C386" s="217"/>
      <c r="D386" s="217"/>
      <c r="E386" s="217"/>
      <c r="F386" s="217"/>
      <c r="G386" s="217"/>
      <c r="H386" s="217"/>
      <c r="I386" s="217"/>
      <c r="J386" s="217"/>
      <c r="K386" s="217"/>
      <c r="L386" s="217"/>
      <c r="M386" s="217"/>
      <c r="N386" s="217"/>
      <c r="O386" s="217"/>
      <c r="P386" s="217"/>
      <c r="Q386" s="217"/>
      <c r="R386" s="217"/>
      <c r="S386" s="217"/>
      <c r="T386" s="217"/>
      <c r="U386" s="217"/>
      <c r="V386" s="217"/>
      <c r="W386" s="217"/>
      <c r="X386" s="217"/>
      <c r="Y386" s="217"/>
      <c r="Z386" s="217"/>
    </row>
    <row r="387" ht="15.75" customHeight="1" spans="1:26">
      <c r="A387" s="217"/>
      <c r="B387" s="217"/>
      <c r="C387" s="217"/>
      <c r="D387" s="217"/>
      <c r="E387" s="217"/>
      <c r="F387" s="217"/>
      <c r="G387" s="217"/>
      <c r="H387" s="217"/>
      <c r="I387" s="217"/>
      <c r="J387" s="217"/>
      <c r="K387" s="217"/>
      <c r="L387" s="217"/>
      <c r="M387" s="217"/>
      <c r="N387" s="217"/>
      <c r="O387" s="217"/>
      <c r="P387" s="217"/>
      <c r="Q387" s="217"/>
      <c r="R387" s="217"/>
      <c r="S387" s="217"/>
      <c r="T387" s="217"/>
      <c r="U387" s="217"/>
      <c r="V387" s="217"/>
      <c r="W387" s="217"/>
      <c r="X387" s="217"/>
      <c r="Y387" s="217"/>
      <c r="Z387" s="217"/>
    </row>
    <row r="388" ht="15.75" customHeight="1" spans="1:26">
      <c r="A388" s="217"/>
      <c r="B388" s="217"/>
      <c r="C388" s="217"/>
      <c r="D388" s="217"/>
      <c r="E388" s="217"/>
      <c r="F388" s="217"/>
      <c r="G388" s="217"/>
      <c r="H388" s="217"/>
      <c r="I388" s="217"/>
      <c r="J388" s="217"/>
      <c r="K388" s="217"/>
      <c r="L388" s="217"/>
      <c r="M388" s="217"/>
      <c r="N388" s="217"/>
      <c r="O388" s="217"/>
      <c r="P388" s="217"/>
      <c r="Q388" s="217"/>
      <c r="R388" s="217"/>
      <c r="S388" s="217"/>
      <c r="T388" s="217"/>
      <c r="U388" s="217"/>
      <c r="V388" s="217"/>
      <c r="W388" s="217"/>
      <c r="X388" s="217"/>
      <c r="Y388" s="217"/>
      <c r="Z388" s="217"/>
    </row>
    <row r="389" ht="15.75" customHeight="1" spans="1:26">
      <c r="A389" s="217"/>
      <c r="B389" s="217"/>
      <c r="C389" s="217"/>
      <c r="D389" s="217"/>
      <c r="E389" s="217"/>
      <c r="F389" s="217"/>
      <c r="G389" s="217"/>
      <c r="H389" s="217"/>
      <c r="I389" s="217"/>
      <c r="J389" s="217"/>
      <c r="K389" s="217"/>
      <c r="L389" s="217"/>
      <c r="M389" s="217"/>
      <c r="N389" s="217"/>
      <c r="O389" s="217"/>
      <c r="P389" s="217"/>
      <c r="Q389" s="217"/>
      <c r="R389" s="217"/>
      <c r="S389" s="217"/>
      <c r="T389" s="217"/>
      <c r="U389" s="217"/>
      <c r="V389" s="217"/>
      <c r="W389" s="217"/>
      <c r="X389" s="217"/>
      <c r="Y389" s="217"/>
      <c r="Z389" s="217"/>
    </row>
    <row r="390" ht="15.75" customHeight="1" spans="1:26">
      <c r="A390" s="217"/>
      <c r="B390" s="217"/>
      <c r="C390" s="217"/>
      <c r="D390" s="217"/>
      <c r="E390" s="217"/>
      <c r="F390" s="217"/>
      <c r="G390" s="217"/>
      <c r="H390" s="217"/>
      <c r="I390" s="217"/>
      <c r="J390" s="217"/>
      <c r="K390" s="217"/>
      <c r="L390" s="217"/>
      <c r="M390" s="217"/>
      <c r="N390" s="217"/>
      <c r="O390" s="217"/>
      <c r="P390" s="217"/>
      <c r="Q390" s="217"/>
      <c r="R390" s="217"/>
      <c r="S390" s="217"/>
      <c r="T390" s="217"/>
      <c r="U390" s="217"/>
      <c r="V390" s="217"/>
      <c r="W390" s="217"/>
      <c r="X390" s="217"/>
      <c r="Y390" s="217"/>
      <c r="Z390" s="217"/>
    </row>
    <row r="391" ht="15.75" customHeight="1" spans="1:26">
      <c r="A391" s="217"/>
      <c r="B391" s="217"/>
      <c r="C391" s="217"/>
      <c r="D391" s="217"/>
      <c r="E391" s="217"/>
      <c r="F391" s="217"/>
      <c r="G391" s="217"/>
      <c r="H391" s="217"/>
      <c r="I391" s="217"/>
      <c r="J391" s="217"/>
      <c r="K391" s="217"/>
      <c r="L391" s="217"/>
      <c r="M391" s="217"/>
      <c r="N391" s="217"/>
      <c r="O391" s="217"/>
      <c r="P391" s="217"/>
      <c r="Q391" s="217"/>
      <c r="R391" s="217"/>
      <c r="S391" s="217"/>
      <c r="T391" s="217"/>
      <c r="U391" s="217"/>
      <c r="V391" s="217"/>
      <c r="W391" s="217"/>
      <c r="X391" s="217"/>
      <c r="Y391" s="217"/>
      <c r="Z391" s="217"/>
    </row>
    <row r="392" ht="15.75" customHeight="1" spans="1:26">
      <c r="A392" s="217"/>
      <c r="B392" s="217"/>
      <c r="C392" s="217"/>
      <c r="D392" s="217"/>
      <c r="E392" s="217"/>
      <c r="F392" s="217"/>
      <c r="G392" s="217"/>
      <c r="H392" s="217"/>
      <c r="I392" s="217"/>
      <c r="J392" s="217"/>
      <c r="K392" s="217"/>
      <c r="L392" s="217"/>
      <c r="M392" s="217"/>
      <c r="N392" s="217"/>
      <c r="O392" s="217"/>
      <c r="P392" s="217"/>
      <c r="Q392" s="217"/>
      <c r="R392" s="217"/>
      <c r="S392" s="217"/>
      <c r="T392" s="217"/>
      <c r="U392" s="217"/>
      <c r="V392" s="217"/>
      <c r="W392" s="217"/>
      <c r="X392" s="217"/>
      <c r="Y392" s="217"/>
      <c r="Z392" s="217"/>
    </row>
    <row r="393" ht="15.75" customHeight="1" spans="1:26">
      <c r="A393" s="217"/>
      <c r="B393" s="217"/>
      <c r="C393" s="217"/>
      <c r="D393" s="217"/>
      <c r="E393" s="217"/>
      <c r="F393" s="217"/>
      <c r="G393" s="217"/>
      <c r="H393" s="217"/>
      <c r="I393" s="217"/>
      <c r="J393" s="217"/>
      <c r="K393" s="217"/>
      <c r="L393" s="217"/>
      <c r="M393" s="217"/>
      <c r="N393" s="217"/>
      <c r="O393" s="217"/>
      <c r="P393" s="217"/>
      <c r="Q393" s="217"/>
      <c r="R393" s="217"/>
      <c r="S393" s="217"/>
      <c r="T393" s="217"/>
      <c r="U393" s="217"/>
      <c r="V393" s="217"/>
      <c r="W393" s="217"/>
      <c r="X393" s="217"/>
      <c r="Y393" s="217"/>
      <c r="Z393" s="217"/>
    </row>
    <row r="394" ht="15.75" customHeight="1" spans="1:26">
      <c r="A394" s="217"/>
      <c r="B394" s="217"/>
      <c r="C394" s="217"/>
      <c r="D394" s="217"/>
      <c r="E394" s="217"/>
      <c r="F394" s="217"/>
      <c r="G394" s="217"/>
      <c r="H394" s="217"/>
      <c r="I394" s="217"/>
      <c r="J394" s="217"/>
      <c r="K394" s="217"/>
      <c r="L394" s="217"/>
      <c r="M394" s="217"/>
      <c r="N394" s="217"/>
      <c r="O394" s="217"/>
      <c r="P394" s="217"/>
      <c r="Q394" s="217"/>
      <c r="R394" s="217"/>
      <c r="S394" s="217"/>
      <c r="T394" s="217"/>
      <c r="U394" s="217"/>
      <c r="V394" s="217"/>
      <c r="W394" s="217"/>
      <c r="X394" s="217"/>
      <c r="Y394" s="217"/>
      <c r="Z394" s="217"/>
    </row>
    <row r="395" ht="15.75" customHeight="1" spans="1:26">
      <c r="A395" s="217"/>
      <c r="B395" s="217"/>
      <c r="C395" s="217"/>
      <c r="D395" s="217"/>
      <c r="E395" s="217"/>
      <c r="F395" s="217"/>
      <c r="G395" s="217"/>
      <c r="H395" s="217"/>
      <c r="I395" s="217"/>
      <c r="J395" s="217"/>
      <c r="K395" s="217"/>
      <c r="L395" s="217"/>
      <c r="M395" s="217"/>
      <c r="N395" s="217"/>
      <c r="O395" s="217"/>
      <c r="P395" s="217"/>
      <c r="Q395" s="217"/>
      <c r="R395" s="217"/>
      <c r="S395" s="217"/>
      <c r="T395" s="217"/>
      <c r="U395" s="217"/>
      <c r="V395" s="217"/>
      <c r="W395" s="217"/>
      <c r="X395" s="217"/>
      <c r="Y395" s="217"/>
      <c r="Z395" s="217"/>
    </row>
    <row r="396" ht="15.75" customHeight="1" spans="1:26">
      <c r="A396" s="217"/>
      <c r="B396" s="217"/>
      <c r="C396" s="217"/>
      <c r="D396" s="217"/>
      <c r="E396" s="217"/>
      <c r="F396" s="217"/>
      <c r="G396" s="217"/>
      <c r="H396" s="217"/>
      <c r="I396" s="217"/>
      <c r="J396" s="217"/>
      <c r="K396" s="217"/>
      <c r="L396" s="217"/>
      <c r="M396" s="217"/>
      <c r="N396" s="217"/>
      <c r="O396" s="217"/>
      <c r="P396" s="217"/>
      <c r="Q396" s="217"/>
      <c r="R396" s="217"/>
      <c r="S396" s="217"/>
      <c r="T396" s="217"/>
      <c r="U396" s="217"/>
      <c r="V396" s="217"/>
      <c r="W396" s="217"/>
      <c r="X396" s="217"/>
      <c r="Y396" s="217"/>
      <c r="Z396" s="217"/>
    </row>
    <row r="397" ht="15.75" customHeight="1" spans="1:26">
      <c r="A397" s="217"/>
      <c r="B397" s="217"/>
      <c r="C397" s="217"/>
      <c r="D397" s="217"/>
      <c r="E397" s="217"/>
      <c r="F397" s="217"/>
      <c r="G397" s="217"/>
      <c r="H397" s="217"/>
      <c r="I397" s="217"/>
      <c r="J397" s="217"/>
      <c r="K397" s="217"/>
      <c r="L397" s="217"/>
      <c r="M397" s="217"/>
      <c r="N397" s="217"/>
      <c r="O397" s="217"/>
      <c r="P397" s="217"/>
      <c r="Q397" s="217"/>
      <c r="R397" s="217"/>
      <c r="S397" s="217"/>
      <c r="T397" s="217"/>
      <c r="U397" s="217"/>
      <c r="V397" s="217"/>
      <c r="W397" s="217"/>
      <c r="X397" s="217"/>
      <c r="Y397" s="217"/>
      <c r="Z397" s="217"/>
    </row>
    <row r="398" ht="15.75" customHeight="1" spans="1:26">
      <c r="A398" s="217"/>
      <c r="B398" s="217"/>
      <c r="C398" s="217"/>
      <c r="D398" s="217"/>
      <c r="E398" s="217"/>
      <c r="F398" s="217"/>
      <c r="G398" s="217"/>
      <c r="H398" s="217"/>
      <c r="I398" s="217"/>
      <c r="J398" s="217"/>
      <c r="K398" s="217"/>
      <c r="L398" s="217"/>
      <c r="M398" s="217"/>
      <c r="N398" s="217"/>
      <c r="O398" s="217"/>
      <c r="P398" s="217"/>
      <c r="Q398" s="217"/>
      <c r="R398" s="217"/>
      <c r="S398" s="217"/>
      <c r="T398" s="217"/>
      <c r="U398" s="217"/>
      <c r="V398" s="217"/>
      <c r="W398" s="217"/>
      <c r="X398" s="217"/>
      <c r="Y398" s="217"/>
      <c r="Z398" s="217"/>
    </row>
    <row r="399" ht="15.75" customHeight="1" spans="1:26">
      <c r="A399" s="217"/>
      <c r="B399" s="217"/>
      <c r="C399" s="217"/>
      <c r="D399" s="217"/>
      <c r="E399" s="217"/>
      <c r="F399" s="217"/>
      <c r="G399" s="217"/>
      <c r="H399" s="217"/>
      <c r="I399" s="217"/>
      <c r="J399" s="217"/>
      <c r="K399" s="217"/>
      <c r="L399" s="217"/>
      <c r="M399" s="217"/>
      <c r="N399" s="217"/>
      <c r="O399" s="217"/>
      <c r="P399" s="217"/>
      <c r="Q399" s="217"/>
      <c r="R399" s="217"/>
      <c r="S399" s="217"/>
      <c r="T399" s="217"/>
      <c r="U399" s="217"/>
      <c r="V399" s="217"/>
      <c r="W399" s="217"/>
      <c r="X399" s="217"/>
      <c r="Y399" s="217"/>
      <c r="Z399" s="217"/>
    </row>
    <row r="400" ht="15.75" customHeight="1" spans="1:26">
      <c r="A400" s="217"/>
      <c r="B400" s="217"/>
      <c r="C400" s="217"/>
      <c r="D400" s="217"/>
      <c r="E400" s="217"/>
      <c r="F400" s="217"/>
      <c r="G400" s="217"/>
      <c r="H400" s="217"/>
      <c r="I400" s="217"/>
      <c r="J400" s="217"/>
      <c r="K400" s="217"/>
      <c r="L400" s="217"/>
      <c r="M400" s="217"/>
      <c r="N400" s="217"/>
      <c r="O400" s="217"/>
      <c r="P400" s="217"/>
      <c r="Q400" s="217"/>
      <c r="R400" s="217"/>
      <c r="S400" s="217"/>
      <c r="T400" s="217"/>
      <c r="U400" s="217"/>
      <c r="V400" s="217"/>
      <c r="W400" s="217"/>
      <c r="X400" s="217"/>
      <c r="Y400" s="217"/>
      <c r="Z400" s="217"/>
    </row>
    <row r="401" ht="15.75" customHeight="1" spans="1:26">
      <c r="A401" s="217"/>
      <c r="B401" s="217"/>
      <c r="C401" s="217"/>
      <c r="D401" s="217"/>
      <c r="E401" s="217"/>
      <c r="F401" s="217"/>
      <c r="G401" s="217"/>
      <c r="H401" s="217"/>
      <c r="I401" s="217"/>
      <c r="J401" s="217"/>
      <c r="K401" s="217"/>
      <c r="L401" s="217"/>
      <c r="M401" s="217"/>
      <c r="N401" s="217"/>
      <c r="O401" s="217"/>
      <c r="P401" s="217"/>
      <c r="Q401" s="217"/>
      <c r="R401" s="217"/>
      <c r="S401" s="217"/>
      <c r="T401" s="217"/>
      <c r="U401" s="217"/>
      <c r="V401" s="217"/>
      <c r="W401" s="217"/>
      <c r="X401" s="217"/>
      <c r="Y401" s="217"/>
      <c r="Z401" s="217"/>
    </row>
    <row r="402" ht="15.75" customHeight="1" spans="1:26">
      <c r="A402" s="217"/>
      <c r="B402" s="217"/>
      <c r="C402" s="217"/>
      <c r="D402" s="217"/>
      <c r="E402" s="217"/>
      <c r="F402" s="217"/>
      <c r="G402" s="217"/>
      <c r="H402" s="217"/>
      <c r="I402" s="217"/>
      <c r="J402" s="217"/>
      <c r="K402" s="217"/>
      <c r="L402" s="217"/>
      <c r="M402" s="217"/>
      <c r="N402" s="217"/>
      <c r="O402" s="217"/>
      <c r="P402" s="217"/>
      <c r="Q402" s="217"/>
      <c r="R402" s="217"/>
      <c r="S402" s="217"/>
      <c r="T402" s="217"/>
      <c r="U402" s="217"/>
      <c r="V402" s="217"/>
      <c r="W402" s="217"/>
      <c r="X402" s="217"/>
      <c r="Y402" s="217"/>
      <c r="Z402" s="217"/>
    </row>
    <row r="403" ht="15.75" customHeight="1" spans="1:26">
      <c r="A403" s="217"/>
      <c r="B403" s="217"/>
      <c r="C403" s="217"/>
      <c r="D403" s="217"/>
      <c r="E403" s="217"/>
      <c r="F403" s="217"/>
      <c r="G403" s="217"/>
      <c r="H403" s="217"/>
      <c r="I403" s="217"/>
      <c r="J403" s="217"/>
      <c r="K403" s="217"/>
      <c r="L403" s="217"/>
      <c r="M403" s="217"/>
      <c r="N403" s="217"/>
      <c r="O403" s="217"/>
      <c r="P403" s="217"/>
      <c r="Q403" s="217"/>
      <c r="R403" s="217"/>
      <c r="S403" s="217"/>
      <c r="T403" s="217"/>
      <c r="U403" s="217"/>
      <c r="V403" s="217"/>
      <c r="W403" s="217"/>
      <c r="X403" s="217"/>
      <c r="Y403" s="217"/>
      <c r="Z403" s="217"/>
    </row>
    <row r="404" ht="15.75" customHeight="1" spans="1:26">
      <c r="A404" s="217"/>
      <c r="B404" s="217"/>
      <c r="C404" s="217"/>
      <c r="D404" s="217"/>
      <c r="E404" s="217"/>
      <c r="F404" s="217"/>
      <c r="G404" s="217"/>
      <c r="H404" s="217"/>
      <c r="I404" s="217"/>
      <c r="J404" s="217"/>
      <c r="K404" s="217"/>
      <c r="L404" s="217"/>
      <c r="M404" s="217"/>
      <c r="N404" s="217"/>
      <c r="O404" s="217"/>
      <c r="P404" s="217"/>
      <c r="Q404" s="217"/>
      <c r="R404" s="217"/>
      <c r="S404" s="217"/>
      <c r="T404" s="217"/>
      <c r="U404" s="217"/>
      <c r="V404" s="217"/>
      <c r="W404" s="217"/>
      <c r="X404" s="217"/>
      <c r="Y404" s="217"/>
      <c r="Z404" s="217"/>
    </row>
    <row r="405" ht="15.75" customHeight="1" spans="1:26">
      <c r="A405" s="217"/>
      <c r="B405" s="217"/>
      <c r="C405" s="217"/>
      <c r="D405" s="217"/>
      <c r="E405" s="217"/>
      <c r="F405" s="217"/>
      <c r="G405" s="217"/>
      <c r="H405" s="217"/>
      <c r="I405" s="217"/>
      <c r="J405" s="217"/>
      <c r="K405" s="217"/>
      <c r="L405" s="217"/>
      <c r="M405" s="217"/>
      <c r="N405" s="217"/>
      <c r="O405" s="217"/>
      <c r="P405" s="217"/>
      <c r="Q405" s="217"/>
      <c r="R405" s="217"/>
      <c r="S405" s="217"/>
      <c r="T405" s="217"/>
      <c r="U405" s="217"/>
      <c r="V405" s="217"/>
      <c r="W405" s="217"/>
      <c r="X405" s="217"/>
      <c r="Y405" s="217"/>
      <c r="Z405" s="217"/>
    </row>
    <row r="406" ht="15.75" customHeight="1" spans="1:26">
      <c r="A406" s="217"/>
      <c r="B406" s="217"/>
      <c r="C406" s="217"/>
      <c r="D406" s="217"/>
      <c r="E406" s="217"/>
      <c r="F406" s="217"/>
      <c r="G406" s="217"/>
      <c r="H406" s="217"/>
      <c r="I406" s="217"/>
      <c r="J406" s="217"/>
      <c r="K406" s="217"/>
      <c r="L406" s="217"/>
      <c r="M406" s="217"/>
      <c r="N406" s="217"/>
      <c r="O406" s="217"/>
      <c r="P406" s="217"/>
      <c r="Q406" s="217"/>
      <c r="R406" s="217"/>
      <c r="S406" s="217"/>
      <c r="T406" s="217"/>
      <c r="U406" s="217"/>
      <c r="V406" s="217"/>
      <c r="W406" s="217"/>
      <c r="X406" s="217"/>
      <c r="Y406" s="217"/>
      <c r="Z406" s="217"/>
    </row>
    <row r="407" ht="15.75" customHeight="1" spans="1:26">
      <c r="A407" s="217"/>
      <c r="B407" s="217"/>
      <c r="C407" s="217"/>
      <c r="D407" s="217"/>
      <c r="E407" s="217"/>
      <c r="F407" s="217"/>
      <c r="G407" s="217"/>
      <c r="H407" s="217"/>
      <c r="I407" s="217"/>
      <c r="J407" s="217"/>
      <c r="K407" s="217"/>
      <c r="L407" s="217"/>
      <c r="M407" s="217"/>
      <c r="N407" s="217"/>
      <c r="O407" s="217"/>
      <c r="P407" s="217"/>
      <c r="Q407" s="217"/>
      <c r="R407" s="217"/>
      <c r="S407" s="217"/>
      <c r="T407" s="217"/>
      <c r="U407" s="217"/>
      <c r="V407" s="217"/>
      <c r="W407" s="217"/>
      <c r="X407" s="217"/>
      <c r="Y407" s="217"/>
      <c r="Z407" s="217"/>
    </row>
    <row r="408" ht="15.75" customHeight="1" spans="1:26">
      <c r="A408" s="217"/>
      <c r="B408" s="217"/>
      <c r="C408" s="217"/>
      <c r="D408" s="217"/>
      <c r="E408" s="217"/>
      <c r="F408" s="217"/>
      <c r="G408" s="217"/>
      <c r="H408" s="217"/>
      <c r="I408" s="217"/>
      <c r="J408" s="217"/>
      <c r="K408" s="217"/>
      <c r="L408" s="217"/>
      <c r="M408" s="217"/>
      <c r="N408" s="217"/>
      <c r="O408" s="217"/>
      <c r="P408" s="217"/>
      <c r="Q408" s="217"/>
      <c r="R408" s="217"/>
      <c r="S408" s="217"/>
      <c r="T408" s="217"/>
      <c r="U408" s="217"/>
      <c r="V408" s="217"/>
      <c r="W408" s="217"/>
      <c r="X408" s="217"/>
      <c r="Y408" s="217"/>
      <c r="Z408" s="217"/>
    </row>
    <row r="409" ht="15.75" customHeight="1" spans="1:26">
      <c r="A409" s="217"/>
      <c r="B409" s="217"/>
      <c r="C409" s="217"/>
      <c r="D409" s="217"/>
      <c r="E409" s="217"/>
      <c r="F409" s="217"/>
      <c r="G409" s="217"/>
      <c r="H409" s="217"/>
      <c r="I409" s="217"/>
      <c r="J409" s="217"/>
      <c r="K409" s="217"/>
      <c r="L409" s="217"/>
      <c r="M409" s="217"/>
      <c r="N409" s="217"/>
      <c r="O409" s="217"/>
      <c r="P409" s="217"/>
      <c r="Q409" s="217"/>
      <c r="R409" s="217"/>
      <c r="S409" s="217"/>
      <c r="T409" s="217"/>
      <c r="U409" s="217"/>
      <c r="V409" s="217"/>
      <c r="W409" s="217"/>
      <c r="X409" s="217"/>
      <c r="Y409" s="217"/>
      <c r="Z409" s="217"/>
    </row>
    <row r="410" ht="15.75" customHeight="1" spans="1:26">
      <c r="A410" s="217"/>
      <c r="B410" s="217"/>
      <c r="C410" s="217"/>
      <c r="D410" s="217"/>
      <c r="E410" s="217"/>
      <c r="F410" s="217"/>
      <c r="G410" s="217"/>
      <c r="H410" s="217"/>
      <c r="I410" s="217"/>
      <c r="J410" s="217"/>
      <c r="K410" s="217"/>
      <c r="L410" s="217"/>
      <c r="M410" s="217"/>
      <c r="N410" s="217"/>
      <c r="O410" s="217"/>
      <c r="P410" s="217"/>
      <c r="Q410" s="217"/>
      <c r="R410" s="217"/>
      <c r="S410" s="217"/>
      <c r="T410" s="217"/>
      <c r="U410" s="217"/>
      <c r="V410" s="217"/>
      <c r="W410" s="217"/>
      <c r="X410" s="217"/>
      <c r="Y410" s="217"/>
      <c r="Z410" s="217"/>
    </row>
    <row r="411" ht="15.75" customHeight="1" spans="1:26">
      <c r="A411" s="217"/>
      <c r="B411" s="217"/>
      <c r="C411" s="217"/>
      <c r="D411" s="217"/>
      <c r="E411" s="217"/>
      <c r="F411" s="217"/>
      <c r="G411" s="217"/>
      <c r="H411" s="217"/>
      <c r="I411" s="217"/>
      <c r="J411" s="217"/>
      <c r="K411" s="217"/>
      <c r="L411" s="217"/>
      <c r="M411" s="217"/>
      <c r="N411" s="217"/>
      <c r="O411" s="217"/>
      <c r="P411" s="217"/>
      <c r="Q411" s="217"/>
      <c r="R411" s="217"/>
      <c r="S411" s="217"/>
      <c r="T411" s="217"/>
      <c r="U411" s="217"/>
      <c r="V411" s="217"/>
      <c r="W411" s="217"/>
      <c r="X411" s="217"/>
      <c r="Y411" s="217"/>
      <c r="Z411" s="217"/>
    </row>
    <row r="412" ht="15.75" customHeight="1" spans="1:26">
      <c r="A412" s="217"/>
      <c r="B412" s="217"/>
      <c r="C412" s="217"/>
      <c r="D412" s="217"/>
      <c r="E412" s="217"/>
      <c r="F412" s="217"/>
      <c r="G412" s="217"/>
      <c r="H412" s="217"/>
      <c r="I412" s="217"/>
      <c r="J412" s="217"/>
      <c r="K412" s="217"/>
      <c r="L412" s="217"/>
      <c r="M412" s="217"/>
      <c r="N412" s="217"/>
      <c r="O412" s="217"/>
      <c r="P412" s="217"/>
      <c r="Q412" s="217"/>
      <c r="R412" s="217"/>
      <c r="S412" s="217"/>
      <c r="T412" s="217"/>
      <c r="U412" s="217"/>
      <c r="V412" s="217"/>
      <c r="W412" s="217"/>
      <c r="X412" s="217"/>
      <c r="Y412" s="217"/>
      <c r="Z412" s="217"/>
    </row>
    <row r="413" ht="15.75" customHeight="1" spans="1:26">
      <c r="A413" s="217"/>
      <c r="B413" s="217"/>
      <c r="C413" s="217"/>
      <c r="D413" s="217"/>
      <c r="E413" s="217"/>
      <c r="F413" s="217"/>
      <c r="G413" s="217"/>
      <c r="H413" s="217"/>
      <c r="I413" s="217"/>
      <c r="J413" s="217"/>
      <c r="K413" s="217"/>
      <c r="L413" s="217"/>
      <c r="M413" s="217"/>
      <c r="N413" s="217"/>
      <c r="O413" s="217"/>
      <c r="P413" s="217"/>
      <c r="Q413" s="217"/>
      <c r="R413" s="217"/>
      <c r="S413" s="217"/>
      <c r="T413" s="217"/>
      <c r="U413" s="217"/>
      <c r="V413" s="217"/>
      <c r="W413" s="217"/>
      <c r="X413" s="217"/>
      <c r="Y413" s="217"/>
      <c r="Z413" s="217"/>
    </row>
    <row r="414" ht="15.75" customHeight="1" spans="1:26">
      <c r="A414" s="217"/>
      <c r="B414" s="217"/>
      <c r="C414" s="217"/>
      <c r="D414" s="217"/>
      <c r="E414" s="217"/>
      <c r="F414" s="217"/>
      <c r="G414" s="217"/>
      <c r="H414" s="217"/>
      <c r="I414" s="217"/>
      <c r="J414" s="217"/>
      <c r="K414" s="217"/>
      <c r="L414" s="217"/>
      <c r="M414" s="217"/>
      <c r="N414" s="217"/>
      <c r="O414" s="217"/>
      <c r="P414" s="217"/>
      <c r="Q414" s="217"/>
      <c r="R414" s="217"/>
      <c r="S414" s="217"/>
      <c r="T414" s="217"/>
      <c r="U414" s="217"/>
      <c r="V414" s="217"/>
      <c r="W414" s="217"/>
      <c r="X414" s="217"/>
      <c r="Y414" s="217"/>
      <c r="Z414" s="217"/>
    </row>
    <row r="415" ht="15.75" customHeight="1" spans="1:26">
      <c r="A415" s="217"/>
      <c r="B415" s="217"/>
      <c r="C415" s="217"/>
      <c r="D415" s="217"/>
      <c r="E415" s="217"/>
      <c r="F415" s="217"/>
      <c r="G415" s="217"/>
      <c r="H415" s="217"/>
      <c r="I415" s="217"/>
      <c r="J415" s="217"/>
      <c r="K415" s="217"/>
      <c r="L415" s="217"/>
      <c r="M415" s="217"/>
      <c r="N415" s="217"/>
      <c r="O415" s="217"/>
      <c r="P415" s="217"/>
      <c r="Q415" s="217"/>
      <c r="R415" s="217"/>
      <c r="S415" s="217"/>
      <c r="T415" s="217"/>
      <c r="U415" s="217"/>
      <c r="V415" s="217"/>
      <c r="W415" s="217"/>
      <c r="X415" s="217"/>
      <c r="Y415" s="217"/>
      <c r="Z415" s="217"/>
    </row>
    <row r="416" ht="15.75" customHeight="1" spans="1:26">
      <c r="A416" s="217"/>
      <c r="B416" s="217"/>
      <c r="C416" s="217"/>
      <c r="D416" s="217"/>
      <c r="E416" s="217"/>
      <c r="F416" s="217"/>
      <c r="G416" s="217"/>
      <c r="H416" s="217"/>
      <c r="I416" s="217"/>
      <c r="J416" s="217"/>
      <c r="K416" s="217"/>
      <c r="L416" s="217"/>
      <c r="M416" s="217"/>
      <c r="N416" s="217"/>
      <c r="O416" s="217"/>
      <c r="P416" s="217"/>
      <c r="Q416" s="217"/>
      <c r="R416" s="217"/>
      <c r="S416" s="217"/>
      <c r="T416" s="217"/>
      <c r="U416" s="217"/>
      <c r="V416" s="217"/>
      <c r="W416" s="217"/>
      <c r="X416" s="217"/>
      <c r="Y416" s="217"/>
      <c r="Z416" s="217"/>
    </row>
    <row r="417" ht="15.75" customHeight="1" spans="1:26">
      <c r="A417" s="217"/>
      <c r="B417" s="217"/>
      <c r="C417" s="217"/>
      <c r="D417" s="217"/>
      <c r="E417" s="217"/>
      <c r="F417" s="217"/>
      <c r="G417" s="217"/>
      <c r="H417" s="217"/>
      <c r="I417" s="217"/>
      <c r="J417" s="217"/>
      <c r="K417" s="217"/>
      <c r="L417" s="217"/>
      <c r="M417" s="217"/>
      <c r="N417" s="217"/>
      <c r="O417" s="217"/>
      <c r="P417" s="217"/>
      <c r="Q417" s="217"/>
      <c r="R417" s="217"/>
      <c r="S417" s="217"/>
      <c r="T417" s="217"/>
      <c r="U417" s="217"/>
      <c r="V417" s="217"/>
      <c r="W417" s="217"/>
      <c r="X417" s="217"/>
      <c r="Y417" s="217"/>
      <c r="Z417" s="217"/>
    </row>
    <row r="418" ht="15.75" customHeight="1" spans="1:26">
      <c r="A418" s="217"/>
      <c r="B418" s="217"/>
      <c r="C418" s="217"/>
      <c r="D418" s="217"/>
      <c r="E418" s="217"/>
      <c r="F418" s="217"/>
      <c r="G418" s="217"/>
      <c r="H418" s="217"/>
      <c r="I418" s="217"/>
      <c r="J418" s="217"/>
      <c r="K418" s="217"/>
      <c r="L418" s="217"/>
      <c r="M418" s="217"/>
      <c r="N418" s="217"/>
      <c r="O418" s="217"/>
      <c r="P418" s="217"/>
      <c r="Q418" s="217"/>
      <c r="R418" s="217"/>
      <c r="S418" s="217"/>
      <c r="T418" s="217"/>
      <c r="U418" s="217"/>
      <c r="V418" s="217"/>
      <c r="W418" s="217"/>
      <c r="X418" s="217"/>
      <c r="Y418" s="217"/>
      <c r="Z418" s="217"/>
    </row>
    <row r="419" ht="15.75" customHeight="1" spans="1:26">
      <c r="A419" s="217"/>
      <c r="B419" s="217"/>
      <c r="C419" s="217"/>
      <c r="D419" s="217"/>
      <c r="E419" s="217"/>
      <c r="F419" s="217"/>
      <c r="G419" s="217"/>
      <c r="H419" s="217"/>
      <c r="I419" s="217"/>
      <c r="J419" s="217"/>
      <c r="K419" s="217"/>
      <c r="L419" s="217"/>
      <c r="M419" s="217"/>
      <c r="N419" s="217"/>
      <c r="O419" s="217"/>
      <c r="P419" s="217"/>
      <c r="Q419" s="217"/>
      <c r="R419" s="217"/>
      <c r="S419" s="217"/>
      <c r="T419" s="217"/>
      <c r="U419" s="217"/>
      <c r="V419" s="217"/>
      <c r="W419" s="217"/>
      <c r="X419" s="217"/>
      <c r="Y419" s="217"/>
      <c r="Z419" s="217"/>
    </row>
    <row r="420" ht="15.75" customHeight="1" spans="1:26">
      <c r="A420" s="217"/>
      <c r="B420" s="217"/>
      <c r="C420" s="217"/>
      <c r="D420" s="217"/>
      <c r="E420" s="217"/>
      <c r="F420" s="217"/>
      <c r="G420" s="217"/>
      <c r="H420" s="217"/>
      <c r="I420" s="217"/>
      <c r="J420" s="217"/>
      <c r="K420" s="217"/>
      <c r="L420" s="217"/>
      <c r="M420" s="217"/>
      <c r="N420" s="217"/>
      <c r="O420" s="217"/>
      <c r="P420" s="217"/>
      <c r="Q420" s="217"/>
      <c r="R420" s="217"/>
      <c r="S420" s="217"/>
      <c r="T420" s="217"/>
      <c r="U420" s="217"/>
      <c r="V420" s="217"/>
      <c r="W420" s="217"/>
      <c r="X420" s="217"/>
      <c r="Y420" s="217"/>
      <c r="Z420" s="217"/>
    </row>
    <row r="421" ht="15.75" customHeight="1" spans="1:26">
      <c r="A421" s="217"/>
      <c r="B421" s="217"/>
      <c r="C421" s="217"/>
      <c r="D421" s="217"/>
      <c r="E421" s="217"/>
      <c r="F421" s="217"/>
      <c r="G421" s="217"/>
      <c r="H421" s="217"/>
      <c r="I421" s="217"/>
      <c r="J421" s="217"/>
      <c r="K421" s="217"/>
      <c r="L421" s="217"/>
      <c r="M421" s="217"/>
      <c r="N421" s="217"/>
      <c r="O421" s="217"/>
      <c r="P421" s="217"/>
      <c r="Q421" s="217"/>
      <c r="R421" s="217"/>
      <c r="S421" s="217"/>
      <c r="T421" s="217"/>
      <c r="U421" s="217"/>
      <c r="V421" s="217"/>
      <c r="W421" s="217"/>
      <c r="X421" s="217"/>
      <c r="Y421" s="217"/>
      <c r="Z421" s="217"/>
    </row>
    <row r="422" ht="15.75" customHeight="1" spans="1:26">
      <c r="A422" s="217"/>
      <c r="B422" s="217"/>
      <c r="C422" s="217"/>
      <c r="D422" s="217"/>
      <c r="E422" s="217"/>
      <c r="F422" s="217"/>
      <c r="G422" s="217"/>
      <c r="H422" s="217"/>
      <c r="I422" s="217"/>
      <c r="J422" s="217"/>
      <c r="K422" s="217"/>
      <c r="L422" s="217"/>
      <c r="M422" s="217"/>
      <c r="N422" s="217"/>
      <c r="O422" s="217"/>
      <c r="P422" s="217"/>
      <c r="Q422" s="217"/>
      <c r="R422" s="217"/>
      <c r="S422" s="217"/>
      <c r="T422" s="217"/>
      <c r="U422" s="217"/>
      <c r="V422" s="217"/>
      <c r="W422" s="217"/>
      <c r="X422" s="217"/>
      <c r="Y422" s="217"/>
      <c r="Z422" s="217"/>
    </row>
    <row r="423" ht="15.75" customHeight="1" spans="1:26">
      <c r="A423" s="217"/>
      <c r="B423" s="217"/>
      <c r="C423" s="217"/>
      <c r="D423" s="217"/>
      <c r="E423" s="217"/>
      <c r="F423" s="217"/>
      <c r="G423" s="217"/>
      <c r="H423" s="217"/>
      <c r="I423" s="217"/>
      <c r="J423" s="217"/>
      <c r="K423" s="217"/>
      <c r="L423" s="217"/>
      <c r="M423" s="217"/>
      <c r="N423" s="217"/>
      <c r="O423" s="217"/>
      <c r="P423" s="217"/>
      <c r="Q423" s="217"/>
      <c r="R423" s="217"/>
      <c r="S423" s="217"/>
      <c r="T423" s="217"/>
      <c r="U423" s="217"/>
      <c r="V423" s="217"/>
      <c r="W423" s="217"/>
      <c r="X423" s="217"/>
      <c r="Y423" s="217"/>
      <c r="Z423" s="217"/>
    </row>
    <row r="424" ht="15.75" customHeight="1" spans="1:26">
      <c r="A424" s="217"/>
      <c r="B424" s="217"/>
      <c r="C424" s="217"/>
      <c r="D424" s="217"/>
      <c r="E424" s="217"/>
      <c r="F424" s="217"/>
      <c r="G424" s="217"/>
      <c r="H424" s="217"/>
      <c r="I424" s="217"/>
      <c r="J424" s="217"/>
      <c r="K424" s="217"/>
      <c r="L424" s="217"/>
      <c r="M424" s="217"/>
      <c r="N424" s="217"/>
      <c r="O424" s="217"/>
      <c r="P424" s="217"/>
      <c r="Q424" s="217"/>
      <c r="R424" s="217"/>
      <c r="S424" s="217"/>
      <c r="T424" s="217"/>
      <c r="U424" s="217"/>
      <c r="V424" s="217"/>
      <c r="W424" s="217"/>
      <c r="X424" s="217"/>
      <c r="Y424" s="217"/>
      <c r="Z424" s="217"/>
    </row>
    <row r="425" ht="15.75" customHeight="1" spans="1:26">
      <c r="A425" s="217"/>
      <c r="B425" s="217"/>
      <c r="C425" s="217"/>
      <c r="D425" s="217"/>
      <c r="E425" s="217"/>
      <c r="F425" s="217"/>
      <c r="G425" s="217"/>
      <c r="H425" s="217"/>
      <c r="I425" s="217"/>
      <c r="J425" s="217"/>
      <c r="K425" s="217"/>
      <c r="L425" s="217"/>
      <c r="M425" s="217"/>
      <c r="N425" s="217"/>
      <c r="O425" s="217"/>
      <c r="P425" s="217"/>
      <c r="Q425" s="217"/>
      <c r="R425" s="217"/>
      <c r="S425" s="217"/>
      <c r="T425" s="217"/>
      <c r="U425" s="217"/>
      <c r="V425" s="217"/>
      <c r="W425" s="217"/>
      <c r="X425" s="217"/>
      <c r="Y425" s="217"/>
      <c r="Z425" s="217"/>
    </row>
    <row r="426" ht="15.75" customHeight="1" spans="1:26">
      <c r="A426" s="217"/>
      <c r="B426" s="217"/>
      <c r="C426" s="217"/>
      <c r="D426" s="217"/>
      <c r="E426" s="217"/>
      <c r="F426" s="217"/>
      <c r="G426" s="217"/>
      <c r="H426" s="217"/>
      <c r="I426" s="217"/>
      <c r="J426" s="217"/>
      <c r="K426" s="217"/>
      <c r="L426" s="217"/>
      <c r="M426" s="217"/>
      <c r="N426" s="217"/>
      <c r="O426" s="217"/>
      <c r="P426" s="217"/>
      <c r="Q426" s="217"/>
      <c r="R426" s="217"/>
      <c r="S426" s="217"/>
      <c r="T426" s="217"/>
      <c r="U426" s="217"/>
      <c r="V426" s="217"/>
      <c r="W426" s="217"/>
      <c r="X426" s="217"/>
      <c r="Y426" s="217"/>
      <c r="Z426" s="217"/>
    </row>
    <row r="427" ht="15.75" customHeight="1" spans="1:26">
      <c r="A427" s="217"/>
      <c r="B427" s="217"/>
      <c r="C427" s="217"/>
      <c r="D427" s="217"/>
      <c r="E427" s="217"/>
      <c r="F427" s="217"/>
      <c r="G427" s="217"/>
      <c r="H427" s="217"/>
      <c r="I427" s="217"/>
      <c r="J427" s="217"/>
      <c r="K427" s="217"/>
      <c r="L427" s="217"/>
      <c r="M427" s="217"/>
      <c r="N427" s="217"/>
      <c r="O427" s="217"/>
      <c r="P427" s="217"/>
      <c r="Q427" s="217"/>
      <c r="R427" s="217"/>
      <c r="S427" s="217"/>
      <c r="T427" s="217"/>
      <c r="U427" s="217"/>
      <c r="V427" s="217"/>
      <c r="W427" s="217"/>
      <c r="X427" s="217"/>
      <c r="Y427" s="217"/>
      <c r="Z427" s="217"/>
    </row>
    <row r="428" ht="15.75" customHeight="1" spans="1:26">
      <c r="A428" s="217"/>
      <c r="B428" s="217"/>
      <c r="C428" s="217"/>
      <c r="D428" s="217"/>
      <c r="E428" s="217"/>
      <c r="F428" s="217"/>
      <c r="G428" s="217"/>
      <c r="H428" s="217"/>
      <c r="I428" s="217"/>
      <c r="J428" s="217"/>
      <c r="K428" s="217"/>
      <c r="L428" s="217"/>
      <c r="M428" s="217"/>
      <c r="N428" s="217"/>
      <c r="O428" s="217"/>
      <c r="P428" s="217"/>
      <c r="Q428" s="217"/>
      <c r="R428" s="217"/>
      <c r="S428" s="217"/>
      <c r="T428" s="217"/>
      <c r="U428" s="217"/>
      <c r="V428" s="217"/>
      <c r="W428" s="217"/>
      <c r="X428" s="217"/>
      <c r="Y428" s="217"/>
      <c r="Z428" s="217"/>
    </row>
    <row r="429" ht="15.75" customHeight="1" spans="1:26">
      <c r="A429" s="217"/>
      <c r="B429" s="217"/>
      <c r="C429" s="217"/>
      <c r="D429" s="217"/>
      <c r="E429" s="217"/>
      <c r="F429" s="217"/>
      <c r="G429" s="217"/>
      <c r="H429" s="217"/>
      <c r="I429" s="217"/>
      <c r="J429" s="217"/>
      <c r="K429" s="217"/>
      <c r="L429" s="217"/>
      <c r="M429" s="217"/>
      <c r="N429" s="217"/>
      <c r="O429" s="217"/>
      <c r="P429" s="217"/>
      <c r="Q429" s="217"/>
      <c r="R429" s="217"/>
      <c r="S429" s="217"/>
      <c r="T429" s="217"/>
      <c r="U429" s="217"/>
      <c r="V429" s="217"/>
      <c r="W429" s="217"/>
      <c r="X429" s="217"/>
      <c r="Y429" s="217"/>
      <c r="Z429" s="217"/>
    </row>
    <row r="430" ht="15.75" customHeight="1" spans="1:26">
      <c r="A430" s="217"/>
      <c r="B430" s="217"/>
      <c r="C430" s="217"/>
      <c r="D430" s="217"/>
      <c r="E430" s="217"/>
      <c r="F430" s="217"/>
      <c r="G430" s="217"/>
      <c r="H430" s="217"/>
      <c r="I430" s="217"/>
      <c r="J430" s="217"/>
      <c r="K430" s="217"/>
      <c r="L430" s="217"/>
      <c r="M430" s="217"/>
      <c r="N430" s="217"/>
      <c r="O430" s="217"/>
      <c r="P430" s="217"/>
      <c r="Q430" s="217"/>
      <c r="R430" s="217"/>
      <c r="S430" s="217"/>
      <c r="T430" s="217"/>
      <c r="U430" s="217"/>
      <c r="V430" s="217"/>
      <c r="W430" s="217"/>
      <c r="X430" s="217"/>
      <c r="Y430" s="217"/>
      <c r="Z430" s="217"/>
    </row>
    <row r="431" ht="15.75" customHeight="1" spans="1:26">
      <c r="A431" s="217"/>
      <c r="B431" s="217"/>
      <c r="C431" s="217"/>
      <c r="D431" s="217"/>
      <c r="E431" s="217"/>
      <c r="F431" s="217"/>
      <c r="G431" s="217"/>
      <c r="H431" s="217"/>
      <c r="I431" s="217"/>
      <c r="J431" s="217"/>
      <c r="K431" s="217"/>
      <c r="L431" s="217"/>
      <c r="M431" s="217"/>
      <c r="N431" s="217"/>
      <c r="O431" s="217"/>
      <c r="P431" s="217"/>
      <c r="Q431" s="217"/>
      <c r="R431" s="217"/>
      <c r="S431" s="217"/>
      <c r="T431" s="217"/>
      <c r="U431" s="217"/>
      <c r="V431" s="217"/>
      <c r="W431" s="217"/>
      <c r="X431" s="217"/>
      <c r="Y431" s="217"/>
      <c r="Z431" s="217"/>
    </row>
    <row r="432" ht="15.75" customHeight="1" spans="1:26">
      <c r="A432" s="217"/>
      <c r="B432" s="217"/>
      <c r="C432" s="217"/>
      <c r="D432" s="217"/>
      <c r="E432" s="217"/>
      <c r="F432" s="217"/>
      <c r="G432" s="217"/>
      <c r="H432" s="217"/>
      <c r="I432" s="217"/>
      <c r="J432" s="217"/>
      <c r="K432" s="217"/>
      <c r="L432" s="217"/>
      <c r="M432" s="217"/>
      <c r="N432" s="217"/>
      <c r="O432" s="217"/>
      <c r="P432" s="217"/>
      <c r="Q432" s="217"/>
      <c r="R432" s="217"/>
      <c r="S432" s="217"/>
      <c r="T432" s="217"/>
      <c r="U432" s="217"/>
      <c r="V432" s="217"/>
      <c r="W432" s="217"/>
      <c r="X432" s="217"/>
      <c r="Y432" s="217"/>
      <c r="Z432" s="217"/>
    </row>
    <row r="433" ht="15.75" customHeight="1" spans="1:26">
      <c r="A433" s="217"/>
      <c r="B433" s="217"/>
      <c r="C433" s="217"/>
      <c r="D433" s="217"/>
      <c r="E433" s="217"/>
      <c r="F433" s="217"/>
      <c r="G433" s="217"/>
      <c r="H433" s="217"/>
      <c r="I433" s="217"/>
      <c r="J433" s="217"/>
      <c r="K433" s="217"/>
      <c r="L433" s="217"/>
      <c r="M433" s="217"/>
      <c r="N433" s="217"/>
      <c r="O433" s="217"/>
      <c r="P433" s="217"/>
      <c r="Q433" s="217"/>
      <c r="R433" s="217"/>
      <c r="S433" s="217"/>
      <c r="T433" s="217"/>
      <c r="U433" s="217"/>
      <c r="V433" s="217"/>
      <c r="W433" s="217"/>
      <c r="X433" s="217"/>
      <c r="Y433" s="217"/>
      <c r="Z433" s="217"/>
    </row>
    <row r="434" ht="15.75" customHeight="1" spans="1:26">
      <c r="A434" s="217"/>
      <c r="B434" s="217"/>
      <c r="C434" s="217"/>
      <c r="D434" s="217"/>
      <c r="E434" s="217"/>
      <c r="F434" s="217"/>
      <c r="G434" s="217"/>
      <c r="H434" s="217"/>
      <c r="I434" s="217"/>
      <c r="J434" s="217"/>
      <c r="K434" s="217"/>
      <c r="L434" s="217"/>
      <c r="M434" s="217"/>
      <c r="N434" s="217"/>
      <c r="O434" s="217"/>
      <c r="P434" s="217"/>
      <c r="Q434" s="217"/>
      <c r="R434" s="217"/>
      <c r="S434" s="217"/>
      <c r="T434" s="217"/>
      <c r="U434" s="217"/>
      <c r="V434" s="217"/>
      <c r="W434" s="217"/>
      <c r="X434" s="217"/>
      <c r="Y434" s="217"/>
      <c r="Z434" s="217"/>
    </row>
    <row r="435" ht="15.75" customHeight="1" spans="1:26">
      <c r="A435" s="217"/>
      <c r="B435" s="217"/>
      <c r="C435" s="217"/>
      <c r="D435" s="217"/>
      <c r="E435" s="217"/>
      <c r="F435" s="217"/>
      <c r="G435" s="217"/>
      <c r="H435" s="217"/>
      <c r="I435" s="217"/>
      <c r="J435" s="217"/>
      <c r="K435" s="217"/>
      <c r="L435" s="217"/>
      <c r="M435" s="217"/>
      <c r="N435" s="217"/>
      <c r="O435" s="217"/>
      <c r="P435" s="217"/>
      <c r="Q435" s="217"/>
      <c r="R435" s="217"/>
      <c r="S435" s="217"/>
      <c r="T435" s="217"/>
      <c r="U435" s="217"/>
      <c r="V435" s="217"/>
      <c r="W435" s="217"/>
      <c r="X435" s="217"/>
      <c r="Y435" s="217"/>
      <c r="Z435" s="217"/>
    </row>
    <row r="436" ht="15.75" customHeight="1" spans="1:26">
      <c r="A436" s="217"/>
      <c r="B436" s="217"/>
      <c r="C436" s="217"/>
      <c r="D436" s="217"/>
      <c r="E436" s="217"/>
      <c r="F436" s="217"/>
      <c r="G436" s="217"/>
      <c r="H436" s="217"/>
      <c r="I436" s="217"/>
      <c r="J436" s="217"/>
      <c r="K436" s="217"/>
      <c r="L436" s="217"/>
      <c r="M436" s="217"/>
      <c r="N436" s="217"/>
      <c r="O436" s="217"/>
      <c r="P436" s="217"/>
      <c r="Q436" s="217"/>
      <c r="R436" s="217"/>
      <c r="S436" s="217"/>
      <c r="T436" s="217"/>
      <c r="U436" s="217"/>
      <c r="V436" s="217"/>
      <c r="W436" s="217"/>
      <c r="X436" s="217"/>
      <c r="Y436" s="217"/>
      <c r="Z436" s="217"/>
    </row>
    <row r="437" ht="15.75" customHeight="1" spans="1:26">
      <c r="A437" s="217"/>
      <c r="B437" s="217"/>
      <c r="C437" s="217"/>
      <c r="D437" s="217"/>
      <c r="E437" s="217"/>
      <c r="F437" s="217"/>
      <c r="G437" s="217"/>
      <c r="H437" s="217"/>
      <c r="I437" s="217"/>
      <c r="J437" s="217"/>
      <c r="K437" s="217"/>
      <c r="L437" s="217"/>
      <c r="M437" s="217"/>
      <c r="N437" s="217"/>
      <c r="O437" s="217"/>
      <c r="P437" s="217"/>
      <c r="Q437" s="217"/>
      <c r="R437" s="217"/>
      <c r="S437" s="217"/>
      <c r="T437" s="217"/>
      <c r="U437" s="217"/>
      <c r="V437" s="217"/>
      <c r="W437" s="217"/>
      <c r="X437" s="217"/>
      <c r="Y437" s="217"/>
      <c r="Z437" s="217"/>
    </row>
    <row r="438" ht="15.75" customHeight="1" spans="1:26">
      <c r="A438" s="217"/>
      <c r="B438" s="217"/>
      <c r="C438" s="217"/>
      <c r="D438" s="217"/>
      <c r="E438" s="217"/>
      <c r="F438" s="217"/>
      <c r="G438" s="217"/>
      <c r="H438" s="217"/>
      <c r="I438" s="217"/>
      <c r="J438" s="217"/>
      <c r="K438" s="217"/>
      <c r="L438" s="217"/>
      <c r="M438" s="217"/>
      <c r="N438" s="217"/>
      <c r="O438" s="217"/>
      <c r="P438" s="217"/>
      <c r="Q438" s="217"/>
      <c r="R438" s="217"/>
      <c r="S438" s="217"/>
      <c r="T438" s="217"/>
      <c r="U438" s="217"/>
      <c r="V438" s="217"/>
      <c r="W438" s="217"/>
      <c r="X438" s="217"/>
      <c r="Y438" s="217"/>
      <c r="Z438" s="217"/>
    </row>
    <row r="439" ht="15.75" customHeight="1" spans="1:26">
      <c r="A439" s="217"/>
      <c r="B439" s="217"/>
      <c r="C439" s="217"/>
      <c r="D439" s="217"/>
      <c r="E439" s="217"/>
      <c r="F439" s="217"/>
      <c r="G439" s="217"/>
      <c r="H439" s="217"/>
      <c r="I439" s="217"/>
      <c r="J439" s="217"/>
      <c r="K439" s="217"/>
      <c r="L439" s="217"/>
      <c r="M439" s="217"/>
      <c r="N439" s="217"/>
      <c r="O439" s="217"/>
      <c r="P439" s="217"/>
      <c r="Q439" s="217"/>
      <c r="R439" s="217"/>
      <c r="S439" s="217"/>
      <c r="T439" s="217"/>
      <c r="U439" s="217"/>
      <c r="V439" s="217"/>
      <c r="W439" s="217"/>
      <c r="X439" s="217"/>
      <c r="Y439" s="217"/>
      <c r="Z439" s="217"/>
    </row>
    <row r="440" ht="15.75" customHeight="1" spans="1:26">
      <c r="A440" s="217"/>
      <c r="B440" s="217"/>
      <c r="C440" s="217"/>
      <c r="D440" s="217"/>
      <c r="E440" s="217"/>
      <c r="F440" s="217"/>
      <c r="G440" s="217"/>
      <c r="H440" s="217"/>
      <c r="I440" s="217"/>
      <c r="J440" s="217"/>
      <c r="K440" s="217"/>
      <c r="L440" s="217"/>
      <c r="M440" s="217"/>
      <c r="N440" s="217"/>
      <c r="O440" s="217"/>
      <c r="P440" s="217"/>
      <c r="Q440" s="217"/>
      <c r="R440" s="217"/>
      <c r="S440" s="217"/>
      <c r="T440" s="217"/>
      <c r="U440" s="217"/>
      <c r="V440" s="217"/>
      <c r="W440" s="217"/>
      <c r="X440" s="217"/>
      <c r="Y440" s="217"/>
      <c r="Z440" s="217"/>
    </row>
    <row r="441" ht="15.75" customHeight="1" spans="1:26">
      <c r="A441" s="217"/>
      <c r="B441" s="217"/>
      <c r="C441" s="217"/>
      <c r="D441" s="217"/>
      <c r="E441" s="217"/>
      <c r="F441" s="217"/>
      <c r="G441" s="217"/>
      <c r="H441" s="217"/>
      <c r="I441" s="217"/>
      <c r="J441" s="217"/>
      <c r="K441" s="217"/>
      <c r="L441" s="217"/>
      <c r="M441" s="217"/>
      <c r="N441" s="217"/>
      <c r="O441" s="217"/>
      <c r="P441" s="217"/>
      <c r="Q441" s="217"/>
      <c r="R441" s="217"/>
      <c r="S441" s="217"/>
      <c r="T441" s="217"/>
      <c r="U441" s="217"/>
      <c r="V441" s="217"/>
      <c r="W441" s="217"/>
      <c r="X441" s="217"/>
      <c r="Y441" s="217"/>
      <c r="Z441" s="217"/>
    </row>
    <row r="442" ht="15.75" customHeight="1" spans="1:26">
      <c r="A442" s="217"/>
      <c r="B442" s="217"/>
      <c r="C442" s="217"/>
      <c r="D442" s="217"/>
      <c r="E442" s="217"/>
      <c r="F442" s="217"/>
      <c r="G442" s="217"/>
      <c r="H442" s="217"/>
      <c r="I442" s="217"/>
      <c r="J442" s="217"/>
      <c r="K442" s="217"/>
      <c r="L442" s="217"/>
      <c r="M442" s="217"/>
      <c r="N442" s="217"/>
      <c r="O442" s="217"/>
      <c r="P442" s="217"/>
      <c r="Q442" s="217"/>
      <c r="R442" s="217"/>
      <c r="S442" s="217"/>
      <c r="T442" s="217"/>
      <c r="U442" s="217"/>
      <c r="V442" s="217"/>
      <c r="W442" s="217"/>
      <c r="X442" s="217"/>
      <c r="Y442" s="217"/>
      <c r="Z442" s="217"/>
    </row>
    <row r="443" ht="15.75" customHeight="1" spans="1:26">
      <c r="A443" s="217"/>
      <c r="B443" s="217"/>
      <c r="C443" s="217"/>
      <c r="D443" s="217"/>
      <c r="E443" s="217"/>
      <c r="F443" s="217"/>
      <c r="G443" s="217"/>
      <c r="H443" s="217"/>
      <c r="I443" s="217"/>
      <c r="J443" s="217"/>
      <c r="K443" s="217"/>
      <c r="L443" s="217"/>
      <c r="M443" s="217"/>
      <c r="N443" s="217"/>
      <c r="O443" s="217"/>
      <c r="P443" s="217"/>
      <c r="Q443" s="217"/>
      <c r="R443" s="217"/>
      <c r="S443" s="217"/>
      <c r="T443" s="217"/>
      <c r="U443" s="217"/>
      <c r="V443" s="217"/>
      <c r="W443" s="217"/>
      <c r="X443" s="217"/>
      <c r="Y443" s="217"/>
      <c r="Z443" s="217"/>
    </row>
    <row r="444" ht="15.75" customHeight="1" spans="1:26">
      <c r="A444" s="217"/>
      <c r="B444" s="217"/>
      <c r="C444" s="217"/>
      <c r="D444" s="217"/>
      <c r="E444" s="217"/>
      <c r="F444" s="217"/>
      <c r="G444" s="217"/>
      <c r="H444" s="217"/>
      <c r="I444" s="217"/>
      <c r="J444" s="217"/>
      <c r="K444" s="217"/>
      <c r="L444" s="217"/>
      <c r="M444" s="217"/>
      <c r="N444" s="217"/>
      <c r="O444" s="217"/>
      <c r="P444" s="217"/>
      <c r="Q444" s="217"/>
      <c r="R444" s="217"/>
      <c r="S444" s="217"/>
      <c r="T444" s="217"/>
      <c r="U444" s="217"/>
      <c r="V444" s="217"/>
      <c r="W444" s="217"/>
      <c r="X444" s="217"/>
      <c r="Y444" s="217"/>
      <c r="Z444" s="217"/>
    </row>
    <row r="445" ht="15.75" customHeight="1" spans="1:26">
      <c r="A445" s="217"/>
      <c r="B445" s="217"/>
      <c r="C445" s="217"/>
      <c r="D445" s="217"/>
      <c r="E445" s="217"/>
      <c r="F445" s="217"/>
      <c r="G445" s="217"/>
      <c r="H445" s="217"/>
      <c r="I445" s="217"/>
      <c r="J445" s="217"/>
      <c r="K445" s="217"/>
      <c r="L445" s="217"/>
      <c r="M445" s="217"/>
      <c r="N445" s="217"/>
      <c r="O445" s="217"/>
      <c r="P445" s="217"/>
      <c r="Q445" s="217"/>
      <c r="R445" s="217"/>
      <c r="S445" s="217"/>
      <c r="T445" s="217"/>
      <c r="U445" s="217"/>
      <c r="V445" s="217"/>
      <c r="W445" s="217"/>
      <c r="X445" s="217"/>
      <c r="Y445" s="217"/>
      <c r="Z445" s="217"/>
    </row>
    <row r="446" ht="15.75" customHeight="1" spans="1:26">
      <c r="A446" s="217"/>
      <c r="B446" s="217"/>
      <c r="C446" s="217"/>
      <c r="D446" s="217"/>
      <c r="E446" s="217"/>
      <c r="F446" s="217"/>
      <c r="G446" s="217"/>
      <c r="H446" s="217"/>
      <c r="I446" s="217"/>
      <c r="J446" s="217"/>
      <c r="K446" s="217"/>
      <c r="L446" s="217"/>
      <c r="M446" s="217"/>
      <c r="N446" s="217"/>
      <c r="O446" s="217"/>
      <c r="P446" s="217"/>
      <c r="Q446" s="217"/>
      <c r="R446" s="217"/>
      <c r="S446" s="217"/>
      <c r="T446" s="217"/>
      <c r="U446" s="217"/>
      <c r="V446" s="217"/>
      <c r="W446" s="217"/>
      <c r="X446" s="217"/>
      <c r="Y446" s="217"/>
      <c r="Z446" s="217"/>
    </row>
    <row r="447" ht="15.75" customHeight="1" spans="1:26">
      <c r="A447" s="217"/>
      <c r="B447" s="217"/>
      <c r="C447" s="217"/>
      <c r="D447" s="217"/>
      <c r="E447" s="217"/>
      <c r="F447" s="217"/>
      <c r="G447" s="217"/>
      <c r="H447" s="217"/>
      <c r="I447" s="217"/>
      <c r="J447" s="217"/>
      <c r="K447" s="217"/>
      <c r="L447" s="217"/>
      <c r="M447" s="217"/>
      <c r="N447" s="217"/>
      <c r="O447" s="217"/>
      <c r="P447" s="217"/>
      <c r="Q447" s="217"/>
      <c r="R447" s="217"/>
      <c r="S447" s="217"/>
      <c r="T447" s="217"/>
      <c r="U447" s="217"/>
      <c r="V447" s="217"/>
      <c r="W447" s="217"/>
      <c r="X447" s="217"/>
      <c r="Y447" s="217"/>
      <c r="Z447" s="217"/>
    </row>
    <row r="448" ht="15.75" customHeight="1" spans="1:26">
      <c r="A448" s="217"/>
      <c r="B448" s="217"/>
      <c r="C448" s="217"/>
      <c r="D448" s="217"/>
      <c r="E448" s="217"/>
      <c r="F448" s="217"/>
      <c r="G448" s="217"/>
      <c r="H448" s="217"/>
      <c r="I448" s="217"/>
      <c r="J448" s="217"/>
      <c r="K448" s="217"/>
      <c r="L448" s="217"/>
      <c r="M448" s="217"/>
      <c r="N448" s="217"/>
      <c r="O448" s="217"/>
      <c r="P448" s="217"/>
      <c r="Q448" s="217"/>
      <c r="R448" s="217"/>
      <c r="S448" s="217"/>
      <c r="T448" s="217"/>
      <c r="U448" s="217"/>
      <c r="V448" s="217"/>
      <c r="W448" s="217"/>
      <c r="X448" s="217"/>
      <c r="Y448" s="217"/>
      <c r="Z448" s="217"/>
    </row>
    <row r="449" ht="15.75" customHeight="1" spans="1:26">
      <c r="A449" s="217"/>
      <c r="B449" s="217"/>
      <c r="C449" s="217"/>
      <c r="D449" s="217"/>
      <c r="E449" s="217"/>
      <c r="F449" s="217"/>
      <c r="G449" s="217"/>
      <c r="H449" s="217"/>
      <c r="I449" s="217"/>
      <c r="J449" s="217"/>
      <c r="K449" s="217"/>
      <c r="L449" s="217"/>
      <c r="M449" s="217"/>
      <c r="N449" s="217"/>
      <c r="O449" s="217"/>
      <c r="P449" s="217"/>
      <c r="Q449" s="217"/>
      <c r="R449" s="217"/>
      <c r="S449" s="217"/>
      <c r="T449" s="217"/>
      <c r="U449" s="217"/>
      <c r="V449" s="217"/>
      <c r="W449" s="217"/>
      <c r="X449" s="217"/>
      <c r="Y449" s="217"/>
      <c r="Z449" s="217"/>
    </row>
    <row r="450" ht="15.75" customHeight="1" spans="1:26">
      <c r="A450" s="217"/>
      <c r="B450" s="217"/>
      <c r="C450" s="217"/>
      <c r="D450" s="217"/>
      <c r="E450" s="217"/>
      <c r="F450" s="217"/>
      <c r="G450" s="217"/>
      <c r="H450" s="217"/>
      <c r="I450" s="217"/>
      <c r="J450" s="217"/>
      <c r="K450" s="217"/>
      <c r="L450" s="217"/>
      <c r="M450" s="217"/>
      <c r="N450" s="217"/>
      <c r="O450" s="217"/>
      <c r="P450" s="217"/>
      <c r="Q450" s="217"/>
      <c r="R450" s="217"/>
      <c r="S450" s="217"/>
      <c r="T450" s="217"/>
      <c r="U450" s="217"/>
      <c r="V450" s="217"/>
      <c r="W450" s="217"/>
      <c r="X450" s="217"/>
      <c r="Y450" s="217"/>
      <c r="Z450" s="217"/>
    </row>
    <row r="451" ht="15.75" customHeight="1" spans="1:26">
      <c r="A451" s="217"/>
      <c r="B451" s="217"/>
      <c r="C451" s="217"/>
      <c r="D451" s="217"/>
      <c r="E451" s="217"/>
      <c r="F451" s="217"/>
      <c r="G451" s="217"/>
      <c r="H451" s="217"/>
      <c r="I451" s="217"/>
      <c r="J451" s="217"/>
      <c r="K451" s="217"/>
      <c r="L451" s="217"/>
      <c r="M451" s="217"/>
      <c r="N451" s="217"/>
      <c r="O451" s="217"/>
      <c r="P451" s="217"/>
      <c r="Q451" s="217"/>
      <c r="R451" s="217"/>
      <c r="S451" s="217"/>
      <c r="T451" s="217"/>
      <c r="U451" s="217"/>
      <c r="V451" s="217"/>
      <c r="W451" s="217"/>
      <c r="X451" s="217"/>
      <c r="Y451" s="217"/>
      <c r="Z451" s="217"/>
    </row>
    <row r="452" ht="15.75" customHeight="1" spans="1:26">
      <c r="A452" s="217"/>
      <c r="B452" s="217"/>
      <c r="C452" s="217"/>
      <c r="D452" s="217"/>
      <c r="E452" s="217"/>
      <c r="F452" s="217"/>
      <c r="G452" s="217"/>
      <c r="H452" s="217"/>
      <c r="I452" s="217"/>
      <c r="J452" s="217"/>
      <c r="K452" s="217"/>
      <c r="L452" s="217"/>
      <c r="M452" s="217"/>
      <c r="N452" s="217"/>
      <c r="O452" s="217"/>
      <c r="P452" s="217"/>
      <c r="Q452" s="217"/>
      <c r="R452" s="217"/>
      <c r="S452" s="217"/>
      <c r="T452" s="217"/>
      <c r="U452" s="217"/>
      <c r="V452" s="217"/>
      <c r="W452" s="217"/>
      <c r="X452" s="217"/>
      <c r="Y452" s="217"/>
      <c r="Z452" s="217"/>
    </row>
    <row r="453" ht="15.75" customHeight="1" spans="1:26">
      <c r="A453" s="217"/>
      <c r="B453" s="217"/>
      <c r="C453" s="217"/>
      <c r="D453" s="217"/>
      <c r="E453" s="217"/>
      <c r="F453" s="217"/>
      <c r="G453" s="217"/>
      <c r="H453" s="217"/>
      <c r="I453" s="217"/>
      <c r="J453" s="217"/>
      <c r="K453" s="217"/>
      <c r="L453" s="217"/>
      <c r="M453" s="217"/>
      <c r="N453" s="217"/>
      <c r="O453" s="217"/>
      <c r="P453" s="217"/>
      <c r="Q453" s="217"/>
      <c r="R453" s="217"/>
      <c r="S453" s="217"/>
      <c r="T453" s="217"/>
      <c r="U453" s="217"/>
      <c r="V453" s="217"/>
      <c r="W453" s="217"/>
      <c r="X453" s="217"/>
      <c r="Y453" s="217"/>
      <c r="Z453" s="217"/>
    </row>
    <row r="454" ht="15.75" customHeight="1" spans="1:26">
      <c r="A454" s="217"/>
      <c r="B454" s="217"/>
      <c r="C454" s="217"/>
      <c r="D454" s="217"/>
      <c r="E454" s="217"/>
      <c r="F454" s="217"/>
      <c r="G454" s="217"/>
      <c r="H454" s="217"/>
      <c r="I454" s="217"/>
      <c r="J454" s="217"/>
      <c r="K454" s="217"/>
      <c r="L454" s="217"/>
      <c r="M454" s="217"/>
      <c r="N454" s="217"/>
      <c r="O454" s="217"/>
      <c r="P454" s="217"/>
      <c r="Q454" s="217"/>
      <c r="R454" s="217"/>
      <c r="S454" s="217"/>
      <c r="T454" s="217"/>
      <c r="U454" s="217"/>
      <c r="V454" s="217"/>
      <c r="W454" s="217"/>
      <c r="X454" s="217"/>
      <c r="Y454" s="217"/>
      <c r="Z454" s="217"/>
    </row>
    <row r="455" ht="15.75" customHeight="1" spans="1:26">
      <c r="A455" s="217"/>
      <c r="B455" s="217"/>
      <c r="C455" s="217"/>
      <c r="D455" s="217"/>
      <c r="E455" s="217"/>
      <c r="F455" s="217"/>
      <c r="G455" s="217"/>
      <c r="H455" s="217"/>
      <c r="I455" s="217"/>
      <c r="J455" s="217"/>
      <c r="K455" s="217"/>
      <c r="L455" s="217"/>
      <c r="M455" s="217"/>
      <c r="N455" s="217"/>
      <c r="O455" s="217"/>
      <c r="P455" s="217"/>
      <c r="Q455" s="217"/>
      <c r="R455" s="217"/>
      <c r="S455" s="217"/>
      <c r="T455" s="217"/>
      <c r="U455" s="217"/>
      <c r="V455" s="217"/>
      <c r="W455" s="217"/>
      <c r="X455" s="217"/>
      <c r="Y455" s="217"/>
      <c r="Z455" s="217"/>
    </row>
    <row r="456" ht="15.75" customHeight="1" spans="1:26">
      <c r="A456" s="217"/>
      <c r="B456" s="217"/>
      <c r="C456" s="217"/>
      <c r="D456" s="217"/>
      <c r="E456" s="217"/>
      <c r="F456" s="217"/>
      <c r="G456" s="217"/>
      <c r="H456" s="217"/>
      <c r="I456" s="217"/>
      <c r="J456" s="217"/>
      <c r="K456" s="217"/>
      <c r="L456" s="217"/>
      <c r="M456" s="217"/>
      <c r="N456" s="217"/>
      <c r="O456" s="217"/>
      <c r="P456" s="217"/>
      <c r="Q456" s="217"/>
      <c r="R456" s="217"/>
      <c r="S456" s="217"/>
      <c r="T456" s="217"/>
      <c r="U456" s="217"/>
      <c r="V456" s="217"/>
      <c r="W456" s="217"/>
      <c r="X456" s="217"/>
      <c r="Y456" s="217"/>
      <c r="Z456" s="217"/>
    </row>
    <row r="457" ht="15.75" customHeight="1" spans="1:26">
      <c r="A457" s="217"/>
      <c r="B457" s="217"/>
      <c r="C457" s="217"/>
      <c r="D457" s="217"/>
      <c r="E457" s="217"/>
      <c r="F457" s="217"/>
      <c r="G457" s="217"/>
      <c r="H457" s="217"/>
      <c r="I457" s="217"/>
      <c r="J457" s="217"/>
      <c r="K457" s="217"/>
      <c r="L457" s="217"/>
      <c r="M457" s="217"/>
      <c r="N457" s="217"/>
      <c r="O457" s="217"/>
      <c r="P457" s="217"/>
      <c r="Q457" s="217"/>
      <c r="R457" s="217"/>
      <c r="S457" s="217"/>
      <c r="T457" s="217"/>
      <c r="U457" s="217"/>
      <c r="V457" s="217"/>
      <c r="W457" s="217"/>
      <c r="X457" s="217"/>
      <c r="Y457" s="217"/>
      <c r="Z457" s="217"/>
    </row>
    <row r="458" ht="15.75" customHeight="1" spans="1:26">
      <c r="A458" s="217"/>
      <c r="B458" s="217"/>
      <c r="C458" s="217"/>
      <c r="D458" s="217"/>
      <c r="E458" s="217"/>
      <c r="F458" s="217"/>
      <c r="G458" s="217"/>
      <c r="H458" s="217"/>
      <c r="I458" s="217"/>
      <c r="J458" s="217"/>
      <c r="K458" s="217"/>
      <c r="L458" s="217"/>
      <c r="M458" s="217"/>
      <c r="N458" s="217"/>
      <c r="O458" s="217"/>
      <c r="P458" s="217"/>
      <c r="Q458" s="217"/>
      <c r="R458" s="217"/>
      <c r="S458" s="217"/>
      <c r="T458" s="217"/>
      <c r="U458" s="217"/>
      <c r="V458" s="217"/>
      <c r="W458" s="217"/>
      <c r="X458" s="217"/>
      <c r="Y458" s="217"/>
      <c r="Z458" s="217"/>
    </row>
    <row r="459" ht="15.75" customHeight="1" spans="1:26">
      <c r="A459" s="217"/>
      <c r="B459" s="217"/>
      <c r="C459" s="217"/>
      <c r="D459" s="217"/>
      <c r="E459" s="217"/>
      <c r="F459" s="217"/>
      <c r="G459" s="217"/>
      <c r="H459" s="217"/>
      <c r="I459" s="217"/>
      <c r="J459" s="217"/>
      <c r="K459" s="217"/>
      <c r="L459" s="217"/>
      <c r="M459" s="217"/>
      <c r="N459" s="217"/>
      <c r="O459" s="217"/>
      <c r="P459" s="217"/>
      <c r="Q459" s="217"/>
      <c r="R459" s="217"/>
      <c r="S459" s="217"/>
      <c r="T459" s="217"/>
      <c r="U459" s="217"/>
      <c r="V459" s="217"/>
      <c r="W459" s="217"/>
      <c r="X459" s="217"/>
      <c r="Y459" s="217"/>
      <c r="Z459" s="217"/>
    </row>
    <row r="460" ht="15.75" customHeight="1" spans="1:26">
      <c r="A460" s="217"/>
      <c r="B460" s="217"/>
      <c r="C460" s="217"/>
      <c r="D460" s="217"/>
      <c r="E460" s="217"/>
      <c r="F460" s="217"/>
      <c r="G460" s="217"/>
      <c r="H460" s="217"/>
      <c r="I460" s="217"/>
      <c r="J460" s="217"/>
      <c r="K460" s="217"/>
      <c r="L460" s="217"/>
      <c r="M460" s="217"/>
      <c r="N460" s="217"/>
      <c r="O460" s="217"/>
      <c r="P460" s="217"/>
      <c r="Q460" s="217"/>
      <c r="R460" s="217"/>
      <c r="S460" s="217"/>
      <c r="T460" s="217"/>
      <c r="U460" s="217"/>
      <c r="V460" s="217"/>
      <c r="W460" s="217"/>
      <c r="X460" s="217"/>
      <c r="Y460" s="217"/>
      <c r="Z460" s="217"/>
    </row>
    <row r="461" ht="15.75" customHeight="1" spans="1:26">
      <c r="A461" s="217"/>
      <c r="B461" s="217"/>
      <c r="C461" s="217"/>
      <c r="D461" s="217"/>
      <c r="E461" s="217"/>
      <c r="F461" s="217"/>
      <c r="G461" s="217"/>
      <c r="H461" s="217"/>
      <c r="I461" s="217"/>
      <c r="J461" s="217"/>
      <c r="K461" s="217"/>
      <c r="L461" s="217"/>
      <c r="M461" s="217"/>
      <c r="N461" s="217"/>
      <c r="O461" s="217"/>
      <c r="P461" s="217"/>
      <c r="Q461" s="217"/>
      <c r="R461" s="217"/>
      <c r="S461" s="217"/>
      <c r="T461" s="217"/>
      <c r="U461" s="217"/>
      <c r="V461" s="217"/>
      <c r="W461" s="217"/>
      <c r="X461" s="217"/>
      <c r="Y461" s="217"/>
      <c r="Z461" s="217"/>
    </row>
    <row r="462" ht="15.75" customHeight="1" spans="1:26">
      <c r="A462" s="217"/>
      <c r="B462" s="217"/>
      <c r="C462" s="217"/>
      <c r="D462" s="217"/>
      <c r="E462" s="217"/>
      <c r="F462" s="217"/>
      <c r="G462" s="217"/>
      <c r="H462" s="217"/>
      <c r="I462" s="217"/>
      <c r="J462" s="217"/>
      <c r="K462" s="217"/>
      <c r="L462" s="217"/>
      <c r="M462" s="217"/>
      <c r="N462" s="217"/>
      <c r="O462" s="217"/>
      <c r="P462" s="217"/>
      <c r="Q462" s="217"/>
      <c r="R462" s="217"/>
      <c r="S462" s="217"/>
      <c r="T462" s="217"/>
      <c r="U462" s="217"/>
      <c r="V462" s="217"/>
      <c r="W462" s="217"/>
      <c r="X462" s="217"/>
      <c r="Y462" s="217"/>
      <c r="Z462" s="217"/>
    </row>
    <row r="463" ht="15.75" customHeight="1" spans="1:26">
      <c r="A463" s="217"/>
      <c r="B463" s="217"/>
      <c r="C463" s="217"/>
      <c r="D463" s="217"/>
      <c r="E463" s="217"/>
      <c r="F463" s="217"/>
      <c r="G463" s="217"/>
      <c r="H463" s="217"/>
      <c r="I463" s="217"/>
      <c r="J463" s="217"/>
      <c r="K463" s="217"/>
      <c r="L463" s="217"/>
      <c r="M463" s="217"/>
      <c r="N463" s="217"/>
      <c r="O463" s="217"/>
      <c r="P463" s="217"/>
      <c r="Q463" s="217"/>
      <c r="R463" s="217"/>
      <c r="S463" s="217"/>
      <c r="T463" s="217"/>
      <c r="U463" s="217"/>
      <c r="V463" s="217"/>
      <c r="W463" s="217"/>
      <c r="X463" s="217"/>
      <c r="Y463" s="217"/>
      <c r="Z463" s="217"/>
    </row>
    <row r="464" ht="15.75" customHeight="1" spans="1:26">
      <c r="A464" s="217"/>
      <c r="B464" s="217"/>
      <c r="C464" s="217"/>
      <c r="D464" s="217"/>
      <c r="E464" s="217"/>
      <c r="F464" s="217"/>
      <c r="G464" s="217"/>
      <c r="H464" s="217"/>
      <c r="I464" s="217"/>
      <c r="J464" s="217"/>
      <c r="K464" s="217"/>
      <c r="L464" s="217"/>
      <c r="M464" s="217"/>
      <c r="N464" s="217"/>
      <c r="O464" s="217"/>
      <c r="P464" s="217"/>
      <c r="Q464" s="217"/>
      <c r="R464" s="217"/>
      <c r="S464" s="217"/>
      <c r="T464" s="217"/>
      <c r="U464" s="217"/>
      <c r="V464" s="217"/>
      <c r="W464" s="217"/>
      <c r="X464" s="217"/>
      <c r="Y464" s="217"/>
      <c r="Z464" s="217"/>
    </row>
    <row r="465" ht="15.75" customHeight="1" spans="1:26">
      <c r="A465" s="217"/>
      <c r="B465" s="217"/>
      <c r="C465" s="217"/>
      <c r="D465" s="217"/>
      <c r="E465" s="217"/>
      <c r="F465" s="217"/>
      <c r="G465" s="217"/>
      <c r="H465" s="217"/>
      <c r="I465" s="217"/>
      <c r="J465" s="217"/>
      <c r="K465" s="217"/>
      <c r="L465" s="217"/>
      <c r="M465" s="217"/>
      <c r="N465" s="217"/>
      <c r="O465" s="217"/>
      <c r="P465" s="217"/>
      <c r="Q465" s="217"/>
      <c r="R465" s="217"/>
      <c r="S465" s="217"/>
      <c r="T465" s="217"/>
      <c r="U465" s="217"/>
      <c r="V465" s="217"/>
      <c r="W465" s="217"/>
      <c r="X465" s="217"/>
      <c r="Y465" s="217"/>
      <c r="Z465" s="217"/>
    </row>
    <row r="466" ht="15.75" customHeight="1" spans="1:26">
      <c r="A466" s="217"/>
      <c r="B466" s="217"/>
      <c r="C466" s="217"/>
      <c r="D466" s="217"/>
      <c r="E466" s="217"/>
      <c r="F466" s="217"/>
      <c r="G466" s="217"/>
      <c r="H466" s="217"/>
      <c r="I466" s="217"/>
      <c r="J466" s="217"/>
      <c r="K466" s="217"/>
      <c r="L466" s="217"/>
      <c r="M466" s="217"/>
      <c r="N466" s="217"/>
      <c r="O466" s="217"/>
      <c r="P466" s="217"/>
      <c r="Q466" s="217"/>
      <c r="R466" s="217"/>
      <c r="S466" s="217"/>
      <c r="T466" s="217"/>
      <c r="U466" s="217"/>
      <c r="V466" s="217"/>
      <c r="W466" s="217"/>
      <c r="X466" s="217"/>
      <c r="Y466" s="217"/>
      <c r="Z466" s="217"/>
    </row>
    <row r="467" ht="15.75" customHeight="1" spans="1:26">
      <c r="A467" s="217"/>
      <c r="B467" s="217"/>
      <c r="C467" s="217"/>
      <c r="D467" s="217"/>
      <c r="E467" s="217"/>
      <c r="F467" s="217"/>
      <c r="G467" s="217"/>
      <c r="H467" s="217"/>
      <c r="I467" s="217"/>
      <c r="J467" s="217"/>
      <c r="K467" s="217"/>
      <c r="L467" s="217"/>
      <c r="M467" s="217"/>
      <c r="N467" s="217"/>
      <c r="O467" s="217"/>
      <c r="P467" s="217"/>
      <c r="Q467" s="217"/>
      <c r="R467" s="217"/>
      <c r="S467" s="217"/>
      <c r="T467" s="217"/>
      <c r="U467" s="217"/>
      <c r="V467" s="217"/>
      <c r="W467" s="217"/>
      <c r="X467" s="217"/>
      <c r="Y467" s="217"/>
      <c r="Z467" s="217"/>
    </row>
    <row r="468" ht="15.75" customHeight="1" spans="1:26">
      <c r="A468" s="217"/>
      <c r="B468" s="217"/>
      <c r="C468" s="217"/>
      <c r="D468" s="217"/>
      <c r="E468" s="217"/>
      <c r="F468" s="217"/>
      <c r="G468" s="217"/>
      <c r="H468" s="217"/>
      <c r="I468" s="217"/>
      <c r="J468" s="217"/>
      <c r="K468" s="217"/>
      <c r="L468" s="217"/>
      <c r="M468" s="217"/>
      <c r="N468" s="217"/>
      <c r="O468" s="217"/>
      <c r="P468" s="217"/>
      <c r="Q468" s="217"/>
      <c r="R468" s="217"/>
      <c r="S468" s="217"/>
      <c r="T468" s="217"/>
      <c r="U468" s="217"/>
      <c r="V468" s="217"/>
      <c r="W468" s="217"/>
      <c r="X468" s="217"/>
      <c r="Y468" s="217"/>
      <c r="Z468" s="217"/>
    </row>
    <row r="469" ht="15.75" customHeight="1" spans="1:26">
      <c r="A469" s="217"/>
      <c r="B469" s="217"/>
      <c r="C469" s="217"/>
      <c r="D469" s="217"/>
      <c r="E469" s="217"/>
      <c r="F469" s="217"/>
      <c r="G469" s="217"/>
      <c r="H469" s="217"/>
      <c r="I469" s="217"/>
      <c r="J469" s="217"/>
      <c r="K469" s="217"/>
      <c r="L469" s="217"/>
      <c r="M469" s="217"/>
      <c r="N469" s="217"/>
      <c r="O469" s="217"/>
      <c r="P469" s="217"/>
      <c r="Q469" s="217"/>
      <c r="R469" s="217"/>
      <c r="S469" s="217"/>
      <c r="T469" s="217"/>
      <c r="U469" s="217"/>
      <c r="V469" s="217"/>
      <c r="W469" s="217"/>
      <c r="X469" s="217"/>
      <c r="Y469" s="217"/>
      <c r="Z469" s="217"/>
    </row>
    <row r="470" ht="15.75" customHeight="1" spans="1:26">
      <c r="A470" s="217"/>
      <c r="B470" s="217"/>
      <c r="C470" s="217"/>
      <c r="D470" s="217"/>
      <c r="E470" s="217"/>
      <c r="F470" s="217"/>
      <c r="G470" s="217"/>
      <c r="H470" s="217"/>
      <c r="I470" s="217"/>
      <c r="J470" s="217"/>
      <c r="K470" s="217"/>
      <c r="L470" s="217"/>
      <c r="M470" s="217"/>
      <c r="N470" s="217"/>
      <c r="O470" s="217"/>
      <c r="P470" s="217"/>
      <c r="Q470" s="217"/>
      <c r="R470" s="217"/>
      <c r="S470" s="217"/>
      <c r="T470" s="217"/>
      <c r="U470" s="217"/>
      <c r="V470" s="217"/>
      <c r="W470" s="217"/>
      <c r="X470" s="217"/>
      <c r="Y470" s="217"/>
      <c r="Z470" s="217"/>
    </row>
    <row r="471" ht="15.75" customHeight="1" spans="1:26">
      <c r="A471" s="217"/>
      <c r="B471" s="217"/>
      <c r="C471" s="217"/>
      <c r="D471" s="217"/>
      <c r="E471" s="217"/>
      <c r="F471" s="217"/>
      <c r="G471" s="217"/>
      <c r="H471" s="217"/>
      <c r="I471" s="217"/>
      <c r="J471" s="217"/>
      <c r="K471" s="217"/>
      <c r="L471" s="217"/>
      <c r="M471" s="217"/>
      <c r="N471" s="217"/>
      <c r="O471" s="217"/>
      <c r="P471" s="217"/>
      <c r="Q471" s="217"/>
      <c r="R471" s="217"/>
      <c r="S471" s="217"/>
      <c r="T471" s="217"/>
      <c r="U471" s="217"/>
      <c r="V471" s="217"/>
      <c r="W471" s="217"/>
      <c r="X471" s="217"/>
      <c r="Y471" s="217"/>
      <c r="Z471" s="217"/>
    </row>
    <row r="472" ht="15.75" customHeight="1" spans="1:26">
      <c r="A472" s="217"/>
      <c r="B472" s="217"/>
      <c r="C472" s="217"/>
      <c r="D472" s="217"/>
      <c r="E472" s="217"/>
      <c r="F472" s="217"/>
      <c r="G472" s="217"/>
      <c r="H472" s="217"/>
      <c r="I472" s="217"/>
      <c r="J472" s="217"/>
      <c r="K472" s="217"/>
      <c r="L472" s="217"/>
      <c r="M472" s="217"/>
      <c r="N472" s="217"/>
      <c r="O472" s="217"/>
      <c r="P472" s="217"/>
      <c r="Q472" s="217"/>
      <c r="R472" s="217"/>
      <c r="S472" s="217"/>
      <c r="T472" s="217"/>
      <c r="U472" s="217"/>
      <c r="V472" s="217"/>
      <c r="W472" s="217"/>
      <c r="X472" s="217"/>
      <c r="Y472" s="217"/>
      <c r="Z472" s="217"/>
    </row>
    <row r="473" ht="15.75" customHeight="1" spans="1:26">
      <c r="A473" s="217"/>
      <c r="B473" s="217"/>
      <c r="C473" s="217"/>
      <c r="D473" s="217"/>
      <c r="E473" s="217"/>
      <c r="F473" s="217"/>
      <c r="G473" s="217"/>
      <c r="H473" s="217"/>
      <c r="I473" s="217"/>
      <c r="J473" s="217"/>
      <c r="K473" s="217"/>
      <c r="L473" s="217"/>
      <c r="M473" s="217"/>
      <c r="N473" s="217"/>
      <c r="O473" s="217"/>
      <c r="P473" s="217"/>
      <c r="Q473" s="217"/>
      <c r="R473" s="217"/>
      <c r="S473" s="217"/>
      <c r="T473" s="217"/>
      <c r="U473" s="217"/>
      <c r="V473" s="217"/>
      <c r="W473" s="217"/>
      <c r="X473" s="217"/>
      <c r="Y473" s="217"/>
      <c r="Z473" s="217"/>
    </row>
    <row r="474" ht="15.75" customHeight="1" spans="1:26">
      <c r="A474" s="217"/>
      <c r="B474" s="217"/>
      <c r="C474" s="217"/>
      <c r="D474" s="217"/>
      <c r="E474" s="217"/>
      <c r="F474" s="217"/>
      <c r="G474" s="217"/>
      <c r="H474" s="217"/>
      <c r="I474" s="217"/>
      <c r="J474" s="217"/>
      <c r="K474" s="217"/>
      <c r="L474" s="217"/>
      <c r="M474" s="217"/>
      <c r="N474" s="217"/>
      <c r="O474" s="217"/>
      <c r="P474" s="217"/>
      <c r="Q474" s="217"/>
      <c r="R474" s="217"/>
      <c r="S474" s="217"/>
      <c r="T474" s="217"/>
      <c r="U474" s="217"/>
      <c r="V474" s="217"/>
      <c r="W474" s="217"/>
      <c r="X474" s="217"/>
      <c r="Y474" s="217"/>
      <c r="Z474" s="217"/>
    </row>
    <row r="475" ht="15.75" customHeight="1" spans="1:26">
      <c r="A475" s="217"/>
      <c r="B475" s="217"/>
      <c r="C475" s="217"/>
      <c r="D475" s="217"/>
      <c r="E475" s="217"/>
      <c r="F475" s="217"/>
      <c r="G475" s="217"/>
      <c r="H475" s="217"/>
      <c r="I475" s="217"/>
      <c r="J475" s="217"/>
      <c r="K475" s="217"/>
      <c r="L475" s="217"/>
      <c r="M475" s="217"/>
      <c r="N475" s="217"/>
      <c r="O475" s="217"/>
      <c r="P475" s="217"/>
      <c r="Q475" s="217"/>
      <c r="R475" s="217"/>
      <c r="S475" s="217"/>
      <c r="T475" s="217"/>
      <c r="U475" s="217"/>
      <c r="V475" s="217"/>
      <c r="W475" s="217"/>
      <c r="X475" s="217"/>
      <c r="Y475" s="217"/>
      <c r="Z475" s="217"/>
    </row>
    <row r="476" ht="15.75" customHeight="1" spans="1:26">
      <c r="A476" s="217"/>
      <c r="B476" s="217"/>
      <c r="C476" s="217"/>
      <c r="D476" s="217"/>
      <c r="E476" s="217"/>
      <c r="F476" s="217"/>
      <c r="G476" s="217"/>
      <c r="H476" s="217"/>
      <c r="I476" s="217"/>
      <c r="J476" s="217"/>
      <c r="K476" s="217"/>
      <c r="L476" s="217"/>
      <c r="M476" s="217"/>
      <c r="N476" s="217"/>
      <c r="O476" s="217"/>
      <c r="P476" s="217"/>
      <c r="Q476" s="217"/>
      <c r="R476" s="217"/>
      <c r="S476" s="217"/>
      <c r="T476" s="217"/>
      <c r="U476" s="217"/>
      <c r="V476" s="217"/>
      <c r="W476" s="217"/>
      <c r="X476" s="217"/>
      <c r="Y476" s="217"/>
      <c r="Z476" s="217"/>
    </row>
    <row r="477" ht="15.75" customHeight="1" spans="1:26">
      <c r="A477" s="217"/>
      <c r="B477" s="217"/>
      <c r="C477" s="217"/>
      <c r="D477" s="217"/>
      <c r="E477" s="217"/>
      <c r="F477" s="217"/>
      <c r="G477" s="217"/>
      <c r="H477" s="217"/>
      <c r="I477" s="217"/>
      <c r="J477" s="217"/>
      <c r="K477" s="217"/>
      <c r="L477" s="217"/>
      <c r="M477" s="217"/>
      <c r="N477" s="217"/>
      <c r="O477" s="217"/>
      <c r="P477" s="217"/>
      <c r="Q477" s="217"/>
      <c r="R477" s="217"/>
      <c r="S477" s="217"/>
      <c r="T477" s="217"/>
      <c r="U477" s="217"/>
      <c r="V477" s="217"/>
      <c r="W477" s="217"/>
      <c r="X477" s="217"/>
      <c r="Y477" s="217"/>
      <c r="Z477" s="217"/>
    </row>
    <row r="478" ht="15.75" customHeight="1" spans="1:26">
      <c r="A478" s="217"/>
      <c r="B478" s="217"/>
      <c r="C478" s="217"/>
      <c r="D478" s="217"/>
      <c r="E478" s="217"/>
      <c r="F478" s="217"/>
      <c r="G478" s="217"/>
      <c r="H478" s="217"/>
      <c r="I478" s="217"/>
      <c r="J478" s="217"/>
      <c r="K478" s="217"/>
      <c r="L478" s="217"/>
      <c r="M478" s="217"/>
      <c r="N478" s="217"/>
      <c r="O478" s="217"/>
      <c r="P478" s="217"/>
      <c r="Q478" s="217"/>
      <c r="R478" s="217"/>
      <c r="S478" s="217"/>
      <c r="T478" s="217"/>
      <c r="U478" s="217"/>
      <c r="V478" s="217"/>
      <c r="W478" s="217"/>
      <c r="X478" s="217"/>
      <c r="Y478" s="217"/>
      <c r="Z478" s="217"/>
    </row>
    <row r="479" ht="15.75" customHeight="1" spans="1:26">
      <c r="A479" s="217"/>
      <c r="B479" s="217"/>
      <c r="C479" s="217"/>
      <c r="D479" s="217"/>
      <c r="E479" s="217"/>
      <c r="F479" s="217"/>
      <c r="G479" s="217"/>
      <c r="H479" s="217"/>
      <c r="I479" s="217"/>
      <c r="J479" s="217"/>
      <c r="K479" s="217"/>
      <c r="L479" s="217"/>
      <c r="M479" s="217"/>
      <c r="N479" s="217"/>
      <c r="O479" s="217"/>
      <c r="P479" s="217"/>
      <c r="Q479" s="217"/>
      <c r="R479" s="217"/>
      <c r="S479" s="217"/>
      <c r="T479" s="217"/>
      <c r="U479" s="217"/>
      <c r="V479" s="217"/>
      <c r="W479" s="217"/>
      <c r="X479" s="217"/>
      <c r="Y479" s="217"/>
      <c r="Z479" s="217"/>
    </row>
    <row r="480" ht="15.75" customHeight="1" spans="1:26">
      <c r="A480" s="217"/>
      <c r="B480" s="217"/>
      <c r="C480" s="217"/>
      <c r="D480" s="217"/>
      <c r="E480" s="217"/>
      <c r="F480" s="217"/>
      <c r="G480" s="217"/>
      <c r="H480" s="217"/>
      <c r="I480" s="217"/>
      <c r="J480" s="217"/>
      <c r="K480" s="217"/>
      <c r="L480" s="217"/>
      <c r="M480" s="217"/>
      <c r="N480" s="217"/>
      <c r="O480" s="217"/>
      <c r="P480" s="217"/>
      <c r="Q480" s="217"/>
      <c r="R480" s="217"/>
      <c r="S480" s="217"/>
      <c r="T480" s="217"/>
      <c r="U480" s="217"/>
      <c r="V480" s="217"/>
      <c r="W480" s="217"/>
      <c r="X480" s="217"/>
      <c r="Y480" s="217"/>
      <c r="Z480" s="217"/>
    </row>
    <row r="481" ht="15.75" customHeight="1" spans="1:26">
      <c r="A481" s="217"/>
      <c r="B481" s="217"/>
      <c r="C481" s="217"/>
      <c r="D481" s="217"/>
      <c r="E481" s="217"/>
      <c r="F481" s="217"/>
      <c r="G481" s="217"/>
      <c r="H481" s="217"/>
      <c r="I481" s="217"/>
      <c r="J481" s="217"/>
      <c r="K481" s="217"/>
      <c r="L481" s="217"/>
      <c r="M481" s="217"/>
      <c r="N481" s="217"/>
      <c r="O481" s="217"/>
      <c r="P481" s="217"/>
      <c r="Q481" s="217"/>
      <c r="R481" s="217"/>
      <c r="S481" s="217"/>
      <c r="T481" s="217"/>
      <c r="U481" s="217"/>
      <c r="V481" s="217"/>
      <c r="W481" s="217"/>
      <c r="X481" s="217"/>
      <c r="Y481" s="217"/>
      <c r="Z481" s="217"/>
    </row>
    <row r="482" ht="15.75" customHeight="1" spans="1:26">
      <c r="A482" s="217"/>
      <c r="B482" s="217"/>
      <c r="C482" s="217"/>
      <c r="D482" s="217"/>
      <c r="E482" s="217"/>
      <c r="F482" s="217"/>
      <c r="G482" s="217"/>
      <c r="H482" s="217"/>
      <c r="I482" s="217"/>
      <c r="J482" s="217"/>
      <c r="K482" s="217"/>
      <c r="L482" s="217"/>
      <c r="M482" s="217"/>
      <c r="N482" s="217"/>
      <c r="O482" s="217"/>
      <c r="P482" s="217"/>
      <c r="Q482" s="217"/>
      <c r="R482" s="217"/>
      <c r="S482" s="217"/>
      <c r="T482" s="217"/>
      <c r="U482" s="217"/>
      <c r="V482" s="217"/>
      <c r="W482" s="217"/>
      <c r="X482" s="217"/>
      <c r="Y482" s="217"/>
      <c r="Z482" s="217"/>
    </row>
    <row r="483" ht="15.75" customHeight="1" spans="1:26">
      <c r="A483" s="217"/>
      <c r="B483" s="217"/>
      <c r="C483" s="217"/>
      <c r="D483" s="217"/>
      <c r="E483" s="217"/>
      <c r="F483" s="217"/>
      <c r="G483" s="217"/>
      <c r="H483" s="217"/>
      <c r="I483" s="217"/>
      <c r="J483" s="217"/>
      <c r="K483" s="217"/>
      <c r="L483" s="217"/>
      <c r="M483" s="217"/>
      <c r="N483" s="217"/>
      <c r="O483" s="217"/>
      <c r="P483" s="217"/>
      <c r="Q483" s="217"/>
      <c r="R483" s="217"/>
      <c r="S483" s="217"/>
      <c r="T483" s="217"/>
      <c r="U483" s="217"/>
      <c r="V483" s="217"/>
      <c r="W483" s="217"/>
      <c r="X483" s="217"/>
      <c r="Y483" s="217"/>
      <c r="Z483" s="217"/>
    </row>
    <row r="484" ht="15.75" customHeight="1" spans="1:26">
      <c r="A484" s="217"/>
      <c r="B484" s="217"/>
      <c r="C484" s="217"/>
      <c r="D484" s="217"/>
      <c r="E484" s="217"/>
      <c r="F484" s="217"/>
      <c r="G484" s="217"/>
      <c r="H484" s="217"/>
      <c r="I484" s="217"/>
      <c r="J484" s="217"/>
      <c r="K484" s="217"/>
      <c r="L484" s="217"/>
      <c r="M484" s="217"/>
      <c r="N484" s="217"/>
      <c r="O484" s="217"/>
      <c r="P484" s="217"/>
      <c r="Q484" s="217"/>
      <c r="R484" s="217"/>
      <c r="S484" s="217"/>
      <c r="T484" s="217"/>
      <c r="U484" s="217"/>
      <c r="V484" s="217"/>
      <c r="W484" s="217"/>
      <c r="X484" s="217"/>
      <c r="Y484" s="217"/>
      <c r="Z484" s="217"/>
    </row>
    <row r="485" ht="15.75" customHeight="1" spans="1:26">
      <c r="A485" s="217"/>
      <c r="B485" s="217"/>
      <c r="C485" s="217"/>
      <c r="D485" s="217"/>
      <c r="E485" s="217"/>
      <c r="F485" s="217"/>
      <c r="G485" s="217"/>
      <c r="H485" s="217"/>
      <c r="I485" s="217"/>
      <c r="J485" s="217"/>
      <c r="K485" s="217"/>
      <c r="L485" s="217"/>
      <c r="M485" s="217"/>
      <c r="N485" s="217"/>
      <c r="O485" s="217"/>
      <c r="P485" s="217"/>
      <c r="Q485" s="217"/>
      <c r="R485" s="217"/>
      <c r="S485" s="217"/>
      <c r="T485" s="217"/>
      <c r="U485" s="217"/>
      <c r="V485" s="217"/>
      <c r="W485" s="217"/>
      <c r="X485" s="217"/>
      <c r="Y485" s="217"/>
      <c r="Z485" s="217"/>
    </row>
    <row r="486" ht="15.75" customHeight="1" spans="1:26">
      <c r="A486" s="217"/>
      <c r="B486" s="217"/>
      <c r="C486" s="217"/>
      <c r="D486" s="217"/>
      <c r="E486" s="217"/>
      <c r="F486" s="217"/>
      <c r="G486" s="217"/>
      <c r="H486" s="217"/>
      <c r="I486" s="217"/>
      <c r="J486" s="217"/>
      <c r="K486" s="217"/>
      <c r="L486" s="217"/>
      <c r="M486" s="217"/>
      <c r="N486" s="217"/>
      <c r="O486" s="217"/>
      <c r="P486" s="217"/>
      <c r="Q486" s="217"/>
      <c r="R486" s="217"/>
      <c r="S486" s="217"/>
      <c r="T486" s="217"/>
      <c r="U486" s="217"/>
      <c r="V486" s="217"/>
      <c r="W486" s="217"/>
      <c r="X486" s="217"/>
      <c r="Y486" s="217"/>
      <c r="Z486" s="217"/>
    </row>
    <row r="487" ht="15.75" customHeight="1" spans="1:26">
      <c r="A487" s="217"/>
      <c r="B487" s="217"/>
      <c r="C487" s="217"/>
      <c r="D487" s="217"/>
      <c r="E487" s="217"/>
      <c r="F487" s="217"/>
      <c r="G487" s="217"/>
      <c r="H487" s="217"/>
      <c r="I487" s="217"/>
      <c r="J487" s="217"/>
      <c r="K487" s="217"/>
      <c r="L487" s="217"/>
      <c r="M487" s="217"/>
      <c r="N487" s="217"/>
      <c r="O487" s="217"/>
      <c r="P487" s="217"/>
      <c r="Q487" s="217"/>
      <c r="R487" s="217"/>
      <c r="S487" s="217"/>
      <c r="T487" s="217"/>
      <c r="U487" s="217"/>
      <c r="V487" s="217"/>
      <c r="W487" s="217"/>
      <c r="X487" s="217"/>
      <c r="Y487" s="217"/>
      <c r="Z487" s="217"/>
    </row>
    <row r="488" ht="15.75" customHeight="1" spans="1:26">
      <c r="A488" s="217"/>
      <c r="B488" s="217"/>
      <c r="C488" s="217"/>
      <c r="D488" s="217"/>
      <c r="E488" s="217"/>
      <c r="F488" s="217"/>
      <c r="G488" s="217"/>
      <c r="H488" s="217"/>
      <c r="I488" s="217"/>
      <c r="J488" s="217"/>
      <c r="K488" s="217"/>
      <c r="L488" s="217"/>
      <c r="M488" s="217"/>
      <c r="N488" s="217"/>
      <c r="O488" s="217"/>
      <c r="P488" s="217"/>
      <c r="Q488" s="217"/>
      <c r="R488" s="217"/>
      <c r="S488" s="217"/>
      <c r="T488" s="217"/>
      <c r="U488" s="217"/>
      <c r="V488" s="217"/>
      <c r="W488" s="217"/>
      <c r="X488" s="217"/>
      <c r="Y488" s="217"/>
      <c r="Z488" s="217"/>
    </row>
    <row r="489" ht="15.75" customHeight="1" spans="1:26">
      <c r="A489" s="217"/>
      <c r="B489" s="217"/>
      <c r="C489" s="217"/>
      <c r="D489" s="217"/>
      <c r="E489" s="217"/>
      <c r="F489" s="217"/>
      <c r="G489" s="217"/>
      <c r="H489" s="217"/>
      <c r="I489" s="217"/>
      <c r="J489" s="217"/>
      <c r="K489" s="217"/>
      <c r="L489" s="217"/>
      <c r="M489" s="217"/>
      <c r="N489" s="217"/>
      <c r="O489" s="217"/>
      <c r="P489" s="217"/>
      <c r="Q489" s="217"/>
      <c r="R489" s="217"/>
      <c r="S489" s="217"/>
      <c r="T489" s="217"/>
      <c r="U489" s="217"/>
      <c r="V489" s="217"/>
      <c r="W489" s="217"/>
      <c r="X489" s="217"/>
      <c r="Y489" s="217"/>
      <c r="Z489" s="217"/>
    </row>
    <row r="490" ht="15.75" customHeight="1" spans="1:26">
      <c r="A490" s="217"/>
      <c r="B490" s="217"/>
      <c r="C490" s="217"/>
      <c r="D490" s="217"/>
      <c r="E490" s="217"/>
      <c r="F490" s="217"/>
      <c r="G490" s="217"/>
      <c r="H490" s="217"/>
      <c r="I490" s="217"/>
      <c r="J490" s="217"/>
      <c r="K490" s="217"/>
      <c r="L490" s="217"/>
      <c r="M490" s="217"/>
      <c r="N490" s="217"/>
      <c r="O490" s="217"/>
      <c r="P490" s="217"/>
      <c r="Q490" s="217"/>
      <c r="R490" s="217"/>
      <c r="S490" s="217"/>
      <c r="T490" s="217"/>
      <c r="U490" s="217"/>
      <c r="V490" s="217"/>
      <c r="W490" s="217"/>
      <c r="X490" s="217"/>
      <c r="Y490" s="217"/>
      <c r="Z490" s="217"/>
    </row>
    <row r="491" ht="15.75" customHeight="1" spans="1:26">
      <c r="A491" s="217"/>
      <c r="B491" s="217"/>
      <c r="C491" s="217"/>
      <c r="D491" s="217"/>
      <c r="E491" s="217"/>
      <c r="F491" s="217"/>
      <c r="G491" s="217"/>
      <c r="H491" s="217"/>
      <c r="I491" s="217"/>
      <c r="J491" s="217"/>
      <c r="K491" s="217"/>
      <c r="L491" s="217"/>
      <c r="M491" s="217"/>
      <c r="N491" s="217"/>
      <c r="O491" s="217"/>
      <c r="P491" s="217"/>
      <c r="Q491" s="217"/>
      <c r="R491" s="217"/>
      <c r="S491" s="217"/>
      <c r="T491" s="217"/>
      <c r="U491" s="217"/>
      <c r="V491" s="217"/>
      <c r="W491" s="217"/>
      <c r="X491" s="217"/>
      <c r="Y491" s="217"/>
      <c r="Z491" s="217"/>
    </row>
    <row r="492" ht="15.75" customHeight="1" spans="1:26">
      <c r="A492" s="217"/>
      <c r="B492" s="217"/>
      <c r="C492" s="217"/>
      <c r="D492" s="217"/>
      <c r="E492" s="217"/>
      <c r="F492" s="217"/>
      <c r="G492" s="217"/>
      <c r="H492" s="217"/>
      <c r="I492" s="217"/>
      <c r="J492" s="217"/>
      <c r="K492" s="217"/>
      <c r="L492" s="217"/>
      <c r="M492" s="217"/>
      <c r="N492" s="217"/>
      <c r="O492" s="217"/>
      <c r="P492" s="217"/>
      <c r="Q492" s="217"/>
      <c r="R492" s="217"/>
      <c r="S492" s="217"/>
      <c r="T492" s="217"/>
      <c r="U492" s="217"/>
      <c r="V492" s="217"/>
      <c r="W492" s="217"/>
      <c r="X492" s="217"/>
      <c r="Y492" s="217"/>
      <c r="Z492" s="217"/>
    </row>
    <row r="493" ht="15.75" customHeight="1" spans="1:26">
      <c r="A493" s="217"/>
      <c r="B493" s="217"/>
      <c r="C493" s="217"/>
      <c r="D493" s="217"/>
      <c r="E493" s="217"/>
      <c r="F493" s="217"/>
      <c r="G493" s="217"/>
      <c r="H493" s="217"/>
      <c r="I493" s="217"/>
      <c r="J493" s="217"/>
      <c r="K493" s="217"/>
      <c r="L493" s="217"/>
      <c r="M493" s="217"/>
      <c r="N493" s="217"/>
      <c r="O493" s="217"/>
      <c r="P493" s="217"/>
      <c r="Q493" s="217"/>
      <c r="R493" s="217"/>
      <c r="S493" s="217"/>
      <c r="T493" s="217"/>
      <c r="U493" s="217"/>
      <c r="V493" s="217"/>
      <c r="W493" s="217"/>
      <c r="X493" s="217"/>
      <c r="Y493" s="217"/>
      <c r="Z493" s="217"/>
    </row>
    <row r="494" ht="15.75" customHeight="1" spans="1:26">
      <c r="A494" s="217"/>
      <c r="B494" s="217"/>
      <c r="C494" s="217"/>
      <c r="D494" s="217"/>
      <c r="E494" s="217"/>
      <c r="F494" s="217"/>
      <c r="G494" s="217"/>
      <c r="H494" s="217"/>
      <c r="I494" s="217"/>
      <c r="J494" s="217"/>
      <c r="K494" s="217"/>
      <c r="L494" s="217"/>
      <c r="M494" s="217"/>
      <c r="N494" s="217"/>
      <c r="O494" s="217"/>
      <c r="P494" s="217"/>
      <c r="Q494" s="217"/>
      <c r="R494" s="217"/>
      <c r="S494" s="217"/>
      <c r="T494" s="217"/>
      <c r="U494" s="217"/>
      <c r="V494" s="217"/>
      <c r="W494" s="217"/>
      <c r="X494" s="217"/>
      <c r="Y494" s="217"/>
      <c r="Z494" s="217"/>
    </row>
    <row r="495" ht="15.75" customHeight="1" spans="1:26">
      <c r="A495" s="217"/>
      <c r="B495" s="217"/>
      <c r="C495" s="217"/>
      <c r="D495" s="217"/>
      <c r="E495" s="217"/>
      <c r="F495" s="217"/>
      <c r="G495" s="217"/>
      <c r="H495" s="217"/>
      <c r="I495" s="217"/>
      <c r="J495" s="217"/>
      <c r="K495" s="217"/>
      <c r="L495" s="217"/>
      <c r="M495" s="217"/>
      <c r="N495" s="217"/>
      <c r="O495" s="217"/>
      <c r="P495" s="217"/>
      <c r="Q495" s="217"/>
      <c r="R495" s="217"/>
      <c r="S495" s="217"/>
      <c r="T495" s="217"/>
      <c r="U495" s="217"/>
      <c r="V495" s="217"/>
      <c r="W495" s="217"/>
      <c r="X495" s="217"/>
      <c r="Y495" s="217"/>
      <c r="Z495" s="217"/>
    </row>
    <row r="496" ht="15.75" customHeight="1" spans="1:26">
      <c r="A496" s="217"/>
      <c r="B496" s="217"/>
      <c r="C496" s="217"/>
      <c r="D496" s="217"/>
      <c r="E496" s="217"/>
      <c r="F496" s="217"/>
      <c r="G496" s="217"/>
      <c r="H496" s="217"/>
      <c r="I496" s="217"/>
      <c r="J496" s="217"/>
      <c r="K496" s="217"/>
      <c r="L496" s="217"/>
      <c r="M496" s="217"/>
      <c r="N496" s="217"/>
      <c r="O496" s="217"/>
      <c r="P496" s="217"/>
      <c r="Q496" s="217"/>
      <c r="R496" s="217"/>
      <c r="S496" s="217"/>
      <c r="T496" s="217"/>
      <c r="U496" s="217"/>
      <c r="V496" s="217"/>
      <c r="W496" s="217"/>
      <c r="X496" s="217"/>
      <c r="Y496" s="217"/>
      <c r="Z496" s="217"/>
    </row>
    <row r="497" ht="15.75" customHeight="1" spans="1:26">
      <c r="A497" s="217"/>
      <c r="B497" s="217"/>
      <c r="C497" s="217"/>
      <c r="D497" s="217"/>
      <c r="E497" s="217"/>
      <c r="F497" s="217"/>
      <c r="G497" s="217"/>
      <c r="H497" s="217"/>
      <c r="I497" s="217"/>
      <c r="J497" s="217"/>
      <c r="K497" s="217"/>
      <c r="L497" s="217"/>
      <c r="M497" s="217"/>
      <c r="N497" s="217"/>
      <c r="O497" s="217"/>
      <c r="P497" s="217"/>
      <c r="Q497" s="217"/>
      <c r="R497" s="217"/>
      <c r="S497" s="217"/>
      <c r="T497" s="217"/>
      <c r="U497" s="217"/>
      <c r="V497" s="217"/>
      <c r="W497" s="217"/>
      <c r="X497" s="217"/>
      <c r="Y497" s="217"/>
      <c r="Z497" s="217"/>
    </row>
    <row r="498" ht="15.75" customHeight="1" spans="1:26">
      <c r="A498" s="217"/>
      <c r="B498" s="217"/>
      <c r="C498" s="217"/>
      <c r="D498" s="217"/>
      <c r="E498" s="217"/>
      <c r="F498" s="217"/>
      <c r="G498" s="217"/>
      <c r="H498" s="217"/>
      <c r="I498" s="217"/>
      <c r="J498" s="217"/>
      <c r="K498" s="217"/>
      <c r="L498" s="217"/>
      <c r="M498" s="217"/>
      <c r="N498" s="217"/>
      <c r="O498" s="217"/>
      <c r="P498" s="217"/>
      <c r="Q498" s="217"/>
      <c r="R498" s="217"/>
      <c r="S498" s="217"/>
      <c r="T498" s="217"/>
      <c r="U498" s="217"/>
      <c r="V498" s="217"/>
      <c r="W498" s="217"/>
      <c r="X498" s="217"/>
      <c r="Y498" s="217"/>
      <c r="Z498" s="217"/>
    </row>
    <row r="499" ht="15.75" customHeight="1" spans="1:26">
      <c r="A499" s="217"/>
      <c r="B499" s="217"/>
      <c r="C499" s="217"/>
      <c r="D499" s="217"/>
      <c r="E499" s="217"/>
      <c r="F499" s="217"/>
      <c r="G499" s="217"/>
      <c r="H499" s="217"/>
      <c r="I499" s="217"/>
      <c r="J499" s="217"/>
      <c r="K499" s="217"/>
      <c r="L499" s="217"/>
      <c r="M499" s="217"/>
      <c r="N499" s="217"/>
      <c r="O499" s="217"/>
      <c r="P499" s="217"/>
      <c r="Q499" s="217"/>
      <c r="R499" s="217"/>
      <c r="S499" s="217"/>
      <c r="T499" s="217"/>
      <c r="U499" s="217"/>
      <c r="V499" s="217"/>
      <c r="W499" s="217"/>
      <c r="X499" s="217"/>
      <c r="Y499" s="217"/>
      <c r="Z499" s="217"/>
    </row>
    <row r="500" ht="15.75" customHeight="1" spans="1:26">
      <c r="A500" s="217"/>
      <c r="B500" s="217"/>
      <c r="C500" s="217"/>
      <c r="D500" s="217"/>
      <c r="E500" s="217"/>
      <c r="F500" s="217"/>
      <c r="G500" s="217"/>
      <c r="H500" s="217"/>
      <c r="I500" s="217"/>
      <c r="J500" s="217"/>
      <c r="K500" s="217"/>
      <c r="L500" s="217"/>
      <c r="M500" s="217"/>
      <c r="N500" s="217"/>
      <c r="O500" s="217"/>
      <c r="P500" s="217"/>
      <c r="Q500" s="217"/>
      <c r="R500" s="217"/>
      <c r="S500" s="217"/>
      <c r="T500" s="217"/>
      <c r="U500" s="217"/>
      <c r="V500" s="217"/>
      <c r="W500" s="217"/>
      <c r="X500" s="217"/>
      <c r="Y500" s="217"/>
      <c r="Z500" s="217"/>
    </row>
    <row r="501" ht="15.75" customHeight="1" spans="1:26">
      <c r="A501" s="217"/>
      <c r="B501" s="217"/>
      <c r="C501" s="217"/>
      <c r="D501" s="217"/>
      <c r="E501" s="217"/>
      <c r="F501" s="217"/>
      <c r="G501" s="217"/>
      <c r="H501" s="217"/>
      <c r="I501" s="217"/>
      <c r="J501" s="217"/>
      <c r="K501" s="217"/>
      <c r="L501" s="217"/>
      <c r="M501" s="217"/>
      <c r="N501" s="217"/>
      <c r="O501" s="217"/>
      <c r="P501" s="217"/>
      <c r="Q501" s="217"/>
      <c r="R501" s="217"/>
      <c r="S501" s="217"/>
      <c r="T501" s="217"/>
      <c r="U501" s="217"/>
      <c r="V501" s="217"/>
      <c r="W501" s="217"/>
      <c r="X501" s="217"/>
      <c r="Y501" s="217"/>
      <c r="Z501" s="217"/>
    </row>
    <row r="502" ht="15.75" customHeight="1" spans="1:26">
      <c r="A502" s="217"/>
      <c r="B502" s="217"/>
      <c r="C502" s="217"/>
      <c r="D502" s="217"/>
      <c r="E502" s="217"/>
      <c r="F502" s="217"/>
      <c r="G502" s="217"/>
      <c r="H502" s="217"/>
      <c r="I502" s="217"/>
      <c r="J502" s="217"/>
      <c r="K502" s="217"/>
      <c r="L502" s="217"/>
      <c r="M502" s="217"/>
      <c r="N502" s="217"/>
      <c r="O502" s="217"/>
      <c r="P502" s="217"/>
      <c r="Q502" s="217"/>
      <c r="R502" s="217"/>
      <c r="S502" s="217"/>
      <c r="T502" s="217"/>
      <c r="U502" s="217"/>
      <c r="V502" s="217"/>
      <c r="W502" s="217"/>
      <c r="X502" s="217"/>
      <c r="Y502" s="217"/>
      <c r="Z502" s="217"/>
    </row>
    <row r="503" ht="15.75" customHeight="1" spans="1:26">
      <c r="A503" s="217"/>
      <c r="B503" s="217"/>
      <c r="C503" s="217"/>
      <c r="D503" s="217"/>
      <c r="E503" s="217"/>
      <c r="F503" s="217"/>
      <c r="G503" s="217"/>
      <c r="H503" s="217"/>
      <c r="I503" s="217"/>
      <c r="J503" s="217"/>
      <c r="K503" s="217"/>
      <c r="L503" s="217"/>
      <c r="M503" s="217"/>
      <c r="N503" s="217"/>
      <c r="O503" s="217"/>
      <c r="P503" s="217"/>
      <c r="Q503" s="217"/>
      <c r="R503" s="217"/>
      <c r="S503" s="217"/>
      <c r="T503" s="217"/>
      <c r="U503" s="217"/>
      <c r="V503" s="217"/>
      <c r="W503" s="217"/>
      <c r="X503" s="217"/>
      <c r="Y503" s="217"/>
      <c r="Z503" s="217"/>
    </row>
    <row r="504" ht="15.75" customHeight="1" spans="1:26">
      <c r="A504" s="217"/>
      <c r="B504" s="217"/>
      <c r="C504" s="217"/>
      <c r="D504" s="217"/>
      <c r="E504" s="217"/>
      <c r="F504" s="217"/>
      <c r="G504" s="217"/>
      <c r="H504" s="217"/>
      <c r="I504" s="217"/>
      <c r="J504" s="217"/>
      <c r="K504" s="217"/>
      <c r="L504" s="217"/>
      <c r="M504" s="217"/>
      <c r="N504" s="217"/>
      <c r="O504" s="217"/>
      <c r="P504" s="217"/>
      <c r="Q504" s="217"/>
      <c r="R504" s="217"/>
      <c r="S504" s="217"/>
      <c r="T504" s="217"/>
      <c r="U504" s="217"/>
      <c r="V504" s="217"/>
      <c r="W504" s="217"/>
      <c r="X504" s="217"/>
      <c r="Y504" s="217"/>
      <c r="Z504" s="217"/>
    </row>
    <row r="505" ht="15.75" customHeight="1" spans="1:26">
      <c r="A505" s="217"/>
      <c r="B505" s="217"/>
      <c r="C505" s="217"/>
      <c r="D505" s="217"/>
      <c r="E505" s="217"/>
      <c r="F505" s="217"/>
      <c r="G505" s="217"/>
      <c r="H505" s="217"/>
      <c r="I505" s="217"/>
      <c r="J505" s="217"/>
      <c r="K505" s="217"/>
      <c r="L505" s="217"/>
      <c r="M505" s="217"/>
      <c r="N505" s="217"/>
      <c r="O505" s="217"/>
      <c r="P505" s="217"/>
      <c r="Q505" s="217"/>
      <c r="R505" s="217"/>
      <c r="S505" s="217"/>
      <c r="T505" s="217"/>
      <c r="U505" s="217"/>
      <c r="V505" s="217"/>
      <c r="W505" s="217"/>
      <c r="X505" s="217"/>
      <c r="Y505" s="217"/>
      <c r="Z505" s="217"/>
    </row>
    <row r="506" ht="15.75" customHeight="1" spans="1:26">
      <c r="A506" s="217"/>
      <c r="B506" s="217"/>
      <c r="C506" s="217"/>
      <c r="D506" s="217"/>
      <c r="E506" s="217"/>
      <c r="F506" s="217"/>
      <c r="G506" s="217"/>
      <c r="H506" s="217"/>
      <c r="I506" s="217"/>
      <c r="J506" s="217"/>
      <c r="K506" s="217"/>
      <c r="L506" s="217"/>
      <c r="M506" s="217"/>
      <c r="N506" s="217"/>
      <c r="O506" s="217"/>
      <c r="P506" s="217"/>
      <c r="Q506" s="217"/>
      <c r="R506" s="217"/>
      <c r="S506" s="217"/>
      <c r="T506" s="217"/>
      <c r="U506" s="217"/>
      <c r="V506" s="217"/>
      <c r="W506" s="217"/>
      <c r="X506" s="217"/>
      <c r="Y506" s="217"/>
      <c r="Z506" s="217"/>
    </row>
    <row r="507" ht="15.75" customHeight="1" spans="1:26">
      <c r="A507" s="217"/>
      <c r="B507" s="217"/>
      <c r="C507" s="217"/>
      <c r="D507" s="217"/>
      <c r="E507" s="217"/>
      <c r="F507" s="217"/>
      <c r="G507" s="217"/>
      <c r="H507" s="217"/>
      <c r="I507" s="217"/>
      <c r="J507" s="217"/>
      <c r="K507" s="217"/>
      <c r="L507" s="217"/>
      <c r="M507" s="217"/>
      <c r="N507" s="217"/>
      <c r="O507" s="217"/>
      <c r="P507" s="217"/>
      <c r="Q507" s="217"/>
      <c r="R507" s="217"/>
      <c r="S507" s="217"/>
      <c r="T507" s="217"/>
      <c r="U507" s="217"/>
      <c r="V507" s="217"/>
      <c r="W507" s="217"/>
      <c r="X507" s="217"/>
      <c r="Y507" s="217"/>
      <c r="Z507" s="217"/>
    </row>
    <row r="508" ht="15.75" customHeight="1" spans="1:26">
      <c r="A508" s="217"/>
      <c r="B508" s="217"/>
      <c r="C508" s="217"/>
      <c r="D508" s="217"/>
      <c r="E508" s="217"/>
      <c r="F508" s="217"/>
      <c r="G508" s="217"/>
      <c r="H508" s="217"/>
      <c r="I508" s="217"/>
      <c r="J508" s="217"/>
      <c r="K508" s="217"/>
      <c r="L508" s="217"/>
      <c r="M508" s="217"/>
      <c r="N508" s="217"/>
      <c r="O508" s="217"/>
      <c r="P508" s="217"/>
      <c r="Q508" s="217"/>
      <c r="R508" s="217"/>
      <c r="S508" s="217"/>
      <c r="T508" s="217"/>
      <c r="U508" s="217"/>
      <c r="V508" s="217"/>
      <c r="W508" s="217"/>
      <c r="X508" s="217"/>
      <c r="Y508" s="217"/>
      <c r="Z508" s="217"/>
    </row>
    <row r="509" ht="15.75" customHeight="1" spans="1:26">
      <c r="A509" s="217"/>
      <c r="B509" s="217"/>
      <c r="C509" s="217"/>
      <c r="D509" s="217"/>
      <c r="E509" s="217"/>
      <c r="F509" s="217"/>
      <c r="G509" s="217"/>
      <c r="H509" s="217"/>
      <c r="I509" s="217"/>
      <c r="J509" s="217"/>
      <c r="K509" s="217"/>
      <c r="L509" s="217"/>
      <c r="M509" s="217"/>
      <c r="N509" s="217"/>
      <c r="O509" s="217"/>
      <c r="P509" s="217"/>
      <c r="Q509" s="217"/>
      <c r="R509" s="217"/>
      <c r="S509" s="217"/>
      <c r="T509" s="217"/>
      <c r="U509" s="217"/>
      <c r="V509" s="217"/>
      <c r="W509" s="217"/>
      <c r="X509" s="217"/>
      <c r="Y509" s="217"/>
      <c r="Z509" s="217"/>
    </row>
    <row r="510" ht="15.75" customHeight="1" spans="1:26">
      <c r="A510" s="217"/>
      <c r="B510" s="217"/>
      <c r="C510" s="217"/>
      <c r="D510" s="217"/>
      <c r="E510" s="217"/>
      <c r="F510" s="217"/>
      <c r="G510" s="217"/>
      <c r="H510" s="217"/>
      <c r="I510" s="217"/>
      <c r="J510" s="217"/>
      <c r="K510" s="217"/>
      <c r="L510" s="217"/>
      <c r="M510" s="217"/>
      <c r="N510" s="217"/>
      <c r="O510" s="217"/>
      <c r="P510" s="217"/>
      <c r="Q510" s="217"/>
      <c r="R510" s="217"/>
      <c r="S510" s="217"/>
      <c r="T510" s="217"/>
      <c r="U510" s="217"/>
      <c r="V510" s="217"/>
      <c r="W510" s="217"/>
      <c r="X510" s="217"/>
      <c r="Y510" s="217"/>
      <c r="Z510" s="217"/>
    </row>
    <row r="511" ht="15.75" customHeight="1" spans="1:26">
      <c r="A511" s="217"/>
      <c r="B511" s="217"/>
      <c r="C511" s="217"/>
      <c r="D511" s="217"/>
      <c r="E511" s="217"/>
      <c r="F511" s="217"/>
      <c r="G511" s="217"/>
      <c r="H511" s="217"/>
      <c r="I511" s="217"/>
      <c r="J511" s="217"/>
      <c r="K511" s="217"/>
      <c r="L511" s="217"/>
      <c r="M511" s="217"/>
      <c r="N511" s="217"/>
      <c r="O511" s="217"/>
      <c r="P511" s="217"/>
      <c r="Q511" s="217"/>
      <c r="R511" s="217"/>
      <c r="S511" s="217"/>
      <c r="T511" s="217"/>
      <c r="U511" s="217"/>
      <c r="V511" s="217"/>
      <c r="W511" s="217"/>
      <c r="X511" s="217"/>
      <c r="Y511" s="217"/>
      <c r="Z511" s="217"/>
    </row>
    <row r="512" ht="15.75" customHeight="1" spans="1:26">
      <c r="A512" s="217"/>
      <c r="B512" s="217"/>
      <c r="C512" s="217"/>
      <c r="D512" s="217"/>
      <c r="E512" s="217"/>
      <c r="F512" s="217"/>
      <c r="G512" s="217"/>
      <c r="H512" s="217"/>
      <c r="I512" s="217"/>
      <c r="J512" s="217"/>
      <c r="K512" s="217"/>
      <c r="L512" s="217"/>
      <c r="M512" s="217"/>
      <c r="N512" s="217"/>
      <c r="O512" s="217"/>
      <c r="P512" s="217"/>
      <c r="Q512" s="217"/>
      <c r="R512" s="217"/>
      <c r="S512" s="217"/>
      <c r="T512" s="217"/>
      <c r="U512" s="217"/>
      <c r="V512" s="217"/>
      <c r="W512" s="217"/>
      <c r="X512" s="217"/>
      <c r="Y512" s="217"/>
      <c r="Z512" s="217"/>
    </row>
    <row r="513" ht="15.75" customHeight="1" spans="1:26">
      <c r="A513" s="217"/>
      <c r="B513" s="217"/>
      <c r="C513" s="217"/>
      <c r="D513" s="217"/>
      <c r="E513" s="217"/>
      <c r="F513" s="217"/>
      <c r="G513" s="217"/>
      <c r="H513" s="217"/>
      <c r="I513" s="217"/>
      <c r="J513" s="217"/>
      <c r="K513" s="217"/>
      <c r="L513" s="217"/>
      <c r="M513" s="217"/>
      <c r="N513" s="217"/>
      <c r="O513" s="217"/>
      <c r="P513" s="217"/>
      <c r="Q513" s="217"/>
      <c r="R513" s="217"/>
      <c r="S513" s="217"/>
      <c r="T513" s="217"/>
      <c r="U513" s="217"/>
      <c r="V513" s="217"/>
      <c r="W513" s="217"/>
      <c r="X513" s="217"/>
      <c r="Y513" s="217"/>
      <c r="Z513" s="217"/>
    </row>
    <row r="514" ht="15.75" customHeight="1" spans="1:26">
      <c r="A514" s="217"/>
      <c r="B514" s="217"/>
      <c r="C514" s="217"/>
      <c r="D514" s="217"/>
      <c r="E514" s="217"/>
      <c r="F514" s="217"/>
      <c r="G514" s="217"/>
      <c r="H514" s="217"/>
      <c r="I514" s="217"/>
      <c r="J514" s="217"/>
      <c r="K514" s="217"/>
      <c r="L514" s="217"/>
      <c r="M514" s="217"/>
      <c r="N514" s="217"/>
      <c r="O514" s="217"/>
      <c r="P514" s="217"/>
      <c r="Q514" s="217"/>
      <c r="R514" s="217"/>
      <c r="S514" s="217"/>
      <c r="T514" s="217"/>
      <c r="U514" s="217"/>
      <c r="V514" s="217"/>
      <c r="W514" s="217"/>
      <c r="X514" s="217"/>
      <c r="Y514" s="217"/>
      <c r="Z514" s="217"/>
    </row>
    <row r="515" ht="15.75" customHeight="1" spans="1:26">
      <c r="A515" s="217"/>
      <c r="B515" s="217"/>
      <c r="C515" s="217"/>
      <c r="D515" s="217"/>
      <c r="E515" s="217"/>
      <c r="F515" s="217"/>
      <c r="G515" s="217"/>
      <c r="H515" s="217"/>
      <c r="I515" s="217"/>
      <c r="J515" s="217"/>
      <c r="K515" s="217"/>
      <c r="L515" s="217"/>
      <c r="M515" s="217"/>
      <c r="N515" s="217"/>
      <c r="O515" s="217"/>
      <c r="P515" s="217"/>
      <c r="Q515" s="217"/>
      <c r="R515" s="217"/>
      <c r="S515" s="217"/>
      <c r="T515" s="217"/>
      <c r="U515" s="217"/>
      <c r="V515" s="217"/>
      <c r="W515" s="217"/>
      <c r="X515" s="217"/>
      <c r="Y515" s="217"/>
      <c r="Z515" s="217"/>
    </row>
    <row r="516" ht="15.75" customHeight="1" spans="1:26">
      <c r="A516" s="217"/>
      <c r="B516" s="217"/>
      <c r="C516" s="217"/>
      <c r="D516" s="217"/>
      <c r="E516" s="217"/>
      <c r="F516" s="217"/>
      <c r="G516" s="217"/>
      <c r="H516" s="217"/>
      <c r="I516" s="217"/>
      <c r="J516" s="217"/>
      <c r="K516" s="217"/>
      <c r="L516" s="217"/>
      <c r="M516" s="217"/>
      <c r="N516" s="217"/>
      <c r="O516" s="217"/>
      <c r="P516" s="217"/>
      <c r="Q516" s="217"/>
      <c r="R516" s="217"/>
      <c r="S516" s="217"/>
      <c r="T516" s="217"/>
      <c r="U516" s="217"/>
      <c r="V516" s="217"/>
      <c r="W516" s="217"/>
      <c r="X516" s="217"/>
      <c r="Y516" s="217"/>
      <c r="Z516" s="217"/>
    </row>
    <row r="517" ht="15.75" customHeight="1" spans="1:26">
      <c r="A517" s="217"/>
      <c r="B517" s="217"/>
      <c r="C517" s="217"/>
      <c r="D517" s="217"/>
      <c r="E517" s="217"/>
      <c r="F517" s="217"/>
      <c r="G517" s="217"/>
      <c r="H517" s="217"/>
      <c r="I517" s="217"/>
      <c r="J517" s="217"/>
      <c r="K517" s="217"/>
      <c r="L517" s="217"/>
      <c r="M517" s="217"/>
      <c r="N517" s="217"/>
      <c r="O517" s="217"/>
      <c r="P517" s="217"/>
      <c r="Q517" s="217"/>
      <c r="R517" s="217"/>
      <c r="S517" s="217"/>
      <c r="T517" s="217"/>
      <c r="U517" s="217"/>
      <c r="V517" s="217"/>
      <c r="W517" s="217"/>
      <c r="X517" s="217"/>
      <c r="Y517" s="217"/>
      <c r="Z517" s="217"/>
    </row>
    <row r="518" ht="15.75" customHeight="1" spans="1:26">
      <c r="A518" s="217"/>
      <c r="B518" s="217"/>
      <c r="C518" s="217"/>
      <c r="D518" s="217"/>
      <c r="E518" s="217"/>
      <c r="F518" s="217"/>
      <c r="G518" s="217"/>
      <c r="H518" s="217"/>
      <c r="I518" s="217"/>
      <c r="J518" s="217"/>
      <c r="K518" s="217"/>
      <c r="L518" s="217"/>
      <c r="M518" s="217"/>
      <c r="N518" s="217"/>
      <c r="O518" s="217"/>
      <c r="P518" s="217"/>
      <c r="Q518" s="217"/>
      <c r="R518" s="217"/>
      <c r="S518" s="217"/>
      <c r="T518" s="217"/>
      <c r="U518" s="217"/>
      <c r="V518" s="217"/>
      <c r="W518" s="217"/>
      <c r="X518" s="217"/>
      <c r="Y518" s="217"/>
      <c r="Z518" s="217"/>
    </row>
    <row r="519" ht="15.75" customHeight="1" spans="1:26">
      <c r="A519" s="217"/>
      <c r="B519" s="217"/>
      <c r="C519" s="217"/>
      <c r="D519" s="217"/>
      <c r="E519" s="217"/>
      <c r="F519" s="217"/>
      <c r="G519" s="217"/>
      <c r="H519" s="217"/>
      <c r="I519" s="217"/>
      <c r="J519" s="217"/>
      <c r="K519" s="217"/>
      <c r="L519" s="217"/>
      <c r="M519" s="217"/>
      <c r="N519" s="217"/>
      <c r="O519" s="217"/>
      <c r="P519" s="217"/>
      <c r="Q519" s="217"/>
      <c r="R519" s="217"/>
      <c r="S519" s="217"/>
      <c r="T519" s="217"/>
      <c r="U519" s="217"/>
      <c r="V519" s="217"/>
      <c r="W519" s="217"/>
      <c r="X519" s="217"/>
      <c r="Y519" s="217"/>
      <c r="Z519" s="217"/>
    </row>
    <row r="520" ht="15.75" customHeight="1" spans="1:26">
      <c r="A520" s="217"/>
      <c r="B520" s="217"/>
      <c r="C520" s="217"/>
      <c r="D520" s="217"/>
      <c r="E520" s="217"/>
      <c r="F520" s="217"/>
      <c r="G520" s="217"/>
      <c r="H520" s="217"/>
      <c r="I520" s="217"/>
      <c r="J520" s="217"/>
      <c r="K520" s="217"/>
      <c r="L520" s="217"/>
      <c r="M520" s="217"/>
      <c r="N520" s="217"/>
      <c r="O520" s="217"/>
      <c r="P520" s="217"/>
      <c r="Q520" s="217"/>
      <c r="R520" s="217"/>
      <c r="S520" s="217"/>
      <c r="T520" s="217"/>
      <c r="U520" s="217"/>
      <c r="V520" s="217"/>
      <c r="W520" s="217"/>
      <c r="X520" s="217"/>
      <c r="Y520" s="217"/>
      <c r="Z520" s="217"/>
    </row>
    <row r="521" ht="15.75" customHeight="1" spans="1:26">
      <c r="A521" s="217"/>
      <c r="B521" s="217"/>
      <c r="C521" s="217"/>
      <c r="D521" s="217"/>
      <c r="E521" s="217"/>
      <c r="F521" s="217"/>
      <c r="G521" s="217"/>
      <c r="H521" s="217"/>
      <c r="I521" s="217"/>
      <c r="J521" s="217"/>
      <c r="K521" s="217"/>
      <c r="L521" s="217"/>
      <c r="M521" s="217"/>
      <c r="N521" s="217"/>
      <c r="O521" s="217"/>
      <c r="P521" s="217"/>
      <c r="Q521" s="217"/>
      <c r="R521" s="217"/>
      <c r="S521" s="217"/>
      <c r="T521" s="217"/>
      <c r="U521" s="217"/>
      <c r="V521" s="217"/>
      <c r="W521" s="217"/>
      <c r="X521" s="217"/>
      <c r="Y521" s="217"/>
      <c r="Z521" s="217"/>
    </row>
    <row r="522" ht="15.75" customHeight="1" spans="1:26">
      <c r="A522" s="217"/>
      <c r="B522" s="217"/>
      <c r="C522" s="217"/>
      <c r="D522" s="217"/>
      <c r="E522" s="217"/>
      <c r="F522" s="217"/>
      <c r="G522" s="217"/>
      <c r="H522" s="217"/>
      <c r="I522" s="217"/>
      <c r="J522" s="217"/>
      <c r="K522" s="217"/>
      <c r="L522" s="217"/>
      <c r="M522" s="217"/>
      <c r="N522" s="217"/>
      <c r="O522" s="217"/>
      <c r="P522" s="217"/>
      <c r="Q522" s="217"/>
      <c r="R522" s="217"/>
      <c r="S522" s="217"/>
      <c r="T522" s="217"/>
      <c r="U522" s="217"/>
      <c r="V522" s="217"/>
      <c r="W522" s="217"/>
      <c r="X522" s="217"/>
      <c r="Y522" s="217"/>
      <c r="Z522" s="217"/>
    </row>
    <row r="523" ht="15.75" customHeight="1" spans="1:26">
      <c r="A523" s="217"/>
      <c r="B523" s="217"/>
      <c r="C523" s="217"/>
      <c r="D523" s="217"/>
      <c r="E523" s="217"/>
      <c r="F523" s="217"/>
      <c r="G523" s="217"/>
      <c r="H523" s="217"/>
      <c r="I523" s="217"/>
      <c r="J523" s="217"/>
      <c r="K523" s="217"/>
      <c r="L523" s="217"/>
      <c r="M523" s="217"/>
      <c r="N523" s="217"/>
      <c r="O523" s="217"/>
      <c r="P523" s="217"/>
      <c r="Q523" s="217"/>
      <c r="R523" s="217"/>
      <c r="S523" s="217"/>
      <c r="T523" s="217"/>
      <c r="U523" s="217"/>
      <c r="V523" s="217"/>
      <c r="W523" s="217"/>
      <c r="X523" s="217"/>
      <c r="Y523" s="217"/>
      <c r="Z523" s="217"/>
    </row>
    <row r="524" ht="15.75" customHeight="1" spans="1:26">
      <c r="A524" s="217"/>
      <c r="B524" s="217"/>
      <c r="C524" s="217"/>
      <c r="D524" s="217"/>
      <c r="E524" s="217"/>
      <c r="F524" s="217"/>
      <c r="G524" s="217"/>
      <c r="H524" s="217"/>
      <c r="I524" s="217"/>
      <c r="J524" s="217"/>
      <c r="K524" s="217"/>
      <c r="L524" s="217"/>
      <c r="M524" s="217"/>
      <c r="N524" s="217"/>
      <c r="O524" s="217"/>
      <c r="P524" s="217"/>
      <c r="Q524" s="217"/>
      <c r="R524" s="217"/>
      <c r="S524" s="217"/>
      <c r="T524" s="217"/>
      <c r="U524" s="217"/>
      <c r="V524" s="217"/>
      <c r="W524" s="217"/>
      <c r="X524" s="217"/>
      <c r="Y524" s="217"/>
      <c r="Z524" s="217"/>
    </row>
    <row r="525" ht="15.75" customHeight="1" spans="1:26">
      <c r="A525" s="217"/>
      <c r="B525" s="217"/>
      <c r="C525" s="217"/>
      <c r="D525" s="217"/>
      <c r="E525" s="217"/>
      <c r="F525" s="217"/>
      <c r="G525" s="217"/>
      <c r="H525" s="217"/>
      <c r="I525" s="217"/>
      <c r="J525" s="217"/>
      <c r="K525" s="217"/>
      <c r="L525" s="217"/>
      <c r="M525" s="217"/>
      <c r="N525" s="217"/>
      <c r="O525" s="217"/>
      <c r="P525" s="217"/>
      <c r="Q525" s="217"/>
      <c r="R525" s="217"/>
      <c r="S525" s="217"/>
      <c r="T525" s="217"/>
      <c r="U525" s="217"/>
      <c r="V525" s="217"/>
      <c r="W525" s="217"/>
      <c r="X525" s="217"/>
      <c r="Y525" s="217"/>
      <c r="Z525" s="217"/>
    </row>
    <row r="526" ht="15.75" customHeight="1" spans="1:26">
      <c r="A526" s="217"/>
      <c r="B526" s="217"/>
      <c r="C526" s="217"/>
      <c r="D526" s="217"/>
      <c r="E526" s="217"/>
      <c r="F526" s="217"/>
      <c r="G526" s="217"/>
      <c r="H526" s="217"/>
      <c r="I526" s="217"/>
      <c r="J526" s="217"/>
      <c r="K526" s="217"/>
      <c r="L526" s="217"/>
      <c r="M526" s="217"/>
      <c r="N526" s="217"/>
      <c r="O526" s="217"/>
      <c r="P526" s="217"/>
      <c r="Q526" s="217"/>
      <c r="R526" s="217"/>
      <c r="S526" s="217"/>
      <c r="T526" s="217"/>
      <c r="U526" s="217"/>
      <c r="V526" s="217"/>
      <c r="W526" s="217"/>
      <c r="X526" s="217"/>
      <c r="Y526" s="217"/>
      <c r="Z526" s="217"/>
    </row>
    <row r="527" ht="15.75" customHeight="1" spans="1:26">
      <c r="A527" s="217"/>
      <c r="B527" s="217"/>
      <c r="C527" s="217"/>
      <c r="D527" s="217"/>
      <c r="E527" s="217"/>
      <c r="F527" s="217"/>
      <c r="G527" s="217"/>
      <c r="H527" s="217"/>
      <c r="I527" s="217"/>
      <c r="J527" s="217"/>
      <c r="K527" s="217"/>
      <c r="L527" s="217"/>
      <c r="M527" s="217"/>
      <c r="N527" s="217"/>
      <c r="O527" s="217"/>
      <c r="P527" s="217"/>
      <c r="Q527" s="217"/>
      <c r="R527" s="217"/>
      <c r="S527" s="217"/>
      <c r="T527" s="217"/>
      <c r="U527" s="217"/>
      <c r="V527" s="217"/>
      <c r="W527" s="217"/>
      <c r="X527" s="217"/>
      <c r="Y527" s="217"/>
      <c r="Z527" s="217"/>
    </row>
    <row r="528" ht="15.75" customHeight="1" spans="1:26">
      <c r="A528" s="217"/>
      <c r="B528" s="217"/>
      <c r="C528" s="217"/>
      <c r="D528" s="217"/>
      <c r="E528" s="217"/>
      <c r="F528" s="217"/>
      <c r="G528" s="217"/>
      <c r="H528" s="217"/>
      <c r="I528" s="217"/>
      <c r="J528" s="217"/>
      <c r="K528" s="217"/>
      <c r="L528" s="217"/>
      <c r="M528" s="217"/>
      <c r="N528" s="217"/>
      <c r="O528" s="217"/>
      <c r="P528" s="217"/>
      <c r="Q528" s="217"/>
      <c r="R528" s="217"/>
      <c r="S528" s="217"/>
      <c r="T528" s="217"/>
      <c r="U528" s="217"/>
      <c r="V528" s="217"/>
      <c r="W528" s="217"/>
      <c r="X528" s="217"/>
      <c r="Y528" s="217"/>
      <c r="Z528" s="217"/>
    </row>
    <row r="529" ht="15.75" customHeight="1" spans="1:26">
      <c r="A529" s="217"/>
      <c r="B529" s="217"/>
      <c r="C529" s="217"/>
      <c r="D529" s="217"/>
      <c r="E529" s="217"/>
      <c r="F529" s="217"/>
      <c r="G529" s="217"/>
      <c r="H529" s="217"/>
      <c r="I529" s="217"/>
      <c r="J529" s="217"/>
      <c r="K529" s="217"/>
      <c r="L529" s="217"/>
      <c r="M529" s="217"/>
      <c r="N529" s="217"/>
      <c r="O529" s="217"/>
      <c r="P529" s="217"/>
      <c r="Q529" s="217"/>
      <c r="R529" s="217"/>
      <c r="S529" s="217"/>
      <c r="T529" s="217"/>
      <c r="U529" s="217"/>
      <c r="V529" s="217"/>
      <c r="W529" s="217"/>
      <c r="X529" s="217"/>
      <c r="Y529" s="217"/>
      <c r="Z529" s="217"/>
    </row>
    <row r="530" ht="15.75" customHeight="1" spans="1:26">
      <c r="A530" s="217"/>
      <c r="B530" s="217"/>
      <c r="C530" s="217"/>
      <c r="D530" s="217"/>
      <c r="E530" s="217"/>
      <c r="F530" s="217"/>
      <c r="G530" s="217"/>
      <c r="H530" s="217"/>
      <c r="I530" s="217"/>
      <c r="J530" s="217"/>
      <c r="K530" s="217"/>
      <c r="L530" s="217"/>
      <c r="M530" s="217"/>
      <c r="N530" s="217"/>
      <c r="O530" s="217"/>
      <c r="P530" s="217"/>
      <c r="Q530" s="217"/>
      <c r="R530" s="217"/>
      <c r="S530" s="217"/>
      <c r="T530" s="217"/>
      <c r="U530" s="217"/>
      <c r="V530" s="217"/>
      <c r="W530" s="217"/>
      <c r="X530" s="217"/>
      <c r="Y530" s="217"/>
      <c r="Z530" s="217"/>
    </row>
    <row r="531" ht="15.75" customHeight="1" spans="1:26">
      <c r="A531" s="217"/>
      <c r="B531" s="217"/>
      <c r="C531" s="217"/>
      <c r="D531" s="217"/>
      <c r="E531" s="217"/>
      <c r="F531" s="217"/>
      <c r="G531" s="217"/>
      <c r="H531" s="217"/>
      <c r="I531" s="217"/>
      <c r="J531" s="217"/>
      <c r="K531" s="217"/>
      <c r="L531" s="217"/>
      <c r="M531" s="217"/>
      <c r="N531" s="217"/>
      <c r="O531" s="217"/>
      <c r="P531" s="217"/>
      <c r="Q531" s="217"/>
      <c r="R531" s="217"/>
      <c r="S531" s="217"/>
      <c r="T531" s="217"/>
      <c r="U531" s="217"/>
      <c r="V531" s="217"/>
      <c r="W531" s="217"/>
      <c r="X531" s="217"/>
      <c r="Y531" s="217"/>
      <c r="Z531" s="217"/>
    </row>
    <row r="532" ht="15.75" customHeight="1" spans="1:26">
      <c r="A532" s="217"/>
      <c r="B532" s="217"/>
      <c r="C532" s="217"/>
      <c r="D532" s="217"/>
      <c r="E532" s="217"/>
      <c r="F532" s="217"/>
      <c r="G532" s="217"/>
      <c r="H532" s="217"/>
      <c r="I532" s="217"/>
      <c r="J532" s="217"/>
      <c r="K532" s="217"/>
      <c r="L532" s="217"/>
      <c r="M532" s="217"/>
      <c r="N532" s="217"/>
      <c r="O532" s="217"/>
      <c r="P532" s="217"/>
      <c r="Q532" s="217"/>
      <c r="R532" s="217"/>
      <c r="S532" s="217"/>
      <c r="T532" s="217"/>
      <c r="U532" s="217"/>
      <c r="V532" s="217"/>
      <c r="W532" s="217"/>
      <c r="X532" s="217"/>
      <c r="Y532" s="217"/>
      <c r="Z532" s="217"/>
    </row>
    <row r="533" ht="15.75" customHeight="1" spans="1:26">
      <c r="A533" s="217"/>
      <c r="B533" s="217"/>
      <c r="C533" s="217"/>
      <c r="D533" s="217"/>
      <c r="E533" s="217"/>
      <c r="F533" s="217"/>
      <c r="G533" s="217"/>
      <c r="H533" s="217"/>
      <c r="I533" s="217"/>
      <c r="J533" s="217"/>
      <c r="K533" s="217"/>
      <c r="L533" s="217"/>
      <c r="M533" s="217"/>
      <c r="N533" s="217"/>
      <c r="O533" s="217"/>
      <c r="P533" s="217"/>
      <c r="Q533" s="217"/>
      <c r="R533" s="217"/>
      <c r="S533" s="217"/>
      <c r="T533" s="217"/>
      <c r="U533" s="217"/>
      <c r="V533" s="217"/>
      <c r="W533" s="217"/>
      <c r="X533" s="217"/>
      <c r="Y533" s="217"/>
      <c r="Z533" s="217"/>
    </row>
    <row r="534" ht="15.75" customHeight="1" spans="1:26">
      <c r="A534" s="217"/>
      <c r="B534" s="217"/>
      <c r="C534" s="217"/>
      <c r="D534" s="217"/>
      <c r="E534" s="217"/>
      <c r="F534" s="217"/>
      <c r="G534" s="217"/>
      <c r="H534" s="217"/>
      <c r="I534" s="217"/>
      <c r="J534" s="217"/>
      <c r="K534" s="217"/>
      <c r="L534" s="217"/>
      <c r="M534" s="217"/>
      <c r="N534" s="217"/>
      <c r="O534" s="217"/>
      <c r="P534" s="217"/>
      <c r="Q534" s="217"/>
      <c r="R534" s="217"/>
      <c r="S534" s="217"/>
      <c r="T534" s="217"/>
      <c r="U534" s="217"/>
      <c r="V534" s="217"/>
      <c r="W534" s="217"/>
      <c r="X534" s="217"/>
      <c r="Y534" s="217"/>
      <c r="Z534" s="217"/>
    </row>
    <row r="535" ht="15.75" customHeight="1" spans="1:26">
      <c r="A535" s="217"/>
      <c r="B535" s="217"/>
      <c r="C535" s="217"/>
      <c r="D535" s="217"/>
      <c r="E535" s="217"/>
      <c r="F535" s="217"/>
      <c r="G535" s="217"/>
      <c r="H535" s="217"/>
      <c r="I535" s="217"/>
      <c r="J535" s="217"/>
      <c r="K535" s="217"/>
      <c r="L535" s="217"/>
      <c r="M535" s="217"/>
      <c r="N535" s="217"/>
      <c r="O535" s="217"/>
      <c r="P535" s="217"/>
      <c r="Q535" s="217"/>
      <c r="R535" s="217"/>
      <c r="S535" s="217"/>
      <c r="T535" s="217"/>
      <c r="U535" s="217"/>
      <c r="V535" s="217"/>
      <c r="W535" s="217"/>
      <c r="X535" s="217"/>
      <c r="Y535" s="217"/>
      <c r="Z535" s="217"/>
    </row>
    <row r="536" ht="15.75" customHeight="1" spans="1:26">
      <c r="A536" s="217"/>
      <c r="B536" s="217"/>
      <c r="C536" s="217"/>
      <c r="D536" s="217"/>
      <c r="E536" s="217"/>
      <c r="F536" s="217"/>
      <c r="G536" s="217"/>
      <c r="H536" s="217"/>
      <c r="I536" s="217"/>
      <c r="J536" s="217"/>
      <c r="K536" s="217"/>
      <c r="L536" s="217"/>
      <c r="M536" s="217"/>
      <c r="N536" s="217"/>
      <c r="O536" s="217"/>
      <c r="P536" s="217"/>
      <c r="Q536" s="217"/>
      <c r="R536" s="217"/>
      <c r="S536" s="217"/>
      <c r="T536" s="217"/>
      <c r="U536" s="217"/>
      <c r="V536" s="217"/>
      <c r="W536" s="217"/>
      <c r="X536" s="217"/>
      <c r="Y536" s="217"/>
      <c r="Z536" s="217"/>
    </row>
    <row r="537" ht="15.75" customHeight="1" spans="1:26">
      <c r="A537" s="217"/>
      <c r="B537" s="217"/>
      <c r="C537" s="217"/>
      <c r="D537" s="217"/>
      <c r="E537" s="217"/>
      <c r="F537" s="217"/>
      <c r="G537" s="217"/>
      <c r="H537" s="217"/>
      <c r="I537" s="217"/>
      <c r="J537" s="217"/>
      <c r="K537" s="217"/>
      <c r="L537" s="217"/>
      <c r="M537" s="217"/>
      <c r="N537" s="217"/>
      <c r="O537" s="217"/>
      <c r="P537" s="217"/>
      <c r="Q537" s="217"/>
      <c r="R537" s="217"/>
      <c r="S537" s="217"/>
      <c r="T537" s="217"/>
      <c r="U537" s="217"/>
      <c r="V537" s="217"/>
      <c r="W537" s="217"/>
      <c r="X537" s="217"/>
      <c r="Y537" s="217"/>
      <c r="Z537" s="217"/>
    </row>
    <row r="538" ht="15.75" customHeight="1" spans="1:26">
      <c r="A538" s="217"/>
      <c r="B538" s="217"/>
      <c r="C538" s="217"/>
      <c r="D538" s="217"/>
      <c r="E538" s="217"/>
      <c r="F538" s="217"/>
      <c r="G538" s="217"/>
      <c r="H538" s="217"/>
      <c r="I538" s="217"/>
      <c r="J538" s="217"/>
      <c r="K538" s="217"/>
      <c r="L538" s="217"/>
      <c r="M538" s="217"/>
      <c r="N538" s="217"/>
      <c r="O538" s="217"/>
      <c r="P538" s="217"/>
      <c r="Q538" s="217"/>
      <c r="R538" s="217"/>
      <c r="S538" s="217"/>
      <c r="T538" s="217"/>
      <c r="U538" s="217"/>
      <c r="V538" s="217"/>
      <c r="W538" s="217"/>
      <c r="X538" s="217"/>
      <c r="Y538" s="217"/>
      <c r="Z538" s="217"/>
    </row>
    <row r="539" ht="15.75" customHeight="1" spans="1:26">
      <c r="A539" s="217"/>
      <c r="B539" s="217"/>
      <c r="C539" s="217"/>
      <c r="D539" s="217"/>
      <c r="E539" s="217"/>
      <c r="F539" s="217"/>
      <c r="G539" s="217"/>
      <c r="H539" s="217"/>
      <c r="I539" s="217"/>
      <c r="J539" s="217"/>
      <c r="K539" s="217"/>
      <c r="L539" s="217"/>
      <c r="M539" s="217"/>
      <c r="N539" s="217"/>
      <c r="O539" s="217"/>
      <c r="P539" s="217"/>
      <c r="Q539" s="217"/>
      <c r="R539" s="217"/>
      <c r="S539" s="217"/>
      <c r="T539" s="217"/>
      <c r="U539" s="217"/>
      <c r="V539" s="217"/>
      <c r="W539" s="217"/>
      <c r="X539" s="217"/>
      <c r="Y539" s="217"/>
      <c r="Z539" s="217"/>
    </row>
    <row r="540" ht="15.75" customHeight="1" spans="1:26">
      <c r="A540" s="217"/>
      <c r="B540" s="217"/>
      <c r="C540" s="217"/>
      <c r="D540" s="217"/>
      <c r="E540" s="217"/>
      <c r="F540" s="217"/>
      <c r="G540" s="217"/>
      <c r="H540" s="217"/>
      <c r="I540" s="217"/>
      <c r="J540" s="217"/>
      <c r="K540" s="217"/>
      <c r="L540" s="217"/>
      <c r="M540" s="217"/>
      <c r="N540" s="217"/>
      <c r="O540" s="217"/>
      <c r="P540" s="217"/>
      <c r="Q540" s="217"/>
      <c r="R540" s="217"/>
      <c r="S540" s="217"/>
      <c r="T540" s="217"/>
      <c r="U540" s="217"/>
      <c r="V540" s="217"/>
      <c r="W540" s="217"/>
      <c r="X540" s="217"/>
      <c r="Y540" s="217"/>
      <c r="Z540" s="217"/>
    </row>
    <row r="541" ht="15.75" customHeight="1" spans="1:26">
      <c r="A541" s="217"/>
      <c r="B541" s="217"/>
      <c r="C541" s="217"/>
      <c r="D541" s="217"/>
      <c r="E541" s="217"/>
      <c r="F541" s="217"/>
      <c r="G541" s="217"/>
      <c r="H541" s="217"/>
      <c r="I541" s="217"/>
      <c r="J541" s="217"/>
      <c r="K541" s="217"/>
      <c r="L541" s="217"/>
      <c r="M541" s="217"/>
      <c r="N541" s="217"/>
      <c r="O541" s="217"/>
      <c r="P541" s="217"/>
      <c r="Q541" s="217"/>
      <c r="R541" s="217"/>
      <c r="S541" s="217"/>
      <c r="T541" s="217"/>
      <c r="U541" s="217"/>
      <c r="V541" s="217"/>
      <c r="W541" s="217"/>
      <c r="X541" s="217"/>
      <c r="Y541" s="217"/>
      <c r="Z541" s="217"/>
    </row>
    <row r="542" ht="15.75" customHeight="1" spans="1:26">
      <c r="A542" s="217"/>
      <c r="B542" s="217"/>
      <c r="C542" s="217"/>
      <c r="D542" s="217"/>
      <c r="E542" s="217"/>
      <c r="F542" s="217"/>
      <c r="G542" s="217"/>
      <c r="H542" s="217"/>
      <c r="I542" s="217"/>
      <c r="J542" s="217"/>
      <c r="K542" s="217"/>
      <c r="L542" s="217"/>
      <c r="M542" s="217"/>
      <c r="N542" s="217"/>
      <c r="O542" s="217"/>
      <c r="P542" s="217"/>
      <c r="Q542" s="217"/>
      <c r="R542" s="217"/>
      <c r="S542" s="217"/>
      <c r="T542" s="217"/>
      <c r="U542" s="217"/>
      <c r="V542" s="217"/>
      <c r="W542" s="217"/>
      <c r="X542" s="217"/>
      <c r="Y542" s="217"/>
      <c r="Z542" s="217"/>
    </row>
    <row r="543" ht="15.75" customHeight="1" spans="1:26">
      <c r="A543" s="217"/>
      <c r="B543" s="217"/>
      <c r="C543" s="217"/>
      <c r="D543" s="217"/>
      <c r="E543" s="217"/>
      <c r="F543" s="217"/>
      <c r="G543" s="217"/>
      <c r="H543" s="217"/>
      <c r="I543" s="217"/>
      <c r="J543" s="217"/>
      <c r="K543" s="217"/>
      <c r="L543" s="217"/>
      <c r="M543" s="217"/>
      <c r="N543" s="217"/>
      <c r="O543" s="217"/>
      <c r="P543" s="217"/>
      <c r="Q543" s="217"/>
      <c r="R543" s="217"/>
      <c r="S543" s="217"/>
      <c r="T543" s="217"/>
      <c r="U543" s="217"/>
      <c r="V543" s="217"/>
      <c r="W543" s="217"/>
      <c r="X543" s="217"/>
      <c r="Y543" s="217"/>
      <c r="Z543" s="217"/>
    </row>
    <row r="544" ht="15.75" customHeight="1" spans="1:26">
      <c r="A544" s="217"/>
      <c r="B544" s="217"/>
      <c r="C544" s="217"/>
      <c r="D544" s="217"/>
      <c r="E544" s="217"/>
      <c r="F544" s="217"/>
      <c r="G544" s="217"/>
      <c r="H544" s="217"/>
      <c r="I544" s="217"/>
      <c r="J544" s="217"/>
      <c r="K544" s="217"/>
      <c r="L544" s="217"/>
      <c r="M544" s="217"/>
      <c r="N544" s="217"/>
      <c r="O544" s="217"/>
      <c r="P544" s="217"/>
      <c r="Q544" s="217"/>
      <c r="R544" s="217"/>
      <c r="S544" s="217"/>
      <c r="T544" s="217"/>
      <c r="U544" s="217"/>
      <c r="V544" s="217"/>
      <c r="W544" s="217"/>
      <c r="X544" s="217"/>
      <c r="Y544" s="217"/>
      <c r="Z544" s="217"/>
    </row>
    <row r="545" ht="15.75" customHeight="1" spans="1:26">
      <c r="A545" s="217"/>
      <c r="B545" s="217"/>
      <c r="C545" s="217"/>
      <c r="D545" s="217"/>
      <c r="E545" s="217"/>
      <c r="F545" s="217"/>
      <c r="G545" s="217"/>
      <c r="H545" s="217"/>
      <c r="I545" s="217"/>
      <c r="J545" s="217"/>
      <c r="K545" s="217"/>
      <c r="L545" s="217"/>
      <c r="M545" s="217"/>
      <c r="N545" s="217"/>
      <c r="O545" s="217"/>
      <c r="P545" s="217"/>
      <c r="Q545" s="217"/>
      <c r="R545" s="217"/>
      <c r="S545" s="217"/>
      <c r="T545" s="217"/>
      <c r="U545" s="217"/>
      <c r="V545" s="217"/>
      <c r="W545" s="217"/>
      <c r="X545" s="217"/>
      <c r="Y545" s="217"/>
      <c r="Z545" s="217"/>
    </row>
    <row r="546" ht="15.75" customHeight="1" spans="1:26">
      <c r="A546" s="217"/>
      <c r="B546" s="217"/>
      <c r="C546" s="217"/>
      <c r="D546" s="217"/>
      <c r="E546" s="217"/>
      <c r="F546" s="217"/>
      <c r="G546" s="217"/>
      <c r="H546" s="217"/>
      <c r="I546" s="217"/>
      <c r="J546" s="217"/>
      <c r="K546" s="217"/>
      <c r="L546" s="217"/>
      <c r="M546" s="217"/>
      <c r="N546" s="217"/>
      <c r="O546" s="217"/>
      <c r="P546" s="217"/>
      <c r="Q546" s="217"/>
      <c r="R546" s="217"/>
      <c r="S546" s="217"/>
      <c r="T546" s="217"/>
      <c r="U546" s="217"/>
      <c r="V546" s="217"/>
      <c r="W546" s="217"/>
      <c r="X546" s="217"/>
      <c r="Y546" s="217"/>
      <c r="Z546" s="217"/>
    </row>
    <row r="547" ht="15.75" customHeight="1" spans="1:26">
      <c r="A547" s="217"/>
      <c r="B547" s="217"/>
      <c r="C547" s="217"/>
      <c r="D547" s="217"/>
      <c r="E547" s="217"/>
      <c r="F547" s="217"/>
      <c r="G547" s="217"/>
      <c r="H547" s="217"/>
      <c r="I547" s="217"/>
      <c r="J547" s="217"/>
      <c r="K547" s="217"/>
      <c r="L547" s="217"/>
      <c r="M547" s="217"/>
      <c r="N547" s="217"/>
      <c r="O547" s="217"/>
      <c r="P547" s="217"/>
      <c r="Q547" s="217"/>
      <c r="R547" s="217"/>
      <c r="S547" s="217"/>
      <c r="T547" s="217"/>
      <c r="U547" s="217"/>
      <c r="V547" s="217"/>
      <c r="W547" s="217"/>
      <c r="X547" s="217"/>
      <c r="Y547" s="217"/>
      <c r="Z547" s="217"/>
    </row>
    <row r="548" ht="15.75" customHeight="1" spans="1:26">
      <c r="A548" s="217"/>
      <c r="B548" s="217"/>
      <c r="C548" s="217"/>
      <c r="D548" s="217"/>
      <c r="E548" s="217"/>
      <c r="F548" s="217"/>
      <c r="G548" s="217"/>
      <c r="H548" s="217"/>
      <c r="I548" s="217"/>
      <c r="J548" s="217"/>
      <c r="K548" s="217"/>
      <c r="L548" s="217"/>
      <c r="M548" s="217"/>
      <c r="N548" s="217"/>
      <c r="O548" s="217"/>
      <c r="P548" s="217"/>
      <c r="Q548" s="217"/>
      <c r="R548" s="217"/>
      <c r="S548" s="217"/>
      <c r="T548" s="217"/>
      <c r="U548" s="217"/>
      <c r="V548" s="217"/>
      <c r="W548" s="217"/>
      <c r="X548" s="217"/>
      <c r="Y548" s="217"/>
      <c r="Z548" s="217"/>
    </row>
    <row r="549" ht="15.75" customHeight="1" spans="1:26">
      <c r="A549" s="217"/>
      <c r="B549" s="217"/>
      <c r="C549" s="217"/>
      <c r="D549" s="217"/>
      <c r="E549" s="217"/>
      <c r="F549" s="217"/>
      <c r="G549" s="217"/>
      <c r="H549" s="217"/>
      <c r="I549" s="217"/>
      <c r="J549" s="217"/>
      <c r="K549" s="217"/>
      <c r="L549" s="217"/>
      <c r="M549" s="217"/>
      <c r="N549" s="217"/>
      <c r="O549" s="217"/>
      <c r="P549" s="217"/>
      <c r="Q549" s="217"/>
      <c r="R549" s="217"/>
      <c r="S549" s="217"/>
      <c r="T549" s="217"/>
      <c r="U549" s="217"/>
      <c r="V549" s="217"/>
      <c r="W549" s="217"/>
      <c r="X549" s="217"/>
      <c r="Y549" s="217"/>
      <c r="Z549" s="217"/>
    </row>
    <row r="550" ht="15.75" customHeight="1" spans="1:26">
      <c r="A550" s="217"/>
      <c r="B550" s="217"/>
      <c r="C550" s="217"/>
      <c r="D550" s="217"/>
      <c r="E550" s="217"/>
      <c r="F550" s="217"/>
      <c r="G550" s="217"/>
      <c r="H550" s="217"/>
      <c r="I550" s="217"/>
      <c r="J550" s="217"/>
      <c r="K550" s="217"/>
      <c r="L550" s="217"/>
      <c r="M550" s="217"/>
      <c r="N550" s="217"/>
      <c r="O550" s="217"/>
      <c r="P550" s="217"/>
      <c r="Q550" s="217"/>
      <c r="R550" s="217"/>
      <c r="S550" s="217"/>
      <c r="T550" s="217"/>
      <c r="U550" s="217"/>
      <c r="V550" s="217"/>
      <c r="W550" s="217"/>
      <c r="X550" s="217"/>
      <c r="Y550" s="217"/>
      <c r="Z550" s="217"/>
    </row>
    <row r="551" ht="15.75" customHeight="1" spans="1:26">
      <c r="A551" s="217"/>
      <c r="B551" s="217"/>
      <c r="C551" s="217"/>
      <c r="D551" s="217"/>
      <c r="E551" s="217"/>
      <c r="F551" s="217"/>
      <c r="G551" s="217"/>
      <c r="H551" s="217"/>
      <c r="I551" s="217"/>
      <c r="J551" s="217"/>
      <c r="K551" s="217"/>
      <c r="L551" s="217"/>
      <c r="M551" s="217"/>
      <c r="N551" s="217"/>
      <c r="O551" s="217"/>
      <c r="P551" s="217"/>
      <c r="Q551" s="217"/>
      <c r="R551" s="217"/>
      <c r="S551" s="217"/>
      <c r="T551" s="217"/>
      <c r="U551" s="217"/>
      <c r="V551" s="217"/>
      <c r="W551" s="217"/>
      <c r="X551" s="217"/>
      <c r="Y551" s="217"/>
      <c r="Z551" s="217"/>
    </row>
    <row r="552" ht="15.75" customHeight="1" spans="1:26">
      <c r="A552" s="217"/>
      <c r="B552" s="217"/>
      <c r="C552" s="217"/>
      <c r="D552" s="217"/>
      <c r="E552" s="217"/>
      <c r="F552" s="217"/>
      <c r="G552" s="217"/>
      <c r="H552" s="217"/>
      <c r="I552" s="217"/>
      <c r="J552" s="217"/>
      <c r="K552" s="217"/>
      <c r="L552" s="217"/>
      <c r="M552" s="217"/>
      <c r="N552" s="217"/>
      <c r="O552" s="217"/>
      <c r="P552" s="217"/>
      <c r="Q552" s="217"/>
      <c r="R552" s="217"/>
      <c r="S552" s="217"/>
      <c r="T552" s="217"/>
      <c r="U552" s="217"/>
      <c r="V552" s="217"/>
      <c r="W552" s="217"/>
      <c r="X552" s="217"/>
      <c r="Y552" s="217"/>
      <c r="Z552" s="217"/>
    </row>
    <row r="553" ht="15.75" customHeight="1" spans="1:26">
      <c r="A553" s="217"/>
      <c r="B553" s="217"/>
      <c r="C553" s="217"/>
      <c r="D553" s="217"/>
      <c r="E553" s="217"/>
      <c r="F553" s="217"/>
      <c r="G553" s="217"/>
      <c r="H553" s="217"/>
      <c r="I553" s="217"/>
      <c r="J553" s="217"/>
      <c r="K553" s="217"/>
      <c r="L553" s="217"/>
      <c r="M553" s="217"/>
      <c r="N553" s="217"/>
      <c r="O553" s="217"/>
      <c r="P553" s="217"/>
      <c r="Q553" s="217"/>
      <c r="R553" s="217"/>
      <c r="S553" s="217"/>
      <c r="T553" s="217"/>
      <c r="U553" s="217"/>
      <c r="V553" s="217"/>
      <c r="W553" s="217"/>
      <c r="X553" s="217"/>
      <c r="Y553" s="217"/>
      <c r="Z553" s="217"/>
    </row>
    <row r="554" ht="15.75" customHeight="1" spans="1:26">
      <c r="A554" s="217"/>
      <c r="B554" s="217"/>
      <c r="C554" s="217"/>
      <c r="D554" s="217"/>
      <c r="E554" s="217"/>
      <c r="F554" s="217"/>
      <c r="G554" s="217"/>
      <c r="H554" s="217"/>
      <c r="I554" s="217"/>
      <c r="J554" s="217"/>
      <c r="K554" s="217"/>
      <c r="L554" s="217"/>
      <c r="M554" s="217"/>
      <c r="N554" s="217"/>
      <c r="O554" s="217"/>
      <c r="P554" s="217"/>
      <c r="Q554" s="217"/>
      <c r="R554" s="217"/>
      <c r="S554" s="217"/>
      <c r="T554" s="217"/>
      <c r="U554" s="217"/>
      <c r="V554" s="217"/>
      <c r="W554" s="217"/>
      <c r="X554" s="217"/>
      <c r="Y554" s="217"/>
      <c r="Z554" s="217"/>
    </row>
    <row r="555" ht="15.75" customHeight="1" spans="1:26">
      <c r="A555" s="217"/>
      <c r="B555" s="217"/>
      <c r="C555" s="217"/>
      <c r="D555" s="217"/>
      <c r="E555" s="217"/>
      <c r="F555" s="217"/>
      <c r="G555" s="217"/>
      <c r="H555" s="217"/>
      <c r="I555" s="217"/>
      <c r="J555" s="217"/>
      <c r="K555" s="217"/>
      <c r="L555" s="217"/>
      <c r="M555" s="217"/>
      <c r="N555" s="217"/>
      <c r="O555" s="217"/>
      <c r="P555" s="217"/>
      <c r="Q555" s="217"/>
      <c r="R555" s="217"/>
      <c r="S555" s="217"/>
      <c r="T555" s="217"/>
      <c r="U555" s="217"/>
      <c r="V555" s="217"/>
      <c r="W555" s="217"/>
      <c r="X555" s="217"/>
      <c r="Y555" s="217"/>
      <c r="Z555" s="217"/>
    </row>
    <row r="556" ht="15.75" customHeight="1" spans="1:26">
      <c r="A556" s="217"/>
      <c r="B556" s="217"/>
      <c r="C556" s="217"/>
      <c r="D556" s="217"/>
      <c r="E556" s="217"/>
      <c r="F556" s="217"/>
      <c r="G556" s="217"/>
      <c r="H556" s="217"/>
      <c r="I556" s="217"/>
      <c r="J556" s="217"/>
      <c r="K556" s="217"/>
      <c r="L556" s="217"/>
      <c r="M556" s="217"/>
      <c r="N556" s="217"/>
      <c r="O556" s="217"/>
      <c r="P556" s="217"/>
      <c r="Q556" s="217"/>
      <c r="R556" s="217"/>
      <c r="S556" s="217"/>
      <c r="T556" s="217"/>
      <c r="U556" s="217"/>
      <c r="V556" s="217"/>
      <c r="W556" s="217"/>
      <c r="X556" s="217"/>
      <c r="Y556" s="217"/>
      <c r="Z556" s="217"/>
    </row>
    <row r="557" ht="15.75" customHeight="1" spans="1:26">
      <c r="A557" s="217"/>
      <c r="B557" s="217"/>
      <c r="C557" s="217"/>
      <c r="D557" s="217"/>
      <c r="E557" s="217"/>
      <c r="F557" s="217"/>
      <c r="G557" s="217"/>
      <c r="H557" s="217"/>
      <c r="I557" s="217"/>
      <c r="J557" s="217"/>
      <c r="K557" s="217"/>
      <c r="L557" s="217"/>
      <c r="M557" s="217"/>
      <c r="N557" s="217"/>
      <c r="O557" s="217"/>
      <c r="P557" s="217"/>
      <c r="Q557" s="217"/>
      <c r="R557" s="217"/>
      <c r="S557" s="217"/>
      <c r="T557" s="217"/>
      <c r="U557" s="217"/>
      <c r="V557" s="217"/>
      <c r="W557" s="217"/>
      <c r="X557" s="217"/>
      <c r="Y557" s="217"/>
      <c r="Z557" s="217"/>
    </row>
    <row r="558" ht="15.75" customHeight="1" spans="1:26">
      <c r="A558" s="217"/>
      <c r="B558" s="217"/>
      <c r="C558" s="217"/>
      <c r="D558" s="217"/>
      <c r="E558" s="217"/>
      <c r="F558" s="217"/>
      <c r="G558" s="217"/>
      <c r="H558" s="217"/>
      <c r="I558" s="217"/>
      <c r="J558" s="217"/>
      <c r="K558" s="217"/>
      <c r="L558" s="217"/>
      <c r="M558" s="217"/>
      <c r="N558" s="217"/>
      <c r="O558" s="217"/>
      <c r="P558" s="217"/>
      <c r="Q558" s="217"/>
      <c r="R558" s="217"/>
      <c r="S558" s="217"/>
      <c r="T558" s="217"/>
      <c r="U558" s="217"/>
      <c r="V558" s="217"/>
      <c r="W558" s="217"/>
      <c r="X558" s="217"/>
      <c r="Y558" s="217"/>
      <c r="Z558" s="217"/>
    </row>
    <row r="559" ht="15.75" customHeight="1" spans="1:26">
      <c r="A559" s="217"/>
      <c r="B559" s="217"/>
      <c r="C559" s="217"/>
      <c r="D559" s="217"/>
      <c r="E559" s="217"/>
      <c r="F559" s="217"/>
      <c r="G559" s="217"/>
      <c r="H559" s="217"/>
      <c r="I559" s="217"/>
      <c r="J559" s="217"/>
      <c r="K559" s="217"/>
      <c r="L559" s="217"/>
      <c r="M559" s="217"/>
      <c r="N559" s="217"/>
      <c r="O559" s="217"/>
      <c r="P559" s="217"/>
      <c r="Q559" s="217"/>
      <c r="R559" s="217"/>
      <c r="S559" s="217"/>
      <c r="T559" s="217"/>
      <c r="U559" s="217"/>
      <c r="V559" s="217"/>
      <c r="W559" s="217"/>
      <c r="X559" s="217"/>
      <c r="Y559" s="217"/>
      <c r="Z559" s="217"/>
    </row>
    <row r="560" ht="15.75" customHeight="1" spans="1:26">
      <c r="A560" s="217"/>
      <c r="B560" s="217"/>
      <c r="C560" s="217"/>
      <c r="D560" s="217"/>
      <c r="E560" s="217"/>
      <c r="F560" s="217"/>
      <c r="G560" s="217"/>
      <c r="H560" s="217"/>
      <c r="I560" s="217"/>
      <c r="J560" s="217"/>
      <c r="K560" s="217"/>
      <c r="L560" s="217"/>
      <c r="M560" s="217"/>
      <c r="N560" s="217"/>
      <c r="O560" s="217"/>
      <c r="P560" s="217"/>
      <c r="Q560" s="217"/>
      <c r="R560" s="217"/>
      <c r="S560" s="217"/>
      <c r="T560" s="217"/>
      <c r="U560" s="217"/>
      <c r="V560" s="217"/>
      <c r="W560" s="217"/>
      <c r="X560" s="217"/>
      <c r="Y560" s="217"/>
      <c r="Z560" s="217"/>
    </row>
    <row r="561" ht="15.75" customHeight="1" spans="1:26">
      <c r="A561" s="217"/>
      <c r="B561" s="217"/>
      <c r="C561" s="217"/>
      <c r="D561" s="217"/>
      <c r="E561" s="217"/>
      <c r="F561" s="217"/>
      <c r="G561" s="217"/>
      <c r="H561" s="217"/>
      <c r="I561" s="217"/>
      <c r="J561" s="217"/>
      <c r="K561" s="217"/>
      <c r="L561" s="217"/>
      <c r="M561" s="217"/>
      <c r="N561" s="217"/>
      <c r="O561" s="217"/>
      <c r="P561" s="217"/>
      <c r="Q561" s="217"/>
      <c r="R561" s="217"/>
      <c r="S561" s="217"/>
      <c r="T561" s="217"/>
      <c r="U561" s="217"/>
      <c r="V561" s="217"/>
      <c r="W561" s="217"/>
      <c r="X561" s="217"/>
      <c r="Y561" s="217"/>
      <c r="Z561" s="217"/>
    </row>
    <row r="562" ht="15.75" customHeight="1" spans="1:26">
      <c r="A562" s="217"/>
      <c r="B562" s="217"/>
      <c r="C562" s="217"/>
      <c r="D562" s="217"/>
      <c r="E562" s="217"/>
      <c r="F562" s="217"/>
      <c r="G562" s="217"/>
      <c r="H562" s="217"/>
      <c r="I562" s="217"/>
      <c r="J562" s="217"/>
      <c r="K562" s="217"/>
      <c r="L562" s="217"/>
      <c r="M562" s="217"/>
      <c r="N562" s="217"/>
      <c r="O562" s="217"/>
      <c r="P562" s="217"/>
      <c r="Q562" s="217"/>
      <c r="R562" s="217"/>
      <c r="S562" s="217"/>
      <c r="T562" s="217"/>
      <c r="U562" s="217"/>
      <c r="V562" s="217"/>
      <c r="W562" s="217"/>
      <c r="X562" s="217"/>
      <c r="Y562" s="217"/>
      <c r="Z562" s="217"/>
    </row>
    <row r="563" ht="15.75" customHeight="1" spans="1:26">
      <c r="A563" s="217"/>
      <c r="B563" s="217"/>
      <c r="C563" s="217"/>
      <c r="D563" s="217"/>
      <c r="E563" s="217"/>
      <c r="F563" s="217"/>
      <c r="G563" s="217"/>
      <c r="H563" s="217"/>
      <c r="I563" s="217"/>
      <c r="J563" s="217"/>
      <c r="K563" s="217"/>
      <c r="L563" s="217"/>
      <c r="M563" s="217"/>
      <c r="N563" s="217"/>
      <c r="O563" s="217"/>
      <c r="P563" s="217"/>
      <c r="Q563" s="217"/>
      <c r="R563" s="217"/>
      <c r="S563" s="217"/>
      <c r="T563" s="217"/>
      <c r="U563" s="217"/>
      <c r="V563" s="217"/>
      <c r="W563" s="217"/>
      <c r="X563" s="217"/>
      <c r="Y563" s="217"/>
      <c r="Z563" s="217"/>
    </row>
    <row r="564" ht="15.75" customHeight="1" spans="1:26">
      <c r="A564" s="217"/>
      <c r="B564" s="217"/>
      <c r="C564" s="217"/>
      <c r="D564" s="217"/>
      <c r="E564" s="217"/>
      <c r="F564" s="217"/>
      <c r="G564" s="217"/>
      <c r="H564" s="217"/>
      <c r="I564" s="217"/>
      <c r="J564" s="217"/>
      <c r="K564" s="217"/>
      <c r="L564" s="217"/>
      <c r="M564" s="217"/>
      <c r="N564" s="217"/>
      <c r="O564" s="217"/>
      <c r="P564" s="217"/>
      <c r="Q564" s="217"/>
      <c r="R564" s="217"/>
      <c r="S564" s="217"/>
      <c r="T564" s="217"/>
      <c r="U564" s="217"/>
      <c r="V564" s="217"/>
      <c r="W564" s="217"/>
      <c r="X564" s="217"/>
      <c r="Y564" s="217"/>
      <c r="Z564" s="217"/>
    </row>
    <row r="565" ht="15.75" customHeight="1" spans="1:26">
      <c r="A565" s="217"/>
      <c r="B565" s="217"/>
      <c r="C565" s="217"/>
      <c r="D565" s="217"/>
      <c r="E565" s="217"/>
      <c r="F565" s="217"/>
      <c r="G565" s="217"/>
      <c r="H565" s="217"/>
      <c r="I565" s="217"/>
      <c r="J565" s="217"/>
      <c r="K565" s="217"/>
      <c r="L565" s="217"/>
      <c r="M565" s="217"/>
      <c r="N565" s="217"/>
      <c r="O565" s="217"/>
      <c r="P565" s="217"/>
      <c r="Q565" s="217"/>
      <c r="R565" s="217"/>
      <c r="S565" s="217"/>
      <c r="T565" s="217"/>
      <c r="U565" s="217"/>
      <c r="V565" s="217"/>
      <c r="W565" s="217"/>
      <c r="X565" s="217"/>
      <c r="Y565" s="217"/>
      <c r="Z565" s="217"/>
    </row>
    <row r="566" ht="15.75" customHeight="1" spans="1:26">
      <c r="A566" s="217"/>
      <c r="B566" s="217"/>
      <c r="C566" s="217"/>
      <c r="D566" s="217"/>
      <c r="E566" s="217"/>
      <c r="F566" s="217"/>
      <c r="G566" s="217"/>
      <c r="H566" s="217"/>
      <c r="I566" s="217"/>
      <c r="J566" s="217"/>
      <c r="K566" s="217"/>
      <c r="L566" s="217"/>
      <c r="M566" s="217"/>
      <c r="N566" s="217"/>
      <c r="O566" s="217"/>
      <c r="P566" s="217"/>
      <c r="Q566" s="217"/>
      <c r="R566" s="217"/>
      <c r="S566" s="217"/>
      <c r="T566" s="217"/>
      <c r="U566" s="217"/>
      <c r="V566" s="217"/>
      <c r="W566" s="217"/>
      <c r="X566" s="217"/>
      <c r="Y566" s="217"/>
      <c r="Z566" s="217"/>
    </row>
    <row r="567" ht="15.75" customHeight="1" spans="1:26">
      <c r="A567" s="217"/>
      <c r="B567" s="217"/>
      <c r="C567" s="217"/>
      <c r="D567" s="217"/>
      <c r="E567" s="217"/>
      <c r="F567" s="217"/>
      <c r="G567" s="217"/>
      <c r="H567" s="217"/>
      <c r="I567" s="217"/>
      <c r="J567" s="217"/>
      <c r="K567" s="217"/>
      <c r="L567" s="217"/>
      <c r="M567" s="217"/>
      <c r="N567" s="217"/>
      <c r="O567" s="217"/>
      <c r="P567" s="217"/>
      <c r="Q567" s="217"/>
      <c r="R567" s="217"/>
      <c r="S567" s="217"/>
      <c r="T567" s="217"/>
      <c r="U567" s="217"/>
      <c r="V567" s="217"/>
      <c r="W567" s="217"/>
      <c r="X567" s="217"/>
      <c r="Y567" s="217"/>
      <c r="Z567" s="217"/>
    </row>
    <row r="568" ht="15.75" customHeight="1" spans="1:26">
      <c r="A568" s="217"/>
      <c r="B568" s="217"/>
      <c r="C568" s="217"/>
      <c r="D568" s="217"/>
      <c r="E568" s="217"/>
      <c r="F568" s="217"/>
      <c r="G568" s="217"/>
      <c r="H568" s="217"/>
      <c r="I568" s="217"/>
      <c r="J568" s="217"/>
      <c r="K568" s="217"/>
      <c r="L568" s="217"/>
      <c r="M568" s="217"/>
      <c r="N568" s="217"/>
      <c r="O568" s="217"/>
      <c r="P568" s="217"/>
      <c r="Q568" s="217"/>
      <c r="R568" s="217"/>
      <c r="S568" s="217"/>
      <c r="T568" s="217"/>
      <c r="U568" s="217"/>
      <c r="V568" s="217"/>
      <c r="W568" s="217"/>
      <c r="X568" s="217"/>
      <c r="Y568" s="217"/>
      <c r="Z568" s="217"/>
    </row>
    <row r="569" ht="15.75" customHeight="1" spans="1:26">
      <c r="A569" s="217"/>
      <c r="B569" s="217"/>
      <c r="C569" s="217"/>
      <c r="D569" s="217"/>
      <c r="E569" s="217"/>
      <c r="F569" s="217"/>
      <c r="G569" s="217"/>
      <c r="H569" s="217"/>
      <c r="I569" s="217"/>
      <c r="J569" s="217"/>
      <c r="K569" s="217"/>
      <c r="L569" s="217"/>
      <c r="M569" s="217"/>
      <c r="N569" s="217"/>
      <c r="O569" s="217"/>
      <c r="P569" s="217"/>
      <c r="Q569" s="217"/>
      <c r="R569" s="217"/>
      <c r="S569" s="217"/>
      <c r="T569" s="217"/>
      <c r="U569" s="217"/>
      <c r="V569" s="217"/>
      <c r="W569" s="217"/>
      <c r="X569" s="217"/>
      <c r="Y569" s="217"/>
      <c r="Z569" s="217"/>
    </row>
    <row r="570" ht="15.75" customHeight="1" spans="1:26">
      <c r="A570" s="217"/>
      <c r="B570" s="217"/>
      <c r="C570" s="217"/>
      <c r="D570" s="217"/>
      <c r="E570" s="217"/>
      <c r="F570" s="217"/>
      <c r="G570" s="217"/>
      <c r="H570" s="217"/>
      <c r="I570" s="217"/>
      <c r="J570" s="217"/>
      <c r="K570" s="217"/>
      <c r="L570" s="217"/>
      <c r="M570" s="217"/>
      <c r="N570" s="217"/>
      <c r="O570" s="217"/>
      <c r="P570" s="217"/>
      <c r="Q570" s="217"/>
      <c r="R570" s="217"/>
      <c r="S570" s="217"/>
      <c r="T570" s="217"/>
      <c r="U570" s="217"/>
      <c r="V570" s="217"/>
      <c r="W570" s="217"/>
      <c r="X570" s="217"/>
      <c r="Y570" s="217"/>
      <c r="Z570" s="217"/>
    </row>
    <row r="571" ht="15.75" customHeight="1" spans="1:26">
      <c r="A571" s="217"/>
      <c r="B571" s="217"/>
      <c r="C571" s="217"/>
      <c r="D571" s="217"/>
      <c r="E571" s="217"/>
      <c r="F571" s="217"/>
      <c r="G571" s="217"/>
      <c r="H571" s="217"/>
      <c r="I571" s="217"/>
      <c r="J571" s="217"/>
      <c r="K571" s="217"/>
      <c r="L571" s="217"/>
      <c r="M571" s="217"/>
      <c r="N571" s="217"/>
      <c r="O571" s="217"/>
      <c r="P571" s="217"/>
      <c r="Q571" s="217"/>
      <c r="R571" s="217"/>
      <c r="S571" s="217"/>
      <c r="T571" s="217"/>
      <c r="U571" s="217"/>
      <c r="V571" s="217"/>
      <c r="W571" s="217"/>
      <c r="X571" s="217"/>
      <c r="Y571" s="217"/>
      <c r="Z571" s="217"/>
    </row>
    <row r="572" ht="15.75" customHeight="1" spans="1:26">
      <c r="A572" s="217"/>
      <c r="B572" s="217"/>
      <c r="C572" s="217"/>
      <c r="D572" s="217"/>
      <c r="E572" s="217"/>
      <c r="F572" s="217"/>
      <c r="G572" s="217"/>
      <c r="H572" s="217"/>
      <c r="I572" s="217"/>
      <c r="J572" s="217"/>
      <c r="K572" s="217"/>
      <c r="L572" s="217"/>
      <c r="M572" s="217"/>
      <c r="N572" s="217"/>
      <c r="O572" s="217"/>
      <c r="P572" s="217"/>
      <c r="Q572" s="217"/>
      <c r="R572" s="217"/>
      <c r="S572" s="217"/>
      <c r="T572" s="217"/>
      <c r="U572" s="217"/>
      <c r="V572" s="217"/>
      <c r="W572" s="217"/>
      <c r="X572" s="217"/>
      <c r="Y572" s="217"/>
      <c r="Z572" s="217"/>
    </row>
    <row r="573" ht="15.75" customHeight="1" spans="1:26">
      <c r="A573" s="217"/>
      <c r="B573" s="217"/>
      <c r="C573" s="217"/>
      <c r="D573" s="217"/>
      <c r="E573" s="217"/>
      <c r="F573" s="217"/>
      <c r="G573" s="217"/>
      <c r="H573" s="217"/>
      <c r="I573" s="217"/>
      <c r="J573" s="217"/>
      <c r="K573" s="217"/>
      <c r="L573" s="217"/>
      <c r="M573" s="217"/>
      <c r="N573" s="217"/>
      <c r="O573" s="217"/>
      <c r="P573" s="217"/>
      <c r="Q573" s="217"/>
      <c r="R573" s="217"/>
      <c r="S573" s="217"/>
      <c r="T573" s="217"/>
      <c r="U573" s="217"/>
      <c r="V573" s="217"/>
      <c r="W573" s="217"/>
      <c r="X573" s="217"/>
      <c r="Y573" s="217"/>
      <c r="Z573" s="217"/>
    </row>
    <row r="574" ht="15.75" customHeight="1" spans="1:26">
      <c r="A574" s="217"/>
      <c r="B574" s="217"/>
      <c r="C574" s="217"/>
      <c r="D574" s="217"/>
      <c r="E574" s="217"/>
      <c r="F574" s="217"/>
      <c r="G574" s="217"/>
      <c r="H574" s="217"/>
      <c r="I574" s="217"/>
      <c r="J574" s="217"/>
      <c r="K574" s="217"/>
      <c r="L574" s="217"/>
      <c r="M574" s="217"/>
      <c r="N574" s="217"/>
      <c r="O574" s="217"/>
      <c r="P574" s="217"/>
      <c r="Q574" s="217"/>
      <c r="R574" s="217"/>
      <c r="S574" s="217"/>
      <c r="T574" s="217"/>
      <c r="U574" s="217"/>
      <c r="V574" s="217"/>
      <c r="W574" s="217"/>
      <c r="X574" s="217"/>
      <c r="Y574" s="217"/>
      <c r="Z574" s="217"/>
    </row>
    <row r="575" ht="15.75" customHeight="1" spans="1:26">
      <c r="A575" s="217"/>
      <c r="B575" s="217"/>
      <c r="C575" s="217"/>
      <c r="D575" s="217"/>
      <c r="E575" s="217"/>
      <c r="F575" s="217"/>
      <c r="G575" s="217"/>
      <c r="H575" s="217"/>
      <c r="I575" s="217"/>
      <c r="J575" s="217"/>
      <c r="K575" s="217"/>
      <c r="L575" s="217"/>
      <c r="M575" s="217"/>
      <c r="N575" s="217"/>
      <c r="O575" s="217"/>
      <c r="P575" s="217"/>
      <c r="Q575" s="217"/>
      <c r="R575" s="217"/>
      <c r="S575" s="217"/>
      <c r="T575" s="217"/>
      <c r="U575" s="217"/>
      <c r="V575" s="217"/>
      <c r="W575" s="217"/>
      <c r="X575" s="217"/>
      <c r="Y575" s="217"/>
      <c r="Z575" s="217"/>
    </row>
    <row r="576" ht="15.75" customHeight="1" spans="1:26">
      <c r="A576" s="217"/>
      <c r="B576" s="217"/>
      <c r="C576" s="217"/>
      <c r="D576" s="217"/>
      <c r="E576" s="217"/>
      <c r="F576" s="217"/>
      <c r="G576" s="217"/>
      <c r="H576" s="217"/>
      <c r="I576" s="217"/>
      <c r="J576" s="217"/>
      <c r="K576" s="217"/>
      <c r="L576" s="217"/>
      <c r="M576" s="217"/>
      <c r="N576" s="217"/>
      <c r="O576" s="217"/>
      <c r="P576" s="217"/>
      <c r="Q576" s="217"/>
      <c r="R576" s="217"/>
      <c r="S576" s="217"/>
      <c r="T576" s="217"/>
      <c r="U576" s="217"/>
      <c r="V576" s="217"/>
      <c r="W576" s="217"/>
      <c r="X576" s="217"/>
      <c r="Y576" s="217"/>
      <c r="Z576" s="217"/>
    </row>
    <row r="577" ht="15.75" customHeight="1" spans="1:26">
      <c r="A577" s="217"/>
      <c r="B577" s="217"/>
      <c r="C577" s="217"/>
      <c r="D577" s="217"/>
      <c r="E577" s="217"/>
      <c r="F577" s="217"/>
      <c r="G577" s="217"/>
      <c r="H577" s="217"/>
      <c r="I577" s="217"/>
      <c r="J577" s="217"/>
      <c r="K577" s="217"/>
      <c r="L577" s="217"/>
      <c r="M577" s="217"/>
      <c r="N577" s="217"/>
      <c r="O577" s="217"/>
      <c r="P577" s="217"/>
      <c r="Q577" s="217"/>
      <c r="R577" s="217"/>
      <c r="S577" s="217"/>
      <c r="T577" s="217"/>
      <c r="U577" s="217"/>
      <c r="V577" s="217"/>
      <c r="W577" s="217"/>
      <c r="X577" s="217"/>
      <c r="Y577" s="217"/>
      <c r="Z577" s="217"/>
    </row>
    <row r="578" ht="15.75" customHeight="1" spans="1:26">
      <c r="A578" s="217"/>
      <c r="B578" s="217"/>
      <c r="C578" s="217"/>
      <c r="D578" s="217"/>
      <c r="E578" s="217"/>
      <c r="F578" s="217"/>
      <c r="G578" s="217"/>
      <c r="H578" s="217"/>
      <c r="I578" s="217"/>
      <c r="J578" s="217"/>
      <c r="K578" s="217"/>
      <c r="L578" s="217"/>
      <c r="M578" s="217"/>
      <c r="N578" s="217"/>
      <c r="O578" s="217"/>
      <c r="P578" s="217"/>
      <c r="Q578" s="217"/>
      <c r="R578" s="217"/>
      <c r="S578" s="217"/>
      <c r="T578" s="217"/>
      <c r="U578" s="217"/>
      <c r="V578" s="217"/>
      <c r="W578" s="217"/>
      <c r="X578" s="217"/>
      <c r="Y578" s="217"/>
      <c r="Z578" s="217"/>
    </row>
    <row r="579" ht="15.75" customHeight="1" spans="1:26">
      <c r="A579" s="217"/>
      <c r="B579" s="217"/>
      <c r="C579" s="217"/>
      <c r="D579" s="217"/>
      <c r="E579" s="217"/>
      <c r="F579" s="217"/>
      <c r="G579" s="217"/>
      <c r="H579" s="217"/>
      <c r="I579" s="217"/>
      <c r="J579" s="217"/>
      <c r="K579" s="217"/>
      <c r="L579" s="217"/>
      <c r="M579" s="217"/>
      <c r="N579" s="217"/>
      <c r="O579" s="217"/>
      <c r="P579" s="217"/>
      <c r="Q579" s="217"/>
      <c r="R579" s="217"/>
      <c r="S579" s="217"/>
      <c r="T579" s="217"/>
      <c r="U579" s="217"/>
      <c r="V579" s="217"/>
      <c r="W579" s="217"/>
      <c r="X579" s="217"/>
      <c r="Y579" s="217"/>
      <c r="Z579" s="217"/>
    </row>
    <row r="580" ht="15.75" customHeight="1" spans="1:26">
      <c r="A580" s="217"/>
      <c r="B580" s="217"/>
      <c r="C580" s="217"/>
      <c r="D580" s="217"/>
      <c r="E580" s="217"/>
      <c r="F580" s="217"/>
      <c r="G580" s="217"/>
      <c r="H580" s="217"/>
      <c r="I580" s="217"/>
      <c r="J580" s="217"/>
      <c r="K580" s="217"/>
      <c r="L580" s="217"/>
      <c r="M580" s="217"/>
      <c r="N580" s="217"/>
      <c r="O580" s="217"/>
      <c r="P580" s="217"/>
      <c r="Q580" s="217"/>
      <c r="R580" s="217"/>
      <c r="S580" s="217"/>
      <c r="T580" s="217"/>
      <c r="U580" s="217"/>
      <c r="V580" s="217"/>
      <c r="W580" s="217"/>
      <c r="X580" s="217"/>
      <c r="Y580" s="217"/>
      <c r="Z580" s="217"/>
    </row>
    <row r="581" ht="15.75" customHeight="1" spans="1:26">
      <c r="A581" s="217"/>
      <c r="B581" s="217"/>
      <c r="C581" s="217"/>
      <c r="D581" s="217"/>
      <c r="E581" s="217"/>
      <c r="F581" s="217"/>
      <c r="G581" s="217"/>
      <c r="H581" s="217"/>
      <c r="I581" s="217"/>
      <c r="J581" s="217"/>
      <c r="K581" s="217"/>
      <c r="L581" s="217"/>
      <c r="M581" s="217"/>
      <c r="N581" s="217"/>
      <c r="O581" s="217"/>
      <c r="P581" s="217"/>
      <c r="Q581" s="217"/>
      <c r="R581" s="217"/>
      <c r="S581" s="217"/>
      <c r="T581" s="217"/>
      <c r="U581" s="217"/>
      <c r="V581" s="217"/>
      <c r="W581" s="217"/>
      <c r="X581" s="217"/>
      <c r="Y581" s="217"/>
      <c r="Z581" s="217"/>
    </row>
    <row r="582" ht="15.75" customHeight="1" spans="1:26">
      <c r="A582" s="217"/>
      <c r="B582" s="217"/>
      <c r="C582" s="217"/>
      <c r="D582" s="217"/>
      <c r="E582" s="217"/>
      <c r="F582" s="217"/>
      <c r="G582" s="217"/>
      <c r="H582" s="217"/>
      <c r="I582" s="217"/>
      <c r="J582" s="217"/>
      <c r="K582" s="217"/>
      <c r="L582" s="217"/>
      <c r="M582" s="217"/>
      <c r="N582" s="217"/>
      <c r="O582" s="217"/>
      <c r="P582" s="217"/>
      <c r="Q582" s="217"/>
      <c r="R582" s="217"/>
      <c r="S582" s="217"/>
      <c r="T582" s="217"/>
      <c r="U582" s="217"/>
      <c r="V582" s="217"/>
      <c r="W582" s="217"/>
      <c r="X582" s="217"/>
      <c r="Y582" s="217"/>
      <c r="Z582" s="217"/>
    </row>
    <row r="583" ht="15.75" customHeight="1" spans="1:26">
      <c r="A583" s="217"/>
      <c r="B583" s="217"/>
      <c r="C583" s="217"/>
      <c r="D583" s="217"/>
      <c r="E583" s="217"/>
      <c r="F583" s="217"/>
      <c r="G583" s="217"/>
      <c r="H583" s="217"/>
      <c r="I583" s="217"/>
      <c r="J583" s="217"/>
      <c r="K583" s="217"/>
      <c r="L583" s="217"/>
      <c r="M583" s="217"/>
      <c r="N583" s="217"/>
      <c r="O583" s="217"/>
      <c r="P583" s="217"/>
      <c r="Q583" s="217"/>
      <c r="R583" s="217"/>
      <c r="S583" s="217"/>
      <c r="T583" s="217"/>
      <c r="U583" s="217"/>
      <c r="V583" s="217"/>
      <c r="W583" s="217"/>
      <c r="X583" s="217"/>
      <c r="Y583" s="217"/>
      <c r="Z583" s="217"/>
    </row>
    <row r="584" ht="15.75" customHeight="1" spans="1:26">
      <c r="A584" s="217"/>
      <c r="B584" s="217"/>
      <c r="C584" s="217"/>
      <c r="D584" s="217"/>
      <c r="E584" s="217"/>
      <c r="F584" s="217"/>
      <c r="G584" s="217"/>
      <c r="H584" s="217"/>
      <c r="I584" s="217"/>
      <c r="J584" s="217"/>
      <c r="K584" s="217"/>
      <c r="L584" s="217"/>
      <c r="M584" s="217"/>
      <c r="N584" s="217"/>
      <c r="O584" s="217"/>
      <c r="P584" s="217"/>
      <c r="Q584" s="217"/>
      <c r="R584" s="217"/>
      <c r="S584" s="217"/>
      <c r="T584" s="217"/>
      <c r="U584" s="217"/>
      <c r="V584" s="217"/>
      <c r="W584" s="217"/>
      <c r="X584" s="217"/>
      <c r="Y584" s="217"/>
      <c r="Z584" s="217"/>
    </row>
    <row r="585" ht="15.75" customHeight="1" spans="1:26">
      <c r="A585" s="217"/>
      <c r="B585" s="217"/>
      <c r="C585" s="217"/>
      <c r="D585" s="217"/>
      <c r="E585" s="217"/>
      <c r="F585" s="217"/>
      <c r="G585" s="217"/>
      <c r="H585" s="217"/>
      <c r="I585" s="217"/>
      <c r="J585" s="217"/>
      <c r="K585" s="217"/>
      <c r="L585" s="217"/>
      <c r="M585" s="217"/>
      <c r="N585" s="217"/>
      <c r="O585" s="217"/>
      <c r="P585" s="217"/>
      <c r="Q585" s="217"/>
      <c r="R585" s="217"/>
      <c r="S585" s="217"/>
      <c r="T585" s="217"/>
      <c r="U585" s="217"/>
      <c r="V585" s="217"/>
      <c r="W585" s="217"/>
      <c r="X585" s="217"/>
      <c r="Y585" s="217"/>
      <c r="Z585" s="217"/>
    </row>
    <row r="586" ht="15.75" customHeight="1" spans="1:26">
      <c r="A586" s="217"/>
      <c r="B586" s="217"/>
      <c r="C586" s="217"/>
      <c r="D586" s="217"/>
      <c r="E586" s="217"/>
      <c r="F586" s="217"/>
      <c r="G586" s="217"/>
      <c r="H586" s="217"/>
      <c r="I586" s="217"/>
      <c r="J586" s="217"/>
      <c r="K586" s="217"/>
      <c r="L586" s="217"/>
      <c r="M586" s="217"/>
      <c r="N586" s="217"/>
      <c r="O586" s="217"/>
      <c r="P586" s="217"/>
      <c r="Q586" s="217"/>
      <c r="R586" s="217"/>
      <c r="S586" s="217"/>
      <c r="T586" s="217"/>
      <c r="U586" s="217"/>
      <c r="V586" s="217"/>
      <c r="W586" s="217"/>
      <c r="X586" s="217"/>
      <c r="Y586" s="217"/>
      <c r="Z586" s="217"/>
    </row>
    <row r="587" ht="15.75" customHeight="1" spans="1:26">
      <c r="A587" s="217"/>
      <c r="B587" s="217"/>
      <c r="C587" s="217"/>
      <c r="D587" s="217"/>
      <c r="E587" s="217"/>
      <c r="F587" s="217"/>
      <c r="G587" s="217"/>
      <c r="H587" s="217"/>
      <c r="I587" s="217"/>
      <c r="J587" s="217"/>
      <c r="K587" s="217"/>
      <c r="L587" s="217"/>
      <c r="M587" s="217"/>
      <c r="N587" s="217"/>
      <c r="O587" s="217"/>
      <c r="P587" s="217"/>
      <c r="Q587" s="217"/>
      <c r="R587" s="217"/>
      <c r="S587" s="217"/>
      <c r="T587" s="217"/>
      <c r="U587" s="217"/>
      <c r="V587" s="217"/>
      <c r="W587" s="217"/>
      <c r="X587" s="217"/>
      <c r="Y587" s="217"/>
      <c r="Z587" s="217"/>
    </row>
    <row r="588" ht="15.75" customHeight="1" spans="1:26">
      <c r="A588" s="217"/>
      <c r="B588" s="217"/>
      <c r="C588" s="217"/>
      <c r="D588" s="217"/>
      <c r="E588" s="217"/>
      <c r="F588" s="217"/>
      <c r="G588" s="217"/>
      <c r="H588" s="217"/>
      <c r="I588" s="217"/>
      <c r="J588" s="217"/>
      <c r="K588" s="217"/>
      <c r="L588" s="217"/>
      <c r="M588" s="217"/>
      <c r="N588" s="217"/>
      <c r="O588" s="217"/>
      <c r="P588" s="217"/>
      <c r="Q588" s="217"/>
      <c r="R588" s="217"/>
      <c r="S588" s="217"/>
      <c r="T588" s="217"/>
      <c r="U588" s="217"/>
      <c r="V588" s="217"/>
      <c r="W588" s="217"/>
      <c r="X588" s="217"/>
      <c r="Y588" s="217"/>
      <c r="Z588" s="217"/>
    </row>
    <row r="589" ht="15.75" customHeight="1" spans="1:26">
      <c r="A589" s="217"/>
      <c r="B589" s="217"/>
      <c r="C589" s="217"/>
      <c r="D589" s="217"/>
      <c r="E589" s="217"/>
      <c r="F589" s="217"/>
      <c r="G589" s="217"/>
      <c r="H589" s="217"/>
      <c r="I589" s="217"/>
      <c r="J589" s="217"/>
      <c r="K589" s="217"/>
      <c r="L589" s="217"/>
      <c r="M589" s="217"/>
      <c r="N589" s="217"/>
      <c r="O589" s="217"/>
      <c r="P589" s="217"/>
      <c r="Q589" s="217"/>
      <c r="R589" s="217"/>
      <c r="S589" s="217"/>
      <c r="T589" s="217"/>
      <c r="U589" s="217"/>
      <c r="V589" s="217"/>
      <c r="W589" s="217"/>
      <c r="X589" s="217"/>
      <c r="Y589" s="217"/>
      <c r="Z589" s="217"/>
    </row>
    <row r="590" ht="15.75" customHeight="1" spans="1:26">
      <c r="A590" s="217"/>
      <c r="B590" s="217"/>
      <c r="C590" s="217"/>
      <c r="D590" s="217"/>
      <c r="E590" s="217"/>
      <c r="F590" s="217"/>
      <c r="G590" s="217"/>
      <c r="H590" s="217"/>
      <c r="I590" s="217"/>
      <c r="J590" s="217"/>
      <c r="K590" s="217"/>
      <c r="L590" s="217"/>
      <c r="M590" s="217"/>
      <c r="N590" s="217"/>
      <c r="O590" s="217"/>
      <c r="P590" s="217"/>
      <c r="Q590" s="217"/>
      <c r="R590" s="217"/>
      <c r="S590" s="217"/>
      <c r="T590" s="217"/>
      <c r="U590" s="217"/>
      <c r="V590" s="217"/>
      <c r="W590" s="217"/>
      <c r="X590" s="217"/>
      <c r="Y590" s="217"/>
      <c r="Z590" s="217"/>
    </row>
    <row r="591" ht="15.75" customHeight="1" spans="1:26">
      <c r="A591" s="217"/>
      <c r="B591" s="217"/>
      <c r="C591" s="217"/>
      <c r="D591" s="217"/>
      <c r="E591" s="217"/>
      <c r="F591" s="217"/>
      <c r="G591" s="217"/>
      <c r="H591" s="217"/>
      <c r="I591" s="217"/>
      <c r="J591" s="217"/>
      <c r="K591" s="217"/>
      <c r="L591" s="217"/>
      <c r="M591" s="217"/>
      <c r="N591" s="217"/>
      <c r="O591" s="217"/>
      <c r="P591" s="217"/>
      <c r="Q591" s="217"/>
      <c r="R591" s="217"/>
      <c r="S591" s="217"/>
      <c r="T591" s="217"/>
      <c r="U591" s="217"/>
      <c r="V591" s="217"/>
      <c r="W591" s="217"/>
      <c r="X591" s="217"/>
      <c r="Y591" s="217"/>
      <c r="Z591" s="217"/>
    </row>
    <row r="592" ht="15.75" customHeight="1" spans="1:26">
      <c r="A592" s="217"/>
      <c r="B592" s="217"/>
      <c r="C592" s="217"/>
      <c r="D592" s="217"/>
      <c r="E592" s="217"/>
      <c r="F592" s="217"/>
      <c r="G592" s="217"/>
      <c r="H592" s="217"/>
      <c r="I592" s="217"/>
      <c r="J592" s="217"/>
      <c r="K592" s="217"/>
      <c r="L592" s="217"/>
      <c r="M592" s="217"/>
      <c r="N592" s="217"/>
      <c r="O592" s="217"/>
      <c r="P592" s="217"/>
      <c r="Q592" s="217"/>
      <c r="R592" s="217"/>
      <c r="S592" s="217"/>
      <c r="T592" s="217"/>
      <c r="U592" s="217"/>
      <c r="V592" s="217"/>
      <c r="W592" s="217"/>
      <c r="X592" s="217"/>
      <c r="Y592" s="217"/>
      <c r="Z592" s="217"/>
    </row>
    <row r="593" ht="15.75" customHeight="1" spans="1:26">
      <c r="A593" s="217"/>
      <c r="B593" s="217"/>
      <c r="C593" s="217"/>
      <c r="D593" s="217"/>
      <c r="E593" s="217"/>
      <c r="F593" s="217"/>
      <c r="G593" s="217"/>
      <c r="H593" s="217"/>
      <c r="I593" s="217"/>
      <c r="J593" s="217"/>
      <c r="K593" s="217"/>
      <c r="L593" s="217"/>
      <c r="M593" s="217"/>
      <c r="N593" s="217"/>
      <c r="O593" s="217"/>
      <c r="P593" s="217"/>
      <c r="Q593" s="217"/>
      <c r="R593" s="217"/>
      <c r="S593" s="217"/>
      <c r="T593" s="217"/>
      <c r="U593" s="217"/>
      <c r="V593" s="217"/>
      <c r="W593" s="217"/>
      <c r="X593" s="217"/>
      <c r="Y593" s="217"/>
      <c r="Z593" s="217"/>
    </row>
    <row r="594" ht="15.75" customHeight="1" spans="1:26">
      <c r="A594" s="217"/>
      <c r="B594" s="217"/>
      <c r="C594" s="217"/>
      <c r="D594" s="217"/>
      <c r="E594" s="217"/>
      <c r="F594" s="217"/>
      <c r="G594" s="217"/>
      <c r="H594" s="217"/>
      <c r="I594" s="217"/>
      <c r="J594" s="217"/>
      <c r="K594" s="217"/>
      <c r="L594" s="217"/>
      <c r="M594" s="217"/>
      <c r="N594" s="217"/>
      <c r="O594" s="217"/>
      <c r="P594" s="217"/>
      <c r="Q594" s="217"/>
      <c r="R594" s="217"/>
      <c r="S594" s="217"/>
      <c r="T594" s="217"/>
      <c r="U594" s="217"/>
      <c r="V594" s="217"/>
      <c r="W594" s="217"/>
      <c r="X594" s="217"/>
      <c r="Y594" s="217"/>
      <c r="Z594" s="217"/>
    </row>
    <row r="595" ht="15.75" customHeight="1" spans="1:26">
      <c r="A595" s="217"/>
      <c r="B595" s="217"/>
      <c r="C595" s="217"/>
      <c r="D595" s="217"/>
      <c r="E595" s="217"/>
      <c r="F595" s="217"/>
      <c r="G595" s="217"/>
      <c r="H595" s="217"/>
      <c r="I595" s="217"/>
      <c r="J595" s="217"/>
      <c r="K595" s="217"/>
      <c r="L595" s="217"/>
      <c r="M595" s="217"/>
      <c r="N595" s="217"/>
      <c r="O595" s="217"/>
      <c r="P595" s="217"/>
      <c r="Q595" s="217"/>
      <c r="R595" s="217"/>
      <c r="S595" s="217"/>
      <c r="T595" s="217"/>
      <c r="U595" s="217"/>
      <c r="V595" s="217"/>
      <c r="W595" s="217"/>
      <c r="X595" s="217"/>
      <c r="Y595" s="217"/>
      <c r="Z595" s="217"/>
    </row>
    <row r="596" ht="15.75" customHeight="1" spans="1:26">
      <c r="A596" s="217"/>
      <c r="B596" s="217"/>
      <c r="C596" s="217"/>
      <c r="D596" s="217"/>
      <c r="E596" s="217"/>
      <c r="F596" s="217"/>
      <c r="G596" s="217"/>
      <c r="H596" s="217"/>
      <c r="I596" s="217"/>
      <c r="J596" s="217"/>
      <c r="K596" s="217"/>
      <c r="L596" s="217"/>
      <c r="M596" s="217"/>
      <c r="N596" s="217"/>
      <c r="O596" s="217"/>
      <c r="P596" s="217"/>
      <c r="Q596" s="217"/>
      <c r="R596" s="217"/>
      <c r="S596" s="217"/>
      <c r="T596" s="217"/>
      <c r="U596" s="217"/>
      <c r="V596" s="217"/>
      <c r="W596" s="217"/>
      <c r="X596" s="217"/>
      <c r="Y596" s="217"/>
      <c r="Z596" s="217"/>
    </row>
    <row r="597" ht="15.75" customHeight="1" spans="1:26">
      <c r="A597" s="217"/>
      <c r="B597" s="217"/>
      <c r="C597" s="217"/>
      <c r="D597" s="217"/>
      <c r="E597" s="217"/>
      <c r="F597" s="217"/>
      <c r="G597" s="217"/>
      <c r="H597" s="217"/>
      <c r="I597" s="217"/>
      <c r="J597" s="217"/>
      <c r="K597" s="217"/>
      <c r="L597" s="217"/>
      <c r="M597" s="217"/>
      <c r="N597" s="217"/>
      <c r="O597" s="217"/>
      <c r="P597" s="217"/>
      <c r="Q597" s="217"/>
      <c r="R597" s="217"/>
      <c r="S597" s="217"/>
      <c r="T597" s="217"/>
      <c r="U597" s="217"/>
      <c r="V597" s="217"/>
      <c r="W597" s="217"/>
      <c r="X597" s="217"/>
      <c r="Y597" s="217"/>
      <c r="Z597" s="217"/>
    </row>
    <row r="598" ht="15.75" customHeight="1" spans="1:26">
      <c r="A598" s="217"/>
      <c r="B598" s="217"/>
      <c r="C598" s="217"/>
      <c r="D598" s="217"/>
      <c r="E598" s="217"/>
      <c r="F598" s="217"/>
      <c r="G598" s="217"/>
      <c r="H598" s="217"/>
      <c r="I598" s="217"/>
      <c r="J598" s="217"/>
      <c r="K598" s="217"/>
      <c r="L598" s="217"/>
      <c r="M598" s="217"/>
      <c r="N598" s="217"/>
      <c r="O598" s="217"/>
      <c r="P598" s="217"/>
      <c r="Q598" s="217"/>
      <c r="R598" s="217"/>
      <c r="S598" s="217"/>
      <c r="T598" s="217"/>
      <c r="U598" s="217"/>
      <c r="V598" s="217"/>
      <c r="W598" s="217"/>
      <c r="X598" s="217"/>
      <c r="Y598" s="217"/>
      <c r="Z598" s="217"/>
    </row>
    <row r="599" ht="15.75" customHeight="1" spans="1:26">
      <c r="A599" s="217"/>
      <c r="B599" s="217"/>
      <c r="C599" s="217"/>
      <c r="D599" s="217"/>
      <c r="E599" s="217"/>
      <c r="F599" s="217"/>
      <c r="G599" s="217"/>
      <c r="H599" s="217"/>
      <c r="I599" s="217"/>
      <c r="J599" s="217"/>
      <c r="K599" s="217"/>
      <c r="L599" s="217"/>
      <c r="M599" s="217"/>
      <c r="N599" s="217"/>
      <c r="O599" s="217"/>
      <c r="P599" s="217"/>
      <c r="Q599" s="217"/>
      <c r="R599" s="217"/>
      <c r="S599" s="217"/>
      <c r="T599" s="217"/>
      <c r="U599" s="217"/>
      <c r="V599" s="217"/>
      <c r="W599" s="217"/>
      <c r="X599" s="217"/>
      <c r="Y599" s="217"/>
      <c r="Z599" s="217"/>
    </row>
    <row r="600" ht="15.75" customHeight="1" spans="1:26">
      <c r="A600" s="217"/>
      <c r="B600" s="217"/>
      <c r="C600" s="217"/>
      <c r="D600" s="217"/>
      <c r="E600" s="217"/>
      <c r="F600" s="217"/>
      <c r="G600" s="217"/>
      <c r="H600" s="217"/>
      <c r="I600" s="217"/>
      <c r="J600" s="217"/>
      <c r="K600" s="217"/>
      <c r="L600" s="217"/>
      <c r="M600" s="217"/>
      <c r="N600" s="217"/>
      <c r="O600" s="217"/>
      <c r="P600" s="217"/>
      <c r="Q600" s="217"/>
      <c r="R600" s="217"/>
      <c r="S600" s="217"/>
      <c r="T600" s="217"/>
      <c r="U600" s="217"/>
      <c r="V600" s="217"/>
      <c r="W600" s="217"/>
      <c r="X600" s="217"/>
      <c r="Y600" s="217"/>
      <c r="Z600" s="217"/>
    </row>
    <row r="601" ht="15.75" customHeight="1" spans="1:26">
      <c r="A601" s="217"/>
      <c r="B601" s="217"/>
      <c r="C601" s="217"/>
      <c r="D601" s="217"/>
      <c r="E601" s="217"/>
      <c r="F601" s="217"/>
      <c r="G601" s="217"/>
      <c r="H601" s="217"/>
      <c r="I601" s="217"/>
      <c r="J601" s="217"/>
      <c r="K601" s="217"/>
      <c r="L601" s="217"/>
      <c r="M601" s="217"/>
      <c r="N601" s="217"/>
      <c r="O601" s="217"/>
      <c r="P601" s="217"/>
      <c r="Q601" s="217"/>
      <c r="R601" s="217"/>
      <c r="S601" s="217"/>
      <c r="T601" s="217"/>
      <c r="U601" s="217"/>
      <c r="V601" s="217"/>
      <c r="W601" s="217"/>
      <c r="X601" s="217"/>
      <c r="Y601" s="217"/>
      <c r="Z601" s="217"/>
    </row>
    <row r="602" ht="15.75" customHeight="1" spans="1:26">
      <c r="A602" s="217"/>
      <c r="B602" s="217"/>
      <c r="C602" s="217"/>
      <c r="D602" s="217"/>
      <c r="E602" s="217"/>
      <c r="F602" s="217"/>
      <c r="G602" s="217"/>
      <c r="H602" s="217"/>
      <c r="I602" s="217"/>
      <c r="J602" s="217"/>
      <c r="K602" s="217"/>
      <c r="L602" s="217"/>
      <c r="M602" s="217"/>
      <c r="N602" s="217"/>
      <c r="O602" s="217"/>
      <c r="P602" s="217"/>
      <c r="Q602" s="217"/>
      <c r="R602" s="217"/>
      <c r="S602" s="217"/>
      <c r="T602" s="217"/>
      <c r="U602" s="217"/>
      <c r="V602" s="217"/>
      <c r="W602" s="217"/>
      <c r="X602" s="217"/>
      <c r="Y602" s="217"/>
      <c r="Z602" s="217"/>
    </row>
    <row r="603" ht="15.75" customHeight="1" spans="1:26">
      <c r="A603" s="217"/>
      <c r="B603" s="217"/>
      <c r="C603" s="217"/>
      <c r="D603" s="217"/>
      <c r="E603" s="217"/>
      <c r="F603" s="217"/>
      <c r="G603" s="217"/>
      <c r="H603" s="217"/>
      <c r="I603" s="217"/>
      <c r="J603" s="217"/>
      <c r="K603" s="217"/>
      <c r="L603" s="217"/>
      <c r="M603" s="217"/>
      <c r="N603" s="217"/>
      <c r="O603" s="217"/>
      <c r="P603" s="217"/>
      <c r="Q603" s="217"/>
      <c r="R603" s="217"/>
      <c r="S603" s="217"/>
      <c r="T603" s="217"/>
      <c r="U603" s="217"/>
      <c r="V603" s="217"/>
      <c r="W603" s="217"/>
      <c r="X603" s="217"/>
      <c r="Y603" s="217"/>
      <c r="Z603" s="217"/>
    </row>
    <row r="604" ht="15.75" customHeight="1" spans="1:26">
      <c r="A604" s="217"/>
      <c r="B604" s="217"/>
      <c r="C604" s="217"/>
      <c r="D604" s="217"/>
      <c r="E604" s="217"/>
      <c r="F604" s="217"/>
      <c r="G604" s="217"/>
      <c r="H604" s="217"/>
      <c r="I604" s="217"/>
      <c r="J604" s="217"/>
      <c r="K604" s="217"/>
      <c r="L604" s="217"/>
      <c r="M604" s="217"/>
      <c r="N604" s="217"/>
      <c r="O604" s="217"/>
      <c r="P604" s="217"/>
      <c r="Q604" s="217"/>
      <c r="R604" s="217"/>
      <c r="S604" s="217"/>
      <c r="T604" s="217"/>
      <c r="U604" s="217"/>
      <c r="V604" s="217"/>
      <c r="W604" s="217"/>
      <c r="X604" s="217"/>
      <c r="Y604" s="217"/>
      <c r="Z604" s="217"/>
    </row>
    <row r="605" ht="15.75" customHeight="1" spans="1:26">
      <c r="A605" s="217"/>
      <c r="B605" s="217"/>
      <c r="C605" s="217"/>
      <c r="D605" s="217"/>
      <c r="E605" s="217"/>
      <c r="F605" s="217"/>
      <c r="G605" s="217"/>
      <c r="H605" s="217"/>
      <c r="I605" s="217"/>
      <c r="J605" s="217"/>
      <c r="K605" s="217"/>
      <c r="L605" s="217"/>
      <c r="M605" s="217"/>
      <c r="N605" s="217"/>
      <c r="O605" s="217"/>
      <c r="P605" s="217"/>
      <c r="Q605" s="217"/>
      <c r="R605" s="217"/>
      <c r="S605" s="217"/>
      <c r="T605" s="217"/>
      <c r="U605" s="217"/>
      <c r="V605" s="217"/>
      <c r="W605" s="217"/>
      <c r="X605" s="217"/>
      <c r="Y605" s="217"/>
      <c r="Z605" s="217"/>
    </row>
    <row r="606" ht="15.75" customHeight="1" spans="1:26">
      <c r="A606" s="217"/>
      <c r="B606" s="217"/>
      <c r="C606" s="217"/>
      <c r="D606" s="217"/>
      <c r="E606" s="217"/>
      <c r="F606" s="217"/>
      <c r="G606" s="217"/>
      <c r="H606" s="217"/>
      <c r="I606" s="217"/>
      <c r="J606" s="217"/>
      <c r="K606" s="217"/>
      <c r="L606" s="217"/>
      <c r="M606" s="217"/>
      <c r="N606" s="217"/>
      <c r="O606" s="217"/>
      <c r="P606" s="217"/>
      <c r="Q606" s="217"/>
      <c r="R606" s="217"/>
      <c r="S606" s="217"/>
      <c r="T606" s="217"/>
      <c r="U606" s="217"/>
      <c r="V606" s="217"/>
      <c r="W606" s="217"/>
      <c r="X606" s="217"/>
      <c r="Y606" s="217"/>
      <c r="Z606" s="217"/>
    </row>
    <row r="607" ht="15.75" customHeight="1" spans="1:26">
      <c r="A607" s="217"/>
      <c r="B607" s="217"/>
      <c r="C607" s="217"/>
      <c r="D607" s="217"/>
      <c r="E607" s="217"/>
      <c r="F607" s="217"/>
      <c r="G607" s="217"/>
      <c r="H607" s="217"/>
      <c r="I607" s="217"/>
      <c r="J607" s="217"/>
      <c r="K607" s="217"/>
      <c r="L607" s="217"/>
      <c r="M607" s="217"/>
      <c r="N607" s="217"/>
      <c r="O607" s="217"/>
      <c r="P607" s="217"/>
      <c r="Q607" s="217"/>
      <c r="R607" s="217"/>
      <c r="S607" s="217"/>
      <c r="T607" s="217"/>
      <c r="U607" s="217"/>
      <c r="V607" s="217"/>
      <c r="W607" s="217"/>
      <c r="X607" s="217"/>
      <c r="Y607" s="217"/>
      <c r="Z607" s="217"/>
    </row>
    <row r="608" ht="15.75" customHeight="1" spans="1:26">
      <c r="A608" s="217"/>
      <c r="B608" s="217"/>
      <c r="C608" s="217"/>
      <c r="D608" s="217"/>
      <c r="E608" s="217"/>
      <c r="F608" s="217"/>
      <c r="G608" s="217"/>
      <c r="H608" s="217"/>
      <c r="I608" s="217"/>
      <c r="J608" s="217"/>
      <c r="K608" s="217"/>
      <c r="L608" s="217"/>
      <c r="M608" s="217"/>
      <c r="N608" s="217"/>
      <c r="O608" s="217"/>
      <c r="P608" s="217"/>
      <c r="Q608" s="217"/>
      <c r="R608" s="217"/>
      <c r="S608" s="217"/>
      <c r="T608" s="217"/>
      <c r="U608" s="217"/>
      <c r="V608" s="217"/>
      <c r="W608" s="217"/>
      <c r="X608" s="217"/>
      <c r="Y608" s="217"/>
      <c r="Z608" s="217"/>
    </row>
    <row r="609" ht="15.75" customHeight="1" spans="1:26">
      <c r="A609" s="217"/>
      <c r="B609" s="217"/>
      <c r="C609" s="217"/>
      <c r="D609" s="217"/>
      <c r="E609" s="217"/>
      <c r="F609" s="217"/>
      <c r="G609" s="217"/>
      <c r="H609" s="217"/>
      <c r="I609" s="217"/>
      <c r="J609" s="217"/>
      <c r="K609" s="217"/>
      <c r="L609" s="217"/>
      <c r="M609" s="217"/>
      <c r="N609" s="217"/>
      <c r="O609" s="217"/>
      <c r="P609" s="217"/>
      <c r="Q609" s="217"/>
      <c r="R609" s="217"/>
      <c r="S609" s="217"/>
      <c r="T609" s="217"/>
      <c r="U609" s="217"/>
      <c r="V609" s="217"/>
      <c r="W609" s="217"/>
      <c r="X609" s="217"/>
      <c r="Y609" s="217"/>
      <c r="Z609" s="217"/>
    </row>
    <row r="610" ht="15.75" customHeight="1" spans="1:26">
      <c r="A610" s="217"/>
      <c r="B610" s="217"/>
      <c r="C610" s="217"/>
      <c r="D610" s="217"/>
      <c r="E610" s="217"/>
      <c r="F610" s="217"/>
      <c r="G610" s="217"/>
      <c r="H610" s="217"/>
      <c r="I610" s="217"/>
      <c r="J610" s="217"/>
      <c r="K610" s="217"/>
      <c r="L610" s="217"/>
      <c r="M610" s="217"/>
      <c r="N610" s="217"/>
      <c r="O610" s="217"/>
      <c r="P610" s="217"/>
      <c r="Q610" s="217"/>
      <c r="R610" s="217"/>
      <c r="S610" s="217"/>
      <c r="T610" s="217"/>
      <c r="U610" s="217"/>
      <c r="V610" s="217"/>
      <c r="W610" s="217"/>
      <c r="X610" s="217"/>
      <c r="Y610" s="217"/>
      <c r="Z610" s="217"/>
    </row>
    <row r="611" ht="15.75" customHeight="1" spans="1:26">
      <c r="A611" s="217"/>
      <c r="B611" s="217"/>
      <c r="C611" s="217"/>
      <c r="D611" s="217"/>
      <c r="E611" s="217"/>
      <c r="F611" s="217"/>
      <c r="G611" s="217"/>
      <c r="H611" s="217"/>
      <c r="I611" s="217"/>
      <c r="J611" s="217"/>
      <c r="K611" s="217"/>
      <c r="L611" s="217"/>
      <c r="M611" s="217"/>
      <c r="N611" s="217"/>
      <c r="O611" s="217"/>
      <c r="P611" s="217"/>
      <c r="Q611" s="217"/>
      <c r="R611" s="217"/>
      <c r="S611" s="217"/>
      <c r="T611" s="217"/>
      <c r="U611" s="217"/>
      <c r="V611" s="217"/>
      <c r="W611" s="217"/>
      <c r="X611" s="217"/>
      <c r="Y611" s="217"/>
      <c r="Z611" s="217"/>
    </row>
    <row r="612" ht="15.75" customHeight="1" spans="1:26">
      <c r="A612" s="217"/>
      <c r="B612" s="217"/>
      <c r="C612" s="217"/>
      <c r="D612" s="217"/>
      <c r="E612" s="217"/>
      <c r="F612" s="217"/>
      <c r="G612" s="217"/>
      <c r="H612" s="217"/>
      <c r="I612" s="217"/>
      <c r="J612" s="217"/>
      <c r="K612" s="217"/>
      <c r="L612" s="217"/>
      <c r="M612" s="217"/>
      <c r="N612" s="217"/>
      <c r="O612" s="217"/>
      <c r="P612" s="217"/>
      <c r="Q612" s="217"/>
      <c r="R612" s="217"/>
      <c r="S612" s="217"/>
      <c r="T612" s="217"/>
      <c r="U612" s="217"/>
      <c r="V612" s="217"/>
      <c r="W612" s="217"/>
      <c r="X612" s="217"/>
      <c r="Y612" s="217"/>
      <c r="Z612" s="217"/>
    </row>
    <row r="613" ht="15.75" customHeight="1" spans="1:26">
      <c r="A613" s="217"/>
      <c r="B613" s="217"/>
      <c r="C613" s="217"/>
      <c r="D613" s="217"/>
      <c r="E613" s="217"/>
      <c r="F613" s="217"/>
      <c r="G613" s="217"/>
      <c r="H613" s="217"/>
      <c r="I613" s="217"/>
      <c r="J613" s="217"/>
      <c r="K613" s="217"/>
      <c r="L613" s="217"/>
      <c r="M613" s="217"/>
      <c r="N613" s="217"/>
      <c r="O613" s="217"/>
      <c r="P613" s="217"/>
      <c r="Q613" s="217"/>
      <c r="R613" s="217"/>
      <c r="S613" s="217"/>
      <c r="T613" s="217"/>
      <c r="U613" s="217"/>
      <c r="V613" s="217"/>
      <c r="W613" s="217"/>
      <c r="X613" s="217"/>
      <c r="Y613" s="217"/>
      <c r="Z613" s="217"/>
    </row>
    <row r="614" ht="15.75" customHeight="1" spans="1:26">
      <c r="A614" s="217"/>
      <c r="B614" s="217"/>
      <c r="C614" s="217"/>
      <c r="D614" s="217"/>
      <c r="E614" s="217"/>
      <c r="F614" s="217"/>
      <c r="G614" s="217"/>
      <c r="H614" s="217"/>
      <c r="I614" s="217"/>
      <c r="J614" s="217"/>
      <c r="K614" s="217"/>
      <c r="L614" s="217"/>
      <c r="M614" s="217"/>
      <c r="N614" s="217"/>
      <c r="O614" s="217"/>
      <c r="P614" s="217"/>
      <c r="Q614" s="217"/>
      <c r="R614" s="217"/>
      <c r="S614" s="217"/>
      <c r="T614" s="217"/>
      <c r="U614" s="217"/>
      <c r="V614" s="217"/>
      <c r="W614" s="217"/>
      <c r="X614" s="217"/>
      <c r="Y614" s="217"/>
      <c r="Z614" s="217"/>
    </row>
    <row r="615" ht="15.75" customHeight="1" spans="1:26">
      <c r="A615" s="217"/>
      <c r="B615" s="217"/>
      <c r="C615" s="217"/>
      <c r="D615" s="217"/>
      <c r="E615" s="217"/>
      <c r="F615" s="217"/>
      <c r="G615" s="217"/>
      <c r="H615" s="217"/>
      <c r="I615" s="217"/>
      <c r="J615" s="217"/>
      <c r="K615" s="217"/>
      <c r="L615" s="217"/>
      <c r="M615" s="217"/>
      <c r="N615" s="217"/>
      <c r="O615" s="217"/>
      <c r="P615" s="217"/>
      <c r="Q615" s="217"/>
      <c r="R615" s="217"/>
      <c r="S615" s="217"/>
      <c r="T615" s="217"/>
      <c r="U615" s="217"/>
      <c r="V615" s="217"/>
      <c r="W615" s="217"/>
      <c r="X615" s="217"/>
      <c r="Y615" s="217"/>
      <c r="Z615" s="217"/>
    </row>
    <row r="616" ht="15.75" customHeight="1" spans="1:26">
      <c r="A616" s="217"/>
      <c r="B616" s="217"/>
      <c r="C616" s="217"/>
      <c r="D616" s="217"/>
      <c r="E616" s="217"/>
      <c r="F616" s="217"/>
      <c r="G616" s="217"/>
      <c r="H616" s="217"/>
      <c r="I616" s="217"/>
      <c r="J616" s="217"/>
      <c r="K616" s="217"/>
      <c r="L616" s="217"/>
      <c r="M616" s="217"/>
      <c r="N616" s="217"/>
      <c r="O616" s="217"/>
      <c r="P616" s="217"/>
      <c r="Q616" s="217"/>
      <c r="R616" s="217"/>
      <c r="S616" s="217"/>
      <c r="T616" s="217"/>
      <c r="U616" s="217"/>
      <c r="V616" s="217"/>
      <c r="W616" s="217"/>
      <c r="X616" s="217"/>
      <c r="Y616" s="217"/>
      <c r="Z616" s="217"/>
    </row>
    <row r="617" ht="15.75" customHeight="1" spans="1:26">
      <c r="A617" s="217"/>
      <c r="B617" s="217"/>
      <c r="C617" s="217"/>
      <c r="D617" s="217"/>
      <c r="E617" s="217"/>
      <c r="F617" s="217"/>
      <c r="G617" s="217"/>
      <c r="H617" s="217"/>
      <c r="I617" s="217"/>
      <c r="J617" s="217"/>
      <c r="K617" s="217"/>
      <c r="L617" s="217"/>
      <c r="M617" s="217"/>
      <c r="N617" s="217"/>
      <c r="O617" s="217"/>
      <c r="P617" s="217"/>
      <c r="Q617" s="217"/>
      <c r="R617" s="217"/>
      <c r="S617" s="217"/>
      <c r="T617" s="217"/>
      <c r="U617" s="217"/>
      <c r="V617" s="217"/>
      <c r="W617" s="217"/>
      <c r="X617" s="217"/>
      <c r="Y617" s="217"/>
      <c r="Z617" s="217"/>
    </row>
    <row r="618" ht="15.75" customHeight="1" spans="1:26">
      <c r="A618" s="217"/>
      <c r="B618" s="217"/>
      <c r="C618" s="217"/>
      <c r="D618" s="217"/>
      <c r="E618" s="217"/>
      <c r="F618" s="217"/>
      <c r="G618" s="217"/>
      <c r="H618" s="217"/>
      <c r="I618" s="217"/>
      <c r="J618" s="217"/>
      <c r="K618" s="217"/>
      <c r="L618" s="217"/>
      <c r="M618" s="217"/>
      <c r="N618" s="217"/>
      <c r="O618" s="217"/>
      <c r="P618" s="217"/>
      <c r="Q618" s="217"/>
      <c r="R618" s="217"/>
      <c r="S618" s="217"/>
      <c r="T618" s="217"/>
      <c r="U618" s="217"/>
      <c r="V618" s="217"/>
      <c r="W618" s="217"/>
      <c r="X618" s="217"/>
      <c r="Y618" s="217"/>
      <c r="Z618" s="217"/>
    </row>
    <row r="619" ht="15.75" customHeight="1" spans="1:26">
      <c r="A619" s="217"/>
      <c r="B619" s="217"/>
      <c r="C619" s="217"/>
      <c r="D619" s="217"/>
      <c r="E619" s="217"/>
      <c r="F619" s="217"/>
      <c r="G619" s="217"/>
      <c r="H619" s="217"/>
      <c r="I619" s="217"/>
      <c r="J619" s="217"/>
      <c r="K619" s="217"/>
      <c r="L619" s="217"/>
      <c r="M619" s="217"/>
      <c r="N619" s="217"/>
      <c r="O619" s="217"/>
      <c r="P619" s="217"/>
      <c r="Q619" s="217"/>
      <c r="R619" s="217"/>
      <c r="S619" s="217"/>
      <c r="T619" s="217"/>
      <c r="U619" s="217"/>
      <c r="V619" s="217"/>
      <c r="W619" s="217"/>
      <c r="X619" s="217"/>
      <c r="Y619" s="217"/>
      <c r="Z619" s="217"/>
    </row>
    <row r="620" ht="15.75" customHeight="1" spans="1:26">
      <c r="A620" s="217"/>
      <c r="B620" s="217"/>
      <c r="C620" s="217"/>
      <c r="D620" s="217"/>
      <c r="E620" s="217"/>
      <c r="F620" s="217"/>
      <c r="G620" s="217"/>
      <c r="H620" s="217"/>
      <c r="I620" s="217"/>
      <c r="J620" s="217"/>
      <c r="K620" s="217"/>
      <c r="L620" s="217"/>
      <c r="M620" s="217"/>
      <c r="N620" s="217"/>
      <c r="O620" s="217"/>
      <c r="P620" s="217"/>
      <c r="Q620" s="217"/>
      <c r="R620" s="217"/>
      <c r="S620" s="217"/>
      <c r="T620" s="217"/>
      <c r="U620" s="217"/>
      <c r="V620" s="217"/>
      <c r="W620" s="217"/>
      <c r="X620" s="217"/>
      <c r="Y620" s="217"/>
      <c r="Z620" s="217"/>
    </row>
    <row r="621" ht="15.75" customHeight="1" spans="1:26">
      <c r="A621" s="217"/>
      <c r="B621" s="217"/>
      <c r="C621" s="217"/>
      <c r="D621" s="217"/>
      <c r="E621" s="217"/>
      <c r="F621" s="217"/>
      <c r="G621" s="217"/>
      <c r="H621" s="217"/>
      <c r="I621" s="217"/>
      <c r="J621" s="217"/>
      <c r="K621" s="217"/>
      <c r="L621" s="217"/>
      <c r="M621" s="217"/>
      <c r="N621" s="217"/>
      <c r="O621" s="217"/>
      <c r="P621" s="217"/>
      <c r="Q621" s="217"/>
      <c r="R621" s="217"/>
      <c r="S621" s="217"/>
      <c r="T621" s="217"/>
      <c r="U621" s="217"/>
      <c r="V621" s="217"/>
      <c r="W621" s="217"/>
      <c r="X621" s="217"/>
      <c r="Y621" s="217"/>
      <c r="Z621" s="217"/>
    </row>
    <row r="622" ht="15.75" customHeight="1" spans="1:26">
      <c r="A622" s="217"/>
      <c r="B622" s="217"/>
      <c r="C622" s="217"/>
      <c r="D622" s="217"/>
      <c r="E622" s="217"/>
      <c r="F622" s="217"/>
      <c r="G622" s="217"/>
      <c r="H622" s="217"/>
      <c r="I622" s="217"/>
      <c r="J622" s="217"/>
      <c r="K622" s="217"/>
      <c r="L622" s="217"/>
      <c r="M622" s="217"/>
      <c r="N622" s="217"/>
      <c r="O622" s="217"/>
      <c r="P622" s="217"/>
      <c r="Q622" s="217"/>
      <c r="R622" s="217"/>
      <c r="S622" s="217"/>
      <c r="T622" s="217"/>
      <c r="U622" s="217"/>
      <c r="V622" s="217"/>
      <c r="W622" s="217"/>
      <c r="X622" s="217"/>
      <c r="Y622" s="217"/>
      <c r="Z622" s="217"/>
    </row>
    <row r="623" ht="15.75" customHeight="1" spans="1:26">
      <c r="A623" s="217"/>
      <c r="B623" s="217"/>
      <c r="C623" s="217"/>
      <c r="D623" s="217"/>
      <c r="E623" s="217"/>
      <c r="F623" s="217"/>
      <c r="G623" s="217"/>
      <c r="H623" s="217"/>
      <c r="I623" s="217"/>
      <c r="J623" s="217"/>
      <c r="K623" s="217"/>
      <c r="L623" s="217"/>
      <c r="M623" s="217"/>
      <c r="N623" s="217"/>
      <c r="O623" s="217"/>
      <c r="P623" s="217"/>
      <c r="Q623" s="217"/>
      <c r="R623" s="217"/>
      <c r="S623" s="217"/>
      <c r="T623" s="217"/>
      <c r="U623" s="217"/>
      <c r="V623" s="217"/>
      <c r="W623" s="217"/>
      <c r="X623" s="217"/>
      <c r="Y623" s="217"/>
      <c r="Z623" s="217"/>
    </row>
    <row r="624" ht="15.75" customHeight="1" spans="1:26">
      <c r="A624" s="217"/>
      <c r="B624" s="217"/>
      <c r="C624" s="217"/>
      <c r="D624" s="217"/>
      <c r="E624" s="217"/>
      <c r="F624" s="217"/>
      <c r="G624" s="217"/>
      <c r="H624" s="217"/>
      <c r="I624" s="217"/>
      <c r="J624" s="217"/>
      <c r="K624" s="217"/>
      <c r="L624" s="217"/>
      <c r="M624" s="217"/>
      <c r="N624" s="217"/>
      <c r="O624" s="217"/>
      <c r="P624" s="217"/>
      <c r="Q624" s="217"/>
      <c r="R624" s="217"/>
      <c r="S624" s="217"/>
      <c r="T624" s="217"/>
      <c r="U624" s="217"/>
      <c r="V624" s="217"/>
      <c r="W624" s="217"/>
      <c r="X624" s="217"/>
      <c r="Y624" s="217"/>
      <c r="Z624" s="217"/>
    </row>
    <row r="625" ht="15.75" customHeight="1" spans="1:26">
      <c r="A625" s="217"/>
      <c r="B625" s="217"/>
      <c r="C625" s="217"/>
      <c r="D625" s="217"/>
      <c r="E625" s="217"/>
      <c r="F625" s="217"/>
      <c r="G625" s="217"/>
      <c r="H625" s="217"/>
      <c r="I625" s="217"/>
      <c r="J625" s="217"/>
      <c r="K625" s="217"/>
      <c r="L625" s="217"/>
      <c r="M625" s="217"/>
      <c r="N625" s="217"/>
      <c r="O625" s="217"/>
      <c r="P625" s="217"/>
      <c r="Q625" s="217"/>
      <c r="R625" s="217"/>
      <c r="S625" s="217"/>
      <c r="T625" s="217"/>
      <c r="U625" s="217"/>
      <c r="V625" s="217"/>
      <c r="W625" s="217"/>
      <c r="X625" s="217"/>
      <c r="Y625" s="217"/>
      <c r="Z625" s="217"/>
    </row>
    <row r="626" ht="15.75" customHeight="1" spans="1:26">
      <c r="A626" s="217"/>
      <c r="B626" s="217"/>
      <c r="C626" s="217"/>
      <c r="D626" s="217"/>
      <c r="E626" s="217"/>
      <c r="F626" s="217"/>
      <c r="G626" s="217"/>
      <c r="H626" s="217"/>
      <c r="I626" s="217"/>
      <c r="J626" s="217"/>
      <c r="K626" s="217"/>
      <c r="L626" s="217"/>
      <c r="M626" s="217"/>
      <c r="N626" s="217"/>
      <c r="O626" s="217"/>
      <c r="P626" s="217"/>
      <c r="Q626" s="217"/>
      <c r="R626" s="217"/>
      <c r="S626" s="217"/>
      <c r="T626" s="217"/>
      <c r="U626" s="217"/>
      <c r="V626" s="217"/>
      <c r="W626" s="217"/>
      <c r="X626" s="217"/>
      <c r="Y626" s="217"/>
      <c r="Z626" s="217"/>
    </row>
    <row r="627" ht="15.75" customHeight="1" spans="1:26">
      <c r="A627" s="217"/>
      <c r="B627" s="217"/>
      <c r="C627" s="217"/>
      <c r="D627" s="217"/>
      <c r="E627" s="217"/>
      <c r="F627" s="217"/>
      <c r="G627" s="217"/>
      <c r="H627" s="217"/>
      <c r="I627" s="217"/>
      <c r="J627" s="217"/>
      <c r="K627" s="217"/>
      <c r="L627" s="217"/>
      <c r="M627" s="217"/>
      <c r="N627" s="217"/>
      <c r="O627" s="217"/>
      <c r="P627" s="217"/>
      <c r="Q627" s="217"/>
      <c r="R627" s="217"/>
      <c r="S627" s="217"/>
      <c r="T627" s="217"/>
      <c r="U627" s="217"/>
      <c r="V627" s="217"/>
      <c r="W627" s="217"/>
      <c r="X627" s="217"/>
      <c r="Y627" s="217"/>
      <c r="Z627" s="217"/>
    </row>
    <row r="628" ht="15.75" customHeight="1" spans="1:26">
      <c r="A628" s="217"/>
      <c r="B628" s="217"/>
      <c r="C628" s="217"/>
      <c r="D628" s="217"/>
      <c r="E628" s="217"/>
      <c r="F628" s="217"/>
      <c r="G628" s="217"/>
      <c r="H628" s="217"/>
      <c r="I628" s="217"/>
      <c r="J628" s="217"/>
      <c r="K628" s="217"/>
      <c r="L628" s="217"/>
      <c r="M628" s="217"/>
      <c r="N628" s="217"/>
      <c r="O628" s="217"/>
      <c r="P628" s="217"/>
      <c r="Q628" s="217"/>
      <c r="R628" s="217"/>
      <c r="S628" s="217"/>
      <c r="T628" s="217"/>
      <c r="U628" s="217"/>
      <c r="V628" s="217"/>
      <c r="W628" s="217"/>
      <c r="X628" s="217"/>
      <c r="Y628" s="217"/>
      <c r="Z628" s="217"/>
    </row>
    <row r="629" ht="15.75" customHeight="1" spans="1:26">
      <c r="A629" s="217"/>
      <c r="B629" s="217"/>
      <c r="C629" s="217"/>
      <c r="D629" s="217"/>
      <c r="E629" s="217"/>
      <c r="F629" s="217"/>
      <c r="G629" s="217"/>
      <c r="H629" s="217"/>
      <c r="I629" s="217"/>
      <c r="J629" s="217"/>
      <c r="K629" s="217"/>
      <c r="L629" s="217"/>
      <c r="M629" s="217"/>
      <c r="N629" s="217"/>
      <c r="O629" s="217"/>
      <c r="P629" s="217"/>
      <c r="Q629" s="217"/>
      <c r="R629" s="217"/>
      <c r="S629" s="217"/>
      <c r="T629" s="217"/>
      <c r="U629" s="217"/>
      <c r="V629" s="217"/>
      <c r="W629" s="217"/>
      <c r="X629" s="217"/>
      <c r="Y629" s="217"/>
      <c r="Z629" s="217"/>
    </row>
    <row r="630" ht="15.75" customHeight="1" spans="1:26">
      <c r="A630" s="217"/>
      <c r="B630" s="217"/>
      <c r="C630" s="217"/>
      <c r="D630" s="217"/>
      <c r="E630" s="217"/>
      <c r="F630" s="217"/>
      <c r="G630" s="217"/>
      <c r="H630" s="217"/>
      <c r="I630" s="217"/>
      <c r="J630" s="217"/>
      <c r="K630" s="217"/>
      <c r="L630" s="217"/>
      <c r="M630" s="217"/>
      <c r="N630" s="217"/>
      <c r="O630" s="217"/>
      <c r="P630" s="217"/>
      <c r="Q630" s="217"/>
      <c r="R630" s="217"/>
      <c r="S630" s="217"/>
      <c r="T630" s="217"/>
      <c r="U630" s="217"/>
      <c r="V630" s="217"/>
      <c r="W630" s="217"/>
      <c r="X630" s="217"/>
      <c r="Y630" s="217"/>
      <c r="Z630" s="217"/>
    </row>
    <row r="631" ht="15.75" customHeight="1" spans="1:26">
      <c r="A631" s="217"/>
      <c r="B631" s="217"/>
      <c r="C631" s="217"/>
      <c r="D631" s="217"/>
      <c r="E631" s="217"/>
      <c r="F631" s="217"/>
      <c r="G631" s="217"/>
      <c r="H631" s="217"/>
      <c r="I631" s="217"/>
      <c r="J631" s="217"/>
      <c r="K631" s="217"/>
      <c r="L631" s="217"/>
      <c r="M631" s="217"/>
      <c r="N631" s="217"/>
      <c r="O631" s="217"/>
      <c r="P631" s="217"/>
      <c r="Q631" s="217"/>
      <c r="R631" s="217"/>
      <c r="S631" s="217"/>
      <c r="T631" s="217"/>
      <c r="U631" s="217"/>
      <c r="V631" s="217"/>
      <c r="W631" s="217"/>
      <c r="X631" s="217"/>
      <c r="Y631" s="217"/>
      <c r="Z631" s="217"/>
    </row>
    <row r="632" ht="15.75" customHeight="1" spans="1:26">
      <c r="A632" s="217"/>
      <c r="B632" s="217"/>
      <c r="C632" s="217"/>
      <c r="D632" s="217"/>
      <c r="E632" s="217"/>
      <c r="F632" s="217"/>
      <c r="G632" s="217"/>
      <c r="H632" s="217"/>
      <c r="I632" s="217"/>
      <c r="J632" s="217"/>
      <c r="K632" s="217"/>
      <c r="L632" s="217"/>
      <c r="M632" s="217"/>
      <c r="N632" s="217"/>
      <c r="O632" s="217"/>
      <c r="P632" s="217"/>
      <c r="Q632" s="217"/>
      <c r="R632" s="217"/>
      <c r="S632" s="217"/>
      <c r="T632" s="217"/>
      <c r="U632" s="217"/>
      <c r="V632" s="217"/>
      <c r="W632" s="217"/>
      <c r="X632" s="217"/>
      <c r="Y632" s="217"/>
      <c r="Z632" s="217"/>
    </row>
    <row r="633" ht="15.75" customHeight="1" spans="1:26">
      <c r="A633" s="217"/>
      <c r="B633" s="217"/>
      <c r="C633" s="217"/>
      <c r="D633" s="217"/>
      <c r="E633" s="217"/>
      <c r="F633" s="217"/>
      <c r="G633" s="217"/>
      <c r="H633" s="217"/>
      <c r="I633" s="217"/>
      <c r="J633" s="217"/>
      <c r="K633" s="217"/>
      <c r="L633" s="217"/>
      <c r="M633" s="217"/>
      <c r="N633" s="217"/>
      <c r="O633" s="217"/>
      <c r="P633" s="217"/>
      <c r="Q633" s="217"/>
      <c r="R633" s="217"/>
      <c r="S633" s="217"/>
      <c r="T633" s="217"/>
      <c r="U633" s="217"/>
      <c r="V633" s="217"/>
      <c r="W633" s="217"/>
      <c r="X633" s="217"/>
      <c r="Y633" s="217"/>
      <c r="Z633" s="217"/>
    </row>
    <row r="634" ht="15.75" customHeight="1" spans="1:26">
      <c r="A634" s="217"/>
      <c r="B634" s="217"/>
      <c r="C634" s="217"/>
      <c r="D634" s="217"/>
      <c r="E634" s="217"/>
      <c r="F634" s="217"/>
      <c r="G634" s="217"/>
      <c r="H634" s="217"/>
      <c r="I634" s="217"/>
      <c r="J634" s="217"/>
      <c r="K634" s="217"/>
      <c r="L634" s="217"/>
      <c r="M634" s="217"/>
      <c r="N634" s="217"/>
      <c r="O634" s="217"/>
      <c r="P634" s="217"/>
      <c r="Q634" s="217"/>
      <c r="R634" s="217"/>
      <c r="S634" s="217"/>
      <c r="T634" s="217"/>
      <c r="U634" s="217"/>
      <c r="V634" s="217"/>
      <c r="W634" s="217"/>
      <c r="X634" s="217"/>
      <c r="Y634" s="217"/>
      <c r="Z634" s="217"/>
    </row>
    <row r="635" ht="15.75" customHeight="1" spans="1:26">
      <c r="A635" s="217"/>
      <c r="B635" s="217"/>
      <c r="C635" s="217"/>
      <c r="D635" s="217"/>
      <c r="E635" s="217"/>
      <c r="F635" s="217"/>
      <c r="G635" s="217"/>
      <c r="H635" s="217"/>
      <c r="I635" s="217"/>
      <c r="J635" s="217"/>
      <c r="K635" s="217"/>
      <c r="L635" s="217"/>
      <c r="M635" s="217"/>
      <c r="N635" s="217"/>
      <c r="O635" s="217"/>
      <c r="P635" s="217"/>
      <c r="Q635" s="217"/>
      <c r="R635" s="217"/>
      <c r="S635" s="217"/>
      <c r="T635" s="217"/>
      <c r="U635" s="217"/>
      <c r="V635" s="217"/>
      <c r="W635" s="217"/>
      <c r="X635" s="217"/>
      <c r="Y635" s="217"/>
      <c r="Z635" s="217"/>
    </row>
    <row r="636" ht="15.75" customHeight="1" spans="1:26">
      <c r="A636" s="217"/>
      <c r="B636" s="217"/>
      <c r="C636" s="217"/>
      <c r="D636" s="217"/>
      <c r="E636" s="217"/>
      <c r="F636" s="217"/>
      <c r="G636" s="217"/>
      <c r="H636" s="217"/>
      <c r="I636" s="217"/>
      <c r="J636" s="217"/>
      <c r="K636" s="217"/>
      <c r="L636" s="217"/>
      <c r="M636" s="217"/>
      <c r="N636" s="217"/>
      <c r="O636" s="217"/>
      <c r="P636" s="217"/>
      <c r="Q636" s="217"/>
      <c r="R636" s="217"/>
      <c r="S636" s="217"/>
      <c r="T636" s="217"/>
      <c r="U636" s="217"/>
      <c r="V636" s="217"/>
      <c r="W636" s="217"/>
      <c r="X636" s="217"/>
      <c r="Y636" s="217"/>
      <c r="Z636" s="217"/>
    </row>
    <row r="637" ht="15.75" customHeight="1" spans="1:26">
      <c r="A637" s="217"/>
      <c r="B637" s="217"/>
      <c r="C637" s="217"/>
      <c r="D637" s="217"/>
      <c r="E637" s="217"/>
      <c r="F637" s="217"/>
      <c r="G637" s="217"/>
      <c r="H637" s="217"/>
      <c r="I637" s="217"/>
      <c r="J637" s="217"/>
      <c r="K637" s="217"/>
      <c r="L637" s="217"/>
      <c r="M637" s="217"/>
      <c r="N637" s="217"/>
      <c r="O637" s="217"/>
      <c r="P637" s="217"/>
      <c r="Q637" s="217"/>
      <c r="R637" s="217"/>
      <c r="S637" s="217"/>
      <c r="T637" s="217"/>
      <c r="U637" s="217"/>
      <c r="V637" s="217"/>
      <c r="W637" s="217"/>
      <c r="X637" s="217"/>
      <c r="Y637" s="217"/>
      <c r="Z637" s="217"/>
    </row>
    <row r="638" ht="15.75" customHeight="1" spans="1:26">
      <c r="A638" s="217"/>
      <c r="B638" s="217"/>
      <c r="C638" s="217"/>
      <c r="D638" s="217"/>
      <c r="E638" s="217"/>
      <c r="F638" s="217"/>
      <c r="G638" s="217"/>
      <c r="H638" s="217"/>
      <c r="I638" s="217"/>
      <c r="J638" s="217"/>
      <c r="K638" s="217"/>
      <c r="L638" s="217"/>
      <c r="M638" s="217"/>
      <c r="N638" s="217"/>
      <c r="O638" s="217"/>
      <c r="P638" s="217"/>
      <c r="Q638" s="217"/>
      <c r="R638" s="217"/>
      <c r="S638" s="217"/>
      <c r="T638" s="217"/>
      <c r="U638" s="217"/>
      <c r="V638" s="217"/>
      <c r="W638" s="217"/>
      <c r="X638" s="217"/>
      <c r="Y638" s="217"/>
      <c r="Z638" s="217"/>
    </row>
    <row r="639" ht="15.75" customHeight="1" spans="1:26">
      <c r="A639" s="217"/>
      <c r="B639" s="217"/>
      <c r="C639" s="217"/>
      <c r="D639" s="217"/>
      <c r="E639" s="217"/>
      <c r="F639" s="217"/>
      <c r="G639" s="217"/>
      <c r="H639" s="217"/>
      <c r="I639" s="217"/>
      <c r="J639" s="217"/>
      <c r="K639" s="217"/>
      <c r="L639" s="217"/>
      <c r="M639" s="217"/>
      <c r="N639" s="217"/>
      <c r="O639" s="217"/>
      <c r="P639" s="217"/>
      <c r="Q639" s="217"/>
      <c r="R639" s="217"/>
      <c r="S639" s="217"/>
      <c r="T639" s="217"/>
      <c r="U639" s="217"/>
      <c r="V639" s="217"/>
      <c r="W639" s="217"/>
      <c r="X639" s="217"/>
      <c r="Y639" s="217"/>
      <c r="Z639" s="217"/>
    </row>
    <row r="640" ht="15.75" customHeight="1" spans="1:26">
      <c r="A640" s="217"/>
      <c r="B640" s="217"/>
      <c r="C640" s="217"/>
      <c r="D640" s="217"/>
      <c r="E640" s="217"/>
      <c r="F640" s="217"/>
      <c r="G640" s="217"/>
      <c r="H640" s="217"/>
      <c r="I640" s="217"/>
      <c r="J640" s="217"/>
      <c r="K640" s="217"/>
      <c r="L640" s="217"/>
      <c r="M640" s="217"/>
      <c r="N640" s="217"/>
      <c r="O640" s="217"/>
      <c r="P640" s="217"/>
      <c r="Q640" s="217"/>
      <c r="R640" s="217"/>
      <c r="S640" s="217"/>
      <c r="T640" s="217"/>
      <c r="U640" s="217"/>
      <c r="V640" s="217"/>
      <c r="W640" s="217"/>
      <c r="X640" s="217"/>
      <c r="Y640" s="217"/>
      <c r="Z640" s="217"/>
    </row>
    <row r="641" ht="15.75" customHeight="1" spans="1:26">
      <c r="A641" s="217"/>
      <c r="B641" s="217"/>
      <c r="C641" s="217"/>
      <c r="D641" s="217"/>
      <c r="E641" s="217"/>
      <c r="F641" s="217"/>
      <c r="G641" s="217"/>
      <c r="H641" s="217"/>
      <c r="I641" s="217"/>
      <c r="J641" s="217"/>
      <c r="K641" s="217"/>
      <c r="L641" s="217"/>
      <c r="M641" s="217"/>
      <c r="N641" s="217"/>
      <c r="O641" s="217"/>
      <c r="P641" s="217"/>
      <c r="Q641" s="217"/>
      <c r="R641" s="217"/>
      <c r="S641" s="217"/>
      <c r="T641" s="217"/>
      <c r="U641" s="217"/>
      <c r="V641" s="217"/>
      <c r="W641" s="217"/>
      <c r="X641" s="217"/>
      <c r="Y641" s="217"/>
      <c r="Z641" s="217"/>
    </row>
    <row r="642" ht="15.75" customHeight="1" spans="1:26">
      <c r="A642" s="217"/>
      <c r="B642" s="217"/>
      <c r="C642" s="217"/>
      <c r="D642" s="217"/>
      <c r="E642" s="217"/>
      <c r="F642" s="217"/>
      <c r="G642" s="217"/>
      <c r="H642" s="217"/>
      <c r="I642" s="217"/>
      <c r="J642" s="217"/>
      <c r="K642" s="217"/>
      <c r="L642" s="217"/>
      <c r="M642" s="217"/>
      <c r="N642" s="217"/>
      <c r="O642" s="217"/>
      <c r="P642" s="217"/>
      <c r="Q642" s="217"/>
      <c r="R642" s="217"/>
      <c r="S642" s="217"/>
      <c r="T642" s="217"/>
      <c r="U642" s="217"/>
      <c r="V642" s="217"/>
      <c r="W642" s="217"/>
      <c r="X642" s="217"/>
      <c r="Y642" s="217"/>
      <c r="Z642" s="217"/>
    </row>
    <row r="643" ht="15.75" customHeight="1" spans="1:26">
      <c r="A643" s="217"/>
      <c r="B643" s="217"/>
      <c r="C643" s="217"/>
      <c r="D643" s="217"/>
      <c r="E643" s="217"/>
      <c r="F643" s="217"/>
      <c r="G643" s="217"/>
      <c r="H643" s="217"/>
      <c r="I643" s="217"/>
      <c r="J643" s="217"/>
      <c r="K643" s="217"/>
      <c r="L643" s="217"/>
      <c r="M643" s="217"/>
      <c r="N643" s="217"/>
      <c r="O643" s="217"/>
      <c r="P643" s="217"/>
      <c r="Q643" s="217"/>
      <c r="R643" s="217"/>
      <c r="S643" s="217"/>
      <c r="T643" s="217"/>
      <c r="U643" s="217"/>
      <c r="V643" s="217"/>
      <c r="W643" s="217"/>
      <c r="X643" s="217"/>
      <c r="Y643" s="217"/>
      <c r="Z643" s="217"/>
    </row>
    <row r="644" ht="15.75" customHeight="1" spans="1:26">
      <c r="A644" s="217"/>
      <c r="B644" s="217"/>
      <c r="C644" s="217"/>
      <c r="D644" s="217"/>
      <c r="E644" s="217"/>
      <c r="F644" s="217"/>
      <c r="G644" s="217"/>
      <c r="H644" s="217"/>
      <c r="I644" s="217"/>
      <c r="J644" s="217"/>
      <c r="K644" s="217"/>
      <c r="L644" s="217"/>
      <c r="M644" s="217"/>
      <c r="N644" s="217"/>
      <c r="O644" s="217"/>
      <c r="P644" s="217"/>
      <c r="Q644" s="217"/>
      <c r="R644" s="217"/>
      <c r="S644" s="217"/>
      <c r="T644" s="217"/>
      <c r="U644" s="217"/>
      <c r="V644" s="217"/>
      <c r="W644" s="217"/>
      <c r="X644" s="217"/>
      <c r="Y644" s="217"/>
      <c r="Z644" s="217"/>
    </row>
    <row r="645" ht="15.75" customHeight="1" spans="1:26">
      <c r="A645" s="217"/>
      <c r="B645" s="217"/>
      <c r="C645" s="217"/>
      <c r="D645" s="217"/>
      <c r="E645" s="217"/>
      <c r="F645" s="217"/>
      <c r="G645" s="217"/>
      <c r="H645" s="217"/>
      <c r="I645" s="217"/>
      <c r="J645" s="217"/>
      <c r="K645" s="217"/>
      <c r="L645" s="217"/>
      <c r="M645" s="217"/>
      <c r="N645" s="217"/>
      <c r="O645" s="217"/>
      <c r="P645" s="217"/>
      <c r="Q645" s="217"/>
      <c r="R645" s="217"/>
      <c r="S645" s="217"/>
      <c r="T645" s="217"/>
      <c r="U645" s="217"/>
      <c r="V645" s="217"/>
      <c r="W645" s="217"/>
      <c r="X645" s="217"/>
      <c r="Y645" s="217"/>
      <c r="Z645" s="217"/>
    </row>
    <row r="646" ht="15.75" customHeight="1" spans="1:26">
      <c r="A646" s="217"/>
      <c r="B646" s="217"/>
      <c r="C646" s="217"/>
      <c r="D646" s="217"/>
      <c r="E646" s="217"/>
      <c r="F646" s="217"/>
      <c r="G646" s="217"/>
      <c r="H646" s="217"/>
      <c r="I646" s="217"/>
      <c r="J646" s="217"/>
      <c r="K646" s="217"/>
      <c r="L646" s="217"/>
      <c r="M646" s="217"/>
      <c r="N646" s="217"/>
      <c r="O646" s="217"/>
      <c r="P646" s="217"/>
      <c r="Q646" s="217"/>
      <c r="R646" s="217"/>
      <c r="S646" s="217"/>
      <c r="T646" s="217"/>
      <c r="U646" s="217"/>
      <c r="V646" s="217"/>
      <c r="W646" s="217"/>
      <c r="X646" s="217"/>
      <c r="Y646" s="217"/>
      <c r="Z646" s="217"/>
    </row>
    <row r="647" ht="15.75" customHeight="1" spans="1:26">
      <c r="A647" s="217"/>
      <c r="B647" s="217"/>
      <c r="C647" s="217"/>
      <c r="D647" s="217"/>
      <c r="E647" s="217"/>
      <c r="F647" s="217"/>
      <c r="G647" s="217"/>
      <c r="H647" s="217"/>
      <c r="I647" s="217"/>
      <c r="J647" s="217"/>
      <c r="K647" s="217"/>
      <c r="L647" s="217"/>
      <c r="M647" s="217"/>
      <c r="N647" s="217"/>
      <c r="O647" s="217"/>
      <c r="P647" s="217"/>
      <c r="Q647" s="217"/>
      <c r="R647" s="217"/>
      <c r="S647" s="217"/>
      <c r="T647" s="217"/>
      <c r="U647" s="217"/>
      <c r="V647" s="217"/>
      <c r="W647" s="217"/>
      <c r="X647" s="217"/>
      <c r="Y647" s="217"/>
      <c r="Z647" s="217"/>
    </row>
    <row r="648" ht="15.75" customHeight="1" spans="1:26">
      <c r="A648" s="217"/>
      <c r="B648" s="217"/>
      <c r="C648" s="217"/>
      <c r="D648" s="217"/>
      <c r="E648" s="217"/>
      <c r="F648" s="217"/>
      <c r="G648" s="217"/>
      <c r="H648" s="217"/>
      <c r="I648" s="217"/>
      <c r="J648" s="217"/>
      <c r="K648" s="217"/>
      <c r="L648" s="217"/>
      <c r="M648" s="217"/>
      <c r="N648" s="217"/>
      <c r="O648" s="217"/>
      <c r="P648" s="217"/>
      <c r="Q648" s="217"/>
      <c r="R648" s="217"/>
      <c r="S648" s="217"/>
      <c r="T648" s="217"/>
      <c r="U648" s="217"/>
      <c r="V648" s="217"/>
      <c r="W648" s="217"/>
      <c r="X648" s="217"/>
      <c r="Y648" s="217"/>
      <c r="Z648" s="217"/>
    </row>
    <row r="649" ht="15.75" customHeight="1" spans="1:26">
      <c r="A649" s="217"/>
      <c r="B649" s="217"/>
      <c r="C649" s="217"/>
      <c r="D649" s="217"/>
      <c r="E649" s="217"/>
      <c r="F649" s="217"/>
      <c r="G649" s="217"/>
      <c r="H649" s="217"/>
      <c r="I649" s="217"/>
      <c r="J649" s="217"/>
      <c r="K649" s="217"/>
      <c r="L649" s="217"/>
      <c r="M649" s="217"/>
      <c r="N649" s="217"/>
      <c r="O649" s="217"/>
      <c r="P649" s="217"/>
      <c r="Q649" s="217"/>
      <c r="R649" s="217"/>
      <c r="S649" s="217"/>
      <c r="T649" s="217"/>
      <c r="U649" s="217"/>
      <c r="V649" s="217"/>
      <c r="W649" s="217"/>
      <c r="X649" s="217"/>
      <c r="Y649" s="217"/>
      <c r="Z649" s="217"/>
    </row>
    <row r="650" ht="15.75" customHeight="1" spans="1:26">
      <c r="A650" s="217"/>
      <c r="B650" s="217"/>
      <c r="C650" s="217"/>
      <c r="D650" s="217"/>
      <c r="E650" s="217"/>
      <c r="F650" s="217"/>
      <c r="G650" s="217"/>
      <c r="H650" s="217"/>
      <c r="I650" s="217"/>
      <c r="J650" s="217"/>
      <c r="K650" s="217"/>
      <c r="L650" s="217"/>
      <c r="M650" s="217"/>
      <c r="N650" s="217"/>
      <c r="O650" s="217"/>
      <c r="P650" s="217"/>
      <c r="Q650" s="217"/>
      <c r="R650" s="217"/>
      <c r="S650" s="217"/>
      <c r="T650" s="217"/>
      <c r="U650" s="217"/>
      <c r="V650" s="217"/>
      <c r="W650" s="217"/>
      <c r="X650" s="217"/>
      <c r="Y650" s="217"/>
      <c r="Z650" s="217"/>
    </row>
    <row r="651" ht="15.75" customHeight="1" spans="1:26">
      <c r="A651" s="217"/>
      <c r="B651" s="217"/>
      <c r="C651" s="217"/>
      <c r="D651" s="217"/>
      <c r="E651" s="217"/>
      <c r="F651" s="217"/>
      <c r="G651" s="217"/>
      <c r="H651" s="217"/>
      <c r="I651" s="217"/>
      <c r="J651" s="217"/>
      <c r="K651" s="217"/>
      <c r="L651" s="217"/>
      <c r="M651" s="217"/>
      <c r="N651" s="217"/>
      <c r="O651" s="217"/>
      <c r="P651" s="217"/>
      <c r="Q651" s="217"/>
      <c r="R651" s="217"/>
      <c r="S651" s="217"/>
      <c r="T651" s="217"/>
      <c r="U651" s="217"/>
      <c r="V651" s="217"/>
      <c r="W651" s="217"/>
      <c r="X651" s="217"/>
      <c r="Y651" s="217"/>
      <c r="Z651" s="217"/>
    </row>
    <row r="652" ht="15.75" customHeight="1" spans="1:26">
      <c r="A652" s="217"/>
      <c r="B652" s="217"/>
      <c r="C652" s="217"/>
      <c r="D652" s="217"/>
      <c r="E652" s="217"/>
      <c r="F652" s="217"/>
      <c r="G652" s="217"/>
      <c r="H652" s="217"/>
      <c r="I652" s="217"/>
      <c r="J652" s="217"/>
      <c r="K652" s="217"/>
      <c r="L652" s="217"/>
      <c r="M652" s="217"/>
      <c r="N652" s="217"/>
      <c r="O652" s="217"/>
      <c r="P652" s="217"/>
      <c r="Q652" s="217"/>
      <c r="R652" s="217"/>
      <c r="S652" s="217"/>
      <c r="T652" s="217"/>
      <c r="U652" s="217"/>
      <c r="V652" s="217"/>
      <c r="W652" s="217"/>
      <c r="X652" s="217"/>
      <c r="Y652" s="217"/>
      <c r="Z652" s="217"/>
    </row>
    <row r="653" ht="15.75" customHeight="1" spans="1:26">
      <c r="A653" s="217"/>
      <c r="B653" s="217"/>
      <c r="C653" s="217"/>
      <c r="D653" s="217"/>
      <c r="E653" s="217"/>
      <c r="F653" s="217"/>
      <c r="G653" s="217"/>
      <c r="H653" s="217"/>
      <c r="I653" s="217"/>
      <c r="J653" s="217"/>
      <c r="K653" s="217"/>
      <c r="L653" s="217"/>
      <c r="M653" s="217"/>
      <c r="N653" s="217"/>
      <c r="O653" s="217"/>
      <c r="P653" s="217"/>
      <c r="Q653" s="217"/>
      <c r="R653" s="217"/>
      <c r="S653" s="217"/>
      <c r="T653" s="217"/>
      <c r="U653" s="217"/>
      <c r="V653" s="217"/>
      <c r="W653" s="217"/>
      <c r="X653" s="217"/>
      <c r="Y653" s="217"/>
      <c r="Z653" s="217"/>
    </row>
    <row r="654" ht="15.75" customHeight="1" spans="1:26">
      <c r="A654" s="217"/>
      <c r="B654" s="217"/>
      <c r="C654" s="217"/>
      <c r="D654" s="217"/>
      <c r="E654" s="217"/>
      <c r="F654" s="217"/>
      <c r="G654" s="217"/>
      <c r="H654" s="217"/>
      <c r="I654" s="217"/>
      <c r="J654" s="217"/>
      <c r="K654" s="217"/>
      <c r="L654" s="217"/>
      <c r="M654" s="217"/>
      <c r="N654" s="217"/>
      <c r="O654" s="217"/>
      <c r="P654" s="217"/>
      <c r="Q654" s="217"/>
      <c r="R654" s="217"/>
      <c r="S654" s="217"/>
      <c r="T654" s="217"/>
      <c r="U654" s="217"/>
      <c r="V654" s="217"/>
      <c r="W654" s="217"/>
      <c r="X654" s="217"/>
      <c r="Y654" s="217"/>
      <c r="Z654" s="217"/>
    </row>
    <row r="655" ht="15.75" customHeight="1" spans="1:26">
      <c r="A655" s="217"/>
      <c r="B655" s="217"/>
      <c r="C655" s="217"/>
      <c r="D655" s="217"/>
      <c r="E655" s="217"/>
      <c r="F655" s="217"/>
      <c r="G655" s="217"/>
      <c r="H655" s="217"/>
      <c r="I655" s="217"/>
      <c r="J655" s="217"/>
      <c r="K655" s="217"/>
      <c r="L655" s="217"/>
      <c r="M655" s="217"/>
      <c r="N655" s="217"/>
      <c r="O655" s="217"/>
      <c r="P655" s="217"/>
      <c r="Q655" s="217"/>
      <c r="R655" s="217"/>
      <c r="S655" s="217"/>
      <c r="T655" s="217"/>
      <c r="U655" s="217"/>
      <c r="V655" s="217"/>
      <c r="W655" s="217"/>
      <c r="X655" s="217"/>
      <c r="Y655" s="217"/>
      <c r="Z655" s="217"/>
    </row>
    <row r="656" ht="15.75" customHeight="1" spans="1:26">
      <c r="A656" s="217"/>
      <c r="B656" s="217"/>
      <c r="C656" s="217"/>
      <c r="D656" s="217"/>
      <c r="E656" s="217"/>
      <c r="F656" s="217"/>
      <c r="G656" s="217"/>
      <c r="H656" s="217"/>
      <c r="I656" s="217"/>
      <c r="J656" s="217"/>
      <c r="K656" s="217"/>
      <c r="L656" s="217"/>
      <c r="M656" s="217"/>
      <c r="N656" s="217"/>
      <c r="O656" s="217"/>
      <c r="P656" s="217"/>
      <c r="Q656" s="217"/>
      <c r="R656" s="217"/>
      <c r="S656" s="217"/>
      <c r="T656" s="217"/>
      <c r="U656" s="217"/>
      <c r="V656" s="217"/>
      <c r="W656" s="217"/>
      <c r="X656" s="217"/>
      <c r="Y656" s="217"/>
      <c r="Z656" s="217"/>
    </row>
    <row r="657" ht="15.75" customHeight="1" spans="1:26">
      <c r="A657" s="217"/>
      <c r="B657" s="217"/>
      <c r="C657" s="217"/>
      <c r="D657" s="217"/>
      <c r="E657" s="217"/>
      <c r="F657" s="217"/>
      <c r="G657" s="217"/>
      <c r="H657" s="217"/>
      <c r="I657" s="217"/>
      <c r="J657" s="217"/>
      <c r="K657" s="217"/>
      <c r="L657" s="217"/>
      <c r="M657" s="217"/>
      <c r="N657" s="217"/>
      <c r="O657" s="217"/>
      <c r="P657" s="217"/>
      <c r="Q657" s="217"/>
      <c r="R657" s="217"/>
      <c r="S657" s="217"/>
      <c r="T657" s="217"/>
      <c r="U657" s="217"/>
      <c r="V657" s="217"/>
      <c r="W657" s="217"/>
      <c r="X657" s="217"/>
      <c r="Y657" s="217"/>
      <c r="Z657" s="217"/>
    </row>
    <row r="658" ht="15.75" customHeight="1" spans="1:26">
      <c r="A658" s="217"/>
      <c r="B658" s="217"/>
      <c r="C658" s="217"/>
      <c r="D658" s="217"/>
      <c r="E658" s="217"/>
      <c r="F658" s="217"/>
      <c r="G658" s="217"/>
      <c r="H658" s="217"/>
      <c r="I658" s="217"/>
      <c r="J658" s="217"/>
      <c r="K658" s="217"/>
      <c r="L658" s="217"/>
      <c r="M658" s="217"/>
      <c r="N658" s="217"/>
      <c r="O658" s="217"/>
      <c r="P658" s="217"/>
      <c r="Q658" s="217"/>
      <c r="R658" s="217"/>
      <c r="S658" s="217"/>
      <c r="T658" s="217"/>
      <c r="U658" s="217"/>
      <c r="V658" s="217"/>
      <c r="W658" s="217"/>
      <c r="X658" s="217"/>
      <c r="Y658" s="217"/>
      <c r="Z658" s="217"/>
    </row>
    <row r="659" ht="15.75" customHeight="1" spans="1:26">
      <c r="A659" s="217"/>
      <c r="B659" s="217"/>
      <c r="C659" s="217"/>
      <c r="D659" s="217"/>
      <c r="E659" s="217"/>
      <c r="F659" s="217"/>
      <c r="G659" s="217"/>
      <c r="H659" s="217"/>
      <c r="I659" s="217"/>
      <c r="J659" s="217"/>
      <c r="K659" s="217"/>
      <c r="L659" s="217"/>
      <c r="M659" s="217"/>
      <c r="N659" s="217"/>
      <c r="O659" s="217"/>
      <c r="P659" s="217"/>
      <c r="Q659" s="217"/>
      <c r="R659" s="217"/>
      <c r="S659" s="217"/>
      <c r="T659" s="217"/>
      <c r="U659" s="217"/>
      <c r="V659" s="217"/>
      <c r="W659" s="217"/>
      <c r="X659" s="217"/>
      <c r="Y659" s="217"/>
      <c r="Z659" s="217"/>
    </row>
    <row r="660" ht="15.75" customHeight="1" spans="1:26">
      <c r="A660" s="217"/>
      <c r="B660" s="217"/>
      <c r="C660" s="217"/>
      <c r="D660" s="217"/>
      <c r="E660" s="217"/>
      <c r="F660" s="217"/>
      <c r="G660" s="217"/>
      <c r="H660" s="217"/>
      <c r="I660" s="217"/>
      <c r="J660" s="217"/>
      <c r="K660" s="217"/>
      <c r="L660" s="217"/>
      <c r="M660" s="217"/>
      <c r="N660" s="217"/>
      <c r="O660" s="217"/>
      <c r="P660" s="217"/>
      <c r="Q660" s="217"/>
      <c r="R660" s="217"/>
      <c r="S660" s="217"/>
      <c r="T660" s="217"/>
      <c r="U660" s="217"/>
      <c r="V660" s="217"/>
      <c r="W660" s="217"/>
      <c r="X660" s="217"/>
      <c r="Y660" s="217"/>
      <c r="Z660" s="217"/>
    </row>
    <row r="661" ht="15.75" customHeight="1" spans="1:26">
      <c r="A661" s="217"/>
      <c r="B661" s="217"/>
      <c r="C661" s="217"/>
      <c r="D661" s="217"/>
      <c r="E661" s="217"/>
      <c r="F661" s="217"/>
      <c r="G661" s="217"/>
      <c r="H661" s="217"/>
      <c r="I661" s="217"/>
      <c r="J661" s="217"/>
      <c r="K661" s="217"/>
      <c r="L661" s="217"/>
      <c r="M661" s="217"/>
      <c r="N661" s="217"/>
      <c r="O661" s="217"/>
      <c r="P661" s="217"/>
      <c r="Q661" s="217"/>
      <c r="R661" s="217"/>
      <c r="S661" s="217"/>
      <c r="T661" s="217"/>
      <c r="U661" s="217"/>
      <c r="V661" s="217"/>
      <c r="W661" s="217"/>
      <c r="X661" s="217"/>
      <c r="Y661" s="217"/>
      <c r="Z661" s="217"/>
    </row>
    <row r="662" ht="15.75" customHeight="1" spans="1:26">
      <c r="A662" s="217"/>
      <c r="B662" s="217"/>
      <c r="C662" s="217"/>
      <c r="D662" s="217"/>
      <c r="E662" s="217"/>
      <c r="F662" s="217"/>
      <c r="G662" s="217"/>
      <c r="H662" s="217"/>
      <c r="I662" s="217"/>
      <c r="J662" s="217"/>
      <c r="K662" s="217"/>
      <c r="L662" s="217"/>
      <c r="M662" s="217"/>
      <c r="N662" s="217"/>
      <c r="O662" s="217"/>
      <c r="P662" s="217"/>
      <c r="Q662" s="217"/>
      <c r="R662" s="217"/>
      <c r="S662" s="217"/>
      <c r="T662" s="217"/>
      <c r="U662" s="217"/>
      <c r="V662" s="217"/>
      <c r="W662" s="217"/>
      <c r="X662" s="217"/>
      <c r="Y662" s="217"/>
      <c r="Z662" s="217"/>
    </row>
    <row r="663" ht="15.75" customHeight="1" spans="1:26">
      <c r="A663" s="217"/>
      <c r="B663" s="217"/>
      <c r="C663" s="217"/>
      <c r="D663" s="217"/>
      <c r="E663" s="217"/>
      <c r="F663" s="217"/>
      <c r="G663" s="217"/>
      <c r="H663" s="217"/>
      <c r="I663" s="217"/>
      <c r="J663" s="217"/>
      <c r="K663" s="217"/>
      <c r="L663" s="217"/>
      <c r="M663" s="217"/>
      <c r="N663" s="217"/>
      <c r="O663" s="217"/>
      <c r="P663" s="217"/>
      <c r="Q663" s="217"/>
      <c r="R663" s="217"/>
      <c r="S663" s="217"/>
      <c r="T663" s="217"/>
      <c r="U663" s="217"/>
      <c r="V663" s="217"/>
      <c r="W663" s="217"/>
      <c r="X663" s="217"/>
      <c r="Y663" s="217"/>
      <c r="Z663" s="217"/>
    </row>
    <row r="664" ht="15.75" customHeight="1" spans="1:26">
      <c r="A664" s="217"/>
      <c r="B664" s="217"/>
      <c r="C664" s="217"/>
      <c r="D664" s="217"/>
      <c r="E664" s="217"/>
      <c r="F664" s="217"/>
      <c r="G664" s="217"/>
      <c r="H664" s="217"/>
      <c r="I664" s="217"/>
      <c r="J664" s="217"/>
      <c r="K664" s="217"/>
      <c r="L664" s="217"/>
      <c r="M664" s="217"/>
      <c r="N664" s="217"/>
      <c r="O664" s="217"/>
      <c r="P664" s="217"/>
      <c r="Q664" s="217"/>
      <c r="R664" s="217"/>
      <c r="S664" s="217"/>
      <c r="T664" s="217"/>
      <c r="U664" s="217"/>
      <c r="V664" s="217"/>
      <c r="W664" s="217"/>
      <c r="X664" s="217"/>
      <c r="Y664" s="217"/>
      <c r="Z664" s="217"/>
    </row>
    <row r="665" ht="15.75" customHeight="1" spans="1:26">
      <c r="A665" s="217"/>
      <c r="B665" s="217"/>
      <c r="C665" s="217"/>
      <c r="D665" s="217"/>
      <c r="E665" s="217"/>
      <c r="F665" s="217"/>
      <c r="G665" s="217"/>
      <c r="H665" s="217"/>
      <c r="I665" s="217"/>
      <c r="J665" s="217"/>
      <c r="K665" s="217"/>
      <c r="L665" s="217"/>
      <c r="M665" s="217"/>
      <c r="N665" s="217"/>
      <c r="O665" s="217"/>
      <c r="P665" s="217"/>
      <c r="Q665" s="217"/>
      <c r="R665" s="217"/>
      <c r="S665" s="217"/>
      <c r="T665" s="217"/>
      <c r="U665" s="217"/>
      <c r="V665" s="217"/>
      <c r="W665" s="217"/>
      <c r="X665" s="217"/>
      <c r="Y665" s="217"/>
      <c r="Z665" s="217"/>
    </row>
    <row r="666" ht="15.75" customHeight="1" spans="1:26">
      <c r="A666" s="217"/>
      <c r="B666" s="217"/>
      <c r="C666" s="217"/>
      <c r="D666" s="217"/>
      <c r="E666" s="217"/>
      <c r="F666" s="217"/>
      <c r="G666" s="217"/>
      <c r="H666" s="217"/>
      <c r="I666" s="217"/>
      <c r="J666" s="217"/>
      <c r="K666" s="217"/>
      <c r="L666" s="217"/>
      <c r="M666" s="217"/>
      <c r="N666" s="217"/>
      <c r="O666" s="217"/>
      <c r="P666" s="217"/>
      <c r="Q666" s="217"/>
      <c r="R666" s="217"/>
      <c r="S666" s="217"/>
      <c r="T666" s="217"/>
      <c r="U666" s="217"/>
      <c r="V666" s="217"/>
      <c r="W666" s="217"/>
      <c r="X666" s="217"/>
      <c r="Y666" s="217"/>
      <c r="Z666" s="217"/>
    </row>
    <row r="667" ht="15.75" customHeight="1" spans="1:26">
      <c r="A667" s="217"/>
      <c r="B667" s="217"/>
      <c r="C667" s="217"/>
      <c r="D667" s="217"/>
      <c r="E667" s="217"/>
      <c r="F667" s="217"/>
      <c r="G667" s="217"/>
      <c r="H667" s="217"/>
      <c r="I667" s="217"/>
      <c r="J667" s="217"/>
      <c r="K667" s="217"/>
      <c r="L667" s="217"/>
      <c r="M667" s="217"/>
      <c r="N667" s="217"/>
      <c r="O667" s="217"/>
      <c r="P667" s="217"/>
      <c r="Q667" s="217"/>
      <c r="R667" s="217"/>
      <c r="S667" s="217"/>
      <c r="T667" s="217"/>
      <c r="U667" s="217"/>
      <c r="V667" s="217"/>
      <c r="W667" s="217"/>
      <c r="X667" s="217"/>
      <c r="Y667" s="217"/>
      <c r="Z667" s="217"/>
    </row>
    <row r="668" ht="15.75" customHeight="1" spans="1:26">
      <c r="A668" s="217"/>
      <c r="B668" s="217"/>
      <c r="C668" s="217"/>
      <c r="D668" s="217"/>
      <c r="E668" s="217"/>
      <c r="F668" s="217"/>
      <c r="G668" s="217"/>
      <c r="H668" s="217"/>
      <c r="I668" s="217"/>
      <c r="J668" s="217"/>
      <c r="K668" s="217"/>
      <c r="L668" s="217"/>
      <c r="M668" s="217"/>
      <c r="N668" s="217"/>
      <c r="O668" s="217"/>
      <c r="P668" s="217"/>
      <c r="Q668" s="217"/>
      <c r="R668" s="217"/>
      <c r="S668" s="217"/>
      <c r="T668" s="217"/>
      <c r="U668" s="217"/>
      <c r="V668" s="217"/>
      <c r="W668" s="217"/>
      <c r="X668" s="217"/>
      <c r="Y668" s="217"/>
      <c r="Z668" s="217"/>
    </row>
    <row r="669" ht="15.75" customHeight="1" spans="1:26">
      <c r="A669" s="217"/>
      <c r="B669" s="217"/>
      <c r="C669" s="217"/>
      <c r="D669" s="217"/>
      <c r="E669" s="217"/>
      <c r="F669" s="217"/>
      <c r="G669" s="217"/>
      <c r="H669" s="217"/>
      <c r="I669" s="217"/>
      <c r="J669" s="217"/>
      <c r="K669" s="217"/>
      <c r="L669" s="217"/>
      <c r="M669" s="217"/>
      <c r="N669" s="217"/>
      <c r="O669" s="217"/>
      <c r="P669" s="217"/>
      <c r="Q669" s="217"/>
      <c r="R669" s="217"/>
      <c r="S669" s="217"/>
      <c r="T669" s="217"/>
      <c r="U669" s="217"/>
      <c r="V669" s="217"/>
      <c r="W669" s="217"/>
      <c r="X669" s="217"/>
      <c r="Y669" s="217"/>
      <c r="Z669" s="217"/>
    </row>
    <row r="670" ht="15.75" customHeight="1" spans="1:26">
      <c r="A670" s="217"/>
      <c r="B670" s="217"/>
      <c r="C670" s="217"/>
      <c r="D670" s="217"/>
      <c r="E670" s="217"/>
      <c r="F670" s="217"/>
      <c r="G670" s="217"/>
      <c r="H670" s="217"/>
      <c r="I670" s="217"/>
      <c r="J670" s="217"/>
      <c r="K670" s="217"/>
      <c r="L670" s="217"/>
      <c r="M670" s="217"/>
      <c r="N670" s="217"/>
      <c r="O670" s="217"/>
      <c r="P670" s="217"/>
      <c r="Q670" s="217"/>
      <c r="R670" s="217"/>
      <c r="S670" s="217"/>
      <c r="T670" s="217"/>
      <c r="U670" s="217"/>
      <c r="V670" s="217"/>
      <c r="W670" s="217"/>
      <c r="X670" s="217"/>
      <c r="Y670" s="217"/>
      <c r="Z670" s="217"/>
    </row>
    <row r="671" ht="15.75" customHeight="1" spans="1:26">
      <c r="A671" s="217"/>
      <c r="B671" s="217"/>
      <c r="C671" s="217"/>
      <c r="D671" s="217"/>
      <c r="E671" s="217"/>
      <c r="F671" s="217"/>
      <c r="G671" s="217"/>
      <c r="H671" s="217"/>
      <c r="I671" s="217"/>
      <c r="J671" s="217"/>
      <c r="K671" s="217"/>
      <c r="L671" s="217"/>
      <c r="M671" s="217"/>
      <c r="N671" s="217"/>
      <c r="O671" s="217"/>
      <c r="P671" s="217"/>
      <c r="Q671" s="217"/>
      <c r="R671" s="217"/>
      <c r="S671" s="217"/>
      <c r="T671" s="217"/>
      <c r="U671" s="217"/>
      <c r="V671" s="217"/>
      <c r="W671" s="217"/>
      <c r="X671" s="217"/>
      <c r="Y671" s="217"/>
      <c r="Z671" s="217"/>
    </row>
    <row r="672" ht="15.75" customHeight="1" spans="1:26">
      <c r="A672" s="217"/>
      <c r="B672" s="217"/>
      <c r="C672" s="217"/>
      <c r="D672" s="217"/>
      <c r="E672" s="217"/>
      <c r="F672" s="217"/>
      <c r="G672" s="217"/>
      <c r="H672" s="217"/>
      <c r="I672" s="217"/>
      <c r="J672" s="217"/>
      <c r="K672" s="217"/>
      <c r="L672" s="217"/>
      <c r="M672" s="217"/>
      <c r="N672" s="217"/>
      <c r="O672" s="217"/>
      <c r="P672" s="217"/>
      <c r="Q672" s="217"/>
      <c r="R672" s="217"/>
      <c r="S672" s="217"/>
      <c r="T672" s="217"/>
      <c r="U672" s="217"/>
      <c r="V672" s="217"/>
      <c r="W672" s="217"/>
      <c r="X672" s="217"/>
      <c r="Y672" s="217"/>
      <c r="Z672" s="217"/>
    </row>
    <row r="673" ht="15.75" customHeight="1" spans="1:26">
      <c r="A673" s="217"/>
      <c r="B673" s="217"/>
      <c r="C673" s="217"/>
      <c r="D673" s="217"/>
      <c r="E673" s="217"/>
      <c r="F673" s="217"/>
      <c r="G673" s="217"/>
      <c r="H673" s="217"/>
      <c r="I673" s="217"/>
      <c r="J673" s="217"/>
      <c r="K673" s="217"/>
      <c r="L673" s="217"/>
      <c r="M673" s="217"/>
      <c r="N673" s="217"/>
      <c r="O673" s="217"/>
      <c r="P673" s="217"/>
      <c r="Q673" s="217"/>
      <c r="R673" s="217"/>
      <c r="S673" s="217"/>
      <c r="T673" s="217"/>
      <c r="U673" s="217"/>
      <c r="V673" s="217"/>
      <c r="W673" s="217"/>
      <c r="X673" s="217"/>
      <c r="Y673" s="217"/>
      <c r="Z673" s="217"/>
    </row>
    <row r="674" ht="15.75" customHeight="1" spans="1:26">
      <c r="A674" s="217"/>
      <c r="B674" s="217"/>
      <c r="C674" s="217"/>
      <c r="D674" s="217"/>
      <c r="E674" s="217"/>
      <c r="F674" s="217"/>
      <c r="G674" s="217"/>
      <c r="H674" s="217"/>
      <c r="I674" s="217"/>
      <c r="J674" s="217"/>
      <c r="K674" s="217"/>
      <c r="L674" s="217"/>
      <c r="M674" s="217"/>
      <c r="N674" s="217"/>
      <c r="O674" s="217"/>
      <c r="P674" s="217"/>
      <c r="Q674" s="217"/>
      <c r="R674" s="217"/>
      <c r="S674" s="217"/>
      <c r="T674" s="217"/>
      <c r="U674" s="217"/>
      <c r="V674" s="217"/>
      <c r="W674" s="217"/>
      <c r="X674" s="217"/>
      <c r="Y674" s="217"/>
      <c r="Z674" s="217"/>
    </row>
    <row r="675" ht="15.75" customHeight="1" spans="1:26">
      <c r="A675" s="217"/>
      <c r="B675" s="217"/>
      <c r="C675" s="217"/>
      <c r="D675" s="217"/>
      <c r="E675" s="217"/>
      <c r="F675" s="217"/>
      <c r="G675" s="217"/>
      <c r="H675" s="217"/>
      <c r="I675" s="217"/>
      <c r="J675" s="217"/>
      <c r="K675" s="217"/>
      <c r="L675" s="217"/>
      <c r="M675" s="217"/>
      <c r="N675" s="217"/>
      <c r="O675" s="217"/>
      <c r="P675" s="217"/>
      <c r="Q675" s="217"/>
      <c r="R675" s="217"/>
      <c r="S675" s="217"/>
      <c r="T675" s="217"/>
      <c r="U675" s="217"/>
      <c r="V675" s="217"/>
      <c r="W675" s="217"/>
      <c r="X675" s="217"/>
      <c r="Y675" s="217"/>
      <c r="Z675" s="217"/>
    </row>
    <row r="676" ht="15.75" customHeight="1" spans="1:26">
      <c r="A676" s="217"/>
      <c r="B676" s="217"/>
      <c r="C676" s="217"/>
      <c r="D676" s="217"/>
      <c r="E676" s="217"/>
      <c r="F676" s="217"/>
      <c r="G676" s="217"/>
      <c r="H676" s="217"/>
      <c r="I676" s="217"/>
      <c r="J676" s="217"/>
      <c r="K676" s="217"/>
      <c r="L676" s="217"/>
      <c r="M676" s="217"/>
      <c r="N676" s="217"/>
      <c r="O676" s="217"/>
      <c r="P676" s="217"/>
      <c r="Q676" s="217"/>
      <c r="R676" s="217"/>
      <c r="S676" s="217"/>
      <c r="T676" s="217"/>
      <c r="U676" s="217"/>
      <c r="V676" s="217"/>
      <c r="W676" s="217"/>
      <c r="X676" s="217"/>
      <c r="Y676" s="217"/>
      <c r="Z676" s="217"/>
    </row>
    <row r="677" ht="15.75" customHeight="1" spans="1:26">
      <c r="A677" s="217"/>
      <c r="B677" s="217"/>
      <c r="C677" s="217"/>
      <c r="D677" s="217"/>
      <c r="E677" s="217"/>
      <c r="F677" s="217"/>
      <c r="G677" s="217"/>
      <c r="H677" s="217"/>
      <c r="I677" s="217"/>
      <c r="J677" s="217"/>
      <c r="K677" s="217"/>
      <c r="L677" s="217"/>
      <c r="M677" s="217"/>
      <c r="N677" s="217"/>
      <c r="O677" s="217"/>
      <c r="P677" s="217"/>
      <c r="Q677" s="217"/>
      <c r="R677" s="217"/>
      <c r="S677" s="217"/>
      <c r="T677" s="217"/>
      <c r="U677" s="217"/>
      <c r="V677" s="217"/>
      <c r="W677" s="217"/>
      <c r="X677" s="217"/>
      <c r="Y677" s="217"/>
      <c r="Z677" s="217"/>
    </row>
    <row r="678" ht="15.75" customHeight="1" spans="1:26">
      <c r="A678" s="217"/>
      <c r="B678" s="217"/>
      <c r="C678" s="217"/>
      <c r="D678" s="217"/>
      <c r="E678" s="217"/>
      <c r="F678" s="217"/>
      <c r="G678" s="217"/>
      <c r="H678" s="217"/>
      <c r="I678" s="217"/>
      <c r="J678" s="217"/>
      <c r="K678" s="217"/>
      <c r="L678" s="217"/>
      <c r="M678" s="217"/>
      <c r="N678" s="217"/>
      <c r="O678" s="217"/>
      <c r="P678" s="217"/>
      <c r="Q678" s="217"/>
      <c r="R678" s="217"/>
      <c r="S678" s="217"/>
      <c r="T678" s="217"/>
      <c r="U678" s="217"/>
      <c r="V678" s="217"/>
      <c r="W678" s="217"/>
      <c r="X678" s="217"/>
      <c r="Y678" s="217"/>
      <c r="Z678" s="217"/>
    </row>
    <row r="679" ht="15.75" customHeight="1" spans="1:26">
      <c r="A679" s="217"/>
      <c r="B679" s="217"/>
      <c r="C679" s="217"/>
      <c r="D679" s="217"/>
      <c r="E679" s="217"/>
      <c r="F679" s="217"/>
      <c r="G679" s="217"/>
      <c r="H679" s="217"/>
      <c r="I679" s="217"/>
      <c r="J679" s="217"/>
      <c r="K679" s="217"/>
      <c r="L679" s="217"/>
      <c r="M679" s="217"/>
      <c r="N679" s="217"/>
      <c r="O679" s="217"/>
      <c r="P679" s="217"/>
      <c r="Q679" s="217"/>
      <c r="R679" s="217"/>
      <c r="S679" s="217"/>
      <c r="T679" s="217"/>
      <c r="U679" s="217"/>
      <c r="V679" s="217"/>
      <c r="W679" s="217"/>
      <c r="X679" s="217"/>
      <c r="Y679" s="217"/>
      <c r="Z679" s="217"/>
    </row>
    <row r="680" ht="15.75" customHeight="1" spans="1:26">
      <c r="A680" s="217"/>
      <c r="B680" s="217"/>
      <c r="C680" s="217"/>
      <c r="D680" s="217"/>
      <c r="E680" s="217"/>
      <c r="F680" s="217"/>
      <c r="G680" s="217"/>
      <c r="H680" s="217"/>
      <c r="I680" s="217"/>
      <c r="J680" s="217"/>
      <c r="K680" s="217"/>
      <c r="L680" s="217"/>
      <c r="M680" s="217"/>
      <c r="N680" s="217"/>
      <c r="O680" s="217"/>
      <c r="P680" s="217"/>
      <c r="Q680" s="217"/>
      <c r="R680" s="217"/>
      <c r="S680" s="217"/>
      <c r="T680" s="217"/>
      <c r="U680" s="217"/>
      <c r="V680" s="217"/>
      <c r="W680" s="217"/>
      <c r="X680" s="217"/>
      <c r="Y680" s="217"/>
      <c r="Z680" s="217"/>
    </row>
    <row r="681" ht="15.75" customHeight="1" spans="1:26">
      <c r="A681" s="217"/>
      <c r="B681" s="217"/>
      <c r="C681" s="217"/>
      <c r="D681" s="217"/>
      <c r="E681" s="217"/>
      <c r="F681" s="217"/>
      <c r="G681" s="217"/>
      <c r="H681" s="217"/>
      <c r="I681" s="217"/>
      <c r="J681" s="217"/>
      <c r="K681" s="217"/>
      <c r="L681" s="217"/>
      <c r="M681" s="217"/>
      <c r="N681" s="217"/>
      <c r="O681" s="217"/>
      <c r="P681" s="217"/>
      <c r="Q681" s="217"/>
      <c r="R681" s="217"/>
      <c r="S681" s="217"/>
      <c r="T681" s="217"/>
      <c r="U681" s="217"/>
      <c r="V681" s="217"/>
      <c r="W681" s="217"/>
      <c r="X681" s="217"/>
      <c r="Y681" s="217"/>
      <c r="Z681" s="217"/>
    </row>
    <row r="682" ht="15.75" customHeight="1" spans="1:26">
      <c r="A682" s="217"/>
      <c r="B682" s="217"/>
      <c r="C682" s="217"/>
      <c r="D682" s="217"/>
      <c r="E682" s="217"/>
      <c r="F682" s="217"/>
      <c r="G682" s="217"/>
      <c r="H682" s="217"/>
      <c r="I682" s="217"/>
      <c r="J682" s="217"/>
      <c r="K682" s="217"/>
      <c r="L682" s="217"/>
      <c r="M682" s="217"/>
      <c r="N682" s="217"/>
      <c r="O682" s="217"/>
      <c r="P682" s="217"/>
      <c r="Q682" s="217"/>
      <c r="R682" s="217"/>
      <c r="S682" s="217"/>
      <c r="T682" s="217"/>
      <c r="U682" s="217"/>
      <c r="V682" s="217"/>
      <c r="W682" s="217"/>
      <c r="X682" s="217"/>
      <c r="Y682" s="217"/>
      <c r="Z682" s="217"/>
    </row>
    <row r="683" ht="15.75" customHeight="1" spans="1:26">
      <c r="A683" s="217"/>
      <c r="B683" s="217"/>
      <c r="C683" s="217"/>
      <c r="D683" s="217"/>
      <c r="E683" s="217"/>
      <c r="F683" s="217"/>
      <c r="G683" s="217"/>
      <c r="H683" s="217"/>
      <c r="I683" s="217"/>
      <c r="J683" s="217"/>
      <c r="K683" s="217"/>
      <c r="L683" s="217"/>
      <c r="M683" s="217"/>
      <c r="N683" s="217"/>
      <c r="O683" s="217"/>
      <c r="P683" s="217"/>
      <c r="Q683" s="217"/>
      <c r="R683" s="217"/>
      <c r="S683" s="217"/>
      <c r="T683" s="217"/>
      <c r="U683" s="217"/>
      <c r="V683" s="217"/>
      <c r="W683" s="217"/>
      <c r="X683" s="217"/>
      <c r="Y683" s="217"/>
      <c r="Z683" s="217"/>
    </row>
    <row r="684" ht="15.75" customHeight="1" spans="1:26">
      <c r="A684" s="217"/>
      <c r="B684" s="217"/>
      <c r="C684" s="217"/>
      <c r="D684" s="217"/>
      <c r="E684" s="217"/>
      <c r="F684" s="217"/>
      <c r="G684" s="217"/>
      <c r="H684" s="217"/>
      <c r="I684" s="217"/>
      <c r="J684" s="217"/>
      <c r="K684" s="217"/>
      <c r="L684" s="217"/>
      <c r="M684" s="217"/>
      <c r="N684" s="217"/>
      <c r="O684" s="217"/>
      <c r="P684" s="217"/>
      <c r="Q684" s="217"/>
      <c r="R684" s="217"/>
      <c r="S684" s="217"/>
      <c r="T684" s="217"/>
      <c r="U684" s="217"/>
      <c r="V684" s="217"/>
      <c r="W684" s="217"/>
      <c r="X684" s="217"/>
      <c r="Y684" s="217"/>
      <c r="Z684" s="217"/>
    </row>
    <row r="685" ht="15.75" customHeight="1" spans="1:26">
      <c r="A685" s="217"/>
      <c r="B685" s="217"/>
      <c r="C685" s="217"/>
      <c r="D685" s="217"/>
      <c r="E685" s="217"/>
      <c r="F685" s="217"/>
      <c r="G685" s="217"/>
      <c r="H685" s="217"/>
      <c r="I685" s="217"/>
      <c r="J685" s="217"/>
      <c r="K685" s="217"/>
      <c r="L685" s="217"/>
      <c r="M685" s="217"/>
      <c r="N685" s="217"/>
      <c r="O685" s="217"/>
      <c r="P685" s="217"/>
      <c r="Q685" s="217"/>
      <c r="R685" s="217"/>
      <c r="S685" s="217"/>
      <c r="T685" s="217"/>
      <c r="U685" s="217"/>
      <c r="V685" s="217"/>
      <c r="W685" s="217"/>
      <c r="X685" s="217"/>
      <c r="Y685" s="217"/>
      <c r="Z685" s="217"/>
    </row>
    <row r="686" ht="15.75" customHeight="1" spans="1:26">
      <c r="A686" s="217"/>
      <c r="B686" s="217"/>
      <c r="C686" s="217"/>
      <c r="D686" s="217"/>
      <c r="E686" s="217"/>
      <c r="F686" s="217"/>
      <c r="G686" s="217"/>
      <c r="H686" s="217"/>
      <c r="I686" s="217"/>
      <c r="J686" s="217"/>
      <c r="K686" s="217"/>
      <c r="L686" s="217"/>
      <c r="M686" s="217"/>
      <c r="N686" s="217"/>
      <c r="O686" s="217"/>
      <c r="P686" s="217"/>
      <c r="Q686" s="217"/>
      <c r="R686" s="217"/>
      <c r="S686" s="217"/>
      <c r="T686" s="217"/>
      <c r="U686" s="217"/>
      <c r="V686" s="217"/>
      <c r="W686" s="217"/>
      <c r="X686" s="217"/>
      <c r="Y686" s="217"/>
      <c r="Z686" s="217"/>
    </row>
    <row r="687" ht="15.75" customHeight="1" spans="1:26">
      <c r="A687" s="217"/>
      <c r="B687" s="217"/>
      <c r="C687" s="217"/>
      <c r="D687" s="217"/>
      <c r="E687" s="217"/>
      <c r="F687" s="217"/>
      <c r="G687" s="217"/>
      <c r="H687" s="217"/>
      <c r="I687" s="217"/>
      <c r="J687" s="217"/>
      <c r="K687" s="217"/>
      <c r="L687" s="217"/>
      <c r="M687" s="217"/>
      <c r="N687" s="217"/>
      <c r="O687" s="217"/>
      <c r="P687" s="217"/>
      <c r="Q687" s="217"/>
      <c r="R687" s="217"/>
      <c r="S687" s="217"/>
      <c r="T687" s="217"/>
      <c r="U687" s="217"/>
      <c r="V687" s="217"/>
      <c r="W687" s="217"/>
      <c r="X687" s="217"/>
      <c r="Y687" s="217"/>
      <c r="Z687" s="217"/>
    </row>
    <row r="688" ht="15.75" customHeight="1" spans="1:26">
      <c r="A688" s="217"/>
      <c r="B688" s="217"/>
      <c r="C688" s="217"/>
      <c r="D688" s="217"/>
      <c r="E688" s="217"/>
      <c r="F688" s="217"/>
      <c r="G688" s="217"/>
      <c r="H688" s="217"/>
      <c r="I688" s="217"/>
      <c r="J688" s="217"/>
      <c r="K688" s="217"/>
      <c r="L688" s="217"/>
      <c r="M688" s="217"/>
      <c r="N688" s="217"/>
      <c r="O688" s="217"/>
      <c r="P688" s="217"/>
      <c r="Q688" s="217"/>
      <c r="R688" s="217"/>
      <c r="S688" s="217"/>
      <c r="T688" s="217"/>
      <c r="U688" s="217"/>
      <c r="V688" s="217"/>
      <c r="W688" s="217"/>
      <c r="X688" s="217"/>
      <c r="Y688" s="217"/>
      <c r="Z688" s="217"/>
    </row>
    <row r="689" ht="15.75" customHeight="1" spans="1:26">
      <c r="A689" s="217"/>
      <c r="B689" s="217"/>
      <c r="C689" s="217"/>
      <c r="D689" s="217"/>
      <c r="E689" s="217"/>
      <c r="F689" s="217"/>
      <c r="G689" s="217"/>
      <c r="H689" s="217"/>
      <c r="I689" s="217"/>
      <c r="J689" s="217"/>
      <c r="K689" s="217"/>
      <c r="L689" s="217"/>
      <c r="M689" s="217"/>
      <c r="N689" s="217"/>
      <c r="O689" s="217"/>
      <c r="P689" s="217"/>
      <c r="Q689" s="217"/>
      <c r="R689" s="217"/>
      <c r="S689" s="217"/>
      <c r="T689" s="217"/>
      <c r="U689" s="217"/>
      <c r="V689" s="217"/>
      <c r="W689" s="217"/>
      <c r="X689" s="217"/>
      <c r="Y689" s="217"/>
      <c r="Z689" s="217"/>
    </row>
    <row r="690" ht="15.75" customHeight="1" spans="1:26">
      <c r="A690" s="217"/>
      <c r="B690" s="217"/>
      <c r="C690" s="217"/>
      <c r="D690" s="217"/>
      <c r="E690" s="217"/>
      <c r="F690" s="217"/>
      <c r="G690" s="217"/>
      <c r="H690" s="217"/>
      <c r="I690" s="217"/>
      <c r="J690" s="217"/>
      <c r="K690" s="217"/>
      <c r="L690" s="217"/>
      <c r="M690" s="217"/>
      <c r="N690" s="217"/>
      <c r="O690" s="217"/>
      <c r="P690" s="217"/>
      <c r="Q690" s="217"/>
      <c r="R690" s="217"/>
      <c r="S690" s="217"/>
      <c r="T690" s="217"/>
      <c r="U690" s="217"/>
      <c r="V690" s="217"/>
      <c r="W690" s="217"/>
      <c r="X690" s="217"/>
      <c r="Y690" s="217"/>
      <c r="Z690" s="217"/>
    </row>
    <row r="691" ht="15.75" customHeight="1" spans="1:26">
      <c r="A691" s="217"/>
      <c r="B691" s="217"/>
      <c r="C691" s="217"/>
      <c r="D691" s="217"/>
      <c r="E691" s="217"/>
      <c r="F691" s="217"/>
      <c r="G691" s="217"/>
      <c r="H691" s="217"/>
      <c r="I691" s="217"/>
      <c r="J691" s="217"/>
      <c r="K691" s="217"/>
      <c r="L691" s="217"/>
      <c r="M691" s="217"/>
      <c r="N691" s="217"/>
      <c r="O691" s="217"/>
      <c r="P691" s="217"/>
      <c r="Q691" s="217"/>
      <c r="R691" s="217"/>
      <c r="S691" s="217"/>
      <c r="T691" s="217"/>
      <c r="U691" s="217"/>
      <c r="V691" s="217"/>
      <c r="W691" s="217"/>
      <c r="X691" s="217"/>
      <c r="Y691" s="217"/>
      <c r="Z691" s="217"/>
    </row>
    <row r="692" ht="15.75" customHeight="1" spans="1:26">
      <c r="A692" s="217"/>
      <c r="B692" s="217"/>
      <c r="C692" s="217"/>
      <c r="D692" s="217"/>
      <c r="E692" s="217"/>
      <c r="F692" s="217"/>
      <c r="G692" s="217"/>
      <c r="H692" s="217"/>
      <c r="I692" s="217"/>
      <c r="J692" s="217"/>
      <c r="K692" s="217"/>
      <c r="L692" s="217"/>
      <c r="M692" s="217"/>
      <c r="N692" s="217"/>
      <c r="O692" s="217"/>
      <c r="P692" s="217"/>
      <c r="Q692" s="217"/>
      <c r="R692" s="217"/>
      <c r="S692" s="217"/>
      <c r="T692" s="217"/>
      <c r="U692" s="217"/>
      <c r="V692" s="217"/>
      <c r="W692" s="217"/>
      <c r="X692" s="217"/>
      <c r="Y692" s="217"/>
      <c r="Z692" s="217"/>
    </row>
    <row r="693" ht="15.75" customHeight="1" spans="1:26">
      <c r="A693" s="217"/>
      <c r="B693" s="217"/>
      <c r="C693" s="217"/>
      <c r="D693" s="217"/>
      <c r="E693" s="217"/>
      <c r="F693" s="217"/>
      <c r="G693" s="217"/>
      <c r="H693" s="217"/>
      <c r="I693" s="217"/>
      <c r="J693" s="217"/>
      <c r="K693" s="217"/>
      <c r="L693" s="217"/>
      <c r="M693" s="217"/>
      <c r="N693" s="217"/>
      <c r="O693" s="217"/>
      <c r="P693" s="217"/>
      <c r="Q693" s="217"/>
      <c r="R693" s="217"/>
      <c r="S693" s="217"/>
      <c r="T693" s="217"/>
      <c r="U693" s="217"/>
      <c r="V693" s="217"/>
      <c r="W693" s="217"/>
      <c r="X693" s="217"/>
      <c r="Y693" s="217"/>
      <c r="Z693" s="217"/>
    </row>
    <row r="694" ht="15.75" customHeight="1" spans="1:26">
      <c r="A694" s="217"/>
      <c r="B694" s="217"/>
      <c r="C694" s="217"/>
      <c r="D694" s="217"/>
      <c r="E694" s="217"/>
      <c r="F694" s="217"/>
      <c r="G694" s="217"/>
      <c r="H694" s="217"/>
      <c r="I694" s="217"/>
      <c r="J694" s="217"/>
      <c r="K694" s="217"/>
      <c r="L694" s="217"/>
      <c r="M694" s="217"/>
      <c r="N694" s="217"/>
      <c r="O694" s="217"/>
      <c r="P694" s="217"/>
      <c r="Q694" s="217"/>
      <c r="R694" s="217"/>
      <c r="S694" s="217"/>
      <c r="T694" s="217"/>
      <c r="U694" s="217"/>
      <c r="V694" s="217"/>
      <c r="W694" s="217"/>
      <c r="X694" s="217"/>
      <c r="Y694" s="217"/>
      <c r="Z694" s="217"/>
    </row>
    <row r="695" ht="15.75" customHeight="1" spans="1:26">
      <c r="A695" s="217"/>
      <c r="B695" s="217"/>
      <c r="C695" s="217"/>
      <c r="D695" s="217"/>
      <c r="E695" s="217"/>
      <c r="F695" s="217"/>
      <c r="G695" s="217"/>
      <c r="H695" s="217"/>
      <c r="I695" s="217"/>
      <c r="J695" s="217"/>
      <c r="K695" s="217"/>
      <c r="L695" s="217"/>
      <c r="M695" s="217"/>
      <c r="N695" s="217"/>
      <c r="O695" s="217"/>
      <c r="P695" s="217"/>
      <c r="Q695" s="217"/>
      <c r="R695" s="217"/>
      <c r="S695" s="217"/>
      <c r="T695" s="217"/>
      <c r="U695" s="217"/>
      <c r="V695" s="217"/>
      <c r="W695" s="217"/>
      <c r="X695" s="217"/>
      <c r="Y695" s="217"/>
      <c r="Z695" s="217"/>
    </row>
    <row r="696" ht="15.75" customHeight="1" spans="1:26">
      <c r="A696" s="217"/>
      <c r="B696" s="217"/>
      <c r="C696" s="217"/>
      <c r="D696" s="217"/>
      <c r="E696" s="217"/>
      <c r="F696" s="217"/>
      <c r="G696" s="217"/>
      <c r="H696" s="217"/>
      <c r="I696" s="217"/>
      <c r="J696" s="217"/>
      <c r="K696" s="217"/>
      <c r="L696" s="217"/>
      <c r="M696" s="217"/>
      <c r="N696" s="217"/>
      <c r="O696" s="217"/>
      <c r="P696" s="217"/>
      <c r="Q696" s="217"/>
      <c r="R696" s="217"/>
      <c r="S696" s="217"/>
      <c r="T696" s="217"/>
      <c r="U696" s="217"/>
      <c r="V696" s="217"/>
      <c r="W696" s="217"/>
      <c r="X696" s="217"/>
      <c r="Y696" s="217"/>
      <c r="Z696" s="217"/>
    </row>
    <row r="697" ht="15.75" customHeight="1" spans="1:26">
      <c r="A697" s="217"/>
      <c r="B697" s="217"/>
      <c r="C697" s="217"/>
      <c r="D697" s="217"/>
      <c r="E697" s="217"/>
      <c r="F697" s="217"/>
      <c r="G697" s="217"/>
      <c r="H697" s="217"/>
      <c r="I697" s="217"/>
      <c r="J697" s="217"/>
      <c r="K697" s="217"/>
      <c r="L697" s="217"/>
      <c r="M697" s="217"/>
      <c r="N697" s="217"/>
      <c r="O697" s="217"/>
      <c r="P697" s="217"/>
      <c r="Q697" s="217"/>
      <c r="R697" s="217"/>
      <c r="S697" s="217"/>
      <c r="T697" s="217"/>
      <c r="U697" s="217"/>
      <c r="V697" s="217"/>
      <c r="W697" s="217"/>
      <c r="X697" s="217"/>
      <c r="Y697" s="217"/>
      <c r="Z697" s="217"/>
    </row>
    <row r="698" ht="15.75" customHeight="1" spans="1:26">
      <c r="A698" s="217"/>
      <c r="B698" s="217"/>
      <c r="C698" s="217"/>
      <c r="D698" s="217"/>
      <c r="E698" s="217"/>
      <c r="F698" s="217"/>
      <c r="G698" s="217"/>
      <c r="H698" s="217"/>
      <c r="I698" s="217"/>
      <c r="J698" s="217"/>
      <c r="K698" s="217"/>
      <c r="L698" s="217"/>
      <c r="M698" s="217"/>
      <c r="N698" s="217"/>
      <c r="O698" s="217"/>
      <c r="P698" s="217"/>
      <c r="Q698" s="217"/>
      <c r="R698" s="217"/>
      <c r="S698" s="217"/>
      <c r="T698" s="217"/>
      <c r="U698" s="217"/>
      <c r="V698" s="217"/>
      <c r="W698" s="217"/>
      <c r="X698" s="217"/>
      <c r="Y698" s="217"/>
      <c r="Z698" s="217"/>
    </row>
    <row r="699" ht="15.75" customHeight="1" spans="1:26">
      <c r="A699" s="217"/>
      <c r="B699" s="217"/>
      <c r="C699" s="217"/>
      <c r="D699" s="217"/>
      <c r="E699" s="217"/>
      <c r="F699" s="217"/>
      <c r="G699" s="217"/>
      <c r="H699" s="217"/>
      <c r="I699" s="217"/>
      <c r="J699" s="217"/>
      <c r="K699" s="217"/>
      <c r="L699" s="217"/>
      <c r="M699" s="217"/>
      <c r="N699" s="217"/>
      <c r="O699" s="217"/>
      <c r="P699" s="217"/>
      <c r="Q699" s="217"/>
      <c r="R699" s="217"/>
      <c r="S699" s="217"/>
      <c r="T699" s="217"/>
      <c r="U699" s="217"/>
      <c r="V699" s="217"/>
      <c r="W699" s="217"/>
      <c r="X699" s="217"/>
      <c r="Y699" s="217"/>
      <c r="Z699" s="217"/>
    </row>
    <row r="700" ht="15.75" customHeight="1" spans="1:26">
      <c r="A700" s="217"/>
      <c r="B700" s="217"/>
      <c r="C700" s="217"/>
      <c r="D700" s="217"/>
      <c r="E700" s="217"/>
      <c r="F700" s="217"/>
      <c r="G700" s="217"/>
      <c r="H700" s="217"/>
      <c r="I700" s="217"/>
      <c r="J700" s="217"/>
      <c r="K700" s="217"/>
      <c r="L700" s="217"/>
      <c r="M700" s="217"/>
      <c r="N700" s="217"/>
      <c r="O700" s="217"/>
      <c r="P700" s="217"/>
      <c r="Q700" s="217"/>
      <c r="R700" s="217"/>
      <c r="S700" s="217"/>
      <c r="T700" s="217"/>
      <c r="U700" s="217"/>
      <c r="V700" s="217"/>
      <c r="W700" s="217"/>
      <c r="X700" s="217"/>
      <c r="Y700" s="217"/>
      <c r="Z700" s="217"/>
    </row>
    <row r="701" ht="15.75" customHeight="1" spans="1:26">
      <c r="A701" s="217"/>
      <c r="B701" s="217"/>
      <c r="C701" s="217"/>
      <c r="D701" s="217"/>
      <c r="E701" s="217"/>
      <c r="F701" s="217"/>
      <c r="G701" s="217"/>
      <c r="H701" s="217"/>
      <c r="I701" s="217"/>
      <c r="J701" s="217"/>
      <c r="K701" s="217"/>
      <c r="L701" s="217"/>
      <c r="M701" s="217"/>
      <c r="N701" s="217"/>
      <c r="O701" s="217"/>
      <c r="P701" s="217"/>
      <c r="Q701" s="217"/>
      <c r="R701" s="217"/>
      <c r="S701" s="217"/>
      <c r="T701" s="217"/>
      <c r="U701" s="217"/>
      <c r="V701" s="217"/>
      <c r="W701" s="217"/>
      <c r="X701" s="217"/>
      <c r="Y701" s="217"/>
      <c r="Z701" s="217"/>
    </row>
    <row r="702" ht="15.75" customHeight="1" spans="1:26">
      <c r="A702" s="217"/>
      <c r="B702" s="217"/>
      <c r="C702" s="217"/>
      <c r="D702" s="217"/>
      <c r="E702" s="217"/>
      <c r="F702" s="217"/>
      <c r="G702" s="217"/>
      <c r="H702" s="217"/>
      <c r="I702" s="217"/>
      <c r="J702" s="217"/>
      <c r="K702" s="217"/>
      <c r="L702" s="217"/>
      <c r="M702" s="217"/>
      <c r="N702" s="217"/>
      <c r="O702" s="217"/>
      <c r="P702" s="217"/>
      <c r="Q702" s="217"/>
      <c r="R702" s="217"/>
      <c r="S702" s="217"/>
      <c r="T702" s="217"/>
      <c r="U702" s="217"/>
      <c r="V702" s="217"/>
      <c r="W702" s="217"/>
      <c r="X702" s="217"/>
      <c r="Y702" s="217"/>
      <c r="Z702" s="217"/>
    </row>
    <row r="703" ht="15.75" customHeight="1" spans="1:26">
      <c r="A703" s="217"/>
      <c r="B703" s="217"/>
      <c r="C703" s="217"/>
      <c r="D703" s="217"/>
      <c r="E703" s="217"/>
      <c r="F703" s="217"/>
      <c r="G703" s="217"/>
      <c r="H703" s="217"/>
      <c r="I703" s="217"/>
      <c r="J703" s="217"/>
      <c r="K703" s="217"/>
      <c r="L703" s="217"/>
      <c r="M703" s="217"/>
      <c r="N703" s="217"/>
      <c r="O703" s="217"/>
      <c r="P703" s="217"/>
      <c r="Q703" s="217"/>
      <c r="R703" s="217"/>
      <c r="S703" s="217"/>
      <c r="T703" s="217"/>
      <c r="U703" s="217"/>
      <c r="V703" s="217"/>
      <c r="W703" s="217"/>
      <c r="X703" s="217"/>
      <c r="Y703" s="217"/>
      <c r="Z703" s="217"/>
    </row>
    <row r="704" ht="15.75" customHeight="1" spans="1:26">
      <c r="A704" s="217"/>
      <c r="B704" s="217"/>
      <c r="C704" s="217"/>
      <c r="D704" s="217"/>
      <c r="E704" s="217"/>
      <c r="F704" s="217"/>
      <c r="G704" s="217"/>
      <c r="H704" s="217"/>
      <c r="I704" s="217"/>
      <c r="J704" s="217"/>
      <c r="K704" s="217"/>
      <c r="L704" s="217"/>
      <c r="M704" s="217"/>
      <c r="N704" s="217"/>
      <c r="O704" s="217"/>
      <c r="P704" s="217"/>
      <c r="Q704" s="217"/>
      <c r="R704" s="217"/>
      <c r="S704" s="217"/>
      <c r="T704" s="217"/>
      <c r="U704" s="217"/>
      <c r="V704" s="217"/>
      <c r="W704" s="217"/>
      <c r="X704" s="217"/>
      <c r="Y704" s="217"/>
      <c r="Z704" s="217"/>
    </row>
    <row r="705" ht="15.75" customHeight="1" spans="1:26">
      <c r="A705" s="217"/>
      <c r="B705" s="217"/>
      <c r="C705" s="217"/>
      <c r="D705" s="217"/>
      <c r="E705" s="217"/>
      <c r="F705" s="217"/>
      <c r="G705" s="217"/>
      <c r="H705" s="217"/>
      <c r="I705" s="217"/>
      <c r="J705" s="217"/>
      <c r="K705" s="217"/>
      <c r="L705" s="217"/>
      <c r="M705" s="217"/>
      <c r="N705" s="217"/>
      <c r="O705" s="217"/>
      <c r="P705" s="217"/>
      <c r="Q705" s="217"/>
      <c r="R705" s="217"/>
      <c r="S705" s="217"/>
      <c r="T705" s="217"/>
      <c r="U705" s="217"/>
      <c r="V705" s="217"/>
      <c r="W705" s="217"/>
      <c r="X705" s="217"/>
      <c r="Y705" s="217"/>
      <c r="Z705" s="217"/>
    </row>
    <row r="706" ht="15.75" customHeight="1" spans="1:26">
      <c r="A706" s="217"/>
      <c r="B706" s="217"/>
      <c r="C706" s="217"/>
      <c r="D706" s="217"/>
      <c r="E706" s="217"/>
      <c r="F706" s="217"/>
      <c r="G706" s="217"/>
      <c r="H706" s="217"/>
      <c r="I706" s="217"/>
      <c r="J706" s="217"/>
      <c r="K706" s="217"/>
      <c r="L706" s="217"/>
      <c r="M706" s="217"/>
      <c r="N706" s="217"/>
      <c r="O706" s="217"/>
      <c r="P706" s="217"/>
      <c r="Q706" s="217"/>
      <c r="R706" s="217"/>
      <c r="S706" s="217"/>
      <c r="T706" s="217"/>
      <c r="U706" s="217"/>
      <c r="V706" s="217"/>
      <c r="W706" s="217"/>
      <c r="X706" s="217"/>
      <c r="Y706" s="217"/>
      <c r="Z706" s="217"/>
    </row>
    <row r="707" ht="15.75" customHeight="1" spans="1:26">
      <c r="A707" s="217"/>
      <c r="B707" s="217"/>
      <c r="C707" s="217"/>
      <c r="D707" s="217"/>
      <c r="E707" s="217"/>
      <c r="F707" s="217"/>
      <c r="G707" s="217"/>
      <c r="H707" s="217"/>
      <c r="I707" s="217"/>
      <c r="J707" s="217"/>
      <c r="K707" s="217"/>
      <c r="L707" s="217"/>
      <c r="M707" s="217"/>
      <c r="N707" s="217"/>
      <c r="O707" s="217"/>
      <c r="P707" s="217"/>
      <c r="Q707" s="217"/>
      <c r="R707" s="217"/>
      <c r="S707" s="217"/>
      <c r="T707" s="217"/>
      <c r="U707" s="217"/>
      <c r="V707" s="217"/>
      <c r="W707" s="217"/>
      <c r="X707" s="217"/>
      <c r="Y707" s="217"/>
      <c r="Z707" s="217"/>
    </row>
    <row r="708" ht="15.75" customHeight="1" spans="1:26">
      <c r="A708" s="217"/>
      <c r="B708" s="217"/>
      <c r="C708" s="217"/>
      <c r="D708" s="217"/>
      <c r="E708" s="217"/>
      <c r="F708" s="217"/>
      <c r="G708" s="217"/>
      <c r="H708" s="217"/>
      <c r="I708" s="217"/>
      <c r="J708" s="217"/>
      <c r="K708" s="217"/>
      <c r="L708" s="217"/>
      <c r="M708" s="217"/>
      <c r="N708" s="217"/>
      <c r="O708" s="217"/>
      <c r="P708" s="217"/>
      <c r="Q708" s="217"/>
      <c r="R708" s="217"/>
      <c r="S708" s="217"/>
      <c r="T708" s="217"/>
      <c r="U708" s="217"/>
      <c r="V708" s="217"/>
      <c r="W708" s="217"/>
      <c r="X708" s="217"/>
      <c r="Y708" s="217"/>
      <c r="Z708" s="217"/>
    </row>
    <row r="709" ht="15.75" customHeight="1" spans="1:26">
      <c r="A709" s="217"/>
      <c r="B709" s="217"/>
      <c r="C709" s="217"/>
      <c r="D709" s="217"/>
      <c r="E709" s="217"/>
      <c r="F709" s="217"/>
      <c r="G709" s="217"/>
      <c r="H709" s="217"/>
      <c r="I709" s="217"/>
      <c r="J709" s="217"/>
      <c r="K709" s="217"/>
      <c r="L709" s="217"/>
      <c r="M709" s="217"/>
      <c r="N709" s="217"/>
      <c r="O709" s="217"/>
      <c r="P709" s="217"/>
      <c r="Q709" s="217"/>
      <c r="R709" s="217"/>
      <c r="S709" s="217"/>
      <c r="T709" s="217"/>
      <c r="U709" s="217"/>
      <c r="V709" s="217"/>
      <c r="W709" s="217"/>
      <c r="X709" s="217"/>
      <c r="Y709" s="217"/>
      <c r="Z709" s="217"/>
    </row>
    <row r="710" ht="15.75" customHeight="1" spans="1:26">
      <c r="A710" s="217"/>
      <c r="B710" s="217"/>
      <c r="C710" s="217"/>
      <c r="D710" s="217"/>
      <c r="E710" s="217"/>
      <c r="F710" s="217"/>
      <c r="G710" s="217"/>
      <c r="H710" s="217"/>
      <c r="I710" s="217"/>
      <c r="J710" s="217"/>
      <c r="K710" s="217"/>
      <c r="L710" s="217"/>
      <c r="M710" s="217"/>
      <c r="N710" s="217"/>
      <c r="O710" s="217"/>
      <c r="P710" s="217"/>
      <c r="Q710" s="217"/>
      <c r="R710" s="217"/>
      <c r="S710" s="217"/>
      <c r="T710" s="217"/>
      <c r="U710" s="217"/>
      <c r="V710" s="217"/>
      <c r="W710" s="217"/>
      <c r="X710" s="217"/>
      <c r="Y710" s="217"/>
      <c r="Z710" s="217"/>
    </row>
    <row r="711" ht="15.75" customHeight="1" spans="1:26">
      <c r="A711" s="217"/>
      <c r="B711" s="217"/>
      <c r="C711" s="217"/>
      <c r="D711" s="217"/>
      <c r="E711" s="217"/>
      <c r="F711" s="217"/>
      <c r="G711" s="217"/>
      <c r="H711" s="217"/>
      <c r="I711" s="217"/>
      <c r="J711" s="217"/>
      <c r="K711" s="217"/>
      <c r="L711" s="217"/>
      <c r="M711" s="217"/>
      <c r="N711" s="217"/>
      <c r="O711" s="217"/>
      <c r="P711" s="217"/>
      <c r="Q711" s="217"/>
      <c r="R711" s="217"/>
      <c r="S711" s="217"/>
      <c r="T711" s="217"/>
      <c r="U711" s="217"/>
      <c r="V711" s="217"/>
      <c r="W711" s="217"/>
      <c r="X711" s="217"/>
      <c r="Y711" s="217"/>
      <c r="Z711" s="217"/>
    </row>
    <row r="712" ht="15.75" customHeight="1" spans="1:26">
      <c r="A712" s="217"/>
      <c r="B712" s="217"/>
      <c r="C712" s="217"/>
      <c r="D712" s="217"/>
      <c r="E712" s="217"/>
      <c r="F712" s="217"/>
      <c r="G712" s="217"/>
      <c r="H712" s="217"/>
      <c r="I712" s="217"/>
      <c r="J712" s="217"/>
      <c r="K712" s="217"/>
      <c r="L712" s="217"/>
      <c r="M712" s="217"/>
      <c r="N712" s="217"/>
      <c r="O712" s="217"/>
      <c r="P712" s="217"/>
      <c r="Q712" s="217"/>
      <c r="R712" s="217"/>
      <c r="S712" s="217"/>
      <c r="T712" s="217"/>
      <c r="U712" s="217"/>
      <c r="V712" s="217"/>
      <c r="W712" s="217"/>
      <c r="X712" s="217"/>
      <c r="Y712" s="217"/>
      <c r="Z712" s="217"/>
    </row>
    <row r="713" ht="15.75" customHeight="1" spans="1:26">
      <c r="A713" s="217"/>
      <c r="B713" s="217"/>
      <c r="C713" s="217"/>
      <c r="D713" s="217"/>
      <c r="E713" s="217"/>
      <c r="F713" s="217"/>
      <c r="G713" s="217"/>
      <c r="H713" s="217"/>
      <c r="I713" s="217"/>
      <c r="J713" s="217"/>
      <c r="K713" s="217"/>
      <c r="L713" s="217"/>
      <c r="M713" s="217"/>
      <c r="N713" s="217"/>
      <c r="O713" s="217"/>
      <c r="P713" s="217"/>
      <c r="Q713" s="217"/>
      <c r="R713" s="217"/>
      <c r="S713" s="217"/>
      <c r="T713" s="217"/>
      <c r="U713" s="217"/>
      <c r="V713" s="217"/>
      <c r="W713" s="217"/>
      <c r="X713" s="217"/>
      <c r="Y713" s="217"/>
      <c r="Z713" s="217"/>
    </row>
    <row r="714" ht="15.75" customHeight="1" spans="1:26">
      <c r="A714" s="217"/>
      <c r="B714" s="217"/>
      <c r="C714" s="217"/>
      <c r="D714" s="217"/>
      <c r="E714" s="217"/>
      <c r="F714" s="217"/>
      <c r="G714" s="217"/>
      <c r="H714" s="217"/>
      <c r="I714" s="217"/>
      <c r="J714" s="217"/>
      <c r="K714" s="217"/>
      <c r="L714" s="217"/>
      <c r="M714" s="217"/>
      <c r="N714" s="217"/>
      <c r="O714" s="217"/>
      <c r="P714" s="217"/>
      <c r="Q714" s="217"/>
      <c r="R714" s="217"/>
      <c r="S714" s="217"/>
      <c r="T714" s="217"/>
      <c r="U714" s="217"/>
      <c r="V714" s="217"/>
      <c r="W714" s="217"/>
      <c r="X714" s="217"/>
      <c r="Y714" s="217"/>
      <c r="Z714" s="217"/>
    </row>
    <row r="715" ht="15.75" customHeight="1" spans="1:26">
      <c r="A715" s="217"/>
      <c r="B715" s="217"/>
      <c r="C715" s="217"/>
      <c r="D715" s="217"/>
      <c r="E715" s="217"/>
      <c r="F715" s="217"/>
      <c r="G715" s="217"/>
      <c r="H715" s="217"/>
      <c r="I715" s="217"/>
      <c r="J715" s="217"/>
      <c r="K715" s="217"/>
      <c r="L715" s="217"/>
      <c r="M715" s="217"/>
      <c r="N715" s="217"/>
      <c r="O715" s="217"/>
      <c r="P715" s="217"/>
      <c r="Q715" s="217"/>
      <c r="R715" s="217"/>
      <c r="S715" s="217"/>
      <c r="T715" s="217"/>
      <c r="U715" s="217"/>
      <c r="V715" s="217"/>
      <c r="W715" s="217"/>
      <c r="X715" s="217"/>
      <c r="Y715" s="217"/>
      <c r="Z715" s="217"/>
    </row>
    <row r="716" ht="15.75" customHeight="1" spans="1:26">
      <c r="A716" s="217"/>
      <c r="B716" s="217"/>
      <c r="C716" s="217"/>
      <c r="D716" s="217"/>
      <c r="E716" s="217"/>
      <c r="F716" s="217"/>
      <c r="G716" s="217"/>
      <c r="H716" s="217"/>
      <c r="I716" s="217"/>
      <c r="J716" s="217"/>
      <c r="K716" s="217"/>
      <c r="L716" s="217"/>
      <c r="M716" s="217"/>
      <c r="N716" s="217"/>
      <c r="O716" s="217"/>
      <c r="P716" s="217"/>
      <c r="Q716" s="217"/>
      <c r="R716" s="217"/>
      <c r="S716" s="217"/>
      <c r="T716" s="217"/>
      <c r="U716" s="217"/>
      <c r="V716" s="217"/>
      <c r="W716" s="217"/>
      <c r="X716" s="217"/>
      <c r="Y716" s="217"/>
      <c r="Z716" s="217"/>
    </row>
    <row r="717" ht="15.75" customHeight="1" spans="1:26">
      <c r="A717" s="217"/>
      <c r="B717" s="217"/>
      <c r="C717" s="217"/>
      <c r="D717" s="217"/>
      <c r="E717" s="217"/>
      <c r="F717" s="217"/>
      <c r="G717" s="217"/>
      <c r="H717" s="217"/>
      <c r="I717" s="217"/>
      <c r="J717" s="217"/>
      <c r="K717" s="217"/>
      <c r="L717" s="217"/>
      <c r="M717" s="217"/>
      <c r="N717" s="217"/>
      <c r="O717" s="217"/>
      <c r="P717" s="217"/>
      <c r="Q717" s="217"/>
      <c r="R717" s="217"/>
      <c r="S717" s="217"/>
      <c r="T717" s="217"/>
      <c r="U717" s="217"/>
      <c r="V717" s="217"/>
      <c r="W717" s="217"/>
      <c r="X717" s="217"/>
      <c r="Y717" s="217"/>
      <c r="Z717" s="217"/>
    </row>
    <row r="718" ht="15.75" customHeight="1" spans="1:26">
      <c r="A718" s="217"/>
      <c r="B718" s="217"/>
      <c r="C718" s="217"/>
      <c r="D718" s="217"/>
      <c r="E718" s="217"/>
      <c r="F718" s="217"/>
      <c r="G718" s="217"/>
      <c r="H718" s="217"/>
      <c r="I718" s="217"/>
      <c r="J718" s="217"/>
      <c r="K718" s="217"/>
      <c r="L718" s="217"/>
      <c r="M718" s="217"/>
      <c r="N718" s="217"/>
      <c r="O718" s="217"/>
      <c r="P718" s="217"/>
      <c r="Q718" s="217"/>
      <c r="R718" s="217"/>
      <c r="S718" s="217"/>
      <c r="T718" s="217"/>
      <c r="U718" s="217"/>
      <c r="V718" s="217"/>
      <c r="W718" s="217"/>
      <c r="X718" s="217"/>
      <c r="Y718" s="217"/>
      <c r="Z718" s="217"/>
    </row>
    <row r="719" ht="15.75" customHeight="1" spans="1:26">
      <c r="A719" s="217"/>
      <c r="B719" s="217"/>
      <c r="C719" s="217"/>
      <c r="D719" s="217"/>
      <c r="E719" s="217"/>
      <c r="F719" s="217"/>
      <c r="G719" s="217"/>
      <c r="H719" s="217"/>
      <c r="I719" s="217"/>
      <c r="J719" s="217"/>
      <c r="K719" s="217"/>
      <c r="L719" s="217"/>
      <c r="M719" s="217"/>
      <c r="N719" s="217"/>
      <c r="O719" s="217"/>
      <c r="P719" s="217"/>
      <c r="Q719" s="217"/>
      <c r="R719" s="217"/>
      <c r="S719" s="217"/>
      <c r="T719" s="217"/>
      <c r="U719" s="217"/>
      <c r="V719" s="217"/>
      <c r="W719" s="217"/>
      <c r="X719" s="217"/>
      <c r="Y719" s="217"/>
      <c r="Z719" s="217"/>
    </row>
    <row r="720" ht="15.75" customHeight="1" spans="1:26">
      <c r="A720" s="217"/>
      <c r="B720" s="217"/>
      <c r="C720" s="217"/>
      <c r="D720" s="217"/>
      <c r="E720" s="217"/>
      <c r="F720" s="217"/>
      <c r="G720" s="217"/>
      <c r="H720" s="217"/>
      <c r="I720" s="217"/>
      <c r="J720" s="217"/>
      <c r="K720" s="217"/>
      <c r="L720" s="217"/>
      <c r="M720" s="217"/>
      <c r="N720" s="217"/>
      <c r="O720" s="217"/>
      <c r="P720" s="217"/>
      <c r="Q720" s="217"/>
      <c r="R720" s="217"/>
      <c r="S720" s="217"/>
      <c r="T720" s="217"/>
      <c r="U720" s="217"/>
      <c r="V720" s="217"/>
      <c r="W720" s="217"/>
      <c r="X720" s="217"/>
      <c r="Y720" s="217"/>
      <c r="Z720" s="217"/>
    </row>
    <row r="721" ht="15.75" customHeight="1" spans="1:26">
      <c r="A721" s="217"/>
      <c r="B721" s="217"/>
      <c r="C721" s="217"/>
      <c r="D721" s="217"/>
      <c r="E721" s="217"/>
      <c r="F721" s="217"/>
      <c r="G721" s="217"/>
      <c r="H721" s="217"/>
      <c r="I721" s="217"/>
      <c r="J721" s="217"/>
      <c r="K721" s="217"/>
      <c r="L721" s="217"/>
      <c r="M721" s="217"/>
      <c r="N721" s="217"/>
      <c r="O721" s="217"/>
      <c r="P721" s="217"/>
      <c r="Q721" s="217"/>
      <c r="R721" s="217"/>
      <c r="S721" s="217"/>
      <c r="T721" s="217"/>
      <c r="U721" s="217"/>
      <c r="V721" s="217"/>
      <c r="W721" s="217"/>
      <c r="X721" s="217"/>
      <c r="Y721" s="217"/>
      <c r="Z721" s="217"/>
    </row>
    <row r="722" ht="15.75" customHeight="1" spans="1:26">
      <c r="A722" s="217"/>
      <c r="B722" s="217"/>
      <c r="C722" s="217"/>
      <c r="D722" s="217"/>
      <c r="E722" s="217"/>
      <c r="F722" s="217"/>
      <c r="G722" s="217"/>
      <c r="H722" s="217"/>
      <c r="I722" s="217"/>
      <c r="J722" s="217"/>
      <c r="K722" s="217"/>
      <c r="L722" s="217"/>
      <c r="M722" s="217"/>
      <c r="N722" s="217"/>
      <c r="O722" s="217"/>
      <c r="P722" s="217"/>
      <c r="Q722" s="217"/>
      <c r="R722" s="217"/>
      <c r="S722" s="217"/>
      <c r="T722" s="217"/>
      <c r="U722" s="217"/>
      <c r="V722" s="217"/>
      <c r="W722" s="217"/>
      <c r="X722" s="217"/>
      <c r="Y722" s="217"/>
      <c r="Z722" s="217"/>
    </row>
    <row r="723" ht="15.75" customHeight="1" spans="1:26">
      <c r="A723" s="217"/>
      <c r="B723" s="217"/>
      <c r="C723" s="217"/>
      <c r="D723" s="217"/>
      <c r="E723" s="217"/>
      <c r="F723" s="217"/>
      <c r="G723" s="217"/>
      <c r="H723" s="217"/>
      <c r="I723" s="217"/>
      <c r="J723" s="217"/>
      <c r="K723" s="217"/>
      <c r="L723" s="217"/>
      <c r="M723" s="217"/>
      <c r="N723" s="217"/>
      <c r="O723" s="217"/>
      <c r="P723" s="217"/>
      <c r="Q723" s="217"/>
      <c r="R723" s="217"/>
      <c r="S723" s="217"/>
      <c r="T723" s="217"/>
      <c r="U723" s="217"/>
      <c r="V723" s="217"/>
      <c r="W723" s="217"/>
      <c r="X723" s="217"/>
      <c r="Y723" s="217"/>
      <c r="Z723" s="217"/>
    </row>
    <row r="724" ht="15.75" customHeight="1" spans="1:26">
      <c r="A724" s="217"/>
      <c r="B724" s="217"/>
      <c r="C724" s="217"/>
      <c r="D724" s="217"/>
      <c r="E724" s="217"/>
      <c r="F724" s="217"/>
      <c r="G724" s="217"/>
      <c r="H724" s="217"/>
      <c r="I724" s="217"/>
      <c r="J724" s="217"/>
      <c r="K724" s="217"/>
      <c r="L724" s="217"/>
      <c r="M724" s="217"/>
      <c r="N724" s="217"/>
      <c r="O724" s="217"/>
      <c r="P724" s="217"/>
      <c r="Q724" s="217"/>
      <c r="R724" s="217"/>
      <c r="S724" s="217"/>
      <c r="T724" s="217"/>
      <c r="U724" s="217"/>
      <c r="V724" s="217"/>
      <c r="W724" s="217"/>
      <c r="X724" s="217"/>
      <c r="Y724" s="217"/>
      <c r="Z724" s="217"/>
    </row>
    <row r="725" ht="15.75" customHeight="1" spans="1:26">
      <c r="A725" s="217"/>
      <c r="B725" s="217"/>
      <c r="C725" s="217"/>
      <c r="D725" s="217"/>
      <c r="E725" s="217"/>
      <c r="F725" s="217"/>
      <c r="G725" s="217"/>
      <c r="H725" s="217"/>
      <c r="I725" s="217"/>
      <c r="J725" s="217"/>
      <c r="K725" s="217"/>
      <c r="L725" s="217"/>
      <c r="M725" s="217"/>
      <c r="N725" s="217"/>
      <c r="O725" s="217"/>
      <c r="P725" s="217"/>
      <c r="Q725" s="217"/>
      <c r="R725" s="217"/>
      <c r="S725" s="217"/>
      <c r="T725" s="217"/>
      <c r="U725" s="217"/>
      <c r="V725" s="217"/>
      <c r="W725" s="217"/>
      <c r="X725" s="217"/>
      <c r="Y725" s="217"/>
      <c r="Z725" s="217"/>
    </row>
    <row r="726" ht="15.75" customHeight="1" spans="1:26">
      <c r="A726" s="217"/>
      <c r="B726" s="217"/>
      <c r="C726" s="217"/>
      <c r="D726" s="217"/>
      <c r="E726" s="217"/>
      <c r="F726" s="217"/>
      <c r="G726" s="217"/>
      <c r="H726" s="217"/>
      <c r="I726" s="217"/>
      <c r="J726" s="217"/>
      <c r="K726" s="217"/>
      <c r="L726" s="217"/>
      <c r="M726" s="217"/>
      <c r="N726" s="217"/>
      <c r="O726" s="217"/>
      <c r="P726" s="217"/>
      <c r="Q726" s="217"/>
      <c r="R726" s="217"/>
      <c r="S726" s="217"/>
      <c r="T726" s="217"/>
      <c r="U726" s="217"/>
      <c r="V726" s="217"/>
      <c r="W726" s="217"/>
      <c r="X726" s="217"/>
      <c r="Y726" s="217"/>
      <c r="Z726" s="217"/>
    </row>
    <row r="727" ht="15.75" customHeight="1" spans="1:26">
      <c r="A727" s="217"/>
      <c r="B727" s="217"/>
      <c r="C727" s="217"/>
      <c r="D727" s="217"/>
      <c r="E727" s="217"/>
      <c r="F727" s="217"/>
      <c r="G727" s="217"/>
      <c r="H727" s="217"/>
      <c r="I727" s="217"/>
      <c r="J727" s="217"/>
      <c r="K727" s="217"/>
      <c r="L727" s="217"/>
      <c r="M727" s="217"/>
      <c r="N727" s="217"/>
      <c r="O727" s="217"/>
      <c r="P727" s="217"/>
      <c r="Q727" s="217"/>
      <c r="R727" s="217"/>
      <c r="S727" s="217"/>
      <c r="T727" s="217"/>
      <c r="U727" s="217"/>
      <c r="V727" s="217"/>
      <c r="W727" s="217"/>
      <c r="X727" s="217"/>
      <c r="Y727" s="217"/>
      <c r="Z727" s="217"/>
    </row>
    <row r="728" ht="15.75" customHeight="1" spans="1:26">
      <c r="A728" s="217"/>
      <c r="B728" s="217"/>
      <c r="C728" s="217"/>
      <c r="D728" s="217"/>
      <c r="E728" s="217"/>
      <c r="F728" s="217"/>
      <c r="G728" s="217"/>
      <c r="H728" s="217"/>
      <c r="I728" s="217"/>
      <c r="J728" s="217"/>
      <c r="K728" s="217"/>
      <c r="L728" s="217"/>
      <c r="M728" s="217"/>
      <c r="N728" s="217"/>
      <c r="O728" s="217"/>
      <c r="P728" s="217"/>
      <c r="Q728" s="217"/>
      <c r="R728" s="217"/>
      <c r="S728" s="217"/>
      <c r="T728" s="217"/>
      <c r="U728" s="217"/>
      <c r="V728" s="217"/>
      <c r="W728" s="217"/>
      <c r="X728" s="217"/>
      <c r="Y728" s="217"/>
      <c r="Z728" s="217"/>
    </row>
    <row r="729" ht="15.75" customHeight="1" spans="1:26">
      <c r="A729" s="217"/>
      <c r="B729" s="217"/>
      <c r="C729" s="217"/>
      <c r="D729" s="217"/>
      <c r="E729" s="217"/>
      <c r="F729" s="217"/>
      <c r="G729" s="217"/>
      <c r="H729" s="217"/>
      <c r="I729" s="217"/>
      <c r="J729" s="217"/>
      <c r="K729" s="217"/>
      <c r="L729" s="217"/>
      <c r="M729" s="217"/>
      <c r="N729" s="217"/>
      <c r="O729" s="217"/>
      <c r="P729" s="217"/>
      <c r="Q729" s="217"/>
      <c r="R729" s="217"/>
      <c r="S729" s="217"/>
      <c r="T729" s="217"/>
      <c r="U729" s="217"/>
      <c r="V729" s="217"/>
      <c r="W729" s="217"/>
      <c r="X729" s="217"/>
      <c r="Y729" s="217"/>
      <c r="Z729" s="217"/>
    </row>
    <row r="730" ht="15.75" customHeight="1" spans="1:26">
      <c r="A730" s="217"/>
      <c r="B730" s="217"/>
      <c r="C730" s="217"/>
      <c r="D730" s="217"/>
      <c r="E730" s="217"/>
      <c r="F730" s="217"/>
      <c r="G730" s="217"/>
      <c r="H730" s="217"/>
      <c r="I730" s="217"/>
      <c r="J730" s="217"/>
      <c r="K730" s="217"/>
      <c r="L730" s="217"/>
      <c r="M730" s="217"/>
      <c r="N730" s="217"/>
      <c r="O730" s="217"/>
      <c r="P730" s="217"/>
      <c r="Q730" s="217"/>
      <c r="R730" s="217"/>
      <c r="S730" s="217"/>
      <c r="T730" s="217"/>
      <c r="U730" s="217"/>
      <c r="V730" s="217"/>
      <c r="W730" s="217"/>
      <c r="X730" s="217"/>
      <c r="Y730" s="217"/>
      <c r="Z730" s="217"/>
    </row>
    <row r="731" ht="15.75" customHeight="1" spans="1:26">
      <c r="A731" s="217"/>
      <c r="B731" s="217"/>
      <c r="C731" s="217"/>
      <c r="D731" s="217"/>
      <c r="E731" s="217"/>
      <c r="F731" s="217"/>
      <c r="G731" s="217"/>
      <c r="H731" s="217"/>
      <c r="I731" s="217"/>
      <c r="J731" s="217"/>
      <c r="K731" s="217"/>
      <c r="L731" s="217"/>
      <c r="M731" s="217"/>
      <c r="N731" s="217"/>
      <c r="O731" s="217"/>
      <c r="P731" s="217"/>
      <c r="Q731" s="217"/>
      <c r="R731" s="217"/>
      <c r="S731" s="217"/>
      <c r="T731" s="217"/>
      <c r="U731" s="217"/>
      <c r="V731" s="217"/>
      <c r="W731" s="217"/>
      <c r="X731" s="217"/>
      <c r="Y731" s="217"/>
      <c r="Z731" s="217"/>
    </row>
    <row r="732" ht="15.75" customHeight="1" spans="1:26">
      <c r="A732" s="217"/>
      <c r="B732" s="217"/>
      <c r="C732" s="217"/>
      <c r="D732" s="217"/>
      <c r="E732" s="217"/>
      <c r="F732" s="217"/>
      <c r="G732" s="217"/>
      <c r="H732" s="217"/>
      <c r="I732" s="217"/>
      <c r="J732" s="217"/>
      <c r="K732" s="217"/>
      <c r="L732" s="217"/>
      <c r="M732" s="217"/>
      <c r="N732" s="217"/>
      <c r="O732" s="217"/>
      <c r="P732" s="217"/>
      <c r="Q732" s="217"/>
      <c r="R732" s="217"/>
      <c r="S732" s="217"/>
      <c r="T732" s="217"/>
      <c r="U732" s="217"/>
      <c r="V732" s="217"/>
      <c r="W732" s="217"/>
      <c r="X732" s="217"/>
      <c r="Y732" s="217"/>
      <c r="Z732" s="217"/>
    </row>
    <row r="733" ht="15.75" customHeight="1" spans="1:26">
      <c r="A733" s="217"/>
      <c r="B733" s="217"/>
      <c r="C733" s="217"/>
      <c r="D733" s="217"/>
      <c r="E733" s="217"/>
      <c r="F733" s="217"/>
      <c r="G733" s="217"/>
      <c r="H733" s="217"/>
      <c r="I733" s="217"/>
      <c r="J733" s="217"/>
      <c r="K733" s="217"/>
      <c r="L733" s="217"/>
      <c r="M733" s="217"/>
      <c r="N733" s="217"/>
      <c r="O733" s="217"/>
      <c r="P733" s="217"/>
      <c r="Q733" s="217"/>
      <c r="R733" s="217"/>
      <c r="S733" s="217"/>
      <c r="T733" s="217"/>
      <c r="U733" s="217"/>
      <c r="V733" s="217"/>
      <c r="W733" s="217"/>
      <c r="X733" s="217"/>
      <c r="Y733" s="217"/>
      <c r="Z733" s="217"/>
    </row>
    <row r="734" ht="15.75" customHeight="1" spans="1:26">
      <c r="A734" s="217"/>
      <c r="B734" s="217"/>
      <c r="C734" s="217"/>
      <c r="D734" s="217"/>
      <c r="E734" s="217"/>
      <c r="F734" s="217"/>
      <c r="G734" s="217"/>
      <c r="H734" s="217"/>
      <c r="I734" s="217"/>
      <c r="J734" s="217"/>
      <c r="K734" s="217"/>
      <c r="L734" s="217"/>
      <c r="M734" s="217"/>
      <c r="N734" s="217"/>
      <c r="O734" s="217"/>
      <c r="P734" s="217"/>
      <c r="Q734" s="217"/>
      <c r="R734" s="217"/>
      <c r="S734" s="217"/>
      <c r="T734" s="217"/>
      <c r="U734" s="217"/>
      <c r="V734" s="217"/>
      <c r="W734" s="217"/>
      <c r="X734" s="217"/>
      <c r="Y734" s="217"/>
      <c r="Z734" s="217"/>
    </row>
    <row r="735" ht="15.75" customHeight="1" spans="1:26">
      <c r="A735" s="217"/>
      <c r="B735" s="217"/>
      <c r="C735" s="217"/>
      <c r="D735" s="217"/>
      <c r="E735" s="217"/>
      <c r="F735" s="217"/>
      <c r="G735" s="217"/>
      <c r="H735" s="217"/>
      <c r="I735" s="217"/>
      <c r="J735" s="217"/>
      <c r="K735" s="217"/>
      <c r="L735" s="217"/>
      <c r="M735" s="217"/>
      <c r="N735" s="217"/>
      <c r="O735" s="217"/>
      <c r="P735" s="217"/>
      <c r="Q735" s="217"/>
      <c r="R735" s="217"/>
      <c r="S735" s="217"/>
      <c r="T735" s="217"/>
      <c r="U735" s="217"/>
      <c r="V735" s="217"/>
      <c r="W735" s="217"/>
      <c r="X735" s="217"/>
      <c r="Y735" s="217"/>
      <c r="Z735" s="217"/>
    </row>
    <row r="736" ht="15.75" customHeight="1" spans="1:26">
      <c r="A736" s="217"/>
      <c r="B736" s="217"/>
      <c r="C736" s="217"/>
      <c r="D736" s="217"/>
      <c r="E736" s="217"/>
      <c r="F736" s="217"/>
      <c r="G736" s="217"/>
      <c r="H736" s="217"/>
      <c r="I736" s="217"/>
      <c r="J736" s="217"/>
      <c r="K736" s="217"/>
      <c r="L736" s="217"/>
      <c r="M736" s="217"/>
      <c r="N736" s="217"/>
      <c r="O736" s="217"/>
      <c r="P736" s="217"/>
      <c r="Q736" s="217"/>
      <c r="R736" s="217"/>
      <c r="S736" s="217"/>
      <c r="T736" s="217"/>
      <c r="U736" s="217"/>
      <c r="V736" s="217"/>
      <c r="W736" s="217"/>
      <c r="X736" s="217"/>
      <c r="Y736" s="217"/>
      <c r="Z736" s="217"/>
    </row>
    <row r="737" ht="15.75" customHeight="1" spans="1:26">
      <c r="A737" s="217"/>
      <c r="B737" s="217"/>
      <c r="C737" s="217"/>
      <c r="D737" s="217"/>
      <c r="E737" s="217"/>
      <c r="F737" s="217"/>
      <c r="G737" s="217"/>
      <c r="H737" s="217"/>
      <c r="I737" s="217"/>
      <c r="J737" s="217"/>
      <c r="K737" s="217"/>
      <c r="L737" s="217"/>
      <c r="M737" s="217"/>
      <c r="N737" s="217"/>
      <c r="O737" s="217"/>
      <c r="P737" s="217"/>
      <c r="Q737" s="217"/>
      <c r="R737" s="217"/>
      <c r="S737" s="217"/>
      <c r="T737" s="217"/>
      <c r="U737" s="217"/>
      <c r="V737" s="217"/>
      <c r="W737" s="217"/>
      <c r="X737" s="217"/>
      <c r="Y737" s="217"/>
      <c r="Z737" s="217"/>
    </row>
    <row r="738" ht="15.75" customHeight="1" spans="1:26">
      <c r="A738" s="217"/>
      <c r="B738" s="217"/>
      <c r="C738" s="217"/>
      <c r="D738" s="217"/>
      <c r="E738" s="217"/>
      <c r="F738" s="217"/>
      <c r="G738" s="217"/>
      <c r="H738" s="217"/>
      <c r="I738" s="217"/>
      <c r="J738" s="217"/>
      <c r="K738" s="217"/>
      <c r="L738" s="217"/>
      <c r="M738" s="217"/>
      <c r="N738" s="217"/>
      <c r="O738" s="217"/>
      <c r="P738" s="217"/>
      <c r="Q738" s="217"/>
      <c r="R738" s="217"/>
      <c r="S738" s="217"/>
      <c r="T738" s="217"/>
      <c r="U738" s="217"/>
      <c r="V738" s="217"/>
      <c r="W738" s="217"/>
      <c r="X738" s="217"/>
      <c r="Y738" s="217"/>
      <c r="Z738" s="217"/>
    </row>
    <row r="739" ht="15.75" customHeight="1" spans="1:26">
      <c r="A739" s="217"/>
      <c r="B739" s="217"/>
      <c r="C739" s="217"/>
      <c r="D739" s="217"/>
      <c r="E739" s="217"/>
      <c r="F739" s="217"/>
      <c r="G739" s="217"/>
      <c r="H739" s="217"/>
      <c r="I739" s="217"/>
      <c r="J739" s="217"/>
      <c r="K739" s="217"/>
      <c r="L739" s="217"/>
      <c r="M739" s="217"/>
      <c r="N739" s="217"/>
      <c r="O739" s="217"/>
      <c r="P739" s="217"/>
      <c r="Q739" s="217"/>
      <c r="R739" s="217"/>
      <c r="S739" s="217"/>
      <c r="T739" s="217"/>
      <c r="U739" s="217"/>
      <c r="V739" s="217"/>
      <c r="W739" s="217"/>
      <c r="X739" s="217"/>
      <c r="Y739" s="217"/>
      <c r="Z739" s="217"/>
    </row>
    <row r="740" ht="15.75" customHeight="1" spans="1:26">
      <c r="A740" s="217"/>
      <c r="B740" s="217"/>
      <c r="C740" s="217"/>
      <c r="D740" s="217"/>
      <c r="E740" s="217"/>
      <c r="F740" s="217"/>
      <c r="G740" s="217"/>
      <c r="H740" s="217"/>
      <c r="I740" s="217"/>
      <c r="J740" s="217"/>
      <c r="K740" s="217"/>
      <c r="L740" s="217"/>
      <c r="M740" s="217"/>
      <c r="N740" s="217"/>
      <c r="O740" s="217"/>
      <c r="P740" s="217"/>
      <c r="Q740" s="217"/>
      <c r="R740" s="217"/>
      <c r="S740" s="217"/>
      <c r="T740" s="217"/>
      <c r="U740" s="217"/>
      <c r="V740" s="217"/>
      <c r="W740" s="217"/>
      <c r="X740" s="217"/>
      <c r="Y740" s="217"/>
      <c r="Z740" s="217"/>
    </row>
    <row r="741" ht="15.75" customHeight="1" spans="1:26">
      <c r="A741" s="217"/>
      <c r="B741" s="217"/>
      <c r="C741" s="217"/>
      <c r="D741" s="217"/>
      <c r="E741" s="217"/>
      <c r="F741" s="217"/>
      <c r="G741" s="217"/>
      <c r="H741" s="217"/>
      <c r="I741" s="217"/>
      <c r="J741" s="217"/>
      <c r="K741" s="217"/>
      <c r="L741" s="217"/>
      <c r="M741" s="217"/>
      <c r="N741" s="217"/>
      <c r="O741" s="217"/>
      <c r="P741" s="217"/>
      <c r="Q741" s="217"/>
      <c r="R741" s="217"/>
      <c r="S741" s="217"/>
      <c r="T741" s="217"/>
      <c r="U741" s="217"/>
      <c r="V741" s="217"/>
      <c r="W741" s="217"/>
      <c r="X741" s="217"/>
      <c r="Y741" s="217"/>
      <c r="Z741" s="217"/>
    </row>
    <row r="742" ht="15.75" customHeight="1" spans="1:26">
      <c r="A742" s="217"/>
      <c r="B742" s="217"/>
      <c r="C742" s="217"/>
      <c r="D742" s="217"/>
      <c r="E742" s="217"/>
      <c r="F742" s="217"/>
      <c r="G742" s="217"/>
      <c r="H742" s="217"/>
      <c r="I742" s="217"/>
      <c r="J742" s="217"/>
      <c r="K742" s="217"/>
      <c r="L742" s="217"/>
      <c r="M742" s="217"/>
      <c r="N742" s="217"/>
      <c r="O742" s="217"/>
      <c r="P742" s="217"/>
      <c r="Q742" s="217"/>
      <c r="R742" s="217"/>
      <c r="S742" s="217"/>
      <c r="T742" s="217"/>
      <c r="U742" s="217"/>
      <c r="V742" s="217"/>
      <c r="W742" s="217"/>
      <c r="X742" s="217"/>
      <c r="Y742" s="217"/>
      <c r="Z742" s="217"/>
    </row>
    <row r="743" ht="15.75" customHeight="1" spans="1:26">
      <c r="A743" s="217"/>
      <c r="B743" s="217"/>
      <c r="C743" s="217"/>
      <c r="D743" s="217"/>
      <c r="E743" s="217"/>
      <c r="F743" s="217"/>
      <c r="G743" s="217"/>
      <c r="H743" s="217"/>
      <c r="I743" s="217"/>
      <c r="J743" s="217"/>
      <c r="K743" s="217"/>
      <c r="L743" s="217"/>
      <c r="M743" s="217"/>
      <c r="N743" s="217"/>
      <c r="O743" s="217"/>
      <c r="P743" s="217"/>
      <c r="Q743" s="217"/>
      <c r="R743" s="217"/>
      <c r="S743" s="217"/>
      <c r="T743" s="217"/>
      <c r="U743" s="217"/>
      <c r="V743" s="217"/>
      <c r="W743" s="217"/>
      <c r="X743" s="217"/>
      <c r="Y743" s="217"/>
      <c r="Z743" s="217"/>
    </row>
    <row r="744" ht="15.75" customHeight="1" spans="1:26">
      <c r="A744" s="217"/>
      <c r="B744" s="217"/>
      <c r="C744" s="217"/>
      <c r="D744" s="217"/>
      <c r="E744" s="217"/>
      <c r="F744" s="217"/>
      <c r="G744" s="217"/>
      <c r="H744" s="217"/>
      <c r="I744" s="217"/>
      <c r="J744" s="217"/>
      <c r="K744" s="217"/>
      <c r="L744" s="217"/>
      <c r="M744" s="217"/>
      <c r="N744" s="217"/>
      <c r="O744" s="217"/>
      <c r="P744" s="217"/>
      <c r="Q744" s="217"/>
      <c r="R744" s="217"/>
      <c r="S744" s="217"/>
      <c r="T744" s="217"/>
      <c r="U744" s="217"/>
      <c r="V744" s="217"/>
      <c r="W744" s="217"/>
      <c r="X744" s="217"/>
      <c r="Y744" s="217"/>
      <c r="Z744" s="217"/>
    </row>
    <row r="745" ht="15.75" customHeight="1" spans="1:26">
      <c r="A745" s="217"/>
      <c r="B745" s="217"/>
      <c r="C745" s="217"/>
      <c r="D745" s="217"/>
      <c r="E745" s="217"/>
      <c r="F745" s="217"/>
      <c r="G745" s="217"/>
      <c r="H745" s="217"/>
      <c r="I745" s="217"/>
      <c r="J745" s="217"/>
      <c r="K745" s="217"/>
      <c r="L745" s="217"/>
      <c r="M745" s="217"/>
      <c r="N745" s="217"/>
      <c r="O745" s="217"/>
      <c r="P745" s="217"/>
      <c r="Q745" s="217"/>
      <c r="R745" s="217"/>
      <c r="S745" s="217"/>
      <c r="T745" s="217"/>
      <c r="U745" s="217"/>
      <c r="V745" s="217"/>
      <c r="W745" s="217"/>
      <c r="X745" s="217"/>
      <c r="Y745" s="217"/>
      <c r="Z745" s="217"/>
    </row>
    <row r="746" ht="15.75" customHeight="1" spans="1:26">
      <c r="A746" s="217"/>
      <c r="B746" s="217"/>
      <c r="C746" s="217"/>
      <c r="D746" s="217"/>
      <c r="E746" s="217"/>
      <c r="F746" s="217"/>
      <c r="G746" s="217"/>
      <c r="H746" s="217"/>
      <c r="I746" s="217"/>
      <c r="J746" s="217"/>
      <c r="K746" s="217"/>
      <c r="L746" s="217"/>
      <c r="M746" s="217"/>
      <c r="N746" s="217"/>
      <c r="O746" s="217"/>
      <c r="P746" s="217"/>
      <c r="Q746" s="217"/>
      <c r="R746" s="217"/>
      <c r="S746" s="217"/>
      <c r="T746" s="217"/>
      <c r="U746" s="217"/>
      <c r="V746" s="217"/>
      <c r="W746" s="217"/>
      <c r="X746" s="217"/>
      <c r="Y746" s="217"/>
      <c r="Z746" s="217"/>
    </row>
    <row r="747" ht="15.75" customHeight="1" spans="1:26">
      <c r="A747" s="217"/>
      <c r="B747" s="217"/>
      <c r="C747" s="217"/>
      <c r="D747" s="217"/>
      <c r="E747" s="217"/>
      <c r="F747" s="217"/>
      <c r="G747" s="217"/>
      <c r="H747" s="217"/>
      <c r="I747" s="217"/>
      <c r="J747" s="217"/>
      <c r="K747" s="217"/>
      <c r="L747" s="217"/>
      <c r="M747" s="217"/>
      <c r="N747" s="217"/>
      <c r="O747" s="217"/>
      <c r="P747" s="217"/>
      <c r="Q747" s="217"/>
      <c r="R747" s="217"/>
      <c r="S747" s="217"/>
      <c r="T747" s="217"/>
      <c r="U747" s="217"/>
      <c r="V747" s="217"/>
      <c r="W747" s="217"/>
      <c r="X747" s="217"/>
      <c r="Y747" s="217"/>
      <c r="Z747" s="217"/>
    </row>
    <row r="748" ht="15.75" customHeight="1" spans="1:26">
      <c r="A748" s="217"/>
      <c r="B748" s="217"/>
      <c r="C748" s="217"/>
      <c r="D748" s="217"/>
      <c r="E748" s="217"/>
      <c r="F748" s="217"/>
      <c r="G748" s="217"/>
      <c r="H748" s="217"/>
      <c r="I748" s="217"/>
      <c r="J748" s="217"/>
      <c r="K748" s="217"/>
      <c r="L748" s="217"/>
      <c r="M748" s="217"/>
      <c r="N748" s="217"/>
      <c r="O748" s="217"/>
      <c r="P748" s="217"/>
      <c r="Q748" s="217"/>
      <c r="R748" s="217"/>
      <c r="S748" s="217"/>
      <c r="T748" s="217"/>
      <c r="U748" s="217"/>
      <c r="V748" s="217"/>
      <c r="W748" s="217"/>
      <c r="X748" s="217"/>
      <c r="Y748" s="217"/>
      <c r="Z748" s="217"/>
    </row>
    <row r="749" ht="15.75" customHeight="1" spans="1:26">
      <c r="A749" s="217"/>
      <c r="B749" s="217"/>
      <c r="C749" s="217"/>
      <c r="D749" s="217"/>
      <c r="E749" s="217"/>
      <c r="F749" s="217"/>
      <c r="G749" s="217"/>
      <c r="H749" s="217"/>
      <c r="I749" s="217"/>
      <c r="J749" s="217"/>
      <c r="K749" s="217"/>
      <c r="L749" s="217"/>
      <c r="M749" s="217"/>
      <c r="N749" s="217"/>
      <c r="O749" s="217"/>
      <c r="P749" s="217"/>
      <c r="Q749" s="217"/>
      <c r="R749" s="217"/>
      <c r="S749" s="217"/>
      <c r="T749" s="217"/>
      <c r="U749" s="217"/>
      <c r="V749" s="217"/>
      <c r="W749" s="217"/>
      <c r="X749" s="217"/>
      <c r="Y749" s="217"/>
      <c r="Z749" s="217"/>
    </row>
    <row r="750" ht="15.75" customHeight="1" spans="1:26">
      <c r="A750" s="217"/>
      <c r="B750" s="217"/>
      <c r="C750" s="217"/>
      <c r="D750" s="217"/>
      <c r="E750" s="217"/>
      <c r="F750" s="217"/>
      <c r="G750" s="217"/>
      <c r="H750" s="217"/>
      <c r="I750" s="217"/>
      <c r="J750" s="217"/>
      <c r="K750" s="217"/>
      <c r="L750" s="217"/>
      <c r="M750" s="217"/>
      <c r="N750" s="217"/>
      <c r="O750" s="217"/>
      <c r="P750" s="217"/>
      <c r="Q750" s="217"/>
      <c r="R750" s="217"/>
      <c r="S750" s="217"/>
      <c r="T750" s="217"/>
      <c r="U750" s="217"/>
      <c r="V750" s="217"/>
      <c r="W750" s="217"/>
      <c r="X750" s="217"/>
      <c r="Y750" s="217"/>
      <c r="Z750" s="217"/>
    </row>
    <row r="751" ht="15.75" customHeight="1" spans="1:26">
      <c r="A751" s="217"/>
      <c r="B751" s="217"/>
      <c r="C751" s="217"/>
      <c r="D751" s="217"/>
      <c r="E751" s="217"/>
      <c r="F751" s="217"/>
      <c r="G751" s="217"/>
      <c r="H751" s="217"/>
      <c r="I751" s="217"/>
      <c r="J751" s="217"/>
      <c r="K751" s="217"/>
      <c r="L751" s="217"/>
      <c r="M751" s="217"/>
      <c r="N751" s="217"/>
      <c r="O751" s="217"/>
      <c r="P751" s="217"/>
      <c r="Q751" s="217"/>
      <c r="R751" s="217"/>
      <c r="S751" s="217"/>
      <c r="T751" s="217"/>
      <c r="U751" s="217"/>
      <c r="V751" s="217"/>
      <c r="W751" s="217"/>
      <c r="X751" s="217"/>
      <c r="Y751" s="217"/>
      <c r="Z751" s="217"/>
    </row>
    <row r="752" ht="15.75" customHeight="1" spans="1:26">
      <c r="A752" s="217"/>
      <c r="B752" s="217"/>
      <c r="C752" s="217"/>
      <c r="D752" s="217"/>
      <c r="E752" s="217"/>
      <c r="F752" s="217"/>
      <c r="G752" s="217"/>
      <c r="H752" s="217"/>
      <c r="I752" s="217"/>
      <c r="J752" s="217"/>
      <c r="K752" s="217"/>
      <c r="L752" s="217"/>
      <c r="M752" s="217"/>
      <c r="N752" s="217"/>
      <c r="O752" s="217"/>
      <c r="P752" s="217"/>
      <c r="Q752" s="217"/>
      <c r="R752" s="217"/>
      <c r="S752" s="217"/>
      <c r="T752" s="217"/>
      <c r="U752" s="217"/>
      <c r="V752" s="217"/>
      <c r="W752" s="217"/>
      <c r="X752" s="217"/>
      <c r="Y752" s="217"/>
      <c r="Z752" s="217"/>
    </row>
    <row r="753" ht="15.75" customHeight="1" spans="1:26">
      <c r="A753" s="217"/>
      <c r="B753" s="217"/>
      <c r="C753" s="217"/>
      <c r="D753" s="217"/>
      <c r="E753" s="217"/>
      <c r="F753" s="217"/>
      <c r="G753" s="217"/>
      <c r="H753" s="217"/>
      <c r="I753" s="217"/>
      <c r="J753" s="217"/>
      <c r="K753" s="217"/>
      <c r="L753" s="217"/>
      <c r="M753" s="217"/>
      <c r="N753" s="217"/>
      <c r="O753" s="217"/>
      <c r="P753" s="217"/>
      <c r="Q753" s="217"/>
      <c r="R753" s="217"/>
      <c r="S753" s="217"/>
      <c r="T753" s="217"/>
      <c r="U753" s="217"/>
      <c r="V753" s="217"/>
      <c r="W753" s="217"/>
      <c r="X753" s="217"/>
      <c r="Y753" s="217"/>
      <c r="Z753" s="217"/>
    </row>
    <row r="754" ht="15.75" customHeight="1" spans="1:26">
      <c r="A754" s="217"/>
      <c r="B754" s="217"/>
      <c r="C754" s="217"/>
      <c r="D754" s="217"/>
      <c r="E754" s="217"/>
      <c r="F754" s="217"/>
      <c r="G754" s="217"/>
      <c r="H754" s="217"/>
      <c r="I754" s="217"/>
      <c r="J754" s="217"/>
      <c r="K754" s="217"/>
      <c r="L754" s="217"/>
      <c r="M754" s="217"/>
      <c r="N754" s="217"/>
      <c r="O754" s="217"/>
      <c r="P754" s="217"/>
      <c r="Q754" s="217"/>
      <c r="R754" s="217"/>
      <c r="S754" s="217"/>
      <c r="T754" s="217"/>
      <c r="U754" s="217"/>
      <c r="V754" s="217"/>
      <c r="W754" s="217"/>
      <c r="X754" s="217"/>
      <c r="Y754" s="217"/>
      <c r="Z754" s="217"/>
    </row>
    <row r="755" ht="15.75" customHeight="1" spans="1:26">
      <c r="A755" s="217"/>
      <c r="B755" s="217"/>
      <c r="C755" s="217"/>
      <c r="D755" s="217"/>
      <c r="E755" s="217"/>
      <c r="F755" s="217"/>
      <c r="G755" s="217"/>
      <c r="H755" s="217"/>
      <c r="I755" s="217"/>
      <c r="J755" s="217"/>
      <c r="K755" s="217"/>
      <c r="L755" s="217"/>
      <c r="M755" s="217"/>
      <c r="N755" s="217"/>
      <c r="O755" s="217"/>
      <c r="P755" s="217"/>
      <c r="Q755" s="217"/>
      <c r="R755" s="217"/>
      <c r="S755" s="217"/>
      <c r="T755" s="217"/>
      <c r="U755" s="217"/>
      <c r="V755" s="217"/>
      <c r="W755" s="217"/>
      <c r="X755" s="217"/>
      <c r="Y755" s="217"/>
      <c r="Z755" s="217"/>
    </row>
    <row r="756" ht="15.75" customHeight="1" spans="1:26">
      <c r="A756" s="217"/>
      <c r="B756" s="217"/>
      <c r="C756" s="217"/>
      <c r="D756" s="217"/>
      <c r="E756" s="217"/>
      <c r="F756" s="217"/>
      <c r="G756" s="217"/>
      <c r="H756" s="217"/>
      <c r="I756" s="217"/>
      <c r="J756" s="217"/>
      <c r="K756" s="217"/>
      <c r="L756" s="217"/>
      <c r="M756" s="217"/>
      <c r="N756" s="217"/>
      <c r="O756" s="217"/>
      <c r="P756" s="217"/>
      <c r="Q756" s="217"/>
      <c r="R756" s="217"/>
      <c r="S756" s="217"/>
      <c r="T756" s="217"/>
      <c r="U756" s="217"/>
      <c r="V756" s="217"/>
      <c r="W756" s="217"/>
      <c r="X756" s="217"/>
      <c r="Y756" s="217"/>
      <c r="Z756" s="217"/>
    </row>
    <row r="757" ht="15.75" customHeight="1" spans="1:26">
      <c r="A757" s="217"/>
      <c r="B757" s="217"/>
      <c r="C757" s="217"/>
      <c r="D757" s="217"/>
      <c r="E757" s="217"/>
      <c r="F757" s="217"/>
      <c r="G757" s="217"/>
      <c r="H757" s="217"/>
      <c r="I757" s="217"/>
      <c r="J757" s="217"/>
      <c r="K757" s="217"/>
      <c r="L757" s="217"/>
      <c r="M757" s="217"/>
      <c r="N757" s="217"/>
      <c r="O757" s="217"/>
      <c r="P757" s="217"/>
      <c r="Q757" s="217"/>
      <c r="R757" s="217"/>
      <c r="S757" s="217"/>
      <c r="T757" s="217"/>
      <c r="U757" s="217"/>
      <c r="V757" s="217"/>
      <c r="W757" s="217"/>
      <c r="X757" s="217"/>
      <c r="Y757" s="217"/>
      <c r="Z757" s="217"/>
    </row>
    <row r="758" ht="15.75" customHeight="1" spans="1:26">
      <c r="A758" s="217"/>
      <c r="B758" s="217"/>
      <c r="C758" s="217"/>
      <c r="D758" s="217"/>
      <c r="E758" s="217"/>
      <c r="F758" s="217"/>
      <c r="G758" s="217"/>
      <c r="H758" s="217"/>
      <c r="I758" s="217"/>
      <c r="J758" s="217"/>
      <c r="K758" s="217"/>
      <c r="L758" s="217"/>
      <c r="M758" s="217"/>
      <c r="N758" s="217"/>
      <c r="O758" s="217"/>
      <c r="P758" s="217"/>
      <c r="Q758" s="217"/>
      <c r="R758" s="217"/>
      <c r="S758" s="217"/>
      <c r="T758" s="217"/>
      <c r="U758" s="217"/>
      <c r="V758" s="217"/>
      <c r="W758" s="217"/>
      <c r="X758" s="217"/>
      <c r="Y758" s="217"/>
      <c r="Z758" s="217"/>
    </row>
    <row r="759" ht="15.75" customHeight="1" spans="1:26">
      <c r="A759" s="217"/>
      <c r="B759" s="217"/>
      <c r="C759" s="217"/>
      <c r="D759" s="217"/>
      <c r="E759" s="217"/>
      <c r="F759" s="217"/>
      <c r="G759" s="217"/>
      <c r="H759" s="217"/>
      <c r="I759" s="217"/>
      <c r="J759" s="217"/>
      <c r="K759" s="217"/>
      <c r="L759" s="217"/>
      <c r="M759" s="217"/>
      <c r="N759" s="217"/>
      <c r="O759" s="217"/>
      <c r="P759" s="217"/>
      <c r="Q759" s="217"/>
      <c r="R759" s="217"/>
      <c r="S759" s="217"/>
      <c r="T759" s="217"/>
      <c r="U759" s="217"/>
      <c r="V759" s="217"/>
      <c r="W759" s="217"/>
      <c r="X759" s="217"/>
      <c r="Y759" s="217"/>
      <c r="Z759" s="217"/>
    </row>
    <row r="760" ht="15.75" customHeight="1" spans="1:26">
      <c r="A760" s="217"/>
      <c r="B760" s="217"/>
      <c r="C760" s="217"/>
      <c r="D760" s="217"/>
      <c r="E760" s="217"/>
      <c r="F760" s="217"/>
      <c r="G760" s="217"/>
      <c r="H760" s="217"/>
      <c r="I760" s="217"/>
      <c r="J760" s="217"/>
      <c r="K760" s="217"/>
      <c r="L760" s="217"/>
      <c r="M760" s="217"/>
      <c r="N760" s="217"/>
      <c r="O760" s="217"/>
      <c r="P760" s="217"/>
      <c r="Q760" s="217"/>
      <c r="R760" s="217"/>
      <c r="S760" s="217"/>
      <c r="T760" s="217"/>
      <c r="U760" s="217"/>
      <c r="V760" s="217"/>
      <c r="W760" s="217"/>
      <c r="X760" s="217"/>
      <c r="Y760" s="217"/>
      <c r="Z760" s="217"/>
    </row>
    <row r="761" ht="15.75" customHeight="1" spans="1:26">
      <c r="A761" s="217"/>
      <c r="B761" s="217"/>
      <c r="C761" s="217"/>
      <c r="D761" s="217"/>
      <c r="E761" s="217"/>
      <c r="F761" s="217"/>
      <c r="G761" s="217"/>
      <c r="H761" s="217"/>
      <c r="I761" s="217"/>
      <c r="J761" s="217"/>
      <c r="K761" s="217"/>
      <c r="L761" s="217"/>
      <c r="M761" s="217"/>
      <c r="N761" s="217"/>
      <c r="O761" s="217"/>
      <c r="P761" s="217"/>
      <c r="Q761" s="217"/>
      <c r="R761" s="217"/>
      <c r="S761" s="217"/>
      <c r="T761" s="217"/>
      <c r="U761" s="217"/>
      <c r="V761" s="217"/>
      <c r="W761" s="217"/>
      <c r="X761" s="217"/>
      <c r="Y761" s="217"/>
      <c r="Z761" s="217"/>
    </row>
    <row r="762" ht="15.75" customHeight="1" spans="1:26">
      <c r="A762" s="217"/>
      <c r="B762" s="217"/>
      <c r="C762" s="217"/>
      <c r="D762" s="217"/>
      <c r="E762" s="217"/>
      <c r="F762" s="217"/>
      <c r="G762" s="217"/>
      <c r="H762" s="217"/>
      <c r="I762" s="217"/>
      <c r="J762" s="217"/>
      <c r="K762" s="217"/>
      <c r="L762" s="217"/>
      <c r="M762" s="217"/>
      <c r="N762" s="217"/>
      <c r="O762" s="217"/>
      <c r="P762" s="217"/>
      <c r="Q762" s="217"/>
      <c r="R762" s="217"/>
      <c r="S762" s="217"/>
      <c r="T762" s="217"/>
      <c r="U762" s="217"/>
      <c r="V762" s="217"/>
      <c r="W762" s="217"/>
      <c r="X762" s="217"/>
      <c r="Y762" s="217"/>
      <c r="Z762" s="217"/>
    </row>
    <row r="763" ht="15.75" customHeight="1" spans="1:26">
      <c r="A763" s="217"/>
      <c r="B763" s="217"/>
      <c r="C763" s="217"/>
      <c r="D763" s="217"/>
      <c r="E763" s="217"/>
      <c r="F763" s="217"/>
      <c r="G763" s="217"/>
      <c r="H763" s="217"/>
      <c r="I763" s="217"/>
      <c r="J763" s="217"/>
      <c r="K763" s="217"/>
      <c r="L763" s="217"/>
      <c r="M763" s="217"/>
      <c r="N763" s="217"/>
      <c r="O763" s="217"/>
      <c r="P763" s="217"/>
      <c r="Q763" s="217"/>
      <c r="R763" s="217"/>
      <c r="S763" s="217"/>
      <c r="T763" s="217"/>
      <c r="U763" s="217"/>
      <c r="V763" s="217"/>
      <c r="W763" s="217"/>
      <c r="X763" s="217"/>
      <c r="Y763" s="217"/>
      <c r="Z763" s="217"/>
    </row>
    <row r="764" ht="15.75" customHeight="1" spans="1:26">
      <c r="A764" s="217"/>
      <c r="B764" s="217"/>
      <c r="C764" s="217"/>
      <c r="D764" s="217"/>
      <c r="E764" s="217"/>
      <c r="F764" s="217"/>
      <c r="G764" s="217"/>
      <c r="H764" s="217"/>
      <c r="I764" s="217"/>
      <c r="J764" s="217"/>
      <c r="K764" s="217"/>
      <c r="L764" s="217"/>
      <c r="M764" s="217"/>
      <c r="N764" s="217"/>
      <c r="O764" s="217"/>
      <c r="P764" s="217"/>
      <c r="Q764" s="217"/>
      <c r="R764" s="217"/>
      <c r="S764" s="217"/>
      <c r="T764" s="217"/>
      <c r="U764" s="217"/>
      <c r="V764" s="217"/>
      <c r="W764" s="217"/>
      <c r="X764" s="217"/>
      <c r="Y764" s="217"/>
      <c r="Z764" s="217"/>
    </row>
    <row r="765" ht="15.75" customHeight="1" spans="1:26">
      <c r="A765" s="217"/>
      <c r="B765" s="217"/>
      <c r="C765" s="217"/>
      <c r="D765" s="217"/>
      <c r="E765" s="217"/>
      <c r="F765" s="217"/>
      <c r="G765" s="217"/>
      <c r="H765" s="217"/>
      <c r="I765" s="217"/>
      <c r="J765" s="217"/>
      <c r="K765" s="217"/>
      <c r="L765" s="217"/>
      <c r="M765" s="217"/>
      <c r="N765" s="217"/>
      <c r="O765" s="217"/>
      <c r="P765" s="217"/>
      <c r="Q765" s="217"/>
      <c r="R765" s="217"/>
      <c r="S765" s="217"/>
      <c r="T765" s="217"/>
      <c r="U765" s="217"/>
      <c r="V765" s="217"/>
      <c r="W765" s="217"/>
      <c r="X765" s="217"/>
      <c r="Y765" s="217"/>
      <c r="Z765" s="217"/>
    </row>
    <row r="766" ht="15.75" customHeight="1" spans="1:26">
      <c r="A766" s="217"/>
      <c r="B766" s="217"/>
      <c r="C766" s="217"/>
      <c r="D766" s="217"/>
      <c r="E766" s="217"/>
      <c r="F766" s="217"/>
      <c r="G766" s="217"/>
      <c r="H766" s="217"/>
      <c r="I766" s="217"/>
      <c r="J766" s="217"/>
      <c r="K766" s="217"/>
      <c r="L766" s="217"/>
      <c r="M766" s="217"/>
      <c r="N766" s="217"/>
      <c r="O766" s="217"/>
      <c r="P766" s="217"/>
      <c r="Q766" s="217"/>
      <c r="R766" s="217"/>
      <c r="S766" s="217"/>
      <c r="T766" s="217"/>
      <c r="U766" s="217"/>
      <c r="V766" s="217"/>
      <c r="W766" s="217"/>
      <c r="X766" s="217"/>
      <c r="Y766" s="217"/>
      <c r="Z766" s="217"/>
    </row>
    <row r="767" ht="15.75" customHeight="1" spans="1:26">
      <c r="A767" s="217"/>
      <c r="B767" s="217"/>
      <c r="C767" s="217"/>
      <c r="D767" s="217"/>
      <c r="E767" s="217"/>
      <c r="F767" s="217"/>
      <c r="G767" s="217"/>
      <c r="H767" s="217"/>
      <c r="I767" s="217"/>
      <c r="J767" s="217"/>
      <c r="K767" s="217"/>
      <c r="L767" s="217"/>
      <c r="M767" s="217"/>
      <c r="N767" s="217"/>
      <c r="O767" s="217"/>
      <c r="P767" s="217"/>
      <c r="Q767" s="217"/>
      <c r="R767" s="217"/>
      <c r="S767" s="217"/>
      <c r="T767" s="217"/>
      <c r="U767" s="217"/>
      <c r="V767" s="217"/>
      <c r="W767" s="217"/>
      <c r="X767" s="217"/>
      <c r="Y767" s="217"/>
      <c r="Z767" s="217"/>
    </row>
    <row r="768" ht="15.75" customHeight="1" spans="1:26">
      <c r="A768" s="217"/>
      <c r="B768" s="217"/>
      <c r="C768" s="217"/>
      <c r="D768" s="217"/>
      <c r="E768" s="217"/>
      <c r="F768" s="217"/>
      <c r="G768" s="217"/>
      <c r="H768" s="217"/>
      <c r="I768" s="217"/>
      <c r="J768" s="217"/>
      <c r="K768" s="217"/>
      <c r="L768" s="217"/>
      <c r="M768" s="217"/>
      <c r="N768" s="217"/>
      <c r="O768" s="217"/>
      <c r="P768" s="217"/>
      <c r="Q768" s="217"/>
      <c r="R768" s="217"/>
      <c r="S768" s="217"/>
      <c r="T768" s="217"/>
      <c r="U768" s="217"/>
      <c r="V768" s="217"/>
      <c r="W768" s="217"/>
      <c r="X768" s="217"/>
      <c r="Y768" s="217"/>
      <c r="Z768" s="217"/>
    </row>
    <row r="769" ht="15.75" customHeight="1" spans="1:26">
      <c r="A769" s="217"/>
      <c r="B769" s="217"/>
      <c r="C769" s="217"/>
      <c r="D769" s="217"/>
      <c r="E769" s="217"/>
      <c r="F769" s="217"/>
      <c r="G769" s="217"/>
      <c r="H769" s="217"/>
      <c r="I769" s="217"/>
      <c r="J769" s="217"/>
      <c r="K769" s="217"/>
      <c r="L769" s="217"/>
      <c r="M769" s="217"/>
      <c r="N769" s="217"/>
      <c r="O769" s="217"/>
      <c r="P769" s="217"/>
      <c r="Q769" s="217"/>
      <c r="R769" s="217"/>
      <c r="S769" s="217"/>
      <c r="T769" s="217"/>
      <c r="U769" s="217"/>
      <c r="V769" s="217"/>
      <c r="W769" s="217"/>
      <c r="X769" s="217"/>
      <c r="Y769" s="217"/>
      <c r="Z769" s="217"/>
    </row>
    <row r="770" ht="15.75" customHeight="1" spans="1:26">
      <c r="A770" s="217"/>
      <c r="B770" s="217"/>
      <c r="C770" s="217"/>
      <c r="D770" s="217"/>
      <c r="E770" s="217"/>
      <c r="F770" s="217"/>
      <c r="G770" s="217"/>
      <c r="H770" s="217"/>
      <c r="I770" s="217"/>
      <c r="J770" s="217"/>
      <c r="K770" s="217"/>
      <c r="L770" s="217"/>
      <c r="M770" s="217"/>
      <c r="N770" s="217"/>
      <c r="O770" s="217"/>
      <c r="P770" s="217"/>
      <c r="Q770" s="217"/>
      <c r="R770" s="217"/>
      <c r="S770" s="217"/>
      <c r="T770" s="217"/>
      <c r="U770" s="217"/>
      <c r="V770" s="217"/>
      <c r="W770" s="217"/>
      <c r="X770" s="217"/>
      <c r="Y770" s="217"/>
      <c r="Z770" s="217"/>
    </row>
    <row r="771" ht="15.75" customHeight="1" spans="1:26">
      <c r="A771" s="217"/>
      <c r="B771" s="217"/>
      <c r="C771" s="217"/>
      <c r="D771" s="217"/>
      <c r="E771" s="217"/>
      <c r="F771" s="217"/>
      <c r="G771" s="217"/>
      <c r="H771" s="217"/>
      <c r="I771" s="217"/>
      <c r="J771" s="217"/>
      <c r="K771" s="217"/>
      <c r="L771" s="217"/>
      <c r="M771" s="217"/>
      <c r="N771" s="217"/>
      <c r="O771" s="217"/>
      <c r="P771" s="217"/>
      <c r="Q771" s="217"/>
      <c r="R771" s="217"/>
      <c r="S771" s="217"/>
      <c r="T771" s="217"/>
      <c r="U771" s="217"/>
      <c r="V771" s="217"/>
      <c r="W771" s="217"/>
      <c r="X771" s="217"/>
      <c r="Y771" s="217"/>
      <c r="Z771" s="217"/>
    </row>
    <row r="772" ht="15.75" customHeight="1" spans="1:26">
      <c r="A772" s="217"/>
      <c r="B772" s="217"/>
      <c r="C772" s="217"/>
      <c r="D772" s="217"/>
      <c r="E772" s="217"/>
      <c r="F772" s="217"/>
      <c r="G772" s="217"/>
      <c r="H772" s="217"/>
      <c r="I772" s="217"/>
      <c r="J772" s="217"/>
      <c r="K772" s="217"/>
      <c r="L772" s="217"/>
      <c r="M772" s="217"/>
      <c r="N772" s="217"/>
      <c r="O772" s="217"/>
      <c r="P772" s="217"/>
      <c r="Q772" s="217"/>
      <c r="R772" s="217"/>
      <c r="S772" s="217"/>
      <c r="T772" s="217"/>
      <c r="U772" s="217"/>
      <c r="V772" s="217"/>
      <c r="W772" s="217"/>
      <c r="X772" s="217"/>
      <c r="Y772" s="217"/>
      <c r="Z772" s="217"/>
    </row>
    <row r="773" ht="15.75" customHeight="1" spans="1:26">
      <c r="A773" s="217"/>
      <c r="B773" s="217"/>
      <c r="C773" s="217"/>
      <c r="D773" s="217"/>
      <c r="E773" s="217"/>
      <c r="F773" s="217"/>
      <c r="G773" s="217"/>
      <c r="H773" s="217"/>
      <c r="I773" s="217"/>
      <c r="J773" s="217"/>
      <c r="K773" s="217"/>
      <c r="L773" s="217"/>
      <c r="M773" s="217"/>
      <c r="N773" s="217"/>
      <c r="O773" s="217"/>
      <c r="P773" s="217"/>
      <c r="Q773" s="217"/>
      <c r="R773" s="217"/>
      <c r="S773" s="217"/>
      <c r="T773" s="217"/>
      <c r="U773" s="217"/>
      <c r="V773" s="217"/>
      <c r="W773" s="217"/>
      <c r="X773" s="217"/>
      <c r="Y773" s="217"/>
      <c r="Z773" s="217"/>
    </row>
    <row r="774" ht="15.75" customHeight="1" spans="1:26">
      <c r="A774" s="217"/>
      <c r="B774" s="217"/>
      <c r="C774" s="217"/>
      <c r="D774" s="217"/>
      <c r="E774" s="217"/>
      <c r="F774" s="217"/>
      <c r="G774" s="217"/>
      <c r="H774" s="217"/>
      <c r="I774" s="217"/>
      <c r="J774" s="217"/>
      <c r="K774" s="217"/>
      <c r="L774" s="217"/>
      <c r="M774" s="217"/>
      <c r="N774" s="217"/>
      <c r="O774" s="217"/>
      <c r="P774" s="217"/>
      <c r="Q774" s="217"/>
      <c r="R774" s="217"/>
      <c r="S774" s="217"/>
      <c r="T774" s="217"/>
      <c r="U774" s="217"/>
      <c r="V774" s="217"/>
      <c r="W774" s="217"/>
      <c r="X774" s="217"/>
      <c r="Y774" s="217"/>
      <c r="Z774" s="217"/>
    </row>
    <row r="775" ht="15.75" customHeight="1" spans="1:26">
      <c r="A775" s="217"/>
      <c r="B775" s="217"/>
      <c r="C775" s="217"/>
      <c r="D775" s="217"/>
      <c r="E775" s="217"/>
      <c r="F775" s="217"/>
      <c r="G775" s="217"/>
      <c r="H775" s="217"/>
      <c r="I775" s="217"/>
      <c r="J775" s="217"/>
      <c r="K775" s="217"/>
      <c r="L775" s="217"/>
      <c r="M775" s="217"/>
      <c r="N775" s="217"/>
      <c r="O775" s="217"/>
      <c r="P775" s="217"/>
      <c r="Q775" s="217"/>
      <c r="R775" s="217"/>
      <c r="S775" s="217"/>
      <c r="T775" s="217"/>
      <c r="U775" s="217"/>
      <c r="V775" s="217"/>
      <c r="W775" s="217"/>
      <c r="X775" s="217"/>
      <c r="Y775" s="217"/>
      <c r="Z775" s="217"/>
    </row>
    <row r="776" ht="15.75" customHeight="1" spans="1:26">
      <c r="A776" s="217"/>
      <c r="B776" s="217"/>
      <c r="C776" s="217"/>
      <c r="D776" s="217"/>
      <c r="E776" s="217"/>
      <c r="F776" s="217"/>
      <c r="G776" s="217"/>
      <c r="H776" s="217"/>
      <c r="I776" s="217"/>
      <c r="J776" s="217"/>
      <c r="K776" s="217"/>
      <c r="L776" s="217"/>
      <c r="M776" s="217"/>
      <c r="N776" s="217"/>
      <c r="O776" s="217"/>
      <c r="P776" s="217"/>
      <c r="Q776" s="217"/>
      <c r="R776" s="217"/>
      <c r="S776" s="217"/>
      <c r="T776" s="217"/>
      <c r="U776" s="217"/>
      <c r="V776" s="217"/>
      <c r="W776" s="217"/>
      <c r="X776" s="217"/>
      <c r="Y776" s="217"/>
      <c r="Z776" s="217"/>
    </row>
    <row r="777" ht="15.75" customHeight="1" spans="1:26">
      <c r="A777" s="217"/>
      <c r="B777" s="217"/>
      <c r="C777" s="217"/>
      <c r="D777" s="217"/>
      <c r="E777" s="217"/>
      <c r="F777" s="217"/>
      <c r="G777" s="217"/>
      <c r="H777" s="217"/>
      <c r="I777" s="217"/>
      <c r="J777" s="217"/>
      <c r="K777" s="217"/>
      <c r="L777" s="217"/>
      <c r="M777" s="217"/>
      <c r="N777" s="217"/>
      <c r="O777" s="217"/>
      <c r="P777" s="217"/>
      <c r="Q777" s="217"/>
      <c r="R777" s="217"/>
      <c r="S777" s="217"/>
      <c r="T777" s="217"/>
      <c r="U777" s="217"/>
      <c r="V777" s="217"/>
      <c r="W777" s="217"/>
      <c r="X777" s="217"/>
      <c r="Y777" s="217"/>
      <c r="Z777" s="217"/>
    </row>
    <row r="778" ht="15.75" customHeight="1" spans="1:26">
      <c r="A778" s="217"/>
      <c r="B778" s="217"/>
      <c r="C778" s="217"/>
      <c r="D778" s="217"/>
      <c r="E778" s="217"/>
      <c r="F778" s="217"/>
      <c r="G778" s="217"/>
      <c r="H778" s="217"/>
      <c r="I778" s="217"/>
      <c r="J778" s="217"/>
      <c r="K778" s="217"/>
      <c r="L778" s="217"/>
      <c r="M778" s="217"/>
      <c r="N778" s="217"/>
      <c r="O778" s="217"/>
      <c r="P778" s="217"/>
      <c r="Q778" s="217"/>
      <c r="R778" s="217"/>
      <c r="S778" s="217"/>
      <c r="T778" s="217"/>
      <c r="U778" s="217"/>
      <c r="V778" s="217"/>
      <c r="W778" s="217"/>
      <c r="X778" s="217"/>
      <c r="Y778" s="217"/>
      <c r="Z778" s="217"/>
    </row>
    <row r="779" ht="15.75" customHeight="1" spans="1:26">
      <c r="A779" s="217"/>
      <c r="B779" s="217"/>
      <c r="C779" s="217"/>
      <c r="D779" s="217"/>
      <c r="E779" s="217"/>
      <c r="F779" s="217"/>
      <c r="G779" s="217"/>
      <c r="H779" s="217"/>
      <c r="I779" s="217"/>
      <c r="J779" s="217"/>
      <c r="K779" s="217"/>
      <c r="L779" s="217"/>
      <c r="M779" s="217"/>
      <c r="N779" s="217"/>
      <c r="O779" s="217"/>
      <c r="P779" s="217"/>
      <c r="Q779" s="217"/>
      <c r="R779" s="217"/>
      <c r="S779" s="217"/>
      <c r="T779" s="217"/>
      <c r="U779" s="217"/>
      <c r="V779" s="217"/>
      <c r="W779" s="217"/>
      <c r="X779" s="217"/>
      <c r="Y779" s="217"/>
      <c r="Z779" s="217"/>
    </row>
    <row r="780" ht="15.75" customHeight="1" spans="1:26">
      <c r="A780" s="217"/>
      <c r="B780" s="217"/>
      <c r="C780" s="217"/>
      <c r="D780" s="217"/>
      <c r="E780" s="217"/>
      <c r="F780" s="217"/>
      <c r="G780" s="217"/>
      <c r="H780" s="217"/>
      <c r="I780" s="217"/>
      <c r="J780" s="217"/>
      <c r="K780" s="217"/>
      <c r="L780" s="217"/>
      <c r="M780" s="217"/>
      <c r="N780" s="217"/>
      <c r="O780" s="217"/>
      <c r="P780" s="217"/>
      <c r="Q780" s="217"/>
      <c r="R780" s="217"/>
      <c r="S780" s="217"/>
      <c r="T780" s="217"/>
      <c r="U780" s="217"/>
      <c r="V780" s="217"/>
      <c r="W780" s="217"/>
      <c r="X780" s="217"/>
      <c r="Y780" s="217"/>
      <c r="Z780" s="217"/>
    </row>
    <row r="781" ht="15.75" customHeight="1" spans="1:26">
      <c r="A781" s="217"/>
      <c r="B781" s="217"/>
      <c r="C781" s="217"/>
      <c r="D781" s="217"/>
      <c r="E781" s="217"/>
      <c r="F781" s="217"/>
      <c r="G781" s="217"/>
      <c r="H781" s="217"/>
      <c r="I781" s="217"/>
      <c r="J781" s="217"/>
      <c r="K781" s="217"/>
      <c r="L781" s="217"/>
      <c r="M781" s="217"/>
      <c r="N781" s="217"/>
      <c r="O781" s="217"/>
      <c r="P781" s="217"/>
      <c r="Q781" s="217"/>
      <c r="R781" s="217"/>
      <c r="S781" s="217"/>
      <c r="T781" s="217"/>
      <c r="U781" s="217"/>
      <c r="V781" s="217"/>
      <c r="W781" s="217"/>
      <c r="X781" s="217"/>
      <c r="Y781" s="217"/>
      <c r="Z781" s="217"/>
    </row>
    <row r="782" ht="15.75" customHeight="1" spans="1:26">
      <c r="A782" s="217"/>
      <c r="B782" s="217"/>
      <c r="C782" s="217"/>
      <c r="D782" s="217"/>
      <c r="E782" s="217"/>
      <c r="F782" s="217"/>
      <c r="G782" s="217"/>
      <c r="H782" s="217"/>
      <c r="I782" s="217"/>
      <c r="J782" s="217"/>
      <c r="K782" s="217"/>
      <c r="L782" s="217"/>
      <c r="M782" s="217"/>
      <c r="N782" s="217"/>
      <c r="O782" s="217"/>
      <c r="P782" s="217"/>
      <c r="Q782" s="217"/>
      <c r="R782" s="217"/>
      <c r="S782" s="217"/>
      <c r="T782" s="217"/>
      <c r="U782" s="217"/>
      <c r="V782" s="217"/>
      <c r="W782" s="217"/>
      <c r="X782" s="217"/>
      <c r="Y782" s="217"/>
      <c r="Z782" s="217"/>
    </row>
    <row r="783" ht="15.75" customHeight="1" spans="1:26">
      <c r="A783" s="217"/>
      <c r="B783" s="217"/>
      <c r="C783" s="217"/>
      <c r="D783" s="217"/>
      <c r="E783" s="217"/>
      <c r="F783" s="217"/>
      <c r="G783" s="217"/>
      <c r="H783" s="217"/>
      <c r="I783" s="217"/>
      <c r="J783" s="217"/>
      <c r="K783" s="217"/>
      <c r="L783" s="217"/>
      <c r="M783" s="217"/>
      <c r="N783" s="217"/>
      <c r="O783" s="217"/>
      <c r="P783" s="217"/>
      <c r="Q783" s="217"/>
      <c r="R783" s="217"/>
      <c r="S783" s="217"/>
      <c r="T783" s="217"/>
      <c r="U783" s="217"/>
      <c r="V783" s="217"/>
      <c r="W783" s="217"/>
      <c r="X783" s="217"/>
      <c r="Y783" s="217"/>
      <c r="Z783" s="217"/>
    </row>
    <row r="784" ht="15.75" customHeight="1" spans="1:26">
      <c r="A784" s="217"/>
      <c r="B784" s="217"/>
      <c r="C784" s="217"/>
      <c r="D784" s="217"/>
      <c r="E784" s="217"/>
      <c r="F784" s="217"/>
      <c r="G784" s="217"/>
      <c r="H784" s="217"/>
      <c r="I784" s="217"/>
      <c r="J784" s="217"/>
      <c r="K784" s="217"/>
      <c r="L784" s="217"/>
      <c r="M784" s="217"/>
      <c r="N784" s="217"/>
      <c r="O784" s="217"/>
      <c r="P784" s="217"/>
      <c r="Q784" s="217"/>
      <c r="R784" s="217"/>
      <c r="S784" s="217"/>
      <c r="T784" s="217"/>
      <c r="U784" s="217"/>
      <c r="V784" s="217"/>
      <c r="W784" s="217"/>
      <c r="X784" s="217"/>
      <c r="Y784" s="217"/>
      <c r="Z784" s="217"/>
    </row>
    <row r="785" ht="15.75" customHeight="1" spans="1:26">
      <c r="A785" s="217"/>
      <c r="B785" s="217"/>
      <c r="C785" s="217"/>
      <c r="D785" s="217"/>
      <c r="E785" s="217"/>
      <c r="F785" s="217"/>
      <c r="G785" s="217"/>
      <c r="H785" s="217"/>
      <c r="I785" s="217"/>
      <c r="J785" s="217"/>
      <c r="K785" s="217"/>
      <c r="L785" s="217"/>
      <c r="M785" s="217"/>
      <c r="N785" s="217"/>
      <c r="O785" s="217"/>
      <c r="P785" s="217"/>
      <c r="Q785" s="217"/>
      <c r="R785" s="217"/>
      <c r="S785" s="217"/>
      <c r="T785" s="217"/>
      <c r="U785" s="217"/>
      <c r="V785" s="217"/>
      <c r="W785" s="217"/>
      <c r="X785" s="217"/>
      <c r="Y785" s="217"/>
      <c r="Z785" s="217"/>
    </row>
    <row r="786" ht="15.75" customHeight="1" spans="1:26">
      <c r="A786" s="217"/>
      <c r="B786" s="217"/>
      <c r="C786" s="217"/>
      <c r="D786" s="217"/>
      <c r="E786" s="217"/>
      <c r="F786" s="217"/>
      <c r="G786" s="217"/>
      <c r="H786" s="217"/>
      <c r="I786" s="217"/>
      <c r="J786" s="217"/>
      <c r="K786" s="217"/>
      <c r="L786" s="217"/>
      <c r="M786" s="217"/>
      <c r="N786" s="217"/>
      <c r="O786" s="217"/>
      <c r="P786" s="217"/>
      <c r="Q786" s="217"/>
      <c r="R786" s="217"/>
      <c r="S786" s="217"/>
      <c r="T786" s="217"/>
      <c r="U786" s="217"/>
      <c r="V786" s="217"/>
      <c r="W786" s="217"/>
      <c r="X786" s="217"/>
      <c r="Y786" s="217"/>
      <c r="Z786" s="217"/>
    </row>
    <row r="787" ht="15.75" customHeight="1" spans="1:26">
      <c r="A787" s="217"/>
      <c r="B787" s="217"/>
      <c r="C787" s="217"/>
      <c r="D787" s="217"/>
      <c r="E787" s="217"/>
      <c r="F787" s="217"/>
      <c r="G787" s="217"/>
      <c r="H787" s="217"/>
      <c r="I787" s="217"/>
      <c r="J787" s="217"/>
      <c r="K787" s="217"/>
      <c r="L787" s="217"/>
      <c r="M787" s="217"/>
      <c r="N787" s="217"/>
      <c r="O787" s="217"/>
      <c r="P787" s="217"/>
      <c r="Q787" s="217"/>
      <c r="R787" s="217"/>
      <c r="S787" s="217"/>
      <c r="T787" s="217"/>
      <c r="U787" s="217"/>
      <c r="V787" s="217"/>
      <c r="W787" s="217"/>
      <c r="X787" s="217"/>
      <c r="Y787" s="217"/>
      <c r="Z787" s="217"/>
    </row>
    <row r="788" ht="15.75" customHeight="1" spans="1:26">
      <c r="A788" s="217"/>
      <c r="B788" s="217"/>
      <c r="C788" s="217"/>
      <c r="D788" s="217"/>
      <c r="E788" s="217"/>
      <c r="F788" s="217"/>
      <c r="G788" s="217"/>
      <c r="H788" s="217"/>
      <c r="I788" s="217"/>
      <c r="J788" s="217"/>
      <c r="K788" s="217"/>
      <c r="L788" s="217"/>
      <c r="M788" s="217"/>
      <c r="N788" s="217"/>
      <c r="O788" s="217"/>
      <c r="P788" s="217"/>
      <c r="Q788" s="217"/>
      <c r="R788" s="217"/>
      <c r="S788" s="217"/>
      <c r="T788" s="217"/>
      <c r="U788" s="217"/>
      <c r="V788" s="217"/>
      <c r="W788" s="217"/>
      <c r="X788" s="217"/>
      <c r="Y788" s="217"/>
      <c r="Z788" s="217"/>
    </row>
    <row r="789" ht="15.75" customHeight="1" spans="1:26">
      <c r="A789" s="217"/>
      <c r="B789" s="217"/>
      <c r="C789" s="217"/>
      <c r="D789" s="217"/>
      <c r="E789" s="217"/>
      <c r="F789" s="217"/>
      <c r="G789" s="217"/>
      <c r="H789" s="217"/>
      <c r="I789" s="217"/>
      <c r="J789" s="217"/>
      <c r="K789" s="217"/>
      <c r="L789" s="217"/>
      <c r="M789" s="217"/>
      <c r="N789" s="217"/>
      <c r="O789" s="217"/>
      <c r="P789" s="217"/>
      <c r="Q789" s="217"/>
      <c r="R789" s="217"/>
      <c r="S789" s="217"/>
      <c r="T789" s="217"/>
      <c r="U789" s="217"/>
      <c r="V789" s="217"/>
      <c r="W789" s="217"/>
      <c r="X789" s="217"/>
      <c r="Y789" s="217"/>
      <c r="Z789" s="217"/>
    </row>
    <row r="790" ht="15.75" customHeight="1" spans="1:26">
      <c r="A790" s="217"/>
      <c r="B790" s="217"/>
      <c r="C790" s="217"/>
      <c r="D790" s="217"/>
      <c r="E790" s="217"/>
      <c r="F790" s="217"/>
      <c r="G790" s="217"/>
      <c r="H790" s="217"/>
      <c r="I790" s="217"/>
      <c r="J790" s="217"/>
      <c r="K790" s="217"/>
      <c r="L790" s="217"/>
      <c r="M790" s="217"/>
      <c r="N790" s="217"/>
      <c r="O790" s="217"/>
      <c r="P790" s="217"/>
      <c r="Q790" s="217"/>
      <c r="R790" s="217"/>
      <c r="S790" s="217"/>
      <c r="T790" s="217"/>
      <c r="U790" s="217"/>
      <c r="V790" s="217"/>
      <c r="W790" s="217"/>
      <c r="X790" s="217"/>
      <c r="Y790" s="217"/>
      <c r="Z790" s="217"/>
    </row>
    <row r="791" ht="15.75" customHeight="1" spans="1:26">
      <c r="A791" s="217"/>
      <c r="B791" s="217"/>
      <c r="C791" s="217"/>
      <c r="D791" s="217"/>
      <c r="E791" s="217"/>
      <c r="F791" s="217"/>
      <c r="G791" s="217"/>
      <c r="H791" s="217"/>
      <c r="I791" s="217"/>
      <c r="J791" s="217"/>
      <c r="K791" s="217"/>
      <c r="L791" s="217"/>
      <c r="M791" s="217"/>
      <c r="N791" s="217"/>
      <c r="O791" s="217"/>
      <c r="P791" s="217"/>
      <c r="Q791" s="217"/>
      <c r="R791" s="217"/>
      <c r="S791" s="217"/>
      <c r="T791" s="217"/>
      <c r="U791" s="217"/>
      <c r="V791" s="217"/>
      <c r="W791" s="217"/>
      <c r="X791" s="217"/>
      <c r="Y791" s="217"/>
      <c r="Z791" s="217"/>
    </row>
    <row r="792" ht="15.75" customHeight="1" spans="1:26">
      <c r="A792" s="217"/>
      <c r="B792" s="217"/>
      <c r="C792" s="217"/>
      <c r="D792" s="217"/>
      <c r="E792" s="217"/>
      <c r="F792" s="217"/>
      <c r="G792" s="217"/>
      <c r="H792" s="217"/>
      <c r="I792" s="217"/>
      <c r="J792" s="217"/>
      <c r="K792" s="217"/>
      <c r="L792" s="217"/>
      <c r="M792" s="217"/>
      <c r="N792" s="217"/>
      <c r="O792" s="217"/>
      <c r="P792" s="217"/>
      <c r="Q792" s="217"/>
      <c r="R792" s="217"/>
      <c r="S792" s="217"/>
      <c r="T792" s="217"/>
      <c r="U792" s="217"/>
      <c r="V792" s="217"/>
      <c r="W792" s="217"/>
      <c r="X792" s="217"/>
      <c r="Y792" s="217"/>
      <c r="Z792" s="217"/>
    </row>
    <row r="793" ht="15.75" customHeight="1" spans="1:26">
      <c r="A793" s="217"/>
      <c r="B793" s="217"/>
      <c r="C793" s="217"/>
      <c r="D793" s="217"/>
      <c r="E793" s="217"/>
      <c r="F793" s="217"/>
      <c r="G793" s="217"/>
      <c r="H793" s="217"/>
      <c r="I793" s="217"/>
      <c r="J793" s="217"/>
      <c r="K793" s="217"/>
      <c r="L793" s="217"/>
      <c r="M793" s="217"/>
      <c r="N793" s="217"/>
      <c r="O793" s="217"/>
      <c r="P793" s="217"/>
      <c r="Q793" s="217"/>
      <c r="R793" s="217"/>
      <c r="S793" s="217"/>
      <c r="T793" s="217"/>
      <c r="U793" s="217"/>
      <c r="V793" s="217"/>
      <c r="W793" s="217"/>
      <c r="X793" s="217"/>
      <c r="Y793" s="217"/>
      <c r="Z793" s="217"/>
    </row>
    <row r="794" ht="15.75" customHeight="1" spans="1:26">
      <c r="A794" s="217"/>
      <c r="B794" s="217"/>
      <c r="C794" s="217"/>
      <c r="D794" s="217"/>
      <c r="E794" s="217"/>
      <c r="F794" s="217"/>
      <c r="G794" s="217"/>
      <c r="H794" s="217"/>
      <c r="I794" s="217"/>
      <c r="J794" s="217"/>
      <c r="K794" s="217"/>
      <c r="L794" s="217"/>
      <c r="M794" s="217"/>
      <c r="N794" s="217"/>
      <c r="O794" s="217"/>
      <c r="P794" s="217"/>
      <c r="Q794" s="217"/>
      <c r="R794" s="217"/>
      <c r="S794" s="217"/>
      <c r="T794" s="217"/>
      <c r="U794" s="217"/>
      <c r="V794" s="217"/>
      <c r="W794" s="217"/>
      <c r="X794" s="217"/>
      <c r="Y794" s="217"/>
      <c r="Z794" s="217"/>
    </row>
    <row r="795" ht="15.75" customHeight="1" spans="1:26">
      <c r="A795" s="217"/>
      <c r="B795" s="217"/>
      <c r="C795" s="217"/>
      <c r="D795" s="217"/>
      <c r="E795" s="217"/>
      <c r="F795" s="217"/>
      <c r="G795" s="217"/>
      <c r="H795" s="217"/>
      <c r="I795" s="217"/>
      <c r="J795" s="217"/>
      <c r="K795" s="217"/>
      <c r="L795" s="217"/>
      <c r="M795" s="217"/>
      <c r="N795" s="217"/>
      <c r="O795" s="217"/>
      <c r="P795" s="217"/>
      <c r="Q795" s="217"/>
      <c r="R795" s="217"/>
      <c r="S795" s="217"/>
      <c r="T795" s="217"/>
      <c r="U795" s="217"/>
      <c r="V795" s="217"/>
      <c r="W795" s="217"/>
      <c r="X795" s="217"/>
      <c r="Y795" s="217"/>
      <c r="Z795" s="217"/>
    </row>
    <row r="796" ht="15.75" customHeight="1" spans="1:26">
      <c r="A796" s="217"/>
      <c r="B796" s="217"/>
      <c r="C796" s="217"/>
      <c r="D796" s="217"/>
      <c r="E796" s="217"/>
      <c r="F796" s="217"/>
      <c r="G796" s="217"/>
      <c r="H796" s="217"/>
      <c r="I796" s="217"/>
      <c r="J796" s="217"/>
      <c r="K796" s="217"/>
      <c r="L796" s="217"/>
      <c r="M796" s="217"/>
      <c r="N796" s="217"/>
      <c r="O796" s="217"/>
      <c r="P796" s="217"/>
      <c r="Q796" s="217"/>
      <c r="R796" s="217"/>
      <c r="S796" s="217"/>
      <c r="T796" s="217"/>
      <c r="U796" s="217"/>
      <c r="V796" s="217"/>
      <c r="W796" s="217"/>
      <c r="X796" s="217"/>
      <c r="Y796" s="217"/>
      <c r="Z796" s="217"/>
    </row>
    <row r="797" ht="15.75" customHeight="1" spans="1:26">
      <c r="A797" s="217"/>
      <c r="B797" s="217"/>
      <c r="C797" s="217"/>
      <c r="D797" s="217"/>
      <c r="E797" s="217"/>
      <c r="F797" s="217"/>
      <c r="G797" s="217"/>
      <c r="H797" s="217"/>
      <c r="I797" s="217"/>
      <c r="J797" s="217"/>
      <c r="K797" s="217"/>
      <c r="L797" s="217"/>
      <c r="M797" s="217"/>
      <c r="N797" s="217"/>
      <c r="O797" s="217"/>
      <c r="P797" s="217"/>
      <c r="Q797" s="217"/>
      <c r="R797" s="217"/>
      <c r="S797" s="217"/>
      <c r="T797" s="217"/>
      <c r="U797" s="217"/>
      <c r="V797" s="217"/>
      <c r="W797" s="217"/>
      <c r="X797" s="217"/>
      <c r="Y797" s="217"/>
      <c r="Z797" s="217"/>
    </row>
    <row r="798" ht="15.75" customHeight="1" spans="1:26">
      <c r="A798" s="217"/>
      <c r="B798" s="217"/>
      <c r="C798" s="217"/>
      <c r="D798" s="217"/>
      <c r="E798" s="217"/>
      <c r="F798" s="217"/>
      <c r="G798" s="217"/>
      <c r="H798" s="217"/>
      <c r="I798" s="217"/>
      <c r="J798" s="217"/>
      <c r="K798" s="217"/>
      <c r="L798" s="217"/>
      <c r="M798" s="217"/>
      <c r="N798" s="217"/>
      <c r="O798" s="217"/>
      <c r="P798" s="217"/>
      <c r="Q798" s="217"/>
      <c r="R798" s="217"/>
      <c r="S798" s="217"/>
      <c r="T798" s="217"/>
      <c r="U798" s="217"/>
      <c r="V798" s="217"/>
      <c r="W798" s="217"/>
      <c r="X798" s="217"/>
      <c r="Y798" s="217"/>
      <c r="Z798" s="217"/>
    </row>
    <row r="799" ht="15.75" customHeight="1" spans="1:26">
      <c r="A799" s="217"/>
      <c r="B799" s="217"/>
      <c r="C799" s="217"/>
      <c r="D799" s="217"/>
      <c r="E799" s="217"/>
      <c r="F799" s="217"/>
      <c r="G799" s="217"/>
      <c r="H799" s="217"/>
      <c r="I799" s="217"/>
      <c r="J799" s="217"/>
      <c r="K799" s="217"/>
      <c r="L799" s="217"/>
      <c r="M799" s="217"/>
      <c r="N799" s="217"/>
      <c r="O799" s="217"/>
      <c r="P799" s="217"/>
      <c r="Q799" s="217"/>
      <c r="R799" s="217"/>
      <c r="S799" s="217"/>
      <c r="T799" s="217"/>
      <c r="U799" s="217"/>
      <c r="V799" s="217"/>
      <c r="W799" s="217"/>
      <c r="X799" s="217"/>
      <c r="Y799" s="217"/>
      <c r="Z799" s="217"/>
    </row>
    <row r="800" ht="15.75" customHeight="1" spans="1:26">
      <c r="A800" s="217"/>
      <c r="B800" s="217"/>
      <c r="C800" s="217"/>
      <c r="D800" s="217"/>
      <c r="E800" s="217"/>
      <c r="F800" s="217"/>
      <c r="G800" s="217"/>
      <c r="H800" s="217"/>
      <c r="I800" s="217"/>
      <c r="J800" s="217"/>
      <c r="K800" s="217"/>
      <c r="L800" s="217"/>
      <c r="M800" s="217"/>
      <c r="N800" s="217"/>
      <c r="O800" s="217"/>
      <c r="P800" s="217"/>
      <c r="Q800" s="217"/>
      <c r="R800" s="217"/>
      <c r="S800" s="217"/>
      <c r="T800" s="217"/>
      <c r="U800" s="217"/>
      <c r="V800" s="217"/>
      <c r="W800" s="217"/>
      <c r="X800" s="217"/>
      <c r="Y800" s="217"/>
      <c r="Z800" s="217"/>
    </row>
    <row r="801" ht="15.75" customHeight="1" spans="1:26">
      <c r="A801" s="217"/>
      <c r="B801" s="217"/>
      <c r="C801" s="217"/>
      <c r="D801" s="217"/>
      <c r="E801" s="217"/>
      <c r="F801" s="217"/>
      <c r="G801" s="217"/>
      <c r="H801" s="217"/>
      <c r="I801" s="217"/>
      <c r="J801" s="217"/>
      <c r="K801" s="217"/>
      <c r="L801" s="217"/>
      <c r="M801" s="217"/>
      <c r="N801" s="217"/>
      <c r="O801" s="217"/>
      <c r="P801" s="217"/>
      <c r="Q801" s="217"/>
      <c r="R801" s="217"/>
      <c r="S801" s="217"/>
      <c r="T801" s="217"/>
      <c r="U801" s="217"/>
      <c r="V801" s="217"/>
      <c r="W801" s="217"/>
      <c r="X801" s="217"/>
      <c r="Y801" s="217"/>
      <c r="Z801" s="217"/>
    </row>
    <row r="802" ht="15.75" customHeight="1" spans="1:26">
      <c r="A802" s="217"/>
      <c r="B802" s="217"/>
      <c r="C802" s="217"/>
      <c r="D802" s="217"/>
      <c r="E802" s="217"/>
      <c r="F802" s="217"/>
      <c r="G802" s="217"/>
      <c r="H802" s="217"/>
      <c r="I802" s="217"/>
      <c r="J802" s="217"/>
      <c r="K802" s="217"/>
      <c r="L802" s="217"/>
      <c r="M802" s="217"/>
      <c r="N802" s="217"/>
      <c r="O802" s="217"/>
      <c r="P802" s="217"/>
      <c r="Q802" s="217"/>
      <c r="R802" s="217"/>
      <c r="S802" s="217"/>
      <c r="T802" s="217"/>
      <c r="U802" s="217"/>
      <c r="V802" s="217"/>
      <c r="W802" s="217"/>
      <c r="X802" s="217"/>
      <c r="Y802" s="217"/>
      <c r="Z802" s="217"/>
    </row>
    <row r="803" ht="15.75" customHeight="1" spans="1:26">
      <c r="A803" s="217"/>
      <c r="B803" s="217"/>
      <c r="C803" s="217"/>
      <c r="D803" s="217"/>
      <c r="E803" s="217"/>
      <c r="F803" s="217"/>
      <c r="G803" s="217"/>
      <c r="H803" s="217"/>
      <c r="I803" s="217"/>
      <c r="J803" s="217"/>
      <c r="K803" s="217"/>
      <c r="L803" s="217"/>
      <c r="M803" s="217"/>
      <c r="N803" s="217"/>
      <c r="O803" s="217"/>
      <c r="P803" s="217"/>
      <c r="Q803" s="217"/>
      <c r="R803" s="217"/>
      <c r="S803" s="217"/>
      <c r="T803" s="217"/>
      <c r="U803" s="217"/>
      <c r="V803" s="217"/>
      <c r="W803" s="217"/>
      <c r="X803" s="217"/>
      <c r="Y803" s="217"/>
      <c r="Z803" s="217"/>
    </row>
    <row r="804" ht="15.75" customHeight="1" spans="1:26">
      <c r="A804" s="217"/>
      <c r="B804" s="217"/>
      <c r="C804" s="217"/>
      <c r="D804" s="217"/>
      <c r="E804" s="217"/>
      <c r="F804" s="217"/>
      <c r="G804" s="217"/>
      <c r="H804" s="217"/>
      <c r="I804" s="217"/>
      <c r="J804" s="217"/>
      <c r="K804" s="217"/>
      <c r="L804" s="217"/>
      <c r="M804" s="217"/>
      <c r="N804" s="217"/>
      <c r="O804" s="217"/>
      <c r="P804" s="217"/>
      <c r="Q804" s="217"/>
      <c r="R804" s="217"/>
      <c r="S804" s="217"/>
      <c r="T804" s="217"/>
      <c r="U804" s="217"/>
      <c r="V804" s="217"/>
      <c r="W804" s="217"/>
      <c r="X804" s="217"/>
      <c r="Y804" s="217"/>
      <c r="Z804" s="217"/>
    </row>
    <row r="805" ht="15.75" customHeight="1" spans="1:26">
      <c r="A805" s="217"/>
      <c r="B805" s="217"/>
      <c r="C805" s="217"/>
      <c r="D805" s="217"/>
      <c r="E805" s="217"/>
      <c r="F805" s="217"/>
      <c r="G805" s="217"/>
      <c r="H805" s="217"/>
      <c r="I805" s="217"/>
      <c r="J805" s="217"/>
      <c r="K805" s="217"/>
      <c r="L805" s="217"/>
      <c r="M805" s="217"/>
      <c r="N805" s="217"/>
      <c r="O805" s="217"/>
      <c r="P805" s="217"/>
      <c r="Q805" s="217"/>
      <c r="R805" s="217"/>
      <c r="S805" s="217"/>
      <c r="T805" s="217"/>
      <c r="U805" s="217"/>
      <c r="V805" s="217"/>
      <c r="W805" s="217"/>
      <c r="X805" s="217"/>
      <c r="Y805" s="217"/>
      <c r="Z805" s="217"/>
    </row>
    <row r="806" ht="15.75" customHeight="1" spans="1:26">
      <c r="A806" s="217"/>
      <c r="B806" s="217"/>
      <c r="C806" s="217"/>
      <c r="D806" s="217"/>
      <c r="E806" s="217"/>
      <c r="F806" s="217"/>
      <c r="G806" s="217"/>
      <c r="H806" s="217"/>
      <c r="I806" s="217"/>
      <c r="J806" s="217"/>
      <c r="K806" s="217"/>
      <c r="L806" s="217"/>
      <c r="M806" s="217"/>
      <c r="N806" s="217"/>
      <c r="O806" s="217"/>
      <c r="P806" s="217"/>
      <c r="Q806" s="217"/>
      <c r="R806" s="217"/>
      <c r="S806" s="217"/>
      <c r="T806" s="217"/>
      <c r="U806" s="217"/>
      <c r="V806" s="217"/>
      <c r="W806" s="217"/>
      <c r="X806" s="217"/>
      <c r="Y806" s="217"/>
      <c r="Z806" s="217"/>
    </row>
    <row r="807" ht="15.75" customHeight="1" spans="1:26">
      <c r="A807" s="217"/>
      <c r="B807" s="217"/>
      <c r="C807" s="217"/>
      <c r="D807" s="217"/>
      <c r="E807" s="217"/>
      <c r="F807" s="217"/>
      <c r="G807" s="217"/>
      <c r="H807" s="217"/>
      <c r="I807" s="217"/>
      <c r="J807" s="217"/>
      <c r="K807" s="217"/>
      <c r="L807" s="217"/>
      <c r="M807" s="217"/>
      <c r="N807" s="217"/>
      <c r="O807" s="217"/>
      <c r="P807" s="217"/>
      <c r="Q807" s="217"/>
      <c r="R807" s="217"/>
      <c r="S807" s="217"/>
      <c r="T807" s="217"/>
      <c r="U807" s="217"/>
      <c r="V807" s="217"/>
      <c r="W807" s="217"/>
      <c r="X807" s="217"/>
      <c r="Y807" s="217"/>
      <c r="Z807" s="217"/>
    </row>
    <row r="808" ht="15.75" customHeight="1" spans="1:26">
      <c r="A808" s="217"/>
      <c r="B808" s="217"/>
      <c r="C808" s="217"/>
      <c r="D808" s="217"/>
      <c r="E808" s="217"/>
      <c r="F808" s="217"/>
      <c r="G808" s="217"/>
      <c r="H808" s="217"/>
      <c r="I808" s="217"/>
      <c r="J808" s="217"/>
      <c r="K808" s="217"/>
      <c r="L808" s="217"/>
      <c r="M808" s="217"/>
      <c r="N808" s="217"/>
      <c r="O808" s="217"/>
      <c r="P808" s="217"/>
      <c r="Q808" s="217"/>
      <c r="R808" s="217"/>
      <c r="S808" s="217"/>
      <c r="T808" s="217"/>
      <c r="U808" s="217"/>
      <c r="V808" s="217"/>
      <c r="W808" s="217"/>
      <c r="X808" s="217"/>
      <c r="Y808" s="217"/>
      <c r="Z808" s="217"/>
    </row>
    <row r="809" ht="15.75" customHeight="1" spans="1:26">
      <c r="A809" s="217"/>
      <c r="B809" s="217"/>
      <c r="C809" s="217"/>
      <c r="D809" s="217"/>
      <c r="E809" s="217"/>
      <c r="F809" s="217"/>
      <c r="G809" s="217"/>
      <c r="H809" s="217"/>
      <c r="I809" s="217"/>
      <c r="J809" s="217"/>
      <c r="K809" s="217"/>
      <c r="L809" s="217"/>
      <c r="M809" s="217"/>
      <c r="N809" s="217"/>
      <c r="O809" s="217"/>
      <c r="P809" s="217"/>
      <c r="Q809" s="217"/>
      <c r="R809" s="217"/>
      <c r="S809" s="217"/>
      <c r="T809" s="217"/>
      <c r="U809" s="217"/>
      <c r="V809" s="217"/>
      <c r="W809" s="217"/>
      <c r="X809" s="217"/>
      <c r="Y809" s="217"/>
      <c r="Z809" s="217"/>
    </row>
    <row r="810" ht="15.75" customHeight="1" spans="1:26">
      <c r="A810" s="217"/>
      <c r="B810" s="217"/>
      <c r="C810" s="217"/>
      <c r="D810" s="217"/>
      <c r="E810" s="217"/>
      <c r="F810" s="217"/>
      <c r="G810" s="217"/>
      <c r="H810" s="217"/>
      <c r="I810" s="217"/>
      <c r="J810" s="217"/>
      <c r="K810" s="217"/>
      <c r="L810" s="217"/>
      <c r="M810" s="217"/>
      <c r="N810" s="217"/>
      <c r="O810" s="217"/>
      <c r="P810" s="217"/>
      <c r="Q810" s="217"/>
      <c r="R810" s="217"/>
      <c r="S810" s="217"/>
      <c r="T810" s="217"/>
      <c r="U810" s="217"/>
      <c r="V810" s="217"/>
      <c r="W810" s="217"/>
      <c r="X810" s="217"/>
      <c r="Y810" s="217"/>
      <c r="Z810" s="217"/>
    </row>
    <row r="811" ht="15.75" customHeight="1" spans="1:26">
      <c r="A811" s="217"/>
      <c r="B811" s="217"/>
      <c r="C811" s="217"/>
      <c r="D811" s="217"/>
      <c r="E811" s="217"/>
      <c r="F811" s="217"/>
      <c r="G811" s="217"/>
      <c r="H811" s="217"/>
      <c r="I811" s="217"/>
      <c r="J811" s="217"/>
      <c r="K811" s="217"/>
      <c r="L811" s="217"/>
      <c r="M811" s="217"/>
      <c r="N811" s="217"/>
      <c r="O811" s="217"/>
      <c r="P811" s="217"/>
      <c r="Q811" s="217"/>
      <c r="R811" s="217"/>
      <c r="S811" s="217"/>
      <c r="T811" s="217"/>
      <c r="U811" s="217"/>
      <c r="V811" s="217"/>
      <c r="W811" s="217"/>
      <c r="X811" s="217"/>
      <c r="Y811" s="217"/>
      <c r="Z811" s="217"/>
    </row>
    <row r="812" ht="15.75" customHeight="1" spans="1:26">
      <c r="A812" s="217"/>
      <c r="B812" s="217"/>
      <c r="C812" s="217"/>
      <c r="D812" s="217"/>
      <c r="E812" s="217"/>
      <c r="F812" s="217"/>
      <c r="G812" s="217"/>
      <c r="H812" s="217"/>
      <c r="I812" s="217"/>
      <c r="J812" s="217"/>
      <c r="K812" s="217"/>
      <c r="L812" s="217"/>
      <c r="M812" s="217"/>
      <c r="N812" s="217"/>
      <c r="O812" s="217"/>
      <c r="P812" s="217"/>
      <c r="Q812" s="217"/>
      <c r="R812" s="217"/>
      <c r="S812" s="217"/>
      <c r="T812" s="217"/>
      <c r="U812" s="217"/>
      <c r="V812" s="217"/>
      <c r="W812" s="217"/>
      <c r="X812" s="217"/>
      <c r="Y812" s="217"/>
      <c r="Z812" s="217"/>
    </row>
    <row r="813" ht="15.75" customHeight="1" spans="1:26">
      <c r="A813" s="217"/>
      <c r="B813" s="217"/>
      <c r="C813" s="217"/>
      <c r="D813" s="217"/>
      <c r="E813" s="217"/>
      <c r="F813" s="217"/>
      <c r="G813" s="217"/>
      <c r="H813" s="217"/>
      <c r="I813" s="217"/>
      <c r="J813" s="217"/>
      <c r="K813" s="217"/>
      <c r="L813" s="217"/>
      <c r="M813" s="217"/>
      <c r="N813" s="217"/>
      <c r="O813" s="217"/>
      <c r="P813" s="217"/>
      <c r="Q813" s="217"/>
      <c r="R813" s="217"/>
      <c r="S813" s="217"/>
      <c r="T813" s="217"/>
      <c r="U813" s="217"/>
      <c r="V813" s="217"/>
      <c r="W813" s="217"/>
      <c r="X813" s="217"/>
      <c r="Y813" s="217"/>
      <c r="Z813" s="217"/>
    </row>
    <row r="814" ht="15.75" customHeight="1" spans="1:26">
      <c r="A814" s="217"/>
      <c r="B814" s="217"/>
      <c r="C814" s="217"/>
      <c r="D814" s="217"/>
      <c r="E814" s="217"/>
      <c r="F814" s="217"/>
      <c r="G814" s="217"/>
      <c r="H814" s="217"/>
      <c r="I814" s="217"/>
      <c r="J814" s="217"/>
      <c r="K814" s="217"/>
      <c r="L814" s="217"/>
      <c r="M814" s="217"/>
      <c r="N814" s="217"/>
      <c r="O814" s="217"/>
      <c r="P814" s="217"/>
      <c r="Q814" s="217"/>
      <c r="R814" s="217"/>
      <c r="S814" s="217"/>
      <c r="T814" s="217"/>
      <c r="U814" s="217"/>
      <c r="V814" s="217"/>
      <c r="W814" s="217"/>
      <c r="X814" s="217"/>
      <c r="Y814" s="217"/>
      <c r="Z814" s="217"/>
    </row>
    <row r="815" ht="15.75" customHeight="1" spans="1:26">
      <c r="A815" s="217"/>
      <c r="B815" s="217"/>
      <c r="C815" s="217"/>
      <c r="D815" s="217"/>
      <c r="E815" s="217"/>
      <c r="F815" s="217"/>
      <c r="G815" s="217"/>
      <c r="H815" s="217"/>
      <c r="I815" s="217"/>
      <c r="J815" s="217"/>
      <c r="K815" s="217"/>
      <c r="L815" s="217"/>
      <c r="M815" s="217"/>
      <c r="N815" s="217"/>
      <c r="O815" s="217"/>
      <c r="P815" s="217"/>
      <c r="Q815" s="217"/>
      <c r="R815" s="217"/>
      <c r="S815" s="217"/>
      <c r="T815" s="217"/>
      <c r="U815" s="217"/>
      <c r="V815" s="217"/>
      <c r="W815" s="217"/>
      <c r="X815" s="217"/>
      <c r="Y815" s="217"/>
      <c r="Z815" s="217"/>
    </row>
    <row r="816" ht="15.75" customHeight="1" spans="1:26">
      <c r="A816" s="217"/>
      <c r="B816" s="217"/>
      <c r="C816" s="217"/>
      <c r="D816" s="217"/>
      <c r="E816" s="217"/>
      <c r="F816" s="217"/>
      <c r="G816" s="217"/>
      <c r="H816" s="217"/>
      <c r="I816" s="217"/>
      <c r="J816" s="217"/>
      <c r="K816" s="217"/>
      <c r="L816" s="217"/>
      <c r="M816" s="217"/>
      <c r="N816" s="217"/>
      <c r="O816" s="217"/>
      <c r="P816" s="217"/>
      <c r="Q816" s="217"/>
      <c r="R816" s="217"/>
      <c r="S816" s="217"/>
      <c r="T816" s="217"/>
      <c r="U816" s="217"/>
      <c r="V816" s="217"/>
      <c r="W816" s="217"/>
      <c r="X816" s="217"/>
      <c r="Y816" s="217"/>
      <c r="Z816" s="217"/>
    </row>
    <row r="817" ht="15.75" customHeight="1" spans="1:26">
      <c r="A817" s="217"/>
      <c r="B817" s="217"/>
      <c r="C817" s="217"/>
      <c r="D817" s="217"/>
      <c r="E817" s="217"/>
      <c r="F817" s="217"/>
      <c r="G817" s="217"/>
      <c r="H817" s="217"/>
      <c r="I817" s="217"/>
      <c r="J817" s="217"/>
      <c r="K817" s="217"/>
      <c r="L817" s="217"/>
      <c r="M817" s="217"/>
      <c r="N817" s="217"/>
      <c r="O817" s="217"/>
      <c r="P817" s="217"/>
      <c r="Q817" s="217"/>
      <c r="R817" s="217"/>
      <c r="S817" s="217"/>
      <c r="T817" s="217"/>
      <c r="U817" s="217"/>
      <c r="V817" s="217"/>
      <c r="W817" s="217"/>
      <c r="X817" s="217"/>
      <c r="Y817" s="217"/>
      <c r="Z817" s="217"/>
    </row>
    <row r="818" ht="15.75" customHeight="1" spans="1:26">
      <c r="A818" s="217"/>
      <c r="B818" s="217"/>
      <c r="C818" s="217"/>
      <c r="D818" s="217"/>
      <c r="E818" s="217"/>
      <c r="F818" s="217"/>
      <c r="G818" s="217"/>
      <c r="H818" s="217"/>
      <c r="I818" s="217"/>
      <c r="J818" s="217"/>
      <c r="K818" s="217"/>
      <c r="L818" s="217"/>
      <c r="M818" s="217"/>
      <c r="N818" s="217"/>
      <c r="O818" s="217"/>
      <c r="P818" s="217"/>
      <c r="Q818" s="217"/>
      <c r="R818" s="217"/>
      <c r="S818" s="217"/>
      <c r="T818" s="217"/>
      <c r="U818" s="217"/>
      <c r="V818" s="217"/>
      <c r="W818" s="217"/>
      <c r="X818" s="217"/>
      <c r="Y818" s="217"/>
      <c r="Z818" s="217"/>
    </row>
    <row r="819" ht="15.75" customHeight="1" spans="1:26">
      <c r="A819" s="217"/>
      <c r="B819" s="217"/>
      <c r="C819" s="217"/>
      <c r="D819" s="217"/>
      <c r="E819" s="217"/>
      <c r="F819" s="217"/>
      <c r="G819" s="217"/>
      <c r="H819" s="217"/>
      <c r="I819" s="217"/>
      <c r="J819" s="217"/>
      <c r="K819" s="217"/>
      <c r="L819" s="217"/>
      <c r="M819" s="217"/>
      <c r="N819" s="217"/>
      <c r="O819" s="217"/>
      <c r="P819" s="217"/>
      <c r="Q819" s="217"/>
      <c r="R819" s="217"/>
      <c r="S819" s="217"/>
      <c r="T819" s="217"/>
      <c r="U819" s="217"/>
      <c r="V819" s="217"/>
      <c r="W819" s="217"/>
      <c r="X819" s="217"/>
      <c r="Y819" s="217"/>
      <c r="Z819" s="217"/>
    </row>
    <row r="820" ht="15.75" customHeight="1" spans="1:26">
      <c r="A820" s="217"/>
      <c r="B820" s="217"/>
      <c r="C820" s="217"/>
      <c r="D820" s="217"/>
      <c r="E820" s="217"/>
      <c r="F820" s="217"/>
      <c r="G820" s="217"/>
      <c r="H820" s="217"/>
      <c r="I820" s="217"/>
      <c r="J820" s="217"/>
      <c r="K820" s="217"/>
      <c r="L820" s="217"/>
      <c r="M820" s="217"/>
      <c r="N820" s="217"/>
      <c r="O820" s="217"/>
      <c r="P820" s="217"/>
      <c r="Q820" s="217"/>
      <c r="R820" s="217"/>
      <c r="S820" s="217"/>
      <c r="T820" s="217"/>
      <c r="U820" s="217"/>
      <c r="V820" s="217"/>
      <c r="W820" s="217"/>
      <c r="X820" s="217"/>
      <c r="Y820" s="217"/>
      <c r="Z820" s="217"/>
    </row>
    <row r="821" ht="15.75" customHeight="1" spans="1:26">
      <c r="A821" s="217"/>
      <c r="B821" s="217"/>
      <c r="C821" s="217"/>
      <c r="D821" s="217"/>
      <c r="E821" s="217"/>
      <c r="F821" s="217"/>
      <c r="G821" s="217"/>
      <c r="H821" s="217"/>
      <c r="I821" s="217"/>
      <c r="J821" s="217"/>
      <c r="K821" s="217"/>
      <c r="L821" s="217"/>
      <c r="M821" s="217"/>
      <c r="N821" s="217"/>
      <c r="O821" s="217"/>
      <c r="P821" s="217"/>
      <c r="Q821" s="217"/>
      <c r="R821" s="217"/>
      <c r="S821" s="217"/>
      <c r="T821" s="217"/>
      <c r="U821" s="217"/>
      <c r="V821" s="217"/>
      <c r="W821" s="217"/>
      <c r="X821" s="217"/>
      <c r="Y821" s="217"/>
      <c r="Z821" s="217"/>
    </row>
    <row r="822" ht="15.75" customHeight="1" spans="1:26">
      <c r="A822" s="217"/>
      <c r="B822" s="217"/>
      <c r="C822" s="217"/>
      <c r="D822" s="217"/>
      <c r="E822" s="217"/>
      <c r="F822" s="217"/>
      <c r="G822" s="217"/>
      <c r="H822" s="217"/>
      <c r="I822" s="217"/>
      <c r="J822" s="217"/>
      <c r="K822" s="217"/>
      <c r="L822" s="217"/>
      <c r="M822" s="217"/>
      <c r="N822" s="217"/>
      <c r="O822" s="217"/>
      <c r="P822" s="217"/>
      <c r="Q822" s="217"/>
      <c r="R822" s="217"/>
      <c r="S822" s="217"/>
      <c r="T822" s="217"/>
      <c r="U822" s="217"/>
      <c r="V822" s="217"/>
      <c r="W822" s="217"/>
      <c r="X822" s="217"/>
      <c r="Y822" s="217"/>
      <c r="Z822" s="217"/>
    </row>
    <row r="823" ht="15.75" customHeight="1" spans="1:26">
      <c r="A823" s="217"/>
      <c r="B823" s="217"/>
      <c r="C823" s="217"/>
      <c r="D823" s="217"/>
      <c r="E823" s="217"/>
      <c r="F823" s="217"/>
      <c r="G823" s="217"/>
      <c r="H823" s="217"/>
      <c r="I823" s="217"/>
      <c r="J823" s="217"/>
      <c r="K823" s="217"/>
      <c r="L823" s="217"/>
      <c r="M823" s="217"/>
      <c r="N823" s="217"/>
      <c r="O823" s="217"/>
      <c r="P823" s="217"/>
      <c r="Q823" s="217"/>
      <c r="R823" s="217"/>
      <c r="S823" s="217"/>
      <c r="T823" s="217"/>
      <c r="U823" s="217"/>
      <c r="V823" s="217"/>
      <c r="W823" s="217"/>
      <c r="X823" s="217"/>
      <c r="Y823" s="217"/>
      <c r="Z823" s="217"/>
    </row>
    <row r="824" ht="15.75" customHeight="1" spans="1:26">
      <c r="A824" s="217"/>
      <c r="B824" s="217"/>
      <c r="C824" s="217"/>
      <c r="D824" s="217"/>
      <c r="E824" s="217"/>
      <c r="F824" s="217"/>
      <c r="G824" s="217"/>
      <c r="H824" s="217"/>
      <c r="I824" s="217"/>
      <c r="J824" s="217"/>
      <c r="K824" s="217"/>
      <c r="L824" s="217"/>
      <c r="M824" s="217"/>
      <c r="N824" s="217"/>
      <c r="O824" s="217"/>
      <c r="P824" s="217"/>
      <c r="Q824" s="217"/>
      <c r="R824" s="217"/>
      <c r="S824" s="217"/>
      <c r="T824" s="217"/>
      <c r="U824" s="217"/>
      <c r="V824" s="217"/>
      <c r="W824" s="217"/>
      <c r="X824" s="217"/>
      <c r="Y824" s="217"/>
      <c r="Z824" s="217"/>
    </row>
    <row r="825" ht="15.75" customHeight="1" spans="1:26">
      <c r="A825" s="217"/>
      <c r="B825" s="217"/>
      <c r="C825" s="217"/>
      <c r="D825" s="217"/>
      <c r="E825" s="217"/>
      <c r="F825" s="217"/>
      <c r="G825" s="217"/>
      <c r="H825" s="217"/>
      <c r="I825" s="217"/>
      <c r="J825" s="217"/>
      <c r="K825" s="217"/>
      <c r="L825" s="217"/>
      <c r="M825" s="217"/>
      <c r="N825" s="217"/>
      <c r="O825" s="217"/>
      <c r="P825" s="217"/>
      <c r="Q825" s="217"/>
      <c r="R825" s="217"/>
      <c r="S825" s="217"/>
      <c r="T825" s="217"/>
      <c r="U825" s="217"/>
      <c r="V825" s="217"/>
      <c r="W825" s="217"/>
      <c r="X825" s="217"/>
      <c r="Y825" s="217"/>
      <c r="Z825" s="217"/>
    </row>
    <row r="826" ht="15.75" customHeight="1" spans="1:26">
      <c r="A826" s="217"/>
      <c r="B826" s="217"/>
      <c r="C826" s="217"/>
      <c r="D826" s="217"/>
      <c r="E826" s="217"/>
      <c r="F826" s="217"/>
      <c r="G826" s="217"/>
      <c r="H826" s="217"/>
      <c r="I826" s="217"/>
      <c r="J826" s="217"/>
      <c r="K826" s="217"/>
      <c r="L826" s="217"/>
      <c r="M826" s="217"/>
      <c r="N826" s="217"/>
      <c r="O826" s="217"/>
      <c r="P826" s="217"/>
      <c r="Q826" s="217"/>
      <c r="R826" s="217"/>
      <c r="S826" s="217"/>
      <c r="T826" s="217"/>
      <c r="U826" s="217"/>
      <c r="V826" s="217"/>
      <c r="W826" s="217"/>
      <c r="X826" s="217"/>
      <c r="Y826" s="217"/>
      <c r="Z826" s="217"/>
    </row>
    <row r="827" ht="15.75" customHeight="1" spans="1:26">
      <c r="A827" s="217"/>
      <c r="B827" s="217"/>
      <c r="C827" s="217"/>
      <c r="D827" s="217"/>
      <c r="E827" s="217"/>
      <c r="F827" s="217"/>
      <c r="G827" s="217"/>
      <c r="H827" s="217"/>
      <c r="I827" s="217"/>
      <c r="J827" s="217"/>
      <c r="K827" s="217"/>
      <c r="L827" s="217"/>
      <c r="M827" s="217"/>
      <c r="N827" s="217"/>
      <c r="O827" s="217"/>
      <c r="P827" s="217"/>
      <c r="Q827" s="217"/>
      <c r="R827" s="217"/>
      <c r="S827" s="217"/>
      <c r="T827" s="217"/>
      <c r="U827" s="217"/>
      <c r="V827" s="217"/>
      <c r="W827" s="217"/>
      <c r="X827" s="217"/>
      <c r="Y827" s="217"/>
      <c r="Z827" s="217"/>
    </row>
    <row r="828" ht="15.75" customHeight="1" spans="1:26">
      <c r="A828" s="217"/>
      <c r="B828" s="217"/>
      <c r="C828" s="217"/>
      <c r="D828" s="217"/>
      <c r="E828" s="217"/>
      <c r="F828" s="217"/>
      <c r="G828" s="217"/>
      <c r="H828" s="217"/>
      <c r="I828" s="217"/>
      <c r="J828" s="217"/>
      <c r="K828" s="217"/>
      <c r="L828" s="217"/>
      <c r="M828" s="217"/>
      <c r="N828" s="217"/>
      <c r="O828" s="217"/>
      <c r="P828" s="217"/>
      <c r="Q828" s="217"/>
      <c r="R828" s="217"/>
      <c r="S828" s="217"/>
      <c r="T828" s="217"/>
      <c r="U828" s="217"/>
      <c r="V828" s="217"/>
      <c r="W828" s="217"/>
      <c r="X828" s="217"/>
      <c r="Y828" s="217"/>
      <c r="Z828" s="217"/>
    </row>
    <row r="829" ht="15.75" customHeight="1" spans="1:26">
      <c r="A829" s="217"/>
      <c r="B829" s="217"/>
      <c r="C829" s="217"/>
      <c r="D829" s="217"/>
      <c r="E829" s="217"/>
      <c r="F829" s="217"/>
      <c r="G829" s="217"/>
      <c r="H829" s="217"/>
      <c r="I829" s="217"/>
      <c r="J829" s="217"/>
      <c r="K829" s="217"/>
      <c r="L829" s="217"/>
      <c r="M829" s="217"/>
      <c r="N829" s="217"/>
      <c r="O829" s="217"/>
      <c r="P829" s="217"/>
      <c r="Q829" s="217"/>
      <c r="R829" s="217"/>
      <c r="S829" s="217"/>
      <c r="T829" s="217"/>
      <c r="U829" s="217"/>
      <c r="V829" s="217"/>
      <c r="W829" s="217"/>
      <c r="X829" s="217"/>
      <c r="Y829" s="217"/>
      <c r="Z829" s="217"/>
    </row>
    <row r="830" ht="15.75" customHeight="1" spans="1:26">
      <c r="A830" s="217"/>
      <c r="B830" s="217"/>
      <c r="C830" s="217"/>
      <c r="D830" s="217"/>
      <c r="E830" s="217"/>
      <c r="F830" s="217"/>
      <c r="G830" s="217"/>
      <c r="H830" s="217"/>
      <c r="I830" s="217"/>
      <c r="J830" s="217"/>
      <c r="K830" s="217"/>
      <c r="L830" s="217"/>
      <c r="M830" s="217"/>
      <c r="N830" s="217"/>
      <c r="O830" s="217"/>
      <c r="P830" s="217"/>
      <c r="Q830" s="217"/>
      <c r="R830" s="217"/>
      <c r="S830" s="217"/>
      <c r="T830" s="217"/>
      <c r="U830" s="217"/>
      <c r="V830" s="217"/>
      <c r="W830" s="217"/>
      <c r="X830" s="217"/>
      <c r="Y830" s="217"/>
      <c r="Z830" s="217"/>
    </row>
    <row r="831" ht="15.75" customHeight="1" spans="1:26">
      <c r="A831" s="217"/>
      <c r="B831" s="217"/>
      <c r="C831" s="217"/>
      <c r="D831" s="217"/>
      <c r="E831" s="217"/>
      <c r="F831" s="217"/>
      <c r="G831" s="217"/>
      <c r="H831" s="217"/>
      <c r="I831" s="217"/>
      <c r="J831" s="217"/>
      <c r="K831" s="217"/>
      <c r="L831" s="217"/>
      <c r="M831" s="217"/>
      <c r="N831" s="217"/>
      <c r="O831" s="217"/>
      <c r="P831" s="217"/>
      <c r="Q831" s="217"/>
      <c r="R831" s="217"/>
      <c r="S831" s="217"/>
      <c r="T831" s="217"/>
      <c r="U831" s="217"/>
      <c r="V831" s="217"/>
      <c r="W831" s="217"/>
      <c r="X831" s="217"/>
      <c r="Y831" s="217"/>
      <c r="Z831" s="217"/>
    </row>
    <row r="832" ht="15.75" customHeight="1" spans="1:26">
      <c r="A832" s="217"/>
      <c r="B832" s="217"/>
      <c r="C832" s="217"/>
      <c r="D832" s="217"/>
      <c r="E832" s="217"/>
      <c r="F832" s="217"/>
      <c r="G832" s="217"/>
      <c r="H832" s="217"/>
      <c r="I832" s="217"/>
      <c r="J832" s="217"/>
      <c r="K832" s="217"/>
      <c r="L832" s="217"/>
      <c r="M832" s="217"/>
      <c r="N832" s="217"/>
      <c r="O832" s="217"/>
      <c r="P832" s="217"/>
      <c r="Q832" s="217"/>
      <c r="R832" s="217"/>
      <c r="S832" s="217"/>
      <c r="T832" s="217"/>
      <c r="U832" s="217"/>
      <c r="V832" s="217"/>
      <c r="W832" s="217"/>
      <c r="X832" s="217"/>
      <c r="Y832" s="217"/>
      <c r="Z832" s="217"/>
    </row>
    <row r="833" ht="15.75" customHeight="1" spans="1:26">
      <c r="A833" s="217"/>
      <c r="B833" s="217"/>
      <c r="C833" s="217"/>
      <c r="D833" s="217"/>
      <c r="E833" s="217"/>
      <c r="F833" s="217"/>
      <c r="G833" s="217"/>
      <c r="H833" s="217"/>
      <c r="I833" s="217"/>
      <c r="J833" s="217"/>
      <c r="K833" s="217"/>
      <c r="L833" s="217"/>
      <c r="M833" s="217"/>
      <c r="N833" s="217"/>
      <c r="O833" s="217"/>
      <c r="P833" s="217"/>
      <c r="Q833" s="217"/>
      <c r="R833" s="217"/>
      <c r="S833" s="217"/>
      <c r="T833" s="217"/>
      <c r="U833" s="217"/>
      <c r="V833" s="217"/>
      <c r="W833" s="217"/>
      <c r="X833" s="217"/>
      <c r="Y833" s="217"/>
      <c r="Z833" s="217"/>
    </row>
    <row r="834" ht="15.75" customHeight="1" spans="1:26">
      <c r="A834" s="217"/>
      <c r="B834" s="217"/>
      <c r="C834" s="217"/>
      <c r="D834" s="217"/>
      <c r="E834" s="217"/>
      <c r="F834" s="217"/>
      <c r="G834" s="217"/>
      <c r="H834" s="217"/>
      <c r="I834" s="217"/>
      <c r="J834" s="217"/>
      <c r="K834" s="217"/>
      <c r="L834" s="217"/>
      <c r="M834" s="217"/>
      <c r="N834" s="217"/>
      <c r="O834" s="217"/>
      <c r="P834" s="217"/>
      <c r="Q834" s="217"/>
      <c r="R834" s="217"/>
      <c r="S834" s="217"/>
      <c r="T834" s="217"/>
      <c r="U834" s="217"/>
      <c r="V834" s="217"/>
      <c r="W834" s="217"/>
      <c r="X834" s="217"/>
      <c r="Y834" s="217"/>
      <c r="Z834" s="217"/>
    </row>
    <row r="835" ht="15.75" customHeight="1" spans="1:26">
      <c r="A835" s="217"/>
      <c r="B835" s="217"/>
      <c r="C835" s="217"/>
      <c r="D835" s="217"/>
      <c r="E835" s="217"/>
      <c r="F835" s="217"/>
      <c r="G835" s="217"/>
      <c r="H835" s="217"/>
      <c r="I835" s="217"/>
      <c r="J835" s="217"/>
      <c r="K835" s="217"/>
      <c r="L835" s="217"/>
      <c r="M835" s="217"/>
      <c r="N835" s="217"/>
      <c r="O835" s="217"/>
      <c r="P835" s="217"/>
      <c r="Q835" s="217"/>
      <c r="R835" s="217"/>
      <c r="S835" s="217"/>
      <c r="T835" s="217"/>
      <c r="U835" s="217"/>
      <c r="V835" s="217"/>
      <c r="W835" s="217"/>
      <c r="X835" s="217"/>
      <c r="Y835" s="217"/>
      <c r="Z835" s="217"/>
    </row>
    <row r="836" ht="15.75" customHeight="1" spans="1:26">
      <c r="A836" s="217"/>
      <c r="B836" s="217"/>
      <c r="C836" s="217"/>
      <c r="D836" s="217"/>
      <c r="E836" s="217"/>
      <c r="F836" s="217"/>
      <c r="G836" s="217"/>
      <c r="H836" s="217"/>
      <c r="I836" s="217"/>
      <c r="J836" s="217"/>
      <c r="K836" s="217"/>
      <c r="L836" s="217"/>
      <c r="M836" s="217"/>
      <c r="N836" s="217"/>
      <c r="O836" s="217"/>
      <c r="P836" s="217"/>
      <c r="Q836" s="217"/>
      <c r="R836" s="217"/>
      <c r="S836" s="217"/>
      <c r="T836" s="217"/>
      <c r="U836" s="217"/>
      <c r="V836" s="217"/>
      <c r="W836" s="217"/>
      <c r="X836" s="217"/>
      <c r="Y836" s="217"/>
      <c r="Z836" s="217"/>
    </row>
    <row r="837" ht="15.75" customHeight="1" spans="1:26">
      <c r="A837" s="217"/>
      <c r="B837" s="217"/>
      <c r="C837" s="217"/>
      <c r="D837" s="217"/>
      <c r="E837" s="217"/>
      <c r="F837" s="217"/>
      <c r="G837" s="217"/>
      <c r="H837" s="217"/>
      <c r="I837" s="217"/>
      <c r="J837" s="217"/>
      <c r="K837" s="217"/>
      <c r="L837" s="217"/>
      <c r="M837" s="217"/>
      <c r="N837" s="217"/>
      <c r="O837" s="217"/>
      <c r="P837" s="217"/>
      <c r="Q837" s="217"/>
      <c r="R837" s="217"/>
      <c r="S837" s="217"/>
      <c r="T837" s="217"/>
      <c r="U837" s="217"/>
      <c r="V837" s="217"/>
      <c r="W837" s="217"/>
      <c r="X837" s="217"/>
      <c r="Y837" s="217"/>
      <c r="Z837" s="217"/>
    </row>
    <row r="838" ht="15.75" customHeight="1" spans="1:26">
      <c r="A838" s="217"/>
      <c r="B838" s="217"/>
      <c r="C838" s="217"/>
      <c r="D838" s="217"/>
      <c r="E838" s="217"/>
      <c r="F838" s="217"/>
      <c r="G838" s="217"/>
      <c r="H838" s="217"/>
      <c r="I838" s="217"/>
      <c r="J838" s="217"/>
      <c r="K838" s="217"/>
      <c r="L838" s="217"/>
      <c r="M838" s="217"/>
      <c r="N838" s="217"/>
      <c r="O838" s="217"/>
      <c r="P838" s="217"/>
      <c r="Q838" s="217"/>
      <c r="R838" s="217"/>
      <c r="S838" s="217"/>
      <c r="T838" s="217"/>
      <c r="U838" s="217"/>
      <c r="V838" s="217"/>
      <c r="W838" s="217"/>
      <c r="X838" s="217"/>
      <c r="Y838" s="217"/>
      <c r="Z838" s="217"/>
    </row>
    <row r="839" ht="15.75" customHeight="1" spans="1:26">
      <c r="A839" s="217"/>
      <c r="B839" s="217"/>
      <c r="C839" s="217"/>
      <c r="D839" s="217"/>
      <c r="E839" s="217"/>
      <c r="F839" s="217"/>
      <c r="G839" s="217"/>
      <c r="H839" s="217"/>
      <c r="I839" s="217"/>
      <c r="J839" s="217"/>
      <c r="K839" s="217"/>
      <c r="L839" s="217"/>
      <c r="M839" s="217"/>
      <c r="N839" s="217"/>
      <c r="O839" s="217"/>
      <c r="P839" s="217"/>
      <c r="Q839" s="217"/>
      <c r="R839" s="217"/>
      <c r="S839" s="217"/>
      <c r="T839" s="217"/>
      <c r="U839" s="217"/>
      <c r="V839" s="217"/>
      <c r="W839" s="217"/>
      <c r="X839" s="217"/>
      <c r="Y839" s="217"/>
      <c r="Z839" s="217"/>
    </row>
    <row r="840" ht="15.75" customHeight="1" spans="1:26">
      <c r="A840" s="217"/>
      <c r="B840" s="217"/>
      <c r="C840" s="217"/>
      <c r="D840" s="217"/>
      <c r="E840" s="217"/>
      <c r="F840" s="217"/>
      <c r="G840" s="217"/>
      <c r="H840" s="217"/>
      <c r="I840" s="217"/>
      <c r="J840" s="217"/>
      <c r="K840" s="217"/>
      <c r="L840" s="217"/>
      <c r="M840" s="217"/>
      <c r="N840" s="217"/>
      <c r="O840" s="217"/>
      <c r="P840" s="217"/>
      <c r="Q840" s="217"/>
      <c r="R840" s="217"/>
      <c r="S840" s="217"/>
      <c r="T840" s="217"/>
      <c r="U840" s="217"/>
      <c r="V840" s="217"/>
      <c r="W840" s="217"/>
      <c r="X840" s="217"/>
      <c r="Y840" s="217"/>
      <c r="Z840" s="217"/>
    </row>
    <row r="841" ht="15.75" customHeight="1" spans="1:26">
      <c r="A841" s="217"/>
      <c r="B841" s="217"/>
      <c r="C841" s="217"/>
      <c r="D841" s="217"/>
      <c r="E841" s="217"/>
      <c r="F841" s="217"/>
      <c r="G841" s="217"/>
      <c r="H841" s="217"/>
      <c r="I841" s="217"/>
      <c r="J841" s="217"/>
      <c r="K841" s="217"/>
      <c r="L841" s="217"/>
      <c r="M841" s="217"/>
      <c r="N841" s="217"/>
      <c r="O841" s="217"/>
      <c r="P841" s="217"/>
      <c r="Q841" s="217"/>
      <c r="R841" s="217"/>
      <c r="S841" s="217"/>
      <c r="T841" s="217"/>
      <c r="U841" s="217"/>
      <c r="V841" s="217"/>
      <c r="W841" s="217"/>
      <c r="X841" s="217"/>
      <c r="Y841" s="217"/>
      <c r="Z841" s="217"/>
    </row>
    <row r="842" ht="15.75" customHeight="1" spans="1:26">
      <c r="A842" s="217"/>
      <c r="B842" s="217"/>
      <c r="C842" s="217"/>
      <c r="D842" s="217"/>
      <c r="E842" s="217"/>
      <c r="F842" s="217"/>
      <c r="G842" s="217"/>
      <c r="H842" s="217"/>
      <c r="I842" s="217"/>
      <c r="J842" s="217"/>
      <c r="K842" s="217"/>
      <c r="L842" s="217"/>
      <c r="M842" s="217"/>
      <c r="N842" s="217"/>
      <c r="O842" s="217"/>
      <c r="P842" s="217"/>
      <c r="Q842" s="217"/>
      <c r="R842" s="217"/>
      <c r="S842" s="217"/>
      <c r="T842" s="217"/>
      <c r="U842" s="217"/>
      <c r="V842" s="217"/>
      <c r="W842" s="217"/>
      <c r="X842" s="217"/>
      <c r="Y842" s="217"/>
      <c r="Z842" s="217"/>
    </row>
    <row r="843" ht="15.75" customHeight="1" spans="1:26">
      <c r="A843" s="217"/>
      <c r="B843" s="217"/>
      <c r="C843" s="217"/>
      <c r="D843" s="217"/>
      <c r="E843" s="217"/>
      <c r="F843" s="217"/>
      <c r="G843" s="217"/>
      <c r="H843" s="217"/>
      <c r="I843" s="217"/>
      <c r="J843" s="217"/>
      <c r="K843" s="217"/>
      <c r="L843" s="217"/>
      <c r="M843" s="217"/>
      <c r="N843" s="217"/>
      <c r="O843" s="217"/>
      <c r="P843" s="217"/>
      <c r="Q843" s="217"/>
      <c r="R843" s="217"/>
      <c r="S843" s="217"/>
      <c r="T843" s="217"/>
      <c r="U843" s="217"/>
      <c r="V843" s="217"/>
      <c r="W843" s="217"/>
      <c r="X843" s="217"/>
      <c r="Y843" s="217"/>
      <c r="Z843" s="217"/>
    </row>
    <row r="844" ht="15.75" customHeight="1" spans="1:26">
      <c r="A844" s="217"/>
      <c r="B844" s="217"/>
      <c r="C844" s="217"/>
      <c r="D844" s="217"/>
      <c r="E844" s="217"/>
      <c r="F844" s="217"/>
      <c r="G844" s="217"/>
      <c r="H844" s="217"/>
      <c r="I844" s="217"/>
      <c r="J844" s="217"/>
      <c r="K844" s="217"/>
      <c r="L844" s="217"/>
      <c r="M844" s="217"/>
      <c r="N844" s="217"/>
      <c r="O844" s="217"/>
      <c r="P844" s="217"/>
      <c r="Q844" s="217"/>
      <c r="R844" s="217"/>
      <c r="S844" s="217"/>
      <c r="T844" s="217"/>
      <c r="U844" s="217"/>
      <c r="V844" s="217"/>
      <c r="W844" s="217"/>
      <c r="X844" s="217"/>
      <c r="Y844" s="217"/>
      <c r="Z844" s="217"/>
    </row>
    <row r="845" ht="15.75" customHeight="1" spans="1:26">
      <c r="A845" s="217"/>
      <c r="B845" s="217"/>
      <c r="C845" s="217"/>
      <c r="D845" s="217"/>
      <c r="E845" s="217"/>
      <c r="F845" s="217"/>
      <c r="G845" s="217"/>
      <c r="H845" s="217"/>
      <c r="I845" s="217"/>
      <c r="J845" s="217"/>
      <c r="K845" s="217"/>
      <c r="L845" s="217"/>
      <c r="M845" s="217"/>
      <c r="N845" s="217"/>
      <c r="O845" s="217"/>
      <c r="P845" s="217"/>
      <c r="Q845" s="217"/>
      <c r="R845" s="217"/>
      <c r="S845" s="217"/>
      <c r="T845" s="217"/>
      <c r="U845" s="217"/>
      <c r="V845" s="217"/>
      <c r="W845" s="217"/>
      <c r="X845" s="217"/>
      <c r="Y845" s="217"/>
      <c r="Z845" s="217"/>
    </row>
    <row r="846" ht="15.75" customHeight="1" spans="1:26">
      <c r="A846" s="217"/>
      <c r="B846" s="217"/>
      <c r="C846" s="217"/>
      <c r="D846" s="217"/>
      <c r="E846" s="217"/>
      <c r="F846" s="217"/>
      <c r="G846" s="217"/>
      <c r="H846" s="217"/>
      <c r="I846" s="217"/>
      <c r="J846" s="217"/>
      <c r="K846" s="217"/>
      <c r="L846" s="217"/>
      <c r="M846" s="217"/>
      <c r="N846" s="217"/>
      <c r="O846" s="217"/>
      <c r="P846" s="217"/>
      <c r="Q846" s="217"/>
      <c r="R846" s="217"/>
      <c r="S846" s="217"/>
      <c r="T846" s="217"/>
      <c r="U846" s="217"/>
      <c r="V846" s="217"/>
      <c r="W846" s="217"/>
      <c r="X846" s="217"/>
      <c r="Y846" s="217"/>
      <c r="Z846" s="217"/>
    </row>
    <row r="847" ht="15.75" customHeight="1" spans="1:26">
      <c r="A847" s="217"/>
      <c r="B847" s="217"/>
      <c r="C847" s="217"/>
      <c r="D847" s="217"/>
      <c r="E847" s="217"/>
      <c r="F847" s="217"/>
      <c r="G847" s="217"/>
      <c r="H847" s="217"/>
      <c r="I847" s="217"/>
      <c r="J847" s="217"/>
      <c r="K847" s="217"/>
      <c r="L847" s="217"/>
      <c r="M847" s="217"/>
      <c r="N847" s="217"/>
      <c r="O847" s="217"/>
      <c r="P847" s="217"/>
      <c r="Q847" s="217"/>
      <c r="R847" s="217"/>
      <c r="S847" s="217"/>
      <c r="T847" s="217"/>
      <c r="U847" s="217"/>
      <c r="V847" s="217"/>
      <c r="W847" s="217"/>
      <c r="X847" s="217"/>
      <c r="Y847" s="217"/>
      <c r="Z847" s="217"/>
    </row>
    <row r="848" ht="15.75" customHeight="1" spans="1:26">
      <c r="A848" s="217"/>
      <c r="B848" s="217"/>
      <c r="C848" s="217"/>
      <c r="D848" s="217"/>
      <c r="E848" s="217"/>
      <c r="F848" s="217"/>
      <c r="G848" s="217"/>
      <c r="H848" s="217"/>
      <c r="I848" s="217"/>
      <c r="J848" s="217"/>
      <c r="K848" s="217"/>
      <c r="L848" s="217"/>
      <c r="M848" s="217"/>
      <c r="N848" s="217"/>
      <c r="O848" s="217"/>
      <c r="P848" s="217"/>
      <c r="Q848" s="217"/>
      <c r="R848" s="217"/>
      <c r="S848" s="217"/>
      <c r="T848" s="217"/>
      <c r="U848" s="217"/>
      <c r="V848" s="217"/>
      <c r="W848" s="217"/>
      <c r="X848" s="217"/>
      <c r="Y848" s="217"/>
      <c r="Z848" s="217"/>
    </row>
    <row r="849" ht="15.75" customHeight="1" spans="1:26">
      <c r="A849" s="217"/>
      <c r="B849" s="217"/>
      <c r="C849" s="217"/>
      <c r="D849" s="217"/>
      <c r="E849" s="217"/>
      <c r="F849" s="217"/>
      <c r="G849" s="217"/>
      <c r="H849" s="217"/>
      <c r="I849" s="217"/>
      <c r="J849" s="217"/>
      <c r="K849" s="217"/>
      <c r="L849" s="217"/>
      <c r="M849" s="217"/>
      <c r="N849" s="217"/>
      <c r="O849" s="217"/>
      <c r="P849" s="217"/>
      <c r="Q849" s="217"/>
      <c r="R849" s="217"/>
      <c r="S849" s="217"/>
      <c r="T849" s="217"/>
      <c r="U849" s="217"/>
      <c r="V849" s="217"/>
      <c r="W849" s="217"/>
      <c r="X849" s="217"/>
      <c r="Y849" s="217"/>
      <c r="Z849" s="217"/>
    </row>
    <row r="850" ht="15.75" customHeight="1" spans="1:26">
      <c r="A850" s="217"/>
      <c r="B850" s="217"/>
      <c r="C850" s="217"/>
      <c r="D850" s="217"/>
      <c r="E850" s="217"/>
      <c r="F850" s="217"/>
      <c r="G850" s="217"/>
      <c r="H850" s="217"/>
      <c r="I850" s="217"/>
      <c r="J850" s="217"/>
      <c r="K850" s="217"/>
      <c r="L850" s="217"/>
      <c r="M850" s="217"/>
      <c r="N850" s="217"/>
      <c r="O850" s="217"/>
      <c r="P850" s="217"/>
      <c r="Q850" s="217"/>
      <c r="R850" s="217"/>
      <c r="S850" s="217"/>
      <c r="T850" s="217"/>
      <c r="U850" s="217"/>
      <c r="V850" s="217"/>
      <c r="W850" s="217"/>
      <c r="X850" s="217"/>
      <c r="Y850" s="217"/>
      <c r="Z850" s="217"/>
    </row>
    <row r="851" ht="15.75" customHeight="1" spans="1:26">
      <c r="A851" s="217"/>
      <c r="B851" s="217"/>
      <c r="C851" s="217"/>
      <c r="D851" s="217"/>
      <c r="E851" s="217"/>
      <c r="F851" s="217"/>
      <c r="G851" s="217"/>
      <c r="H851" s="217"/>
      <c r="I851" s="217"/>
      <c r="J851" s="217"/>
      <c r="K851" s="217"/>
      <c r="L851" s="217"/>
      <c r="M851" s="217"/>
      <c r="N851" s="217"/>
      <c r="O851" s="217"/>
      <c r="P851" s="217"/>
      <c r="Q851" s="217"/>
      <c r="R851" s="217"/>
      <c r="S851" s="217"/>
      <c r="T851" s="217"/>
      <c r="U851" s="217"/>
      <c r="V851" s="217"/>
      <c r="W851" s="217"/>
      <c r="X851" s="217"/>
      <c r="Y851" s="217"/>
      <c r="Z851" s="217"/>
    </row>
    <row r="852" ht="15.75" customHeight="1" spans="1:26">
      <c r="A852" s="217"/>
      <c r="B852" s="217"/>
      <c r="C852" s="217"/>
      <c r="D852" s="217"/>
      <c r="E852" s="217"/>
      <c r="F852" s="217"/>
      <c r="G852" s="217"/>
      <c r="H852" s="217"/>
      <c r="I852" s="217"/>
      <c r="J852" s="217"/>
      <c r="K852" s="217"/>
      <c r="L852" s="217"/>
      <c r="M852" s="217"/>
      <c r="N852" s="217"/>
      <c r="O852" s="217"/>
      <c r="P852" s="217"/>
      <c r="Q852" s="217"/>
      <c r="R852" s="217"/>
      <c r="S852" s="217"/>
      <c r="T852" s="217"/>
      <c r="U852" s="217"/>
      <c r="V852" s="217"/>
      <c r="W852" s="217"/>
      <c r="X852" s="217"/>
      <c r="Y852" s="217"/>
      <c r="Z852" s="217"/>
    </row>
    <row r="853" ht="15.75" customHeight="1" spans="1:26">
      <c r="A853" s="217"/>
      <c r="B853" s="217"/>
      <c r="C853" s="217"/>
      <c r="D853" s="217"/>
      <c r="E853" s="217"/>
      <c r="F853" s="217"/>
      <c r="G853" s="217"/>
      <c r="H853" s="217"/>
      <c r="I853" s="217"/>
      <c r="J853" s="217"/>
      <c r="K853" s="217"/>
      <c r="L853" s="217"/>
      <c r="M853" s="217"/>
      <c r="N853" s="217"/>
      <c r="O853" s="217"/>
      <c r="P853" s="217"/>
      <c r="Q853" s="217"/>
      <c r="R853" s="217"/>
      <c r="S853" s="217"/>
      <c r="T853" s="217"/>
      <c r="U853" s="217"/>
      <c r="V853" s="217"/>
      <c r="W853" s="217"/>
      <c r="X853" s="217"/>
      <c r="Y853" s="217"/>
      <c r="Z853" s="217"/>
    </row>
    <row r="854" ht="15.75" customHeight="1" spans="1:26">
      <c r="A854" s="217"/>
      <c r="B854" s="217"/>
      <c r="C854" s="217"/>
      <c r="D854" s="217"/>
      <c r="E854" s="217"/>
      <c r="F854" s="217"/>
      <c r="G854" s="217"/>
      <c r="H854" s="217"/>
      <c r="I854" s="217"/>
      <c r="J854" s="217"/>
      <c r="K854" s="217"/>
      <c r="L854" s="217"/>
      <c r="M854" s="217"/>
      <c r="N854" s="217"/>
      <c r="O854" s="217"/>
      <c r="P854" s="217"/>
      <c r="Q854" s="217"/>
      <c r="R854" s="217"/>
      <c r="S854" s="217"/>
      <c r="T854" s="217"/>
      <c r="U854" s="217"/>
      <c r="V854" s="217"/>
      <c r="W854" s="217"/>
      <c r="X854" s="217"/>
      <c r="Y854" s="217"/>
      <c r="Z854" s="217"/>
    </row>
    <row r="855" ht="15.75" customHeight="1" spans="1:26">
      <c r="A855" s="217"/>
      <c r="B855" s="217"/>
      <c r="C855" s="217"/>
      <c r="D855" s="217"/>
      <c r="E855" s="217"/>
      <c r="F855" s="217"/>
      <c r="G855" s="217"/>
      <c r="H855" s="217"/>
      <c r="I855" s="217"/>
      <c r="J855" s="217"/>
      <c r="K855" s="217"/>
      <c r="L855" s="217"/>
      <c r="M855" s="217"/>
      <c r="N855" s="217"/>
      <c r="O855" s="217"/>
      <c r="P855" s="217"/>
      <c r="Q855" s="217"/>
      <c r="R855" s="217"/>
      <c r="S855" s="217"/>
      <c r="T855" s="217"/>
      <c r="U855" s="217"/>
      <c r="V855" s="217"/>
      <c r="W855" s="217"/>
      <c r="X855" s="217"/>
      <c r="Y855" s="217"/>
      <c r="Z855" s="217"/>
    </row>
    <row r="856" ht="15.75" customHeight="1" spans="1:26">
      <c r="A856" s="217"/>
      <c r="B856" s="217"/>
      <c r="C856" s="217"/>
      <c r="D856" s="217"/>
      <c r="E856" s="217"/>
      <c r="F856" s="217"/>
      <c r="G856" s="217"/>
      <c r="H856" s="217"/>
      <c r="I856" s="217"/>
      <c r="J856" s="217"/>
      <c r="K856" s="217"/>
      <c r="L856" s="217"/>
      <c r="M856" s="217"/>
      <c r="N856" s="217"/>
      <c r="O856" s="217"/>
      <c r="P856" s="217"/>
      <c r="Q856" s="217"/>
      <c r="R856" s="217"/>
      <c r="S856" s="217"/>
      <c r="T856" s="217"/>
      <c r="U856" s="217"/>
      <c r="V856" s="217"/>
      <c r="W856" s="217"/>
      <c r="X856" s="217"/>
      <c r="Y856" s="217"/>
      <c r="Z856" s="217"/>
    </row>
    <row r="857" ht="15.75" customHeight="1" spans="1:26">
      <c r="A857" s="217"/>
      <c r="B857" s="217"/>
      <c r="C857" s="217"/>
      <c r="D857" s="217"/>
      <c r="E857" s="217"/>
      <c r="F857" s="217"/>
      <c r="G857" s="217"/>
      <c r="H857" s="217"/>
      <c r="I857" s="217"/>
      <c r="J857" s="217"/>
      <c r="K857" s="217"/>
      <c r="L857" s="217"/>
      <c r="M857" s="217"/>
      <c r="N857" s="217"/>
      <c r="O857" s="217"/>
      <c r="P857" s="217"/>
      <c r="Q857" s="217"/>
      <c r="R857" s="217"/>
      <c r="S857" s="217"/>
      <c r="T857" s="217"/>
      <c r="U857" s="217"/>
      <c r="V857" s="217"/>
      <c r="W857" s="217"/>
      <c r="X857" s="217"/>
      <c r="Y857" s="217"/>
      <c r="Z857" s="217"/>
    </row>
    <row r="858" ht="15.75" customHeight="1" spans="1:26">
      <c r="A858" s="217"/>
      <c r="B858" s="217"/>
      <c r="C858" s="217"/>
      <c r="D858" s="217"/>
      <c r="E858" s="217"/>
      <c r="F858" s="217"/>
      <c r="G858" s="217"/>
      <c r="H858" s="217"/>
      <c r="I858" s="217"/>
      <c r="J858" s="217"/>
      <c r="K858" s="217"/>
      <c r="L858" s="217"/>
      <c r="M858" s="217"/>
      <c r="N858" s="217"/>
      <c r="O858" s="217"/>
      <c r="P858" s="217"/>
      <c r="Q858" s="217"/>
      <c r="R858" s="217"/>
      <c r="S858" s="217"/>
      <c r="T858" s="217"/>
      <c r="U858" s="217"/>
      <c r="V858" s="217"/>
      <c r="W858" s="217"/>
      <c r="X858" s="217"/>
      <c r="Y858" s="217"/>
      <c r="Z858" s="217"/>
    </row>
    <row r="859" ht="15.75" customHeight="1" spans="1:26">
      <c r="A859" s="217"/>
      <c r="B859" s="217"/>
      <c r="C859" s="217"/>
      <c r="D859" s="217"/>
      <c r="E859" s="217"/>
      <c r="F859" s="217"/>
      <c r="G859" s="217"/>
      <c r="H859" s="217"/>
      <c r="I859" s="217"/>
      <c r="J859" s="217"/>
      <c r="K859" s="217"/>
      <c r="L859" s="217"/>
      <c r="M859" s="217"/>
      <c r="N859" s="217"/>
      <c r="O859" s="217"/>
      <c r="P859" s="217"/>
      <c r="Q859" s="217"/>
      <c r="R859" s="217"/>
      <c r="S859" s="217"/>
      <c r="T859" s="217"/>
      <c r="U859" s="217"/>
      <c r="V859" s="217"/>
      <c r="W859" s="217"/>
      <c r="X859" s="217"/>
      <c r="Y859" s="217"/>
      <c r="Z859" s="217"/>
    </row>
    <row r="860" ht="15.75" customHeight="1" spans="1:26">
      <c r="A860" s="217"/>
      <c r="B860" s="217"/>
      <c r="C860" s="217"/>
      <c r="D860" s="217"/>
      <c r="E860" s="217"/>
      <c r="F860" s="217"/>
      <c r="G860" s="217"/>
      <c r="H860" s="217"/>
      <c r="I860" s="217"/>
      <c r="J860" s="217"/>
      <c r="K860" s="217"/>
      <c r="L860" s="217"/>
      <c r="M860" s="217"/>
      <c r="N860" s="217"/>
      <c r="O860" s="217"/>
      <c r="P860" s="217"/>
      <c r="Q860" s="217"/>
      <c r="R860" s="217"/>
      <c r="S860" s="217"/>
      <c r="T860" s="217"/>
      <c r="U860" s="217"/>
      <c r="V860" s="217"/>
      <c r="W860" s="217"/>
      <c r="X860" s="217"/>
      <c r="Y860" s="217"/>
      <c r="Z860" s="217"/>
    </row>
    <row r="861" ht="15.75" customHeight="1" spans="1:26">
      <c r="A861" s="217"/>
      <c r="B861" s="217"/>
      <c r="C861" s="217"/>
      <c r="D861" s="217"/>
      <c r="E861" s="217"/>
      <c r="F861" s="217"/>
      <c r="G861" s="217"/>
      <c r="H861" s="217"/>
      <c r="I861" s="217"/>
      <c r="J861" s="217"/>
      <c r="K861" s="217"/>
      <c r="L861" s="217"/>
      <c r="M861" s="217"/>
      <c r="N861" s="217"/>
      <c r="O861" s="217"/>
      <c r="P861" s="217"/>
      <c r="Q861" s="217"/>
      <c r="R861" s="217"/>
      <c r="S861" s="217"/>
      <c r="T861" s="217"/>
      <c r="U861" s="217"/>
      <c r="V861" s="217"/>
      <c r="W861" s="217"/>
      <c r="X861" s="217"/>
      <c r="Y861" s="217"/>
      <c r="Z861" s="217"/>
    </row>
    <row r="862" ht="15.75" customHeight="1" spans="1:26">
      <c r="A862" s="217"/>
      <c r="B862" s="217"/>
      <c r="C862" s="217"/>
      <c r="D862" s="217"/>
      <c r="E862" s="217"/>
      <c r="F862" s="217"/>
      <c r="G862" s="217"/>
      <c r="H862" s="217"/>
      <c r="I862" s="217"/>
      <c r="J862" s="217"/>
      <c r="K862" s="217"/>
      <c r="L862" s="217"/>
      <c r="M862" s="217"/>
      <c r="N862" s="217"/>
      <c r="O862" s="217"/>
      <c r="P862" s="217"/>
      <c r="Q862" s="217"/>
      <c r="R862" s="217"/>
      <c r="S862" s="217"/>
      <c r="T862" s="217"/>
      <c r="U862" s="217"/>
      <c r="V862" s="217"/>
      <c r="W862" s="217"/>
      <c r="X862" s="217"/>
      <c r="Y862" s="217"/>
      <c r="Z862" s="217"/>
    </row>
    <row r="863" ht="15.75" customHeight="1" spans="1:26">
      <c r="A863" s="217"/>
      <c r="B863" s="217"/>
      <c r="C863" s="217"/>
      <c r="D863" s="217"/>
      <c r="E863" s="217"/>
      <c r="F863" s="217"/>
      <c r="G863" s="217"/>
      <c r="H863" s="217"/>
      <c r="I863" s="217"/>
      <c r="J863" s="217"/>
      <c r="K863" s="217"/>
      <c r="L863" s="217"/>
      <c r="M863" s="217"/>
      <c r="N863" s="217"/>
      <c r="O863" s="217"/>
      <c r="P863" s="217"/>
      <c r="Q863" s="217"/>
      <c r="R863" s="217"/>
      <c r="S863" s="217"/>
      <c r="T863" s="217"/>
      <c r="U863" s="217"/>
      <c r="V863" s="217"/>
      <c r="W863" s="217"/>
      <c r="X863" s="217"/>
      <c r="Y863" s="217"/>
      <c r="Z863" s="217"/>
    </row>
    <row r="864" ht="15.75" customHeight="1" spans="1:26">
      <c r="A864" s="217"/>
      <c r="B864" s="217"/>
      <c r="C864" s="217"/>
      <c r="D864" s="217"/>
      <c r="E864" s="217"/>
      <c r="F864" s="217"/>
      <c r="G864" s="217"/>
      <c r="H864" s="217"/>
      <c r="I864" s="217"/>
      <c r="J864" s="217"/>
      <c r="K864" s="217"/>
      <c r="L864" s="217"/>
      <c r="M864" s="217"/>
      <c r="N864" s="217"/>
      <c r="O864" s="217"/>
      <c r="P864" s="217"/>
      <c r="Q864" s="217"/>
      <c r="R864" s="217"/>
      <c r="S864" s="217"/>
      <c r="T864" s="217"/>
      <c r="U864" s="217"/>
      <c r="V864" s="217"/>
      <c r="W864" s="217"/>
      <c r="X864" s="217"/>
      <c r="Y864" s="217"/>
      <c r="Z864" s="217"/>
    </row>
    <row r="865" ht="15.75" customHeight="1" spans="1:26">
      <c r="A865" s="217"/>
      <c r="B865" s="217"/>
      <c r="C865" s="217"/>
      <c r="D865" s="217"/>
      <c r="E865" s="217"/>
      <c r="F865" s="217"/>
      <c r="G865" s="217"/>
      <c r="H865" s="217"/>
      <c r="I865" s="217"/>
      <c r="J865" s="217"/>
      <c r="K865" s="217"/>
      <c r="L865" s="217"/>
      <c r="M865" s="217"/>
      <c r="N865" s="217"/>
      <c r="O865" s="217"/>
      <c r="P865" s="217"/>
      <c r="Q865" s="217"/>
      <c r="R865" s="217"/>
      <c r="S865" s="217"/>
      <c r="T865" s="217"/>
      <c r="U865" s="217"/>
      <c r="V865" s="217"/>
      <c r="W865" s="217"/>
      <c r="X865" s="217"/>
      <c r="Y865" s="217"/>
      <c r="Z865" s="217"/>
    </row>
    <row r="866" ht="15.75" customHeight="1" spans="1:26">
      <c r="A866" s="217"/>
      <c r="B866" s="217"/>
      <c r="C866" s="217"/>
      <c r="D866" s="217"/>
      <c r="E866" s="217"/>
      <c r="F866" s="217"/>
      <c r="G866" s="217"/>
      <c r="H866" s="217"/>
      <c r="I866" s="217"/>
      <c r="J866" s="217"/>
      <c r="K866" s="217"/>
      <c r="L866" s="217"/>
      <c r="M866" s="217"/>
      <c r="N866" s="217"/>
      <c r="O866" s="217"/>
      <c r="P866" s="217"/>
      <c r="Q866" s="217"/>
      <c r="R866" s="217"/>
      <c r="S866" s="217"/>
      <c r="T866" s="217"/>
      <c r="U866" s="217"/>
      <c r="V866" s="217"/>
      <c r="W866" s="217"/>
      <c r="X866" s="217"/>
      <c r="Y866" s="217"/>
      <c r="Z866" s="217"/>
    </row>
    <row r="867" ht="15.75" customHeight="1" spans="1:26">
      <c r="A867" s="217"/>
      <c r="B867" s="217"/>
      <c r="C867" s="217"/>
      <c r="D867" s="217"/>
      <c r="E867" s="217"/>
      <c r="F867" s="217"/>
      <c r="G867" s="217"/>
      <c r="H867" s="217"/>
      <c r="I867" s="217"/>
      <c r="J867" s="217"/>
      <c r="K867" s="217"/>
      <c r="L867" s="217"/>
      <c r="M867" s="217"/>
      <c r="N867" s="217"/>
      <c r="O867" s="217"/>
      <c r="P867" s="217"/>
      <c r="Q867" s="217"/>
      <c r="R867" s="217"/>
      <c r="S867" s="217"/>
      <c r="T867" s="217"/>
      <c r="U867" s="217"/>
      <c r="V867" s="217"/>
      <c r="W867" s="217"/>
      <c r="X867" s="217"/>
      <c r="Y867" s="217"/>
      <c r="Z867" s="217"/>
    </row>
    <row r="868" ht="15.75" customHeight="1" spans="1:26">
      <c r="A868" s="217"/>
      <c r="B868" s="217"/>
      <c r="C868" s="217"/>
      <c r="D868" s="217"/>
      <c r="E868" s="217"/>
      <c r="F868" s="217"/>
      <c r="G868" s="217"/>
      <c r="H868" s="217"/>
      <c r="I868" s="217"/>
      <c r="J868" s="217"/>
      <c r="K868" s="217"/>
      <c r="L868" s="217"/>
      <c r="M868" s="217"/>
      <c r="N868" s="217"/>
      <c r="O868" s="217"/>
      <c r="P868" s="217"/>
      <c r="Q868" s="217"/>
      <c r="R868" s="217"/>
      <c r="S868" s="217"/>
      <c r="T868" s="217"/>
      <c r="U868" s="217"/>
      <c r="V868" s="217"/>
      <c r="W868" s="217"/>
      <c r="X868" s="217"/>
      <c r="Y868" s="217"/>
      <c r="Z868" s="217"/>
    </row>
    <row r="869" ht="15.75" customHeight="1" spans="1:26">
      <c r="A869" s="217"/>
      <c r="B869" s="217"/>
      <c r="C869" s="217"/>
      <c r="D869" s="217"/>
      <c r="E869" s="217"/>
      <c r="F869" s="217"/>
      <c r="G869" s="217"/>
      <c r="H869" s="217"/>
      <c r="I869" s="217"/>
      <c r="J869" s="217"/>
      <c r="K869" s="217"/>
      <c r="L869" s="217"/>
      <c r="M869" s="217"/>
      <c r="N869" s="217"/>
      <c r="O869" s="217"/>
      <c r="P869" s="217"/>
      <c r="Q869" s="217"/>
      <c r="R869" s="217"/>
      <c r="S869" s="217"/>
      <c r="T869" s="217"/>
      <c r="U869" s="217"/>
      <c r="V869" s="217"/>
      <c r="W869" s="217"/>
      <c r="X869" s="217"/>
      <c r="Y869" s="217"/>
      <c r="Z869" s="217"/>
    </row>
    <row r="870" ht="15.75" customHeight="1" spans="1:26">
      <c r="A870" s="217"/>
      <c r="B870" s="217"/>
      <c r="C870" s="217"/>
      <c r="D870" s="217"/>
      <c r="E870" s="217"/>
      <c r="F870" s="217"/>
      <c r="G870" s="217"/>
      <c r="H870" s="217"/>
      <c r="I870" s="217"/>
      <c r="J870" s="217"/>
      <c r="K870" s="217"/>
      <c r="L870" s="217"/>
      <c r="M870" s="217"/>
      <c r="N870" s="217"/>
      <c r="O870" s="217"/>
      <c r="P870" s="217"/>
      <c r="Q870" s="217"/>
      <c r="R870" s="217"/>
      <c r="S870" s="217"/>
      <c r="T870" s="217"/>
      <c r="U870" s="217"/>
      <c r="V870" s="217"/>
      <c r="W870" s="217"/>
      <c r="X870" s="217"/>
      <c r="Y870" s="217"/>
      <c r="Z870" s="217"/>
    </row>
    <row r="871" ht="15.75" customHeight="1" spans="1:26">
      <c r="A871" s="217"/>
      <c r="B871" s="217"/>
      <c r="C871" s="217"/>
      <c r="D871" s="217"/>
      <c r="E871" s="217"/>
      <c r="F871" s="217"/>
      <c r="G871" s="217"/>
      <c r="H871" s="217"/>
      <c r="I871" s="217"/>
      <c r="J871" s="217"/>
      <c r="K871" s="217"/>
      <c r="L871" s="217"/>
      <c r="M871" s="217"/>
      <c r="N871" s="217"/>
      <c r="O871" s="217"/>
      <c r="P871" s="217"/>
      <c r="Q871" s="217"/>
      <c r="R871" s="217"/>
      <c r="S871" s="217"/>
      <c r="T871" s="217"/>
      <c r="U871" s="217"/>
      <c r="V871" s="217"/>
      <c r="W871" s="217"/>
      <c r="X871" s="217"/>
      <c r="Y871" s="217"/>
      <c r="Z871" s="217"/>
    </row>
    <row r="872" ht="15.75" customHeight="1" spans="1:26">
      <c r="A872" s="217"/>
      <c r="B872" s="217"/>
      <c r="C872" s="217"/>
      <c r="D872" s="217"/>
      <c r="E872" s="217"/>
      <c r="F872" s="217"/>
      <c r="G872" s="217"/>
      <c r="H872" s="217"/>
      <c r="I872" s="217"/>
      <c r="J872" s="217"/>
      <c r="K872" s="217"/>
      <c r="L872" s="217"/>
      <c r="M872" s="217"/>
      <c r="N872" s="217"/>
      <c r="O872" s="217"/>
      <c r="P872" s="217"/>
      <c r="Q872" s="217"/>
      <c r="R872" s="217"/>
      <c r="S872" s="217"/>
      <c r="T872" s="217"/>
      <c r="U872" s="217"/>
      <c r="V872" s="217"/>
      <c r="W872" s="217"/>
      <c r="X872" s="217"/>
      <c r="Y872" s="217"/>
      <c r="Z872" s="217"/>
    </row>
    <row r="873" ht="15.75" customHeight="1" spans="1:26">
      <c r="A873" s="217"/>
      <c r="B873" s="217"/>
      <c r="C873" s="217"/>
      <c r="D873" s="217"/>
      <c r="E873" s="217"/>
      <c r="F873" s="217"/>
      <c r="G873" s="217"/>
      <c r="H873" s="217"/>
      <c r="I873" s="217"/>
      <c r="J873" s="217"/>
      <c r="K873" s="217"/>
      <c r="L873" s="217"/>
      <c r="M873" s="217"/>
      <c r="N873" s="217"/>
      <c r="O873" s="217"/>
      <c r="P873" s="217"/>
      <c r="Q873" s="217"/>
      <c r="R873" s="217"/>
      <c r="S873" s="217"/>
      <c r="T873" s="217"/>
      <c r="U873" s="217"/>
      <c r="V873" s="217"/>
      <c r="W873" s="217"/>
      <c r="X873" s="217"/>
      <c r="Y873" s="217"/>
      <c r="Z873" s="217"/>
    </row>
    <row r="874" ht="15.75" customHeight="1" spans="1:26">
      <c r="A874" s="217"/>
      <c r="B874" s="217"/>
      <c r="C874" s="217"/>
      <c r="D874" s="217"/>
      <c r="E874" s="217"/>
      <c r="F874" s="217"/>
      <c r="G874" s="217"/>
      <c r="H874" s="217"/>
      <c r="I874" s="217"/>
      <c r="J874" s="217"/>
      <c r="K874" s="217"/>
      <c r="L874" s="217"/>
      <c r="M874" s="217"/>
      <c r="N874" s="217"/>
      <c r="O874" s="217"/>
      <c r="P874" s="217"/>
      <c r="Q874" s="217"/>
      <c r="R874" s="217"/>
      <c r="S874" s="217"/>
      <c r="T874" s="217"/>
      <c r="U874" s="217"/>
      <c r="V874" s="217"/>
      <c r="W874" s="217"/>
      <c r="X874" s="217"/>
      <c r="Y874" s="217"/>
      <c r="Z874" s="217"/>
    </row>
    <row r="875" ht="15.75" customHeight="1" spans="1:26">
      <c r="A875" s="217"/>
      <c r="B875" s="217"/>
      <c r="C875" s="217"/>
      <c r="D875" s="217"/>
      <c r="E875" s="217"/>
      <c r="F875" s="217"/>
      <c r="G875" s="217"/>
      <c r="H875" s="217"/>
      <c r="I875" s="217"/>
      <c r="J875" s="217"/>
      <c r="K875" s="217"/>
      <c r="L875" s="217"/>
      <c r="M875" s="217"/>
      <c r="N875" s="217"/>
      <c r="O875" s="217"/>
      <c r="P875" s="217"/>
      <c r="Q875" s="217"/>
      <c r="R875" s="217"/>
      <c r="S875" s="217"/>
      <c r="T875" s="217"/>
      <c r="U875" s="217"/>
      <c r="V875" s="217"/>
      <c r="W875" s="217"/>
      <c r="X875" s="217"/>
      <c r="Y875" s="217"/>
      <c r="Z875" s="217"/>
    </row>
    <row r="876" ht="15.75" customHeight="1" spans="1:26">
      <c r="A876" s="217"/>
      <c r="B876" s="217"/>
      <c r="C876" s="217"/>
      <c r="D876" s="217"/>
      <c r="E876" s="217"/>
      <c r="F876" s="217"/>
      <c r="G876" s="217"/>
      <c r="H876" s="217"/>
      <c r="I876" s="217"/>
      <c r="J876" s="217"/>
      <c r="K876" s="217"/>
      <c r="L876" s="217"/>
      <c r="M876" s="217"/>
      <c r="N876" s="217"/>
      <c r="O876" s="217"/>
      <c r="P876" s="217"/>
      <c r="Q876" s="217"/>
      <c r="R876" s="217"/>
      <c r="S876" s="217"/>
      <c r="T876" s="217"/>
      <c r="U876" s="217"/>
      <c r="V876" s="217"/>
      <c r="W876" s="217"/>
      <c r="X876" s="217"/>
      <c r="Y876" s="217"/>
      <c r="Z876" s="217"/>
    </row>
    <row r="877" ht="15.75" customHeight="1" spans="1:26">
      <c r="A877" s="217"/>
      <c r="B877" s="217"/>
      <c r="C877" s="217"/>
      <c r="D877" s="217"/>
      <c r="E877" s="217"/>
      <c r="F877" s="217"/>
      <c r="G877" s="217"/>
      <c r="H877" s="217"/>
      <c r="I877" s="217"/>
      <c r="J877" s="217"/>
      <c r="K877" s="217"/>
      <c r="L877" s="217"/>
      <c r="M877" s="217"/>
      <c r="N877" s="217"/>
      <c r="O877" s="217"/>
      <c r="P877" s="217"/>
      <c r="Q877" s="217"/>
      <c r="R877" s="217"/>
      <c r="S877" s="217"/>
      <c r="T877" s="217"/>
      <c r="U877" s="217"/>
      <c r="V877" s="217"/>
      <c r="W877" s="217"/>
      <c r="X877" s="217"/>
      <c r="Y877" s="217"/>
      <c r="Z877" s="217"/>
    </row>
    <row r="878" ht="15.75" customHeight="1" spans="1:26">
      <c r="A878" s="217"/>
      <c r="B878" s="217"/>
      <c r="C878" s="217"/>
      <c r="D878" s="217"/>
      <c r="E878" s="217"/>
      <c r="F878" s="217"/>
      <c r="G878" s="217"/>
      <c r="H878" s="217"/>
      <c r="I878" s="217"/>
      <c r="J878" s="217"/>
      <c r="K878" s="217"/>
      <c r="L878" s="217"/>
      <c r="M878" s="217"/>
      <c r="N878" s="217"/>
      <c r="O878" s="217"/>
      <c r="P878" s="217"/>
      <c r="Q878" s="217"/>
      <c r="R878" s="217"/>
      <c r="S878" s="217"/>
      <c r="T878" s="217"/>
      <c r="U878" s="217"/>
      <c r="V878" s="217"/>
      <c r="W878" s="217"/>
      <c r="X878" s="217"/>
      <c r="Y878" s="217"/>
      <c r="Z878" s="217"/>
    </row>
    <row r="879" ht="15.75" customHeight="1" spans="1:26">
      <c r="A879" s="217"/>
      <c r="B879" s="217"/>
      <c r="C879" s="217"/>
      <c r="D879" s="217"/>
      <c r="E879" s="217"/>
      <c r="F879" s="217"/>
      <c r="G879" s="217"/>
      <c r="H879" s="217"/>
      <c r="I879" s="217"/>
      <c r="J879" s="217"/>
      <c r="K879" s="217"/>
      <c r="L879" s="217"/>
      <c r="M879" s="217"/>
      <c r="N879" s="217"/>
      <c r="O879" s="217"/>
      <c r="P879" s="217"/>
      <c r="Q879" s="217"/>
      <c r="R879" s="217"/>
      <c r="S879" s="217"/>
      <c r="T879" s="217"/>
      <c r="U879" s="217"/>
      <c r="V879" s="217"/>
      <c r="W879" s="217"/>
      <c r="X879" s="217"/>
      <c r="Y879" s="217"/>
      <c r="Z879" s="217"/>
    </row>
    <row r="880" ht="15.75" customHeight="1" spans="1:26">
      <c r="A880" s="217"/>
      <c r="B880" s="217"/>
      <c r="C880" s="217"/>
      <c r="D880" s="217"/>
      <c r="E880" s="217"/>
      <c r="F880" s="217"/>
      <c r="G880" s="217"/>
      <c r="H880" s="217"/>
      <c r="I880" s="217"/>
      <c r="J880" s="217"/>
      <c r="K880" s="217"/>
      <c r="L880" s="217"/>
      <c r="M880" s="217"/>
      <c r="N880" s="217"/>
      <c r="O880" s="217"/>
      <c r="P880" s="217"/>
      <c r="Q880" s="217"/>
      <c r="R880" s="217"/>
      <c r="S880" s="217"/>
      <c r="T880" s="217"/>
      <c r="U880" s="217"/>
      <c r="V880" s="217"/>
      <c r="W880" s="217"/>
      <c r="X880" s="217"/>
      <c r="Y880" s="217"/>
      <c r="Z880" s="217"/>
    </row>
    <row r="881" ht="15.75" customHeight="1" spans="1:26">
      <c r="A881" s="217"/>
      <c r="B881" s="217"/>
      <c r="C881" s="217"/>
      <c r="D881" s="217"/>
      <c r="E881" s="217"/>
      <c r="F881" s="217"/>
      <c r="G881" s="217"/>
      <c r="H881" s="217"/>
      <c r="I881" s="217"/>
      <c r="J881" s="217"/>
      <c r="K881" s="217"/>
      <c r="L881" s="217"/>
      <c r="M881" s="217"/>
      <c r="N881" s="217"/>
      <c r="O881" s="217"/>
      <c r="P881" s="217"/>
      <c r="Q881" s="217"/>
      <c r="R881" s="217"/>
      <c r="S881" s="217"/>
      <c r="T881" s="217"/>
      <c r="U881" s="217"/>
      <c r="V881" s="217"/>
      <c r="W881" s="217"/>
      <c r="X881" s="217"/>
      <c r="Y881" s="217"/>
      <c r="Z881" s="217"/>
    </row>
    <row r="882" ht="15.75" customHeight="1" spans="1:26">
      <c r="A882" s="217"/>
      <c r="B882" s="217"/>
      <c r="C882" s="217"/>
      <c r="D882" s="217"/>
      <c r="E882" s="217"/>
      <c r="F882" s="217"/>
      <c r="G882" s="217"/>
      <c r="H882" s="217"/>
      <c r="I882" s="217"/>
      <c r="J882" s="217"/>
      <c r="K882" s="217"/>
      <c r="L882" s="217"/>
      <c r="M882" s="217"/>
      <c r="N882" s="217"/>
      <c r="O882" s="217"/>
      <c r="P882" s="217"/>
      <c r="Q882" s="217"/>
      <c r="R882" s="217"/>
      <c r="S882" s="217"/>
      <c r="T882" s="217"/>
      <c r="U882" s="217"/>
      <c r="V882" s="217"/>
      <c r="W882" s="217"/>
      <c r="X882" s="217"/>
      <c r="Y882" s="217"/>
      <c r="Z882" s="217"/>
    </row>
    <row r="883" ht="15.75" customHeight="1" spans="1:26">
      <c r="A883" s="217"/>
      <c r="B883" s="217"/>
      <c r="C883" s="217"/>
      <c r="D883" s="217"/>
      <c r="E883" s="217"/>
      <c r="F883" s="217"/>
      <c r="G883" s="217"/>
      <c r="H883" s="217"/>
      <c r="I883" s="217"/>
      <c r="J883" s="217"/>
      <c r="K883" s="217"/>
      <c r="L883" s="217"/>
      <c r="M883" s="217"/>
      <c r="N883" s="217"/>
      <c r="O883" s="217"/>
      <c r="P883" s="217"/>
      <c r="Q883" s="217"/>
      <c r="R883" s="217"/>
      <c r="S883" s="217"/>
      <c r="T883" s="217"/>
      <c r="U883" s="217"/>
      <c r="V883" s="217"/>
      <c r="W883" s="217"/>
      <c r="X883" s="217"/>
      <c r="Y883" s="217"/>
      <c r="Z883" s="217"/>
    </row>
    <row r="884" ht="15.75" customHeight="1" spans="1:26">
      <c r="A884" s="217"/>
      <c r="B884" s="217"/>
      <c r="C884" s="217"/>
      <c r="D884" s="217"/>
      <c r="E884" s="217"/>
      <c r="F884" s="217"/>
      <c r="G884" s="217"/>
      <c r="H884" s="217"/>
      <c r="I884" s="217"/>
      <c r="J884" s="217"/>
      <c r="K884" s="217"/>
      <c r="L884" s="217"/>
      <c r="M884" s="217"/>
      <c r="N884" s="217"/>
      <c r="O884" s="217"/>
      <c r="P884" s="217"/>
      <c r="Q884" s="217"/>
      <c r="R884" s="217"/>
      <c r="S884" s="217"/>
      <c r="T884" s="217"/>
      <c r="U884" s="217"/>
      <c r="V884" s="217"/>
      <c r="W884" s="217"/>
      <c r="X884" s="217"/>
      <c r="Y884" s="217"/>
      <c r="Z884" s="217"/>
    </row>
    <row r="885" ht="15.75" customHeight="1" spans="1:26">
      <c r="A885" s="217"/>
      <c r="B885" s="217"/>
      <c r="C885" s="217"/>
      <c r="D885" s="217"/>
      <c r="E885" s="217"/>
      <c r="F885" s="217"/>
      <c r="G885" s="217"/>
      <c r="H885" s="217"/>
      <c r="I885" s="217"/>
      <c r="J885" s="217"/>
      <c r="K885" s="217"/>
      <c r="L885" s="217"/>
      <c r="M885" s="217"/>
      <c r="N885" s="217"/>
      <c r="O885" s="217"/>
      <c r="P885" s="217"/>
      <c r="Q885" s="217"/>
      <c r="R885" s="217"/>
      <c r="S885" s="217"/>
      <c r="T885" s="217"/>
      <c r="U885" s="217"/>
      <c r="V885" s="217"/>
      <c r="W885" s="217"/>
      <c r="X885" s="217"/>
      <c r="Y885" s="217"/>
      <c r="Z885" s="217"/>
    </row>
    <row r="886" ht="15.75" customHeight="1" spans="1:26">
      <c r="A886" s="217"/>
      <c r="B886" s="217"/>
      <c r="C886" s="217"/>
      <c r="D886" s="217"/>
      <c r="E886" s="217"/>
      <c r="F886" s="217"/>
      <c r="G886" s="217"/>
      <c r="H886" s="217"/>
      <c r="I886" s="217"/>
      <c r="J886" s="217"/>
      <c r="K886" s="217"/>
      <c r="L886" s="217"/>
      <c r="M886" s="217"/>
      <c r="N886" s="217"/>
      <c r="O886" s="217"/>
      <c r="P886" s="217"/>
      <c r="Q886" s="217"/>
      <c r="R886" s="217"/>
      <c r="S886" s="217"/>
      <c r="T886" s="217"/>
      <c r="U886" s="217"/>
      <c r="V886" s="217"/>
      <c r="W886" s="217"/>
      <c r="X886" s="217"/>
      <c r="Y886" s="217"/>
      <c r="Z886" s="217"/>
    </row>
    <row r="887" ht="15.75" customHeight="1" spans="1:26">
      <c r="A887" s="217"/>
      <c r="B887" s="217"/>
      <c r="C887" s="217"/>
      <c r="D887" s="217"/>
      <c r="E887" s="217"/>
      <c r="F887" s="217"/>
      <c r="G887" s="217"/>
      <c r="H887" s="217"/>
      <c r="I887" s="217"/>
      <c r="J887" s="217"/>
      <c r="K887" s="217"/>
      <c r="L887" s="217"/>
      <c r="M887" s="217"/>
      <c r="N887" s="217"/>
      <c r="O887" s="217"/>
      <c r="P887" s="217"/>
      <c r="Q887" s="217"/>
      <c r="R887" s="217"/>
      <c r="S887" s="217"/>
      <c r="T887" s="217"/>
      <c r="U887" s="217"/>
      <c r="V887" s="217"/>
      <c r="W887" s="217"/>
      <c r="X887" s="217"/>
      <c r="Y887" s="217"/>
      <c r="Z887" s="217"/>
    </row>
    <row r="888" ht="15.75" customHeight="1" spans="1:26">
      <c r="A888" s="217"/>
      <c r="B888" s="217"/>
      <c r="C888" s="217"/>
      <c r="D888" s="217"/>
      <c r="E888" s="217"/>
      <c r="F888" s="217"/>
      <c r="G888" s="217"/>
      <c r="H888" s="217"/>
      <c r="I888" s="217"/>
      <c r="J888" s="217"/>
      <c r="K888" s="217"/>
      <c r="L888" s="217"/>
      <c r="M888" s="217"/>
      <c r="N888" s="217"/>
      <c r="O888" s="217"/>
      <c r="P888" s="217"/>
      <c r="Q888" s="217"/>
      <c r="R888" s="217"/>
      <c r="S888" s="217"/>
      <c r="T888" s="217"/>
      <c r="U888" s="217"/>
      <c r="V888" s="217"/>
      <c r="W888" s="217"/>
      <c r="X888" s="217"/>
      <c r="Y888" s="217"/>
      <c r="Z888" s="217"/>
    </row>
    <row r="889" ht="15.75" customHeight="1" spans="1:26">
      <c r="A889" s="217"/>
      <c r="B889" s="217"/>
      <c r="C889" s="217"/>
      <c r="D889" s="217"/>
      <c r="E889" s="217"/>
      <c r="F889" s="217"/>
      <c r="G889" s="217"/>
      <c r="H889" s="217"/>
      <c r="I889" s="217"/>
      <c r="J889" s="217"/>
      <c r="K889" s="217"/>
      <c r="L889" s="217"/>
      <c r="M889" s="217"/>
      <c r="N889" s="217"/>
      <c r="O889" s="217"/>
      <c r="P889" s="217"/>
      <c r="Q889" s="217"/>
      <c r="R889" s="217"/>
      <c r="S889" s="217"/>
      <c r="T889" s="217"/>
      <c r="U889" s="217"/>
      <c r="V889" s="217"/>
      <c r="W889" s="217"/>
      <c r="X889" s="217"/>
      <c r="Y889" s="217"/>
      <c r="Z889" s="217"/>
    </row>
    <row r="890" ht="15.75" customHeight="1" spans="1:26">
      <c r="A890" s="217"/>
      <c r="B890" s="217"/>
      <c r="C890" s="217"/>
      <c r="D890" s="217"/>
      <c r="E890" s="217"/>
      <c r="F890" s="217"/>
      <c r="G890" s="217"/>
      <c r="H890" s="217"/>
      <c r="I890" s="217"/>
      <c r="J890" s="217"/>
      <c r="K890" s="217"/>
      <c r="L890" s="217"/>
      <c r="M890" s="217"/>
      <c r="N890" s="217"/>
      <c r="O890" s="217"/>
      <c r="P890" s="217"/>
      <c r="Q890" s="217"/>
      <c r="R890" s="217"/>
      <c r="S890" s="217"/>
      <c r="T890" s="217"/>
      <c r="U890" s="217"/>
      <c r="V890" s="217"/>
      <c r="W890" s="217"/>
      <c r="X890" s="217"/>
      <c r="Y890" s="217"/>
      <c r="Z890" s="217"/>
    </row>
    <row r="891" ht="15.75" customHeight="1" spans="1:26">
      <c r="A891" s="217"/>
      <c r="B891" s="217"/>
      <c r="C891" s="217"/>
      <c r="D891" s="217"/>
      <c r="E891" s="217"/>
      <c r="F891" s="217"/>
      <c r="G891" s="217"/>
      <c r="H891" s="217"/>
      <c r="I891" s="217"/>
      <c r="J891" s="217"/>
      <c r="K891" s="217"/>
      <c r="L891" s="217"/>
      <c r="M891" s="217"/>
      <c r="N891" s="217"/>
      <c r="O891" s="217"/>
      <c r="P891" s="217"/>
      <c r="Q891" s="217"/>
      <c r="R891" s="217"/>
      <c r="S891" s="217"/>
      <c r="T891" s="217"/>
      <c r="U891" s="217"/>
      <c r="V891" s="217"/>
      <c r="W891" s="217"/>
      <c r="X891" s="217"/>
      <c r="Y891" s="217"/>
      <c r="Z891" s="217"/>
    </row>
    <row r="892" ht="15.75" customHeight="1" spans="1:26">
      <c r="A892" s="217"/>
      <c r="B892" s="217"/>
      <c r="C892" s="217"/>
      <c r="D892" s="217"/>
      <c r="E892" s="217"/>
      <c r="F892" s="217"/>
      <c r="G892" s="217"/>
      <c r="H892" s="217"/>
      <c r="I892" s="217"/>
      <c r="J892" s="217"/>
      <c r="K892" s="217"/>
      <c r="L892" s="217"/>
      <c r="M892" s="217"/>
      <c r="N892" s="217"/>
      <c r="O892" s="217"/>
      <c r="P892" s="217"/>
      <c r="Q892" s="217"/>
      <c r="R892" s="217"/>
      <c r="S892" s="217"/>
      <c r="T892" s="217"/>
      <c r="U892" s="217"/>
      <c r="V892" s="217"/>
      <c r="W892" s="217"/>
      <c r="X892" s="217"/>
      <c r="Y892" s="217"/>
      <c r="Z892" s="217"/>
    </row>
    <row r="893" ht="15.75" customHeight="1" spans="1:26">
      <c r="A893" s="217"/>
      <c r="B893" s="217"/>
      <c r="C893" s="217"/>
      <c r="D893" s="217"/>
      <c r="E893" s="217"/>
      <c r="F893" s="217"/>
      <c r="G893" s="217"/>
      <c r="H893" s="217"/>
      <c r="I893" s="217"/>
      <c r="J893" s="217"/>
      <c r="K893" s="217"/>
      <c r="L893" s="217"/>
      <c r="M893" s="217"/>
      <c r="N893" s="217"/>
      <c r="O893" s="217"/>
      <c r="P893" s="217"/>
      <c r="Q893" s="217"/>
      <c r="R893" s="217"/>
      <c r="S893" s="217"/>
      <c r="T893" s="217"/>
      <c r="U893" s="217"/>
      <c r="V893" s="217"/>
      <c r="W893" s="217"/>
      <c r="X893" s="217"/>
      <c r="Y893" s="217"/>
      <c r="Z893" s="217"/>
    </row>
    <row r="894" ht="15.75" customHeight="1" spans="1:26">
      <c r="A894" s="217"/>
      <c r="B894" s="217"/>
      <c r="C894" s="217"/>
      <c r="D894" s="217"/>
      <c r="E894" s="217"/>
      <c r="F894" s="217"/>
      <c r="G894" s="217"/>
      <c r="H894" s="217"/>
      <c r="I894" s="217"/>
      <c r="J894" s="217"/>
      <c r="K894" s="217"/>
      <c r="L894" s="217"/>
      <c r="M894" s="217"/>
      <c r="N894" s="217"/>
      <c r="O894" s="217"/>
      <c r="P894" s="217"/>
      <c r="Q894" s="217"/>
      <c r="R894" s="217"/>
      <c r="S894" s="217"/>
      <c r="T894" s="217"/>
      <c r="U894" s="217"/>
      <c r="V894" s="217"/>
      <c r="W894" s="217"/>
      <c r="X894" s="217"/>
      <c r="Y894" s="217"/>
      <c r="Z894" s="217"/>
    </row>
    <row r="895" ht="15.75" customHeight="1" spans="1:26">
      <c r="A895" s="217"/>
      <c r="B895" s="217"/>
      <c r="C895" s="217"/>
      <c r="D895" s="217"/>
      <c r="E895" s="217"/>
      <c r="F895" s="217"/>
      <c r="G895" s="217"/>
      <c r="H895" s="217"/>
      <c r="I895" s="217"/>
      <c r="J895" s="217"/>
      <c r="K895" s="217"/>
      <c r="L895" s="217"/>
      <c r="M895" s="217"/>
      <c r="N895" s="217"/>
      <c r="O895" s="217"/>
      <c r="P895" s="217"/>
      <c r="Q895" s="217"/>
      <c r="R895" s="217"/>
      <c r="S895" s="217"/>
      <c r="T895" s="217"/>
      <c r="U895" s="217"/>
      <c r="V895" s="217"/>
      <c r="W895" s="217"/>
      <c r="X895" s="217"/>
      <c r="Y895" s="217"/>
      <c r="Z895" s="217"/>
    </row>
    <row r="896" ht="15.75" customHeight="1" spans="1:26">
      <c r="A896" s="217"/>
      <c r="B896" s="217"/>
      <c r="C896" s="217"/>
      <c r="D896" s="217"/>
      <c r="E896" s="217"/>
      <c r="F896" s="217"/>
      <c r="G896" s="217"/>
      <c r="H896" s="217"/>
      <c r="I896" s="217"/>
      <c r="J896" s="217"/>
      <c r="K896" s="217"/>
      <c r="L896" s="217"/>
      <c r="M896" s="217"/>
      <c r="N896" s="217"/>
      <c r="O896" s="217"/>
      <c r="P896" s="217"/>
      <c r="Q896" s="217"/>
      <c r="R896" s="217"/>
      <c r="S896" s="217"/>
      <c r="T896" s="217"/>
      <c r="U896" s="217"/>
      <c r="V896" s="217"/>
      <c r="W896" s="217"/>
      <c r="X896" s="217"/>
      <c r="Y896" s="217"/>
      <c r="Z896" s="217"/>
    </row>
    <row r="897" ht="15.75" customHeight="1" spans="1:26">
      <c r="A897" s="217"/>
      <c r="B897" s="217"/>
      <c r="C897" s="217"/>
      <c r="D897" s="217"/>
      <c r="E897" s="217"/>
      <c r="F897" s="217"/>
      <c r="G897" s="217"/>
      <c r="H897" s="217"/>
      <c r="I897" s="217"/>
      <c r="J897" s="217"/>
      <c r="K897" s="217"/>
      <c r="L897" s="217"/>
      <c r="M897" s="217"/>
      <c r="N897" s="217"/>
      <c r="O897" s="217"/>
      <c r="P897" s="217"/>
      <c r="Q897" s="217"/>
      <c r="R897" s="217"/>
      <c r="S897" s="217"/>
      <c r="T897" s="217"/>
      <c r="U897" s="217"/>
      <c r="V897" s="217"/>
      <c r="W897" s="217"/>
      <c r="X897" s="217"/>
      <c r="Y897" s="217"/>
      <c r="Z897" s="217"/>
    </row>
    <row r="898" ht="15.75" customHeight="1" spans="1:26">
      <c r="A898" s="217"/>
      <c r="B898" s="217"/>
      <c r="C898" s="217"/>
      <c r="D898" s="217"/>
      <c r="E898" s="217"/>
      <c r="F898" s="217"/>
      <c r="G898" s="217"/>
      <c r="H898" s="217"/>
      <c r="I898" s="217"/>
      <c r="J898" s="217"/>
      <c r="K898" s="217"/>
      <c r="L898" s="217"/>
      <c r="M898" s="217"/>
      <c r="N898" s="217"/>
      <c r="O898" s="217"/>
      <c r="P898" s="217"/>
      <c r="Q898" s="217"/>
      <c r="R898" s="217"/>
      <c r="S898" s="217"/>
      <c r="T898" s="217"/>
      <c r="U898" s="217"/>
      <c r="V898" s="217"/>
      <c r="W898" s="217"/>
      <c r="X898" s="217"/>
      <c r="Y898" s="217"/>
      <c r="Z898" s="217"/>
    </row>
    <row r="899" ht="15.75" customHeight="1" spans="1:26">
      <c r="A899" s="217"/>
      <c r="B899" s="217"/>
      <c r="C899" s="217"/>
      <c r="D899" s="217"/>
      <c r="E899" s="217"/>
      <c r="F899" s="217"/>
      <c r="G899" s="217"/>
      <c r="H899" s="217"/>
      <c r="I899" s="217"/>
      <c r="J899" s="217"/>
      <c r="K899" s="217"/>
      <c r="L899" s="217"/>
      <c r="M899" s="217"/>
      <c r="N899" s="217"/>
      <c r="O899" s="217"/>
      <c r="P899" s="217"/>
      <c r="Q899" s="217"/>
      <c r="R899" s="217"/>
      <c r="S899" s="217"/>
      <c r="T899" s="217"/>
      <c r="U899" s="217"/>
      <c r="V899" s="217"/>
      <c r="W899" s="217"/>
      <c r="X899" s="217"/>
      <c r="Y899" s="217"/>
      <c r="Z899" s="217"/>
    </row>
    <row r="900" ht="15.75" customHeight="1" spans="1:26">
      <c r="A900" s="217"/>
      <c r="B900" s="217"/>
      <c r="C900" s="217"/>
      <c r="D900" s="217"/>
      <c r="E900" s="217"/>
      <c r="F900" s="217"/>
      <c r="G900" s="217"/>
      <c r="H900" s="217"/>
      <c r="I900" s="217"/>
      <c r="J900" s="217"/>
      <c r="K900" s="217"/>
      <c r="L900" s="217"/>
      <c r="M900" s="217"/>
      <c r="N900" s="217"/>
      <c r="O900" s="217"/>
      <c r="P900" s="217"/>
      <c r="Q900" s="217"/>
      <c r="R900" s="217"/>
      <c r="S900" s="217"/>
      <c r="T900" s="217"/>
      <c r="U900" s="217"/>
      <c r="V900" s="217"/>
      <c r="W900" s="217"/>
      <c r="X900" s="217"/>
      <c r="Y900" s="217"/>
      <c r="Z900" s="217"/>
    </row>
    <row r="901" ht="15.75" customHeight="1" spans="1:26">
      <c r="A901" s="217"/>
      <c r="B901" s="217"/>
      <c r="C901" s="217"/>
      <c r="D901" s="217"/>
      <c r="E901" s="217"/>
      <c r="F901" s="217"/>
      <c r="G901" s="217"/>
      <c r="H901" s="217"/>
      <c r="I901" s="217"/>
      <c r="J901" s="217"/>
      <c r="K901" s="217"/>
      <c r="L901" s="217"/>
      <c r="M901" s="217"/>
      <c r="N901" s="217"/>
      <c r="O901" s="217"/>
      <c r="P901" s="217"/>
      <c r="Q901" s="217"/>
      <c r="R901" s="217"/>
      <c r="S901" s="217"/>
      <c r="T901" s="217"/>
      <c r="U901" s="217"/>
      <c r="V901" s="217"/>
      <c r="W901" s="217"/>
      <c r="X901" s="217"/>
      <c r="Y901" s="217"/>
      <c r="Z901" s="217"/>
    </row>
    <row r="902" ht="15.75" customHeight="1" spans="1:26">
      <c r="A902" s="217"/>
      <c r="B902" s="217"/>
      <c r="C902" s="217"/>
      <c r="D902" s="217"/>
      <c r="E902" s="217"/>
      <c r="F902" s="217"/>
      <c r="G902" s="217"/>
      <c r="H902" s="217"/>
      <c r="I902" s="217"/>
      <c r="J902" s="217"/>
      <c r="K902" s="217"/>
      <c r="L902" s="217"/>
      <c r="M902" s="217"/>
      <c r="N902" s="217"/>
      <c r="O902" s="217"/>
      <c r="P902" s="217"/>
      <c r="Q902" s="217"/>
      <c r="R902" s="217"/>
      <c r="S902" s="217"/>
      <c r="T902" s="217"/>
      <c r="U902" s="217"/>
      <c r="V902" s="217"/>
      <c r="W902" s="217"/>
      <c r="X902" s="217"/>
      <c r="Y902" s="217"/>
      <c r="Z902" s="217"/>
    </row>
    <row r="903" ht="15.75" customHeight="1" spans="1:26">
      <c r="A903" s="217"/>
      <c r="B903" s="217"/>
      <c r="C903" s="217"/>
      <c r="D903" s="217"/>
      <c r="E903" s="217"/>
      <c r="F903" s="217"/>
      <c r="G903" s="217"/>
      <c r="H903" s="217"/>
      <c r="I903" s="217"/>
      <c r="J903" s="217"/>
      <c r="K903" s="217"/>
      <c r="L903" s="217"/>
      <c r="M903" s="217"/>
      <c r="N903" s="217"/>
      <c r="O903" s="217"/>
      <c r="P903" s="217"/>
      <c r="Q903" s="217"/>
      <c r="R903" s="217"/>
      <c r="S903" s="217"/>
      <c r="T903" s="217"/>
      <c r="U903" s="217"/>
      <c r="V903" s="217"/>
      <c r="W903" s="217"/>
      <c r="X903" s="217"/>
      <c r="Y903" s="217"/>
      <c r="Z903" s="217"/>
    </row>
    <row r="904" ht="15.75" customHeight="1" spans="1:26">
      <c r="A904" s="217"/>
      <c r="B904" s="217"/>
      <c r="C904" s="217"/>
      <c r="D904" s="217"/>
      <c r="E904" s="217"/>
      <c r="F904" s="217"/>
      <c r="G904" s="217"/>
      <c r="H904" s="217"/>
      <c r="I904" s="217"/>
      <c r="J904" s="217"/>
      <c r="K904" s="217"/>
      <c r="L904" s="217"/>
      <c r="M904" s="217"/>
      <c r="N904" s="217"/>
      <c r="O904" s="217"/>
      <c r="P904" s="217"/>
      <c r="Q904" s="217"/>
      <c r="R904" s="217"/>
      <c r="S904" s="217"/>
      <c r="T904" s="217"/>
      <c r="U904" s="217"/>
      <c r="V904" s="217"/>
      <c r="W904" s="217"/>
      <c r="X904" s="217"/>
      <c r="Y904" s="217"/>
      <c r="Z904" s="217"/>
    </row>
    <row r="905" ht="15.75" customHeight="1" spans="1:26">
      <c r="A905" s="217"/>
      <c r="B905" s="217"/>
      <c r="C905" s="217"/>
      <c r="D905" s="217"/>
      <c r="E905" s="217"/>
      <c r="F905" s="217"/>
      <c r="G905" s="217"/>
      <c r="H905" s="217"/>
      <c r="I905" s="217"/>
      <c r="J905" s="217"/>
      <c r="K905" s="217"/>
      <c r="L905" s="217"/>
      <c r="M905" s="217"/>
      <c r="N905" s="217"/>
      <c r="O905" s="217"/>
      <c r="P905" s="217"/>
      <c r="Q905" s="217"/>
      <c r="R905" s="217"/>
      <c r="S905" s="217"/>
      <c r="T905" s="217"/>
      <c r="U905" s="217"/>
      <c r="V905" s="217"/>
      <c r="W905" s="217"/>
      <c r="X905" s="217"/>
      <c r="Y905" s="217"/>
      <c r="Z905" s="217"/>
    </row>
    <row r="906" ht="15.75" customHeight="1" spans="1:26">
      <c r="A906" s="217"/>
      <c r="B906" s="217"/>
      <c r="C906" s="217"/>
      <c r="D906" s="217"/>
      <c r="E906" s="217"/>
      <c r="F906" s="217"/>
      <c r="G906" s="217"/>
      <c r="H906" s="217"/>
      <c r="I906" s="217"/>
      <c r="J906" s="217"/>
      <c r="K906" s="217"/>
      <c r="L906" s="217"/>
      <c r="M906" s="217"/>
      <c r="N906" s="217"/>
      <c r="O906" s="217"/>
      <c r="P906" s="217"/>
      <c r="Q906" s="217"/>
      <c r="R906" s="217"/>
      <c r="S906" s="217"/>
      <c r="T906" s="217"/>
      <c r="U906" s="217"/>
      <c r="V906" s="217"/>
      <c r="W906" s="217"/>
      <c r="X906" s="217"/>
      <c r="Y906" s="217"/>
      <c r="Z906" s="217"/>
    </row>
    <row r="907" ht="15.75" customHeight="1" spans="1:26">
      <c r="A907" s="217"/>
      <c r="B907" s="217"/>
      <c r="C907" s="217"/>
      <c r="D907" s="217"/>
      <c r="E907" s="217"/>
      <c r="F907" s="217"/>
      <c r="G907" s="217"/>
      <c r="H907" s="217"/>
      <c r="I907" s="217"/>
      <c r="J907" s="217"/>
      <c r="K907" s="217"/>
      <c r="L907" s="217"/>
      <c r="M907" s="217"/>
      <c r="N907" s="217"/>
      <c r="O907" s="217"/>
      <c r="P907" s="217"/>
      <c r="Q907" s="217"/>
      <c r="R907" s="217"/>
      <c r="S907" s="217"/>
      <c r="T907" s="217"/>
      <c r="U907" s="217"/>
      <c r="V907" s="217"/>
      <c r="W907" s="217"/>
      <c r="X907" s="217"/>
      <c r="Y907" s="217"/>
      <c r="Z907" s="217"/>
    </row>
    <row r="908" ht="15.75" customHeight="1" spans="1:26">
      <c r="A908" s="217"/>
      <c r="B908" s="217"/>
      <c r="C908" s="217"/>
      <c r="D908" s="217"/>
      <c r="E908" s="217"/>
      <c r="F908" s="217"/>
      <c r="G908" s="217"/>
      <c r="H908" s="217"/>
      <c r="I908" s="217"/>
      <c r="J908" s="217"/>
      <c r="K908" s="217"/>
      <c r="L908" s="217"/>
      <c r="M908" s="217"/>
      <c r="N908" s="217"/>
      <c r="O908" s="217"/>
      <c r="P908" s="217"/>
      <c r="Q908" s="217"/>
      <c r="R908" s="217"/>
      <c r="S908" s="217"/>
      <c r="T908" s="217"/>
      <c r="U908" s="217"/>
      <c r="V908" s="217"/>
      <c r="W908" s="217"/>
      <c r="X908" s="217"/>
      <c r="Y908" s="217"/>
      <c r="Z908" s="217"/>
    </row>
    <row r="909" ht="15.75" customHeight="1" spans="1:26">
      <c r="A909" s="217"/>
      <c r="B909" s="217"/>
      <c r="C909" s="217"/>
      <c r="D909" s="217"/>
      <c r="E909" s="217"/>
      <c r="F909" s="217"/>
      <c r="G909" s="217"/>
      <c r="H909" s="217"/>
      <c r="I909" s="217"/>
      <c r="J909" s="217"/>
      <c r="K909" s="217"/>
      <c r="L909" s="217"/>
      <c r="M909" s="217"/>
      <c r="N909" s="217"/>
      <c r="O909" s="217"/>
      <c r="P909" s="217"/>
      <c r="Q909" s="217"/>
      <c r="R909" s="217"/>
      <c r="S909" s="217"/>
      <c r="T909" s="217"/>
      <c r="U909" s="217"/>
      <c r="V909" s="217"/>
      <c r="W909" s="217"/>
      <c r="X909" s="217"/>
      <c r="Y909" s="217"/>
      <c r="Z909" s="217"/>
    </row>
    <row r="910" ht="15.75" customHeight="1" spans="1:26">
      <c r="A910" s="217"/>
      <c r="B910" s="217"/>
      <c r="C910" s="217"/>
      <c r="D910" s="217"/>
      <c r="E910" s="217"/>
      <c r="F910" s="217"/>
      <c r="G910" s="217"/>
      <c r="H910" s="217"/>
      <c r="I910" s="217"/>
      <c r="J910" s="217"/>
      <c r="K910" s="217"/>
      <c r="L910" s="217"/>
      <c r="M910" s="217"/>
      <c r="N910" s="217"/>
      <c r="O910" s="217"/>
      <c r="P910" s="217"/>
      <c r="Q910" s="217"/>
      <c r="R910" s="217"/>
      <c r="S910" s="217"/>
      <c r="T910" s="217"/>
      <c r="U910" s="217"/>
      <c r="V910" s="217"/>
      <c r="W910" s="217"/>
      <c r="X910" s="217"/>
      <c r="Y910" s="217"/>
      <c r="Z910" s="217"/>
    </row>
    <row r="911" ht="15.75" customHeight="1" spans="1:26">
      <c r="A911" s="217"/>
      <c r="B911" s="217"/>
      <c r="C911" s="217"/>
      <c r="D911" s="217"/>
      <c r="E911" s="217"/>
      <c r="F911" s="217"/>
      <c r="G911" s="217"/>
      <c r="H911" s="217"/>
      <c r="I911" s="217"/>
      <c r="J911" s="217"/>
      <c r="K911" s="217"/>
      <c r="L911" s="217"/>
      <c r="M911" s="217"/>
      <c r="N911" s="217"/>
      <c r="O911" s="217"/>
      <c r="P911" s="217"/>
      <c r="Q911" s="217"/>
      <c r="R911" s="217"/>
      <c r="S911" s="217"/>
      <c r="T911" s="217"/>
      <c r="U911" s="217"/>
      <c r="V911" s="217"/>
      <c r="W911" s="217"/>
      <c r="X911" s="217"/>
      <c r="Y911" s="217"/>
      <c r="Z911" s="217"/>
    </row>
    <row r="912" ht="15.75" customHeight="1" spans="1:26">
      <c r="A912" s="217"/>
      <c r="B912" s="217"/>
      <c r="C912" s="217"/>
      <c r="D912" s="217"/>
      <c r="E912" s="217"/>
      <c r="F912" s="217"/>
      <c r="G912" s="217"/>
      <c r="H912" s="217"/>
      <c r="I912" s="217"/>
      <c r="J912" s="217"/>
      <c r="K912" s="217"/>
      <c r="L912" s="217"/>
      <c r="M912" s="217"/>
      <c r="N912" s="217"/>
      <c r="O912" s="217"/>
      <c r="P912" s="217"/>
      <c r="Q912" s="217"/>
      <c r="R912" s="217"/>
      <c r="S912" s="217"/>
      <c r="T912" s="217"/>
      <c r="U912" s="217"/>
      <c r="V912" s="217"/>
      <c r="W912" s="217"/>
      <c r="X912" s="217"/>
      <c r="Y912" s="217"/>
      <c r="Z912" s="217"/>
    </row>
    <row r="913" ht="15.75" customHeight="1" spans="1:26">
      <c r="A913" s="217"/>
      <c r="B913" s="217"/>
      <c r="C913" s="217"/>
      <c r="D913" s="217"/>
      <c r="E913" s="217"/>
      <c r="F913" s="217"/>
      <c r="G913" s="217"/>
      <c r="H913" s="217"/>
      <c r="I913" s="217"/>
      <c r="J913" s="217"/>
      <c r="K913" s="217"/>
      <c r="L913" s="217"/>
      <c r="M913" s="217"/>
      <c r="N913" s="217"/>
      <c r="O913" s="217"/>
      <c r="P913" s="217"/>
      <c r="Q913" s="217"/>
      <c r="R913" s="217"/>
      <c r="S913" s="217"/>
      <c r="T913" s="217"/>
      <c r="U913" s="217"/>
      <c r="V913" s="217"/>
      <c r="W913" s="217"/>
      <c r="X913" s="217"/>
      <c r="Y913" s="217"/>
      <c r="Z913" s="217"/>
    </row>
    <row r="914" ht="15.75" customHeight="1" spans="1:26">
      <c r="A914" s="217"/>
      <c r="B914" s="217"/>
      <c r="C914" s="217"/>
      <c r="D914" s="217"/>
      <c r="E914" s="217"/>
      <c r="F914" s="217"/>
      <c r="G914" s="217"/>
      <c r="H914" s="217"/>
      <c r="I914" s="217"/>
      <c r="J914" s="217"/>
      <c r="K914" s="217"/>
      <c r="L914" s="217"/>
      <c r="M914" s="217"/>
      <c r="N914" s="217"/>
      <c r="O914" s="217"/>
      <c r="P914" s="217"/>
      <c r="Q914" s="217"/>
      <c r="R914" s="217"/>
      <c r="S914" s="217"/>
      <c r="T914" s="217"/>
      <c r="U914" s="217"/>
      <c r="V914" s="217"/>
      <c r="W914" s="217"/>
      <c r="X914" s="217"/>
      <c r="Y914" s="217"/>
      <c r="Z914" s="217"/>
    </row>
    <row r="915" ht="15.75" customHeight="1" spans="1:26">
      <c r="A915" s="217"/>
      <c r="B915" s="217"/>
      <c r="C915" s="217"/>
      <c r="D915" s="217"/>
      <c r="E915" s="217"/>
      <c r="F915" s="217"/>
      <c r="G915" s="217"/>
      <c r="H915" s="217"/>
      <c r="I915" s="217"/>
      <c r="J915" s="217"/>
      <c r="K915" s="217"/>
      <c r="L915" s="217"/>
      <c r="M915" s="217"/>
      <c r="N915" s="217"/>
      <c r="O915" s="217"/>
      <c r="P915" s="217"/>
      <c r="Q915" s="217"/>
      <c r="R915" s="217"/>
      <c r="S915" s="217"/>
      <c r="T915" s="217"/>
      <c r="U915" s="217"/>
      <c r="V915" s="217"/>
      <c r="W915" s="217"/>
      <c r="X915" s="217"/>
      <c r="Y915" s="217"/>
      <c r="Z915" s="217"/>
    </row>
    <row r="916" ht="15.75" customHeight="1" spans="1:26">
      <c r="A916" s="217"/>
      <c r="B916" s="217"/>
      <c r="C916" s="217"/>
      <c r="D916" s="217"/>
      <c r="E916" s="217"/>
      <c r="F916" s="217"/>
      <c r="G916" s="217"/>
      <c r="H916" s="217"/>
      <c r="I916" s="217"/>
      <c r="J916" s="217"/>
      <c r="K916" s="217"/>
      <c r="L916" s="217"/>
      <c r="M916" s="217"/>
      <c r="N916" s="217"/>
      <c r="O916" s="217"/>
      <c r="P916" s="217"/>
      <c r="Q916" s="217"/>
      <c r="R916" s="217"/>
      <c r="S916" s="217"/>
      <c r="T916" s="217"/>
      <c r="U916" s="217"/>
      <c r="V916" s="217"/>
      <c r="W916" s="217"/>
      <c r="X916" s="217"/>
      <c r="Y916" s="217"/>
      <c r="Z916" s="217"/>
    </row>
    <row r="917" ht="15.75" customHeight="1" spans="1:26">
      <c r="A917" s="217"/>
      <c r="B917" s="217"/>
      <c r="C917" s="217"/>
      <c r="D917" s="217"/>
      <c r="E917" s="217"/>
      <c r="F917" s="217"/>
      <c r="G917" s="217"/>
      <c r="H917" s="217"/>
      <c r="I917" s="217"/>
      <c r="J917" s="217"/>
      <c r="K917" s="217"/>
      <c r="L917" s="217"/>
      <c r="M917" s="217"/>
      <c r="N917" s="217"/>
      <c r="O917" s="217"/>
      <c r="P917" s="217"/>
      <c r="Q917" s="217"/>
      <c r="R917" s="217"/>
      <c r="S917" s="217"/>
      <c r="T917" s="217"/>
      <c r="U917" s="217"/>
      <c r="V917" s="217"/>
      <c r="W917" s="217"/>
      <c r="X917" s="217"/>
      <c r="Y917" s="217"/>
      <c r="Z917" s="217"/>
    </row>
    <row r="918" ht="15.75" customHeight="1" spans="1:26">
      <c r="A918" s="217"/>
      <c r="B918" s="217"/>
      <c r="C918" s="217"/>
      <c r="D918" s="217"/>
      <c r="E918" s="217"/>
      <c r="F918" s="217"/>
      <c r="G918" s="217"/>
      <c r="H918" s="217"/>
      <c r="I918" s="217"/>
      <c r="J918" s="217"/>
      <c r="K918" s="217"/>
      <c r="L918" s="217"/>
      <c r="M918" s="217"/>
      <c r="N918" s="217"/>
      <c r="O918" s="217"/>
      <c r="P918" s="217"/>
      <c r="Q918" s="217"/>
      <c r="R918" s="217"/>
      <c r="S918" s="217"/>
      <c r="T918" s="217"/>
      <c r="U918" s="217"/>
      <c r="V918" s="217"/>
      <c r="W918" s="217"/>
      <c r="X918" s="217"/>
      <c r="Y918" s="217"/>
      <c r="Z918" s="217"/>
    </row>
    <row r="919" ht="15.75" customHeight="1" spans="1:26">
      <c r="A919" s="217"/>
      <c r="B919" s="217"/>
      <c r="C919" s="217"/>
      <c r="D919" s="217"/>
      <c r="E919" s="217"/>
      <c r="F919" s="217"/>
      <c r="G919" s="217"/>
      <c r="H919" s="217"/>
      <c r="I919" s="217"/>
      <c r="J919" s="217"/>
      <c r="K919" s="217"/>
      <c r="L919" s="217"/>
      <c r="M919" s="217"/>
      <c r="N919" s="217"/>
      <c r="O919" s="217"/>
      <c r="P919" s="217"/>
      <c r="Q919" s="217"/>
      <c r="R919" s="217"/>
      <c r="S919" s="217"/>
      <c r="T919" s="217"/>
      <c r="U919" s="217"/>
      <c r="V919" s="217"/>
      <c r="W919" s="217"/>
      <c r="X919" s="217"/>
      <c r="Y919" s="217"/>
      <c r="Z919" s="217"/>
    </row>
    <row r="920" ht="15.75" customHeight="1" spans="1:26">
      <c r="A920" s="217"/>
      <c r="B920" s="217"/>
      <c r="C920" s="217"/>
      <c r="D920" s="217"/>
      <c r="E920" s="217"/>
      <c r="F920" s="217"/>
      <c r="G920" s="217"/>
      <c r="H920" s="217"/>
      <c r="I920" s="217"/>
      <c r="J920" s="217"/>
      <c r="K920" s="217"/>
      <c r="L920" s="217"/>
      <c r="M920" s="217"/>
      <c r="N920" s="217"/>
      <c r="O920" s="217"/>
      <c r="P920" s="217"/>
      <c r="Q920" s="217"/>
      <c r="R920" s="217"/>
      <c r="S920" s="217"/>
      <c r="T920" s="217"/>
      <c r="U920" s="217"/>
      <c r="V920" s="217"/>
      <c r="W920" s="217"/>
      <c r="X920" s="217"/>
      <c r="Y920" s="217"/>
      <c r="Z920" s="217"/>
    </row>
    <row r="921" ht="15.75" customHeight="1" spans="1:26">
      <c r="A921" s="217"/>
      <c r="B921" s="217"/>
      <c r="C921" s="217"/>
      <c r="D921" s="217"/>
      <c r="E921" s="217"/>
      <c r="F921" s="217"/>
      <c r="G921" s="217"/>
      <c r="H921" s="217"/>
      <c r="I921" s="217"/>
      <c r="J921" s="217"/>
      <c r="K921" s="217"/>
      <c r="L921" s="217"/>
      <c r="M921" s="217"/>
      <c r="N921" s="217"/>
      <c r="O921" s="217"/>
      <c r="P921" s="217"/>
      <c r="Q921" s="217"/>
      <c r="R921" s="217"/>
      <c r="S921" s="217"/>
      <c r="T921" s="217"/>
      <c r="U921" s="217"/>
      <c r="V921" s="217"/>
      <c r="W921" s="217"/>
      <c r="X921" s="217"/>
      <c r="Y921" s="217"/>
      <c r="Z921" s="217"/>
    </row>
    <row r="922" ht="15.75" customHeight="1" spans="1:26">
      <c r="A922" s="217"/>
      <c r="B922" s="217"/>
      <c r="C922" s="217"/>
      <c r="D922" s="217"/>
      <c r="E922" s="217"/>
      <c r="F922" s="217"/>
      <c r="G922" s="217"/>
      <c r="H922" s="217"/>
      <c r="I922" s="217"/>
      <c r="J922" s="217"/>
      <c r="K922" s="217"/>
      <c r="L922" s="217"/>
      <c r="M922" s="217"/>
      <c r="N922" s="217"/>
      <c r="O922" s="217"/>
      <c r="P922" s="217"/>
      <c r="Q922" s="217"/>
      <c r="R922" s="217"/>
      <c r="S922" s="217"/>
      <c r="T922" s="217"/>
      <c r="U922" s="217"/>
      <c r="V922" s="217"/>
      <c r="W922" s="217"/>
      <c r="X922" s="217"/>
      <c r="Y922" s="217"/>
      <c r="Z922" s="217"/>
    </row>
    <row r="923" ht="15.75" customHeight="1" spans="1:26">
      <c r="A923" s="217"/>
      <c r="B923" s="217"/>
      <c r="C923" s="217"/>
      <c r="D923" s="217"/>
      <c r="E923" s="217"/>
      <c r="F923" s="217"/>
      <c r="G923" s="217"/>
      <c r="H923" s="217"/>
      <c r="I923" s="217"/>
      <c r="J923" s="217"/>
      <c r="K923" s="217"/>
      <c r="L923" s="217"/>
      <c r="M923" s="217"/>
      <c r="N923" s="217"/>
      <c r="O923" s="217"/>
      <c r="P923" s="217"/>
      <c r="Q923" s="217"/>
      <c r="R923" s="217"/>
      <c r="S923" s="217"/>
      <c r="T923" s="217"/>
      <c r="U923" s="217"/>
      <c r="V923" s="217"/>
      <c r="W923" s="217"/>
      <c r="X923" s="217"/>
      <c r="Y923" s="217"/>
      <c r="Z923" s="217"/>
    </row>
    <row r="924" ht="15.75" customHeight="1" spans="1:26">
      <c r="A924" s="217"/>
      <c r="B924" s="217"/>
      <c r="C924" s="217"/>
      <c r="D924" s="217"/>
      <c r="E924" s="217"/>
      <c r="F924" s="217"/>
      <c r="G924" s="217"/>
      <c r="H924" s="217"/>
      <c r="I924" s="217"/>
      <c r="J924" s="217"/>
      <c r="K924" s="217"/>
      <c r="L924" s="217"/>
      <c r="M924" s="217"/>
      <c r="N924" s="217"/>
      <c r="O924" s="217"/>
      <c r="P924" s="217"/>
      <c r="Q924" s="217"/>
      <c r="R924" s="217"/>
      <c r="S924" s="217"/>
      <c r="T924" s="217"/>
      <c r="U924" s="217"/>
      <c r="V924" s="217"/>
      <c r="W924" s="217"/>
      <c r="X924" s="217"/>
      <c r="Y924" s="217"/>
      <c r="Z924" s="217"/>
    </row>
    <row r="925" ht="15.75" customHeight="1" spans="1:26">
      <c r="A925" s="217"/>
      <c r="B925" s="217"/>
      <c r="C925" s="217"/>
      <c r="D925" s="217"/>
      <c r="E925" s="217"/>
      <c r="F925" s="217"/>
      <c r="G925" s="217"/>
      <c r="H925" s="217"/>
      <c r="I925" s="217"/>
      <c r="J925" s="217"/>
      <c r="K925" s="217"/>
      <c r="L925" s="217"/>
      <c r="M925" s="217"/>
      <c r="N925" s="217"/>
      <c r="O925" s="217"/>
      <c r="P925" s="217"/>
      <c r="Q925" s="217"/>
      <c r="R925" s="217"/>
      <c r="S925" s="217"/>
      <c r="T925" s="217"/>
      <c r="U925" s="217"/>
      <c r="V925" s="217"/>
      <c r="W925" s="217"/>
      <c r="X925" s="217"/>
      <c r="Y925" s="217"/>
      <c r="Z925" s="217"/>
    </row>
    <row r="926" ht="15.75" customHeight="1" spans="1:26">
      <c r="A926" s="217"/>
      <c r="B926" s="217"/>
      <c r="C926" s="217"/>
      <c r="D926" s="217"/>
      <c r="E926" s="217"/>
      <c r="F926" s="217"/>
      <c r="G926" s="217"/>
      <c r="H926" s="217"/>
      <c r="I926" s="217"/>
      <c r="J926" s="217"/>
      <c r="K926" s="217"/>
      <c r="L926" s="217"/>
      <c r="M926" s="217"/>
      <c r="N926" s="217"/>
      <c r="O926" s="217"/>
      <c r="P926" s="217"/>
      <c r="Q926" s="217"/>
      <c r="R926" s="217"/>
      <c r="S926" s="217"/>
      <c r="T926" s="217"/>
      <c r="U926" s="217"/>
      <c r="V926" s="217"/>
      <c r="W926" s="217"/>
      <c r="X926" s="217"/>
      <c r="Y926" s="217"/>
      <c r="Z926" s="217"/>
    </row>
    <row r="927" ht="15.75" customHeight="1" spans="1:26">
      <c r="A927" s="217"/>
      <c r="B927" s="217"/>
      <c r="C927" s="217"/>
      <c r="D927" s="217"/>
      <c r="E927" s="217"/>
      <c r="F927" s="217"/>
      <c r="G927" s="217"/>
      <c r="H927" s="217"/>
      <c r="I927" s="217"/>
      <c r="J927" s="217"/>
      <c r="K927" s="217"/>
      <c r="L927" s="217"/>
      <c r="M927" s="217"/>
      <c r="N927" s="217"/>
      <c r="O927" s="217"/>
      <c r="P927" s="217"/>
      <c r="Q927" s="217"/>
      <c r="R927" s="217"/>
      <c r="S927" s="217"/>
      <c r="T927" s="217"/>
      <c r="U927" s="217"/>
      <c r="V927" s="217"/>
      <c r="W927" s="217"/>
      <c r="X927" s="217"/>
      <c r="Y927" s="217"/>
      <c r="Z927" s="217"/>
    </row>
    <row r="928" ht="15.75" customHeight="1" spans="1:26">
      <c r="A928" s="217"/>
      <c r="B928" s="217"/>
      <c r="C928" s="217"/>
      <c r="D928" s="217"/>
      <c r="E928" s="217"/>
      <c r="F928" s="217"/>
      <c r="G928" s="217"/>
      <c r="H928" s="217"/>
      <c r="I928" s="217"/>
      <c r="J928" s="217"/>
      <c r="K928" s="217"/>
      <c r="L928" s="217"/>
      <c r="M928" s="217"/>
      <c r="N928" s="217"/>
      <c r="O928" s="217"/>
      <c r="P928" s="217"/>
      <c r="Q928" s="217"/>
      <c r="R928" s="217"/>
      <c r="S928" s="217"/>
      <c r="T928" s="217"/>
      <c r="U928" s="217"/>
      <c r="V928" s="217"/>
      <c r="W928" s="217"/>
      <c r="X928" s="217"/>
      <c r="Y928" s="217"/>
      <c r="Z928" s="217"/>
    </row>
    <row r="929" ht="15.75" customHeight="1" spans="1:26">
      <c r="A929" s="217"/>
      <c r="B929" s="217"/>
      <c r="C929" s="217"/>
      <c r="D929" s="217"/>
      <c r="E929" s="217"/>
      <c r="F929" s="217"/>
      <c r="G929" s="217"/>
      <c r="H929" s="217"/>
      <c r="I929" s="217"/>
      <c r="J929" s="217"/>
      <c r="K929" s="217"/>
      <c r="L929" s="217"/>
      <c r="M929" s="217"/>
      <c r="N929" s="217"/>
      <c r="O929" s="217"/>
      <c r="P929" s="217"/>
      <c r="Q929" s="217"/>
      <c r="R929" s="217"/>
      <c r="S929" s="217"/>
      <c r="T929" s="217"/>
      <c r="U929" s="217"/>
      <c r="V929" s="217"/>
      <c r="W929" s="217"/>
      <c r="X929" s="217"/>
      <c r="Y929" s="217"/>
      <c r="Z929" s="217"/>
    </row>
    <row r="930" ht="15.75" customHeight="1" spans="1:26">
      <c r="A930" s="217"/>
      <c r="B930" s="217"/>
      <c r="C930" s="217"/>
      <c r="D930" s="217"/>
      <c r="E930" s="217"/>
      <c r="F930" s="217"/>
      <c r="G930" s="217"/>
      <c r="H930" s="217"/>
      <c r="I930" s="217"/>
      <c r="J930" s="217"/>
      <c r="K930" s="217"/>
      <c r="L930" s="217"/>
      <c r="M930" s="217"/>
      <c r="N930" s="217"/>
      <c r="O930" s="217"/>
      <c r="P930" s="217"/>
      <c r="Q930" s="217"/>
      <c r="R930" s="217"/>
      <c r="S930" s="217"/>
      <c r="T930" s="217"/>
      <c r="U930" s="217"/>
      <c r="V930" s="217"/>
      <c r="W930" s="217"/>
      <c r="X930" s="217"/>
      <c r="Y930" s="217"/>
      <c r="Z930" s="217"/>
    </row>
    <row r="931" ht="15.75" customHeight="1" spans="1:26">
      <c r="A931" s="217"/>
      <c r="B931" s="217"/>
      <c r="C931" s="217"/>
      <c r="D931" s="217"/>
      <c r="E931" s="217"/>
      <c r="F931" s="217"/>
      <c r="G931" s="217"/>
      <c r="H931" s="217"/>
      <c r="I931" s="217"/>
      <c r="J931" s="217"/>
      <c r="K931" s="217"/>
      <c r="L931" s="217"/>
      <c r="M931" s="217"/>
      <c r="N931" s="217"/>
      <c r="O931" s="217"/>
      <c r="P931" s="217"/>
      <c r="Q931" s="217"/>
      <c r="R931" s="217"/>
      <c r="S931" s="217"/>
      <c r="T931" s="217"/>
      <c r="U931" s="217"/>
      <c r="V931" s="217"/>
      <c r="W931" s="217"/>
      <c r="X931" s="217"/>
      <c r="Y931" s="217"/>
      <c r="Z931" s="217"/>
    </row>
    <row r="932" ht="15.75" customHeight="1" spans="1:26">
      <c r="A932" s="217"/>
      <c r="B932" s="217"/>
      <c r="C932" s="217"/>
      <c r="D932" s="217"/>
      <c r="E932" s="217"/>
      <c r="F932" s="217"/>
      <c r="G932" s="217"/>
      <c r="H932" s="217"/>
      <c r="I932" s="217"/>
      <c r="J932" s="217"/>
      <c r="K932" s="217"/>
      <c r="L932" s="217"/>
      <c r="M932" s="217"/>
      <c r="N932" s="217"/>
      <c r="O932" s="217"/>
      <c r="P932" s="217"/>
      <c r="Q932" s="217"/>
      <c r="R932" s="217"/>
      <c r="S932" s="217"/>
      <c r="T932" s="217"/>
      <c r="U932" s="217"/>
      <c r="V932" s="217"/>
      <c r="W932" s="217"/>
      <c r="X932" s="217"/>
      <c r="Y932" s="217"/>
      <c r="Z932" s="217"/>
    </row>
    <row r="933" ht="15.75" customHeight="1" spans="1:26">
      <c r="A933" s="217"/>
      <c r="B933" s="217"/>
      <c r="C933" s="217"/>
      <c r="D933" s="217"/>
      <c r="E933" s="217"/>
      <c r="F933" s="217"/>
      <c r="G933" s="217"/>
      <c r="H933" s="217"/>
      <c r="I933" s="217"/>
      <c r="J933" s="217"/>
      <c r="K933" s="217"/>
      <c r="L933" s="217"/>
      <c r="M933" s="217"/>
      <c r="N933" s="217"/>
      <c r="O933" s="217"/>
      <c r="P933" s="217"/>
      <c r="Q933" s="217"/>
      <c r="R933" s="217"/>
      <c r="S933" s="217"/>
      <c r="T933" s="217"/>
      <c r="U933" s="217"/>
      <c r="V933" s="217"/>
      <c r="W933" s="217"/>
      <c r="X933" s="217"/>
      <c r="Y933" s="217"/>
      <c r="Z933" s="217"/>
    </row>
    <row r="934" ht="15.75" customHeight="1" spans="1:26">
      <c r="A934" s="217"/>
      <c r="B934" s="217"/>
      <c r="C934" s="217"/>
      <c r="D934" s="217"/>
      <c r="E934" s="217"/>
      <c r="F934" s="217"/>
      <c r="G934" s="217"/>
      <c r="H934" s="217"/>
      <c r="I934" s="217"/>
      <c r="J934" s="217"/>
      <c r="K934" s="217"/>
      <c r="L934" s="217"/>
      <c r="M934" s="217"/>
      <c r="N934" s="217"/>
      <c r="O934" s="217"/>
      <c r="P934" s="217"/>
      <c r="Q934" s="217"/>
      <c r="R934" s="217"/>
      <c r="S934" s="217"/>
      <c r="T934" s="217"/>
      <c r="U934" s="217"/>
      <c r="V934" s="217"/>
      <c r="W934" s="217"/>
      <c r="X934" s="217"/>
      <c r="Y934" s="217"/>
      <c r="Z934" s="217"/>
    </row>
    <row r="935" ht="15.75" customHeight="1" spans="1:26">
      <c r="A935" s="217"/>
      <c r="B935" s="217"/>
      <c r="C935" s="217"/>
      <c r="D935" s="217"/>
      <c r="E935" s="217"/>
      <c r="F935" s="217"/>
      <c r="G935" s="217"/>
      <c r="H935" s="217"/>
      <c r="I935" s="217"/>
      <c r="J935" s="217"/>
      <c r="K935" s="217"/>
      <c r="L935" s="217"/>
      <c r="M935" s="217"/>
      <c r="N935" s="217"/>
      <c r="O935" s="217"/>
      <c r="P935" s="217"/>
      <c r="Q935" s="217"/>
      <c r="R935" s="217"/>
      <c r="S935" s="217"/>
      <c r="T935" s="217"/>
      <c r="U935" s="217"/>
      <c r="V935" s="217"/>
      <c r="W935" s="217"/>
      <c r="X935" s="217"/>
      <c r="Y935" s="217"/>
      <c r="Z935" s="217"/>
    </row>
    <row r="936" ht="15.75" customHeight="1" spans="1:26">
      <c r="A936" s="217"/>
      <c r="B936" s="217"/>
      <c r="C936" s="217"/>
      <c r="D936" s="217"/>
      <c r="E936" s="217"/>
      <c r="F936" s="217"/>
      <c r="G936" s="217"/>
      <c r="H936" s="217"/>
      <c r="I936" s="217"/>
      <c r="J936" s="217"/>
      <c r="K936" s="217"/>
      <c r="L936" s="217"/>
      <c r="M936" s="217"/>
      <c r="N936" s="217"/>
      <c r="O936" s="217"/>
      <c r="P936" s="217"/>
      <c r="Q936" s="217"/>
      <c r="R936" s="217"/>
      <c r="S936" s="217"/>
      <c r="T936" s="217"/>
      <c r="U936" s="217"/>
      <c r="V936" s="217"/>
      <c r="W936" s="217"/>
      <c r="X936" s="217"/>
      <c r="Y936" s="217"/>
      <c r="Z936" s="217"/>
    </row>
    <row r="937" ht="15.75" customHeight="1" spans="1:26">
      <c r="A937" s="217"/>
      <c r="B937" s="217"/>
      <c r="C937" s="217"/>
      <c r="D937" s="217"/>
      <c r="E937" s="217"/>
      <c r="F937" s="217"/>
      <c r="G937" s="217"/>
      <c r="H937" s="217"/>
      <c r="I937" s="217"/>
      <c r="J937" s="217"/>
      <c r="K937" s="217"/>
      <c r="L937" s="217"/>
      <c r="M937" s="217"/>
      <c r="N937" s="217"/>
      <c r="O937" s="217"/>
      <c r="P937" s="217"/>
      <c r="Q937" s="217"/>
      <c r="R937" s="217"/>
      <c r="S937" s="217"/>
      <c r="T937" s="217"/>
      <c r="U937" s="217"/>
      <c r="V937" s="217"/>
      <c r="W937" s="217"/>
      <c r="X937" s="217"/>
      <c r="Y937" s="217"/>
      <c r="Z937" s="217"/>
    </row>
    <row r="938" ht="15.75" customHeight="1" spans="1:26">
      <c r="A938" s="217"/>
      <c r="B938" s="217"/>
      <c r="C938" s="217"/>
      <c r="D938" s="217"/>
      <c r="E938" s="217"/>
      <c r="F938" s="217"/>
      <c r="G938" s="217"/>
      <c r="H938" s="217"/>
      <c r="I938" s="217"/>
      <c r="J938" s="217"/>
      <c r="K938" s="217"/>
      <c r="L938" s="217"/>
      <c r="M938" s="217"/>
      <c r="N938" s="217"/>
      <c r="O938" s="217"/>
      <c r="P938" s="217"/>
      <c r="Q938" s="217"/>
      <c r="R938" s="217"/>
      <c r="S938" s="217"/>
      <c r="T938" s="217"/>
      <c r="U938" s="217"/>
      <c r="V938" s="217"/>
      <c r="W938" s="217"/>
      <c r="X938" s="217"/>
      <c r="Y938" s="217"/>
      <c r="Z938" s="217"/>
    </row>
    <row r="939" ht="15.75" customHeight="1" spans="1:26">
      <c r="A939" s="217"/>
      <c r="B939" s="217"/>
      <c r="C939" s="217"/>
      <c r="D939" s="217"/>
      <c r="E939" s="217"/>
      <c r="F939" s="217"/>
      <c r="G939" s="217"/>
      <c r="H939" s="217"/>
      <c r="I939" s="217"/>
      <c r="J939" s="217"/>
      <c r="K939" s="217"/>
      <c r="L939" s="217"/>
      <c r="M939" s="217"/>
      <c r="N939" s="217"/>
      <c r="O939" s="217"/>
      <c r="P939" s="217"/>
      <c r="Q939" s="217"/>
      <c r="R939" s="217"/>
      <c r="S939" s="217"/>
      <c r="T939" s="217"/>
      <c r="U939" s="217"/>
      <c r="V939" s="217"/>
      <c r="W939" s="217"/>
      <c r="X939" s="217"/>
      <c r="Y939" s="217"/>
      <c r="Z939" s="217"/>
    </row>
    <row r="940" ht="15.75" customHeight="1" spans="1:26">
      <c r="A940" s="217"/>
      <c r="B940" s="217"/>
      <c r="C940" s="217"/>
      <c r="D940" s="217"/>
      <c r="E940" s="217"/>
      <c r="F940" s="217"/>
      <c r="G940" s="217"/>
      <c r="H940" s="217"/>
      <c r="I940" s="217"/>
      <c r="J940" s="217"/>
      <c r="K940" s="217"/>
      <c r="L940" s="217"/>
      <c r="M940" s="217"/>
      <c r="N940" s="217"/>
      <c r="O940" s="217"/>
      <c r="P940" s="217"/>
      <c r="Q940" s="217"/>
      <c r="R940" s="217"/>
      <c r="S940" s="217"/>
      <c r="T940" s="217"/>
      <c r="U940" s="217"/>
      <c r="V940" s="217"/>
      <c r="W940" s="217"/>
      <c r="X940" s="217"/>
      <c r="Y940" s="217"/>
      <c r="Z940" s="217"/>
    </row>
    <row r="941" ht="15.75" customHeight="1" spans="1:26">
      <c r="A941" s="217"/>
      <c r="B941" s="217"/>
      <c r="C941" s="217"/>
      <c r="D941" s="217"/>
      <c r="E941" s="217"/>
      <c r="F941" s="217"/>
      <c r="G941" s="217"/>
      <c r="H941" s="217"/>
      <c r="I941" s="217"/>
      <c r="J941" s="217"/>
      <c r="K941" s="217"/>
      <c r="L941" s="217"/>
      <c r="M941" s="217"/>
      <c r="N941" s="217"/>
      <c r="O941" s="217"/>
      <c r="P941" s="217"/>
      <c r="Q941" s="217"/>
      <c r="R941" s="217"/>
      <c r="S941" s="217"/>
      <c r="T941" s="217"/>
      <c r="U941" s="217"/>
      <c r="V941" s="217"/>
      <c r="W941" s="217"/>
      <c r="X941" s="217"/>
      <c r="Y941" s="217"/>
      <c r="Z941" s="217"/>
    </row>
    <row r="942" ht="15.75" customHeight="1" spans="1:26">
      <c r="A942" s="217"/>
      <c r="B942" s="217"/>
      <c r="C942" s="217"/>
      <c r="D942" s="217"/>
      <c r="E942" s="217"/>
      <c r="F942" s="217"/>
      <c r="G942" s="217"/>
      <c r="H942" s="217"/>
      <c r="I942" s="217"/>
      <c r="J942" s="217"/>
      <c r="K942" s="217"/>
      <c r="L942" s="217"/>
      <c r="M942" s="217"/>
      <c r="N942" s="217"/>
      <c r="O942" s="217"/>
      <c r="P942" s="217"/>
      <c r="Q942" s="217"/>
      <c r="R942" s="217"/>
      <c r="S942" s="217"/>
      <c r="T942" s="217"/>
      <c r="U942" s="217"/>
      <c r="V942" s="217"/>
      <c r="W942" s="217"/>
      <c r="X942" s="217"/>
      <c r="Y942" s="217"/>
      <c r="Z942" s="217"/>
    </row>
    <row r="943" ht="15.75" customHeight="1" spans="1:26">
      <c r="A943" s="217"/>
      <c r="B943" s="217"/>
      <c r="C943" s="217"/>
      <c r="D943" s="217"/>
      <c r="E943" s="217"/>
      <c r="F943" s="217"/>
      <c r="G943" s="217"/>
      <c r="H943" s="217"/>
      <c r="I943" s="217"/>
      <c r="J943" s="217"/>
      <c r="K943" s="217"/>
      <c r="L943" s="217"/>
      <c r="M943" s="217"/>
      <c r="N943" s="217"/>
      <c r="O943" s="217"/>
      <c r="P943" s="217"/>
      <c r="Q943" s="217"/>
      <c r="R943" s="217"/>
      <c r="S943" s="217"/>
      <c r="T943" s="217"/>
      <c r="U943" s="217"/>
      <c r="V943" s="217"/>
      <c r="W943" s="217"/>
      <c r="X943" s="217"/>
      <c r="Y943" s="217"/>
      <c r="Z943" s="217"/>
    </row>
    <row r="944" ht="15.75" customHeight="1" spans="1:26">
      <c r="A944" s="217"/>
      <c r="B944" s="217"/>
      <c r="C944" s="217"/>
      <c r="D944" s="217"/>
      <c r="E944" s="217"/>
      <c r="F944" s="217"/>
      <c r="G944" s="217"/>
      <c r="H944" s="217"/>
      <c r="I944" s="217"/>
      <c r="J944" s="217"/>
      <c r="K944" s="217"/>
      <c r="L944" s="217"/>
      <c r="M944" s="217"/>
      <c r="N944" s="217"/>
      <c r="O944" s="217"/>
      <c r="P944" s="217"/>
      <c r="Q944" s="217"/>
      <c r="R944" s="217"/>
      <c r="S944" s="217"/>
      <c r="T944" s="217"/>
      <c r="U944" s="217"/>
      <c r="V944" s="217"/>
      <c r="W944" s="217"/>
      <c r="X944" s="217"/>
      <c r="Y944" s="217"/>
      <c r="Z944" s="217"/>
    </row>
    <row r="945" ht="15.75" customHeight="1" spans="1:26">
      <c r="A945" s="217"/>
      <c r="B945" s="217"/>
      <c r="C945" s="217"/>
      <c r="D945" s="217"/>
      <c r="E945" s="217"/>
      <c r="F945" s="217"/>
      <c r="G945" s="217"/>
      <c r="H945" s="217"/>
      <c r="I945" s="217"/>
      <c r="J945" s="217"/>
      <c r="K945" s="217"/>
      <c r="L945" s="217"/>
      <c r="M945" s="217"/>
      <c r="N945" s="217"/>
      <c r="O945" s="217"/>
      <c r="P945" s="217"/>
      <c r="Q945" s="217"/>
      <c r="R945" s="217"/>
      <c r="S945" s="217"/>
      <c r="T945" s="217"/>
      <c r="U945" s="217"/>
      <c r="V945" s="217"/>
      <c r="W945" s="217"/>
      <c r="X945" s="217"/>
      <c r="Y945" s="217"/>
      <c r="Z945" s="217"/>
    </row>
    <row r="946" ht="15.75" customHeight="1" spans="1:26">
      <c r="A946" s="217"/>
      <c r="B946" s="217"/>
      <c r="C946" s="217"/>
      <c r="D946" s="217"/>
      <c r="E946" s="217"/>
      <c r="F946" s="217"/>
      <c r="G946" s="217"/>
      <c r="H946" s="217"/>
      <c r="I946" s="217"/>
      <c r="J946" s="217"/>
      <c r="K946" s="217"/>
      <c r="L946" s="217"/>
      <c r="M946" s="217"/>
      <c r="N946" s="217"/>
      <c r="O946" s="217"/>
      <c r="P946" s="217"/>
      <c r="Q946" s="217"/>
      <c r="R946" s="217"/>
      <c r="S946" s="217"/>
      <c r="T946" s="217"/>
      <c r="U946" s="217"/>
      <c r="V946" s="217"/>
      <c r="W946" s="217"/>
      <c r="X946" s="217"/>
      <c r="Y946" s="217"/>
      <c r="Z946" s="217"/>
    </row>
    <row r="947" ht="15.75" customHeight="1" spans="1:26">
      <c r="A947" s="217"/>
      <c r="B947" s="217"/>
      <c r="C947" s="217"/>
      <c r="D947" s="217"/>
      <c r="E947" s="217"/>
      <c r="F947" s="217"/>
      <c r="G947" s="217"/>
      <c r="H947" s="217"/>
      <c r="I947" s="217"/>
      <c r="J947" s="217"/>
      <c r="K947" s="217"/>
      <c r="L947" s="217"/>
      <c r="M947" s="217"/>
      <c r="N947" s="217"/>
      <c r="O947" s="217"/>
      <c r="P947" s="217"/>
      <c r="Q947" s="217"/>
      <c r="R947" s="217"/>
      <c r="S947" s="217"/>
      <c r="T947" s="217"/>
      <c r="U947" s="217"/>
      <c r="V947" s="217"/>
      <c r="W947" s="217"/>
      <c r="X947" s="217"/>
      <c r="Y947" s="217"/>
      <c r="Z947" s="217"/>
    </row>
    <row r="948" ht="15.75" customHeight="1" spans="1:26">
      <c r="A948" s="217"/>
      <c r="B948" s="217"/>
      <c r="C948" s="217"/>
      <c r="D948" s="217"/>
      <c r="E948" s="217"/>
      <c r="F948" s="217"/>
      <c r="G948" s="217"/>
      <c r="H948" s="217"/>
      <c r="I948" s="217"/>
      <c r="J948" s="217"/>
      <c r="K948" s="217"/>
      <c r="L948" s="217"/>
      <c r="M948" s="217"/>
      <c r="N948" s="217"/>
      <c r="O948" s="217"/>
      <c r="P948" s="217"/>
      <c r="Q948" s="217"/>
      <c r="R948" s="217"/>
      <c r="S948" s="217"/>
      <c r="T948" s="217"/>
      <c r="U948" s="217"/>
      <c r="V948" s="217"/>
      <c r="W948" s="217"/>
      <c r="X948" s="217"/>
      <c r="Y948" s="217"/>
      <c r="Z948" s="217"/>
    </row>
    <row r="949" ht="15.75" customHeight="1" spans="1:26">
      <c r="A949" s="217"/>
      <c r="B949" s="217"/>
      <c r="C949" s="217"/>
      <c r="D949" s="217"/>
      <c r="E949" s="217"/>
      <c r="F949" s="217"/>
      <c r="G949" s="217"/>
      <c r="H949" s="217"/>
      <c r="I949" s="217"/>
      <c r="J949" s="217"/>
      <c r="K949" s="217"/>
      <c r="L949" s="217"/>
      <c r="M949" s="217"/>
      <c r="N949" s="217"/>
      <c r="O949" s="217"/>
      <c r="P949" s="217"/>
      <c r="Q949" s="217"/>
      <c r="R949" s="217"/>
      <c r="S949" s="217"/>
      <c r="T949" s="217"/>
      <c r="U949" s="217"/>
      <c r="V949" s="217"/>
      <c r="W949" s="217"/>
      <c r="X949" s="217"/>
      <c r="Y949" s="217"/>
      <c r="Z949" s="217"/>
    </row>
    <row r="950" ht="15.75" customHeight="1" spans="1:26">
      <c r="A950" s="217"/>
      <c r="B950" s="217"/>
      <c r="C950" s="217"/>
      <c r="D950" s="217"/>
      <c r="E950" s="217"/>
      <c r="F950" s="217"/>
      <c r="G950" s="217"/>
      <c r="H950" s="217"/>
      <c r="I950" s="217"/>
      <c r="J950" s="217"/>
      <c r="K950" s="217"/>
      <c r="L950" s="217"/>
      <c r="M950" s="217"/>
      <c r="N950" s="217"/>
      <c r="O950" s="217"/>
      <c r="P950" s="217"/>
      <c r="Q950" s="217"/>
      <c r="R950" s="217"/>
      <c r="S950" s="217"/>
      <c r="T950" s="217"/>
      <c r="U950" s="217"/>
      <c r="V950" s="217"/>
      <c r="W950" s="217"/>
      <c r="X950" s="217"/>
      <c r="Y950" s="217"/>
      <c r="Z950" s="217"/>
    </row>
    <row r="951" ht="15.75" customHeight="1" spans="1:26">
      <c r="A951" s="217"/>
      <c r="B951" s="217"/>
      <c r="C951" s="217"/>
      <c r="D951" s="217"/>
      <c r="E951" s="217"/>
      <c r="F951" s="217"/>
      <c r="G951" s="217"/>
      <c r="H951" s="217"/>
      <c r="I951" s="217"/>
      <c r="J951" s="217"/>
      <c r="K951" s="217"/>
      <c r="L951" s="217"/>
      <c r="M951" s="217"/>
      <c r="N951" s="217"/>
      <c r="O951" s="217"/>
      <c r="P951" s="217"/>
      <c r="Q951" s="217"/>
      <c r="R951" s="217"/>
      <c r="S951" s="217"/>
      <c r="T951" s="217"/>
      <c r="U951" s="217"/>
      <c r="V951" s="217"/>
      <c r="W951" s="217"/>
      <c r="X951" s="217"/>
      <c r="Y951" s="217"/>
      <c r="Z951" s="217"/>
    </row>
    <row r="952" ht="15.75" customHeight="1" spans="1:26">
      <c r="A952" s="217"/>
      <c r="B952" s="217"/>
      <c r="C952" s="217"/>
      <c r="D952" s="217"/>
      <c r="E952" s="217"/>
      <c r="F952" s="217"/>
      <c r="G952" s="217"/>
      <c r="H952" s="217"/>
      <c r="I952" s="217"/>
      <c r="J952" s="217"/>
      <c r="K952" s="217"/>
      <c r="L952" s="217"/>
      <c r="M952" s="217"/>
      <c r="N952" s="217"/>
      <c r="O952" s="217"/>
      <c r="P952" s="217"/>
      <c r="Q952" s="217"/>
      <c r="R952" s="217"/>
      <c r="S952" s="217"/>
      <c r="T952" s="217"/>
      <c r="U952" s="217"/>
      <c r="V952" s="217"/>
      <c r="W952" s="217"/>
      <c r="X952" s="217"/>
      <c r="Y952" s="217"/>
      <c r="Z952" s="217"/>
    </row>
    <row r="953" ht="15.75" customHeight="1" spans="1:26">
      <c r="A953" s="217"/>
      <c r="B953" s="217"/>
      <c r="C953" s="217"/>
      <c r="D953" s="217"/>
      <c r="E953" s="217"/>
      <c r="F953" s="217"/>
      <c r="G953" s="217"/>
      <c r="H953" s="217"/>
      <c r="I953" s="217"/>
      <c r="J953" s="217"/>
      <c r="K953" s="217"/>
      <c r="L953" s="217"/>
      <c r="M953" s="217"/>
      <c r="N953" s="217"/>
      <c r="O953" s="217"/>
      <c r="P953" s="217"/>
      <c r="Q953" s="217"/>
      <c r="R953" s="217"/>
      <c r="S953" s="217"/>
      <c r="T953" s="217"/>
      <c r="U953" s="217"/>
      <c r="V953" s="217"/>
      <c r="W953" s="217"/>
      <c r="X953" s="217"/>
      <c r="Y953" s="217"/>
      <c r="Z953" s="217"/>
    </row>
    <row r="954" ht="15.75" customHeight="1" spans="1:26">
      <c r="A954" s="217"/>
      <c r="B954" s="217"/>
      <c r="C954" s="217"/>
      <c r="D954" s="217"/>
      <c r="E954" s="217"/>
      <c r="F954" s="217"/>
      <c r="G954" s="217"/>
      <c r="H954" s="217"/>
      <c r="I954" s="217"/>
      <c r="J954" s="217"/>
      <c r="K954" s="217"/>
      <c r="L954" s="217"/>
      <c r="M954" s="217"/>
      <c r="N954" s="217"/>
      <c r="O954" s="217"/>
      <c r="P954" s="217"/>
      <c r="Q954" s="217"/>
      <c r="R954" s="217"/>
      <c r="S954" s="217"/>
      <c r="T954" s="217"/>
      <c r="U954" s="217"/>
      <c r="V954" s="217"/>
      <c r="W954" s="217"/>
      <c r="X954" s="217"/>
      <c r="Y954" s="217"/>
      <c r="Z954" s="217"/>
    </row>
    <row r="955" ht="15.75" customHeight="1" spans="1:26">
      <c r="A955" s="217"/>
      <c r="B955" s="217"/>
      <c r="C955" s="217"/>
      <c r="D955" s="217"/>
      <c r="E955" s="217"/>
      <c r="F955" s="217"/>
      <c r="G955" s="217"/>
      <c r="H955" s="217"/>
      <c r="I955" s="217"/>
      <c r="J955" s="217"/>
      <c r="K955" s="217"/>
      <c r="L955" s="217"/>
      <c r="M955" s="217"/>
      <c r="N955" s="217"/>
      <c r="O955" s="217"/>
      <c r="P955" s="217"/>
      <c r="Q955" s="217"/>
      <c r="R955" s="217"/>
      <c r="S955" s="217"/>
      <c r="T955" s="217"/>
      <c r="U955" s="217"/>
      <c r="V955" s="217"/>
      <c r="W955" s="217"/>
      <c r="X955" s="217"/>
      <c r="Y955" s="217"/>
      <c r="Z955" s="217"/>
    </row>
    <row r="956" ht="15.75" customHeight="1" spans="1:26">
      <c r="A956" s="217"/>
      <c r="B956" s="217"/>
      <c r="C956" s="217"/>
      <c r="D956" s="217"/>
      <c r="E956" s="217"/>
      <c r="F956" s="217"/>
      <c r="G956" s="217"/>
      <c r="H956" s="217"/>
      <c r="I956" s="217"/>
      <c r="J956" s="217"/>
      <c r="K956" s="217"/>
      <c r="L956" s="217"/>
      <c r="M956" s="217"/>
      <c r="N956" s="217"/>
      <c r="O956" s="217"/>
      <c r="P956" s="217"/>
      <c r="Q956" s="217"/>
      <c r="R956" s="217"/>
      <c r="S956" s="217"/>
      <c r="T956" s="217"/>
      <c r="U956" s="217"/>
      <c r="V956" s="217"/>
      <c r="W956" s="217"/>
      <c r="X956" s="217"/>
      <c r="Y956" s="217"/>
      <c r="Z956" s="217"/>
    </row>
    <row r="957" ht="15.75" customHeight="1" spans="1:26">
      <c r="A957" s="217"/>
      <c r="B957" s="217"/>
      <c r="C957" s="217"/>
      <c r="D957" s="217"/>
      <c r="E957" s="217"/>
      <c r="F957" s="217"/>
      <c r="G957" s="217"/>
      <c r="H957" s="217"/>
      <c r="I957" s="217"/>
      <c r="J957" s="217"/>
      <c r="K957" s="217"/>
      <c r="L957" s="217"/>
      <c r="M957" s="217"/>
      <c r="N957" s="217"/>
      <c r="O957" s="217"/>
      <c r="P957" s="217"/>
      <c r="Q957" s="217"/>
      <c r="R957" s="217"/>
      <c r="S957" s="217"/>
      <c r="T957" s="217"/>
      <c r="U957" s="217"/>
      <c r="V957" s="217"/>
      <c r="W957" s="217"/>
      <c r="X957" s="217"/>
      <c r="Y957" s="217"/>
      <c r="Z957" s="217"/>
    </row>
    <row r="958" ht="15.75" customHeight="1" spans="1:26">
      <c r="A958" s="217"/>
      <c r="B958" s="217"/>
      <c r="C958" s="217"/>
      <c r="D958" s="217"/>
      <c r="E958" s="217"/>
      <c r="F958" s="217"/>
      <c r="G958" s="217"/>
      <c r="H958" s="217"/>
      <c r="I958" s="217"/>
      <c r="J958" s="217"/>
      <c r="K958" s="217"/>
      <c r="L958" s="217"/>
      <c r="M958" s="217"/>
      <c r="N958" s="217"/>
      <c r="O958" s="217"/>
      <c r="P958" s="217"/>
      <c r="Q958" s="217"/>
      <c r="R958" s="217"/>
      <c r="S958" s="217"/>
      <c r="T958" s="217"/>
      <c r="U958" s="217"/>
      <c r="V958" s="217"/>
      <c r="W958" s="217"/>
      <c r="X958" s="217"/>
      <c r="Y958" s="217"/>
      <c r="Z958" s="217"/>
    </row>
    <row r="959" ht="15.75" customHeight="1" spans="1:26">
      <c r="A959" s="217"/>
      <c r="B959" s="217"/>
      <c r="C959" s="217"/>
      <c r="D959" s="217"/>
      <c r="E959" s="217"/>
      <c r="F959" s="217"/>
      <c r="G959" s="217"/>
      <c r="H959" s="217"/>
      <c r="I959" s="217"/>
      <c r="J959" s="217"/>
      <c r="K959" s="217"/>
      <c r="L959" s="217"/>
      <c r="M959" s="217"/>
      <c r="N959" s="217"/>
      <c r="O959" s="217"/>
      <c r="P959" s="217"/>
      <c r="Q959" s="217"/>
      <c r="R959" s="217"/>
      <c r="S959" s="217"/>
      <c r="T959" s="217"/>
      <c r="U959" s="217"/>
      <c r="V959" s="217"/>
      <c r="W959" s="217"/>
      <c r="X959" s="217"/>
      <c r="Y959" s="217"/>
      <c r="Z959" s="217"/>
    </row>
    <row r="960" ht="15.75" customHeight="1" spans="1:26">
      <c r="A960" s="217"/>
      <c r="B960" s="217"/>
      <c r="C960" s="217"/>
      <c r="D960" s="217"/>
      <c r="E960" s="217"/>
      <c r="F960" s="217"/>
      <c r="G960" s="217"/>
      <c r="H960" s="217"/>
      <c r="I960" s="217"/>
      <c r="J960" s="217"/>
      <c r="K960" s="217"/>
      <c r="L960" s="217"/>
      <c r="M960" s="217"/>
      <c r="N960" s="217"/>
      <c r="O960" s="217"/>
      <c r="P960" s="217"/>
      <c r="Q960" s="217"/>
      <c r="R960" s="217"/>
      <c r="S960" s="217"/>
      <c r="T960" s="217"/>
      <c r="U960" s="217"/>
      <c r="V960" s="217"/>
      <c r="W960" s="217"/>
      <c r="X960" s="217"/>
      <c r="Y960" s="217"/>
      <c r="Z960" s="217"/>
    </row>
    <row r="961" ht="15.75" customHeight="1" spans="1:26">
      <c r="A961" s="217"/>
      <c r="B961" s="217"/>
      <c r="C961" s="217"/>
      <c r="D961" s="217"/>
      <c r="E961" s="217"/>
      <c r="F961" s="217"/>
      <c r="G961" s="217"/>
      <c r="H961" s="217"/>
      <c r="I961" s="217"/>
      <c r="J961" s="217"/>
      <c r="K961" s="217"/>
      <c r="L961" s="217"/>
      <c r="M961" s="217"/>
      <c r="N961" s="217"/>
      <c r="O961" s="217"/>
      <c r="P961" s="217"/>
      <c r="Q961" s="217"/>
      <c r="R961" s="217"/>
      <c r="S961" s="217"/>
      <c r="T961" s="217"/>
      <c r="U961" s="217"/>
      <c r="V961" s="217"/>
      <c r="W961" s="217"/>
      <c r="X961" s="217"/>
      <c r="Y961" s="217"/>
      <c r="Z961" s="217"/>
    </row>
    <row r="962" ht="15.75" customHeight="1" spans="1:26">
      <c r="A962" s="217"/>
      <c r="B962" s="217"/>
      <c r="C962" s="217"/>
      <c r="D962" s="217"/>
      <c r="E962" s="217"/>
      <c r="F962" s="217"/>
      <c r="G962" s="217"/>
      <c r="H962" s="217"/>
      <c r="I962" s="217"/>
      <c r="J962" s="217"/>
      <c r="K962" s="217"/>
      <c r="L962" s="217"/>
      <c r="M962" s="217"/>
      <c r="N962" s="217"/>
      <c r="O962" s="217"/>
      <c r="P962" s="217"/>
      <c r="Q962" s="217"/>
      <c r="R962" s="217"/>
      <c r="S962" s="217"/>
      <c r="T962" s="217"/>
      <c r="U962" s="217"/>
      <c r="V962" s="217"/>
      <c r="W962" s="217"/>
      <c r="X962" s="217"/>
      <c r="Y962" s="217"/>
      <c r="Z962" s="217"/>
    </row>
    <row r="963" ht="15.75" customHeight="1" spans="1:26">
      <c r="A963" s="217"/>
      <c r="B963" s="217"/>
      <c r="C963" s="217"/>
      <c r="D963" s="217"/>
      <c r="E963" s="217"/>
      <c r="F963" s="217"/>
      <c r="G963" s="217"/>
      <c r="H963" s="217"/>
      <c r="I963" s="217"/>
      <c r="J963" s="217"/>
      <c r="K963" s="217"/>
      <c r="L963" s="217"/>
      <c r="M963" s="217"/>
      <c r="N963" s="217"/>
      <c r="O963" s="217"/>
      <c r="P963" s="217"/>
      <c r="Q963" s="217"/>
      <c r="R963" s="217"/>
      <c r="S963" s="217"/>
      <c r="T963" s="217"/>
      <c r="U963" s="217"/>
      <c r="V963" s="217"/>
      <c r="W963" s="217"/>
      <c r="X963" s="217"/>
      <c r="Y963" s="217"/>
      <c r="Z963" s="217"/>
    </row>
    <row r="964" ht="15.75" customHeight="1" spans="1:26">
      <c r="A964" s="217"/>
      <c r="B964" s="217"/>
      <c r="C964" s="217"/>
      <c r="D964" s="217"/>
      <c r="E964" s="217"/>
      <c r="F964" s="217"/>
      <c r="G964" s="217"/>
      <c r="H964" s="217"/>
      <c r="I964" s="217"/>
      <c r="J964" s="217"/>
      <c r="K964" s="217"/>
      <c r="L964" s="217"/>
      <c r="M964" s="217"/>
      <c r="N964" s="217"/>
      <c r="O964" s="217"/>
      <c r="P964" s="217"/>
      <c r="Q964" s="217"/>
      <c r="R964" s="217"/>
      <c r="S964" s="217"/>
      <c r="T964" s="217"/>
      <c r="U964" s="217"/>
      <c r="V964" s="217"/>
      <c r="W964" s="217"/>
      <c r="X964" s="217"/>
      <c r="Y964" s="217"/>
      <c r="Z964" s="217"/>
    </row>
    <row r="965" ht="15.75" customHeight="1" spans="1:26">
      <c r="A965" s="217"/>
      <c r="B965" s="217"/>
      <c r="C965" s="217"/>
      <c r="D965" s="217"/>
      <c r="E965" s="217"/>
      <c r="F965" s="217"/>
      <c r="G965" s="217"/>
      <c r="H965" s="217"/>
      <c r="I965" s="217"/>
      <c r="J965" s="217"/>
      <c r="K965" s="217"/>
      <c r="L965" s="217"/>
      <c r="M965" s="217"/>
      <c r="N965" s="217"/>
      <c r="O965" s="217"/>
      <c r="P965" s="217"/>
      <c r="Q965" s="217"/>
      <c r="R965" s="217"/>
      <c r="S965" s="217"/>
      <c r="T965" s="217"/>
      <c r="U965" s="217"/>
      <c r="V965" s="217"/>
      <c r="W965" s="217"/>
      <c r="X965" s="217"/>
      <c r="Y965" s="217"/>
      <c r="Z965" s="217"/>
    </row>
    <row r="966" ht="15.75" customHeight="1" spans="1:26">
      <c r="A966" s="217"/>
      <c r="B966" s="217"/>
      <c r="C966" s="217"/>
      <c r="D966" s="217"/>
      <c r="E966" s="217"/>
      <c r="F966" s="217"/>
      <c r="G966" s="217"/>
      <c r="H966" s="217"/>
      <c r="I966" s="217"/>
      <c r="J966" s="217"/>
      <c r="K966" s="217"/>
      <c r="L966" s="217"/>
      <c r="M966" s="217"/>
      <c r="N966" s="217"/>
      <c r="O966" s="217"/>
      <c r="P966" s="217"/>
      <c r="Q966" s="217"/>
      <c r="R966" s="217"/>
      <c r="S966" s="217"/>
      <c r="T966" s="217"/>
      <c r="U966" s="217"/>
      <c r="V966" s="217"/>
      <c r="W966" s="217"/>
      <c r="X966" s="217"/>
      <c r="Y966" s="217"/>
      <c r="Z966" s="217"/>
    </row>
    <row r="967" ht="15.75" customHeight="1" spans="1:26">
      <c r="A967" s="217"/>
      <c r="B967" s="217"/>
      <c r="C967" s="217"/>
      <c r="D967" s="217"/>
      <c r="E967" s="217"/>
      <c r="F967" s="217"/>
      <c r="G967" s="217"/>
      <c r="H967" s="217"/>
      <c r="I967" s="217"/>
      <c r="J967" s="217"/>
      <c r="K967" s="217"/>
      <c r="L967" s="217"/>
      <c r="M967" s="217"/>
      <c r="N967" s="217"/>
      <c r="O967" s="217"/>
      <c r="P967" s="217"/>
      <c r="Q967" s="217"/>
      <c r="R967" s="217"/>
      <c r="S967" s="217"/>
      <c r="T967" s="217"/>
      <c r="U967" s="217"/>
      <c r="V967" s="217"/>
      <c r="W967" s="217"/>
      <c r="X967" s="217"/>
      <c r="Y967" s="217"/>
      <c r="Z967" s="217"/>
    </row>
    <row r="968" ht="15.75" customHeight="1" spans="1:26">
      <c r="A968" s="217"/>
      <c r="B968" s="217"/>
      <c r="C968" s="217"/>
      <c r="D968" s="217"/>
      <c r="E968" s="217"/>
      <c r="F968" s="217"/>
      <c r="G968" s="217"/>
      <c r="H968" s="217"/>
      <c r="I968" s="217"/>
      <c r="J968" s="217"/>
      <c r="K968" s="217"/>
      <c r="L968" s="217"/>
      <c r="M968" s="217"/>
      <c r="N968" s="217"/>
      <c r="O968" s="217"/>
      <c r="P968" s="217"/>
      <c r="Q968" s="217"/>
      <c r="R968" s="217"/>
      <c r="S968" s="217"/>
      <c r="T968" s="217"/>
      <c r="U968" s="217"/>
      <c r="V968" s="217"/>
      <c r="W968" s="217"/>
      <c r="X968" s="217"/>
      <c r="Y968" s="217"/>
      <c r="Z968" s="217"/>
    </row>
    <row r="969" ht="15.75" customHeight="1" spans="1:26">
      <c r="A969" s="217"/>
      <c r="B969" s="217"/>
      <c r="C969" s="217"/>
      <c r="D969" s="217"/>
      <c r="E969" s="217"/>
      <c r="F969" s="217"/>
      <c r="G969" s="217"/>
      <c r="H969" s="217"/>
      <c r="I969" s="217"/>
      <c r="J969" s="217"/>
      <c r="K969" s="217"/>
      <c r="L969" s="217"/>
      <c r="M969" s="217"/>
      <c r="N969" s="217"/>
      <c r="O969" s="217"/>
      <c r="P969" s="217"/>
      <c r="Q969" s="217"/>
      <c r="R969" s="217"/>
      <c r="S969" s="217"/>
      <c r="T969" s="217"/>
      <c r="U969" s="217"/>
      <c r="V969" s="217"/>
      <c r="W969" s="217"/>
      <c r="X969" s="217"/>
      <c r="Y969" s="217"/>
      <c r="Z969" s="217"/>
    </row>
    <row r="970" ht="15.75" customHeight="1" spans="1:26">
      <c r="A970" s="217"/>
      <c r="B970" s="217"/>
      <c r="C970" s="217"/>
      <c r="D970" s="217"/>
      <c r="E970" s="217"/>
      <c r="F970" s="217"/>
      <c r="G970" s="217"/>
      <c r="H970" s="217"/>
      <c r="I970" s="217"/>
      <c r="J970" s="217"/>
      <c r="K970" s="217"/>
      <c r="L970" s="217"/>
      <c r="M970" s="217"/>
      <c r="N970" s="217"/>
      <c r="O970" s="217"/>
      <c r="P970" s="217"/>
      <c r="Q970" s="217"/>
      <c r="R970" s="217"/>
      <c r="S970" s="217"/>
      <c r="T970" s="217"/>
      <c r="U970" s="217"/>
      <c r="V970" s="217"/>
      <c r="W970" s="217"/>
      <c r="X970" s="217"/>
      <c r="Y970" s="217"/>
      <c r="Z970" s="217"/>
    </row>
    <row r="971" ht="15.75" customHeight="1" spans="1:26">
      <c r="A971" s="217"/>
      <c r="B971" s="217"/>
      <c r="C971" s="217"/>
      <c r="D971" s="217"/>
      <c r="E971" s="217"/>
      <c r="F971" s="217"/>
      <c r="G971" s="217"/>
      <c r="H971" s="217"/>
      <c r="I971" s="217"/>
      <c r="J971" s="217"/>
      <c r="K971" s="217"/>
      <c r="L971" s="217"/>
      <c r="M971" s="217"/>
      <c r="N971" s="217"/>
      <c r="O971" s="217"/>
      <c r="P971" s="217"/>
      <c r="Q971" s="217"/>
      <c r="R971" s="217"/>
      <c r="S971" s="217"/>
      <c r="T971" s="217"/>
      <c r="U971" s="217"/>
      <c r="V971" s="217"/>
      <c r="W971" s="217"/>
      <c r="X971" s="217"/>
      <c r="Y971" s="217"/>
      <c r="Z971" s="217"/>
    </row>
    <row r="972" ht="15.75" customHeight="1" spans="1:26">
      <c r="A972" s="217"/>
      <c r="B972" s="217"/>
      <c r="C972" s="217"/>
      <c r="D972" s="217"/>
      <c r="E972" s="217"/>
      <c r="F972" s="217"/>
      <c r="G972" s="217"/>
      <c r="H972" s="217"/>
      <c r="I972" s="217"/>
      <c r="J972" s="217"/>
      <c r="K972" s="217"/>
      <c r="L972" s="217"/>
      <c r="M972" s="217"/>
      <c r="N972" s="217"/>
      <c r="O972" s="217"/>
      <c r="P972" s="217"/>
      <c r="Q972" s="217"/>
      <c r="R972" s="217"/>
      <c r="S972" s="217"/>
      <c r="T972" s="217"/>
      <c r="U972" s="217"/>
      <c r="V972" s="217"/>
      <c r="W972" s="217"/>
      <c r="X972" s="217"/>
      <c r="Y972" s="217"/>
      <c r="Z972" s="217"/>
    </row>
    <row r="973" ht="15.75" customHeight="1" spans="1:26">
      <c r="A973" s="217"/>
      <c r="B973" s="217"/>
      <c r="C973" s="217"/>
      <c r="D973" s="217"/>
      <c r="E973" s="217"/>
      <c r="F973" s="217"/>
      <c r="G973" s="217"/>
      <c r="H973" s="217"/>
      <c r="I973" s="217"/>
      <c r="J973" s="217"/>
      <c r="K973" s="217"/>
      <c r="L973" s="217"/>
      <c r="M973" s="217"/>
      <c r="N973" s="217"/>
      <c r="O973" s="217"/>
      <c r="P973" s="217"/>
      <c r="Q973" s="217"/>
      <c r="R973" s="217"/>
      <c r="S973" s="217"/>
      <c r="T973" s="217"/>
      <c r="U973" s="217"/>
      <c r="V973" s="217"/>
      <c r="W973" s="217"/>
      <c r="X973" s="217"/>
      <c r="Y973" s="217"/>
      <c r="Z973" s="217"/>
    </row>
    <row r="974" ht="15.75" customHeight="1" spans="1:26">
      <c r="A974" s="217"/>
      <c r="B974" s="217"/>
      <c r="C974" s="217"/>
      <c r="D974" s="217"/>
      <c r="E974" s="217"/>
      <c r="F974" s="217"/>
      <c r="G974" s="217"/>
      <c r="H974" s="217"/>
      <c r="I974" s="217"/>
      <c r="J974" s="217"/>
      <c r="K974" s="217"/>
      <c r="L974" s="217"/>
      <c r="M974" s="217"/>
      <c r="N974" s="217"/>
      <c r="O974" s="217"/>
      <c r="P974" s="217"/>
      <c r="Q974" s="217"/>
      <c r="R974" s="217"/>
      <c r="S974" s="217"/>
      <c r="T974" s="217"/>
      <c r="U974" s="217"/>
      <c r="V974" s="217"/>
      <c r="W974" s="217"/>
      <c r="X974" s="217"/>
      <c r="Y974" s="217"/>
      <c r="Z974" s="217"/>
    </row>
    <row r="975" ht="15.75" customHeight="1" spans="1:26">
      <c r="A975" s="217"/>
      <c r="B975" s="217"/>
      <c r="C975" s="217"/>
      <c r="D975" s="217"/>
      <c r="E975" s="217"/>
      <c r="F975" s="217"/>
      <c r="G975" s="217"/>
      <c r="H975" s="217"/>
      <c r="I975" s="217"/>
      <c r="J975" s="217"/>
      <c r="K975" s="217"/>
      <c r="L975" s="217"/>
      <c r="M975" s="217"/>
      <c r="N975" s="217"/>
      <c r="O975" s="217"/>
      <c r="P975" s="217"/>
      <c r="Q975" s="217"/>
      <c r="R975" s="217"/>
      <c r="S975" s="217"/>
      <c r="T975" s="217"/>
      <c r="U975" s="217"/>
      <c r="V975" s="217"/>
      <c r="W975" s="217"/>
      <c r="X975" s="217"/>
      <c r="Y975" s="217"/>
      <c r="Z975" s="217"/>
    </row>
    <row r="976" ht="15.75" customHeight="1" spans="1:26">
      <c r="A976" s="217"/>
      <c r="B976" s="217"/>
      <c r="C976" s="217"/>
      <c r="D976" s="217"/>
      <c r="E976" s="217"/>
      <c r="F976" s="217"/>
      <c r="G976" s="217"/>
      <c r="H976" s="217"/>
      <c r="I976" s="217"/>
      <c r="J976" s="217"/>
      <c r="K976" s="217"/>
      <c r="L976" s="217"/>
      <c r="M976" s="217"/>
      <c r="N976" s="217"/>
      <c r="O976" s="217"/>
      <c r="P976" s="217"/>
      <c r="Q976" s="217"/>
      <c r="R976" s="217"/>
      <c r="S976" s="217"/>
      <c r="T976" s="217"/>
      <c r="U976" s="217"/>
      <c r="V976" s="217"/>
      <c r="W976" s="217"/>
      <c r="X976" s="217"/>
      <c r="Y976" s="217"/>
      <c r="Z976" s="217"/>
    </row>
    <row r="977" ht="15.75" customHeight="1" spans="1:26">
      <c r="A977" s="217"/>
      <c r="B977" s="217"/>
      <c r="C977" s="217"/>
      <c r="D977" s="217"/>
      <c r="E977" s="217"/>
      <c r="F977" s="217"/>
      <c r="G977" s="217"/>
      <c r="H977" s="217"/>
      <c r="I977" s="217"/>
      <c r="J977" s="217"/>
      <c r="K977" s="217"/>
      <c r="L977" s="217"/>
      <c r="M977" s="217"/>
      <c r="N977" s="217"/>
      <c r="O977" s="217"/>
      <c r="P977" s="217"/>
      <c r="Q977" s="217"/>
      <c r="R977" s="217"/>
      <c r="S977" s="217"/>
      <c r="T977" s="217"/>
      <c r="U977" s="217"/>
      <c r="V977" s="217"/>
      <c r="W977" s="217"/>
      <c r="X977" s="217"/>
      <c r="Y977" s="217"/>
      <c r="Z977" s="217"/>
    </row>
    <row r="978" ht="15.75" customHeight="1" spans="1:26">
      <c r="A978" s="217"/>
      <c r="B978" s="217"/>
      <c r="C978" s="217"/>
      <c r="D978" s="217"/>
      <c r="E978" s="217"/>
      <c r="F978" s="217"/>
      <c r="G978" s="217"/>
      <c r="H978" s="217"/>
      <c r="I978" s="217"/>
      <c r="J978" s="217"/>
      <c r="K978" s="217"/>
      <c r="L978" s="217"/>
      <c r="M978" s="217"/>
      <c r="N978" s="217"/>
      <c r="O978" s="217"/>
      <c r="P978" s="217"/>
      <c r="Q978" s="217"/>
      <c r="R978" s="217"/>
      <c r="S978" s="217"/>
      <c r="T978" s="217"/>
      <c r="U978" s="217"/>
      <c r="V978" s="217"/>
      <c r="W978" s="217"/>
      <c r="X978" s="217"/>
      <c r="Y978" s="217"/>
      <c r="Z978" s="217"/>
    </row>
    <row r="979" ht="15.75" customHeight="1" spans="1:26">
      <c r="A979" s="217"/>
      <c r="B979" s="217"/>
      <c r="C979" s="217"/>
      <c r="D979" s="217"/>
      <c r="E979" s="217"/>
      <c r="F979" s="217"/>
      <c r="G979" s="217"/>
      <c r="H979" s="217"/>
      <c r="I979" s="217"/>
      <c r="J979" s="217"/>
      <c r="K979" s="217"/>
      <c r="L979" s="217"/>
      <c r="M979" s="217"/>
      <c r="N979" s="217"/>
      <c r="O979" s="217"/>
      <c r="P979" s="217"/>
      <c r="Q979" s="217"/>
      <c r="R979" s="217"/>
      <c r="S979" s="217"/>
      <c r="T979" s="217"/>
      <c r="U979" s="217"/>
      <c r="V979" s="217"/>
      <c r="W979" s="217"/>
      <c r="X979" s="217"/>
      <c r="Y979" s="217"/>
      <c r="Z979" s="217"/>
    </row>
    <row r="980" ht="15.75" customHeight="1" spans="1:26">
      <c r="A980" s="217"/>
      <c r="B980" s="217"/>
      <c r="C980" s="217"/>
      <c r="D980" s="217"/>
      <c r="E980" s="217"/>
      <c r="F980" s="217"/>
      <c r="G980" s="217"/>
      <c r="H980" s="217"/>
      <c r="I980" s="217"/>
      <c r="J980" s="217"/>
      <c r="K980" s="217"/>
      <c r="L980" s="217"/>
      <c r="M980" s="217"/>
      <c r="N980" s="217"/>
      <c r="O980" s="217"/>
      <c r="P980" s="217"/>
      <c r="Q980" s="217"/>
      <c r="R980" s="217"/>
      <c r="S980" s="217"/>
      <c r="T980" s="217"/>
      <c r="U980" s="217"/>
      <c r="V980" s="217"/>
      <c r="W980" s="217"/>
      <c r="X980" s="217"/>
      <c r="Y980" s="217"/>
      <c r="Z980" s="217"/>
    </row>
    <row r="981" ht="15.75" customHeight="1" spans="1:26">
      <c r="A981" s="217"/>
      <c r="B981" s="217"/>
      <c r="C981" s="217"/>
      <c r="D981" s="217"/>
      <c r="E981" s="217"/>
      <c r="F981" s="217"/>
      <c r="G981" s="217"/>
      <c r="H981" s="217"/>
      <c r="I981" s="217"/>
      <c r="J981" s="217"/>
      <c r="K981" s="217"/>
      <c r="L981" s="217"/>
      <c r="M981" s="217"/>
      <c r="N981" s="217"/>
      <c r="O981" s="217"/>
      <c r="P981" s="217"/>
      <c r="Q981" s="217"/>
      <c r="R981" s="217"/>
      <c r="S981" s="217"/>
      <c r="T981" s="217"/>
      <c r="U981" s="217"/>
      <c r="V981" s="217"/>
      <c r="W981" s="217"/>
      <c r="X981" s="217"/>
      <c r="Y981" s="217"/>
      <c r="Z981" s="217"/>
    </row>
    <row r="982" ht="15.75" customHeight="1" spans="1:26">
      <c r="A982" s="217"/>
      <c r="B982" s="217"/>
      <c r="C982" s="217"/>
      <c r="D982" s="217"/>
      <c r="E982" s="217"/>
      <c r="F982" s="217"/>
      <c r="G982" s="217"/>
      <c r="H982" s="217"/>
      <c r="I982" s="217"/>
      <c r="J982" s="217"/>
      <c r="K982" s="217"/>
      <c r="L982" s="217"/>
      <c r="M982" s="217"/>
      <c r="N982" s="217"/>
      <c r="O982" s="217"/>
      <c r="P982" s="217"/>
      <c r="Q982" s="217"/>
      <c r="R982" s="217"/>
      <c r="S982" s="217"/>
      <c r="T982" s="217"/>
      <c r="U982" s="217"/>
      <c r="V982" s="217"/>
      <c r="W982" s="217"/>
      <c r="X982" s="217"/>
      <c r="Y982" s="217"/>
      <c r="Z982" s="217"/>
    </row>
    <row r="983" ht="15.75" customHeight="1" spans="1:26">
      <c r="A983" s="217"/>
      <c r="B983" s="217"/>
      <c r="C983" s="217"/>
      <c r="D983" s="217"/>
      <c r="E983" s="217"/>
      <c r="F983" s="217"/>
      <c r="G983" s="217"/>
      <c r="H983" s="217"/>
      <c r="I983" s="217"/>
      <c r="J983" s="217"/>
      <c r="K983" s="217"/>
      <c r="L983" s="217"/>
      <c r="M983" s="217"/>
      <c r="N983" s="217"/>
      <c r="O983" s="217"/>
      <c r="P983" s="217"/>
      <c r="Q983" s="217"/>
      <c r="R983" s="217"/>
      <c r="S983" s="217"/>
      <c r="T983" s="217"/>
      <c r="U983" s="217"/>
      <c r="V983" s="217"/>
      <c r="W983" s="217"/>
      <c r="X983" s="217"/>
      <c r="Y983" s="217"/>
      <c r="Z983" s="217"/>
    </row>
    <row r="984" ht="15.75" customHeight="1" spans="1:26">
      <c r="A984" s="217"/>
      <c r="B984" s="217"/>
      <c r="C984" s="217"/>
      <c r="D984" s="217"/>
      <c r="E984" s="217"/>
      <c r="F984" s="217"/>
      <c r="G984" s="217"/>
      <c r="H984" s="217"/>
      <c r="I984" s="217"/>
      <c r="J984" s="217"/>
      <c r="K984" s="217"/>
      <c r="L984" s="217"/>
      <c r="M984" s="217"/>
      <c r="N984" s="217"/>
      <c r="O984" s="217"/>
      <c r="P984" s="217"/>
      <c r="Q984" s="217"/>
      <c r="R984" s="217"/>
      <c r="S984" s="217"/>
      <c r="T984" s="217"/>
      <c r="U984" s="217"/>
      <c r="V984" s="217"/>
      <c r="W984" s="217"/>
      <c r="X984" s="217"/>
      <c r="Y984" s="217"/>
      <c r="Z984" s="217"/>
    </row>
    <row r="985" ht="15.75" customHeight="1" spans="1:26">
      <c r="A985" s="217"/>
      <c r="B985" s="217"/>
      <c r="C985" s="217"/>
      <c r="D985" s="217"/>
      <c r="E985" s="217"/>
      <c r="F985" s="217"/>
      <c r="G985" s="217"/>
      <c r="H985" s="217"/>
      <c r="I985" s="217"/>
      <c r="J985" s="217"/>
      <c r="K985" s="217"/>
      <c r="L985" s="217"/>
      <c r="M985" s="217"/>
      <c r="N985" s="217"/>
      <c r="O985" s="217"/>
      <c r="P985" s="217"/>
      <c r="Q985" s="217"/>
      <c r="R985" s="217"/>
      <c r="S985" s="217"/>
      <c r="T985" s="217"/>
      <c r="U985" s="217"/>
      <c r="V985" s="217"/>
      <c r="W985" s="217"/>
      <c r="X985" s="217"/>
      <c r="Y985" s="217"/>
      <c r="Z985" s="217"/>
    </row>
    <row r="986" ht="15.75" customHeight="1" spans="1:26">
      <c r="A986" s="217"/>
      <c r="B986" s="217"/>
      <c r="C986" s="217"/>
      <c r="D986" s="217"/>
      <c r="E986" s="217"/>
      <c r="F986" s="217"/>
      <c r="G986" s="217"/>
      <c r="H986" s="217"/>
      <c r="I986" s="217"/>
      <c r="J986" s="217"/>
      <c r="K986" s="217"/>
      <c r="L986" s="217"/>
      <c r="M986" s="217"/>
      <c r="N986" s="217"/>
      <c r="O986" s="217"/>
      <c r="P986" s="217"/>
      <c r="Q986" s="217"/>
      <c r="R986" s="217"/>
      <c r="S986" s="217"/>
      <c r="T986" s="217"/>
      <c r="U986" s="217"/>
      <c r="V986" s="217"/>
      <c r="W986" s="217"/>
      <c r="X986" s="217"/>
      <c r="Y986" s="217"/>
      <c r="Z986" s="217"/>
    </row>
    <row r="987" ht="15.75" customHeight="1" spans="1:26">
      <c r="A987" s="217"/>
      <c r="B987" s="217"/>
      <c r="C987" s="217"/>
      <c r="D987" s="217"/>
      <c r="E987" s="217"/>
      <c r="F987" s="217"/>
      <c r="G987" s="217"/>
      <c r="H987" s="217"/>
      <c r="I987" s="217"/>
      <c r="J987" s="217"/>
      <c r="K987" s="217"/>
      <c r="L987" s="217"/>
      <c r="M987" s="217"/>
      <c r="N987" s="217"/>
      <c r="O987" s="217"/>
      <c r="P987" s="217"/>
      <c r="Q987" s="217"/>
      <c r="R987" s="217"/>
      <c r="S987" s="217"/>
      <c r="T987" s="217"/>
      <c r="U987" s="217"/>
      <c r="V987" s="217"/>
      <c r="W987" s="217"/>
      <c r="X987" s="217"/>
      <c r="Y987" s="217"/>
      <c r="Z987" s="217"/>
    </row>
    <row r="988" ht="15.75" customHeight="1" spans="1:26">
      <c r="A988" s="217"/>
      <c r="B988" s="217"/>
      <c r="C988" s="217"/>
      <c r="D988" s="217"/>
      <c r="E988" s="217"/>
      <c r="F988" s="217"/>
      <c r="G988" s="217"/>
      <c r="H988" s="217"/>
      <c r="I988" s="217"/>
      <c r="J988" s="217"/>
      <c r="K988" s="217"/>
      <c r="L988" s="217"/>
      <c r="M988" s="217"/>
      <c r="N988" s="217"/>
      <c r="O988" s="217"/>
      <c r="P988" s="217"/>
      <c r="Q988" s="217"/>
      <c r="R988" s="217"/>
      <c r="S988" s="217"/>
      <c r="T988" s="217"/>
      <c r="U988" s="217"/>
      <c r="V988" s="217"/>
      <c r="W988" s="217"/>
      <c r="X988" s="217"/>
      <c r="Y988" s="217"/>
      <c r="Z988" s="217"/>
    </row>
    <row r="989" ht="15.75" customHeight="1" spans="1:26">
      <c r="A989" s="217"/>
      <c r="B989" s="217"/>
      <c r="C989" s="217"/>
      <c r="D989" s="217"/>
      <c r="E989" s="217"/>
      <c r="F989" s="217"/>
      <c r="G989" s="217"/>
      <c r="H989" s="217"/>
      <c r="I989" s="217"/>
      <c r="J989" s="217"/>
      <c r="K989" s="217"/>
      <c r="L989" s="217"/>
      <c r="M989" s="217"/>
      <c r="N989" s="217"/>
      <c r="O989" s="217"/>
      <c r="P989" s="217"/>
      <c r="Q989" s="217"/>
      <c r="R989" s="217"/>
      <c r="S989" s="217"/>
      <c r="T989" s="217"/>
      <c r="U989" s="217"/>
      <c r="V989" s="217"/>
      <c r="W989" s="217"/>
      <c r="X989" s="217"/>
      <c r="Y989" s="217"/>
      <c r="Z989" s="217"/>
    </row>
    <row r="990" ht="15.75" customHeight="1" spans="1:26">
      <c r="A990" s="217"/>
      <c r="B990" s="217"/>
      <c r="C990" s="217"/>
      <c r="D990" s="217"/>
      <c r="E990" s="217"/>
      <c r="F990" s="217"/>
      <c r="G990" s="217"/>
      <c r="H990" s="217"/>
      <c r="I990" s="217"/>
      <c r="J990" s="217"/>
      <c r="K990" s="217"/>
      <c r="L990" s="217"/>
      <c r="M990" s="217"/>
      <c r="N990" s="217"/>
      <c r="O990" s="217"/>
      <c r="P990" s="217"/>
      <c r="Q990" s="217"/>
      <c r="R990" s="217"/>
      <c r="S990" s="217"/>
      <c r="T990" s="217"/>
      <c r="U990" s="217"/>
      <c r="V990" s="217"/>
      <c r="W990" s="217"/>
      <c r="X990" s="217"/>
      <c r="Y990" s="217"/>
      <c r="Z990" s="217"/>
    </row>
    <row r="991" ht="15.75" customHeight="1" spans="1:26">
      <c r="A991" s="217"/>
      <c r="B991" s="217"/>
      <c r="C991" s="217"/>
      <c r="D991" s="217"/>
      <c r="E991" s="217"/>
      <c r="F991" s="217"/>
      <c r="G991" s="217"/>
      <c r="H991" s="217"/>
      <c r="I991" s="217"/>
      <c r="J991" s="217"/>
      <c r="K991" s="217"/>
      <c r="L991" s="217"/>
      <c r="M991" s="217"/>
      <c r="N991" s="217"/>
      <c r="O991" s="217"/>
      <c r="P991" s="217"/>
      <c r="Q991" s="217"/>
      <c r="R991" s="217"/>
      <c r="S991" s="217"/>
      <c r="T991" s="217"/>
      <c r="U991" s="217"/>
      <c r="V991" s="217"/>
      <c r="W991" s="217"/>
      <c r="X991" s="217"/>
      <c r="Y991" s="217"/>
      <c r="Z991" s="217"/>
    </row>
    <row r="992" ht="15.75" customHeight="1" spans="1:26">
      <c r="A992" s="217"/>
      <c r="B992" s="217"/>
      <c r="C992" s="217"/>
      <c r="D992" s="217"/>
      <c r="E992" s="217"/>
      <c r="F992" s="217"/>
      <c r="G992" s="217"/>
      <c r="H992" s="217"/>
      <c r="I992" s="217"/>
      <c r="J992" s="217"/>
      <c r="K992" s="217"/>
      <c r="L992" s="217"/>
      <c r="M992" s="217"/>
      <c r="N992" s="217"/>
      <c r="O992" s="217"/>
      <c r="P992" s="217"/>
      <c r="Q992" s="217"/>
      <c r="R992" s="217"/>
      <c r="S992" s="217"/>
      <c r="T992" s="217"/>
      <c r="U992" s="217"/>
      <c r="V992" s="217"/>
      <c r="W992" s="217"/>
      <c r="X992" s="217"/>
      <c r="Y992" s="217"/>
      <c r="Z992" s="217"/>
    </row>
    <row r="993" ht="15.75" customHeight="1" spans="1:26">
      <c r="A993" s="217"/>
      <c r="B993" s="217"/>
      <c r="C993" s="217"/>
      <c r="D993" s="217"/>
      <c r="E993" s="217"/>
      <c r="F993" s="217"/>
      <c r="G993" s="217"/>
      <c r="H993" s="217"/>
      <c r="I993" s="217"/>
      <c r="J993" s="217"/>
      <c r="K993" s="217"/>
      <c r="L993" s="217"/>
      <c r="M993" s="217"/>
      <c r="N993" s="217"/>
      <c r="O993" s="217"/>
      <c r="P993" s="217"/>
      <c r="Q993" s="217"/>
      <c r="R993" s="217"/>
      <c r="S993" s="217"/>
      <c r="T993" s="217"/>
      <c r="U993" s="217"/>
      <c r="V993" s="217"/>
      <c r="W993" s="217"/>
      <c r="X993" s="217"/>
      <c r="Y993" s="217"/>
      <c r="Z993" s="217"/>
    </row>
    <row r="994" ht="15.75" customHeight="1" spans="1:26">
      <c r="A994" s="217"/>
      <c r="B994" s="217"/>
      <c r="C994" s="217"/>
      <c r="D994" s="217"/>
      <c r="E994" s="217"/>
      <c r="F994" s="217"/>
      <c r="G994" s="217"/>
      <c r="H994" s="217"/>
      <c r="I994" s="217"/>
      <c r="J994" s="217"/>
      <c r="K994" s="217"/>
      <c r="L994" s="217"/>
      <c r="M994" s="217"/>
      <c r="N994" s="217"/>
      <c r="O994" s="217"/>
      <c r="P994" s="217"/>
      <c r="Q994" s="217"/>
      <c r="R994" s="217"/>
      <c r="S994" s="217"/>
      <c r="T994" s="217"/>
      <c r="U994" s="217"/>
      <c r="V994" s="217"/>
      <c r="W994" s="217"/>
      <c r="X994" s="217"/>
      <c r="Y994" s="217"/>
      <c r="Z994" s="217"/>
    </row>
    <row r="995" ht="15.75" customHeight="1" spans="1:26">
      <c r="A995" s="217"/>
      <c r="B995" s="217"/>
      <c r="C995" s="217"/>
      <c r="D995" s="217"/>
      <c r="E995" s="217"/>
      <c r="F995" s="217"/>
      <c r="G995" s="217"/>
      <c r="H995" s="217"/>
      <c r="I995" s="217"/>
      <c r="J995" s="217"/>
      <c r="K995" s="217"/>
      <c r="L995" s="217"/>
      <c r="M995" s="217"/>
      <c r="N995" s="217"/>
      <c r="O995" s="217"/>
      <c r="P995" s="217"/>
      <c r="Q995" s="217"/>
      <c r="R995" s="217"/>
      <c r="S995" s="217"/>
      <c r="T995" s="217"/>
      <c r="U995" s="217"/>
      <c r="V995" s="217"/>
      <c r="W995" s="217"/>
      <c r="X995" s="217"/>
      <c r="Y995" s="217"/>
      <c r="Z995" s="217"/>
    </row>
    <row r="996" ht="15.75" customHeight="1" spans="1:26">
      <c r="A996" s="217"/>
      <c r="B996" s="217"/>
      <c r="C996" s="217"/>
      <c r="D996" s="217"/>
      <c r="E996" s="217"/>
      <c r="F996" s="217"/>
      <c r="G996" s="217"/>
      <c r="H996" s="217"/>
      <c r="I996" s="217"/>
      <c r="J996" s="217"/>
      <c r="K996" s="217"/>
      <c r="L996" s="217"/>
      <c r="M996" s="217"/>
      <c r="N996" s="217"/>
      <c r="O996" s="217"/>
      <c r="P996" s="217"/>
      <c r="Q996" s="217"/>
      <c r="R996" s="217"/>
      <c r="S996" s="217"/>
      <c r="T996" s="217"/>
      <c r="U996" s="217"/>
      <c r="V996" s="217"/>
      <c r="W996" s="217"/>
      <c r="X996" s="217"/>
      <c r="Y996" s="217"/>
      <c r="Z996" s="217"/>
    </row>
    <row r="997" ht="15.75" customHeight="1" spans="1:26">
      <c r="A997" s="217"/>
      <c r="B997" s="217"/>
      <c r="C997" s="217"/>
      <c r="D997" s="217"/>
      <c r="E997" s="217"/>
      <c r="F997" s="217"/>
      <c r="G997" s="217"/>
      <c r="H997" s="217"/>
      <c r="I997" s="217"/>
      <c r="J997" s="217"/>
      <c r="K997" s="217"/>
      <c r="L997" s="217"/>
      <c r="M997" s="217"/>
      <c r="N997" s="217"/>
      <c r="O997" s="217"/>
      <c r="P997" s="217"/>
      <c r="Q997" s="217"/>
      <c r="R997" s="217"/>
      <c r="S997" s="217"/>
      <c r="T997" s="217"/>
      <c r="U997" s="217"/>
      <c r="V997" s="217"/>
      <c r="W997" s="217"/>
      <c r="X997" s="217"/>
      <c r="Y997" s="217"/>
      <c r="Z997" s="217"/>
    </row>
    <row r="998" ht="15.75" customHeight="1" spans="1:26">
      <c r="A998" s="217"/>
      <c r="B998" s="217"/>
      <c r="C998" s="217"/>
      <c r="D998" s="217"/>
      <c r="E998" s="217"/>
      <c r="F998" s="217"/>
      <c r="G998" s="217"/>
      <c r="H998" s="217"/>
      <c r="I998" s="217"/>
      <c r="J998" s="217"/>
      <c r="K998" s="217"/>
      <c r="L998" s="217"/>
      <c r="M998" s="217"/>
      <c r="N998" s="217"/>
      <c r="O998" s="217"/>
      <c r="P998" s="217"/>
      <c r="Q998" s="217"/>
      <c r="R998" s="217"/>
      <c r="S998" s="217"/>
      <c r="T998" s="217"/>
      <c r="U998" s="217"/>
      <c r="V998" s="217"/>
      <c r="W998" s="217"/>
      <c r="X998" s="217"/>
      <c r="Y998" s="217"/>
      <c r="Z998" s="217"/>
    </row>
  </sheetData>
  <mergeCells count="2">
    <mergeCell ref="A8:A9"/>
    <mergeCell ref="A18:A20"/>
  </mergeCells>
  <pageMargins left="0.7" right="0.7" top="0.75" bottom="0.75" header="0" footer="0"/>
  <pageSetup paperSize="9" scale="44" orientation="portrait"/>
  <headerFooter/>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showGridLines="0" workbookViewId="0">
      <selection activeCell="O5" sqref="O5"/>
    </sheetView>
  </sheetViews>
  <sheetFormatPr defaultColWidth="14.4444444444444" defaultRowHeight="15" customHeight="1"/>
  <cols>
    <col min="1" max="1" width="28.5555555555556" style="216" customWidth="1"/>
    <col min="2" max="2" width="10.1111111111111" style="216" customWidth="1"/>
    <col min="3" max="12" width="9.55555555555556" style="216" customWidth="1"/>
    <col min="13" max="13" width="10.1111111111111" style="216" customWidth="1"/>
    <col min="14" max="14" width="10.6666666666667" style="216" customWidth="1"/>
    <col min="15" max="26" width="12.5555555555556" style="216" customWidth="1"/>
    <col min="27" max="16384" width="14.4444444444444" style="216"/>
  </cols>
  <sheetData>
    <row r="1" ht="12.75" customHeight="1" spans="1:26">
      <c r="A1" s="86" t="s">
        <v>1482</v>
      </c>
      <c r="B1" s="217"/>
      <c r="C1" s="229"/>
      <c r="D1" s="217"/>
      <c r="E1" s="217"/>
      <c r="F1" s="217"/>
      <c r="G1" s="217"/>
      <c r="H1" s="217"/>
      <c r="I1" s="217"/>
      <c r="J1" s="217"/>
      <c r="K1" s="217"/>
      <c r="L1" s="217"/>
      <c r="M1" s="217"/>
      <c r="N1" s="217"/>
      <c r="O1" s="217"/>
      <c r="P1" s="217"/>
      <c r="Q1" s="217"/>
      <c r="R1" s="217"/>
      <c r="S1" s="217"/>
      <c r="T1" s="217"/>
      <c r="U1" s="217"/>
      <c r="V1" s="217"/>
      <c r="W1" s="217"/>
      <c r="X1" s="217"/>
      <c r="Y1" s="217"/>
      <c r="Z1" s="217"/>
    </row>
    <row r="2" ht="12.75" customHeight="1" spans="1:26">
      <c r="A2" s="230"/>
      <c r="B2" s="217"/>
      <c r="C2" s="230"/>
      <c r="D2" s="217"/>
      <c r="E2" s="217"/>
      <c r="F2" s="217"/>
      <c r="G2" s="217"/>
      <c r="H2" s="217"/>
      <c r="I2" s="217"/>
      <c r="J2" s="217"/>
      <c r="K2" s="217"/>
      <c r="L2" s="217"/>
      <c r="M2" s="217"/>
      <c r="N2" s="217"/>
      <c r="O2" s="217"/>
      <c r="P2" s="217"/>
      <c r="Q2" s="217"/>
      <c r="R2" s="217"/>
      <c r="S2" s="217"/>
      <c r="T2" s="217"/>
      <c r="U2" s="217"/>
      <c r="V2" s="217"/>
      <c r="W2" s="217"/>
      <c r="X2" s="217"/>
      <c r="Y2" s="217"/>
      <c r="Z2" s="217"/>
    </row>
    <row r="3" ht="12.75" customHeight="1" spans="1:26">
      <c r="A3" s="231" t="s">
        <v>1483</v>
      </c>
      <c r="B3" s="232">
        <v>2011</v>
      </c>
      <c r="C3" s="232">
        <v>2012</v>
      </c>
      <c r="D3" s="232">
        <v>2013</v>
      </c>
      <c r="E3" s="232">
        <v>2014</v>
      </c>
      <c r="F3" s="232">
        <v>2015</v>
      </c>
      <c r="G3" s="232">
        <v>2016</v>
      </c>
      <c r="H3" s="232">
        <v>2017</v>
      </c>
      <c r="I3" s="232">
        <v>2018</v>
      </c>
      <c r="J3" s="232">
        <v>2019</v>
      </c>
      <c r="K3" s="232">
        <v>2020</v>
      </c>
      <c r="L3" s="232">
        <v>2021</v>
      </c>
      <c r="M3" s="232">
        <v>2022</v>
      </c>
      <c r="N3" s="232">
        <v>2023</v>
      </c>
      <c r="O3" s="217"/>
      <c r="P3" s="217"/>
      <c r="Q3" s="217"/>
      <c r="R3" s="217"/>
      <c r="S3" s="217"/>
      <c r="T3" s="217"/>
      <c r="U3" s="217"/>
      <c r="V3" s="217"/>
      <c r="W3" s="217"/>
      <c r="X3" s="217"/>
      <c r="Y3" s="217"/>
      <c r="Z3" s="217"/>
    </row>
    <row r="4" ht="12.75" customHeight="1" spans="1:26">
      <c r="A4" s="233" t="s">
        <v>1426</v>
      </c>
      <c r="B4" s="234">
        <v>187</v>
      </c>
      <c r="C4" s="234">
        <v>187</v>
      </c>
      <c r="D4" s="234">
        <v>187</v>
      </c>
      <c r="E4" s="234">
        <v>187</v>
      </c>
      <c r="F4" s="234">
        <v>278</v>
      </c>
      <c r="G4" s="234">
        <v>278</v>
      </c>
      <c r="H4" s="234">
        <v>330</v>
      </c>
      <c r="I4" s="234">
        <v>330</v>
      </c>
      <c r="J4" s="234">
        <v>330</v>
      </c>
      <c r="K4" s="234">
        <v>330</v>
      </c>
      <c r="L4" s="234">
        <f>K4+12</f>
        <v>342</v>
      </c>
      <c r="M4" s="234">
        <f>L4+7</f>
        <v>349</v>
      </c>
      <c r="N4" s="246">
        <v>357</v>
      </c>
      <c r="O4" s="217"/>
      <c r="P4" s="217"/>
      <c r="Q4" s="217"/>
      <c r="R4" s="217"/>
      <c r="S4" s="217"/>
      <c r="T4" s="217"/>
      <c r="U4" s="217"/>
      <c r="V4" s="217"/>
      <c r="W4" s="217"/>
      <c r="X4" s="217"/>
      <c r="Y4" s="217"/>
      <c r="Z4" s="217"/>
    </row>
    <row r="5" ht="12.75" customHeight="1" spans="1:26">
      <c r="A5" s="233" t="s">
        <v>1427</v>
      </c>
      <c r="B5" s="234">
        <v>113</v>
      </c>
      <c r="C5" s="234">
        <v>113</v>
      </c>
      <c r="D5" s="234">
        <v>113</v>
      </c>
      <c r="E5" s="234">
        <v>131</v>
      </c>
      <c r="F5" s="234">
        <v>135</v>
      </c>
      <c r="G5" s="234">
        <v>137</v>
      </c>
      <c r="H5" s="235">
        <v>137</v>
      </c>
      <c r="I5" s="234">
        <v>137</v>
      </c>
      <c r="J5" s="234">
        <v>137</v>
      </c>
      <c r="K5" s="234">
        <v>151</v>
      </c>
      <c r="L5" s="234">
        <f>K5+9</f>
        <v>160</v>
      </c>
      <c r="M5" s="234">
        <f>L5+8</f>
        <v>168</v>
      </c>
      <c r="N5" s="247">
        <v>171</v>
      </c>
      <c r="O5" s="217"/>
      <c r="P5" s="217"/>
      <c r="Q5" s="217"/>
      <c r="R5" s="217"/>
      <c r="S5" s="217"/>
      <c r="T5" s="217"/>
      <c r="U5" s="217"/>
      <c r="V5" s="217"/>
      <c r="W5" s="217"/>
      <c r="X5" s="217"/>
      <c r="Y5" s="217"/>
      <c r="Z5" s="217"/>
    </row>
    <row r="6" ht="12.75" customHeight="1" spans="1:26">
      <c r="A6" s="233" t="s">
        <v>1428</v>
      </c>
      <c r="B6" s="234">
        <v>103</v>
      </c>
      <c r="C6" s="234">
        <v>103</v>
      </c>
      <c r="D6" s="234">
        <v>104</v>
      </c>
      <c r="E6" s="234">
        <v>105</v>
      </c>
      <c r="F6" s="234">
        <v>105</v>
      </c>
      <c r="G6" s="234">
        <v>105</v>
      </c>
      <c r="H6" s="234">
        <v>108</v>
      </c>
      <c r="I6" s="234">
        <v>106</v>
      </c>
      <c r="J6" s="234">
        <v>106</v>
      </c>
      <c r="K6" s="234">
        <v>110</v>
      </c>
      <c r="L6" s="234">
        <v>117</v>
      </c>
      <c r="M6" s="234">
        <v>117</v>
      </c>
      <c r="N6" s="247">
        <v>117</v>
      </c>
      <c r="O6" s="217"/>
      <c r="P6" s="217"/>
      <c r="Q6" s="217"/>
      <c r="R6" s="217"/>
      <c r="S6" s="217"/>
      <c r="T6" s="217"/>
      <c r="U6" s="217"/>
      <c r="V6" s="217"/>
      <c r="W6" s="217"/>
      <c r="X6" s="217"/>
      <c r="Y6" s="217"/>
      <c r="Z6" s="217"/>
    </row>
    <row r="7" ht="12.75" customHeight="1" spans="1:26">
      <c r="A7" s="233" t="s">
        <v>1429</v>
      </c>
      <c r="B7" s="234">
        <v>69</v>
      </c>
      <c r="C7" s="234">
        <v>69</v>
      </c>
      <c r="D7" s="234">
        <v>70</v>
      </c>
      <c r="E7" s="234">
        <v>76</v>
      </c>
      <c r="F7" s="234">
        <v>77</v>
      </c>
      <c r="G7" s="234">
        <v>79</v>
      </c>
      <c r="H7" s="234">
        <v>80</v>
      </c>
      <c r="I7" s="234">
        <v>81</v>
      </c>
      <c r="J7" s="234">
        <v>81</v>
      </c>
      <c r="K7" s="234">
        <v>82</v>
      </c>
      <c r="L7" s="234">
        <v>87</v>
      </c>
      <c r="M7" s="234">
        <v>87</v>
      </c>
      <c r="N7" s="247">
        <v>87</v>
      </c>
      <c r="O7" s="217"/>
      <c r="P7" s="217"/>
      <c r="Q7" s="217"/>
      <c r="R7" s="217"/>
      <c r="S7" s="217"/>
      <c r="T7" s="217"/>
      <c r="U7" s="217"/>
      <c r="V7" s="217"/>
      <c r="W7" s="217"/>
      <c r="X7" s="217"/>
      <c r="Y7" s="217"/>
      <c r="Z7" s="217"/>
    </row>
    <row r="8" ht="12.75" customHeight="1" spans="1:26">
      <c r="A8" s="233" t="s">
        <v>1430</v>
      </c>
      <c r="B8" s="234">
        <v>70</v>
      </c>
      <c r="C8" s="234">
        <v>70</v>
      </c>
      <c r="D8" s="234">
        <v>70</v>
      </c>
      <c r="E8" s="234">
        <v>70</v>
      </c>
      <c r="F8" s="234">
        <v>70</v>
      </c>
      <c r="G8" s="234">
        <v>70</v>
      </c>
      <c r="H8" s="234">
        <v>70</v>
      </c>
      <c r="I8" s="234">
        <v>70</v>
      </c>
      <c r="J8" s="234">
        <v>75</v>
      </c>
      <c r="K8" s="234">
        <v>75</v>
      </c>
      <c r="L8" s="234">
        <v>75</v>
      </c>
      <c r="M8" s="234">
        <v>75</v>
      </c>
      <c r="N8" s="247">
        <v>75</v>
      </c>
      <c r="O8" s="217"/>
      <c r="P8" s="217"/>
      <c r="Q8" s="217"/>
      <c r="R8" s="217"/>
      <c r="S8" s="217"/>
      <c r="T8" s="217"/>
      <c r="U8" s="217"/>
      <c r="V8" s="217"/>
      <c r="W8" s="217"/>
      <c r="X8" s="217"/>
      <c r="Y8" s="217"/>
      <c r="Z8" s="217"/>
    </row>
    <row r="9" ht="17.25" customHeight="1" spans="1:26">
      <c r="A9" s="236" t="s">
        <v>1433</v>
      </c>
      <c r="B9" s="237">
        <v>5509</v>
      </c>
      <c r="C9" s="237">
        <v>5509</v>
      </c>
      <c r="D9" s="237">
        <v>5509</v>
      </c>
      <c r="E9" s="237">
        <v>5509</v>
      </c>
      <c r="F9" s="237">
        <v>5509</v>
      </c>
      <c r="G9" s="237">
        <v>5509</v>
      </c>
      <c r="H9" s="237">
        <v>7590</v>
      </c>
      <c r="I9" s="237">
        <v>7590</v>
      </c>
      <c r="J9" s="237">
        <v>7838</v>
      </c>
      <c r="K9" s="237">
        <v>7838</v>
      </c>
      <c r="L9" s="237">
        <v>7838</v>
      </c>
      <c r="M9" s="237">
        <v>7838</v>
      </c>
      <c r="N9" s="248">
        <v>7835</v>
      </c>
      <c r="O9" s="217"/>
      <c r="P9" s="217"/>
      <c r="Q9" s="217"/>
      <c r="R9" s="217"/>
      <c r="S9" s="217"/>
      <c r="T9" s="217"/>
      <c r="U9" s="217"/>
      <c r="V9" s="217"/>
      <c r="W9" s="217"/>
      <c r="X9" s="217"/>
      <c r="Y9" s="217"/>
      <c r="Z9" s="217"/>
    </row>
    <row r="10" ht="12.75" customHeight="1" spans="1:26">
      <c r="A10" s="238" t="s">
        <v>14</v>
      </c>
      <c r="B10" s="239">
        <v>6051</v>
      </c>
      <c r="C10" s="239">
        <v>6051</v>
      </c>
      <c r="D10" s="239">
        <v>6053</v>
      </c>
      <c r="E10" s="239">
        <f t="shared" ref="E10:N10" si="0">SUM(E4:E9)</f>
        <v>6078</v>
      </c>
      <c r="F10" s="239">
        <f t="shared" si="0"/>
        <v>6174</v>
      </c>
      <c r="G10" s="239">
        <f t="shared" si="0"/>
        <v>6178</v>
      </c>
      <c r="H10" s="239">
        <f t="shared" si="0"/>
        <v>8315</v>
      </c>
      <c r="I10" s="239">
        <f t="shared" si="0"/>
        <v>8314</v>
      </c>
      <c r="J10" s="239">
        <f t="shared" si="0"/>
        <v>8567</v>
      </c>
      <c r="K10" s="239">
        <f t="shared" si="0"/>
        <v>8586</v>
      </c>
      <c r="L10" s="239">
        <f t="shared" si="0"/>
        <v>8619</v>
      </c>
      <c r="M10" s="239">
        <f t="shared" si="0"/>
        <v>8634</v>
      </c>
      <c r="N10" s="239">
        <f t="shared" si="0"/>
        <v>8642</v>
      </c>
      <c r="O10" s="217"/>
      <c r="P10" s="217"/>
      <c r="Q10" s="217"/>
      <c r="R10" s="217"/>
      <c r="S10" s="217"/>
      <c r="T10" s="217"/>
      <c r="U10" s="217"/>
      <c r="V10" s="217"/>
      <c r="W10" s="217"/>
      <c r="X10" s="217"/>
      <c r="Y10" s="217"/>
      <c r="Z10" s="217"/>
    </row>
    <row r="11" ht="27.75" customHeight="1" spans="1:26">
      <c r="A11" s="240" t="s">
        <v>1484</v>
      </c>
      <c r="B11" s="241"/>
      <c r="C11" s="241"/>
      <c r="D11" s="241"/>
      <c r="E11" s="241"/>
      <c r="F11" s="241"/>
      <c r="G11" s="241"/>
      <c r="H11" s="241"/>
      <c r="I11" s="241"/>
      <c r="J11" s="241"/>
      <c r="K11" s="241"/>
      <c r="L11" s="241"/>
      <c r="M11" s="241"/>
      <c r="N11" s="217"/>
      <c r="O11" s="217"/>
      <c r="P11" s="217"/>
      <c r="Q11" s="217"/>
      <c r="R11" s="217"/>
      <c r="S11" s="217"/>
      <c r="T11" s="217"/>
      <c r="U11" s="217"/>
      <c r="V11" s="217"/>
      <c r="W11" s="217"/>
      <c r="X11" s="217"/>
      <c r="Y11" s="217"/>
      <c r="Z11" s="217"/>
    </row>
    <row r="12" ht="27" customHeight="1" spans="1:26">
      <c r="A12" s="242" t="s">
        <v>1485</v>
      </c>
      <c r="N12" s="217"/>
      <c r="O12" s="217"/>
      <c r="P12" s="217"/>
      <c r="Q12" s="217"/>
      <c r="R12" s="217"/>
      <c r="S12" s="217"/>
      <c r="T12" s="217"/>
      <c r="U12" s="217"/>
      <c r="V12" s="217"/>
      <c r="W12" s="217"/>
      <c r="X12" s="217"/>
      <c r="Y12" s="217"/>
      <c r="Z12" s="217"/>
    </row>
    <row r="13" ht="12.75" customHeight="1" spans="1:26">
      <c r="A13" s="243" t="s">
        <v>1437</v>
      </c>
      <c r="B13" s="244"/>
      <c r="C13" s="243"/>
      <c r="D13" s="245"/>
      <c r="E13" s="217"/>
      <c r="F13" s="217"/>
      <c r="G13" s="217"/>
      <c r="H13" s="217"/>
      <c r="I13" s="217"/>
      <c r="J13" s="217"/>
      <c r="K13" s="217"/>
      <c r="L13" s="217"/>
      <c r="M13" s="217"/>
      <c r="N13" s="217"/>
      <c r="O13" s="217"/>
      <c r="P13" s="217"/>
      <c r="Q13" s="217"/>
      <c r="R13" s="217"/>
      <c r="S13" s="217"/>
      <c r="T13" s="217"/>
      <c r="U13" s="217"/>
      <c r="V13" s="217"/>
      <c r="W13" s="217"/>
      <c r="X13" s="217"/>
      <c r="Y13" s="217"/>
      <c r="Z13" s="217"/>
    </row>
    <row r="14" ht="12.75" customHeight="1" spans="1:26">
      <c r="A14" s="217" t="s">
        <v>1438</v>
      </c>
      <c r="B14" s="217"/>
      <c r="C14" s="217"/>
      <c r="D14" s="217"/>
      <c r="E14" s="217"/>
      <c r="F14" s="217"/>
      <c r="G14" s="217"/>
      <c r="H14" s="217"/>
      <c r="I14" s="217"/>
      <c r="J14" s="217"/>
      <c r="K14" s="217"/>
      <c r="L14" s="217"/>
      <c r="M14" s="217"/>
      <c r="N14" s="217"/>
      <c r="O14" s="217"/>
      <c r="P14" s="217"/>
      <c r="Q14" s="217"/>
      <c r="R14" s="217"/>
      <c r="S14" s="217"/>
      <c r="T14" s="217"/>
      <c r="U14" s="217"/>
      <c r="V14" s="217"/>
      <c r="W14" s="217"/>
      <c r="X14" s="217"/>
      <c r="Y14" s="217"/>
      <c r="Z14" s="217"/>
    </row>
    <row r="15" ht="12.75" customHeight="1" spans="1:26">
      <c r="A15" s="217"/>
      <c r="B15" s="217"/>
      <c r="C15" s="217"/>
      <c r="D15" s="217"/>
      <c r="E15" s="217"/>
      <c r="F15" s="217"/>
      <c r="G15" s="217"/>
      <c r="H15" s="217"/>
      <c r="I15" s="217"/>
      <c r="J15" s="217"/>
      <c r="K15" s="217"/>
      <c r="L15" s="217"/>
      <c r="M15" s="217"/>
      <c r="N15" s="217"/>
      <c r="O15" s="217"/>
      <c r="P15" s="217"/>
      <c r="Q15" s="217"/>
      <c r="R15" s="217"/>
      <c r="S15" s="217"/>
      <c r="T15" s="217"/>
      <c r="U15" s="217"/>
      <c r="V15" s="217"/>
      <c r="W15" s="217"/>
      <c r="X15" s="217"/>
      <c r="Y15" s="217"/>
      <c r="Z15" s="217"/>
    </row>
    <row r="16" ht="12.75" customHeight="1" spans="1:26">
      <c r="A16" s="217"/>
      <c r="B16" s="217"/>
      <c r="C16" s="217"/>
      <c r="D16" s="217"/>
      <c r="E16" s="217"/>
      <c r="F16" s="217"/>
      <c r="G16" s="217"/>
      <c r="H16" s="217"/>
      <c r="I16" s="217"/>
      <c r="J16" s="217"/>
      <c r="K16" s="217"/>
      <c r="L16" s="217"/>
      <c r="M16" s="217"/>
      <c r="N16" s="217"/>
      <c r="O16" s="217"/>
      <c r="P16" s="217"/>
      <c r="Q16" s="217"/>
      <c r="R16" s="217"/>
      <c r="S16" s="217"/>
      <c r="T16" s="217"/>
      <c r="U16" s="217"/>
      <c r="V16" s="217"/>
      <c r="W16" s="217"/>
      <c r="X16" s="217"/>
      <c r="Y16" s="217"/>
      <c r="Z16" s="217"/>
    </row>
    <row r="17" ht="12.75" customHeight="1" spans="1:26">
      <c r="A17" s="217"/>
      <c r="B17" s="217"/>
      <c r="C17" s="217"/>
      <c r="D17" s="217"/>
      <c r="E17" s="217"/>
      <c r="F17" s="217"/>
      <c r="G17" s="217"/>
      <c r="H17" s="217"/>
      <c r="I17" s="217"/>
      <c r="J17" s="217"/>
      <c r="K17" s="217"/>
      <c r="L17" s="217"/>
      <c r="M17" s="217"/>
      <c r="N17" s="217"/>
      <c r="O17" s="217"/>
      <c r="P17" s="217"/>
      <c r="Q17" s="217"/>
      <c r="R17" s="217"/>
      <c r="S17" s="217"/>
      <c r="T17" s="217"/>
      <c r="U17" s="217"/>
      <c r="V17" s="217"/>
      <c r="W17" s="217"/>
      <c r="X17" s="217"/>
      <c r="Y17" s="217"/>
      <c r="Z17" s="217"/>
    </row>
    <row r="18" ht="12.75" customHeight="1" spans="1:26">
      <c r="A18" s="217"/>
      <c r="B18" s="217"/>
      <c r="C18" s="217"/>
      <c r="D18" s="217"/>
      <c r="E18" s="217"/>
      <c r="F18" s="217"/>
      <c r="G18" s="217"/>
      <c r="H18" s="217"/>
      <c r="I18" s="217"/>
      <c r="J18" s="217"/>
      <c r="K18" s="217"/>
      <c r="L18" s="217"/>
      <c r="M18" s="217"/>
      <c r="N18" s="217"/>
      <c r="O18" s="217"/>
      <c r="P18" s="217"/>
      <c r="Q18" s="217"/>
      <c r="R18" s="217"/>
      <c r="S18" s="217"/>
      <c r="T18" s="217"/>
      <c r="U18" s="217"/>
      <c r="V18" s="217"/>
      <c r="W18" s="217"/>
      <c r="X18" s="217"/>
      <c r="Y18" s="217"/>
      <c r="Z18" s="217"/>
    </row>
    <row r="19" ht="12.75" customHeight="1" spans="1:26">
      <c r="A19" s="217"/>
      <c r="B19" s="217"/>
      <c r="C19" s="217"/>
      <c r="D19" s="217"/>
      <c r="E19" s="217"/>
      <c r="F19" s="217"/>
      <c r="G19" s="217"/>
      <c r="H19" s="217"/>
      <c r="I19" s="217"/>
      <c r="J19" s="217"/>
      <c r="K19" s="217"/>
      <c r="L19" s="217"/>
      <c r="M19" s="217"/>
      <c r="N19" s="217"/>
      <c r="O19" s="217"/>
      <c r="P19" s="217"/>
      <c r="Q19" s="217"/>
      <c r="R19" s="217"/>
      <c r="S19" s="217"/>
      <c r="T19" s="217"/>
      <c r="U19" s="217"/>
      <c r="V19" s="217"/>
      <c r="W19" s="217"/>
      <c r="X19" s="217"/>
      <c r="Y19" s="217"/>
      <c r="Z19" s="217"/>
    </row>
    <row r="20" ht="12.75" customHeight="1" spans="1:26">
      <c r="A20" s="217"/>
      <c r="B20" s="217"/>
      <c r="C20" s="217"/>
      <c r="D20" s="217"/>
      <c r="E20" s="217"/>
      <c r="F20" s="217"/>
      <c r="G20" s="217"/>
      <c r="H20" s="217"/>
      <c r="I20" s="217"/>
      <c r="J20" s="217"/>
      <c r="K20" s="217"/>
      <c r="L20" s="217"/>
      <c r="M20" s="217"/>
      <c r="N20" s="217"/>
      <c r="O20" s="217"/>
      <c r="P20" s="217"/>
      <c r="Q20" s="217"/>
      <c r="R20" s="217"/>
      <c r="S20" s="217"/>
      <c r="T20" s="217"/>
      <c r="U20" s="217"/>
      <c r="V20" s="217"/>
      <c r="W20" s="217"/>
      <c r="X20" s="217"/>
      <c r="Y20" s="217"/>
      <c r="Z20" s="217"/>
    </row>
    <row r="21" ht="12.75" customHeight="1" spans="1:26">
      <c r="A21" s="217"/>
      <c r="B21" s="217"/>
      <c r="C21" s="217"/>
      <c r="D21" s="217"/>
      <c r="E21" s="217"/>
      <c r="F21" s="217"/>
      <c r="G21" s="217"/>
      <c r="H21" s="217"/>
      <c r="I21" s="217"/>
      <c r="J21" s="217"/>
      <c r="K21" s="217"/>
      <c r="L21" s="217"/>
      <c r="M21" s="217"/>
      <c r="N21" s="217"/>
      <c r="O21" s="217"/>
      <c r="P21" s="217"/>
      <c r="Q21" s="217"/>
      <c r="R21" s="217"/>
      <c r="S21" s="217"/>
      <c r="T21" s="217"/>
      <c r="U21" s="217"/>
      <c r="V21" s="217"/>
      <c r="W21" s="217"/>
      <c r="X21" s="217"/>
      <c r="Y21" s="217"/>
      <c r="Z21" s="217"/>
    </row>
    <row r="22" ht="12.75" customHeight="1" spans="1:26">
      <c r="A22" s="217"/>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row>
    <row r="23" ht="12.75" customHeight="1" spans="1:26">
      <c r="A23" s="217"/>
      <c r="B23" s="217"/>
      <c r="C23" s="217"/>
      <c r="D23" s="217"/>
      <c r="E23" s="217"/>
      <c r="F23" s="217"/>
      <c r="G23" s="217"/>
      <c r="H23" s="217"/>
      <c r="I23" s="217"/>
      <c r="J23" s="217"/>
      <c r="K23" s="217"/>
      <c r="L23" s="217"/>
      <c r="M23" s="217"/>
      <c r="N23" s="217"/>
      <c r="O23" s="217"/>
      <c r="P23" s="217"/>
      <c r="Q23" s="217"/>
      <c r="R23" s="217"/>
      <c r="S23" s="217"/>
      <c r="T23" s="217"/>
      <c r="U23" s="217"/>
      <c r="V23" s="217"/>
      <c r="W23" s="217"/>
      <c r="X23" s="217"/>
      <c r="Y23" s="217"/>
      <c r="Z23" s="217"/>
    </row>
    <row r="24" ht="12.75" customHeight="1" spans="1:26">
      <c r="A24" s="217"/>
      <c r="B24" s="217"/>
      <c r="C24" s="217"/>
      <c r="D24" s="217"/>
      <c r="E24" s="217"/>
      <c r="F24" s="217"/>
      <c r="G24" s="217"/>
      <c r="H24" s="217"/>
      <c r="I24" s="217"/>
      <c r="J24" s="217"/>
      <c r="K24" s="217"/>
      <c r="L24" s="217"/>
      <c r="M24" s="217"/>
      <c r="N24" s="217"/>
      <c r="O24" s="217"/>
      <c r="P24" s="217"/>
      <c r="Q24" s="217"/>
      <c r="R24" s="217"/>
      <c r="S24" s="217"/>
      <c r="T24" s="217"/>
      <c r="U24" s="217"/>
      <c r="V24" s="217"/>
      <c r="W24" s="217"/>
      <c r="X24" s="217"/>
      <c r="Y24" s="217"/>
      <c r="Z24" s="217"/>
    </row>
    <row r="25" ht="12.75" customHeight="1" spans="1:26">
      <c r="A25" s="217"/>
      <c r="B25" s="217"/>
      <c r="C25" s="217"/>
      <c r="D25" s="217"/>
      <c r="E25" s="217"/>
      <c r="F25" s="217"/>
      <c r="G25" s="217"/>
      <c r="H25" s="217"/>
      <c r="I25" s="217"/>
      <c r="J25" s="217"/>
      <c r="K25" s="217"/>
      <c r="L25" s="217"/>
      <c r="M25" s="217"/>
      <c r="N25" s="217"/>
      <c r="O25" s="217"/>
      <c r="P25" s="217"/>
      <c r="Q25" s="217"/>
      <c r="R25" s="217"/>
      <c r="S25" s="217"/>
      <c r="T25" s="217"/>
      <c r="U25" s="217"/>
      <c r="V25" s="217"/>
      <c r="W25" s="217"/>
      <c r="X25" s="217"/>
      <c r="Y25" s="217"/>
      <c r="Z25" s="217"/>
    </row>
    <row r="26" ht="12.75" customHeight="1" spans="1:26">
      <c r="A26" s="217"/>
      <c r="B26" s="217"/>
      <c r="C26" s="217"/>
      <c r="D26" s="217"/>
      <c r="E26" s="217"/>
      <c r="F26" s="217"/>
      <c r="G26" s="217"/>
      <c r="H26" s="217"/>
      <c r="I26" s="217"/>
      <c r="J26" s="217"/>
      <c r="K26" s="217"/>
      <c r="L26" s="217"/>
      <c r="M26" s="217"/>
      <c r="N26" s="217"/>
      <c r="O26" s="217"/>
      <c r="P26" s="217"/>
      <c r="Q26" s="217"/>
      <c r="R26" s="217"/>
      <c r="S26" s="217"/>
      <c r="T26" s="217"/>
      <c r="U26" s="217"/>
      <c r="V26" s="217"/>
      <c r="W26" s="217"/>
      <c r="X26" s="217"/>
      <c r="Y26" s="217"/>
      <c r="Z26" s="217"/>
    </row>
    <row r="27" ht="12.75" customHeight="1" spans="1:26">
      <c r="A27" s="217"/>
      <c r="B27" s="217"/>
      <c r="C27" s="217"/>
      <c r="D27" s="217"/>
      <c r="E27" s="217"/>
      <c r="F27" s="217"/>
      <c r="G27" s="217"/>
      <c r="H27" s="217"/>
      <c r="I27" s="217"/>
      <c r="J27" s="217"/>
      <c r="K27" s="217"/>
      <c r="L27" s="217"/>
      <c r="M27" s="217"/>
      <c r="N27" s="217"/>
      <c r="O27" s="217"/>
      <c r="P27" s="217"/>
      <c r="Q27" s="217"/>
      <c r="R27" s="217"/>
      <c r="S27" s="217"/>
      <c r="T27" s="217"/>
      <c r="U27" s="217"/>
      <c r="V27" s="217"/>
      <c r="W27" s="217"/>
      <c r="X27" s="217"/>
      <c r="Y27" s="217"/>
      <c r="Z27" s="217"/>
    </row>
    <row r="28" ht="12.75" customHeight="1" spans="1:26">
      <c r="A28" s="217"/>
      <c r="B28" s="217"/>
      <c r="C28" s="217"/>
      <c r="D28" s="217"/>
      <c r="E28" s="217"/>
      <c r="F28" s="217"/>
      <c r="G28" s="217"/>
      <c r="H28" s="217"/>
      <c r="I28" s="217"/>
      <c r="J28" s="217"/>
      <c r="K28" s="217"/>
      <c r="L28" s="217"/>
      <c r="M28" s="217"/>
      <c r="N28" s="217"/>
      <c r="O28" s="217"/>
      <c r="P28" s="217"/>
      <c r="Q28" s="217"/>
      <c r="R28" s="217"/>
      <c r="S28" s="217"/>
      <c r="T28" s="217"/>
      <c r="U28" s="217"/>
      <c r="V28" s="217"/>
      <c r="W28" s="217"/>
      <c r="X28" s="217"/>
      <c r="Y28" s="217"/>
      <c r="Z28" s="217"/>
    </row>
    <row r="29" ht="12.75" customHeight="1" spans="1:26">
      <c r="A29" s="217"/>
      <c r="B29" s="217"/>
      <c r="C29" s="217"/>
      <c r="D29" s="217"/>
      <c r="E29" s="217"/>
      <c r="F29" s="217"/>
      <c r="G29" s="217"/>
      <c r="H29" s="217"/>
      <c r="I29" s="217"/>
      <c r="J29" s="217"/>
      <c r="K29" s="217"/>
      <c r="L29" s="217"/>
      <c r="M29" s="217"/>
      <c r="N29" s="217"/>
      <c r="O29" s="217"/>
      <c r="P29" s="217"/>
      <c r="Q29" s="217"/>
      <c r="R29" s="217"/>
      <c r="S29" s="217"/>
      <c r="T29" s="217"/>
      <c r="U29" s="217"/>
      <c r="V29" s="217"/>
      <c r="W29" s="217"/>
      <c r="X29" s="217"/>
      <c r="Y29" s="217"/>
      <c r="Z29" s="217"/>
    </row>
    <row r="30" ht="12.75" customHeight="1" spans="1:26">
      <c r="A30" s="217"/>
      <c r="B30" s="217"/>
      <c r="C30" s="217"/>
      <c r="D30" s="217"/>
      <c r="E30" s="217"/>
      <c r="F30" s="217"/>
      <c r="G30" s="217"/>
      <c r="H30" s="217"/>
      <c r="I30" s="217"/>
      <c r="J30" s="217"/>
      <c r="K30" s="217"/>
      <c r="L30" s="217"/>
      <c r="M30" s="217"/>
      <c r="N30" s="217"/>
      <c r="O30" s="217"/>
      <c r="P30" s="217"/>
      <c r="Q30" s="217"/>
      <c r="R30" s="217"/>
      <c r="S30" s="217"/>
      <c r="T30" s="217"/>
      <c r="U30" s="217"/>
      <c r="V30" s="217"/>
      <c r="W30" s="217"/>
      <c r="X30" s="217"/>
      <c r="Y30" s="217"/>
      <c r="Z30" s="217"/>
    </row>
    <row r="31" ht="12.75" customHeight="1" spans="1:26">
      <c r="A31" s="217"/>
      <c r="B31" s="217"/>
      <c r="C31" s="217"/>
      <c r="D31" s="217"/>
      <c r="E31" s="217"/>
      <c r="F31" s="217"/>
      <c r="G31" s="217"/>
      <c r="H31" s="217"/>
      <c r="I31" s="217"/>
      <c r="J31" s="217"/>
      <c r="K31" s="217"/>
      <c r="L31" s="217"/>
      <c r="M31" s="217"/>
      <c r="N31" s="217"/>
      <c r="O31" s="217"/>
      <c r="P31" s="217"/>
      <c r="Q31" s="217"/>
      <c r="R31" s="217"/>
      <c r="S31" s="217"/>
      <c r="T31" s="217"/>
      <c r="U31" s="217"/>
      <c r="V31" s="217"/>
      <c r="W31" s="217"/>
      <c r="X31" s="217"/>
      <c r="Y31" s="217"/>
      <c r="Z31" s="217"/>
    </row>
    <row r="32" ht="12.75" customHeight="1" spans="1:26">
      <c r="A32" s="217"/>
      <c r="B32" s="217"/>
      <c r="C32" s="217"/>
      <c r="D32" s="217"/>
      <c r="E32" s="217"/>
      <c r="F32" s="217"/>
      <c r="G32" s="217"/>
      <c r="H32" s="217"/>
      <c r="I32" s="217"/>
      <c r="J32" s="217"/>
      <c r="K32" s="217"/>
      <c r="L32" s="217"/>
      <c r="M32" s="217"/>
      <c r="N32" s="217"/>
      <c r="O32" s="217"/>
      <c r="P32" s="217"/>
      <c r="Q32" s="217"/>
      <c r="R32" s="217"/>
      <c r="S32" s="217"/>
      <c r="T32" s="217"/>
      <c r="U32" s="217"/>
      <c r="V32" s="217"/>
      <c r="W32" s="217"/>
      <c r="X32" s="217"/>
      <c r="Y32" s="217"/>
      <c r="Z32" s="217"/>
    </row>
    <row r="33" ht="12.75" customHeight="1" spans="1:26">
      <c r="A33" s="217"/>
      <c r="B33" s="217"/>
      <c r="C33" s="217"/>
      <c r="D33" s="217"/>
      <c r="E33" s="217"/>
      <c r="F33" s="217"/>
      <c r="G33" s="217"/>
      <c r="H33" s="217"/>
      <c r="I33" s="217"/>
      <c r="J33" s="217"/>
      <c r="K33" s="217"/>
      <c r="L33" s="217"/>
      <c r="M33" s="217"/>
      <c r="N33" s="217"/>
      <c r="O33" s="217"/>
      <c r="P33" s="217"/>
      <c r="Q33" s="217"/>
      <c r="R33" s="217"/>
      <c r="S33" s="217"/>
      <c r="T33" s="217"/>
      <c r="U33" s="217"/>
      <c r="V33" s="217"/>
      <c r="W33" s="217"/>
      <c r="X33" s="217"/>
      <c r="Y33" s="217"/>
      <c r="Z33" s="217"/>
    </row>
    <row r="34" ht="12.75" customHeight="1" spans="1:26">
      <c r="A34" s="217"/>
      <c r="B34" s="217"/>
      <c r="C34" s="217"/>
      <c r="D34" s="217"/>
      <c r="E34" s="217"/>
      <c r="F34" s="217"/>
      <c r="G34" s="217"/>
      <c r="H34" s="217"/>
      <c r="I34" s="217"/>
      <c r="J34" s="217"/>
      <c r="K34" s="217"/>
      <c r="L34" s="217"/>
      <c r="M34" s="217"/>
      <c r="N34" s="217"/>
      <c r="O34" s="217"/>
      <c r="P34" s="217"/>
      <c r="Q34" s="217"/>
      <c r="R34" s="217"/>
      <c r="S34" s="217"/>
      <c r="T34" s="217"/>
      <c r="U34" s="217"/>
      <c r="V34" s="217"/>
      <c r="W34" s="217"/>
      <c r="X34" s="217"/>
      <c r="Y34" s="217"/>
      <c r="Z34" s="217"/>
    </row>
    <row r="35" ht="12.75" customHeight="1" spans="1:26">
      <c r="A35" s="217"/>
      <c r="B35" s="217"/>
      <c r="C35" s="217"/>
      <c r="D35" s="217"/>
      <c r="E35" s="217"/>
      <c r="F35" s="217"/>
      <c r="G35" s="217"/>
      <c r="H35" s="217"/>
      <c r="I35" s="217"/>
      <c r="J35" s="217"/>
      <c r="K35" s="217"/>
      <c r="L35" s="217"/>
      <c r="M35" s="217"/>
      <c r="N35" s="217"/>
      <c r="O35" s="217"/>
      <c r="P35" s="217"/>
      <c r="Q35" s="217"/>
      <c r="R35" s="217"/>
      <c r="S35" s="217"/>
      <c r="T35" s="217"/>
      <c r="U35" s="217"/>
      <c r="V35" s="217"/>
      <c r="W35" s="217"/>
      <c r="X35" s="217"/>
      <c r="Y35" s="217"/>
      <c r="Z35" s="217"/>
    </row>
    <row r="36" ht="12.75" customHeight="1" spans="1:26">
      <c r="A36" s="217"/>
      <c r="B36" s="217"/>
      <c r="C36" s="217"/>
      <c r="D36" s="217"/>
      <c r="E36" s="217"/>
      <c r="F36" s="217"/>
      <c r="G36" s="217"/>
      <c r="H36" s="217"/>
      <c r="I36" s="217"/>
      <c r="J36" s="217"/>
      <c r="K36" s="217"/>
      <c r="L36" s="217"/>
      <c r="M36" s="217"/>
      <c r="N36" s="217"/>
      <c r="O36" s="217"/>
      <c r="P36" s="217"/>
      <c r="Q36" s="217"/>
      <c r="R36" s="217"/>
      <c r="S36" s="217"/>
      <c r="T36" s="217"/>
      <c r="U36" s="217"/>
      <c r="V36" s="217"/>
      <c r="W36" s="217"/>
      <c r="X36" s="217"/>
      <c r="Y36" s="217"/>
      <c r="Z36" s="217"/>
    </row>
    <row r="37" ht="12.75" customHeight="1" spans="1:26">
      <c r="A37" s="217"/>
      <c r="B37" s="217"/>
      <c r="C37" s="217"/>
      <c r="D37" s="217"/>
      <c r="E37" s="217"/>
      <c r="F37" s="217"/>
      <c r="G37" s="217"/>
      <c r="H37" s="217"/>
      <c r="I37" s="217"/>
      <c r="J37" s="217"/>
      <c r="K37" s="217"/>
      <c r="L37" s="217"/>
      <c r="M37" s="217"/>
      <c r="N37" s="217"/>
      <c r="O37" s="217"/>
      <c r="P37" s="217"/>
      <c r="Q37" s="217"/>
      <c r="R37" s="217"/>
      <c r="S37" s="217"/>
      <c r="T37" s="217"/>
      <c r="U37" s="217"/>
      <c r="V37" s="217"/>
      <c r="W37" s="217"/>
      <c r="X37" s="217"/>
      <c r="Y37" s="217"/>
      <c r="Z37" s="217"/>
    </row>
    <row r="38" ht="12.75" customHeight="1" spans="1:26">
      <c r="A38" s="217"/>
      <c r="B38" s="217"/>
      <c r="C38" s="217"/>
      <c r="D38" s="217"/>
      <c r="E38" s="217"/>
      <c r="F38" s="217"/>
      <c r="G38" s="217"/>
      <c r="H38" s="217"/>
      <c r="I38" s="217"/>
      <c r="J38" s="217"/>
      <c r="K38" s="217"/>
      <c r="L38" s="217"/>
      <c r="M38" s="217"/>
      <c r="N38" s="217"/>
      <c r="O38" s="217"/>
      <c r="P38" s="217"/>
      <c r="Q38" s="217"/>
      <c r="R38" s="217"/>
      <c r="S38" s="217"/>
      <c r="T38" s="217"/>
      <c r="U38" s="217"/>
      <c r="V38" s="217"/>
      <c r="W38" s="217"/>
      <c r="X38" s="217"/>
      <c r="Y38" s="217"/>
      <c r="Z38" s="217"/>
    </row>
    <row r="39" ht="12.75" customHeight="1" spans="1:26">
      <c r="A39" s="217"/>
      <c r="B39" s="217"/>
      <c r="C39" s="217"/>
      <c r="D39" s="217"/>
      <c r="E39" s="217"/>
      <c r="F39" s="217"/>
      <c r="G39" s="217"/>
      <c r="H39" s="217"/>
      <c r="I39" s="217"/>
      <c r="J39" s="217"/>
      <c r="K39" s="217"/>
      <c r="L39" s="217"/>
      <c r="M39" s="217"/>
      <c r="N39" s="217"/>
      <c r="O39" s="217"/>
      <c r="P39" s="217"/>
      <c r="Q39" s="217"/>
      <c r="R39" s="217"/>
      <c r="S39" s="217"/>
      <c r="T39" s="217"/>
      <c r="U39" s="217"/>
      <c r="V39" s="217"/>
      <c r="W39" s="217"/>
      <c r="X39" s="217"/>
      <c r="Y39" s="217"/>
      <c r="Z39" s="217"/>
    </row>
    <row r="40" ht="12.75" customHeight="1" spans="1:26">
      <c r="A40" s="217"/>
      <c r="B40" s="217"/>
      <c r="C40" s="217"/>
      <c r="D40" s="217"/>
      <c r="E40" s="217"/>
      <c r="F40" s="217"/>
      <c r="G40" s="217"/>
      <c r="H40" s="217"/>
      <c r="I40" s="217"/>
      <c r="J40" s="217"/>
      <c r="K40" s="217"/>
      <c r="L40" s="217"/>
      <c r="M40" s="217"/>
      <c r="N40" s="217"/>
      <c r="O40" s="217"/>
      <c r="P40" s="217"/>
      <c r="Q40" s="217"/>
      <c r="R40" s="217"/>
      <c r="S40" s="217"/>
      <c r="T40" s="217"/>
      <c r="U40" s="217"/>
      <c r="V40" s="217"/>
      <c r="W40" s="217"/>
      <c r="X40" s="217"/>
      <c r="Y40" s="217"/>
      <c r="Z40" s="217"/>
    </row>
    <row r="41" ht="12.75" customHeight="1" spans="1:26">
      <c r="A41" s="217"/>
      <c r="B41" s="217"/>
      <c r="C41" s="217"/>
      <c r="D41" s="217"/>
      <c r="E41" s="217"/>
      <c r="F41" s="217"/>
      <c r="G41" s="217"/>
      <c r="H41" s="217"/>
      <c r="I41" s="217"/>
      <c r="J41" s="217"/>
      <c r="K41" s="217"/>
      <c r="L41" s="217"/>
      <c r="M41" s="217"/>
      <c r="N41" s="217"/>
      <c r="O41" s="217"/>
      <c r="P41" s="217"/>
      <c r="Q41" s="217"/>
      <c r="R41" s="217"/>
      <c r="S41" s="217"/>
      <c r="T41" s="217"/>
      <c r="U41" s="217"/>
      <c r="V41" s="217"/>
      <c r="W41" s="217"/>
      <c r="X41" s="217"/>
      <c r="Y41" s="217"/>
      <c r="Z41" s="217"/>
    </row>
    <row r="42" ht="12.75" customHeight="1" spans="1:26">
      <c r="A42" s="217"/>
      <c r="B42" s="217"/>
      <c r="C42" s="217"/>
      <c r="D42" s="217"/>
      <c r="E42" s="217"/>
      <c r="F42" s="217"/>
      <c r="G42" s="217"/>
      <c r="H42" s="217"/>
      <c r="I42" s="217"/>
      <c r="J42" s="217"/>
      <c r="K42" s="217"/>
      <c r="L42" s="217"/>
      <c r="M42" s="217"/>
      <c r="N42" s="217"/>
      <c r="O42" s="217"/>
      <c r="P42" s="217"/>
      <c r="Q42" s="217"/>
      <c r="R42" s="217"/>
      <c r="S42" s="217"/>
      <c r="T42" s="217"/>
      <c r="U42" s="217"/>
      <c r="V42" s="217"/>
      <c r="W42" s="217"/>
      <c r="X42" s="217"/>
      <c r="Y42" s="217"/>
      <c r="Z42" s="217"/>
    </row>
    <row r="43" ht="12.75" customHeight="1" spans="1:26">
      <c r="A43" s="217"/>
      <c r="B43" s="217"/>
      <c r="C43" s="217"/>
      <c r="D43" s="217"/>
      <c r="E43" s="217"/>
      <c r="F43" s="217"/>
      <c r="G43" s="217"/>
      <c r="H43" s="217"/>
      <c r="I43" s="217"/>
      <c r="J43" s="217"/>
      <c r="K43" s="217"/>
      <c r="L43" s="217"/>
      <c r="M43" s="217"/>
      <c r="N43" s="217"/>
      <c r="O43" s="217"/>
      <c r="P43" s="217"/>
      <c r="Q43" s="217"/>
      <c r="R43" s="217"/>
      <c r="S43" s="217"/>
      <c r="T43" s="217"/>
      <c r="U43" s="217"/>
      <c r="V43" s="217"/>
      <c r="W43" s="217"/>
      <c r="X43" s="217"/>
      <c r="Y43" s="217"/>
      <c r="Z43" s="217"/>
    </row>
    <row r="44" ht="12.75" customHeight="1" spans="1:26">
      <c r="A44" s="217"/>
      <c r="B44" s="217"/>
      <c r="C44" s="217"/>
      <c r="D44" s="217"/>
      <c r="E44" s="217"/>
      <c r="F44" s="217"/>
      <c r="G44" s="217"/>
      <c r="H44" s="217"/>
      <c r="I44" s="217"/>
      <c r="J44" s="217"/>
      <c r="K44" s="217"/>
      <c r="L44" s="217"/>
      <c r="M44" s="217"/>
      <c r="N44" s="217"/>
      <c r="O44" s="217"/>
      <c r="P44" s="217"/>
      <c r="Q44" s="217"/>
      <c r="R44" s="217"/>
      <c r="S44" s="217"/>
      <c r="T44" s="217"/>
      <c r="U44" s="217"/>
      <c r="V44" s="217"/>
      <c r="W44" s="217"/>
      <c r="X44" s="217"/>
      <c r="Y44" s="217"/>
      <c r="Z44" s="217"/>
    </row>
    <row r="45" ht="12.75" customHeight="1" spans="1:26">
      <c r="A45" s="217"/>
      <c r="B45" s="217"/>
      <c r="C45" s="217"/>
      <c r="D45" s="217"/>
      <c r="E45" s="217"/>
      <c r="F45" s="217"/>
      <c r="G45" s="217"/>
      <c r="H45" s="217"/>
      <c r="I45" s="217"/>
      <c r="J45" s="217"/>
      <c r="K45" s="217"/>
      <c r="L45" s="217"/>
      <c r="M45" s="217"/>
      <c r="N45" s="217"/>
      <c r="O45" s="217"/>
      <c r="P45" s="217"/>
      <c r="Q45" s="217"/>
      <c r="R45" s="217"/>
      <c r="S45" s="217"/>
      <c r="T45" s="217"/>
      <c r="U45" s="217"/>
      <c r="V45" s="217"/>
      <c r="W45" s="217"/>
      <c r="X45" s="217"/>
      <c r="Y45" s="217"/>
      <c r="Z45" s="217"/>
    </row>
    <row r="46" ht="12.75" customHeight="1" spans="1:26">
      <c r="A46" s="217"/>
      <c r="B46" s="217"/>
      <c r="C46" s="217"/>
      <c r="D46" s="217"/>
      <c r="E46" s="217"/>
      <c r="F46" s="217"/>
      <c r="G46" s="217"/>
      <c r="H46" s="217"/>
      <c r="I46" s="217"/>
      <c r="J46" s="217"/>
      <c r="K46" s="217"/>
      <c r="L46" s="217"/>
      <c r="M46" s="217"/>
      <c r="N46" s="217"/>
      <c r="O46" s="217"/>
      <c r="P46" s="217"/>
      <c r="Q46" s="217"/>
      <c r="R46" s="217"/>
      <c r="S46" s="217"/>
      <c r="T46" s="217"/>
      <c r="U46" s="217"/>
      <c r="V46" s="217"/>
      <c r="W46" s="217"/>
      <c r="X46" s="217"/>
      <c r="Y46" s="217"/>
      <c r="Z46" s="217"/>
    </row>
    <row r="47" ht="12.75" customHeight="1" spans="1:26">
      <c r="A47" s="217"/>
      <c r="B47" s="217"/>
      <c r="C47" s="217"/>
      <c r="D47" s="217"/>
      <c r="E47" s="217"/>
      <c r="F47" s="217"/>
      <c r="G47" s="217"/>
      <c r="H47" s="217"/>
      <c r="I47" s="217"/>
      <c r="J47" s="217"/>
      <c r="K47" s="217"/>
      <c r="L47" s="217"/>
      <c r="M47" s="217"/>
      <c r="N47" s="217"/>
      <c r="O47" s="217"/>
      <c r="P47" s="217"/>
      <c r="Q47" s="217"/>
      <c r="R47" s="217"/>
      <c r="S47" s="217"/>
      <c r="T47" s="217"/>
      <c r="U47" s="217"/>
      <c r="V47" s="217"/>
      <c r="W47" s="217"/>
      <c r="X47" s="217"/>
      <c r="Y47" s="217"/>
      <c r="Z47" s="217"/>
    </row>
    <row r="48" ht="12.75" customHeight="1" spans="1:26">
      <c r="A48" s="217"/>
      <c r="B48" s="217"/>
      <c r="C48" s="217"/>
      <c r="D48" s="217"/>
      <c r="E48" s="217"/>
      <c r="F48" s="217"/>
      <c r="G48" s="217"/>
      <c r="H48" s="217"/>
      <c r="I48" s="217"/>
      <c r="J48" s="217"/>
      <c r="K48" s="217"/>
      <c r="L48" s="217"/>
      <c r="M48" s="217"/>
      <c r="N48" s="217"/>
      <c r="O48" s="217"/>
      <c r="P48" s="217"/>
      <c r="Q48" s="217"/>
      <c r="R48" s="217"/>
      <c r="S48" s="217"/>
      <c r="T48" s="217"/>
      <c r="U48" s="217"/>
      <c r="V48" s="217"/>
      <c r="W48" s="217"/>
      <c r="X48" s="217"/>
      <c r="Y48" s="217"/>
      <c r="Z48" s="217"/>
    </row>
    <row r="49" ht="12.75" customHeight="1" spans="1:26">
      <c r="A49" s="217"/>
      <c r="B49" s="217"/>
      <c r="C49" s="217"/>
      <c r="D49" s="217"/>
      <c r="E49" s="217"/>
      <c r="F49" s="217"/>
      <c r="G49" s="217"/>
      <c r="H49" s="217"/>
      <c r="I49" s="217"/>
      <c r="J49" s="217"/>
      <c r="K49" s="217"/>
      <c r="L49" s="217"/>
      <c r="M49" s="217"/>
      <c r="N49" s="217"/>
      <c r="O49" s="217"/>
      <c r="P49" s="217"/>
      <c r="Q49" s="217"/>
      <c r="R49" s="217"/>
      <c r="S49" s="217"/>
      <c r="T49" s="217"/>
      <c r="U49" s="217"/>
      <c r="V49" s="217"/>
      <c r="W49" s="217"/>
      <c r="X49" s="217"/>
      <c r="Y49" s="217"/>
      <c r="Z49" s="217"/>
    </row>
    <row r="50" ht="12.75" customHeight="1" spans="1:26">
      <c r="A50" s="217"/>
      <c r="B50" s="217"/>
      <c r="C50" s="217"/>
      <c r="D50" s="217"/>
      <c r="E50" s="217"/>
      <c r="F50" s="217"/>
      <c r="G50" s="217"/>
      <c r="H50" s="217"/>
      <c r="I50" s="217"/>
      <c r="J50" s="217"/>
      <c r="K50" s="217"/>
      <c r="L50" s="217"/>
      <c r="M50" s="217"/>
      <c r="N50" s="217"/>
      <c r="O50" s="217"/>
      <c r="P50" s="217"/>
      <c r="Q50" s="217"/>
      <c r="R50" s="217"/>
      <c r="S50" s="217"/>
      <c r="T50" s="217"/>
      <c r="U50" s="217"/>
      <c r="V50" s="217"/>
      <c r="W50" s="217"/>
      <c r="X50" s="217"/>
      <c r="Y50" s="217"/>
      <c r="Z50" s="217"/>
    </row>
    <row r="51" ht="12.75" customHeight="1" spans="1:26">
      <c r="A51" s="217"/>
      <c r="B51" s="217"/>
      <c r="C51" s="217"/>
      <c r="D51" s="217"/>
      <c r="E51" s="217"/>
      <c r="F51" s="217"/>
      <c r="G51" s="217"/>
      <c r="H51" s="217"/>
      <c r="I51" s="217"/>
      <c r="J51" s="217"/>
      <c r="K51" s="217"/>
      <c r="L51" s="217"/>
      <c r="M51" s="217"/>
      <c r="N51" s="217"/>
      <c r="O51" s="217"/>
      <c r="P51" s="217"/>
      <c r="Q51" s="217"/>
      <c r="R51" s="217"/>
      <c r="S51" s="217"/>
      <c r="T51" s="217"/>
      <c r="U51" s="217"/>
      <c r="V51" s="217"/>
      <c r="W51" s="217"/>
      <c r="X51" s="217"/>
      <c r="Y51" s="217"/>
      <c r="Z51" s="217"/>
    </row>
    <row r="52" ht="12.75" customHeight="1" spans="1:26">
      <c r="A52" s="217"/>
      <c r="B52" s="217"/>
      <c r="C52" s="217"/>
      <c r="D52" s="217"/>
      <c r="E52" s="217"/>
      <c r="F52" s="217"/>
      <c r="G52" s="217"/>
      <c r="H52" s="217"/>
      <c r="I52" s="217"/>
      <c r="J52" s="217"/>
      <c r="K52" s="217"/>
      <c r="L52" s="217"/>
      <c r="M52" s="217"/>
      <c r="N52" s="217"/>
      <c r="O52" s="217"/>
      <c r="P52" s="217"/>
      <c r="Q52" s="217"/>
      <c r="R52" s="217"/>
      <c r="S52" s="217"/>
      <c r="T52" s="217"/>
      <c r="U52" s="217"/>
      <c r="V52" s="217"/>
      <c r="W52" s="217"/>
      <c r="X52" s="217"/>
      <c r="Y52" s="217"/>
      <c r="Z52" s="217"/>
    </row>
    <row r="53" ht="12.75" customHeight="1" spans="1:26">
      <c r="A53" s="217"/>
      <c r="B53" s="217"/>
      <c r="C53" s="217"/>
      <c r="D53" s="217"/>
      <c r="E53" s="217"/>
      <c r="F53" s="217"/>
      <c r="G53" s="217"/>
      <c r="H53" s="217"/>
      <c r="I53" s="217"/>
      <c r="J53" s="217"/>
      <c r="K53" s="217"/>
      <c r="L53" s="217"/>
      <c r="M53" s="217"/>
      <c r="N53" s="217"/>
      <c r="O53" s="217"/>
      <c r="P53" s="217"/>
      <c r="Q53" s="217"/>
      <c r="R53" s="217"/>
      <c r="S53" s="217"/>
      <c r="T53" s="217"/>
      <c r="U53" s="217"/>
      <c r="V53" s="217"/>
      <c r="W53" s="217"/>
      <c r="X53" s="217"/>
      <c r="Y53" s="217"/>
      <c r="Z53" s="217"/>
    </row>
    <row r="54" ht="12.75" customHeight="1" spans="1:26">
      <c r="A54" s="217"/>
      <c r="B54" s="217"/>
      <c r="C54" s="217"/>
      <c r="D54" s="217"/>
      <c r="E54" s="217"/>
      <c r="F54" s="217"/>
      <c r="G54" s="217"/>
      <c r="H54" s="217"/>
      <c r="I54" s="217"/>
      <c r="J54" s="217"/>
      <c r="K54" s="217"/>
      <c r="L54" s="217"/>
      <c r="M54" s="217"/>
      <c r="N54" s="217"/>
      <c r="O54" s="217"/>
      <c r="P54" s="217"/>
      <c r="Q54" s="217"/>
      <c r="R54" s="217"/>
      <c r="S54" s="217"/>
      <c r="T54" s="217"/>
      <c r="U54" s="217"/>
      <c r="V54" s="217"/>
      <c r="W54" s="217"/>
      <c r="X54" s="217"/>
      <c r="Y54" s="217"/>
      <c r="Z54" s="217"/>
    </row>
    <row r="55" ht="12.75" customHeight="1" spans="1:26">
      <c r="A55" s="217"/>
      <c r="B55" s="217"/>
      <c r="C55" s="217"/>
      <c r="D55" s="217"/>
      <c r="E55" s="217"/>
      <c r="F55" s="217"/>
      <c r="G55" s="217"/>
      <c r="H55" s="217"/>
      <c r="I55" s="217"/>
      <c r="J55" s="217"/>
      <c r="K55" s="217"/>
      <c r="L55" s="217"/>
      <c r="M55" s="217"/>
      <c r="N55" s="217"/>
      <c r="O55" s="217"/>
      <c r="P55" s="217"/>
      <c r="Q55" s="217"/>
      <c r="R55" s="217"/>
      <c r="S55" s="217"/>
      <c r="T55" s="217"/>
      <c r="U55" s="217"/>
      <c r="V55" s="217"/>
      <c r="W55" s="217"/>
      <c r="X55" s="217"/>
      <c r="Y55" s="217"/>
      <c r="Z55" s="217"/>
    </row>
    <row r="56" ht="12.75" customHeight="1" spans="1:26">
      <c r="A56" s="217"/>
      <c r="B56" s="217"/>
      <c r="C56" s="217"/>
      <c r="D56" s="217"/>
      <c r="E56" s="217"/>
      <c r="F56" s="217"/>
      <c r="G56" s="217"/>
      <c r="H56" s="217"/>
      <c r="I56" s="217"/>
      <c r="J56" s="217"/>
      <c r="K56" s="217"/>
      <c r="L56" s="217"/>
      <c r="M56" s="217"/>
      <c r="N56" s="217"/>
      <c r="O56" s="217"/>
      <c r="P56" s="217"/>
      <c r="Q56" s="217"/>
      <c r="R56" s="217"/>
      <c r="S56" s="217"/>
      <c r="T56" s="217"/>
      <c r="U56" s="217"/>
      <c r="V56" s="217"/>
      <c r="W56" s="217"/>
      <c r="X56" s="217"/>
      <c r="Y56" s="217"/>
      <c r="Z56" s="217"/>
    </row>
    <row r="57" ht="12.75" customHeight="1" spans="1:26">
      <c r="A57" s="217"/>
      <c r="B57" s="217"/>
      <c r="C57" s="217"/>
      <c r="D57" s="217"/>
      <c r="E57" s="217"/>
      <c r="F57" s="217"/>
      <c r="G57" s="217"/>
      <c r="H57" s="217"/>
      <c r="I57" s="217"/>
      <c r="J57" s="217"/>
      <c r="K57" s="217"/>
      <c r="L57" s="217"/>
      <c r="M57" s="217"/>
      <c r="N57" s="217"/>
      <c r="O57" s="217"/>
      <c r="P57" s="217"/>
      <c r="Q57" s="217"/>
      <c r="R57" s="217"/>
      <c r="S57" s="217"/>
      <c r="T57" s="217"/>
      <c r="U57" s="217"/>
      <c r="V57" s="217"/>
      <c r="W57" s="217"/>
      <c r="X57" s="217"/>
      <c r="Y57" s="217"/>
      <c r="Z57" s="217"/>
    </row>
    <row r="58" ht="12.75" customHeight="1" spans="1:26">
      <c r="A58" s="217"/>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row>
    <row r="59" ht="12.75" customHeight="1" spans="1:26">
      <c r="A59" s="217"/>
      <c r="B59" s="217"/>
      <c r="C59" s="217"/>
      <c r="D59" s="217"/>
      <c r="E59" s="217"/>
      <c r="F59" s="217"/>
      <c r="G59" s="217"/>
      <c r="H59" s="217"/>
      <c r="I59" s="217"/>
      <c r="J59" s="217"/>
      <c r="K59" s="217"/>
      <c r="L59" s="217"/>
      <c r="M59" s="217"/>
      <c r="N59" s="217"/>
      <c r="O59" s="217"/>
      <c r="P59" s="217"/>
      <c r="Q59" s="217"/>
      <c r="R59" s="217"/>
      <c r="S59" s="217"/>
      <c r="T59" s="217"/>
      <c r="U59" s="217"/>
      <c r="V59" s="217"/>
      <c r="W59" s="217"/>
      <c r="X59" s="217"/>
      <c r="Y59" s="217"/>
      <c r="Z59" s="217"/>
    </row>
    <row r="60" ht="12.75" customHeight="1" spans="1:26">
      <c r="A60" s="217"/>
      <c r="B60" s="217"/>
      <c r="C60" s="217"/>
      <c r="D60" s="217"/>
      <c r="E60" s="217"/>
      <c r="F60" s="217"/>
      <c r="G60" s="217"/>
      <c r="H60" s="217"/>
      <c r="I60" s="217"/>
      <c r="J60" s="217"/>
      <c r="K60" s="217"/>
      <c r="L60" s="217"/>
      <c r="M60" s="217"/>
      <c r="N60" s="217"/>
      <c r="O60" s="217"/>
      <c r="P60" s="217"/>
      <c r="Q60" s="217"/>
      <c r="R60" s="217"/>
      <c r="S60" s="217"/>
      <c r="T60" s="217"/>
      <c r="U60" s="217"/>
      <c r="V60" s="217"/>
      <c r="W60" s="217"/>
      <c r="X60" s="217"/>
      <c r="Y60" s="217"/>
      <c r="Z60" s="217"/>
    </row>
    <row r="61" ht="12.75" customHeight="1" spans="1:26">
      <c r="A61" s="217"/>
      <c r="B61" s="217"/>
      <c r="C61" s="217"/>
      <c r="D61" s="217"/>
      <c r="E61" s="217"/>
      <c r="F61" s="217"/>
      <c r="G61" s="217"/>
      <c r="H61" s="217"/>
      <c r="I61" s="217"/>
      <c r="J61" s="217"/>
      <c r="K61" s="217"/>
      <c r="L61" s="217"/>
      <c r="M61" s="217"/>
      <c r="N61" s="217"/>
      <c r="O61" s="217"/>
      <c r="P61" s="217"/>
      <c r="Q61" s="217"/>
      <c r="R61" s="217"/>
      <c r="S61" s="217"/>
      <c r="T61" s="217"/>
      <c r="U61" s="217"/>
      <c r="V61" s="217"/>
      <c r="W61" s="217"/>
      <c r="X61" s="217"/>
      <c r="Y61" s="217"/>
      <c r="Z61" s="217"/>
    </row>
    <row r="62" ht="12.75" customHeight="1" spans="1:26">
      <c r="A62" s="217"/>
      <c r="B62" s="217"/>
      <c r="C62" s="217"/>
      <c r="D62" s="217"/>
      <c r="E62" s="217"/>
      <c r="F62" s="217"/>
      <c r="G62" s="217"/>
      <c r="H62" s="217"/>
      <c r="I62" s="217"/>
      <c r="J62" s="217"/>
      <c r="K62" s="217"/>
      <c r="L62" s="217"/>
      <c r="M62" s="217"/>
      <c r="N62" s="217"/>
      <c r="O62" s="217"/>
      <c r="P62" s="217"/>
      <c r="Q62" s="217"/>
      <c r="R62" s="217"/>
      <c r="S62" s="217"/>
      <c r="T62" s="217"/>
      <c r="U62" s="217"/>
      <c r="V62" s="217"/>
      <c r="W62" s="217"/>
      <c r="X62" s="217"/>
      <c r="Y62" s="217"/>
      <c r="Z62" s="217"/>
    </row>
    <row r="63" ht="12.75" customHeight="1" spans="1:26">
      <c r="A63" s="217"/>
      <c r="B63" s="217"/>
      <c r="C63" s="217"/>
      <c r="D63" s="217"/>
      <c r="E63" s="217"/>
      <c r="F63" s="217"/>
      <c r="G63" s="217"/>
      <c r="H63" s="217"/>
      <c r="I63" s="217"/>
      <c r="J63" s="217"/>
      <c r="K63" s="217"/>
      <c r="L63" s="217"/>
      <c r="M63" s="217"/>
      <c r="N63" s="217"/>
      <c r="O63" s="217"/>
      <c r="P63" s="217"/>
      <c r="Q63" s="217"/>
      <c r="R63" s="217"/>
      <c r="S63" s="217"/>
      <c r="T63" s="217"/>
      <c r="U63" s="217"/>
      <c r="V63" s="217"/>
      <c r="W63" s="217"/>
      <c r="X63" s="217"/>
      <c r="Y63" s="217"/>
      <c r="Z63" s="217"/>
    </row>
    <row r="64" ht="12.75" customHeight="1" spans="1:26">
      <c r="A64" s="217"/>
      <c r="B64" s="217"/>
      <c r="C64" s="217"/>
      <c r="D64" s="217"/>
      <c r="E64" s="217"/>
      <c r="F64" s="217"/>
      <c r="G64" s="217"/>
      <c r="H64" s="217"/>
      <c r="I64" s="217"/>
      <c r="J64" s="217"/>
      <c r="K64" s="217"/>
      <c r="L64" s="217"/>
      <c r="M64" s="217"/>
      <c r="N64" s="217"/>
      <c r="O64" s="217"/>
      <c r="P64" s="217"/>
      <c r="Q64" s="217"/>
      <c r="R64" s="217"/>
      <c r="S64" s="217"/>
      <c r="T64" s="217"/>
      <c r="U64" s="217"/>
      <c r="V64" s="217"/>
      <c r="W64" s="217"/>
      <c r="X64" s="217"/>
      <c r="Y64" s="217"/>
      <c r="Z64" s="217"/>
    </row>
    <row r="65" ht="12.75" customHeight="1" spans="1:26">
      <c r="A65" s="217"/>
      <c r="B65" s="217"/>
      <c r="C65" s="217"/>
      <c r="D65" s="217"/>
      <c r="E65" s="217"/>
      <c r="F65" s="217"/>
      <c r="G65" s="217"/>
      <c r="H65" s="217"/>
      <c r="I65" s="217"/>
      <c r="J65" s="217"/>
      <c r="K65" s="217"/>
      <c r="L65" s="217"/>
      <c r="M65" s="217"/>
      <c r="N65" s="217"/>
      <c r="O65" s="217"/>
      <c r="P65" s="217"/>
      <c r="Q65" s="217"/>
      <c r="R65" s="217"/>
      <c r="S65" s="217"/>
      <c r="T65" s="217"/>
      <c r="U65" s="217"/>
      <c r="V65" s="217"/>
      <c r="W65" s="217"/>
      <c r="X65" s="217"/>
      <c r="Y65" s="217"/>
      <c r="Z65" s="217"/>
    </row>
    <row r="66" ht="12.75" customHeight="1" spans="1:26">
      <c r="A66" s="217"/>
      <c r="B66" s="217"/>
      <c r="C66" s="217"/>
      <c r="D66" s="217"/>
      <c r="E66" s="217"/>
      <c r="F66" s="217"/>
      <c r="G66" s="217"/>
      <c r="H66" s="217"/>
      <c r="I66" s="217"/>
      <c r="J66" s="217"/>
      <c r="K66" s="217"/>
      <c r="L66" s="217"/>
      <c r="M66" s="217"/>
      <c r="N66" s="217"/>
      <c r="O66" s="217"/>
      <c r="P66" s="217"/>
      <c r="Q66" s="217"/>
      <c r="R66" s="217"/>
      <c r="S66" s="217"/>
      <c r="T66" s="217"/>
      <c r="U66" s="217"/>
      <c r="V66" s="217"/>
      <c r="W66" s="217"/>
      <c r="X66" s="217"/>
      <c r="Y66" s="217"/>
      <c r="Z66" s="217"/>
    </row>
    <row r="67" ht="12.75" customHeight="1" spans="1:26">
      <c r="A67" s="217"/>
      <c r="B67" s="217"/>
      <c r="C67" s="217"/>
      <c r="D67" s="217"/>
      <c r="E67" s="217"/>
      <c r="F67" s="217"/>
      <c r="G67" s="217"/>
      <c r="H67" s="217"/>
      <c r="I67" s="217"/>
      <c r="J67" s="217"/>
      <c r="K67" s="217"/>
      <c r="L67" s="217"/>
      <c r="M67" s="217"/>
      <c r="N67" s="217"/>
      <c r="O67" s="217"/>
      <c r="P67" s="217"/>
      <c r="Q67" s="217"/>
      <c r="R67" s="217"/>
      <c r="S67" s="217"/>
      <c r="T67" s="217"/>
      <c r="U67" s="217"/>
      <c r="V67" s="217"/>
      <c r="W67" s="217"/>
      <c r="X67" s="217"/>
      <c r="Y67" s="217"/>
      <c r="Z67" s="217"/>
    </row>
    <row r="68" ht="12.75" customHeight="1" spans="1:26">
      <c r="A68" s="217"/>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row>
    <row r="69" ht="12.75" customHeight="1" spans="1:26">
      <c r="A69" s="217"/>
      <c r="B69" s="217"/>
      <c r="C69" s="217"/>
      <c r="D69" s="217"/>
      <c r="E69" s="217"/>
      <c r="F69" s="217"/>
      <c r="G69" s="217"/>
      <c r="H69" s="217"/>
      <c r="I69" s="217"/>
      <c r="J69" s="217"/>
      <c r="K69" s="217"/>
      <c r="L69" s="217"/>
      <c r="M69" s="217"/>
      <c r="N69" s="217"/>
      <c r="O69" s="217"/>
      <c r="P69" s="217"/>
      <c r="Q69" s="217"/>
      <c r="R69" s="217"/>
      <c r="S69" s="217"/>
      <c r="T69" s="217"/>
      <c r="U69" s="217"/>
      <c r="V69" s="217"/>
      <c r="W69" s="217"/>
      <c r="X69" s="217"/>
      <c r="Y69" s="217"/>
      <c r="Z69" s="217"/>
    </row>
    <row r="70" ht="12.75" customHeight="1" spans="1:26">
      <c r="A70" s="217"/>
      <c r="B70" s="217"/>
      <c r="C70" s="217"/>
      <c r="D70" s="217"/>
      <c r="E70" s="217"/>
      <c r="F70" s="217"/>
      <c r="G70" s="217"/>
      <c r="H70" s="217"/>
      <c r="I70" s="217"/>
      <c r="J70" s="217"/>
      <c r="K70" s="217"/>
      <c r="L70" s="217"/>
      <c r="M70" s="217"/>
      <c r="N70" s="217"/>
      <c r="O70" s="217"/>
      <c r="P70" s="217"/>
      <c r="Q70" s="217"/>
      <c r="R70" s="217"/>
      <c r="S70" s="217"/>
      <c r="T70" s="217"/>
      <c r="U70" s="217"/>
      <c r="V70" s="217"/>
      <c r="W70" s="217"/>
      <c r="X70" s="217"/>
      <c r="Y70" s="217"/>
      <c r="Z70" s="217"/>
    </row>
    <row r="71" ht="12.75" customHeight="1" spans="1:26">
      <c r="A71" s="217"/>
      <c r="B71" s="217"/>
      <c r="C71" s="217"/>
      <c r="D71" s="217"/>
      <c r="E71" s="217"/>
      <c r="F71" s="217"/>
      <c r="G71" s="217"/>
      <c r="H71" s="217"/>
      <c r="I71" s="217"/>
      <c r="J71" s="217"/>
      <c r="K71" s="217"/>
      <c r="L71" s="217"/>
      <c r="M71" s="217"/>
      <c r="N71" s="217"/>
      <c r="O71" s="217"/>
      <c r="P71" s="217"/>
      <c r="Q71" s="217"/>
      <c r="R71" s="217"/>
      <c r="S71" s="217"/>
      <c r="T71" s="217"/>
      <c r="U71" s="217"/>
      <c r="V71" s="217"/>
      <c r="W71" s="217"/>
      <c r="X71" s="217"/>
      <c r="Y71" s="217"/>
      <c r="Z71" s="217"/>
    </row>
    <row r="72" ht="12.75" customHeight="1" spans="1:26">
      <c r="A72" s="217"/>
      <c r="B72" s="217"/>
      <c r="C72" s="217"/>
      <c r="D72" s="217"/>
      <c r="E72" s="217"/>
      <c r="F72" s="217"/>
      <c r="G72" s="217"/>
      <c r="H72" s="217"/>
      <c r="I72" s="217"/>
      <c r="J72" s="217"/>
      <c r="K72" s="217"/>
      <c r="L72" s="217"/>
      <c r="M72" s="217"/>
      <c r="N72" s="217"/>
      <c r="O72" s="217"/>
      <c r="P72" s="217"/>
      <c r="Q72" s="217"/>
      <c r="R72" s="217"/>
      <c r="S72" s="217"/>
      <c r="T72" s="217"/>
      <c r="U72" s="217"/>
      <c r="V72" s="217"/>
      <c r="W72" s="217"/>
      <c r="X72" s="217"/>
      <c r="Y72" s="217"/>
      <c r="Z72" s="217"/>
    </row>
    <row r="73" ht="12.75" customHeight="1" spans="1:26">
      <c r="A73" s="217"/>
      <c r="B73" s="217"/>
      <c r="C73" s="217"/>
      <c r="D73" s="217"/>
      <c r="E73" s="217"/>
      <c r="F73" s="217"/>
      <c r="G73" s="217"/>
      <c r="H73" s="217"/>
      <c r="I73" s="217"/>
      <c r="J73" s="217"/>
      <c r="K73" s="217"/>
      <c r="L73" s="217"/>
      <c r="M73" s="217"/>
      <c r="N73" s="217"/>
      <c r="O73" s="217"/>
      <c r="P73" s="217"/>
      <c r="Q73" s="217"/>
      <c r="R73" s="217"/>
      <c r="S73" s="217"/>
      <c r="T73" s="217"/>
      <c r="U73" s="217"/>
      <c r="V73" s="217"/>
      <c r="W73" s="217"/>
      <c r="X73" s="217"/>
      <c r="Y73" s="217"/>
      <c r="Z73" s="217"/>
    </row>
    <row r="74" ht="12.75" customHeight="1" spans="1:26">
      <c r="A74" s="217"/>
      <c r="B74" s="217"/>
      <c r="C74" s="217"/>
      <c r="D74" s="217"/>
      <c r="E74" s="217"/>
      <c r="F74" s="217"/>
      <c r="G74" s="217"/>
      <c r="H74" s="217"/>
      <c r="I74" s="217"/>
      <c r="J74" s="217"/>
      <c r="K74" s="217"/>
      <c r="L74" s="217"/>
      <c r="M74" s="217"/>
      <c r="N74" s="217"/>
      <c r="O74" s="217"/>
      <c r="P74" s="217"/>
      <c r="Q74" s="217"/>
      <c r="R74" s="217"/>
      <c r="S74" s="217"/>
      <c r="T74" s="217"/>
      <c r="U74" s="217"/>
      <c r="V74" s="217"/>
      <c r="W74" s="217"/>
      <c r="X74" s="217"/>
      <c r="Y74" s="217"/>
      <c r="Z74" s="217"/>
    </row>
    <row r="75" ht="12.75" customHeight="1" spans="1:26">
      <c r="A75" s="217"/>
      <c r="B75" s="217"/>
      <c r="C75" s="217"/>
      <c r="D75" s="217"/>
      <c r="E75" s="217"/>
      <c r="F75" s="217"/>
      <c r="G75" s="217"/>
      <c r="H75" s="217"/>
      <c r="I75" s="217"/>
      <c r="J75" s="217"/>
      <c r="K75" s="217"/>
      <c r="L75" s="217"/>
      <c r="M75" s="217"/>
      <c r="N75" s="217"/>
      <c r="O75" s="217"/>
      <c r="P75" s="217"/>
      <c r="Q75" s="217"/>
      <c r="R75" s="217"/>
      <c r="S75" s="217"/>
      <c r="T75" s="217"/>
      <c r="U75" s="217"/>
      <c r="V75" s="217"/>
      <c r="W75" s="217"/>
      <c r="X75" s="217"/>
      <c r="Y75" s="217"/>
      <c r="Z75" s="217"/>
    </row>
    <row r="76" ht="12.75" customHeight="1" spans="1:26">
      <c r="A76" s="217"/>
      <c r="B76" s="217"/>
      <c r="C76" s="217"/>
      <c r="D76" s="217"/>
      <c r="E76" s="217"/>
      <c r="F76" s="217"/>
      <c r="G76" s="217"/>
      <c r="H76" s="217"/>
      <c r="I76" s="217"/>
      <c r="J76" s="217"/>
      <c r="K76" s="217"/>
      <c r="L76" s="217"/>
      <c r="M76" s="217"/>
      <c r="N76" s="217"/>
      <c r="O76" s="217"/>
      <c r="P76" s="217"/>
      <c r="Q76" s="217"/>
      <c r="R76" s="217"/>
      <c r="S76" s="217"/>
      <c r="T76" s="217"/>
      <c r="U76" s="217"/>
      <c r="V76" s="217"/>
      <c r="W76" s="217"/>
      <c r="X76" s="217"/>
      <c r="Y76" s="217"/>
      <c r="Z76" s="217"/>
    </row>
    <row r="77" ht="12.75" customHeight="1" spans="1:26">
      <c r="A77" s="217"/>
      <c r="B77" s="217"/>
      <c r="C77" s="217"/>
      <c r="D77" s="217"/>
      <c r="E77" s="217"/>
      <c r="F77" s="217"/>
      <c r="G77" s="217"/>
      <c r="H77" s="217"/>
      <c r="I77" s="217"/>
      <c r="J77" s="217"/>
      <c r="K77" s="217"/>
      <c r="L77" s="217"/>
      <c r="M77" s="217"/>
      <c r="N77" s="217"/>
      <c r="O77" s="217"/>
      <c r="P77" s="217"/>
      <c r="Q77" s="217"/>
      <c r="R77" s="217"/>
      <c r="S77" s="217"/>
      <c r="T77" s="217"/>
      <c r="U77" s="217"/>
      <c r="V77" s="217"/>
      <c r="W77" s="217"/>
      <c r="X77" s="217"/>
      <c r="Y77" s="217"/>
      <c r="Z77" s="217"/>
    </row>
    <row r="78" ht="12.75" customHeight="1" spans="1:26">
      <c r="A78" s="217"/>
      <c r="B78" s="217"/>
      <c r="C78" s="217"/>
      <c r="D78" s="217"/>
      <c r="E78" s="217"/>
      <c r="F78" s="217"/>
      <c r="G78" s="217"/>
      <c r="H78" s="217"/>
      <c r="I78" s="217"/>
      <c r="J78" s="217"/>
      <c r="K78" s="217"/>
      <c r="L78" s="217"/>
      <c r="M78" s="217"/>
      <c r="N78" s="217"/>
      <c r="O78" s="217"/>
      <c r="P78" s="217"/>
      <c r="Q78" s="217"/>
      <c r="R78" s="217"/>
      <c r="S78" s="217"/>
      <c r="T78" s="217"/>
      <c r="U78" s="217"/>
      <c r="V78" s="217"/>
      <c r="W78" s="217"/>
      <c r="X78" s="217"/>
      <c r="Y78" s="217"/>
      <c r="Z78" s="217"/>
    </row>
    <row r="79" ht="12.75" customHeight="1" spans="1:26">
      <c r="A79" s="217"/>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row>
    <row r="80" ht="12.75" customHeight="1" spans="1:26">
      <c r="A80" s="217"/>
      <c r="B80" s="217"/>
      <c r="C80" s="217"/>
      <c r="D80" s="217"/>
      <c r="E80" s="217"/>
      <c r="F80" s="217"/>
      <c r="G80" s="217"/>
      <c r="H80" s="217"/>
      <c r="I80" s="217"/>
      <c r="J80" s="217"/>
      <c r="K80" s="217"/>
      <c r="L80" s="217"/>
      <c r="M80" s="217"/>
      <c r="N80" s="217"/>
      <c r="O80" s="217"/>
      <c r="P80" s="217"/>
      <c r="Q80" s="217"/>
      <c r="R80" s="217"/>
      <c r="S80" s="217"/>
      <c r="T80" s="217"/>
      <c r="U80" s="217"/>
      <c r="V80" s="217"/>
      <c r="W80" s="217"/>
      <c r="X80" s="217"/>
      <c r="Y80" s="217"/>
      <c r="Z80" s="217"/>
    </row>
    <row r="81" ht="12.75" customHeight="1" spans="1:26">
      <c r="A81" s="217"/>
      <c r="B81" s="217"/>
      <c r="C81" s="217"/>
      <c r="D81" s="217"/>
      <c r="E81" s="217"/>
      <c r="F81" s="217"/>
      <c r="G81" s="217"/>
      <c r="H81" s="217"/>
      <c r="I81" s="217"/>
      <c r="J81" s="217"/>
      <c r="K81" s="217"/>
      <c r="L81" s="217"/>
      <c r="M81" s="217"/>
      <c r="N81" s="217"/>
      <c r="O81" s="217"/>
      <c r="P81" s="217"/>
      <c r="Q81" s="217"/>
      <c r="R81" s="217"/>
      <c r="S81" s="217"/>
      <c r="T81" s="217"/>
      <c r="U81" s="217"/>
      <c r="V81" s="217"/>
      <c r="W81" s="217"/>
      <c r="X81" s="217"/>
      <c r="Y81" s="217"/>
      <c r="Z81" s="217"/>
    </row>
    <row r="82" ht="12.75" customHeight="1" spans="1:26">
      <c r="A82" s="217"/>
      <c r="B82" s="217"/>
      <c r="C82" s="217"/>
      <c r="D82" s="217"/>
      <c r="E82" s="217"/>
      <c r="F82" s="217"/>
      <c r="G82" s="217"/>
      <c r="H82" s="217"/>
      <c r="I82" s="217"/>
      <c r="J82" s="217"/>
      <c r="K82" s="217"/>
      <c r="L82" s="217"/>
      <c r="M82" s="217"/>
      <c r="N82" s="217"/>
      <c r="O82" s="217"/>
      <c r="P82" s="217"/>
      <c r="Q82" s="217"/>
      <c r="R82" s="217"/>
      <c r="S82" s="217"/>
      <c r="T82" s="217"/>
      <c r="U82" s="217"/>
      <c r="V82" s="217"/>
      <c r="W82" s="217"/>
      <c r="X82" s="217"/>
      <c r="Y82" s="217"/>
      <c r="Z82" s="217"/>
    </row>
    <row r="83" ht="12.75" customHeight="1" spans="1:26">
      <c r="A83" s="217"/>
      <c r="B83" s="217"/>
      <c r="C83" s="217"/>
      <c r="D83" s="217"/>
      <c r="E83" s="217"/>
      <c r="F83" s="217"/>
      <c r="G83" s="217"/>
      <c r="H83" s="217"/>
      <c r="I83" s="217"/>
      <c r="J83" s="217"/>
      <c r="K83" s="217"/>
      <c r="L83" s="217"/>
      <c r="M83" s="217"/>
      <c r="N83" s="217"/>
      <c r="O83" s="217"/>
      <c r="P83" s="217"/>
      <c r="Q83" s="217"/>
      <c r="R83" s="217"/>
      <c r="S83" s="217"/>
      <c r="T83" s="217"/>
      <c r="U83" s="217"/>
      <c r="V83" s="217"/>
      <c r="W83" s="217"/>
      <c r="X83" s="217"/>
      <c r="Y83" s="217"/>
      <c r="Z83" s="217"/>
    </row>
    <row r="84" ht="12.75" customHeight="1" spans="1:26">
      <c r="A84" s="217"/>
      <c r="B84" s="217"/>
      <c r="C84" s="217"/>
      <c r="D84" s="217"/>
      <c r="E84" s="217"/>
      <c r="F84" s="217"/>
      <c r="G84" s="217"/>
      <c r="H84" s="217"/>
      <c r="I84" s="217"/>
      <c r="J84" s="217"/>
      <c r="K84" s="217"/>
      <c r="L84" s="217"/>
      <c r="M84" s="217"/>
      <c r="N84" s="217"/>
      <c r="O84" s="217"/>
      <c r="P84" s="217"/>
      <c r="Q84" s="217"/>
      <c r="R84" s="217"/>
      <c r="S84" s="217"/>
      <c r="T84" s="217"/>
      <c r="U84" s="217"/>
      <c r="V84" s="217"/>
      <c r="W84" s="217"/>
      <c r="X84" s="217"/>
      <c r="Y84" s="217"/>
      <c r="Z84" s="217"/>
    </row>
    <row r="85" ht="12.75" customHeight="1" spans="1:26">
      <c r="A85" s="217"/>
      <c r="B85" s="217"/>
      <c r="C85" s="217"/>
      <c r="D85" s="217"/>
      <c r="E85" s="217"/>
      <c r="F85" s="217"/>
      <c r="G85" s="217"/>
      <c r="H85" s="217"/>
      <c r="I85" s="217"/>
      <c r="J85" s="217"/>
      <c r="K85" s="217"/>
      <c r="L85" s="217"/>
      <c r="M85" s="217"/>
      <c r="N85" s="217"/>
      <c r="O85" s="217"/>
      <c r="P85" s="217"/>
      <c r="Q85" s="217"/>
      <c r="R85" s="217"/>
      <c r="S85" s="217"/>
      <c r="T85" s="217"/>
      <c r="U85" s="217"/>
      <c r="V85" s="217"/>
      <c r="W85" s="217"/>
      <c r="X85" s="217"/>
      <c r="Y85" s="217"/>
      <c r="Z85" s="217"/>
    </row>
    <row r="86" ht="12.75" customHeight="1" spans="1:26">
      <c r="A86" s="217"/>
      <c r="B86" s="217"/>
      <c r="C86" s="217"/>
      <c r="D86" s="217"/>
      <c r="E86" s="217"/>
      <c r="F86" s="217"/>
      <c r="G86" s="217"/>
      <c r="H86" s="217"/>
      <c r="I86" s="217"/>
      <c r="J86" s="217"/>
      <c r="K86" s="217"/>
      <c r="L86" s="217"/>
      <c r="M86" s="217"/>
      <c r="N86" s="217"/>
      <c r="O86" s="217"/>
      <c r="P86" s="217"/>
      <c r="Q86" s="217"/>
      <c r="R86" s="217"/>
      <c r="S86" s="217"/>
      <c r="T86" s="217"/>
      <c r="U86" s="217"/>
      <c r="V86" s="217"/>
      <c r="W86" s="217"/>
      <c r="X86" s="217"/>
      <c r="Y86" s="217"/>
      <c r="Z86" s="217"/>
    </row>
    <row r="87" ht="12.75" customHeight="1" spans="1:26">
      <c r="A87" s="217"/>
      <c r="B87" s="217"/>
      <c r="C87" s="217"/>
      <c r="D87" s="217"/>
      <c r="E87" s="217"/>
      <c r="F87" s="217"/>
      <c r="G87" s="217"/>
      <c r="H87" s="217"/>
      <c r="I87" s="217"/>
      <c r="J87" s="217"/>
      <c r="K87" s="217"/>
      <c r="L87" s="217"/>
      <c r="M87" s="217"/>
      <c r="N87" s="217"/>
      <c r="O87" s="217"/>
      <c r="P87" s="217"/>
      <c r="Q87" s="217"/>
      <c r="R87" s="217"/>
      <c r="S87" s="217"/>
      <c r="T87" s="217"/>
      <c r="U87" s="217"/>
      <c r="V87" s="217"/>
      <c r="W87" s="217"/>
      <c r="X87" s="217"/>
      <c r="Y87" s="217"/>
      <c r="Z87" s="217"/>
    </row>
    <row r="88" ht="12.75" customHeight="1" spans="1:26">
      <c r="A88" s="217"/>
      <c r="B88" s="217"/>
      <c r="C88" s="217"/>
      <c r="D88" s="217"/>
      <c r="E88" s="217"/>
      <c r="F88" s="217"/>
      <c r="G88" s="217"/>
      <c r="H88" s="217"/>
      <c r="I88" s="217"/>
      <c r="J88" s="217"/>
      <c r="K88" s="217"/>
      <c r="L88" s="217"/>
      <c r="M88" s="217"/>
      <c r="N88" s="217"/>
      <c r="O88" s="217"/>
      <c r="P88" s="217"/>
      <c r="Q88" s="217"/>
      <c r="R88" s="217"/>
      <c r="S88" s="217"/>
      <c r="T88" s="217"/>
      <c r="U88" s="217"/>
      <c r="V88" s="217"/>
      <c r="W88" s="217"/>
      <c r="X88" s="217"/>
      <c r="Y88" s="217"/>
      <c r="Z88" s="217"/>
    </row>
    <row r="89" ht="12.75" customHeight="1" spans="1:26">
      <c r="A89" s="217"/>
      <c r="B89" s="217"/>
      <c r="C89" s="217"/>
      <c r="D89" s="217"/>
      <c r="E89" s="217"/>
      <c r="F89" s="217"/>
      <c r="G89" s="217"/>
      <c r="H89" s="217"/>
      <c r="I89" s="217"/>
      <c r="J89" s="217"/>
      <c r="K89" s="217"/>
      <c r="L89" s="217"/>
      <c r="M89" s="217"/>
      <c r="N89" s="217"/>
      <c r="O89" s="217"/>
      <c r="P89" s="217"/>
      <c r="Q89" s="217"/>
      <c r="R89" s="217"/>
      <c r="S89" s="217"/>
      <c r="T89" s="217"/>
      <c r="U89" s="217"/>
      <c r="V89" s="217"/>
      <c r="W89" s="217"/>
      <c r="X89" s="217"/>
      <c r="Y89" s="217"/>
      <c r="Z89" s="217"/>
    </row>
    <row r="90" ht="12.75" customHeight="1" spans="1:26">
      <c r="A90" s="217"/>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row>
    <row r="91" ht="12.75" customHeight="1" spans="1:26">
      <c r="A91" s="217"/>
      <c r="B91" s="217"/>
      <c r="C91" s="217"/>
      <c r="D91" s="217"/>
      <c r="E91" s="217"/>
      <c r="F91" s="217"/>
      <c r="G91" s="217"/>
      <c r="H91" s="217"/>
      <c r="I91" s="217"/>
      <c r="J91" s="217"/>
      <c r="K91" s="217"/>
      <c r="L91" s="217"/>
      <c r="M91" s="217"/>
      <c r="N91" s="217"/>
      <c r="O91" s="217"/>
      <c r="P91" s="217"/>
      <c r="Q91" s="217"/>
      <c r="R91" s="217"/>
      <c r="S91" s="217"/>
      <c r="T91" s="217"/>
      <c r="U91" s="217"/>
      <c r="V91" s="217"/>
      <c r="W91" s="217"/>
      <c r="X91" s="217"/>
      <c r="Y91" s="217"/>
      <c r="Z91" s="217"/>
    </row>
    <row r="92" ht="12.75" customHeight="1" spans="1:26">
      <c r="A92" s="217"/>
      <c r="B92" s="217"/>
      <c r="C92" s="217"/>
      <c r="D92" s="217"/>
      <c r="E92" s="217"/>
      <c r="F92" s="217"/>
      <c r="G92" s="217"/>
      <c r="H92" s="217"/>
      <c r="I92" s="217"/>
      <c r="J92" s="217"/>
      <c r="K92" s="217"/>
      <c r="L92" s="217"/>
      <c r="M92" s="217"/>
      <c r="N92" s="217"/>
      <c r="O92" s="217"/>
      <c r="P92" s="217"/>
      <c r="Q92" s="217"/>
      <c r="R92" s="217"/>
      <c r="S92" s="217"/>
      <c r="T92" s="217"/>
      <c r="U92" s="217"/>
      <c r="V92" s="217"/>
      <c r="W92" s="217"/>
      <c r="X92" s="217"/>
      <c r="Y92" s="217"/>
      <c r="Z92" s="217"/>
    </row>
    <row r="93" ht="12.75" customHeight="1" spans="1:26">
      <c r="A93" s="217"/>
      <c r="B93" s="217"/>
      <c r="C93" s="217"/>
      <c r="D93" s="217"/>
      <c r="E93" s="217"/>
      <c r="F93" s="217"/>
      <c r="G93" s="217"/>
      <c r="H93" s="217"/>
      <c r="I93" s="217"/>
      <c r="J93" s="217"/>
      <c r="K93" s="217"/>
      <c r="L93" s="217"/>
      <c r="M93" s="217"/>
      <c r="N93" s="217"/>
      <c r="O93" s="217"/>
      <c r="P93" s="217"/>
      <c r="Q93" s="217"/>
      <c r="R93" s="217"/>
      <c r="S93" s="217"/>
      <c r="T93" s="217"/>
      <c r="U93" s="217"/>
      <c r="V93" s="217"/>
      <c r="W93" s="217"/>
      <c r="X93" s="217"/>
      <c r="Y93" s="217"/>
      <c r="Z93" s="217"/>
    </row>
    <row r="94" ht="12.75" customHeight="1" spans="1:26">
      <c r="A94" s="217"/>
      <c r="B94" s="217"/>
      <c r="C94" s="217"/>
      <c r="D94" s="217"/>
      <c r="E94" s="217"/>
      <c r="F94" s="217"/>
      <c r="G94" s="217"/>
      <c r="H94" s="217"/>
      <c r="I94" s="217"/>
      <c r="J94" s="217"/>
      <c r="K94" s="217"/>
      <c r="L94" s="217"/>
      <c r="M94" s="217"/>
      <c r="N94" s="217"/>
      <c r="O94" s="217"/>
      <c r="P94" s="217"/>
      <c r="Q94" s="217"/>
      <c r="R94" s="217"/>
      <c r="S94" s="217"/>
      <c r="T94" s="217"/>
      <c r="U94" s="217"/>
      <c r="V94" s="217"/>
      <c r="W94" s="217"/>
      <c r="X94" s="217"/>
      <c r="Y94" s="217"/>
      <c r="Z94" s="217"/>
    </row>
    <row r="95" ht="12.75" customHeight="1" spans="1:26">
      <c r="A95" s="217"/>
      <c r="B95" s="217"/>
      <c r="C95" s="217"/>
      <c r="D95" s="217"/>
      <c r="E95" s="217"/>
      <c r="F95" s="217"/>
      <c r="G95" s="217"/>
      <c r="H95" s="217"/>
      <c r="I95" s="217"/>
      <c r="J95" s="217"/>
      <c r="K95" s="217"/>
      <c r="L95" s="217"/>
      <c r="M95" s="217"/>
      <c r="N95" s="217"/>
      <c r="O95" s="217"/>
      <c r="P95" s="217"/>
      <c r="Q95" s="217"/>
      <c r="R95" s="217"/>
      <c r="S95" s="217"/>
      <c r="T95" s="217"/>
      <c r="U95" s="217"/>
      <c r="V95" s="217"/>
      <c r="W95" s="217"/>
      <c r="X95" s="217"/>
      <c r="Y95" s="217"/>
      <c r="Z95" s="217"/>
    </row>
    <row r="96" ht="12.75" customHeight="1" spans="1:26">
      <c r="A96" s="217"/>
      <c r="B96" s="217"/>
      <c r="C96" s="217"/>
      <c r="D96" s="217"/>
      <c r="E96" s="217"/>
      <c r="F96" s="217"/>
      <c r="G96" s="217"/>
      <c r="H96" s="217"/>
      <c r="I96" s="217"/>
      <c r="J96" s="217"/>
      <c r="K96" s="217"/>
      <c r="L96" s="217"/>
      <c r="M96" s="217"/>
      <c r="N96" s="217"/>
      <c r="O96" s="217"/>
      <c r="P96" s="217"/>
      <c r="Q96" s="217"/>
      <c r="R96" s="217"/>
      <c r="S96" s="217"/>
      <c r="T96" s="217"/>
      <c r="U96" s="217"/>
      <c r="V96" s="217"/>
      <c r="W96" s="217"/>
      <c r="X96" s="217"/>
      <c r="Y96" s="217"/>
      <c r="Z96" s="217"/>
    </row>
    <row r="97" ht="12.75" customHeight="1" spans="1:26">
      <c r="A97" s="217"/>
      <c r="B97" s="217"/>
      <c r="C97" s="217"/>
      <c r="D97" s="217"/>
      <c r="E97" s="217"/>
      <c r="F97" s="217"/>
      <c r="G97" s="217"/>
      <c r="H97" s="217"/>
      <c r="I97" s="217"/>
      <c r="J97" s="217"/>
      <c r="K97" s="217"/>
      <c r="L97" s="217"/>
      <c r="M97" s="217"/>
      <c r="N97" s="217"/>
      <c r="O97" s="217"/>
      <c r="P97" s="217"/>
      <c r="Q97" s="217"/>
      <c r="R97" s="217"/>
      <c r="S97" s="217"/>
      <c r="T97" s="217"/>
      <c r="U97" s="217"/>
      <c r="V97" s="217"/>
      <c r="W97" s="217"/>
      <c r="X97" s="217"/>
      <c r="Y97" s="217"/>
      <c r="Z97" s="217"/>
    </row>
    <row r="98" ht="12.75" customHeight="1" spans="1:26">
      <c r="A98" s="217"/>
      <c r="B98" s="217"/>
      <c r="C98" s="217"/>
      <c r="D98" s="217"/>
      <c r="E98" s="217"/>
      <c r="F98" s="217"/>
      <c r="G98" s="217"/>
      <c r="H98" s="217"/>
      <c r="I98" s="217"/>
      <c r="J98" s="217"/>
      <c r="K98" s="217"/>
      <c r="L98" s="217"/>
      <c r="M98" s="217"/>
      <c r="N98" s="217"/>
      <c r="O98" s="217"/>
      <c r="P98" s="217"/>
      <c r="Q98" s="217"/>
      <c r="R98" s="217"/>
      <c r="S98" s="217"/>
      <c r="T98" s="217"/>
      <c r="U98" s="217"/>
      <c r="V98" s="217"/>
      <c r="W98" s="217"/>
      <c r="X98" s="217"/>
      <c r="Y98" s="217"/>
      <c r="Z98" s="217"/>
    </row>
    <row r="99" ht="12.75" customHeight="1" spans="1:26">
      <c r="A99" s="217"/>
      <c r="B99" s="217"/>
      <c r="C99" s="217"/>
      <c r="D99" s="217"/>
      <c r="E99" s="217"/>
      <c r="F99" s="217"/>
      <c r="G99" s="217"/>
      <c r="H99" s="217"/>
      <c r="I99" s="217"/>
      <c r="J99" s="217"/>
      <c r="K99" s="217"/>
      <c r="L99" s="217"/>
      <c r="M99" s="217"/>
      <c r="N99" s="217"/>
      <c r="O99" s="217"/>
      <c r="P99" s="217"/>
      <c r="Q99" s="217"/>
      <c r="R99" s="217"/>
      <c r="S99" s="217"/>
      <c r="T99" s="217"/>
      <c r="U99" s="217"/>
      <c r="V99" s="217"/>
      <c r="W99" s="217"/>
      <c r="X99" s="217"/>
      <c r="Y99" s="217"/>
      <c r="Z99" s="217"/>
    </row>
    <row r="100" ht="12.75" customHeight="1" spans="1:26">
      <c r="A100" s="217"/>
      <c r="B100" s="217"/>
      <c r="C100" s="217"/>
      <c r="D100" s="217"/>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row>
    <row r="101" ht="12.75" customHeight="1" spans="1:26">
      <c r="A101" s="217"/>
      <c r="B101" s="217"/>
      <c r="C101" s="217"/>
      <c r="D101" s="217"/>
      <c r="E101" s="217"/>
      <c r="F101" s="217"/>
      <c r="G101" s="217"/>
      <c r="H101" s="217"/>
      <c r="I101" s="217"/>
      <c r="J101" s="217"/>
      <c r="K101" s="217"/>
      <c r="L101" s="217"/>
      <c r="M101" s="217"/>
      <c r="N101" s="217"/>
      <c r="O101" s="217"/>
      <c r="P101" s="217"/>
      <c r="Q101" s="217"/>
      <c r="R101" s="217"/>
      <c r="S101" s="217"/>
      <c r="T101" s="217"/>
      <c r="U101" s="217"/>
      <c r="V101" s="217"/>
      <c r="W101" s="217"/>
      <c r="X101" s="217"/>
      <c r="Y101" s="217"/>
      <c r="Z101" s="217"/>
    </row>
    <row r="102" ht="12.75" customHeight="1" spans="1:26">
      <c r="A102" s="217"/>
      <c r="B102" s="217"/>
      <c r="C102" s="217"/>
      <c r="D102" s="217"/>
      <c r="E102" s="217"/>
      <c r="F102" s="217"/>
      <c r="G102" s="217"/>
      <c r="H102" s="217"/>
      <c r="I102" s="217"/>
      <c r="J102" s="217"/>
      <c r="K102" s="217"/>
      <c r="L102" s="217"/>
      <c r="M102" s="217"/>
      <c r="N102" s="217"/>
      <c r="O102" s="217"/>
      <c r="P102" s="217"/>
      <c r="Q102" s="217"/>
      <c r="R102" s="217"/>
      <c r="S102" s="217"/>
      <c r="T102" s="217"/>
      <c r="U102" s="217"/>
      <c r="V102" s="217"/>
      <c r="W102" s="217"/>
      <c r="X102" s="217"/>
      <c r="Y102" s="217"/>
      <c r="Z102" s="217"/>
    </row>
    <row r="103" ht="12.75" customHeight="1" spans="1:26">
      <c r="A103" s="217"/>
      <c r="B103" s="217"/>
      <c r="C103" s="217"/>
      <c r="D103" s="217"/>
      <c r="E103" s="217"/>
      <c r="F103" s="217"/>
      <c r="G103" s="217"/>
      <c r="H103" s="217"/>
      <c r="I103" s="217"/>
      <c r="J103" s="217"/>
      <c r="K103" s="217"/>
      <c r="L103" s="217"/>
      <c r="M103" s="217"/>
      <c r="N103" s="217"/>
      <c r="O103" s="217"/>
      <c r="P103" s="217"/>
      <c r="Q103" s="217"/>
      <c r="R103" s="217"/>
      <c r="S103" s="217"/>
      <c r="T103" s="217"/>
      <c r="U103" s="217"/>
      <c r="V103" s="217"/>
      <c r="W103" s="217"/>
      <c r="X103" s="217"/>
      <c r="Y103" s="217"/>
      <c r="Z103" s="217"/>
    </row>
    <row r="104" ht="12.75" customHeight="1" spans="1:26">
      <c r="A104" s="217"/>
      <c r="B104" s="217"/>
      <c r="C104" s="217"/>
      <c r="D104" s="217"/>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17"/>
    </row>
    <row r="105" ht="12.75" customHeight="1" spans="1:26">
      <c r="A105" s="217"/>
      <c r="B105" s="217"/>
      <c r="C105" s="217"/>
      <c r="D105" s="217"/>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row>
    <row r="106" ht="12.75" customHeight="1" spans="1:26">
      <c r="A106" s="217"/>
      <c r="B106" s="217"/>
      <c r="C106" s="217"/>
      <c r="D106" s="217"/>
      <c r="E106" s="217"/>
      <c r="F106" s="217"/>
      <c r="G106" s="217"/>
      <c r="H106" s="217"/>
      <c r="I106" s="217"/>
      <c r="J106" s="217"/>
      <c r="K106" s="217"/>
      <c r="L106" s="217"/>
      <c r="M106" s="217"/>
      <c r="N106" s="217"/>
      <c r="O106" s="217"/>
      <c r="P106" s="217"/>
      <c r="Q106" s="217"/>
      <c r="R106" s="217"/>
      <c r="S106" s="217"/>
      <c r="T106" s="217"/>
      <c r="U106" s="217"/>
      <c r="V106" s="217"/>
      <c r="W106" s="217"/>
      <c r="X106" s="217"/>
      <c r="Y106" s="217"/>
      <c r="Z106" s="217"/>
    </row>
    <row r="107" ht="12.75" customHeight="1" spans="1:26">
      <c r="A107" s="217"/>
      <c r="B107" s="217"/>
      <c r="C107" s="217"/>
      <c r="D107" s="217"/>
      <c r="E107" s="217"/>
      <c r="F107" s="217"/>
      <c r="G107" s="217"/>
      <c r="H107" s="217"/>
      <c r="I107" s="217"/>
      <c r="J107" s="217"/>
      <c r="K107" s="217"/>
      <c r="L107" s="217"/>
      <c r="M107" s="217"/>
      <c r="N107" s="217"/>
      <c r="O107" s="217"/>
      <c r="P107" s="217"/>
      <c r="Q107" s="217"/>
      <c r="R107" s="217"/>
      <c r="S107" s="217"/>
      <c r="T107" s="217"/>
      <c r="U107" s="217"/>
      <c r="V107" s="217"/>
      <c r="W107" s="217"/>
      <c r="X107" s="217"/>
      <c r="Y107" s="217"/>
      <c r="Z107" s="217"/>
    </row>
    <row r="108" ht="12.75" customHeight="1" spans="1:26">
      <c r="A108" s="217"/>
      <c r="B108" s="217"/>
      <c r="C108" s="217"/>
      <c r="D108" s="217"/>
      <c r="E108" s="217"/>
      <c r="F108" s="217"/>
      <c r="G108" s="217"/>
      <c r="H108" s="217"/>
      <c r="I108" s="217"/>
      <c r="J108" s="217"/>
      <c r="K108" s="217"/>
      <c r="L108" s="217"/>
      <c r="M108" s="217"/>
      <c r="N108" s="217"/>
      <c r="O108" s="217"/>
      <c r="P108" s="217"/>
      <c r="Q108" s="217"/>
      <c r="R108" s="217"/>
      <c r="S108" s="217"/>
      <c r="T108" s="217"/>
      <c r="U108" s="217"/>
      <c r="V108" s="217"/>
      <c r="W108" s="217"/>
      <c r="X108" s="217"/>
      <c r="Y108" s="217"/>
      <c r="Z108" s="217"/>
    </row>
    <row r="109" ht="12.75" customHeight="1" spans="1:26">
      <c r="A109" s="217"/>
      <c r="B109" s="217"/>
      <c r="C109" s="217"/>
      <c r="D109" s="217"/>
      <c r="E109" s="217"/>
      <c r="F109" s="217"/>
      <c r="G109" s="217"/>
      <c r="H109" s="217"/>
      <c r="I109" s="217"/>
      <c r="J109" s="217"/>
      <c r="K109" s="217"/>
      <c r="L109" s="217"/>
      <c r="M109" s="217"/>
      <c r="N109" s="217"/>
      <c r="O109" s="217"/>
      <c r="P109" s="217"/>
      <c r="Q109" s="217"/>
      <c r="R109" s="217"/>
      <c r="S109" s="217"/>
      <c r="T109" s="217"/>
      <c r="U109" s="217"/>
      <c r="V109" s="217"/>
      <c r="W109" s="217"/>
      <c r="X109" s="217"/>
      <c r="Y109" s="217"/>
      <c r="Z109" s="217"/>
    </row>
    <row r="110" ht="12.75" customHeight="1" spans="1:26">
      <c r="A110" s="217"/>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row>
    <row r="111" ht="12.75" customHeight="1" spans="1:26">
      <c r="A111" s="217"/>
      <c r="B111" s="217"/>
      <c r="C111" s="217"/>
      <c r="D111" s="217"/>
      <c r="E111" s="217"/>
      <c r="F111" s="217"/>
      <c r="G111" s="217"/>
      <c r="H111" s="217"/>
      <c r="I111" s="217"/>
      <c r="J111" s="217"/>
      <c r="K111" s="217"/>
      <c r="L111" s="217"/>
      <c r="M111" s="217"/>
      <c r="N111" s="217"/>
      <c r="O111" s="217"/>
      <c r="P111" s="217"/>
      <c r="Q111" s="217"/>
      <c r="R111" s="217"/>
      <c r="S111" s="217"/>
      <c r="T111" s="217"/>
      <c r="U111" s="217"/>
      <c r="V111" s="217"/>
      <c r="W111" s="217"/>
      <c r="X111" s="217"/>
      <c r="Y111" s="217"/>
      <c r="Z111" s="217"/>
    </row>
    <row r="112" ht="12.75" customHeight="1" spans="1:26">
      <c r="A112" s="217"/>
      <c r="B112" s="217"/>
      <c r="C112" s="217"/>
      <c r="D112" s="217"/>
      <c r="E112" s="217"/>
      <c r="F112" s="217"/>
      <c r="G112" s="217"/>
      <c r="H112" s="217"/>
      <c r="I112" s="217"/>
      <c r="J112" s="217"/>
      <c r="K112" s="217"/>
      <c r="L112" s="217"/>
      <c r="M112" s="217"/>
      <c r="N112" s="217"/>
      <c r="O112" s="217"/>
      <c r="P112" s="217"/>
      <c r="Q112" s="217"/>
      <c r="R112" s="217"/>
      <c r="S112" s="217"/>
      <c r="T112" s="217"/>
      <c r="U112" s="217"/>
      <c r="V112" s="217"/>
      <c r="W112" s="217"/>
      <c r="X112" s="217"/>
      <c r="Y112" s="217"/>
      <c r="Z112" s="217"/>
    </row>
    <row r="113" ht="12.75" customHeight="1" spans="1:26">
      <c r="A113" s="217"/>
      <c r="B113" s="217"/>
      <c r="C113" s="217"/>
      <c r="D113" s="217"/>
      <c r="E113" s="217"/>
      <c r="F113" s="217"/>
      <c r="G113" s="217"/>
      <c r="H113" s="217"/>
      <c r="I113" s="217"/>
      <c r="J113" s="217"/>
      <c r="K113" s="217"/>
      <c r="L113" s="217"/>
      <c r="M113" s="217"/>
      <c r="N113" s="217"/>
      <c r="O113" s="217"/>
      <c r="P113" s="217"/>
      <c r="Q113" s="217"/>
      <c r="R113" s="217"/>
      <c r="S113" s="217"/>
      <c r="T113" s="217"/>
      <c r="U113" s="217"/>
      <c r="V113" s="217"/>
      <c r="W113" s="217"/>
      <c r="X113" s="217"/>
      <c r="Y113" s="217"/>
      <c r="Z113" s="217"/>
    </row>
    <row r="114" ht="12.75" customHeight="1" spans="1:26">
      <c r="A114" s="217"/>
      <c r="B114" s="217"/>
      <c r="C114" s="217"/>
      <c r="D114" s="217"/>
      <c r="E114" s="217"/>
      <c r="F114" s="217"/>
      <c r="G114" s="217"/>
      <c r="H114" s="217"/>
      <c r="I114" s="217"/>
      <c r="J114" s="217"/>
      <c r="K114" s="217"/>
      <c r="L114" s="217"/>
      <c r="M114" s="217"/>
      <c r="N114" s="217"/>
      <c r="O114" s="217"/>
      <c r="P114" s="217"/>
      <c r="Q114" s="217"/>
      <c r="R114" s="217"/>
      <c r="S114" s="217"/>
      <c r="T114" s="217"/>
      <c r="U114" s="217"/>
      <c r="V114" s="217"/>
      <c r="W114" s="217"/>
      <c r="X114" s="217"/>
      <c r="Y114" s="217"/>
      <c r="Z114" s="217"/>
    </row>
    <row r="115" ht="12.75" customHeight="1" spans="1:26">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row>
    <row r="116" ht="12.75" customHeight="1" spans="1:26">
      <c r="A116" s="217"/>
      <c r="B116" s="217"/>
      <c r="C116" s="217"/>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row>
    <row r="117" ht="12.75" customHeight="1" spans="1:26">
      <c r="A117" s="217"/>
      <c r="B117" s="217"/>
      <c r="C117" s="217"/>
      <c r="D117" s="217"/>
      <c r="E117" s="217"/>
      <c r="F117" s="217"/>
      <c r="G117" s="217"/>
      <c r="H117" s="217"/>
      <c r="I117" s="217"/>
      <c r="J117" s="217"/>
      <c r="K117" s="217"/>
      <c r="L117" s="217"/>
      <c r="M117" s="217"/>
      <c r="N117" s="217"/>
      <c r="O117" s="217"/>
      <c r="P117" s="217"/>
      <c r="Q117" s="217"/>
      <c r="R117" s="217"/>
      <c r="S117" s="217"/>
      <c r="T117" s="217"/>
      <c r="U117" s="217"/>
      <c r="V117" s="217"/>
      <c r="W117" s="217"/>
      <c r="X117" s="217"/>
      <c r="Y117" s="217"/>
      <c r="Z117" s="217"/>
    </row>
    <row r="118" ht="12.75" customHeight="1" spans="1:26">
      <c r="A118" s="217"/>
      <c r="B118" s="217"/>
      <c r="C118" s="217"/>
      <c r="D118" s="217"/>
      <c r="E118" s="217"/>
      <c r="F118" s="217"/>
      <c r="G118" s="217"/>
      <c r="H118" s="217"/>
      <c r="I118" s="217"/>
      <c r="J118" s="217"/>
      <c r="K118" s="217"/>
      <c r="L118" s="217"/>
      <c r="M118" s="217"/>
      <c r="N118" s="217"/>
      <c r="O118" s="217"/>
      <c r="P118" s="217"/>
      <c r="Q118" s="217"/>
      <c r="R118" s="217"/>
      <c r="S118" s="217"/>
      <c r="T118" s="217"/>
      <c r="U118" s="217"/>
      <c r="V118" s="217"/>
      <c r="W118" s="217"/>
      <c r="X118" s="217"/>
      <c r="Y118" s="217"/>
      <c r="Z118" s="217"/>
    </row>
    <row r="119" ht="12.75" customHeight="1" spans="1:26">
      <c r="A119" s="217"/>
      <c r="B119" s="217"/>
      <c r="C119" s="217"/>
      <c r="D119" s="217"/>
      <c r="E119" s="217"/>
      <c r="F119" s="217"/>
      <c r="G119" s="217"/>
      <c r="H119" s="217"/>
      <c r="I119" s="217"/>
      <c r="J119" s="217"/>
      <c r="K119" s="217"/>
      <c r="L119" s="217"/>
      <c r="M119" s="217"/>
      <c r="N119" s="217"/>
      <c r="O119" s="217"/>
      <c r="P119" s="217"/>
      <c r="Q119" s="217"/>
      <c r="R119" s="217"/>
      <c r="S119" s="217"/>
      <c r="T119" s="217"/>
      <c r="U119" s="217"/>
      <c r="V119" s="217"/>
      <c r="W119" s="217"/>
      <c r="X119" s="217"/>
      <c r="Y119" s="217"/>
      <c r="Z119" s="217"/>
    </row>
    <row r="120" ht="12.75" customHeight="1" spans="1:26">
      <c r="A120" s="217"/>
      <c r="B120" s="217"/>
      <c r="C120" s="217"/>
      <c r="D120" s="217"/>
      <c r="E120" s="217"/>
      <c r="F120" s="217"/>
      <c r="G120" s="217"/>
      <c r="H120" s="217"/>
      <c r="I120" s="217"/>
      <c r="J120" s="217"/>
      <c r="K120" s="217"/>
      <c r="L120" s="217"/>
      <c r="M120" s="217"/>
      <c r="N120" s="217"/>
      <c r="O120" s="217"/>
      <c r="P120" s="217"/>
      <c r="Q120" s="217"/>
      <c r="R120" s="217"/>
      <c r="S120" s="217"/>
      <c r="T120" s="217"/>
      <c r="U120" s="217"/>
      <c r="V120" s="217"/>
      <c r="W120" s="217"/>
      <c r="X120" s="217"/>
      <c r="Y120" s="217"/>
      <c r="Z120" s="217"/>
    </row>
    <row r="121" ht="12.75" customHeight="1" spans="1:26">
      <c r="A121" s="217"/>
      <c r="B121" s="217"/>
      <c r="C121" s="217"/>
      <c r="D121" s="217"/>
      <c r="E121" s="217"/>
      <c r="F121" s="217"/>
      <c r="G121" s="217"/>
      <c r="H121" s="217"/>
      <c r="I121" s="217"/>
      <c r="J121" s="217"/>
      <c r="K121" s="217"/>
      <c r="L121" s="217"/>
      <c r="M121" s="217"/>
      <c r="N121" s="217"/>
      <c r="O121" s="217"/>
      <c r="P121" s="217"/>
      <c r="Q121" s="217"/>
      <c r="R121" s="217"/>
      <c r="S121" s="217"/>
      <c r="T121" s="217"/>
      <c r="U121" s="217"/>
      <c r="V121" s="217"/>
      <c r="W121" s="217"/>
      <c r="X121" s="217"/>
      <c r="Y121" s="217"/>
      <c r="Z121" s="217"/>
    </row>
    <row r="122" ht="12.75" customHeight="1" spans="1:26">
      <c r="A122" s="217"/>
      <c r="B122" s="217"/>
      <c r="C122" s="217"/>
      <c r="D122" s="217"/>
      <c r="E122" s="217"/>
      <c r="F122" s="217"/>
      <c r="G122" s="217"/>
      <c r="H122" s="217"/>
      <c r="I122" s="217"/>
      <c r="J122" s="217"/>
      <c r="K122" s="217"/>
      <c r="L122" s="217"/>
      <c r="M122" s="217"/>
      <c r="N122" s="217"/>
      <c r="O122" s="217"/>
      <c r="P122" s="217"/>
      <c r="Q122" s="217"/>
      <c r="R122" s="217"/>
      <c r="S122" s="217"/>
      <c r="T122" s="217"/>
      <c r="U122" s="217"/>
      <c r="V122" s="217"/>
      <c r="W122" s="217"/>
      <c r="X122" s="217"/>
      <c r="Y122" s="217"/>
      <c r="Z122" s="217"/>
    </row>
    <row r="123" ht="12.75" customHeight="1" spans="1:26">
      <c r="A123" s="217"/>
      <c r="B123" s="217"/>
      <c r="C123" s="217"/>
      <c r="D123" s="217"/>
      <c r="E123" s="217"/>
      <c r="F123" s="217"/>
      <c r="G123" s="217"/>
      <c r="H123" s="217"/>
      <c r="I123" s="217"/>
      <c r="J123" s="217"/>
      <c r="K123" s="217"/>
      <c r="L123" s="217"/>
      <c r="M123" s="217"/>
      <c r="N123" s="217"/>
      <c r="O123" s="217"/>
      <c r="P123" s="217"/>
      <c r="Q123" s="217"/>
      <c r="R123" s="217"/>
      <c r="S123" s="217"/>
      <c r="T123" s="217"/>
      <c r="U123" s="217"/>
      <c r="V123" s="217"/>
      <c r="W123" s="217"/>
      <c r="X123" s="217"/>
      <c r="Y123" s="217"/>
      <c r="Z123" s="217"/>
    </row>
    <row r="124" ht="12.75" customHeight="1" spans="1:26">
      <c r="A124" s="217"/>
      <c r="B124" s="217"/>
      <c r="C124" s="217"/>
      <c r="D124" s="217"/>
      <c r="E124" s="217"/>
      <c r="F124" s="217"/>
      <c r="G124" s="217"/>
      <c r="H124" s="217"/>
      <c r="I124" s="217"/>
      <c r="J124" s="217"/>
      <c r="K124" s="217"/>
      <c r="L124" s="217"/>
      <c r="M124" s="217"/>
      <c r="N124" s="217"/>
      <c r="O124" s="217"/>
      <c r="P124" s="217"/>
      <c r="Q124" s="217"/>
      <c r="R124" s="217"/>
      <c r="S124" s="217"/>
      <c r="T124" s="217"/>
      <c r="U124" s="217"/>
      <c r="V124" s="217"/>
      <c r="W124" s="217"/>
      <c r="X124" s="217"/>
      <c r="Y124" s="217"/>
      <c r="Z124" s="217"/>
    </row>
    <row r="125" ht="12.75" customHeight="1" spans="1:26">
      <c r="A125" s="217"/>
      <c r="B125" s="217"/>
      <c r="C125" s="217"/>
      <c r="D125" s="217"/>
      <c r="E125" s="217"/>
      <c r="F125" s="217"/>
      <c r="G125" s="217"/>
      <c r="H125" s="217"/>
      <c r="I125" s="217"/>
      <c r="J125" s="217"/>
      <c r="K125" s="217"/>
      <c r="L125" s="217"/>
      <c r="M125" s="217"/>
      <c r="N125" s="217"/>
      <c r="O125" s="217"/>
      <c r="P125" s="217"/>
      <c r="Q125" s="217"/>
      <c r="R125" s="217"/>
      <c r="S125" s="217"/>
      <c r="T125" s="217"/>
      <c r="U125" s="217"/>
      <c r="V125" s="217"/>
      <c r="W125" s="217"/>
      <c r="X125" s="217"/>
      <c r="Y125" s="217"/>
      <c r="Z125" s="217"/>
    </row>
    <row r="126" ht="12.75" customHeight="1" spans="1:26">
      <c r="A126" s="217"/>
      <c r="B126" s="217"/>
      <c r="C126" s="217"/>
      <c r="D126" s="217"/>
      <c r="E126" s="217"/>
      <c r="F126" s="217"/>
      <c r="G126" s="217"/>
      <c r="H126" s="217"/>
      <c r="I126" s="217"/>
      <c r="J126" s="217"/>
      <c r="K126" s="217"/>
      <c r="L126" s="217"/>
      <c r="M126" s="217"/>
      <c r="N126" s="217"/>
      <c r="O126" s="217"/>
      <c r="P126" s="217"/>
      <c r="Q126" s="217"/>
      <c r="R126" s="217"/>
      <c r="S126" s="217"/>
      <c r="T126" s="217"/>
      <c r="U126" s="217"/>
      <c r="V126" s="217"/>
      <c r="W126" s="217"/>
      <c r="X126" s="217"/>
      <c r="Y126" s="217"/>
      <c r="Z126" s="217"/>
    </row>
    <row r="127" ht="12.75" customHeight="1" spans="1:26">
      <c r="A127" s="217"/>
      <c r="B127" s="217"/>
      <c r="C127" s="217"/>
      <c r="D127" s="217"/>
      <c r="E127" s="217"/>
      <c r="F127" s="217"/>
      <c r="G127" s="217"/>
      <c r="H127" s="217"/>
      <c r="I127" s="217"/>
      <c r="J127" s="217"/>
      <c r="K127" s="217"/>
      <c r="L127" s="217"/>
      <c r="M127" s="217"/>
      <c r="N127" s="217"/>
      <c r="O127" s="217"/>
      <c r="P127" s="217"/>
      <c r="Q127" s="217"/>
      <c r="R127" s="217"/>
      <c r="S127" s="217"/>
      <c r="T127" s="217"/>
      <c r="U127" s="217"/>
      <c r="V127" s="217"/>
      <c r="W127" s="217"/>
      <c r="X127" s="217"/>
      <c r="Y127" s="217"/>
      <c r="Z127" s="217"/>
    </row>
    <row r="128" ht="12.75" customHeight="1" spans="1:26">
      <c r="A128" s="217"/>
      <c r="B128" s="217"/>
      <c r="C128" s="217"/>
      <c r="D128" s="217"/>
      <c r="E128" s="217"/>
      <c r="F128" s="217"/>
      <c r="G128" s="217"/>
      <c r="H128" s="217"/>
      <c r="I128" s="217"/>
      <c r="J128" s="217"/>
      <c r="K128" s="217"/>
      <c r="L128" s="217"/>
      <c r="M128" s="217"/>
      <c r="N128" s="217"/>
      <c r="O128" s="217"/>
      <c r="P128" s="217"/>
      <c r="Q128" s="217"/>
      <c r="R128" s="217"/>
      <c r="S128" s="217"/>
      <c r="T128" s="217"/>
      <c r="U128" s="217"/>
      <c r="V128" s="217"/>
      <c r="W128" s="217"/>
      <c r="X128" s="217"/>
      <c r="Y128" s="217"/>
      <c r="Z128" s="217"/>
    </row>
    <row r="129" ht="12.75" customHeight="1" spans="1:26">
      <c r="A129" s="217"/>
      <c r="B129" s="217"/>
      <c r="C129" s="217"/>
      <c r="D129" s="217"/>
      <c r="E129" s="217"/>
      <c r="F129" s="217"/>
      <c r="G129" s="217"/>
      <c r="H129" s="217"/>
      <c r="I129" s="217"/>
      <c r="J129" s="217"/>
      <c r="K129" s="217"/>
      <c r="L129" s="217"/>
      <c r="M129" s="217"/>
      <c r="N129" s="217"/>
      <c r="O129" s="217"/>
      <c r="P129" s="217"/>
      <c r="Q129" s="217"/>
      <c r="R129" s="217"/>
      <c r="S129" s="217"/>
      <c r="T129" s="217"/>
      <c r="U129" s="217"/>
      <c r="V129" s="217"/>
      <c r="W129" s="217"/>
      <c r="X129" s="217"/>
      <c r="Y129" s="217"/>
      <c r="Z129" s="217"/>
    </row>
    <row r="130" ht="12.75" customHeight="1" spans="1:26">
      <c r="A130" s="217"/>
      <c r="B130" s="217"/>
      <c r="C130" s="217"/>
      <c r="D130" s="217"/>
      <c r="E130" s="217"/>
      <c r="F130" s="217"/>
      <c r="G130" s="217"/>
      <c r="H130" s="217"/>
      <c r="I130" s="217"/>
      <c r="J130" s="217"/>
      <c r="K130" s="217"/>
      <c r="L130" s="217"/>
      <c r="M130" s="217"/>
      <c r="N130" s="217"/>
      <c r="O130" s="217"/>
      <c r="P130" s="217"/>
      <c r="Q130" s="217"/>
      <c r="R130" s="217"/>
      <c r="S130" s="217"/>
      <c r="T130" s="217"/>
      <c r="U130" s="217"/>
      <c r="V130" s="217"/>
      <c r="W130" s="217"/>
      <c r="X130" s="217"/>
      <c r="Y130" s="217"/>
      <c r="Z130" s="217"/>
    </row>
    <row r="131" ht="12.75" customHeight="1" spans="1:26">
      <c r="A131" s="217"/>
      <c r="B131" s="217"/>
      <c r="C131" s="217"/>
      <c r="D131" s="217"/>
      <c r="E131" s="217"/>
      <c r="F131" s="217"/>
      <c r="G131" s="217"/>
      <c r="H131" s="217"/>
      <c r="I131" s="217"/>
      <c r="J131" s="217"/>
      <c r="K131" s="217"/>
      <c r="L131" s="217"/>
      <c r="M131" s="217"/>
      <c r="N131" s="217"/>
      <c r="O131" s="217"/>
      <c r="P131" s="217"/>
      <c r="Q131" s="217"/>
      <c r="R131" s="217"/>
      <c r="S131" s="217"/>
      <c r="T131" s="217"/>
      <c r="U131" s="217"/>
      <c r="V131" s="217"/>
      <c r="W131" s="217"/>
      <c r="X131" s="217"/>
      <c r="Y131" s="217"/>
      <c r="Z131" s="217"/>
    </row>
    <row r="132" ht="12.75" customHeight="1" spans="1:26">
      <c r="A132" s="217"/>
      <c r="B132" s="217"/>
      <c r="C132" s="217"/>
      <c r="D132" s="217"/>
      <c r="E132" s="217"/>
      <c r="F132" s="217"/>
      <c r="G132" s="217"/>
      <c r="H132" s="217"/>
      <c r="I132" s="217"/>
      <c r="J132" s="217"/>
      <c r="K132" s="217"/>
      <c r="L132" s="217"/>
      <c r="M132" s="217"/>
      <c r="N132" s="217"/>
      <c r="O132" s="217"/>
      <c r="P132" s="217"/>
      <c r="Q132" s="217"/>
      <c r="R132" s="217"/>
      <c r="S132" s="217"/>
      <c r="T132" s="217"/>
      <c r="U132" s="217"/>
      <c r="V132" s="217"/>
      <c r="W132" s="217"/>
      <c r="X132" s="217"/>
      <c r="Y132" s="217"/>
      <c r="Z132" s="217"/>
    </row>
    <row r="133" ht="12.75" customHeight="1" spans="1:26">
      <c r="A133" s="217"/>
      <c r="B133" s="217"/>
      <c r="C133" s="217"/>
      <c r="D133" s="217"/>
      <c r="E133" s="217"/>
      <c r="F133" s="217"/>
      <c r="G133" s="217"/>
      <c r="H133" s="217"/>
      <c r="I133" s="217"/>
      <c r="J133" s="217"/>
      <c r="K133" s="217"/>
      <c r="L133" s="217"/>
      <c r="M133" s="217"/>
      <c r="N133" s="217"/>
      <c r="O133" s="217"/>
      <c r="P133" s="217"/>
      <c r="Q133" s="217"/>
      <c r="R133" s="217"/>
      <c r="S133" s="217"/>
      <c r="T133" s="217"/>
      <c r="U133" s="217"/>
      <c r="V133" s="217"/>
      <c r="W133" s="217"/>
      <c r="X133" s="217"/>
      <c r="Y133" s="217"/>
      <c r="Z133" s="217"/>
    </row>
    <row r="134" ht="12.75" customHeight="1" spans="1:26">
      <c r="A134" s="217"/>
      <c r="B134" s="217"/>
      <c r="C134" s="217"/>
      <c r="D134" s="217"/>
      <c r="E134" s="217"/>
      <c r="F134" s="217"/>
      <c r="G134" s="217"/>
      <c r="H134" s="217"/>
      <c r="I134" s="217"/>
      <c r="J134" s="217"/>
      <c r="K134" s="217"/>
      <c r="L134" s="217"/>
      <c r="M134" s="217"/>
      <c r="N134" s="217"/>
      <c r="O134" s="217"/>
      <c r="P134" s="217"/>
      <c r="Q134" s="217"/>
      <c r="R134" s="217"/>
      <c r="S134" s="217"/>
      <c r="T134" s="217"/>
      <c r="U134" s="217"/>
      <c r="V134" s="217"/>
      <c r="W134" s="217"/>
      <c r="X134" s="217"/>
      <c r="Y134" s="217"/>
      <c r="Z134" s="217"/>
    </row>
    <row r="135" ht="12.75" customHeight="1" spans="1:26">
      <c r="A135" s="217"/>
      <c r="B135" s="217"/>
      <c r="C135" s="217"/>
      <c r="D135" s="217"/>
      <c r="E135" s="217"/>
      <c r="F135" s="217"/>
      <c r="G135" s="217"/>
      <c r="H135" s="217"/>
      <c r="I135" s="217"/>
      <c r="J135" s="217"/>
      <c r="K135" s="217"/>
      <c r="L135" s="217"/>
      <c r="M135" s="217"/>
      <c r="N135" s="217"/>
      <c r="O135" s="217"/>
      <c r="P135" s="217"/>
      <c r="Q135" s="217"/>
      <c r="R135" s="217"/>
      <c r="S135" s="217"/>
      <c r="T135" s="217"/>
      <c r="U135" s="217"/>
      <c r="V135" s="217"/>
      <c r="W135" s="217"/>
      <c r="X135" s="217"/>
      <c r="Y135" s="217"/>
      <c r="Z135" s="217"/>
    </row>
    <row r="136" ht="12.75" customHeight="1" spans="1:26">
      <c r="A136" s="217"/>
      <c r="B136" s="217"/>
      <c r="C136" s="217"/>
      <c r="D136" s="217"/>
      <c r="E136" s="217"/>
      <c r="F136" s="217"/>
      <c r="G136" s="217"/>
      <c r="H136" s="217"/>
      <c r="I136" s="217"/>
      <c r="J136" s="217"/>
      <c r="K136" s="217"/>
      <c r="L136" s="217"/>
      <c r="M136" s="217"/>
      <c r="N136" s="217"/>
      <c r="O136" s="217"/>
      <c r="P136" s="217"/>
      <c r="Q136" s="217"/>
      <c r="R136" s="217"/>
      <c r="S136" s="217"/>
      <c r="T136" s="217"/>
      <c r="U136" s="217"/>
      <c r="V136" s="217"/>
      <c r="W136" s="217"/>
      <c r="X136" s="217"/>
      <c r="Y136" s="217"/>
      <c r="Z136" s="217"/>
    </row>
    <row r="137" ht="12.75" customHeight="1" spans="1:26">
      <c r="A137" s="217"/>
      <c r="B137" s="217"/>
      <c r="C137" s="217"/>
      <c r="D137" s="217"/>
      <c r="E137" s="217"/>
      <c r="F137" s="217"/>
      <c r="G137" s="217"/>
      <c r="H137" s="217"/>
      <c r="I137" s="217"/>
      <c r="J137" s="217"/>
      <c r="K137" s="217"/>
      <c r="L137" s="217"/>
      <c r="M137" s="217"/>
      <c r="N137" s="217"/>
      <c r="O137" s="217"/>
      <c r="P137" s="217"/>
      <c r="Q137" s="217"/>
      <c r="R137" s="217"/>
      <c r="S137" s="217"/>
      <c r="T137" s="217"/>
      <c r="U137" s="217"/>
      <c r="V137" s="217"/>
      <c r="W137" s="217"/>
      <c r="X137" s="217"/>
      <c r="Y137" s="217"/>
      <c r="Z137" s="217"/>
    </row>
    <row r="138" ht="12.75" customHeight="1" spans="1:26">
      <c r="A138" s="217"/>
      <c r="B138" s="217"/>
      <c r="C138" s="217"/>
      <c r="D138" s="217"/>
      <c r="E138" s="217"/>
      <c r="F138" s="217"/>
      <c r="G138" s="217"/>
      <c r="H138" s="217"/>
      <c r="I138" s="217"/>
      <c r="J138" s="217"/>
      <c r="K138" s="217"/>
      <c r="L138" s="217"/>
      <c r="M138" s="217"/>
      <c r="N138" s="217"/>
      <c r="O138" s="217"/>
      <c r="P138" s="217"/>
      <c r="Q138" s="217"/>
      <c r="R138" s="217"/>
      <c r="S138" s="217"/>
      <c r="T138" s="217"/>
      <c r="U138" s="217"/>
      <c r="V138" s="217"/>
      <c r="W138" s="217"/>
      <c r="X138" s="217"/>
      <c r="Y138" s="217"/>
      <c r="Z138" s="217"/>
    </row>
    <row r="139" ht="12.75" customHeight="1" spans="1:26">
      <c r="A139" s="217"/>
      <c r="B139" s="217"/>
      <c r="C139" s="217"/>
      <c r="D139" s="217"/>
      <c r="E139" s="217"/>
      <c r="F139" s="217"/>
      <c r="G139" s="217"/>
      <c r="H139" s="217"/>
      <c r="I139" s="217"/>
      <c r="J139" s="217"/>
      <c r="K139" s="217"/>
      <c r="L139" s="217"/>
      <c r="M139" s="217"/>
      <c r="N139" s="217"/>
      <c r="O139" s="217"/>
      <c r="P139" s="217"/>
      <c r="Q139" s="217"/>
      <c r="R139" s="217"/>
      <c r="S139" s="217"/>
      <c r="T139" s="217"/>
      <c r="U139" s="217"/>
      <c r="V139" s="217"/>
      <c r="W139" s="217"/>
      <c r="X139" s="217"/>
      <c r="Y139" s="217"/>
      <c r="Z139" s="217"/>
    </row>
    <row r="140" ht="12.75" customHeight="1" spans="1:26">
      <c r="A140" s="217"/>
      <c r="B140" s="217"/>
      <c r="C140" s="217"/>
      <c r="D140" s="217"/>
      <c r="E140" s="217"/>
      <c r="F140" s="217"/>
      <c r="G140" s="217"/>
      <c r="H140" s="217"/>
      <c r="I140" s="217"/>
      <c r="J140" s="217"/>
      <c r="K140" s="217"/>
      <c r="L140" s="217"/>
      <c r="M140" s="217"/>
      <c r="N140" s="217"/>
      <c r="O140" s="217"/>
      <c r="P140" s="217"/>
      <c r="Q140" s="217"/>
      <c r="R140" s="217"/>
      <c r="S140" s="217"/>
      <c r="T140" s="217"/>
      <c r="U140" s="217"/>
      <c r="V140" s="217"/>
      <c r="W140" s="217"/>
      <c r="X140" s="217"/>
      <c r="Y140" s="217"/>
      <c r="Z140" s="217"/>
    </row>
    <row r="141" ht="12.75" customHeight="1" spans="1:26">
      <c r="A141" s="217"/>
      <c r="B141" s="217"/>
      <c r="C141" s="217"/>
      <c r="D141" s="217"/>
      <c r="E141" s="217"/>
      <c r="F141" s="217"/>
      <c r="G141" s="217"/>
      <c r="H141" s="217"/>
      <c r="I141" s="217"/>
      <c r="J141" s="217"/>
      <c r="K141" s="217"/>
      <c r="L141" s="217"/>
      <c r="M141" s="217"/>
      <c r="N141" s="217"/>
      <c r="O141" s="217"/>
      <c r="P141" s="217"/>
      <c r="Q141" s="217"/>
      <c r="R141" s="217"/>
      <c r="S141" s="217"/>
      <c r="T141" s="217"/>
      <c r="U141" s="217"/>
      <c r="V141" s="217"/>
      <c r="W141" s="217"/>
      <c r="X141" s="217"/>
      <c r="Y141" s="217"/>
      <c r="Z141" s="217"/>
    </row>
    <row r="142" ht="12.75" customHeight="1" spans="1:26">
      <c r="A142" s="217"/>
      <c r="B142" s="217"/>
      <c r="C142" s="217"/>
      <c r="D142" s="217"/>
      <c r="E142" s="217"/>
      <c r="F142" s="217"/>
      <c r="G142" s="217"/>
      <c r="H142" s="217"/>
      <c r="I142" s="217"/>
      <c r="J142" s="217"/>
      <c r="K142" s="217"/>
      <c r="L142" s="217"/>
      <c r="M142" s="217"/>
      <c r="N142" s="217"/>
      <c r="O142" s="217"/>
      <c r="P142" s="217"/>
      <c r="Q142" s="217"/>
      <c r="R142" s="217"/>
      <c r="S142" s="217"/>
      <c r="T142" s="217"/>
      <c r="U142" s="217"/>
      <c r="V142" s="217"/>
      <c r="W142" s="217"/>
      <c r="X142" s="217"/>
      <c r="Y142" s="217"/>
      <c r="Z142" s="217"/>
    </row>
    <row r="143" ht="12.75" customHeight="1" spans="1:26">
      <c r="A143" s="217"/>
      <c r="B143" s="217"/>
      <c r="C143" s="217"/>
      <c r="D143" s="217"/>
      <c r="E143" s="217"/>
      <c r="F143" s="217"/>
      <c r="G143" s="217"/>
      <c r="H143" s="217"/>
      <c r="I143" s="217"/>
      <c r="J143" s="217"/>
      <c r="K143" s="217"/>
      <c r="L143" s="217"/>
      <c r="M143" s="217"/>
      <c r="N143" s="217"/>
      <c r="O143" s="217"/>
      <c r="P143" s="217"/>
      <c r="Q143" s="217"/>
      <c r="R143" s="217"/>
      <c r="S143" s="217"/>
      <c r="T143" s="217"/>
      <c r="U143" s="217"/>
      <c r="V143" s="217"/>
      <c r="W143" s="217"/>
      <c r="X143" s="217"/>
      <c r="Y143" s="217"/>
      <c r="Z143" s="217"/>
    </row>
    <row r="144" ht="12.75" customHeight="1" spans="1:26">
      <c r="A144" s="217"/>
      <c r="B144" s="217"/>
      <c r="C144" s="217"/>
      <c r="D144" s="217"/>
      <c r="E144" s="217"/>
      <c r="F144" s="217"/>
      <c r="G144" s="217"/>
      <c r="H144" s="217"/>
      <c r="I144" s="217"/>
      <c r="J144" s="217"/>
      <c r="K144" s="217"/>
      <c r="L144" s="217"/>
      <c r="M144" s="217"/>
      <c r="N144" s="217"/>
      <c r="O144" s="217"/>
      <c r="P144" s="217"/>
      <c r="Q144" s="217"/>
      <c r="R144" s="217"/>
      <c r="S144" s="217"/>
      <c r="T144" s="217"/>
      <c r="U144" s="217"/>
      <c r="V144" s="217"/>
      <c r="W144" s="217"/>
      <c r="X144" s="217"/>
      <c r="Y144" s="217"/>
      <c r="Z144" s="217"/>
    </row>
    <row r="145" ht="12.75" customHeight="1" spans="1:26">
      <c r="A145" s="217"/>
      <c r="B145" s="217"/>
      <c r="C145" s="217"/>
      <c r="D145" s="217"/>
      <c r="E145" s="217"/>
      <c r="F145" s="217"/>
      <c r="G145" s="217"/>
      <c r="H145" s="217"/>
      <c r="I145" s="217"/>
      <c r="J145" s="217"/>
      <c r="K145" s="217"/>
      <c r="L145" s="217"/>
      <c r="M145" s="217"/>
      <c r="N145" s="217"/>
      <c r="O145" s="217"/>
      <c r="P145" s="217"/>
      <c r="Q145" s="217"/>
      <c r="R145" s="217"/>
      <c r="S145" s="217"/>
      <c r="T145" s="217"/>
      <c r="U145" s="217"/>
      <c r="V145" s="217"/>
      <c r="W145" s="217"/>
      <c r="X145" s="217"/>
      <c r="Y145" s="217"/>
      <c r="Z145" s="217"/>
    </row>
    <row r="146" ht="12.75" customHeight="1" spans="1:26">
      <c r="A146" s="217"/>
      <c r="B146" s="217"/>
      <c r="C146" s="217"/>
      <c r="D146" s="217"/>
      <c r="E146" s="217"/>
      <c r="F146" s="217"/>
      <c r="G146" s="217"/>
      <c r="H146" s="217"/>
      <c r="I146" s="217"/>
      <c r="J146" s="217"/>
      <c r="K146" s="217"/>
      <c r="L146" s="217"/>
      <c r="M146" s="217"/>
      <c r="N146" s="217"/>
      <c r="O146" s="217"/>
      <c r="P146" s="217"/>
      <c r="Q146" s="217"/>
      <c r="R146" s="217"/>
      <c r="S146" s="217"/>
      <c r="T146" s="217"/>
      <c r="U146" s="217"/>
      <c r="V146" s="217"/>
      <c r="W146" s="217"/>
      <c r="X146" s="217"/>
      <c r="Y146" s="217"/>
      <c r="Z146" s="217"/>
    </row>
    <row r="147" ht="12.75" customHeight="1" spans="1:26">
      <c r="A147" s="217"/>
      <c r="B147" s="217"/>
      <c r="C147" s="217"/>
      <c r="D147" s="217"/>
      <c r="E147" s="217"/>
      <c r="F147" s="217"/>
      <c r="G147" s="217"/>
      <c r="H147" s="217"/>
      <c r="I147" s="217"/>
      <c r="J147" s="217"/>
      <c r="K147" s="217"/>
      <c r="L147" s="217"/>
      <c r="M147" s="217"/>
      <c r="N147" s="217"/>
      <c r="O147" s="217"/>
      <c r="P147" s="217"/>
      <c r="Q147" s="217"/>
      <c r="R147" s="217"/>
      <c r="S147" s="217"/>
      <c r="T147" s="217"/>
      <c r="U147" s="217"/>
      <c r="V147" s="217"/>
      <c r="W147" s="217"/>
      <c r="X147" s="217"/>
      <c r="Y147" s="217"/>
      <c r="Z147" s="217"/>
    </row>
    <row r="148" ht="12.75" customHeight="1" spans="1:26">
      <c r="A148" s="217"/>
      <c r="B148" s="217"/>
      <c r="C148" s="217"/>
      <c r="D148" s="217"/>
      <c r="E148" s="217"/>
      <c r="F148" s="217"/>
      <c r="G148" s="217"/>
      <c r="H148" s="217"/>
      <c r="I148" s="217"/>
      <c r="J148" s="217"/>
      <c r="K148" s="217"/>
      <c r="L148" s="217"/>
      <c r="M148" s="217"/>
      <c r="N148" s="217"/>
      <c r="O148" s="217"/>
      <c r="P148" s="217"/>
      <c r="Q148" s="217"/>
      <c r="R148" s="217"/>
      <c r="S148" s="217"/>
      <c r="T148" s="217"/>
      <c r="U148" s="217"/>
      <c r="V148" s="217"/>
      <c r="W148" s="217"/>
      <c r="X148" s="217"/>
      <c r="Y148" s="217"/>
      <c r="Z148" s="217"/>
    </row>
    <row r="149" ht="12.75" customHeight="1" spans="1:26">
      <c r="A149" s="217"/>
      <c r="B149" s="217"/>
      <c r="C149" s="217"/>
      <c r="D149" s="217"/>
      <c r="E149" s="217"/>
      <c r="F149" s="217"/>
      <c r="G149" s="217"/>
      <c r="H149" s="217"/>
      <c r="I149" s="217"/>
      <c r="J149" s="217"/>
      <c r="K149" s="217"/>
      <c r="L149" s="217"/>
      <c r="M149" s="217"/>
      <c r="N149" s="217"/>
      <c r="O149" s="217"/>
      <c r="P149" s="217"/>
      <c r="Q149" s="217"/>
      <c r="R149" s="217"/>
      <c r="S149" s="217"/>
      <c r="T149" s="217"/>
      <c r="U149" s="217"/>
      <c r="V149" s="217"/>
      <c r="W149" s="217"/>
      <c r="X149" s="217"/>
      <c r="Y149" s="217"/>
      <c r="Z149" s="217"/>
    </row>
    <row r="150" ht="12.75" customHeight="1" spans="1:26">
      <c r="A150" s="217"/>
      <c r="B150" s="217"/>
      <c r="C150" s="217"/>
      <c r="D150" s="217"/>
      <c r="E150" s="217"/>
      <c r="F150" s="217"/>
      <c r="G150" s="217"/>
      <c r="H150" s="217"/>
      <c r="I150" s="217"/>
      <c r="J150" s="217"/>
      <c r="K150" s="217"/>
      <c r="L150" s="217"/>
      <c r="M150" s="217"/>
      <c r="N150" s="217"/>
      <c r="O150" s="217"/>
      <c r="P150" s="217"/>
      <c r="Q150" s="217"/>
      <c r="R150" s="217"/>
      <c r="S150" s="217"/>
      <c r="T150" s="217"/>
      <c r="U150" s="217"/>
      <c r="V150" s="217"/>
      <c r="W150" s="217"/>
      <c r="X150" s="217"/>
      <c r="Y150" s="217"/>
      <c r="Z150" s="217"/>
    </row>
    <row r="151" ht="12.75" customHeight="1" spans="1:26">
      <c r="A151" s="217"/>
      <c r="B151" s="217"/>
      <c r="C151" s="217"/>
      <c r="D151" s="217"/>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row>
    <row r="152" ht="12.75" customHeight="1" spans="1:26">
      <c r="A152" s="217"/>
      <c r="B152" s="217"/>
      <c r="C152" s="217"/>
      <c r="D152" s="217"/>
      <c r="E152" s="217"/>
      <c r="F152" s="217"/>
      <c r="G152" s="217"/>
      <c r="H152" s="217"/>
      <c r="I152" s="217"/>
      <c r="J152" s="217"/>
      <c r="K152" s="217"/>
      <c r="L152" s="217"/>
      <c r="M152" s="217"/>
      <c r="N152" s="217"/>
      <c r="O152" s="217"/>
      <c r="P152" s="217"/>
      <c r="Q152" s="217"/>
      <c r="R152" s="217"/>
      <c r="S152" s="217"/>
      <c r="T152" s="217"/>
      <c r="U152" s="217"/>
      <c r="V152" s="217"/>
      <c r="W152" s="217"/>
      <c r="X152" s="217"/>
      <c r="Y152" s="217"/>
      <c r="Z152" s="217"/>
    </row>
    <row r="153" ht="12.75" customHeight="1" spans="1:26">
      <c r="A153" s="217"/>
      <c r="B153" s="217"/>
      <c r="C153" s="217"/>
      <c r="D153" s="217"/>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row>
    <row r="154" ht="12.75" customHeight="1" spans="1:26">
      <c r="A154" s="217"/>
      <c r="B154" s="217"/>
      <c r="C154" s="217"/>
      <c r="D154" s="217"/>
      <c r="E154" s="217"/>
      <c r="F154" s="217"/>
      <c r="G154" s="217"/>
      <c r="H154" s="217"/>
      <c r="I154" s="217"/>
      <c r="J154" s="217"/>
      <c r="K154" s="217"/>
      <c r="L154" s="217"/>
      <c r="M154" s="217"/>
      <c r="N154" s="217"/>
      <c r="O154" s="217"/>
      <c r="P154" s="217"/>
      <c r="Q154" s="217"/>
      <c r="R154" s="217"/>
      <c r="S154" s="217"/>
      <c r="T154" s="217"/>
      <c r="U154" s="217"/>
      <c r="V154" s="217"/>
      <c r="W154" s="217"/>
      <c r="X154" s="217"/>
      <c r="Y154" s="217"/>
      <c r="Z154" s="217"/>
    </row>
    <row r="155" ht="12.75" customHeight="1" spans="1:26">
      <c r="A155" s="217"/>
      <c r="B155" s="217"/>
      <c r="C155" s="217"/>
      <c r="D155" s="217"/>
      <c r="E155" s="217"/>
      <c r="F155" s="217"/>
      <c r="G155" s="217"/>
      <c r="H155" s="217"/>
      <c r="I155" s="217"/>
      <c r="J155" s="217"/>
      <c r="K155" s="217"/>
      <c r="L155" s="217"/>
      <c r="M155" s="217"/>
      <c r="N155" s="217"/>
      <c r="O155" s="217"/>
      <c r="P155" s="217"/>
      <c r="Q155" s="217"/>
      <c r="R155" s="217"/>
      <c r="S155" s="217"/>
      <c r="T155" s="217"/>
      <c r="U155" s="217"/>
      <c r="V155" s="217"/>
      <c r="W155" s="217"/>
      <c r="X155" s="217"/>
      <c r="Y155" s="217"/>
      <c r="Z155" s="217"/>
    </row>
    <row r="156" ht="12.75" customHeight="1" spans="1:26">
      <c r="A156" s="217"/>
      <c r="B156" s="217"/>
      <c r="C156" s="217"/>
      <c r="D156" s="217"/>
      <c r="E156" s="217"/>
      <c r="F156" s="217"/>
      <c r="G156" s="217"/>
      <c r="H156" s="217"/>
      <c r="I156" s="217"/>
      <c r="J156" s="217"/>
      <c r="K156" s="217"/>
      <c r="L156" s="217"/>
      <c r="M156" s="217"/>
      <c r="N156" s="217"/>
      <c r="O156" s="217"/>
      <c r="P156" s="217"/>
      <c r="Q156" s="217"/>
      <c r="R156" s="217"/>
      <c r="S156" s="217"/>
      <c r="T156" s="217"/>
      <c r="U156" s="217"/>
      <c r="V156" s="217"/>
      <c r="W156" s="217"/>
      <c r="X156" s="217"/>
      <c r="Y156" s="217"/>
      <c r="Z156" s="217"/>
    </row>
    <row r="157" ht="12.75" customHeight="1" spans="1:26">
      <c r="A157" s="217"/>
      <c r="B157" s="217"/>
      <c r="C157" s="217"/>
      <c r="D157" s="217"/>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row>
    <row r="158" ht="12.75" customHeight="1" spans="1:26">
      <c r="A158" s="217"/>
      <c r="B158" s="217"/>
      <c r="C158" s="217"/>
      <c r="D158" s="217"/>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row>
    <row r="159" ht="12.75" customHeight="1" spans="1:26">
      <c r="A159" s="217"/>
      <c r="B159" s="217"/>
      <c r="C159" s="217"/>
      <c r="D159" s="217"/>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row>
    <row r="160" ht="12.75" customHeight="1" spans="1:26">
      <c r="A160" s="217"/>
      <c r="B160" s="217"/>
      <c r="C160" s="217"/>
      <c r="D160" s="217"/>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row>
    <row r="161" ht="12.75" customHeight="1" spans="1:26">
      <c r="A161" s="217"/>
      <c r="B161" s="217"/>
      <c r="C161" s="217"/>
      <c r="D161" s="217"/>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row>
    <row r="162" ht="12.75" customHeight="1" spans="1:26">
      <c r="A162" s="217"/>
      <c r="B162" s="217"/>
      <c r="C162" s="217"/>
      <c r="D162" s="217"/>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row>
    <row r="163" ht="12.75" customHeight="1" spans="1:26">
      <c r="A163" s="217"/>
      <c r="B163" s="217"/>
      <c r="C163" s="217"/>
      <c r="D163" s="217"/>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row>
    <row r="164" ht="12.75" customHeight="1" spans="1:26">
      <c r="A164" s="217"/>
      <c r="B164" s="217"/>
      <c r="C164" s="217"/>
      <c r="D164" s="217"/>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row>
    <row r="165" ht="12.75" customHeight="1" spans="1:26">
      <c r="A165" s="217"/>
      <c r="B165" s="217"/>
      <c r="C165" s="217"/>
      <c r="D165" s="217"/>
      <c r="E165" s="217"/>
      <c r="F165" s="217"/>
      <c r="G165" s="217"/>
      <c r="H165" s="217"/>
      <c r="I165" s="217"/>
      <c r="J165" s="217"/>
      <c r="K165" s="217"/>
      <c r="L165" s="217"/>
      <c r="M165" s="217"/>
      <c r="N165" s="217"/>
      <c r="O165" s="217"/>
      <c r="P165" s="217"/>
      <c r="Q165" s="217"/>
      <c r="R165" s="217"/>
      <c r="S165" s="217"/>
      <c r="T165" s="217"/>
      <c r="U165" s="217"/>
      <c r="V165" s="217"/>
      <c r="W165" s="217"/>
      <c r="X165" s="217"/>
      <c r="Y165" s="217"/>
      <c r="Z165" s="217"/>
    </row>
    <row r="166" ht="12.75" customHeight="1" spans="1:26">
      <c r="A166" s="217"/>
      <c r="B166" s="217"/>
      <c r="C166" s="217"/>
      <c r="D166" s="217"/>
      <c r="E166" s="217"/>
      <c r="F166" s="217"/>
      <c r="G166" s="217"/>
      <c r="H166" s="217"/>
      <c r="I166" s="217"/>
      <c r="J166" s="217"/>
      <c r="K166" s="217"/>
      <c r="L166" s="217"/>
      <c r="M166" s="217"/>
      <c r="N166" s="217"/>
      <c r="O166" s="217"/>
      <c r="P166" s="217"/>
      <c r="Q166" s="217"/>
      <c r="R166" s="217"/>
      <c r="S166" s="217"/>
      <c r="T166" s="217"/>
      <c r="U166" s="217"/>
      <c r="V166" s="217"/>
      <c r="W166" s="217"/>
      <c r="X166" s="217"/>
      <c r="Y166" s="217"/>
      <c r="Z166" s="217"/>
    </row>
    <row r="167" ht="12.75" customHeight="1" spans="1:26">
      <c r="A167" s="217"/>
      <c r="B167" s="217"/>
      <c r="C167" s="217"/>
      <c r="D167" s="217"/>
      <c r="E167" s="217"/>
      <c r="F167" s="217"/>
      <c r="G167" s="217"/>
      <c r="H167" s="217"/>
      <c r="I167" s="217"/>
      <c r="J167" s="217"/>
      <c r="K167" s="217"/>
      <c r="L167" s="217"/>
      <c r="M167" s="217"/>
      <c r="N167" s="217"/>
      <c r="O167" s="217"/>
      <c r="P167" s="217"/>
      <c r="Q167" s="217"/>
      <c r="R167" s="217"/>
      <c r="S167" s="217"/>
      <c r="T167" s="217"/>
      <c r="U167" s="217"/>
      <c r="V167" s="217"/>
      <c r="W167" s="217"/>
      <c r="X167" s="217"/>
      <c r="Y167" s="217"/>
      <c r="Z167" s="217"/>
    </row>
    <row r="168" ht="12.75" customHeight="1" spans="1:26">
      <c r="A168" s="217"/>
      <c r="B168" s="217"/>
      <c r="C168" s="217"/>
      <c r="D168" s="217"/>
      <c r="E168" s="217"/>
      <c r="F168" s="217"/>
      <c r="G168" s="217"/>
      <c r="H168" s="217"/>
      <c r="I168" s="217"/>
      <c r="J168" s="217"/>
      <c r="K168" s="217"/>
      <c r="L168" s="217"/>
      <c r="M168" s="217"/>
      <c r="N168" s="217"/>
      <c r="O168" s="217"/>
      <c r="P168" s="217"/>
      <c r="Q168" s="217"/>
      <c r="R168" s="217"/>
      <c r="S168" s="217"/>
      <c r="T168" s="217"/>
      <c r="U168" s="217"/>
      <c r="V168" s="217"/>
      <c r="W168" s="217"/>
      <c r="X168" s="217"/>
      <c r="Y168" s="217"/>
      <c r="Z168" s="217"/>
    </row>
    <row r="169" ht="12.75" customHeight="1" spans="1:26">
      <c r="A169" s="217"/>
      <c r="B169" s="217"/>
      <c r="C169" s="217"/>
      <c r="D169" s="217"/>
      <c r="E169" s="217"/>
      <c r="F169" s="217"/>
      <c r="G169" s="217"/>
      <c r="H169" s="217"/>
      <c r="I169" s="217"/>
      <c r="J169" s="217"/>
      <c r="K169" s="217"/>
      <c r="L169" s="217"/>
      <c r="M169" s="217"/>
      <c r="N169" s="217"/>
      <c r="O169" s="217"/>
      <c r="P169" s="217"/>
      <c r="Q169" s="217"/>
      <c r="R169" s="217"/>
      <c r="S169" s="217"/>
      <c r="T169" s="217"/>
      <c r="U169" s="217"/>
      <c r="V169" s="217"/>
      <c r="W169" s="217"/>
      <c r="X169" s="217"/>
      <c r="Y169" s="217"/>
      <c r="Z169" s="217"/>
    </row>
    <row r="170" ht="12.75" customHeight="1" spans="1:26">
      <c r="A170" s="217"/>
      <c r="B170" s="217"/>
      <c r="C170" s="217"/>
      <c r="D170" s="217"/>
      <c r="E170" s="217"/>
      <c r="F170" s="217"/>
      <c r="G170" s="217"/>
      <c r="H170" s="217"/>
      <c r="I170" s="217"/>
      <c r="J170" s="217"/>
      <c r="K170" s="217"/>
      <c r="L170" s="217"/>
      <c r="M170" s="217"/>
      <c r="N170" s="217"/>
      <c r="O170" s="217"/>
      <c r="P170" s="217"/>
      <c r="Q170" s="217"/>
      <c r="R170" s="217"/>
      <c r="S170" s="217"/>
      <c r="T170" s="217"/>
      <c r="U170" s="217"/>
      <c r="V170" s="217"/>
      <c r="W170" s="217"/>
      <c r="X170" s="217"/>
      <c r="Y170" s="217"/>
      <c r="Z170" s="217"/>
    </row>
    <row r="171" ht="12.75" customHeight="1" spans="1:26">
      <c r="A171" s="217"/>
      <c r="B171" s="217"/>
      <c r="C171" s="217"/>
      <c r="D171" s="217"/>
      <c r="E171" s="217"/>
      <c r="F171" s="217"/>
      <c r="G171" s="217"/>
      <c r="H171" s="217"/>
      <c r="I171" s="217"/>
      <c r="J171" s="217"/>
      <c r="K171" s="217"/>
      <c r="L171" s="217"/>
      <c r="M171" s="217"/>
      <c r="N171" s="217"/>
      <c r="O171" s="217"/>
      <c r="P171" s="217"/>
      <c r="Q171" s="217"/>
      <c r="R171" s="217"/>
      <c r="S171" s="217"/>
      <c r="T171" s="217"/>
      <c r="U171" s="217"/>
      <c r="V171" s="217"/>
      <c r="W171" s="217"/>
      <c r="X171" s="217"/>
      <c r="Y171" s="217"/>
      <c r="Z171" s="217"/>
    </row>
    <row r="172" ht="12.75" customHeight="1" spans="1:26">
      <c r="A172" s="217"/>
      <c r="B172" s="217"/>
      <c r="C172" s="217"/>
      <c r="D172" s="217"/>
      <c r="E172" s="217"/>
      <c r="F172" s="217"/>
      <c r="G172" s="217"/>
      <c r="H172" s="217"/>
      <c r="I172" s="217"/>
      <c r="J172" s="217"/>
      <c r="K172" s="217"/>
      <c r="L172" s="217"/>
      <c r="M172" s="217"/>
      <c r="N172" s="217"/>
      <c r="O172" s="217"/>
      <c r="P172" s="217"/>
      <c r="Q172" s="217"/>
      <c r="R172" s="217"/>
      <c r="S172" s="217"/>
      <c r="T172" s="217"/>
      <c r="U172" s="217"/>
      <c r="V172" s="217"/>
      <c r="W172" s="217"/>
      <c r="X172" s="217"/>
      <c r="Y172" s="217"/>
      <c r="Z172" s="217"/>
    </row>
    <row r="173" ht="12.75" customHeight="1" spans="1:26">
      <c r="A173" s="217"/>
      <c r="B173" s="217"/>
      <c r="C173" s="217"/>
      <c r="D173" s="217"/>
      <c r="E173" s="217"/>
      <c r="F173" s="217"/>
      <c r="G173" s="217"/>
      <c r="H173" s="217"/>
      <c r="I173" s="217"/>
      <c r="J173" s="217"/>
      <c r="K173" s="217"/>
      <c r="L173" s="217"/>
      <c r="M173" s="217"/>
      <c r="N173" s="217"/>
      <c r="O173" s="217"/>
      <c r="P173" s="217"/>
      <c r="Q173" s="217"/>
      <c r="R173" s="217"/>
      <c r="S173" s="217"/>
      <c r="T173" s="217"/>
      <c r="U173" s="217"/>
      <c r="V173" s="217"/>
      <c r="W173" s="217"/>
      <c r="X173" s="217"/>
      <c r="Y173" s="217"/>
      <c r="Z173" s="217"/>
    </row>
    <row r="174" ht="12.75" customHeight="1" spans="1:26">
      <c r="A174" s="217"/>
      <c r="B174" s="217"/>
      <c r="C174" s="217"/>
      <c r="D174" s="217"/>
      <c r="E174" s="217"/>
      <c r="F174" s="217"/>
      <c r="G174" s="217"/>
      <c r="H174" s="217"/>
      <c r="I174" s="217"/>
      <c r="J174" s="217"/>
      <c r="K174" s="217"/>
      <c r="L174" s="217"/>
      <c r="M174" s="217"/>
      <c r="N174" s="217"/>
      <c r="O174" s="217"/>
      <c r="P174" s="217"/>
      <c r="Q174" s="217"/>
      <c r="R174" s="217"/>
      <c r="S174" s="217"/>
      <c r="T174" s="217"/>
      <c r="U174" s="217"/>
      <c r="V174" s="217"/>
      <c r="W174" s="217"/>
      <c r="X174" s="217"/>
      <c r="Y174" s="217"/>
      <c r="Z174" s="217"/>
    </row>
    <row r="175" ht="12.75" customHeight="1" spans="1:26">
      <c r="A175" s="217"/>
      <c r="B175" s="217"/>
      <c r="C175" s="217"/>
      <c r="D175" s="217"/>
      <c r="E175" s="217"/>
      <c r="F175" s="217"/>
      <c r="G175" s="217"/>
      <c r="H175" s="217"/>
      <c r="I175" s="217"/>
      <c r="J175" s="217"/>
      <c r="K175" s="217"/>
      <c r="L175" s="217"/>
      <c r="M175" s="217"/>
      <c r="N175" s="217"/>
      <c r="O175" s="217"/>
      <c r="P175" s="217"/>
      <c r="Q175" s="217"/>
      <c r="R175" s="217"/>
      <c r="S175" s="217"/>
      <c r="T175" s="217"/>
      <c r="U175" s="217"/>
      <c r="V175" s="217"/>
      <c r="W175" s="217"/>
      <c r="X175" s="217"/>
      <c r="Y175" s="217"/>
      <c r="Z175" s="217"/>
    </row>
    <row r="176" ht="12.75" customHeight="1" spans="1:26">
      <c r="A176" s="217"/>
      <c r="B176" s="217"/>
      <c r="C176" s="217"/>
      <c r="D176" s="217"/>
      <c r="E176" s="217"/>
      <c r="F176" s="217"/>
      <c r="G176" s="217"/>
      <c r="H176" s="217"/>
      <c r="I176" s="217"/>
      <c r="J176" s="217"/>
      <c r="K176" s="217"/>
      <c r="L176" s="217"/>
      <c r="M176" s="217"/>
      <c r="N176" s="217"/>
      <c r="O176" s="217"/>
      <c r="P176" s="217"/>
      <c r="Q176" s="217"/>
      <c r="R176" s="217"/>
      <c r="S176" s="217"/>
      <c r="T176" s="217"/>
      <c r="U176" s="217"/>
      <c r="V176" s="217"/>
      <c r="W176" s="217"/>
      <c r="X176" s="217"/>
      <c r="Y176" s="217"/>
      <c r="Z176" s="217"/>
    </row>
    <row r="177" ht="12.75" customHeight="1" spans="1:26">
      <c r="A177" s="217"/>
      <c r="B177" s="217"/>
      <c r="C177" s="217"/>
      <c r="D177" s="217"/>
      <c r="E177" s="217"/>
      <c r="F177" s="217"/>
      <c r="G177" s="217"/>
      <c r="H177" s="217"/>
      <c r="I177" s="217"/>
      <c r="J177" s="217"/>
      <c r="K177" s="217"/>
      <c r="L177" s="217"/>
      <c r="M177" s="217"/>
      <c r="N177" s="217"/>
      <c r="O177" s="217"/>
      <c r="P177" s="217"/>
      <c r="Q177" s="217"/>
      <c r="R177" s="217"/>
      <c r="S177" s="217"/>
      <c r="T177" s="217"/>
      <c r="U177" s="217"/>
      <c r="V177" s="217"/>
      <c r="W177" s="217"/>
      <c r="X177" s="217"/>
      <c r="Y177" s="217"/>
      <c r="Z177" s="217"/>
    </row>
    <row r="178" ht="12.75" customHeight="1" spans="1:26">
      <c r="A178" s="217"/>
      <c r="B178" s="217"/>
      <c r="C178" s="217"/>
      <c r="D178" s="217"/>
      <c r="E178" s="217"/>
      <c r="F178" s="217"/>
      <c r="G178" s="217"/>
      <c r="H178" s="217"/>
      <c r="I178" s="217"/>
      <c r="J178" s="217"/>
      <c r="K178" s="217"/>
      <c r="L178" s="217"/>
      <c r="M178" s="217"/>
      <c r="N178" s="217"/>
      <c r="O178" s="217"/>
      <c r="P178" s="217"/>
      <c r="Q178" s="217"/>
      <c r="R178" s="217"/>
      <c r="S178" s="217"/>
      <c r="T178" s="217"/>
      <c r="U178" s="217"/>
      <c r="V178" s="217"/>
      <c r="W178" s="217"/>
      <c r="X178" s="217"/>
      <c r="Y178" s="217"/>
      <c r="Z178" s="217"/>
    </row>
    <row r="179" ht="12.75" customHeight="1" spans="1:26">
      <c r="A179" s="217"/>
      <c r="B179" s="217"/>
      <c r="C179" s="217"/>
      <c r="D179" s="217"/>
      <c r="E179" s="217"/>
      <c r="F179" s="217"/>
      <c r="G179" s="217"/>
      <c r="H179" s="217"/>
      <c r="I179" s="217"/>
      <c r="J179" s="217"/>
      <c r="K179" s="217"/>
      <c r="L179" s="217"/>
      <c r="M179" s="217"/>
      <c r="N179" s="217"/>
      <c r="O179" s="217"/>
      <c r="P179" s="217"/>
      <c r="Q179" s="217"/>
      <c r="R179" s="217"/>
      <c r="S179" s="217"/>
      <c r="T179" s="217"/>
      <c r="U179" s="217"/>
      <c r="V179" s="217"/>
      <c r="W179" s="217"/>
      <c r="X179" s="217"/>
      <c r="Y179" s="217"/>
      <c r="Z179" s="217"/>
    </row>
    <row r="180" ht="12.75" customHeight="1" spans="1:26">
      <c r="A180" s="217"/>
      <c r="B180" s="217"/>
      <c r="C180" s="217"/>
      <c r="D180" s="217"/>
      <c r="E180" s="217"/>
      <c r="F180" s="217"/>
      <c r="G180" s="217"/>
      <c r="H180" s="217"/>
      <c r="I180" s="217"/>
      <c r="J180" s="217"/>
      <c r="K180" s="217"/>
      <c r="L180" s="217"/>
      <c r="M180" s="217"/>
      <c r="N180" s="217"/>
      <c r="O180" s="217"/>
      <c r="P180" s="217"/>
      <c r="Q180" s="217"/>
      <c r="R180" s="217"/>
      <c r="S180" s="217"/>
      <c r="T180" s="217"/>
      <c r="U180" s="217"/>
      <c r="V180" s="217"/>
      <c r="W180" s="217"/>
      <c r="X180" s="217"/>
      <c r="Y180" s="217"/>
      <c r="Z180" s="217"/>
    </row>
    <row r="181" ht="12.75" customHeight="1" spans="1:26">
      <c r="A181" s="217"/>
      <c r="B181" s="217"/>
      <c r="C181" s="217"/>
      <c r="D181" s="217"/>
      <c r="E181" s="217"/>
      <c r="F181" s="217"/>
      <c r="G181" s="217"/>
      <c r="H181" s="217"/>
      <c r="I181" s="217"/>
      <c r="J181" s="217"/>
      <c r="K181" s="217"/>
      <c r="L181" s="217"/>
      <c r="M181" s="217"/>
      <c r="N181" s="217"/>
      <c r="O181" s="217"/>
      <c r="P181" s="217"/>
      <c r="Q181" s="217"/>
      <c r="R181" s="217"/>
      <c r="S181" s="217"/>
      <c r="T181" s="217"/>
      <c r="U181" s="217"/>
      <c r="V181" s="217"/>
      <c r="W181" s="217"/>
      <c r="X181" s="217"/>
      <c r="Y181" s="217"/>
      <c r="Z181" s="217"/>
    </row>
    <row r="182" ht="12.75" customHeight="1" spans="1:26">
      <c r="A182" s="217"/>
      <c r="B182" s="217"/>
      <c r="C182" s="217"/>
      <c r="D182" s="217"/>
      <c r="E182" s="217"/>
      <c r="F182" s="217"/>
      <c r="G182" s="217"/>
      <c r="H182" s="217"/>
      <c r="I182" s="217"/>
      <c r="J182" s="217"/>
      <c r="K182" s="217"/>
      <c r="L182" s="217"/>
      <c r="M182" s="217"/>
      <c r="N182" s="217"/>
      <c r="O182" s="217"/>
      <c r="P182" s="217"/>
      <c r="Q182" s="217"/>
      <c r="R182" s="217"/>
      <c r="S182" s="217"/>
      <c r="T182" s="217"/>
      <c r="U182" s="217"/>
      <c r="V182" s="217"/>
      <c r="W182" s="217"/>
      <c r="X182" s="217"/>
      <c r="Y182" s="217"/>
      <c r="Z182" s="217"/>
    </row>
    <row r="183" ht="12.75" customHeight="1" spans="1:26">
      <c r="A183" s="217"/>
      <c r="B183" s="217"/>
      <c r="C183" s="217"/>
      <c r="D183" s="217"/>
      <c r="E183" s="217"/>
      <c r="F183" s="217"/>
      <c r="G183" s="217"/>
      <c r="H183" s="217"/>
      <c r="I183" s="217"/>
      <c r="J183" s="217"/>
      <c r="K183" s="217"/>
      <c r="L183" s="217"/>
      <c r="M183" s="217"/>
      <c r="N183" s="217"/>
      <c r="O183" s="217"/>
      <c r="P183" s="217"/>
      <c r="Q183" s="217"/>
      <c r="R183" s="217"/>
      <c r="S183" s="217"/>
      <c r="T183" s="217"/>
      <c r="U183" s="217"/>
      <c r="V183" s="217"/>
      <c r="W183" s="217"/>
      <c r="X183" s="217"/>
      <c r="Y183" s="217"/>
      <c r="Z183" s="217"/>
    </row>
    <row r="184" ht="12.75" customHeight="1" spans="1:26">
      <c r="A184" s="217"/>
      <c r="B184" s="217"/>
      <c r="C184" s="217"/>
      <c r="D184" s="217"/>
      <c r="E184" s="217"/>
      <c r="F184" s="217"/>
      <c r="G184" s="217"/>
      <c r="H184" s="217"/>
      <c r="I184" s="217"/>
      <c r="J184" s="217"/>
      <c r="K184" s="217"/>
      <c r="L184" s="217"/>
      <c r="M184" s="217"/>
      <c r="N184" s="217"/>
      <c r="O184" s="217"/>
      <c r="P184" s="217"/>
      <c r="Q184" s="217"/>
      <c r="R184" s="217"/>
      <c r="S184" s="217"/>
      <c r="T184" s="217"/>
      <c r="U184" s="217"/>
      <c r="V184" s="217"/>
      <c r="W184" s="217"/>
      <c r="X184" s="217"/>
      <c r="Y184" s="217"/>
      <c r="Z184" s="217"/>
    </row>
    <row r="185" ht="12.75" customHeight="1" spans="1:26">
      <c r="A185" s="217"/>
      <c r="B185" s="217"/>
      <c r="C185" s="217"/>
      <c r="D185" s="217"/>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17"/>
    </row>
    <row r="186" ht="12.75" customHeight="1" spans="1:26">
      <c r="A186" s="217"/>
      <c r="B186" s="217"/>
      <c r="C186" s="217"/>
      <c r="D186" s="217"/>
      <c r="E186" s="217"/>
      <c r="F186" s="217"/>
      <c r="G186" s="217"/>
      <c r="H186" s="217"/>
      <c r="I186" s="217"/>
      <c r="J186" s="217"/>
      <c r="K186" s="217"/>
      <c r="L186" s="217"/>
      <c r="M186" s="217"/>
      <c r="N186" s="217"/>
      <c r="O186" s="217"/>
      <c r="P186" s="217"/>
      <c r="Q186" s="217"/>
      <c r="R186" s="217"/>
      <c r="S186" s="217"/>
      <c r="T186" s="217"/>
      <c r="U186" s="217"/>
      <c r="V186" s="217"/>
      <c r="W186" s="217"/>
      <c r="X186" s="217"/>
      <c r="Y186" s="217"/>
      <c r="Z186" s="217"/>
    </row>
    <row r="187" ht="12.75" customHeight="1" spans="1:26">
      <c r="A187" s="217"/>
      <c r="B187" s="217"/>
      <c r="C187" s="217"/>
      <c r="D187" s="217"/>
      <c r="E187" s="217"/>
      <c r="F187" s="217"/>
      <c r="G187" s="217"/>
      <c r="H187" s="217"/>
      <c r="I187" s="217"/>
      <c r="J187" s="217"/>
      <c r="K187" s="217"/>
      <c r="L187" s="217"/>
      <c r="M187" s="217"/>
      <c r="N187" s="217"/>
      <c r="O187" s="217"/>
      <c r="P187" s="217"/>
      <c r="Q187" s="217"/>
      <c r="R187" s="217"/>
      <c r="S187" s="217"/>
      <c r="T187" s="217"/>
      <c r="U187" s="217"/>
      <c r="V187" s="217"/>
      <c r="W187" s="217"/>
      <c r="X187" s="217"/>
      <c r="Y187" s="217"/>
      <c r="Z187" s="217"/>
    </row>
    <row r="188" ht="12.75" customHeight="1" spans="1:26">
      <c r="A188" s="217"/>
      <c r="B188" s="217"/>
      <c r="C188" s="217"/>
      <c r="D188" s="217"/>
      <c r="E188" s="217"/>
      <c r="F188" s="217"/>
      <c r="G188" s="217"/>
      <c r="H188" s="217"/>
      <c r="I188" s="217"/>
      <c r="J188" s="217"/>
      <c r="K188" s="217"/>
      <c r="L188" s="217"/>
      <c r="M188" s="217"/>
      <c r="N188" s="217"/>
      <c r="O188" s="217"/>
      <c r="P188" s="217"/>
      <c r="Q188" s="217"/>
      <c r="R188" s="217"/>
      <c r="S188" s="217"/>
      <c r="T188" s="217"/>
      <c r="U188" s="217"/>
      <c r="V188" s="217"/>
      <c r="W188" s="217"/>
      <c r="X188" s="217"/>
      <c r="Y188" s="217"/>
      <c r="Z188" s="217"/>
    </row>
    <row r="189" ht="12.75" customHeight="1" spans="1:26">
      <c r="A189" s="217"/>
      <c r="B189" s="217"/>
      <c r="C189" s="217"/>
      <c r="D189" s="217"/>
      <c r="E189" s="217"/>
      <c r="F189" s="217"/>
      <c r="G189" s="217"/>
      <c r="H189" s="217"/>
      <c r="I189" s="217"/>
      <c r="J189" s="217"/>
      <c r="K189" s="217"/>
      <c r="L189" s="217"/>
      <c r="M189" s="217"/>
      <c r="N189" s="217"/>
      <c r="O189" s="217"/>
      <c r="P189" s="217"/>
      <c r="Q189" s="217"/>
      <c r="R189" s="217"/>
      <c r="S189" s="217"/>
      <c r="T189" s="217"/>
      <c r="U189" s="217"/>
      <c r="V189" s="217"/>
      <c r="W189" s="217"/>
      <c r="X189" s="217"/>
      <c r="Y189" s="217"/>
      <c r="Z189" s="217"/>
    </row>
    <row r="190" ht="12.75" customHeight="1" spans="1:26">
      <c r="A190" s="217"/>
      <c r="B190" s="217"/>
      <c r="C190" s="217"/>
      <c r="D190" s="217"/>
      <c r="E190" s="217"/>
      <c r="F190" s="217"/>
      <c r="G190" s="217"/>
      <c r="H190" s="217"/>
      <c r="I190" s="217"/>
      <c r="J190" s="217"/>
      <c r="K190" s="217"/>
      <c r="L190" s="217"/>
      <c r="M190" s="217"/>
      <c r="N190" s="217"/>
      <c r="O190" s="217"/>
      <c r="P190" s="217"/>
      <c r="Q190" s="217"/>
      <c r="R190" s="217"/>
      <c r="S190" s="217"/>
      <c r="T190" s="217"/>
      <c r="U190" s="217"/>
      <c r="V190" s="217"/>
      <c r="W190" s="217"/>
      <c r="X190" s="217"/>
      <c r="Y190" s="217"/>
      <c r="Z190" s="217"/>
    </row>
    <row r="191" ht="12.75" customHeight="1" spans="1:26">
      <c r="A191" s="217"/>
      <c r="B191" s="217"/>
      <c r="C191" s="217"/>
      <c r="D191" s="217"/>
      <c r="E191" s="217"/>
      <c r="F191" s="217"/>
      <c r="G191" s="217"/>
      <c r="H191" s="217"/>
      <c r="I191" s="217"/>
      <c r="J191" s="217"/>
      <c r="K191" s="217"/>
      <c r="L191" s="217"/>
      <c r="M191" s="217"/>
      <c r="N191" s="217"/>
      <c r="O191" s="217"/>
      <c r="P191" s="217"/>
      <c r="Q191" s="217"/>
      <c r="R191" s="217"/>
      <c r="S191" s="217"/>
      <c r="T191" s="217"/>
      <c r="U191" s="217"/>
      <c r="V191" s="217"/>
      <c r="W191" s="217"/>
      <c r="X191" s="217"/>
      <c r="Y191" s="217"/>
      <c r="Z191" s="217"/>
    </row>
    <row r="192" ht="12.75" customHeight="1" spans="1:26">
      <c r="A192" s="217"/>
      <c r="B192" s="217"/>
      <c r="C192" s="217"/>
      <c r="D192" s="217"/>
      <c r="E192" s="217"/>
      <c r="F192" s="217"/>
      <c r="G192" s="217"/>
      <c r="H192" s="217"/>
      <c r="I192" s="217"/>
      <c r="J192" s="217"/>
      <c r="K192" s="217"/>
      <c r="L192" s="217"/>
      <c r="M192" s="217"/>
      <c r="N192" s="217"/>
      <c r="O192" s="217"/>
      <c r="P192" s="217"/>
      <c r="Q192" s="217"/>
      <c r="R192" s="217"/>
      <c r="S192" s="217"/>
      <c r="T192" s="217"/>
      <c r="U192" s="217"/>
      <c r="V192" s="217"/>
      <c r="W192" s="217"/>
      <c r="X192" s="217"/>
      <c r="Y192" s="217"/>
      <c r="Z192" s="217"/>
    </row>
    <row r="193" ht="12.75" customHeight="1" spans="1:26">
      <c r="A193" s="217"/>
      <c r="B193" s="217"/>
      <c r="C193" s="217"/>
      <c r="D193" s="217"/>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17"/>
    </row>
    <row r="194" ht="12.75" customHeight="1" spans="1:26">
      <c r="A194" s="217"/>
      <c r="B194" s="217"/>
      <c r="C194" s="217"/>
      <c r="D194" s="217"/>
      <c r="E194" s="217"/>
      <c r="F194" s="217"/>
      <c r="G194" s="217"/>
      <c r="H194" s="217"/>
      <c r="I194" s="217"/>
      <c r="J194" s="217"/>
      <c r="K194" s="217"/>
      <c r="L194" s="217"/>
      <c r="M194" s="217"/>
      <c r="N194" s="217"/>
      <c r="O194" s="217"/>
      <c r="P194" s="217"/>
      <c r="Q194" s="217"/>
      <c r="R194" s="217"/>
      <c r="S194" s="217"/>
      <c r="T194" s="217"/>
      <c r="U194" s="217"/>
      <c r="V194" s="217"/>
      <c r="W194" s="217"/>
      <c r="X194" s="217"/>
      <c r="Y194" s="217"/>
      <c r="Z194" s="217"/>
    </row>
    <row r="195" ht="12.75" customHeight="1" spans="1:26">
      <c r="A195" s="217"/>
      <c r="B195" s="217"/>
      <c r="C195" s="217"/>
      <c r="D195" s="217"/>
      <c r="E195" s="217"/>
      <c r="F195" s="217"/>
      <c r="G195" s="217"/>
      <c r="H195" s="217"/>
      <c r="I195" s="217"/>
      <c r="J195" s="217"/>
      <c r="K195" s="217"/>
      <c r="L195" s="217"/>
      <c r="M195" s="217"/>
      <c r="N195" s="217"/>
      <c r="O195" s="217"/>
      <c r="P195" s="217"/>
      <c r="Q195" s="217"/>
      <c r="R195" s="217"/>
      <c r="S195" s="217"/>
      <c r="T195" s="217"/>
      <c r="U195" s="217"/>
      <c r="V195" s="217"/>
      <c r="W195" s="217"/>
      <c r="X195" s="217"/>
      <c r="Y195" s="217"/>
      <c r="Z195" s="217"/>
    </row>
    <row r="196" ht="15.75" customHeight="1" spans="1:26">
      <c r="A196" s="217"/>
      <c r="B196" s="217"/>
      <c r="C196" s="217"/>
      <c r="D196" s="217"/>
      <c r="E196" s="217"/>
      <c r="F196" s="217"/>
      <c r="G196" s="217"/>
      <c r="H196" s="217"/>
      <c r="I196" s="217"/>
      <c r="J196" s="217"/>
      <c r="K196" s="217"/>
      <c r="L196" s="217"/>
      <c r="M196" s="217"/>
      <c r="N196" s="217"/>
      <c r="O196" s="217"/>
      <c r="P196" s="217"/>
      <c r="Q196" s="217"/>
      <c r="R196" s="217"/>
      <c r="S196" s="217"/>
      <c r="T196" s="217"/>
      <c r="U196" s="217"/>
      <c r="V196" s="217"/>
      <c r="W196" s="217"/>
      <c r="X196" s="217"/>
      <c r="Y196" s="217"/>
      <c r="Z196" s="217"/>
    </row>
    <row r="197" ht="15.75" customHeight="1" spans="1:26">
      <c r="A197" s="217"/>
      <c r="B197" s="217"/>
      <c r="C197" s="217"/>
      <c r="D197" s="217"/>
      <c r="E197" s="217"/>
      <c r="F197" s="217"/>
      <c r="G197" s="217"/>
      <c r="H197" s="217"/>
      <c r="I197" s="217"/>
      <c r="J197" s="217"/>
      <c r="K197" s="217"/>
      <c r="L197" s="217"/>
      <c r="M197" s="217"/>
      <c r="N197" s="217"/>
      <c r="O197" s="217"/>
      <c r="P197" s="217"/>
      <c r="Q197" s="217"/>
      <c r="R197" s="217"/>
      <c r="S197" s="217"/>
      <c r="T197" s="217"/>
      <c r="U197" s="217"/>
      <c r="V197" s="217"/>
      <c r="W197" s="217"/>
      <c r="X197" s="217"/>
      <c r="Y197" s="217"/>
      <c r="Z197" s="217"/>
    </row>
    <row r="198" ht="15.75" customHeight="1" spans="1:26">
      <c r="A198" s="217"/>
      <c r="B198" s="217"/>
      <c r="C198" s="217"/>
      <c r="D198" s="217"/>
      <c r="E198" s="217"/>
      <c r="F198" s="217"/>
      <c r="G198" s="217"/>
      <c r="H198" s="217"/>
      <c r="I198" s="217"/>
      <c r="J198" s="217"/>
      <c r="K198" s="217"/>
      <c r="L198" s="217"/>
      <c r="M198" s="217"/>
      <c r="N198" s="217"/>
      <c r="O198" s="217"/>
      <c r="P198" s="217"/>
      <c r="Q198" s="217"/>
      <c r="R198" s="217"/>
      <c r="S198" s="217"/>
      <c r="T198" s="217"/>
      <c r="U198" s="217"/>
      <c r="V198" s="217"/>
      <c r="W198" s="217"/>
      <c r="X198" s="217"/>
      <c r="Y198" s="217"/>
      <c r="Z198" s="217"/>
    </row>
    <row r="199" ht="15.75" customHeight="1" spans="1:26">
      <c r="A199" s="217"/>
      <c r="B199" s="217"/>
      <c r="C199" s="217"/>
      <c r="D199" s="217"/>
      <c r="E199" s="217"/>
      <c r="F199" s="217"/>
      <c r="G199" s="217"/>
      <c r="H199" s="217"/>
      <c r="I199" s="217"/>
      <c r="J199" s="217"/>
      <c r="K199" s="217"/>
      <c r="L199" s="217"/>
      <c r="M199" s="217"/>
      <c r="N199" s="217"/>
      <c r="O199" s="217"/>
      <c r="P199" s="217"/>
      <c r="Q199" s="217"/>
      <c r="R199" s="217"/>
      <c r="S199" s="217"/>
      <c r="T199" s="217"/>
      <c r="U199" s="217"/>
      <c r="V199" s="217"/>
      <c r="W199" s="217"/>
      <c r="X199" s="217"/>
      <c r="Y199" s="217"/>
      <c r="Z199" s="217"/>
    </row>
    <row r="200" ht="15.75" customHeight="1" spans="1:26">
      <c r="A200" s="217"/>
      <c r="B200" s="217"/>
      <c r="C200" s="217"/>
      <c r="D200" s="217"/>
      <c r="E200" s="217"/>
      <c r="F200" s="217"/>
      <c r="G200" s="217"/>
      <c r="H200" s="217"/>
      <c r="I200" s="217"/>
      <c r="J200" s="217"/>
      <c r="K200" s="217"/>
      <c r="L200" s="217"/>
      <c r="M200" s="217"/>
      <c r="N200" s="217"/>
      <c r="O200" s="217"/>
      <c r="P200" s="217"/>
      <c r="Q200" s="217"/>
      <c r="R200" s="217"/>
      <c r="S200" s="217"/>
      <c r="T200" s="217"/>
      <c r="U200" s="217"/>
      <c r="V200" s="217"/>
      <c r="W200" s="217"/>
      <c r="X200" s="217"/>
      <c r="Y200" s="217"/>
      <c r="Z200" s="217"/>
    </row>
    <row r="201" ht="15.75" customHeight="1" spans="1:26">
      <c r="A201" s="217"/>
      <c r="B201" s="217"/>
      <c r="C201" s="217"/>
      <c r="D201" s="217"/>
      <c r="E201" s="217"/>
      <c r="F201" s="217"/>
      <c r="G201" s="217"/>
      <c r="H201" s="217"/>
      <c r="I201" s="217"/>
      <c r="J201" s="217"/>
      <c r="K201" s="217"/>
      <c r="L201" s="217"/>
      <c r="M201" s="217"/>
      <c r="N201" s="217"/>
      <c r="O201" s="217"/>
      <c r="P201" s="217"/>
      <c r="Q201" s="217"/>
      <c r="R201" s="217"/>
      <c r="S201" s="217"/>
      <c r="T201" s="217"/>
      <c r="U201" s="217"/>
      <c r="V201" s="217"/>
      <c r="W201" s="217"/>
      <c r="X201" s="217"/>
      <c r="Y201" s="217"/>
      <c r="Z201" s="217"/>
    </row>
    <row r="202" ht="15.75" customHeight="1" spans="1:26">
      <c r="A202" s="217"/>
      <c r="B202" s="217"/>
      <c r="C202" s="217"/>
      <c r="D202" s="217"/>
      <c r="E202" s="217"/>
      <c r="F202" s="217"/>
      <c r="G202" s="217"/>
      <c r="H202" s="217"/>
      <c r="I202" s="217"/>
      <c r="J202" s="217"/>
      <c r="K202" s="217"/>
      <c r="L202" s="217"/>
      <c r="M202" s="217"/>
      <c r="N202" s="217"/>
      <c r="O202" s="217"/>
      <c r="P202" s="217"/>
      <c r="Q202" s="217"/>
      <c r="R202" s="217"/>
      <c r="S202" s="217"/>
      <c r="T202" s="217"/>
      <c r="U202" s="217"/>
      <c r="V202" s="217"/>
      <c r="W202" s="217"/>
      <c r="X202" s="217"/>
      <c r="Y202" s="217"/>
      <c r="Z202" s="217"/>
    </row>
    <row r="203" ht="15.75" customHeight="1" spans="1:26">
      <c r="A203" s="217"/>
      <c r="B203" s="217"/>
      <c r="C203" s="217"/>
      <c r="D203" s="217"/>
      <c r="E203" s="217"/>
      <c r="F203" s="217"/>
      <c r="G203" s="217"/>
      <c r="H203" s="217"/>
      <c r="I203" s="217"/>
      <c r="J203" s="217"/>
      <c r="K203" s="217"/>
      <c r="L203" s="217"/>
      <c r="M203" s="217"/>
      <c r="N203" s="217"/>
      <c r="O203" s="217"/>
      <c r="P203" s="217"/>
      <c r="Q203" s="217"/>
      <c r="R203" s="217"/>
      <c r="S203" s="217"/>
      <c r="T203" s="217"/>
      <c r="U203" s="217"/>
      <c r="V203" s="217"/>
      <c r="W203" s="217"/>
      <c r="X203" s="217"/>
      <c r="Y203" s="217"/>
      <c r="Z203" s="217"/>
    </row>
    <row r="204" ht="15.75" customHeight="1" spans="1:26">
      <c r="A204" s="217"/>
      <c r="B204" s="217"/>
      <c r="C204" s="217"/>
      <c r="D204" s="217"/>
      <c r="E204" s="217"/>
      <c r="F204" s="217"/>
      <c r="G204" s="217"/>
      <c r="H204" s="217"/>
      <c r="I204" s="217"/>
      <c r="J204" s="217"/>
      <c r="K204" s="217"/>
      <c r="L204" s="217"/>
      <c r="M204" s="217"/>
      <c r="N204" s="217"/>
      <c r="O204" s="217"/>
      <c r="P204" s="217"/>
      <c r="Q204" s="217"/>
      <c r="R204" s="217"/>
      <c r="S204" s="217"/>
      <c r="T204" s="217"/>
      <c r="U204" s="217"/>
      <c r="V204" s="217"/>
      <c r="W204" s="217"/>
      <c r="X204" s="217"/>
      <c r="Y204" s="217"/>
      <c r="Z204" s="217"/>
    </row>
    <row r="205" ht="15.75" customHeight="1" spans="1:26">
      <c r="A205" s="217"/>
      <c r="B205" s="217"/>
      <c r="C205" s="217"/>
      <c r="D205" s="217"/>
      <c r="E205" s="217"/>
      <c r="F205" s="217"/>
      <c r="G205" s="217"/>
      <c r="H205" s="217"/>
      <c r="I205" s="217"/>
      <c r="J205" s="217"/>
      <c r="K205" s="217"/>
      <c r="L205" s="217"/>
      <c r="M205" s="217"/>
      <c r="N205" s="217"/>
      <c r="O205" s="217"/>
      <c r="P205" s="217"/>
      <c r="Q205" s="217"/>
      <c r="R205" s="217"/>
      <c r="S205" s="217"/>
      <c r="T205" s="217"/>
      <c r="U205" s="217"/>
      <c r="V205" s="217"/>
      <c r="W205" s="217"/>
      <c r="X205" s="217"/>
      <c r="Y205" s="217"/>
      <c r="Z205" s="217"/>
    </row>
    <row r="206" ht="15.75" customHeight="1" spans="1:26">
      <c r="A206" s="217"/>
      <c r="B206" s="217"/>
      <c r="C206" s="217"/>
      <c r="D206" s="217"/>
      <c r="E206" s="217"/>
      <c r="F206" s="217"/>
      <c r="G206" s="217"/>
      <c r="H206" s="217"/>
      <c r="I206" s="217"/>
      <c r="J206" s="217"/>
      <c r="K206" s="217"/>
      <c r="L206" s="217"/>
      <c r="M206" s="217"/>
      <c r="N206" s="217"/>
      <c r="O206" s="217"/>
      <c r="P206" s="217"/>
      <c r="Q206" s="217"/>
      <c r="R206" s="217"/>
      <c r="S206" s="217"/>
      <c r="T206" s="217"/>
      <c r="U206" s="217"/>
      <c r="V206" s="217"/>
      <c r="W206" s="217"/>
      <c r="X206" s="217"/>
      <c r="Y206" s="217"/>
      <c r="Z206" s="217"/>
    </row>
    <row r="207" ht="15.75" customHeight="1" spans="1:26">
      <c r="A207" s="217"/>
      <c r="B207" s="217"/>
      <c r="C207" s="217"/>
      <c r="D207" s="217"/>
      <c r="E207" s="217"/>
      <c r="F207" s="217"/>
      <c r="G207" s="217"/>
      <c r="H207" s="217"/>
      <c r="I207" s="217"/>
      <c r="J207" s="217"/>
      <c r="K207" s="217"/>
      <c r="L207" s="217"/>
      <c r="M207" s="217"/>
      <c r="N207" s="217"/>
      <c r="O207" s="217"/>
      <c r="P207" s="217"/>
      <c r="Q207" s="217"/>
      <c r="R207" s="217"/>
      <c r="S207" s="217"/>
      <c r="T207" s="217"/>
      <c r="U207" s="217"/>
      <c r="V207" s="217"/>
      <c r="W207" s="217"/>
      <c r="X207" s="217"/>
      <c r="Y207" s="217"/>
      <c r="Z207" s="217"/>
    </row>
    <row r="208" ht="15.75" customHeight="1" spans="1:26">
      <c r="A208" s="217"/>
      <c r="B208" s="217"/>
      <c r="C208" s="217"/>
      <c r="D208" s="217"/>
      <c r="E208" s="217"/>
      <c r="F208" s="217"/>
      <c r="G208" s="217"/>
      <c r="H208" s="217"/>
      <c r="I208" s="217"/>
      <c r="J208" s="217"/>
      <c r="K208" s="217"/>
      <c r="L208" s="217"/>
      <c r="M208" s="217"/>
      <c r="N208" s="217"/>
      <c r="O208" s="217"/>
      <c r="P208" s="217"/>
      <c r="Q208" s="217"/>
      <c r="R208" s="217"/>
      <c r="S208" s="217"/>
      <c r="T208" s="217"/>
      <c r="U208" s="217"/>
      <c r="V208" s="217"/>
      <c r="W208" s="217"/>
      <c r="X208" s="217"/>
      <c r="Y208" s="217"/>
      <c r="Z208" s="217"/>
    </row>
    <row r="209" ht="15.75" customHeight="1" spans="1:26">
      <c r="A209" s="217"/>
      <c r="B209" s="217"/>
      <c r="C209" s="217"/>
      <c r="D209" s="217"/>
      <c r="E209" s="217"/>
      <c r="F209" s="217"/>
      <c r="G209" s="217"/>
      <c r="H209" s="217"/>
      <c r="I209" s="217"/>
      <c r="J209" s="217"/>
      <c r="K209" s="217"/>
      <c r="L209" s="217"/>
      <c r="M209" s="217"/>
      <c r="N209" s="217"/>
      <c r="O209" s="217"/>
      <c r="P209" s="217"/>
      <c r="Q209" s="217"/>
      <c r="R209" s="217"/>
      <c r="S209" s="217"/>
      <c r="T209" s="217"/>
      <c r="U209" s="217"/>
      <c r="V209" s="217"/>
      <c r="W209" s="217"/>
      <c r="X209" s="217"/>
      <c r="Y209" s="217"/>
      <c r="Z209" s="217"/>
    </row>
    <row r="210" ht="15.75" customHeight="1" spans="1:26">
      <c r="A210" s="217"/>
      <c r="B210" s="217"/>
      <c r="C210" s="217"/>
      <c r="D210" s="217"/>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17"/>
    </row>
    <row r="211" ht="15.75" customHeight="1" spans="1:26">
      <c r="A211" s="217"/>
      <c r="B211" s="217"/>
      <c r="C211" s="217"/>
      <c r="D211" s="217"/>
      <c r="E211" s="217"/>
      <c r="F211" s="217"/>
      <c r="G211" s="217"/>
      <c r="H211" s="217"/>
      <c r="I211" s="217"/>
      <c r="J211" s="217"/>
      <c r="K211" s="217"/>
      <c r="L211" s="217"/>
      <c r="M211" s="217"/>
      <c r="N211" s="217"/>
      <c r="O211" s="217"/>
      <c r="P211" s="217"/>
      <c r="Q211" s="217"/>
      <c r="R211" s="217"/>
      <c r="S211" s="217"/>
      <c r="T211" s="217"/>
      <c r="U211" s="217"/>
      <c r="V211" s="217"/>
      <c r="W211" s="217"/>
      <c r="X211" s="217"/>
      <c r="Y211" s="217"/>
      <c r="Z211" s="217"/>
    </row>
    <row r="212" ht="15.75" customHeight="1" spans="1:26">
      <c r="A212" s="217"/>
      <c r="B212" s="217"/>
      <c r="C212" s="217"/>
      <c r="D212" s="217"/>
      <c r="E212" s="217"/>
      <c r="F212" s="217"/>
      <c r="G212" s="217"/>
      <c r="H212" s="217"/>
      <c r="I212" s="217"/>
      <c r="J212" s="217"/>
      <c r="K212" s="217"/>
      <c r="L212" s="217"/>
      <c r="M212" s="217"/>
      <c r="N212" s="217"/>
      <c r="O212" s="217"/>
      <c r="P212" s="217"/>
      <c r="Q212" s="217"/>
      <c r="R212" s="217"/>
      <c r="S212" s="217"/>
      <c r="T212" s="217"/>
      <c r="U212" s="217"/>
      <c r="V212" s="217"/>
      <c r="W212" s="217"/>
      <c r="X212" s="217"/>
      <c r="Y212" s="217"/>
      <c r="Z212" s="217"/>
    </row>
    <row r="213" ht="15.75" customHeight="1" spans="1:26">
      <c r="A213" s="217"/>
      <c r="B213" s="217"/>
      <c r="C213" s="217"/>
      <c r="D213" s="217"/>
      <c r="E213" s="217"/>
      <c r="F213" s="217"/>
      <c r="G213" s="217"/>
      <c r="H213" s="217"/>
      <c r="I213" s="217"/>
      <c r="J213" s="217"/>
      <c r="K213" s="217"/>
      <c r="L213" s="217"/>
      <c r="M213" s="217"/>
      <c r="N213" s="217"/>
      <c r="O213" s="217"/>
      <c r="P213" s="217"/>
      <c r="Q213" s="217"/>
      <c r="R213" s="217"/>
      <c r="S213" s="217"/>
      <c r="T213" s="217"/>
      <c r="U213" s="217"/>
      <c r="V213" s="217"/>
      <c r="W213" s="217"/>
      <c r="X213" s="217"/>
      <c r="Y213" s="217"/>
      <c r="Z213" s="217"/>
    </row>
    <row r="214" ht="15.75" customHeight="1" spans="1:26">
      <c r="A214" s="217"/>
      <c r="B214" s="217"/>
      <c r="C214" s="217"/>
      <c r="D214" s="217"/>
      <c r="E214" s="217"/>
      <c r="F214" s="217"/>
      <c r="G214" s="217"/>
      <c r="H214" s="217"/>
      <c r="I214" s="217"/>
      <c r="J214" s="217"/>
      <c r="K214" s="217"/>
      <c r="L214" s="217"/>
      <c r="M214" s="217"/>
      <c r="N214" s="217"/>
      <c r="O214" s="217"/>
      <c r="P214" s="217"/>
      <c r="Q214" s="217"/>
      <c r="R214" s="217"/>
      <c r="S214" s="217"/>
      <c r="T214" s="217"/>
      <c r="U214" s="217"/>
      <c r="V214" s="217"/>
      <c r="W214" s="217"/>
      <c r="X214" s="217"/>
      <c r="Y214" s="217"/>
      <c r="Z214" s="217"/>
    </row>
    <row r="215" ht="15.75" customHeight="1" spans="1:26">
      <c r="A215" s="217"/>
      <c r="B215" s="217"/>
      <c r="C215" s="217"/>
      <c r="D215" s="217"/>
      <c r="E215" s="217"/>
      <c r="F215" s="217"/>
      <c r="G215" s="217"/>
      <c r="H215" s="217"/>
      <c r="I215" s="217"/>
      <c r="J215" s="217"/>
      <c r="K215" s="217"/>
      <c r="L215" s="217"/>
      <c r="M215" s="217"/>
      <c r="N215" s="217"/>
      <c r="O215" s="217"/>
      <c r="P215" s="217"/>
      <c r="Q215" s="217"/>
      <c r="R215" s="217"/>
      <c r="S215" s="217"/>
      <c r="T215" s="217"/>
      <c r="U215" s="217"/>
      <c r="V215" s="217"/>
      <c r="W215" s="217"/>
      <c r="X215" s="217"/>
      <c r="Y215" s="217"/>
      <c r="Z215" s="217"/>
    </row>
    <row r="216" ht="15.75" customHeight="1" spans="1:26">
      <c r="A216" s="217"/>
      <c r="B216" s="217"/>
      <c r="C216" s="217"/>
      <c r="D216" s="217"/>
      <c r="E216" s="217"/>
      <c r="F216" s="217"/>
      <c r="G216" s="217"/>
      <c r="H216" s="217"/>
      <c r="I216" s="217"/>
      <c r="J216" s="217"/>
      <c r="K216" s="217"/>
      <c r="L216" s="217"/>
      <c r="M216" s="217"/>
      <c r="N216" s="217"/>
      <c r="O216" s="217"/>
      <c r="P216" s="217"/>
      <c r="Q216" s="217"/>
      <c r="R216" s="217"/>
      <c r="S216" s="217"/>
      <c r="T216" s="217"/>
      <c r="U216" s="217"/>
      <c r="V216" s="217"/>
      <c r="W216" s="217"/>
      <c r="X216" s="217"/>
      <c r="Y216" s="217"/>
      <c r="Z216" s="217"/>
    </row>
    <row r="217" ht="15.75" customHeight="1" spans="1:26">
      <c r="A217" s="217"/>
      <c r="B217" s="217"/>
      <c r="C217" s="217"/>
      <c r="D217" s="217"/>
      <c r="E217" s="217"/>
      <c r="F217" s="217"/>
      <c r="G217" s="217"/>
      <c r="H217" s="217"/>
      <c r="I217" s="217"/>
      <c r="J217" s="217"/>
      <c r="K217" s="217"/>
      <c r="L217" s="217"/>
      <c r="M217" s="217"/>
      <c r="N217" s="217"/>
      <c r="O217" s="217"/>
      <c r="P217" s="217"/>
      <c r="Q217" s="217"/>
      <c r="R217" s="217"/>
      <c r="S217" s="217"/>
      <c r="T217" s="217"/>
      <c r="U217" s="217"/>
      <c r="V217" s="217"/>
      <c r="W217" s="217"/>
      <c r="X217" s="217"/>
      <c r="Y217" s="217"/>
      <c r="Z217" s="217"/>
    </row>
    <row r="218" ht="15.75" customHeight="1" spans="1:26">
      <c r="A218" s="217"/>
      <c r="B218" s="217"/>
      <c r="C218" s="217"/>
      <c r="D218" s="217"/>
      <c r="E218" s="217"/>
      <c r="F218" s="217"/>
      <c r="G218" s="217"/>
      <c r="H218" s="217"/>
      <c r="I218" s="217"/>
      <c r="J218" s="217"/>
      <c r="K218" s="217"/>
      <c r="L218" s="217"/>
      <c r="M218" s="217"/>
      <c r="N218" s="217"/>
      <c r="O218" s="217"/>
      <c r="P218" s="217"/>
      <c r="Q218" s="217"/>
      <c r="R218" s="217"/>
      <c r="S218" s="217"/>
      <c r="T218" s="217"/>
      <c r="U218" s="217"/>
      <c r="V218" s="217"/>
      <c r="W218" s="217"/>
      <c r="X218" s="217"/>
      <c r="Y218" s="217"/>
      <c r="Z218" s="217"/>
    </row>
    <row r="219" ht="15.75" customHeight="1" spans="1:26">
      <c r="A219" s="217"/>
      <c r="B219" s="217"/>
      <c r="C219" s="217"/>
      <c r="D219" s="217"/>
      <c r="E219" s="217"/>
      <c r="F219" s="217"/>
      <c r="G219" s="217"/>
      <c r="H219" s="217"/>
      <c r="I219" s="217"/>
      <c r="J219" s="217"/>
      <c r="K219" s="217"/>
      <c r="L219" s="217"/>
      <c r="M219" s="217"/>
      <c r="N219" s="217"/>
      <c r="O219" s="217"/>
      <c r="P219" s="217"/>
      <c r="Q219" s="217"/>
      <c r="R219" s="217"/>
      <c r="S219" s="217"/>
      <c r="T219" s="217"/>
      <c r="U219" s="217"/>
      <c r="V219" s="217"/>
      <c r="W219" s="217"/>
      <c r="X219" s="217"/>
      <c r="Y219" s="217"/>
      <c r="Z219" s="217"/>
    </row>
    <row r="220" ht="15.75" customHeight="1" spans="1:26">
      <c r="A220" s="217"/>
      <c r="B220" s="217"/>
      <c r="C220" s="217"/>
      <c r="D220" s="217"/>
      <c r="E220" s="217"/>
      <c r="F220" s="217"/>
      <c r="G220" s="217"/>
      <c r="H220" s="217"/>
      <c r="I220" s="217"/>
      <c r="J220" s="217"/>
      <c r="K220" s="217"/>
      <c r="L220" s="217"/>
      <c r="M220" s="217"/>
      <c r="N220" s="217"/>
      <c r="O220" s="217"/>
      <c r="P220" s="217"/>
      <c r="Q220" s="217"/>
      <c r="R220" s="217"/>
      <c r="S220" s="217"/>
      <c r="T220" s="217"/>
      <c r="U220" s="217"/>
      <c r="V220" s="217"/>
      <c r="W220" s="217"/>
      <c r="X220" s="217"/>
      <c r="Y220" s="217"/>
      <c r="Z220" s="217"/>
    </row>
    <row r="221" ht="15.75" customHeight="1" spans="1:26">
      <c r="A221" s="217"/>
      <c r="B221" s="217"/>
      <c r="C221" s="217"/>
      <c r="D221" s="217"/>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row>
    <row r="222" ht="15.75" customHeight="1" spans="1:26">
      <c r="A222" s="217"/>
      <c r="B222" s="217"/>
      <c r="C222" s="217"/>
      <c r="D222" s="217"/>
      <c r="E222" s="217"/>
      <c r="F222" s="217"/>
      <c r="G222" s="217"/>
      <c r="H222" s="217"/>
      <c r="I222" s="217"/>
      <c r="J222" s="217"/>
      <c r="K222" s="217"/>
      <c r="L222" s="217"/>
      <c r="M222" s="217"/>
      <c r="N222" s="217"/>
      <c r="O222" s="217"/>
      <c r="P222" s="217"/>
      <c r="Q222" s="217"/>
      <c r="R222" s="217"/>
      <c r="S222" s="217"/>
      <c r="T222" s="217"/>
      <c r="U222" s="217"/>
      <c r="V222" s="217"/>
      <c r="W222" s="217"/>
      <c r="X222" s="217"/>
      <c r="Y222" s="217"/>
      <c r="Z222" s="217"/>
    </row>
    <row r="223" ht="15.75" customHeight="1" spans="1:26">
      <c r="A223" s="217"/>
      <c r="B223" s="217"/>
      <c r="C223" s="217"/>
      <c r="D223" s="217"/>
      <c r="E223" s="217"/>
      <c r="F223" s="217"/>
      <c r="G223" s="217"/>
      <c r="H223" s="217"/>
      <c r="I223" s="217"/>
      <c r="J223" s="217"/>
      <c r="K223" s="217"/>
      <c r="L223" s="217"/>
      <c r="M223" s="217"/>
      <c r="N223" s="217"/>
      <c r="O223" s="217"/>
      <c r="P223" s="217"/>
      <c r="Q223" s="217"/>
      <c r="R223" s="217"/>
      <c r="S223" s="217"/>
      <c r="T223" s="217"/>
      <c r="U223" s="217"/>
      <c r="V223" s="217"/>
      <c r="W223" s="217"/>
      <c r="X223" s="217"/>
      <c r="Y223" s="217"/>
      <c r="Z223" s="217"/>
    </row>
    <row r="224" ht="15.75" customHeight="1" spans="1:26">
      <c r="A224" s="217"/>
      <c r="B224" s="217"/>
      <c r="C224" s="217"/>
      <c r="D224" s="217"/>
      <c r="E224" s="217"/>
      <c r="F224" s="217"/>
      <c r="G224" s="217"/>
      <c r="H224" s="217"/>
      <c r="I224" s="217"/>
      <c r="J224" s="217"/>
      <c r="K224" s="217"/>
      <c r="L224" s="217"/>
      <c r="M224" s="217"/>
      <c r="N224" s="217"/>
      <c r="O224" s="217"/>
      <c r="P224" s="217"/>
      <c r="Q224" s="217"/>
      <c r="R224" s="217"/>
      <c r="S224" s="217"/>
      <c r="T224" s="217"/>
      <c r="U224" s="217"/>
      <c r="V224" s="217"/>
      <c r="W224" s="217"/>
      <c r="X224" s="217"/>
      <c r="Y224" s="217"/>
      <c r="Z224" s="217"/>
    </row>
    <row r="225" ht="15.75" customHeight="1" spans="1:26">
      <c r="A225" s="217"/>
      <c r="B225" s="217"/>
      <c r="C225" s="217"/>
      <c r="D225" s="217"/>
      <c r="E225" s="217"/>
      <c r="F225" s="217"/>
      <c r="G225" s="217"/>
      <c r="H225" s="217"/>
      <c r="I225" s="217"/>
      <c r="J225" s="217"/>
      <c r="K225" s="217"/>
      <c r="L225" s="217"/>
      <c r="M225" s="217"/>
      <c r="N225" s="217"/>
      <c r="O225" s="217"/>
      <c r="P225" s="217"/>
      <c r="Q225" s="217"/>
      <c r="R225" s="217"/>
      <c r="S225" s="217"/>
      <c r="T225" s="217"/>
      <c r="U225" s="217"/>
      <c r="V225" s="217"/>
      <c r="W225" s="217"/>
      <c r="X225" s="217"/>
      <c r="Y225" s="217"/>
      <c r="Z225" s="217"/>
    </row>
    <row r="226" ht="15.75" customHeight="1" spans="1:26">
      <c r="A226" s="217"/>
      <c r="B226" s="217"/>
      <c r="C226" s="217"/>
      <c r="D226" s="217"/>
      <c r="E226" s="217"/>
      <c r="F226" s="217"/>
      <c r="G226" s="217"/>
      <c r="H226" s="217"/>
      <c r="I226" s="217"/>
      <c r="J226" s="217"/>
      <c r="K226" s="217"/>
      <c r="L226" s="217"/>
      <c r="M226" s="217"/>
      <c r="N226" s="217"/>
      <c r="O226" s="217"/>
      <c r="P226" s="217"/>
      <c r="Q226" s="217"/>
      <c r="R226" s="217"/>
      <c r="S226" s="217"/>
      <c r="T226" s="217"/>
      <c r="U226" s="217"/>
      <c r="V226" s="217"/>
      <c r="W226" s="217"/>
      <c r="X226" s="217"/>
      <c r="Y226" s="217"/>
      <c r="Z226" s="217"/>
    </row>
    <row r="227" ht="15.75" customHeight="1" spans="1:26">
      <c r="A227" s="217"/>
      <c r="B227" s="217"/>
      <c r="C227" s="217"/>
      <c r="D227" s="217"/>
      <c r="E227" s="217"/>
      <c r="F227" s="217"/>
      <c r="G227" s="217"/>
      <c r="H227" s="217"/>
      <c r="I227" s="217"/>
      <c r="J227" s="217"/>
      <c r="K227" s="217"/>
      <c r="L227" s="217"/>
      <c r="M227" s="217"/>
      <c r="N227" s="217"/>
      <c r="O227" s="217"/>
      <c r="P227" s="217"/>
      <c r="Q227" s="217"/>
      <c r="R227" s="217"/>
      <c r="S227" s="217"/>
      <c r="T227" s="217"/>
      <c r="U227" s="217"/>
      <c r="V227" s="217"/>
      <c r="W227" s="217"/>
      <c r="X227" s="217"/>
      <c r="Y227" s="217"/>
      <c r="Z227" s="217"/>
    </row>
    <row r="228" ht="15.75" customHeight="1" spans="1:26">
      <c r="A228" s="217"/>
      <c r="B228" s="217"/>
      <c r="C228" s="217"/>
      <c r="D228" s="217"/>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row>
    <row r="229" ht="15.75" customHeight="1" spans="1:26">
      <c r="A229" s="217"/>
      <c r="B229" s="217"/>
      <c r="C229" s="217"/>
      <c r="D229" s="217"/>
      <c r="E229" s="217"/>
      <c r="F229" s="217"/>
      <c r="G229" s="217"/>
      <c r="H229" s="217"/>
      <c r="I229" s="217"/>
      <c r="J229" s="217"/>
      <c r="K229" s="217"/>
      <c r="L229" s="217"/>
      <c r="M229" s="217"/>
      <c r="N229" s="217"/>
      <c r="O229" s="217"/>
      <c r="P229" s="217"/>
      <c r="Q229" s="217"/>
      <c r="R229" s="217"/>
      <c r="S229" s="217"/>
      <c r="T229" s="217"/>
      <c r="U229" s="217"/>
      <c r="V229" s="217"/>
      <c r="W229" s="217"/>
      <c r="X229" s="217"/>
      <c r="Y229" s="217"/>
      <c r="Z229" s="217"/>
    </row>
    <row r="230" ht="15.75" customHeight="1" spans="1:26">
      <c r="A230" s="217"/>
      <c r="B230" s="217"/>
      <c r="C230" s="217"/>
      <c r="D230" s="217"/>
      <c r="E230" s="217"/>
      <c r="F230" s="217"/>
      <c r="G230" s="217"/>
      <c r="H230" s="217"/>
      <c r="I230" s="217"/>
      <c r="J230" s="217"/>
      <c r="K230" s="217"/>
      <c r="L230" s="217"/>
      <c r="M230" s="217"/>
      <c r="N230" s="217"/>
      <c r="O230" s="217"/>
      <c r="P230" s="217"/>
      <c r="Q230" s="217"/>
      <c r="R230" s="217"/>
      <c r="S230" s="217"/>
      <c r="T230" s="217"/>
      <c r="U230" s="217"/>
      <c r="V230" s="217"/>
      <c r="W230" s="217"/>
      <c r="X230" s="217"/>
      <c r="Y230" s="217"/>
      <c r="Z230" s="217"/>
    </row>
    <row r="231" ht="15.75" customHeight="1" spans="1:26">
      <c r="A231" s="217"/>
      <c r="B231" s="217"/>
      <c r="C231" s="217"/>
      <c r="D231" s="217"/>
      <c r="E231" s="217"/>
      <c r="F231" s="217"/>
      <c r="G231" s="217"/>
      <c r="H231" s="217"/>
      <c r="I231" s="217"/>
      <c r="J231" s="217"/>
      <c r="K231" s="217"/>
      <c r="L231" s="217"/>
      <c r="M231" s="217"/>
      <c r="N231" s="217"/>
      <c r="O231" s="217"/>
      <c r="P231" s="217"/>
      <c r="Q231" s="217"/>
      <c r="R231" s="217"/>
      <c r="S231" s="217"/>
      <c r="T231" s="217"/>
      <c r="U231" s="217"/>
      <c r="V231" s="217"/>
      <c r="W231" s="217"/>
      <c r="X231" s="217"/>
      <c r="Y231" s="217"/>
      <c r="Z231" s="217"/>
    </row>
    <row r="232" ht="15.75" customHeight="1" spans="1:26">
      <c r="A232" s="217"/>
      <c r="B232" s="217"/>
      <c r="C232" s="217"/>
      <c r="D232" s="217"/>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row>
    <row r="233" ht="15.75" customHeight="1" spans="1:26">
      <c r="A233" s="217"/>
      <c r="B233" s="217"/>
      <c r="C233" s="217"/>
      <c r="D233" s="217"/>
      <c r="E233" s="217"/>
      <c r="F233" s="217"/>
      <c r="G233" s="217"/>
      <c r="H233" s="217"/>
      <c r="I233" s="217"/>
      <c r="J233" s="217"/>
      <c r="K233" s="217"/>
      <c r="L233" s="217"/>
      <c r="M233" s="217"/>
      <c r="N233" s="217"/>
      <c r="O233" s="217"/>
      <c r="P233" s="217"/>
      <c r="Q233" s="217"/>
      <c r="R233" s="217"/>
      <c r="S233" s="217"/>
      <c r="T233" s="217"/>
      <c r="U233" s="217"/>
      <c r="V233" s="217"/>
      <c r="W233" s="217"/>
      <c r="X233" s="217"/>
      <c r="Y233" s="217"/>
      <c r="Z233" s="217"/>
    </row>
    <row r="234" ht="15.75" customHeight="1" spans="1:26">
      <c r="A234" s="217"/>
      <c r="B234" s="217"/>
      <c r="C234" s="217"/>
      <c r="D234" s="217"/>
      <c r="E234" s="217"/>
      <c r="F234" s="217"/>
      <c r="G234" s="217"/>
      <c r="H234" s="217"/>
      <c r="I234" s="217"/>
      <c r="J234" s="217"/>
      <c r="K234" s="217"/>
      <c r="L234" s="217"/>
      <c r="M234" s="217"/>
      <c r="N234" s="217"/>
      <c r="O234" s="217"/>
      <c r="P234" s="217"/>
      <c r="Q234" s="217"/>
      <c r="R234" s="217"/>
      <c r="S234" s="217"/>
      <c r="T234" s="217"/>
      <c r="U234" s="217"/>
      <c r="V234" s="217"/>
      <c r="W234" s="217"/>
      <c r="X234" s="217"/>
      <c r="Y234" s="217"/>
      <c r="Z234" s="217"/>
    </row>
    <row r="235" ht="15.75" customHeight="1" spans="1:26">
      <c r="A235" s="217"/>
      <c r="B235" s="217"/>
      <c r="C235" s="217"/>
      <c r="D235" s="217"/>
      <c r="E235" s="217"/>
      <c r="F235" s="217"/>
      <c r="G235" s="217"/>
      <c r="H235" s="217"/>
      <c r="I235" s="217"/>
      <c r="J235" s="217"/>
      <c r="K235" s="217"/>
      <c r="L235" s="217"/>
      <c r="M235" s="217"/>
      <c r="N235" s="217"/>
      <c r="O235" s="217"/>
      <c r="P235" s="217"/>
      <c r="Q235" s="217"/>
      <c r="R235" s="217"/>
      <c r="S235" s="217"/>
      <c r="T235" s="217"/>
      <c r="U235" s="217"/>
      <c r="V235" s="217"/>
      <c r="W235" s="217"/>
      <c r="X235" s="217"/>
      <c r="Y235" s="217"/>
      <c r="Z235" s="217"/>
    </row>
    <row r="236" ht="15.75" customHeight="1" spans="1:26">
      <c r="A236" s="217"/>
      <c r="B236" s="217"/>
      <c r="C236" s="217"/>
      <c r="D236" s="217"/>
      <c r="E236" s="217"/>
      <c r="F236" s="217"/>
      <c r="G236" s="217"/>
      <c r="H236" s="217"/>
      <c r="I236" s="217"/>
      <c r="J236" s="217"/>
      <c r="K236" s="217"/>
      <c r="L236" s="217"/>
      <c r="M236" s="217"/>
      <c r="N236" s="217"/>
      <c r="O236" s="217"/>
      <c r="P236" s="217"/>
      <c r="Q236" s="217"/>
      <c r="R236" s="217"/>
      <c r="S236" s="217"/>
      <c r="T236" s="217"/>
      <c r="U236" s="217"/>
      <c r="V236" s="217"/>
      <c r="W236" s="217"/>
      <c r="X236" s="217"/>
      <c r="Y236" s="217"/>
      <c r="Z236" s="217"/>
    </row>
    <row r="237" ht="15.75" customHeight="1" spans="1:26">
      <c r="A237" s="217"/>
      <c r="B237" s="217"/>
      <c r="C237" s="217"/>
      <c r="D237" s="217"/>
      <c r="E237" s="217"/>
      <c r="F237" s="217"/>
      <c r="G237" s="217"/>
      <c r="H237" s="217"/>
      <c r="I237" s="217"/>
      <c r="J237" s="217"/>
      <c r="K237" s="217"/>
      <c r="L237" s="217"/>
      <c r="M237" s="217"/>
      <c r="N237" s="217"/>
      <c r="O237" s="217"/>
      <c r="P237" s="217"/>
      <c r="Q237" s="217"/>
      <c r="R237" s="217"/>
      <c r="S237" s="217"/>
      <c r="T237" s="217"/>
      <c r="U237" s="217"/>
      <c r="V237" s="217"/>
      <c r="W237" s="217"/>
      <c r="X237" s="217"/>
      <c r="Y237" s="217"/>
      <c r="Z237" s="217"/>
    </row>
    <row r="238" ht="15.75" customHeight="1" spans="1:26">
      <c r="A238" s="217"/>
      <c r="B238" s="217"/>
      <c r="C238" s="217"/>
      <c r="D238" s="217"/>
      <c r="E238" s="217"/>
      <c r="F238" s="217"/>
      <c r="G238" s="217"/>
      <c r="H238" s="217"/>
      <c r="I238" s="217"/>
      <c r="J238" s="217"/>
      <c r="K238" s="217"/>
      <c r="L238" s="217"/>
      <c r="M238" s="217"/>
      <c r="N238" s="217"/>
      <c r="O238" s="217"/>
      <c r="P238" s="217"/>
      <c r="Q238" s="217"/>
      <c r="R238" s="217"/>
      <c r="S238" s="217"/>
      <c r="T238" s="217"/>
      <c r="U238" s="217"/>
      <c r="V238" s="217"/>
      <c r="W238" s="217"/>
      <c r="X238" s="217"/>
      <c r="Y238" s="217"/>
      <c r="Z238" s="217"/>
    </row>
    <row r="239" ht="15.75" customHeight="1" spans="1:26">
      <c r="A239" s="217"/>
      <c r="B239" s="217"/>
      <c r="C239" s="217"/>
      <c r="D239" s="217"/>
      <c r="E239" s="217"/>
      <c r="F239" s="217"/>
      <c r="G239" s="217"/>
      <c r="H239" s="217"/>
      <c r="I239" s="217"/>
      <c r="J239" s="217"/>
      <c r="K239" s="217"/>
      <c r="L239" s="217"/>
      <c r="M239" s="217"/>
      <c r="N239" s="217"/>
      <c r="O239" s="217"/>
      <c r="P239" s="217"/>
      <c r="Q239" s="217"/>
      <c r="R239" s="217"/>
      <c r="S239" s="217"/>
      <c r="T239" s="217"/>
      <c r="U239" s="217"/>
      <c r="V239" s="217"/>
      <c r="W239" s="217"/>
      <c r="X239" s="217"/>
      <c r="Y239" s="217"/>
      <c r="Z239" s="217"/>
    </row>
    <row r="240" ht="15.75" customHeight="1" spans="1:26">
      <c r="A240" s="217"/>
      <c r="B240" s="217"/>
      <c r="C240" s="217"/>
      <c r="D240" s="217"/>
      <c r="E240" s="217"/>
      <c r="F240" s="217"/>
      <c r="G240" s="217"/>
      <c r="H240" s="217"/>
      <c r="I240" s="217"/>
      <c r="J240" s="217"/>
      <c r="K240" s="217"/>
      <c r="L240" s="217"/>
      <c r="M240" s="217"/>
      <c r="N240" s="217"/>
      <c r="O240" s="217"/>
      <c r="P240" s="217"/>
      <c r="Q240" s="217"/>
      <c r="R240" s="217"/>
      <c r="S240" s="217"/>
      <c r="T240" s="217"/>
      <c r="U240" s="217"/>
      <c r="V240" s="217"/>
      <c r="W240" s="217"/>
      <c r="X240" s="217"/>
      <c r="Y240" s="217"/>
      <c r="Z240" s="217"/>
    </row>
    <row r="241" ht="15.75" customHeight="1" spans="1:26">
      <c r="A241" s="217"/>
      <c r="B241" s="217"/>
      <c r="C241" s="217"/>
      <c r="D241" s="217"/>
      <c r="E241" s="217"/>
      <c r="F241" s="217"/>
      <c r="G241" s="217"/>
      <c r="H241" s="217"/>
      <c r="I241" s="217"/>
      <c r="J241" s="217"/>
      <c r="K241" s="217"/>
      <c r="L241" s="217"/>
      <c r="M241" s="217"/>
      <c r="N241" s="217"/>
      <c r="O241" s="217"/>
      <c r="P241" s="217"/>
      <c r="Q241" s="217"/>
      <c r="R241" s="217"/>
      <c r="S241" s="217"/>
      <c r="T241" s="217"/>
      <c r="U241" s="217"/>
      <c r="V241" s="217"/>
      <c r="W241" s="217"/>
      <c r="X241" s="217"/>
      <c r="Y241" s="217"/>
      <c r="Z241" s="217"/>
    </row>
    <row r="242" ht="15.75" customHeight="1" spans="1:26">
      <c r="A242" s="217"/>
      <c r="B242" s="217"/>
      <c r="C242" s="217"/>
      <c r="D242" s="217"/>
      <c r="E242" s="217"/>
      <c r="F242" s="217"/>
      <c r="G242" s="217"/>
      <c r="H242" s="217"/>
      <c r="I242" s="217"/>
      <c r="J242" s="217"/>
      <c r="K242" s="217"/>
      <c r="L242" s="217"/>
      <c r="M242" s="217"/>
      <c r="N242" s="217"/>
      <c r="O242" s="217"/>
      <c r="P242" s="217"/>
      <c r="Q242" s="217"/>
      <c r="R242" s="217"/>
      <c r="S242" s="217"/>
      <c r="T242" s="217"/>
      <c r="U242" s="217"/>
      <c r="V242" s="217"/>
      <c r="W242" s="217"/>
      <c r="X242" s="217"/>
      <c r="Y242" s="217"/>
      <c r="Z242" s="217"/>
    </row>
    <row r="243" ht="15.75" customHeight="1" spans="1:26">
      <c r="A243" s="217"/>
      <c r="B243" s="217"/>
      <c r="C243" s="217"/>
      <c r="D243" s="217"/>
      <c r="E243" s="217"/>
      <c r="F243" s="217"/>
      <c r="G243" s="217"/>
      <c r="H243" s="217"/>
      <c r="I243" s="217"/>
      <c r="J243" s="217"/>
      <c r="K243" s="217"/>
      <c r="L243" s="217"/>
      <c r="M243" s="217"/>
      <c r="N243" s="217"/>
      <c r="O243" s="217"/>
      <c r="P243" s="217"/>
      <c r="Q243" s="217"/>
      <c r="R243" s="217"/>
      <c r="S243" s="217"/>
      <c r="T243" s="217"/>
      <c r="U243" s="217"/>
      <c r="V243" s="217"/>
      <c r="W243" s="217"/>
      <c r="X243" s="217"/>
      <c r="Y243" s="217"/>
      <c r="Z243" s="217"/>
    </row>
    <row r="244" ht="15.75" customHeight="1" spans="1:26">
      <c r="A244" s="217"/>
      <c r="B244" s="217"/>
      <c r="C244" s="217"/>
      <c r="D244" s="217"/>
      <c r="E244" s="217"/>
      <c r="F244" s="217"/>
      <c r="G244" s="217"/>
      <c r="H244" s="217"/>
      <c r="I244" s="217"/>
      <c r="J244" s="217"/>
      <c r="K244" s="217"/>
      <c r="L244" s="217"/>
      <c r="M244" s="217"/>
      <c r="N244" s="217"/>
      <c r="O244" s="217"/>
      <c r="P244" s="217"/>
      <c r="Q244" s="217"/>
      <c r="R244" s="217"/>
      <c r="S244" s="217"/>
      <c r="T244" s="217"/>
      <c r="U244" s="217"/>
      <c r="V244" s="217"/>
      <c r="W244" s="217"/>
      <c r="X244" s="217"/>
      <c r="Y244" s="217"/>
      <c r="Z244" s="217"/>
    </row>
    <row r="245" ht="15.75" customHeight="1" spans="1:26">
      <c r="A245" s="217"/>
      <c r="B245" s="217"/>
      <c r="C245" s="217"/>
      <c r="D245" s="217"/>
      <c r="E245" s="217"/>
      <c r="F245" s="217"/>
      <c r="G245" s="217"/>
      <c r="H245" s="217"/>
      <c r="I245" s="217"/>
      <c r="J245" s="217"/>
      <c r="K245" s="217"/>
      <c r="L245" s="217"/>
      <c r="M245" s="217"/>
      <c r="N245" s="217"/>
      <c r="O245" s="217"/>
      <c r="P245" s="217"/>
      <c r="Q245" s="217"/>
      <c r="R245" s="217"/>
      <c r="S245" s="217"/>
      <c r="T245" s="217"/>
      <c r="U245" s="217"/>
      <c r="V245" s="217"/>
      <c r="W245" s="217"/>
      <c r="X245" s="217"/>
      <c r="Y245" s="217"/>
      <c r="Z245" s="217"/>
    </row>
    <row r="246" ht="15.75" customHeight="1" spans="1:26">
      <c r="A246" s="217"/>
      <c r="B246" s="217"/>
      <c r="C246" s="217"/>
      <c r="D246" s="217"/>
      <c r="E246" s="217"/>
      <c r="F246" s="217"/>
      <c r="G246" s="217"/>
      <c r="H246" s="217"/>
      <c r="I246" s="217"/>
      <c r="J246" s="217"/>
      <c r="K246" s="217"/>
      <c r="L246" s="217"/>
      <c r="M246" s="217"/>
      <c r="N246" s="217"/>
      <c r="O246" s="217"/>
      <c r="P246" s="217"/>
      <c r="Q246" s="217"/>
      <c r="R246" s="217"/>
      <c r="S246" s="217"/>
      <c r="T246" s="217"/>
      <c r="U246" s="217"/>
      <c r="V246" s="217"/>
      <c r="W246" s="217"/>
      <c r="X246" s="217"/>
      <c r="Y246" s="217"/>
      <c r="Z246" s="217"/>
    </row>
    <row r="247" ht="15.75" customHeight="1" spans="1:26">
      <c r="A247" s="217"/>
      <c r="B247" s="217"/>
      <c r="C247" s="217"/>
      <c r="D247" s="217"/>
      <c r="E247" s="217"/>
      <c r="F247" s="217"/>
      <c r="G247" s="217"/>
      <c r="H247" s="217"/>
      <c r="I247" s="217"/>
      <c r="J247" s="217"/>
      <c r="K247" s="217"/>
      <c r="L247" s="217"/>
      <c r="M247" s="217"/>
      <c r="N247" s="217"/>
      <c r="O247" s="217"/>
      <c r="P247" s="217"/>
      <c r="Q247" s="217"/>
      <c r="R247" s="217"/>
      <c r="S247" s="217"/>
      <c r="T247" s="217"/>
      <c r="U247" s="217"/>
      <c r="V247" s="217"/>
      <c r="W247" s="217"/>
      <c r="X247" s="217"/>
      <c r="Y247" s="217"/>
      <c r="Z247" s="217"/>
    </row>
    <row r="248" ht="15.75" customHeight="1" spans="1:26">
      <c r="A248" s="217"/>
      <c r="B248" s="217"/>
      <c r="C248" s="217"/>
      <c r="D248" s="217"/>
      <c r="E248" s="217"/>
      <c r="F248" s="217"/>
      <c r="G248" s="217"/>
      <c r="H248" s="217"/>
      <c r="I248" s="217"/>
      <c r="J248" s="217"/>
      <c r="K248" s="217"/>
      <c r="L248" s="217"/>
      <c r="M248" s="217"/>
      <c r="N248" s="217"/>
      <c r="O248" s="217"/>
      <c r="P248" s="217"/>
      <c r="Q248" s="217"/>
      <c r="R248" s="217"/>
      <c r="S248" s="217"/>
      <c r="T248" s="217"/>
      <c r="U248" s="217"/>
      <c r="V248" s="217"/>
      <c r="W248" s="217"/>
      <c r="X248" s="217"/>
      <c r="Y248" s="217"/>
      <c r="Z248" s="217"/>
    </row>
    <row r="249" ht="15.75" customHeight="1" spans="1:26">
      <c r="A249" s="217"/>
      <c r="B249" s="217"/>
      <c r="C249" s="217"/>
      <c r="D249" s="217"/>
      <c r="E249" s="217"/>
      <c r="F249" s="217"/>
      <c r="G249" s="217"/>
      <c r="H249" s="217"/>
      <c r="I249" s="217"/>
      <c r="J249" s="217"/>
      <c r="K249" s="217"/>
      <c r="L249" s="217"/>
      <c r="M249" s="217"/>
      <c r="N249" s="217"/>
      <c r="O249" s="217"/>
      <c r="P249" s="217"/>
      <c r="Q249" s="217"/>
      <c r="R249" s="217"/>
      <c r="S249" s="217"/>
      <c r="T249" s="217"/>
      <c r="U249" s="217"/>
      <c r="V249" s="217"/>
      <c r="W249" s="217"/>
      <c r="X249" s="217"/>
      <c r="Y249" s="217"/>
      <c r="Z249" s="217"/>
    </row>
    <row r="250" ht="15.75" customHeight="1" spans="1:26">
      <c r="A250" s="217"/>
      <c r="B250" s="217"/>
      <c r="C250" s="217"/>
      <c r="D250" s="217"/>
      <c r="E250" s="217"/>
      <c r="F250" s="217"/>
      <c r="G250" s="217"/>
      <c r="H250" s="217"/>
      <c r="I250" s="217"/>
      <c r="J250" s="217"/>
      <c r="K250" s="217"/>
      <c r="L250" s="217"/>
      <c r="M250" s="217"/>
      <c r="N250" s="217"/>
      <c r="O250" s="217"/>
      <c r="P250" s="217"/>
      <c r="Q250" s="217"/>
      <c r="R250" s="217"/>
      <c r="S250" s="217"/>
      <c r="T250" s="217"/>
      <c r="U250" s="217"/>
      <c r="V250" s="217"/>
      <c r="W250" s="217"/>
      <c r="X250" s="217"/>
      <c r="Y250" s="217"/>
      <c r="Z250" s="217"/>
    </row>
    <row r="251" ht="15.75" customHeight="1" spans="1:26">
      <c r="A251" s="217"/>
      <c r="B251" s="217"/>
      <c r="C251" s="217"/>
      <c r="D251" s="217"/>
      <c r="E251" s="217"/>
      <c r="F251" s="217"/>
      <c r="G251" s="217"/>
      <c r="H251" s="217"/>
      <c r="I251" s="217"/>
      <c r="J251" s="217"/>
      <c r="K251" s="217"/>
      <c r="L251" s="217"/>
      <c r="M251" s="217"/>
      <c r="N251" s="217"/>
      <c r="O251" s="217"/>
      <c r="P251" s="217"/>
      <c r="Q251" s="217"/>
      <c r="R251" s="217"/>
      <c r="S251" s="217"/>
      <c r="T251" s="217"/>
      <c r="U251" s="217"/>
      <c r="V251" s="217"/>
      <c r="W251" s="217"/>
      <c r="X251" s="217"/>
      <c r="Y251" s="217"/>
      <c r="Z251" s="217"/>
    </row>
    <row r="252" ht="15.75" customHeight="1" spans="1:26">
      <c r="A252" s="217"/>
      <c r="B252" s="217"/>
      <c r="C252" s="217"/>
      <c r="D252" s="217"/>
      <c r="E252" s="217"/>
      <c r="F252" s="217"/>
      <c r="G252" s="217"/>
      <c r="H252" s="217"/>
      <c r="I252" s="217"/>
      <c r="J252" s="217"/>
      <c r="K252" s="217"/>
      <c r="L252" s="217"/>
      <c r="M252" s="217"/>
      <c r="N252" s="217"/>
      <c r="O252" s="217"/>
      <c r="P252" s="217"/>
      <c r="Q252" s="217"/>
      <c r="R252" s="217"/>
      <c r="S252" s="217"/>
      <c r="T252" s="217"/>
      <c r="U252" s="217"/>
      <c r="V252" s="217"/>
      <c r="W252" s="217"/>
      <c r="X252" s="217"/>
      <c r="Y252" s="217"/>
      <c r="Z252" s="217"/>
    </row>
    <row r="253" ht="15.75" customHeight="1" spans="1:26">
      <c r="A253" s="217"/>
      <c r="B253" s="217"/>
      <c r="C253" s="217"/>
      <c r="D253" s="217"/>
      <c r="E253" s="217"/>
      <c r="F253" s="217"/>
      <c r="G253" s="217"/>
      <c r="H253" s="217"/>
      <c r="I253" s="217"/>
      <c r="J253" s="217"/>
      <c r="K253" s="217"/>
      <c r="L253" s="217"/>
      <c r="M253" s="217"/>
      <c r="N253" s="217"/>
      <c r="O253" s="217"/>
      <c r="P253" s="217"/>
      <c r="Q253" s="217"/>
      <c r="R253" s="217"/>
      <c r="S253" s="217"/>
      <c r="T253" s="217"/>
      <c r="U253" s="217"/>
      <c r="V253" s="217"/>
      <c r="W253" s="217"/>
      <c r="X253" s="217"/>
      <c r="Y253" s="217"/>
      <c r="Z253" s="217"/>
    </row>
    <row r="254" ht="15.75" customHeight="1" spans="1:26">
      <c r="A254" s="217"/>
      <c r="B254" s="217"/>
      <c r="C254" s="217"/>
      <c r="D254" s="217"/>
      <c r="E254" s="217"/>
      <c r="F254" s="217"/>
      <c r="G254" s="217"/>
      <c r="H254" s="217"/>
      <c r="I254" s="217"/>
      <c r="J254" s="217"/>
      <c r="K254" s="217"/>
      <c r="L254" s="217"/>
      <c r="M254" s="217"/>
      <c r="N254" s="217"/>
      <c r="O254" s="217"/>
      <c r="P254" s="217"/>
      <c r="Q254" s="217"/>
      <c r="R254" s="217"/>
      <c r="S254" s="217"/>
      <c r="T254" s="217"/>
      <c r="U254" s="217"/>
      <c r="V254" s="217"/>
      <c r="W254" s="217"/>
      <c r="X254" s="217"/>
      <c r="Y254" s="217"/>
      <c r="Z254" s="217"/>
    </row>
    <row r="255" ht="15.75" customHeight="1" spans="1:26">
      <c r="A255" s="217"/>
      <c r="B255" s="217"/>
      <c r="C255" s="217"/>
      <c r="D255" s="217"/>
      <c r="E255" s="217"/>
      <c r="F255" s="217"/>
      <c r="G255" s="217"/>
      <c r="H255" s="217"/>
      <c r="I255" s="217"/>
      <c r="J255" s="217"/>
      <c r="K255" s="217"/>
      <c r="L255" s="217"/>
      <c r="M255" s="217"/>
      <c r="N255" s="217"/>
      <c r="O255" s="217"/>
      <c r="P255" s="217"/>
      <c r="Q255" s="217"/>
      <c r="R255" s="217"/>
      <c r="S255" s="217"/>
      <c r="T255" s="217"/>
      <c r="U255" s="217"/>
      <c r="V255" s="217"/>
      <c r="W255" s="217"/>
      <c r="X255" s="217"/>
      <c r="Y255" s="217"/>
      <c r="Z255" s="217"/>
    </row>
    <row r="256" ht="15.75" customHeight="1" spans="1:26">
      <c r="A256" s="217"/>
      <c r="B256" s="217"/>
      <c r="C256" s="217"/>
      <c r="D256" s="217"/>
      <c r="E256" s="217"/>
      <c r="F256" s="217"/>
      <c r="G256" s="217"/>
      <c r="H256" s="217"/>
      <c r="I256" s="217"/>
      <c r="J256" s="217"/>
      <c r="K256" s="217"/>
      <c r="L256" s="217"/>
      <c r="M256" s="217"/>
      <c r="N256" s="217"/>
      <c r="O256" s="217"/>
      <c r="P256" s="217"/>
      <c r="Q256" s="217"/>
      <c r="R256" s="217"/>
      <c r="S256" s="217"/>
      <c r="T256" s="217"/>
      <c r="U256" s="217"/>
      <c r="V256" s="217"/>
      <c r="W256" s="217"/>
      <c r="X256" s="217"/>
      <c r="Y256" s="217"/>
      <c r="Z256" s="217"/>
    </row>
    <row r="257" ht="15.75" customHeight="1" spans="1:26">
      <c r="A257" s="217"/>
      <c r="B257" s="217"/>
      <c r="C257" s="217"/>
      <c r="D257" s="217"/>
      <c r="E257" s="217"/>
      <c r="F257" s="217"/>
      <c r="G257" s="217"/>
      <c r="H257" s="217"/>
      <c r="I257" s="217"/>
      <c r="J257" s="217"/>
      <c r="K257" s="217"/>
      <c r="L257" s="217"/>
      <c r="M257" s="217"/>
      <c r="N257" s="217"/>
      <c r="O257" s="217"/>
      <c r="P257" s="217"/>
      <c r="Q257" s="217"/>
      <c r="R257" s="217"/>
      <c r="S257" s="217"/>
      <c r="T257" s="217"/>
      <c r="U257" s="217"/>
      <c r="V257" s="217"/>
      <c r="W257" s="217"/>
      <c r="X257" s="217"/>
      <c r="Y257" s="217"/>
      <c r="Z257" s="217"/>
    </row>
    <row r="258" ht="15.75" customHeight="1" spans="1:26">
      <c r="A258" s="217"/>
      <c r="B258" s="217"/>
      <c r="C258" s="217"/>
      <c r="D258" s="217"/>
      <c r="E258" s="217"/>
      <c r="F258" s="217"/>
      <c r="G258" s="217"/>
      <c r="H258" s="217"/>
      <c r="I258" s="217"/>
      <c r="J258" s="217"/>
      <c r="K258" s="217"/>
      <c r="L258" s="217"/>
      <c r="M258" s="217"/>
      <c r="N258" s="217"/>
      <c r="O258" s="217"/>
      <c r="P258" s="217"/>
      <c r="Q258" s="217"/>
      <c r="R258" s="217"/>
      <c r="S258" s="217"/>
      <c r="T258" s="217"/>
      <c r="U258" s="217"/>
      <c r="V258" s="217"/>
      <c r="W258" s="217"/>
      <c r="X258" s="217"/>
      <c r="Y258" s="217"/>
      <c r="Z258" s="217"/>
    </row>
    <row r="259" ht="15.75" customHeight="1" spans="1:26">
      <c r="A259" s="217"/>
      <c r="B259" s="217"/>
      <c r="C259" s="217"/>
      <c r="D259" s="217"/>
      <c r="E259" s="217"/>
      <c r="F259" s="217"/>
      <c r="G259" s="217"/>
      <c r="H259" s="217"/>
      <c r="I259" s="217"/>
      <c r="J259" s="217"/>
      <c r="K259" s="217"/>
      <c r="L259" s="217"/>
      <c r="M259" s="217"/>
      <c r="N259" s="217"/>
      <c r="O259" s="217"/>
      <c r="P259" s="217"/>
      <c r="Q259" s="217"/>
      <c r="R259" s="217"/>
      <c r="S259" s="217"/>
      <c r="T259" s="217"/>
      <c r="U259" s="217"/>
      <c r="V259" s="217"/>
      <c r="W259" s="217"/>
      <c r="X259" s="217"/>
      <c r="Y259" s="217"/>
      <c r="Z259" s="217"/>
    </row>
    <row r="260" ht="15.75" customHeight="1" spans="1:26">
      <c r="A260" s="217"/>
      <c r="B260" s="217"/>
      <c r="C260" s="217"/>
      <c r="D260" s="217"/>
      <c r="E260" s="217"/>
      <c r="F260" s="217"/>
      <c r="G260" s="217"/>
      <c r="H260" s="217"/>
      <c r="I260" s="217"/>
      <c r="J260" s="217"/>
      <c r="K260" s="217"/>
      <c r="L260" s="217"/>
      <c r="M260" s="217"/>
      <c r="N260" s="217"/>
      <c r="O260" s="217"/>
      <c r="P260" s="217"/>
      <c r="Q260" s="217"/>
      <c r="R260" s="217"/>
      <c r="S260" s="217"/>
      <c r="T260" s="217"/>
      <c r="U260" s="217"/>
      <c r="V260" s="217"/>
      <c r="W260" s="217"/>
      <c r="X260" s="217"/>
      <c r="Y260" s="217"/>
      <c r="Z260" s="217"/>
    </row>
    <row r="261" ht="15.75" customHeight="1" spans="1:26">
      <c r="A261" s="217"/>
      <c r="B261" s="217"/>
      <c r="C261" s="217"/>
      <c r="D261" s="217"/>
      <c r="E261" s="217"/>
      <c r="F261" s="217"/>
      <c r="G261" s="217"/>
      <c r="H261" s="217"/>
      <c r="I261" s="217"/>
      <c r="J261" s="217"/>
      <c r="K261" s="217"/>
      <c r="L261" s="217"/>
      <c r="M261" s="217"/>
      <c r="N261" s="217"/>
      <c r="O261" s="217"/>
      <c r="P261" s="217"/>
      <c r="Q261" s="217"/>
      <c r="R261" s="217"/>
      <c r="S261" s="217"/>
      <c r="T261" s="217"/>
      <c r="U261" s="217"/>
      <c r="V261" s="217"/>
      <c r="W261" s="217"/>
      <c r="X261" s="217"/>
      <c r="Y261" s="217"/>
      <c r="Z261" s="217"/>
    </row>
    <row r="262" ht="15.75" customHeight="1" spans="1:26">
      <c r="A262" s="217"/>
      <c r="B262" s="217"/>
      <c r="C262" s="217"/>
      <c r="D262" s="217"/>
      <c r="E262" s="217"/>
      <c r="F262" s="217"/>
      <c r="G262" s="217"/>
      <c r="H262" s="217"/>
      <c r="I262" s="217"/>
      <c r="J262" s="217"/>
      <c r="K262" s="217"/>
      <c r="L262" s="217"/>
      <c r="M262" s="217"/>
      <c r="N262" s="217"/>
      <c r="O262" s="217"/>
      <c r="P262" s="217"/>
      <c r="Q262" s="217"/>
      <c r="R262" s="217"/>
      <c r="S262" s="217"/>
      <c r="T262" s="217"/>
      <c r="U262" s="217"/>
      <c r="V262" s="217"/>
      <c r="W262" s="217"/>
      <c r="X262" s="217"/>
      <c r="Y262" s="217"/>
      <c r="Z262" s="217"/>
    </row>
    <row r="263" ht="15.75" customHeight="1" spans="1:26">
      <c r="A263" s="217"/>
      <c r="B263" s="217"/>
      <c r="C263" s="217"/>
      <c r="D263" s="217"/>
      <c r="E263" s="217"/>
      <c r="F263" s="217"/>
      <c r="G263" s="217"/>
      <c r="H263" s="217"/>
      <c r="I263" s="217"/>
      <c r="J263" s="217"/>
      <c r="K263" s="217"/>
      <c r="L263" s="217"/>
      <c r="M263" s="217"/>
      <c r="N263" s="217"/>
      <c r="O263" s="217"/>
      <c r="P263" s="217"/>
      <c r="Q263" s="217"/>
      <c r="R263" s="217"/>
      <c r="S263" s="217"/>
      <c r="T263" s="217"/>
      <c r="U263" s="217"/>
      <c r="V263" s="217"/>
      <c r="W263" s="217"/>
      <c r="X263" s="217"/>
      <c r="Y263" s="217"/>
      <c r="Z263" s="217"/>
    </row>
    <row r="264" ht="15.75" customHeight="1" spans="1:26">
      <c r="A264" s="217"/>
      <c r="B264" s="217"/>
      <c r="C264" s="217"/>
      <c r="D264" s="217"/>
      <c r="E264" s="217"/>
      <c r="F264" s="217"/>
      <c r="G264" s="217"/>
      <c r="H264" s="217"/>
      <c r="I264" s="217"/>
      <c r="J264" s="217"/>
      <c r="K264" s="217"/>
      <c r="L264" s="217"/>
      <c r="M264" s="217"/>
      <c r="N264" s="217"/>
      <c r="O264" s="217"/>
      <c r="P264" s="217"/>
      <c r="Q264" s="217"/>
      <c r="R264" s="217"/>
      <c r="S264" s="217"/>
      <c r="T264" s="217"/>
      <c r="U264" s="217"/>
      <c r="V264" s="217"/>
      <c r="W264" s="217"/>
      <c r="X264" s="217"/>
      <c r="Y264" s="217"/>
      <c r="Z264" s="217"/>
    </row>
    <row r="265" ht="15.75" customHeight="1" spans="1:26">
      <c r="A265" s="217"/>
      <c r="B265" s="217"/>
      <c r="C265" s="217"/>
      <c r="D265" s="217"/>
      <c r="E265" s="217"/>
      <c r="F265" s="217"/>
      <c r="G265" s="217"/>
      <c r="H265" s="217"/>
      <c r="I265" s="217"/>
      <c r="J265" s="217"/>
      <c r="K265" s="217"/>
      <c r="L265" s="217"/>
      <c r="M265" s="217"/>
      <c r="N265" s="217"/>
      <c r="O265" s="217"/>
      <c r="P265" s="217"/>
      <c r="Q265" s="217"/>
      <c r="R265" s="217"/>
      <c r="S265" s="217"/>
      <c r="T265" s="217"/>
      <c r="U265" s="217"/>
      <c r="V265" s="217"/>
      <c r="W265" s="217"/>
      <c r="X265" s="217"/>
      <c r="Y265" s="217"/>
      <c r="Z265" s="217"/>
    </row>
    <row r="266" ht="15.75" customHeight="1" spans="1:26">
      <c r="A266" s="217"/>
      <c r="B266" s="217"/>
      <c r="C266" s="217"/>
      <c r="D266" s="217"/>
      <c r="E266" s="217"/>
      <c r="F266" s="217"/>
      <c r="G266" s="217"/>
      <c r="H266" s="217"/>
      <c r="I266" s="217"/>
      <c r="J266" s="217"/>
      <c r="K266" s="217"/>
      <c r="L266" s="217"/>
      <c r="M266" s="217"/>
      <c r="N266" s="217"/>
      <c r="O266" s="217"/>
      <c r="P266" s="217"/>
      <c r="Q266" s="217"/>
      <c r="R266" s="217"/>
      <c r="S266" s="217"/>
      <c r="T266" s="217"/>
      <c r="U266" s="217"/>
      <c r="V266" s="217"/>
      <c r="W266" s="217"/>
      <c r="X266" s="217"/>
      <c r="Y266" s="217"/>
      <c r="Z266" s="217"/>
    </row>
    <row r="267" ht="15.75" customHeight="1" spans="1:26">
      <c r="A267" s="217"/>
      <c r="B267" s="217"/>
      <c r="C267" s="217"/>
      <c r="D267" s="217"/>
      <c r="E267" s="217"/>
      <c r="F267" s="217"/>
      <c r="G267" s="217"/>
      <c r="H267" s="217"/>
      <c r="I267" s="217"/>
      <c r="J267" s="217"/>
      <c r="K267" s="217"/>
      <c r="L267" s="217"/>
      <c r="M267" s="217"/>
      <c r="N267" s="217"/>
      <c r="O267" s="217"/>
      <c r="P267" s="217"/>
      <c r="Q267" s="217"/>
      <c r="R267" s="217"/>
      <c r="S267" s="217"/>
      <c r="T267" s="217"/>
      <c r="U267" s="217"/>
      <c r="V267" s="217"/>
      <c r="W267" s="217"/>
      <c r="X267" s="217"/>
      <c r="Y267" s="217"/>
      <c r="Z267" s="217"/>
    </row>
    <row r="268" ht="15.75" customHeight="1" spans="1:26">
      <c r="A268" s="217"/>
      <c r="B268" s="217"/>
      <c r="C268" s="217"/>
      <c r="D268" s="217"/>
      <c r="E268" s="217"/>
      <c r="F268" s="217"/>
      <c r="G268" s="217"/>
      <c r="H268" s="217"/>
      <c r="I268" s="217"/>
      <c r="J268" s="217"/>
      <c r="K268" s="217"/>
      <c r="L268" s="217"/>
      <c r="M268" s="217"/>
      <c r="N268" s="217"/>
      <c r="O268" s="217"/>
      <c r="P268" s="217"/>
      <c r="Q268" s="217"/>
      <c r="R268" s="217"/>
      <c r="S268" s="217"/>
      <c r="T268" s="217"/>
      <c r="U268" s="217"/>
      <c r="V268" s="217"/>
      <c r="W268" s="217"/>
      <c r="X268" s="217"/>
      <c r="Y268" s="217"/>
      <c r="Z268" s="217"/>
    </row>
    <row r="269" ht="15.75" customHeight="1" spans="1:26">
      <c r="A269" s="217"/>
      <c r="B269" s="217"/>
      <c r="C269" s="217"/>
      <c r="D269" s="217"/>
      <c r="E269" s="217"/>
      <c r="F269" s="217"/>
      <c r="G269" s="217"/>
      <c r="H269" s="217"/>
      <c r="I269" s="217"/>
      <c r="J269" s="217"/>
      <c r="K269" s="217"/>
      <c r="L269" s="217"/>
      <c r="M269" s="217"/>
      <c r="N269" s="217"/>
      <c r="O269" s="217"/>
      <c r="P269" s="217"/>
      <c r="Q269" s="217"/>
      <c r="R269" s="217"/>
      <c r="S269" s="217"/>
      <c r="T269" s="217"/>
      <c r="U269" s="217"/>
      <c r="V269" s="217"/>
      <c r="W269" s="217"/>
      <c r="X269" s="217"/>
      <c r="Y269" s="217"/>
      <c r="Z269" s="217"/>
    </row>
    <row r="270" ht="15.75" customHeight="1" spans="1:26">
      <c r="A270" s="217"/>
      <c r="B270" s="217"/>
      <c r="C270" s="217"/>
      <c r="D270" s="217"/>
      <c r="E270" s="217"/>
      <c r="F270" s="217"/>
      <c r="G270" s="217"/>
      <c r="H270" s="217"/>
      <c r="I270" s="217"/>
      <c r="J270" s="217"/>
      <c r="K270" s="217"/>
      <c r="L270" s="217"/>
      <c r="M270" s="217"/>
      <c r="N270" s="217"/>
      <c r="O270" s="217"/>
      <c r="P270" s="217"/>
      <c r="Q270" s="217"/>
      <c r="R270" s="217"/>
      <c r="S270" s="217"/>
      <c r="T270" s="217"/>
      <c r="U270" s="217"/>
      <c r="V270" s="217"/>
      <c r="W270" s="217"/>
      <c r="X270" s="217"/>
      <c r="Y270" s="217"/>
      <c r="Z270" s="217"/>
    </row>
    <row r="271" ht="15.75" customHeight="1" spans="1:26">
      <c r="A271" s="217"/>
      <c r="B271" s="217"/>
      <c r="C271" s="217"/>
      <c r="D271" s="217"/>
      <c r="E271" s="217"/>
      <c r="F271" s="217"/>
      <c r="G271" s="217"/>
      <c r="H271" s="217"/>
      <c r="I271" s="217"/>
      <c r="J271" s="217"/>
      <c r="K271" s="217"/>
      <c r="L271" s="217"/>
      <c r="M271" s="217"/>
      <c r="N271" s="217"/>
      <c r="O271" s="217"/>
      <c r="P271" s="217"/>
      <c r="Q271" s="217"/>
      <c r="R271" s="217"/>
      <c r="S271" s="217"/>
      <c r="T271" s="217"/>
      <c r="U271" s="217"/>
      <c r="V271" s="217"/>
      <c r="W271" s="217"/>
      <c r="X271" s="217"/>
      <c r="Y271" s="217"/>
      <c r="Z271" s="217"/>
    </row>
    <row r="272" ht="15.75" customHeight="1" spans="1:26">
      <c r="A272" s="217"/>
      <c r="B272" s="217"/>
      <c r="C272" s="217"/>
      <c r="D272" s="217"/>
      <c r="E272" s="217"/>
      <c r="F272" s="217"/>
      <c r="G272" s="217"/>
      <c r="H272" s="217"/>
      <c r="I272" s="217"/>
      <c r="J272" s="217"/>
      <c r="K272" s="217"/>
      <c r="L272" s="217"/>
      <c r="M272" s="217"/>
      <c r="N272" s="217"/>
      <c r="O272" s="217"/>
      <c r="P272" s="217"/>
      <c r="Q272" s="217"/>
      <c r="R272" s="217"/>
      <c r="S272" s="217"/>
      <c r="T272" s="217"/>
      <c r="U272" s="217"/>
      <c r="V272" s="217"/>
      <c r="W272" s="217"/>
      <c r="X272" s="217"/>
      <c r="Y272" s="217"/>
      <c r="Z272" s="217"/>
    </row>
    <row r="273" ht="15.75" customHeight="1" spans="1:26">
      <c r="A273" s="217"/>
      <c r="B273" s="217"/>
      <c r="C273" s="217"/>
      <c r="D273" s="217"/>
      <c r="E273" s="217"/>
      <c r="F273" s="217"/>
      <c r="G273" s="217"/>
      <c r="H273" s="217"/>
      <c r="I273" s="217"/>
      <c r="J273" s="217"/>
      <c r="K273" s="217"/>
      <c r="L273" s="217"/>
      <c r="M273" s="217"/>
      <c r="N273" s="217"/>
      <c r="O273" s="217"/>
      <c r="P273" s="217"/>
      <c r="Q273" s="217"/>
      <c r="R273" s="217"/>
      <c r="S273" s="217"/>
      <c r="T273" s="217"/>
      <c r="U273" s="217"/>
      <c r="V273" s="217"/>
      <c r="W273" s="217"/>
      <c r="X273" s="217"/>
      <c r="Y273" s="217"/>
      <c r="Z273" s="217"/>
    </row>
    <row r="274" ht="15.75" customHeight="1" spans="1:26">
      <c r="A274" s="217"/>
      <c r="B274" s="217"/>
      <c r="C274" s="217"/>
      <c r="D274" s="217"/>
      <c r="E274" s="217"/>
      <c r="F274" s="217"/>
      <c r="G274" s="217"/>
      <c r="H274" s="217"/>
      <c r="I274" s="217"/>
      <c r="J274" s="217"/>
      <c r="K274" s="217"/>
      <c r="L274" s="217"/>
      <c r="M274" s="217"/>
      <c r="N274" s="217"/>
      <c r="O274" s="217"/>
      <c r="P274" s="217"/>
      <c r="Q274" s="217"/>
      <c r="R274" s="217"/>
      <c r="S274" s="217"/>
      <c r="T274" s="217"/>
      <c r="U274" s="217"/>
      <c r="V274" s="217"/>
      <c r="W274" s="217"/>
      <c r="X274" s="217"/>
      <c r="Y274" s="217"/>
      <c r="Z274" s="217"/>
    </row>
    <row r="275" ht="15.75" customHeight="1" spans="1:26">
      <c r="A275" s="217"/>
      <c r="B275" s="217"/>
      <c r="C275" s="217"/>
      <c r="D275" s="217"/>
      <c r="E275" s="217"/>
      <c r="F275" s="217"/>
      <c r="G275" s="217"/>
      <c r="H275" s="217"/>
      <c r="I275" s="217"/>
      <c r="J275" s="217"/>
      <c r="K275" s="217"/>
      <c r="L275" s="217"/>
      <c r="M275" s="217"/>
      <c r="N275" s="217"/>
      <c r="O275" s="217"/>
      <c r="P275" s="217"/>
      <c r="Q275" s="217"/>
      <c r="R275" s="217"/>
      <c r="S275" s="217"/>
      <c r="T275" s="217"/>
      <c r="U275" s="217"/>
      <c r="V275" s="217"/>
      <c r="W275" s="217"/>
      <c r="X275" s="217"/>
      <c r="Y275" s="217"/>
      <c r="Z275" s="217"/>
    </row>
    <row r="276" ht="15.75" customHeight="1" spans="1:26">
      <c r="A276" s="217"/>
      <c r="B276" s="217"/>
      <c r="C276" s="217"/>
      <c r="D276" s="217"/>
      <c r="E276" s="217"/>
      <c r="F276" s="217"/>
      <c r="G276" s="217"/>
      <c r="H276" s="217"/>
      <c r="I276" s="217"/>
      <c r="J276" s="217"/>
      <c r="K276" s="217"/>
      <c r="L276" s="217"/>
      <c r="M276" s="217"/>
      <c r="N276" s="217"/>
      <c r="O276" s="217"/>
      <c r="P276" s="217"/>
      <c r="Q276" s="217"/>
      <c r="R276" s="217"/>
      <c r="S276" s="217"/>
      <c r="T276" s="217"/>
      <c r="U276" s="217"/>
      <c r="V276" s="217"/>
      <c r="W276" s="217"/>
      <c r="X276" s="217"/>
      <c r="Y276" s="217"/>
      <c r="Z276" s="217"/>
    </row>
    <row r="277" ht="15.75" customHeight="1" spans="1:26">
      <c r="A277" s="217"/>
      <c r="B277" s="217"/>
      <c r="C277" s="217"/>
      <c r="D277" s="217"/>
      <c r="E277" s="217"/>
      <c r="F277" s="217"/>
      <c r="G277" s="217"/>
      <c r="H277" s="217"/>
      <c r="I277" s="217"/>
      <c r="J277" s="217"/>
      <c r="K277" s="217"/>
      <c r="L277" s="217"/>
      <c r="M277" s="217"/>
      <c r="N277" s="217"/>
      <c r="O277" s="217"/>
      <c r="P277" s="217"/>
      <c r="Q277" s="217"/>
      <c r="R277" s="217"/>
      <c r="S277" s="217"/>
      <c r="T277" s="217"/>
      <c r="U277" s="217"/>
      <c r="V277" s="217"/>
      <c r="W277" s="217"/>
      <c r="X277" s="217"/>
      <c r="Y277" s="217"/>
      <c r="Z277" s="217"/>
    </row>
    <row r="278" ht="15.75" customHeight="1" spans="1:26">
      <c r="A278" s="217"/>
      <c r="B278" s="217"/>
      <c r="C278" s="217"/>
      <c r="D278" s="217"/>
      <c r="E278" s="217"/>
      <c r="F278" s="217"/>
      <c r="G278" s="217"/>
      <c r="H278" s="217"/>
      <c r="I278" s="217"/>
      <c r="J278" s="217"/>
      <c r="K278" s="217"/>
      <c r="L278" s="217"/>
      <c r="M278" s="217"/>
      <c r="N278" s="217"/>
      <c r="O278" s="217"/>
      <c r="P278" s="217"/>
      <c r="Q278" s="217"/>
      <c r="R278" s="217"/>
      <c r="S278" s="217"/>
      <c r="T278" s="217"/>
      <c r="U278" s="217"/>
      <c r="V278" s="217"/>
      <c r="W278" s="217"/>
      <c r="X278" s="217"/>
      <c r="Y278" s="217"/>
      <c r="Z278" s="217"/>
    </row>
    <row r="279" ht="15.75" customHeight="1" spans="1:26">
      <c r="A279" s="217"/>
      <c r="B279" s="217"/>
      <c r="C279" s="217"/>
      <c r="D279" s="217"/>
      <c r="E279" s="217"/>
      <c r="F279" s="217"/>
      <c r="G279" s="217"/>
      <c r="H279" s="217"/>
      <c r="I279" s="217"/>
      <c r="J279" s="217"/>
      <c r="K279" s="217"/>
      <c r="L279" s="217"/>
      <c r="M279" s="217"/>
      <c r="N279" s="217"/>
      <c r="O279" s="217"/>
      <c r="P279" s="217"/>
      <c r="Q279" s="217"/>
      <c r="R279" s="217"/>
      <c r="S279" s="217"/>
      <c r="T279" s="217"/>
      <c r="U279" s="217"/>
      <c r="V279" s="217"/>
      <c r="W279" s="217"/>
      <c r="X279" s="217"/>
      <c r="Y279" s="217"/>
      <c r="Z279" s="217"/>
    </row>
    <row r="280" ht="15.75" customHeight="1" spans="1:26">
      <c r="A280" s="217"/>
      <c r="B280" s="217"/>
      <c r="C280" s="217"/>
      <c r="D280" s="217"/>
      <c r="E280" s="217"/>
      <c r="F280" s="217"/>
      <c r="G280" s="217"/>
      <c r="H280" s="217"/>
      <c r="I280" s="217"/>
      <c r="J280" s="217"/>
      <c r="K280" s="217"/>
      <c r="L280" s="217"/>
      <c r="M280" s="217"/>
      <c r="N280" s="217"/>
      <c r="O280" s="217"/>
      <c r="P280" s="217"/>
      <c r="Q280" s="217"/>
      <c r="R280" s="217"/>
      <c r="S280" s="217"/>
      <c r="T280" s="217"/>
      <c r="U280" s="217"/>
      <c r="V280" s="217"/>
      <c r="W280" s="217"/>
      <c r="X280" s="217"/>
      <c r="Y280" s="217"/>
      <c r="Z280" s="217"/>
    </row>
    <row r="281" ht="15.75" customHeight="1" spans="1:26">
      <c r="A281" s="217"/>
      <c r="B281" s="217"/>
      <c r="C281" s="217"/>
      <c r="D281" s="217"/>
      <c r="E281" s="217"/>
      <c r="F281" s="217"/>
      <c r="G281" s="217"/>
      <c r="H281" s="217"/>
      <c r="I281" s="217"/>
      <c r="J281" s="217"/>
      <c r="K281" s="217"/>
      <c r="L281" s="217"/>
      <c r="M281" s="217"/>
      <c r="N281" s="217"/>
      <c r="O281" s="217"/>
      <c r="P281" s="217"/>
      <c r="Q281" s="217"/>
      <c r="R281" s="217"/>
      <c r="S281" s="217"/>
      <c r="T281" s="217"/>
      <c r="U281" s="217"/>
      <c r="V281" s="217"/>
      <c r="W281" s="217"/>
      <c r="X281" s="217"/>
      <c r="Y281" s="217"/>
      <c r="Z281" s="217"/>
    </row>
    <row r="282" ht="15.75" customHeight="1" spans="1:26">
      <c r="A282" s="217"/>
      <c r="B282" s="217"/>
      <c r="C282" s="217"/>
      <c r="D282" s="217"/>
      <c r="E282" s="217"/>
      <c r="F282" s="217"/>
      <c r="G282" s="217"/>
      <c r="H282" s="217"/>
      <c r="I282" s="217"/>
      <c r="J282" s="217"/>
      <c r="K282" s="217"/>
      <c r="L282" s="217"/>
      <c r="M282" s="217"/>
      <c r="N282" s="217"/>
      <c r="O282" s="217"/>
      <c r="P282" s="217"/>
      <c r="Q282" s="217"/>
      <c r="R282" s="217"/>
      <c r="S282" s="217"/>
      <c r="T282" s="217"/>
      <c r="U282" s="217"/>
      <c r="V282" s="217"/>
      <c r="W282" s="217"/>
      <c r="X282" s="217"/>
      <c r="Y282" s="217"/>
      <c r="Z282" s="217"/>
    </row>
    <row r="283" ht="15.75" customHeight="1" spans="1:26">
      <c r="A283" s="217"/>
      <c r="B283" s="217"/>
      <c r="C283" s="217"/>
      <c r="D283" s="217"/>
      <c r="E283" s="217"/>
      <c r="F283" s="217"/>
      <c r="G283" s="217"/>
      <c r="H283" s="217"/>
      <c r="I283" s="217"/>
      <c r="J283" s="217"/>
      <c r="K283" s="217"/>
      <c r="L283" s="217"/>
      <c r="M283" s="217"/>
      <c r="N283" s="217"/>
      <c r="O283" s="217"/>
      <c r="P283" s="217"/>
      <c r="Q283" s="217"/>
      <c r="R283" s="217"/>
      <c r="S283" s="217"/>
      <c r="T283" s="217"/>
      <c r="U283" s="217"/>
      <c r="V283" s="217"/>
      <c r="W283" s="217"/>
      <c r="X283" s="217"/>
      <c r="Y283" s="217"/>
      <c r="Z283" s="217"/>
    </row>
    <row r="284" ht="15.75" customHeight="1" spans="1:26">
      <c r="A284" s="217"/>
      <c r="B284" s="217"/>
      <c r="C284" s="217"/>
      <c r="D284" s="217"/>
      <c r="E284" s="217"/>
      <c r="F284" s="217"/>
      <c r="G284" s="217"/>
      <c r="H284" s="217"/>
      <c r="I284" s="217"/>
      <c r="J284" s="217"/>
      <c r="K284" s="217"/>
      <c r="L284" s="217"/>
      <c r="M284" s="217"/>
      <c r="N284" s="217"/>
      <c r="O284" s="217"/>
      <c r="P284" s="217"/>
      <c r="Q284" s="217"/>
      <c r="R284" s="217"/>
      <c r="S284" s="217"/>
      <c r="T284" s="217"/>
      <c r="U284" s="217"/>
      <c r="V284" s="217"/>
      <c r="W284" s="217"/>
      <c r="X284" s="217"/>
      <c r="Y284" s="217"/>
      <c r="Z284" s="217"/>
    </row>
    <row r="285" ht="15.75" customHeight="1" spans="1:26">
      <c r="A285" s="217"/>
      <c r="B285" s="217"/>
      <c r="C285" s="217"/>
      <c r="D285" s="217"/>
      <c r="E285" s="217"/>
      <c r="F285" s="217"/>
      <c r="G285" s="217"/>
      <c r="H285" s="217"/>
      <c r="I285" s="217"/>
      <c r="J285" s="217"/>
      <c r="K285" s="217"/>
      <c r="L285" s="217"/>
      <c r="M285" s="217"/>
      <c r="N285" s="217"/>
      <c r="O285" s="217"/>
      <c r="P285" s="217"/>
      <c r="Q285" s="217"/>
      <c r="R285" s="217"/>
      <c r="S285" s="217"/>
      <c r="T285" s="217"/>
      <c r="U285" s="217"/>
      <c r="V285" s="217"/>
      <c r="W285" s="217"/>
      <c r="X285" s="217"/>
      <c r="Y285" s="217"/>
      <c r="Z285" s="217"/>
    </row>
    <row r="286" ht="15.75" customHeight="1" spans="1:26">
      <c r="A286" s="217"/>
      <c r="B286" s="217"/>
      <c r="C286" s="217"/>
      <c r="D286" s="217"/>
      <c r="E286" s="217"/>
      <c r="F286" s="217"/>
      <c r="G286" s="217"/>
      <c r="H286" s="217"/>
      <c r="I286" s="217"/>
      <c r="J286" s="217"/>
      <c r="K286" s="217"/>
      <c r="L286" s="217"/>
      <c r="M286" s="217"/>
      <c r="N286" s="217"/>
      <c r="O286" s="217"/>
      <c r="P286" s="217"/>
      <c r="Q286" s="217"/>
      <c r="R286" s="217"/>
      <c r="S286" s="217"/>
      <c r="T286" s="217"/>
      <c r="U286" s="217"/>
      <c r="V286" s="217"/>
      <c r="W286" s="217"/>
      <c r="X286" s="217"/>
      <c r="Y286" s="217"/>
      <c r="Z286" s="217"/>
    </row>
    <row r="287" ht="15.75" customHeight="1" spans="1:26">
      <c r="A287" s="217"/>
      <c r="B287" s="217"/>
      <c r="C287" s="217"/>
      <c r="D287" s="217"/>
      <c r="E287" s="217"/>
      <c r="F287" s="217"/>
      <c r="G287" s="217"/>
      <c r="H287" s="217"/>
      <c r="I287" s="217"/>
      <c r="J287" s="217"/>
      <c r="K287" s="217"/>
      <c r="L287" s="217"/>
      <c r="M287" s="217"/>
      <c r="N287" s="217"/>
      <c r="O287" s="217"/>
      <c r="P287" s="217"/>
      <c r="Q287" s="217"/>
      <c r="R287" s="217"/>
      <c r="S287" s="217"/>
      <c r="T287" s="217"/>
      <c r="U287" s="217"/>
      <c r="V287" s="217"/>
      <c r="W287" s="217"/>
      <c r="X287" s="217"/>
      <c r="Y287" s="217"/>
      <c r="Z287" s="217"/>
    </row>
    <row r="288" ht="15.75" customHeight="1" spans="1:26">
      <c r="A288" s="217"/>
      <c r="B288" s="217"/>
      <c r="C288" s="217"/>
      <c r="D288" s="217"/>
      <c r="E288" s="217"/>
      <c r="F288" s="217"/>
      <c r="G288" s="217"/>
      <c r="H288" s="217"/>
      <c r="I288" s="217"/>
      <c r="J288" s="217"/>
      <c r="K288" s="217"/>
      <c r="L288" s="217"/>
      <c r="M288" s="217"/>
      <c r="N288" s="217"/>
      <c r="O288" s="217"/>
      <c r="P288" s="217"/>
      <c r="Q288" s="217"/>
      <c r="R288" s="217"/>
      <c r="S288" s="217"/>
      <c r="T288" s="217"/>
      <c r="U288" s="217"/>
      <c r="V288" s="217"/>
      <c r="W288" s="217"/>
      <c r="X288" s="217"/>
      <c r="Y288" s="217"/>
      <c r="Z288" s="217"/>
    </row>
    <row r="289" ht="15.75" customHeight="1" spans="1:26">
      <c r="A289" s="217"/>
      <c r="B289" s="217"/>
      <c r="C289" s="217"/>
      <c r="D289" s="217"/>
      <c r="E289" s="217"/>
      <c r="F289" s="217"/>
      <c r="G289" s="217"/>
      <c r="H289" s="217"/>
      <c r="I289" s="217"/>
      <c r="J289" s="217"/>
      <c r="K289" s="217"/>
      <c r="L289" s="217"/>
      <c r="M289" s="217"/>
      <c r="N289" s="217"/>
      <c r="O289" s="217"/>
      <c r="P289" s="217"/>
      <c r="Q289" s="217"/>
      <c r="R289" s="217"/>
      <c r="S289" s="217"/>
      <c r="T289" s="217"/>
      <c r="U289" s="217"/>
      <c r="V289" s="217"/>
      <c r="W289" s="217"/>
      <c r="X289" s="217"/>
      <c r="Y289" s="217"/>
      <c r="Z289" s="217"/>
    </row>
    <row r="290" ht="15.75" customHeight="1" spans="1:26">
      <c r="A290" s="217"/>
      <c r="B290" s="217"/>
      <c r="C290" s="217"/>
      <c r="D290" s="217"/>
      <c r="E290" s="217"/>
      <c r="F290" s="217"/>
      <c r="G290" s="217"/>
      <c r="H290" s="217"/>
      <c r="I290" s="217"/>
      <c r="J290" s="217"/>
      <c r="K290" s="217"/>
      <c r="L290" s="217"/>
      <c r="M290" s="217"/>
      <c r="N290" s="217"/>
      <c r="O290" s="217"/>
      <c r="P290" s="217"/>
      <c r="Q290" s="217"/>
      <c r="R290" s="217"/>
      <c r="S290" s="217"/>
      <c r="T290" s="217"/>
      <c r="U290" s="217"/>
      <c r="V290" s="217"/>
      <c r="W290" s="217"/>
      <c r="X290" s="217"/>
      <c r="Y290" s="217"/>
      <c r="Z290" s="217"/>
    </row>
    <row r="291" ht="15.75" customHeight="1" spans="1:26">
      <c r="A291" s="217"/>
      <c r="B291" s="217"/>
      <c r="C291" s="217"/>
      <c r="D291" s="217"/>
      <c r="E291" s="217"/>
      <c r="F291" s="217"/>
      <c r="G291" s="217"/>
      <c r="H291" s="217"/>
      <c r="I291" s="217"/>
      <c r="J291" s="217"/>
      <c r="K291" s="217"/>
      <c r="L291" s="217"/>
      <c r="M291" s="217"/>
      <c r="N291" s="217"/>
      <c r="O291" s="217"/>
      <c r="P291" s="217"/>
      <c r="Q291" s="217"/>
      <c r="R291" s="217"/>
      <c r="S291" s="217"/>
      <c r="T291" s="217"/>
      <c r="U291" s="217"/>
      <c r="V291" s="217"/>
      <c r="W291" s="217"/>
      <c r="X291" s="217"/>
      <c r="Y291" s="217"/>
      <c r="Z291" s="217"/>
    </row>
    <row r="292" ht="15.75" customHeight="1" spans="1:26">
      <c r="A292" s="217"/>
      <c r="B292" s="217"/>
      <c r="C292" s="217"/>
      <c r="D292" s="217"/>
      <c r="E292" s="217"/>
      <c r="F292" s="217"/>
      <c r="G292" s="217"/>
      <c r="H292" s="217"/>
      <c r="I292" s="217"/>
      <c r="J292" s="217"/>
      <c r="K292" s="217"/>
      <c r="L292" s="217"/>
      <c r="M292" s="217"/>
      <c r="N292" s="217"/>
      <c r="O292" s="217"/>
      <c r="P292" s="217"/>
      <c r="Q292" s="217"/>
      <c r="R292" s="217"/>
      <c r="S292" s="217"/>
      <c r="T292" s="217"/>
      <c r="U292" s="217"/>
      <c r="V292" s="217"/>
      <c r="W292" s="217"/>
      <c r="X292" s="217"/>
      <c r="Y292" s="217"/>
      <c r="Z292" s="217"/>
    </row>
    <row r="293" ht="15.75" customHeight="1" spans="1:26">
      <c r="A293" s="217"/>
      <c r="B293" s="217"/>
      <c r="C293" s="217"/>
      <c r="D293" s="217"/>
      <c r="E293" s="217"/>
      <c r="F293" s="217"/>
      <c r="G293" s="217"/>
      <c r="H293" s="217"/>
      <c r="I293" s="217"/>
      <c r="J293" s="217"/>
      <c r="K293" s="217"/>
      <c r="L293" s="217"/>
      <c r="M293" s="217"/>
      <c r="N293" s="217"/>
      <c r="O293" s="217"/>
      <c r="P293" s="217"/>
      <c r="Q293" s="217"/>
      <c r="R293" s="217"/>
      <c r="S293" s="217"/>
      <c r="T293" s="217"/>
      <c r="U293" s="217"/>
      <c r="V293" s="217"/>
      <c r="W293" s="217"/>
      <c r="X293" s="217"/>
      <c r="Y293" s="217"/>
      <c r="Z293" s="217"/>
    </row>
    <row r="294" ht="15.75" customHeight="1" spans="1:26">
      <c r="A294" s="217"/>
      <c r="B294" s="217"/>
      <c r="C294" s="217"/>
      <c r="D294" s="217"/>
      <c r="E294" s="217"/>
      <c r="F294" s="217"/>
      <c r="G294" s="217"/>
      <c r="H294" s="217"/>
      <c r="I294" s="217"/>
      <c r="J294" s="217"/>
      <c r="K294" s="217"/>
      <c r="L294" s="217"/>
      <c r="M294" s="217"/>
      <c r="N294" s="217"/>
      <c r="O294" s="217"/>
      <c r="P294" s="217"/>
      <c r="Q294" s="217"/>
      <c r="R294" s="217"/>
      <c r="S294" s="217"/>
      <c r="T294" s="217"/>
      <c r="U294" s="217"/>
      <c r="V294" s="217"/>
      <c r="W294" s="217"/>
      <c r="X294" s="217"/>
      <c r="Y294" s="217"/>
      <c r="Z294" s="217"/>
    </row>
    <row r="295" ht="15.75" customHeight="1" spans="1:26">
      <c r="A295" s="217"/>
      <c r="B295" s="217"/>
      <c r="C295" s="217"/>
      <c r="D295" s="217"/>
      <c r="E295" s="217"/>
      <c r="F295" s="217"/>
      <c r="G295" s="217"/>
      <c r="H295" s="217"/>
      <c r="I295" s="217"/>
      <c r="J295" s="217"/>
      <c r="K295" s="217"/>
      <c r="L295" s="217"/>
      <c r="M295" s="217"/>
      <c r="N295" s="217"/>
      <c r="O295" s="217"/>
      <c r="P295" s="217"/>
      <c r="Q295" s="217"/>
      <c r="R295" s="217"/>
      <c r="S295" s="217"/>
      <c r="T295" s="217"/>
      <c r="U295" s="217"/>
      <c r="V295" s="217"/>
      <c r="W295" s="217"/>
      <c r="X295" s="217"/>
      <c r="Y295" s="217"/>
      <c r="Z295" s="217"/>
    </row>
    <row r="296" ht="15.75" customHeight="1" spans="1:26">
      <c r="A296" s="217"/>
      <c r="B296" s="217"/>
      <c r="C296" s="217"/>
      <c r="D296" s="217"/>
      <c r="E296" s="217"/>
      <c r="F296" s="217"/>
      <c r="G296" s="217"/>
      <c r="H296" s="217"/>
      <c r="I296" s="217"/>
      <c r="J296" s="217"/>
      <c r="K296" s="217"/>
      <c r="L296" s="217"/>
      <c r="M296" s="217"/>
      <c r="N296" s="217"/>
      <c r="O296" s="217"/>
      <c r="P296" s="217"/>
      <c r="Q296" s="217"/>
      <c r="R296" s="217"/>
      <c r="S296" s="217"/>
      <c r="T296" s="217"/>
      <c r="U296" s="217"/>
      <c r="V296" s="217"/>
      <c r="W296" s="217"/>
      <c r="X296" s="217"/>
      <c r="Y296" s="217"/>
      <c r="Z296" s="217"/>
    </row>
    <row r="297" ht="15.75" customHeight="1" spans="1:26">
      <c r="A297" s="217"/>
      <c r="B297" s="217"/>
      <c r="C297" s="217"/>
      <c r="D297" s="217"/>
      <c r="E297" s="217"/>
      <c r="F297" s="217"/>
      <c r="G297" s="217"/>
      <c r="H297" s="217"/>
      <c r="I297" s="217"/>
      <c r="J297" s="217"/>
      <c r="K297" s="217"/>
      <c r="L297" s="217"/>
      <c r="M297" s="217"/>
      <c r="N297" s="217"/>
      <c r="O297" s="217"/>
      <c r="P297" s="217"/>
      <c r="Q297" s="217"/>
      <c r="R297" s="217"/>
      <c r="S297" s="217"/>
      <c r="T297" s="217"/>
      <c r="U297" s="217"/>
      <c r="V297" s="217"/>
      <c r="W297" s="217"/>
      <c r="X297" s="217"/>
      <c r="Y297" s="217"/>
      <c r="Z297" s="217"/>
    </row>
    <row r="298" ht="15.75" customHeight="1" spans="1:26">
      <c r="A298" s="217"/>
      <c r="B298" s="217"/>
      <c r="C298" s="217"/>
      <c r="D298" s="217"/>
      <c r="E298" s="217"/>
      <c r="F298" s="217"/>
      <c r="G298" s="217"/>
      <c r="H298" s="217"/>
      <c r="I298" s="217"/>
      <c r="J298" s="217"/>
      <c r="K298" s="217"/>
      <c r="L298" s="217"/>
      <c r="M298" s="217"/>
      <c r="N298" s="217"/>
      <c r="O298" s="217"/>
      <c r="P298" s="217"/>
      <c r="Q298" s="217"/>
      <c r="R298" s="217"/>
      <c r="S298" s="217"/>
      <c r="T298" s="217"/>
      <c r="U298" s="217"/>
      <c r="V298" s="217"/>
      <c r="W298" s="217"/>
      <c r="X298" s="217"/>
      <c r="Y298" s="217"/>
      <c r="Z298" s="217"/>
    </row>
    <row r="299" ht="15.75" customHeight="1" spans="1:26">
      <c r="A299" s="217"/>
      <c r="B299" s="217"/>
      <c r="C299" s="217"/>
      <c r="D299" s="217"/>
      <c r="E299" s="217"/>
      <c r="F299" s="217"/>
      <c r="G299" s="217"/>
      <c r="H299" s="217"/>
      <c r="I299" s="217"/>
      <c r="J299" s="217"/>
      <c r="K299" s="217"/>
      <c r="L299" s="217"/>
      <c r="M299" s="217"/>
      <c r="N299" s="217"/>
      <c r="O299" s="217"/>
      <c r="P299" s="217"/>
      <c r="Q299" s="217"/>
      <c r="R299" s="217"/>
      <c r="S299" s="217"/>
      <c r="T299" s="217"/>
      <c r="U299" s="217"/>
      <c r="V299" s="217"/>
      <c r="W299" s="217"/>
      <c r="X299" s="217"/>
      <c r="Y299" s="217"/>
      <c r="Z299" s="217"/>
    </row>
    <row r="300" ht="15.75" customHeight="1" spans="1:26">
      <c r="A300" s="217"/>
      <c r="B300" s="217"/>
      <c r="C300" s="217"/>
      <c r="D300" s="217"/>
      <c r="E300" s="217"/>
      <c r="F300" s="217"/>
      <c r="G300" s="217"/>
      <c r="H300" s="217"/>
      <c r="I300" s="217"/>
      <c r="J300" s="217"/>
      <c r="K300" s="217"/>
      <c r="L300" s="217"/>
      <c r="M300" s="217"/>
      <c r="N300" s="217"/>
      <c r="O300" s="217"/>
      <c r="P300" s="217"/>
      <c r="Q300" s="217"/>
      <c r="R300" s="217"/>
      <c r="S300" s="217"/>
      <c r="T300" s="217"/>
      <c r="U300" s="217"/>
      <c r="V300" s="217"/>
      <c r="W300" s="217"/>
      <c r="X300" s="217"/>
      <c r="Y300" s="217"/>
      <c r="Z300" s="217"/>
    </row>
    <row r="301" ht="15.75" customHeight="1" spans="1:26">
      <c r="A301" s="217"/>
      <c r="B301" s="217"/>
      <c r="C301" s="217"/>
      <c r="D301" s="217"/>
      <c r="E301" s="217"/>
      <c r="F301" s="217"/>
      <c r="G301" s="217"/>
      <c r="H301" s="217"/>
      <c r="I301" s="217"/>
      <c r="J301" s="217"/>
      <c r="K301" s="217"/>
      <c r="L301" s="217"/>
      <c r="M301" s="217"/>
      <c r="N301" s="217"/>
      <c r="O301" s="217"/>
      <c r="P301" s="217"/>
      <c r="Q301" s="217"/>
      <c r="R301" s="217"/>
      <c r="S301" s="217"/>
      <c r="T301" s="217"/>
      <c r="U301" s="217"/>
      <c r="V301" s="217"/>
      <c r="W301" s="217"/>
      <c r="X301" s="217"/>
      <c r="Y301" s="217"/>
      <c r="Z301" s="217"/>
    </row>
    <row r="302" ht="15.75" customHeight="1" spans="1:26">
      <c r="A302" s="217"/>
      <c r="B302" s="217"/>
      <c r="C302" s="217"/>
      <c r="D302" s="217"/>
      <c r="E302" s="217"/>
      <c r="F302" s="217"/>
      <c r="G302" s="217"/>
      <c r="H302" s="217"/>
      <c r="I302" s="217"/>
      <c r="J302" s="217"/>
      <c r="K302" s="217"/>
      <c r="L302" s="217"/>
      <c r="M302" s="217"/>
      <c r="N302" s="217"/>
      <c r="O302" s="217"/>
      <c r="P302" s="217"/>
      <c r="Q302" s="217"/>
      <c r="R302" s="217"/>
      <c r="S302" s="217"/>
      <c r="T302" s="217"/>
      <c r="U302" s="217"/>
      <c r="V302" s="217"/>
      <c r="W302" s="217"/>
      <c r="X302" s="217"/>
      <c r="Y302" s="217"/>
      <c r="Z302" s="217"/>
    </row>
    <row r="303" ht="15.75" customHeight="1" spans="1:26">
      <c r="A303" s="217"/>
      <c r="B303" s="217"/>
      <c r="C303" s="217"/>
      <c r="D303" s="217"/>
      <c r="E303" s="217"/>
      <c r="F303" s="217"/>
      <c r="G303" s="217"/>
      <c r="H303" s="217"/>
      <c r="I303" s="217"/>
      <c r="J303" s="217"/>
      <c r="K303" s="217"/>
      <c r="L303" s="217"/>
      <c r="M303" s="217"/>
      <c r="N303" s="217"/>
      <c r="O303" s="217"/>
      <c r="P303" s="217"/>
      <c r="Q303" s="217"/>
      <c r="R303" s="217"/>
      <c r="S303" s="217"/>
      <c r="T303" s="217"/>
      <c r="U303" s="217"/>
      <c r="V303" s="217"/>
      <c r="W303" s="217"/>
      <c r="X303" s="217"/>
      <c r="Y303" s="217"/>
      <c r="Z303" s="217"/>
    </row>
    <row r="304" ht="15.75" customHeight="1" spans="1:26">
      <c r="A304" s="217"/>
      <c r="B304" s="217"/>
      <c r="C304" s="217"/>
      <c r="D304" s="217"/>
      <c r="E304" s="217"/>
      <c r="F304" s="217"/>
      <c r="G304" s="217"/>
      <c r="H304" s="217"/>
      <c r="I304" s="217"/>
      <c r="J304" s="217"/>
      <c r="K304" s="217"/>
      <c r="L304" s="217"/>
      <c r="M304" s="217"/>
      <c r="N304" s="217"/>
      <c r="O304" s="217"/>
      <c r="P304" s="217"/>
      <c r="Q304" s="217"/>
      <c r="R304" s="217"/>
      <c r="S304" s="217"/>
      <c r="T304" s="217"/>
      <c r="U304" s="217"/>
      <c r="V304" s="217"/>
      <c r="W304" s="217"/>
      <c r="X304" s="217"/>
      <c r="Y304" s="217"/>
      <c r="Z304" s="217"/>
    </row>
    <row r="305" ht="15.75" customHeight="1" spans="1:26">
      <c r="A305" s="217"/>
      <c r="B305" s="217"/>
      <c r="C305" s="217"/>
      <c r="D305" s="217"/>
      <c r="E305" s="217"/>
      <c r="F305" s="217"/>
      <c r="G305" s="217"/>
      <c r="H305" s="217"/>
      <c r="I305" s="217"/>
      <c r="J305" s="217"/>
      <c r="K305" s="217"/>
      <c r="L305" s="217"/>
      <c r="M305" s="217"/>
      <c r="N305" s="217"/>
      <c r="O305" s="217"/>
      <c r="P305" s="217"/>
      <c r="Q305" s="217"/>
      <c r="R305" s="217"/>
      <c r="S305" s="217"/>
      <c r="T305" s="217"/>
      <c r="U305" s="217"/>
      <c r="V305" s="217"/>
      <c r="W305" s="217"/>
      <c r="X305" s="217"/>
      <c r="Y305" s="217"/>
      <c r="Z305" s="217"/>
    </row>
    <row r="306" ht="15.75" customHeight="1" spans="1:26">
      <c r="A306" s="217"/>
      <c r="B306" s="217"/>
      <c r="C306" s="217"/>
      <c r="D306" s="217"/>
      <c r="E306" s="217"/>
      <c r="F306" s="217"/>
      <c r="G306" s="217"/>
      <c r="H306" s="217"/>
      <c r="I306" s="217"/>
      <c r="J306" s="217"/>
      <c r="K306" s="217"/>
      <c r="L306" s="217"/>
      <c r="M306" s="217"/>
      <c r="N306" s="217"/>
      <c r="O306" s="217"/>
      <c r="P306" s="217"/>
      <c r="Q306" s="217"/>
      <c r="R306" s="217"/>
      <c r="S306" s="217"/>
      <c r="T306" s="217"/>
      <c r="U306" s="217"/>
      <c r="V306" s="217"/>
      <c r="W306" s="217"/>
      <c r="X306" s="217"/>
      <c r="Y306" s="217"/>
      <c r="Z306" s="217"/>
    </row>
    <row r="307" ht="15.75" customHeight="1" spans="1:26">
      <c r="A307" s="217"/>
      <c r="B307" s="217"/>
      <c r="C307" s="217"/>
      <c r="D307" s="217"/>
      <c r="E307" s="217"/>
      <c r="F307" s="217"/>
      <c r="G307" s="217"/>
      <c r="H307" s="217"/>
      <c r="I307" s="217"/>
      <c r="J307" s="217"/>
      <c r="K307" s="217"/>
      <c r="L307" s="217"/>
      <c r="M307" s="217"/>
      <c r="N307" s="217"/>
      <c r="O307" s="217"/>
      <c r="P307" s="217"/>
      <c r="Q307" s="217"/>
      <c r="R307" s="217"/>
      <c r="S307" s="217"/>
      <c r="T307" s="217"/>
      <c r="U307" s="217"/>
      <c r="V307" s="217"/>
      <c r="W307" s="217"/>
      <c r="X307" s="217"/>
      <c r="Y307" s="217"/>
      <c r="Z307" s="217"/>
    </row>
    <row r="308" ht="15.75" customHeight="1" spans="1:26">
      <c r="A308" s="217"/>
      <c r="B308" s="217"/>
      <c r="C308" s="217"/>
      <c r="D308" s="217"/>
      <c r="E308" s="217"/>
      <c r="F308" s="217"/>
      <c r="G308" s="217"/>
      <c r="H308" s="217"/>
      <c r="I308" s="217"/>
      <c r="J308" s="217"/>
      <c r="K308" s="217"/>
      <c r="L308" s="217"/>
      <c r="M308" s="217"/>
      <c r="N308" s="217"/>
      <c r="O308" s="217"/>
      <c r="P308" s="217"/>
      <c r="Q308" s="217"/>
      <c r="R308" s="217"/>
      <c r="S308" s="217"/>
      <c r="T308" s="217"/>
      <c r="U308" s="217"/>
      <c r="V308" s="217"/>
      <c r="W308" s="217"/>
      <c r="X308" s="217"/>
      <c r="Y308" s="217"/>
      <c r="Z308" s="217"/>
    </row>
    <row r="309" ht="15.75" customHeight="1" spans="1:26">
      <c r="A309" s="217"/>
      <c r="B309" s="217"/>
      <c r="C309" s="217"/>
      <c r="D309" s="217"/>
      <c r="E309" s="217"/>
      <c r="F309" s="217"/>
      <c r="G309" s="217"/>
      <c r="H309" s="217"/>
      <c r="I309" s="217"/>
      <c r="J309" s="217"/>
      <c r="K309" s="217"/>
      <c r="L309" s="217"/>
      <c r="M309" s="217"/>
      <c r="N309" s="217"/>
      <c r="O309" s="217"/>
      <c r="P309" s="217"/>
      <c r="Q309" s="217"/>
      <c r="R309" s="217"/>
      <c r="S309" s="217"/>
      <c r="T309" s="217"/>
      <c r="U309" s="217"/>
      <c r="V309" s="217"/>
      <c r="W309" s="217"/>
      <c r="X309" s="217"/>
      <c r="Y309" s="217"/>
      <c r="Z309" s="217"/>
    </row>
    <row r="310" ht="15.75" customHeight="1" spans="1:26">
      <c r="A310" s="217"/>
      <c r="B310" s="217"/>
      <c r="C310" s="217"/>
      <c r="D310" s="217"/>
      <c r="E310" s="217"/>
      <c r="F310" s="217"/>
      <c r="G310" s="217"/>
      <c r="H310" s="217"/>
      <c r="I310" s="217"/>
      <c r="J310" s="217"/>
      <c r="K310" s="217"/>
      <c r="L310" s="217"/>
      <c r="M310" s="217"/>
      <c r="N310" s="217"/>
      <c r="O310" s="217"/>
      <c r="P310" s="217"/>
      <c r="Q310" s="217"/>
      <c r="R310" s="217"/>
      <c r="S310" s="217"/>
      <c r="T310" s="217"/>
      <c r="U310" s="217"/>
      <c r="V310" s="217"/>
      <c r="W310" s="217"/>
      <c r="X310" s="217"/>
      <c r="Y310" s="217"/>
      <c r="Z310" s="217"/>
    </row>
    <row r="311" ht="15.75" customHeight="1" spans="1:26">
      <c r="A311" s="217"/>
      <c r="B311" s="217"/>
      <c r="C311" s="217"/>
      <c r="D311" s="217"/>
      <c r="E311" s="217"/>
      <c r="F311" s="217"/>
      <c r="G311" s="217"/>
      <c r="H311" s="217"/>
      <c r="I311" s="217"/>
      <c r="J311" s="217"/>
      <c r="K311" s="217"/>
      <c r="L311" s="217"/>
      <c r="M311" s="217"/>
      <c r="N311" s="217"/>
      <c r="O311" s="217"/>
      <c r="P311" s="217"/>
      <c r="Q311" s="217"/>
      <c r="R311" s="217"/>
      <c r="S311" s="217"/>
      <c r="T311" s="217"/>
      <c r="U311" s="217"/>
      <c r="V311" s="217"/>
      <c r="W311" s="217"/>
      <c r="X311" s="217"/>
      <c r="Y311" s="217"/>
      <c r="Z311" s="217"/>
    </row>
    <row r="312" ht="15.75" customHeight="1" spans="1:26">
      <c r="A312" s="217"/>
      <c r="B312" s="217"/>
      <c r="C312" s="217"/>
      <c r="D312" s="217"/>
      <c r="E312" s="217"/>
      <c r="F312" s="217"/>
      <c r="G312" s="217"/>
      <c r="H312" s="217"/>
      <c r="I312" s="217"/>
      <c r="J312" s="217"/>
      <c r="K312" s="217"/>
      <c r="L312" s="217"/>
      <c r="M312" s="217"/>
      <c r="N312" s="217"/>
      <c r="O312" s="217"/>
      <c r="P312" s="217"/>
      <c r="Q312" s="217"/>
      <c r="R312" s="217"/>
      <c r="S312" s="217"/>
      <c r="T312" s="217"/>
      <c r="U312" s="217"/>
      <c r="V312" s="217"/>
      <c r="W312" s="217"/>
      <c r="X312" s="217"/>
      <c r="Y312" s="217"/>
      <c r="Z312" s="217"/>
    </row>
    <row r="313" ht="15.75" customHeight="1" spans="1:26">
      <c r="A313" s="217"/>
      <c r="B313" s="217"/>
      <c r="C313" s="217"/>
      <c r="D313" s="217"/>
      <c r="E313" s="217"/>
      <c r="F313" s="217"/>
      <c r="G313" s="217"/>
      <c r="H313" s="217"/>
      <c r="I313" s="217"/>
      <c r="J313" s="217"/>
      <c r="K313" s="217"/>
      <c r="L313" s="217"/>
      <c r="M313" s="217"/>
      <c r="N313" s="217"/>
      <c r="O313" s="217"/>
      <c r="P313" s="217"/>
      <c r="Q313" s="217"/>
      <c r="R313" s="217"/>
      <c r="S313" s="217"/>
      <c r="T313" s="217"/>
      <c r="U313" s="217"/>
      <c r="V313" s="217"/>
      <c r="W313" s="217"/>
      <c r="X313" s="217"/>
      <c r="Y313" s="217"/>
      <c r="Z313" s="217"/>
    </row>
    <row r="314" ht="15.75" customHeight="1" spans="1:26">
      <c r="A314" s="217"/>
      <c r="B314" s="217"/>
      <c r="C314" s="217"/>
      <c r="D314" s="217"/>
      <c r="E314" s="217"/>
      <c r="F314" s="217"/>
      <c r="G314" s="217"/>
      <c r="H314" s="217"/>
      <c r="I314" s="217"/>
      <c r="J314" s="217"/>
      <c r="K314" s="217"/>
      <c r="L314" s="217"/>
      <c r="M314" s="217"/>
      <c r="N314" s="217"/>
      <c r="O314" s="217"/>
      <c r="P314" s="217"/>
      <c r="Q314" s="217"/>
      <c r="R314" s="217"/>
      <c r="S314" s="217"/>
      <c r="T314" s="217"/>
      <c r="U314" s="217"/>
      <c r="V314" s="217"/>
      <c r="W314" s="217"/>
      <c r="X314" s="217"/>
      <c r="Y314" s="217"/>
      <c r="Z314" s="217"/>
    </row>
    <row r="315" ht="15.75" customHeight="1" spans="1:26">
      <c r="A315" s="217"/>
      <c r="B315" s="217"/>
      <c r="C315" s="217"/>
      <c r="D315" s="217"/>
      <c r="E315" s="217"/>
      <c r="F315" s="217"/>
      <c r="G315" s="217"/>
      <c r="H315" s="217"/>
      <c r="I315" s="217"/>
      <c r="J315" s="217"/>
      <c r="K315" s="217"/>
      <c r="L315" s="217"/>
      <c r="M315" s="217"/>
      <c r="N315" s="217"/>
      <c r="O315" s="217"/>
      <c r="P315" s="217"/>
      <c r="Q315" s="217"/>
      <c r="R315" s="217"/>
      <c r="S315" s="217"/>
      <c r="T315" s="217"/>
      <c r="U315" s="217"/>
      <c r="V315" s="217"/>
      <c r="W315" s="217"/>
      <c r="X315" s="217"/>
      <c r="Y315" s="217"/>
      <c r="Z315" s="217"/>
    </row>
    <row r="316" ht="15.75" customHeight="1" spans="1:26">
      <c r="A316" s="217"/>
      <c r="B316" s="217"/>
      <c r="C316" s="217"/>
      <c r="D316" s="217"/>
      <c r="E316" s="217"/>
      <c r="F316" s="217"/>
      <c r="G316" s="217"/>
      <c r="H316" s="217"/>
      <c r="I316" s="217"/>
      <c r="J316" s="217"/>
      <c r="K316" s="217"/>
      <c r="L316" s="217"/>
      <c r="M316" s="217"/>
      <c r="N316" s="217"/>
      <c r="O316" s="217"/>
      <c r="P316" s="217"/>
      <c r="Q316" s="217"/>
      <c r="R316" s="217"/>
      <c r="S316" s="217"/>
      <c r="T316" s="217"/>
      <c r="U316" s="217"/>
      <c r="V316" s="217"/>
      <c r="W316" s="217"/>
      <c r="X316" s="217"/>
      <c r="Y316" s="217"/>
      <c r="Z316" s="217"/>
    </row>
    <row r="317" ht="15.75" customHeight="1" spans="1:26">
      <c r="A317" s="217"/>
      <c r="B317" s="217"/>
      <c r="C317" s="217"/>
      <c r="D317" s="217"/>
      <c r="E317" s="217"/>
      <c r="F317" s="217"/>
      <c r="G317" s="217"/>
      <c r="H317" s="217"/>
      <c r="I317" s="217"/>
      <c r="J317" s="217"/>
      <c r="K317" s="217"/>
      <c r="L317" s="217"/>
      <c r="M317" s="217"/>
      <c r="N317" s="217"/>
      <c r="O317" s="217"/>
      <c r="P317" s="217"/>
      <c r="Q317" s="217"/>
      <c r="R317" s="217"/>
      <c r="S317" s="217"/>
      <c r="T317" s="217"/>
      <c r="U317" s="217"/>
      <c r="V317" s="217"/>
      <c r="W317" s="217"/>
      <c r="X317" s="217"/>
      <c r="Y317" s="217"/>
      <c r="Z317" s="217"/>
    </row>
    <row r="318" ht="15.75" customHeight="1" spans="1:26">
      <c r="A318" s="217"/>
      <c r="B318" s="217"/>
      <c r="C318" s="217"/>
      <c r="D318" s="217"/>
      <c r="E318" s="217"/>
      <c r="F318" s="217"/>
      <c r="G318" s="217"/>
      <c r="H318" s="217"/>
      <c r="I318" s="217"/>
      <c r="J318" s="217"/>
      <c r="K318" s="217"/>
      <c r="L318" s="217"/>
      <c r="M318" s="217"/>
      <c r="N318" s="217"/>
      <c r="O318" s="217"/>
      <c r="P318" s="217"/>
      <c r="Q318" s="217"/>
      <c r="R318" s="217"/>
      <c r="S318" s="217"/>
      <c r="T318" s="217"/>
      <c r="U318" s="217"/>
      <c r="V318" s="217"/>
      <c r="W318" s="217"/>
      <c r="X318" s="217"/>
      <c r="Y318" s="217"/>
      <c r="Z318" s="217"/>
    </row>
    <row r="319" ht="15.75" customHeight="1" spans="1:26">
      <c r="A319" s="217"/>
      <c r="B319" s="217"/>
      <c r="C319" s="217"/>
      <c r="D319" s="217"/>
      <c r="E319" s="217"/>
      <c r="F319" s="217"/>
      <c r="G319" s="217"/>
      <c r="H319" s="217"/>
      <c r="I319" s="217"/>
      <c r="J319" s="217"/>
      <c r="K319" s="217"/>
      <c r="L319" s="217"/>
      <c r="M319" s="217"/>
      <c r="N319" s="217"/>
      <c r="O319" s="217"/>
      <c r="P319" s="217"/>
      <c r="Q319" s="217"/>
      <c r="R319" s="217"/>
      <c r="S319" s="217"/>
      <c r="T319" s="217"/>
      <c r="U319" s="217"/>
      <c r="V319" s="217"/>
      <c r="W319" s="217"/>
      <c r="X319" s="217"/>
      <c r="Y319" s="217"/>
      <c r="Z319" s="217"/>
    </row>
    <row r="320" ht="15.75" customHeight="1" spans="1:26">
      <c r="A320" s="217"/>
      <c r="B320" s="217"/>
      <c r="C320" s="217"/>
      <c r="D320" s="217"/>
      <c r="E320" s="217"/>
      <c r="F320" s="217"/>
      <c r="G320" s="217"/>
      <c r="H320" s="217"/>
      <c r="I320" s="217"/>
      <c r="J320" s="217"/>
      <c r="K320" s="217"/>
      <c r="L320" s="217"/>
      <c r="M320" s="217"/>
      <c r="N320" s="217"/>
      <c r="O320" s="217"/>
      <c r="P320" s="217"/>
      <c r="Q320" s="217"/>
      <c r="R320" s="217"/>
      <c r="S320" s="217"/>
      <c r="T320" s="217"/>
      <c r="U320" s="217"/>
      <c r="V320" s="217"/>
      <c r="W320" s="217"/>
      <c r="X320" s="217"/>
      <c r="Y320" s="217"/>
      <c r="Z320" s="217"/>
    </row>
    <row r="321" ht="15.75" customHeight="1" spans="1:26">
      <c r="A321" s="217"/>
      <c r="B321" s="217"/>
      <c r="C321" s="217"/>
      <c r="D321" s="217"/>
      <c r="E321" s="217"/>
      <c r="F321" s="217"/>
      <c r="G321" s="217"/>
      <c r="H321" s="217"/>
      <c r="I321" s="217"/>
      <c r="J321" s="217"/>
      <c r="K321" s="217"/>
      <c r="L321" s="217"/>
      <c r="M321" s="217"/>
      <c r="N321" s="217"/>
      <c r="O321" s="217"/>
      <c r="P321" s="217"/>
      <c r="Q321" s="217"/>
      <c r="R321" s="217"/>
      <c r="S321" s="217"/>
      <c r="T321" s="217"/>
      <c r="U321" s="217"/>
      <c r="V321" s="217"/>
      <c r="W321" s="217"/>
      <c r="X321" s="217"/>
      <c r="Y321" s="217"/>
      <c r="Z321" s="217"/>
    </row>
    <row r="322" ht="15.75" customHeight="1" spans="1:26">
      <c r="A322" s="217"/>
      <c r="B322" s="217"/>
      <c r="C322" s="217"/>
      <c r="D322" s="217"/>
      <c r="E322" s="217"/>
      <c r="F322" s="217"/>
      <c r="G322" s="217"/>
      <c r="H322" s="217"/>
      <c r="I322" s="217"/>
      <c r="J322" s="217"/>
      <c r="K322" s="217"/>
      <c r="L322" s="217"/>
      <c r="M322" s="217"/>
      <c r="N322" s="217"/>
      <c r="O322" s="217"/>
      <c r="P322" s="217"/>
      <c r="Q322" s="217"/>
      <c r="R322" s="217"/>
      <c r="S322" s="217"/>
      <c r="T322" s="217"/>
      <c r="U322" s="217"/>
      <c r="V322" s="217"/>
      <c r="W322" s="217"/>
      <c r="X322" s="217"/>
      <c r="Y322" s="217"/>
      <c r="Z322" s="217"/>
    </row>
    <row r="323" ht="15.75" customHeight="1" spans="1:26">
      <c r="A323" s="217"/>
      <c r="B323" s="217"/>
      <c r="C323" s="217"/>
      <c r="D323" s="217"/>
      <c r="E323" s="217"/>
      <c r="F323" s="217"/>
      <c r="G323" s="217"/>
      <c r="H323" s="217"/>
      <c r="I323" s="217"/>
      <c r="J323" s="217"/>
      <c r="K323" s="217"/>
      <c r="L323" s="217"/>
      <c r="M323" s="217"/>
      <c r="N323" s="217"/>
      <c r="O323" s="217"/>
      <c r="P323" s="217"/>
      <c r="Q323" s="217"/>
      <c r="R323" s="217"/>
      <c r="S323" s="217"/>
      <c r="T323" s="217"/>
      <c r="U323" s="217"/>
      <c r="V323" s="217"/>
      <c r="W323" s="217"/>
      <c r="X323" s="217"/>
      <c r="Y323" s="217"/>
      <c r="Z323" s="217"/>
    </row>
    <row r="324" ht="15.75" customHeight="1" spans="1:26">
      <c r="A324" s="217"/>
      <c r="B324" s="217"/>
      <c r="C324" s="217"/>
      <c r="D324" s="217"/>
      <c r="E324" s="217"/>
      <c r="F324" s="217"/>
      <c r="G324" s="217"/>
      <c r="H324" s="217"/>
      <c r="I324" s="217"/>
      <c r="J324" s="217"/>
      <c r="K324" s="217"/>
      <c r="L324" s="217"/>
      <c r="M324" s="217"/>
      <c r="N324" s="217"/>
      <c r="O324" s="217"/>
      <c r="P324" s="217"/>
      <c r="Q324" s="217"/>
      <c r="R324" s="217"/>
      <c r="S324" s="217"/>
      <c r="T324" s="217"/>
      <c r="U324" s="217"/>
      <c r="V324" s="217"/>
      <c r="W324" s="217"/>
      <c r="X324" s="217"/>
      <c r="Y324" s="217"/>
      <c r="Z324" s="217"/>
    </row>
    <row r="325" ht="15.75" customHeight="1" spans="1:26">
      <c r="A325" s="217"/>
      <c r="B325" s="217"/>
      <c r="C325" s="217"/>
      <c r="D325" s="217"/>
      <c r="E325" s="217"/>
      <c r="F325" s="217"/>
      <c r="G325" s="217"/>
      <c r="H325" s="217"/>
      <c r="I325" s="217"/>
      <c r="J325" s="217"/>
      <c r="K325" s="217"/>
      <c r="L325" s="217"/>
      <c r="M325" s="217"/>
      <c r="N325" s="217"/>
      <c r="O325" s="217"/>
      <c r="P325" s="217"/>
      <c r="Q325" s="217"/>
      <c r="R325" s="217"/>
      <c r="S325" s="217"/>
      <c r="T325" s="217"/>
      <c r="U325" s="217"/>
      <c r="V325" s="217"/>
      <c r="W325" s="217"/>
      <c r="X325" s="217"/>
      <c r="Y325" s="217"/>
      <c r="Z325" s="217"/>
    </row>
    <row r="326" ht="15.75" customHeight="1" spans="1:26">
      <c r="A326" s="217"/>
      <c r="B326" s="217"/>
      <c r="C326" s="217"/>
      <c r="D326" s="217"/>
      <c r="E326" s="217"/>
      <c r="F326" s="217"/>
      <c r="G326" s="217"/>
      <c r="H326" s="217"/>
      <c r="I326" s="217"/>
      <c r="J326" s="217"/>
      <c r="K326" s="217"/>
      <c r="L326" s="217"/>
      <c r="M326" s="217"/>
      <c r="N326" s="217"/>
      <c r="O326" s="217"/>
      <c r="P326" s="217"/>
      <c r="Q326" s="217"/>
      <c r="R326" s="217"/>
      <c r="S326" s="217"/>
      <c r="T326" s="217"/>
      <c r="U326" s="217"/>
      <c r="V326" s="217"/>
      <c r="W326" s="217"/>
      <c r="X326" s="217"/>
      <c r="Y326" s="217"/>
      <c r="Z326" s="217"/>
    </row>
    <row r="327" ht="15.75" customHeight="1" spans="1:26">
      <c r="A327" s="217"/>
      <c r="B327" s="217"/>
      <c r="C327" s="217"/>
      <c r="D327" s="217"/>
      <c r="E327" s="217"/>
      <c r="F327" s="217"/>
      <c r="G327" s="217"/>
      <c r="H327" s="217"/>
      <c r="I327" s="217"/>
      <c r="J327" s="217"/>
      <c r="K327" s="217"/>
      <c r="L327" s="217"/>
      <c r="M327" s="217"/>
      <c r="N327" s="217"/>
      <c r="O327" s="217"/>
      <c r="P327" s="217"/>
      <c r="Q327" s="217"/>
      <c r="R327" s="217"/>
      <c r="S327" s="217"/>
      <c r="T327" s="217"/>
      <c r="U327" s="217"/>
      <c r="V327" s="217"/>
      <c r="W327" s="217"/>
      <c r="X327" s="217"/>
      <c r="Y327" s="217"/>
      <c r="Z327" s="217"/>
    </row>
    <row r="328" ht="15.75" customHeight="1" spans="1:26">
      <c r="A328" s="217"/>
      <c r="B328" s="217"/>
      <c r="C328" s="217"/>
      <c r="D328" s="217"/>
      <c r="E328" s="217"/>
      <c r="F328" s="217"/>
      <c r="G328" s="217"/>
      <c r="H328" s="217"/>
      <c r="I328" s="217"/>
      <c r="J328" s="217"/>
      <c r="K328" s="217"/>
      <c r="L328" s="217"/>
      <c r="M328" s="217"/>
      <c r="N328" s="217"/>
      <c r="O328" s="217"/>
      <c r="P328" s="217"/>
      <c r="Q328" s="217"/>
      <c r="R328" s="217"/>
      <c r="S328" s="217"/>
      <c r="T328" s="217"/>
      <c r="U328" s="217"/>
      <c r="V328" s="217"/>
      <c r="W328" s="217"/>
      <c r="X328" s="217"/>
      <c r="Y328" s="217"/>
      <c r="Z328" s="217"/>
    </row>
    <row r="329" ht="15.75" customHeight="1" spans="1:26">
      <c r="A329" s="217"/>
      <c r="B329" s="217"/>
      <c r="C329" s="217"/>
      <c r="D329" s="217"/>
      <c r="E329" s="217"/>
      <c r="F329" s="217"/>
      <c r="G329" s="217"/>
      <c r="H329" s="217"/>
      <c r="I329" s="217"/>
      <c r="J329" s="217"/>
      <c r="K329" s="217"/>
      <c r="L329" s="217"/>
      <c r="M329" s="217"/>
      <c r="N329" s="217"/>
      <c r="O329" s="217"/>
      <c r="P329" s="217"/>
      <c r="Q329" s="217"/>
      <c r="R329" s="217"/>
      <c r="S329" s="217"/>
      <c r="T329" s="217"/>
      <c r="U329" s="217"/>
      <c r="V329" s="217"/>
      <c r="W329" s="217"/>
      <c r="X329" s="217"/>
      <c r="Y329" s="217"/>
      <c r="Z329" s="217"/>
    </row>
    <row r="330" ht="15.75" customHeight="1" spans="1:26">
      <c r="A330" s="217"/>
      <c r="B330" s="217"/>
      <c r="C330" s="217"/>
      <c r="D330" s="217"/>
      <c r="E330" s="217"/>
      <c r="F330" s="217"/>
      <c r="G330" s="217"/>
      <c r="H330" s="217"/>
      <c r="I330" s="217"/>
      <c r="J330" s="217"/>
      <c r="K330" s="217"/>
      <c r="L330" s="217"/>
      <c r="M330" s="217"/>
      <c r="N330" s="217"/>
      <c r="O330" s="217"/>
      <c r="P330" s="217"/>
      <c r="Q330" s="217"/>
      <c r="R330" s="217"/>
      <c r="S330" s="217"/>
      <c r="T330" s="217"/>
      <c r="U330" s="217"/>
      <c r="V330" s="217"/>
      <c r="W330" s="217"/>
      <c r="X330" s="217"/>
      <c r="Y330" s="217"/>
      <c r="Z330" s="217"/>
    </row>
    <row r="331" ht="15.75" customHeight="1" spans="1:26">
      <c r="A331" s="217"/>
      <c r="B331" s="217"/>
      <c r="C331" s="217"/>
      <c r="D331" s="217"/>
      <c r="E331" s="217"/>
      <c r="F331" s="217"/>
      <c r="G331" s="217"/>
      <c r="H331" s="217"/>
      <c r="I331" s="217"/>
      <c r="J331" s="217"/>
      <c r="K331" s="217"/>
      <c r="L331" s="217"/>
      <c r="M331" s="217"/>
      <c r="N331" s="217"/>
      <c r="O331" s="217"/>
      <c r="P331" s="217"/>
      <c r="Q331" s="217"/>
      <c r="R331" s="217"/>
      <c r="S331" s="217"/>
      <c r="T331" s="217"/>
      <c r="U331" s="217"/>
      <c r="V331" s="217"/>
      <c r="W331" s="217"/>
      <c r="X331" s="217"/>
      <c r="Y331" s="217"/>
      <c r="Z331" s="217"/>
    </row>
    <row r="332" ht="15.75" customHeight="1" spans="1:26">
      <c r="A332" s="217"/>
      <c r="B332" s="217"/>
      <c r="C332" s="217"/>
      <c r="D332" s="217"/>
      <c r="E332" s="217"/>
      <c r="F332" s="217"/>
      <c r="G332" s="217"/>
      <c r="H332" s="217"/>
      <c r="I332" s="217"/>
      <c r="J332" s="217"/>
      <c r="K332" s="217"/>
      <c r="L332" s="217"/>
      <c r="M332" s="217"/>
      <c r="N332" s="217"/>
      <c r="O332" s="217"/>
      <c r="P332" s="217"/>
      <c r="Q332" s="217"/>
      <c r="R332" s="217"/>
      <c r="S332" s="217"/>
      <c r="T332" s="217"/>
      <c r="U332" s="217"/>
      <c r="V332" s="217"/>
      <c r="W332" s="217"/>
      <c r="X332" s="217"/>
      <c r="Y332" s="217"/>
      <c r="Z332" s="217"/>
    </row>
    <row r="333" ht="15.75" customHeight="1" spans="1:26">
      <c r="A333" s="217"/>
      <c r="B333" s="217"/>
      <c r="C333" s="217"/>
      <c r="D333" s="217"/>
      <c r="E333" s="217"/>
      <c r="F333" s="217"/>
      <c r="G333" s="217"/>
      <c r="H333" s="217"/>
      <c r="I333" s="217"/>
      <c r="J333" s="217"/>
      <c r="K333" s="217"/>
      <c r="L333" s="217"/>
      <c r="M333" s="217"/>
      <c r="N333" s="217"/>
      <c r="O333" s="217"/>
      <c r="P333" s="217"/>
      <c r="Q333" s="217"/>
      <c r="R333" s="217"/>
      <c r="S333" s="217"/>
      <c r="T333" s="217"/>
      <c r="U333" s="217"/>
      <c r="V333" s="217"/>
      <c r="W333" s="217"/>
      <c r="X333" s="217"/>
      <c r="Y333" s="217"/>
      <c r="Z333" s="217"/>
    </row>
    <row r="334" ht="15.75" customHeight="1" spans="1:26">
      <c r="A334" s="217"/>
      <c r="B334" s="217"/>
      <c r="C334" s="217"/>
      <c r="D334" s="217"/>
      <c r="E334" s="217"/>
      <c r="F334" s="217"/>
      <c r="G334" s="217"/>
      <c r="H334" s="217"/>
      <c r="I334" s="217"/>
      <c r="J334" s="217"/>
      <c r="K334" s="217"/>
      <c r="L334" s="217"/>
      <c r="M334" s="217"/>
      <c r="N334" s="217"/>
      <c r="O334" s="217"/>
      <c r="P334" s="217"/>
      <c r="Q334" s="217"/>
      <c r="R334" s="217"/>
      <c r="S334" s="217"/>
      <c r="T334" s="217"/>
      <c r="U334" s="217"/>
      <c r="V334" s="217"/>
      <c r="W334" s="217"/>
      <c r="X334" s="217"/>
      <c r="Y334" s="217"/>
      <c r="Z334" s="217"/>
    </row>
    <row r="335" ht="15.75" customHeight="1" spans="1:26">
      <c r="A335" s="217"/>
      <c r="B335" s="217"/>
      <c r="C335" s="217"/>
      <c r="D335" s="217"/>
      <c r="E335" s="217"/>
      <c r="F335" s="217"/>
      <c r="G335" s="217"/>
      <c r="H335" s="217"/>
      <c r="I335" s="217"/>
      <c r="J335" s="217"/>
      <c r="K335" s="217"/>
      <c r="L335" s="217"/>
      <c r="M335" s="217"/>
      <c r="N335" s="217"/>
      <c r="O335" s="217"/>
      <c r="P335" s="217"/>
      <c r="Q335" s="217"/>
      <c r="R335" s="217"/>
      <c r="S335" s="217"/>
      <c r="T335" s="217"/>
      <c r="U335" s="217"/>
      <c r="V335" s="217"/>
      <c r="W335" s="217"/>
      <c r="X335" s="217"/>
      <c r="Y335" s="217"/>
      <c r="Z335" s="217"/>
    </row>
    <row r="336" ht="15.75" customHeight="1" spans="1:26">
      <c r="A336" s="217"/>
      <c r="B336" s="217"/>
      <c r="C336" s="217"/>
      <c r="D336" s="217"/>
      <c r="E336" s="217"/>
      <c r="F336" s="217"/>
      <c r="G336" s="217"/>
      <c r="H336" s="217"/>
      <c r="I336" s="217"/>
      <c r="J336" s="217"/>
      <c r="K336" s="217"/>
      <c r="L336" s="217"/>
      <c r="M336" s="217"/>
      <c r="N336" s="217"/>
      <c r="O336" s="217"/>
      <c r="P336" s="217"/>
      <c r="Q336" s="217"/>
      <c r="R336" s="217"/>
      <c r="S336" s="217"/>
      <c r="T336" s="217"/>
      <c r="U336" s="217"/>
      <c r="V336" s="217"/>
      <c r="W336" s="217"/>
      <c r="X336" s="217"/>
      <c r="Y336" s="217"/>
      <c r="Z336" s="217"/>
    </row>
    <row r="337" ht="15.75" customHeight="1" spans="1:26">
      <c r="A337" s="217"/>
      <c r="B337" s="217"/>
      <c r="C337" s="217"/>
      <c r="D337" s="217"/>
      <c r="E337" s="217"/>
      <c r="F337" s="217"/>
      <c r="G337" s="217"/>
      <c r="H337" s="217"/>
      <c r="I337" s="217"/>
      <c r="J337" s="217"/>
      <c r="K337" s="217"/>
      <c r="L337" s="217"/>
      <c r="M337" s="217"/>
      <c r="N337" s="217"/>
      <c r="O337" s="217"/>
      <c r="P337" s="217"/>
      <c r="Q337" s="217"/>
      <c r="R337" s="217"/>
      <c r="S337" s="217"/>
      <c r="T337" s="217"/>
      <c r="U337" s="217"/>
      <c r="V337" s="217"/>
      <c r="W337" s="217"/>
      <c r="X337" s="217"/>
      <c r="Y337" s="217"/>
      <c r="Z337" s="217"/>
    </row>
    <row r="338" ht="15.75" customHeight="1" spans="1:26">
      <c r="A338" s="217"/>
      <c r="B338" s="217"/>
      <c r="C338" s="217"/>
      <c r="D338" s="217"/>
      <c r="E338" s="217"/>
      <c r="F338" s="217"/>
      <c r="G338" s="217"/>
      <c r="H338" s="217"/>
      <c r="I338" s="217"/>
      <c r="J338" s="217"/>
      <c r="K338" s="217"/>
      <c r="L338" s="217"/>
      <c r="M338" s="217"/>
      <c r="N338" s="217"/>
      <c r="O338" s="217"/>
      <c r="P338" s="217"/>
      <c r="Q338" s="217"/>
      <c r="R338" s="217"/>
      <c r="S338" s="217"/>
      <c r="T338" s="217"/>
      <c r="U338" s="217"/>
      <c r="V338" s="217"/>
      <c r="W338" s="217"/>
      <c r="X338" s="217"/>
      <c r="Y338" s="217"/>
      <c r="Z338" s="217"/>
    </row>
    <row r="339" ht="15.75" customHeight="1" spans="1:26">
      <c r="A339" s="217"/>
      <c r="B339" s="217"/>
      <c r="C339" s="217"/>
      <c r="D339" s="217"/>
      <c r="E339" s="217"/>
      <c r="F339" s="217"/>
      <c r="G339" s="217"/>
      <c r="H339" s="217"/>
      <c r="I339" s="217"/>
      <c r="J339" s="217"/>
      <c r="K339" s="217"/>
      <c r="L339" s="217"/>
      <c r="M339" s="217"/>
      <c r="N339" s="217"/>
      <c r="O339" s="217"/>
      <c r="P339" s="217"/>
      <c r="Q339" s="217"/>
      <c r="R339" s="217"/>
      <c r="S339" s="217"/>
      <c r="T339" s="217"/>
      <c r="U339" s="217"/>
      <c r="V339" s="217"/>
      <c r="W339" s="217"/>
      <c r="X339" s="217"/>
      <c r="Y339" s="217"/>
      <c r="Z339" s="217"/>
    </row>
    <row r="340" ht="15.75" customHeight="1" spans="1:26">
      <c r="A340" s="217"/>
      <c r="B340" s="217"/>
      <c r="C340" s="217"/>
      <c r="D340" s="217"/>
      <c r="E340" s="217"/>
      <c r="F340" s="217"/>
      <c r="G340" s="217"/>
      <c r="H340" s="217"/>
      <c r="I340" s="217"/>
      <c r="J340" s="217"/>
      <c r="K340" s="217"/>
      <c r="L340" s="217"/>
      <c r="M340" s="217"/>
      <c r="N340" s="217"/>
      <c r="O340" s="217"/>
      <c r="P340" s="217"/>
      <c r="Q340" s="217"/>
      <c r="R340" s="217"/>
      <c r="S340" s="217"/>
      <c r="T340" s="217"/>
      <c r="U340" s="217"/>
      <c r="V340" s="217"/>
      <c r="W340" s="217"/>
      <c r="X340" s="217"/>
      <c r="Y340" s="217"/>
      <c r="Z340" s="217"/>
    </row>
    <row r="341" ht="15.75" customHeight="1" spans="1:26">
      <c r="A341" s="217"/>
      <c r="B341" s="217"/>
      <c r="C341" s="217"/>
      <c r="D341" s="217"/>
      <c r="E341" s="217"/>
      <c r="F341" s="217"/>
      <c r="G341" s="217"/>
      <c r="H341" s="217"/>
      <c r="I341" s="217"/>
      <c r="J341" s="217"/>
      <c r="K341" s="217"/>
      <c r="L341" s="217"/>
      <c r="M341" s="217"/>
      <c r="N341" s="217"/>
      <c r="O341" s="217"/>
      <c r="P341" s="217"/>
      <c r="Q341" s="217"/>
      <c r="R341" s="217"/>
      <c r="S341" s="217"/>
      <c r="T341" s="217"/>
      <c r="U341" s="217"/>
      <c r="V341" s="217"/>
      <c r="W341" s="217"/>
      <c r="X341" s="217"/>
      <c r="Y341" s="217"/>
      <c r="Z341" s="217"/>
    </row>
    <row r="342" ht="15.75" customHeight="1" spans="1:26">
      <c r="A342" s="217"/>
      <c r="B342" s="217"/>
      <c r="C342" s="217"/>
      <c r="D342" s="217"/>
      <c r="E342" s="217"/>
      <c r="F342" s="217"/>
      <c r="G342" s="217"/>
      <c r="H342" s="217"/>
      <c r="I342" s="217"/>
      <c r="J342" s="217"/>
      <c r="K342" s="217"/>
      <c r="L342" s="217"/>
      <c r="M342" s="217"/>
      <c r="N342" s="217"/>
      <c r="O342" s="217"/>
      <c r="P342" s="217"/>
      <c r="Q342" s="217"/>
      <c r="R342" s="217"/>
      <c r="S342" s="217"/>
      <c r="T342" s="217"/>
      <c r="U342" s="217"/>
      <c r="V342" s="217"/>
      <c r="W342" s="217"/>
      <c r="X342" s="217"/>
      <c r="Y342" s="217"/>
      <c r="Z342" s="217"/>
    </row>
    <row r="343" ht="15.75" customHeight="1" spans="1:26">
      <c r="A343" s="217"/>
      <c r="B343" s="217"/>
      <c r="C343" s="217"/>
      <c r="D343" s="217"/>
      <c r="E343" s="217"/>
      <c r="F343" s="217"/>
      <c r="G343" s="217"/>
      <c r="H343" s="217"/>
      <c r="I343" s="217"/>
      <c r="J343" s="217"/>
      <c r="K343" s="217"/>
      <c r="L343" s="217"/>
      <c r="M343" s="217"/>
      <c r="N343" s="217"/>
      <c r="O343" s="217"/>
      <c r="P343" s="217"/>
      <c r="Q343" s="217"/>
      <c r="R343" s="217"/>
      <c r="S343" s="217"/>
      <c r="T343" s="217"/>
      <c r="U343" s="217"/>
      <c r="V343" s="217"/>
      <c r="W343" s="217"/>
      <c r="X343" s="217"/>
      <c r="Y343" s="217"/>
      <c r="Z343" s="217"/>
    </row>
    <row r="344" ht="15.75" customHeight="1" spans="1:26">
      <c r="A344" s="217"/>
      <c r="B344" s="217"/>
      <c r="C344" s="217"/>
      <c r="D344" s="217"/>
      <c r="E344" s="217"/>
      <c r="F344" s="217"/>
      <c r="G344" s="217"/>
      <c r="H344" s="217"/>
      <c r="I344" s="217"/>
      <c r="J344" s="217"/>
      <c r="K344" s="217"/>
      <c r="L344" s="217"/>
      <c r="M344" s="217"/>
      <c r="N344" s="217"/>
      <c r="O344" s="217"/>
      <c r="P344" s="217"/>
      <c r="Q344" s="217"/>
      <c r="R344" s="217"/>
      <c r="S344" s="217"/>
      <c r="T344" s="217"/>
      <c r="U344" s="217"/>
      <c r="V344" s="217"/>
      <c r="W344" s="217"/>
      <c r="X344" s="217"/>
      <c r="Y344" s="217"/>
      <c r="Z344" s="217"/>
    </row>
    <row r="345" ht="15.75" customHeight="1" spans="1:26">
      <c r="A345" s="217"/>
      <c r="B345" s="217"/>
      <c r="C345" s="217"/>
      <c r="D345" s="217"/>
      <c r="E345" s="217"/>
      <c r="F345" s="217"/>
      <c r="G345" s="217"/>
      <c r="H345" s="217"/>
      <c r="I345" s="217"/>
      <c r="J345" s="217"/>
      <c r="K345" s="217"/>
      <c r="L345" s="217"/>
      <c r="M345" s="217"/>
      <c r="N345" s="217"/>
      <c r="O345" s="217"/>
      <c r="P345" s="217"/>
      <c r="Q345" s="217"/>
      <c r="R345" s="217"/>
      <c r="S345" s="217"/>
      <c r="T345" s="217"/>
      <c r="U345" s="217"/>
      <c r="V345" s="217"/>
      <c r="W345" s="217"/>
      <c r="X345" s="217"/>
      <c r="Y345" s="217"/>
      <c r="Z345" s="217"/>
    </row>
    <row r="346" ht="15.75" customHeight="1" spans="1:26">
      <c r="A346" s="217"/>
      <c r="B346" s="217"/>
      <c r="C346" s="217"/>
      <c r="D346" s="217"/>
      <c r="E346" s="217"/>
      <c r="F346" s="217"/>
      <c r="G346" s="217"/>
      <c r="H346" s="217"/>
      <c r="I346" s="217"/>
      <c r="J346" s="217"/>
      <c r="K346" s="217"/>
      <c r="L346" s="217"/>
      <c r="M346" s="217"/>
      <c r="N346" s="217"/>
      <c r="O346" s="217"/>
      <c r="P346" s="217"/>
      <c r="Q346" s="217"/>
      <c r="R346" s="217"/>
      <c r="S346" s="217"/>
      <c r="T346" s="217"/>
      <c r="U346" s="217"/>
      <c r="V346" s="217"/>
      <c r="W346" s="217"/>
      <c r="X346" s="217"/>
      <c r="Y346" s="217"/>
      <c r="Z346" s="217"/>
    </row>
    <row r="347" ht="15.75" customHeight="1" spans="1:26">
      <c r="A347" s="217"/>
      <c r="B347" s="217"/>
      <c r="C347" s="217"/>
      <c r="D347" s="217"/>
      <c r="E347" s="217"/>
      <c r="F347" s="217"/>
      <c r="G347" s="217"/>
      <c r="H347" s="217"/>
      <c r="I347" s="217"/>
      <c r="J347" s="217"/>
      <c r="K347" s="217"/>
      <c r="L347" s="217"/>
      <c r="M347" s="217"/>
      <c r="N347" s="217"/>
      <c r="O347" s="217"/>
      <c r="P347" s="217"/>
      <c r="Q347" s="217"/>
      <c r="R347" s="217"/>
      <c r="S347" s="217"/>
      <c r="T347" s="217"/>
      <c r="U347" s="217"/>
      <c r="V347" s="217"/>
      <c r="W347" s="217"/>
      <c r="X347" s="217"/>
      <c r="Y347" s="217"/>
      <c r="Z347" s="217"/>
    </row>
    <row r="348" ht="15.75" customHeight="1" spans="1:26">
      <c r="A348" s="217"/>
      <c r="B348" s="217"/>
      <c r="C348" s="217"/>
      <c r="D348" s="217"/>
      <c r="E348" s="217"/>
      <c r="F348" s="217"/>
      <c r="G348" s="217"/>
      <c r="H348" s="217"/>
      <c r="I348" s="217"/>
      <c r="J348" s="217"/>
      <c r="K348" s="217"/>
      <c r="L348" s="217"/>
      <c r="M348" s="217"/>
      <c r="N348" s="217"/>
      <c r="O348" s="217"/>
      <c r="P348" s="217"/>
      <c r="Q348" s="217"/>
      <c r="R348" s="217"/>
      <c r="S348" s="217"/>
      <c r="T348" s="217"/>
      <c r="U348" s="217"/>
      <c r="V348" s="217"/>
      <c r="W348" s="217"/>
      <c r="X348" s="217"/>
      <c r="Y348" s="217"/>
      <c r="Z348" s="217"/>
    </row>
    <row r="349" ht="15.75" customHeight="1" spans="1:26">
      <c r="A349" s="217"/>
      <c r="B349" s="217"/>
      <c r="C349" s="217"/>
      <c r="D349" s="217"/>
      <c r="E349" s="217"/>
      <c r="F349" s="217"/>
      <c r="G349" s="217"/>
      <c r="H349" s="217"/>
      <c r="I349" s="217"/>
      <c r="J349" s="217"/>
      <c r="K349" s="217"/>
      <c r="L349" s="217"/>
      <c r="M349" s="217"/>
      <c r="N349" s="217"/>
      <c r="O349" s="217"/>
      <c r="P349" s="217"/>
      <c r="Q349" s="217"/>
      <c r="R349" s="217"/>
      <c r="S349" s="217"/>
      <c r="T349" s="217"/>
      <c r="U349" s="217"/>
      <c r="V349" s="217"/>
      <c r="W349" s="217"/>
      <c r="X349" s="217"/>
      <c r="Y349" s="217"/>
      <c r="Z349" s="217"/>
    </row>
    <row r="350" ht="15.75" customHeight="1" spans="1:26">
      <c r="A350" s="217"/>
      <c r="B350" s="217"/>
      <c r="C350" s="217"/>
      <c r="D350" s="217"/>
      <c r="E350" s="217"/>
      <c r="F350" s="217"/>
      <c r="G350" s="217"/>
      <c r="H350" s="217"/>
      <c r="I350" s="217"/>
      <c r="J350" s="217"/>
      <c r="K350" s="217"/>
      <c r="L350" s="217"/>
      <c r="M350" s="217"/>
      <c r="N350" s="217"/>
      <c r="O350" s="217"/>
      <c r="P350" s="217"/>
      <c r="Q350" s="217"/>
      <c r="R350" s="217"/>
      <c r="S350" s="217"/>
      <c r="T350" s="217"/>
      <c r="U350" s="217"/>
      <c r="V350" s="217"/>
      <c r="W350" s="217"/>
      <c r="X350" s="217"/>
      <c r="Y350" s="217"/>
      <c r="Z350" s="217"/>
    </row>
    <row r="351" ht="15.75" customHeight="1" spans="1:26">
      <c r="A351" s="217"/>
      <c r="B351" s="217"/>
      <c r="C351" s="217"/>
      <c r="D351" s="217"/>
      <c r="E351" s="217"/>
      <c r="F351" s="217"/>
      <c r="G351" s="217"/>
      <c r="H351" s="217"/>
      <c r="I351" s="217"/>
      <c r="J351" s="217"/>
      <c r="K351" s="217"/>
      <c r="L351" s="217"/>
      <c r="M351" s="217"/>
      <c r="N351" s="217"/>
      <c r="O351" s="217"/>
      <c r="P351" s="217"/>
      <c r="Q351" s="217"/>
      <c r="R351" s="217"/>
      <c r="S351" s="217"/>
      <c r="T351" s="217"/>
      <c r="U351" s="217"/>
      <c r="V351" s="217"/>
      <c r="W351" s="217"/>
      <c r="X351" s="217"/>
      <c r="Y351" s="217"/>
      <c r="Z351" s="217"/>
    </row>
    <row r="352" ht="15.75" customHeight="1" spans="1:26">
      <c r="A352" s="217"/>
      <c r="B352" s="217"/>
      <c r="C352" s="217"/>
      <c r="D352" s="217"/>
      <c r="E352" s="217"/>
      <c r="F352" s="217"/>
      <c r="G352" s="217"/>
      <c r="H352" s="217"/>
      <c r="I352" s="217"/>
      <c r="J352" s="217"/>
      <c r="K352" s="217"/>
      <c r="L352" s="217"/>
      <c r="M352" s="217"/>
      <c r="N352" s="217"/>
      <c r="O352" s="217"/>
      <c r="P352" s="217"/>
      <c r="Q352" s="217"/>
      <c r="R352" s="217"/>
      <c r="S352" s="217"/>
      <c r="T352" s="217"/>
      <c r="U352" s="217"/>
      <c r="V352" s="217"/>
      <c r="W352" s="217"/>
      <c r="X352" s="217"/>
      <c r="Y352" s="217"/>
      <c r="Z352" s="217"/>
    </row>
    <row r="353" ht="15.75" customHeight="1" spans="1:26">
      <c r="A353" s="217"/>
      <c r="B353" s="217"/>
      <c r="C353" s="217"/>
      <c r="D353" s="217"/>
      <c r="E353" s="217"/>
      <c r="F353" s="217"/>
      <c r="G353" s="217"/>
      <c r="H353" s="217"/>
      <c r="I353" s="217"/>
      <c r="J353" s="217"/>
      <c r="K353" s="217"/>
      <c r="L353" s="217"/>
      <c r="M353" s="217"/>
      <c r="N353" s="217"/>
      <c r="O353" s="217"/>
      <c r="P353" s="217"/>
      <c r="Q353" s="217"/>
      <c r="R353" s="217"/>
      <c r="S353" s="217"/>
      <c r="T353" s="217"/>
      <c r="U353" s="217"/>
      <c r="V353" s="217"/>
      <c r="W353" s="217"/>
      <c r="X353" s="217"/>
      <c r="Y353" s="217"/>
      <c r="Z353" s="217"/>
    </row>
    <row r="354" ht="15.75" customHeight="1" spans="1:26">
      <c r="A354" s="217"/>
      <c r="B354" s="217"/>
      <c r="C354" s="217"/>
      <c r="D354" s="217"/>
      <c r="E354" s="217"/>
      <c r="F354" s="217"/>
      <c r="G354" s="217"/>
      <c r="H354" s="217"/>
      <c r="I354" s="217"/>
      <c r="J354" s="217"/>
      <c r="K354" s="217"/>
      <c r="L354" s="217"/>
      <c r="M354" s="217"/>
      <c r="N354" s="217"/>
      <c r="O354" s="217"/>
      <c r="P354" s="217"/>
      <c r="Q354" s="217"/>
      <c r="R354" s="217"/>
      <c r="S354" s="217"/>
      <c r="T354" s="217"/>
      <c r="U354" s="217"/>
      <c r="V354" s="217"/>
      <c r="W354" s="217"/>
      <c r="X354" s="217"/>
      <c r="Y354" s="217"/>
      <c r="Z354" s="217"/>
    </row>
    <row r="355" ht="15.75" customHeight="1" spans="1:26">
      <c r="A355" s="217"/>
      <c r="B355" s="217"/>
      <c r="C355" s="217"/>
      <c r="D355" s="217"/>
      <c r="E355" s="217"/>
      <c r="F355" s="217"/>
      <c r="G355" s="217"/>
      <c r="H355" s="217"/>
      <c r="I355" s="217"/>
      <c r="J355" s="217"/>
      <c r="K355" s="217"/>
      <c r="L355" s="217"/>
      <c r="M355" s="217"/>
      <c r="N355" s="217"/>
      <c r="O355" s="217"/>
      <c r="P355" s="217"/>
      <c r="Q355" s="217"/>
      <c r="R355" s="217"/>
      <c r="S355" s="217"/>
      <c r="T355" s="217"/>
      <c r="U355" s="217"/>
      <c r="V355" s="217"/>
      <c r="W355" s="217"/>
      <c r="X355" s="217"/>
      <c r="Y355" s="217"/>
      <c r="Z355" s="217"/>
    </row>
    <row r="356" ht="15.75" customHeight="1" spans="1:26">
      <c r="A356" s="217"/>
      <c r="B356" s="217"/>
      <c r="C356" s="217"/>
      <c r="D356" s="217"/>
      <c r="E356" s="217"/>
      <c r="F356" s="217"/>
      <c r="G356" s="217"/>
      <c r="H356" s="217"/>
      <c r="I356" s="217"/>
      <c r="J356" s="217"/>
      <c r="K356" s="217"/>
      <c r="L356" s="217"/>
      <c r="M356" s="217"/>
      <c r="N356" s="217"/>
      <c r="O356" s="217"/>
      <c r="P356" s="217"/>
      <c r="Q356" s="217"/>
      <c r="R356" s="217"/>
      <c r="S356" s="217"/>
      <c r="T356" s="217"/>
      <c r="U356" s="217"/>
      <c r="V356" s="217"/>
      <c r="W356" s="217"/>
      <c r="X356" s="217"/>
      <c r="Y356" s="217"/>
      <c r="Z356" s="217"/>
    </row>
    <row r="357" ht="15.75" customHeight="1" spans="1:26">
      <c r="A357" s="217"/>
      <c r="B357" s="217"/>
      <c r="C357" s="217"/>
      <c r="D357" s="217"/>
      <c r="E357" s="217"/>
      <c r="F357" s="217"/>
      <c r="G357" s="217"/>
      <c r="H357" s="217"/>
      <c r="I357" s="217"/>
      <c r="J357" s="217"/>
      <c r="K357" s="217"/>
      <c r="L357" s="217"/>
      <c r="M357" s="217"/>
      <c r="N357" s="217"/>
      <c r="O357" s="217"/>
      <c r="P357" s="217"/>
      <c r="Q357" s="217"/>
      <c r="R357" s="217"/>
      <c r="S357" s="217"/>
      <c r="T357" s="217"/>
      <c r="U357" s="217"/>
      <c r="V357" s="217"/>
      <c r="W357" s="217"/>
      <c r="X357" s="217"/>
      <c r="Y357" s="217"/>
      <c r="Z357" s="217"/>
    </row>
    <row r="358" ht="15.75" customHeight="1" spans="1:26">
      <c r="A358" s="217"/>
      <c r="B358" s="217"/>
      <c r="C358" s="217"/>
      <c r="D358" s="217"/>
      <c r="E358" s="217"/>
      <c r="F358" s="217"/>
      <c r="G358" s="217"/>
      <c r="H358" s="217"/>
      <c r="I358" s="217"/>
      <c r="J358" s="217"/>
      <c r="K358" s="217"/>
      <c r="L358" s="217"/>
      <c r="M358" s="217"/>
      <c r="N358" s="217"/>
      <c r="O358" s="217"/>
      <c r="P358" s="217"/>
      <c r="Q358" s="217"/>
      <c r="R358" s="217"/>
      <c r="S358" s="217"/>
      <c r="T358" s="217"/>
      <c r="U358" s="217"/>
      <c r="V358" s="217"/>
      <c r="W358" s="217"/>
      <c r="X358" s="217"/>
      <c r="Y358" s="217"/>
      <c r="Z358" s="217"/>
    </row>
    <row r="359" ht="15.75" customHeight="1" spans="1:26">
      <c r="A359" s="217"/>
      <c r="B359" s="217"/>
      <c r="C359" s="217"/>
      <c r="D359" s="217"/>
      <c r="E359" s="217"/>
      <c r="F359" s="217"/>
      <c r="G359" s="217"/>
      <c r="H359" s="217"/>
      <c r="I359" s="217"/>
      <c r="J359" s="217"/>
      <c r="K359" s="217"/>
      <c r="L359" s="217"/>
      <c r="M359" s="217"/>
      <c r="N359" s="217"/>
      <c r="O359" s="217"/>
      <c r="P359" s="217"/>
      <c r="Q359" s="217"/>
      <c r="R359" s="217"/>
      <c r="S359" s="217"/>
      <c r="T359" s="217"/>
      <c r="U359" s="217"/>
      <c r="V359" s="217"/>
      <c r="W359" s="217"/>
      <c r="X359" s="217"/>
      <c r="Y359" s="217"/>
      <c r="Z359" s="217"/>
    </row>
    <row r="360" ht="15.75" customHeight="1" spans="1:26">
      <c r="A360" s="217"/>
      <c r="B360" s="217"/>
      <c r="C360" s="217"/>
      <c r="D360" s="217"/>
      <c r="E360" s="217"/>
      <c r="F360" s="217"/>
      <c r="G360" s="217"/>
      <c r="H360" s="217"/>
      <c r="I360" s="217"/>
      <c r="J360" s="217"/>
      <c r="K360" s="217"/>
      <c r="L360" s="217"/>
      <c r="M360" s="217"/>
      <c r="N360" s="217"/>
      <c r="O360" s="217"/>
      <c r="P360" s="217"/>
      <c r="Q360" s="217"/>
      <c r="R360" s="217"/>
      <c r="S360" s="217"/>
      <c r="T360" s="217"/>
      <c r="U360" s="217"/>
      <c r="V360" s="217"/>
      <c r="W360" s="217"/>
      <c r="X360" s="217"/>
      <c r="Y360" s="217"/>
      <c r="Z360" s="217"/>
    </row>
    <row r="361" ht="15.75" customHeight="1" spans="1:26">
      <c r="A361" s="217"/>
      <c r="B361" s="217"/>
      <c r="C361" s="217"/>
      <c r="D361" s="217"/>
      <c r="E361" s="217"/>
      <c r="F361" s="217"/>
      <c r="G361" s="217"/>
      <c r="H361" s="217"/>
      <c r="I361" s="217"/>
      <c r="J361" s="217"/>
      <c r="K361" s="217"/>
      <c r="L361" s="217"/>
      <c r="M361" s="217"/>
      <c r="N361" s="217"/>
      <c r="O361" s="217"/>
      <c r="P361" s="217"/>
      <c r="Q361" s="217"/>
      <c r="R361" s="217"/>
      <c r="S361" s="217"/>
      <c r="T361" s="217"/>
      <c r="U361" s="217"/>
      <c r="V361" s="217"/>
      <c r="W361" s="217"/>
      <c r="X361" s="217"/>
      <c r="Y361" s="217"/>
      <c r="Z361" s="217"/>
    </row>
    <row r="362" ht="15.75" customHeight="1" spans="1:26">
      <c r="A362" s="217"/>
      <c r="B362" s="217"/>
      <c r="C362" s="217"/>
      <c r="D362" s="217"/>
      <c r="E362" s="217"/>
      <c r="F362" s="217"/>
      <c r="G362" s="217"/>
      <c r="H362" s="217"/>
      <c r="I362" s="217"/>
      <c r="J362" s="217"/>
      <c r="K362" s="217"/>
      <c r="L362" s="217"/>
      <c r="M362" s="217"/>
      <c r="N362" s="217"/>
      <c r="O362" s="217"/>
      <c r="P362" s="217"/>
      <c r="Q362" s="217"/>
      <c r="R362" s="217"/>
      <c r="S362" s="217"/>
      <c r="T362" s="217"/>
      <c r="U362" s="217"/>
      <c r="V362" s="217"/>
      <c r="W362" s="217"/>
      <c r="X362" s="217"/>
      <c r="Y362" s="217"/>
      <c r="Z362" s="217"/>
    </row>
    <row r="363" ht="15.75" customHeight="1" spans="1:26">
      <c r="A363" s="217"/>
      <c r="B363" s="217"/>
      <c r="C363" s="217"/>
      <c r="D363" s="217"/>
      <c r="E363" s="217"/>
      <c r="F363" s="217"/>
      <c r="G363" s="217"/>
      <c r="H363" s="217"/>
      <c r="I363" s="217"/>
      <c r="J363" s="217"/>
      <c r="K363" s="217"/>
      <c r="L363" s="217"/>
      <c r="M363" s="217"/>
      <c r="N363" s="217"/>
      <c r="O363" s="217"/>
      <c r="P363" s="217"/>
      <c r="Q363" s="217"/>
      <c r="R363" s="217"/>
      <c r="S363" s="217"/>
      <c r="T363" s="217"/>
      <c r="U363" s="217"/>
      <c r="V363" s="217"/>
      <c r="W363" s="217"/>
      <c r="X363" s="217"/>
      <c r="Y363" s="217"/>
      <c r="Z363" s="217"/>
    </row>
    <row r="364" ht="15.75" customHeight="1" spans="1:26">
      <c r="A364" s="217"/>
      <c r="B364" s="217"/>
      <c r="C364" s="217"/>
      <c r="D364" s="217"/>
      <c r="E364" s="217"/>
      <c r="F364" s="217"/>
      <c r="G364" s="217"/>
      <c r="H364" s="217"/>
      <c r="I364" s="217"/>
      <c r="J364" s="217"/>
      <c r="K364" s="217"/>
      <c r="L364" s="217"/>
      <c r="M364" s="217"/>
      <c r="N364" s="217"/>
      <c r="O364" s="217"/>
      <c r="P364" s="217"/>
      <c r="Q364" s="217"/>
      <c r="R364" s="217"/>
      <c r="S364" s="217"/>
      <c r="T364" s="217"/>
      <c r="U364" s="217"/>
      <c r="V364" s="217"/>
      <c r="W364" s="217"/>
      <c r="X364" s="217"/>
      <c r="Y364" s="217"/>
      <c r="Z364" s="217"/>
    </row>
    <row r="365" ht="15.75" customHeight="1" spans="1:26">
      <c r="A365" s="217"/>
      <c r="B365" s="217"/>
      <c r="C365" s="217"/>
      <c r="D365" s="217"/>
      <c r="E365" s="217"/>
      <c r="F365" s="217"/>
      <c r="G365" s="217"/>
      <c r="H365" s="217"/>
      <c r="I365" s="217"/>
      <c r="J365" s="217"/>
      <c r="K365" s="217"/>
      <c r="L365" s="217"/>
      <c r="M365" s="217"/>
      <c r="N365" s="217"/>
      <c r="O365" s="217"/>
      <c r="P365" s="217"/>
      <c r="Q365" s="217"/>
      <c r="R365" s="217"/>
      <c r="S365" s="217"/>
      <c r="T365" s="217"/>
      <c r="U365" s="217"/>
      <c r="V365" s="217"/>
      <c r="W365" s="217"/>
      <c r="X365" s="217"/>
      <c r="Y365" s="217"/>
      <c r="Z365" s="217"/>
    </row>
    <row r="366" ht="15.75" customHeight="1" spans="1:26">
      <c r="A366" s="217"/>
      <c r="B366" s="217"/>
      <c r="C366" s="217"/>
      <c r="D366" s="217"/>
      <c r="E366" s="217"/>
      <c r="F366" s="217"/>
      <c r="G366" s="217"/>
      <c r="H366" s="217"/>
      <c r="I366" s="217"/>
      <c r="J366" s="217"/>
      <c r="K366" s="217"/>
      <c r="L366" s="217"/>
      <c r="M366" s="217"/>
      <c r="N366" s="217"/>
      <c r="O366" s="217"/>
      <c r="P366" s="217"/>
      <c r="Q366" s="217"/>
      <c r="R366" s="217"/>
      <c r="S366" s="217"/>
      <c r="T366" s="217"/>
      <c r="U366" s="217"/>
      <c r="V366" s="217"/>
      <c r="W366" s="217"/>
      <c r="X366" s="217"/>
      <c r="Y366" s="217"/>
      <c r="Z366" s="217"/>
    </row>
    <row r="367" ht="15.75" customHeight="1" spans="1:26">
      <c r="A367" s="217"/>
      <c r="B367" s="217"/>
      <c r="C367" s="217"/>
      <c r="D367" s="217"/>
      <c r="E367" s="217"/>
      <c r="F367" s="217"/>
      <c r="G367" s="217"/>
      <c r="H367" s="217"/>
      <c r="I367" s="217"/>
      <c r="J367" s="217"/>
      <c r="K367" s="217"/>
      <c r="L367" s="217"/>
      <c r="M367" s="217"/>
      <c r="N367" s="217"/>
      <c r="O367" s="217"/>
      <c r="P367" s="217"/>
      <c r="Q367" s="217"/>
      <c r="R367" s="217"/>
      <c r="S367" s="217"/>
      <c r="T367" s="217"/>
      <c r="U367" s="217"/>
      <c r="V367" s="217"/>
      <c r="W367" s="217"/>
      <c r="X367" s="217"/>
      <c r="Y367" s="217"/>
      <c r="Z367" s="217"/>
    </row>
    <row r="368" ht="15.75" customHeight="1" spans="1:26">
      <c r="A368" s="217"/>
      <c r="B368" s="217"/>
      <c r="C368" s="217"/>
      <c r="D368" s="217"/>
      <c r="E368" s="217"/>
      <c r="F368" s="217"/>
      <c r="G368" s="217"/>
      <c r="H368" s="217"/>
      <c r="I368" s="217"/>
      <c r="J368" s="217"/>
      <c r="K368" s="217"/>
      <c r="L368" s="217"/>
      <c r="M368" s="217"/>
      <c r="N368" s="217"/>
      <c r="O368" s="217"/>
      <c r="P368" s="217"/>
      <c r="Q368" s="217"/>
      <c r="R368" s="217"/>
      <c r="S368" s="217"/>
      <c r="T368" s="217"/>
      <c r="U368" s="217"/>
      <c r="V368" s="217"/>
      <c r="W368" s="217"/>
      <c r="X368" s="217"/>
      <c r="Y368" s="217"/>
      <c r="Z368" s="217"/>
    </row>
    <row r="369" ht="15.75" customHeight="1" spans="1:26">
      <c r="A369" s="217"/>
      <c r="B369" s="217"/>
      <c r="C369" s="217"/>
      <c r="D369" s="217"/>
      <c r="E369" s="217"/>
      <c r="F369" s="217"/>
      <c r="G369" s="217"/>
      <c r="H369" s="217"/>
      <c r="I369" s="217"/>
      <c r="J369" s="217"/>
      <c r="K369" s="217"/>
      <c r="L369" s="217"/>
      <c r="M369" s="217"/>
      <c r="N369" s="217"/>
      <c r="O369" s="217"/>
      <c r="P369" s="217"/>
      <c r="Q369" s="217"/>
      <c r="R369" s="217"/>
      <c r="S369" s="217"/>
      <c r="T369" s="217"/>
      <c r="U369" s="217"/>
      <c r="V369" s="217"/>
      <c r="W369" s="217"/>
      <c r="X369" s="217"/>
      <c r="Y369" s="217"/>
      <c r="Z369" s="217"/>
    </row>
    <row r="370" ht="15.75" customHeight="1" spans="1:26">
      <c r="A370" s="217"/>
      <c r="B370" s="217"/>
      <c r="C370" s="217"/>
      <c r="D370" s="217"/>
      <c r="E370" s="217"/>
      <c r="F370" s="217"/>
      <c r="G370" s="217"/>
      <c r="H370" s="217"/>
      <c r="I370" s="217"/>
      <c r="J370" s="217"/>
      <c r="K370" s="217"/>
      <c r="L370" s="217"/>
      <c r="M370" s="217"/>
      <c r="N370" s="217"/>
      <c r="O370" s="217"/>
      <c r="P370" s="217"/>
      <c r="Q370" s="217"/>
      <c r="R370" s="217"/>
      <c r="S370" s="217"/>
      <c r="T370" s="217"/>
      <c r="U370" s="217"/>
      <c r="V370" s="217"/>
      <c r="W370" s="217"/>
      <c r="X370" s="217"/>
      <c r="Y370" s="217"/>
      <c r="Z370" s="217"/>
    </row>
    <row r="371" ht="15.75" customHeight="1" spans="1:26">
      <c r="A371" s="217"/>
      <c r="B371" s="217"/>
      <c r="C371" s="217"/>
      <c r="D371" s="217"/>
      <c r="E371" s="217"/>
      <c r="F371" s="217"/>
      <c r="G371" s="217"/>
      <c r="H371" s="217"/>
      <c r="I371" s="217"/>
      <c r="J371" s="217"/>
      <c r="K371" s="217"/>
      <c r="L371" s="217"/>
      <c r="M371" s="217"/>
      <c r="N371" s="217"/>
      <c r="O371" s="217"/>
      <c r="P371" s="217"/>
      <c r="Q371" s="217"/>
      <c r="R371" s="217"/>
      <c r="S371" s="217"/>
      <c r="T371" s="217"/>
      <c r="U371" s="217"/>
      <c r="V371" s="217"/>
      <c r="W371" s="217"/>
      <c r="X371" s="217"/>
      <c r="Y371" s="217"/>
      <c r="Z371" s="217"/>
    </row>
    <row r="372" ht="15.75" customHeight="1" spans="1:26">
      <c r="A372" s="217"/>
      <c r="B372" s="217"/>
      <c r="C372" s="217"/>
      <c r="D372" s="217"/>
      <c r="E372" s="217"/>
      <c r="F372" s="217"/>
      <c r="G372" s="217"/>
      <c r="H372" s="217"/>
      <c r="I372" s="217"/>
      <c r="J372" s="217"/>
      <c r="K372" s="217"/>
      <c r="L372" s="217"/>
      <c r="M372" s="217"/>
      <c r="N372" s="217"/>
      <c r="O372" s="217"/>
      <c r="P372" s="217"/>
      <c r="Q372" s="217"/>
      <c r="R372" s="217"/>
      <c r="S372" s="217"/>
      <c r="T372" s="217"/>
      <c r="U372" s="217"/>
      <c r="V372" s="217"/>
      <c r="W372" s="217"/>
      <c r="X372" s="217"/>
      <c r="Y372" s="217"/>
      <c r="Z372" s="217"/>
    </row>
    <row r="373" ht="15.75" customHeight="1" spans="1:26">
      <c r="A373" s="217"/>
      <c r="B373" s="217"/>
      <c r="C373" s="217"/>
      <c r="D373" s="217"/>
      <c r="E373" s="217"/>
      <c r="F373" s="217"/>
      <c r="G373" s="217"/>
      <c r="H373" s="217"/>
      <c r="I373" s="217"/>
      <c r="J373" s="217"/>
      <c r="K373" s="217"/>
      <c r="L373" s="217"/>
      <c r="M373" s="217"/>
      <c r="N373" s="217"/>
      <c r="O373" s="217"/>
      <c r="P373" s="217"/>
      <c r="Q373" s="217"/>
      <c r="R373" s="217"/>
      <c r="S373" s="217"/>
      <c r="T373" s="217"/>
      <c r="U373" s="217"/>
      <c r="V373" s="217"/>
      <c r="W373" s="217"/>
      <c r="X373" s="217"/>
      <c r="Y373" s="217"/>
      <c r="Z373" s="217"/>
    </row>
    <row r="374" ht="15.75" customHeight="1" spans="1:26">
      <c r="A374" s="217"/>
      <c r="B374" s="217"/>
      <c r="C374" s="217"/>
      <c r="D374" s="217"/>
      <c r="E374" s="217"/>
      <c r="F374" s="217"/>
      <c r="G374" s="217"/>
      <c r="H374" s="217"/>
      <c r="I374" s="217"/>
      <c r="J374" s="217"/>
      <c r="K374" s="217"/>
      <c r="L374" s="217"/>
      <c r="M374" s="217"/>
      <c r="N374" s="217"/>
      <c r="O374" s="217"/>
      <c r="P374" s="217"/>
      <c r="Q374" s="217"/>
      <c r="R374" s="217"/>
      <c r="S374" s="217"/>
      <c r="T374" s="217"/>
      <c r="U374" s="217"/>
      <c r="V374" s="217"/>
      <c r="W374" s="217"/>
      <c r="X374" s="217"/>
      <c r="Y374" s="217"/>
      <c r="Z374" s="217"/>
    </row>
    <row r="375" ht="15.75" customHeight="1" spans="1:26">
      <c r="A375" s="217"/>
      <c r="B375" s="217"/>
      <c r="C375" s="217"/>
      <c r="D375" s="217"/>
      <c r="E375" s="217"/>
      <c r="F375" s="217"/>
      <c r="G375" s="217"/>
      <c r="H375" s="217"/>
      <c r="I375" s="217"/>
      <c r="J375" s="217"/>
      <c r="K375" s="217"/>
      <c r="L375" s="217"/>
      <c r="M375" s="217"/>
      <c r="N375" s="217"/>
      <c r="O375" s="217"/>
      <c r="P375" s="217"/>
      <c r="Q375" s="217"/>
      <c r="R375" s="217"/>
      <c r="S375" s="217"/>
      <c r="T375" s="217"/>
      <c r="U375" s="217"/>
      <c r="V375" s="217"/>
      <c r="W375" s="217"/>
      <c r="X375" s="217"/>
      <c r="Y375" s="217"/>
      <c r="Z375" s="217"/>
    </row>
    <row r="376" ht="15.75" customHeight="1" spans="1:26">
      <c r="A376" s="217"/>
      <c r="B376" s="217"/>
      <c r="C376" s="217"/>
      <c r="D376" s="217"/>
      <c r="E376" s="217"/>
      <c r="F376" s="217"/>
      <c r="G376" s="217"/>
      <c r="H376" s="217"/>
      <c r="I376" s="217"/>
      <c r="J376" s="217"/>
      <c r="K376" s="217"/>
      <c r="L376" s="217"/>
      <c r="M376" s="217"/>
      <c r="N376" s="217"/>
      <c r="O376" s="217"/>
      <c r="P376" s="217"/>
      <c r="Q376" s="217"/>
      <c r="R376" s="217"/>
      <c r="S376" s="217"/>
      <c r="T376" s="217"/>
      <c r="U376" s="217"/>
      <c r="V376" s="217"/>
      <c r="W376" s="217"/>
      <c r="X376" s="217"/>
      <c r="Y376" s="217"/>
      <c r="Z376" s="217"/>
    </row>
    <row r="377" ht="15.75" customHeight="1" spans="1:26">
      <c r="A377" s="217"/>
      <c r="B377" s="217"/>
      <c r="C377" s="217"/>
      <c r="D377" s="217"/>
      <c r="E377" s="217"/>
      <c r="F377" s="217"/>
      <c r="G377" s="217"/>
      <c r="H377" s="217"/>
      <c r="I377" s="217"/>
      <c r="J377" s="217"/>
      <c r="K377" s="217"/>
      <c r="L377" s="217"/>
      <c r="M377" s="217"/>
      <c r="N377" s="217"/>
      <c r="O377" s="217"/>
      <c r="P377" s="217"/>
      <c r="Q377" s="217"/>
      <c r="R377" s="217"/>
      <c r="S377" s="217"/>
      <c r="T377" s="217"/>
      <c r="U377" s="217"/>
      <c r="V377" s="217"/>
      <c r="W377" s="217"/>
      <c r="X377" s="217"/>
      <c r="Y377" s="217"/>
      <c r="Z377" s="217"/>
    </row>
    <row r="378" ht="15.75" customHeight="1" spans="1:26">
      <c r="A378" s="217"/>
      <c r="B378" s="217"/>
      <c r="C378" s="217"/>
      <c r="D378" s="217"/>
      <c r="E378" s="217"/>
      <c r="F378" s="217"/>
      <c r="G378" s="217"/>
      <c r="H378" s="217"/>
      <c r="I378" s="217"/>
      <c r="J378" s="217"/>
      <c r="K378" s="217"/>
      <c r="L378" s="217"/>
      <c r="M378" s="217"/>
      <c r="N378" s="217"/>
      <c r="O378" s="217"/>
      <c r="P378" s="217"/>
      <c r="Q378" s="217"/>
      <c r="R378" s="217"/>
      <c r="S378" s="217"/>
      <c r="T378" s="217"/>
      <c r="U378" s="217"/>
      <c r="V378" s="217"/>
      <c r="W378" s="217"/>
      <c r="X378" s="217"/>
      <c r="Y378" s="217"/>
      <c r="Z378" s="217"/>
    </row>
    <row r="379" ht="15.75" customHeight="1" spans="1:26">
      <c r="A379" s="217"/>
      <c r="B379" s="217"/>
      <c r="C379" s="217"/>
      <c r="D379" s="217"/>
      <c r="E379" s="217"/>
      <c r="F379" s="217"/>
      <c r="G379" s="217"/>
      <c r="H379" s="217"/>
      <c r="I379" s="217"/>
      <c r="J379" s="217"/>
      <c r="K379" s="217"/>
      <c r="L379" s="217"/>
      <c r="M379" s="217"/>
      <c r="N379" s="217"/>
      <c r="O379" s="217"/>
      <c r="P379" s="217"/>
      <c r="Q379" s="217"/>
      <c r="R379" s="217"/>
      <c r="S379" s="217"/>
      <c r="T379" s="217"/>
      <c r="U379" s="217"/>
      <c r="V379" s="217"/>
      <c r="W379" s="217"/>
      <c r="X379" s="217"/>
      <c r="Y379" s="217"/>
      <c r="Z379" s="217"/>
    </row>
    <row r="380" ht="15.75" customHeight="1" spans="1:26">
      <c r="A380" s="217"/>
      <c r="B380" s="217"/>
      <c r="C380" s="217"/>
      <c r="D380" s="217"/>
      <c r="E380" s="217"/>
      <c r="F380" s="217"/>
      <c r="G380" s="217"/>
      <c r="H380" s="217"/>
      <c r="I380" s="217"/>
      <c r="J380" s="217"/>
      <c r="K380" s="217"/>
      <c r="L380" s="217"/>
      <c r="M380" s="217"/>
      <c r="N380" s="217"/>
      <c r="O380" s="217"/>
      <c r="P380" s="217"/>
      <c r="Q380" s="217"/>
      <c r="R380" s="217"/>
      <c r="S380" s="217"/>
      <c r="T380" s="217"/>
      <c r="U380" s="217"/>
      <c r="V380" s="217"/>
      <c r="W380" s="217"/>
      <c r="X380" s="217"/>
      <c r="Y380" s="217"/>
      <c r="Z380" s="217"/>
    </row>
    <row r="381" ht="15.75" customHeight="1" spans="1:26">
      <c r="A381" s="217"/>
      <c r="B381" s="217"/>
      <c r="C381" s="217"/>
      <c r="D381" s="217"/>
      <c r="E381" s="217"/>
      <c r="F381" s="217"/>
      <c r="G381" s="217"/>
      <c r="H381" s="217"/>
      <c r="I381" s="217"/>
      <c r="J381" s="217"/>
      <c r="K381" s="217"/>
      <c r="L381" s="217"/>
      <c r="M381" s="217"/>
      <c r="N381" s="217"/>
      <c r="O381" s="217"/>
      <c r="P381" s="217"/>
      <c r="Q381" s="217"/>
      <c r="R381" s="217"/>
      <c r="S381" s="217"/>
      <c r="T381" s="217"/>
      <c r="U381" s="217"/>
      <c r="V381" s="217"/>
      <c r="W381" s="217"/>
      <c r="X381" s="217"/>
      <c r="Y381" s="217"/>
      <c r="Z381" s="217"/>
    </row>
    <row r="382" ht="15.75" customHeight="1" spans="1:26">
      <c r="A382" s="217"/>
      <c r="B382" s="217"/>
      <c r="C382" s="217"/>
      <c r="D382" s="217"/>
      <c r="E382" s="217"/>
      <c r="F382" s="217"/>
      <c r="G382" s="217"/>
      <c r="H382" s="217"/>
      <c r="I382" s="217"/>
      <c r="J382" s="217"/>
      <c r="K382" s="217"/>
      <c r="L382" s="217"/>
      <c r="M382" s="217"/>
      <c r="N382" s="217"/>
      <c r="O382" s="217"/>
      <c r="P382" s="217"/>
      <c r="Q382" s="217"/>
      <c r="R382" s="217"/>
      <c r="S382" s="217"/>
      <c r="T382" s="217"/>
      <c r="U382" s="217"/>
      <c r="V382" s="217"/>
      <c r="W382" s="217"/>
      <c r="X382" s="217"/>
      <c r="Y382" s="217"/>
      <c r="Z382" s="217"/>
    </row>
    <row r="383" ht="15.75" customHeight="1" spans="1:26">
      <c r="A383" s="217"/>
      <c r="B383" s="217"/>
      <c r="C383" s="217"/>
      <c r="D383" s="217"/>
      <c r="E383" s="217"/>
      <c r="F383" s="217"/>
      <c r="G383" s="217"/>
      <c r="H383" s="217"/>
      <c r="I383" s="217"/>
      <c r="J383" s="217"/>
      <c r="K383" s="217"/>
      <c r="L383" s="217"/>
      <c r="M383" s="217"/>
      <c r="N383" s="217"/>
      <c r="O383" s="217"/>
      <c r="P383" s="217"/>
      <c r="Q383" s="217"/>
      <c r="R383" s="217"/>
      <c r="S383" s="217"/>
      <c r="T383" s="217"/>
      <c r="U383" s="217"/>
      <c r="V383" s="217"/>
      <c r="W383" s="217"/>
      <c r="X383" s="217"/>
      <c r="Y383" s="217"/>
      <c r="Z383" s="217"/>
    </row>
    <row r="384" ht="15.75" customHeight="1" spans="1:26">
      <c r="A384" s="217"/>
      <c r="B384" s="217"/>
      <c r="C384" s="217"/>
      <c r="D384" s="217"/>
      <c r="E384" s="217"/>
      <c r="F384" s="217"/>
      <c r="G384" s="217"/>
      <c r="H384" s="217"/>
      <c r="I384" s="217"/>
      <c r="J384" s="217"/>
      <c r="K384" s="217"/>
      <c r="L384" s="217"/>
      <c r="M384" s="217"/>
      <c r="N384" s="217"/>
      <c r="O384" s="217"/>
      <c r="P384" s="217"/>
      <c r="Q384" s="217"/>
      <c r="R384" s="217"/>
      <c r="S384" s="217"/>
      <c r="T384" s="217"/>
      <c r="U384" s="217"/>
      <c r="V384" s="217"/>
      <c r="W384" s="217"/>
      <c r="X384" s="217"/>
      <c r="Y384" s="217"/>
      <c r="Z384" s="217"/>
    </row>
    <row r="385" ht="15.75" customHeight="1" spans="1:26">
      <c r="A385" s="217"/>
      <c r="B385" s="217"/>
      <c r="C385" s="217"/>
      <c r="D385" s="217"/>
      <c r="E385" s="217"/>
      <c r="F385" s="217"/>
      <c r="G385" s="217"/>
      <c r="H385" s="217"/>
      <c r="I385" s="217"/>
      <c r="J385" s="217"/>
      <c r="K385" s="217"/>
      <c r="L385" s="217"/>
      <c r="M385" s="217"/>
      <c r="N385" s="217"/>
      <c r="O385" s="217"/>
      <c r="P385" s="217"/>
      <c r="Q385" s="217"/>
      <c r="R385" s="217"/>
      <c r="S385" s="217"/>
      <c r="T385" s="217"/>
      <c r="U385" s="217"/>
      <c r="V385" s="217"/>
      <c r="W385" s="217"/>
      <c r="X385" s="217"/>
      <c r="Y385" s="217"/>
      <c r="Z385" s="217"/>
    </row>
    <row r="386" ht="15.75" customHeight="1" spans="1:26">
      <c r="A386" s="217"/>
      <c r="B386" s="217"/>
      <c r="C386" s="217"/>
      <c r="D386" s="217"/>
      <c r="E386" s="217"/>
      <c r="F386" s="217"/>
      <c r="G386" s="217"/>
      <c r="H386" s="217"/>
      <c r="I386" s="217"/>
      <c r="J386" s="217"/>
      <c r="K386" s="217"/>
      <c r="L386" s="217"/>
      <c r="M386" s="217"/>
      <c r="N386" s="217"/>
      <c r="O386" s="217"/>
      <c r="P386" s="217"/>
      <c r="Q386" s="217"/>
      <c r="R386" s="217"/>
      <c r="S386" s="217"/>
      <c r="T386" s="217"/>
      <c r="U386" s="217"/>
      <c r="V386" s="217"/>
      <c r="W386" s="217"/>
      <c r="X386" s="217"/>
      <c r="Y386" s="217"/>
      <c r="Z386" s="217"/>
    </row>
    <row r="387" ht="15.75" customHeight="1" spans="1:26">
      <c r="A387" s="217"/>
      <c r="B387" s="217"/>
      <c r="C387" s="217"/>
      <c r="D387" s="217"/>
      <c r="E387" s="217"/>
      <c r="F387" s="217"/>
      <c r="G387" s="217"/>
      <c r="H387" s="217"/>
      <c r="I387" s="217"/>
      <c r="J387" s="217"/>
      <c r="K387" s="217"/>
      <c r="L387" s="217"/>
      <c r="M387" s="217"/>
      <c r="N387" s="217"/>
      <c r="O387" s="217"/>
      <c r="P387" s="217"/>
      <c r="Q387" s="217"/>
      <c r="R387" s="217"/>
      <c r="S387" s="217"/>
      <c r="T387" s="217"/>
      <c r="U387" s="217"/>
      <c r="V387" s="217"/>
      <c r="W387" s="217"/>
      <c r="X387" s="217"/>
      <c r="Y387" s="217"/>
      <c r="Z387" s="217"/>
    </row>
    <row r="388" ht="15.75" customHeight="1" spans="1:26">
      <c r="A388" s="217"/>
      <c r="B388" s="217"/>
      <c r="C388" s="217"/>
      <c r="D388" s="217"/>
      <c r="E388" s="217"/>
      <c r="F388" s="217"/>
      <c r="G388" s="217"/>
      <c r="H388" s="217"/>
      <c r="I388" s="217"/>
      <c r="J388" s="217"/>
      <c r="K388" s="217"/>
      <c r="L388" s="217"/>
      <c r="M388" s="217"/>
      <c r="N388" s="217"/>
      <c r="O388" s="217"/>
      <c r="P388" s="217"/>
      <c r="Q388" s="217"/>
      <c r="R388" s="217"/>
      <c r="S388" s="217"/>
      <c r="T388" s="217"/>
      <c r="U388" s="217"/>
      <c r="V388" s="217"/>
      <c r="W388" s="217"/>
      <c r="X388" s="217"/>
      <c r="Y388" s="217"/>
      <c r="Z388" s="217"/>
    </row>
    <row r="389" ht="15.75" customHeight="1" spans="1:26">
      <c r="A389" s="217"/>
      <c r="B389" s="217"/>
      <c r="C389" s="217"/>
      <c r="D389" s="217"/>
      <c r="E389" s="217"/>
      <c r="F389" s="217"/>
      <c r="G389" s="217"/>
      <c r="H389" s="217"/>
      <c r="I389" s="217"/>
      <c r="J389" s="217"/>
      <c r="K389" s="217"/>
      <c r="L389" s="217"/>
      <c r="M389" s="217"/>
      <c r="N389" s="217"/>
      <c r="O389" s="217"/>
      <c r="P389" s="217"/>
      <c r="Q389" s="217"/>
      <c r="R389" s="217"/>
      <c r="S389" s="217"/>
      <c r="T389" s="217"/>
      <c r="U389" s="217"/>
      <c r="V389" s="217"/>
      <c r="W389" s="217"/>
      <c r="X389" s="217"/>
      <c r="Y389" s="217"/>
      <c r="Z389" s="217"/>
    </row>
    <row r="390" ht="15.75" customHeight="1" spans="1:26">
      <c r="A390" s="217"/>
      <c r="B390" s="217"/>
      <c r="C390" s="217"/>
      <c r="D390" s="217"/>
      <c r="E390" s="217"/>
      <c r="F390" s="217"/>
      <c r="G390" s="217"/>
      <c r="H390" s="217"/>
      <c r="I390" s="217"/>
      <c r="J390" s="217"/>
      <c r="K390" s="217"/>
      <c r="L390" s="217"/>
      <c r="M390" s="217"/>
      <c r="N390" s="217"/>
      <c r="O390" s="217"/>
      <c r="P390" s="217"/>
      <c r="Q390" s="217"/>
      <c r="R390" s="217"/>
      <c r="S390" s="217"/>
      <c r="T390" s="217"/>
      <c r="U390" s="217"/>
      <c r="V390" s="217"/>
      <c r="W390" s="217"/>
      <c r="X390" s="217"/>
      <c r="Y390" s="217"/>
      <c r="Z390" s="217"/>
    </row>
    <row r="391" ht="15.75" customHeight="1" spans="1:26">
      <c r="A391" s="217"/>
      <c r="B391" s="217"/>
      <c r="C391" s="217"/>
      <c r="D391" s="217"/>
      <c r="E391" s="217"/>
      <c r="F391" s="217"/>
      <c r="G391" s="217"/>
      <c r="H391" s="217"/>
      <c r="I391" s="217"/>
      <c r="J391" s="217"/>
      <c r="K391" s="217"/>
      <c r="L391" s="217"/>
      <c r="M391" s="217"/>
      <c r="N391" s="217"/>
      <c r="O391" s="217"/>
      <c r="P391" s="217"/>
      <c r="Q391" s="217"/>
      <c r="R391" s="217"/>
      <c r="S391" s="217"/>
      <c r="T391" s="217"/>
      <c r="U391" s="217"/>
      <c r="V391" s="217"/>
      <c r="W391" s="217"/>
      <c r="X391" s="217"/>
      <c r="Y391" s="217"/>
      <c r="Z391" s="217"/>
    </row>
    <row r="392" ht="15.75" customHeight="1" spans="1:26">
      <c r="A392" s="217"/>
      <c r="B392" s="217"/>
      <c r="C392" s="217"/>
      <c r="D392" s="217"/>
      <c r="E392" s="217"/>
      <c r="F392" s="217"/>
      <c r="G392" s="217"/>
      <c r="H392" s="217"/>
      <c r="I392" s="217"/>
      <c r="J392" s="217"/>
      <c r="K392" s="217"/>
      <c r="L392" s="217"/>
      <c r="M392" s="217"/>
      <c r="N392" s="217"/>
      <c r="O392" s="217"/>
      <c r="P392" s="217"/>
      <c r="Q392" s="217"/>
      <c r="R392" s="217"/>
      <c r="S392" s="217"/>
      <c r="T392" s="217"/>
      <c r="U392" s="217"/>
      <c r="V392" s="217"/>
      <c r="W392" s="217"/>
      <c r="X392" s="217"/>
      <c r="Y392" s="217"/>
      <c r="Z392" s="217"/>
    </row>
    <row r="393" ht="15.75" customHeight="1" spans="1:26">
      <c r="A393" s="217"/>
      <c r="B393" s="217"/>
      <c r="C393" s="217"/>
      <c r="D393" s="217"/>
      <c r="E393" s="217"/>
      <c r="F393" s="217"/>
      <c r="G393" s="217"/>
      <c r="H393" s="217"/>
      <c r="I393" s="217"/>
      <c r="J393" s="217"/>
      <c r="K393" s="217"/>
      <c r="L393" s="217"/>
      <c r="M393" s="217"/>
      <c r="N393" s="217"/>
      <c r="O393" s="217"/>
      <c r="P393" s="217"/>
      <c r="Q393" s="217"/>
      <c r="R393" s="217"/>
      <c r="S393" s="217"/>
      <c r="T393" s="217"/>
      <c r="U393" s="217"/>
      <c r="V393" s="217"/>
      <c r="W393" s="217"/>
      <c r="X393" s="217"/>
      <c r="Y393" s="217"/>
      <c r="Z393" s="217"/>
    </row>
    <row r="394" ht="15.75" customHeight="1" spans="1:26">
      <c r="A394" s="217"/>
      <c r="B394" s="217"/>
      <c r="C394" s="217"/>
      <c r="D394" s="217"/>
      <c r="E394" s="217"/>
      <c r="F394" s="217"/>
      <c r="G394" s="217"/>
      <c r="H394" s="217"/>
      <c r="I394" s="217"/>
      <c r="J394" s="217"/>
      <c r="K394" s="217"/>
      <c r="L394" s="217"/>
      <c r="M394" s="217"/>
      <c r="N394" s="217"/>
      <c r="O394" s="217"/>
      <c r="P394" s="217"/>
      <c r="Q394" s="217"/>
      <c r="R394" s="217"/>
      <c r="S394" s="217"/>
      <c r="T394" s="217"/>
      <c r="U394" s="217"/>
      <c r="V394" s="217"/>
      <c r="W394" s="217"/>
      <c r="X394" s="217"/>
      <c r="Y394" s="217"/>
      <c r="Z394" s="217"/>
    </row>
    <row r="395" ht="15.75" customHeight="1" spans="1:26">
      <c r="A395" s="217"/>
      <c r="B395" s="217"/>
      <c r="C395" s="217"/>
      <c r="D395" s="217"/>
      <c r="E395" s="217"/>
      <c r="F395" s="217"/>
      <c r="G395" s="217"/>
      <c r="H395" s="217"/>
      <c r="I395" s="217"/>
      <c r="J395" s="217"/>
      <c r="K395" s="217"/>
      <c r="L395" s="217"/>
      <c r="M395" s="217"/>
      <c r="N395" s="217"/>
      <c r="O395" s="217"/>
      <c r="P395" s="217"/>
      <c r="Q395" s="217"/>
      <c r="R395" s="217"/>
      <c r="S395" s="217"/>
      <c r="T395" s="217"/>
      <c r="U395" s="217"/>
      <c r="V395" s="217"/>
      <c r="W395" s="217"/>
      <c r="X395" s="217"/>
      <c r="Y395" s="217"/>
      <c r="Z395" s="217"/>
    </row>
    <row r="396" ht="15.75" customHeight="1" spans="1:26">
      <c r="A396" s="217"/>
      <c r="B396" s="217"/>
      <c r="C396" s="217"/>
      <c r="D396" s="217"/>
      <c r="E396" s="217"/>
      <c r="F396" s="217"/>
      <c r="G396" s="217"/>
      <c r="H396" s="217"/>
      <c r="I396" s="217"/>
      <c r="J396" s="217"/>
      <c r="K396" s="217"/>
      <c r="L396" s="217"/>
      <c r="M396" s="217"/>
      <c r="N396" s="217"/>
      <c r="O396" s="217"/>
      <c r="P396" s="217"/>
      <c r="Q396" s="217"/>
      <c r="R396" s="217"/>
      <c r="S396" s="217"/>
      <c r="T396" s="217"/>
      <c r="U396" s="217"/>
      <c r="V396" s="217"/>
      <c r="W396" s="217"/>
      <c r="X396" s="217"/>
      <c r="Y396" s="217"/>
      <c r="Z396" s="217"/>
    </row>
    <row r="397" ht="15.75" customHeight="1" spans="1:26">
      <c r="A397" s="217"/>
      <c r="B397" s="217"/>
      <c r="C397" s="217"/>
      <c r="D397" s="217"/>
      <c r="E397" s="217"/>
      <c r="F397" s="217"/>
      <c r="G397" s="217"/>
      <c r="H397" s="217"/>
      <c r="I397" s="217"/>
      <c r="J397" s="217"/>
      <c r="K397" s="217"/>
      <c r="L397" s="217"/>
      <c r="M397" s="217"/>
      <c r="N397" s="217"/>
      <c r="O397" s="217"/>
      <c r="P397" s="217"/>
      <c r="Q397" s="217"/>
      <c r="R397" s="217"/>
      <c r="S397" s="217"/>
      <c r="T397" s="217"/>
      <c r="U397" s="217"/>
      <c r="V397" s="217"/>
      <c r="W397" s="217"/>
      <c r="X397" s="217"/>
      <c r="Y397" s="217"/>
      <c r="Z397" s="217"/>
    </row>
    <row r="398" ht="15.75" customHeight="1" spans="1:26">
      <c r="A398" s="217"/>
      <c r="B398" s="217"/>
      <c r="C398" s="217"/>
      <c r="D398" s="217"/>
      <c r="E398" s="217"/>
      <c r="F398" s="217"/>
      <c r="G398" s="217"/>
      <c r="H398" s="217"/>
      <c r="I398" s="217"/>
      <c r="J398" s="217"/>
      <c r="K398" s="217"/>
      <c r="L398" s="217"/>
      <c r="M398" s="217"/>
      <c r="N398" s="217"/>
      <c r="O398" s="217"/>
      <c r="P398" s="217"/>
      <c r="Q398" s="217"/>
      <c r="R398" s="217"/>
      <c r="S398" s="217"/>
      <c r="T398" s="217"/>
      <c r="U398" s="217"/>
      <c r="V398" s="217"/>
      <c r="W398" s="217"/>
      <c r="X398" s="217"/>
      <c r="Y398" s="217"/>
      <c r="Z398" s="217"/>
    </row>
    <row r="399" ht="15.75" customHeight="1" spans="1:26">
      <c r="A399" s="217"/>
      <c r="B399" s="217"/>
      <c r="C399" s="217"/>
      <c r="D399" s="217"/>
      <c r="E399" s="217"/>
      <c r="F399" s="217"/>
      <c r="G399" s="217"/>
      <c r="H399" s="217"/>
      <c r="I399" s="217"/>
      <c r="J399" s="217"/>
      <c r="K399" s="217"/>
      <c r="L399" s="217"/>
      <c r="M399" s="217"/>
      <c r="N399" s="217"/>
      <c r="O399" s="217"/>
      <c r="P399" s="217"/>
      <c r="Q399" s="217"/>
      <c r="R399" s="217"/>
      <c r="S399" s="217"/>
      <c r="T399" s="217"/>
      <c r="U399" s="217"/>
      <c r="V399" s="217"/>
      <c r="W399" s="217"/>
      <c r="X399" s="217"/>
      <c r="Y399" s="217"/>
      <c r="Z399" s="217"/>
    </row>
    <row r="400" ht="15.75" customHeight="1" spans="1:26">
      <c r="A400" s="217"/>
      <c r="B400" s="217"/>
      <c r="C400" s="217"/>
      <c r="D400" s="217"/>
      <c r="E400" s="217"/>
      <c r="F400" s="217"/>
      <c r="G400" s="217"/>
      <c r="H400" s="217"/>
      <c r="I400" s="217"/>
      <c r="J400" s="217"/>
      <c r="K400" s="217"/>
      <c r="L400" s="217"/>
      <c r="M400" s="217"/>
      <c r="N400" s="217"/>
      <c r="O400" s="217"/>
      <c r="P400" s="217"/>
      <c r="Q400" s="217"/>
      <c r="R400" s="217"/>
      <c r="S400" s="217"/>
      <c r="T400" s="217"/>
      <c r="U400" s="217"/>
      <c r="V400" s="217"/>
      <c r="W400" s="217"/>
      <c r="X400" s="217"/>
      <c r="Y400" s="217"/>
      <c r="Z400" s="217"/>
    </row>
    <row r="401" ht="15.75" customHeight="1" spans="1:26">
      <c r="A401" s="217"/>
      <c r="B401" s="217"/>
      <c r="C401" s="217"/>
      <c r="D401" s="217"/>
      <c r="E401" s="217"/>
      <c r="F401" s="217"/>
      <c r="G401" s="217"/>
      <c r="H401" s="217"/>
      <c r="I401" s="217"/>
      <c r="J401" s="217"/>
      <c r="K401" s="217"/>
      <c r="L401" s="217"/>
      <c r="M401" s="217"/>
      <c r="N401" s="217"/>
      <c r="O401" s="217"/>
      <c r="P401" s="217"/>
      <c r="Q401" s="217"/>
      <c r="R401" s="217"/>
      <c r="S401" s="217"/>
      <c r="T401" s="217"/>
      <c r="U401" s="217"/>
      <c r="V401" s="217"/>
      <c r="W401" s="217"/>
      <c r="X401" s="217"/>
      <c r="Y401" s="217"/>
      <c r="Z401" s="217"/>
    </row>
    <row r="402" ht="15.75" customHeight="1" spans="1:26">
      <c r="A402" s="217"/>
      <c r="B402" s="217"/>
      <c r="C402" s="217"/>
      <c r="D402" s="217"/>
      <c r="E402" s="217"/>
      <c r="F402" s="217"/>
      <c r="G402" s="217"/>
      <c r="H402" s="217"/>
      <c r="I402" s="217"/>
      <c r="J402" s="217"/>
      <c r="K402" s="217"/>
      <c r="L402" s="217"/>
      <c r="M402" s="217"/>
      <c r="N402" s="217"/>
      <c r="O402" s="217"/>
      <c r="P402" s="217"/>
      <c r="Q402" s="217"/>
      <c r="R402" s="217"/>
      <c r="S402" s="217"/>
      <c r="T402" s="217"/>
      <c r="U402" s="217"/>
      <c r="V402" s="217"/>
      <c r="W402" s="217"/>
      <c r="X402" s="217"/>
      <c r="Y402" s="217"/>
      <c r="Z402" s="217"/>
    </row>
    <row r="403" ht="15.75" customHeight="1" spans="1:26">
      <c r="A403" s="217"/>
      <c r="B403" s="217"/>
      <c r="C403" s="217"/>
      <c r="D403" s="217"/>
      <c r="E403" s="217"/>
      <c r="F403" s="217"/>
      <c r="G403" s="217"/>
      <c r="H403" s="217"/>
      <c r="I403" s="217"/>
      <c r="J403" s="217"/>
      <c r="K403" s="217"/>
      <c r="L403" s="217"/>
      <c r="M403" s="217"/>
      <c r="N403" s="217"/>
      <c r="O403" s="217"/>
      <c r="P403" s="217"/>
      <c r="Q403" s="217"/>
      <c r="R403" s="217"/>
      <c r="S403" s="217"/>
      <c r="T403" s="217"/>
      <c r="U403" s="217"/>
      <c r="V403" s="217"/>
      <c r="W403" s="217"/>
      <c r="X403" s="217"/>
      <c r="Y403" s="217"/>
      <c r="Z403" s="217"/>
    </row>
    <row r="404" ht="15.75" customHeight="1" spans="1:26">
      <c r="A404" s="217"/>
      <c r="B404" s="217"/>
      <c r="C404" s="217"/>
      <c r="D404" s="217"/>
      <c r="E404" s="217"/>
      <c r="F404" s="217"/>
      <c r="G404" s="217"/>
      <c r="H404" s="217"/>
      <c r="I404" s="217"/>
      <c r="J404" s="217"/>
      <c r="K404" s="217"/>
      <c r="L404" s="217"/>
      <c r="M404" s="217"/>
      <c r="N404" s="217"/>
      <c r="O404" s="217"/>
      <c r="P404" s="217"/>
      <c r="Q404" s="217"/>
      <c r="R404" s="217"/>
      <c r="S404" s="217"/>
      <c r="T404" s="217"/>
      <c r="U404" s="217"/>
      <c r="V404" s="217"/>
      <c r="W404" s="217"/>
      <c r="X404" s="217"/>
      <c r="Y404" s="217"/>
      <c r="Z404" s="217"/>
    </row>
    <row r="405" ht="15.75" customHeight="1" spans="1:26">
      <c r="A405" s="217"/>
      <c r="B405" s="217"/>
      <c r="C405" s="217"/>
      <c r="D405" s="217"/>
      <c r="E405" s="217"/>
      <c r="F405" s="217"/>
      <c r="G405" s="217"/>
      <c r="H405" s="217"/>
      <c r="I405" s="217"/>
      <c r="J405" s="217"/>
      <c r="K405" s="217"/>
      <c r="L405" s="217"/>
      <c r="M405" s="217"/>
      <c r="N405" s="217"/>
      <c r="O405" s="217"/>
      <c r="P405" s="217"/>
      <c r="Q405" s="217"/>
      <c r="R405" s="217"/>
      <c r="S405" s="217"/>
      <c r="T405" s="217"/>
      <c r="U405" s="217"/>
      <c r="V405" s="217"/>
      <c r="W405" s="217"/>
      <c r="X405" s="217"/>
      <c r="Y405" s="217"/>
      <c r="Z405" s="217"/>
    </row>
    <row r="406" ht="15.75" customHeight="1" spans="1:26">
      <c r="A406" s="217"/>
      <c r="B406" s="217"/>
      <c r="C406" s="217"/>
      <c r="D406" s="217"/>
      <c r="E406" s="217"/>
      <c r="F406" s="217"/>
      <c r="G406" s="217"/>
      <c r="H406" s="217"/>
      <c r="I406" s="217"/>
      <c r="J406" s="217"/>
      <c r="K406" s="217"/>
      <c r="L406" s="217"/>
      <c r="M406" s="217"/>
      <c r="N406" s="217"/>
      <c r="O406" s="217"/>
      <c r="P406" s="217"/>
      <c r="Q406" s="217"/>
      <c r="R406" s="217"/>
      <c r="S406" s="217"/>
      <c r="T406" s="217"/>
      <c r="U406" s="217"/>
      <c r="V406" s="217"/>
      <c r="W406" s="217"/>
      <c r="X406" s="217"/>
      <c r="Y406" s="217"/>
      <c r="Z406" s="217"/>
    </row>
    <row r="407" ht="15.75" customHeight="1" spans="1:26">
      <c r="A407" s="217"/>
      <c r="B407" s="217"/>
      <c r="C407" s="217"/>
      <c r="D407" s="217"/>
      <c r="E407" s="217"/>
      <c r="F407" s="217"/>
      <c r="G407" s="217"/>
      <c r="H407" s="217"/>
      <c r="I407" s="217"/>
      <c r="J407" s="217"/>
      <c r="K407" s="217"/>
      <c r="L407" s="217"/>
      <c r="M407" s="217"/>
      <c r="N407" s="217"/>
      <c r="O407" s="217"/>
      <c r="P407" s="217"/>
      <c r="Q407" s="217"/>
      <c r="R407" s="217"/>
      <c r="S407" s="217"/>
      <c r="T407" s="217"/>
      <c r="U407" s="217"/>
      <c r="V407" s="217"/>
      <c r="W407" s="217"/>
      <c r="X407" s="217"/>
      <c r="Y407" s="217"/>
      <c r="Z407" s="217"/>
    </row>
    <row r="408" ht="15.75" customHeight="1" spans="1:26">
      <c r="A408" s="217"/>
      <c r="B408" s="217"/>
      <c r="C408" s="217"/>
      <c r="D408" s="217"/>
      <c r="E408" s="217"/>
      <c r="F408" s="217"/>
      <c r="G408" s="217"/>
      <c r="H408" s="217"/>
      <c r="I408" s="217"/>
      <c r="J408" s="217"/>
      <c r="K408" s="217"/>
      <c r="L408" s="217"/>
      <c r="M408" s="217"/>
      <c r="N408" s="217"/>
      <c r="O408" s="217"/>
      <c r="P408" s="217"/>
      <c r="Q408" s="217"/>
      <c r="R408" s="217"/>
      <c r="S408" s="217"/>
      <c r="T408" s="217"/>
      <c r="U408" s="217"/>
      <c r="V408" s="217"/>
      <c r="W408" s="217"/>
      <c r="X408" s="217"/>
      <c r="Y408" s="217"/>
      <c r="Z408" s="217"/>
    </row>
    <row r="409" ht="15.75" customHeight="1" spans="1:26">
      <c r="A409" s="217"/>
      <c r="B409" s="217"/>
      <c r="C409" s="217"/>
      <c r="D409" s="217"/>
      <c r="E409" s="217"/>
      <c r="F409" s="217"/>
      <c r="G409" s="217"/>
      <c r="H409" s="217"/>
      <c r="I409" s="217"/>
      <c r="J409" s="217"/>
      <c r="K409" s="217"/>
      <c r="L409" s="217"/>
      <c r="M409" s="217"/>
      <c r="N409" s="217"/>
      <c r="O409" s="217"/>
      <c r="P409" s="217"/>
      <c r="Q409" s="217"/>
      <c r="R409" s="217"/>
      <c r="S409" s="217"/>
      <c r="T409" s="217"/>
      <c r="U409" s="217"/>
      <c r="V409" s="217"/>
      <c r="W409" s="217"/>
      <c r="X409" s="217"/>
      <c r="Y409" s="217"/>
      <c r="Z409" s="217"/>
    </row>
    <row r="410" ht="15.75" customHeight="1" spans="1:26">
      <c r="A410" s="217"/>
      <c r="B410" s="217"/>
      <c r="C410" s="217"/>
      <c r="D410" s="217"/>
      <c r="E410" s="217"/>
      <c r="F410" s="217"/>
      <c r="G410" s="217"/>
      <c r="H410" s="217"/>
      <c r="I410" s="217"/>
      <c r="J410" s="217"/>
      <c r="K410" s="217"/>
      <c r="L410" s="217"/>
      <c r="M410" s="217"/>
      <c r="N410" s="217"/>
      <c r="O410" s="217"/>
      <c r="P410" s="217"/>
      <c r="Q410" s="217"/>
      <c r="R410" s="217"/>
      <c r="S410" s="217"/>
      <c r="T410" s="217"/>
      <c r="U410" s="217"/>
      <c r="V410" s="217"/>
      <c r="W410" s="217"/>
      <c r="X410" s="217"/>
      <c r="Y410" s="217"/>
      <c r="Z410" s="217"/>
    </row>
    <row r="411" ht="15.75" customHeight="1" spans="1:26">
      <c r="A411" s="217"/>
      <c r="B411" s="217"/>
      <c r="C411" s="217"/>
      <c r="D411" s="217"/>
      <c r="E411" s="217"/>
      <c r="F411" s="217"/>
      <c r="G411" s="217"/>
      <c r="H411" s="217"/>
      <c r="I411" s="217"/>
      <c r="J411" s="217"/>
      <c r="K411" s="217"/>
      <c r="L411" s="217"/>
      <c r="M411" s="217"/>
      <c r="N411" s="217"/>
      <c r="O411" s="217"/>
      <c r="P411" s="217"/>
      <c r="Q411" s="217"/>
      <c r="R411" s="217"/>
      <c r="S411" s="217"/>
      <c r="T411" s="217"/>
      <c r="U411" s="217"/>
      <c r="V411" s="217"/>
      <c r="W411" s="217"/>
      <c r="X411" s="217"/>
      <c r="Y411" s="217"/>
      <c r="Z411" s="217"/>
    </row>
    <row r="412" ht="15.75" customHeight="1" spans="1:26">
      <c r="A412" s="217"/>
      <c r="B412" s="217"/>
      <c r="C412" s="217"/>
      <c r="D412" s="217"/>
      <c r="E412" s="217"/>
      <c r="F412" s="217"/>
      <c r="G412" s="217"/>
      <c r="H412" s="217"/>
      <c r="I412" s="217"/>
      <c r="J412" s="217"/>
      <c r="K412" s="217"/>
      <c r="L412" s="217"/>
      <c r="M412" s="217"/>
      <c r="N412" s="217"/>
      <c r="O412" s="217"/>
      <c r="P412" s="217"/>
      <c r="Q412" s="217"/>
      <c r="R412" s="217"/>
      <c r="S412" s="217"/>
      <c r="T412" s="217"/>
      <c r="U412" s="217"/>
      <c r="V412" s="217"/>
      <c r="W412" s="217"/>
      <c r="X412" s="217"/>
      <c r="Y412" s="217"/>
      <c r="Z412" s="217"/>
    </row>
    <row r="413" ht="15.75" customHeight="1" spans="1:26">
      <c r="A413" s="217"/>
      <c r="B413" s="217"/>
      <c r="C413" s="217"/>
      <c r="D413" s="217"/>
      <c r="E413" s="217"/>
      <c r="F413" s="217"/>
      <c r="G413" s="217"/>
      <c r="H413" s="217"/>
      <c r="I413" s="217"/>
      <c r="J413" s="217"/>
      <c r="K413" s="217"/>
      <c r="L413" s="217"/>
      <c r="M413" s="217"/>
      <c r="N413" s="217"/>
      <c r="O413" s="217"/>
      <c r="P413" s="217"/>
      <c r="Q413" s="217"/>
      <c r="R413" s="217"/>
      <c r="S413" s="217"/>
      <c r="T413" s="217"/>
      <c r="U413" s="217"/>
      <c r="V413" s="217"/>
      <c r="W413" s="217"/>
      <c r="X413" s="217"/>
      <c r="Y413" s="217"/>
      <c r="Z413" s="217"/>
    </row>
    <row r="414" ht="15.75" customHeight="1" spans="1:26">
      <c r="A414" s="217"/>
      <c r="B414" s="217"/>
      <c r="C414" s="217"/>
      <c r="D414" s="217"/>
      <c r="E414" s="217"/>
      <c r="F414" s="217"/>
      <c r="G414" s="217"/>
      <c r="H414" s="217"/>
      <c r="I414" s="217"/>
      <c r="J414" s="217"/>
      <c r="K414" s="217"/>
      <c r="L414" s="217"/>
      <c r="M414" s="217"/>
      <c r="N414" s="217"/>
      <c r="O414" s="217"/>
      <c r="P414" s="217"/>
      <c r="Q414" s="217"/>
      <c r="R414" s="217"/>
      <c r="S414" s="217"/>
      <c r="T414" s="217"/>
      <c r="U414" s="217"/>
      <c r="V414" s="217"/>
      <c r="W414" s="217"/>
      <c r="X414" s="217"/>
      <c r="Y414" s="217"/>
      <c r="Z414" s="217"/>
    </row>
    <row r="415" ht="15.75" customHeight="1" spans="1:26">
      <c r="A415" s="217"/>
      <c r="B415" s="217"/>
      <c r="C415" s="217"/>
      <c r="D415" s="217"/>
      <c r="E415" s="217"/>
      <c r="F415" s="217"/>
      <c r="G415" s="217"/>
      <c r="H415" s="217"/>
      <c r="I415" s="217"/>
      <c r="J415" s="217"/>
      <c r="K415" s="217"/>
      <c r="L415" s="217"/>
      <c r="M415" s="217"/>
      <c r="N415" s="217"/>
      <c r="O415" s="217"/>
      <c r="P415" s="217"/>
      <c r="Q415" s="217"/>
      <c r="R415" s="217"/>
      <c r="S415" s="217"/>
      <c r="T415" s="217"/>
      <c r="U415" s="217"/>
      <c r="V415" s="217"/>
      <c r="W415" s="217"/>
      <c r="X415" s="217"/>
      <c r="Y415" s="217"/>
      <c r="Z415" s="217"/>
    </row>
    <row r="416" ht="15.75" customHeight="1" spans="1:26">
      <c r="A416" s="217"/>
      <c r="B416" s="217"/>
      <c r="C416" s="217"/>
      <c r="D416" s="217"/>
      <c r="E416" s="217"/>
      <c r="F416" s="217"/>
      <c r="G416" s="217"/>
      <c r="H416" s="217"/>
      <c r="I416" s="217"/>
      <c r="J416" s="217"/>
      <c r="K416" s="217"/>
      <c r="L416" s="217"/>
      <c r="M416" s="217"/>
      <c r="N416" s="217"/>
      <c r="O416" s="217"/>
      <c r="P416" s="217"/>
      <c r="Q416" s="217"/>
      <c r="R416" s="217"/>
      <c r="S416" s="217"/>
      <c r="T416" s="217"/>
      <c r="U416" s="217"/>
      <c r="V416" s="217"/>
      <c r="W416" s="217"/>
      <c r="X416" s="217"/>
      <c r="Y416" s="217"/>
      <c r="Z416" s="217"/>
    </row>
    <row r="417" ht="15.75" customHeight="1" spans="1:26">
      <c r="A417" s="217"/>
      <c r="B417" s="217"/>
      <c r="C417" s="217"/>
      <c r="D417" s="217"/>
      <c r="E417" s="217"/>
      <c r="F417" s="217"/>
      <c r="G417" s="217"/>
      <c r="H417" s="217"/>
      <c r="I417" s="217"/>
      <c r="J417" s="217"/>
      <c r="K417" s="217"/>
      <c r="L417" s="217"/>
      <c r="M417" s="217"/>
      <c r="N417" s="217"/>
      <c r="O417" s="217"/>
      <c r="P417" s="217"/>
      <c r="Q417" s="217"/>
      <c r="R417" s="217"/>
      <c r="S417" s="217"/>
      <c r="T417" s="217"/>
      <c r="U417" s="217"/>
      <c r="V417" s="217"/>
      <c r="W417" s="217"/>
      <c r="X417" s="217"/>
      <c r="Y417" s="217"/>
      <c r="Z417" s="217"/>
    </row>
    <row r="418" ht="15.75" customHeight="1" spans="1:26">
      <c r="A418" s="217"/>
      <c r="B418" s="217"/>
      <c r="C418" s="217"/>
      <c r="D418" s="217"/>
      <c r="E418" s="217"/>
      <c r="F418" s="217"/>
      <c r="G418" s="217"/>
      <c r="H418" s="217"/>
      <c r="I418" s="217"/>
      <c r="J418" s="217"/>
      <c r="K418" s="217"/>
      <c r="L418" s="217"/>
      <c r="M418" s="217"/>
      <c r="N418" s="217"/>
      <c r="O418" s="217"/>
      <c r="P418" s="217"/>
      <c r="Q418" s="217"/>
      <c r="R418" s="217"/>
      <c r="S418" s="217"/>
      <c r="T418" s="217"/>
      <c r="U418" s="217"/>
      <c r="V418" s="217"/>
      <c r="W418" s="217"/>
      <c r="X418" s="217"/>
      <c r="Y418" s="217"/>
      <c r="Z418" s="217"/>
    </row>
    <row r="419" ht="15.75" customHeight="1" spans="1:26">
      <c r="A419" s="217"/>
      <c r="B419" s="217"/>
      <c r="C419" s="217"/>
      <c r="D419" s="217"/>
      <c r="E419" s="217"/>
      <c r="F419" s="217"/>
      <c r="G419" s="217"/>
      <c r="H419" s="217"/>
      <c r="I419" s="217"/>
      <c r="J419" s="217"/>
      <c r="K419" s="217"/>
      <c r="L419" s="217"/>
      <c r="M419" s="217"/>
      <c r="N419" s="217"/>
      <c r="O419" s="217"/>
      <c r="P419" s="217"/>
      <c r="Q419" s="217"/>
      <c r="R419" s="217"/>
      <c r="S419" s="217"/>
      <c r="T419" s="217"/>
      <c r="U419" s="217"/>
      <c r="V419" s="217"/>
      <c r="W419" s="217"/>
      <c r="X419" s="217"/>
      <c r="Y419" s="217"/>
      <c r="Z419" s="217"/>
    </row>
    <row r="420" ht="15.75" customHeight="1" spans="1:26">
      <c r="A420" s="217"/>
      <c r="B420" s="217"/>
      <c r="C420" s="217"/>
      <c r="D420" s="217"/>
      <c r="E420" s="217"/>
      <c r="F420" s="217"/>
      <c r="G420" s="217"/>
      <c r="H420" s="217"/>
      <c r="I420" s="217"/>
      <c r="J420" s="217"/>
      <c r="K420" s="217"/>
      <c r="L420" s="217"/>
      <c r="M420" s="217"/>
      <c r="N420" s="217"/>
      <c r="O420" s="217"/>
      <c r="P420" s="217"/>
      <c r="Q420" s="217"/>
      <c r="R420" s="217"/>
      <c r="S420" s="217"/>
      <c r="T420" s="217"/>
      <c r="U420" s="217"/>
      <c r="V420" s="217"/>
      <c r="W420" s="217"/>
      <c r="X420" s="217"/>
      <c r="Y420" s="217"/>
      <c r="Z420" s="217"/>
    </row>
    <row r="421" ht="15.75" customHeight="1" spans="1:26">
      <c r="A421" s="217"/>
      <c r="B421" s="217"/>
      <c r="C421" s="217"/>
      <c r="D421" s="217"/>
      <c r="E421" s="217"/>
      <c r="F421" s="217"/>
      <c r="G421" s="217"/>
      <c r="H421" s="217"/>
      <c r="I421" s="217"/>
      <c r="J421" s="217"/>
      <c r="K421" s="217"/>
      <c r="L421" s="217"/>
      <c r="M421" s="217"/>
      <c r="N421" s="217"/>
      <c r="O421" s="217"/>
      <c r="P421" s="217"/>
      <c r="Q421" s="217"/>
      <c r="R421" s="217"/>
      <c r="S421" s="217"/>
      <c r="T421" s="217"/>
      <c r="U421" s="217"/>
      <c r="V421" s="217"/>
      <c r="W421" s="217"/>
      <c r="X421" s="217"/>
      <c r="Y421" s="217"/>
      <c r="Z421" s="217"/>
    </row>
    <row r="422" ht="15.75" customHeight="1" spans="1:26">
      <c r="A422" s="217"/>
      <c r="B422" s="217"/>
      <c r="C422" s="217"/>
      <c r="D422" s="217"/>
      <c r="E422" s="217"/>
      <c r="F422" s="217"/>
      <c r="G422" s="217"/>
      <c r="H422" s="217"/>
      <c r="I422" s="217"/>
      <c r="J422" s="217"/>
      <c r="K422" s="217"/>
      <c r="L422" s="217"/>
      <c r="M422" s="217"/>
      <c r="N422" s="217"/>
      <c r="O422" s="217"/>
      <c r="P422" s="217"/>
      <c r="Q422" s="217"/>
      <c r="R422" s="217"/>
      <c r="S422" s="217"/>
      <c r="T422" s="217"/>
      <c r="U422" s="217"/>
      <c r="V422" s="217"/>
      <c r="W422" s="217"/>
      <c r="X422" s="217"/>
      <c r="Y422" s="217"/>
      <c r="Z422" s="217"/>
    </row>
    <row r="423" ht="15.75" customHeight="1" spans="1:26">
      <c r="A423" s="217"/>
      <c r="B423" s="217"/>
      <c r="C423" s="217"/>
      <c r="D423" s="217"/>
      <c r="E423" s="217"/>
      <c r="F423" s="217"/>
      <c r="G423" s="217"/>
      <c r="H423" s="217"/>
      <c r="I423" s="217"/>
      <c r="J423" s="217"/>
      <c r="K423" s="217"/>
      <c r="L423" s="217"/>
      <c r="M423" s="217"/>
      <c r="N423" s="217"/>
      <c r="O423" s="217"/>
      <c r="P423" s="217"/>
      <c r="Q423" s="217"/>
      <c r="R423" s="217"/>
      <c r="S423" s="217"/>
      <c r="T423" s="217"/>
      <c r="U423" s="217"/>
      <c r="V423" s="217"/>
      <c r="W423" s="217"/>
      <c r="X423" s="217"/>
      <c r="Y423" s="217"/>
      <c r="Z423" s="217"/>
    </row>
    <row r="424" ht="15.75" customHeight="1" spans="1:26">
      <c r="A424" s="217"/>
      <c r="B424" s="217"/>
      <c r="C424" s="217"/>
      <c r="D424" s="217"/>
      <c r="E424" s="217"/>
      <c r="F424" s="217"/>
      <c r="G424" s="217"/>
      <c r="H424" s="217"/>
      <c r="I424" s="217"/>
      <c r="J424" s="217"/>
      <c r="K424" s="217"/>
      <c r="L424" s="217"/>
      <c r="M424" s="217"/>
      <c r="N424" s="217"/>
      <c r="O424" s="217"/>
      <c r="P424" s="217"/>
      <c r="Q424" s="217"/>
      <c r="R424" s="217"/>
      <c r="S424" s="217"/>
      <c r="T424" s="217"/>
      <c r="U424" s="217"/>
      <c r="V424" s="217"/>
      <c r="W424" s="217"/>
      <c r="X424" s="217"/>
      <c r="Y424" s="217"/>
      <c r="Z424" s="217"/>
    </row>
    <row r="425" ht="15.75" customHeight="1" spans="1:26">
      <c r="A425" s="217"/>
      <c r="B425" s="217"/>
      <c r="C425" s="217"/>
      <c r="D425" s="217"/>
      <c r="E425" s="217"/>
      <c r="F425" s="217"/>
      <c r="G425" s="217"/>
      <c r="H425" s="217"/>
      <c r="I425" s="217"/>
      <c r="J425" s="217"/>
      <c r="K425" s="217"/>
      <c r="L425" s="217"/>
      <c r="M425" s="217"/>
      <c r="N425" s="217"/>
      <c r="O425" s="217"/>
      <c r="P425" s="217"/>
      <c r="Q425" s="217"/>
      <c r="R425" s="217"/>
      <c r="S425" s="217"/>
      <c r="T425" s="217"/>
      <c r="U425" s="217"/>
      <c r="V425" s="217"/>
      <c r="W425" s="217"/>
      <c r="X425" s="217"/>
      <c r="Y425" s="217"/>
      <c r="Z425" s="217"/>
    </row>
    <row r="426" ht="15.75" customHeight="1" spans="1:26">
      <c r="A426" s="217"/>
      <c r="B426" s="217"/>
      <c r="C426" s="217"/>
      <c r="D426" s="217"/>
      <c r="E426" s="217"/>
      <c r="F426" s="217"/>
      <c r="G426" s="217"/>
      <c r="H426" s="217"/>
      <c r="I426" s="217"/>
      <c r="J426" s="217"/>
      <c r="K426" s="217"/>
      <c r="L426" s="217"/>
      <c r="M426" s="217"/>
      <c r="N426" s="217"/>
      <c r="O426" s="217"/>
      <c r="P426" s="217"/>
      <c r="Q426" s="217"/>
      <c r="R426" s="217"/>
      <c r="S426" s="217"/>
      <c r="T426" s="217"/>
      <c r="U426" s="217"/>
      <c r="V426" s="217"/>
      <c r="W426" s="217"/>
      <c r="X426" s="217"/>
      <c r="Y426" s="217"/>
      <c r="Z426" s="217"/>
    </row>
    <row r="427" ht="15.75" customHeight="1" spans="1:26">
      <c r="A427" s="217"/>
      <c r="B427" s="217"/>
      <c r="C427" s="217"/>
      <c r="D427" s="217"/>
      <c r="E427" s="217"/>
      <c r="F427" s="217"/>
      <c r="G427" s="217"/>
      <c r="H427" s="217"/>
      <c r="I427" s="217"/>
      <c r="J427" s="217"/>
      <c r="K427" s="217"/>
      <c r="L427" s="217"/>
      <c r="M427" s="217"/>
      <c r="N427" s="217"/>
      <c r="O427" s="217"/>
      <c r="P427" s="217"/>
      <c r="Q427" s="217"/>
      <c r="R427" s="217"/>
      <c r="S427" s="217"/>
      <c r="T427" s="217"/>
      <c r="U427" s="217"/>
      <c r="V427" s="217"/>
      <c r="W427" s="217"/>
      <c r="X427" s="217"/>
      <c r="Y427" s="217"/>
      <c r="Z427" s="217"/>
    </row>
    <row r="428" ht="15.75" customHeight="1" spans="1:26">
      <c r="A428" s="217"/>
      <c r="B428" s="217"/>
      <c r="C428" s="217"/>
      <c r="D428" s="217"/>
      <c r="E428" s="217"/>
      <c r="F428" s="217"/>
      <c r="G428" s="217"/>
      <c r="H428" s="217"/>
      <c r="I428" s="217"/>
      <c r="J428" s="217"/>
      <c r="K428" s="217"/>
      <c r="L428" s="217"/>
      <c r="M428" s="217"/>
      <c r="N428" s="217"/>
      <c r="O428" s="217"/>
      <c r="P428" s="217"/>
      <c r="Q428" s="217"/>
      <c r="R428" s="217"/>
      <c r="S428" s="217"/>
      <c r="T428" s="217"/>
      <c r="U428" s="217"/>
      <c r="V428" s="217"/>
      <c r="W428" s="217"/>
      <c r="X428" s="217"/>
      <c r="Y428" s="217"/>
      <c r="Z428" s="217"/>
    </row>
    <row r="429" ht="15.75" customHeight="1" spans="1:26">
      <c r="A429" s="217"/>
      <c r="B429" s="217"/>
      <c r="C429" s="217"/>
      <c r="D429" s="217"/>
      <c r="E429" s="217"/>
      <c r="F429" s="217"/>
      <c r="G429" s="217"/>
      <c r="H429" s="217"/>
      <c r="I429" s="217"/>
      <c r="J429" s="217"/>
      <c r="K429" s="217"/>
      <c r="L429" s="217"/>
      <c r="M429" s="217"/>
      <c r="N429" s="217"/>
      <c r="O429" s="217"/>
      <c r="P429" s="217"/>
      <c r="Q429" s="217"/>
      <c r="R429" s="217"/>
      <c r="S429" s="217"/>
      <c r="T429" s="217"/>
      <c r="U429" s="217"/>
      <c r="V429" s="217"/>
      <c r="W429" s="217"/>
      <c r="X429" s="217"/>
      <c r="Y429" s="217"/>
      <c r="Z429" s="217"/>
    </row>
    <row r="430" ht="15.75" customHeight="1" spans="1:26">
      <c r="A430" s="217"/>
      <c r="B430" s="217"/>
      <c r="C430" s="217"/>
      <c r="D430" s="217"/>
      <c r="E430" s="217"/>
      <c r="F430" s="217"/>
      <c r="G430" s="217"/>
      <c r="H430" s="217"/>
      <c r="I430" s="217"/>
      <c r="J430" s="217"/>
      <c r="K430" s="217"/>
      <c r="L430" s="217"/>
      <c r="M430" s="217"/>
      <c r="N430" s="217"/>
      <c r="O430" s="217"/>
      <c r="P430" s="217"/>
      <c r="Q430" s="217"/>
      <c r="R430" s="217"/>
      <c r="S430" s="217"/>
      <c r="T430" s="217"/>
      <c r="U430" s="217"/>
      <c r="V430" s="217"/>
      <c r="W430" s="217"/>
      <c r="X430" s="217"/>
      <c r="Y430" s="217"/>
      <c r="Z430" s="217"/>
    </row>
    <row r="431" ht="15.75" customHeight="1" spans="1:26">
      <c r="A431" s="217"/>
      <c r="B431" s="217"/>
      <c r="C431" s="217"/>
      <c r="D431" s="217"/>
      <c r="E431" s="217"/>
      <c r="F431" s="217"/>
      <c r="G431" s="217"/>
      <c r="H431" s="217"/>
      <c r="I431" s="217"/>
      <c r="J431" s="217"/>
      <c r="K431" s="217"/>
      <c r="L431" s="217"/>
      <c r="M431" s="217"/>
      <c r="N431" s="217"/>
      <c r="O431" s="217"/>
      <c r="P431" s="217"/>
      <c r="Q431" s="217"/>
      <c r="R431" s="217"/>
      <c r="S431" s="217"/>
      <c r="T431" s="217"/>
      <c r="U431" s="217"/>
      <c r="V431" s="217"/>
      <c r="W431" s="217"/>
      <c r="X431" s="217"/>
      <c r="Y431" s="217"/>
      <c r="Z431" s="217"/>
    </row>
    <row r="432" ht="15.75" customHeight="1" spans="1:26">
      <c r="A432" s="217"/>
      <c r="B432" s="217"/>
      <c r="C432" s="217"/>
      <c r="D432" s="217"/>
      <c r="E432" s="217"/>
      <c r="F432" s="217"/>
      <c r="G432" s="217"/>
      <c r="H432" s="217"/>
      <c r="I432" s="217"/>
      <c r="J432" s="217"/>
      <c r="K432" s="217"/>
      <c r="L432" s="217"/>
      <c r="M432" s="217"/>
      <c r="N432" s="217"/>
      <c r="O432" s="217"/>
      <c r="P432" s="217"/>
      <c r="Q432" s="217"/>
      <c r="R432" s="217"/>
      <c r="S432" s="217"/>
      <c r="T432" s="217"/>
      <c r="U432" s="217"/>
      <c r="V432" s="217"/>
      <c r="W432" s="217"/>
      <c r="X432" s="217"/>
      <c r="Y432" s="217"/>
      <c r="Z432" s="217"/>
    </row>
    <row r="433" ht="15.75" customHeight="1" spans="1:26">
      <c r="A433" s="217"/>
      <c r="B433" s="217"/>
      <c r="C433" s="217"/>
      <c r="D433" s="217"/>
      <c r="E433" s="217"/>
      <c r="F433" s="217"/>
      <c r="G433" s="217"/>
      <c r="H433" s="217"/>
      <c r="I433" s="217"/>
      <c r="J433" s="217"/>
      <c r="K433" s="217"/>
      <c r="L433" s="217"/>
      <c r="M433" s="217"/>
      <c r="N433" s="217"/>
      <c r="O433" s="217"/>
      <c r="P433" s="217"/>
      <c r="Q433" s="217"/>
      <c r="R433" s="217"/>
      <c r="S433" s="217"/>
      <c r="T433" s="217"/>
      <c r="U433" s="217"/>
      <c r="V433" s="217"/>
      <c r="W433" s="217"/>
      <c r="X433" s="217"/>
      <c r="Y433" s="217"/>
      <c r="Z433" s="217"/>
    </row>
    <row r="434" ht="15.75" customHeight="1" spans="1:26">
      <c r="A434" s="217"/>
      <c r="B434" s="217"/>
      <c r="C434" s="217"/>
      <c r="D434" s="217"/>
      <c r="E434" s="217"/>
      <c r="F434" s="217"/>
      <c r="G434" s="217"/>
      <c r="H434" s="217"/>
      <c r="I434" s="217"/>
      <c r="J434" s="217"/>
      <c r="K434" s="217"/>
      <c r="L434" s="217"/>
      <c r="M434" s="217"/>
      <c r="N434" s="217"/>
      <c r="O434" s="217"/>
      <c r="P434" s="217"/>
      <c r="Q434" s="217"/>
      <c r="R434" s="217"/>
      <c r="S434" s="217"/>
      <c r="T434" s="217"/>
      <c r="U434" s="217"/>
      <c r="V434" s="217"/>
      <c r="W434" s="217"/>
      <c r="X434" s="217"/>
      <c r="Y434" s="217"/>
      <c r="Z434" s="217"/>
    </row>
    <row r="435" ht="15.75" customHeight="1" spans="1:26">
      <c r="A435" s="217"/>
      <c r="B435" s="217"/>
      <c r="C435" s="217"/>
      <c r="D435" s="217"/>
      <c r="E435" s="217"/>
      <c r="F435" s="217"/>
      <c r="G435" s="217"/>
      <c r="H435" s="217"/>
      <c r="I435" s="217"/>
      <c r="J435" s="217"/>
      <c r="K435" s="217"/>
      <c r="L435" s="217"/>
      <c r="M435" s="217"/>
      <c r="N435" s="217"/>
      <c r="O435" s="217"/>
      <c r="P435" s="217"/>
      <c r="Q435" s="217"/>
      <c r="R435" s="217"/>
      <c r="S435" s="217"/>
      <c r="T435" s="217"/>
      <c r="U435" s="217"/>
      <c r="V435" s="217"/>
      <c r="W435" s="217"/>
      <c r="X435" s="217"/>
      <c r="Y435" s="217"/>
      <c r="Z435" s="217"/>
    </row>
    <row r="436" ht="15.75" customHeight="1" spans="1:26">
      <c r="A436" s="217"/>
      <c r="B436" s="217"/>
      <c r="C436" s="217"/>
      <c r="D436" s="217"/>
      <c r="E436" s="217"/>
      <c r="F436" s="217"/>
      <c r="G436" s="217"/>
      <c r="H436" s="217"/>
      <c r="I436" s="217"/>
      <c r="J436" s="217"/>
      <c r="K436" s="217"/>
      <c r="L436" s="217"/>
      <c r="M436" s="217"/>
      <c r="N436" s="217"/>
      <c r="O436" s="217"/>
      <c r="P436" s="217"/>
      <c r="Q436" s="217"/>
      <c r="R436" s="217"/>
      <c r="S436" s="217"/>
      <c r="T436" s="217"/>
      <c r="U436" s="217"/>
      <c r="V436" s="217"/>
      <c r="W436" s="217"/>
      <c r="X436" s="217"/>
      <c r="Y436" s="217"/>
      <c r="Z436" s="217"/>
    </row>
    <row r="437" ht="15.75" customHeight="1" spans="1:26">
      <c r="A437" s="217"/>
      <c r="B437" s="217"/>
      <c r="C437" s="217"/>
      <c r="D437" s="217"/>
      <c r="E437" s="217"/>
      <c r="F437" s="217"/>
      <c r="G437" s="217"/>
      <c r="H437" s="217"/>
      <c r="I437" s="217"/>
      <c r="J437" s="217"/>
      <c r="K437" s="217"/>
      <c r="L437" s="217"/>
      <c r="M437" s="217"/>
      <c r="N437" s="217"/>
      <c r="O437" s="217"/>
      <c r="P437" s="217"/>
      <c r="Q437" s="217"/>
      <c r="R437" s="217"/>
      <c r="S437" s="217"/>
      <c r="T437" s="217"/>
      <c r="U437" s="217"/>
      <c r="V437" s="217"/>
      <c r="W437" s="217"/>
      <c r="X437" s="217"/>
      <c r="Y437" s="217"/>
      <c r="Z437" s="217"/>
    </row>
    <row r="438" ht="15.75" customHeight="1" spans="1:26">
      <c r="A438" s="217"/>
      <c r="B438" s="217"/>
      <c r="C438" s="217"/>
      <c r="D438" s="217"/>
      <c r="E438" s="217"/>
      <c r="F438" s="217"/>
      <c r="G438" s="217"/>
      <c r="H438" s="217"/>
      <c r="I438" s="217"/>
      <c r="J438" s="217"/>
      <c r="K438" s="217"/>
      <c r="L438" s="217"/>
      <c r="M438" s="217"/>
      <c r="N438" s="217"/>
      <c r="O438" s="217"/>
      <c r="P438" s="217"/>
      <c r="Q438" s="217"/>
      <c r="R438" s="217"/>
      <c r="S438" s="217"/>
      <c r="T438" s="217"/>
      <c r="U438" s="217"/>
      <c r="V438" s="217"/>
      <c r="W438" s="217"/>
      <c r="X438" s="217"/>
      <c r="Y438" s="217"/>
      <c r="Z438" s="217"/>
    </row>
    <row r="439" ht="15.75" customHeight="1" spans="1:26">
      <c r="A439" s="217"/>
      <c r="B439" s="217"/>
      <c r="C439" s="217"/>
      <c r="D439" s="217"/>
      <c r="E439" s="217"/>
      <c r="F439" s="217"/>
      <c r="G439" s="217"/>
      <c r="H439" s="217"/>
      <c r="I439" s="217"/>
      <c r="J439" s="217"/>
      <c r="K439" s="217"/>
      <c r="L439" s="217"/>
      <c r="M439" s="217"/>
      <c r="N439" s="217"/>
      <c r="O439" s="217"/>
      <c r="P439" s="217"/>
      <c r="Q439" s="217"/>
      <c r="R439" s="217"/>
      <c r="S439" s="217"/>
      <c r="T439" s="217"/>
      <c r="U439" s="217"/>
      <c r="V439" s="217"/>
      <c r="W439" s="217"/>
      <c r="X439" s="217"/>
      <c r="Y439" s="217"/>
      <c r="Z439" s="217"/>
    </row>
    <row r="440" ht="15.75" customHeight="1" spans="1:26">
      <c r="A440" s="217"/>
      <c r="B440" s="217"/>
      <c r="C440" s="217"/>
      <c r="D440" s="217"/>
      <c r="E440" s="217"/>
      <c r="F440" s="217"/>
      <c r="G440" s="217"/>
      <c r="H440" s="217"/>
      <c r="I440" s="217"/>
      <c r="J440" s="217"/>
      <c r="K440" s="217"/>
      <c r="L440" s="217"/>
      <c r="M440" s="217"/>
      <c r="N440" s="217"/>
      <c r="O440" s="217"/>
      <c r="P440" s="217"/>
      <c r="Q440" s="217"/>
      <c r="R440" s="217"/>
      <c r="S440" s="217"/>
      <c r="T440" s="217"/>
      <c r="U440" s="217"/>
      <c r="V440" s="217"/>
      <c r="W440" s="217"/>
      <c r="X440" s="217"/>
      <c r="Y440" s="217"/>
      <c r="Z440" s="217"/>
    </row>
    <row r="441" ht="15.75" customHeight="1" spans="1:26">
      <c r="A441" s="217"/>
      <c r="B441" s="217"/>
      <c r="C441" s="217"/>
      <c r="D441" s="217"/>
      <c r="E441" s="217"/>
      <c r="F441" s="217"/>
      <c r="G441" s="217"/>
      <c r="H441" s="217"/>
      <c r="I441" s="217"/>
      <c r="J441" s="217"/>
      <c r="K441" s="217"/>
      <c r="L441" s="217"/>
      <c r="M441" s="217"/>
      <c r="N441" s="217"/>
      <c r="O441" s="217"/>
      <c r="P441" s="217"/>
      <c r="Q441" s="217"/>
      <c r="R441" s="217"/>
      <c r="S441" s="217"/>
      <c r="T441" s="217"/>
      <c r="U441" s="217"/>
      <c r="V441" s="217"/>
      <c r="W441" s="217"/>
      <c r="X441" s="217"/>
      <c r="Y441" s="217"/>
      <c r="Z441" s="217"/>
    </row>
    <row r="442" ht="15.75" customHeight="1" spans="1:26">
      <c r="A442" s="217"/>
      <c r="B442" s="217"/>
      <c r="C442" s="217"/>
      <c r="D442" s="217"/>
      <c r="E442" s="217"/>
      <c r="F442" s="217"/>
      <c r="G442" s="217"/>
      <c r="H442" s="217"/>
      <c r="I442" s="217"/>
      <c r="J442" s="217"/>
      <c r="K442" s="217"/>
      <c r="L442" s="217"/>
      <c r="M442" s="217"/>
      <c r="N442" s="217"/>
      <c r="O442" s="217"/>
      <c r="P442" s="217"/>
      <c r="Q442" s="217"/>
      <c r="R442" s="217"/>
      <c r="S442" s="217"/>
      <c r="T442" s="217"/>
      <c r="U442" s="217"/>
      <c r="V442" s="217"/>
      <c r="W442" s="217"/>
      <c r="X442" s="217"/>
      <c r="Y442" s="217"/>
      <c r="Z442" s="217"/>
    </row>
    <row r="443" ht="15.75" customHeight="1" spans="1:26">
      <c r="A443" s="217"/>
      <c r="B443" s="217"/>
      <c r="C443" s="217"/>
      <c r="D443" s="217"/>
      <c r="E443" s="217"/>
      <c r="F443" s="217"/>
      <c r="G443" s="217"/>
      <c r="H443" s="217"/>
      <c r="I443" s="217"/>
      <c r="J443" s="217"/>
      <c r="K443" s="217"/>
      <c r="L443" s="217"/>
      <c r="M443" s="217"/>
      <c r="N443" s="217"/>
      <c r="O443" s="217"/>
      <c r="P443" s="217"/>
      <c r="Q443" s="217"/>
      <c r="R443" s="217"/>
      <c r="S443" s="217"/>
      <c r="T443" s="217"/>
      <c r="U443" s="217"/>
      <c r="V443" s="217"/>
      <c r="W443" s="217"/>
      <c r="X443" s="217"/>
      <c r="Y443" s="217"/>
      <c r="Z443" s="217"/>
    </row>
    <row r="444" ht="15.75" customHeight="1" spans="1:26">
      <c r="A444" s="217"/>
      <c r="B444" s="217"/>
      <c r="C444" s="217"/>
      <c r="D444" s="217"/>
      <c r="E444" s="217"/>
      <c r="F444" s="217"/>
      <c r="G444" s="217"/>
      <c r="H444" s="217"/>
      <c r="I444" s="217"/>
      <c r="J444" s="217"/>
      <c r="K444" s="217"/>
      <c r="L444" s="217"/>
      <c r="M444" s="217"/>
      <c r="N444" s="217"/>
      <c r="O444" s="217"/>
      <c r="P444" s="217"/>
      <c r="Q444" s="217"/>
      <c r="R444" s="217"/>
      <c r="S444" s="217"/>
      <c r="T444" s="217"/>
      <c r="U444" s="217"/>
      <c r="V444" s="217"/>
      <c r="W444" s="217"/>
      <c r="X444" s="217"/>
      <c r="Y444" s="217"/>
      <c r="Z444" s="217"/>
    </row>
    <row r="445" ht="15.75" customHeight="1" spans="1:26">
      <c r="A445" s="217"/>
      <c r="B445" s="217"/>
      <c r="C445" s="217"/>
      <c r="D445" s="217"/>
      <c r="E445" s="217"/>
      <c r="F445" s="217"/>
      <c r="G445" s="217"/>
      <c r="H445" s="217"/>
      <c r="I445" s="217"/>
      <c r="J445" s="217"/>
      <c r="K445" s="217"/>
      <c r="L445" s="217"/>
      <c r="M445" s="217"/>
      <c r="N445" s="217"/>
      <c r="O445" s="217"/>
      <c r="P445" s="217"/>
      <c r="Q445" s="217"/>
      <c r="R445" s="217"/>
      <c r="S445" s="217"/>
      <c r="T445" s="217"/>
      <c r="U445" s="217"/>
      <c r="V445" s="217"/>
      <c r="W445" s="217"/>
      <c r="X445" s="217"/>
      <c r="Y445" s="217"/>
      <c r="Z445" s="217"/>
    </row>
    <row r="446" ht="15.75" customHeight="1" spans="1:26">
      <c r="A446" s="217"/>
      <c r="B446" s="217"/>
      <c r="C446" s="217"/>
      <c r="D446" s="217"/>
      <c r="E446" s="217"/>
      <c r="F446" s="217"/>
      <c r="G446" s="217"/>
      <c r="H446" s="217"/>
      <c r="I446" s="217"/>
      <c r="J446" s="217"/>
      <c r="K446" s="217"/>
      <c r="L446" s="217"/>
      <c r="M446" s="217"/>
      <c r="N446" s="217"/>
      <c r="O446" s="217"/>
      <c r="P446" s="217"/>
      <c r="Q446" s="217"/>
      <c r="R446" s="217"/>
      <c r="S446" s="217"/>
      <c r="T446" s="217"/>
      <c r="U446" s="217"/>
      <c r="V446" s="217"/>
      <c r="W446" s="217"/>
      <c r="X446" s="217"/>
      <c r="Y446" s="217"/>
      <c r="Z446" s="217"/>
    </row>
    <row r="447" ht="15.75" customHeight="1" spans="1:26">
      <c r="A447" s="217"/>
      <c r="B447" s="217"/>
      <c r="C447" s="217"/>
      <c r="D447" s="217"/>
      <c r="E447" s="217"/>
      <c r="F447" s="217"/>
      <c r="G447" s="217"/>
      <c r="H447" s="217"/>
      <c r="I447" s="217"/>
      <c r="J447" s="217"/>
      <c r="K447" s="217"/>
      <c r="L447" s="217"/>
      <c r="M447" s="217"/>
      <c r="N447" s="217"/>
      <c r="O447" s="217"/>
      <c r="P447" s="217"/>
      <c r="Q447" s="217"/>
      <c r="R447" s="217"/>
      <c r="S447" s="217"/>
      <c r="T447" s="217"/>
      <c r="U447" s="217"/>
      <c r="V447" s="217"/>
      <c r="W447" s="217"/>
      <c r="X447" s="217"/>
      <c r="Y447" s="217"/>
      <c r="Z447" s="217"/>
    </row>
    <row r="448" ht="15.75" customHeight="1" spans="1:26">
      <c r="A448" s="217"/>
      <c r="B448" s="217"/>
      <c r="C448" s="217"/>
      <c r="D448" s="217"/>
      <c r="E448" s="217"/>
      <c r="F448" s="217"/>
      <c r="G448" s="217"/>
      <c r="H448" s="217"/>
      <c r="I448" s="217"/>
      <c r="J448" s="217"/>
      <c r="K448" s="217"/>
      <c r="L448" s="217"/>
      <c r="M448" s="217"/>
      <c r="N448" s="217"/>
      <c r="O448" s="217"/>
      <c r="P448" s="217"/>
      <c r="Q448" s="217"/>
      <c r="R448" s="217"/>
      <c r="S448" s="217"/>
      <c r="T448" s="217"/>
      <c r="U448" s="217"/>
      <c r="V448" s="217"/>
      <c r="W448" s="217"/>
      <c r="X448" s="217"/>
      <c r="Y448" s="217"/>
      <c r="Z448" s="217"/>
    </row>
    <row r="449" ht="15.75" customHeight="1" spans="1:26">
      <c r="A449" s="217"/>
      <c r="B449" s="217"/>
      <c r="C449" s="217"/>
      <c r="D449" s="217"/>
      <c r="E449" s="217"/>
      <c r="F449" s="217"/>
      <c r="G449" s="217"/>
      <c r="H449" s="217"/>
      <c r="I449" s="217"/>
      <c r="J449" s="217"/>
      <c r="K449" s="217"/>
      <c r="L449" s="217"/>
      <c r="M449" s="217"/>
      <c r="N449" s="217"/>
      <c r="O449" s="217"/>
      <c r="P449" s="217"/>
      <c r="Q449" s="217"/>
      <c r="R449" s="217"/>
      <c r="S449" s="217"/>
      <c r="T449" s="217"/>
      <c r="U449" s="217"/>
      <c r="V449" s="217"/>
      <c r="W449" s="217"/>
      <c r="X449" s="217"/>
      <c r="Y449" s="217"/>
      <c r="Z449" s="217"/>
    </row>
    <row r="450" ht="15.75" customHeight="1" spans="1:26">
      <c r="A450" s="217"/>
      <c r="B450" s="217"/>
      <c r="C450" s="217"/>
      <c r="D450" s="217"/>
      <c r="E450" s="217"/>
      <c r="F450" s="217"/>
      <c r="G450" s="217"/>
      <c r="H450" s="217"/>
      <c r="I450" s="217"/>
      <c r="J450" s="217"/>
      <c r="K450" s="217"/>
      <c r="L450" s="217"/>
      <c r="M450" s="217"/>
      <c r="N450" s="217"/>
      <c r="O450" s="217"/>
      <c r="P450" s="217"/>
      <c r="Q450" s="217"/>
      <c r="R450" s="217"/>
      <c r="S450" s="217"/>
      <c r="T450" s="217"/>
      <c r="U450" s="217"/>
      <c r="V450" s="217"/>
      <c r="W450" s="217"/>
      <c r="X450" s="217"/>
      <c r="Y450" s="217"/>
      <c r="Z450" s="217"/>
    </row>
    <row r="451" ht="15.75" customHeight="1" spans="1:26">
      <c r="A451" s="217"/>
      <c r="B451" s="217"/>
      <c r="C451" s="217"/>
      <c r="D451" s="217"/>
      <c r="E451" s="217"/>
      <c r="F451" s="217"/>
      <c r="G451" s="217"/>
      <c r="H451" s="217"/>
      <c r="I451" s="217"/>
      <c r="J451" s="217"/>
      <c r="K451" s="217"/>
      <c r="L451" s="217"/>
      <c r="M451" s="217"/>
      <c r="N451" s="217"/>
      <c r="O451" s="217"/>
      <c r="P451" s="217"/>
      <c r="Q451" s="217"/>
      <c r="R451" s="217"/>
      <c r="S451" s="217"/>
      <c r="T451" s="217"/>
      <c r="U451" s="217"/>
      <c r="V451" s="217"/>
      <c r="W451" s="217"/>
      <c r="X451" s="217"/>
      <c r="Y451" s="217"/>
      <c r="Z451" s="217"/>
    </row>
    <row r="452" ht="15.75" customHeight="1" spans="1:26">
      <c r="A452" s="217"/>
      <c r="B452" s="217"/>
      <c r="C452" s="217"/>
      <c r="D452" s="217"/>
      <c r="E452" s="217"/>
      <c r="F452" s="217"/>
      <c r="G452" s="217"/>
      <c r="H452" s="217"/>
      <c r="I452" s="217"/>
      <c r="J452" s="217"/>
      <c r="K452" s="217"/>
      <c r="L452" s="217"/>
      <c r="M452" s="217"/>
      <c r="N452" s="217"/>
      <c r="O452" s="217"/>
      <c r="P452" s="217"/>
      <c r="Q452" s="217"/>
      <c r="R452" s="217"/>
      <c r="S452" s="217"/>
      <c r="T452" s="217"/>
      <c r="U452" s="217"/>
      <c r="V452" s="217"/>
      <c r="W452" s="217"/>
      <c r="X452" s="217"/>
      <c r="Y452" s="217"/>
      <c r="Z452" s="217"/>
    </row>
    <row r="453" ht="15.75" customHeight="1" spans="1:26">
      <c r="A453" s="217"/>
      <c r="B453" s="217"/>
      <c r="C453" s="217"/>
      <c r="D453" s="217"/>
      <c r="E453" s="217"/>
      <c r="F453" s="217"/>
      <c r="G453" s="217"/>
      <c r="H453" s="217"/>
      <c r="I453" s="217"/>
      <c r="J453" s="217"/>
      <c r="K453" s="217"/>
      <c r="L453" s="217"/>
      <c r="M453" s="217"/>
      <c r="N453" s="217"/>
      <c r="O453" s="217"/>
      <c r="P453" s="217"/>
      <c r="Q453" s="217"/>
      <c r="R453" s="217"/>
      <c r="S453" s="217"/>
      <c r="T453" s="217"/>
      <c r="U453" s="217"/>
      <c r="V453" s="217"/>
      <c r="W453" s="217"/>
      <c r="X453" s="217"/>
      <c r="Y453" s="217"/>
      <c r="Z453" s="217"/>
    </row>
    <row r="454" ht="15.75" customHeight="1" spans="1:26">
      <c r="A454" s="217"/>
      <c r="B454" s="217"/>
      <c r="C454" s="217"/>
      <c r="D454" s="217"/>
      <c r="E454" s="217"/>
      <c r="F454" s="217"/>
      <c r="G454" s="217"/>
      <c r="H454" s="217"/>
      <c r="I454" s="217"/>
      <c r="J454" s="217"/>
      <c r="K454" s="217"/>
      <c r="L454" s="217"/>
      <c r="M454" s="217"/>
      <c r="N454" s="217"/>
      <c r="O454" s="217"/>
      <c r="P454" s="217"/>
      <c r="Q454" s="217"/>
      <c r="R454" s="217"/>
      <c r="S454" s="217"/>
      <c r="T454" s="217"/>
      <c r="U454" s="217"/>
      <c r="V454" s="217"/>
      <c r="W454" s="217"/>
      <c r="X454" s="217"/>
      <c r="Y454" s="217"/>
      <c r="Z454" s="217"/>
    </row>
    <row r="455" ht="15.75" customHeight="1" spans="1:26">
      <c r="A455" s="217"/>
      <c r="B455" s="217"/>
      <c r="C455" s="217"/>
      <c r="D455" s="217"/>
      <c r="E455" s="217"/>
      <c r="F455" s="217"/>
      <c r="G455" s="217"/>
      <c r="H455" s="217"/>
      <c r="I455" s="217"/>
      <c r="J455" s="217"/>
      <c r="K455" s="217"/>
      <c r="L455" s="217"/>
      <c r="M455" s="217"/>
      <c r="N455" s="217"/>
      <c r="O455" s="217"/>
      <c r="P455" s="217"/>
      <c r="Q455" s="217"/>
      <c r="R455" s="217"/>
      <c r="S455" s="217"/>
      <c r="T455" s="217"/>
      <c r="U455" s="217"/>
      <c r="V455" s="217"/>
      <c r="W455" s="217"/>
      <c r="X455" s="217"/>
      <c r="Y455" s="217"/>
      <c r="Z455" s="217"/>
    </row>
    <row r="456" ht="15.75" customHeight="1" spans="1:26">
      <c r="A456" s="217"/>
      <c r="B456" s="217"/>
      <c r="C456" s="217"/>
      <c r="D456" s="217"/>
      <c r="E456" s="217"/>
      <c r="F456" s="217"/>
      <c r="G456" s="217"/>
      <c r="H456" s="217"/>
      <c r="I456" s="217"/>
      <c r="J456" s="217"/>
      <c r="K456" s="217"/>
      <c r="L456" s="217"/>
      <c r="M456" s="217"/>
      <c r="N456" s="217"/>
      <c r="O456" s="217"/>
      <c r="P456" s="217"/>
      <c r="Q456" s="217"/>
      <c r="R456" s="217"/>
      <c r="S456" s="217"/>
      <c r="T456" s="217"/>
      <c r="U456" s="217"/>
      <c r="V456" s="217"/>
      <c r="W456" s="217"/>
      <c r="X456" s="217"/>
      <c r="Y456" s="217"/>
      <c r="Z456" s="217"/>
    </row>
    <row r="457" ht="15.75" customHeight="1" spans="1:26">
      <c r="A457" s="217"/>
      <c r="B457" s="217"/>
      <c r="C457" s="217"/>
      <c r="D457" s="217"/>
      <c r="E457" s="217"/>
      <c r="F457" s="217"/>
      <c r="G457" s="217"/>
      <c r="H457" s="217"/>
      <c r="I457" s="217"/>
      <c r="J457" s="217"/>
      <c r="K457" s="217"/>
      <c r="L457" s="217"/>
      <c r="M457" s="217"/>
      <c r="N457" s="217"/>
      <c r="O457" s="217"/>
      <c r="P457" s="217"/>
      <c r="Q457" s="217"/>
      <c r="R457" s="217"/>
      <c r="S457" s="217"/>
      <c r="T457" s="217"/>
      <c r="U457" s="217"/>
      <c r="V457" s="217"/>
      <c r="W457" s="217"/>
      <c r="X457" s="217"/>
      <c r="Y457" s="217"/>
      <c r="Z457" s="217"/>
    </row>
    <row r="458" ht="15.75" customHeight="1" spans="1:26">
      <c r="A458" s="217"/>
      <c r="B458" s="217"/>
      <c r="C458" s="217"/>
      <c r="D458" s="217"/>
      <c r="E458" s="217"/>
      <c r="F458" s="217"/>
      <c r="G458" s="217"/>
      <c r="H458" s="217"/>
      <c r="I458" s="217"/>
      <c r="J458" s="217"/>
      <c r="K458" s="217"/>
      <c r="L458" s="217"/>
      <c r="M458" s="217"/>
      <c r="N458" s="217"/>
      <c r="O458" s="217"/>
      <c r="P458" s="217"/>
      <c r="Q458" s="217"/>
      <c r="R458" s="217"/>
      <c r="S458" s="217"/>
      <c r="T458" s="217"/>
      <c r="U458" s="217"/>
      <c r="V458" s="217"/>
      <c r="W458" s="217"/>
      <c r="X458" s="217"/>
      <c r="Y458" s="217"/>
      <c r="Z458" s="217"/>
    </row>
    <row r="459" ht="15.75" customHeight="1" spans="1:26">
      <c r="A459" s="217"/>
      <c r="B459" s="217"/>
      <c r="C459" s="217"/>
      <c r="D459" s="217"/>
      <c r="E459" s="217"/>
      <c r="F459" s="217"/>
      <c r="G459" s="217"/>
      <c r="H459" s="217"/>
      <c r="I459" s="217"/>
      <c r="J459" s="217"/>
      <c r="K459" s="217"/>
      <c r="L459" s="217"/>
      <c r="M459" s="217"/>
      <c r="N459" s="217"/>
      <c r="O459" s="217"/>
      <c r="P459" s="217"/>
      <c r="Q459" s="217"/>
      <c r="R459" s="217"/>
      <c r="S459" s="217"/>
      <c r="T459" s="217"/>
      <c r="U459" s="217"/>
      <c r="V459" s="217"/>
      <c r="W459" s="217"/>
      <c r="X459" s="217"/>
      <c r="Y459" s="217"/>
      <c r="Z459" s="217"/>
    </row>
    <row r="460" ht="15.75" customHeight="1" spans="1:26">
      <c r="A460" s="217"/>
      <c r="B460" s="217"/>
      <c r="C460" s="217"/>
      <c r="D460" s="217"/>
      <c r="E460" s="217"/>
      <c r="F460" s="217"/>
      <c r="G460" s="217"/>
      <c r="H460" s="217"/>
      <c r="I460" s="217"/>
      <c r="J460" s="217"/>
      <c r="K460" s="217"/>
      <c r="L460" s="217"/>
      <c r="M460" s="217"/>
      <c r="N460" s="217"/>
      <c r="O460" s="217"/>
      <c r="P460" s="217"/>
      <c r="Q460" s="217"/>
      <c r="R460" s="217"/>
      <c r="S460" s="217"/>
      <c r="T460" s="217"/>
      <c r="U460" s="217"/>
      <c r="V460" s="217"/>
      <c r="W460" s="217"/>
      <c r="X460" s="217"/>
      <c r="Y460" s="217"/>
      <c r="Z460" s="217"/>
    </row>
    <row r="461" ht="15.75" customHeight="1" spans="1:26">
      <c r="A461" s="217"/>
      <c r="B461" s="217"/>
      <c r="C461" s="217"/>
      <c r="D461" s="217"/>
      <c r="E461" s="217"/>
      <c r="F461" s="217"/>
      <c r="G461" s="217"/>
      <c r="H461" s="217"/>
      <c r="I461" s="217"/>
      <c r="J461" s="217"/>
      <c r="K461" s="217"/>
      <c r="L461" s="217"/>
      <c r="M461" s="217"/>
      <c r="N461" s="217"/>
      <c r="O461" s="217"/>
      <c r="P461" s="217"/>
      <c r="Q461" s="217"/>
      <c r="R461" s="217"/>
      <c r="S461" s="217"/>
      <c r="T461" s="217"/>
      <c r="U461" s="217"/>
      <c r="V461" s="217"/>
      <c r="W461" s="217"/>
      <c r="X461" s="217"/>
      <c r="Y461" s="217"/>
      <c r="Z461" s="217"/>
    </row>
    <row r="462" ht="15.75" customHeight="1" spans="1:26">
      <c r="A462" s="217"/>
      <c r="B462" s="217"/>
      <c r="C462" s="217"/>
      <c r="D462" s="217"/>
      <c r="E462" s="217"/>
      <c r="F462" s="217"/>
      <c r="G462" s="217"/>
      <c r="H462" s="217"/>
      <c r="I462" s="217"/>
      <c r="J462" s="217"/>
      <c r="K462" s="217"/>
      <c r="L462" s="217"/>
      <c r="M462" s="217"/>
      <c r="N462" s="217"/>
      <c r="O462" s="217"/>
      <c r="P462" s="217"/>
      <c r="Q462" s="217"/>
      <c r="R462" s="217"/>
      <c r="S462" s="217"/>
      <c r="T462" s="217"/>
      <c r="U462" s="217"/>
      <c r="V462" s="217"/>
      <c r="W462" s="217"/>
      <c r="X462" s="217"/>
      <c r="Y462" s="217"/>
      <c r="Z462" s="217"/>
    </row>
    <row r="463" ht="15.75" customHeight="1" spans="1:26">
      <c r="A463" s="217"/>
      <c r="B463" s="217"/>
      <c r="C463" s="217"/>
      <c r="D463" s="217"/>
      <c r="E463" s="217"/>
      <c r="F463" s="217"/>
      <c r="G463" s="217"/>
      <c r="H463" s="217"/>
      <c r="I463" s="217"/>
      <c r="J463" s="217"/>
      <c r="K463" s="217"/>
      <c r="L463" s="217"/>
      <c r="M463" s="217"/>
      <c r="N463" s="217"/>
      <c r="O463" s="217"/>
      <c r="P463" s="217"/>
      <c r="Q463" s="217"/>
      <c r="R463" s="217"/>
      <c r="S463" s="217"/>
      <c r="T463" s="217"/>
      <c r="U463" s="217"/>
      <c r="V463" s="217"/>
      <c r="W463" s="217"/>
      <c r="X463" s="217"/>
      <c r="Y463" s="217"/>
      <c r="Z463" s="217"/>
    </row>
    <row r="464" ht="15.75" customHeight="1" spans="1:26">
      <c r="A464" s="217"/>
      <c r="B464" s="217"/>
      <c r="C464" s="217"/>
      <c r="D464" s="217"/>
      <c r="E464" s="217"/>
      <c r="F464" s="217"/>
      <c r="G464" s="217"/>
      <c r="H464" s="217"/>
      <c r="I464" s="217"/>
      <c r="J464" s="217"/>
      <c r="K464" s="217"/>
      <c r="L464" s="217"/>
      <c r="M464" s="217"/>
      <c r="N464" s="217"/>
      <c r="O464" s="217"/>
      <c r="P464" s="217"/>
      <c r="Q464" s="217"/>
      <c r="R464" s="217"/>
      <c r="S464" s="217"/>
      <c r="T464" s="217"/>
      <c r="U464" s="217"/>
      <c r="V464" s="217"/>
      <c r="W464" s="217"/>
      <c r="X464" s="217"/>
      <c r="Y464" s="217"/>
      <c r="Z464" s="217"/>
    </row>
    <row r="465" ht="15.75" customHeight="1" spans="1:26">
      <c r="A465" s="217"/>
      <c r="B465" s="217"/>
      <c r="C465" s="217"/>
      <c r="D465" s="217"/>
      <c r="E465" s="217"/>
      <c r="F465" s="217"/>
      <c r="G465" s="217"/>
      <c r="H465" s="217"/>
      <c r="I465" s="217"/>
      <c r="J465" s="217"/>
      <c r="K465" s="217"/>
      <c r="L465" s="217"/>
      <c r="M465" s="217"/>
      <c r="N465" s="217"/>
      <c r="O465" s="217"/>
      <c r="P465" s="217"/>
      <c r="Q465" s="217"/>
      <c r="R465" s="217"/>
      <c r="S465" s="217"/>
      <c r="T465" s="217"/>
      <c r="U465" s="217"/>
      <c r="V465" s="217"/>
      <c r="W465" s="217"/>
      <c r="X465" s="217"/>
      <c r="Y465" s="217"/>
      <c r="Z465" s="217"/>
    </row>
    <row r="466" ht="15.75" customHeight="1" spans="1:26">
      <c r="A466" s="217"/>
      <c r="B466" s="217"/>
      <c r="C466" s="217"/>
      <c r="D466" s="217"/>
      <c r="E466" s="217"/>
      <c r="F466" s="217"/>
      <c r="G466" s="217"/>
      <c r="H466" s="217"/>
      <c r="I466" s="217"/>
      <c r="J466" s="217"/>
      <c r="K466" s="217"/>
      <c r="L466" s="217"/>
      <c r="M466" s="217"/>
      <c r="N466" s="217"/>
      <c r="O466" s="217"/>
      <c r="P466" s="217"/>
      <c r="Q466" s="217"/>
      <c r="R466" s="217"/>
      <c r="S466" s="217"/>
      <c r="T466" s="217"/>
      <c r="U466" s="217"/>
      <c r="V466" s="217"/>
      <c r="W466" s="217"/>
      <c r="X466" s="217"/>
      <c r="Y466" s="217"/>
      <c r="Z466" s="217"/>
    </row>
    <row r="467" ht="15.75" customHeight="1" spans="1:26">
      <c r="A467" s="217"/>
      <c r="B467" s="217"/>
      <c r="C467" s="217"/>
      <c r="D467" s="217"/>
      <c r="E467" s="217"/>
      <c r="F467" s="217"/>
      <c r="G467" s="217"/>
      <c r="H467" s="217"/>
      <c r="I467" s="217"/>
      <c r="J467" s="217"/>
      <c r="K467" s="217"/>
      <c r="L467" s="217"/>
      <c r="M467" s="217"/>
      <c r="N467" s="217"/>
      <c r="O467" s="217"/>
      <c r="P467" s="217"/>
      <c r="Q467" s="217"/>
      <c r="R467" s="217"/>
      <c r="S467" s="217"/>
      <c r="T467" s="217"/>
      <c r="U467" s="217"/>
      <c r="V467" s="217"/>
      <c r="W467" s="217"/>
      <c r="X467" s="217"/>
      <c r="Y467" s="217"/>
      <c r="Z467" s="217"/>
    </row>
    <row r="468" ht="15.75" customHeight="1" spans="1:26">
      <c r="A468" s="217"/>
      <c r="B468" s="217"/>
      <c r="C468" s="217"/>
      <c r="D468" s="217"/>
      <c r="E468" s="217"/>
      <c r="F468" s="217"/>
      <c r="G468" s="217"/>
      <c r="H468" s="217"/>
      <c r="I468" s="217"/>
      <c r="J468" s="217"/>
      <c r="K468" s="217"/>
      <c r="L468" s="217"/>
      <c r="M468" s="217"/>
      <c r="N468" s="217"/>
      <c r="O468" s="217"/>
      <c r="P468" s="217"/>
      <c r="Q468" s="217"/>
      <c r="R468" s="217"/>
      <c r="S468" s="217"/>
      <c r="T468" s="217"/>
      <c r="U468" s="217"/>
      <c r="V468" s="217"/>
      <c r="W468" s="217"/>
      <c r="X468" s="217"/>
      <c r="Y468" s="217"/>
      <c r="Z468" s="217"/>
    </row>
    <row r="469" ht="15.75" customHeight="1" spans="1:26">
      <c r="A469" s="217"/>
      <c r="B469" s="217"/>
      <c r="C469" s="217"/>
      <c r="D469" s="217"/>
      <c r="E469" s="217"/>
      <c r="F469" s="217"/>
      <c r="G469" s="217"/>
      <c r="H469" s="217"/>
      <c r="I469" s="217"/>
      <c r="J469" s="217"/>
      <c r="K469" s="217"/>
      <c r="L469" s="217"/>
      <c r="M469" s="217"/>
      <c r="N469" s="217"/>
      <c r="O469" s="217"/>
      <c r="P469" s="217"/>
      <c r="Q469" s="217"/>
      <c r="R469" s="217"/>
      <c r="S469" s="217"/>
      <c r="T469" s="217"/>
      <c r="U469" s="217"/>
      <c r="V469" s="217"/>
      <c r="W469" s="217"/>
      <c r="X469" s="217"/>
      <c r="Y469" s="217"/>
      <c r="Z469" s="217"/>
    </row>
    <row r="470" ht="15.75" customHeight="1" spans="1:26">
      <c r="A470" s="217"/>
      <c r="B470" s="217"/>
      <c r="C470" s="217"/>
      <c r="D470" s="217"/>
      <c r="E470" s="217"/>
      <c r="F470" s="217"/>
      <c r="G470" s="217"/>
      <c r="H470" s="217"/>
      <c r="I470" s="217"/>
      <c r="J470" s="217"/>
      <c r="K470" s="217"/>
      <c r="L470" s="217"/>
      <c r="M470" s="217"/>
      <c r="N470" s="217"/>
      <c r="O470" s="217"/>
      <c r="P470" s="217"/>
      <c r="Q470" s="217"/>
      <c r="R470" s="217"/>
      <c r="S470" s="217"/>
      <c r="T470" s="217"/>
      <c r="U470" s="217"/>
      <c r="V470" s="217"/>
      <c r="W470" s="217"/>
      <c r="X470" s="217"/>
      <c r="Y470" s="217"/>
      <c r="Z470" s="217"/>
    </row>
    <row r="471" ht="15.75" customHeight="1" spans="1:26">
      <c r="A471" s="217"/>
      <c r="B471" s="217"/>
      <c r="C471" s="217"/>
      <c r="D471" s="217"/>
      <c r="E471" s="217"/>
      <c r="F471" s="217"/>
      <c r="G471" s="217"/>
      <c r="H471" s="217"/>
      <c r="I471" s="217"/>
      <c r="J471" s="217"/>
      <c r="K471" s="217"/>
      <c r="L471" s="217"/>
      <c r="M471" s="217"/>
      <c r="N471" s="217"/>
      <c r="O471" s="217"/>
      <c r="P471" s="217"/>
      <c r="Q471" s="217"/>
      <c r="R471" s="217"/>
      <c r="S471" s="217"/>
      <c r="T471" s="217"/>
      <c r="U471" s="217"/>
      <c r="V471" s="217"/>
      <c r="W471" s="217"/>
      <c r="X471" s="217"/>
      <c r="Y471" s="217"/>
      <c r="Z471" s="217"/>
    </row>
    <row r="472" ht="15.75" customHeight="1" spans="1:26">
      <c r="A472" s="217"/>
      <c r="B472" s="217"/>
      <c r="C472" s="217"/>
      <c r="D472" s="217"/>
      <c r="E472" s="217"/>
      <c r="F472" s="217"/>
      <c r="G472" s="217"/>
      <c r="H472" s="217"/>
      <c r="I472" s="217"/>
      <c r="J472" s="217"/>
      <c r="K472" s="217"/>
      <c r="L472" s="217"/>
      <c r="M472" s="217"/>
      <c r="N472" s="217"/>
      <c r="O472" s="217"/>
      <c r="P472" s="217"/>
      <c r="Q472" s="217"/>
      <c r="R472" s="217"/>
      <c r="S472" s="217"/>
      <c r="T472" s="217"/>
      <c r="U472" s="217"/>
      <c r="V472" s="217"/>
      <c r="W472" s="217"/>
      <c r="X472" s="217"/>
      <c r="Y472" s="217"/>
      <c r="Z472" s="217"/>
    </row>
    <row r="473" ht="15.75" customHeight="1" spans="1:26">
      <c r="A473" s="217"/>
      <c r="B473" s="217"/>
      <c r="C473" s="217"/>
      <c r="D473" s="217"/>
      <c r="E473" s="217"/>
      <c r="F473" s="217"/>
      <c r="G473" s="217"/>
      <c r="H473" s="217"/>
      <c r="I473" s="217"/>
      <c r="J473" s="217"/>
      <c r="K473" s="217"/>
      <c r="L473" s="217"/>
      <c r="M473" s="217"/>
      <c r="N473" s="217"/>
      <c r="O473" s="217"/>
      <c r="P473" s="217"/>
      <c r="Q473" s="217"/>
      <c r="R473" s="217"/>
      <c r="S473" s="217"/>
      <c r="T473" s="217"/>
      <c r="U473" s="217"/>
      <c r="V473" s="217"/>
      <c r="W473" s="217"/>
      <c r="X473" s="217"/>
      <c r="Y473" s="217"/>
      <c r="Z473" s="217"/>
    </row>
    <row r="474" ht="15.75" customHeight="1" spans="1:26">
      <c r="A474" s="217"/>
      <c r="B474" s="217"/>
      <c r="C474" s="217"/>
      <c r="D474" s="217"/>
      <c r="E474" s="217"/>
      <c r="F474" s="217"/>
      <c r="G474" s="217"/>
      <c r="H474" s="217"/>
      <c r="I474" s="217"/>
      <c r="J474" s="217"/>
      <c r="K474" s="217"/>
      <c r="L474" s="217"/>
      <c r="M474" s="217"/>
      <c r="N474" s="217"/>
      <c r="O474" s="217"/>
      <c r="P474" s="217"/>
      <c r="Q474" s="217"/>
      <c r="R474" s="217"/>
      <c r="S474" s="217"/>
      <c r="T474" s="217"/>
      <c r="U474" s="217"/>
      <c r="V474" s="217"/>
      <c r="W474" s="217"/>
      <c r="X474" s="217"/>
      <c r="Y474" s="217"/>
      <c r="Z474" s="217"/>
    </row>
    <row r="475" ht="15.75" customHeight="1" spans="1:26">
      <c r="A475" s="217"/>
      <c r="B475" s="217"/>
      <c r="C475" s="217"/>
      <c r="D475" s="217"/>
      <c r="E475" s="217"/>
      <c r="F475" s="217"/>
      <c r="G475" s="217"/>
      <c r="H475" s="217"/>
      <c r="I475" s="217"/>
      <c r="J475" s="217"/>
      <c r="K475" s="217"/>
      <c r="L475" s="217"/>
      <c r="M475" s="217"/>
      <c r="N475" s="217"/>
      <c r="O475" s="217"/>
      <c r="P475" s="217"/>
      <c r="Q475" s="217"/>
      <c r="R475" s="217"/>
      <c r="S475" s="217"/>
      <c r="T475" s="217"/>
      <c r="U475" s="217"/>
      <c r="V475" s="217"/>
      <c r="W475" s="217"/>
      <c r="X475" s="217"/>
      <c r="Y475" s="217"/>
      <c r="Z475" s="217"/>
    </row>
    <row r="476" ht="15.75" customHeight="1" spans="1:26">
      <c r="A476" s="217"/>
      <c r="B476" s="217"/>
      <c r="C476" s="217"/>
      <c r="D476" s="217"/>
      <c r="E476" s="217"/>
      <c r="F476" s="217"/>
      <c r="G476" s="217"/>
      <c r="H476" s="217"/>
      <c r="I476" s="217"/>
      <c r="J476" s="217"/>
      <c r="K476" s="217"/>
      <c r="L476" s="217"/>
      <c r="M476" s="217"/>
      <c r="N476" s="217"/>
      <c r="O476" s="217"/>
      <c r="P476" s="217"/>
      <c r="Q476" s="217"/>
      <c r="R476" s="217"/>
      <c r="S476" s="217"/>
      <c r="T476" s="217"/>
      <c r="U476" s="217"/>
      <c r="V476" s="217"/>
      <c r="W476" s="217"/>
      <c r="X476" s="217"/>
      <c r="Y476" s="217"/>
      <c r="Z476" s="217"/>
    </row>
    <row r="477" ht="15.75" customHeight="1" spans="1:26">
      <c r="A477" s="217"/>
      <c r="B477" s="217"/>
      <c r="C477" s="217"/>
      <c r="D477" s="217"/>
      <c r="E477" s="217"/>
      <c r="F477" s="217"/>
      <c r="G477" s="217"/>
      <c r="H477" s="217"/>
      <c r="I477" s="217"/>
      <c r="J477" s="217"/>
      <c r="K477" s="217"/>
      <c r="L477" s="217"/>
      <c r="M477" s="217"/>
      <c r="N477" s="217"/>
      <c r="O477" s="217"/>
      <c r="P477" s="217"/>
      <c r="Q477" s="217"/>
      <c r="R477" s="217"/>
      <c r="S477" s="217"/>
      <c r="T477" s="217"/>
      <c r="U477" s="217"/>
      <c r="V477" s="217"/>
      <c r="W477" s="217"/>
      <c r="X477" s="217"/>
      <c r="Y477" s="217"/>
      <c r="Z477" s="217"/>
    </row>
    <row r="478" ht="15.75" customHeight="1" spans="1:26">
      <c r="A478" s="217"/>
      <c r="B478" s="217"/>
      <c r="C478" s="217"/>
      <c r="D478" s="217"/>
      <c r="E478" s="217"/>
      <c r="F478" s="217"/>
      <c r="G478" s="217"/>
      <c r="H478" s="217"/>
      <c r="I478" s="217"/>
      <c r="J478" s="217"/>
      <c r="K478" s="217"/>
      <c r="L478" s="217"/>
      <c r="M478" s="217"/>
      <c r="N478" s="217"/>
      <c r="O478" s="217"/>
      <c r="P478" s="217"/>
      <c r="Q478" s="217"/>
      <c r="R478" s="217"/>
      <c r="S478" s="217"/>
      <c r="T478" s="217"/>
      <c r="U478" s="217"/>
      <c r="V478" s="217"/>
      <c r="W478" s="217"/>
      <c r="X478" s="217"/>
      <c r="Y478" s="217"/>
      <c r="Z478" s="217"/>
    </row>
    <row r="479" ht="15.75" customHeight="1" spans="1:26">
      <c r="A479" s="217"/>
      <c r="B479" s="217"/>
      <c r="C479" s="217"/>
      <c r="D479" s="217"/>
      <c r="E479" s="217"/>
      <c r="F479" s="217"/>
      <c r="G479" s="217"/>
      <c r="H479" s="217"/>
      <c r="I479" s="217"/>
      <c r="J479" s="217"/>
      <c r="K479" s="217"/>
      <c r="L479" s="217"/>
      <c r="M479" s="217"/>
      <c r="N479" s="217"/>
      <c r="O479" s="217"/>
      <c r="P479" s="217"/>
      <c r="Q479" s="217"/>
      <c r="R479" s="217"/>
      <c r="S479" s="217"/>
      <c r="T479" s="217"/>
      <c r="U479" s="217"/>
      <c r="V479" s="217"/>
      <c r="W479" s="217"/>
      <c r="X479" s="217"/>
      <c r="Y479" s="217"/>
      <c r="Z479" s="217"/>
    </row>
    <row r="480" ht="15.75" customHeight="1" spans="1:26">
      <c r="A480" s="217"/>
      <c r="B480" s="217"/>
      <c r="C480" s="217"/>
      <c r="D480" s="217"/>
      <c r="E480" s="217"/>
      <c r="F480" s="217"/>
      <c r="G480" s="217"/>
      <c r="H480" s="217"/>
      <c r="I480" s="217"/>
      <c r="J480" s="217"/>
      <c r="K480" s="217"/>
      <c r="L480" s="217"/>
      <c r="M480" s="217"/>
      <c r="N480" s="217"/>
      <c r="O480" s="217"/>
      <c r="P480" s="217"/>
      <c r="Q480" s="217"/>
      <c r="R480" s="217"/>
      <c r="S480" s="217"/>
      <c r="T480" s="217"/>
      <c r="U480" s="217"/>
      <c r="V480" s="217"/>
      <c r="W480" s="217"/>
      <c r="X480" s="217"/>
      <c r="Y480" s="217"/>
      <c r="Z480" s="217"/>
    </row>
    <row r="481" ht="15.75" customHeight="1" spans="1:26">
      <c r="A481" s="217"/>
      <c r="B481" s="217"/>
      <c r="C481" s="217"/>
      <c r="D481" s="217"/>
      <c r="E481" s="217"/>
      <c r="F481" s="217"/>
      <c r="G481" s="217"/>
      <c r="H481" s="217"/>
      <c r="I481" s="217"/>
      <c r="J481" s="217"/>
      <c r="K481" s="217"/>
      <c r="L481" s="217"/>
      <c r="M481" s="217"/>
      <c r="N481" s="217"/>
      <c r="O481" s="217"/>
      <c r="P481" s="217"/>
      <c r="Q481" s="217"/>
      <c r="R481" s="217"/>
      <c r="S481" s="217"/>
      <c r="T481" s="217"/>
      <c r="U481" s="217"/>
      <c r="V481" s="217"/>
      <c r="W481" s="217"/>
      <c r="X481" s="217"/>
      <c r="Y481" s="217"/>
      <c r="Z481" s="217"/>
    </row>
    <row r="482" ht="15.75" customHeight="1" spans="1:26">
      <c r="A482" s="217"/>
      <c r="B482" s="217"/>
      <c r="C482" s="217"/>
      <c r="D482" s="217"/>
      <c r="E482" s="217"/>
      <c r="F482" s="217"/>
      <c r="G482" s="217"/>
      <c r="H482" s="217"/>
      <c r="I482" s="217"/>
      <c r="J482" s="217"/>
      <c r="K482" s="217"/>
      <c r="L482" s="217"/>
      <c r="M482" s="217"/>
      <c r="N482" s="217"/>
      <c r="O482" s="217"/>
      <c r="P482" s="217"/>
      <c r="Q482" s="217"/>
      <c r="R482" s="217"/>
      <c r="S482" s="217"/>
      <c r="T482" s="217"/>
      <c r="U482" s="217"/>
      <c r="V482" s="217"/>
      <c r="W482" s="217"/>
      <c r="X482" s="217"/>
      <c r="Y482" s="217"/>
      <c r="Z482" s="217"/>
    </row>
    <row r="483" ht="15.75" customHeight="1" spans="1:26">
      <c r="A483" s="217"/>
      <c r="B483" s="217"/>
      <c r="C483" s="217"/>
      <c r="D483" s="217"/>
      <c r="E483" s="217"/>
      <c r="F483" s="217"/>
      <c r="G483" s="217"/>
      <c r="H483" s="217"/>
      <c r="I483" s="217"/>
      <c r="J483" s="217"/>
      <c r="K483" s="217"/>
      <c r="L483" s="217"/>
      <c r="M483" s="217"/>
      <c r="N483" s="217"/>
      <c r="O483" s="217"/>
      <c r="P483" s="217"/>
      <c r="Q483" s="217"/>
      <c r="R483" s="217"/>
      <c r="S483" s="217"/>
      <c r="T483" s="217"/>
      <c r="U483" s="217"/>
      <c r="V483" s="217"/>
      <c r="W483" s="217"/>
      <c r="X483" s="217"/>
      <c r="Y483" s="217"/>
      <c r="Z483" s="217"/>
    </row>
    <row r="484" ht="15.75" customHeight="1" spans="1:26">
      <c r="A484" s="217"/>
      <c r="B484" s="217"/>
      <c r="C484" s="217"/>
      <c r="D484" s="217"/>
      <c r="E484" s="217"/>
      <c r="F484" s="217"/>
      <c r="G484" s="217"/>
      <c r="H484" s="217"/>
      <c r="I484" s="217"/>
      <c r="J484" s="217"/>
      <c r="K484" s="217"/>
      <c r="L484" s="217"/>
      <c r="M484" s="217"/>
      <c r="N484" s="217"/>
      <c r="O484" s="217"/>
      <c r="P484" s="217"/>
      <c r="Q484" s="217"/>
      <c r="R484" s="217"/>
      <c r="S484" s="217"/>
      <c r="T484" s="217"/>
      <c r="U484" s="217"/>
      <c r="V484" s="217"/>
      <c r="W484" s="217"/>
      <c r="X484" s="217"/>
      <c r="Y484" s="217"/>
      <c r="Z484" s="217"/>
    </row>
    <row r="485" ht="15.75" customHeight="1" spans="1:26">
      <c r="A485" s="217"/>
      <c r="B485" s="217"/>
      <c r="C485" s="217"/>
      <c r="D485" s="217"/>
      <c r="E485" s="217"/>
      <c r="F485" s="217"/>
      <c r="G485" s="217"/>
      <c r="H485" s="217"/>
      <c r="I485" s="217"/>
      <c r="J485" s="217"/>
      <c r="K485" s="217"/>
      <c r="L485" s="217"/>
      <c r="M485" s="217"/>
      <c r="N485" s="217"/>
      <c r="O485" s="217"/>
      <c r="P485" s="217"/>
      <c r="Q485" s="217"/>
      <c r="R485" s="217"/>
      <c r="S485" s="217"/>
      <c r="T485" s="217"/>
      <c r="U485" s="217"/>
      <c r="V485" s="217"/>
      <c r="W485" s="217"/>
      <c r="X485" s="217"/>
      <c r="Y485" s="217"/>
      <c r="Z485" s="217"/>
    </row>
    <row r="486" ht="15.75" customHeight="1" spans="1:26">
      <c r="A486" s="217"/>
      <c r="B486" s="217"/>
      <c r="C486" s="217"/>
      <c r="D486" s="217"/>
      <c r="E486" s="217"/>
      <c r="F486" s="217"/>
      <c r="G486" s="217"/>
      <c r="H486" s="217"/>
      <c r="I486" s="217"/>
      <c r="J486" s="217"/>
      <c r="K486" s="217"/>
      <c r="L486" s="217"/>
      <c r="M486" s="217"/>
      <c r="N486" s="217"/>
      <c r="O486" s="217"/>
      <c r="P486" s="217"/>
      <c r="Q486" s="217"/>
      <c r="R486" s="217"/>
      <c r="S486" s="217"/>
      <c r="T486" s="217"/>
      <c r="U486" s="217"/>
      <c r="V486" s="217"/>
      <c r="W486" s="217"/>
      <c r="X486" s="217"/>
      <c r="Y486" s="217"/>
      <c r="Z486" s="217"/>
    </row>
    <row r="487" ht="15.75" customHeight="1" spans="1:26">
      <c r="A487" s="217"/>
      <c r="B487" s="217"/>
      <c r="C487" s="217"/>
      <c r="D487" s="217"/>
      <c r="E487" s="217"/>
      <c r="F487" s="217"/>
      <c r="G487" s="217"/>
      <c r="H487" s="217"/>
      <c r="I487" s="217"/>
      <c r="J487" s="217"/>
      <c r="K487" s="217"/>
      <c r="L487" s="217"/>
      <c r="M487" s="217"/>
      <c r="N487" s="217"/>
      <c r="O487" s="217"/>
      <c r="P487" s="217"/>
      <c r="Q487" s="217"/>
      <c r="R487" s="217"/>
      <c r="S487" s="217"/>
      <c r="T487" s="217"/>
      <c r="U487" s="217"/>
      <c r="V487" s="217"/>
      <c r="W487" s="217"/>
      <c r="X487" s="217"/>
      <c r="Y487" s="217"/>
      <c r="Z487" s="217"/>
    </row>
    <row r="488" ht="15.75" customHeight="1" spans="1:26">
      <c r="A488" s="217"/>
      <c r="B488" s="217"/>
      <c r="C488" s="217"/>
      <c r="D488" s="217"/>
      <c r="E488" s="217"/>
      <c r="F488" s="217"/>
      <c r="G488" s="217"/>
      <c r="H488" s="217"/>
      <c r="I488" s="217"/>
      <c r="J488" s="217"/>
      <c r="K488" s="217"/>
      <c r="L488" s="217"/>
      <c r="M488" s="217"/>
      <c r="N488" s="217"/>
      <c r="O488" s="217"/>
      <c r="P488" s="217"/>
      <c r="Q488" s="217"/>
      <c r="R488" s="217"/>
      <c r="S488" s="217"/>
      <c r="T488" s="217"/>
      <c r="U488" s="217"/>
      <c r="V488" s="217"/>
      <c r="W488" s="217"/>
      <c r="X488" s="217"/>
      <c r="Y488" s="217"/>
      <c r="Z488" s="217"/>
    </row>
    <row r="489" ht="15.75" customHeight="1" spans="1:26">
      <c r="A489" s="217"/>
      <c r="B489" s="217"/>
      <c r="C489" s="217"/>
      <c r="D489" s="217"/>
      <c r="E489" s="217"/>
      <c r="F489" s="217"/>
      <c r="G489" s="217"/>
      <c r="H489" s="217"/>
      <c r="I489" s="217"/>
      <c r="J489" s="217"/>
      <c r="K489" s="217"/>
      <c r="L489" s="217"/>
      <c r="M489" s="217"/>
      <c r="N489" s="217"/>
      <c r="O489" s="217"/>
      <c r="P489" s="217"/>
      <c r="Q489" s="217"/>
      <c r="R489" s="217"/>
      <c r="S489" s="217"/>
      <c r="T489" s="217"/>
      <c r="U489" s="217"/>
      <c r="V489" s="217"/>
      <c r="W489" s="217"/>
      <c r="X489" s="217"/>
      <c r="Y489" s="217"/>
      <c r="Z489" s="217"/>
    </row>
    <row r="490" ht="15.75" customHeight="1" spans="1:26">
      <c r="A490" s="217"/>
      <c r="B490" s="217"/>
      <c r="C490" s="217"/>
      <c r="D490" s="217"/>
      <c r="E490" s="217"/>
      <c r="F490" s="217"/>
      <c r="G490" s="217"/>
      <c r="H490" s="217"/>
      <c r="I490" s="217"/>
      <c r="J490" s="217"/>
      <c r="K490" s="217"/>
      <c r="L490" s="217"/>
      <c r="M490" s="217"/>
      <c r="N490" s="217"/>
      <c r="O490" s="217"/>
      <c r="P490" s="217"/>
      <c r="Q490" s="217"/>
      <c r="R490" s="217"/>
      <c r="S490" s="217"/>
      <c r="T490" s="217"/>
      <c r="U490" s="217"/>
      <c r="V490" s="217"/>
      <c r="W490" s="217"/>
      <c r="X490" s="217"/>
      <c r="Y490" s="217"/>
      <c r="Z490" s="217"/>
    </row>
    <row r="491" ht="15.75" customHeight="1" spans="1:26">
      <c r="A491" s="217"/>
      <c r="B491" s="217"/>
      <c r="C491" s="217"/>
      <c r="D491" s="217"/>
      <c r="E491" s="217"/>
      <c r="F491" s="217"/>
      <c r="G491" s="217"/>
      <c r="H491" s="217"/>
      <c r="I491" s="217"/>
      <c r="J491" s="217"/>
      <c r="K491" s="217"/>
      <c r="L491" s="217"/>
      <c r="M491" s="217"/>
      <c r="N491" s="217"/>
      <c r="O491" s="217"/>
      <c r="P491" s="217"/>
      <c r="Q491" s="217"/>
      <c r="R491" s="217"/>
      <c r="S491" s="217"/>
      <c r="T491" s="217"/>
      <c r="U491" s="217"/>
      <c r="V491" s="217"/>
      <c r="W491" s="217"/>
      <c r="X491" s="217"/>
      <c r="Y491" s="217"/>
      <c r="Z491" s="217"/>
    </row>
    <row r="492" ht="15.75" customHeight="1" spans="1:26">
      <c r="A492" s="217"/>
      <c r="B492" s="217"/>
      <c r="C492" s="217"/>
      <c r="D492" s="217"/>
      <c r="E492" s="217"/>
      <c r="F492" s="217"/>
      <c r="G492" s="217"/>
      <c r="H492" s="217"/>
      <c r="I492" s="217"/>
      <c r="J492" s="217"/>
      <c r="K492" s="217"/>
      <c r="L492" s="217"/>
      <c r="M492" s="217"/>
      <c r="N492" s="217"/>
      <c r="O492" s="217"/>
      <c r="P492" s="217"/>
      <c r="Q492" s="217"/>
      <c r="R492" s="217"/>
      <c r="S492" s="217"/>
      <c r="T492" s="217"/>
      <c r="U492" s="217"/>
      <c r="V492" s="217"/>
      <c r="W492" s="217"/>
      <c r="X492" s="217"/>
      <c r="Y492" s="217"/>
      <c r="Z492" s="217"/>
    </row>
    <row r="493" ht="15.75" customHeight="1" spans="1:26">
      <c r="A493" s="217"/>
      <c r="B493" s="217"/>
      <c r="C493" s="217"/>
      <c r="D493" s="217"/>
      <c r="E493" s="217"/>
      <c r="F493" s="217"/>
      <c r="G493" s="217"/>
      <c r="H493" s="217"/>
      <c r="I493" s="217"/>
      <c r="J493" s="217"/>
      <c r="K493" s="217"/>
      <c r="L493" s="217"/>
      <c r="M493" s="217"/>
      <c r="N493" s="217"/>
      <c r="O493" s="217"/>
      <c r="P493" s="217"/>
      <c r="Q493" s="217"/>
      <c r="R493" s="217"/>
      <c r="S493" s="217"/>
      <c r="T493" s="217"/>
      <c r="U493" s="217"/>
      <c r="V493" s="217"/>
      <c r="W493" s="217"/>
      <c r="X493" s="217"/>
      <c r="Y493" s="217"/>
      <c r="Z493" s="217"/>
    </row>
    <row r="494" ht="15.75" customHeight="1" spans="1:26">
      <c r="A494" s="217"/>
      <c r="B494" s="217"/>
      <c r="C494" s="217"/>
      <c r="D494" s="217"/>
      <c r="E494" s="217"/>
      <c r="F494" s="217"/>
      <c r="G494" s="217"/>
      <c r="H494" s="217"/>
      <c r="I494" s="217"/>
      <c r="J494" s="217"/>
      <c r="K494" s="217"/>
      <c r="L494" s="217"/>
      <c r="M494" s="217"/>
      <c r="N494" s="217"/>
      <c r="O494" s="217"/>
      <c r="P494" s="217"/>
      <c r="Q494" s="217"/>
      <c r="R494" s="217"/>
      <c r="S494" s="217"/>
      <c r="T494" s="217"/>
      <c r="U494" s="217"/>
      <c r="V494" s="217"/>
      <c r="W494" s="217"/>
      <c r="X494" s="217"/>
      <c r="Y494" s="217"/>
      <c r="Z494" s="217"/>
    </row>
    <row r="495" ht="15.75" customHeight="1" spans="1:26">
      <c r="A495" s="217"/>
      <c r="B495" s="217"/>
      <c r="C495" s="217"/>
      <c r="D495" s="217"/>
      <c r="E495" s="217"/>
      <c r="F495" s="217"/>
      <c r="G495" s="217"/>
      <c r="H495" s="217"/>
      <c r="I495" s="217"/>
      <c r="J495" s="217"/>
      <c r="K495" s="217"/>
      <c r="L495" s="217"/>
      <c r="M495" s="217"/>
      <c r="N495" s="217"/>
      <c r="O495" s="217"/>
      <c r="P495" s="217"/>
      <c r="Q495" s="217"/>
      <c r="R495" s="217"/>
      <c r="S495" s="217"/>
      <c r="T495" s="217"/>
      <c r="U495" s="217"/>
      <c r="V495" s="217"/>
      <c r="W495" s="217"/>
      <c r="X495" s="217"/>
      <c r="Y495" s="217"/>
      <c r="Z495" s="217"/>
    </row>
    <row r="496" ht="15.75" customHeight="1" spans="1:26">
      <c r="A496" s="217"/>
      <c r="B496" s="217"/>
      <c r="C496" s="217"/>
      <c r="D496" s="217"/>
      <c r="E496" s="217"/>
      <c r="F496" s="217"/>
      <c r="G496" s="217"/>
      <c r="H496" s="217"/>
      <c r="I496" s="217"/>
      <c r="J496" s="217"/>
      <c r="K496" s="217"/>
      <c r="L496" s="217"/>
      <c r="M496" s="217"/>
      <c r="N496" s="217"/>
      <c r="O496" s="217"/>
      <c r="P496" s="217"/>
      <c r="Q496" s="217"/>
      <c r="R496" s="217"/>
      <c r="S496" s="217"/>
      <c r="T496" s="217"/>
      <c r="U496" s="217"/>
      <c r="V496" s="217"/>
      <c r="W496" s="217"/>
      <c r="X496" s="217"/>
      <c r="Y496" s="217"/>
      <c r="Z496" s="217"/>
    </row>
    <row r="497" ht="15.75" customHeight="1" spans="1:26">
      <c r="A497" s="217"/>
      <c r="B497" s="217"/>
      <c r="C497" s="217"/>
      <c r="D497" s="217"/>
      <c r="E497" s="217"/>
      <c r="F497" s="217"/>
      <c r="G497" s="217"/>
      <c r="H497" s="217"/>
      <c r="I497" s="217"/>
      <c r="J497" s="217"/>
      <c r="K497" s="217"/>
      <c r="L497" s="217"/>
      <c r="M497" s="217"/>
      <c r="N497" s="217"/>
      <c r="O497" s="217"/>
      <c r="P497" s="217"/>
      <c r="Q497" s="217"/>
      <c r="R497" s="217"/>
      <c r="S497" s="217"/>
      <c r="T497" s="217"/>
      <c r="U497" s="217"/>
      <c r="V497" s="217"/>
      <c r="W497" s="217"/>
      <c r="X497" s="217"/>
      <c r="Y497" s="217"/>
      <c r="Z497" s="217"/>
    </row>
    <row r="498" ht="15.75" customHeight="1" spans="1:26">
      <c r="A498" s="217"/>
      <c r="B498" s="217"/>
      <c r="C498" s="217"/>
      <c r="D498" s="217"/>
      <c r="E498" s="217"/>
      <c r="F498" s="217"/>
      <c r="G498" s="217"/>
      <c r="H498" s="217"/>
      <c r="I498" s="217"/>
      <c r="J498" s="217"/>
      <c r="K498" s="217"/>
      <c r="L498" s="217"/>
      <c r="M498" s="217"/>
      <c r="N498" s="217"/>
      <c r="O498" s="217"/>
      <c r="P498" s="217"/>
      <c r="Q498" s="217"/>
      <c r="R498" s="217"/>
      <c r="S498" s="217"/>
      <c r="T498" s="217"/>
      <c r="U498" s="217"/>
      <c r="V498" s="217"/>
      <c r="W498" s="217"/>
      <c r="X498" s="217"/>
      <c r="Y498" s="217"/>
      <c r="Z498" s="217"/>
    </row>
    <row r="499" ht="15.75" customHeight="1" spans="1:26">
      <c r="A499" s="217"/>
      <c r="B499" s="217"/>
      <c r="C499" s="217"/>
      <c r="D499" s="217"/>
      <c r="E499" s="217"/>
      <c r="F499" s="217"/>
      <c r="G499" s="217"/>
      <c r="H499" s="217"/>
      <c r="I499" s="217"/>
      <c r="J499" s="217"/>
      <c r="K499" s="217"/>
      <c r="L499" s="217"/>
      <c r="M499" s="217"/>
      <c r="N499" s="217"/>
      <c r="O499" s="217"/>
      <c r="P499" s="217"/>
      <c r="Q499" s="217"/>
      <c r="R499" s="217"/>
      <c r="S499" s="217"/>
      <c r="T499" s="217"/>
      <c r="U499" s="217"/>
      <c r="V499" s="217"/>
      <c r="W499" s="217"/>
      <c r="X499" s="217"/>
      <c r="Y499" s="217"/>
      <c r="Z499" s="217"/>
    </row>
    <row r="500" ht="15.75" customHeight="1" spans="1:26">
      <c r="A500" s="217"/>
      <c r="B500" s="217"/>
      <c r="C500" s="217"/>
      <c r="D500" s="217"/>
      <c r="E500" s="217"/>
      <c r="F500" s="217"/>
      <c r="G500" s="217"/>
      <c r="H500" s="217"/>
      <c r="I500" s="217"/>
      <c r="J500" s="217"/>
      <c r="K500" s="217"/>
      <c r="L500" s="217"/>
      <c r="M500" s="217"/>
      <c r="N500" s="217"/>
      <c r="O500" s="217"/>
      <c r="P500" s="217"/>
      <c r="Q500" s="217"/>
      <c r="R500" s="217"/>
      <c r="S500" s="217"/>
      <c r="T500" s="217"/>
      <c r="U500" s="217"/>
      <c r="V500" s="217"/>
      <c r="W500" s="217"/>
      <c r="X500" s="217"/>
      <c r="Y500" s="217"/>
      <c r="Z500" s="217"/>
    </row>
    <row r="501" ht="15.75" customHeight="1" spans="1:26">
      <c r="A501" s="217"/>
      <c r="B501" s="217"/>
      <c r="C501" s="217"/>
      <c r="D501" s="217"/>
      <c r="E501" s="217"/>
      <c r="F501" s="217"/>
      <c r="G501" s="217"/>
      <c r="H501" s="217"/>
      <c r="I501" s="217"/>
      <c r="J501" s="217"/>
      <c r="K501" s="217"/>
      <c r="L501" s="217"/>
      <c r="M501" s="217"/>
      <c r="N501" s="217"/>
      <c r="O501" s="217"/>
      <c r="P501" s="217"/>
      <c r="Q501" s="217"/>
      <c r="R501" s="217"/>
      <c r="S501" s="217"/>
      <c r="T501" s="217"/>
      <c r="U501" s="217"/>
      <c r="V501" s="217"/>
      <c r="W501" s="217"/>
      <c r="X501" s="217"/>
      <c r="Y501" s="217"/>
      <c r="Z501" s="217"/>
    </row>
    <row r="502" ht="15.75" customHeight="1" spans="1:26">
      <c r="A502" s="217"/>
      <c r="B502" s="217"/>
      <c r="C502" s="217"/>
      <c r="D502" s="217"/>
      <c r="E502" s="217"/>
      <c r="F502" s="217"/>
      <c r="G502" s="217"/>
      <c r="H502" s="217"/>
      <c r="I502" s="217"/>
      <c r="J502" s="217"/>
      <c r="K502" s="217"/>
      <c r="L502" s="217"/>
      <c r="M502" s="217"/>
      <c r="N502" s="217"/>
      <c r="O502" s="217"/>
      <c r="P502" s="217"/>
      <c r="Q502" s="217"/>
      <c r="R502" s="217"/>
      <c r="S502" s="217"/>
      <c r="T502" s="217"/>
      <c r="U502" s="217"/>
      <c r="V502" s="217"/>
      <c r="W502" s="217"/>
      <c r="X502" s="217"/>
      <c r="Y502" s="217"/>
      <c r="Z502" s="217"/>
    </row>
    <row r="503" ht="15.75" customHeight="1" spans="1:26">
      <c r="A503" s="217"/>
      <c r="B503" s="217"/>
      <c r="C503" s="217"/>
      <c r="D503" s="217"/>
      <c r="E503" s="217"/>
      <c r="F503" s="217"/>
      <c r="G503" s="217"/>
      <c r="H503" s="217"/>
      <c r="I503" s="217"/>
      <c r="J503" s="217"/>
      <c r="K503" s="217"/>
      <c r="L503" s="217"/>
      <c r="M503" s="217"/>
      <c r="N503" s="217"/>
      <c r="O503" s="217"/>
      <c r="P503" s="217"/>
      <c r="Q503" s="217"/>
      <c r="R503" s="217"/>
      <c r="S503" s="217"/>
      <c r="T503" s="217"/>
      <c r="U503" s="217"/>
      <c r="V503" s="217"/>
      <c r="W503" s="217"/>
      <c r="X503" s="217"/>
      <c r="Y503" s="217"/>
      <c r="Z503" s="217"/>
    </row>
    <row r="504" ht="15.75" customHeight="1" spans="1:26">
      <c r="A504" s="217"/>
      <c r="B504" s="217"/>
      <c r="C504" s="217"/>
      <c r="D504" s="217"/>
      <c r="E504" s="217"/>
      <c r="F504" s="217"/>
      <c r="G504" s="217"/>
      <c r="H504" s="217"/>
      <c r="I504" s="217"/>
      <c r="J504" s="217"/>
      <c r="K504" s="217"/>
      <c r="L504" s="217"/>
      <c r="M504" s="217"/>
      <c r="N504" s="217"/>
      <c r="O504" s="217"/>
      <c r="P504" s="217"/>
      <c r="Q504" s="217"/>
      <c r="R504" s="217"/>
      <c r="S504" s="217"/>
      <c r="T504" s="217"/>
      <c r="U504" s="217"/>
      <c r="V504" s="217"/>
      <c r="W504" s="217"/>
      <c r="X504" s="217"/>
      <c r="Y504" s="217"/>
      <c r="Z504" s="217"/>
    </row>
    <row r="505" ht="15.75" customHeight="1" spans="1:26">
      <c r="A505" s="217"/>
      <c r="B505" s="217"/>
      <c r="C505" s="217"/>
      <c r="D505" s="217"/>
      <c r="E505" s="217"/>
      <c r="F505" s="217"/>
      <c r="G505" s="217"/>
      <c r="H505" s="217"/>
      <c r="I505" s="217"/>
      <c r="J505" s="217"/>
      <c r="K505" s="217"/>
      <c r="L505" s="217"/>
      <c r="M505" s="217"/>
      <c r="N505" s="217"/>
      <c r="O505" s="217"/>
      <c r="P505" s="217"/>
      <c r="Q505" s="217"/>
      <c r="R505" s="217"/>
      <c r="S505" s="217"/>
      <c r="T505" s="217"/>
      <c r="U505" s="217"/>
      <c r="V505" s="217"/>
      <c r="W505" s="217"/>
      <c r="X505" s="217"/>
      <c r="Y505" s="217"/>
      <c r="Z505" s="217"/>
    </row>
    <row r="506" ht="15.75" customHeight="1" spans="1:26">
      <c r="A506" s="217"/>
      <c r="B506" s="217"/>
      <c r="C506" s="217"/>
      <c r="D506" s="217"/>
      <c r="E506" s="217"/>
      <c r="F506" s="217"/>
      <c r="G506" s="217"/>
      <c r="H506" s="217"/>
      <c r="I506" s="217"/>
      <c r="J506" s="217"/>
      <c r="K506" s="217"/>
      <c r="L506" s="217"/>
      <c r="M506" s="217"/>
      <c r="N506" s="217"/>
      <c r="O506" s="217"/>
      <c r="P506" s="217"/>
      <c r="Q506" s="217"/>
      <c r="R506" s="217"/>
      <c r="S506" s="217"/>
      <c r="T506" s="217"/>
      <c r="U506" s="217"/>
      <c r="V506" s="217"/>
      <c r="W506" s="217"/>
      <c r="X506" s="217"/>
      <c r="Y506" s="217"/>
      <c r="Z506" s="217"/>
    </row>
    <row r="507" ht="15.75" customHeight="1" spans="1:26">
      <c r="A507" s="217"/>
      <c r="B507" s="217"/>
      <c r="C507" s="217"/>
      <c r="D507" s="217"/>
      <c r="E507" s="217"/>
      <c r="F507" s="217"/>
      <c r="G507" s="217"/>
      <c r="H507" s="217"/>
      <c r="I507" s="217"/>
      <c r="J507" s="217"/>
      <c r="K507" s="217"/>
      <c r="L507" s="217"/>
      <c r="M507" s="217"/>
      <c r="N507" s="217"/>
      <c r="O507" s="217"/>
      <c r="P507" s="217"/>
      <c r="Q507" s="217"/>
      <c r="R507" s="217"/>
      <c r="S507" s="217"/>
      <c r="T507" s="217"/>
      <c r="U507" s="217"/>
      <c r="V507" s="217"/>
      <c r="W507" s="217"/>
      <c r="X507" s="217"/>
      <c r="Y507" s="217"/>
      <c r="Z507" s="217"/>
    </row>
    <row r="508" ht="15.75" customHeight="1" spans="1:26">
      <c r="A508" s="217"/>
      <c r="B508" s="217"/>
      <c r="C508" s="217"/>
      <c r="D508" s="217"/>
      <c r="E508" s="217"/>
      <c r="F508" s="217"/>
      <c r="G508" s="217"/>
      <c r="H508" s="217"/>
      <c r="I508" s="217"/>
      <c r="J508" s="217"/>
      <c r="K508" s="217"/>
      <c r="L508" s="217"/>
      <c r="M508" s="217"/>
      <c r="N508" s="217"/>
      <c r="O508" s="217"/>
      <c r="P508" s="217"/>
      <c r="Q508" s="217"/>
      <c r="R508" s="217"/>
      <c r="S508" s="217"/>
      <c r="T508" s="217"/>
      <c r="U508" s="217"/>
      <c r="V508" s="217"/>
      <c r="W508" s="217"/>
      <c r="X508" s="217"/>
      <c r="Y508" s="217"/>
      <c r="Z508" s="217"/>
    </row>
    <row r="509" ht="15.75" customHeight="1" spans="1:26">
      <c r="A509" s="217"/>
      <c r="B509" s="217"/>
      <c r="C509" s="217"/>
      <c r="D509" s="217"/>
      <c r="E509" s="217"/>
      <c r="F509" s="217"/>
      <c r="G509" s="217"/>
      <c r="H509" s="217"/>
      <c r="I509" s="217"/>
      <c r="J509" s="217"/>
      <c r="K509" s="217"/>
      <c r="L509" s="217"/>
      <c r="M509" s="217"/>
      <c r="N509" s="217"/>
      <c r="O509" s="217"/>
      <c r="P509" s="217"/>
      <c r="Q509" s="217"/>
      <c r="R509" s="217"/>
      <c r="S509" s="217"/>
      <c r="T509" s="217"/>
      <c r="U509" s="217"/>
      <c r="V509" s="217"/>
      <c r="W509" s="217"/>
      <c r="X509" s="217"/>
      <c r="Y509" s="217"/>
      <c r="Z509" s="217"/>
    </row>
    <row r="510" ht="15.75" customHeight="1" spans="1:26">
      <c r="A510" s="217"/>
      <c r="B510" s="217"/>
      <c r="C510" s="217"/>
      <c r="D510" s="217"/>
      <c r="E510" s="217"/>
      <c r="F510" s="217"/>
      <c r="G510" s="217"/>
      <c r="H510" s="217"/>
      <c r="I510" s="217"/>
      <c r="J510" s="217"/>
      <c r="K510" s="217"/>
      <c r="L510" s="217"/>
      <c r="M510" s="217"/>
      <c r="N510" s="217"/>
      <c r="O510" s="217"/>
      <c r="P510" s="217"/>
      <c r="Q510" s="217"/>
      <c r="R510" s="217"/>
      <c r="S510" s="217"/>
      <c r="T510" s="217"/>
      <c r="U510" s="217"/>
      <c r="V510" s="217"/>
      <c r="W510" s="217"/>
      <c r="X510" s="217"/>
      <c r="Y510" s="217"/>
      <c r="Z510" s="217"/>
    </row>
    <row r="511" ht="15.75" customHeight="1" spans="1:26">
      <c r="A511" s="217"/>
      <c r="B511" s="217"/>
      <c r="C511" s="217"/>
      <c r="D511" s="217"/>
      <c r="E511" s="217"/>
      <c r="F511" s="217"/>
      <c r="G511" s="217"/>
      <c r="H511" s="217"/>
      <c r="I511" s="217"/>
      <c r="J511" s="217"/>
      <c r="K511" s="217"/>
      <c r="L511" s="217"/>
      <c r="M511" s="217"/>
      <c r="N511" s="217"/>
      <c r="O511" s="217"/>
      <c r="P511" s="217"/>
      <c r="Q511" s="217"/>
      <c r="R511" s="217"/>
      <c r="S511" s="217"/>
      <c r="T511" s="217"/>
      <c r="U511" s="217"/>
      <c r="V511" s="217"/>
      <c r="W511" s="217"/>
      <c r="X511" s="217"/>
      <c r="Y511" s="217"/>
      <c r="Z511" s="217"/>
    </row>
    <row r="512" ht="15.75" customHeight="1" spans="1:26">
      <c r="A512" s="217"/>
      <c r="B512" s="217"/>
      <c r="C512" s="217"/>
      <c r="D512" s="217"/>
      <c r="E512" s="217"/>
      <c r="F512" s="217"/>
      <c r="G512" s="217"/>
      <c r="H512" s="217"/>
      <c r="I512" s="217"/>
      <c r="J512" s="217"/>
      <c r="K512" s="217"/>
      <c r="L512" s="217"/>
      <c r="M512" s="217"/>
      <c r="N512" s="217"/>
      <c r="O512" s="217"/>
      <c r="P512" s="217"/>
      <c r="Q512" s="217"/>
      <c r="R512" s="217"/>
      <c r="S512" s="217"/>
      <c r="T512" s="217"/>
      <c r="U512" s="217"/>
      <c r="V512" s="217"/>
      <c r="W512" s="217"/>
      <c r="X512" s="217"/>
      <c r="Y512" s="217"/>
      <c r="Z512" s="217"/>
    </row>
    <row r="513" ht="15.75" customHeight="1" spans="1:26">
      <c r="A513" s="217"/>
      <c r="B513" s="217"/>
      <c r="C513" s="217"/>
      <c r="D513" s="217"/>
      <c r="E513" s="217"/>
      <c r="F513" s="217"/>
      <c r="G513" s="217"/>
      <c r="H513" s="217"/>
      <c r="I513" s="217"/>
      <c r="J513" s="217"/>
      <c r="K513" s="217"/>
      <c r="L513" s="217"/>
      <c r="M513" s="217"/>
      <c r="N513" s="217"/>
      <c r="O513" s="217"/>
      <c r="P513" s="217"/>
      <c r="Q513" s="217"/>
      <c r="R513" s="217"/>
      <c r="S513" s="217"/>
      <c r="T513" s="217"/>
      <c r="U513" s="217"/>
      <c r="V513" s="217"/>
      <c r="W513" s="217"/>
      <c r="X513" s="217"/>
      <c r="Y513" s="217"/>
      <c r="Z513" s="217"/>
    </row>
    <row r="514" ht="15.75" customHeight="1" spans="1:26">
      <c r="A514" s="217"/>
      <c r="B514" s="217"/>
      <c r="C514" s="217"/>
      <c r="D514" s="217"/>
      <c r="E514" s="217"/>
      <c r="F514" s="217"/>
      <c r="G514" s="217"/>
      <c r="H514" s="217"/>
      <c r="I514" s="217"/>
      <c r="J514" s="217"/>
      <c r="K514" s="217"/>
      <c r="L514" s="217"/>
      <c r="M514" s="217"/>
      <c r="N514" s="217"/>
      <c r="O514" s="217"/>
      <c r="P514" s="217"/>
      <c r="Q514" s="217"/>
      <c r="R514" s="217"/>
      <c r="S514" s="217"/>
      <c r="T514" s="217"/>
      <c r="U514" s="217"/>
      <c r="V514" s="217"/>
      <c r="W514" s="217"/>
      <c r="X514" s="217"/>
      <c r="Y514" s="217"/>
      <c r="Z514" s="217"/>
    </row>
    <row r="515" ht="15.75" customHeight="1" spans="1:26">
      <c r="A515" s="217"/>
      <c r="B515" s="217"/>
      <c r="C515" s="217"/>
      <c r="D515" s="217"/>
      <c r="E515" s="217"/>
      <c r="F515" s="217"/>
      <c r="G515" s="217"/>
      <c r="H515" s="217"/>
      <c r="I515" s="217"/>
      <c r="J515" s="217"/>
      <c r="K515" s="217"/>
      <c r="L515" s="217"/>
      <c r="M515" s="217"/>
      <c r="N515" s="217"/>
      <c r="O515" s="217"/>
      <c r="P515" s="217"/>
      <c r="Q515" s="217"/>
      <c r="R515" s="217"/>
      <c r="S515" s="217"/>
      <c r="T515" s="217"/>
      <c r="U515" s="217"/>
      <c r="V515" s="217"/>
      <c r="W515" s="217"/>
      <c r="X515" s="217"/>
      <c r="Y515" s="217"/>
      <c r="Z515" s="217"/>
    </row>
    <row r="516" ht="15.75" customHeight="1" spans="1:26">
      <c r="A516" s="217"/>
      <c r="B516" s="217"/>
      <c r="C516" s="217"/>
      <c r="D516" s="217"/>
      <c r="E516" s="217"/>
      <c r="F516" s="217"/>
      <c r="G516" s="217"/>
      <c r="H516" s="217"/>
      <c r="I516" s="217"/>
      <c r="J516" s="217"/>
      <c r="K516" s="217"/>
      <c r="L516" s="217"/>
      <c r="M516" s="217"/>
      <c r="N516" s="217"/>
      <c r="O516" s="217"/>
      <c r="P516" s="217"/>
      <c r="Q516" s="217"/>
      <c r="R516" s="217"/>
      <c r="S516" s="217"/>
      <c r="T516" s="217"/>
      <c r="U516" s="217"/>
      <c r="V516" s="217"/>
      <c r="W516" s="217"/>
      <c r="X516" s="217"/>
      <c r="Y516" s="217"/>
      <c r="Z516" s="217"/>
    </row>
    <row r="517" ht="15.75" customHeight="1" spans="1:26">
      <c r="A517" s="217"/>
      <c r="B517" s="217"/>
      <c r="C517" s="217"/>
      <c r="D517" s="217"/>
      <c r="E517" s="217"/>
      <c r="F517" s="217"/>
      <c r="G517" s="217"/>
      <c r="H517" s="217"/>
      <c r="I517" s="217"/>
      <c r="J517" s="217"/>
      <c r="K517" s="217"/>
      <c r="L517" s="217"/>
      <c r="M517" s="217"/>
      <c r="N517" s="217"/>
      <c r="O517" s="217"/>
      <c r="P517" s="217"/>
      <c r="Q517" s="217"/>
      <c r="R517" s="217"/>
      <c r="S517" s="217"/>
      <c r="T517" s="217"/>
      <c r="U517" s="217"/>
      <c r="V517" s="217"/>
      <c r="W517" s="217"/>
      <c r="X517" s="217"/>
      <c r="Y517" s="217"/>
      <c r="Z517" s="217"/>
    </row>
    <row r="518" ht="15.75" customHeight="1" spans="1:26">
      <c r="A518" s="217"/>
      <c r="B518" s="217"/>
      <c r="C518" s="217"/>
      <c r="D518" s="217"/>
      <c r="E518" s="217"/>
      <c r="F518" s="217"/>
      <c r="G518" s="217"/>
      <c r="H518" s="217"/>
      <c r="I518" s="217"/>
      <c r="J518" s="217"/>
      <c r="K518" s="217"/>
      <c r="L518" s="217"/>
      <c r="M518" s="217"/>
      <c r="N518" s="217"/>
      <c r="O518" s="217"/>
      <c r="P518" s="217"/>
      <c r="Q518" s="217"/>
      <c r="R518" s="217"/>
      <c r="S518" s="217"/>
      <c r="T518" s="217"/>
      <c r="U518" s="217"/>
      <c r="V518" s="217"/>
      <c r="W518" s="217"/>
      <c r="X518" s="217"/>
      <c r="Y518" s="217"/>
      <c r="Z518" s="217"/>
    </row>
    <row r="519" ht="15.75" customHeight="1" spans="1:26">
      <c r="A519" s="217"/>
      <c r="B519" s="217"/>
      <c r="C519" s="217"/>
      <c r="D519" s="217"/>
      <c r="E519" s="217"/>
      <c r="F519" s="217"/>
      <c r="G519" s="217"/>
      <c r="H519" s="217"/>
      <c r="I519" s="217"/>
      <c r="J519" s="217"/>
      <c r="K519" s="217"/>
      <c r="L519" s="217"/>
      <c r="M519" s="217"/>
      <c r="N519" s="217"/>
      <c r="O519" s="217"/>
      <c r="P519" s="217"/>
      <c r="Q519" s="217"/>
      <c r="R519" s="217"/>
      <c r="S519" s="217"/>
      <c r="T519" s="217"/>
      <c r="U519" s="217"/>
      <c r="V519" s="217"/>
      <c r="W519" s="217"/>
      <c r="X519" s="217"/>
      <c r="Y519" s="217"/>
      <c r="Z519" s="217"/>
    </row>
    <row r="520" ht="15.75" customHeight="1" spans="1:26">
      <c r="A520" s="217"/>
      <c r="B520" s="217"/>
      <c r="C520" s="217"/>
      <c r="D520" s="217"/>
      <c r="E520" s="217"/>
      <c r="F520" s="217"/>
      <c r="G520" s="217"/>
      <c r="H520" s="217"/>
      <c r="I520" s="217"/>
      <c r="J520" s="217"/>
      <c r="K520" s="217"/>
      <c r="L520" s="217"/>
      <c r="M520" s="217"/>
      <c r="N520" s="217"/>
      <c r="O520" s="217"/>
      <c r="P520" s="217"/>
      <c r="Q520" s="217"/>
      <c r="R520" s="217"/>
      <c r="S520" s="217"/>
      <c r="T520" s="217"/>
      <c r="U520" s="217"/>
      <c r="V520" s="217"/>
      <c r="W520" s="217"/>
      <c r="X520" s="217"/>
      <c r="Y520" s="217"/>
      <c r="Z520" s="217"/>
    </row>
    <row r="521" ht="15.75" customHeight="1" spans="1:26">
      <c r="A521" s="217"/>
      <c r="B521" s="217"/>
      <c r="C521" s="217"/>
      <c r="D521" s="217"/>
      <c r="E521" s="217"/>
      <c r="F521" s="217"/>
      <c r="G521" s="217"/>
      <c r="H521" s="217"/>
      <c r="I521" s="217"/>
      <c r="J521" s="217"/>
      <c r="K521" s="217"/>
      <c r="L521" s="217"/>
      <c r="M521" s="217"/>
      <c r="N521" s="217"/>
      <c r="O521" s="217"/>
      <c r="P521" s="217"/>
      <c r="Q521" s="217"/>
      <c r="R521" s="217"/>
      <c r="S521" s="217"/>
      <c r="T521" s="217"/>
      <c r="U521" s="217"/>
      <c r="V521" s="217"/>
      <c r="W521" s="217"/>
      <c r="X521" s="217"/>
      <c r="Y521" s="217"/>
      <c r="Z521" s="217"/>
    </row>
    <row r="522" ht="15.75" customHeight="1" spans="1:26">
      <c r="A522" s="217"/>
      <c r="B522" s="217"/>
      <c r="C522" s="217"/>
      <c r="D522" s="217"/>
      <c r="E522" s="217"/>
      <c r="F522" s="217"/>
      <c r="G522" s="217"/>
      <c r="H522" s="217"/>
      <c r="I522" s="217"/>
      <c r="J522" s="217"/>
      <c r="K522" s="217"/>
      <c r="L522" s="217"/>
      <c r="M522" s="217"/>
      <c r="N522" s="217"/>
      <c r="O522" s="217"/>
      <c r="P522" s="217"/>
      <c r="Q522" s="217"/>
      <c r="R522" s="217"/>
      <c r="S522" s="217"/>
      <c r="T522" s="217"/>
      <c r="U522" s="217"/>
      <c r="V522" s="217"/>
      <c r="W522" s="217"/>
      <c r="X522" s="217"/>
      <c r="Y522" s="217"/>
      <c r="Z522" s="217"/>
    </row>
    <row r="523" ht="15.75" customHeight="1" spans="1:26">
      <c r="A523" s="217"/>
      <c r="B523" s="217"/>
      <c r="C523" s="217"/>
      <c r="D523" s="217"/>
      <c r="E523" s="217"/>
      <c r="F523" s="217"/>
      <c r="G523" s="217"/>
      <c r="H523" s="217"/>
      <c r="I523" s="217"/>
      <c r="J523" s="217"/>
      <c r="K523" s="217"/>
      <c r="L523" s="217"/>
      <c r="M523" s="217"/>
      <c r="N523" s="217"/>
      <c r="O523" s="217"/>
      <c r="P523" s="217"/>
      <c r="Q523" s="217"/>
      <c r="R523" s="217"/>
      <c r="S523" s="217"/>
      <c r="T523" s="217"/>
      <c r="U523" s="217"/>
      <c r="V523" s="217"/>
      <c r="W523" s="217"/>
      <c r="X523" s="217"/>
      <c r="Y523" s="217"/>
      <c r="Z523" s="217"/>
    </row>
    <row r="524" ht="15.75" customHeight="1" spans="1:26">
      <c r="A524" s="217"/>
      <c r="B524" s="217"/>
      <c r="C524" s="217"/>
      <c r="D524" s="217"/>
      <c r="E524" s="217"/>
      <c r="F524" s="217"/>
      <c r="G524" s="217"/>
      <c r="H524" s="217"/>
      <c r="I524" s="217"/>
      <c r="J524" s="217"/>
      <c r="K524" s="217"/>
      <c r="L524" s="217"/>
      <c r="M524" s="217"/>
      <c r="N524" s="217"/>
      <c r="O524" s="217"/>
      <c r="P524" s="217"/>
      <c r="Q524" s="217"/>
      <c r="R524" s="217"/>
      <c r="S524" s="217"/>
      <c r="T524" s="217"/>
      <c r="U524" s="217"/>
      <c r="V524" s="217"/>
      <c r="W524" s="217"/>
      <c r="X524" s="217"/>
      <c r="Y524" s="217"/>
      <c r="Z524" s="217"/>
    </row>
    <row r="525" ht="15.75" customHeight="1" spans="1:26">
      <c r="A525" s="217"/>
      <c r="B525" s="217"/>
      <c r="C525" s="217"/>
      <c r="D525" s="217"/>
      <c r="E525" s="217"/>
      <c r="F525" s="217"/>
      <c r="G525" s="217"/>
      <c r="H525" s="217"/>
      <c r="I525" s="217"/>
      <c r="J525" s="217"/>
      <c r="K525" s="217"/>
      <c r="L525" s="217"/>
      <c r="M525" s="217"/>
      <c r="N525" s="217"/>
      <c r="O525" s="217"/>
      <c r="P525" s="217"/>
      <c r="Q525" s="217"/>
      <c r="R525" s="217"/>
      <c r="S525" s="217"/>
      <c r="T525" s="217"/>
      <c r="U525" s="217"/>
      <c r="V525" s="217"/>
      <c r="W525" s="217"/>
      <c r="X525" s="217"/>
      <c r="Y525" s="217"/>
      <c r="Z525" s="217"/>
    </row>
    <row r="526" ht="15.75" customHeight="1" spans="1:26">
      <c r="A526" s="217"/>
      <c r="B526" s="217"/>
      <c r="C526" s="217"/>
      <c r="D526" s="217"/>
      <c r="E526" s="217"/>
      <c r="F526" s="217"/>
      <c r="G526" s="217"/>
      <c r="H526" s="217"/>
      <c r="I526" s="217"/>
      <c r="J526" s="217"/>
      <c r="K526" s="217"/>
      <c r="L526" s="217"/>
      <c r="M526" s="217"/>
      <c r="N526" s="217"/>
      <c r="O526" s="217"/>
      <c r="P526" s="217"/>
      <c r="Q526" s="217"/>
      <c r="R526" s="217"/>
      <c r="S526" s="217"/>
      <c r="T526" s="217"/>
      <c r="U526" s="217"/>
      <c r="V526" s="217"/>
      <c r="W526" s="217"/>
      <c r="X526" s="217"/>
      <c r="Y526" s="217"/>
      <c r="Z526" s="217"/>
    </row>
    <row r="527" ht="15.75" customHeight="1" spans="1:26">
      <c r="A527" s="217"/>
      <c r="B527" s="217"/>
      <c r="C527" s="217"/>
      <c r="D527" s="217"/>
      <c r="E527" s="217"/>
      <c r="F527" s="217"/>
      <c r="G527" s="217"/>
      <c r="H527" s="217"/>
      <c r="I527" s="217"/>
      <c r="J527" s="217"/>
      <c r="K527" s="217"/>
      <c r="L527" s="217"/>
      <c r="M527" s="217"/>
      <c r="N527" s="217"/>
      <c r="O527" s="217"/>
      <c r="P527" s="217"/>
      <c r="Q527" s="217"/>
      <c r="R527" s="217"/>
      <c r="S527" s="217"/>
      <c r="T527" s="217"/>
      <c r="U527" s="217"/>
      <c r="V527" s="217"/>
      <c r="W527" s="217"/>
      <c r="X527" s="217"/>
      <c r="Y527" s="217"/>
      <c r="Z527" s="217"/>
    </row>
    <row r="528" ht="15.75" customHeight="1" spans="1:26">
      <c r="A528" s="217"/>
      <c r="B528" s="217"/>
      <c r="C528" s="217"/>
      <c r="D528" s="217"/>
      <c r="E528" s="217"/>
      <c r="F528" s="217"/>
      <c r="G528" s="217"/>
      <c r="H528" s="217"/>
      <c r="I528" s="217"/>
      <c r="J528" s="217"/>
      <c r="K528" s="217"/>
      <c r="L528" s="217"/>
      <c r="M528" s="217"/>
      <c r="N528" s="217"/>
      <c r="O528" s="217"/>
      <c r="P528" s="217"/>
      <c r="Q528" s="217"/>
      <c r="R528" s="217"/>
      <c r="S528" s="217"/>
      <c r="T528" s="217"/>
      <c r="U528" s="217"/>
      <c r="V528" s="217"/>
      <c r="W528" s="217"/>
      <c r="X528" s="217"/>
      <c r="Y528" s="217"/>
      <c r="Z528" s="217"/>
    </row>
    <row r="529" ht="15.75" customHeight="1" spans="1:26">
      <c r="A529" s="217"/>
      <c r="B529" s="217"/>
      <c r="C529" s="217"/>
      <c r="D529" s="217"/>
      <c r="E529" s="217"/>
      <c r="F529" s="217"/>
      <c r="G529" s="217"/>
      <c r="H529" s="217"/>
      <c r="I529" s="217"/>
      <c r="J529" s="217"/>
      <c r="K529" s="217"/>
      <c r="L529" s="217"/>
      <c r="M529" s="217"/>
      <c r="N529" s="217"/>
      <c r="O529" s="217"/>
      <c r="P529" s="217"/>
      <c r="Q529" s="217"/>
      <c r="R529" s="217"/>
      <c r="S529" s="217"/>
      <c r="T529" s="217"/>
      <c r="U529" s="217"/>
      <c r="V529" s="217"/>
      <c r="W529" s="217"/>
      <c r="X529" s="217"/>
      <c r="Y529" s="217"/>
      <c r="Z529" s="217"/>
    </row>
    <row r="530" ht="15.75" customHeight="1" spans="1:26">
      <c r="A530" s="217"/>
      <c r="B530" s="217"/>
      <c r="C530" s="217"/>
      <c r="D530" s="217"/>
      <c r="E530" s="217"/>
      <c r="F530" s="217"/>
      <c r="G530" s="217"/>
      <c r="H530" s="217"/>
      <c r="I530" s="217"/>
      <c r="J530" s="217"/>
      <c r="K530" s="217"/>
      <c r="L530" s="217"/>
      <c r="M530" s="217"/>
      <c r="N530" s="217"/>
      <c r="O530" s="217"/>
      <c r="P530" s="217"/>
      <c r="Q530" s="217"/>
      <c r="R530" s="217"/>
      <c r="S530" s="217"/>
      <c r="T530" s="217"/>
      <c r="U530" s="217"/>
      <c r="V530" s="217"/>
      <c r="W530" s="217"/>
      <c r="X530" s="217"/>
      <c r="Y530" s="217"/>
      <c r="Z530" s="217"/>
    </row>
    <row r="531" ht="15.75" customHeight="1" spans="1:26">
      <c r="A531" s="217"/>
      <c r="B531" s="217"/>
      <c r="C531" s="217"/>
      <c r="D531" s="217"/>
      <c r="E531" s="217"/>
      <c r="F531" s="217"/>
      <c r="G531" s="217"/>
      <c r="H531" s="217"/>
      <c r="I531" s="217"/>
      <c r="J531" s="217"/>
      <c r="K531" s="217"/>
      <c r="L531" s="217"/>
      <c r="M531" s="217"/>
      <c r="N531" s="217"/>
      <c r="O531" s="217"/>
      <c r="P531" s="217"/>
      <c r="Q531" s="217"/>
      <c r="R531" s="217"/>
      <c r="S531" s="217"/>
      <c r="T531" s="217"/>
      <c r="U531" s="217"/>
      <c r="V531" s="217"/>
      <c r="W531" s="217"/>
      <c r="X531" s="217"/>
      <c r="Y531" s="217"/>
      <c r="Z531" s="217"/>
    </row>
    <row r="532" ht="15.75" customHeight="1" spans="1:26">
      <c r="A532" s="217"/>
      <c r="B532" s="217"/>
      <c r="C532" s="217"/>
      <c r="D532" s="217"/>
      <c r="E532" s="217"/>
      <c r="F532" s="217"/>
      <c r="G532" s="217"/>
      <c r="H532" s="217"/>
      <c r="I532" s="217"/>
      <c r="J532" s="217"/>
      <c r="K532" s="217"/>
      <c r="L532" s="217"/>
      <c r="M532" s="217"/>
      <c r="N532" s="217"/>
      <c r="O532" s="217"/>
      <c r="P532" s="217"/>
      <c r="Q532" s="217"/>
      <c r="R532" s="217"/>
      <c r="S532" s="217"/>
      <c r="T532" s="217"/>
      <c r="U532" s="217"/>
      <c r="V532" s="217"/>
      <c r="W532" s="217"/>
      <c r="X532" s="217"/>
      <c r="Y532" s="217"/>
      <c r="Z532" s="217"/>
    </row>
    <row r="533" ht="15.75" customHeight="1" spans="1:26">
      <c r="A533" s="217"/>
      <c r="B533" s="217"/>
      <c r="C533" s="217"/>
      <c r="D533" s="217"/>
      <c r="E533" s="217"/>
      <c r="F533" s="217"/>
      <c r="G533" s="217"/>
      <c r="H533" s="217"/>
      <c r="I533" s="217"/>
      <c r="J533" s="217"/>
      <c r="K533" s="217"/>
      <c r="L533" s="217"/>
      <c r="M533" s="217"/>
      <c r="N533" s="217"/>
      <c r="O533" s="217"/>
      <c r="P533" s="217"/>
      <c r="Q533" s="217"/>
      <c r="R533" s="217"/>
      <c r="S533" s="217"/>
      <c r="T533" s="217"/>
      <c r="U533" s="217"/>
      <c r="V533" s="217"/>
      <c r="W533" s="217"/>
      <c r="X533" s="217"/>
      <c r="Y533" s="217"/>
      <c r="Z533" s="217"/>
    </row>
    <row r="534" ht="15.75" customHeight="1" spans="1:26">
      <c r="A534" s="217"/>
      <c r="B534" s="217"/>
      <c r="C534" s="217"/>
      <c r="D534" s="217"/>
      <c r="E534" s="217"/>
      <c r="F534" s="217"/>
      <c r="G534" s="217"/>
      <c r="H534" s="217"/>
      <c r="I534" s="217"/>
      <c r="J534" s="217"/>
      <c r="K534" s="217"/>
      <c r="L534" s="217"/>
      <c r="M534" s="217"/>
      <c r="N534" s="217"/>
      <c r="O534" s="217"/>
      <c r="P534" s="217"/>
      <c r="Q534" s="217"/>
      <c r="R534" s="217"/>
      <c r="S534" s="217"/>
      <c r="T534" s="217"/>
      <c r="U534" s="217"/>
      <c r="V534" s="217"/>
      <c r="W534" s="217"/>
      <c r="X534" s="217"/>
      <c r="Y534" s="217"/>
      <c r="Z534" s="217"/>
    </row>
    <row r="535" ht="15.75" customHeight="1" spans="1:26">
      <c r="A535" s="217"/>
      <c r="B535" s="217"/>
      <c r="C535" s="217"/>
      <c r="D535" s="217"/>
      <c r="E535" s="217"/>
      <c r="F535" s="217"/>
      <c r="G535" s="217"/>
      <c r="H535" s="217"/>
      <c r="I535" s="217"/>
      <c r="J535" s="217"/>
      <c r="K535" s="217"/>
      <c r="L535" s="217"/>
      <c r="M535" s="217"/>
      <c r="N535" s="217"/>
      <c r="O535" s="217"/>
      <c r="P535" s="217"/>
      <c r="Q535" s="217"/>
      <c r="R535" s="217"/>
      <c r="S535" s="217"/>
      <c r="T535" s="217"/>
      <c r="U535" s="217"/>
      <c r="V535" s="217"/>
      <c r="W535" s="217"/>
      <c r="X535" s="217"/>
      <c r="Y535" s="217"/>
      <c r="Z535" s="217"/>
    </row>
    <row r="536" ht="15.75" customHeight="1" spans="1:26">
      <c r="A536" s="217"/>
      <c r="B536" s="217"/>
      <c r="C536" s="217"/>
      <c r="D536" s="217"/>
      <c r="E536" s="217"/>
      <c r="F536" s="217"/>
      <c r="G536" s="217"/>
      <c r="H536" s="217"/>
      <c r="I536" s="217"/>
      <c r="J536" s="217"/>
      <c r="K536" s="217"/>
      <c r="L536" s="217"/>
      <c r="M536" s="217"/>
      <c r="N536" s="217"/>
      <c r="O536" s="217"/>
      <c r="P536" s="217"/>
      <c r="Q536" s="217"/>
      <c r="R536" s="217"/>
      <c r="S536" s="217"/>
      <c r="T536" s="217"/>
      <c r="U536" s="217"/>
      <c r="V536" s="217"/>
      <c r="W536" s="217"/>
      <c r="X536" s="217"/>
      <c r="Y536" s="217"/>
      <c r="Z536" s="217"/>
    </row>
    <row r="537" ht="15.75" customHeight="1" spans="1:26">
      <c r="A537" s="217"/>
      <c r="B537" s="217"/>
      <c r="C537" s="217"/>
      <c r="D537" s="217"/>
      <c r="E537" s="217"/>
      <c r="F537" s="217"/>
      <c r="G537" s="217"/>
      <c r="H537" s="217"/>
      <c r="I537" s="217"/>
      <c r="J537" s="217"/>
      <c r="K537" s="217"/>
      <c r="L537" s="217"/>
      <c r="M537" s="217"/>
      <c r="N537" s="217"/>
      <c r="O537" s="217"/>
      <c r="P537" s="217"/>
      <c r="Q537" s="217"/>
      <c r="R537" s="217"/>
      <c r="S537" s="217"/>
      <c r="T537" s="217"/>
      <c r="U537" s="217"/>
      <c r="V537" s="217"/>
      <c r="W537" s="217"/>
      <c r="X537" s="217"/>
      <c r="Y537" s="217"/>
      <c r="Z537" s="217"/>
    </row>
    <row r="538" ht="15.75" customHeight="1" spans="1:26">
      <c r="A538" s="217"/>
      <c r="B538" s="217"/>
      <c r="C538" s="217"/>
      <c r="D538" s="217"/>
      <c r="E538" s="217"/>
      <c r="F538" s="217"/>
      <c r="G538" s="217"/>
      <c r="H538" s="217"/>
      <c r="I538" s="217"/>
      <c r="J538" s="217"/>
      <c r="K538" s="217"/>
      <c r="L538" s="217"/>
      <c r="M538" s="217"/>
      <c r="N538" s="217"/>
      <c r="O538" s="217"/>
      <c r="P538" s="217"/>
      <c r="Q538" s="217"/>
      <c r="R538" s="217"/>
      <c r="S538" s="217"/>
      <c r="T538" s="217"/>
      <c r="U538" s="217"/>
      <c r="V538" s="217"/>
      <c r="W538" s="217"/>
      <c r="X538" s="217"/>
      <c r="Y538" s="217"/>
      <c r="Z538" s="217"/>
    </row>
    <row r="539" ht="15.75" customHeight="1" spans="1:26">
      <c r="A539" s="217"/>
      <c r="B539" s="217"/>
      <c r="C539" s="217"/>
      <c r="D539" s="217"/>
      <c r="E539" s="217"/>
      <c r="F539" s="217"/>
      <c r="G539" s="217"/>
      <c r="H539" s="217"/>
      <c r="I539" s="217"/>
      <c r="J539" s="217"/>
      <c r="K539" s="217"/>
      <c r="L539" s="217"/>
      <c r="M539" s="217"/>
      <c r="N539" s="217"/>
      <c r="O539" s="217"/>
      <c r="P539" s="217"/>
      <c r="Q539" s="217"/>
      <c r="R539" s="217"/>
      <c r="S539" s="217"/>
      <c r="T539" s="217"/>
      <c r="U539" s="217"/>
      <c r="V539" s="217"/>
      <c r="W539" s="217"/>
      <c r="X539" s="217"/>
      <c r="Y539" s="217"/>
      <c r="Z539" s="217"/>
    </row>
    <row r="540" ht="15.75" customHeight="1" spans="1:26">
      <c r="A540" s="217"/>
      <c r="B540" s="217"/>
      <c r="C540" s="217"/>
      <c r="D540" s="217"/>
      <c r="E540" s="217"/>
      <c r="F540" s="217"/>
      <c r="G540" s="217"/>
      <c r="H540" s="217"/>
      <c r="I540" s="217"/>
      <c r="J540" s="217"/>
      <c r="K540" s="217"/>
      <c r="L540" s="217"/>
      <c r="M540" s="217"/>
      <c r="N540" s="217"/>
      <c r="O540" s="217"/>
      <c r="P540" s="217"/>
      <c r="Q540" s="217"/>
      <c r="R540" s="217"/>
      <c r="S540" s="217"/>
      <c r="T540" s="217"/>
      <c r="U540" s="217"/>
      <c r="V540" s="217"/>
      <c r="W540" s="217"/>
      <c r="X540" s="217"/>
      <c r="Y540" s="217"/>
      <c r="Z540" s="217"/>
    </row>
    <row r="541" ht="15.75" customHeight="1" spans="1:26">
      <c r="A541" s="217"/>
      <c r="B541" s="217"/>
      <c r="C541" s="217"/>
      <c r="D541" s="217"/>
      <c r="E541" s="217"/>
      <c r="F541" s="217"/>
      <c r="G541" s="217"/>
      <c r="H541" s="217"/>
      <c r="I541" s="217"/>
      <c r="J541" s="217"/>
      <c r="K541" s="217"/>
      <c r="L541" s="217"/>
      <c r="M541" s="217"/>
      <c r="N541" s="217"/>
      <c r="O541" s="217"/>
      <c r="P541" s="217"/>
      <c r="Q541" s="217"/>
      <c r="R541" s="217"/>
      <c r="S541" s="217"/>
      <c r="T541" s="217"/>
      <c r="U541" s="217"/>
      <c r="V541" s="217"/>
      <c r="W541" s="217"/>
      <c r="X541" s="217"/>
      <c r="Y541" s="217"/>
      <c r="Z541" s="217"/>
    </row>
    <row r="542" ht="15.75" customHeight="1" spans="1:26">
      <c r="A542" s="217"/>
      <c r="B542" s="217"/>
      <c r="C542" s="217"/>
      <c r="D542" s="217"/>
      <c r="E542" s="217"/>
      <c r="F542" s="217"/>
      <c r="G542" s="217"/>
      <c r="H542" s="217"/>
      <c r="I542" s="217"/>
      <c r="J542" s="217"/>
      <c r="K542" s="217"/>
      <c r="L542" s="217"/>
      <c r="M542" s="217"/>
      <c r="N542" s="217"/>
      <c r="O542" s="217"/>
      <c r="P542" s="217"/>
      <c r="Q542" s="217"/>
      <c r="R542" s="217"/>
      <c r="S542" s="217"/>
      <c r="T542" s="217"/>
      <c r="U542" s="217"/>
      <c r="V542" s="217"/>
      <c r="W542" s="217"/>
      <c r="X542" s="217"/>
      <c r="Y542" s="217"/>
      <c r="Z542" s="217"/>
    </row>
    <row r="543" ht="15.75" customHeight="1" spans="1:26">
      <c r="A543" s="217"/>
      <c r="B543" s="217"/>
      <c r="C543" s="217"/>
      <c r="D543" s="217"/>
      <c r="E543" s="217"/>
      <c r="F543" s="217"/>
      <c r="G543" s="217"/>
      <c r="H543" s="217"/>
      <c r="I543" s="217"/>
      <c r="J543" s="217"/>
      <c r="K543" s="217"/>
      <c r="L543" s="217"/>
      <c r="M543" s="217"/>
      <c r="N543" s="217"/>
      <c r="O543" s="217"/>
      <c r="P543" s="217"/>
      <c r="Q543" s="217"/>
      <c r="R543" s="217"/>
      <c r="S543" s="217"/>
      <c r="T543" s="217"/>
      <c r="U543" s="217"/>
      <c r="V543" s="217"/>
      <c r="W543" s="217"/>
      <c r="X543" s="217"/>
      <c r="Y543" s="217"/>
      <c r="Z543" s="217"/>
    </row>
    <row r="544" ht="15.75" customHeight="1" spans="1:26">
      <c r="A544" s="217"/>
      <c r="B544" s="217"/>
      <c r="C544" s="217"/>
      <c r="D544" s="217"/>
      <c r="E544" s="217"/>
      <c r="F544" s="217"/>
      <c r="G544" s="217"/>
      <c r="H544" s="217"/>
      <c r="I544" s="217"/>
      <c r="J544" s="217"/>
      <c r="K544" s="217"/>
      <c r="L544" s="217"/>
      <c r="M544" s="217"/>
      <c r="N544" s="217"/>
      <c r="O544" s="217"/>
      <c r="P544" s="217"/>
      <c r="Q544" s="217"/>
      <c r="R544" s="217"/>
      <c r="S544" s="217"/>
      <c r="T544" s="217"/>
      <c r="U544" s="217"/>
      <c r="V544" s="217"/>
      <c r="W544" s="217"/>
      <c r="X544" s="217"/>
      <c r="Y544" s="217"/>
      <c r="Z544" s="217"/>
    </row>
    <row r="545" ht="15.75" customHeight="1" spans="1:26">
      <c r="A545" s="217"/>
      <c r="B545" s="217"/>
      <c r="C545" s="217"/>
      <c r="D545" s="217"/>
      <c r="E545" s="217"/>
      <c r="F545" s="217"/>
      <c r="G545" s="217"/>
      <c r="H545" s="217"/>
      <c r="I545" s="217"/>
      <c r="J545" s="217"/>
      <c r="K545" s="217"/>
      <c r="L545" s="217"/>
      <c r="M545" s="217"/>
      <c r="N545" s="217"/>
      <c r="O545" s="217"/>
      <c r="P545" s="217"/>
      <c r="Q545" s="217"/>
      <c r="R545" s="217"/>
      <c r="S545" s="217"/>
      <c r="T545" s="217"/>
      <c r="U545" s="217"/>
      <c r="V545" s="217"/>
      <c r="W545" s="217"/>
      <c r="X545" s="217"/>
      <c r="Y545" s="217"/>
      <c r="Z545" s="217"/>
    </row>
    <row r="546" ht="15.75" customHeight="1" spans="1:26">
      <c r="A546" s="217"/>
      <c r="B546" s="217"/>
      <c r="C546" s="217"/>
      <c r="D546" s="217"/>
      <c r="E546" s="217"/>
      <c r="F546" s="217"/>
      <c r="G546" s="217"/>
      <c r="H546" s="217"/>
      <c r="I546" s="217"/>
      <c r="J546" s="217"/>
      <c r="K546" s="217"/>
      <c r="L546" s="217"/>
      <c r="M546" s="217"/>
      <c r="N546" s="217"/>
      <c r="O546" s="217"/>
      <c r="P546" s="217"/>
      <c r="Q546" s="217"/>
      <c r="R546" s="217"/>
      <c r="S546" s="217"/>
      <c r="T546" s="217"/>
      <c r="U546" s="217"/>
      <c r="V546" s="217"/>
      <c r="W546" s="217"/>
      <c r="X546" s="217"/>
      <c r="Y546" s="217"/>
      <c r="Z546" s="217"/>
    </row>
    <row r="547" ht="15.75" customHeight="1" spans="1:26">
      <c r="A547" s="217"/>
      <c r="B547" s="217"/>
      <c r="C547" s="217"/>
      <c r="D547" s="217"/>
      <c r="E547" s="217"/>
      <c r="F547" s="217"/>
      <c r="G547" s="217"/>
      <c r="H547" s="217"/>
      <c r="I547" s="217"/>
      <c r="J547" s="217"/>
      <c r="K547" s="217"/>
      <c r="L547" s="217"/>
      <c r="M547" s="217"/>
      <c r="N547" s="217"/>
      <c r="O547" s="217"/>
      <c r="P547" s="217"/>
      <c r="Q547" s="217"/>
      <c r="R547" s="217"/>
      <c r="S547" s="217"/>
      <c r="T547" s="217"/>
      <c r="U547" s="217"/>
      <c r="V547" s="217"/>
      <c r="W547" s="217"/>
      <c r="X547" s="217"/>
      <c r="Y547" s="217"/>
      <c r="Z547" s="217"/>
    </row>
    <row r="548" ht="15.75" customHeight="1" spans="1:26">
      <c r="A548" s="217"/>
      <c r="B548" s="217"/>
      <c r="C548" s="217"/>
      <c r="D548" s="217"/>
      <c r="E548" s="217"/>
      <c r="F548" s="217"/>
      <c r="G548" s="217"/>
      <c r="H548" s="217"/>
      <c r="I548" s="217"/>
      <c r="J548" s="217"/>
      <c r="K548" s="217"/>
      <c r="L548" s="217"/>
      <c r="M548" s="217"/>
      <c r="N548" s="217"/>
      <c r="O548" s="217"/>
      <c r="P548" s="217"/>
      <c r="Q548" s="217"/>
      <c r="R548" s="217"/>
      <c r="S548" s="217"/>
      <c r="T548" s="217"/>
      <c r="U548" s="217"/>
      <c r="V548" s="217"/>
      <c r="W548" s="217"/>
      <c r="X548" s="217"/>
      <c r="Y548" s="217"/>
      <c r="Z548" s="217"/>
    </row>
    <row r="549" ht="15.75" customHeight="1" spans="1:26">
      <c r="A549" s="217"/>
      <c r="B549" s="217"/>
      <c r="C549" s="217"/>
      <c r="D549" s="217"/>
      <c r="E549" s="217"/>
      <c r="F549" s="217"/>
      <c r="G549" s="217"/>
      <c r="H549" s="217"/>
      <c r="I549" s="217"/>
      <c r="J549" s="217"/>
      <c r="K549" s="217"/>
      <c r="L549" s="217"/>
      <c r="M549" s="217"/>
      <c r="N549" s="217"/>
      <c r="O549" s="217"/>
      <c r="P549" s="217"/>
      <c r="Q549" s="217"/>
      <c r="R549" s="217"/>
      <c r="S549" s="217"/>
      <c r="T549" s="217"/>
      <c r="U549" s="217"/>
      <c r="V549" s="217"/>
      <c r="W549" s="217"/>
      <c r="X549" s="217"/>
      <c r="Y549" s="217"/>
      <c r="Z549" s="217"/>
    </row>
    <row r="550" ht="15.75" customHeight="1" spans="1:26">
      <c r="A550" s="217"/>
      <c r="B550" s="217"/>
      <c r="C550" s="217"/>
      <c r="D550" s="217"/>
      <c r="E550" s="217"/>
      <c r="F550" s="217"/>
      <c r="G550" s="217"/>
      <c r="H550" s="217"/>
      <c r="I550" s="217"/>
      <c r="J550" s="217"/>
      <c r="K550" s="217"/>
      <c r="L550" s="217"/>
      <c r="M550" s="217"/>
      <c r="N550" s="217"/>
      <c r="O550" s="217"/>
      <c r="P550" s="217"/>
      <c r="Q550" s="217"/>
      <c r="R550" s="217"/>
      <c r="S550" s="217"/>
      <c r="T550" s="217"/>
      <c r="U550" s="217"/>
      <c r="V550" s="217"/>
      <c r="W550" s="217"/>
      <c r="X550" s="217"/>
      <c r="Y550" s="217"/>
      <c r="Z550" s="217"/>
    </row>
    <row r="551" ht="15.75" customHeight="1" spans="1:26">
      <c r="A551" s="217"/>
      <c r="B551" s="217"/>
      <c r="C551" s="217"/>
      <c r="D551" s="217"/>
      <c r="E551" s="217"/>
      <c r="F551" s="217"/>
      <c r="G551" s="217"/>
      <c r="H551" s="217"/>
      <c r="I551" s="217"/>
      <c r="J551" s="217"/>
      <c r="K551" s="217"/>
      <c r="L551" s="217"/>
      <c r="M551" s="217"/>
      <c r="N551" s="217"/>
      <c r="O551" s="217"/>
      <c r="P551" s="217"/>
      <c r="Q551" s="217"/>
      <c r="R551" s="217"/>
      <c r="S551" s="217"/>
      <c r="T551" s="217"/>
      <c r="U551" s="217"/>
      <c r="V551" s="217"/>
      <c r="W551" s="217"/>
      <c r="X551" s="217"/>
      <c r="Y551" s="217"/>
      <c r="Z551" s="217"/>
    </row>
    <row r="552" ht="15.75" customHeight="1" spans="1:26">
      <c r="A552" s="217"/>
      <c r="B552" s="217"/>
      <c r="C552" s="217"/>
      <c r="D552" s="217"/>
      <c r="E552" s="217"/>
      <c r="F552" s="217"/>
      <c r="G552" s="217"/>
      <c r="H552" s="217"/>
      <c r="I552" s="217"/>
      <c r="J552" s="217"/>
      <c r="K552" s="217"/>
      <c r="L552" s="217"/>
      <c r="M552" s="217"/>
      <c r="N552" s="217"/>
      <c r="O552" s="217"/>
      <c r="P552" s="217"/>
      <c r="Q552" s="217"/>
      <c r="R552" s="217"/>
      <c r="S552" s="217"/>
      <c r="T552" s="217"/>
      <c r="U552" s="217"/>
      <c r="V552" s="217"/>
      <c r="W552" s="217"/>
      <c r="X552" s="217"/>
      <c r="Y552" s="217"/>
      <c r="Z552" s="217"/>
    </row>
    <row r="553" ht="15.75" customHeight="1" spans="1:26">
      <c r="A553" s="217"/>
      <c r="B553" s="217"/>
      <c r="C553" s="217"/>
      <c r="D553" s="217"/>
      <c r="E553" s="217"/>
      <c r="F553" s="217"/>
      <c r="G553" s="217"/>
      <c r="H553" s="217"/>
      <c r="I553" s="217"/>
      <c r="J553" s="217"/>
      <c r="K553" s="217"/>
      <c r="L553" s="217"/>
      <c r="M553" s="217"/>
      <c r="N553" s="217"/>
      <c r="O553" s="217"/>
      <c r="P553" s="217"/>
      <c r="Q553" s="217"/>
      <c r="R553" s="217"/>
      <c r="S553" s="217"/>
      <c r="T553" s="217"/>
      <c r="U553" s="217"/>
      <c r="V553" s="217"/>
      <c r="W553" s="217"/>
      <c r="X553" s="217"/>
      <c r="Y553" s="217"/>
      <c r="Z553" s="217"/>
    </row>
    <row r="554" ht="15.75" customHeight="1" spans="1:26">
      <c r="A554" s="217"/>
      <c r="B554" s="217"/>
      <c r="C554" s="217"/>
      <c r="D554" s="217"/>
      <c r="E554" s="217"/>
      <c r="F554" s="217"/>
      <c r="G554" s="217"/>
      <c r="H554" s="217"/>
      <c r="I554" s="217"/>
      <c r="J554" s="217"/>
      <c r="K554" s="217"/>
      <c r="L554" s="217"/>
      <c r="M554" s="217"/>
      <c r="N554" s="217"/>
      <c r="O554" s="217"/>
      <c r="P554" s="217"/>
      <c r="Q554" s="217"/>
      <c r="R554" s="217"/>
      <c r="S554" s="217"/>
      <c r="T554" s="217"/>
      <c r="U554" s="217"/>
      <c r="V554" s="217"/>
      <c r="W554" s="217"/>
      <c r="X554" s="217"/>
      <c r="Y554" s="217"/>
      <c r="Z554" s="217"/>
    </row>
    <row r="555" ht="15.75" customHeight="1" spans="1:26">
      <c r="A555" s="217"/>
      <c r="B555" s="217"/>
      <c r="C555" s="217"/>
      <c r="D555" s="217"/>
      <c r="E555" s="217"/>
      <c r="F555" s="217"/>
      <c r="G555" s="217"/>
      <c r="H555" s="217"/>
      <c r="I555" s="217"/>
      <c r="J555" s="217"/>
      <c r="K555" s="217"/>
      <c r="L555" s="217"/>
      <c r="M555" s="217"/>
      <c r="N555" s="217"/>
      <c r="O555" s="217"/>
      <c r="P555" s="217"/>
      <c r="Q555" s="217"/>
      <c r="R555" s="217"/>
      <c r="S555" s="217"/>
      <c r="T555" s="217"/>
      <c r="U555" s="217"/>
      <c r="V555" s="217"/>
      <c r="W555" s="217"/>
      <c r="X555" s="217"/>
      <c r="Y555" s="217"/>
      <c r="Z555" s="217"/>
    </row>
    <row r="556" ht="15.75" customHeight="1" spans="1:26">
      <c r="A556" s="217"/>
      <c r="B556" s="217"/>
      <c r="C556" s="217"/>
      <c r="D556" s="217"/>
      <c r="E556" s="217"/>
      <c r="F556" s="217"/>
      <c r="G556" s="217"/>
      <c r="H556" s="217"/>
      <c r="I556" s="217"/>
      <c r="J556" s="217"/>
      <c r="K556" s="217"/>
      <c r="L556" s="217"/>
      <c r="M556" s="217"/>
      <c r="N556" s="217"/>
      <c r="O556" s="217"/>
      <c r="P556" s="217"/>
      <c r="Q556" s="217"/>
      <c r="R556" s="217"/>
      <c r="S556" s="217"/>
      <c r="T556" s="217"/>
      <c r="U556" s="217"/>
      <c r="V556" s="217"/>
      <c r="W556" s="217"/>
      <c r="X556" s="217"/>
      <c r="Y556" s="217"/>
      <c r="Z556" s="217"/>
    </row>
    <row r="557" ht="15.75" customHeight="1" spans="1:26">
      <c r="A557" s="217"/>
      <c r="B557" s="217"/>
      <c r="C557" s="217"/>
      <c r="D557" s="217"/>
      <c r="E557" s="217"/>
      <c r="F557" s="217"/>
      <c r="G557" s="217"/>
      <c r="H557" s="217"/>
      <c r="I557" s="217"/>
      <c r="J557" s="217"/>
      <c r="K557" s="217"/>
      <c r="L557" s="217"/>
      <c r="M557" s="217"/>
      <c r="N557" s="217"/>
      <c r="O557" s="217"/>
      <c r="P557" s="217"/>
      <c r="Q557" s="217"/>
      <c r="R557" s="217"/>
      <c r="S557" s="217"/>
      <c r="T557" s="217"/>
      <c r="U557" s="217"/>
      <c r="V557" s="217"/>
      <c r="W557" s="217"/>
      <c r="X557" s="217"/>
      <c r="Y557" s="217"/>
      <c r="Z557" s="217"/>
    </row>
    <row r="558" ht="15.75" customHeight="1" spans="1:26">
      <c r="A558" s="217"/>
      <c r="B558" s="217"/>
      <c r="C558" s="217"/>
      <c r="D558" s="217"/>
      <c r="E558" s="217"/>
      <c r="F558" s="217"/>
      <c r="G558" s="217"/>
      <c r="H558" s="217"/>
      <c r="I558" s="217"/>
      <c r="J558" s="217"/>
      <c r="K558" s="217"/>
      <c r="L558" s="217"/>
      <c r="M558" s="217"/>
      <c r="N558" s="217"/>
      <c r="O558" s="217"/>
      <c r="P558" s="217"/>
      <c r="Q558" s="217"/>
      <c r="R558" s="217"/>
      <c r="S558" s="217"/>
      <c r="T558" s="217"/>
      <c r="U558" s="217"/>
      <c r="V558" s="217"/>
      <c r="W558" s="217"/>
      <c r="X558" s="217"/>
      <c r="Y558" s="217"/>
      <c r="Z558" s="217"/>
    </row>
    <row r="559" ht="15.75" customHeight="1" spans="1:26">
      <c r="A559" s="217"/>
      <c r="B559" s="217"/>
      <c r="C559" s="217"/>
      <c r="D559" s="217"/>
      <c r="E559" s="217"/>
      <c r="F559" s="217"/>
      <c r="G559" s="217"/>
      <c r="H559" s="217"/>
      <c r="I559" s="217"/>
      <c r="J559" s="217"/>
      <c r="K559" s="217"/>
      <c r="L559" s="217"/>
      <c r="M559" s="217"/>
      <c r="N559" s="217"/>
      <c r="O559" s="217"/>
      <c r="P559" s="217"/>
      <c r="Q559" s="217"/>
      <c r="R559" s="217"/>
      <c r="S559" s="217"/>
      <c r="T559" s="217"/>
      <c r="U559" s="217"/>
      <c r="V559" s="217"/>
      <c r="W559" s="217"/>
      <c r="X559" s="217"/>
      <c r="Y559" s="217"/>
      <c r="Z559" s="217"/>
    </row>
    <row r="560" ht="15.75" customHeight="1" spans="1:26">
      <c r="A560" s="217"/>
      <c r="B560" s="217"/>
      <c r="C560" s="217"/>
      <c r="D560" s="217"/>
      <c r="E560" s="217"/>
      <c r="F560" s="217"/>
      <c r="G560" s="217"/>
      <c r="H560" s="217"/>
      <c r="I560" s="217"/>
      <c r="J560" s="217"/>
      <c r="K560" s="217"/>
      <c r="L560" s="217"/>
      <c r="M560" s="217"/>
      <c r="N560" s="217"/>
      <c r="O560" s="217"/>
      <c r="P560" s="217"/>
      <c r="Q560" s="217"/>
      <c r="R560" s="217"/>
      <c r="S560" s="217"/>
      <c r="T560" s="217"/>
      <c r="U560" s="217"/>
      <c r="V560" s="217"/>
      <c r="W560" s="217"/>
      <c r="X560" s="217"/>
      <c r="Y560" s="217"/>
      <c r="Z560" s="217"/>
    </row>
    <row r="561" ht="15.75" customHeight="1" spans="1:26">
      <c r="A561" s="217"/>
      <c r="B561" s="217"/>
      <c r="C561" s="217"/>
      <c r="D561" s="217"/>
      <c r="E561" s="217"/>
      <c r="F561" s="217"/>
      <c r="G561" s="217"/>
      <c r="H561" s="217"/>
      <c r="I561" s="217"/>
      <c r="J561" s="217"/>
      <c r="K561" s="217"/>
      <c r="L561" s="217"/>
      <c r="M561" s="217"/>
      <c r="N561" s="217"/>
      <c r="O561" s="217"/>
      <c r="P561" s="217"/>
      <c r="Q561" s="217"/>
      <c r="R561" s="217"/>
      <c r="S561" s="217"/>
      <c r="T561" s="217"/>
      <c r="U561" s="217"/>
      <c r="V561" s="217"/>
      <c r="W561" s="217"/>
      <c r="X561" s="217"/>
      <c r="Y561" s="217"/>
      <c r="Z561" s="217"/>
    </row>
    <row r="562" ht="15.75" customHeight="1" spans="1:26">
      <c r="A562" s="217"/>
      <c r="B562" s="217"/>
      <c r="C562" s="217"/>
      <c r="D562" s="217"/>
      <c r="E562" s="217"/>
      <c r="F562" s="217"/>
      <c r="G562" s="217"/>
      <c r="H562" s="217"/>
      <c r="I562" s="217"/>
      <c r="J562" s="217"/>
      <c r="K562" s="217"/>
      <c r="L562" s="217"/>
      <c r="M562" s="217"/>
      <c r="N562" s="217"/>
      <c r="O562" s="217"/>
      <c r="P562" s="217"/>
      <c r="Q562" s="217"/>
      <c r="R562" s="217"/>
      <c r="S562" s="217"/>
      <c r="T562" s="217"/>
      <c r="U562" s="217"/>
      <c r="V562" s="217"/>
      <c r="W562" s="217"/>
      <c r="X562" s="217"/>
      <c r="Y562" s="217"/>
      <c r="Z562" s="217"/>
    </row>
    <row r="563" ht="15.75" customHeight="1" spans="1:26">
      <c r="A563" s="217"/>
      <c r="B563" s="217"/>
      <c r="C563" s="217"/>
      <c r="D563" s="217"/>
      <c r="E563" s="217"/>
      <c r="F563" s="217"/>
      <c r="G563" s="217"/>
      <c r="H563" s="217"/>
      <c r="I563" s="217"/>
      <c r="J563" s="217"/>
      <c r="K563" s="217"/>
      <c r="L563" s="217"/>
      <c r="M563" s="217"/>
      <c r="N563" s="217"/>
      <c r="O563" s="217"/>
      <c r="P563" s="217"/>
      <c r="Q563" s="217"/>
      <c r="R563" s="217"/>
      <c r="S563" s="217"/>
      <c r="T563" s="217"/>
      <c r="U563" s="217"/>
      <c r="V563" s="217"/>
      <c r="W563" s="217"/>
      <c r="X563" s="217"/>
      <c r="Y563" s="217"/>
      <c r="Z563" s="217"/>
    </row>
    <row r="564" ht="15.75" customHeight="1" spans="1:26">
      <c r="A564" s="217"/>
      <c r="B564" s="217"/>
      <c r="C564" s="217"/>
      <c r="D564" s="217"/>
      <c r="E564" s="217"/>
      <c r="F564" s="217"/>
      <c r="G564" s="217"/>
      <c r="H564" s="217"/>
      <c r="I564" s="217"/>
      <c r="J564" s="217"/>
      <c r="K564" s="217"/>
      <c r="L564" s="217"/>
      <c r="M564" s="217"/>
      <c r="N564" s="217"/>
      <c r="O564" s="217"/>
      <c r="P564" s="217"/>
      <c r="Q564" s="217"/>
      <c r="R564" s="217"/>
      <c r="S564" s="217"/>
      <c r="T564" s="217"/>
      <c r="U564" s="217"/>
      <c r="V564" s="217"/>
      <c r="W564" s="217"/>
      <c r="X564" s="217"/>
      <c r="Y564" s="217"/>
      <c r="Z564" s="217"/>
    </row>
    <row r="565" ht="15.75" customHeight="1" spans="1:26">
      <c r="A565" s="217"/>
      <c r="B565" s="217"/>
      <c r="C565" s="217"/>
      <c r="D565" s="217"/>
      <c r="E565" s="217"/>
      <c r="F565" s="217"/>
      <c r="G565" s="217"/>
      <c r="H565" s="217"/>
      <c r="I565" s="217"/>
      <c r="J565" s="217"/>
      <c r="K565" s="217"/>
      <c r="L565" s="217"/>
      <c r="M565" s="217"/>
      <c r="N565" s="217"/>
      <c r="O565" s="217"/>
      <c r="P565" s="217"/>
      <c r="Q565" s="217"/>
      <c r="R565" s="217"/>
      <c r="S565" s="217"/>
      <c r="T565" s="217"/>
      <c r="U565" s="217"/>
      <c r="V565" s="217"/>
      <c r="W565" s="217"/>
      <c r="X565" s="217"/>
      <c r="Y565" s="217"/>
      <c r="Z565" s="217"/>
    </row>
    <row r="566" ht="15.75" customHeight="1" spans="1:26">
      <c r="A566" s="217"/>
      <c r="B566" s="217"/>
      <c r="C566" s="217"/>
      <c r="D566" s="217"/>
      <c r="E566" s="217"/>
      <c r="F566" s="217"/>
      <c r="G566" s="217"/>
      <c r="H566" s="217"/>
      <c r="I566" s="217"/>
      <c r="J566" s="217"/>
      <c r="K566" s="217"/>
      <c r="L566" s="217"/>
      <c r="M566" s="217"/>
      <c r="N566" s="217"/>
      <c r="O566" s="217"/>
      <c r="P566" s="217"/>
      <c r="Q566" s="217"/>
      <c r="R566" s="217"/>
      <c r="S566" s="217"/>
      <c r="T566" s="217"/>
      <c r="U566" s="217"/>
      <c r="V566" s="217"/>
      <c r="W566" s="217"/>
      <c r="X566" s="217"/>
      <c r="Y566" s="217"/>
      <c r="Z566" s="217"/>
    </row>
    <row r="567" ht="15.75" customHeight="1" spans="1:26">
      <c r="A567" s="217"/>
      <c r="B567" s="217"/>
      <c r="C567" s="217"/>
      <c r="D567" s="217"/>
      <c r="E567" s="217"/>
      <c r="F567" s="217"/>
      <c r="G567" s="217"/>
      <c r="H567" s="217"/>
      <c r="I567" s="217"/>
      <c r="J567" s="217"/>
      <c r="K567" s="217"/>
      <c r="L567" s="217"/>
      <c r="M567" s="217"/>
      <c r="N567" s="217"/>
      <c r="O567" s="217"/>
      <c r="P567" s="217"/>
      <c r="Q567" s="217"/>
      <c r="R567" s="217"/>
      <c r="S567" s="217"/>
      <c r="T567" s="217"/>
      <c r="U567" s="217"/>
      <c r="V567" s="217"/>
      <c r="W567" s="217"/>
      <c r="X567" s="217"/>
      <c r="Y567" s="217"/>
      <c r="Z567" s="217"/>
    </row>
    <row r="568" ht="15.75" customHeight="1" spans="1:26">
      <c r="A568" s="217"/>
      <c r="B568" s="217"/>
      <c r="C568" s="217"/>
      <c r="D568" s="217"/>
      <c r="E568" s="217"/>
      <c r="F568" s="217"/>
      <c r="G568" s="217"/>
      <c r="H568" s="217"/>
      <c r="I568" s="217"/>
      <c r="J568" s="217"/>
      <c r="K568" s="217"/>
      <c r="L568" s="217"/>
      <c r="M568" s="217"/>
      <c r="N568" s="217"/>
      <c r="O568" s="217"/>
      <c r="P568" s="217"/>
      <c r="Q568" s="217"/>
      <c r="R568" s="217"/>
      <c r="S568" s="217"/>
      <c r="T568" s="217"/>
      <c r="U568" s="217"/>
      <c r="V568" s="217"/>
      <c r="W568" s="217"/>
      <c r="X568" s="217"/>
      <c r="Y568" s="217"/>
      <c r="Z568" s="217"/>
    </row>
    <row r="569" ht="15.75" customHeight="1" spans="1:26">
      <c r="A569" s="217"/>
      <c r="B569" s="217"/>
      <c r="C569" s="217"/>
      <c r="D569" s="217"/>
      <c r="E569" s="217"/>
      <c r="F569" s="217"/>
      <c r="G569" s="217"/>
      <c r="H569" s="217"/>
      <c r="I569" s="217"/>
      <c r="J569" s="217"/>
      <c r="K569" s="217"/>
      <c r="L569" s="217"/>
      <c r="M569" s="217"/>
      <c r="N569" s="217"/>
      <c r="O569" s="217"/>
      <c r="P569" s="217"/>
      <c r="Q569" s="217"/>
      <c r="R569" s="217"/>
      <c r="S569" s="217"/>
      <c r="T569" s="217"/>
      <c r="U569" s="217"/>
      <c r="V569" s="217"/>
      <c r="W569" s="217"/>
      <c r="X569" s="217"/>
      <c r="Y569" s="217"/>
      <c r="Z569" s="217"/>
    </row>
    <row r="570" ht="15.75" customHeight="1" spans="1:26">
      <c r="A570" s="217"/>
      <c r="B570" s="217"/>
      <c r="C570" s="217"/>
      <c r="D570" s="217"/>
      <c r="E570" s="217"/>
      <c r="F570" s="217"/>
      <c r="G570" s="217"/>
      <c r="H570" s="217"/>
      <c r="I570" s="217"/>
      <c r="J570" s="217"/>
      <c r="K570" s="217"/>
      <c r="L570" s="217"/>
      <c r="M570" s="217"/>
      <c r="N570" s="217"/>
      <c r="O570" s="217"/>
      <c r="P570" s="217"/>
      <c r="Q570" s="217"/>
      <c r="R570" s="217"/>
      <c r="S570" s="217"/>
      <c r="T570" s="217"/>
      <c r="U570" s="217"/>
      <c r="V570" s="217"/>
      <c r="W570" s="217"/>
      <c r="X570" s="217"/>
      <c r="Y570" s="217"/>
      <c r="Z570" s="217"/>
    </row>
    <row r="571" ht="15.75" customHeight="1" spans="1:26">
      <c r="A571" s="217"/>
      <c r="B571" s="217"/>
      <c r="C571" s="217"/>
      <c r="D571" s="217"/>
      <c r="E571" s="217"/>
      <c r="F571" s="217"/>
      <c r="G571" s="217"/>
      <c r="H571" s="217"/>
      <c r="I571" s="217"/>
      <c r="J571" s="217"/>
      <c r="K571" s="217"/>
      <c r="L571" s="217"/>
      <c r="M571" s="217"/>
      <c r="N571" s="217"/>
      <c r="O571" s="217"/>
      <c r="P571" s="217"/>
      <c r="Q571" s="217"/>
      <c r="R571" s="217"/>
      <c r="S571" s="217"/>
      <c r="T571" s="217"/>
      <c r="U571" s="217"/>
      <c r="V571" s="217"/>
      <c r="W571" s="217"/>
      <c r="X571" s="217"/>
      <c r="Y571" s="217"/>
      <c r="Z571" s="217"/>
    </row>
    <row r="572" ht="15.75" customHeight="1" spans="1:26">
      <c r="A572" s="217"/>
      <c r="B572" s="217"/>
      <c r="C572" s="217"/>
      <c r="D572" s="217"/>
      <c r="E572" s="217"/>
      <c r="F572" s="217"/>
      <c r="G572" s="217"/>
      <c r="H572" s="217"/>
      <c r="I572" s="217"/>
      <c r="J572" s="217"/>
      <c r="K572" s="217"/>
      <c r="L572" s="217"/>
      <c r="M572" s="217"/>
      <c r="N572" s="217"/>
      <c r="O572" s="217"/>
      <c r="P572" s="217"/>
      <c r="Q572" s="217"/>
      <c r="R572" s="217"/>
      <c r="S572" s="217"/>
      <c r="T572" s="217"/>
      <c r="U572" s="217"/>
      <c r="V572" s="217"/>
      <c r="W572" s="217"/>
      <c r="X572" s="217"/>
      <c r="Y572" s="217"/>
      <c r="Z572" s="217"/>
    </row>
    <row r="573" ht="15.75" customHeight="1" spans="1:26">
      <c r="A573" s="217"/>
      <c r="B573" s="217"/>
      <c r="C573" s="217"/>
      <c r="D573" s="217"/>
      <c r="E573" s="217"/>
      <c r="F573" s="217"/>
      <c r="G573" s="217"/>
      <c r="H573" s="217"/>
      <c r="I573" s="217"/>
      <c r="J573" s="217"/>
      <c r="K573" s="217"/>
      <c r="L573" s="217"/>
      <c r="M573" s="217"/>
      <c r="N573" s="217"/>
      <c r="O573" s="217"/>
      <c r="P573" s="217"/>
      <c r="Q573" s="217"/>
      <c r="R573" s="217"/>
      <c r="S573" s="217"/>
      <c r="T573" s="217"/>
      <c r="U573" s="217"/>
      <c r="V573" s="217"/>
      <c r="W573" s="217"/>
      <c r="X573" s="217"/>
      <c r="Y573" s="217"/>
      <c r="Z573" s="217"/>
    </row>
    <row r="574" ht="15.75" customHeight="1" spans="1:26">
      <c r="A574" s="217"/>
      <c r="B574" s="217"/>
      <c r="C574" s="217"/>
      <c r="D574" s="217"/>
      <c r="E574" s="217"/>
      <c r="F574" s="217"/>
      <c r="G574" s="217"/>
      <c r="H574" s="217"/>
      <c r="I574" s="217"/>
      <c r="J574" s="217"/>
      <c r="K574" s="217"/>
      <c r="L574" s="217"/>
      <c r="M574" s="217"/>
      <c r="N574" s="217"/>
      <c r="O574" s="217"/>
      <c r="P574" s="217"/>
      <c r="Q574" s="217"/>
      <c r="R574" s="217"/>
      <c r="S574" s="217"/>
      <c r="T574" s="217"/>
      <c r="U574" s="217"/>
      <c r="V574" s="217"/>
      <c r="W574" s="217"/>
      <c r="X574" s="217"/>
      <c r="Y574" s="217"/>
      <c r="Z574" s="217"/>
    </row>
    <row r="575" ht="15.75" customHeight="1" spans="1:26">
      <c r="A575" s="217"/>
      <c r="B575" s="217"/>
      <c r="C575" s="217"/>
      <c r="D575" s="217"/>
      <c r="E575" s="217"/>
      <c r="F575" s="217"/>
      <c r="G575" s="217"/>
      <c r="H575" s="217"/>
      <c r="I575" s="217"/>
      <c r="J575" s="217"/>
      <c r="K575" s="217"/>
      <c r="L575" s="217"/>
      <c r="M575" s="217"/>
      <c r="N575" s="217"/>
      <c r="O575" s="217"/>
      <c r="P575" s="217"/>
      <c r="Q575" s="217"/>
      <c r="R575" s="217"/>
      <c r="S575" s="217"/>
      <c r="T575" s="217"/>
      <c r="U575" s="217"/>
      <c r="V575" s="217"/>
      <c r="W575" s="217"/>
      <c r="X575" s="217"/>
      <c r="Y575" s="217"/>
      <c r="Z575" s="217"/>
    </row>
    <row r="576" ht="15.75" customHeight="1" spans="1:26">
      <c r="A576" s="217"/>
      <c r="B576" s="217"/>
      <c r="C576" s="217"/>
      <c r="D576" s="217"/>
      <c r="E576" s="217"/>
      <c r="F576" s="217"/>
      <c r="G576" s="217"/>
      <c r="H576" s="217"/>
      <c r="I576" s="217"/>
      <c r="J576" s="217"/>
      <c r="K576" s="217"/>
      <c r="L576" s="217"/>
      <c r="M576" s="217"/>
      <c r="N576" s="217"/>
      <c r="O576" s="217"/>
      <c r="P576" s="217"/>
      <c r="Q576" s="217"/>
      <c r="R576" s="217"/>
      <c r="S576" s="217"/>
      <c r="T576" s="217"/>
      <c r="U576" s="217"/>
      <c r="V576" s="217"/>
      <c r="W576" s="217"/>
      <c r="X576" s="217"/>
      <c r="Y576" s="217"/>
      <c r="Z576" s="217"/>
    </row>
    <row r="577" ht="15.75" customHeight="1" spans="1:26">
      <c r="A577" s="217"/>
      <c r="B577" s="217"/>
      <c r="C577" s="217"/>
      <c r="D577" s="217"/>
      <c r="E577" s="217"/>
      <c r="F577" s="217"/>
      <c r="G577" s="217"/>
      <c r="H577" s="217"/>
      <c r="I577" s="217"/>
      <c r="J577" s="217"/>
      <c r="K577" s="217"/>
      <c r="L577" s="217"/>
      <c r="M577" s="217"/>
      <c r="N577" s="217"/>
      <c r="O577" s="217"/>
      <c r="P577" s="217"/>
      <c r="Q577" s="217"/>
      <c r="R577" s="217"/>
      <c r="S577" s="217"/>
      <c r="T577" s="217"/>
      <c r="U577" s="217"/>
      <c r="V577" s="217"/>
      <c r="W577" s="217"/>
      <c r="X577" s="217"/>
      <c r="Y577" s="217"/>
      <c r="Z577" s="217"/>
    </row>
    <row r="578" ht="15.75" customHeight="1" spans="1:26">
      <c r="A578" s="217"/>
      <c r="B578" s="217"/>
      <c r="C578" s="217"/>
      <c r="D578" s="217"/>
      <c r="E578" s="217"/>
      <c r="F578" s="217"/>
      <c r="G578" s="217"/>
      <c r="H578" s="217"/>
      <c r="I578" s="217"/>
      <c r="J578" s="217"/>
      <c r="K578" s="217"/>
      <c r="L578" s="217"/>
      <c r="M578" s="217"/>
      <c r="N578" s="217"/>
      <c r="O578" s="217"/>
      <c r="P578" s="217"/>
      <c r="Q578" s="217"/>
      <c r="R578" s="217"/>
      <c r="S578" s="217"/>
      <c r="T578" s="217"/>
      <c r="U578" s="217"/>
      <c r="V578" s="217"/>
      <c r="W578" s="217"/>
      <c r="X578" s="217"/>
      <c r="Y578" s="217"/>
      <c r="Z578" s="217"/>
    </row>
    <row r="579" ht="15.75" customHeight="1" spans="1:26">
      <c r="A579" s="217"/>
      <c r="B579" s="217"/>
      <c r="C579" s="217"/>
      <c r="D579" s="217"/>
      <c r="E579" s="217"/>
      <c r="F579" s="217"/>
      <c r="G579" s="217"/>
      <c r="H579" s="217"/>
      <c r="I579" s="217"/>
      <c r="J579" s="217"/>
      <c r="K579" s="217"/>
      <c r="L579" s="217"/>
      <c r="M579" s="217"/>
      <c r="N579" s="217"/>
      <c r="O579" s="217"/>
      <c r="P579" s="217"/>
      <c r="Q579" s="217"/>
      <c r="R579" s="217"/>
      <c r="S579" s="217"/>
      <c r="T579" s="217"/>
      <c r="U579" s="217"/>
      <c r="V579" s="217"/>
      <c r="W579" s="217"/>
      <c r="X579" s="217"/>
      <c r="Y579" s="217"/>
      <c r="Z579" s="217"/>
    </row>
    <row r="580" ht="15.75" customHeight="1" spans="1:26">
      <c r="A580" s="217"/>
      <c r="B580" s="217"/>
      <c r="C580" s="217"/>
      <c r="D580" s="217"/>
      <c r="E580" s="217"/>
      <c r="F580" s="217"/>
      <c r="G580" s="217"/>
      <c r="H580" s="217"/>
      <c r="I580" s="217"/>
      <c r="J580" s="217"/>
      <c r="K580" s="217"/>
      <c r="L580" s="217"/>
      <c r="M580" s="217"/>
      <c r="N580" s="217"/>
      <c r="O580" s="217"/>
      <c r="P580" s="217"/>
      <c r="Q580" s="217"/>
      <c r="R580" s="217"/>
      <c r="S580" s="217"/>
      <c r="T580" s="217"/>
      <c r="U580" s="217"/>
      <c r="V580" s="217"/>
      <c r="W580" s="217"/>
      <c r="X580" s="217"/>
      <c r="Y580" s="217"/>
      <c r="Z580" s="217"/>
    </row>
    <row r="581" ht="15.75" customHeight="1" spans="1:26">
      <c r="A581" s="217"/>
      <c r="B581" s="217"/>
      <c r="C581" s="217"/>
      <c r="D581" s="217"/>
      <c r="E581" s="217"/>
      <c r="F581" s="217"/>
      <c r="G581" s="217"/>
      <c r="H581" s="217"/>
      <c r="I581" s="217"/>
      <c r="J581" s="217"/>
      <c r="K581" s="217"/>
      <c r="L581" s="217"/>
      <c r="M581" s="217"/>
      <c r="N581" s="217"/>
      <c r="O581" s="217"/>
      <c r="P581" s="217"/>
      <c r="Q581" s="217"/>
      <c r="R581" s="217"/>
      <c r="S581" s="217"/>
      <c r="T581" s="217"/>
      <c r="U581" s="217"/>
      <c r="V581" s="217"/>
      <c r="W581" s="217"/>
      <c r="X581" s="217"/>
      <c r="Y581" s="217"/>
      <c r="Z581" s="217"/>
    </row>
    <row r="582" ht="15.75" customHeight="1" spans="1:26">
      <c r="A582" s="217"/>
      <c r="B582" s="217"/>
      <c r="C582" s="217"/>
      <c r="D582" s="217"/>
      <c r="E582" s="217"/>
      <c r="F582" s="217"/>
      <c r="G582" s="217"/>
      <c r="H582" s="217"/>
      <c r="I582" s="217"/>
      <c r="J582" s="217"/>
      <c r="K582" s="217"/>
      <c r="L582" s="217"/>
      <c r="M582" s="217"/>
      <c r="N582" s="217"/>
      <c r="O582" s="217"/>
      <c r="P582" s="217"/>
      <c r="Q582" s="217"/>
      <c r="R582" s="217"/>
      <c r="S582" s="217"/>
      <c r="T582" s="217"/>
      <c r="U582" s="217"/>
      <c r="V582" s="217"/>
      <c r="W582" s="217"/>
      <c r="X582" s="217"/>
      <c r="Y582" s="217"/>
      <c r="Z582" s="217"/>
    </row>
    <row r="583" ht="15.75" customHeight="1" spans="1:26">
      <c r="A583" s="217"/>
      <c r="B583" s="217"/>
      <c r="C583" s="217"/>
      <c r="D583" s="217"/>
      <c r="E583" s="217"/>
      <c r="F583" s="217"/>
      <c r="G583" s="217"/>
      <c r="H583" s="217"/>
      <c r="I583" s="217"/>
      <c r="J583" s="217"/>
      <c r="K583" s="217"/>
      <c r="L583" s="217"/>
      <c r="M583" s="217"/>
      <c r="N583" s="217"/>
      <c r="O583" s="217"/>
      <c r="P583" s="217"/>
      <c r="Q583" s="217"/>
      <c r="R583" s="217"/>
      <c r="S583" s="217"/>
      <c r="T583" s="217"/>
      <c r="U583" s="217"/>
      <c r="V583" s="217"/>
      <c r="W583" s="217"/>
      <c r="X583" s="217"/>
      <c r="Y583" s="217"/>
      <c r="Z583" s="217"/>
    </row>
    <row r="584" ht="15.75" customHeight="1" spans="1:26">
      <c r="A584" s="217"/>
      <c r="B584" s="217"/>
      <c r="C584" s="217"/>
      <c r="D584" s="217"/>
      <c r="E584" s="217"/>
      <c r="F584" s="217"/>
      <c r="G584" s="217"/>
      <c r="H584" s="217"/>
      <c r="I584" s="217"/>
      <c r="J584" s="217"/>
      <c r="K584" s="217"/>
      <c r="L584" s="217"/>
      <c r="M584" s="217"/>
      <c r="N584" s="217"/>
      <c r="O584" s="217"/>
      <c r="P584" s="217"/>
      <c r="Q584" s="217"/>
      <c r="R584" s="217"/>
      <c r="S584" s="217"/>
      <c r="T584" s="217"/>
      <c r="U584" s="217"/>
      <c r="V584" s="217"/>
      <c r="W584" s="217"/>
      <c r="X584" s="217"/>
      <c r="Y584" s="217"/>
      <c r="Z584" s="217"/>
    </row>
    <row r="585" ht="15.75" customHeight="1" spans="1:26">
      <c r="A585" s="217"/>
      <c r="B585" s="217"/>
      <c r="C585" s="217"/>
      <c r="D585" s="217"/>
      <c r="E585" s="217"/>
      <c r="F585" s="217"/>
      <c r="G585" s="217"/>
      <c r="H585" s="217"/>
      <c r="I585" s="217"/>
      <c r="J585" s="217"/>
      <c r="K585" s="217"/>
      <c r="L585" s="217"/>
      <c r="M585" s="217"/>
      <c r="N585" s="217"/>
      <c r="O585" s="217"/>
      <c r="P585" s="217"/>
      <c r="Q585" s="217"/>
      <c r="R585" s="217"/>
      <c r="S585" s="217"/>
      <c r="T585" s="217"/>
      <c r="U585" s="217"/>
      <c r="V585" s="217"/>
      <c r="W585" s="217"/>
      <c r="X585" s="217"/>
      <c r="Y585" s="217"/>
      <c r="Z585" s="217"/>
    </row>
    <row r="586" ht="15.75" customHeight="1" spans="1:26">
      <c r="A586" s="217"/>
      <c r="B586" s="217"/>
      <c r="C586" s="217"/>
      <c r="D586" s="217"/>
      <c r="E586" s="217"/>
      <c r="F586" s="217"/>
      <c r="G586" s="217"/>
      <c r="H586" s="217"/>
      <c r="I586" s="217"/>
      <c r="J586" s="217"/>
      <c r="K586" s="217"/>
      <c r="L586" s="217"/>
      <c r="M586" s="217"/>
      <c r="N586" s="217"/>
      <c r="O586" s="217"/>
      <c r="P586" s="217"/>
      <c r="Q586" s="217"/>
      <c r="R586" s="217"/>
      <c r="S586" s="217"/>
      <c r="T586" s="217"/>
      <c r="U586" s="217"/>
      <c r="V586" s="217"/>
      <c r="W586" s="217"/>
      <c r="X586" s="217"/>
      <c r="Y586" s="217"/>
      <c r="Z586" s="217"/>
    </row>
    <row r="587" ht="15.75" customHeight="1" spans="1:26">
      <c r="A587" s="217"/>
      <c r="B587" s="217"/>
      <c r="C587" s="217"/>
      <c r="D587" s="217"/>
      <c r="E587" s="217"/>
      <c r="F587" s="217"/>
      <c r="G587" s="217"/>
      <c r="H587" s="217"/>
      <c r="I587" s="217"/>
      <c r="J587" s="217"/>
      <c r="K587" s="217"/>
      <c r="L587" s="217"/>
      <c r="M587" s="217"/>
      <c r="N587" s="217"/>
      <c r="O587" s="217"/>
      <c r="P587" s="217"/>
      <c r="Q587" s="217"/>
      <c r="R587" s="217"/>
      <c r="S587" s="217"/>
      <c r="T587" s="217"/>
      <c r="U587" s="217"/>
      <c r="V587" s="217"/>
      <c r="W587" s="217"/>
      <c r="X587" s="217"/>
      <c r="Y587" s="217"/>
      <c r="Z587" s="217"/>
    </row>
    <row r="588" ht="15.75" customHeight="1" spans="1:26">
      <c r="A588" s="217"/>
      <c r="B588" s="217"/>
      <c r="C588" s="217"/>
      <c r="D588" s="217"/>
      <c r="E588" s="217"/>
      <c r="F588" s="217"/>
      <c r="G588" s="217"/>
      <c r="H588" s="217"/>
      <c r="I588" s="217"/>
      <c r="J588" s="217"/>
      <c r="K588" s="217"/>
      <c r="L588" s="217"/>
      <c r="M588" s="217"/>
      <c r="N588" s="217"/>
      <c r="O588" s="217"/>
      <c r="P588" s="217"/>
      <c r="Q588" s="217"/>
      <c r="R588" s="217"/>
      <c r="S588" s="217"/>
      <c r="T588" s="217"/>
      <c r="U588" s="217"/>
      <c r="V588" s="217"/>
      <c r="W588" s="217"/>
      <c r="X588" s="217"/>
      <c r="Y588" s="217"/>
      <c r="Z588" s="217"/>
    </row>
    <row r="589" ht="15.75" customHeight="1" spans="1:26">
      <c r="A589" s="217"/>
      <c r="B589" s="217"/>
      <c r="C589" s="217"/>
      <c r="D589" s="217"/>
      <c r="E589" s="217"/>
      <c r="F589" s="217"/>
      <c r="G589" s="217"/>
      <c r="H589" s="217"/>
      <c r="I589" s="217"/>
      <c r="J589" s="217"/>
      <c r="K589" s="217"/>
      <c r="L589" s="217"/>
      <c r="M589" s="217"/>
      <c r="N589" s="217"/>
      <c r="O589" s="217"/>
      <c r="P589" s="217"/>
      <c r="Q589" s="217"/>
      <c r="R589" s="217"/>
      <c r="S589" s="217"/>
      <c r="T589" s="217"/>
      <c r="U589" s="217"/>
      <c r="V589" s="217"/>
      <c r="W589" s="217"/>
      <c r="X589" s="217"/>
      <c r="Y589" s="217"/>
      <c r="Z589" s="217"/>
    </row>
    <row r="590" ht="15.75" customHeight="1" spans="1:26">
      <c r="A590" s="217"/>
      <c r="B590" s="217"/>
      <c r="C590" s="217"/>
      <c r="D590" s="217"/>
      <c r="E590" s="217"/>
      <c r="F590" s="217"/>
      <c r="G590" s="217"/>
      <c r="H590" s="217"/>
      <c r="I590" s="217"/>
      <c r="J590" s="217"/>
      <c r="K590" s="217"/>
      <c r="L590" s="217"/>
      <c r="M590" s="217"/>
      <c r="N590" s="217"/>
      <c r="O590" s="217"/>
      <c r="P590" s="217"/>
      <c r="Q590" s="217"/>
      <c r="R590" s="217"/>
      <c r="S590" s="217"/>
      <c r="T590" s="217"/>
      <c r="U590" s="217"/>
      <c r="V590" s="217"/>
      <c r="W590" s="217"/>
      <c r="X590" s="217"/>
      <c r="Y590" s="217"/>
      <c r="Z590" s="217"/>
    </row>
    <row r="591" ht="15.75" customHeight="1" spans="1:26">
      <c r="A591" s="217"/>
      <c r="B591" s="217"/>
      <c r="C591" s="217"/>
      <c r="D591" s="217"/>
      <c r="E591" s="217"/>
      <c r="F591" s="217"/>
      <c r="G591" s="217"/>
      <c r="H591" s="217"/>
      <c r="I591" s="217"/>
      <c r="J591" s="217"/>
      <c r="K591" s="217"/>
      <c r="L591" s="217"/>
      <c r="M591" s="217"/>
      <c r="N591" s="217"/>
      <c r="O591" s="217"/>
      <c r="P591" s="217"/>
      <c r="Q591" s="217"/>
      <c r="R591" s="217"/>
      <c r="S591" s="217"/>
      <c r="T591" s="217"/>
      <c r="U591" s="217"/>
      <c r="V591" s="217"/>
      <c r="W591" s="217"/>
      <c r="X591" s="217"/>
      <c r="Y591" s="217"/>
      <c r="Z591" s="217"/>
    </row>
    <row r="592" ht="15.75" customHeight="1" spans="1:26">
      <c r="A592" s="217"/>
      <c r="B592" s="217"/>
      <c r="C592" s="217"/>
      <c r="D592" s="217"/>
      <c r="E592" s="217"/>
      <c r="F592" s="217"/>
      <c r="G592" s="217"/>
      <c r="H592" s="217"/>
      <c r="I592" s="217"/>
      <c r="J592" s="217"/>
      <c r="K592" s="217"/>
      <c r="L592" s="217"/>
      <c r="M592" s="217"/>
      <c r="N592" s="217"/>
      <c r="O592" s="217"/>
      <c r="P592" s="217"/>
      <c r="Q592" s="217"/>
      <c r="R592" s="217"/>
      <c r="S592" s="217"/>
      <c r="T592" s="217"/>
      <c r="U592" s="217"/>
      <c r="V592" s="217"/>
      <c r="W592" s="217"/>
      <c r="X592" s="217"/>
      <c r="Y592" s="217"/>
      <c r="Z592" s="217"/>
    </row>
    <row r="593" ht="15.75" customHeight="1" spans="1:26">
      <c r="A593" s="217"/>
      <c r="B593" s="217"/>
      <c r="C593" s="217"/>
      <c r="D593" s="217"/>
      <c r="E593" s="217"/>
      <c r="F593" s="217"/>
      <c r="G593" s="217"/>
      <c r="H593" s="217"/>
      <c r="I593" s="217"/>
      <c r="J593" s="217"/>
      <c r="K593" s="217"/>
      <c r="L593" s="217"/>
      <c r="M593" s="217"/>
      <c r="N593" s="217"/>
      <c r="O593" s="217"/>
      <c r="P593" s="217"/>
      <c r="Q593" s="217"/>
      <c r="R593" s="217"/>
      <c r="S593" s="217"/>
      <c r="T593" s="217"/>
      <c r="U593" s="217"/>
      <c r="V593" s="217"/>
      <c r="W593" s="217"/>
      <c r="X593" s="217"/>
      <c r="Y593" s="217"/>
      <c r="Z593" s="217"/>
    </row>
    <row r="594" ht="15.75" customHeight="1" spans="1:26">
      <c r="A594" s="217"/>
      <c r="B594" s="217"/>
      <c r="C594" s="217"/>
      <c r="D594" s="217"/>
      <c r="E594" s="217"/>
      <c r="F594" s="217"/>
      <c r="G594" s="217"/>
      <c r="H594" s="217"/>
      <c r="I594" s="217"/>
      <c r="J594" s="217"/>
      <c r="K594" s="217"/>
      <c r="L594" s="217"/>
      <c r="M594" s="217"/>
      <c r="N594" s="217"/>
      <c r="O594" s="217"/>
      <c r="P594" s="217"/>
      <c r="Q594" s="217"/>
      <c r="R594" s="217"/>
      <c r="S594" s="217"/>
      <c r="T594" s="217"/>
      <c r="U594" s="217"/>
      <c r="V594" s="217"/>
      <c r="W594" s="217"/>
      <c r="X594" s="217"/>
      <c r="Y594" s="217"/>
      <c r="Z594" s="217"/>
    </row>
    <row r="595" ht="15.75" customHeight="1" spans="1:26">
      <c r="A595" s="217"/>
      <c r="B595" s="217"/>
      <c r="C595" s="217"/>
      <c r="D595" s="217"/>
      <c r="E595" s="217"/>
      <c r="F595" s="217"/>
      <c r="G595" s="217"/>
      <c r="H595" s="217"/>
      <c r="I595" s="217"/>
      <c r="J595" s="217"/>
      <c r="K595" s="217"/>
      <c r="L595" s="217"/>
      <c r="M595" s="217"/>
      <c r="N595" s="217"/>
      <c r="O595" s="217"/>
      <c r="P595" s="217"/>
      <c r="Q595" s="217"/>
      <c r="R595" s="217"/>
      <c r="S595" s="217"/>
      <c r="T595" s="217"/>
      <c r="U595" s="217"/>
      <c r="V595" s="217"/>
      <c r="W595" s="217"/>
      <c r="X595" s="217"/>
      <c r="Y595" s="217"/>
      <c r="Z595" s="217"/>
    </row>
    <row r="596" ht="15.75" customHeight="1" spans="1:26">
      <c r="A596" s="217"/>
      <c r="B596" s="217"/>
      <c r="C596" s="217"/>
      <c r="D596" s="217"/>
      <c r="E596" s="217"/>
      <c r="F596" s="217"/>
      <c r="G596" s="217"/>
      <c r="H596" s="217"/>
      <c r="I596" s="217"/>
      <c r="J596" s="217"/>
      <c r="K596" s="217"/>
      <c r="L596" s="217"/>
      <c r="M596" s="217"/>
      <c r="N596" s="217"/>
      <c r="O596" s="217"/>
      <c r="P596" s="217"/>
      <c r="Q596" s="217"/>
      <c r="R596" s="217"/>
      <c r="S596" s="217"/>
      <c r="T596" s="217"/>
      <c r="U596" s="217"/>
      <c r="V596" s="217"/>
      <c r="W596" s="217"/>
      <c r="X596" s="217"/>
      <c r="Y596" s="217"/>
      <c r="Z596" s="217"/>
    </row>
    <row r="597" ht="15.75" customHeight="1" spans="1:26">
      <c r="A597" s="217"/>
      <c r="B597" s="217"/>
      <c r="C597" s="217"/>
      <c r="D597" s="217"/>
      <c r="E597" s="217"/>
      <c r="F597" s="217"/>
      <c r="G597" s="217"/>
      <c r="H597" s="217"/>
      <c r="I597" s="217"/>
      <c r="J597" s="217"/>
      <c r="K597" s="217"/>
      <c r="L597" s="217"/>
      <c r="M597" s="217"/>
      <c r="N597" s="217"/>
      <c r="O597" s="217"/>
      <c r="P597" s="217"/>
      <c r="Q597" s="217"/>
      <c r="R597" s="217"/>
      <c r="S597" s="217"/>
      <c r="T597" s="217"/>
      <c r="U597" s="217"/>
      <c r="V597" s="217"/>
      <c r="W597" s="217"/>
      <c r="X597" s="217"/>
      <c r="Y597" s="217"/>
      <c r="Z597" s="217"/>
    </row>
    <row r="598" ht="15.75" customHeight="1" spans="1:26">
      <c r="A598" s="217"/>
      <c r="B598" s="217"/>
      <c r="C598" s="217"/>
      <c r="D598" s="217"/>
      <c r="E598" s="217"/>
      <c r="F598" s="217"/>
      <c r="G598" s="217"/>
      <c r="H598" s="217"/>
      <c r="I598" s="217"/>
      <c r="J598" s="217"/>
      <c r="K598" s="217"/>
      <c r="L598" s="217"/>
      <c r="M598" s="217"/>
      <c r="N598" s="217"/>
      <c r="O598" s="217"/>
      <c r="P598" s="217"/>
      <c r="Q598" s="217"/>
      <c r="R598" s="217"/>
      <c r="S598" s="217"/>
      <c r="T598" s="217"/>
      <c r="U598" s="217"/>
      <c r="V598" s="217"/>
      <c r="W598" s="217"/>
      <c r="X598" s="217"/>
      <c r="Y598" s="217"/>
      <c r="Z598" s="217"/>
    </row>
    <row r="599" ht="15.75" customHeight="1" spans="1:26">
      <c r="A599" s="217"/>
      <c r="B599" s="217"/>
      <c r="C599" s="217"/>
      <c r="D599" s="217"/>
      <c r="E599" s="217"/>
      <c r="F599" s="217"/>
      <c r="G599" s="217"/>
      <c r="H599" s="217"/>
      <c r="I599" s="217"/>
      <c r="J599" s="217"/>
      <c r="K599" s="217"/>
      <c r="L599" s="217"/>
      <c r="M599" s="217"/>
      <c r="N599" s="217"/>
      <c r="O599" s="217"/>
      <c r="P599" s="217"/>
      <c r="Q599" s="217"/>
      <c r="R599" s="217"/>
      <c r="S599" s="217"/>
      <c r="T599" s="217"/>
      <c r="U599" s="217"/>
      <c r="V599" s="217"/>
      <c r="W599" s="217"/>
      <c r="X599" s="217"/>
      <c r="Y599" s="217"/>
      <c r="Z599" s="217"/>
    </row>
    <row r="600" ht="15.75" customHeight="1" spans="1:26">
      <c r="A600" s="217"/>
      <c r="B600" s="217"/>
      <c r="C600" s="217"/>
      <c r="D600" s="217"/>
      <c r="E600" s="217"/>
      <c r="F600" s="217"/>
      <c r="G600" s="217"/>
      <c r="H600" s="217"/>
      <c r="I600" s="217"/>
      <c r="J600" s="217"/>
      <c r="K600" s="217"/>
      <c r="L600" s="217"/>
      <c r="M600" s="217"/>
      <c r="N600" s="217"/>
      <c r="O600" s="217"/>
      <c r="P600" s="217"/>
      <c r="Q600" s="217"/>
      <c r="R600" s="217"/>
      <c r="S600" s="217"/>
      <c r="T600" s="217"/>
      <c r="U600" s="217"/>
      <c r="V600" s="217"/>
      <c r="W600" s="217"/>
      <c r="X600" s="217"/>
      <c r="Y600" s="217"/>
      <c r="Z600" s="217"/>
    </row>
    <row r="601" ht="15.75" customHeight="1" spans="1:26">
      <c r="A601" s="217"/>
      <c r="B601" s="217"/>
      <c r="C601" s="217"/>
      <c r="D601" s="217"/>
      <c r="E601" s="217"/>
      <c r="F601" s="217"/>
      <c r="G601" s="217"/>
      <c r="H601" s="217"/>
      <c r="I601" s="217"/>
      <c r="J601" s="217"/>
      <c r="K601" s="217"/>
      <c r="L601" s="217"/>
      <c r="M601" s="217"/>
      <c r="N601" s="217"/>
      <c r="O601" s="217"/>
      <c r="P601" s="217"/>
      <c r="Q601" s="217"/>
      <c r="R601" s="217"/>
      <c r="S601" s="217"/>
      <c r="T601" s="217"/>
      <c r="U601" s="217"/>
      <c r="V601" s="217"/>
      <c r="W601" s="217"/>
      <c r="X601" s="217"/>
      <c r="Y601" s="217"/>
      <c r="Z601" s="217"/>
    </row>
    <row r="602" ht="15.75" customHeight="1" spans="1:26">
      <c r="A602" s="217"/>
      <c r="B602" s="217"/>
      <c r="C602" s="217"/>
      <c r="D602" s="217"/>
      <c r="E602" s="217"/>
      <c r="F602" s="217"/>
      <c r="G602" s="217"/>
      <c r="H602" s="217"/>
      <c r="I602" s="217"/>
      <c r="J602" s="217"/>
      <c r="K602" s="217"/>
      <c r="L602" s="217"/>
      <c r="M602" s="217"/>
      <c r="N602" s="217"/>
      <c r="O602" s="217"/>
      <c r="P602" s="217"/>
      <c r="Q602" s="217"/>
      <c r="R602" s="217"/>
      <c r="S602" s="217"/>
      <c r="T602" s="217"/>
      <c r="U602" s="217"/>
      <c r="V602" s="217"/>
      <c r="W602" s="217"/>
      <c r="X602" s="217"/>
      <c r="Y602" s="217"/>
      <c r="Z602" s="217"/>
    </row>
    <row r="603" ht="15.75" customHeight="1" spans="1:26">
      <c r="A603" s="217"/>
      <c r="B603" s="217"/>
      <c r="C603" s="217"/>
      <c r="D603" s="217"/>
      <c r="E603" s="217"/>
      <c r="F603" s="217"/>
      <c r="G603" s="217"/>
      <c r="H603" s="217"/>
      <c r="I603" s="217"/>
      <c r="J603" s="217"/>
      <c r="K603" s="217"/>
      <c r="L603" s="217"/>
      <c r="M603" s="217"/>
      <c r="N603" s="217"/>
      <c r="O603" s="217"/>
      <c r="P603" s="217"/>
      <c r="Q603" s="217"/>
      <c r="R603" s="217"/>
      <c r="S603" s="217"/>
      <c r="T603" s="217"/>
      <c r="U603" s="217"/>
      <c r="V603" s="217"/>
      <c r="W603" s="217"/>
      <c r="X603" s="217"/>
      <c r="Y603" s="217"/>
      <c r="Z603" s="217"/>
    </row>
    <row r="604" ht="15.75" customHeight="1" spans="1:26">
      <c r="A604" s="217"/>
      <c r="B604" s="217"/>
      <c r="C604" s="217"/>
      <c r="D604" s="217"/>
      <c r="E604" s="217"/>
      <c r="F604" s="217"/>
      <c r="G604" s="217"/>
      <c r="H604" s="217"/>
      <c r="I604" s="217"/>
      <c r="J604" s="217"/>
      <c r="K604" s="217"/>
      <c r="L604" s="217"/>
      <c r="M604" s="217"/>
      <c r="N604" s="217"/>
      <c r="O604" s="217"/>
      <c r="P604" s="217"/>
      <c r="Q604" s="217"/>
      <c r="R604" s="217"/>
      <c r="S604" s="217"/>
      <c r="T604" s="217"/>
      <c r="U604" s="217"/>
      <c r="V604" s="217"/>
      <c r="W604" s="217"/>
      <c r="X604" s="217"/>
      <c r="Y604" s="217"/>
      <c r="Z604" s="217"/>
    </row>
    <row r="605" ht="15.75" customHeight="1" spans="1:26">
      <c r="A605" s="217"/>
      <c r="B605" s="217"/>
      <c r="C605" s="217"/>
      <c r="D605" s="217"/>
      <c r="E605" s="217"/>
      <c r="F605" s="217"/>
      <c r="G605" s="217"/>
      <c r="H605" s="217"/>
      <c r="I605" s="217"/>
      <c r="J605" s="217"/>
      <c r="K605" s="217"/>
      <c r="L605" s="217"/>
      <c r="M605" s="217"/>
      <c r="N605" s="217"/>
      <c r="O605" s="217"/>
      <c r="P605" s="217"/>
      <c r="Q605" s="217"/>
      <c r="R605" s="217"/>
      <c r="S605" s="217"/>
      <c r="T605" s="217"/>
      <c r="U605" s="217"/>
      <c r="V605" s="217"/>
      <c r="W605" s="217"/>
      <c r="X605" s="217"/>
      <c r="Y605" s="217"/>
      <c r="Z605" s="217"/>
    </row>
    <row r="606" ht="15.75" customHeight="1" spans="1:26">
      <c r="A606" s="217"/>
      <c r="B606" s="217"/>
      <c r="C606" s="217"/>
      <c r="D606" s="217"/>
      <c r="E606" s="217"/>
      <c r="F606" s="217"/>
      <c r="G606" s="217"/>
      <c r="H606" s="217"/>
      <c r="I606" s="217"/>
      <c r="J606" s="217"/>
      <c r="K606" s="217"/>
      <c r="L606" s="217"/>
      <c r="M606" s="217"/>
      <c r="N606" s="217"/>
      <c r="O606" s="217"/>
      <c r="P606" s="217"/>
      <c r="Q606" s="217"/>
      <c r="R606" s="217"/>
      <c r="S606" s="217"/>
      <c r="T606" s="217"/>
      <c r="U606" s="217"/>
      <c r="V606" s="217"/>
      <c r="W606" s="217"/>
      <c r="X606" s="217"/>
      <c r="Y606" s="217"/>
      <c r="Z606" s="217"/>
    </row>
    <row r="607" ht="15.75" customHeight="1" spans="1:26">
      <c r="A607" s="217"/>
      <c r="B607" s="217"/>
      <c r="C607" s="217"/>
      <c r="D607" s="217"/>
      <c r="E607" s="217"/>
      <c r="F607" s="217"/>
      <c r="G607" s="217"/>
      <c r="H607" s="217"/>
      <c r="I607" s="217"/>
      <c r="J607" s="217"/>
      <c r="K607" s="217"/>
      <c r="L607" s="217"/>
      <c r="M607" s="217"/>
      <c r="N607" s="217"/>
      <c r="O607" s="217"/>
      <c r="P607" s="217"/>
      <c r="Q607" s="217"/>
      <c r="R607" s="217"/>
      <c r="S607" s="217"/>
      <c r="T607" s="217"/>
      <c r="U607" s="217"/>
      <c r="V607" s="217"/>
      <c r="W607" s="217"/>
      <c r="X607" s="217"/>
      <c r="Y607" s="217"/>
      <c r="Z607" s="217"/>
    </row>
    <row r="608" ht="15.75" customHeight="1" spans="1:26">
      <c r="A608" s="217"/>
      <c r="B608" s="217"/>
      <c r="C608" s="217"/>
      <c r="D608" s="217"/>
      <c r="E608" s="217"/>
      <c r="F608" s="217"/>
      <c r="G608" s="217"/>
      <c r="H608" s="217"/>
      <c r="I608" s="217"/>
      <c r="J608" s="217"/>
      <c r="K608" s="217"/>
      <c r="L608" s="217"/>
      <c r="M608" s="217"/>
      <c r="N608" s="217"/>
      <c r="O608" s="217"/>
      <c r="P608" s="217"/>
      <c r="Q608" s="217"/>
      <c r="R608" s="217"/>
      <c r="S608" s="217"/>
      <c r="T608" s="217"/>
      <c r="U608" s="217"/>
      <c r="V608" s="217"/>
      <c r="W608" s="217"/>
      <c r="X608" s="217"/>
      <c r="Y608" s="217"/>
      <c r="Z608" s="217"/>
    </row>
    <row r="609" ht="15.75" customHeight="1" spans="1:26">
      <c r="A609" s="217"/>
      <c r="B609" s="217"/>
      <c r="C609" s="217"/>
      <c r="D609" s="217"/>
      <c r="E609" s="217"/>
      <c r="F609" s="217"/>
      <c r="G609" s="217"/>
      <c r="H609" s="217"/>
      <c r="I609" s="217"/>
      <c r="J609" s="217"/>
      <c r="K609" s="217"/>
      <c r="L609" s="217"/>
      <c r="M609" s="217"/>
      <c r="N609" s="217"/>
      <c r="O609" s="217"/>
      <c r="P609" s="217"/>
      <c r="Q609" s="217"/>
      <c r="R609" s="217"/>
      <c r="S609" s="217"/>
      <c r="T609" s="217"/>
      <c r="U609" s="217"/>
      <c r="V609" s="217"/>
      <c r="W609" s="217"/>
      <c r="X609" s="217"/>
      <c r="Y609" s="217"/>
      <c r="Z609" s="217"/>
    </row>
    <row r="610" ht="15.75" customHeight="1" spans="1:26">
      <c r="A610" s="217"/>
      <c r="B610" s="217"/>
      <c r="C610" s="217"/>
      <c r="D610" s="217"/>
      <c r="E610" s="217"/>
      <c r="F610" s="217"/>
      <c r="G610" s="217"/>
      <c r="H610" s="217"/>
      <c r="I610" s="217"/>
      <c r="J610" s="217"/>
      <c r="K610" s="217"/>
      <c r="L610" s="217"/>
      <c r="M610" s="217"/>
      <c r="N610" s="217"/>
      <c r="O610" s="217"/>
      <c r="P610" s="217"/>
      <c r="Q610" s="217"/>
      <c r="R610" s="217"/>
      <c r="S610" s="217"/>
      <c r="T610" s="217"/>
      <c r="U610" s="217"/>
      <c r="V610" s="217"/>
      <c r="W610" s="217"/>
      <c r="X610" s="217"/>
      <c r="Y610" s="217"/>
      <c r="Z610" s="217"/>
    </row>
    <row r="611" ht="15.75" customHeight="1" spans="1:26">
      <c r="A611" s="217"/>
      <c r="B611" s="217"/>
      <c r="C611" s="217"/>
      <c r="D611" s="217"/>
      <c r="E611" s="217"/>
      <c r="F611" s="217"/>
      <c r="G611" s="217"/>
      <c r="H611" s="217"/>
      <c r="I611" s="217"/>
      <c r="J611" s="217"/>
      <c r="K611" s="217"/>
      <c r="L611" s="217"/>
      <c r="M611" s="217"/>
      <c r="N611" s="217"/>
      <c r="O611" s="217"/>
      <c r="P611" s="217"/>
      <c r="Q611" s="217"/>
      <c r="R611" s="217"/>
      <c r="S611" s="217"/>
      <c r="T611" s="217"/>
      <c r="U611" s="217"/>
      <c r="V611" s="217"/>
      <c r="W611" s="217"/>
      <c r="X611" s="217"/>
      <c r="Y611" s="217"/>
      <c r="Z611" s="217"/>
    </row>
    <row r="612" ht="15.75" customHeight="1" spans="1:26">
      <c r="A612" s="217"/>
      <c r="B612" s="217"/>
      <c r="C612" s="217"/>
      <c r="D612" s="217"/>
      <c r="E612" s="217"/>
      <c r="F612" s="217"/>
      <c r="G612" s="217"/>
      <c r="H612" s="217"/>
      <c r="I612" s="217"/>
      <c r="J612" s="217"/>
      <c r="K612" s="217"/>
      <c r="L612" s="217"/>
      <c r="M612" s="217"/>
      <c r="N612" s="217"/>
      <c r="O612" s="217"/>
      <c r="P612" s="217"/>
      <c r="Q612" s="217"/>
      <c r="R612" s="217"/>
      <c r="S612" s="217"/>
      <c r="T612" s="217"/>
      <c r="U612" s="217"/>
      <c r="V612" s="217"/>
      <c r="W612" s="217"/>
      <c r="X612" s="217"/>
      <c r="Y612" s="217"/>
      <c r="Z612" s="217"/>
    </row>
    <row r="613" ht="15.75" customHeight="1" spans="1:26">
      <c r="A613" s="217"/>
      <c r="B613" s="217"/>
      <c r="C613" s="217"/>
      <c r="D613" s="217"/>
      <c r="E613" s="217"/>
      <c r="F613" s="217"/>
      <c r="G613" s="217"/>
      <c r="H613" s="217"/>
      <c r="I613" s="217"/>
      <c r="J613" s="217"/>
      <c r="K613" s="217"/>
      <c r="L613" s="217"/>
      <c r="M613" s="217"/>
      <c r="N613" s="217"/>
      <c r="O613" s="217"/>
      <c r="P613" s="217"/>
      <c r="Q613" s="217"/>
      <c r="R613" s="217"/>
      <c r="S613" s="217"/>
      <c r="T613" s="217"/>
      <c r="U613" s="217"/>
      <c r="V613" s="217"/>
      <c r="W613" s="217"/>
      <c r="X613" s="217"/>
      <c r="Y613" s="217"/>
      <c r="Z613" s="217"/>
    </row>
    <row r="614" ht="15.75" customHeight="1" spans="1:26">
      <c r="A614" s="217"/>
      <c r="B614" s="217"/>
      <c r="C614" s="217"/>
      <c r="D614" s="217"/>
      <c r="E614" s="217"/>
      <c r="F614" s="217"/>
      <c r="G614" s="217"/>
      <c r="H614" s="217"/>
      <c r="I614" s="217"/>
      <c r="J614" s="217"/>
      <c r="K614" s="217"/>
      <c r="L614" s="217"/>
      <c r="M614" s="217"/>
      <c r="N614" s="217"/>
      <c r="O614" s="217"/>
      <c r="P614" s="217"/>
      <c r="Q614" s="217"/>
      <c r="R614" s="217"/>
      <c r="S614" s="217"/>
      <c r="T614" s="217"/>
      <c r="U614" s="217"/>
      <c r="V614" s="217"/>
      <c r="W614" s="217"/>
      <c r="X614" s="217"/>
      <c r="Y614" s="217"/>
      <c r="Z614" s="217"/>
    </row>
    <row r="615" ht="15.75" customHeight="1" spans="1:26">
      <c r="A615" s="217"/>
      <c r="B615" s="217"/>
      <c r="C615" s="217"/>
      <c r="D615" s="217"/>
      <c r="E615" s="217"/>
      <c r="F615" s="217"/>
      <c r="G615" s="217"/>
      <c r="H615" s="217"/>
      <c r="I615" s="217"/>
      <c r="J615" s="217"/>
      <c r="K615" s="217"/>
      <c r="L615" s="217"/>
      <c r="M615" s="217"/>
      <c r="N615" s="217"/>
      <c r="O615" s="217"/>
      <c r="P615" s="217"/>
      <c r="Q615" s="217"/>
      <c r="R615" s="217"/>
      <c r="S615" s="217"/>
      <c r="T615" s="217"/>
      <c r="U615" s="217"/>
      <c r="V615" s="217"/>
      <c r="W615" s="217"/>
      <c r="X615" s="217"/>
      <c r="Y615" s="217"/>
      <c r="Z615" s="217"/>
    </row>
    <row r="616" ht="15.75" customHeight="1" spans="1:26">
      <c r="A616" s="217"/>
      <c r="B616" s="217"/>
      <c r="C616" s="217"/>
      <c r="D616" s="217"/>
      <c r="E616" s="217"/>
      <c r="F616" s="217"/>
      <c r="G616" s="217"/>
      <c r="H616" s="217"/>
      <c r="I616" s="217"/>
      <c r="J616" s="217"/>
      <c r="K616" s="217"/>
      <c r="L616" s="217"/>
      <c r="M616" s="217"/>
      <c r="N616" s="217"/>
      <c r="O616" s="217"/>
      <c r="P616" s="217"/>
      <c r="Q616" s="217"/>
      <c r="R616" s="217"/>
      <c r="S616" s="217"/>
      <c r="T616" s="217"/>
      <c r="U616" s="217"/>
      <c r="V616" s="217"/>
      <c r="W616" s="217"/>
      <c r="X616" s="217"/>
      <c r="Y616" s="217"/>
      <c r="Z616" s="217"/>
    </row>
    <row r="617" ht="15.75" customHeight="1" spans="1:26">
      <c r="A617" s="217"/>
      <c r="B617" s="217"/>
      <c r="C617" s="217"/>
      <c r="D617" s="217"/>
      <c r="E617" s="217"/>
      <c r="F617" s="217"/>
      <c r="G617" s="217"/>
      <c r="H617" s="217"/>
      <c r="I617" s="217"/>
      <c r="J617" s="217"/>
      <c r="K617" s="217"/>
      <c r="L617" s="217"/>
      <c r="M617" s="217"/>
      <c r="N617" s="217"/>
      <c r="O617" s="217"/>
      <c r="P617" s="217"/>
      <c r="Q617" s="217"/>
      <c r="R617" s="217"/>
      <c r="S617" s="217"/>
      <c r="T617" s="217"/>
      <c r="U617" s="217"/>
      <c r="V617" s="217"/>
      <c r="W617" s="217"/>
      <c r="X617" s="217"/>
      <c r="Y617" s="217"/>
      <c r="Z617" s="217"/>
    </row>
    <row r="618" ht="15.75" customHeight="1" spans="1:26">
      <c r="A618" s="217"/>
      <c r="B618" s="217"/>
      <c r="C618" s="217"/>
      <c r="D618" s="217"/>
      <c r="E618" s="217"/>
      <c r="F618" s="217"/>
      <c r="G618" s="217"/>
      <c r="H618" s="217"/>
      <c r="I618" s="217"/>
      <c r="J618" s="217"/>
      <c r="K618" s="217"/>
      <c r="L618" s="217"/>
      <c r="M618" s="217"/>
      <c r="N618" s="217"/>
      <c r="O618" s="217"/>
      <c r="P618" s="217"/>
      <c r="Q618" s="217"/>
      <c r="R618" s="217"/>
      <c r="S618" s="217"/>
      <c r="T618" s="217"/>
      <c r="U618" s="217"/>
      <c r="V618" s="217"/>
      <c r="W618" s="217"/>
      <c r="X618" s="217"/>
      <c r="Y618" s="217"/>
      <c r="Z618" s="217"/>
    </row>
    <row r="619" ht="15.75" customHeight="1" spans="1:26">
      <c r="A619" s="217"/>
      <c r="B619" s="217"/>
      <c r="C619" s="217"/>
      <c r="D619" s="217"/>
      <c r="E619" s="217"/>
      <c r="F619" s="217"/>
      <c r="G619" s="217"/>
      <c r="H619" s="217"/>
      <c r="I619" s="217"/>
      <c r="J619" s="217"/>
      <c r="K619" s="217"/>
      <c r="L619" s="217"/>
      <c r="M619" s="217"/>
      <c r="N619" s="217"/>
      <c r="O619" s="217"/>
      <c r="P619" s="217"/>
      <c r="Q619" s="217"/>
      <c r="R619" s="217"/>
      <c r="S619" s="217"/>
      <c r="T619" s="217"/>
      <c r="U619" s="217"/>
      <c r="V619" s="217"/>
      <c r="W619" s="217"/>
      <c r="X619" s="217"/>
      <c r="Y619" s="217"/>
      <c r="Z619" s="217"/>
    </row>
    <row r="620" ht="15.75" customHeight="1" spans="1:26">
      <c r="A620" s="217"/>
      <c r="B620" s="217"/>
      <c r="C620" s="217"/>
      <c r="D620" s="217"/>
      <c r="E620" s="217"/>
      <c r="F620" s="217"/>
      <c r="G620" s="217"/>
      <c r="H620" s="217"/>
      <c r="I620" s="217"/>
      <c r="J620" s="217"/>
      <c r="K620" s="217"/>
      <c r="L620" s="217"/>
      <c r="M620" s="217"/>
      <c r="N620" s="217"/>
      <c r="O620" s="217"/>
      <c r="P620" s="217"/>
      <c r="Q620" s="217"/>
      <c r="R620" s="217"/>
      <c r="S620" s="217"/>
      <c r="T620" s="217"/>
      <c r="U620" s="217"/>
      <c r="V620" s="217"/>
      <c r="W620" s="217"/>
      <c r="X620" s="217"/>
      <c r="Y620" s="217"/>
      <c r="Z620" s="217"/>
    </row>
    <row r="621" ht="15.75" customHeight="1" spans="1:26">
      <c r="A621" s="217"/>
      <c r="B621" s="217"/>
      <c r="C621" s="217"/>
      <c r="D621" s="217"/>
      <c r="E621" s="217"/>
      <c r="F621" s="217"/>
      <c r="G621" s="217"/>
      <c r="H621" s="217"/>
      <c r="I621" s="217"/>
      <c r="J621" s="217"/>
      <c r="K621" s="217"/>
      <c r="L621" s="217"/>
      <c r="M621" s="217"/>
      <c r="N621" s="217"/>
      <c r="O621" s="217"/>
      <c r="P621" s="217"/>
      <c r="Q621" s="217"/>
      <c r="R621" s="217"/>
      <c r="S621" s="217"/>
      <c r="T621" s="217"/>
      <c r="U621" s="217"/>
      <c r="V621" s="217"/>
      <c r="W621" s="217"/>
      <c r="X621" s="217"/>
      <c r="Y621" s="217"/>
      <c r="Z621" s="217"/>
    </row>
    <row r="622" ht="15.75" customHeight="1" spans="1:26">
      <c r="A622" s="217"/>
      <c r="B622" s="217"/>
      <c r="C622" s="217"/>
      <c r="D622" s="217"/>
      <c r="E622" s="217"/>
      <c r="F622" s="217"/>
      <c r="G622" s="217"/>
      <c r="H622" s="217"/>
      <c r="I622" s="217"/>
      <c r="J622" s="217"/>
      <c r="K622" s="217"/>
      <c r="L622" s="217"/>
      <c r="M622" s="217"/>
      <c r="N622" s="217"/>
      <c r="O622" s="217"/>
      <c r="P622" s="217"/>
      <c r="Q622" s="217"/>
      <c r="R622" s="217"/>
      <c r="S622" s="217"/>
      <c r="T622" s="217"/>
      <c r="U622" s="217"/>
      <c r="V622" s="217"/>
      <c r="W622" s="217"/>
      <c r="X622" s="217"/>
      <c r="Y622" s="217"/>
      <c r="Z622" s="217"/>
    </row>
    <row r="623" ht="15.75" customHeight="1" spans="1:26">
      <c r="A623" s="217"/>
      <c r="B623" s="217"/>
      <c r="C623" s="217"/>
      <c r="D623" s="217"/>
      <c r="E623" s="217"/>
      <c r="F623" s="217"/>
      <c r="G623" s="217"/>
      <c r="H623" s="217"/>
      <c r="I623" s="217"/>
      <c r="J623" s="217"/>
      <c r="K623" s="217"/>
      <c r="L623" s="217"/>
      <c r="M623" s="217"/>
      <c r="N623" s="217"/>
      <c r="O623" s="217"/>
      <c r="P623" s="217"/>
      <c r="Q623" s="217"/>
      <c r="R623" s="217"/>
      <c r="S623" s="217"/>
      <c r="T623" s="217"/>
      <c r="U623" s="217"/>
      <c r="V623" s="217"/>
      <c r="W623" s="217"/>
      <c r="X623" s="217"/>
      <c r="Y623" s="217"/>
      <c r="Z623" s="217"/>
    </row>
    <row r="624" ht="15.75" customHeight="1" spans="1:26">
      <c r="A624" s="217"/>
      <c r="B624" s="217"/>
      <c r="C624" s="217"/>
      <c r="D624" s="217"/>
      <c r="E624" s="217"/>
      <c r="F624" s="217"/>
      <c r="G624" s="217"/>
      <c r="H624" s="217"/>
      <c r="I624" s="217"/>
      <c r="J624" s="217"/>
      <c r="K624" s="217"/>
      <c r="L624" s="217"/>
      <c r="M624" s="217"/>
      <c r="N624" s="217"/>
      <c r="O624" s="217"/>
      <c r="P624" s="217"/>
      <c r="Q624" s="217"/>
      <c r="R624" s="217"/>
      <c r="S624" s="217"/>
      <c r="T624" s="217"/>
      <c r="U624" s="217"/>
      <c r="V624" s="217"/>
      <c r="W624" s="217"/>
      <c r="X624" s="217"/>
      <c r="Y624" s="217"/>
      <c r="Z624" s="217"/>
    </row>
    <row r="625" ht="15.75" customHeight="1" spans="1:26">
      <c r="A625" s="217"/>
      <c r="B625" s="217"/>
      <c r="C625" s="217"/>
      <c r="D625" s="217"/>
      <c r="E625" s="217"/>
      <c r="F625" s="217"/>
      <c r="G625" s="217"/>
      <c r="H625" s="217"/>
      <c r="I625" s="217"/>
      <c r="J625" s="217"/>
      <c r="K625" s="217"/>
      <c r="L625" s="217"/>
      <c r="M625" s="217"/>
      <c r="N625" s="217"/>
      <c r="O625" s="217"/>
      <c r="P625" s="217"/>
      <c r="Q625" s="217"/>
      <c r="R625" s="217"/>
      <c r="S625" s="217"/>
      <c r="T625" s="217"/>
      <c r="U625" s="217"/>
      <c r="V625" s="217"/>
      <c r="W625" s="217"/>
      <c r="X625" s="217"/>
      <c r="Y625" s="217"/>
      <c r="Z625" s="217"/>
    </row>
    <row r="626" ht="15.75" customHeight="1" spans="1:26">
      <c r="A626" s="217"/>
      <c r="B626" s="217"/>
      <c r="C626" s="217"/>
      <c r="D626" s="217"/>
      <c r="E626" s="217"/>
      <c r="F626" s="217"/>
      <c r="G626" s="217"/>
      <c r="H626" s="217"/>
      <c r="I626" s="217"/>
      <c r="J626" s="217"/>
      <c r="K626" s="217"/>
      <c r="L626" s="217"/>
      <c r="M626" s="217"/>
      <c r="N626" s="217"/>
      <c r="O626" s="217"/>
      <c r="P626" s="217"/>
      <c r="Q626" s="217"/>
      <c r="R626" s="217"/>
      <c r="S626" s="217"/>
      <c r="T626" s="217"/>
      <c r="U626" s="217"/>
      <c r="V626" s="217"/>
      <c r="W626" s="217"/>
      <c r="X626" s="217"/>
      <c r="Y626" s="217"/>
      <c r="Z626" s="217"/>
    </row>
    <row r="627" ht="15.75" customHeight="1" spans="1:26">
      <c r="A627" s="217"/>
      <c r="B627" s="217"/>
      <c r="C627" s="217"/>
      <c r="D627" s="217"/>
      <c r="E627" s="217"/>
      <c r="F627" s="217"/>
      <c r="G627" s="217"/>
      <c r="H627" s="217"/>
      <c r="I627" s="217"/>
      <c r="J627" s="217"/>
      <c r="K627" s="217"/>
      <c r="L627" s="217"/>
      <c r="M627" s="217"/>
      <c r="N627" s="217"/>
      <c r="O627" s="217"/>
      <c r="P627" s="217"/>
      <c r="Q627" s="217"/>
      <c r="R627" s="217"/>
      <c r="S627" s="217"/>
      <c r="T627" s="217"/>
      <c r="U627" s="217"/>
      <c r="V627" s="217"/>
      <c r="W627" s="217"/>
      <c r="X627" s="217"/>
      <c r="Y627" s="217"/>
      <c r="Z627" s="217"/>
    </row>
    <row r="628" ht="15.75" customHeight="1" spans="1:26">
      <c r="A628" s="217"/>
      <c r="B628" s="217"/>
      <c r="C628" s="217"/>
      <c r="D628" s="217"/>
      <c r="E628" s="217"/>
      <c r="F628" s="217"/>
      <c r="G628" s="217"/>
      <c r="H628" s="217"/>
      <c r="I628" s="217"/>
      <c r="J628" s="217"/>
      <c r="K628" s="217"/>
      <c r="L628" s="217"/>
      <c r="M628" s="217"/>
      <c r="N628" s="217"/>
      <c r="O628" s="217"/>
      <c r="P628" s="217"/>
      <c r="Q628" s="217"/>
      <c r="R628" s="217"/>
      <c r="S628" s="217"/>
      <c r="T628" s="217"/>
      <c r="U628" s="217"/>
      <c r="V628" s="217"/>
      <c r="W628" s="217"/>
      <c r="X628" s="217"/>
      <c r="Y628" s="217"/>
      <c r="Z628" s="217"/>
    </row>
    <row r="629" ht="15.75" customHeight="1" spans="1:26">
      <c r="A629" s="217"/>
      <c r="B629" s="217"/>
      <c r="C629" s="217"/>
      <c r="D629" s="217"/>
      <c r="E629" s="217"/>
      <c r="F629" s="217"/>
      <c r="G629" s="217"/>
      <c r="H629" s="217"/>
      <c r="I629" s="217"/>
      <c r="J629" s="217"/>
      <c r="K629" s="217"/>
      <c r="L629" s="217"/>
      <c r="M629" s="217"/>
      <c r="N629" s="217"/>
      <c r="O629" s="217"/>
      <c r="P629" s="217"/>
      <c r="Q629" s="217"/>
      <c r="R629" s="217"/>
      <c r="S629" s="217"/>
      <c r="T629" s="217"/>
      <c r="U629" s="217"/>
      <c r="V629" s="217"/>
      <c r="W629" s="217"/>
      <c r="X629" s="217"/>
      <c r="Y629" s="217"/>
      <c r="Z629" s="217"/>
    </row>
    <row r="630" ht="15.75" customHeight="1" spans="1:26">
      <c r="A630" s="217"/>
      <c r="B630" s="217"/>
      <c r="C630" s="217"/>
      <c r="D630" s="217"/>
      <c r="E630" s="217"/>
      <c r="F630" s="217"/>
      <c r="G630" s="217"/>
      <c r="H630" s="217"/>
      <c r="I630" s="217"/>
      <c r="J630" s="217"/>
      <c r="K630" s="217"/>
      <c r="L630" s="217"/>
      <c r="M630" s="217"/>
      <c r="N630" s="217"/>
      <c r="O630" s="217"/>
      <c r="P630" s="217"/>
      <c r="Q630" s="217"/>
      <c r="R630" s="217"/>
      <c r="S630" s="217"/>
      <c r="T630" s="217"/>
      <c r="U630" s="217"/>
      <c r="V630" s="217"/>
      <c r="W630" s="217"/>
      <c r="X630" s="217"/>
      <c r="Y630" s="217"/>
      <c r="Z630" s="217"/>
    </row>
    <row r="631" ht="15.75" customHeight="1" spans="1:26">
      <c r="A631" s="217"/>
      <c r="B631" s="217"/>
      <c r="C631" s="217"/>
      <c r="D631" s="217"/>
      <c r="E631" s="217"/>
      <c r="F631" s="217"/>
      <c r="G631" s="217"/>
      <c r="H631" s="217"/>
      <c r="I631" s="217"/>
      <c r="J631" s="217"/>
      <c r="K631" s="217"/>
      <c r="L631" s="217"/>
      <c r="M631" s="217"/>
      <c r="N631" s="217"/>
      <c r="O631" s="217"/>
      <c r="P631" s="217"/>
      <c r="Q631" s="217"/>
      <c r="R631" s="217"/>
      <c r="S631" s="217"/>
      <c r="T631" s="217"/>
      <c r="U631" s="217"/>
      <c r="V631" s="217"/>
      <c r="W631" s="217"/>
      <c r="X631" s="217"/>
      <c r="Y631" s="217"/>
      <c r="Z631" s="217"/>
    </row>
    <row r="632" ht="15.75" customHeight="1" spans="1:26">
      <c r="A632" s="217"/>
      <c r="B632" s="217"/>
      <c r="C632" s="217"/>
      <c r="D632" s="217"/>
      <c r="E632" s="217"/>
      <c r="F632" s="217"/>
      <c r="G632" s="217"/>
      <c r="H632" s="217"/>
      <c r="I632" s="217"/>
      <c r="J632" s="217"/>
      <c r="K632" s="217"/>
      <c r="L632" s="217"/>
      <c r="M632" s="217"/>
      <c r="N632" s="217"/>
      <c r="O632" s="217"/>
      <c r="P632" s="217"/>
      <c r="Q632" s="217"/>
      <c r="R632" s="217"/>
      <c r="S632" s="217"/>
      <c r="T632" s="217"/>
      <c r="U632" s="217"/>
      <c r="V632" s="217"/>
      <c r="W632" s="217"/>
      <c r="X632" s="217"/>
      <c r="Y632" s="217"/>
      <c r="Z632" s="217"/>
    </row>
    <row r="633" ht="15.75" customHeight="1" spans="1:26">
      <c r="A633" s="217"/>
      <c r="B633" s="217"/>
      <c r="C633" s="217"/>
      <c r="D633" s="217"/>
      <c r="E633" s="217"/>
      <c r="F633" s="217"/>
      <c r="G633" s="217"/>
      <c r="H633" s="217"/>
      <c r="I633" s="217"/>
      <c r="J633" s="217"/>
      <c r="K633" s="217"/>
      <c r="L633" s="217"/>
      <c r="M633" s="217"/>
      <c r="N633" s="217"/>
      <c r="O633" s="217"/>
      <c r="P633" s="217"/>
      <c r="Q633" s="217"/>
      <c r="R633" s="217"/>
      <c r="S633" s="217"/>
      <c r="T633" s="217"/>
      <c r="U633" s="217"/>
      <c r="V633" s="217"/>
      <c r="W633" s="217"/>
      <c r="X633" s="217"/>
      <c r="Y633" s="217"/>
      <c r="Z633" s="217"/>
    </row>
    <row r="634" ht="15.75" customHeight="1" spans="1:26">
      <c r="A634" s="217"/>
      <c r="B634" s="217"/>
      <c r="C634" s="217"/>
      <c r="D634" s="217"/>
      <c r="E634" s="217"/>
      <c r="F634" s="217"/>
      <c r="G634" s="217"/>
      <c r="H634" s="217"/>
      <c r="I634" s="217"/>
      <c r="J634" s="217"/>
      <c r="K634" s="217"/>
      <c r="L634" s="217"/>
      <c r="M634" s="217"/>
      <c r="N634" s="217"/>
      <c r="O634" s="217"/>
      <c r="P634" s="217"/>
      <c r="Q634" s="217"/>
      <c r="R634" s="217"/>
      <c r="S634" s="217"/>
      <c r="T634" s="217"/>
      <c r="U634" s="217"/>
      <c r="V634" s="217"/>
      <c r="W634" s="217"/>
      <c r="X634" s="217"/>
      <c r="Y634" s="217"/>
      <c r="Z634" s="217"/>
    </row>
    <row r="635" ht="15.75" customHeight="1" spans="1:26">
      <c r="A635" s="217"/>
      <c r="B635" s="217"/>
      <c r="C635" s="217"/>
      <c r="D635" s="217"/>
      <c r="E635" s="217"/>
      <c r="F635" s="217"/>
      <c r="G635" s="217"/>
      <c r="H635" s="217"/>
      <c r="I635" s="217"/>
      <c r="J635" s="217"/>
      <c r="K635" s="217"/>
      <c r="L635" s="217"/>
      <c r="M635" s="217"/>
      <c r="N635" s="217"/>
      <c r="O635" s="217"/>
      <c r="P635" s="217"/>
      <c r="Q635" s="217"/>
      <c r="R635" s="217"/>
      <c r="S635" s="217"/>
      <c r="T635" s="217"/>
      <c r="U635" s="217"/>
      <c r="V635" s="217"/>
      <c r="W635" s="217"/>
      <c r="X635" s="217"/>
      <c r="Y635" s="217"/>
      <c r="Z635" s="217"/>
    </row>
    <row r="636" ht="15.75" customHeight="1" spans="1:26">
      <c r="A636" s="217"/>
      <c r="B636" s="217"/>
      <c r="C636" s="217"/>
      <c r="D636" s="217"/>
      <c r="E636" s="217"/>
      <c r="F636" s="217"/>
      <c r="G636" s="217"/>
      <c r="H636" s="217"/>
      <c r="I636" s="217"/>
      <c r="J636" s="217"/>
      <c r="K636" s="217"/>
      <c r="L636" s="217"/>
      <c r="M636" s="217"/>
      <c r="N636" s="217"/>
      <c r="O636" s="217"/>
      <c r="P636" s="217"/>
      <c r="Q636" s="217"/>
      <c r="R636" s="217"/>
      <c r="S636" s="217"/>
      <c r="T636" s="217"/>
      <c r="U636" s="217"/>
      <c r="V636" s="217"/>
      <c r="W636" s="217"/>
      <c r="X636" s="217"/>
      <c r="Y636" s="217"/>
      <c r="Z636" s="217"/>
    </row>
    <row r="637" ht="15.75" customHeight="1" spans="1:26">
      <c r="A637" s="217"/>
      <c r="B637" s="217"/>
      <c r="C637" s="217"/>
      <c r="D637" s="217"/>
      <c r="E637" s="217"/>
      <c r="F637" s="217"/>
      <c r="G637" s="217"/>
      <c r="H637" s="217"/>
      <c r="I637" s="217"/>
      <c r="J637" s="217"/>
      <c r="K637" s="217"/>
      <c r="L637" s="217"/>
      <c r="M637" s="217"/>
      <c r="N637" s="217"/>
      <c r="O637" s="217"/>
      <c r="P637" s="217"/>
      <c r="Q637" s="217"/>
      <c r="R637" s="217"/>
      <c r="S637" s="217"/>
      <c r="T637" s="217"/>
      <c r="U637" s="217"/>
      <c r="V637" s="217"/>
      <c r="W637" s="217"/>
      <c r="X637" s="217"/>
      <c r="Y637" s="217"/>
      <c r="Z637" s="217"/>
    </row>
    <row r="638" ht="15.75" customHeight="1" spans="1:26">
      <c r="A638" s="217"/>
      <c r="B638" s="217"/>
      <c r="C638" s="217"/>
      <c r="D638" s="217"/>
      <c r="E638" s="217"/>
      <c r="F638" s="217"/>
      <c r="G638" s="217"/>
      <c r="H638" s="217"/>
      <c r="I638" s="217"/>
      <c r="J638" s="217"/>
      <c r="K638" s="217"/>
      <c r="L638" s="217"/>
      <c r="M638" s="217"/>
      <c r="N638" s="217"/>
      <c r="O638" s="217"/>
      <c r="P638" s="217"/>
      <c r="Q638" s="217"/>
      <c r="R638" s="217"/>
      <c r="S638" s="217"/>
      <c r="T638" s="217"/>
      <c r="U638" s="217"/>
      <c r="V638" s="217"/>
      <c r="W638" s="217"/>
      <c r="X638" s="217"/>
      <c r="Y638" s="217"/>
      <c r="Z638" s="217"/>
    </row>
    <row r="639" ht="15.75" customHeight="1" spans="1:26">
      <c r="A639" s="217"/>
      <c r="B639" s="217"/>
      <c r="C639" s="217"/>
      <c r="D639" s="217"/>
      <c r="E639" s="217"/>
      <c r="F639" s="217"/>
      <c r="G639" s="217"/>
      <c r="H639" s="217"/>
      <c r="I639" s="217"/>
      <c r="J639" s="217"/>
      <c r="K639" s="217"/>
      <c r="L639" s="217"/>
      <c r="M639" s="217"/>
      <c r="N639" s="217"/>
      <c r="O639" s="217"/>
      <c r="P639" s="217"/>
      <c r="Q639" s="217"/>
      <c r="R639" s="217"/>
      <c r="S639" s="217"/>
      <c r="T639" s="217"/>
      <c r="U639" s="217"/>
      <c r="V639" s="217"/>
      <c r="W639" s="217"/>
      <c r="X639" s="217"/>
      <c r="Y639" s="217"/>
      <c r="Z639" s="217"/>
    </row>
    <row r="640" ht="15.75" customHeight="1" spans="1:26">
      <c r="A640" s="217"/>
      <c r="B640" s="217"/>
      <c r="C640" s="217"/>
      <c r="D640" s="217"/>
      <c r="E640" s="217"/>
      <c r="F640" s="217"/>
      <c r="G640" s="217"/>
      <c r="H640" s="217"/>
      <c r="I640" s="217"/>
      <c r="J640" s="217"/>
      <c r="K640" s="217"/>
      <c r="L640" s="217"/>
      <c r="M640" s="217"/>
      <c r="N640" s="217"/>
      <c r="O640" s="217"/>
      <c r="P640" s="217"/>
      <c r="Q640" s="217"/>
      <c r="R640" s="217"/>
      <c r="S640" s="217"/>
      <c r="T640" s="217"/>
      <c r="U640" s="217"/>
      <c r="V640" s="217"/>
      <c r="W640" s="217"/>
      <c r="X640" s="217"/>
      <c r="Y640" s="217"/>
      <c r="Z640" s="217"/>
    </row>
    <row r="641" ht="15.75" customHeight="1" spans="1:26">
      <c r="A641" s="217"/>
      <c r="B641" s="217"/>
      <c r="C641" s="217"/>
      <c r="D641" s="217"/>
      <c r="E641" s="217"/>
      <c r="F641" s="217"/>
      <c r="G641" s="217"/>
      <c r="H641" s="217"/>
      <c r="I641" s="217"/>
      <c r="J641" s="217"/>
      <c r="K641" s="217"/>
      <c r="L641" s="217"/>
      <c r="M641" s="217"/>
      <c r="N641" s="217"/>
      <c r="O641" s="217"/>
      <c r="P641" s="217"/>
      <c r="Q641" s="217"/>
      <c r="R641" s="217"/>
      <c r="S641" s="217"/>
      <c r="T641" s="217"/>
      <c r="U641" s="217"/>
      <c r="V641" s="217"/>
      <c r="W641" s="217"/>
      <c r="X641" s="217"/>
      <c r="Y641" s="217"/>
      <c r="Z641" s="217"/>
    </row>
    <row r="642" ht="15.75" customHeight="1" spans="1:26">
      <c r="A642" s="217"/>
      <c r="B642" s="217"/>
      <c r="C642" s="217"/>
      <c r="D642" s="217"/>
      <c r="E642" s="217"/>
      <c r="F642" s="217"/>
      <c r="G642" s="217"/>
      <c r="H642" s="217"/>
      <c r="I642" s="217"/>
      <c r="J642" s="217"/>
      <c r="K642" s="217"/>
      <c r="L642" s="217"/>
      <c r="M642" s="217"/>
      <c r="N642" s="217"/>
      <c r="O642" s="217"/>
      <c r="P642" s="217"/>
      <c r="Q642" s="217"/>
      <c r="R642" s="217"/>
      <c r="S642" s="217"/>
      <c r="T642" s="217"/>
      <c r="U642" s="217"/>
      <c r="V642" s="217"/>
      <c r="W642" s="217"/>
      <c r="X642" s="217"/>
      <c r="Y642" s="217"/>
      <c r="Z642" s="217"/>
    </row>
    <row r="643" ht="15.75" customHeight="1" spans="1:26">
      <c r="A643" s="217"/>
      <c r="B643" s="217"/>
      <c r="C643" s="217"/>
      <c r="D643" s="217"/>
      <c r="E643" s="217"/>
      <c r="F643" s="217"/>
      <c r="G643" s="217"/>
      <c r="H643" s="217"/>
      <c r="I643" s="217"/>
      <c r="J643" s="217"/>
      <c r="K643" s="217"/>
      <c r="L643" s="217"/>
      <c r="M643" s="217"/>
      <c r="N643" s="217"/>
      <c r="O643" s="217"/>
      <c r="P643" s="217"/>
      <c r="Q643" s="217"/>
      <c r="R643" s="217"/>
      <c r="S643" s="217"/>
      <c r="T643" s="217"/>
      <c r="U643" s="217"/>
      <c r="V643" s="217"/>
      <c r="W643" s="217"/>
      <c r="X643" s="217"/>
      <c r="Y643" s="217"/>
      <c r="Z643" s="217"/>
    </row>
    <row r="644" ht="15.75" customHeight="1" spans="1:26">
      <c r="A644" s="217"/>
      <c r="B644" s="217"/>
      <c r="C644" s="217"/>
      <c r="D644" s="217"/>
      <c r="E644" s="217"/>
      <c r="F644" s="217"/>
      <c r="G644" s="217"/>
      <c r="H644" s="217"/>
      <c r="I644" s="217"/>
      <c r="J644" s="217"/>
      <c r="K644" s="217"/>
      <c r="L644" s="217"/>
      <c r="M644" s="217"/>
      <c r="N644" s="217"/>
      <c r="O644" s="217"/>
      <c r="P644" s="217"/>
      <c r="Q644" s="217"/>
      <c r="R644" s="217"/>
      <c r="S644" s="217"/>
      <c r="T644" s="217"/>
      <c r="U644" s="217"/>
      <c r="V644" s="217"/>
      <c r="W644" s="217"/>
      <c r="X644" s="217"/>
      <c r="Y644" s="217"/>
      <c r="Z644" s="217"/>
    </row>
    <row r="645" ht="15.75" customHeight="1" spans="1:26">
      <c r="A645" s="217"/>
      <c r="B645" s="217"/>
      <c r="C645" s="217"/>
      <c r="D645" s="217"/>
      <c r="E645" s="217"/>
      <c r="F645" s="217"/>
      <c r="G645" s="217"/>
      <c r="H645" s="217"/>
      <c r="I645" s="217"/>
      <c r="J645" s="217"/>
      <c r="K645" s="217"/>
      <c r="L645" s="217"/>
      <c r="M645" s="217"/>
      <c r="N645" s="217"/>
      <c r="O645" s="217"/>
      <c r="P645" s="217"/>
      <c r="Q645" s="217"/>
      <c r="R645" s="217"/>
      <c r="S645" s="217"/>
      <c r="T645" s="217"/>
      <c r="U645" s="217"/>
      <c r="V645" s="217"/>
      <c r="W645" s="217"/>
      <c r="X645" s="217"/>
      <c r="Y645" s="217"/>
      <c r="Z645" s="217"/>
    </row>
    <row r="646" ht="15.75" customHeight="1" spans="1:26">
      <c r="A646" s="217"/>
      <c r="B646" s="217"/>
      <c r="C646" s="217"/>
      <c r="D646" s="217"/>
      <c r="E646" s="217"/>
      <c r="F646" s="217"/>
      <c r="G646" s="217"/>
      <c r="H646" s="217"/>
      <c r="I646" s="217"/>
      <c r="J646" s="217"/>
      <c r="K646" s="217"/>
      <c r="L646" s="217"/>
      <c r="M646" s="217"/>
      <c r="N646" s="217"/>
      <c r="O646" s="217"/>
      <c r="P646" s="217"/>
      <c r="Q646" s="217"/>
      <c r="R646" s="217"/>
      <c r="S646" s="217"/>
      <c r="T646" s="217"/>
      <c r="U646" s="217"/>
      <c r="V646" s="217"/>
      <c r="W646" s="217"/>
      <c r="X646" s="217"/>
      <c r="Y646" s="217"/>
      <c r="Z646" s="217"/>
    </row>
    <row r="647" ht="15.75" customHeight="1" spans="1:26">
      <c r="A647" s="217"/>
      <c r="B647" s="217"/>
      <c r="C647" s="217"/>
      <c r="D647" s="217"/>
      <c r="E647" s="217"/>
      <c r="F647" s="217"/>
      <c r="G647" s="217"/>
      <c r="H647" s="217"/>
      <c r="I647" s="217"/>
      <c r="J647" s="217"/>
      <c r="K647" s="217"/>
      <c r="L647" s="217"/>
      <c r="M647" s="217"/>
      <c r="N647" s="217"/>
      <c r="O647" s="217"/>
      <c r="P647" s="217"/>
      <c r="Q647" s="217"/>
      <c r="R647" s="217"/>
      <c r="S647" s="217"/>
      <c r="T647" s="217"/>
      <c r="U647" s="217"/>
      <c r="V647" s="217"/>
      <c r="W647" s="217"/>
      <c r="X647" s="217"/>
      <c r="Y647" s="217"/>
      <c r="Z647" s="217"/>
    </row>
    <row r="648" ht="15.75" customHeight="1" spans="1:26">
      <c r="A648" s="217"/>
      <c r="B648" s="217"/>
      <c r="C648" s="217"/>
      <c r="D648" s="217"/>
      <c r="E648" s="217"/>
      <c r="F648" s="217"/>
      <c r="G648" s="217"/>
      <c r="H648" s="217"/>
      <c r="I648" s="217"/>
      <c r="J648" s="217"/>
      <c r="K648" s="217"/>
      <c r="L648" s="217"/>
      <c r="M648" s="217"/>
      <c r="N648" s="217"/>
      <c r="O648" s="217"/>
      <c r="P648" s="217"/>
      <c r="Q648" s="217"/>
      <c r="R648" s="217"/>
      <c r="S648" s="217"/>
      <c r="T648" s="217"/>
      <c r="U648" s="217"/>
      <c r="V648" s="217"/>
      <c r="W648" s="217"/>
      <c r="X648" s="217"/>
      <c r="Y648" s="217"/>
      <c r="Z648" s="217"/>
    </row>
    <row r="649" ht="15.75" customHeight="1" spans="1:26">
      <c r="A649" s="217"/>
      <c r="B649" s="217"/>
      <c r="C649" s="217"/>
      <c r="D649" s="217"/>
      <c r="E649" s="217"/>
      <c r="F649" s="217"/>
      <c r="G649" s="217"/>
      <c r="H649" s="217"/>
      <c r="I649" s="217"/>
      <c r="J649" s="217"/>
      <c r="K649" s="217"/>
      <c r="L649" s="217"/>
      <c r="M649" s="217"/>
      <c r="N649" s="217"/>
      <c r="O649" s="217"/>
      <c r="P649" s="217"/>
      <c r="Q649" s="217"/>
      <c r="R649" s="217"/>
      <c r="S649" s="217"/>
      <c r="T649" s="217"/>
      <c r="U649" s="217"/>
      <c r="V649" s="217"/>
      <c r="W649" s="217"/>
      <c r="X649" s="217"/>
      <c r="Y649" s="217"/>
      <c r="Z649" s="217"/>
    </row>
    <row r="650" ht="15.75" customHeight="1" spans="1:26">
      <c r="A650" s="217"/>
      <c r="B650" s="217"/>
      <c r="C650" s="217"/>
      <c r="D650" s="217"/>
      <c r="E650" s="217"/>
      <c r="F650" s="217"/>
      <c r="G650" s="217"/>
      <c r="H650" s="217"/>
      <c r="I650" s="217"/>
      <c r="J650" s="217"/>
      <c r="K650" s="217"/>
      <c r="L650" s="217"/>
      <c r="M650" s="217"/>
      <c r="N650" s="217"/>
      <c r="O650" s="217"/>
      <c r="P650" s="217"/>
      <c r="Q650" s="217"/>
      <c r="R650" s="217"/>
      <c r="S650" s="217"/>
      <c r="T650" s="217"/>
      <c r="U650" s="217"/>
      <c r="V650" s="217"/>
      <c r="W650" s="217"/>
      <c r="X650" s="217"/>
      <c r="Y650" s="217"/>
      <c r="Z650" s="217"/>
    </row>
    <row r="651" ht="15.75" customHeight="1" spans="1:26">
      <c r="A651" s="217"/>
      <c r="B651" s="217"/>
      <c r="C651" s="217"/>
      <c r="D651" s="217"/>
      <c r="E651" s="217"/>
      <c r="F651" s="217"/>
      <c r="G651" s="217"/>
      <c r="H651" s="217"/>
      <c r="I651" s="217"/>
      <c r="J651" s="217"/>
      <c r="K651" s="217"/>
      <c r="L651" s="217"/>
      <c r="M651" s="217"/>
      <c r="N651" s="217"/>
      <c r="O651" s="217"/>
      <c r="P651" s="217"/>
      <c r="Q651" s="217"/>
      <c r="R651" s="217"/>
      <c r="S651" s="217"/>
      <c r="T651" s="217"/>
      <c r="U651" s="217"/>
      <c r="V651" s="217"/>
      <c r="W651" s="217"/>
      <c r="X651" s="217"/>
      <c r="Y651" s="217"/>
      <c r="Z651" s="217"/>
    </row>
    <row r="652" ht="15.75" customHeight="1" spans="1:26">
      <c r="A652" s="217"/>
      <c r="B652" s="217"/>
      <c r="C652" s="217"/>
      <c r="D652" s="217"/>
      <c r="E652" s="217"/>
      <c r="F652" s="217"/>
      <c r="G652" s="217"/>
      <c r="H652" s="217"/>
      <c r="I652" s="217"/>
      <c r="J652" s="217"/>
      <c r="K652" s="217"/>
      <c r="L652" s="217"/>
      <c r="M652" s="217"/>
      <c r="N652" s="217"/>
      <c r="O652" s="217"/>
      <c r="P652" s="217"/>
      <c r="Q652" s="217"/>
      <c r="R652" s="217"/>
      <c r="S652" s="217"/>
      <c r="T652" s="217"/>
      <c r="U652" s="217"/>
      <c r="V652" s="217"/>
      <c r="W652" s="217"/>
      <c r="X652" s="217"/>
      <c r="Y652" s="217"/>
      <c r="Z652" s="217"/>
    </row>
    <row r="653" ht="15.75" customHeight="1" spans="1:26">
      <c r="A653" s="217"/>
      <c r="B653" s="217"/>
      <c r="C653" s="217"/>
      <c r="D653" s="217"/>
      <c r="E653" s="217"/>
      <c r="F653" s="217"/>
      <c r="G653" s="217"/>
      <c r="H653" s="217"/>
      <c r="I653" s="217"/>
      <c r="J653" s="217"/>
      <c r="K653" s="217"/>
      <c r="L653" s="217"/>
      <c r="M653" s="217"/>
      <c r="N653" s="217"/>
      <c r="O653" s="217"/>
      <c r="P653" s="217"/>
      <c r="Q653" s="217"/>
      <c r="R653" s="217"/>
      <c r="S653" s="217"/>
      <c r="T653" s="217"/>
      <c r="U653" s="217"/>
      <c r="V653" s="217"/>
      <c r="W653" s="217"/>
      <c r="X653" s="217"/>
      <c r="Y653" s="217"/>
      <c r="Z653" s="217"/>
    </row>
    <row r="654" ht="15.75" customHeight="1" spans="1:26">
      <c r="A654" s="217"/>
      <c r="B654" s="217"/>
      <c r="C654" s="217"/>
      <c r="D654" s="217"/>
      <c r="E654" s="217"/>
      <c r="F654" s="217"/>
      <c r="G654" s="217"/>
      <c r="H654" s="217"/>
      <c r="I654" s="217"/>
      <c r="J654" s="217"/>
      <c r="K654" s="217"/>
      <c r="L654" s="217"/>
      <c r="M654" s="217"/>
      <c r="N654" s="217"/>
      <c r="O654" s="217"/>
      <c r="P654" s="217"/>
      <c r="Q654" s="217"/>
      <c r="R654" s="217"/>
      <c r="S654" s="217"/>
      <c r="T654" s="217"/>
      <c r="U654" s="217"/>
      <c r="V654" s="217"/>
      <c r="W654" s="217"/>
      <c r="X654" s="217"/>
      <c r="Y654" s="217"/>
      <c r="Z654" s="217"/>
    </row>
    <row r="655" ht="15.75" customHeight="1" spans="1:26">
      <c r="A655" s="217"/>
      <c r="B655" s="217"/>
      <c r="C655" s="217"/>
      <c r="D655" s="217"/>
      <c r="E655" s="217"/>
      <c r="F655" s="217"/>
      <c r="G655" s="217"/>
      <c r="H655" s="217"/>
      <c r="I655" s="217"/>
      <c r="J655" s="217"/>
      <c r="K655" s="217"/>
      <c r="L655" s="217"/>
      <c r="M655" s="217"/>
      <c r="N655" s="217"/>
      <c r="O655" s="217"/>
      <c r="P655" s="217"/>
      <c r="Q655" s="217"/>
      <c r="R655" s="217"/>
      <c r="S655" s="217"/>
      <c r="T655" s="217"/>
      <c r="U655" s="217"/>
      <c r="V655" s="217"/>
      <c r="W655" s="217"/>
      <c r="X655" s="217"/>
      <c r="Y655" s="217"/>
      <c r="Z655" s="217"/>
    </row>
    <row r="656" ht="15.75" customHeight="1" spans="1:26">
      <c r="A656" s="217"/>
      <c r="B656" s="217"/>
      <c r="C656" s="217"/>
      <c r="D656" s="217"/>
      <c r="E656" s="217"/>
      <c r="F656" s="217"/>
      <c r="G656" s="217"/>
      <c r="H656" s="217"/>
      <c r="I656" s="217"/>
      <c r="J656" s="217"/>
      <c r="K656" s="217"/>
      <c r="L656" s="217"/>
      <c r="M656" s="217"/>
      <c r="N656" s="217"/>
      <c r="O656" s="217"/>
      <c r="P656" s="217"/>
      <c r="Q656" s="217"/>
      <c r="R656" s="217"/>
      <c r="S656" s="217"/>
      <c r="T656" s="217"/>
      <c r="U656" s="217"/>
      <c r="V656" s="217"/>
      <c r="W656" s="217"/>
      <c r="X656" s="217"/>
      <c r="Y656" s="217"/>
      <c r="Z656" s="217"/>
    </row>
    <row r="657" ht="15.75" customHeight="1" spans="1:26">
      <c r="A657" s="217"/>
      <c r="B657" s="217"/>
      <c r="C657" s="217"/>
      <c r="D657" s="217"/>
      <c r="E657" s="217"/>
      <c r="F657" s="217"/>
      <c r="G657" s="217"/>
      <c r="H657" s="217"/>
      <c r="I657" s="217"/>
      <c r="J657" s="217"/>
      <c r="K657" s="217"/>
      <c r="L657" s="217"/>
      <c r="M657" s="217"/>
      <c r="N657" s="217"/>
      <c r="O657" s="217"/>
      <c r="P657" s="217"/>
      <c r="Q657" s="217"/>
      <c r="R657" s="217"/>
      <c r="S657" s="217"/>
      <c r="T657" s="217"/>
      <c r="U657" s="217"/>
      <c r="V657" s="217"/>
      <c r="W657" s="217"/>
      <c r="X657" s="217"/>
      <c r="Y657" s="217"/>
      <c r="Z657" s="217"/>
    </row>
    <row r="658" ht="15.75" customHeight="1" spans="1:26">
      <c r="A658" s="217"/>
      <c r="B658" s="217"/>
      <c r="C658" s="217"/>
      <c r="D658" s="217"/>
      <c r="E658" s="217"/>
      <c r="F658" s="217"/>
      <c r="G658" s="217"/>
      <c r="H658" s="217"/>
      <c r="I658" s="217"/>
      <c r="J658" s="217"/>
      <c r="K658" s="217"/>
      <c r="L658" s="217"/>
      <c r="M658" s="217"/>
      <c r="N658" s="217"/>
      <c r="O658" s="217"/>
      <c r="P658" s="217"/>
      <c r="Q658" s="217"/>
      <c r="R658" s="217"/>
      <c r="S658" s="217"/>
      <c r="T658" s="217"/>
      <c r="U658" s="217"/>
      <c r="V658" s="217"/>
      <c r="W658" s="217"/>
      <c r="X658" s="217"/>
      <c r="Y658" s="217"/>
      <c r="Z658" s="217"/>
    </row>
    <row r="659" ht="15.75" customHeight="1" spans="1:26">
      <c r="A659" s="217"/>
      <c r="B659" s="217"/>
      <c r="C659" s="217"/>
      <c r="D659" s="217"/>
      <c r="E659" s="217"/>
      <c r="F659" s="217"/>
      <c r="G659" s="217"/>
      <c r="H659" s="217"/>
      <c r="I659" s="217"/>
      <c r="J659" s="217"/>
      <c r="K659" s="217"/>
      <c r="L659" s="217"/>
      <c r="M659" s="217"/>
      <c r="N659" s="217"/>
      <c r="O659" s="217"/>
      <c r="P659" s="217"/>
      <c r="Q659" s="217"/>
      <c r="R659" s="217"/>
      <c r="S659" s="217"/>
      <c r="T659" s="217"/>
      <c r="U659" s="217"/>
      <c r="V659" s="217"/>
      <c r="W659" s="217"/>
      <c r="X659" s="217"/>
      <c r="Y659" s="217"/>
      <c r="Z659" s="217"/>
    </row>
    <row r="660" ht="15.75" customHeight="1" spans="1:26">
      <c r="A660" s="217"/>
      <c r="B660" s="217"/>
      <c r="C660" s="217"/>
      <c r="D660" s="217"/>
      <c r="E660" s="217"/>
      <c r="F660" s="217"/>
      <c r="G660" s="217"/>
      <c r="H660" s="217"/>
      <c r="I660" s="217"/>
      <c r="J660" s="217"/>
      <c r="K660" s="217"/>
      <c r="L660" s="217"/>
      <c r="M660" s="217"/>
      <c r="N660" s="217"/>
      <c r="O660" s="217"/>
      <c r="P660" s="217"/>
      <c r="Q660" s="217"/>
      <c r="R660" s="217"/>
      <c r="S660" s="217"/>
      <c r="T660" s="217"/>
      <c r="U660" s="217"/>
      <c r="V660" s="217"/>
      <c r="W660" s="217"/>
      <c r="X660" s="217"/>
      <c r="Y660" s="217"/>
      <c r="Z660" s="217"/>
    </row>
    <row r="661" ht="15.75" customHeight="1" spans="1:26">
      <c r="A661" s="217"/>
      <c r="B661" s="217"/>
      <c r="C661" s="217"/>
      <c r="D661" s="217"/>
      <c r="E661" s="217"/>
      <c r="F661" s="217"/>
      <c r="G661" s="217"/>
      <c r="H661" s="217"/>
      <c r="I661" s="217"/>
      <c r="J661" s="217"/>
      <c r="K661" s="217"/>
      <c r="L661" s="217"/>
      <c r="M661" s="217"/>
      <c r="N661" s="217"/>
      <c r="O661" s="217"/>
      <c r="P661" s="217"/>
      <c r="Q661" s="217"/>
      <c r="R661" s="217"/>
      <c r="S661" s="217"/>
      <c r="T661" s="217"/>
      <c r="U661" s="217"/>
      <c r="V661" s="217"/>
      <c r="W661" s="217"/>
      <c r="X661" s="217"/>
      <c r="Y661" s="217"/>
      <c r="Z661" s="217"/>
    </row>
    <row r="662" ht="15.75" customHeight="1" spans="1:26">
      <c r="A662" s="217"/>
      <c r="B662" s="217"/>
      <c r="C662" s="217"/>
      <c r="D662" s="217"/>
      <c r="E662" s="217"/>
      <c r="F662" s="217"/>
      <c r="G662" s="217"/>
      <c r="H662" s="217"/>
      <c r="I662" s="217"/>
      <c r="J662" s="217"/>
      <c r="K662" s="217"/>
      <c r="L662" s="217"/>
      <c r="M662" s="217"/>
      <c r="N662" s="217"/>
      <c r="O662" s="217"/>
      <c r="P662" s="217"/>
      <c r="Q662" s="217"/>
      <c r="R662" s="217"/>
      <c r="S662" s="217"/>
      <c r="T662" s="217"/>
      <c r="U662" s="217"/>
      <c r="V662" s="217"/>
      <c r="W662" s="217"/>
      <c r="X662" s="217"/>
      <c r="Y662" s="217"/>
      <c r="Z662" s="217"/>
    </row>
    <row r="663" ht="15.75" customHeight="1" spans="1:26">
      <c r="A663" s="217"/>
      <c r="B663" s="217"/>
      <c r="C663" s="217"/>
      <c r="D663" s="217"/>
      <c r="E663" s="217"/>
      <c r="F663" s="217"/>
      <c r="G663" s="217"/>
      <c r="H663" s="217"/>
      <c r="I663" s="217"/>
      <c r="J663" s="217"/>
      <c r="K663" s="217"/>
      <c r="L663" s="217"/>
      <c r="M663" s="217"/>
      <c r="N663" s="217"/>
      <c r="O663" s="217"/>
      <c r="P663" s="217"/>
      <c r="Q663" s="217"/>
      <c r="R663" s="217"/>
      <c r="S663" s="217"/>
      <c r="T663" s="217"/>
      <c r="U663" s="217"/>
      <c r="V663" s="217"/>
      <c r="W663" s="217"/>
      <c r="X663" s="217"/>
      <c r="Y663" s="217"/>
      <c r="Z663" s="217"/>
    </row>
    <row r="664" ht="15.75" customHeight="1" spans="1:26">
      <c r="A664" s="217"/>
      <c r="B664" s="217"/>
      <c r="C664" s="217"/>
      <c r="D664" s="217"/>
      <c r="E664" s="217"/>
      <c r="F664" s="217"/>
      <c r="G664" s="217"/>
      <c r="H664" s="217"/>
      <c r="I664" s="217"/>
      <c r="J664" s="217"/>
      <c r="K664" s="217"/>
      <c r="L664" s="217"/>
      <c r="M664" s="217"/>
      <c r="N664" s="217"/>
      <c r="O664" s="217"/>
      <c r="P664" s="217"/>
      <c r="Q664" s="217"/>
      <c r="R664" s="217"/>
      <c r="S664" s="217"/>
      <c r="T664" s="217"/>
      <c r="U664" s="217"/>
      <c r="V664" s="217"/>
      <c r="W664" s="217"/>
      <c r="X664" s="217"/>
      <c r="Y664" s="217"/>
      <c r="Z664" s="217"/>
    </row>
    <row r="665" ht="15.75" customHeight="1" spans="1:26">
      <c r="A665" s="217"/>
      <c r="B665" s="217"/>
      <c r="C665" s="217"/>
      <c r="D665" s="217"/>
      <c r="E665" s="217"/>
      <c r="F665" s="217"/>
      <c r="G665" s="217"/>
      <c r="H665" s="217"/>
      <c r="I665" s="217"/>
      <c r="J665" s="217"/>
      <c r="K665" s="217"/>
      <c r="L665" s="217"/>
      <c r="M665" s="217"/>
      <c r="N665" s="217"/>
      <c r="O665" s="217"/>
      <c r="P665" s="217"/>
      <c r="Q665" s="217"/>
      <c r="R665" s="217"/>
      <c r="S665" s="217"/>
      <c r="T665" s="217"/>
      <c r="U665" s="217"/>
      <c r="V665" s="217"/>
      <c r="W665" s="217"/>
      <c r="X665" s="217"/>
      <c r="Y665" s="217"/>
      <c r="Z665" s="217"/>
    </row>
    <row r="666" ht="15.75" customHeight="1" spans="1:26">
      <c r="A666" s="217"/>
      <c r="B666" s="217"/>
      <c r="C666" s="217"/>
      <c r="D666" s="217"/>
      <c r="E666" s="217"/>
      <c r="F666" s="217"/>
      <c r="G666" s="217"/>
      <c r="H666" s="217"/>
      <c r="I666" s="217"/>
      <c r="J666" s="217"/>
      <c r="K666" s="217"/>
      <c r="L666" s="217"/>
      <c r="M666" s="217"/>
      <c r="N666" s="217"/>
      <c r="O666" s="217"/>
      <c r="P666" s="217"/>
      <c r="Q666" s="217"/>
      <c r="R666" s="217"/>
      <c r="S666" s="217"/>
      <c r="T666" s="217"/>
      <c r="U666" s="217"/>
      <c r="V666" s="217"/>
      <c r="W666" s="217"/>
      <c r="X666" s="217"/>
      <c r="Y666" s="217"/>
      <c r="Z666" s="217"/>
    </row>
    <row r="667" ht="15.75" customHeight="1" spans="1:26">
      <c r="A667" s="217"/>
      <c r="B667" s="217"/>
      <c r="C667" s="217"/>
      <c r="D667" s="217"/>
      <c r="E667" s="217"/>
      <c r="F667" s="217"/>
      <c r="G667" s="217"/>
      <c r="H667" s="217"/>
      <c r="I667" s="217"/>
      <c r="J667" s="217"/>
      <c r="K667" s="217"/>
      <c r="L667" s="217"/>
      <c r="M667" s="217"/>
      <c r="N667" s="217"/>
      <c r="O667" s="217"/>
      <c r="P667" s="217"/>
      <c r="Q667" s="217"/>
      <c r="R667" s="217"/>
      <c r="S667" s="217"/>
      <c r="T667" s="217"/>
      <c r="U667" s="217"/>
      <c r="V667" s="217"/>
      <c r="W667" s="217"/>
      <c r="X667" s="217"/>
      <c r="Y667" s="217"/>
      <c r="Z667" s="217"/>
    </row>
    <row r="668" ht="15.75" customHeight="1" spans="1:26">
      <c r="A668" s="217"/>
      <c r="B668" s="217"/>
      <c r="C668" s="217"/>
      <c r="D668" s="217"/>
      <c r="E668" s="217"/>
      <c r="F668" s="217"/>
      <c r="G668" s="217"/>
      <c r="H668" s="217"/>
      <c r="I668" s="217"/>
      <c r="J668" s="217"/>
      <c r="K668" s="217"/>
      <c r="L668" s="217"/>
      <c r="M668" s="217"/>
      <c r="N668" s="217"/>
      <c r="O668" s="217"/>
      <c r="P668" s="217"/>
      <c r="Q668" s="217"/>
      <c r="R668" s="217"/>
      <c r="S668" s="217"/>
      <c r="T668" s="217"/>
      <c r="U668" s="217"/>
      <c r="V668" s="217"/>
      <c r="W668" s="217"/>
      <c r="X668" s="217"/>
      <c r="Y668" s="217"/>
      <c r="Z668" s="217"/>
    </row>
    <row r="669" ht="15.75" customHeight="1" spans="1:26">
      <c r="A669" s="217"/>
      <c r="B669" s="217"/>
      <c r="C669" s="217"/>
      <c r="D669" s="217"/>
      <c r="E669" s="217"/>
      <c r="F669" s="217"/>
      <c r="G669" s="217"/>
      <c r="H669" s="217"/>
      <c r="I669" s="217"/>
      <c r="J669" s="217"/>
      <c r="K669" s="217"/>
      <c r="L669" s="217"/>
      <c r="M669" s="217"/>
      <c r="N669" s="217"/>
      <c r="O669" s="217"/>
      <c r="P669" s="217"/>
      <c r="Q669" s="217"/>
      <c r="R669" s="217"/>
      <c r="S669" s="217"/>
      <c r="T669" s="217"/>
      <c r="U669" s="217"/>
      <c r="V669" s="217"/>
      <c r="W669" s="217"/>
      <c r="X669" s="217"/>
      <c r="Y669" s="217"/>
      <c r="Z669" s="217"/>
    </row>
    <row r="670" ht="15.75" customHeight="1" spans="1:26">
      <c r="A670" s="217"/>
      <c r="B670" s="217"/>
      <c r="C670" s="217"/>
      <c r="D670" s="217"/>
      <c r="E670" s="217"/>
      <c r="F670" s="217"/>
      <c r="G670" s="217"/>
      <c r="H670" s="217"/>
      <c r="I670" s="217"/>
      <c r="J670" s="217"/>
      <c r="K670" s="217"/>
      <c r="L670" s="217"/>
      <c r="M670" s="217"/>
      <c r="N670" s="217"/>
      <c r="O670" s="217"/>
      <c r="P670" s="217"/>
      <c r="Q670" s="217"/>
      <c r="R670" s="217"/>
      <c r="S670" s="217"/>
      <c r="T670" s="217"/>
      <c r="U670" s="217"/>
      <c r="V670" s="217"/>
      <c r="W670" s="217"/>
      <c r="X670" s="217"/>
      <c r="Y670" s="217"/>
      <c r="Z670" s="217"/>
    </row>
    <row r="671" ht="15.75" customHeight="1" spans="1:26">
      <c r="A671" s="217"/>
      <c r="B671" s="217"/>
      <c r="C671" s="217"/>
      <c r="D671" s="217"/>
      <c r="E671" s="217"/>
      <c r="F671" s="217"/>
      <c r="G671" s="217"/>
      <c r="H671" s="217"/>
      <c r="I671" s="217"/>
      <c r="J671" s="217"/>
      <c r="K671" s="217"/>
      <c r="L671" s="217"/>
      <c r="M671" s="217"/>
      <c r="N671" s="217"/>
      <c r="O671" s="217"/>
      <c r="P671" s="217"/>
      <c r="Q671" s="217"/>
      <c r="R671" s="217"/>
      <c r="S671" s="217"/>
      <c r="T671" s="217"/>
      <c r="U671" s="217"/>
      <c r="V671" s="217"/>
      <c r="W671" s="217"/>
      <c r="X671" s="217"/>
      <c r="Y671" s="217"/>
      <c r="Z671" s="217"/>
    </row>
    <row r="672" ht="15.75" customHeight="1" spans="1:26">
      <c r="A672" s="217"/>
      <c r="B672" s="217"/>
      <c r="C672" s="217"/>
      <c r="D672" s="217"/>
      <c r="E672" s="217"/>
      <c r="F672" s="217"/>
      <c r="G672" s="217"/>
      <c r="H672" s="217"/>
      <c r="I672" s="217"/>
      <c r="J672" s="217"/>
      <c r="K672" s="217"/>
      <c r="L672" s="217"/>
      <c r="M672" s="217"/>
      <c r="N672" s="217"/>
      <c r="O672" s="217"/>
      <c r="P672" s="217"/>
      <c r="Q672" s="217"/>
      <c r="R672" s="217"/>
      <c r="S672" s="217"/>
      <c r="T672" s="217"/>
      <c r="U672" s="217"/>
      <c r="V672" s="217"/>
      <c r="W672" s="217"/>
      <c r="X672" s="217"/>
      <c r="Y672" s="217"/>
      <c r="Z672" s="217"/>
    </row>
    <row r="673" ht="15.75" customHeight="1" spans="1:26">
      <c r="A673" s="217"/>
      <c r="B673" s="217"/>
      <c r="C673" s="217"/>
      <c r="D673" s="217"/>
      <c r="E673" s="217"/>
      <c r="F673" s="217"/>
      <c r="G673" s="217"/>
      <c r="H673" s="217"/>
      <c r="I673" s="217"/>
      <c r="J673" s="217"/>
      <c r="K673" s="217"/>
      <c r="L673" s="217"/>
      <c r="M673" s="217"/>
      <c r="N673" s="217"/>
      <c r="O673" s="217"/>
      <c r="P673" s="217"/>
      <c r="Q673" s="217"/>
      <c r="R673" s="217"/>
      <c r="S673" s="217"/>
      <c r="T673" s="217"/>
      <c r="U673" s="217"/>
      <c r="V673" s="217"/>
      <c r="W673" s="217"/>
      <c r="X673" s="217"/>
      <c r="Y673" s="217"/>
      <c r="Z673" s="217"/>
    </row>
    <row r="674" ht="15.75" customHeight="1" spans="1:26">
      <c r="A674" s="217"/>
      <c r="B674" s="217"/>
      <c r="C674" s="217"/>
      <c r="D674" s="217"/>
      <c r="E674" s="217"/>
      <c r="F674" s="217"/>
      <c r="G674" s="217"/>
      <c r="H674" s="217"/>
      <c r="I674" s="217"/>
      <c r="J674" s="217"/>
      <c r="K674" s="217"/>
      <c r="L674" s="217"/>
      <c r="M674" s="217"/>
      <c r="N674" s="217"/>
      <c r="O674" s="217"/>
      <c r="P674" s="217"/>
      <c r="Q674" s="217"/>
      <c r="R674" s="217"/>
      <c r="S674" s="217"/>
      <c r="T674" s="217"/>
      <c r="U674" s="217"/>
      <c r="V674" s="217"/>
      <c r="W674" s="217"/>
      <c r="X674" s="217"/>
      <c r="Y674" s="217"/>
      <c r="Z674" s="217"/>
    </row>
    <row r="675" ht="15.75" customHeight="1" spans="1:26">
      <c r="A675" s="217"/>
      <c r="B675" s="217"/>
      <c r="C675" s="217"/>
      <c r="D675" s="217"/>
      <c r="E675" s="217"/>
      <c r="F675" s="217"/>
      <c r="G675" s="217"/>
      <c r="H675" s="217"/>
      <c r="I675" s="217"/>
      <c r="J675" s="217"/>
      <c r="K675" s="217"/>
      <c r="L675" s="217"/>
      <c r="M675" s="217"/>
      <c r="N675" s="217"/>
      <c r="O675" s="217"/>
      <c r="P675" s="217"/>
      <c r="Q675" s="217"/>
      <c r="R675" s="217"/>
      <c r="S675" s="217"/>
      <c r="T675" s="217"/>
      <c r="U675" s="217"/>
      <c r="V675" s="217"/>
      <c r="W675" s="217"/>
      <c r="X675" s="217"/>
      <c r="Y675" s="217"/>
      <c r="Z675" s="217"/>
    </row>
    <row r="676" ht="15.75" customHeight="1" spans="1:26">
      <c r="A676" s="217"/>
      <c r="B676" s="217"/>
      <c r="C676" s="217"/>
      <c r="D676" s="217"/>
      <c r="E676" s="217"/>
      <c r="F676" s="217"/>
      <c r="G676" s="217"/>
      <c r="H676" s="217"/>
      <c r="I676" s="217"/>
      <c r="J676" s="217"/>
      <c r="K676" s="217"/>
      <c r="L676" s="217"/>
      <c r="M676" s="217"/>
      <c r="N676" s="217"/>
      <c r="O676" s="217"/>
      <c r="P676" s="217"/>
      <c r="Q676" s="217"/>
      <c r="R676" s="217"/>
      <c r="S676" s="217"/>
      <c r="T676" s="217"/>
      <c r="U676" s="217"/>
      <c r="V676" s="217"/>
      <c r="W676" s="217"/>
      <c r="X676" s="217"/>
      <c r="Y676" s="217"/>
      <c r="Z676" s="217"/>
    </row>
    <row r="677" ht="15.75" customHeight="1" spans="1:26">
      <c r="A677" s="217"/>
      <c r="B677" s="217"/>
      <c r="C677" s="217"/>
      <c r="D677" s="217"/>
      <c r="E677" s="217"/>
      <c r="F677" s="217"/>
      <c r="G677" s="217"/>
      <c r="H677" s="217"/>
      <c r="I677" s="217"/>
      <c r="J677" s="217"/>
      <c r="K677" s="217"/>
      <c r="L677" s="217"/>
      <c r="M677" s="217"/>
      <c r="N677" s="217"/>
      <c r="O677" s="217"/>
      <c r="P677" s="217"/>
      <c r="Q677" s="217"/>
      <c r="R677" s="217"/>
      <c r="S677" s="217"/>
      <c r="T677" s="217"/>
      <c r="U677" s="217"/>
      <c r="V677" s="217"/>
      <c r="W677" s="217"/>
      <c r="X677" s="217"/>
      <c r="Y677" s="217"/>
      <c r="Z677" s="217"/>
    </row>
    <row r="678" ht="15.75" customHeight="1" spans="1:26">
      <c r="A678" s="217"/>
      <c r="B678" s="217"/>
      <c r="C678" s="217"/>
      <c r="D678" s="217"/>
      <c r="E678" s="217"/>
      <c r="F678" s="217"/>
      <c r="G678" s="217"/>
      <c r="H678" s="217"/>
      <c r="I678" s="217"/>
      <c r="J678" s="217"/>
      <c r="K678" s="217"/>
      <c r="L678" s="217"/>
      <c r="M678" s="217"/>
      <c r="N678" s="217"/>
      <c r="O678" s="217"/>
      <c r="P678" s="217"/>
      <c r="Q678" s="217"/>
      <c r="R678" s="217"/>
      <c r="S678" s="217"/>
      <c r="T678" s="217"/>
      <c r="U678" s="217"/>
      <c r="V678" s="217"/>
      <c r="W678" s="217"/>
      <c r="X678" s="217"/>
      <c r="Y678" s="217"/>
      <c r="Z678" s="217"/>
    </row>
    <row r="679" ht="15.75" customHeight="1" spans="1:26">
      <c r="A679" s="217"/>
      <c r="B679" s="217"/>
      <c r="C679" s="217"/>
      <c r="D679" s="217"/>
      <c r="E679" s="217"/>
      <c r="F679" s="217"/>
      <c r="G679" s="217"/>
      <c r="H679" s="217"/>
      <c r="I679" s="217"/>
      <c r="J679" s="217"/>
      <c r="K679" s="217"/>
      <c r="L679" s="217"/>
      <c r="M679" s="217"/>
      <c r="N679" s="217"/>
      <c r="O679" s="217"/>
      <c r="P679" s="217"/>
      <c r="Q679" s="217"/>
      <c r="R679" s="217"/>
      <c r="S679" s="217"/>
      <c r="T679" s="217"/>
      <c r="U679" s="217"/>
      <c r="V679" s="217"/>
      <c r="W679" s="217"/>
      <c r="X679" s="217"/>
      <c r="Y679" s="217"/>
      <c r="Z679" s="217"/>
    </row>
    <row r="680" ht="15.75" customHeight="1" spans="1:26">
      <c r="A680" s="217"/>
      <c r="B680" s="217"/>
      <c r="C680" s="217"/>
      <c r="D680" s="217"/>
      <c r="E680" s="217"/>
      <c r="F680" s="217"/>
      <c r="G680" s="217"/>
      <c r="H680" s="217"/>
      <c r="I680" s="217"/>
      <c r="J680" s="217"/>
      <c r="K680" s="217"/>
      <c r="L680" s="217"/>
      <c r="M680" s="217"/>
      <c r="N680" s="217"/>
      <c r="O680" s="217"/>
      <c r="P680" s="217"/>
      <c r="Q680" s="217"/>
      <c r="R680" s="217"/>
      <c r="S680" s="217"/>
      <c r="T680" s="217"/>
      <c r="U680" s="217"/>
      <c r="V680" s="217"/>
      <c r="W680" s="217"/>
      <c r="X680" s="217"/>
      <c r="Y680" s="217"/>
      <c r="Z680" s="217"/>
    </row>
    <row r="681" ht="15.75" customHeight="1" spans="1:26">
      <c r="A681" s="217"/>
      <c r="B681" s="217"/>
      <c r="C681" s="217"/>
      <c r="D681" s="217"/>
      <c r="E681" s="217"/>
      <c r="F681" s="217"/>
      <c r="G681" s="217"/>
      <c r="H681" s="217"/>
      <c r="I681" s="217"/>
      <c r="J681" s="217"/>
      <c r="K681" s="217"/>
      <c r="L681" s="217"/>
      <c r="M681" s="217"/>
      <c r="N681" s="217"/>
      <c r="O681" s="217"/>
      <c r="P681" s="217"/>
      <c r="Q681" s="217"/>
      <c r="R681" s="217"/>
      <c r="S681" s="217"/>
      <c r="T681" s="217"/>
      <c r="U681" s="217"/>
      <c r="V681" s="217"/>
      <c r="W681" s="217"/>
      <c r="X681" s="217"/>
      <c r="Y681" s="217"/>
      <c r="Z681" s="217"/>
    </row>
    <row r="682" ht="15.75" customHeight="1" spans="1:26">
      <c r="A682" s="217"/>
      <c r="B682" s="217"/>
      <c r="C682" s="217"/>
      <c r="D682" s="217"/>
      <c r="E682" s="217"/>
      <c r="F682" s="217"/>
      <c r="G682" s="217"/>
      <c r="H682" s="217"/>
      <c r="I682" s="217"/>
      <c r="J682" s="217"/>
      <c r="K682" s="217"/>
      <c r="L682" s="217"/>
      <c r="M682" s="217"/>
      <c r="N682" s="217"/>
      <c r="O682" s="217"/>
      <c r="P682" s="217"/>
      <c r="Q682" s="217"/>
      <c r="R682" s="217"/>
      <c r="S682" s="217"/>
      <c r="T682" s="217"/>
      <c r="U682" s="217"/>
      <c r="V682" s="217"/>
      <c r="W682" s="217"/>
      <c r="X682" s="217"/>
      <c r="Y682" s="217"/>
      <c r="Z682" s="217"/>
    </row>
    <row r="683" ht="15.75" customHeight="1" spans="1:26">
      <c r="A683" s="217"/>
      <c r="B683" s="217"/>
      <c r="C683" s="217"/>
      <c r="D683" s="217"/>
      <c r="E683" s="217"/>
      <c r="F683" s="217"/>
      <c r="G683" s="217"/>
      <c r="H683" s="217"/>
      <c r="I683" s="217"/>
      <c r="J683" s="217"/>
      <c r="K683" s="217"/>
      <c r="L683" s="217"/>
      <c r="M683" s="217"/>
      <c r="N683" s="217"/>
      <c r="O683" s="217"/>
      <c r="P683" s="217"/>
      <c r="Q683" s="217"/>
      <c r="R683" s="217"/>
      <c r="S683" s="217"/>
      <c r="T683" s="217"/>
      <c r="U683" s="217"/>
      <c r="V683" s="217"/>
      <c r="W683" s="217"/>
      <c r="X683" s="217"/>
      <c r="Y683" s="217"/>
      <c r="Z683" s="217"/>
    </row>
    <row r="684" ht="15.75" customHeight="1" spans="1:26">
      <c r="A684" s="217"/>
      <c r="B684" s="217"/>
      <c r="C684" s="217"/>
      <c r="D684" s="217"/>
      <c r="E684" s="217"/>
      <c r="F684" s="217"/>
      <c r="G684" s="217"/>
      <c r="H684" s="217"/>
      <c r="I684" s="217"/>
      <c r="J684" s="217"/>
      <c r="K684" s="217"/>
      <c r="L684" s="217"/>
      <c r="M684" s="217"/>
      <c r="N684" s="217"/>
      <c r="O684" s="217"/>
      <c r="P684" s="217"/>
      <c r="Q684" s="217"/>
      <c r="R684" s="217"/>
      <c r="S684" s="217"/>
      <c r="T684" s="217"/>
      <c r="U684" s="217"/>
      <c r="V684" s="217"/>
      <c r="W684" s="217"/>
      <c r="X684" s="217"/>
      <c r="Y684" s="217"/>
      <c r="Z684" s="217"/>
    </row>
    <row r="685" ht="15.75" customHeight="1" spans="1:26">
      <c r="A685" s="217"/>
      <c r="B685" s="217"/>
      <c r="C685" s="217"/>
      <c r="D685" s="217"/>
      <c r="E685" s="217"/>
      <c r="F685" s="217"/>
      <c r="G685" s="217"/>
      <c r="H685" s="217"/>
      <c r="I685" s="217"/>
      <c r="J685" s="217"/>
      <c r="K685" s="217"/>
      <c r="L685" s="217"/>
      <c r="M685" s="217"/>
      <c r="N685" s="217"/>
      <c r="O685" s="217"/>
      <c r="P685" s="217"/>
      <c r="Q685" s="217"/>
      <c r="R685" s="217"/>
      <c r="S685" s="217"/>
      <c r="T685" s="217"/>
      <c r="U685" s="217"/>
      <c r="V685" s="217"/>
      <c r="W685" s="217"/>
      <c r="X685" s="217"/>
      <c r="Y685" s="217"/>
      <c r="Z685" s="217"/>
    </row>
    <row r="686" ht="15.75" customHeight="1" spans="1:26">
      <c r="A686" s="217"/>
      <c r="B686" s="217"/>
      <c r="C686" s="217"/>
      <c r="D686" s="217"/>
      <c r="E686" s="217"/>
      <c r="F686" s="217"/>
      <c r="G686" s="217"/>
      <c r="H686" s="217"/>
      <c r="I686" s="217"/>
      <c r="J686" s="217"/>
      <c r="K686" s="217"/>
      <c r="L686" s="217"/>
      <c r="M686" s="217"/>
      <c r="N686" s="217"/>
      <c r="O686" s="217"/>
      <c r="P686" s="217"/>
      <c r="Q686" s="217"/>
      <c r="R686" s="217"/>
      <c r="S686" s="217"/>
      <c r="T686" s="217"/>
      <c r="U686" s="217"/>
      <c r="V686" s="217"/>
      <c r="W686" s="217"/>
      <c r="X686" s="217"/>
      <c r="Y686" s="217"/>
      <c r="Z686" s="217"/>
    </row>
    <row r="687" ht="15.75" customHeight="1" spans="1:26">
      <c r="A687" s="217"/>
      <c r="B687" s="217"/>
      <c r="C687" s="217"/>
      <c r="D687" s="217"/>
      <c r="E687" s="217"/>
      <c r="F687" s="217"/>
      <c r="G687" s="217"/>
      <c r="H687" s="217"/>
      <c r="I687" s="217"/>
      <c r="J687" s="217"/>
      <c r="K687" s="217"/>
      <c r="L687" s="217"/>
      <c r="M687" s="217"/>
      <c r="N687" s="217"/>
      <c r="O687" s="217"/>
      <c r="P687" s="217"/>
      <c r="Q687" s="217"/>
      <c r="R687" s="217"/>
      <c r="S687" s="217"/>
      <c r="T687" s="217"/>
      <c r="U687" s="217"/>
      <c r="V687" s="217"/>
      <c r="W687" s="217"/>
      <c r="X687" s="217"/>
      <c r="Y687" s="217"/>
      <c r="Z687" s="217"/>
    </row>
    <row r="688" ht="15.75" customHeight="1" spans="1:26">
      <c r="A688" s="217"/>
      <c r="B688" s="217"/>
      <c r="C688" s="217"/>
      <c r="D688" s="217"/>
      <c r="E688" s="217"/>
      <c r="F688" s="217"/>
      <c r="G688" s="217"/>
      <c r="H688" s="217"/>
      <c r="I688" s="217"/>
      <c r="J688" s="217"/>
      <c r="K688" s="217"/>
      <c r="L688" s="217"/>
      <c r="M688" s="217"/>
      <c r="N688" s="217"/>
      <c r="O688" s="217"/>
      <c r="P688" s="217"/>
      <c r="Q688" s="217"/>
      <c r="R688" s="217"/>
      <c r="S688" s="217"/>
      <c r="T688" s="217"/>
      <c r="U688" s="217"/>
      <c r="V688" s="217"/>
      <c r="W688" s="217"/>
      <c r="X688" s="217"/>
      <c r="Y688" s="217"/>
      <c r="Z688" s="217"/>
    </row>
    <row r="689" ht="15.75" customHeight="1" spans="1:26">
      <c r="A689" s="217"/>
      <c r="B689" s="217"/>
      <c r="C689" s="217"/>
      <c r="D689" s="217"/>
      <c r="E689" s="217"/>
      <c r="F689" s="217"/>
      <c r="G689" s="217"/>
      <c r="H689" s="217"/>
      <c r="I689" s="217"/>
      <c r="J689" s="217"/>
      <c r="K689" s="217"/>
      <c r="L689" s="217"/>
      <c r="M689" s="217"/>
      <c r="N689" s="217"/>
      <c r="O689" s="217"/>
      <c r="P689" s="217"/>
      <c r="Q689" s="217"/>
      <c r="R689" s="217"/>
      <c r="S689" s="217"/>
      <c r="T689" s="217"/>
      <c r="U689" s="217"/>
      <c r="V689" s="217"/>
      <c r="W689" s="217"/>
      <c r="X689" s="217"/>
      <c r="Y689" s="217"/>
      <c r="Z689" s="217"/>
    </row>
    <row r="690" ht="15.75" customHeight="1" spans="1:26">
      <c r="A690" s="217"/>
      <c r="B690" s="217"/>
      <c r="C690" s="217"/>
      <c r="D690" s="217"/>
      <c r="E690" s="217"/>
      <c r="F690" s="217"/>
      <c r="G690" s="217"/>
      <c r="H690" s="217"/>
      <c r="I690" s="217"/>
      <c r="J690" s="217"/>
      <c r="K690" s="217"/>
      <c r="L690" s="217"/>
      <c r="M690" s="217"/>
      <c r="N690" s="217"/>
      <c r="O690" s="217"/>
      <c r="P690" s="217"/>
      <c r="Q690" s="217"/>
      <c r="R690" s="217"/>
      <c r="S690" s="217"/>
      <c r="T690" s="217"/>
      <c r="U690" s="217"/>
      <c r="V690" s="217"/>
      <c r="W690" s="217"/>
      <c r="X690" s="217"/>
      <c r="Y690" s="217"/>
      <c r="Z690" s="217"/>
    </row>
    <row r="691" ht="15.75" customHeight="1" spans="1:26">
      <c r="A691" s="217"/>
      <c r="B691" s="217"/>
      <c r="C691" s="217"/>
      <c r="D691" s="217"/>
      <c r="E691" s="217"/>
      <c r="F691" s="217"/>
      <c r="G691" s="217"/>
      <c r="H691" s="217"/>
      <c r="I691" s="217"/>
      <c r="J691" s="217"/>
      <c r="K691" s="217"/>
      <c r="L691" s="217"/>
      <c r="M691" s="217"/>
      <c r="N691" s="217"/>
      <c r="O691" s="217"/>
      <c r="P691" s="217"/>
      <c r="Q691" s="217"/>
      <c r="R691" s="217"/>
      <c r="S691" s="217"/>
      <c r="T691" s="217"/>
      <c r="U691" s="217"/>
      <c r="V691" s="217"/>
      <c r="W691" s="217"/>
      <c r="X691" s="217"/>
      <c r="Y691" s="217"/>
      <c r="Z691" s="217"/>
    </row>
    <row r="692" ht="15.75" customHeight="1" spans="1:26">
      <c r="A692" s="217"/>
      <c r="B692" s="217"/>
      <c r="C692" s="217"/>
      <c r="D692" s="217"/>
      <c r="E692" s="217"/>
      <c r="F692" s="217"/>
      <c r="G692" s="217"/>
      <c r="H692" s="217"/>
      <c r="I692" s="217"/>
      <c r="J692" s="217"/>
      <c r="K692" s="217"/>
      <c r="L692" s="217"/>
      <c r="M692" s="217"/>
      <c r="N692" s="217"/>
      <c r="O692" s="217"/>
      <c r="P692" s="217"/>
      <c r="Q692" s="217"/>
      <c r="R692" s="217"/>
      <c r="S692" s="217"/>
      <c r="T692" s="217"/>
      <c r="U692" s="217"/>
      <c r="V692" s="217"/>
      <c r="W692" s="217"/>
      <c r="X692" s="217"/>
      <c r="Y692" s="217"/>
      <c r="Z692" s="217"/>
    </row>
    <row r="693" ht="15.75" customHeight="1" spans="1:26">
      <c r="A693" s="217"/>
      <c r="B693" s="217"/>
      <c r="C693" s="217"/>
      <c r="D693" s="217"/>
      <c r="E693" s="217"/>
      <c r="F693" s="217"/>
      <c r="G693" s="217"/>
      <c r="H693" s="217"/>
      <c r="I693" s="217"/>
      <c r="J693" s="217"/>
      <c r="K693" s="217"/>
      <c r="L693" s="217"/>
      <c r="M693" s="217"/>
      <c r="N693" s="217"/>
      <c r="O693" s="217"/>
      <c r="P693" s="217"/>
      <c r="Q693" s="217"/>
      <c r="R693" s="217"/>
      <c r="S693" s="217"/>
      <c r="T693" s="217"/>
      <c r="U693" s="217"/>
      <c r="V693" s="217"/>
      <c r="W693" s="217"/>
      <c r="X693" s="217"/>
      <c r="Y693" s="217"/>
      <c r="Z693" s="217"/>
    </row>
    <row r="694" ht="15.75" customHeight="1" spans="1:26">
      <c r="A694" s="217"/>
      <c r="B694" s="217"/>
      <c r="C694" s="217"/>
      <c r="D694" s="217"/>
      <c r="E694" s="217"/>
      <c r="F694" s="217"/>
      <c r="G694" s="217"/>
      <c r="H694" s="217"/>
      <c r="I694" s="217"/>
      <c r="J694" s="217"/>
      <c r="K694" s="217"/>
      <c r="L694" s="217"/>
      <c r="M694" s="217"/>
      <c r="N694" s="217"/>
      <c r="O694" s="217"/>
      <c r="P694" s="217"/>
      <c r="Q694" s="217"/>
      <c r="R694" s="217"/>
      <c r="S694" s="217"/>
      <c r="T694" s="217"/>
      <c r="U694" s="217"/>
      <c r="V694" s="217"/>
      <c r="W694" s="217"/>
      <c r="X694" s="217"/>
      <c r="Y694" s="217"/>
      <c r="Z694" s="217"/>
    </row>
    <row r="695" ht="15.75" customHeight="1" spans="1:26">
      <c r="A695" s="217"/>
      <c r="B695" s="217"/>
      <c r="C695" s="217"/>
      <c r="D695" s="217"/>
      <c r="E695" s="217"/>
      <c r="F695" s="217"/>
      <c r="G695" s="217"/>
      <c r="H695" s="217"/>
      <c r="I695" s="217"/>
      <c r="J695" s="217"/>
      <c r="K695" s="217"/>
      <c r="L695" s="217"/>
      <c r="M695" s="217"/>
      <c r="N695" s="217"/>
      <c r="O695" s="217"/>
      <c r="P695" s="217"/>
      <c r="Q695" s="217"/>
      <c r="R695" s="217"/>
      <c r="S695" s="217"/>
      <c r="T695" s="217"/>
      <c r="U695" s="217"/>
      <c r="V695" s="217"/>
      <c r="W695" s="217"/>
      <c r="X695" s="217"/>
      <c r="Y695" s="217"/>
      <c r="Z695" s="217"/>
    </row>
    <row r="696" ht="15.75" customHeight="1" spans="1:26">
      <c r="A696" s="217"/>
      <c r="B696" s="217"/>
      <c r="C696" s="217"/>
      <c r="D696" s="217"/>
      <c r="E696" s="217"/>
      <c r="F696" s="217"/>
      <c r="G696" s="217"/>
      <c r="H696" s="217"/>
      <c r="I696" s="217"/>
      <c r="J696" s="217"/>
      <c r="K696" s="217"/>
      <c r="L696" s="217"/>
      <c r="M696" s="217"/>
      <c r="N696" s="217"/>
      <c r="O696" s="217"/>
      <c r="P696" s="217"/>
      <c r="Q696" s="217"/>
      <c r="R696" s="217"/>
      <c r="S696" s="217"/>
      <c r="T696" s="217"/>
      <c r="U696" s="217"/>
      <c r="V696" s="217"/>
      <c r="W696" s="217"/>
      <c r="X696" s="217"/>
      <c r="Y696" s="217"/>
      <c r="Z696" s="217"/>
    </row>
    <row r="697" ht="15.75" customHeight="1" spans="1:26">
      <c r="A697" s="217"/>
      <c r="B697" s="217"/>
      <c r="C697" s="217"/>
      <c r="D697" s="217"/>
      <c r="E697" s="217"/>
      <c r="F697" s="217"/>
      <c r="G697" s="217"/>
      <c r="H697" s="217"/>
      <c r="I697" s="217"/>
      <c r="J697" s="217"/>
      <c r="K697" s="217"/>
      <c r="L697" s="217"/>
      <c r="M697" s="217"/>
      <c r="N697" s="217"/>
      <c r="O697" s="217"/>
      <c r="P697" s="217"/>
      <c r="Q697" s="217"/>
      <c r="R697" s="217"/>
      <c r="S697" s="217"/>
      <c r="T697" s="217"/>
      <c r="U697" s="217"/>
      <c r="V697" s="217"/>
      <c r="W697" s="217"/>
      <c r="X697" s="217"/>
      <c r="Y697" s="217"/>
      <c r="Z697" s="217"/>
    </row>
    <row r="698" ht="15.75" customHeight="1" spans="1:26">
      <c r="A698" s="217"/>
      <c r="B698" s="217"/>
      <c r="C698" s="217"/>
      <c r="D698" s="217"/>
      <c r="E698" s="217"/>
      <c r="F698" s="217"/>
      <c r="G698" s="217"/>
      <c r="H698" s="217"/>
      <c r="I698" s="217"/>
      <c r="J698" s="217"/>
      <c r="K698" s="217"/>
      <c r="L698" s="217"/>
      <c r="M698" s="217"/>
      <c r="N698" s="217"/>
      <c r="O698" s="217"/>
      <c r="P698" s="217"/>
      <c r="Q698" s="217"/>
      <c r="R698" s="217"/>
      <c r="S698" s="217"/>
      <c r="T698" s="217"/>
      <c r="U698" s="217"/>
      <c r="V698" s="217"/>
      <c r="W698" s="217"/>
      <c r="X698" s="217"/>
      <c r="Y698" s="217"/>
      <c r="Z698" s="217"/>
    </row>
    <row r="699" ht="15.75" customHeight="1" spans="1:26">
      <c r="A699" s="217"/>
      <c r="B699" s="217"/>
      <c r="C699" s="217"/>
      <c r="D699" s="217"/>
      <c r="E699" s="217"/>
      <c r="F699" s="217"/>
      <c r="G699" s="217"/>
      <c r="H699" s="217"/>
      <c r="I699" s="217"/>
      <c r="J699" s="217"/>
      <c r="K699" s="217"/>
      <c r="L699" s="217"/>
      <c r="M699" s="217"/>
      <c r="N699" s="217"/>
      <c r="O699" s="217"/>
      <c r="P699" s="217"/>
      <c r="Q699" s="217"/>
      <c r="R699" s="217"/>
      <c r="S699" s="217"/>
      <c r="T699" s="217"/>
      <c r="U699" s="217"/>
      <c r="V699" s="217"/>
      <c r="W699" s="217"/>
      <c r="X699" s="217"/>
      <c r="Y699" s="217"/>
      <c r="Z699" s="217"/>
    </row>
    <row r="700" ht="15.75" customHeight="1" spans="1:26">
      <c r="A700" s="217"/>
      <c r="B700" s="217"/>
      <c r="C700" s="217"/>
      <c r="D700" s="217"/>
      <c r="E700" s="217"/>
      <c r="F700" s="217"/>
      <c r="G700" s="217"/>
      <c r="H700" s="217"/>
      <c r="I700" s="217"/>
      <c r="J700" s="217"/>
      <c r="K700" s="217"/>
      <c r="L700" s="217"/>
      <c r="M700" s="217"/>
      <c r="N700" s="217"/>
      <c r="O700" s="217"/>
      <c r="P700" s="217"/>
      <c r="Q700" s="217"/>
      <c r="R700" s="217"/>
      <c r="S700" s="217"/>
      <c r="T700" s="217"/>
      <c r="U700" s="217"/>
      <c r="V700" s="217"/>
      <c r="W700" s="217"/>
      <c r="X700" s="217"/>
      <c r="Y700" s="217"/>
      <c r="Z700" s="217"/>
    </row>
    <row r="701" ht="15.75" customHeight="1" spans="1:26">
      <c r="A701" s="217"/>
      <c r="B701" s="217"/>
      <c r="C701" s="217"/>
      <c r="D701" s="217"/>
      <c r="E701" s="217"/>
      <c r="F701" s="217"/>
      <c r="G701" s="217"/>
      <c r="H701" s="217"/>
      <c r="I701" s="217"/>
      <c r="J701" s="217"/>
      <c r="K701" s="217"/>
      <c r="L701" s="217"/>
      <c r="M701" s="217"/>
      <c r="N701" s="217"/>
      <c r="O701" s="217"/>
      <c r="P701" s="217"/>
      <c r="Q701" s="217"/>
      <c r="R701" s="217"/>
      <c r="S701" s="217"/>
      <c r="T701" s="217"/>
      <c r="U701" s="217"/>
      <c r="V701" s="217"/>
      <c r="W701" s="217"/>
      <c r="X701" s="217"/>
      <c r="Y701" s="217"/>
      <c r="Z701" s="217"/>
    </row>
    <row r="702" ht="15.75" customHeight="1" spans="1:26">
      <c r="A702" s="217"/>
      <c r="B702" s="217"/>
      <c r="C702" s="217"/>
      <c r="D702" s="217"/>
      <c r="E702" s="217"/>
      <c r="F702" s="217"/>
      <c r="G702" s="217"/>
      <c r="H702" s="217"/>
      <c r="I702" s="217"/>
      <c r="J702" s="217"/>
      <c r="K702" s="217"/>
      <c r="L702" s="217"/>
      <c r="M702" s="217"/>
      <c r="N702" s="217"/>
      <c r="O702" s="217"/>
      <c r="P702" s="217"/>
      <c r="Q702" s="217"/>
      <c r="R702" s="217"/>
      <c r="S702" s="217"/>
      <c r="T702" s="217"/>
      <c r="U702" s="217"/>
      <c r="V702" s="217"/>
      <c r="W702" s="217"/>
      <c r="X702" s="217"/>
      <c r="Y702" s="217"/>
      <c r="Z702" s="217"/>
    </row>
    <row r="703" ht="15.75" customHeight="1" spans="1:26">
      <c r="A703" s="217"/>
      <c r="B703" s="217"/>
      <c r="C703" s="217"/>
      <c r="D703" s="217"/>
      <c r="E703" s="217"/>
      <c r="F703" s="217"/>
      <c r="G703" s="217"/>
      <c r="H703" s="217"/>
      <c r="I703" s="217"/>
      <c r="J703" s="217"/>
      <c r="K703" s="217"/>
      <c r="L703" s="217"/>
      <c r="M703" s="217"/>
      <c r="N703" s="217"/>
      <c r="O703" s="217"/>
      <c r="P703" s="217"/>
      <c r="Q703" s="217"/>
      <c r="R703" s="217"/>
      <c r="S703" s="217"/>
      <c r="T703" s="217"/>
      <c r="U703" s="217"/>
      <c r="V703" s="217"/>
      <c r="W703" s="217"/>
      <c r="X703" s="217"/>
      <c r="Y703" s="217"/>
      <c r="Z703" s="217"/>
    </row>
    <row r="704" ht="15.75" customHeight="1" spans="1:26">
      <c r="A704" s="217"/>
      <c r="B704" s="217"/>
      <c r="C704" s="217"/>
      <c r="D704" s="217"/>
      <c r="E704" s="217"/>
      <c r="F704" s="217"/>
      <c r="G704" s="217"/>
      <c r="H704" s="217"/>
      <c r="I704" s="217"/>
      <c r="J704" s="217"/>
      <c r="K704" s="217"/>
      <c r="L704" s="217"/>
      <c r="M704" s="217"/>
      <c r="N704" s="217"/>
      <c r="O704" s="217"/>
      <c r="P704" s="217"/>
      <c r="Q704" s="217"/>
      <c r="R704" s="217"/>
      <c r="S704" s="217"/>
      <c r="T704" s="217"/>
      <c r="U704" s="217"/>
      <c r="V704" s="217"/>
      <c r="W704" s="217"/>
      <c r="X704" s="217"/>
      <c r="Y704" s="217"/>
      <c r="Z704" s="217"/>
    </row>
    <row r="705" ht="15.75" customHeight="1" spans="1:26">
      <c r="A705" s="217"/>
      <c r="B705" s="217"/>
      <c r="C705" s="217"/>
      <c r="D705" s="217"/>
      <c r="E705" s="217"/>
      <c r="F705" s="217"/>
      <c r="G705" s="217"/>
      <c r="H705" s="217"/>
      <c r="I705" s="217"/>
      <c r="J705" s="217"/>
      <c r="K705" s="217"/>
      <c r="L705" s="217"/>
      <c r="M705" s="217"/>
      <c r="N705" s="217"/>
      <c r="O705" s="217"/>
      <c r="P705" s="217"/>
      <c r="Q705" s="217"/>
      <c r="R705" s="217"/>
      <c r="S705" s="217"/>
      <c r="T705" s="217"/>
      <c r="U705" s="217"/>
      <c r="V705" s="217"/>
      <c r="W705" s="217"/>
      <c r="X705" s="217"/>
      <c r="Y705" s="217"/>
      <c r="Z705" s="217"/>
    </row>
    <row r="706" ht="15.75" customHeight="1" spans="1:26">
      <c r="A706" s="217"/>
      <c r="B706" s="217"/>
      <c r="C706" s="217"/>
      <c r="D706" s="217"/>
      <c r="E706" s="217"/>
      <c r="F706" s="217"/>
      <c r="G706" s="217"/>
      <c r="H706" s="217"/>
      <c r="I706" s="217"/>
      <c r="J706" s="217"/>
      <c r="K706" s="217"/>
      <c r="L706" s="217"/>
      <c r="M706" s="217"/>
      <c r="N706" s="217"/>
      <c r="O706" s="217"/>
      <c r="P706" s="217"/>
      <c r="Q706" s="217"/>
      <c r="R706" s="217"/>
      <c r="S706" s="217"/>
      <c r="T706" s="217"/>
      <c r="U706" s="217"/>
      <c r="V706" s="217"/>
      <c r="W706" s="217"/>
      <c r="X706" s="217"/>
      <c r="Y706" s="217"/>
      <c r="Z706" s="217"/>
    </row>
    <row r="707" ht="15.75" customHeight="1" spans="1:26">
      <c r="A707" s="217"/>
      <c r="B707" s="217"/>
      <c r="C707" s="217"/>
      <c r="D707" s="217"/>
      <c r="E707" s="217"/>
      <c r="F707" s="217"/>
      <c r="G707" s="217"/>
      <c r="H707" s="217"/>
      <c r="I707" s="217"/>
      <c r="J707" s="217"/>
      <c r="K707" s="217"/>
      <c r="L707" s="217"/>
      <c r="M707" s="217"/>
      <c r="N707" s="217"/>
      <c r="O707" s="217"/>
      <c r="P707" s="217"/>
      <c r="Q707" s="217"/>
      <c r="R707" s="217"/>
      <c r="S707" s="217"/>
      <c r="T707" s="217"/>
      <c r="U707" s="217"/>
      <c r="V707" s="217"/>
      <c r="W707" s="217"/>
      <c r="X707" s="217"/>
      <c r="Y707" s="217"/>
      <c r="Z707" s="217"/>
    </row>
    <row r="708" ht="15.75" customHeight="1" spans="1:26">
      <c r="A708" s="217"/>
      <c r="B708" s="217"/>
      <c r="C708" s="217"/>
      <c r="D708" s="217"/>
      <c r="E708" s="217"/>
      <c r="F708" s="217"/>
      <c r="G708" s="217"/>
      <c r="H708" s="217"/>
      <c r="I708" s="217"/>
      <c r="J708" s="217"/>
      <c r="K708" s="217"/>
      <c r="L708" s="217"/>
      <c r="M708" s="217"/>
      <c r="N708" s="217"/>
      <c r="O708" s="217"/>
      <c r="P708" s="217"/>
      <c r="Q708" s="217"/>
      <c r="R708" s="217"/>
      <c r="S708" s="217"/>
      <c r="T708" s="217"/>
      <c r="U708" s="217"/>
      <c r="V708" s="217"/>
      <c r="W708" s="217"/>
      <c r="X708" s="217"/>
      <c r="Y708" s="217"/>
      <c r="Z708" s="217"/>
    </row>
    <row r="709" ht="15.75" customHeight="1" spans="1:26">
      <c r="A709" s="217"/>
      <c r="B709" s="217"/>
      <c r="C709" s="217"/>
      <c r="D709" s="217"/>
      <c r="E709" s="217"/>
      <c r="F709" s="217"/>
      <c r="G709" s="217"/>
      <c r="H709" s="217"/>
      <c r="I709" s="217"/>
      <c r="J709" s="217"/>
      <c r="K709" s="217"/>
      <c r="L709" s="217"/>
      <c r="M709" s="217"/>
      <c r="N709" s="217"/>
      <c r="O709" s="217"/>
      <c r="P709" s="217"/>
      <c r="Q709" s="217"/>
      <c r="R709" s="217"/>
      <c r="S709" s="217"/>
      <c r="T709" s="217"/>
      <c r="U709" s="217"/>
      <c r="V709" s="217"/>
      <c r="W709" s="217"/>
      <c r="X709" s="217"/>
      <c r="Y709" s="217"/>
      <c r="Z709" s="217"/>
    </row>
    <row r="710" ht="15.75" customHeight="1" spans="1:26">
      <c r="A710" s="217"/>
      <c r="B710" s="217"/>
      <c r="C710" s="217"/>
      <c r="D710" s="217"/>
      <c r="E710" s="217"/>
      <c r="F710" s="217"/>
      <c r="G710" s="217"/>
      <c r="H710" s="217"/>
      <c r="I710" s="217"/>
      <c r="J710" s="217"/>
      <c r="K710" s="217"/>
      <c r="L710" s="217"/>
      <c r="M710" s="217"/>
      <c r="N710" s="217"/>
      <c r="O710" s="217"/>
      <c r="P710" s="217"/>
      <c r="Q710" s="217"/>
      <c r="R710" s="217"/>
      <c r="S710" s="217"/>
      <c r="T710" s="217"/>
      <c r="U710" s="217"/>
      <c r="V710" s="217"/>
      <c r="W710" s="217"/>
      <c r="X710" s="217"/>
      <c r="Y710" s="217"/>
      <c r="Z710" s="217"/>
    </row>
    <row r="711" ht="15.75" customHeight="1" spans="1:26">
      <c r="A711" s="217"/>
      <c r="B711" s="217"/>
      <c r="C711" s="217"/>
      <c r="D711" s="217"/>
      <c r="E711" s="217"/>
      <c r="F711" s="217"/>
      <c r="G711" s="217"/>
      <c r="H711" s="217"/>
      <c r="I711" s="217"/>
      <c r="J711" s="217"/>
      <c r="K711" s="217"/>
      <c r="L711" s="217"/>
      <c r="M711" s="217"/>
      <c r="N711" s="217"/>
      <c r="O711" s="217"/>
      <c r="P711" s="217"/>
      <c r="Q711" s="217"/>
      <c r="R711" s="217"/>
      <c r="S711" s="217"/>
      <c r="T711" s="217"/>
      <c r="U711" s="217"/>
      <c r="V711" s="217"/>
      <c r="W711" s="217"/>
      <c r="X711" s="217"/>
      <c r="Y711" s="217"/>
      <c r="Z711" s="217"/>
    </row>
    <row r="712" ht="15.75" customHeight="1" spans="1:26">
      <c r="A712" s="217"/>
      <c r="B712" s="217"/>
      <c r="C712" s="217"/>
      <c r="D712" s="217"/>
      <c r="E712" s="217"/>
      <c r="F712" s="217"/>
      <c r="G712" s="217"/>
      <c r="H712" s="217"/>
      <c r="I712" s="217"/>
      <c r="J712" s="217"/>
      <c r="K712" s="217"/>
      <c r="L712" s="217"/>
      <c r="M712" s="217"/>
      <c r="N712" s="217"/>
      <c r="O712" s="217"/>
      <c r="P712" s="217"/>
      <c r="Q712" s="217"/>
      <c r="R712" s="217"/>
      <c r="S712" s="217"/>
      <c r="T712" s="217"/>
      <c r="U712" s="217"/>
      <c r="V712" s="217"/>
      <c r="W712" s="217"/>
      <c r="X712" s="217"/>
      <c r="Y712" s="217"/>
      <c r="Z712" s="217"/>
    </row>
    <row r="713" ht="15.75" customHeight="1" spans="1:26">
      <c r="A713" s="217"/>
      <c r="B713" s="217"/>
      <c r="C713" s="217"/>
      <c r="D713" s="217"/>
      <c r="E713" s="217"/>
      <c r="F713" s="217"/>
      <c r="G713" s="217"/>
      <c r="H713" s="217"/>
      <c r="I713" s="217"/>
      <c r="J713" s="217"/>
      <c r="K713" s="217"/>
      <c r="L713" s="217"/>
      <c r="M713" s="217"/>
      <c r="N713" s="217"/>
      <c r="O713" s="217"/>
      <c r="P713" s="217"/>
      <c r="Q713" s="217"/>
      <c r="R713" s="217"/>
      <c r="S713" s="217"/>
      <c r="T713" s="217"/>
      <c r="U713" s="217"/>
      <c r="V713" s="217"/>
      <c r="W713" s="217"/>
      <c r="X713" s="217"/>
      <c r="Y713" s="217"/>
      <c r="Z713" s="217"/>
    </row>
    <row r="714" ht="15.75" customHeight="1" spans="1:26">
      <c r="A714" s="217"/>
      <c r="B714" s="217"/>
      <c r="C714" s="217"/>
      <c r="D714" s="217"/>
      <c r="E714" s="217"/>
      <c r="F714" s="217"/>
      <c r="G714" s="217"/>
      <c r="H714" s="217"/>
      <c r="I714" s="217"/>
      <c r="J714" s="217"/>
      <c r="K714" s="217"/>
      <c r="L714" s="217"/>
      <c r="M714" s="217"/>
      <c r="N714" s="217"/>
      <c r="O714" s="217"/>
      <c r="P714" s="217"/>
      <c r="Q714" s="217"/>
      <c r="R714" s="217"/>
      <c r="S714" s="217"/>
      <c r="T714" s="217"/>
      <c r="U714" s="217"/>
      <c r="V714" s="217"/>
      <c r="W714" s="217"/>
      <c r="X714" s="217"/>
      <c r="Y714" s="217"/>
      <c r="Z714" s="217"/>
    </row>
    <row r="715" ht="15.75" customHeight="1" spans="1:26">
      <c r="A715" s="217"/>
      <c r="B715" s="217"/>
      <c r="C715" s="217"/>
      <c r="D715" s="217"/>
      <c r="E715" s="217"/>
      <c r="F715" s="217"/>
      <c r="G715" s="217"/>
      <c r="H715" s="217"/>
      <c r="I715" s="217"/>
      <c r="J715" s="217"/>
      <c r="K715" s="217"/>
      <c r="L715" s="217"/>
      <c r="M715" s="217"/>
      <c r="N715" s="217"/>
      <c r="O715" s="217"/>
      <c r="P715" s="217"/>
      <c r="Q715" s="217"/>
      <c r="R715" s="217"/>
      <c r="S715" s="217"/>
      <c r="T715" s="217"/>
      <c r="U715" s="217"/>
      <c r="V715" s="217"/>
      <c r="W715" s="217"/>
      <c r="X715" s="217"/>
      <c r="Y715" s="217"/>
      <c r="Z715" s="217"/>
    </row>
    <row r="716" ht="15.75" customHeight="1" spans="1:26">
      <c r="A716" s="217"/>
      <c r="B716" s="217"/>
      <c r="C716" s="217"/>
      <c r="D716" s="217"/>
      <c r="E716" s="217"/>
      <c r="F716" s="217"/>
      <c r="G716" s="217"/>
      <c r="H716" s="217"/>
      <c r="I716" s="217"/>
      <c r="J716" s="217"/>
      <c r="K716" s="217"/>
      <c r="L716" s="217"/>
      <c r="M716" s="217"/>
      <c r="N716" s="217"/>
      <c r="O716" s="217"/>
      <c r="P716" s="217"/>
      <c r="Q716" s="217"/>
      <c r="R716" s="217"/>
      <c r="S716" s="217"/>
      <c r="T716" s="217"/>
      <c r="U716" s="217"/>
      <c r="V716" s="217"/>
      <c r="W716" s="217"/>
      <c r="X716" s="217"/>
      <c r="Y716" s="217"/>
      <c r="Z716" s="217"/>
    </row>
    <row r="717" ht="15.75" customHeight="1" spans="1:26">
      <c r="A717" s="217"/>
      <c r="B717" s="217"/>
      <c r="C717" s="217"/>
      <c r="D717" s="217"/>
      <c r="E717" s="217"/>
      <c r="F717" s="217"/>
      <c r="G717" s="217"/>
      <c r="H717" s="217"/>
      <c r="I717" s="217"/>
      <c r="J717" s="217"/>
      <c r="K717" s="217"/>
      <c r="L717" s="217"/>
      <c r="M717" s="217"/>
      <c r="N717" s="217"/>
      <c r="O717" s="217"/>
      <c r="P717" s="217"/>
      <c r="Q717" s="217"/>
      <c r="R717" s="217"/>
      <c r="S717" s="217"/>
      <c r="T717" s="217"/>
      <c r="U717" s="217"/>
      <c r="V717" s="217"/>
      <c r="W717" s="217"/>
      <c r="X717" s="217"/>
      <c r="Y717" s="217"/>
      <c r="Z717" s="217"/>
    </row>
    <row r="718" ht="15.75" customHeight="1" spans="1:26">
      <c r="A718" s="217"/>
      <c r="B718" s="217"/>
      <c r="C718" s="217"/>
      <c r="D718" s="217"/>
      <c r="E718" s="217"/>
      <c r="F718" s="217"/>
      <c r="G718" s="217"/>
      <c r="H718" s="217"/>
      <c r="I718" s="217"/>
      <c r="J718" s="217"/>
      <c r="K718" s="217"/>
      <c r="L718" s="217"/>
      <c r="M718" s="217"/>
      <c r="N718" s="217"/>
      <c r="O718" s="217"/>
      <c r="P718" s="217"/>
      <c r="Q718" s="217"/>
      <c r="R718" s="217"/>
      <c r="S718" s="217"/>
      <c r="T718" s="217"/>
      <c r="U718" s="217"/>
      <c r="V718" s="217"/>
      <c r="W718" s="217"/>
      <c r="X718" s="217"/>
      <c r="Y718" s="217"/>
      <c r="Z718" s="217"/>
    </row>
    <row r="719" ht="15.75" customHeight="1" spans="1:26">
      <c r="A719" s="217"/>
      <c r="B719" s="217"/>
      <c r="C719" s="217"/>
      <c r="D719" s="217"/>
      <c r="E719" s="217"/>
      <c r="F719" s="217"/>
      <c r="G719" s="217"/>
      <c r="H719" s="217"/>
      <c r="I719" s="217"/>
      <c r="J719" s="217"/>
      <c r="K719" s="217"/>
      <c r="L719" s="217"/>
      <c r="M719" s="217"/>
      <c r="N719" s="217"/>
      <c r="O719" s="217"/>
      <c r="P719" s="217"/>
      <c r="Q719" s="217"/>
      <c r="R719" s="217"/>
      <c r="S719" s="217"/>
      <c r="T719" s="217"/>
      <c r="U719" s="217"/>
      <c r="V719" s="217"/>
      <c r="W719" s="217"/>
      <c r="X719" s="217"/>
      <c r="Y719" s="217"/>
      <c r="Z719" s="217"/>
    </row>
    <row r="720" ht="15.75" customHeight="1" spans="1:26">
      <c r="A720" s="217"/>
      <c r="B720" s="217"/>
      <c r="C720" s="217"/>
      <c r="D720" s="217"/>
      <c r="E720" s="217"/>
      <c r="F720" s="217"/>
      <c r="G720" s="217"/>
      <c r="H720" s="217"/>
      <c r="I720" s="217"/>
      <c r="J720" s="217"/>
      <c r="K720" s="217"/>
      <c r="L720" s="217"/>
      <c r="M720" s="217"/>
      <c r="N720" s="217"/>
      <c r="O720" s="217"/>
      <c r="P720" s="217"/>
      <c r="Q720" s="217"/>
      <c r="R720" s="217"/>
      <c r="S720" s="217"/>
      <c r="T720" s="217"/>
      <c r="U720" s="217"/>
      <c r="V720" s="217"/>
      <c r="W720" s="217"/>
      <c r="X720" s="217"/>
      <c r="Y720" s="217"/>
      <c r="Z720" s="217"/>
    </row>
    <row r="721" ht="15.75" customHeight="1" spans="1:26">
      <c r="A721" s="217"/>
      <c r="B721" s="217"/>
      <c r="C721" s="217"/>
      <c r="D721" s="217"/>
      <c r="E721" s="217"/>
      <c r="F721" s="217"/>
      <c r="G721" s="217"/>
      <c r="H721" s="217"/>
      <c r="I721" s="217"/>
      <c r="J721" s="217"/>
      <c r="K721" s="217"/>
      <c r="L721" s="217"/>
      <c r="M721" s="217"/>
      <c r="N721" s="217"/>
      <c r="O721" s="217"/>
      <c r="P721" s="217"/>
      <c r="Q721" s="217"/>
      <c r="R721" s="217"/>
      <c r="S721" s="217"/>
      <c r="T721" s="217"/>
      <c r="U721" s="217"/>
      <c r="V721" s="217"/>
      <c r="W721" s="217"/>
      <c r="X721" s="217"/>
      <c r="Y721" s="217"/>
      <c r="Z721" s="217"/>
    </row>
    <row r="722" ht="15.75" customHeight="1" spans="1:26">
      <c r="A722" s="217"/>
      <c r="B722" s="217"/>
      <c r="C722" s="217"/>
      <c r="D722" s="217"/>
      <c r="E722" s="217"/>
      <c r="F722" s="217"/>
      <c r="G722" s="217"/>
      <c r="H722" s="217"/>
      <c r="I722" s="217"/>
      <c r="J722" s="217"/>
      <c r="K722" s="217"/>
      <c r="L722" s="217"/>
      <c r="M722" s="217"/>
      <c r="N722" s="217"/>
      <c r="O722" s="217"/>
      <c r="P722" s="217"/>
      <c r="Q722" s="217"/>
      <c r="R722" s="217"/>
      <c r="S722" s="217"/>
      <c r="T722" s="217"/>
      <c r="U722" s="217"/>
      <c r="V722" s="217"/>
      <c r="W722" s="217"/>
      <c r="X722" s="217"/>
      <c r="Y722" s="217"/>
      <c r="Z722" s="217"/>
    </row>
    <row r="723" ht="15.75" customHeight="1" spans="1:26">
      <c r="A723" s="217"/>
      <c r="B723" s="217"/>
      <c r="C723" s="217"/>
      <c r="D723" s="217"/>
      <c r="E723" s="217"/>
      <c r="F723" s="217"/>
      <c r="G723" s="217"/>
      <c r="H723" s="217"/>
      <c r="I723" s="217"/>
      <c r="J723" s="217"/>
      <c r="K723" s="217"/>
      <c r="L723" s="217"/>
      <c r="M723" s="217"/>
      <c r="N723" s="217"/>
      <c r="O723" s="217"/>
      <c r="P723" s="217"/>
      <c r="Q723" s="217"/>
      <c r="R723" s="217"/>
      <c r="S723" s="217"/>
      <c r="T723" s="217"/>
      <c r="U723" s="217"/>
      <c r="V723" s="217"/>
      <c r="W723" s="217"/>
      <c r="X723" s="217"/>
      <c r="Y723" s="217"/>
      <c r="Z723" s="217"/>
    </row>
    <row r="724" ht="15.75" customHeight="1" spans="1:26">
      <c r="A724" s="217"/>
      <c r="B724" s="217"/>
      <c r="C724" s="217"/>
      <c r="D724" s="217"/>
      <c r="E724" s="217"/>
      <c r="F724" s="217"/>
      <c r="G724" s="217"/>
      <c r="H724" s="217"/>
      <c r="I724" s="217"/>
      <c r="J724" s="217"/>
      <c r="K724" s="217"/>
      <c r="L724" s="217"/>
      <c r="M724" s="217"/>
      <c r="N724" s="217"/>
      <c r="O724" s="217"/>
      <c r="P724" s="217"/>
      <c r="Q724" s="217"/>
      <c r="R724" s="217"/>
      <c r="S724" s="217"/>
      <c r="T724" s="217"/>
      <c r="U724" s="217"/>
      <c r="V724" s="217"/>
      <c r="W724" s="217"/>
      <c r="X724" s="217"/>
      <c r="Y724" s="217"/>
      <c r="Z724" s="217"/>
    </row>
    <row r="725" ht="15.75" customHeight="1" spans="1:26">
      <c r="A725" s="217"/>
      <c r="B725" s="217"/>
      <c r="C725" s="217"/>
      <c r="D725" s="217"/>
      <c r="E725" s="217"/>
      <c r="F725" s="217"/>
      <c r="G725" s="217"/>
      <c r="H725" s="217"/>
      <c r="I725" s="217"/>
      <c r="J725" s="217"/>
      <c r="K725" s="217"/>
      <c r="L725" s="217"/>
      <c r="M725" s="217"/>
      <c r="N725" s="217"/>
      <c r="O725" s="217"/>
      <c r="P725" s="217"/>
      <c r="Q725" s="217"/>
      <c r="R725" s="217"/>
      <c r="S725" s="217"/>
      <c r="T725" s="217"/>
      <c r="U725" s="217"/>
      <c r="V725" s="217"/>
      <c r="W725" s="217"/>
      <c r="X725" s="217"/>
      <c r="Y725" s="217"/>
      <c r="Z725" s="217"/>
    </row>
    <row r="726" ht="15.75" customHeight="1" spans="1:26">
      <c r="A726" s="217"/>
      <c r="B726" s="217"/>
      <c r="C726" s="217"/>
      <c r="D726" s="217"/>
      <c r="E726" s="217"/>
      <c r="F726" s="217"/>
      <c r="G726" s="217"/>
      <c r="H726" s="217"/>
      <c r="I726" s="217"/>
      <c r="J726" s="217"/>
      <c r="K726" s="217"/>
      <c r="L726" s="217"/>
      <c r="M726" s="217"/>
      <c r="N726" s="217"/>
      <c r="O726" s="217"/>
      <c r="P726" s="217"/>
      <c r="Q726" s="217"/>
      <c r="R726" s="217"/>
      <c r="S726" s="217"/>
      <c r="T726" s="217"/>
      <c r="U726" s="217"/>
      <c r="V726" s="217"/>
      <c r="W726" s="217"/>
      <c r="X726" s="217"/>
      <c r="Y726" s="217"/>
      <c r="Z726" s="217"/>
    </row>
    <row r="727" ht="15.75" customHeight="1" spans="1:26">
      <c r="A727" s="217"/>
      <c r="B727" s="217"/>
      <c r="C727" s="217"/>
      <c r="D727" s="217"/>
      <c r="E727" s="217"/>
      <c r="F727" s="217"/>
      <c r="G727" s="217"/>
      <c r="H727" s="217"/>
      <c r="I727" s="217"/>
      <c r="J727" s="217"/>
      <c r="K727" s="217"/>
      <c r="L727" s="217"/>
      <c r="M727" s="217"/>
      <c r="N727" s="217"/>
      <c r="O727" s="217"/>
      <c r="P727" s="217"/>
      <c r="Q727" s="217"/>
      <c r="R727" s="217"/>
      <c r="S727" s="217"/>
      <c r="T727" s="217"/>
      <c r="U727" s="217"/>
      <c r="V727" s="217"/>
      <c r="W727" s="217"/>
      <c r="X727" s="217"/>
      <c r="Y727" s="217"/>
      <c r="Z727" s="217"/>
    </row>
    <row r="728" ht="15.75" customHeight="1" spans="1:26">
      <c r="A728" s="217"/>
      <c r="B728" s="217"/>
      <c r="C728" s="217"/>
      <c r="D728" s="217"/>
      <c r="E728" s="217"/>
      <c r="F728" s="217"/>
      <c r="G728" s="217"/>
      <c r="H728" s="217"/>
      <c r="I728" s="217"/>
      <c r="J728" s="217"/>
      <c r="K728" s="217"/>
      <c r="L728" s="217"/>
      <c r="M728" s="217"/>
      <c r="N728" s="217"/>
      <c r="O728" s="217"/>
      <c r="P728" s="217"/>
      <c r="Q728" s="217"/>
      <c r="R728" s="217"/>
      <c r="S728" s="217"/>
      <c r="T728" s="217"/>
      <c r="U728" s="217"/>
      <c r="V728" s="217"/>
      <c r="W728" s="217"/>
      <c r="X728" s="217"/>
      <c r="Y728" s="217"/>
      <c r="Z728" s="217"/>
    </row>
    <row r="729" ht="15.75" customHeight="1" spans="1:26">
      <c r="A729" s="217"/>
      <c r="B729" s="217"/>
      <c r="C729" s="217"/>
      <c r="D729" s="217"/>
      <c r="E729" s="217"/>
      <c r="F729" s="217"/>
      <c r="G729" s="217"/>
      <c r="H729" s="217"/>
      <c r="I729" s="217"/>
      <c r="J729" s="217"/>
      <c r="K729" s="217"/>
      <c r="L729" s="217"/>
      <c r="M729" s="217"/>
      <c r="N729" s="217"/>
      <c r="O729" s="217"/>
      <c r="P729" s="217"/>
      <c r="Q729" s="217"/>
      <c r="R729" s="217"/>
      <c r="S729" s="217"/>
      <c r="T729" s="217"/>
      <c r="U729" s="217"/>
      <c r="V729" s="217"/>
      <c r="W729" s="217"/>
      <c r="X729" s="217"/>
      <c r="Y729" s="217"/>
      <c r="Z729" s="217"/>
    </row>
    <row r="730" ht="15.75" customHeight="1" spans="1:26">
      <c r="A730" s="217"/>
      <c r="B730" s="217"/>
      <c r="C730" s="217"/>
      <c r="D730" s="217"/>
      <c r="E730" s="217"/>
      <c r="F730" s="217"/>
      <c r="G730" s="217"/>
      <c r="H730" s="217"/>
      <c r="I730" s="217"/>
      <c r="J730" s="217"/>
      <c r="K730" s="217"/>
      <c r="L730" s="217"/>
      <c r="M730" s="217"/>
      <c r="N730" s="217"/>
      <c r="O730" s="217"/>
      <c r="P730" s="217"/>
      <c r="Q730" s="217"/>
      <c r="R730" s="217"/>
      <c r="S730" s="217"/>
      <c r="T730" s="217"/>
      <c r="U730" s="217"/>
      <c r="V730" s="217"/>
      <c r="W730" s="217"/>
      <c r="X730" s="217"/>
      <c r="Y730" s="217"/>
      <c r="Z730" s="217"/>
    </row>
    <row r="731" ht="15.75" customHeight="1" spans="1:26">
      <c r="A731" s="217"/>
      <c r="B731" s="217"/>
      <c r="C731" s="217"/>
      <c r="D731" s="217"/>
      <c r="E731" s="217"/>
      <c r="F731" s="217"/>
      <c r="G731" s="217"/>
      <c r="H731" s="217"/>
      <c r="I731" s="217"/>
      <c r="J731" s="217"/>
      <c r="K731" s="217"/>
      <c r="L731" s="217"/>
      <c r="M731" s="217"/>
      <c r="N731" s="217"/>
      <c r="O731" s="217"/>
      <c r="P731" s="217"/>
      <c r="Q731" s="217"/>
      <c r="R731" s="217"/>
      <c r="S731" s="217"/>
      <c r="T731" s="217"/>
      <c r="U731" s="217"/>
      <c r="V731" s="217"/>
      <c r="W731" s="217"/>
      <c r="X731" s="217"/>
      <c r="Y731" s="217"/>
      <c r="Z731" s="217"/>
    </row>
    <row r="732" ht="15.75" customHeight="1" spans="1:26">
      <c r="A732" s="217"/>
      <c r="B732" s="217"/>
      <c r="C732" s="217"/>
      <c r="D732" s="217"/>
      <c r="E732" s="217"/>
      <c r="F732" s="217"/>
      <c r="G732" s="217"/>
      <c r="H732" s="217"/>
      <c r="I732" s="217"/>
      <c r="J732" s="217"/>
      <c r="K732" s="217"/>
      <c r="L732" s="217"/>
      <c r="M732" s="217"/>
      <c r="N732" s="217"/>
      <c r="O732" s="217"/>
      <c r="P732" s="217"/>
      <c r="Q732" s="217"/>
      <c r="R732" s="217"/>
      <c r="S732" s="217"/>
      <c r="T732" s="217"/>
      <c r="U732" s="217"/>
      <c r="V732" s="217"/>
      <c r="W732" s="217"/>
      <c r="X732" s="217"/>
      <c r="Y732" s="217"/>
      <c r="Z732" s="217"/>
    </row>
    <row r="733" ht="15.75" customHeight="1" spans="1:26">
      <c r="A733" s="217"/>
      <c r="B733" s="217"/>
      <c r="C733" s="217"/>
      <c r="D733" s="217"/>
      <c r="E733" s="217"/>
      <c r="F733" s="217"/>
      <c r="G733" s="217"/>
      <c r="H733" s="217"/>
      <c r="I733" s="217"/>
      <c r="J733" s="217"/>
      <c r="K733" s="217"/>
      <c r="L733" s="217"/>
      <c r="M733" s="217"/>
      <c r="N733" s="217"/>
      <c r="O733" s="217"/>
      <c r="P733" s="217"/>
      <c r="Q733" s="217"/>
      <c r="R733" s="217"/>
      <c r="S733" s="217"/>
      <c r="T733" s="217"/>
      <c r="U733" s="217"/>
      <c r="V733" s="217"/>
      <c r="W733" s="217"/>
      <c r="X733" s="217"/>
      <c r="Y733" s="217"/>
      <c r="Z733" s="217"/>
    </row>
    <row r="734" ht="15.75" customHeight="1" spans="1:26">
      <c r="A734" s="217"/>
      <c r="B734" s="217"/>
      <c r="C734" s="217"/>
      <c r="D734" s="217"/>
      <c r="E734" s="217"/>
      <c r="F734" s="217"/>
      <c r="G734" s="217"/>
      <c r="H734" s="217"/>
      <c r="I734" s="217"/>
      <c r="J734" s="217"/>
      <c r="K734" s="217"/>
      <c r="L734" s="217"/>
      <c r="M734" s="217"/>
      <c r="N734" s="217"/>
      <c r="O734" s="217"/>
      <c r="P734" s="217"/>
      <c r="Q734" s="217"/>
      <c r="R734" s="217"/>
      <c r="S734" s="217"/>
      <c r="T734" s="217"/>
      <c r="U734" s="217"/>
      <c r="V734" s="217"/>
      <c r="W734" s="217"/>
      <c r="X734" s="217"/>
      <c r="Y734" s="217"/>
      <c r="Z734" s="217"/>
    </row>
    <row r="735" ht="15.75" customHeight="1" spans="1:26">
      <c r="A735" s="217"/>
      <c r="B735" s="217"/>
      <c r="C735" s="217"/>
      <c r="D735" s="217"/>
      <c r="E735" s="217"/>
      <c r="F735" s="217"/>
      <c r="G735" s="217"/>
      <c r="H735" s="217"/>
      <c r="I735" s="217"/>
      <c r="J735" s="217"/>
      <c r="K735" s="217"/>
      <c r="L735" s="217"/>
      <c r="M735" s="217"/>
      <c r="N735" s="217"/>
      <c r="O735" s="217"/>
      <c r="P735" s="217"/>
      <c r="Q735" s="217"/>
      <c r="R735" s="217"/>
      <c r="S735" s="217"/>
      <c r="T735" s="217"/>
      <c r="U735" s="217"/>
      <c r="V735" s="217"/>
      <c r="W735" s="217"/>
      <c r="X735" s="217"/>
      <c r="Y735" s="217"/>
      <c r="Z735" s="217"/>
    </row>
    <row r="736" ht="15.75" customHeight="1" spans="1:26">
      <c r="A736" s="217"/>
      <c r="B736" s="217"/>
      <c r="C736" s="217"/>
      <c r="D736" s="217"/>
      <c r="E736" s="217"/>
      <c r="F736" s="217"/>
      <c r="G736" s="217"/>
      <c r="H736" s="217"/>
      <c r="I736" s="217"/>
      <c r="J736" s="217"/>
      <c r="K736" s="217"/>
      <c r="L736" s="217"/>
      <c r="M736" s="217"/>
      <c r="N736" s="217"/>
      <c r="O736" s="217"/>
      <c r="P736" s="217"/>
      <c r="Q736" s="217"/>
      <c r="R736" s="217"/>
      <c r="S736" s="217"/>
      <c r="T736" s="217"/>
      <c r="U736" s="217"/>
      <c r="V736" s="217"/>
      <c r="W736" s="217"/>
      <c r="X736" s="217"/>
      <c r="Y736" s="217"/>
      <c r="Z736" s="217"/>
    </row>
    <row r="737" ht="15.75" customHeight="1" spans="1:26">
      <c r="A737" s="217"/>
      <c r="B737" s="217"/>
      <c r="C737" s="217"/>
      <c r="D737" s="217"/>
      <c r="E737" s="217"/>
      <c r="F737" s="217"/>
      <c r="G737" s="217"/>
      <c r="H737" s="217"/>
      <c r="I737" s="217"/>
      <c r="J737" s="217"/>
      <c r="K737" s="217"/>
      <c r="L737" s="217"/>
      <c r="M737" s="217"/>
      <c r="N737" s="217"/>
      <c r="O737" s="217"/>
      <c r="P737" s="217"/>
      <c r="Q737" s="217"/>
      <c r="R737" s="217"/>
      <c r="S737" s="217"/>
      <c r="T737" s="217"/>
      <c r="U737" s="217"/>
      <c r="V737" s="217"/>
      <c r="W737" s="217"/>
      <c r="X737" s="217"/>
      <c r="Y737" s="217"/>
      <c r="Z737" s="217"/>
    </row>
    <row r="738" ht="15.75" customHeight="1" spans="1:26">
      <c r="A738" s="217"/>
      <c r="B738" s="217"/>
      <c r="C738" s="217"/>
      <c r="D738" s="217"/>
      <c r="E738" s="217"/>
      <c r="F738" s="217"/>
      <c r="G738" s="217"/>
      <c r="H738" s="217"/>
      <c r="I738" s="217"/>
      <c r="J738" s="217"/>
      <c r="K738" s="217"/>
      <c r="L738" s="217"/>
      <c r="M738" s="217"/>
      <c r="N738" s="217"/>
      <c r="O738" s="217"/>
      <c r="P738" s="217"/>
      <c r="Q738" s="217"/>
      <c r="R738" s="217"/>
      <c r="S738" s="217"/>
      <c r="T738" s="217"/>
      <c r="U738" s="217"/>
      <c r="V738" s="217"/>
      <c r="W738" s="217"/>
      <c r="X738" s="217"/>
      <c r="Y738" s="217"/>
      <c r="Z738" s="217"/>
    </row>
    <row r="739" ht="15.75" customHeight="1" spans="1:26">
      <c r="A739" s="217"/>
      <c r="B739" s="217"/>
      <c r="C739" s="217"/>
      <c r="D739" s="217"/>
      <c r="E739" s="217"/>
      <c r="F739" s="217"/>
      <c r="G739" s="217"/>
      <c r="H739" s="217"/>
      <c r="I739" s="217"/>
      <c r="J739" s="217"/>
      <c r="K739" s="217"/>
      <c r="L739" s="217"/>
      <c r="M739" s="217"/>
      <c r="N739" s="217"/>
      <c r="O739" s="217"/>
      <c r="P739" s="217"/>
      <c r="Q739" s="217"/>
      <c r="R739" s="217"/>
      <c r="S739" s="217"/>
      <c r="T739" s="217"/>
      <c r="U739" s="217"/>
      <c r="V739" s="217"/>
      <c r="W739" s="217"/>
      <c r="X739" s="217"/>
      <c r="Y739" s="217"/>
      <c r="Z739" s="217"/>
    </row>
    <row r="740" ht="15.75" customHeight="1" spans="1:26">
      <c r="A740" s="217"/>
      <c r="B740" s="217"/>
      <c r="C740" s="217"/>
      <c r="D740" s="217"/>
      <c r="E740" s="217"/>
      <c r="F740" s="217"/>
      <c r="G740" s="217"/>
      <c r="H740" s="217"/>
      <c r="I740" s="217"/>
      <c r="J740" s="217"/>
      <c r="K740" s="217"/>
      <c r="L740" s="217"/>
      <c r="M740" s="217"/>
      <c r="N740" s="217"/>
      <c r="O740" s="217"/>
      <c r="P740" s="217"/>
      <c r="Q740" s="217"/>
      <c r="R740" s="217"/>
      <c r="S740" s="217"/>
      <c r="T740" s="217"/>
      <c r="U740" s="217"/>
      <c r="V740" s="217"/>
      <c r="W740" s="217"/>
      <c r="X740" s="217"/>
      <c r="Y740" s="217"/>
      <c r="Z740" s="217"/>
    </row>
    <row r="741" ht="15.75" customHeight="1" spans="1:26">
      <c r="A741" s="217"/>
      <c r="B741" s="217"/>
      <c r="C741" s="217"/>
      <c r="D741" s="217"/>
      <c r="E741" s="217"/>
      <c r="F741" s="217"/>
      <c r="G741" s="217"/>
      <c r="H741" s="217"/>
      <c r="I741" s="217"/>
      <c r="J741" s="217"/>
      <c r="K741" s="217"/>
      <c r="L741" s="217"/>
      <c r="M741" s="217"/>
      <c r="N741" s="217"/>
      <c r="O741" s="217"/>
      <c r="P741" s="217"/>
      <c r="Q741" s="217"/>
      <c r="R741" s="217"/>
      <c r="S741" s="217"/>
      <c r="T741" s="217"/>
      <c r="U741" s="217"/>
      <c r="V741" s="217"/>
      <c r="W741" s="217"/>
      <c r="X741" s="217"/>
      <c r="Y741" s="217"/>
      <c r="Z741" s="217"/>
    </row>
    <row r="742" ht="15.75" customHeight="1" spans="1:26">
      <c r="A742" s="217"/>
      <c r="B742" s="217"/>
      <c r="C742" s="217"/>
      <c r="D742" s="217"/>
      <c r="E742" s="217"/>
      <c r="F742" s="217"/>
      <c r="G742" s="217"/>
      <c r="H742" s="217"/>
      <c r="I742" s="217"/>
      <c r="J742" s="217"/>
      <c r="K742" s="217"/>
      <c r="L742" s="217"/>
      <c r="M742" s="217"/>
      <c r="N742" s="217"/>
      <c r="O742" s="217"/>
      <c r="P742" s="217"/>
      <c r="Q742" s="217"/>
      <c r="R742" s="217"/>
      <c r="S742" s="217"/>
      <c r="T742" s="217"/>
      <c r="U742" s="217"/>
      <c r="V742" s="217"/>
      <c r="W742" s="217"/>
      <c r="X742" s="217"/>
      <c r="Y742" s="217"/>
      <c r="Z742" s="217"/>
    </row>
    <row r="743" ht="15.75" customHeight="1" spans="1:26">
      <c r="A743" s="217"/>
      <c r="B743" s="217"/>
      <c r="C743" s="217"/>
      <c r="D743" s="217"/>
      <c r="E743" s="217"/>
      <c r="F743" s="217"/>
      <c r="G743" s="217"/>
      <c r="H743" s="217"/>
      <c r="I743" s="217"/>
      <c r="J743" s="217"/>
      <c r="K743" s="217"/>
      <c r="L743" s="217"/>
      <c r="M743" s="217"/>
      <c r="N743" s="217"/>
      <c r="O743" s="217"/>
      <c r="P743" s="217"/>
      <c r="Q743" s="217"/>
      <c r="R743" s="217"/>
      <c r="S743" s="217"/>
      <c r="T743" s="217"/>
      <c r="U743" s="217"/>
      <c r="V743" s="217"/>
      <c r="W743" s="217"/>
      <c r="X743" s="217"/>
      <c r="Y743" s="217"/>
      <c r="Z743" s="217"/>
    </row>
    <row r="744" ht="15.75" customHeight="1" spans="1:26">
      <c r="A744" s="217"/>
      <c r="B744" s="217"/>
      <c r="C744" s="217"/>
      <c r="D744" s="217"/>
      <c r="E744" s="217"/>
      <c r="F744" s="217"/>
      <c r="G744" s="217"/>
      <c r="H744" s="217"/>
      <c r="I744" s="217"/>
      <c r="J744" s="217"/>
      <c r="K744" s="217"/>
      <c r="L744" s="217"/>
      <c r="M744" s="217"/>
      <c r="N744" s="217"/>
      <c r="O744" s="217"/>
      <c r="P744" s="217"/>
      <c r="Q744" s="217"/>
      <c r="R744" s="217"/>
      <c r="S744" s="217"/>
      <c r="T744" s="217"/>
      <c r="U744" s="217"/>
      <c r="V744" s="217"/>
      <c r="W744" s="217"/>
      <c r="X744" s="217"/>
      <c r="Y744" s="217"/>
      <c r="Z744" s="217"/>
    </row>
    <row r="745" ht="15.75" customHeight="1" spans="1:26">
      <c r="A745" s="217"/>
      <c r="B745" s="217"/>
      <c r="C745" s="217"/>
      <c r="D745" s="217"/>
      <c r="E745" s="217"/>
      <c r="F745" s="217"/>
      <c r="G745" s="217"/>
      <c r="H745" s="217"/>
      <c r="I745" s="217"/>
      <c r="J745" s="217"/>
      <c r="K745" s="217"/>
      <c r="L745" s="217"/>
      <c r="M745" s="217"/>
      <c r="N745" s="217"/>
      <c r="O745" s="217"/>
      <c r="P745" s="217"/>
      <c r="Q745" s="217"/>
      <c r="R745" s="217"/>
      <c r="S745" s="217"/>
      <c r="T745" s="217"/>
      <c r="U745" s="217"/>
      <c r="V745" s="217"/>
      <c r="W745" s="217"/>
      <c r="X745" s="217"/>
      <c r="Y745" s="217"/>
      <c r="Z745" s="217"/>
    </row>
    <row r="746" ht="15.75" customHeight="1" spans="1:26">
      <c r="A746" s="217"/>
      <c r="B746" s="217"/>
      <c r="C746" s="217"/>
      <c r="D746" s="217"/>
      <c r="E746" s="217"/>
      <c r="F746" s="217"/>
      <c r="G746" s="217"/>
      <c r="H746" s="217"/>
      <c r="I746" s="217"/>
      <c r="J746" s="217"/>
      <c r="K746" s="217"/>
      <c r="L746" s="217"/>
      <c r="M746" s="217"/>
      <c r="N746" s="217"/>
      <c r="O746" s="217"/>
      <c r="P746" s="217"/>
      <c r="Q746" s="217"/>
      <c r="R746" s="217"/>
      <c r="S746" s="217"/>
      <c r="T746" s="217"/>
      <c r="U746" s="217"/>
      <c r="V746" s="217"/>
      <c r="W746" s="217"/>
      <c r="X746" s="217"/>
      <c r="Y746" s="217"/>
      <c r="Z746" s="217"/>
    </row>
    <row r="747" ht="15.75" customHeight="1" spans="1:26">
      <c r="A747" s="217"/>
      <c r="B747" s="217"/>
      <c r="C747" s="217"/>
      <c r="D747" s="217"/>
      <c r="E747" s="217"/>
      <c r="F747" s="217"/>
      <c r="G747" s="217"/>
      <c r="H747" s="217"/>
      <c r="I747" s="217"/>
      <c r="J747" s="217"/>
      <c r="K747" s="217"/>
      <c r="L747" s="217"/>
      <c r="M747" s="217"/>
      <c r="N747" s="217"/>
      <c r="O747" s="217"/>
      <c r="P747" s="217"/>
      <c r="Q747" s="217"/>
      <c r="R747" s="217"/>
      <c r="S747" s="217"/>
      <c r="T747" s="217"/>
      <c r="U747" s="217"/>
      <c r="V747" s="217"/>
      <c r="W747" s="217"/>
      <c r="X747" s="217"/>
      <c r="Y747" s="217"/>
      <c r="Z747" s="217"/>
    </row>
    <row r="748" ht="15.75" customHeight="1" spans="1:26">
      <c r="A748" s="217"/>
      <c r="B748" s="217"/>
      <c r="C748" s="217"/>
      <c r="D748" s="217"/>
      <c r="E748" s="217"/>
      <c r="F748" s="217"/>
      <c r="G748" s="217"/>
      <c r="H748" s="217"/>
      <c r="I748" s="217"/>
      <c r="J748" s="217"/>
      <c r="K748" s="217"/>
      <c r="L748" s="217"/>
      <c r="M748" s="217"/>
      <c r="N748" s="217"/>
      <c r="O748" s="217"/>
      <c r="P748" s="217"/>
      <c r="Q748" s="217"/>
      <c r="R748" s="217"/>
      <c r="S748" s="217"/>
      <c r="T748" s="217"/>
      <c r="U748" s="217"/>
      <c r="V748" s="217"/>
      <c r="W748" s="217"/>
      <c r="X748" s="217"/>
      <c r="Y748" s="217"/>
      <c r="Z748" s="217"/>
    </row>
    <row r="749" ht="15.75" customHeight="1" spans="1:26">
      <c r="A749" s="217"/>
      <c r="B749" s="217"/>
      <c r="C749" s="217"/>
      <c r="D749" s="217"/>
      <c r="E749" s="217"/>
      <c r="F749" s="217"/>
      <c r="G749" s="217"/>
      <c r="H749" s="217"/>
      <c r="I749" s="217"/>
      <c r="J749" s="217"/>
      <c r="K749" s="217"/>
      <c r="L749" s="217"/>
      <c r="M749" s="217"/>
      <c r="N749" s="217"/>
      <c r="O749" s="217"/>
      <c r="P749" s="217"/>
      <c r="Q749" s="217"/>
      <c r="R749" s="217"/>
      <c r="S749" s="217"/>
      <c r="T749" s="217"/>
      <c r="U749" s="217"/>
      <c r="V749" s="217"/>
      <c r="W749" s="217"/>
      <c r="X749" s="217"/>
      <c r="Y749" s="217"/>
      <c r="Z749" s="217"/>
    </row>
    <row r="750" ht="15.75" customHeight="1" spans="1:26">
      <c r="A750" s="217"/>
      <c r="B750" s="217"/>
      <c r="C750" s="217"/>
      <c r="D750" s="217"/>
      <c r="E750" s="217"/>
      <c r="F750" s="217"/>
      <c r="G750" s="217"/>
      <c r="H750" s="217"/>
      <c r="I750" s="217"/>
      <c r="J750" s="217"/>
      <c r="K750" s="217"/>
      <c r="L750" s="217"/>
      <c r="M750" s="217"/>
      <c r="N750" s="217"/>
      <c r="O750" s="217"/>
      <c r="P750" s="217"/>
      <c r="Q750" s="217"/>
      <c r="R750" s="217"/>
      <c r="S750" s="217"/>
      <c r="T750" s="217"/>
      <c r="U750" s="217"/>
      <c r="V750" s="217"/>
      <c r="W750" s="217"/>
      <c r="X750" s="217"/>
      <c r="Y750" s="217"/>
      <c r="Z750" s="217"/>
    </row>
    <row r="751" ht="15.75" customHeight="1" spans="1:26">
      <c r="A751" s="217"/>
      <c r="B751" s="217"/>
      <c r="C751" s="217"/>
      <c r="D751" s="217"/>
      <c r="E751" s="217"/>
      <c r="F751" s="217"/>
      <c r="G751" s="217"/>
      <c r="H751" s="217"/>
      <c r="I751" s="217"/>
      <c r="J751" s="217"/>
      <c r="K751" s="217"/>
      <c r="L751" s="217"/>
      <c r="M751" s="217"/>
      <c r="N751" s="217"/>
      <c r="O751" s="217"/>
      <c r="P751" s="217"/>
      <c r="Q751" s="217"/>
      <c r="R751" s="217"/>
      <c r="S751" s="217"/>
      <c r="T751" s="217"/>
      <c r="U751" s="217"/>
      <c r="V751" s="217"/>
      <c r="W751" s="217"/>
      <c r="X751" s="217"/>
      <c r="Y751" s="217"/>
      <c r="Z751" s="217"/>
    </row>
    <row r="752" ht="15.75" customHeight="1" spans="1:26">
      <c r="A752" s="217"/>
      <c r="B752" s="217"/>
      <c r="C752" s="217"/>
      <c r="D752" s="217"/>
      <c r="E752" s="217"/>
      <c r="F752" s="217"/>
      <c r="G752" s="217"/>
      <c r="H752" s="217"/>
      <c r="I752" s="217"/>
      <c r="J752" s="217"/>
      <c r="K752" s="217"/>
      <c r="L752" s="217"/>
      <c r="M752" s="217"/>
      <c r="N752" s="217"/>
      <c r="O752" s="217"/>
      <c r="P752" s="217"/>
      <c r="Q752" s="217"/>
      <c r="R752" s="217"/>
      <c r="S752" s="217"/>
      <c r="T752" s="217"/>
      <c r="U752" s="217"/>
      <c r="V752" s="217"/>
      <c r="W752" s="217"/>
      <c r="X752" s="217"/>
      <c r="Y752" s="217"/>
      <c r="Z752" s="217"/>
    </row>
    <row r="753" ht="15.75" customHeight="1" spans="1:26">
      <c r="A753" s="217"/>
      <c r="B753" s="217"/>
      <c r="C753" s="217"/>
      <c r="D753" s="217"/>
      <c r="E753" s="217"/>
      <c r="F753" s="217"/>
      <c r="G753" s="217"/>
      <c r="H753" s="217"/>
      <c r="I753" s="217"/>
      <c r="J753" s="217"/>
      <c r="K753" s="217"/>
      <c r="L753" s="217"/>
      <c r="M753" s="217"/>
      <c r="N753" s="217"/>
      <c r="O753" s="217"/>
      <c r="P753" s="217"/>
      <c r="Q753" s="217"/>
      <c r="R753" s="217"/>
      <c r="S753" s="217"/>
      <c r="T753" s="217"/>
      <c r="U753" s="217"/>
      <c r="V753" s="217"/>
      <c r="W753" s="217"/>
      <c r="X753" s="217"/>
      <c r="Y753" s="217"/>
      <c r="Z753" s="217"/>
    </row>
    <row r="754" ht="15.75" customHeight="1" spans="1:26">
      <c r="A754" s="217"/>
      <c r="B754" s="217"/>
      <c r="C754" s="217"/>
      <c r="D754" s="217"/>
      <c r="E754" s="217"/>
      <c r="F754" s="217"/>
      <c r="G754" s="217"/>
      <c r="H754" s="217"/>
      <c r="I754" s="217"/>
      <c r="J754" s="217"/>
      <c r="K754" s="217"/>
      <c r="L754" s="217"/>
      <c r="M754" s="217"/>
      <c r="N754" s="217"/>
      <c r="O754" s="217"/>
      <c r="P754" s="217"/>
      <c r="Q754" s="217"/>
      <c r="R754" s="217"/>
      <c r="S754" s="217"/>
      <c r="T754" s="217"/>
      <c r="U754" s="217"/>
      <c r="V754" s="217"/>
      <c r="W754" s="217"/>
      <c r="X754" s="217"/>
      <c r="Y754" s="217"/>
      <c r="Z754" s="217"/>
    </row>
    <row r="755" ht="15.75" customHeight="1" spans="1:26">
      <c r="A755" s="217"/>
      <c r="B755" s="217"/>
      <c r="C755" s="217"/>
      <c r="D755" s="217"/>
      <c r="E755" s="217"/>
      <c r="F755" s="217"/>
      <c r="G755" s="217"/>
      <c r="H755" s="217"/>
      <c r="I755" s="217"/>
      <c r="J755" s="217"/>
      <c r="K755" s="217"/>
      <c r="L755" s="217"/>
      <c r="M755" s="217"/>
      <c r="N755" s="217"/>
      <c r="O755" s="217"/>
      <c r="P755" s="217"/>
      <c r="Q755" s="217"/>
      <c r="R755" s="217"/>
      <c r="S755" s="217"/>
      <c r="T755" s="217"/>
      <c r="U755" s="217"/>
      <c r="V755" s="217"/>
      <c r="W755" s="217"/>
      <c r="X755" s="217"/>
      <c r="Y755" s="217"/>
      <c r="Z755" s="217"/>
    </row>
    <row r="756" ht="15.75" customHeight="1" spans="1:26">
      <c r="A756" s="217"/>
      <c r="B756" s="217"/>
      <c r="C756" s="217"/>
      <c r="D756" s="217"/>
      <c r="E756" s="217"/>
      <c r="F756" s="217"/>
      <c r="G756" s="217"/>
      <c r="H756" s="217"/>
      <c r="I756" s="217"/>
      <c r="J756" s="217"/>
      <c r="K756" s="217"/>
      <c r="L756" s="217"/>
      <c r="M756" s="217"/>
      <c r="N756" s="217"/>
      <c r="O756" s="217"/>
      <c r="P756" s="217"/>
      <c r="Q756" s="217"/>
      <c r="R756" s="217"/>
      <c r="S756" s="217"/>
      <c r="T756" s="217"/>
      <c r="U756" s="217"/>
      <c r="V756" s="217"/>
      <c r="W756" s="217"/>
      <c r="X756" s="217"/>
      <c r="Y756" s="217"/>
      <c r="Z756" s="217"/>
    </row>
    <row r="757" ht="15.75" customHeight="1" spans="1:26">
      <c r="A757" s="217"/>
      <c r="B757" s="217"/>
      <c r="C757" s="217"/>
      <c r="D757" s="217"/>
      <c r="E757" s="217"/>
      <c r="F757" s="217"/>
      <c r="G757" s="217"/>
      <c r="H757" s="217"/>
      <c r="I757" s="217"/>
      <c r="J757" s="217"/>
      <c r="K757" s="217"/>
      <c r="L757" s="217"/>
      <c r="M757" s="217"/>
      <c r="N757" s="217"/>
      <c r="O757" s="217"/>
      <c r="P757" s="217"/>
      <c r="Q757" s="217"/>
      <c r="R757" s="217"/>
      <c r="S757" s="217"/>
      <c r="T757" s="217"/>
      <c r="U757" s="217"/>
      <c r="V757" s="217"/>
      <c r="W757" s="217"/>
      <c r="X757" s="217"/>
      <c r="Y757" s="217"/>
      <c r="Z757" s="217"/>
    </row>
    <row r="758" ht="15.75" customHeight="1" spans="1:26">
      <c r="A758" s="217"/>
      <c r="B758" s="217"/>
      <c r="C758" s="217"/>
      <c r="D758" s="217"/>
      <c r="E758" s="217"/>
      <c r="F758" s="217"/>
      <c r="G758" s="217"/>
      <c r="H758" s="217"/>
      <c r="I758" s="217"/>
      <c r="J758" s="217"/>
      <c r="K758" s="217"/>
      <c r="L758" s="217"/>
      <c r="M758" s="217"/>
      <c r="N758" s="217"/>
      <c r="O758" s="217"/>
      <c r="P758" s="217"/>
      <c r="Q758" s="217"/>
      <c r="R758" s="217"/>
      <c r="S758" s="217"/>
      <c r="T758" s="217"/>
      <c r="U758" s="217"/>
      <c r="V758" s="217"/>
      <c r="W758" s="217"/>
      <c r="X758" s="217"/>
      <c r="Y758" s="217"/>
      <c r="Z758" s="217"/>
    </row>
    <row r="759" ht="15.75" customHeight="1" spans="1:26">
      <c r="A759" s="217"/>
      <c r="B759" s="217"/>
      <c r="C759" s="217"/>
      <c r="D759" s="217"/>
      <c r="E759" s="217"/>
      <c r="F759" s="217"/>
      <c r="G759" s="217"/>
      <c r="H759" s="217"/>
      <c r="I759" s="217"/>
      <c r="J759" s="217"/>
      <c r="K759" s="217"/>
      <c r="L759" s="217"/>
      <c r="M759" s="217"/>
      <c r="N759" s="217"/>
      <c r="O759" s="217"/>
      <c r="P759" s="217"/>
      <c r="Q759" s="217"/>
      <c r="R759" s="217"/>
      <c r="S759" s="217"/>
      <c r="T759" s="217"/>
      <c r="U759" s="217"/>
      <c r="V759" s="217"/>
      <c r="W759" s="217"/>
      <c r="X759" s="217"/>
      <c r="Y759" s="217"/>
      <c r="Z759" s="217"/>
    </row>
    <row r="760" ht="15.75" customHeight="1" spans="1:26">
      <c r="A760" s="217"/>
      <c r="B760" s="217"/>
      <c r="C760" s="217"/>
      <c r="D760" s="217"/>
      <c r="E760" s="217"/>
      <c r="F760" s="217"/>
      <c r="G760" s="217"/>
      <c r="H760" s="217"/>
      <c r="I760" s="217"/>
      <c r="J760" s="217"/>
      <c r="K760" s="217"/>
      <c r="L760" s="217"/>
      <c r="M760" s="217"/>
      <c r="N760" s="217"/>
      <c r="O760" s="217"/>
      <c r="P760" s="217"/>
      <c r="Q760" s="217"/>
      <c r="R760" s="217"/>
      <c r="S760" s="217"/>
      <c r="T760" s="217"/>
      <c r="U760" s="217"/>
      <c r="V760" s="217"/>
      <c r="W760" s="217"/>
      <c r="X760" s="217"/>
      <c r="Y760" s="217"/>
      <c r="Z760" s="217"/>
    </row>
    <row r="761" ht="15.75" customHeight="1" spans="1:26">
      <c r="A761" s="217"/>
      <c r="B761" s="217"/>
      <c r="C761" s="217"/>
      <c r="D761" s="217"/>
      <c r="E761" s="217"/>
      <c r="F761" s="217"/>
      <c r="G761" s="217"/>
      <c r="H761" s="217"/>
      <c r="I761" s="217"/>
      <c r="J761" s="217"/>
      <c r="K761" s="217"/>
      <c r="L761" s="217"/>
      <c r="M761" s="217"/>
      <c r="N761" s="217"/>
      <c r="O761" s="217"/>
      <c r="P761" s="217"/>
      <c r="Q761" s="217"/>
      <c r="R761" s="217"/>
      <c r="S761" s="217"/>
      <c r="T761" s="217"/>
      <c r="U761" s="217"/>
      <c r="V761" s="217"/>
      <c r="W761" s="217"/>
      <c r="X761" s="217"/>
      <c r="Y761" s="217"/>
      <c r="Z761" s="217"/>
    </row>
    <row r="762" ht="15.75" customHeight="1" spans="1:26">
      <c r="A762" s="217"/>
      <c r="B762" s="217"/>
      <c r="C762" s="217"/>
      <c r="D762" s="217"/>
      <c r="E762" s="217"/>
      <c r="F762" s="217"/>
      <c r="G762" s="217"/>
      <c r="H762" s="217"/>
      <c r="I762" s="217"/>
      <c r="J762" s="217"/>
      <c r="K762" s="217"/>
      <c r="L762" s="217"/>
      <c r="M762" s="217"/>
      <c r="N762" s="217"/>
      <c r="O762" s="217"/>
      <c r="P762" s="217"/>
      <c r="Q762" s="217"/>
      <c r="R762" s="217"/>
      <c r="S762" s="217"/>
      <c r="T762" s="217"/>
      <c r="U762" s="217"/>
      <c r="V762" s="217"/>
      <c r="W762" s="217"/>
      <c r="X762" s="217"/>
      <c r="Y762" s="217"/>
      <c r="Z762" s="217"/>
    </row>
    <row r="763" ht="15.75" customHeight="1" spans="1:26">
      <c r="A763" s="217"/>
      <c r="B763" s="217"/>
      <c r="C763" s="217"/>
      <c r="D763" s="217"/>
      <c r="E763" s="217"/>
      <c r="F763" s="217"/>
      <c r="G763" s="217"/>
      <c r="H763" s="217"/>
      <c r="I763" s="217"/>
      <c r="J763" s="217"/>
      <c r="K763" s="217"/>
      <c r="L763" s="217"/>
      <c r="M763" s="217"/>
      <c r="N763" s="217"/>
      <c r="O763" s="217"/>
      <c r="P763" s="217"/>
      <c r="Q763" s="217"/>
      <c r="R763" s="217"/>
      <c r="S763" s="217"/>
      <c r="T763" s="217"/>
      <c r="U763" s="217"/>
      <c r="V763" s="217"/>
      <c r="W763" s="217"/>
      <c r="X763" s="217"/>
      <c r="Y763" s="217"/>
      <c r="Z763" s="217"/>
    </row>
    <row r="764" ht="15.75" customHeight="1" spans="1:26">
      <c r="A764" s="217"/>
      <c r="B764" s="217"/>
      <c r="C764" s="217"/>
      <c r="D764" s="217"/>
      <c r="E764" s="217"/>
      <c r="F764" s="217"/>
      <c r="G764" s="217"/>
      <c r="H764" s="217"/>
      <c r="I764" s="217"/>
      <c r="J764" s="217"/>
      <c r="K764" s="217"/>
      <c r="L764" s="217"/>
      <c r="M764" s="217"/>
      <c r="N764" s="217"/>
      <c r="O764" s="217"/>
      <c r="P764" s="217"/>
      <c r="Q764" s="217"/>
      <c r="R764" s="217"/>
      <c r="S764" s="217"/>
      <c r="T764" s="217"/>
      <c r="U764" s="217"/>
      <c r="V764" s="217"/>
      <c r="W764" s="217"/>
      <c r="X764" s="217"/>
      <c r="Y764" s="217"/>
      <c r="Z764" s="217"/>
    </row>
    <row r="765" ht="15.75" customHeight="1" spans="1:26">
      <c r="A765" s="217"/>
      <c r="B765" s="217"/>
      <c r="C765" s="217"/>
      <c r="D765" s="217"/>
      <c r="E765" s="217"/>
      <c r="F765" s="217"/>
      <c r="G765" s="217"/>
      <c r="H765" s="217"/>
      <c r="I765" s="217"/>
      <c r="J765" s="217"/>
      <c r="K765" s="217"/>
      <c r="L765" s="217"/>
      <c r="M765" s="217"/>
      <c r="N765" s="217"/>
      <c r="O765" s="217"/>
      <c r="P765" s="217"/>
      <c r="Q765" s="217"/>
      <c r="R765" s="217"/>
      <c r="S765" s="217"/>
      <c r="T765" s="217"/>
      <c r="U765" s="217"/>
      <c r="V765" s="217"/>
      <c r="W765" s="217"/>
      <c r="X765" s="217"/>
      <c r="Y765" s="217"/>
      <c r="Z765" s="217"/>
    </row>
    <row r="766" ht="15.75" customHeight="1" spans="1:26">
      <c r="A766" s="217"/>
      <c r="B766" s="217"/>
      <c r="C766" s="217"/>
      <c r="D766" s="217"/>
      <c r="E766" s="217"/>
      <c r="F766" s="217"/>
      <c r="G766" s="217"/>
      <c r="H766" s="217"/>
      <c r="I766" s="217"/>
      <c r="J766" s="217"/>
      <c r="K766" s="217"/>
      <c r="L766" s="217"/>
      <c r="M766" s="217"/>
      <c r="N766" s="217"/>
      <c r="O766" s="217"/>
      <c r="P766" s="217"/>
      <c r="Q766" s="217"/>
      <c r="R766" s="217"/>
      <c r="S766" s="217"/>
      <c r="T766" s="217"/>
      <c r="U766" s="217"/>
      <c r="V766" s="217"/>
      <c r="W766" s="217"/>
      <c r="X766" s="217"/>
      <c r="Y766" s="217"/>
      <c r="Z766" s="217"/>
    </row>
    <row r="767" ht="15.75" customHeight="1" spans="1:26">
      <c r="A767" s="217"/>
      <c r="B767" s="217"/>
      <c r="C767" s="217"/>
      <c r="D767" s="217"/>
      <c r="E767" s="217"/>
      <c r="F767" s="217"/>
      <c r="G767" s="217"/>
      <c r="H767" s="217"/>
      <c r="I767" s="217"/>
      <c r="J767" s="217"/>
      <c r="K767" s="217"/>
      <c r="L767" s="217"/>
      <c r="M767" s="217"/>
      <c r="N767" s="217"/>
      <c r="O767" s="217"/>
      <c r="P767" s="217"/>
      <c r="Q767" s="217"/>
      <c r="R767" s="217"/>
      <c r="S767" s="217"/>
      <c r="T767" s="217"/>
      <c r="U767" s="217"/>
      <c r="V767" s="217"/>
      <c r="W767" s="217"/>
      <c r="X767" s="217"/>
      <c r="Y767" s="217"/>
      <c r="Z767" s="217"/>
    </row>
    <row r="768" ht="15.75" customHeight="1" spans="1:26">
      <c r="A768" s="217"/>
      <c r="B768" s="217"/>
      <c r="C768" s="217"/>
      <c r="D768" s="217"/>
      <c r="E768" s="217"/>
      <c r="F768" s="217"/>
      <c r="G768" s="217"/>
      <c r="H768" s="217"/>
      <c r="I768" s="217"/>
      <c r="J768" s="217"/>
      <c r="K768" s="217"/>
      <c r="L768" s="217"/>
      <c r="M768" s="217"/>
      <c r="N768" s="217"/>
      <c r="O768" s="217"/>
      <c r="P768" s="217"/>
      <c r="Q768" s="217"/>
      <c r="R768" s="217"/>
      <c r="S768" s="217"/>
      <c r="T768" s="217"/>
      <c r="U768" s="217"/>
      <c r="V768" s="217"/>
      <c r="W768" s="217"/>
      <c r="X768" s="217"/>
      <c r="Y768" s="217"/>
      <c r="Z768" s="217"/>
    </row>
    <row r="769" ht="15.75" customHeight="1" spans="1:26">
      <c r="A769" s="217"/>
      <c r="B769" s="217"/>
      <c r="C769" s="217"/>
      <c r="D769" s="217"/>
      <c r="E769" s="217"/>
      <c r="F769" s="217"/>
      <c r="G769" s="217"/>
      <c r="H769" s="217"/>
      <c r="I769" s="217"/>
      <c r="J769" s="217"/>
      <c r="K769" s="217"/>
      <c r="L769" s="217"/>
      <c r="M769" s="217"/>
      <c r="N769" s="217"/>
      <c r="O769" s="217"/>
      <c r="P769" s="217"/>
      <c r="Q769" s="217"/>
      <c r="R769" s="217"/>
      <c r="S769" s="217"/>
      <c r="T769" s="217"/>
      <c r="U769" s="217"/>
      <c r="V769" s="217"/>
      <c r="W769" s="217"/>
      <c r="X769" s="217"/>
      <c r="Y769" s="217"/>
      <c r="Z769" s="217"/>
    </row>
    <row r="770" ht="15.75" customHeight="1" spans="1:26">
      <c r="A770" s="217"/>
      <c r="B770" s="217"/>
      <c r="C770" s="217"/>
      <c r="D770" s="217"/>
      <c r="E770" s="217"/>
      <c r="F770" s="217"/>
      <c r="G770" s="217"/>
      <c r="H770" s="217"/>
      <c r="I770" s="217"/>
      <c r="J770" s="217"/>
      <c r="K770" s="217"/>
      <c r="L770" s="217"/>
      <c r="M770" s="217"/>
      <c r="N770" s="217"/>
      <c r="O770" s="217"/>
      <c r="P770" s="217"/>
      <c r="Q770" s="217"/>
      <c r="R770" s="217"/>
      <c r="S770" s="217"/>
      <c r="T770" s="217"/>
      <c r="U770" s="217"/>
      <c r="V770" s="217"/>
      <c r="W770" s="217"/>
      <c r="X770" s="217"/>
      <c r="Y770" s="217"/>
      <c r="Z770" s="217"/>
    </row>
    <row r="771" ht="15.75" customHeight="1" spans="1:26">
      <c r="A771" s="217"/>
      <c r="B771" s="217"/>
      <c r="C771" s="217"/>
      <c r="D771" s="217"/>
      <c r="E771" s="217"/>
      <c r="F771" s="217"/>
      <c r="G771" s="217"/>
      <c r="H771" s="217"/>
      <c r="I771" s="217"/>
      <c r="J771" s="217"/>
      <c r="K771" s="217"/>
      <c r="L771" s="217"/>
      <c r="M771" s="217"/>
      <c r="N771" s="217"/>
      <c r="O771" s="217"/>
      <c r="P771" s="217"/>
      <c r="Q771" s="217"/>
      <c r="R771" s="217"/>
      <c r="S771" s="217"/>
      <c r="T771" s="217"/>
      <c r="U771" s="217"/>
      <c r="V771" s="217"/>
      <c r="W771" s="217"/>
      <c r="X771" s="217"/>
      <c r="Y771" s="217"/>
      <c r="Z771" s="217"/>
    </row>
    <row r="772" ht="15.75" customHeight="1" spans="1:26">
      <c r="A772" s="217"/>
      <c r="B772" s="217"/>
      <c r="C772" s="217"/>
      <c r="D772" s="217"/>
      <c r="E772" s="217"/>
      <c r="F772" s="217"/>
      <c r="G772" s="217"/>
      <c r="H772" s="217"/>
      <c r="I772" s="217"/>
      <c r="J772" s="217"/>
      <c r="K772" s="217"/>
      <c r="L772" s="217"/>
      <c r="M772" s="217"/>
      <c r="N772" s="217"/>
      <c r="O772" s="217"/>
      <c r="P772" s="217"/>
      <c r="Q772" s="217"/>
      <c r="R772" s="217"/>
      <c r="S772" s="217"/>
      <c r="T772" s="217"/>
      <c r="U772" s="217"/>
      <c r="V772" s="217"/>
      <c r="W772" s="217"/>
      <c r="X772" s="217"/>
      <c r="Y772" s="217"/>
      <c r="Z772" s="217"/>
    </row>
    <row r="773" ht="15.75" customHeight="1" spans="1:26">
      <c r="A773" s="217"/>
      <c r="B773" s="217"/>
      <c r="C773" s="217"/>
      <c r="D773" s="217"/>
      <c r="E773" s="217"/>
      <c r="F773" s="217"/>
      <c r="G773" s="217"/>
      <c r="H773" s="217"/>
      <c r="I773" s="217"/>
      <c r="J773" s="217"/>
      <c r="K773" s="217"/>
      <c r="L773" s="217"/>
      <c r="M773" s="217"/>
      <c r="N773" s="217"/>
      <c r="O773" s="217"/>
      <c r="P773" s="217"/>
      <c r="Q773" s="217"/>
      <c r="R773" s="217"/>
      <c r="S773" s="217"/>
      <c r="T773" s="217"/>
      <c r="U773" s="217"/>
      <c r="V773" s="217"/>
      <c r="W773" s="217"/>
      <c r="X773" s="217"/>
      <c r="Y773" s="217"/>
      <c r="Z773" s="217"/>
    </row>
    <row r="774" ht="15.75" customHeight="1" spans="1:26">
      <c r="A774" s="217"/>
      <c r="B774" s="217"/>
      <c r="C774" s="217"/>
      <c r="D774" s="217"/>
      <c r="E774" s="217"/>
      <c r="F774" s="217"/>
      <c r="G774" s="217"/>
      <c r="H774" s="217"/>
      <c r="I774" s="217"/>
      <c r="J774" s="217"/>
      <c r="K774" s="217"/>
      <c r="L774" s="217"/>
      <c r="M774" s="217"/>
      <c r="N774" s="217"/>
      <c r="O774" s="217"/>
      <c r="P774" s="217"/>
      <c r="Q774" s="217"/>
      <c r="R774" s="217"/>
      <c r="S774" s="217"/>
      <c r="T774" s="217"/>
      <c r="U774" s="217"/>
      <c r="V774" s="217"/>
      <c r="W774" s="217"/>
      <c r="X774" s="217"/>
      <c r="Y774" s="217"/>
      <c r="Z774" s="217"/>
    </row>
    <row r="775" ht="15.75" customHeight="1" spans="1:26">
      <c r="A775" s="217"/>
      <c r="B775" s="217"/>
      <c r="C775" s="217"/>
      <c r="D775" s="217"/>
      <c r="E775" s="217"/>
      <c r="F775" s="217"/>
      <c r="G775" s="217"/>
      <c r="H775" s="217"/>
      <c r="I775" s="217"/>
      <c r="J775" s="217"/>
      <c r="K775" s="217"/>
      <c r="L775" s="217"/>
      <c r="M775" s="217"/>
      <c r="N775" s="217"/>
      <c r="O775" s="217"/>
      <c r="P775" s="217"/>
      <c r="Q775" s="217"/>
      <c r="R775" s="217"/>
      <c r="S775" s="217"/>
      <c r="T775" s="217"/>
      <c r="U775" s="217"/>
      <c r="V775" s="217"/>
      <c r="W775" s="217"/>
      <c r="X775" s="217"/>
      <c r="Y775" s="217"/>
      <c r="Z775" s="217"/>
    </row>
    <row r="776" ht="15.75" customHeight="1" spans="1:26">
      <c r="A776" s="217"/>
      <c r="B776" s="217"/>
      <c r="C776" s="217"/>
      <c r="D776" s="217"/>
      <c r="E776" s="217"/>
      <c r="F776" s="217"/>
      <c r="G776" s="217"/>
      <c r="H776" s="217"/>
      <c r="I776" s="217"/>
      <c r="J776" s="217"/>
      <c r="K776" s="217"/>
      <c r="L776" s="217"/>
      <c r="M776" s="217"/>
      <c r="N776" s="217"/>
      <c r="O776" s="217"/>
      <c r="P776" s="217"/>
      <c r="Q776" s="217"/>
      <c r="R776" s="217"/>
      <c r="S776" s="217"/>
      <c r="T776" s="217"/>
      <c r="U776" s="217"/>
      <c r="V776" s="217"/>
      <c r="W776" s="217"/>
      <c r="X776" s="217"/>
      <c r="Y776" s="217"/>
      <c r="Z776" s="217"/>
    </row>
    <row r="777" ht="15.75" customHeight="1" spans="1:26">
      <c r="A777" s="217"/>
      <c r="B777" s="217"/>
      <c r="C777" s="217"/>
      <c r="D777" s="217"/>
      <c r="E777" s="217"/>
      <c r="F777" s="217"/>
      <c r="G777" s="217"/>
      <c r="H777" s="217"/>
      <c r="I777" s="217"/>
      <c r="J777" s="217"/>
      <c r="K777" s="217"/>
      <c r="L777" s="217"/>
      <c r="M777" s="217"/>
      <c r="N777" s="217"/>
      <c r="O777" s="217"/>
      <c r="P777" s="217"/>
      <c r="Q777" s="217"/>
      <c r="R777" s="217"/>
      <c r="S777" s="217"/>
      <c r="T777" s="217"/>
      <c r="U777" s="217"/>
      <c r="V777" s="217"/>
      <c r="W777" s="217"/>
      <c r="X777" s="217"/>
      <c r="Y777" s="217"/>
      <c r="Z777" s="217"/>
    </row>
    <row r="778" ht="15.75" customHeight="1" spans="1:26">
      <c r="A778" s="217"/>
      <c r="B778" s="217"/>
      <c r="C778" s="217"/>
      <c r="D778" s="217"/>
      <c r="E778" s="217"/>
      <c r="F778" s="217"/>
      <c r="G778" s="217"/>
      <c r="H778" s="217"/>
      <c r="I778" s="217"/>
      <c r="J778" s="217"/>
      <c r="K778" s="217"/>
      <c r="L778" s="217"/>
      <c r="M778" s="217"/>
      <c r="N778" s="217"/>
      <c r="O778" s="217"/>
      <c r="P778" s="217"/>
      <c r="Q778" s="217"/>
      <c r="R778" s="217"/>
      <c r="S778" s="217"/>
      <c r="T778" s="217"/>
      <c r="U778" s="217"/>
      <c r="V778" s="217"/>
      <c r="W778" s="217"/>
      <c r="X778" s="217"/>
      <c r="Y778" s="217"/>
      <c r="Z778" s="217"/>
    </row>
    <row r="779" ht="15.75" customHeight="1" spans="1:26">
      <c r="A779" s="217"/>
      <c r="B779" s="217"/>
      <c r="C779" s="217"/>
      <c r="D779" s="217"/>
      <c r="E779" s="217"/>
      <c r="F779" s="217"/>
      <c r="G779" s="217"/>
      <c r="H779" s="217"/>
      <c r="I779" s="217"/>
      <c r="J779" s="217"/>
      <c r="K779" s="217"/>
      <c r="L779" s="217"/>
      <c r="M779" s="217"/>
      <c r="N779" s="217"/>
      <c r="O779" s="217"/>
      <c r="P779" s="217"/>
      <c r="Q779" s="217"/>
      <c r="R779" s="217"/>
      <c r="S779" s="217"/>
      <c r="T779" s="217"/>
      <c r="U779" s="217"/>
      <c r="V779" s="217"/>
      <c r="W779" s="217"/>
      <c r="X779" s="217"/>
      <c r="Y779" s="217"/>
      <c r="Z779" s="217"/>
    </row>
    <row r="780" ht="15.75" customHeight="1" spans="1:26">
      <c r="A780" s="217"/>
      <c r="B780" s="217"/>
      <c r="C780" s="217"/>
      <c r="D780" s="217"/>
      <c r="E780" s="217"/>
      <c r="F780" s="217"/>
      <c r="G780" s="217"/>
      <c r="H780" s="217"/>
      <c r="I780" s="217"/>
      <c r="J780" s="217"/>
      <c r="K780" s="217"/>
      <c r="L780" s="217"/>
      <c r="M780" s="217"/>
      <c r="N780" s="217"/>
      <c r="O780" s="217"/>
      <c r="P780" s="217"/>
      <c r="Q780" s="217"/>
      <c r="R780" s="217"/>
      <c r="S780" s="217"/>
      <c r="T780" s="217"/>
      <c r="U780" s="217"/>
      <c r="V780" s="217"/>
      <c r="W780" s="217"/>
      <c r="X780" s="217"/>
      <c r="Y780" s="217"/>
      <c r="Z780" s="217"/>
    </row>
    <row r="781" ht="15.75" customHeight="1" spans="1:26">
      <c r="A781" s="217"/>
      <c r="B781" s="217"/>
      <c r="C781" s="217"/>
      <c r="D781" s="217"/>
      <c r="E781" s="217"/>
      <c r="F781" s="217"/>
      <c r="G781" s="217"/>
      <c r="H781" s="217"/>
      <c r="I781" s="217"/>
      <c r="J781" s="217"/>
      <c r="K781" s="217"/>
      <c r="L781" s="217"/>
      <c r="M781" s="217"/>
      <c r="N781" s="217"/>
      <c r="O781" s="217"/>
      <c r="P781" s="217"/>
      <c r="Q781" s="217"/>
      <c r="R781" s="217"/>
      <c r="S781" s="217"/>
      <c r="T781" s="217"/>
      <c r="U781" s="217"/>
      <c r="V781" s="217"/>
      <c r="W781" s="217"/>
      <c r="X781" s="217"/>
      <c r="Y781" s="217"/>
      <c r="Z781" s="217"/>
    </row>
    <row r="782" ht="15.75" customHeight="1" spans="1:26">
      <c r="A782" s="217"/>
      <c r="B782" s="217"/>
      <c r="C782" s="217"/>
      <c r="D782" s="217"/>
      <c r="E782" s="217"/>
      <c r="F782" s="217"/>
      <c r="G782" s="217"/>
      <c r="H782" s="217"/>
      <c r="I782" s="217"/>
      <c r="J782" s="217"/>
      <c r="K782" s="217"/>
      <c r="L782" s="217"/>
      <c r="M782" s="217"/>
      <c r="N782" s="217"/>
      <c r="O782" s="217"/>
      <c r="P782" s="217"/>
      <c r="Q782" s="217"/>
      <c r="R782" s="217"/>
      <c r="S782" s="217"/>
      <c r="T782" s="217"/>
      <c r="U782" s="217"/>
      <c r="V782" s="217"/>
      <c r="W782" s="217"/>
      <c r="X782" s="217"/>
      <c r="Y782" s="217"/>
      <c r="Z782" s="217"/>
    </row>
    <row r="783" ht="15.75" customHeight="1" spans="1:26">
      <c r="A783" s="217"/>
      <c r="B783" s="217"/>
      <c r="C783" s="217"/>
      <c r="D783" s="217"/>
      <c r="E783" s="217"/>
      <c r="F783" s="217"/>
      <c r="G783" s="217"/>
      <c r="H783" s="217"/>
      <c r="I783" s="217"/>
      <c r="J783" s="217"/>
      <c r="K783" s="217"/>
      <c r="L783" s="217"/>
      <c r="M783" s="217"/>
      <c r="N783" s="217"/>
      <c r="O783" s="217"/>
      <c r="P783" s="217"/>
      <c r="Q783" s="217"/>
      <c r="R783" s="217"/>
      <c r="S783" s="217"/>
      <c r="T783" s="217"/>
      <c r="U783" s="217"/>
      <c r="V783" s="217"/>
      <c r="W783" s="217"/>
      <c r="X783" s="217"/>
      <c r="Y783" s="217"/>
      <c r="Z783" s="217"/>
    </row>
    <row r="784" ht="15.75" customHeight="1" spans="1:26">
      <c r="A784" s="217"/>
      <c r="B784" s="217"/>
      <c r="C784" s="217"/>
      <c r="D784" s="217"/>
      <c r="E784" s="217"/>
      <c r="F784" s="217"/>
      <c r="G784" s="217"/>
      <c r="H784" s="217"/>
      <c r="I784" s="217"/>
      <c r="J784" s="217"/>
      <c r="K784" s="217"/>
      <c r="L784" s="217"/>
      <c r="M784" s="217"/>
      <c r="N784" s="217"/>
      <c r="O784" s="217"/>
      <c r="P784" s="217"/>
      <c r="Q784" s="217"/>
      <c r="R784" s="217"/>
      <c r="S784" s="217"/>
      <c r="T784" s="217"/>
      <c r="U784" s="217"/>
      <c r="V784" s="217"/>
      <c r="W784" s="217"/>
      <c r="X784" s="217"/>
      <c r="Y784" s="217"/>
      <c r="Z784" s="217"/>
    </row>
    <row r="785" ht="15.75" customHeight="1" spans="1:26">
      <c r="A785" s="217"/>
      <c r="B785" s="217"/>
      <c r="C785" s="217"/>
      <c r="D785" s="217"/>
      <c r="E785" s="217"/>
      <c r="F785" s="217"/>
      <c r="G785" s="217"/>
      <c r="H785" s="217"/>
      <c r="I785" s="217"/>
      <c r="J785" s="217"/>
      <c r="K785" s="217"/>
      <c r="L785" s="217"/>
      <c r="M785" s="217"/>
      <c r="N785" s="217"/>
      <c r="O785" s="217"/>
      <c r="P785" s="217"/>
      <c r="Q785" s="217"/>
      <c r="R785" s="217"/>
      <c r="S785" s="217"/>
      <c r="T785" s="217"/>
      <c r="U785" s="217"/>
      <c r="V785" s="217"/>
      <c r="W785" s="217"/>
      <c r="X785" s="217"/>
      <c r="Y785" s="217"/>
      <c r="Z785" s="217"/>
    </row>
    <row r="786" ht="15.75" customHeight="1" spans="1:26">
      <c r="A786" s="217"/>
      <c r="B786" s="217"/>
      <c r="C786" s="217"/>
      <c r="D786" s="217"/>
      <c r="E786" s="217"/>
      <c r="F786" s="217"/>
      <c r="G786" s="217"/>
      <c r="H786" s="217"/>
      <c r="I786" s="217"/>
      <c r="J786" s="217"/>
      <c r="K786" s="217"/>
      <c r="L786" s="217"/>
      <c r="M786" s="217"/>
      <c r="N786" s="217"/>
      <c r="O786" s="217"/>
      <c r="P786" s="217"/>
      <c r="Q786" s="217"/>
      <c r="R786" s="217"/>
      <c r="S786" s="217"/>
      <c r="T786" s="217"/>
      <c r="U786" s="217"/>
      <c r="V786" s="217"/>
      <c r="W786" s="217"/>
      <c r="X786" s="217"/>
      <c r="Y786" s="217"/>
      <c r="Z786" s="217"/>
    </row>
    <row r="787" ht="15.75" customHeight="1" spans="1:26">
      <c r="A787" s="217"/>
      <c r="B787" s="217"/>
      <c r="C787" s="217"/>
      <c r="D787" s="217"/>
      <c r="E787" s="217"/>
      <c r="F787" s="217"/>
      <c r="G787" s="217"/>
      <c r="H787" s="217"/>
      <c r="I787" s="217"/>
      <c r="J787" s="217"/>
      <c r="K787" s="217"/>
      <c r="L787" s="217"/>
      <c r="M787" s="217"/>
      <c r="N787" s="217"/>
      <c r="O787" s="217"/>
      <c r="P787" s="217"/>
      <c r="Q787" s="217"/>
      <c r="R787" s="217"/>
      <c r="S787" s="217"/>
      <c r="T787" s="217"/>
      <c r="U787" s="217"/>
      <c r="V787" s="217"/>
      <c r="W787" s="217"/>
      <c r="X787" s="217"/>
      <c r="Y787" s="217"/>
      <c r="Z787" s="217"/>
    </row>
    <row r="788" ht="15.75" customHeight="1" spans="1:26">
      <c r="A788" s="217"/>
      <c r="B788" s="217"/>
      <c r="C788" s="217"/>
      <c r="D788" s="217"/>
      <c r="E788" s="217"/>
      <c r="F788" s="217"/>
      <c r="G788" s="217"/>
      <c r="H788" s="217"/>
      <c r="I788" s="217"/>
      <c r="J788" s="217"/>
      <c r="K788" s="217"/>
      <c r="L788" s="217"/>
      <c r="M788" s="217"/>
      <c r="N788" s="217"/>
      <c r="O788" s="217"/>
      <c r="P788" s="217"/>
      <c r="Q788" s="217"/>
      <c r="R788" s="217"/>
      <c r="S788" s="217"/>
      <c r="T788" s="217"/>
      <c r="U788" s="217"/>
      <c r="V788" s="217"/>
      <c r="W788" s="217"/>
      <c r="X788" s="217"/>
      <c r="Y788" s="217"/>
      <c r="Z788" s="217"/>
    </row>
    <row r="789" ht="15.75" customHeight="1" spans="1:26">
      <c r="A789" s="217"/>
      <c r="B789" s="217"/>
      <c r="C789" s="217"/>
      <c r="D789" s="217"/>
      <c r="E789" s="217"/>
      <c r="F789" s="217"/>
      <c r="G789" s="217"/>
      <c r="H789" s="217"/>
      <c r="I789" s="217"/>
      <c r="J789" s="217"/>
      <c r="K789" s="217"/>
      <c r="L789" s="217"/>
      <c r="M789" s="217"/>
      <c r="N789" s="217"/>
      <c r="O789" s="217"/>
      <c r="P789" s="217"/>
      <c r="Q789" s="217"/>
      <c r="R789" s="217"/>
      <c r="S789" s="217"/>
      <c r="T789" s="217"/>
      <c r="U789" s="217"/>
      <c r="V789" s="217"/>
      <c r="W789" s="217"/>
      <c r="X789" s="217"/>
      <c r="Y789" s="217"/>
      <c r="Z789" s="217"/>
    </row>
    <row r="790" ht="15.75" customHeight="1" spans="1:26">
      <c r="A790" s="217"/>
      <c r="B790" s="217"/>
      <c r="C790" s="217"/>
      <c r="D790" s="217"/>
      <c r="E790" s="217"/>
      <c r="F790" s="217"/>
      <c r="G790" s="217"/>
      <c r="H790" s="217"/>
      <c r="I790" s="217"/>
      <c r="J790" s="217"/>
      <c r="K790" s="217"/>
      <c r="L790" s="217"/>
      <c r="M790" s="217"/>
      <c r="N790" s="217"/>
      <c r="O790" s="217"/>
      <c r="P790" s="217"/>
      <c r="Q790" s="217"/>
      <c r="R790" s="217"/>
      <c r="S790" s="217"/>
      <c r="T790" s="217"/>
      <c r="U790" s="217"/>
      <c r="V790" s="217"/>
      <c r="W790" s="217"/>
      <c r="X790" s="217"/>
      <c r="Y790" s="217"/>
      <c r="Z790" s="217"/>
    </row>
    <row r="791" ht="15.75" customHeight="1" spans="1:26">
      <c r="A791" s="217"/>
      <c r="B791" s="217"/>
      <c r="C791" s="217"/>
      <c r="D791" s="217"/>
      <c r="E791" s="217"/>
      <c r="F791" s="217"/>
      <c r="G791" s="217"/>
      <c r="H791" s="217"/>
      <c r="I791" s="217"/>
      <c r="J791" s="217"/>
      <c r="K791" s="217"/>
      <c r="L791" s="217"/>
      <c r="M791" s="217"/>
      <c r="N791" s="217"/>
      <c r="O791" s="217"/>
      <c r="P791" s="217"/>
      <c r="Q791" s="217"/>
      <c r="R791" s="217"/>
      <c r="S791" s="217"/>
      <c r="T791" s="217"/>
      <c r="U791" s="217"/>
      <c r="V791" s="217"/>
      <c r="W791" s="217"/>
      <c r="X791" s="217"/>
      <c r="Y791" s="217"/>
      <c r="Z791" s="217"/>
    </row>
    <row r="792" ht="15.75" customHeight="1" spans="1:26">
      <c r="A792" s="217"/>
      <c r="B792" s="217"/>
      <c r="C792" s="217"/>
      <c r="D792" s="217"/>
      <c r="E792" s="217"/>
      <c r="F792" s="217"/>
      <c r="G792" s="217"/>
      <c r="H792" s="217"/>
      <c r="I792" s="217"/>
      <c r="J792" s="217"/>
      <c r="K792" s="217"/>
      <c r="L792" s="217"/>
      <c r="M792" s="217"/>
      <c r="N792" s="217"/>
      <c r="O792" s="217"/>
      <c r="P792" s="217"/>
      <c r="Q792" s="217"/>
      <c r="R792" s="217"/>
      <c r="S792" s="217"/>
      <c r="T792" s="217"/>
      <c r="U792" s="217"/>
      <c r="V792" s="217"/>
      <c r="W792" s="217"/>
      <c r="X792" s="217"/>
      <c r="Y792" s="217"/>
      <c r="Z792" s="217"/>
    </row>
    <row r="793" ht="15.75" customHeight="1" spans="1:26">
      <c r="A793" s="217"/>
      <c r="B793" s="217"/>
      <c r="C793" s="217"/>
      <c r="D793" s="217"/>
      <c r="E793" s="217"/>
      <c r="F793" s="217"/>
      <c r="G793" s="217"/>
      <c r="H793" s="217"/>
      <c r="I793" s="217"/>
      <c r="J793" s="217"/>
      <c r="K793" s="217"/>
      <c r="L793" s="217"/>
      <c r="M793" s="217"/>
      <c r="N793" s="217"/>
      <c r="O793" s="217"/>
      <c r="P793" s="217"/>
      <c r="Q793" s="217"/>
      <c r="R793" s="217"/>
      <c r="S793" s="217"/>
      <c r="T793" s="217"/>
      <c r="U793" s="217"/>
      <c r="V793" s="217"/>
      <c r="W793" s="217"/>
      <c r="X793" s="217"/>
      <c r="Y793" s="217"/>
      <c r="Z793" s="217"/>
    </row>
    <row r="794" ht="15.75" customHeight="1" spans="1:26">
      <c r="A794" s="217"/>
      <c r="B794" s="217"/>
      <c r="C794" s="217"/>
      <c r="D794" s="217"/>
      <c r="E794" s="217"/>
      <c r="F794" s="217"/>
      <c r="G794" s="217"/>
      <c r="H794" s="217"/>
      <c r="I794" s="217"/>
      <c r="J794" s="217"/>
      <c r="K794" s="217"/>
      <c r="L794" s="217"/>
      <c r="M794" s="217"/>
      <c r="N794" s="217"/>
      <c r="O794" s="217"/>
      <c r="P794" s="217"/>
      <c r="Q794" s="217"/>
      <c r="R794" s="217"/>
      <c r="S794" s="217"/>
      <c r="T794" s="217"/>
      <c r="U794" s="217"/>
      <c r="V794" s="217"/>
      <c r="W794" s="217"/>
      <c r="X794" s="217"/>
      <c r="Y794" s="217"/>
      <c r="Z794" s="217"/>
    </row>
    <row r="795" ht="15.75" customHeight="1" spans="1:26">
      <c r="A795" s="217"/>
      <c r="B795" s="217"/>
      <c r="C795" s="217"/>
      <c r="D795" s="217"/>
      <c r="E795" s="217"/>
      <c r="F795" s="217"/>
      <c r="G795" s="217"/>
      <c r="H795" s="217"/>
      <c r="I795" s="217"/>
      <c r="J795" s="217"/>
      <c r="K795" s="217"/>
      <c r="L795" s="217"/>
      <c r="M795" s="217"/>
      <c r="N795" s="217"/>
      <c r="O795" s="217"/>
      <c r="P795" s="217"/>
      <c r="Q795" s="217"/>
      <c r="R795" s="217"/>
      <c r="S795" s="217"/>
      <c r="T795" s="217"/>
      <c r="U795" s="217"/>
      <c r="V795" s="217"/>
      <c r="W795" s="217"/>
      <c r="X795" s="217"/>
      <c r="Y795" s="217"/>
      <c r="Z795" s="217"/>
    </row>
    <row r="796" ht="15.75" customHeight="1" spans="1:26">
      <c r="A796" s="217"/>
      <c r="B796" s="217"/>
      <c r="C796" s="217"/>
      <c r="D796" s="217"/>
      <c r="E796" s="217"/>
      <c r="F796" s="217"/>
      <c r="G796" s="217"/>
      <c r="H796" s="217"/>
      <c r="I796" s="217"/>
      <c r="J796" s="217"/>
      <c r="K796" s="217"/>
      <c r="L796" s="217"/>
      <c r="M796" s="217"/>
      <c r="N796" s="217"/>
      <c r="O796" s="217"/>
      <c r="P796" s="217"/>
      <c r="Q796" s="217"/>
      <c r="R796" s="217"/>
      <c r="S796" s="217"/>
      <c r="T796" s="217"/>
      <c r="U796" s="217"/>
      <c r="V796" s="217"/>
      <c r="W796" s="217"/>
      <c r="X796" s="217"/>
      <c r="Y796" s="217"/>
      <c r="Z796" s="217"/>
    </row>
    <row r="797" ht="15.75" customHeight="1" spans="1:26">
      <c r="A797" s="217"/>
      <c r="B797" s="217"/>
      <c r="C797" s="217"/>
      <c r="D797" s="217"/>
      <c r="E797" s="217"/>
      <c r="F797" s="217"/>
      <c r="G797" s="217"/>
      <c r="H797" s="217"/>
      <c r="I797" s="217"/>
      <c r="J797" s="217"/>
      <c r="K797" s="217"/>
      <c r="L797" s="217"/>
      <c r="M797" s="217"/>
      <c r="N797" s="217"/>
      <c r="O797" s="217"/>
      <c r="P797" s="217"/>
      <c r="Q797" s="217"/>
      <c r="R797" s="217"/>
      <c r="S797" s="217"/>
      <c r="T797" s="217"/>
      <c r="U797" s="217"/>
      <c r="V797" s="217"/>
      <c r="W797" s="217"/>
      <c r="X797" s="217"/>
      <c r="Y797" s="217"/>
      <c r="Z797" s="217"/>
    </row>
    <row r="798" ht="15.75" customHeight="1" spans="1:26">
      <c r="A798" s="217"/>
      <c r="B798" s="217"/>
      <c r="C798" s="217"/>
      <c r="D798" s="217"/>
      <c r="E798" s="217"/>
      <c r="F798" s="217"/>
      <c r="G798" s="217"/>
      <c r="H798" s="217"/>
      <c r="I798" s="217"/>
      <c r="J798" s="217"/>
      <c r="K798" s="217"/>
      <c r="L798" s="217"/>
      <c r="M798" s="217"/>
      <c r="N798" s="217"/>
      <c r="O798" s="217"/>
      <c r="P798" s="217"/>
      <c r="Q798" s="217"/>
      <c r="R798" s="217"/>
      <c r="S798" s="217"/>
      <c r="T798" s="217"/>
      <c r="U798" s="217"/>
      <c r="V798" s="217"/>
      <c r="W798" s="217"/>
      <c r="X798" s="217"/>
      <c r="Y798" s="217"/>
      <c r="Z798" s="217"/>
    </row>
    <row r="799" ht="15.75" customHeight="1" spans="1:26">
      <c r="A799" s="217"/>
      <c r="B799" s="217"/>
      <c r="C799" s="217"/>
      <c r="D799" s="217"/>
      <c r="E799" s="217"/>
      <c r="F799" s="217"/>
      <c r="G799" s="217"/>
      <c r="H799" s="217"/>
      <c r="I799" s="217"/>
      <c r="J799" s="217"/>
      <c r="K799" s="217"/>
      <c r="L799" s="217"/>
      <c r="M799" s="217"/>
      <c r="N799" s="217"/>
      <c r="O799" s="217"/>
      <c r="P799" s="217"/>
      <c r="Q799" s="217"/>
      <c r="R799" s="217"/>
      <c r="S799" s="217"/>
      <c r="T799" s="217"/>
      <c r="U799" s="217"/>
      <c r="V799" s="217"/>
      <c r="W799" s="217"/>
      <c r="X799" s="217"/>
      <c r="Y799" s="217"/>
      <c r="Z799" s="217"/>
    </row>
    <row r="800" ht="15.75" customHeight="1" spans="1:26">
      <c r="A800" s="217"/>
      <c r="B800" s="217"/>
      <c r="C800" s="217"/>
      <c r="D800" s="217"/>
      <c r="E800" s="217"/>
      <c r="F800" s="217"/>
      <c r="G800" s="217"/>
      <c r="H800" s="217"/>
      <c r="I800" s="217"/>
      <c r="J800" s="217"/>
      <c r="K800" s="217"/>
      <c r="L800" s="217"/>
      <c r="M800" s="217"/>
      <c r="N800" s="217"/>
      <c r="O800" s="217"/>
      <c r="P800" s="217"/>
      <c r="Q800" s="217"/>
      <c r="R800" s="217"/>
      <c r="S800" s="217"/>
      <c r="T800" s="217"/>
      <c r="U800" s="217"/>
      <c r="V800" s="217"/>
      <c r="W800" s="217"/>
      <c r="X800" s="217"/>
      <c r="Y800" s="217"/>
      <c r="Z800" s="217"/>
    </row>
    <row r="801" ht="15.75" customHeight="1" spans="1:26">
      <c r="A801" s="217"/>
      <c r="B801" s="217"/>
      <c r="C801" s="217"/>
      <c r="D801" s="217"/>
      <c r="E801" s="217"/>
      <c r="F801" s="217"/>
      <c r="G801" s="217"/>
      <c r="H801" s="217"/>
      <c r="I801" s="217"/>
      <c r="J801" s="217"/>
      <c r="K801" s="217"/>
      <c r="L801" s="217"/>
      <c r="M801" s="217"/>
      <c r="N801" s="217"/>
      <c r="O801" s="217"/>
      <c r="P801" s="217"/>
      <c r="Q801" s="217"/>
      <c r="R801" s="217"/>
      <c r="S801" s="217"/>
      <c r="T801" s="217"/>
      <c r="U801" s="217"/>
      <c r="V801" s="217"/>
      <c r="W801" s="217"/>
      <c r="X801" s="217"/>
      <c r="Y801" s="217"/>
      <c r="Z801" s="217"/>
    </row>
    <row r="802" ht="15.75" customHeight="1" spans="1:26">
      <c r="A802" s="217"/>
      <c r="B802" s="217"/>
      <c r="C802" s="217"/>
      <c r="D802" s="217"/>
      <c r="E802" s="217"/>
      <c r="F802" s="217"/>
      <c r="G802" s="217"/>
      <c r="H802" s="217"/>
      <c r="I802" s="217"/>
      <c r="J802" s="217"/>
      <c r="K802" s="217"/>
      <c r="L802" s="217"/>
      <c r="M802" s="217"/>
      <c r="N802" s="217"/>
      <c r="O802" s="217"/>
      <c r="P802" s="217"/>
      <c r="Q802" s="217"/>
      <c r="R802" s="217"/>
      <c r="S802" s="217"/>
      <c r="T802" s="217"/>
      <c r="U802" s="217"/>
      <c r="V802" s="217"/>
      <c r="W802" s="217"/>
      <c r="X802" s="217"/>
      <c r="Y802" s="217"/>
      <c r="Z802" s="217"/>
    </row>
    <row r="803" ht="15.75" customHeight="1" spans="1:26">
      <c r="A803" s="217"/>
      <c r="B803" s="217"/>
      <c r="C803" s="217"/>
      <c r="D803" s="217"/>
      <c r="E803" s="217"/>
      <c r="F803" s="217"/>
      <c r="G803" s="217"/>
      <c r="H803" s="217"/>
      <c r="I803" s="217"/>
      <c r="J803" s="217"/>
      <c r="K803" s="217"/>
      <c r="L803" s="217"/>
      <c r="M803" s="217"/>
      <c r="N803" s="217"/>
      <c r="O803" s="217"/>
      <c r="P803" s="217"/>
      <c r="Q803" s="217"/>
      <c r="R803" s="217"/>
      <c r="S803" s="217"/>
      <c r="T803" s="217"/>
      <c r="U803" s="217"/>
      <c r="V803" s="217"/>
      <c r="W803" s="217"/>
      <c r="X803" s="217"/>
      <c r="Y803" s="217"/>
      <c r="Z803" s="217"/>
    </row>
    <row r="804" ht="15.75" customHeight="1" spans="1:26">
      <c r="A804" s="217"/>
      <c r="B804" s="217"/>
      <c r="C804" s="217"/>
      <c r="D804" s="217"/>
      <c r="E804" s="217"/>
      <c r="F804" s="217"/>
      <c r="G804" s="217"/>
      <c r="H804" s="217"/>
      <c r="I804" s="217"/>
      <c r="J804" s="217"/>
      <c r="K804" s="217"/>
      <c r="L804" s="217"/>
      <c r="M804" s="217"/>
      <c r="N804" s="217"/>
      <c r="O804" s="217"/>
      <c r="P804" s="217"/>
      <c r="Q804" s="217"/>
      <c r="R804" s="217"/>
      <c r="S804" s="217"/>
      <c r="T804" s="217"/>
      <c r="U804" s="217"/>
      <c r="V804" s="217"/>
      <c r="W804" s="217"/>
      <c r="X804" s="217"/>
      <c r="Y804" s="217"/>
      <c r="Z804" s="217"/>
    </row>
    <row r="805" ht="15.75" customHeight="1" spans="1:26">
      <c r="A805" s="217"/>
      <c r="B805" s="217"/>
      <c r="C805" s="217"/>
      <c r="D805" s="217"/>
      <c r="E805" s="217"/>
      <c r="F805" s="217"/>
      <c r="G805" s="217"/>
      <c r="H805" s="217"/>
      <c r="I805" s="217"/>
      <c r="J805" s="217"/>
      <c r="K805" s="217"/>
      <c r="L805" s="217"/>
      <c r="M805" s="217"/>
      <c r="N805" s="217"/>
      <c r="O805" s="217"/>
      <c r="P805" s="217"/>
      <c r="Q805" s="217"/>
      <c r="R805" s="217"/>
      <c r="S805" s="217"/>
      <c r="T805" s="217"/>
      <c r="U805" s="217"/>
      <c r="V805" s="217"/>
      <c r="W805" s="217"/>
      <c r="X805" s="217"/>
      <c r="Y805" s="217"/>
      <c r="Z805" s="217"/>
    </row>
    <row r="806" ht="15.75" customHeight="1" spans="1:26">
      <c r="A806" s="217"/>
      <c r="B806" s="217"/>
      <c r="C806" s="217"/>
      <c r="D806" s="217"/>
      <c r="E806" s="217"/>
      <c r="F806" s="217"/>
      <c r="G806" s="217"/>
      <c r="H806" s="217"/>
      <c r="I806" s="217"/>
      <c r="J806" s="217"/>
      <c r="K806" s="217"/>
      <c r="L806" s="217"/>
      <c r="M806" s="217"/>
      <c r="N806" s="217"/>
      <c r="O806" s="217"/>
      <c r="P806" s="217"/>
      <c r="Q806" s="217"/>
      <c r="R806" s="217"/>
      <c r="S806" s="217"/>
      <c r="T806" s="217"/>
      <c r="U806" s="217"/>
      <c r="V806" s="217"/>
      <c r="W806" s="217"/>
      <c r="X806" s="217"/>
      <c r="Y806" s="217"/>
      <c r="Z806" s="217"/>
    </row>
    <row r="807" ht="15.75" customHeight="1" spans="1:26">
      <c r="A807" s="217"/>
      <c r="B807" s="217"/>
      <c r="C807" s="217"/>
      <c r="D807" s="217"/>
      <c r="E807" s="217"/>
      <c r="F807" s="217"/>
      <c r="G807" s="217"/>
      <c r="H807" s="217"/>
      <c r="I807" s="217"/>
      <c r="J807" s="217"/>
      <c r="K807" s="217"/>
      <c r="L807" s="217"/>
      <c r="M807" s="217"/>
      <c r="N807" s="217"/>
      <c r="O807" s="217"/>
      <c r="P807" s="217"/>
      <c r="Q807" s="217"/>
      <c r="R807" s="217"/>
      <c r="S807" s="217"/>
      <c r="T807" s="217"/>
      <c r="U807" s="217"/>
      <c r="V807" s="217"/>
      <c r="W807" s="217"/>
      <c r="X807" s="217"/>
      <c r="Y807" s="217"/>
      <c r="Z807" s="217"/>
    </row>
    <row r="808" ht="15.75" customHeight="1" spans="1:26">
      <c r="A808" s="217"/>
      <c r="B808" s="217"/>
      <c r="C808" s="217"/>
      <c r="D808" s="217"/>
      <c r="E808" s="217"/>
      <c r="F808" s="217"/>
      <c r="G808" s="217"/>
      <c r="H808" s="217"/>
      <c r="I808" s="217"/>
      <c r="J808" s="217"/>
      <c r="K808" s="217"/>
      <c r="L808" s="217"/>
      <c r="M808" s="217"/>
      <c r="N808" s="217"/>
      <c r="O808" s="217"/>
      <c r="P808" s="217"/>
      <c r="Q808" s="217"/>
      <c r="R808" s="217"/>
      <c r="S808" s="217"/>
      <c r="T808" s="217"/>
      <c r="U808" s="217"/>
      <c r="V808" s="217"/>
      <c r="W808" s="217"/>
      <c r="X808" s="217"/>
      <c r="Y808" s="217"/>
      <c r="Z808" s="217"/>
    </row>
    <row r="809" ht="15.75" customHeight="1" spans="1:26">
      <c r="A809" s="217"/>
      <c r="B809" s="217"/>
      <c r="C809" s="217"/>
      <c r="D809" s="217"/>
      <c r="E809" s="217"/>
      <c r="F809" s="217"/>
      <c r="G809" s="217"/>
      <c r="H809" s="217"/>
      <c r="I809" s="217"/>
      <c r="J809" s="217"/>
      <c r="K809" s="217"/>
      <c r="L809" s="217"/>
      <c r="M809" s="217"/>
      <c r="N809" s="217"/>
      <c r="O809" s="217"/>
      <c r="P809" s="217"/>
      <c r="Q809" s="217"/>
      <c r="R809" s="217"/>
      <c r="S809" s="217"/>
      <c r="T809" s="217"/>
      <c r="U809" s="217"/>
      <c r="V809" s="217"/>
      <c r="W809" s="217"/>
      <c r="X809" s="217"/>
      <c r="Y809" s="217"/>
      <c r="Z809" s="217"/>
    </row>
    <row r="810" ht="15.75" customHeight="1" spans="1:26">
      <c r="A810" s="217"/>
      <c r="B810" s="217"/>
      <c r="C810" s="217"/>
      <c r="D810" s="217"/>
      <c r="E810" s="217"/>
      <c r="F810" s="217"/>
      <c r="G810" s="217"/>
      <c r="H810" s="217"/>
      <c r="I810" s="217"/>
      <c r="J810" s="217"/>
      <c r="K810" s="217"/>
      <c r="L810" s="217"/>
      <c r="M810" s="217"/>
      <c r="N810" s="217"/>
      <c r="O810" s="217"/>
      <c r="P810" s="217"/>
      <c r="Q810" s="217"/>
      <c r="R810" s="217"/>
      <c r="S810" s="217"/>
      <c r="T810" s="217"/>
      <c r="U810" s="217"/>
      <c r="V810" s="217"/>
      <c r="W810" s="217"/>
      <c r="X810" s="217"/>
      <c r="Y810" s="217"/>
      <c r="Z810" s="217"/>
    </row>
    <row r="811" ht="15.75" customHeight="1" spans="1:26">
      <c r="A811" s="217"/>
      <c r="B811" s="217"/>
      <c r="C811" s="217"/>
      <c r="D811" s="217"/>
      <c r="E811" s="217"/>
      <c r="F811" s="217"/>
      <c r="G811" s="217"/>
      <c r="H811" s="217"/>
      <c r="I811" s="217"/>
      <c r="J811" s="217"/>
      <c r="K811" s="217"/>
      <c r="L811" s="217"/>
      <c r="M811" s="217"/>
      <c r="N811" s="217"/>
      <c r="O811" s="217"/>
      <c r="P811" s="217"/>
      <c r="Q811" s="217"/>
      <c r="R811" s="217"/>
      <c r="S811" s="217"/>
      <c r="T811" s="217"/>
      <c r="U811" s="217"/>
      <c r="V811" s="217"/>
      <c r="W811" s="217"/>
      <c r="X811" s="217"/>
      <c r="Y811" s="217"/>
      <c r="Z811" s="217"/>
    </row>
    <row r="812" ht="15.75" customHeight="1" spans="1:26">
      <c r="A812" s="217"/>
      <c r="B812" s="217"/>
      <c r="C812" s="217"/>
      <c r="D812" s="217"/>
      <c r="E812" s="217"/>
      <c r="F812" s="217"/>
      <c r="G812" s="217"/>
      <c r="H812" s="217"/>
      <c r="I812" s="217"/>
      <c r="J812" s="217"/>
      <c r="K812" s="217"/>
      <c r="L812" s="217"/>
      <c r="M812" s="217"/>
      <c r="N812" s="217"/>
      <c r="O812" s="217"/>
      <c r="P812" s="217"/>
      <c r="Q812" s="217"/>
      <c r="R812" s="217"/>
      <c r="S812" s="217"/>
      <c r="T812" s="217"/>
      <c r="U812" s="217"/>
      <c r="V812" s="217"/>
      <c r="W812" s="217"/>
      <c r="X812" s="217"/>
      <c r="Y812" s="217"/>
      <c r="Z812" s="217"/>
    </row>
    <row r="813" ht="15.75" customHeight="1" spans="1:26">
      <c r="A813" s="217"/>
      <c r="B813" s="217"/>
      <c r="C813" s="217"/>
      <c r="D813" s="217"/>
      <c r="E813" s="217"/>
      <c r="F813" s="217"/>
      <c r="G813" s="217"/>
      <c r="H813" s="217"/>
      <c r="I813" s="217"/>
      <c r="J813" s="217"/>
      <c r="K813" s="217"/>
      <c r="L813" s="217"/>
      <c r="M813" s="217"/>
      <c r="N813" s="217"/>
      <c r="O813" s="217"/>
      <c r="P813" s="217"/>
      <c r="Q813" s="217"/>
      <c r="R813" s="217"/>
      <c r="S813" s="217"/>
      <c r="T813" s="217"/>
      <c r="U813" s="217"/>
      <c r="V813" s="217"/>
      <c r="W813" s="217"/>
      <c r="X813" s="217"/>
      <c r="Y813" s="217"/>
      <c r="Z813" s="217"/>
    </row>
    <row r="814" ht="15.75" customHeight="1" spans="1:26">
      <c r="A814" s="217"/>
      <c r="B814" s="217"/>
      <c r="C814" s="217"/>
      <c r="D814" s="217"/>
      <c r="E814" s="217"/>
      <c r="F814" s="217"/>
      <c r="G814" s="217"/>
      <c r="H814" s="217"/>
      <c r="I814" s="217"/>
      <c r="J814" s="217"/>
      <c r="K814" s="217"/>
      <c r="L814" s="217"/>
      <c r="M814" s="217"/>
      <c r="N814" s="217"/>
      <c r="O814" s="217"/>
      <c r="P814" s="217"/>
      <c r="Q814" s="217"/>
      <c r="R814" s="217"/>
      <c r="S814" s="217"/>
      <c r="T814" s="217"/>
      <c r="U814" s="217"/>
      <c r="V814" s="217"/>
      <c r="W814" s="217"/>
      <c r="X814" s="217"/>
      <c r="Y814" s="217"/>
      <c r="Z814" s="217"/>
    </row>
    <row r="815" ht="15.75" customHeight="1" spans="1:26">
      <c r="A815" s="217"/>
      <c r="B815" s="217"/>
      <c r="C815" s="217"/>
      <c r="D815" s="217"/>
      <c r="E815" s="217"/>
      <c r="F815" s="217"/>
      <c r="G815" s="217"/>
      <c r="H815" s="217"/>
      <c r="I815" s="217"/>
      <c r="J815" s="217"/>
      <c r="K815" s="217"/>
      <c r="L815" s="217"/>
      <c r="M815" s="217"/>
      <c r="N815" s="217"/>
      <c r="O815" s="217"/>
      <c r="P815" s="217"/>
      <c r="Q815" s="217"/>
      <c r="R815" s="217"/>
      <c r="S815" s="217"/>
      <c r="T815" s="217"/>
      <c r="U815" s="217"/>
      <c r="V815" s="217"/>
      <c r="W815" s="217"/>
      <c r="X815" s="217"/>
      <c r="Y815" s="217"/>
      <c r="Z815" s="217"/>
    </row>
    <row r="816" ht="15.75" customHeight="1" spans="1:26">
      <c r="A816" s="217"/>
      <c r="B816" s="217"/>
      <c r="C816" s="217"/>
      <c r="D816" s="217"/>
      <c r="E816" s="217"/>
      <c r="F816" s="217"/>
      <c r="G816" s="217"/>
      <c r="H816" s="217"/>
      <c r="I816" s="217"/>
      <c r="J816" s="217"/>
      <c r="K816" s="217"/>
      <c r="L816" s="217"/>
      <c r="M816" s="217"/>
      <c r="N816" s="217"/>
      <c r="O816" s="217"/>
      <c r="P816" s="217"/>
      <c r="Q816" s="217"/>
      <c r="R816" s="217"/>
      <c r="S816" s="217"/>
      <c r="T816" s="217"/>
      <c r="U816" s="217"/>
      <c r="V816" s="217"/>
      <c r="W816" s="217"/>
      <c r="X816" s="217"/>
      <c r="Y816" s="217"/>
      <c r="Z816" s="217"/>
    </row>
    <row r="817" ht="15.75" customHeight="1" spans="1:26">
      <c r="A817" s="217"/>
      <c r="B817" s="217"/>
      <c r="C817" s="217"/>
      <c r="D817" s="217"/>
      <c r="E817" s="217"/>
      <c r="F817" s="217"/>
      <c r="G817" s="217"/>
      <c r="H817" s="217"/>
      <c r="I817" s="217"/>
      <c r="J817" s="217"/>
      <c r="K817" s="217"/>
      <c r="L817" s="217"/>
      <c r="M817" s="217"/>
      <c r="N817" s="217"/>
      <c r="O817" s="217"/>
      <c r="P817" s="217"/>
      <c r="Q817" s="217"/>
      <c r="R817" s="217"/>
      <c r="S817" s="217"/>
      <c r="T817" s="217"/>
      <c r="U817" s="217"/>
      <c r="V817" s="217"/>
      <c r="W817" s="217"/>
      <c r="X817" s="217"/>
      <c r="Y817" s="217"/>
      <c r="Z817" s="217"/>
    </row>
    <row r="818" ht="15.75" customHeight="1" spans="1:26">
      <c r="A818" s="217"/>
      <c r="B818" s="217"/>
      <c r="C818" s="217"/>
      <c r="D818" s="217"/>
      <c r="E818" s="217"/>
      <c r="F818" s="217"/>
      <c r="G818" s="217"/>
      <c r="H818" s="217"/>
      <c r="I818" s="217"/>
      <c r="J818" s="217"/>
      <c r="K818" s="217"/>
      <c r="L818" s="217"/>
      <c r="M818" s="217"/>
      <c r="N818" s="217"/>
      <c r="O818" s="217"/>
      <c r="P818" s="217"/>
      <c r="Q818" s="217"/>
      <c r="R818" s="217"/>
      <c r="S818" s="217"/>
      <c r="T818" s="217"/>
      <c r="U818" s="217"/>
      <c r="V818" s="217"/>
      <c r="W818" s="217"/>
      <c r="X818" s="217"/>
      <c r="Y818" s="217"/>
      <c r="Z818" s="217"/>
    </row>
    <row r="819" ht="15.75" customHeight="1" spans="1:26">
      <c r="A819" s="217"/>
      <c r="B819" s="217"/>
      <c r="C819" s="217"/>
      <c r="D819" s="217"/>
      <c r="E819" s="217"/>
      <c r="F819" s="217"/>
      <c r="G819" s="217"/>
      <c r="H819" s="217"/>
      <c r="I819" s="217"/>
      <c r="J819" s="217"/>
      <c r="K819" s="217"/>
      <c r="L819" s="217"/>
      <c r="M819" s="217"/>
      <c r="N819" s="217"/>
      <c r="O819" s="217"/>
      <c r="P819" s="217"/>
      <c r="Q819" s="217"/>
      <c r="R819" s="217"/>
      <c r="S819" s="217"/>
      <c r="T819" s="217"/>
      <c r="U819" s="217"/>
      <c r="V819" s="217"/>
      <c r="W819" s="217"/>
      <c r="X819" s="217"/>
      <c r="Y819" s="217"/>
      <c r="Z819" s="217"/>
    </row>
    <row r="820" ht="15.75" customHeight="1" spans="1:26">
      <c r="A820" s="217"/>
      <c r="B820" s="217"/>
      <c r="C820" s="217"/>
      <c r="D820" s="217"/>
      <c r="E820" s="217"/>
      <c r="F820" s="217"/>
      <c r="G820" s="217"/>
      <c r="H820" s="217"/>
      <c r="I820" s="217"/>
      <c r="J820" s="217"/>
      <c r="K820" s="217"/>
      <c r="L820" s="217"/>
      <c r="M820" s="217"/>
      <c r="N820" s="217"/>
      <c r="O820" s="217"/>
      <c r="P820" s="217"/>
      <c r="Q820" s="217"/>
      <c r="R820" s="217"/>
      <c r="S820" s="217"/>
      <c r="T820" s="217"/>
      <c r="U820" s="217"/>
      <c r="V820" s="217"/>
      <c r="W820" s="217"/>
      <c r="X820" s="217"/>
      <c r="Y820" s="217"/>
      <c r="Z820" s="217"/>
    </row>
    <row r="821" ht="15.75" customHeight="1" spans="1:26">
      <c r="A821" s="217"/>
      <c r="B821" s="217"/>
      <c r="C821" s="217"/>
      <c r="D821" s="217"/>
      <c r="E821" s="217"/>
      <c r="F821" s="217"/>
      <c r="G821" s="217"/>
      <c r="H821" s="217"/>
      <c r="I821" s="217"/>
      <c r="J821" s="217"/>
      <c r="K821" s="217"/>
      <c r="L821" s="217"/>
      <c r="M821" s="217"/>
      <c r="N821" s="217"/>
      <c r="O821" s="217"/>
      <c r="P821" s="217"/>
      <c r="Q821" s="217"/>
      <c r="R821" s="217"/>
      <c r="S821" s="217"/>
      <c r="T821" s="217"/>
      <c r="U821" s="217"/>
      <c r="V821" s="217"/>
      <c r="W821" s="217"/>
      <c r="X821" s="217"/>
      <c r="Y821" s="217"/>
      <c r="Z821" s="217"/>
    </row>
    <row r="822" ht="15.75" customHeight="1" spans="1:26">
      <c r="A822" s="217"/>
      <c r="B822" s="217"/>
      <c r="C822" s="217"/>
      <c r="D822" s="217"/>
      <c r="E822" s="217"/>
      <c r="F822" s="217"/>
      <c r="G822" s="217"/>
      <c r="H822" s="217"/>
      <c r="I822" s="217"/>
      <c r="J822" s="217"/>
      <c r="K822" s="217"/>
      <c r="L822" s="217"/>
      <c r="M822" s="217"/>
      <c r="N822" s="217"/>
      <c r="O822" s="217"/>
      <c r="P822" s="217"/>
      <c r="Q822" s="217"/>
      <c r="R822" s="217"/>
      <c r="S822" s="217"/>
      <c r="T822" s="217"/>
      <c r="U822" s="217"/>
      <c r="V822" s="217"/>
      <c r="W822" s="217"/>
      <c r="X822" s="217"/>
      <c r="Y822" s="217"/>
      <c r="Z822" s="217"/>
    </row>
    <row r="823" ht="15.75" customHeight="1" spans="1:26">
      <c r="A823" s="217"/>
      <c r="B823" s="217"/>
      <c r="C823" s="217"/>
      <c r="D823" s="217"/>
      <c r="E823" s="217"/>
      <c r="F823" s="217"/>
      <c r="G823" s="217"/>
      <c r="H823" s="217"/>
      <c r="I823" s="217"/>
      <c r="J823" s="217"/>
      <c r="K823" s="217"/>
      <c r="L823" s="217"/>
      <c r="M823" s="217"/>
      <c r="N823" s="217"/>
      <c r="O823" s="217"/>
      <c r="P823" s="217"/>
      <c r="Q823" s="217"/>
      <c r="R823" s="217"/>
      <c r="S823" s="217"/>
      <c r="T823" s="217"/>
      <c r="U823" s="217"/>
      <c r="V823" s="217"/>
      <c r="W823" s="217"/>
      <c r="X823" s="217"/>
      <c r="Y823" s="217"/>
      <c r="Z823" s="217"/>
    </row>
    <row r="824" ht="15.75" customHeight="1" spans="1:26">
      <c r="A824" s="217"/>
      <c r="B824" s="217"/>
      <c r="C824" s="217"/>
      <c r="D824" s="217"/>
      <c r="E824" s="217"/>
      <c r="F824" s="217"/>
      <c r="G824" s="217"/>
      <c r="H824" s="217"/>
      <c r="I824" s="217"/>
      <c r="J824" s="217"/>
      <c r="K824" s="217"/>
      <c r="L824" s="217"/>
      <c r="M824" s="217"/>
      <c r="N824" s="217"/>
      <c r="O824" s="217"/>
      <c r="P824" s="217"/>
      <c r="Q824" s="217"/>
      <c r="R824" s="217"/>
      <c r="S824" s="217"/>
      <c r="T824" s="217"/>
      <c r="U824" s="217"/>
      <c r="V824" s="217"/>
      <c r="W824" s="217"/>
      <c r="X824" s="217"/>
      <c r="Y824" s="217"/>
      <c r="Z824" s="217"/>
    </row>
    <row r="825" ht="15.75" customHeight="1" spans="1:26">
      <c r="A825" s="217"/>
      <c r="B825" s="217"/>
      <c r="C825" s="217"/>
      <c r="D825" s="217"/>
      <c r="E825" s="217"/>
      <c r="F825" s="217"/>
      <c r="G825" s="217"/>
      <c r="H825" s="217"/>
      <c r="I825" s="217"/>
      <c r="J825" s="217"/>
      <c r="K825" s="217"/>
      <c r="L825" s="217"/>
      <c r="M825" s="217"/>
      <c r="N825" s="217"/>
      <c r="O825" s="217"/>
      <c r="P825" s="217"/>
      <c r="Q825" s="217"/>
      <c r="R825" s="217"/>
      <c r="S825" s="217"/>
      <c r="T825" s="217"/>
      <c r="U825" s="217"/>
      <c r="V825" s="217"/>
      <c r="W825" s="217"/>
      <c r="X825" s="217"/>
      <c r="Y825" s="217"/>
      <c r="Z825" s="217"/>
    </row>
    <row r="826" ht="15.75" customHeight="1" spans="1:26">
      <c r="A826" s="217"/>
      <c r="B826" s="217"/>
      <c r="C826" s="217"/>
      <c r="D826" s="217"/>
      <c r="E826" s="217"/>
      <c r="F826" s="217"/>
      <c r="G826" s="217"/>
      <c r="H826" s="217"/>
      <c r="I826" s="217"/>
      <c r="J826" s="217"/>
      <c r="K826" s="217"/>
      <c r="L826" s="217"/>
      <c r="M826" s="217"/>
      <c r="N826" s="217"/>
      <c r="O826" s="217"/>
      <c r="P826" s="217"/>
      <c r="Q826" s="217"/>
      <c r="R826" s="217"/>
      <c r="S826" s="217"/>
      <c r="T826" s="217"/>
      <c r="U826" s="217"/>
      <c r="V826" s="217"/>
      <c r="W826" s="217"/>
      <c r="X826" s="217"/>
      <c r="Y826" s="217"/>
      <c r="Z826" s="217"/>
    </row>
    <row r="827" ht="15.75" customHeight="1" spans="1:26">
      <c r="A827" s="217"/>
      <c r="B827" s="217"/>
      <c r="C827" s="217"/>
      <c r="D827" s="217"/>
      <c r="E827" s="217"/>
      <c r="F827" s="217"/>
      <c r="G827" s="217"/>
      <c r="H827" s="217"/>
      <c r="I827" s="217"/>
      <c r="J827" s="217"/>
      <c r="K827" s="217"/>
      <c r="L827" s="217"/>
      <c r="M827" s="217"/>
      <c r="N827" s="217"/>
      <c r="O827" s="217"/>
      <c r="P827" s="217"/>
      <c r="Q827" s="217"/>
      <c r="R827" s="217"/>
      <c r="S827" s="217"/>
      <c r="T827" s="217"/>
      <c r="U827" s="217"/>
      <c r="V827" s="217"/>
      <c r="W827" s="217"/>
      <c r="X827" s="217"/>
      <c r="Y827" s="217"/>
      <c r="Z827" s="217"/>
    </row>
    <row r="828" ht="15.75" customHeight="1" spans="1:26">
      <c r="A828" s="217"/>
      <c r="B828" s="217"/>
      <c r="C828" s="217"/>
      <c r="D828" s="217"/>
      <c r="E828" s="217"/>
      <c r="F828" s="217"/>
      <c r="G828" s="217"/>
      <c r="H828" s="217"/>
      <c r="I828" s="217"/>
      <c r="J828" s="217"/>
      <c r="K828" s="217"/>
      <c r="L828" s="217"/>
      <c r="M828" s="217"/>
      <c r="N828" s="217"/>
      <c r="O828" s="217"/>
      <c r="P828" s="217"/>
      <c r="Q828" s="217"/>
      <c r="R828" s="217"/>
      <c r="S828" s="217"/>
      <c r="T828" s="217"/>
      <c r="U828" s="217"/>
      <c r="V828" s="217"/>
      <c r="W828" s="217"/>
      <c r="X828" s="217"/>
      <c r="Y828" s="217"/>
      <c r="Z828" s="217"/>
    </row>
    <row r="829" ht="15.75" customHeight="1" spans="1:26">
      <c r="A829" s="217"/>
      <c r="B829" s="217"/>
      <c r="C829" s="217"/>
      <c r="D829" s="217"/>
      <c r="E829" s="217"/>
      <c r="F829" s="217"/>
      <c r="G829" s="217"/>
      <c r="H829" s="217"/>
      <c r="I829" s="217"/>
      <c r="J829" s="217"/>
      <c r="K829" s="217"/>
      <c r="L829" s="217"/>
      <c r="M829" s="217"/>
      <c r="N829" s="217"/>
      <c r="O829" s="217"/>
      <c r="P829" s="217"/>
      <c r="Q829" s="217"/>
      <c r="R829" s="217"/>
      <c r="S829" s="217"/>
      <c r="T829" s="217"/>
      <c r="U829" s="217"/>
      <c r="V829" s="217"/>
      <c r="W829" s="217"/>
      <c r="X829" s="217"/>
      <c r="Y829" s="217"/>
      <c r="Z829" s="217"/>
    </row>
    <row r="830" ht="15.75" customHeight="1" spans="1:26">
      <c r="A830" s="217"/>
      <c r="B830" s="217"/>
      <c r="C830" s="217"/>
      <c r="D830" s="217"/>
      <c r="E830" s="217"/>
      <c r="F830" s="217"/>
      <c r="G830" s="217"/>
      <c r="H830" s="217"/>
      <c r="I830" s="217"/>
      <c r="J830" s="217"/>
      <c r="K830" s="217"/>
      <c r="L830" s="217"/>
      <c r="M830" s="217"/>
      <c r="N830" s="217"/>
      <c r="O830" s="217"/>
      <c r="P830" s="217"/>
      <c r="Q830" s="217"/>
      <c r="R830" s="217"/>
      <c r="S830" s="217"/>
      <c r="T830" s="217"/>
      <c r="U830" s="217"/>
      <c r="V830" s="217"/>
      <c r="W830" s="217"/>
      <c r="X830" s="217"/>
      <c r="Y830" s="217"/>
      <c r="Z830" s="217"/>
    </row>
    <row r="831" ht="15.75" customHeight="1" spans="1:26">
      <c r="A831" s="217"/>
      <c r="B831" s="217"/>
      <c r="C831" s="217"/>
      <c r="D831" s="217"/>
      <c r="E831" s="217"/>
      <c r="F831" s="217"/>
      <c r="G831" s="217"/>
      <c r="H831" s="217"/>
      <c r="I831" s="217"/>
      <c r="J831" s="217"/>
      <c r="K831" s="217"/>
      <c r="L831" s="217"/>
      <c r="M831" s="217"/>
      <c r="N831" s="217"/>
      <c r="O831" s="217"/>
      <c r="P831" s="217"/>
      <c r="Q831" s="217"/>
      <c r="R831" s="217"/>
      <c r="S831" s="217"/>
      <c r="T831" s="217"/>
      <c r="U831" s="217"/>
      <c r="V831" s="217"/>
      <c r="W831" s="217"/>
      <c r="X831" s="217"/>
      <c r="Y831" s="217"/>
      <c r="Z831" s="217"/>
    </row>
    <row r="832" ht="15.75" customHeight="1" spans="1:26">
      <c r="A832" s="217"/>
      <c r="B832" s="217"/>
      <c r="C832" s="217"/>
      <c r="D832" s="217"/>
      <c r="E832" s="217"/>
      <c r="F832" s="217"/>
      <c r="G832" s="217"/>
      <c r="H832" s="217"/>
      <c r="I832" s="217"/>
      <c r="J832" s="217"/>
      <c r="K832" s="217"/>
      <c r="L832" s="217"/>
      <c r="M832" s="217"/>
      <c r="N832" s="217"/>
      <c r="O832" s="217"/>
      <c r="P832" s="217"/>
      <c r="Q832" s="217"/>
      <c r="R832" s="217"/>
      <c r="S832" s="217"/>
      <c r="T832" s="217"/>
      <c r="U832" s="217"/>
      <c r="V832" s="217"/>
      <c r="W832" s="217"/>
      <c r="X832" s="217"/>
      <c r="Y832" s="217"/>
      <c r="Z832" s="217"/>
    </row>
    <row r="833" ht="15.75" customHeight="1" spans="1:26">
      <c r="A833" s="217"/>
      <c r="B833" s="217"/>
      <c r="C833" s="217"/>
      <c r="D833" s="217"/>
      <c r="E833" s="217"/>
      <c r="F833" s="217"/>
      <c r="G833" s="217"/>
      <c r="H833" s="217"/>
      <c r="I833" s="217"/>
      <c r="J833" s="217"/>
      <c r="K833" s="217"/>
      <c r="L833" s="217"/>
      <c r="M833" s="217"/>
      <c r="N833" s="217"/>
      <c r="O833" s="217"/>
      <c r="P833" s="217"/>
      <c r="Q833" s="217"/>
      <c r="R833" s="217"/>
      <c r="S833" s="217"/>
      <c r="T833" s="217"/>
      <c r="U833" s="217"/>
      <c r="V833" s="217"/>
      <c r="W833" s="217"/>
      <c r="X833" s="217"/>
      <c r="Y833" s="217"/>
      <c r="Z833" s="217"/>
    </row>
    <row r="834" ht="15.75" customHeight="1" spans="1:26">
      <c r="A834" s="217"/>
      <c r="B834" s="217"/>
      <c r="C834" s="217"/>
      <c r="D834" s="217"/>
      <c r="E834" s="217"/>
      <c r="F834" s="217"/>
      <c r="G834" s="217"/>
      <c r="H834" s="217"/>
      <c r="I834" s="217"/>
      <c r="J834" s="217"/>
      <c r="K834" s="217"/>
      <c r="L834" s="217"/>
      <c r="M834" s="217"/>
      <c r="N834" s="217"/>
      <c r="O834" s="217"/>
      <c r="P834" s="217"/>
      <c r="Q834" s="217"/>
      <c r="R834" s="217"/>
      <c r="S834" s="217"/>
      <c r="T834" s="217"/>
      <c r="U834" s="217"/>
      <c r="V834" s="217"/>
      <c r="W834" s="217"/>
      <c r="X834" s="217"/>
      <c r="Y834" s="217"/>
      <c r="Z834" s="217"/>
    </row>
    <row r="835" ht="15.75" customHeight="1" spans="1:26">
      <c r="A835" s="217"/>
      <c r="B835" s="217"/>
      <c r="C835" s="217"/>
      <c r="D835" s="217"/>
      <c r="E835" s="217"/>
      <c r="F835" s="217"/>
      <c r="G835" s="217"/>
      <c r="H835" s="217"/>
      <c r="I835" s="217"/>
      <c r="J835" s="217"/>
      <c r="K835" s="217"/>
      <c r="L835" s="217"/>
      <c r="M835" s="217"/>
      <c r="N835" s="217"/>
      <c r="O835" s="217"/>
      <c r="P835" s="217"/>
      <c r="Q835" s="217"/>
      <c r="R835" s="217"/>
      <c r="S835" s="217"/>
      <c r="T835" s="217"/>
      <c r="U835" s="217"/>
      <c r="V835" s="217"/>
      <c r="W835" s="217"/>
      <c r="X835" s="217"/>
      <c r="Y835" s="217"/>
      <c r="Z835" s="217"/>
    </row>
    <row r="836" ht="15.75" customHeight="1" spans="1:26">
      <c r="A836" s="217"/>
      <c r="B836" s="217"/>
      <c r="C836" s="217"/>
      <c r="D836" s="217"/>
      <c r="E836" s="217"/>
      <c r="F836" s="217"/>
      <c r="G836" s="217"/>
      <c r="H836" s="217"/>
      <c r="I836" s="217"/>
      <c r="J836" s="217"/>
      <c r="K836" s="217"/>
      <c r="L836" s="217"/>
      <c r="M836" s="217"/>
      <c r="N836" s="217"/>
      <c r="O836" s="217"/>
      <c r="P836" s="217"/>
      <c r="Q836" s="217"/>
      <c r="R836" s="217"/>
      <c r="S836" s="217"/>
      <c r="T836" s="217"/>
      <c r="U836" s="217"/>
      <c r="V836" s="217"/>
      <c r="W836" s="217"/>
      <c r="X836" s="217"/>
      <c r="Y836" s="217"/>
      <c r="Z836" s="217"/>
    </row>
    <row r="837" ht="15.75" customHeight="1" spans="1:26">
      <c r="A837" s="217"/>
      <c r="B837" s="217"/>
      <c r="C837" s="217"/>
      <c r="D837" s="217"/>
      <c r="E837" s="217"/>
      <c r="F837" s="217"/>
      <c r="G837" s="217"/>
      <c r="H837" s="217"/>
      <c r="I837" s="217"/>
      <c r="J837" s="217"/>
      <c r="K837" s="217"/>
      <c r="L837" s="217"/>
      <c r="M837" s="217"/>
      <c r="N837" s="217"/>
      <c r="O837" s="217"/>
      <c r="P837" s="217"/>
      <c r="Q837" s="217"/>
      <c r="R837" s="217"/>
      <c r="S837" s="217"/>
      <c r="T837" s="217"/>
      <c r="U837" s="217"/>
      <c r="V837" s="217"/>
      <c r="W837" s="217"/>
      <c r="X837" s="217"/>
      <c r="Y837" s="217"/>
      <c r="Z837" s="217"/>
    </row>
    <row r="838" ht="15.75" customHeight="1" spans="1:26">
      <c r="A838" s="217"/>
      <c r="B838" s="217"/>
      <c r="C838" s="217"/>
      <c r="D838" s="217"/>
      <c r="E838" s="217"/>
      <c r="F838" s="217"/>
      <c r="G838" s="217"/>
      <c r="H838" s="217"/>
      <c r="I838" s="217"/>
      <c r="J838" s="217"/>
      <c r="K838" s="217"/>
      <c r="L838" s="217"/>
      <c r="M838" s="217"/>
      <c r="N838" s="217"/>
      <c r="O838" s="217"/>
      <c r="P838" s="217"/>
      <c r="Q838" s="217"/>
      <c r="R838" s="217"/>
      <c r="S838" s="217"/>
      <c r="T838" s="217"/>
      <c r="U838" s="217"/>
      <c r="V838" s="217"/>
      <c r="W838" s="217"/>
      <c r="X838" s="217"/>
      <c r="Y838" s="217"/>
      <c r="Z838" s="217"/>
    </row>
    <row r="839" ht="15.75" customHeight="1" spans="1:26">
      <c r="A839" s="217"/>
      <c r="B839" s="217"/>
      <c r="C839" s="217"/>
      <c r="D839" s="217"/>
      <c r="E839" s="217"/>
      <c r="F839" s="217"/>
      <c r="G839" s="217"/>
      <c r="H839" s="217"/>
      <c r="I839" s="217"/>
      <c r="J839" s="217"/>
      <c r="K839" s="217"/>
      <c r="L839" s="217"/>
      <c r="M839" s="217"/>
      <c r="N839" s="217"/>
      <c r="O839" s="217"/>
      <c r="P839" s="217"/>
      <c r="Q839" s="217"/>
      <c r="R839" s="217"/>
      <c r="S839" s="217"/>
      <c r="T839" s="217"/>
      <c r="U839" s="217"/>
      <c r="V839" s="217"/>
      <c r="W839" s="217"/>
      <c r="X839" s="217"/>
      <c r="Y839" s="217"/>
      <c r="Z839" s="217"/>
    </row>
    <row r="840" ht="15.75" customHeight="1" spans="1:26">
      <c r="A840" s="217"/>
      <c r="B840" s="217"/>
      <c r="C840" s="217"/>
      <c r="D840" s="217"/>
      <c r="E840" s="217"/>
      <c r="F840" s="217"/>
      <c r="G840" s="217"/>
      <c r="H840" s="217"/>
      <c r="I840" s="217"/>
      <c r="J840" s="217"/>
      <c r="K840" s="217"/>
      <c r="L840" s="217"/>
      <c r="M840" s="217"/>
      <c r="N840" s="217"/>
      <c r="O840" s="217"/>
      <c r="P840" s="217"/>
      <c r="Q840" s="217"/>
      <c r="R840" s="217"/>
      <c r="S840" s="217"/>
      <c r="T840" s="217"/>
      <c r="U840" s="217"/>
      <c r="V840" s="217"/>
      <c r="W840" s="217"/>
      <c r="X840" s="217"/>
      <c r="Y840" s="217"/>
      <c r="Z840" s="217"/>
    </row>
    <row r="841" ht="15.75" customHeight="1" spans="1:26">
      <c r="A841" s="217"/>
      <c r="B841" s="217"/>
      <c r="C841" s="217"/>
      <c r="D841" s="217"/>
      <c r="E841" s="217"/>
      <c r="F841" s="217"/>
      <c r="G841" s="217"/>
      <c r="H841" s="217"/>
      <c r="I841" s="217"/>
      <c r="J841" s="217"/>
      <c r="K841" s="217"/>
      <c r="L841" s="217"/>
      <c r="M841" s="217"/>
      <c r="N841" s="217"/>
      <c r="O841" s="217"/>
      <c r="P841" s="217"/>
      <c r="Q841" s="217"/>
      <c r="R841" s="217"/>
      <c r="S841" s="217"/>
      <c r="T841" s="217"/>
      <c r="U841" s="217"/>
      <c r="V841" s="217"/>
      <c r="W841" s="217"/>
      <c r="X841" s="217"/>
      <c r="Y841" s="217"/>
      <c r="Z841" s="217"/>
    </row>
    <row r="842" ht="15.75" customHeight="1" spans="1:26">
      <c r="A842" s="217"/>
      <c r="B842" s="217"/>
      <c r="C842" s="217"/>
      <c r="D842" s="217"/>
      <c r="E842" s="217"/>
      <c r="F842" s="217"/>
      <c r="G842" s="217"/>
      <c r="H842" s="217"/>
      <c r="I842" s="217"/>
      <c r="J842" s="217"/>
      <c r="K842" s="217"/>
      <c r="L842" s="217"/>
      <c r="M842" s="217"/>
      <c r="N842" s="217"/>
      <c r="O842" s="217"/>
      <c r="P842" s="217"/>
      <c r="Q842" s="217"/>
      <c r="R842" s="217"/>
      <c r="S842" s="217"/>
      <c r="T842" s="217"/>
      <c r="U842" s="217"/>
      <c r="V842" s="217"/>
      <c r="W842" s="217"/>
      <c r="X842" s="217"/>
      <c r="Y842" s="217"/>
      <c r="Z842" s="217"/>
    </row>
    <row r="843" ht="15.75" customHeight="1" spans="1:26">
      <c r="A843" s="217"/>
      <c r="B843" s="217"/>
      <c r="C843" s="217"/>
      <c r="D843" s="217"/>
      <c r="E843" s="217"/>
      <c r="F843" s="217"/>
      <c r="G843" s="217"/>
      <c r="H843" s="217"/>
      <c r="I843" s="217"/>
      <c r="J843" s="217"/>
      <c r="K843" s="217"/>
      <c r="L843" s="217"/>
      <c r="M843" s="217"/>
      <c r="N843" s="217"/>
      <c r="O843" s="217"/>
      <c r="P843" s="217"/>
      <c r="Q843" s="217"/>
      <c r="R843" s="217"/>
      <c r="S843" s="217"/>
      <c r="T843" s="217"/>
      <c r="U843" s="217"/>
      <c r="V843" s="217"/>
      <c r="W843" s="217"/>
      <c r="X843" s="217"/>
      <c r="Y843" s="217"/>
      <c r="Z843" s="217"/>
    </row>
    <row r="844" ht="15.75" customHeight="1" spans="1:26">
      <c r="A844" s="217"/>
      <c r="B844" s="217"/>
      <c r="C844" s="217"/>
      <c r="D844" s="217"/>
      <c r="E844" s="217"/>
      <c r="F844" s="217"/>
      <c r="G844" s="217"/>
      <c r="H844" s="217"/>
      <c r="I844" s="217"/>
      <c r="J844" s="217"/>
      <c r="K844" s="217"/>
      <c r="L844" s="217"/>
      <c r="M844" s="217"/>
      <c r="N844" s="217"/>
      <c r="O844" s="217"/>
      <c r="P844" s="217"/>
      <c r="Q844" s="217"/>
      <c r="R844" s="217"/>
      <c r="S844" s="217"/>
      <c r="T844" s="217"/>
      <c r="U844" s="217"/>
      <c r="V844" s="217"/>
      <c r="W844" s="217"/>
      <c r="X844" s="217"/>
      <c r="Y844" s="217"/>
      <c r="Z844" s="217"/>
    </row>
    <row r="845" ht="15.75" customHeight="1" spans="1:26">
      <c r="A845" s="217"/>
      <c r="B845" s="217"/>
      <c r="C845" s="217"/>
      <c r="D845" s="217"/>
      <c r="E845" s="217"/>
      <c r="F845" s="217"/>
      <c r="G845" s="217"/>
      <c r="H845" s="217"/>
      <c r="I845" s="217"/>
      <c r="J845" s="217"/>
      <c r="K845" s="217"/>
      <c r="L845" s="217"/>
      <c r="M845" s="217"/>
      <c r="N845" s="217"/>
      <c r="O845" s="217"/>
      <c r="P845" s="217"/>
      <c r="Q845" s="217"/>
      <c r="R845" s="217"/>
      <c r="S845" s="217"/>
      <c r="T845" s="217"/>
      <c r="U845" s="217"/>
      <c r="V845" s="217"/>
      <c r="W845" s="217"/>
      <c r="X845" s="217"/>
      <c r="Y845" s="217"/>
      <c r="Z845" s="217"/>
    </row>
    <row r="846" ht="15.75" customHeight="1" spans="1:26">
      <c r="A846" s="217"/>
      <c r="B846" s="217"/>
      <c r="C846" s="217"/>
      <c r="D846" s="217"/>
      <c r="E846" s="217"/>
      <c r="F846" s="217"/>
      <c r="G846" s="217"/>
      <c r="H846" s="217"/>
      <c r="I846" s="217"/>
      <c r="J846" s="217"/>
      <c r="K846" s="217"/>
      <c r="L846" s="217"/>
      <c r="M846" s="217"/>
      <c r="N846" s="217"/>
      <c r="O846" s="217"/>
      <c r="P846" s="217"/>
      <c r="Q846" s="217"/>
      <c r="R846" s="217"/>
      <c r="S846" s="217"/>
      <c r="T846" s="217"/>
      <c r="U846" s="217"/>
      <c r="V846" s="217"/>
      <c r="W846" s="217"/>
      <c r="X846" s="217"/>
      <c r="Y846" s="217"/>
      <c r="Z846" s="217"/>
    </row>
    <row r="847" ht="15.75" customHeight="1" spans="1:26">
      <c r="A847" s="217"/>
      <c r="B847" s="217"/>
      <c r="C847" s="217"/>
      <c r="D847" s="217"/>
      <c r="E847" s="217"/>
      <c r="F847" s="217"/>
      <c r="G847" s="217"/>
      <c r="H847" s="217"/>
      <c r="I847" s="217"/>
      <c r="J847" s="217"/>
      <c r="K847" s="217"/>
      <c r="L847" s="217"/>
      <c r="M847" s="217"/>
      <c r="N847" s="217"/>
      <c r="O847" s="217"/>
      <c r="P847" s="217"/>
      <c r="Q847" s="217"/>
      <c r="R847" s="217"/>
      <c r="S847" s="217"/>
      <c r="T847" s="217"/>
      <c r="U847" s="217"/>
      <c r="V847" s="217"/>
      <c r="W847" s="217"/>
      <c r="X847" s="217"/>
      <c r="Y847" s="217"/>
      <c r="Z847" s="217"/>
    </row>
    <row r="848" ht="15.75" customHeight="1" spans="1:26">
      <c r="A848" s="217"/>
      <c r="B848" s="217"/>
      <c r="C848" s="217"/>
      <c r="D848" s="217"/>
      <c r="E848" s="217"/>
      <c r="F848" s="217"/>
      <c r="G848" s="217"/>
      <c r="H848" s="217"/>
      <c r="I848" s="217"/>
      <c r="J848" s="217"/>
      <c r="K848" s="217"/>
      <c r="L848" s="217"/>
      <c r="M848" s="217"/>
      <c r="N848" s="217"/>
      <c r="O848" s="217"/>
      <c r="P848" s="217"/>
      <c r="Q848" s="217"/>
      <c r="R848" s="217"/>
      <c r="S848" s="217"/>
      <c r="T848" s="217"/>
      <c r="U848" s="217"/>
      <c r="V848" s="217"/>
      <c r="W848" s="217"/>
      <c r="X848" s="217"/>
      <c r="Y848" s="217"/>
      <c r="Z848" s="217"/>
    </row>
    <row r="849" ht="15.75" customHeight="1" spans="1:26">
      <c r="A849" s="217"/>
      <c r="B849" s="217"/>
      <c r="C849" s="217"/>
      <c r="D849" s="217"/>
      <c r="E849" s="217"/>
      <c r="F849" s="217"/>
      <c r="G849" s="217"/>
      <c r="H849" s="217"/>
      <c r="I849" s="217"/>
      <c r="J849" s="217"/>
      <c r="K849" s="217"/>
      <c r="L849" s="217"/>
      <c r="M849" s="217"/>
      <c r="N849" s="217"/>
      <c r="O849" s="217"/>
      <c r="P849" s="217"/>
      <c r="Q849" s="217"/>
      <c r="R849" s="217"/>
      <c r="S849" s="217"/>
      <c r="T849" s="217"/>
      <c r="U849" s="217"/>
      <c r="V849" s="217"/>
      <c r="W849" s="217"/>
      <c r="X849" s="217"/>
      <c r="Y849" s="217"/>
      <c r="Z849" s="217"/>
    </row>
    <row r="850" ht="15.75" customHeight="1" spans="1:26">
      <c r="A850" s="217"/>
      <c r="B850" s="217"/>
      <c r="C850" s="217"/>
      <c r="D850" s="217"/>
      <c r="E850" s="217"/>
      <c r="F850" s="217"/>
      <c r="G850" s="217"/>
      <c r="H850" s="217"/>
      <c r="I850" s="217"/>
      <c r="J850" s="217"/>
      <c r="K850" s="217"/>
      <c r="L850" s="217"/>
      <c r="M850" s="217"/>
      <c r="N850" s="217"/>
      <c r="O850" s="217"/>
      <c r="P850" s="217"/>
      <c r="Q850" s="217"/>
      <c r="R850" s="217"/>
      <c r="S850" s="217"/>
      <c r="T850" s="217"/>
      <c r="U850" s="217"/>
      <c r="V850" s="217"/>
      <c r="W850" s="217"/>
      <c r="X850" s="217"/>
      <c r="Y850" s="217"/>
      <c r="Z850" s="217"/>
    </row>
    <row r="851" ht="15.75" customHeight="1" spans="1:26">
      <c r="A851" s="217"/>
      <c r="B851" s="217"/>
      <c r="C851" s="217"/>
      <c r="D851" s="217"/>
      <c r="E851" s="217"/>
      <c r="F851" s="217"/>
      <c r="G851" s="217"/>
      <c r="H851" s="217"/>
      <c r="I851" s="217"/>
      <c r="J851" s="217"/>
      <c r="K851" s="217"/>
      <c r="L851" s="217"/>
      <c r="M851" s="217"/>
      <c r="N851" s="217"/>
      <c r="O851" s="217"/>
      <c r="P851" s="217"/>
      <c r="Q851" s="217"/>
      <c r="R851" s="217"/>
      <c r="S851" s="217"/>
      <c r="T851" s="217"/>
      <c r="U851" s="217"/>
      <c r="V851" s="217"/>
      <c r="W851" s="217"/>
      <c r="X851" s="217"/>
      <c r="Y851" s="217"/>
      <c r="Z851" s="217"/>
    </row>
    <row r="852" ht="15.75" customHeight="1" spans="1:26">
      <c r="A852" s="217"/>
      <c r="B852" s="217"/>
      <c r="C852" s="217"/>
      <c r="D852" s="217"/>
      <c r="E852" s="217"/>
      <c r="F852" s="217"/>
      <c r="G852" s="217"/>
      <c r="H852" s="217"/>
      <c r="I852" s="217"/>
      <c r="J852" s="217"/>
      <c r="K852" s="217"/>
      <c r="L852" s="217"/>
      <c r="M852" s="217"/>
      <c r="N852" s="217"/>
      <c r="O852" s="217"/>
      <c r="P852" s="217"/>
      <c r="Q852" s="217"/>
      <c r="R852" s="217"/>
      <c r="S852" s="217"/>
      <c r="T852" s="217"/>
      <c r="U852" s="217"/>
      <c r="V852" s="217"/>
      <c r="W852" s="217"/>
      <c r="X852" s="217"/>
      <c r="Y852" s="217"/>
      <c r="Z852" s="217"/>
    </row>
    <row r="853" ht="15.75" customHeight="1" spans="1:26">
      <c r="A853" s="217"/>
      <c r="B853" s="217"/>
      <c r="C853" s="217"/>
      <c r="D853" s="217"/>
      <c r="E853" s="217"/>
      <c r="F853" s="217"/>
      <c r="G853" s="217"/>
      <c r="H853" s="217"/>
      <c r="I853" s="217"/>
      <c r="J853" s="217"/>
      <c r="K853" s="217"/>
      <c r="L853" s="217"/>
      <c r="M853" s="217"/>
      <c r="N853" s="217"/>
      <c r="O853" s="217"/>
      <c r="P853" s="217"/>
      <c r="Q853" s="217"/>
      <c r="R853" s="217"/>
      <c r="S853" s="217"/>
      <c r="T853" s="217"/>
      <c r="U853" s="217"/>
      <c r="V853" s="217"/>
      <c r="W853" s="217"/>
      <c r="X853" s="217"/>
      <c r="Y853" s="217"/>
      <c r="Z853" s="217"/>
    </row>
    <row r="854" ht="15.75" customHeight="1" spans="1:26">
      <c r="A854" s="217"/>
      <c r="B854" s="217"/>
      <c r="C854" s="217"/>
      <c r="D854" s="217"/>
      <c r="E854" s="217"/>
      <c r="F854" s="217"/>
      <c r="G854" s="217"/>
      <c r="H854" s="217"/>
      <c r="I854" s="217"/>
      <c r="J854" s="217"/>
      <c r="K854" s="217"/>
      <c r="L854" s="217"/>
      <c r="M854" s="217"/>
      <c r="N854" s="217"/>
      <c r="O854" s="217"/>
      <c r="P854" s="217"/>
      <c r="Q854" s="217"/>
      <c r="R854" s="217"/>
      <c r="S854" s="217"/>
      <c r="T854" s="217"/>
      <c r="U854" s="217"/>
      <c r="V854" s="217"/>
      <c r="W854" s="217"/>
      <c r="X854" s="217"/>
      <c r="Y854" s="217"/>
      <c r="Z854" s="217"/>
    </row>
    <row r="855" ht="15.75" customHeight="1" spans="1:26">
      <c r="A855" s="217"/>
      <c r="B855" s="217"/>
      <c r="C855" s="217"/>
      <c r="D855" s="217"/>
      <c r="E855" s="217"/>
      <c r="F855" s="217"/>
      <c r="G855" s="217"/>
      <c r="H855" s="217"/>
      <c r="I855" s="217"/>
      <c r="J855" s="217"/>
      <c r="K855" s="217"/>
      <c r="L855" s="217"/>
      <c r="M855" s="217"/>
      <c r="N855" s="217"/>
      <c r="O855" s="217"/>
      <c r="P855" s="217"/>
      <c r="Q855" s="217"/>
      <c r="R855" s="217"/>
      <c r="S855" s="217"/>
      <c r="T855" s="217"/>
      <c r="U855" s="217"/>
      <c r="V855" s="217"/>
      <c r="W855" s="217"/>
      <c r="X855" s="217"/>
      <c r="Y855" s="217"/>
      <c r="Z855" s="217"/>
    </row>
    <row r="856" ht="15.75" customHeight="1" spans="1:26">
      <c r="A856" s="217"/>
      <c r="B856" s="217"/>
      <c r="C856" s="217"/>
      <c r="D856" s="217"/>
      <c r="E856" s="217"/>
      <c r="F856" s="217"/>
      <c r="G856" s="217"/>
      <c r="H856" s="217"/>
      <c r="I856" s="217"/>
      <c r="J856" s="217"/>
      <c r="K856" s="217"/>
      <c r="L856" s="217"/>
      <c r="M856" s="217"/>
      <c r="N856" s="217"/>
      <c r="O856" s="217"/>
      <c r="P856" s="217"/>
      <c r="Q856" s="217"/>
      <c r="R856" s="217"/>
      <c r="S856" s="217"/>
      <c r="T856" s="217"/>
      <c r="U856" s="217"/>
      <c r="V856" s="217"/>
      <c r="W856" s="217"/>
      <c r="X856" s="217"/>
      <c r="Y856" s="217"/>
      <c r="Z856" s="217"/>
    </row>
    <row r="857" ht="15.75" customHeight="1" spans="1:26">
      <c r="A857" s="217"/>
      <c r="B857" s="217"/>
      <c r="C857" s="217"/>
      <c r="D857" s="217"/>
      <c r="E857" s="217"/>
      <c r="F857" s="217"/>
      <c r="G857" s="217"/>
      <c r="H857" s="217"/>
      <c r="I857" s="217"/>
      <c r="J857" s="217"/>
      <c r="K857" s="217"/>
      <c r="L857" s="217"/>
      <c r="M857" s="217"/>
      <c r="N857" s="217"/>
      <c r="O857" s="217"/>
      <c r="P857" s="217"/>
      <c r="Q857" s="217"/>
      <c r="R857" s="217"/>
      <c r="S857" s="217"/>
      <c r="T857" s="217"/>
      <c r="U857" s="217"/>
      <c r="V857" s="217"/>
      <c r="W857" s="217"/>
      <c r="X857" s="217"/>
      <c r="Y857" s="217"/>
      <c r="Z857" s="217"/>
    </row>
    <row r="858" ht="15.75" customHeight="1" spans="1:26">
      <c r="A858" s="217"/>
      <c r="B858" s="217"/>
      <c r="C858" s="217"/>
      <c r="D858" s="217"/>
      <c r="E858" s="217"/>
      <c r="F858" s="217"/>
      <c r="G858" s="217"/>
      <c r="H858" s="217"/>
      <c r="I858" s="217"/>
      <c r="J858" s="217"/>
      <c r="K858" s="217"/>
      <c r="L858" s="217"/>
      <c r="M858" s="217"/>
      <c r="N858" s="217"/>
      <c r="O858" s="217"/>
      <c r="P858" s="217"/>
      <c r="Q858" s="217"/>
      <c r="R858" s="217"/>
      <c r="S858" s="217"/>
      <c r="T858" s="217"/>
      <c r="U858" s="217"/>
      <c r="V858" s="217"/>
      <c r="W858" s="217"/>
      <c r="X858" s="217"/>
      <c r="Y858" s="217"/>
      <c r="Z858" s="217"/>
    </row>
    <row r="859" ht="15.75" customHeight="1" spans="1:26">
      <c r="A859" s="217"/>
      <c r="B859" s="217"/>
      <c r="C859" s="217"/>
      <c r="D859" s="217"/>
      <c r="E859" s="217"/>
      <c r="F859" s="217"/>
      <c r="G859" s="217"/>
      <c r="H859" s="217"/>
      <c r="I859" s="217"/>
      <c r="J859" s="217"/>
      <c r="K859" s="217"/>
      <c r="L859" s="217"/>
      <c r="M859" s="217"/>
      <c r="N859" s="217"/>
      <c r="O859" s="217"/>
      <c r="P859" s="217"/>
      <c r="Q859" s="217"/>
      <c r="R859" s="217"/>
      <c r="S859" s="217"/>
      <c r="T859" s="217"/>
      <c r="U859" s="217"/>
      <c r="V859" s="217"/>
      <c r="W859" s="217"/>
      <c r="X859" s="217"/>
      <c r="Y859" s="217"/>
      <c r="Z859" s="217"/>
    </row>
    <row r="860" ht="15.75" customHeight="1" spans="1:26">
      <c r="A860" s="217"/>
      <c r="B860" s="217"/>
      <c r="C860" s="217"/>
      <c r="D860" s="217"/>
      <c r="E860" s="217"/>
      <c r="F860" s="217"/>
      <c r="G860" s="217"/>
      <c r="H860" s="217"/>
      <c r="I860" s="217"/>
      <c r="J860" s="217"/>
      <c r="K860" s="217"/>
      <c r="L860" s="217"/>
      <c r="M860" s="217"/>
      <c r="N860" s="217"/>
      <c r="O860" s="217"/>
      <c r="P860" s="217"/>
      <c r="Q860" s="217"/>
      <c r="R860" s="217"/>
      <c r="S860" s="217"/>
      <c r="T860" s="217"/>
      <c r="U860" s="217"/>
      <c r="V860" s="217"/>
      <c r="W860" s="217"/>
      <c r="X860" s="217"/>
      <c r="Y860" s="217"/>
      <c r="Z860" s="217"/>
    </row>
    <row r="861" ht="15.75" customHeight="1" spans="1:26">
      <c r="A861" s="217"/>
      <c r="B861" s="217"/>
      <c r="C861" s="217"/>
      <c r="D861" s="217"/>
      <c r="E861" s="217"/>
      <c r="F861" s="217"/>
      <c r="G861" s="217"/>
      <c r="H861" s="217"/>
      <c r="I861" s="217"/>
      <c r="J861" s="217"/>
      <c r="K861" s="217"/>
      <c r="L861" s="217"/>
      <c r="M861" s="217"/>
      <c r="N861" s="217"/>
      <c r="O861" s="217"/>
      <c r="P861" s="217"/>
      <c r="Q861" s="217"/>
      <c r="R861" s="217"/>
      <c r="S861" s="217"/>
      <c r="T861" s="217"/>
      <c r="U861" s="217"/>
      <c r="V861" s="217"/>
      <c r="W861" s="217"/>
      <c r="X861" s="217"/>
      <c r="Y861" s="217"/>
      <c r="Z861" s="217"/>
    </row>
    <row r="862" ht="15.75" customHeight="1" spans="1:26">
      <c r="A862" s="217"/>
      <c r="B862" s="217"/>
      <c r="C862" s="217"/>
      <c r="D862" s="217"/>
      <c r="E862" s="217"/>
      <c r="F862" s="217"/>
      <c r="G862" s="217"/>
      <c r="H862" s="217"/>
      <c r="I862" s="217"/>
      <c r="J862" s="217"/>
      <c r="K862" s="217"/>
      <c r="L862" s="217"/>
      <c r="M862" s="217"/>
      <c r="N862" s="217"/>
      <c r="O862" s="217"/>
      <c r="P862" s="217"/>
      <c r="Q862" s="217"/>
      <c r="R862" s="217"/>
      <c r="S862" s="217"/>
      <c r="T862" s="217"/>
      <c r="U862" s="217"/>
      <c r="V862" s="217"/>
      <c r="W862" s="217"/>
      <c r="X862" s="217"/>
      <c r="Y862" s="217"/>
      <c r="Z862" s="217"/>
    </row>
    <row r="863" ht="15.75" customHeight="1" spans="1:26">
      <c r="A863" s="217"/>
      <c r="B863" s="217"/>
      <c r="C863" s="217"/>
      <c r="D863" s="217"/>
      <c r="E863" s="217"/>
      <c r="F863" s="217"/>
      <c r="G863" s="217"/>
      <c r="H863" s="217"/>
      <c r="I863" s="217"/>
      <c r="J863" s="217"/>
      <c r="K863" s="217"/>
      <c r="L863" s="217"/>
      <c r="M863" s="217"/>
      <c r="N863" s="217"/>
      <c r="O863" s="217"/>
      <c r="P863" s="217"/>
      <c r="Q863" s="217"/>
      <c r="R863" s="217"/>
      <c r="S863" s="217"/>
      <c r="T863" s="217"/>
      <c r="U863" s="217"/>
      <c r="V863" s="217"/>
      <c r="W863" s="217"/>
      <c r="X863" s="217"/>
      <c r="Y863" s="217"/>
      <c r="Z863" s="217"/>
    </row>
    <row r="864" ht="15.75" customHeight="1" spans="1:26">
      <c r="A864" s="217"/>
      <c r="B864" s="217"/>
      <c r="C864" s="217"/>
      <c r="D864" s="217"/>
      <c r="E864" s="217"/>
      <c r="F864" s="217"/>
      <c r="G864" s="217"/>
      <c r="H864" s="217"/>
      <c r="I864" s="217"/>
      <c r="J864" s="217"/>
      <c r="K864" s="217"/>
      <c r="L864" s="217"/>
      <c r="M864" s="217"/>
      <c r="N864" s="217"/>
      <c r="O864" s="217"/>
      <c r="P864" s="217"/>
      <c r="Q864" s="217"/>
      <c r="R864" s="217"/>
      <c r="S864" s="217"/>
      <c r="T864" s="217"/>
      <c r="U864" s="217"/>
      <c r="V864" s="217"/>
      <c r="W864" s="217"/>
      <c r="X864" s="217"/>
      <c r="Y864" s="217"/>
      <c r="Z864" s="217"/>
    </row>
    <row r="865" ht="15.75" customHeight="1" spans="1:26">
      <c r="A865" s="217"/>
      <c r="B865" s="217"/>
      <c r="C865" s="217"/>
      <c r="D865" s="217"/>
      <c r="E865" s="217"/>
      <c r="F865" s="217"/>
      <c r="G865" s="217"/>
      <c r="H865" s="217"/>
      <c r="I865" s="217"/>
      <c r="J865" s="217"/>
      <c r="K865" s="217"/>
      <c r="L865" s="217"/>
      <c r="M865" s="217"/>
      <c r="N865" s="217"/>
      <c r="O865" s="217"/>
      <c r="P865" s="217"/>
      <c r="Q865" s="217"/>
      <c r="R865" s="217"/>
      <c r="S865" s="217"/>
      <c r="T865" s="217"/>
      <c r="U865" s="217"/>
      <c r="V865" s="217"/>
      <c r="W865" s="217"/>
      <c r="X865" s="217"/>
      <c r="Y865" s="217"/>
      <c r="Z865" s="217"/>
    </row>
    <row r="866" ht="15.75" customHeight="1" spans="1:26">
      <c r="A866" s="217"/>
      <c r="B866" s="217"/>
      <c r="C866" s="217"/>
      <c r="D866" s="217"/>
      <c r="E866" s="217"/>
      <c r="F866" s="217"/>
      <c r="G866" s="217"/>
      <c r="H866" s="217"/>
      <c r="I866" s="217"/>
      <c r="J866" s="217"/>
      <c r="K866" s="217"/>
      <c r="L866" s="217"/>
      <c r="M866" s="217"/>
      <c r="N866" s="217"/>
      <c r="O866" s="217"/>
      <c r="P866" s="217"/>
      <c r="Q866" s="217"/>
      <c r="R866" s="217"/>
      <c r="S866" s="217"/>
      <c r="T866" s="217"/>
      <c r="U866" s="217"/>
      <c r="V866" s="217"/>
      <c r="W866" s="217"/>
      <c r="X866" s="217"/>
      <c r="Y866" s="217"/>
      <c r="Z866" s="217"/>
    </row>
    <row r="867" ht="15.75" customHeight="1" spans="1:26">
      <c r="A867" s="217"/>
      <c r="B867" s="217"/>
      <c r="C867" s="217"/>
      <c r="D867" s="217"/>
      <c r="E867" s="217"/>
      <c r="F867" s="217"/>
      <c r="G867" s="217"/>
      <c r="H867" s="217"/>
      <c r="I867" s="217"/>
      <c r="J867" s="217"/>
      <c r="K867" s="217"/>
      <c r="L867" s="217"/>
      <c r="M867" s="217"/>
      <c r="N867" s="217"/>
      <c r="O867" s="217"/>
      <c r="P867" s="217"/>
      <c r="Q867" s="217"/>
      <c r="R867" s="217"/>
      <c r="S867" s="217"/>
      <c r="T867" s="217"/>
      <c r="U867" s="217"/>
      <c r="V867" s="217"/>
      <c r="W867" s="217"/>
      <c r="X867" s="217"/>
      <c r="Y867" s="217"/>
      <c r="Z867" s="217"/>
    </row>
    <row r="868" ht="15.75" customHeight="1" spans="1:26">
      <c r="A868" s="217"/>
      <c r="B868" s="217"/>
      <c r="C868" s="217"/>
      <c r="D868" s="217"/>
      <c r="E868" s="217"/>
      <c r="F868" s="217"/>
      <c r="G868" s="217"/>
      <c r="H868" s="217"/>
      <c r="I868" s="217"/>
      <c r="J868" s="217"/>
      <c r="K868" s="217"/>
      <c r="L868" s="217"/>
      <c r="M868" s="217"/>
      <c r="N868" s="217"/>
      <c r="O868" s="217"/>
      <c r="P868" s="217"/>
      <c r="Q868" s="217"/>
      <c r="R868" s="217"/>
      <c r="S868" s="217"/>
      <c r="T868" s="217"/>
      <c r="U868" s="217"/>
      <c r="V868" s="217"/>
      <c r="W868" s="217"/>
      <c r="X868" s="217"/>
      <c r="Y868" s="217"/>
      <c r="Z868" s="217"/>
    </row>
    <row r="869" ht="15.75" customHeight="1" spans="1:26">
      <c r="A869" s="217"/>
      <c r="B869" s="217"/>
      <c r="C869" s="217"/>
      <c r="D869" s="217"/>
      <c r="E869" s="217"/>
      <c r="F869" s="217"/>
      <c r="G869" s="217"/>
      <c r="H869" s="217"/>
      <c r="I869" s="217"/>
      <c r="J869" s="217"/>
      <c r="K869" s="217"/>
      <c r="L869" s="217"/>
      <c r="M869" s="217"/>
      <c r="N869" s="217"/>
      <c r="O869" s="217"/>
      <c r="P869" s="217"/>
      <c r="Q869" s="217"/>
      <c r="R869" s="217"/>
      <c r="S869" s="217"/>
      <c r="T869" s="217"/>
      <c r="U869" s="217"/>
      <c r="V869" s="217"/>
      <c r="W869" s="217"/>
      <c r="X869" s="217"/>
      <c r="Y869" s="217"/>
      <c r="Z869" s="217"/>
    </row>
    <row r="870" ht="15.75" customHeight="1" spans="1:26">
      <c r="A870" s="217"/>
      <c r="B870" s="217"/>
      <c r="C870" s="217"/>
      <c r="D870" s="217"/>
      <c r="E870" s="217"/>
      <c r="F870" s="217"/>
      <c r="G870" s="217"/>
      <c r="H870" s="217"/>
      <c r="I870" s="217"/>
      <c r="J870" s="217"/>
      <c r="K870" s="217"/>
      <c r="L870" s="217"/>
      <c r="M870" s="217"/>
      <c r="N870" s="217"/>
      <c r="O870" s="217"/>
      <c r="P870" s="217"/>
      <c r="Q870" s="217"/>
      <c r="R870" s="217"/>
      <c r="S870" s="217"/>
      <c r="T870" s="217"/>
      <c r="U870" s="217"/>
      <c r="V870" s="217"/>
      <c r="W870" s="217"/>
      <c r="X870" s="217"/>
      <c r="Y870" s="217"/>
      <c r="Z870" s="217"/>
    </row>
    <row r="871" ht="15.75" customHeight="1" spans="1:26">
      <c r="A871" s="217"/>
      <c r="B871" s="217"/>
      <c r="C871" s="217"/>
      <c r="D871" s="217"/>
      <c r="E871" s="217"/>
      <c r="F871" s="217"/>
      <c r="G871" s="217"/>
      <c r="H871" s="217"/>
      <c r="I871" s="217"/>
      <c r="J871" s="217"/>
      <c r="K871" s="217"/>
      <c r="L871" s="217"/>
      <c r="M871" s="217"/>
      <c r="N871" s="217"/>
      <c r="O871" s="217"/>
      <c r="P871" s="217"/>
      <c r="Q871" s="217"/>
      <c r="R871" s="217"/>
      <c r="S871" s="217"/>
      <c r="T871" s="217"/>
      <c r="U871" s="217"/>
      <c r="V871" s="217"/>
      <c r="W871" s="217"/>
      <c r="X871" s="217"/>
      <c r="Y871" s="217"/>
      <c r="Z871" s="217"/>
    </row>
    <row r="872" ht="15.75" customHeight="1" spans="1:26">
      <c r="A872" s="217"/>
      <c r="B872" s="217"/>
      <c r="C872" s="217"/>
      <c r="D872" s="217"/>
      <c r="E872" s="217"/>
      <c r="F872" s="217"/>
      <c r="G872" s="217"/>
      <c r="H872" s="217"/>
      <c r="I872" s="217"/>
      <c r="J872" s="217"/>
      <c r="K872" s="217"/>
      <c r="L872" s="217"/>
      <c r="M872" s="217"/>
      <c r="N872" s="217"/>
      <c r="O872" s="217"/>
      <c r="P872" s="217"/>
      <c r="Q872" s="217"/>
      <c r="R872" s="217"/>
      <c r="S872" s="217"/>
      <c r="T872" s="217"/>
      <c r="U872" s="217"/>
      <c r="V872" s="217"/>
      <c r="W872" s="217"/>
      <c r="X872" s="217"/>
      <c r="Y872" s="217"/>
      <c r="Z872" s="217"/>
    </row>
    <row r="873" ht="15.75" customHeight="1" spans="1:26">
      <c r="A873" s="217"/>
      <c r="B873" s="217"/>
      <c r="C873" s="217"/>
      <c r="D873" s="217"/>
      <c r="E873" s="217"/>
      <c r="F873" s="217"/>
      <c r="G873" s="217"/>
      <c r="H873" s="217"/>
      <c r="I873" s="217"/>
      <c r="J873" s="217"/>
      <c r="K873" s="217"/>
      <c r="L873" s="217"/>
      <c r="M873" s="217"/>
      <c r="N873" s="217"/>
      <c r="O873" s="217"/>
      <c r="P873" s="217"/>
      <c r="Q873" s="217"/>
      <c r="R873" s="217"/>
      <c r="S873" s="217"/>
      <c r="T873" s="217"/>
      <c r="U873" s="217"/>
      <c r="V873" s="217"/>
      <c r="W873" s="217"/>
      <c r="X873" s="217"/>
      <c r="Y873" s="217"/>
      <c r="Z873" s="217"/>
    </row>
    <row r="874" ht="15.75" customHeight="1" spans="1:26">
      <c r="A874" s="217"/>
      <c r="B874" s="217"/>
      <c r="C874" s="217"/>
      <c r="D874" s="217"/>
      <c r="E874" s="217"/>
      <c r="F874" s="217"/>
      <c r="G874" s="217"/>
      <c r="H874" s="217"/>
      <c r="I874" s="217"/>
      <c r="J874" s="217"/>
      <c r="K874" s="217"/>
      <c r="L874" s="217"/>
      <c r="M874" s="217"/>
      <c r="N874" s="217"/>
      <c r="O874" s="217"/>
      <c r="P874" s="217"/>
      <c r="Q874" s="217"/>
      <c r="R874" s="217"/>
      <c r="S874" s="217"/>
      <c r="T874" s="217"/>
      <c r="U874" s="217"/>
      <c r="V874" s="217"/>
      <c r="W874" s="217"/>
      <c r="X874" s="217"/>
      <c r="Y874" s="217"/>
      <c r="Z874" s="217"/>
    </row>
    <row r="875" ht="15.75" customHeight="1" spans="1:26">
      <c r="A875" s="217"/>
      <c r="B875" s="217"/>
      <c r="C875" s="217"/>
      <c r="D875" s="217"/>
      <c r="E875" s="217"/>
      <c r="F875" s="217"/>
      <c r="G875" s="217"/>
      <c r="H875" s="217"/>
      <c r="I875" s="217"/>
      <c r="J875" s="217"/>
      <c r="K875" s="217"/>
      <c r="L875" s="217"/>
      <c r="M875" s="217"/>
      <c r="N875" s="217"/>
      <c r="O875" s="217"/>
      <c r="P875" s="217"/>
      <c r="Q875" s="217"/>
      <c r="R875" s="217"/>
      <c r="S875" s="217"/>
      <c r="T875" s="217"/>
      <c r="U875" s="217"/>
      <c r="V875" s="217"/>
      <c r="W875" s="217"/>
      <c r="X875" s="217"/>
      <c r="Y875" s="217"/>
      <c r="Z875" s="217"/>
    </row>
    <row r="876" ht="15.75" customHeight="1" spans="1:26">
      <c r="A876" s="217"/>
      <c r="B876" s="217"/>
      <c r="C876" s="217"/>
      <c r="D876" s="217"/>
      <c r="E876" s="217"/>
      <c r="F876" s="217"/>
      <c r="G876" s="217"/>
      <c r="H876" s="217"/>
      <c r="I876" s="217"/>
      <c r="J876" s="217"/>
      <c r="K876" s="217"/>
      <c r="L876" s="217"/>
      <c r="M876" s="217"/>
      <c r="N876" s="217"/>
      <c r="O876" s="217"/>
      <c r="P876" s="217"/>
      <c r="Q876" s="217"/>
      <c r="R876" s="217"/>
      <c r="S876" s="217"/>
      <c r="T876" s="217"/>
      <c r="U876" s="217"/>
      <c r="V876" s="217"/>
      <c r="W876" s="217"/>
      <c r="X876" s="217"/>
      <c r="Y876" s="217"/>
      <c r="Z876" s="217"/>
    </row>
    <row r="877" ht="15.75" customHeight="1" spans="1:26">
      <c r="A877" s="217"/>
      <c r="B877" s="217"/>
      <c r="C877" s="217"/>
      <c r="D877" s="217"/>
      <c r="E877" s="217"/>
      <c r="F877" s="217"/>
      <c r="G877" s="217"/>
      <c r="H877" s="217"/>
      <c r="I877" s="217"/>
      <c r="J877" s="217"/>
      <c r="K877" s="217"/>
      <c r="L877" s="217"/>
      <c r="M877" s="217"/>
      <c r="N877" s="217"/>
      <c r="O877" s="217"/>
      <c r="P877" s="217"/>
      <c r="Q877" s="217"/>
      <c r="R877" s="217"/>
      <c r="S877" s="217"/>
      <c r="T877" s="217"/>
      <c r="U877" s="217"/>
      <c r="V877" s="217"/>
      <c r="W877" s="217"/>
      <c r="X877" s="217"/>
      <c r="Y877" s="217"/>
      <c r="Z877" s="217"/>
    </row>
    <row r="878" ht="15.75" customHeight="1" spans="1:26">
      <c r="A878" s="217"/>
      <c r="B878" s="217"/>
      <c r="C878" s="217"/>
      <c r="D878" s="217"/>
      <c r="E878" s="217"/>
      <c r="F878" s="217"/>
      <c r="G878" s="217"/>
      <c r="H878" s="217"/>
      <c r="I878" s="217"/>
      <c r="J878" s="217"/>
      <c r="K878" s="217"/>
      <c r="L878" s="217"/>
      <c r="M878" s="217"/>
      <c r="N878" s="217"/>
      <c r="O878" s="217"/>
      <c r="P878" s="217"/>
      <c r="Q878" s="217"/>
      <c r="R878" s="217"/>
      <c r="S878" s="217"/>
      <c r="T878" s="217"/>
      <c r="U878" s="217"/>
      <c r="V878" s="217"/>
      <c r="W878" s="217"/>
      <c r="X878" s="217"/>
      <c r="Y878" s="217"/>
      <c r="Z878" s="217"/>
    </row>
    <row r="879" ht="15.75" customHeight="1" spans="1:26">
      <c r="A879" s="217"/>
      <c r="B879" s="217"/>
      <c r="C879" s="217"/>
      <c r="D879" s="217"/>
      <c r="E879" s="217"/>
      <c r="F879" s="217"/>
      <c r="G879" s="217"/>
      <c r="H879" s="217"/>
      <c r="I879" s="217"/>
      <c r="J879" s="217"/>
      <c r="K879" s="217"/>
      <c r="L879" s="217"/>
      <c r="M879" s="217"/>
      <c r="N879" s="217"/>
      <c r="O879" s="217"/>
      <c r="P879" s="217"/>
      <c r="Q879" s="217"/>
      <c r="R879" s="217"/>
      <c r="S879" s="217"/>
      <c r="T879" s="217"/>
      <c r="U879" s="217"/>
      <c r="V879" s="217"/>
      <c r="W879" s="217"/>
      <c r="X879" s="217"/>
      <c r="Y879" s="217"/>
      <c r="Z879" s="217"/>
    </row>
    <row r="880" ht="15.75" customHeight="1" spans="1:26">
      <c r="A880" s="217"/>
      <c r="B880" s="217"/>
      <c r="C880" s="217"/>
      <c r="D880" s="217"/>
      <c r="E880" s="217"/>
      <c r="F880" s="217"/>
      <c r="G880" s="217"/>
      <c r="H880" s="217"/>
      <c r="I880" s="217"/>
      <c r="J880" s="217"/>
      <c r="K880" s="217"/>
      <c r="L880" s="217"/>
      <c r="M880" s="217"/>
      <c r="N880" s="217"/>
      <c r="O880" s="217"/>
      <c r="P880" s="217"/>
      <c r="Q880" s="217"/>
      <c r="R880" s="217"/>
      <c r="S880" s="217"/>
      <c r="T880" s="217"/>
      <c r="U880" s="217"/>
      <c r="V880" s="217"/>
      <c r="W880" s="217"/>
      <c r="X880" s="217"/>
      <c r="Y880" s="217"/>
      <c r="Z880" s="217"/>
    </row>
    <row r="881" ht="15.75" customHeight="1" spans="1:26">
      <c r="A881" s="217"/>
      <c r="B881" s="217"/>
      <c r="C881" s="217"/>
      <c r="D881" s="217"/>
      <c r="E881" s="217"/>
      <c r="F881" s="217"/>
      <c r="G881" s="217"/>
      <c r="H881" s="217"/>
      <c r="I881" s="217"/>
      <c r="J881" s="217"/>
      <c r="K881" s="217"/>
      <c r="L881" s="217"/>
      <c r="M881" s="217"/>
      <c r="N881" s="217"/>
      <c r="O881" s="217"/>
      <c r="P881" s="217"/>
      <c r="Q881" s="217"/>
      <c r="R881" s="217"/>
      <c r="S881" s="217"/>
      <c r="T881" s="217"/>
      <c r="U881" s="217"/>
      <c r="V881" s="217"/>
      <c r="W881" s="217"/>
      <c r="X881" s="217"/>
      <c r="Y881" s="217"/>
      <c r="Z881" s="217"/>
    </row>
    <row r="882" ht="15.75" customHeight="1" spans="1:26">
      <c r="A882" s="217"/>
      <c r="B882" s="217"/>
      <c r="C882" s="217"/>
      <c r="D882" s="217"/>
      <c r="E882" s="217"/>
      <c r="F882" s="217"/>
      <c r="G882" s="217"/>
      <c r="H882" s="217"/>
      <c r="I882" s="217"/>
      <c r="J882" s="217"/>
      <c r="K882" s="217"/>
      <c r="L882" s="217"/>
      <c r="M882" s="217"/>
      <c r="N882" s="217"/>
      <c r="O882" s="217"/>
      <c r="P882" s="217"/>
      <c r="Q882" s="217"/>
      <c r="R882" s="217"/>
      <c r="S882" s="217"/>
      <c r="T882" s="217"/>
      <c r="U882" s="217"/>
      <c r="V882" s="217"/>
      <c r="W882" s="217"/>
      <c r="X882" s="217"/>
      <c r="Y882" s="217"/>
      <c r="Z882" s="217"/>
    </row>
    <row r="883" ht="15.75" customHeight="1" spans="1:26">
      <c r="A883" s="217"/>
      <c r="B883" s="217"/>
      <c r="C883" s="217"/>
      <c r="D883" s="217"/>
      <c r="E883" s="217"/>
      <c r="F883" s="217"/>
      <c r="G883" s="217"/>
      <c r="H883" s="217"/>
      <c r="I883" s="217"/>
      <c r="J883" s="217"/>
      <c r="K883" s="217"/>
      <c r="L883" s="217"/>
      <c r="M883" s="217"/>
      <c r="N883" s="217"/>
      <c r="O883" s="217"/>
      <c r="P883" s="217"/>
      <c r="Q883" s="217"/>
      <c r="R883" s="217"/>
      <c r="S883" s="217"/>
      <c r="T883" s="217"/>
      <c r="U883" s="217"/>
      <c r="V883" s="217"/>
      <c r="W883" s="217"/>
      <c r="X883" s="217"/>
      <c r="Y883" s="217"/>
      <c r="Z883" s="217"/>
    </row>
    <row r="884" ht="15.75" customHeight="1" spans="1:26">
      <c r="A884" s="217"/>
      <c r="B884" s="217"/>
      <c r="C884" s="217"/>
      <c r="D884" s="217"/>
      <c r="E884" s="217"/>
      <c r="F884" s="217"/>
      <c r="G884" s="217"/>
      <c r="H884" s="217"/>
      <c r="I884" s="217"/>
      <c r="J884" s="217"/>
      <c r="K884" s="217"/>
      <c r="L884" s="217"/>
      <c r="M884" s="217"/>
      <c r="N884" s="217"/>
      <c r="O884" s="217"/>
      <c r="P884" s="217"/>
      <c r="Q884" s="217"/>
      <c r="R884" s="217"/>
      <c r="S884" s="217"/>
      <c r="T884" s="217"/>
      <c r="U884" s="217"/>
      <c r="V884" s="217"/>
      <c r="W884" s="217"/>
      <c r="X884" s="217"/>
      <c r="Y884" s="217"/>
      <c r="Z884" s="217"/>
    </row>
    <row r="885" ht="15.75" customHeight="1" spans="1:26">
      <c r="A885" s="217"/>
      <c r="B885" s="217"/>
      <c r="C885" s="217"/>
      <c r="D885" s="217"/>
      <c r="E885" s="217"/>
      <c r="F885" s="217"/>
      <c r="G885" s="217"/>
      <c r="H885" s="217"/>
      <c r="I885" s="217"/>
      <c r="J885" s="217"/>
      <c r="K885" s="217"/>
      <c r="L885" s="217"/>
      <c r="M885" s="217"/>
      <c r="N885" s="217"/>
      <c r="O885" s="217"/>
      <c r="P885" s="217"/>
      <c r="Q885" s="217"/>
      <c r="R885" s="217"/>
      <c r="S885" s="217"/>
      <c r="T885" s="217"/>
      <c r="U885" s="217"/>
      <c r="V885" s="217"/>
      <c r="W885" s="217"/>
      <c r="X885" s="217"/>
      <c r="Y885" s="217"/>
      <c r="Z885" s="217"/>
    </row>
    <row r="886" ht="15.75" customHeight="1" spans="1:26">
      <c r="A886" s="217"/>
      <c r="B886" s="217"/>
      <c r="C886" s="217"/>
      <c r="D886" s="217"/>
      <c r="E886" s="217"/>
      <c r="F886" s="217"/>
      <c r="G886" s="217"/>
      <c r="H886" s="217"/>
      <c r="I886" s="217"/>
      <c r="J886" s="217"/>
      <c r="K886" s="217"/>
      <c r="L886" s="217"/>
      <c r="M886" s="217"/>
      <c r="N886" s="217"/>
      <c r="O886" s="217"/>
      <c r="P886" s="217"/>
      <c r="Q886" s="217"/>
      <c r="R886" s="217"/>
      <c r="S886" s="217"/>
      <c r="T886" s="217"/>
      <c r="U886" s="217"/>
      <c r="V886" s="217"/>
      <c r="W886" s="217"/>
      <c r="X886" s="217"/>
      <c r="Y886" s="217"/>
      <c r="Z886" s="217"/>
    </row>
    <row r="887" ht="15.75" customHeight="1" spans="1:26">
      <c r="A887" s="217"/>
      <c r="B887" s="217"/>
      <c r="C887" s="217"/>
      <c r="D887" s="217"/>
      <c r="E887" s="217"/>
      <c r="F887" s="217"/>
      <c r="G887" s="217"/>
      <c r="H887" s="217"/>
      <c r="I887" s="217"/>
      <c r="J887" s="217"/>
      <c r="K887" s="217"/>
      <c r="L887" s="217"/>
      <c r="M887" s="217"/>
      <c r="N887" s="217"/>
      <c r="O887" s="217"/>
      <c r="P887" s="217"/>
      <c r="Q887" s="217"/>
      <c r="R887" s="217"/>
      <c r="S887" s="217"/>
      <c r="T887" s="217"/>
      <c r="U887" s="217"/>
      <c r="V887" s="217"/>
      <c r="W887" s="217"/>
      <c r="X887" s="217"/>
      <c r="Y887" s="217"/>
      <c r="Z887" s="217"/>
    </row>
    <row r="888" ht="15.75" customHeight="1" spans="1:26">
      <c r="A888" s="217"/>
      <c r="B888" s="217"/>
      <c r="C888" s="217"/>
      <c r="D888" s="217"/>
      <c r="E888" s="217"/>
      <c r="F888" s="217"/>
      <c r="G888" s="217"/>
      <c r="H888" s="217"/>
      <c r="I888" s="217"/>
      <c r="J888" s="217"/>
      <c r="K888" s="217"/>
      <c r="L888" s="217"/>
      <c r="M888" s="217"/>
      <c r="N888" s="217"/>
      <c r="O888" s="217"/>
      <c r="P888" s="217"/>
      <c r="Q888" s="217"/>
      <c r="R888" s="217"/>
      <c r="S888" s="217"/>
      <c r="T888" s="217"/>
      <c r="U888" s="217"/>
      <c r="V888" s="217"/>
      <c r="W888" s="217"/>
      <c r="X888" s="217"/>
      <c r="Y888" s="217"/>
      <c r="Z888" s="217"/>
    </row>
    <row r="889" ht="15.75" customHeight="1" spans="1:26">
      <c r="A889" s="217"/>
      <c r="B889" s="217"/>
      <c r="C889" s="217"/>
      <c r="D889" s="217"/>
      <c r="E889" s="217"/>
      <c r="F889" s="217"/>
      <c r="G889" s="217"/>
      <c r="H889" s="217"/>
      <c r="I889" s="217"/>
      <c r="J889" s="217"/>
      <c r="K889" s="217"/>
      <c r="L889" s="217"/>
      <c r="M889" s="217"/>
      <c r="N889" s="217"/>
      <c r="O889" s="217"/>
      <c r="P889" s="217"/>
      <c r="Q889" s="217"/>
      <c r="R889" s="217"/>
      <c r="S889" s="217"/>
      <c r="T889" s="217"/>
      <c r="U889" s="217"/>
      <c r="V889" s="217"/>
      <c r="W889" s="217"/>
      <c r="X889" s="217"/>
      <c r="Y889" s="217"/>
      <c r="Z889" s="217"/>
    </row>
    <row r="890" ht="15.75" customHeight="1" spans="1:26">
      <c r="A890" s="217"/>
      <c r="B890" s="217"/>
      <c r="C890" s="217"/>
      <c r="D890" s="217"/>
      <c r="E890" s="217"/>
      <c r="F890" s="217"/>
      <c r="G890" s="217"/>
      <c r="H890" s="217"/>
      <c r="I890" s="217"/>
      <c r="J890" s="217"/>
      <c r="K890" s="217"/>
      <c r="L890" s="217"/>
      <c r="M890" s="217"/>
      <c r="N890" s="217"/>
      <c r="O890" s="217"/>
      <c r="P890" s="217"/>
      <c r="Q890" s="217"/>
      <c r="R890" s="217"/>
      <c r="S890" s="217"/>
      <c r="T890" s="217"/>
      <c r="U890" s="217"/>
      <c r="V890" s="217"/>
      <c r="W890" s="217"/>
      <c r="X890" s="217"/>
      <c r="Y890" s="217"/>
      <c r="Z890" s="217"/>
    </row>
    <row r="891" ht="15.75" customHeight="1" spans="1:26">
      <c r="A891" s="217"/>
      <c r="B891" s="217"/>
      <c r="C891" s="217"/>
      <c r="D891" s="217"/>
      <c r="E891" s="217"/>
      <c r="F891" s="217"/>
      <c r="G891" s="217"/>
      <c r="H891" s="217"/>
      <c r="I891" s="217"/>
      <c r="J891" s="217"/>
      <c r="K891" s="217"/>
      <c r="L891" s="217"/>
      <c r="M891" s="217"/>
      <c r="N891" s="217"/>
      <c r="O891" s="217"/>
      <c r="P891" s="217"/>
      <c r="Q891" s="217"/>
      <c r="R891" s="217"/>
      <c r="S891" s="217"/>
      <c r="T891" s="217"/>
      <c r="U891" s="217"/>
      <c r="V891" s="217"/>
      <c r="W891" s="217"/>
      <c r="X891" s="217"/>
      <c r="Y891" s="217"/>
      <c r="Z891" s="217"/>
    </row>
    <row r="892" ht="15.75" customHeight="1" spans="1:26">
      <c r="A892" s="217"/>
      <c r="B892" s="217"/>
      <c r="C892" s="217"/>
      <c r="D892" s="217"/>
      <c r="E892" s="217"/>
      <c r="F892" s="217"/>
      <c r="G892" s="217"/>
      <c r="H892" s="217"/>
      <c r="I892" s="217"/>
      <c r="J892" s="217"/>
      <c r="K892" s="217"/>
      <c r="L892" s="217"/>
      <c r="M892" s="217"/>
      <c r="N892" s="217"/>
      <c r="O892" s="217"/>
      <c r="P892" s="217"/>
      <c r="Q892" s="217"/>
      <c r="R892" s="217"/>
      <c r="S892" s="217"/>
      <c r="T892" s="217"/>
      <c r="U892" s="217"/>
      <c r="V892" s="217"/>
      <c r="W892" s="217"/>
      <c r="X892" s="217"/>
      <c r="Y892" s="217"/>
      <c r="Z892" s="217"/>
    </row>
    <row r="893" ht="15.75" customHeight="1" spans="1:26">
      <c r="A893" s="217"/>
      <c r="B893" s="217"/>
      <c r="C893" s="217"/>
      <c r="D893" s="217"/>
      <c r="E893" s="217"/>
      <c r="F893" s="217"/>
      <c r="G893" s="217"/>
      <c r="H893" s="217"/>
      <c r="I893" s="217"/>
      <c r="J893" s="217"/>
      <c r="K893" s="217"/>
      <c r="L893" s="217"/>
      <c r="M893" s="217"/>
      <c r="N893" s="217"/>
      <c r="O893" s="217"/>
      <c r="P893" s="217"/>
      <c r="Q893" s="217"/>
      <c r="R893" s="217"/>
      <c r="S893" s="217"/>
      <c r="T893" s="217"/>
      <c r="U893" s="217"/>
      <c r="V893" s="217"/>
      <c r="W893" s="217"/>
      <c r="X893" s="217"/>
      <c r="Y893" s="217"/>
      <c r="Z893" s="217"/>
    </row>
    <row r="894" ht="15.75" customHeight="1" spans="1:26">
      <c r="A894" s="217"/>
      <c r="B894" s="217"/>
      <c r="C894" s="217"/>
      <c r="D894" s="217"/>
      <c r="E894" s="217"/>
      <c r="F894" s="217"/>
      <c r="G894" s="217"/>
      <c r="H894" s="217"/>
      <c r="I894" s="217"/>
      <c r="J894" s="217"/>
      <c r="K894" s="217"/>
      <c r="L894" s="217"/>
      <c r="M894" s="217"/>
      <c r="N894" s="217"/>
      <c r="O894" s="217"/>
      <c r="P894" s="217"/>
      <c r="Q894" s="217"/>
      <c r="R894" s="217"/>
      <c r="S894" s="217"/>
      <c r="T894" s="217"/>
      <c r="U894" s="217"/>
      <c r="V894" s="217"/>
      <c r="W894" s="217"/>
      <c r="X894" s="217"/>
      <c r="Y894" s="217"/>
      <c r="Z894" s="217"/>
    </row>
    <row r="895" ht="15.75" customHeight="1" spans="1:26">
      <c r="A895" s="217"/>
      <c r="B895" s="217"/>
      <c r="C895" s="217"/>
      <c r="D895" s="217"/>
      <c r="E895" s="217"/>
      <c r="F895" s="217"/>
      <c r="G895" s="217"/>
      <c r="H895" s="217"/>
      <c r="I895" s="217"/>
      <c r="J895" s="217"/>
      <c r="K895" s="217"/>
      <c r="L895" s="217"/>
      <c r="M895" s="217"/>
      <c r="N895" s="217"/>
      <c r="O895" s="217"/>
      <c r="P895" s="217"/>
      <c r="Q895" s="217"/>
      <c r="R895" s="217"/>
      <c r="S895" s="217"/>
      <c r="T895" s="217"/>
      <c r="U895" s="217"/>
      <c r="V895" s="217"/>
      <c r="W895" s="217"/>
      <c r="X895" s="217"/>
      <c r="Y895" s="217"/>
      <c r="Z895" s="217"/>
    </row>
    <row r="896" ht="15.75" customHeight="1" spans="1:26">
      <c r="A896" s="217"/>
      <c r="B896" s="217"/>
      <c r="C896" s="217"/>
      <c r="D896" s="217"/>
      <c r="E896" s="217"/>
      <c r="F896" s="217"/>
      <c r="G896" s="217"/>
      <c r="H896" s="217"/>
      <c r="I896" s="217"/>
      <c r="J896" s="217"/>
      <c r="K896" s="217"/>
      <c r="L896" s="217"/>
      <c r="M896" s="217"/>
      <c r="N896" s="217"/>
      <c r="O896" s="217"/>
      <c r="P896" s="217"/>
      <c r="Q896" s="217"/>
      <c r="R896" s="217"/>
      <c r="S896" s="217"/>
      <c r="T896" s="217"/>
      <c r="U896" s="217"/>
      <c r="V896" s="217"/>
      <c r="W896" s="217"/>
      <c r="X896" s="217"/>
      <c r="Y896" s="217"/>
      <c r="Z896" s="217"/>
    </row>
    <row r="897" ht="15.75" customHeight="1" spans="1:26">
      <c r="A897" s="217"/>
      <c r="B897" s="217"/>
      <c r="C897" s="217"/>
      <c r="D897" s="217"/>
      <c r="E897" s="217"/>
      <c r="F897" s="217"/>
      <c r="G897" s="217"/>
      <c r="H897" s="217"/>
      <c r="I897" s="217"/>
      <c r="J897" s="217"/>
      <c r="K897" s="217"/>
      <c r="L897" s="217"/>
      <c r="M897" s="217"/>
      <c r="N897" s="217"/>
      <c r="O897" s="217"/>
      <c r="P897" s="217"/>
      <c r="Q897" s="217"/>
      <c r="R897" s="217"/>
      <c r="S897" s="217"/>
      <c r="T897" s="217"/>
      <c r="U897" s="217"/>
      <c r="V897" s="217"/>
      <c r="W897" s="217"/>
      <c r="X897" s="217"/>
      <c r="Y897" s="217"/>
      <c r="Z897" s="217"/>
    </row>
    <row r="898" ht="15.75" customHeight="1" spans="1:26">
      <c r="A898" s="217"/>
      <c r="B898" s="217"/>
      <c r="C898" s="217"/>
      <c r="D898" s="217"/>
      <c r="E898" s="217"/>
      <c r="F898" s="217"/>
      <c r="G898" s="217"/>
      <c r="H898" s="217"/>
      <c r="I898" s="217"/>
      <c r="J898" s="217"/>
      <c r="K898" s="217"/>
      <c r="L898" s="217"/>
      <c r="M898" s="217"/>
      <c r="N898" s="217"/>
      <c r="O898" s="217"/>
      <c r="P898" s="217"/>
      <c r="Q898" s="217"/>
      <c r="R898" s="217"/>
      <c r="S898" s="217"/>
      <c r="T898" s="217"/>
      <c r="U898" s="217"/>
      <c r="V898" s="217"/>
      <c r="W898" s="217"/>
      <c r="X898" s="217"/>
      <c r="Y898" s="217"/>
      <c r="Z898" s="217"/>
    </row>
    <row r="899" ht="15.75" customHeight="1" spans="1:26">
      <c r="A899" s="217"/>
      <c r="B899" s="217"/>
      <c r="C899" s="217"/>
      <c r="D899" s="217"/>
      <c r="E899" s="217"/>
      <c r="F899" s="217"/>
      <c r="G899" s="217"/>
      <c r="H899" s="217"/>
      <c r="I899" s="217"/>
      <c r="J899" s="217"/>
      <c r="K899" s="217"/>
      <c r="L899" s="217"/>
      <c r="M899" s="217"/>
      <c r="N899" s="217"/>
      <c r="O899" s="217"/>
      <c r="P899" s="217"/>
      <c r="Q899" s="217"/>
      <c r="R899" s="217"/>
      <c r="S899" s="217"/>
      <c r="T899" s="217"/>
      <c r="U899" s="217"/>
      <c r="V899" s="217"/>
      <c r="W899" s="217"/>
      <c r="X899" s="217"/>
      <c r="Y899" s="217"/>
      <c r="Z899" s="217"/>
    </row>
    <row r="900" ht="15.75" customHeight="1" spans="1:26">
      <c r="A900" s="217"/>
      <c r="B900" s="217"/>
      <c r="C900" s="217"/>
      <c r="D900" s="217"/>
      <c r="E900" s="217"/>
      <c r="F900" s="217"/>
      <c r="G900" s="217"/>
      <c r="H900" s="217"/>
      <c r="I900" s="217"/>
      <c r="J900" s="217"/>
      <c r="K900" s="217"/>
      <c r="L900" s="217"/>
      <c r="M900" s="217"/>
      <c r="N900" s="217"/>
      <c r="O900" s="217"/>
      <c r="P900" s="217"/>
      <c r="Q900" s="217"/>
      <c r="R900" s="217"/>
      <c r="S900" s="217"/>
      <c r="T900" s="217"/>
      <c r="U900" s="217"/>
      <c r="V900" s="217"/>
      <c r="W900" s="217"/>
      <c r="X900" s="217"/>
      <c r="Y900" s="217"/>
      <c r="Z900" s="217"/>
    </row>
    <row r="901" ht="15.75" customHeight="1" spans="1:26">
      <c r="A901" s="217"/>
      <c r="B901" s="217"/>
      <c r="C901" s="217"/>
      <c r="D901" s="217"/>
      <c r="E901" s="217"/>
      <c r="F901" s="217"/>
      <c r="G901" s="217"/>
      <c r="H901" s="217"/>
      <c r="I901" s="217"/>
      <c r="J901" s="217"/>
      <c r="K901" s="217"/>
      <c r="L901" s="217"/>
      <c r="M901" s="217"/>
      <c r="N901" s="217"/>
      <c r="O901" s="217"/>
      <c r="P901" s="217"/>
      <c r="Q901" s="217"/>
      <c r="R901" s="217"/>
      <c r="S901" s="217"/>
      <c r="T901" s="217"/>
      <c r="U901" s="217"/>
      <c r="V901" s="217"/>
      <c r="W901" s="217"/>
      <c r="X901" s="217"/>
      <c r="Y901" s="217"/>
      <c r="Z901" s="217"/>
    </row>
    <row r="902" ht="15.75" customHeight="1" spans="1:26">
      <c r="A902" s="217"/>
      <c r="B902" s="217"/>
      <c r="C902" s="217"/>
      <c r="D902" s="217"/>
      <c r="E902" s="217"/>
      <c r="F902" s="217"/>
      <c r="G902" s="217"/>
      <c r="H902" s="217"/>
      <c r="I902" s="217"/>
      <c r="J902" s="217"/>
      <c r="K902" s="217"/>
      <c r="L902" s="217"/>
      <c r="M902" s="217"/>
      <c r="N902" s="217"/>
      <c r="O902" s="217"/>
      <c r="P902" s="217"/>
      <c r="Q902" s="217"/>
      <c r="R902" s="217"/>
      <c r="S902" s="217"/>
      <c r="T902" s="217"/>
      <c r="U902" s="217"/>
      <c r="V902" s="217"/>
      <c r="W902" s="217"/>
      <c r="X902" s="217"/>
      <c r="Y902" s="217"/>
      <c r="Z902" s="217"/>
    </row>
    <row r="903" ht="15.75" customHeight="1" spans="1:26">
      <c r="A903" s="217"/>
      <c r="B903" s="217"/>
      <c r="C903" s="217"/>
      <c r="D903" s="217"/>
      <c r="E903" s="217"/>
      <c r="F903" s="217"/>
      <c r="G903" s="217"/>
      <c r="H903" s="217"/>
      <c r="I903" s="217"/>
      <c r="J903" s="217"/>
      <c r="K903" s="217"/>
      <c r="L903" s="217"/>
      <c r="M903" s="217"/>
      <c r="N903" s="217"/>
      <c r="O903" s="217"/>
      <c r="P903" s="217"/>
      <c r="Q903" s="217"/>
      <c r="R903" s="217"/>
      <c r="S903" s="217"/>
      <c r="T903" s="217"/>
      <c r="U903" s="217"/>
      <c r="V903" s="217"/>
      <c r="W903" s="217"/>
      <c r="X903" s="217"/>
      <c r="Y903" s="217"/>
      <c r="Z903" s="217"/>
    </row>
    <row r="904" ht="15.75" customHeight="1" spans="1:26">
      <c r="A904" s="217"/>
      <c r="B904" s="217"/>
      <c r="C904" s="217"/>
      <c r="D904" s="217"/>
      <c r="E904" s="217"/>
      <c r="F904" s="217"/>
      <c r="G904" s="217"/>
      <c r="H904" s="217"/>
      <c r="I904" s="217"/>
      <c r="J904" s="217"/>
      <c r="K904" s="217"/>
      <c r="L904" s="217"/>
      <c r="M904" s="217"/>
      <c r="N904" s="217"/>
      <c r="O904" s="217"/>
      <c r="P904" s="217"/>
      <c r="Q904" s="217"/>
      <c r="R904" s="217"/>
      <c r="S904" s="217"/>
      <c r="T904" s="217"/>
      <c r="U904" s="217"/>
      <c r="V904" s="217"/>
      <c r="W904" s="217"/>
      <c r="X904" s="217"/>
      <c r="Y904" s="217"/>
      <c r="Z904" s="217"/>
    </row>
    <row r="905" ht="15.75" customHeight="1" spans="1:26">
      <c r="A905" s="217"/>
      <c r="B905" s="217"/>
      <c r="C905" s="217"/>
      <c r="D905" s="217"/>
      <c r="E905" s="217"/>
      <c r="F905" s="217"/>
      <c r="G905" s="217"/>
      <c r="H905" s="217"/>
      <c r="I905" s="217"/>
      <c r="J905" s="217"/>
      <c r="K905" s="217"/>
      <c r="L905" s="217"/>
      <c r="M905" s="217"/>
      <c r="N905" s="217"/>
      <c r="O905" s="217"/>
      <c r="P905" s="217"/>
      <c r="Q905" s="217"/>
      <c r="R905" s="217"/>
      <c r="S905" s="217"/>
      <c r="T905" s="217"/>
      <c r="U905" s="217"/>
      <c r="V905" s="217"/>
      <c r="W905" s="217"/>
      <c r="X905" s="217"/>
      <c r="Y905" s="217"/>
      <c r="Z905" s="217"/>
    </row>
    <row r="906" ht="15.75" customHeight="1" spans="1:26">
      <c r="A906" s="217"/>
      <c r="B906" s="217"/>
      <c r="C906" s="217"/>
      <c r="D906" s="217"/>
      <c r="E906" s="217"/>
      <c r="F906" s="217"/>
      <c r="G906" s="217"/>
      <c r="H906" s="217"/>
      <c r="I906" s="217"/>
      <c r="J906" s="217"/>
      <c r="K906" s="217"/>
      <c r="L906" s="217"/>
      <c r="M906" s="217"/>
      <c r="N906" s="217"/>
      <c r="O906" s="217"/>
      <c r="P906" s="217"/>
      <c r="Q906" s="217"/>
      <c r="R906" s="217"/>
      <c r="S906" s="217"/>
      <c r="T906" s="217"/>
      <c r="U906" s="217"/>
      <c r="V906" s="217"/>
      <c r="W906" s="217"/>
      <c r="X906" s="217"/>
      <c r="Y906" s="217"/>
      <c r="Z906" s="217"/>
    </row>
    <row r="907" ht="15.75" customHeight="1" spans="1:26">
      <c r="A907" s="217"/>
      <c r="B907" s="217"/>
      <c r="C907" s="217"/>
      <c r="D907" s="217"/>
      <c r="E907" s="217"/>
      <c r="F907" s="217"/>
      <c r="G907" s="217"/>
      <c r="H907" s="217"/>
      <c r="I907" s="217"/>
      <c r="J907" s="217"/>
      <c r="K907" s="217"/>
      <c r="L907" s="217"/>
      <c r="M907" s="217"/>
      <c r="N907" s="217"/>
      <c r="O907" s="217"/>
      <c r="P907" s="217"/>
      <c r="Q907" s="217"/>
      <c r="R907" s="217"/>
      <c r="S907" s="217"/>
      <c r="T907" s="217"/>
      <c r="U907" s="217"/>
      <c r="V907" s="217"/>
      <c r="W907" s="217"/>
      <c r="X907" s="217"/>
      <c r="Y907" s="217"/>
      <c r="Z907" s="217"/>
    </row>
    <row r="908" ht="15.75" customHeight="1" spans="1:26">
      <c r="A908" s="217"/>
      <c r="B908" s="217"/>
      <c r="C908" s="217"/>
      <c r="D908" s="217"/>
      <c r="E908" s="217"/>
      <c r="F908" s="217"/>
      <c r="G908" s="217"/>
      <c r="H908" s="217"/>
      <c r="I908" s="217"/>
      <c r="J908" s="217"/>
      <c r="K908" s="217"/>
      <c r="L908" s="217"/>
      <c r="M908" s="217"/>
      <c r="N908" s="217"/>
      <c r="O908" s="217"/>
      <c r="P908" s="217"/>
      <c r="Q908" s="217"/>
      <c r="R908" s="217"/>
      <c r="S908" s="217"/>
      <c r="T908" s="217"/>
      <c r="U908" s="217"/>
      <c r="V908" s="217"/>
      <c r="W908" s="217"/>
      <c r="X908" s="217"/>
      <c r="Y908" s="217"/>
      <c r="Z908" s="217"/>
    </row>
    <row r="909" ht="15.75" customHeight="1" spans="1:26">
      <c r="A909" s="217"/>
      <c r="B909" s="217"/>
      <c r="C909" s="217"/>
      <c r="D909" s="217"/>
      <c r="E909" s="217"/>
      <c r="F909" s="217"/>
      <c r="G909" s="217"/>
      <c r="H909" s="217"/>
      <c r="I909" s="217"/>
      <c r="J909" s="217"/>
      <c r="K909" s="217"/>
      <c r="L909" s="217"/>
      <c r="M909" s="217"/>
      <c r="N909" s="217"/>
      <c r="O909" s="217"/>
      <c r="P909" s="217"/>
      <c r="Q909" s="217"/>
      <c r="R909" s="217"/>
      <c r="S909" s="217"/>
      <c r="T909" s="217"/>
      <c r="U909" s="217"/>
      <c r="V909" s="217"/>
      <c r="W909" s="217"/>
      <c r="X909" s="217"/>
      <c r="Y909" s="217"/>
      <c r="Z909" s="217"/>
    </row>
    <row r="910" ht="15.75" customHeight="1" spans="1:26">
      <c r="A910" s="217"/>
      <c r="B910" s="217"/>
      <c r="C910" s="217"/>
      <c r="D910" s="217"/>
      <c r="E910" s="217"/>
      <c r="F910" s="217"/>
      <c r="G910" s="217"/>
      <c r="H910" s="217"/>
      <c r="I910" s="217"/>
      <c r="J910" s="217"/>
      <c r="K910" s="217"/>
      <c r="L910" s="217"/>
      <c r="M910" s="217"/>
      <c r="N910" s="217"/>
      <c r="O910" s="217"/>
      <c r="P910" s="217"/>
      <c r="Q910" s="217"/>
      <c r="R910" s="217"/>
      <c r="S910" s="217"/>
      <c r="T910" s="217"/>
      <c r="U910" s="217"/>
      <c r="V910" s="217"/>
      <c r="W910" s="217"/>
      <c r="X910" s="217"/>
      <c r="Y910" s="217"/>
      <c r="Z910" s="217"/>
    </row>
    <row r="911" ht="15.75" customHeight="1" spans="1:26">
      <c r="A911" s="217"/>
      <c r="B911" s="217"/>
      <c r="C911" s="217"/>
      <c r="D911" s="217"/>
      <c r="E911" s="217"/>
      <c r="F911" s="217"/>
      <c r="G911" s="217"/>
      <c r="H911" s="217"/>
      <c r="I911" s="217"/>
      <c r="J911" s="217"/>
      <c r="K911" s="217"/>
      <c r="L911" s="217"/>
      <c r="M911" s="217"/>
      <c r="N911" s="217"/>
      <c r="O911" s="217"/>
      <c r="P911" s="217"/>
      <c r="Q911" s="217"/>
      <c r="R911" s="217"/>
      <c r="S911" s="217"/>
      <c r="T911" s="217"/>
      <c r="U911" s="217"/>
      <c r="V911" s="217"/>
      <c r="W911" s="217"/>
      <c r="X911" s="217"/>
      <c r="Y911" s="217"/>
      <c r="Z911" s="217"/>
    </row>
    <row r="912" ht="15.75" customHeight="1" spans="1:26">
      <c r="A912" s="217"/>
      <c r="B912" s="217"/>
      <c r="C912" s="217"/>
      <c r="D912" s="217"/>
      <c r="E912" s="217"/>
      <c r="F912" s="217"/>
      <c r="G912" s="217"/>
      <c r="H912" s="217"/>
      <c r="I912" s="217"/>
      <c r="J912" s="217"/>
      <c r="K912" s="217"/>
      <c r="L912" s="217"/>
      <c r="M912" s="217"/>
      <c r="N912" s="217"/>
      <c r="O912" s="217"/>
      <c r="P912" s="217"/>
      <c r="Q912" s="217"/>
      <c r="R912" s="217"/>
      <c r="S912" s="217"/>
      <c r="T912" s="217"/>
      <c r="U912" s="217"/>
      <c r="V912" s="217"/>
      <c r="W912" s="217"/>
      <c r="X912" s="217"/>
      <c r="Y912" s="217"/>
      <c r="Z912" s="217"/>
    </row>
    <row r="913" ht="15.75" customHeight="1" spans="1:26">
      <c r="A913" s="217"/>
      <c r="B913" s="217"/>
      <c r="C913" s="217"/>
      <c r="D913" s="217"/>
      <c r="E913" s="217"/>
      <c r="F913" s="217"/>
      <c r="G913" s="217"/>
      <c r="H913" s="217"/>
      <c r="I913" s="217"/>
      <c r="J913" s="217"/>
      <c r="K913" s="217"/>
      <c r="L913" s="217"/>
      <c r="M913" s="217"/>
      <c r="N913" s="217"/>
      <c r="O913" s="217"/>
      <c r="P913" s="217"/>
      <c r="Q913" s="217"/>
      <c r="R913" s="217"/>
      <c r="S913" s="217"/>
      <c r="T913" s="217"/>
      <c r="U913" s="217"/>
      <c r="V913" s="217"/>
      <c r="W913" s="217"/>
      <c r="X913" s="217"/>
      <c r="Y913" s="217"/>
      <c r="Z913" s="217"/>
    </row>
    <row r="914" ht="15.75" customHeight="1" spans="1:26">
      <c r="A914" s="217"/>
      <c r="B914" s="217"/>
      <c r="C914" s="217"/>
      <c r="D914" s="217"/>
      <c r="E914" s="217"/>
      <c r="F914" s="217"/>
      <c r="G914" s="217"/>
      <c r="H914" s="217"/>
      <c r="I914" s="217"/>
      <c r="J914" s="217"/>
      <c r="K914" s="217"/>
      <c r="L914" s="217"/>
      <c r="M914" s="217"/>
      <c r="N914" s="217"/>
      <c r="O914" s="217"/>
      <c r="P914" s="217"/>
      <c r="Q914" s="217"/>
      <c r="R914" s="217"/>
      <c r="S914" s="217"/>
      <c r="T914" s="217"/>
      <c r="U914" s="217"/>
      <c r="V914" s="217"/>
      <c r="W914" s="217"/>
      <c r="X914" s="217"/>
      <c r="Y914" s="217"/>
      <c r="Z914" s="217"/>
    </row>
    <row r="915" ht="15.75" customHeight="1" spans="1:26">
      <c r="A915" s="217"/>
      <c r="B915" s="217"/>
      <c r="C915" s="217"/>
      <c r="D915" s="217"/>
      <c r="E915" s="217"/>
      <c r="F915" s="217"/>
      <c r="G915" s="217"/>
      <c r="H915" s="217"/>
      <c r="I915" s="217"/>
      <c r="J915" s="217"/>
      <c r="K915" s="217"/>
      <c r="L915" s="217"/>
      <c r="M915" s="217"/>
      <c r="N915" s="217"/>
      <c r="O915" s="217"/>
      <c r="P915" s="217"/>
      <c r="Q915" s="217"/>
      <c r="R915" s="217"/>
      <c r="S915" s="217"/>
      <c r="T915" s="217"/>
      <c r="U915" s="217"/>
      <c r="V915" s="217"/>
      <c r="W915" s="217"/>
      <c r="X915" s="217"/>
      <c r="Y915" s="217"/>
      <c r="Z915" s="217"/>
    </row>
    <row r="916" ht="15.75" customHeight="1" spans="1:26">
      <c r="A916" s="217"/>
      <c r="B916" s="217"/>
      <c r="C916" s="217"/>
      <c r="D916" s="217"/>
      <c r="E916" s="217"/>
      <c r="F916" s="217"/>
      <c r="G916" s="217"/>
      <c r="H916" s="217"/>
      <c r="I916" s="217"/>
      <c r="J916" s="217"/>
      <c r="K916" s="217"/>
      <c r="L916" s="217"/>
      <c r="M916" s="217"/>
      <c r="N916" s="217"/>
      <c r="O916" s="217"/>
      <c r="P916" s="217"/>
      <c r="Q916" s="217"/>
      <c r="R916" s="217"/>
      <c r="S916" s="217"/>
      <c r="T916" s="217"/>
      <c r="U916" s="217"/>
      <c r="V916" s="217"/>
      <c r="W916" s="217"/>
      <c r="X916" s="217"/>
      <c r="Y916" s="217"/>
      <c r="Z916" s="217"/>
    </row>
    <row r="917" ht="15.75" customHeight="1" spans="1:26">
      <c r="A917" s="217"/>
      <c r="B917" s="217"/>
      <c r="C917" s="217"/>
      <c r="D917" s="217"/>
      <c r="E917" s="217"/>
      <c r="F917" s="217"/>
      <c r="G917" s="217"/>
      <c r="H917" s="217"/>
      <c r="I917" s="217"/>
      <c r="J917" s="217"/>
      <c r="K917" s="217"/>
      <c r="L917" s="217"/>
      <c r="M917" s="217"/>
      <c r="N917" s="217"/>
      <c r="O917" s="217"/>
      <c r="P917" s="217"/>
      <c r="Q917" s="217"/>
      <c r="R917" s="217"/>
      <c r="S917" s="217"/>
      <c r="T917" s="217"/>
      <c r="U917" s="217"/>
      <c r="V917" s="217"/>
      <c r="W917" s="217"/>
      <c r="X917" s="217"/>
      <c r="Y917" s="217"/>
      <c r="Z917" s="217"/>
    </row>
    <row r="918" ht="15.75" customHeight="1" spans="1:26">
      <c r="A918" s="217"/>
      <c r="B918" s="217"/>
      <c r="C918" s="217"/>
      <c r="D918" s="217"/>
      <c r="E918" s="217"/>
      <c r="F918" s="217"/>
      <c r="G918" s="217"/>
      <c r="H918" s="217"/>
      <c r="I918" s="217"/>
      <c r="J918" s="217"/>
      <c r="K918" s="217"/>
      <c r="L918" s="217"/>
      <c r="M918" s="217"/>
      <c r="N918" s="217"/>
      <c r="O918" s="217"/>
      <c r="P918" s="217"/>
      <c r="Q918" s="217"/>
      <c r="R918" s="217"/>
      <c r="S918" s="217"/>
      <c r="T918" s="217"/>
      <c r="U918" s="217"/>
      <c r="V918" s="217"/>
      <c r="W918" s="217"/>
      <c r="X918" s="217"/>
      <c r="Y918" s="217"/>
      <c r="Z918" s="217"/>
    </row>
    <row r="919" ht="15.75" customHeight="1" spans="1:26">
      <c r="A919" s="217"/>
      <c r="B919" s="217"/>
      <c r="C919" s="217"/>
      <c r="D919" s="217"/>
      <c r="E919" s="217"/>
      <c r="F919" s="217"/>
      <c r="G919" s="217"/>
      <c r="H919" s="217"/>
      <c r="I919" s="217"/>
      <c r="J919" s="217"/>
      <c r="K919" s="217"/>
      <c r="L919" s="217"/>
      <c r="M919" s="217"/>
      <c r="N919" s="217"/>
      <c r="O919" s="217"/>
      <c r="P919" s="217"/>
      <c r="Q919" s="217"/>
      <c r="R919" s="217"/>
      <c r="S919" s="217"/>
      <c r="T919" s="217"/>
      <c r="U919" s="217"/>
      <c r="V919" s="217"/>
      <c r="W919" s="217"/>
      <c r="X919" s="217"/>
      <c r="Y919" s="217"/>
      <c r="Z919" s="217"/>
    </row>
    <row r="920" ht="15.75" customHeight="1" spans="1:26">
      <c r="A920" s="217"/>
      <c r="B920" s="217"/>
      <c r="C920" s="217"/>
      <c r="D920" s="217"/>
      <c r="E920" s="217"/>
      <c r="F920" s="217"/>
      <c r="G920" s="217"/>
      <c r="H920" s="217"/>
      <c r="I920" s="217"/>
      <c r="J920" s="217"/>
      <c r="K920" s="217"/>
      <c r="L920" s="217"/>
      <c r="M920" s="217"/>
      <c r="N920" s="217"/>
      <c r="O920" s="217"/>
      <c r="P920" s="217"/>
      <c r="Q920" s="217"/>
      <c r="R920" s="217"/>
      <c r="S920" s="217"/>
      <c r="T920" s="217"/>
      <c r="U920" s="217"/>
      <c r="V920" s="217"/>
      <c r="W920" s="217"/>
      <c r="X920" s="217"/>
      <c r="Y920" s="217"/>
      <c r="Z920" s="217"/>
    </row>
    <row r="921" ht="15.75" customHeight="1" spans="1:26">
      <c r="A921" s="217"/>
      <c r="B921" s="217"/>
      <c r="C921" s="217"/>
      <c r="D921" s="217"/>
      <c r="E921" s="217"/>
      <c r="F921" s="217"/>
      <c r="G921" s="217"/>
      <c r="H921" s="217"/>
      <c r="I921" s="217"/>
      <c r="J921" s="217"/>
      <c r="K921" s="217"/>
      <c r="L921" s="217"/>
      <c r="M921" s="217"/>
      <c r="N921" s="217"/>
      <c r="O921" s="217"/>
      <c r="P921" s="217"/>
      <c r="Q921" s="217"/>
      <c r="R921" s="217"/>
      <c r="S921" s="217"/>
      <c r="T921" s="217"/>
      <c r="U921" s="217"/>
      <c r="V921" s="217"/>
      <c r="W921" s="217"/>
      <c r="X921" s="217"/>
      <c r="Y921" s="217"/>
      <c r="Z921" s="217"/>
    </row>
    <row r="922" ht="15.75" customHeight="1" spans="1:26">
      <c r="A922" s="217"/>
      <c r="B922" s="217"/>
      <c r="C922" s="217"/>
      <c r="D922" s="217"/>
      <c r="E922" s="217"/>
      <c r="F922" s="217"/>
      <c r="G922" s="217"/>
      <c r="H922" s="217"/>
      <c r="I922" s="217"/>
      <c r="J922" s="217"/>
      <c r="K922" s="217"/>
      <c r="L922" s="217"/>
      <c r="M922" s="217"/>
      <c r="N922" s="217"/>
      <c r="O922" s="217"/>
      <c r="P922" s="217"/>
      <c r="Q922" s="217"/>
      <c r="R922" s="217"/>
      <c r="S922" s="217"/>
      <c r="T922" s="217"/>
      <c r="U922" s="217"/>
      <c r="V922" s="217"/>
      <c r="W922" s="217"/>
      <c r="X922" s="217"/>
      <c r="Y922" s="217"/>
      <c r="Z922" s="217"/>
    </row>
    <row r="923" ht="15.75" customHeight="1" spans="1:26">
      <c r="A923" s="217"/>
      <c r="B923" s="217"/>
      <c r="C923" s="217"/>
      <c r="D923" s="217"/>
      <c r="E923" s="217"/>
      <c r="F923" s="217"/>
      <c r="G923" s="217"/>
      <c r="H923" s="217"/>
      <c r="I923" s="217"/>
      <c r="J923" s="217"/>
      <c r="K923" s="217"/>
      <c r="L923" s="217"/>
      <c r="M923" s="217"/>
      <c r="N923" s="217"/>
      <c r="O923" s="217"/>
      <c r="P923" s="217"/>
      <c r="Q923" s="217"/>
      <c r="R923" s="217"/>
      <c r="S923" s="217"/>
      <c r="T923" s="217"/>
      <c r="U923" s="217"/>
      <c r="V923" s="217"/>
      <c r="W923" s="217"/>
      <c r="X923" s="217"/>
      <c r="Y923" s="217"/>
      <c r="Z923" s="217"/>
    </row>
    <row r="924" ht="15.75" customHeight="1" spans="1:26">
      <c r="A924" s="217"/>
      <c r="B924" s="217"/>
      <c r="C924" s="217"/>
      <c r="D924" s="217"/>
      <c r="E924" s="217"/>
      <c r="F924" s="217"/>
      <c r="G924" s="217"/>
      <c r="H924" s="217"/>
      <c r="I924" s="217"/>
      <c r="J924" s="217"/>
      <c r="K924" s="217"/>
      <c r="L924" s="217"/>
      <c r="M924" s="217"/>
      <c r="N924" s="217"/>
      <c r="O924" s="217"/>
      <c r="P924" s="217"/>
      <c r="Q924" s="217"/>
      <c r="R924" s="217"/>
      <c r="S924" s="217"/>
      <c r="T924" s="217"/>
      <c r="U924" s="217"/>
      <c r="V924" s="217"/>
      <c r="W924" s="217"/>
      <c r="X924" s="217"/>
      <c r="Y924" s="217"/>
      <c r="Z924" s="217"/>
    </row>
    <row r="925" ht="15.75" customHeight="1" spans="1:26">
      <c r="A925" s="217"/>
      <c r="B925" s="217"/>
      <c r="C925" s="217"/>
      <c r="D925" s="217"/>
      <c r="E925" s="217"/>
      <c r="F925" s="217"/>
      <c r="G925" s="217"/>
      <c r="H925" s="217"/>
      <c r="I925" s="217"/>
      <c r="J925" s="217"/>
      <c r="K925" s="217"/>
      <c r="L925" s="217"/>
      <c r="M925" s="217"/>
      <c r="N925" s="217"/>
      <c r="O925" s="217"/>
      <c r="P925" s="217"/>
      <c r="Q925" s="217"/>
      <c r="R925" s="217"/>
      <c r="S925" s="217"/>
      <c r="T925" s="217"/>
      <c r="U925" s="217"/>
      <c r="V925" s="217"/>
      <c r="W925" s="217"/>
      <c r="X925" s="217"/>
      <c r="Y925" s="217"/>
      <c r="Z925" s="217"/>
    </row>
    <row r="926" ht="15.75" customHeight="1" spans="1:26">
      <c r="A926" s="217"/>
      <c r="B926" s="217"/>
      <c r="C926" s="217"/>
      <c r="D926" s="217"/>
      <c r="E926" s="217"/>
      <c r="F926" s="217"/>
      <c r="G926" s="217"/>
      <c r="H926" s="217"/>
      <c r="I926" s="217"/>
      <c r="J926" s="217"/>
      <c r="K926" s="217"/>
      <c r="L926" s="217"/>
      <c r="M926" s="217"/>
      <c r="N926" s="217"/>
      <c r="O926" s="217"/>
      <c r="P926" s="217"/>
      <c r="Q926" s="217"/>
      <c r="R926" s="217"/>
      <c r="S926" s="217"/>
      <c r="T926" s="217"/>
      <c r="U926" s="217"/>
      <c r="V926" s="217"/>
      <c r="W926" s="217"/>
      <c r="X926" s="217"/>
      <c r="Y926" s="217"/>
      <c r="Z926" s="217"/>
    </row>
    <row r="927" ht="15.75" customHeight="1" spans="1:26">
      <c r="A927" s="217"/>
      <c r="B927" s="217"/>
      <c r="C927" s="217"/>
      <c r="D927" s="217"/>
      <c r="E927" s="217"/>
      <c r="F927" s="217"/>
      <c r="G927" s="217"/>
      <c r="H927" s="217"/>
      <c r="I927" s="217"/>
      <c r="J927" s="217"/>
      <c r="K927" s="217"/>
      <c r="L927" s="217"/>
      <c r="M927" s="217"/>
      <c r="N927" s="217"/>
      <c r="O927" s="217"/>
      <c r="P927" s="217"/>
      <c r="Q927" s="217"/>
      <c r="R927" s="217"/>
      <c r="S927" s="217"/>
      <c r="T927" s="217"/>
      <c r="U927" s="217"/>
      <c r="V927" s="217"/>
      <c r="W927" s="217"/>
      <c r="X927" s="217"/>
      <c r="Y927" s="217"/>
      <c r="Z927" s="217"/>
    </row>
    <row r="928" ht="15.75" customHeight="1" spans="1:26">
      <c r="A928" s="217"/>
      <c r="B928" s="217"/>
      <c r="C928" s="217"/>
      <c r="D928" s="217"/>
      <c r="E928" s="217"/>
      <c r="F928" s="217"/>
      <c r="G928" s="217"/>
      <c r="H928" s="217"/>
      <c r="I928" s="217"/>
      <c r="J928" s="217"/>
      <c r="K928" s="217"/>
      <c r="L928" s="217"/>
      <c r="M928" s="217"/>
      <c r="N928" s="217"/>
      <c r="O928" s="217"/>
      <c r="P928" s="217"/>
      <c r="Q928" s="217"/>
      <c r="R928" s="217"/>
      <c r="S928" s="217"/>
      <c r="T928" s="217"/>
      <c r="U928" s="217"/>
      <c r="V928" s="217"/>
      <c r="W928" s="217"/>
      <c r="X928" s="217"/>
      <c r="Y928" s="217"/>
      <c r="Z928" s="217"/>
    </row>
    <row r="929" ht="15.75" customHeight="1" spans="1:26">
      <c r="A929" s="217"/>
      <c r="B929" s="217"/>
      <c r="C929" s="217"/>
      <c r="D929" s="217"/>
      <c r="E929" s="217"/>
      <c r="F929" s="217"/>
      <c r="G929" s="217"/>
      <c r="H929" s="217"/>
      <c r="I929" s="217"/>
      <c r="J929" s="217"/>
      <c r="K929" s="217"/>
      <c r="L929" s="217"/>
      <c r="M929" s="217"/>
      <c r="N929" s="217"/>
      <c r="O929" s="217"/>
      <c r="P929" s="217"/>
      <c r="Q929" s="217"/>
      <c r="R929" s="217"/>
      <c r="S929" s="217"/>
      <c r="T929" s="217"/>
      <c r="U929" s="217"/>
      <c r="V929" s="217"/>
      <c r="W929" s="217"/>
      <c r="X929" s="217"/>
      <c r="Y929" s="217"/>
      <c r="Z929" s="217"/>
    </row>
    <row r="930" ht="15.75" customHeight="1" spans="1:26">
      <c r="A930" s="217"/>
      <c r="B930" s="217"/>
      <c r="C930" s="217"/>
      <c r="D930" s="217"/>
      <c r="E930" s="217"/>
      <c r="F930" s="217"/>
      <c r="G930" s="217"/>
      <c r="H930" s="217"/>
      <c r="I930" s="217"/>
      <c r="J930" s="217"/>
      <c r="K930" s="217"/>
      <c r="L930" s="217"/>
      <c r="M930" s="217"/>
      <c r="N930" s="217"/>
      <c r="O930" s="217"/>
      <c r="P930" s="217"/>
      <c r="Q930" s="217"/>
      <c r="R930" s="217"/>
      <c r="S930" s="217"/>
      <c r="T930" s="217"/>
      <c r="U930" s="217"/>
      <c r="V930" s="217"/>
      <c r="W930" s="217"/>
      <c r="X930" s="217"/>
      <c r="Y930" s="217"/>
      <c r="Z930" s="217"/>
    </row>
    <row r="931" ht="15.75" customHeight="1" spans="1:26">
      <c r="A931" s="217"/>
      <c r="B931" s="217"/>
      <c r="C931" s="217"/>
      <c r="D931" s="217"/>
      <c r="E931" s="217"/>
      <c r="F931" s="217"/>
      <c r="G931" s="217"/>
      <c r="H931" s="217"/>
      <c r="I931" s="217"/>
      <c r="J931" s="217"/>
      <c r="K931" s="217"/>
      <c r="L931" s="217"/>
      <c r="M931" s="217"/>
      <c r="N931" s="217"/>
      <c r="O931" s="217"/>
      <c r="P931" s="217"/>
      <c r="Q931" s="217"/>
      <c r="R931" s="217"/>
      <c r="S931" s="217"/>
      <c r="T931" s="217"/>
      <c r="U931" s="217"/>
      <c r="V931" s="217"/>
      <c r="W931" s="217"/>
      <c r="X931" s="217"/>
      <c r="Y931" s="217"/>
      <c r="Z931" s="217"/>
    </row>
    <row r="932" ht="15.75" customHeight="1" spans="1:26">
      <c r="A932" s="217"/>
      <c r="B932" s="217"/>
      <c r="C932" s="217"/>
      <c r="D932" s="217"/>
      <c r="E932" s="217"/>
      <c r="F932" s="217"/>
      <c r="G932" s="217"/>
      <c r="H932" s="217"/>
      <c r="I932" s="217"/>
      <c r="J932" s="217"/>
      <c r="K932" s="217"/>
      <c r="L932" s="217"/>
      <c r="M932" s="217"/>
      <c r="N932" s="217"/>
      <c r="O932" s="217"/>
      <c r="P932" s="217"/>
      <c r="Q932" s="217"/>
      <c r="R932" s="217"/>
      <c r="S932" s="217"/>
      <c r="T932" s="217"/>
      <c r="U932" s="217"/>
      <c r="V932" s="217"/>
      <c r="W932" s="217"/>
      <c r="X932" s="217"/>
      <c r="Y932" s="217"/>
      <c r="Z932" s="217"/>
    </row>
    <row r="933" ht="15.75" customHeight="1" spans="1:26">
      <c r="A933" s="217"/>
      <c r="B933" s="217"/>
      <c r="C933" s="217"/>
      <c r="D933" s="217"/>
      <c r="E933" s="217"/>
      <c r="F933" s="217"/>
      <c r="G933" s="217"/>
      <c r="H933" s="217"/>
      <c r="I933" s="217"/>
      <c r="J933" s="217"/>
      <c r="K933" s="217"/>
      <c r="L933" s="217"/>
      <c r="M933" s="217"/>
      <c r="N933" s="217"/>
      <c r="O933" s="217"/>
      <c r="P933" s="217"/>
      <c r="Q933" s="217"/>
      <c r="R933" s="217"/>
      <c r="S933" s="217"/>
      <c r="T933" s="217"/>
      <c r="U933" s="217"/>
      <c r="V933" s="217"/>
      <c r="W933" s="217"/>
      <c r="X933" s="217"/>
      <c r="Y933" s="217"/>
      <c r="Z933" s="217"/>
    </row>
    <row r="934" ht="15.75" customHeight="1" spans="1:26">
      <c r="A934" s="217"/>
      <c r="B934" s="217"/>
      <c r="C934" s="217"/>
      <c r="D934" s="217"/>
      <c r="E934" s="217"/>
      <c r="F934" s="217"/>
      <c r="G934" s="217"/>
      <c r="H934" s="217"/>
      <c r="I934" s="217"/>
      <c r="J934" s="217"/>
      <c r="K934" s="217"/>
      <c r="L934" s="217"/>
      <c r="M934" s="217"/>
      <c r="N934" s="217"/>
      <c r="O934" s="217"/>
      <c r="P934" s="217"/>
      <c r="Q934" s="217"/>
      <c r="R934" s="217"/>
      <c r="S934" s="217"/>
      <c r="T934" s="217"/>
      <c r="U934" s="217"/>
      <c r="V934" s="217"/>
      <c r="W934" s="217"/>
      <c r="X934" s="217"/>
      <c r="Y934" s="217"/>
      <c r="Z934" s="217"/>
    </row>
    <row r="935" ht="15.75" customHeight="1" spans="1:26">
      <c r="A935" s="217"/>
      <c r="B935" s="217"/>
      <c r="C935" s="217"/>
      <c r="D935" s="217"/>
      <c r="E935" s="217"/>
      <c r="F935" s="217"/>
      <c r="G935" s="217"/>
      <c r="H935" s="217"/>
      <c r="I935" s="217"/>
      <c r="J935" s="217"/>
      <c r="K935" s="217"/>
      <c r="L935" s="217"/>
      <c r="M935" s="217"/>
      <c r="N935" s="217"/>
      <c r="O935" s="217"/>
      <c r="P935" s="217"/>
      <c r="Q935" s="217"/>
      <c r="R935" s="217"/>
      <c r="S935" s="217"/>
      <c r="T935" s="217"/>
      <c r="U935" s="217"/>
      <c r="V935" s="217"/>
      <c r="W935" s="217"/>
      <c r="X935" s="217"/>
      <c r="Y935" s="217"/>
      <c r="Z935" s="217"/>
    </row>
    <row r="936" ht="15.75" customHeight="1" spans="1:26">
      <c r="A936" s="217"/>
      <c r="B936" s="217"/>
      <c r="C936" s="217"/>
      <c r="D936" s="217"/>
      <c r="E936" s="217"/>
      <c r="F936" s="217"/>
      <c r="G936" s="217"/>
      <c r="H936" s="217"/>
      <c r="I936" s="217"/>
      <c r="J936" s="217"/>
      <c r="K936" s="217"/>
      <c r="L936" s="217"/>
      <c r="M936" s="217"/>
      <c r="N936" s="217"/>
      <c r="O936" s="217"/>
      <c r="P936" s="217"/>
      <c r="Q936" s="217"/>
      <c r="R936" s="217"/>
      <c r="S936" s="217"/>
      <c r="T936" s="217"/>
      <c r="U936" s="217"/>
      <c r="V936" s="217"/>
      <c r="W936" s="217"/>
      <c r="X936" s="217"/>
      <c r="Y936" s="217"/>
      <c r="Z936" s="217"/>
    </row>
    <row r="937" ht="15.75" customHeight="1" spans="1:26">
      <c r="A937" s="217"/>
      <c r="B937" s="217"/>
      <c r="C937" s="217"/>
      <c r="D937" s="217"/>
      <c r="E937" s="217"/>
      <c r="F937" s="217"/>
      <c r="G937" s="217"/>
      <c r="H937" s="217"/>
      <c r="I937" s="217"/>
      <c r="J937" s="217"/>
      <c r="K937" s="217"/>
      <c r="L937" s="217"/>
      <c r="M937" s="217"/>
      <c r="N937" s="217"/>
      <c r="O937" s="217"/>
      <c r="P937" s="217"/>
      <c r="Q937" s="217"/>
      <c r="R937" s="217"/>
      <c r="S937" s="217"/>
      <c r="T937" s="217"/>
      <c r="U937" s="217"/>
      <c r="V937" s="217"/>
      <c r="W937" s="217"/>
      <c r="X937" s="217"/>
      <c r="Y937" s="217"/>
      <c r="Z937" s="217"/>
    </row>
    <row r="938" ht="15.75" customHeight="1" spans="1:26">
      <c r="A938" s="217"/>
      <c r="B938" s="217"/>
      <c r="C938" s="217"/>
      <c r="D938" s="217"/>
      <c r="E938" s="217"/>
      <c r="F938" s="217"/>
      <c r="G938" s="217"/>
      <c r="H938" s="217"/>
      <c r="I938" s="217"/>
      <c r="J938" s="217"/>
      <c r="K938" s="217"/>
      <c r="L938" s="217"/>
      <c r="M938" s="217"/>
      <c r="N938" s="217"/>
      <c r="O938" s="217"/>
      <c r="P938" s="217"/>
      <c r="Q938" s="217"/>
      <c r="R938" s="217"/>
      <c r="S938" s="217"/>
      <c r="T938" s="217"/>
      <c r="U938" s="217"/>
      <c r="V938" s="217"/>
      <c r="W938" s="217"/>
      <c r="X938" s="217"/>
      <c r="Y938" s="217"/>
      <c r="Z938" s="217"/>
    </row>
    <row r="939" ht="15.75" customHeight="1" spans="1:26">
      <c r="A939" s="217"/>
      <c r="B939" s="217"/>
      <c r="C939" s="217"/>
      <c r="D939" s="217"/>
      <c r="E939" s="217"/>
      <c r="F939" s="217"/>
      <c r="G939" s="217"/>
      <c r="H939" s="217"/>
      <c r="I939" s="217"/>
      <c r="J939" s="217"/>
      <c r="K939" s="217"/>
      <c r="L939" s="217"/>
      <c r="M939" s="217"/>
      <c r="N939" s="217"/>
      <c r="O939" s="217"/>
      <c r="P939" s="217"/>
      <c r="Q939" s="217"/>
      <c r="R939" s="217"/>
      <c r="S939" s="217"/>
      <c r="T939" s="217"/>
      <c r="U939" s="217"/>
      <c r="V939" s="217"/>
      <c r="W939" s="217"/>
      <c r="X939" s="217"/>
      <c r="Y939" s="217"/>
      <c r="Z939" s="217"/>
    </row>
    <row r="940" ht="15.75" customHeight="1" spans="1:26">
      <c r="A940" s="217"/>
      <c r="B940" s="217"/>
      <c r="C940" s="217"/>
      <c r="D940" s="217"/>
      <c r="E940" s="217"/>
      <c r="F940" s="217"/>
      <c r="G940" s="217"/>
      <c r="H940" s="217"/>
      <c r="I940" s="217"/>
      <c r="J940" s="217"/>
      <c r="K940" s="217"/>
      <c r="L940" s="217"/>
      <c r="M940" s="217"/>
      <c r="N940" s="217"/>
      <c r="O940" s="217"/>
      <c r="P940" s="217"/>
      <c r="Q940" s="217"/>
      <c r="R940" s="217"/>
      <c r="S940" s="217"/>
      <c r="T940" s="217"/>
      <c r="U940" s="217"/>
      <c r="V940" s="217"/>
      <c r="W940" s="217"/>
      <c r="X940" s="217"/>
      <c r="Y940" s="217"/>
      <c r="Z940" s="217"/>
    </row>
    <row r="941" ht="15.75" customHeight="1" spans="1:26">
      <c r="A941" s="217"/>
      <c r="B941" s="217"/>
      <c r="C941" s="217"/>
      <c r="D941" s="217"/>
      <c r="E941" s="217"/>
      <c r="F941" s="217"/>
      <c r="G941" s="217"/>
      <c r="H941" s="217"/>
      <c r="I941" s="217"/>
      <c r="J941" s="217"/>
      <c r="K941" s="217"/>
      <c r="L941" s="217"/>
      <c r="M941" s="217"/>
      <c r="N941" s="217"/>
      <c r="O941" s="217"/>
      <c r="P941" s="217"/>
      <c r="Q941" s="217"/>
      <c r="R941" s="217"/>
      <c r="S941" s="217"/>
      <c r="T941" s="217"/>
      <c r="U941" s="217"/>
      <c r="V941" s="217"/>
      <c r="W941" s="217"/>
      <c r="X941" s="217"/>
      <c r="Y941" s="217"/>
      <c r="Z941" s="217"/>
    </row>
    <row r="942" ht="15.75" customHeight="1" spans="1:26">
      <c r="A942" s="217"/>
      <c r="B942" s="217"/>
      <c r="C942" s="217"/>
      <c r="D942" s="217"/>
      <c r="E942" s="217"/>
      <c r="F942" s="217"/>
      <c r="G942" s="217"/>
      <c r="H942" s="217"/>
      <c r="I942" s="217"/>
      <c r="J942" s="217"/>
      <c r="K942" s="217"/>
      <c r="L942" s="217"/>
      <c r="M942" s="217"/>
      <c r="N942" s="217"/>
      <c r="O942" s="217"/>
      <c r="P942" s="217"/>
      <c r="Q942" s="217"/>
      <c r="R942" s="217"/>
      <c r="S942" s="217"/>
      <c r="T942" s="217"/>
      <c r="U942" s="217"/>
      <c r="V942" s="217"/>
      <c r="W942" s="217"/>
      <c r="X942" s="217"/>
      <c r="Y942" s="217"/>
      <c r="Z942" s="217"/>
    </row>
    <row r="943" ht="15.75" customHeight="1" spans="1:26">
      <c r="A943" s="217"/>
      <c r="B943" s="217"/>
      <c r="C943" s="217"/>
      <c r="D943" s="217"/>
      <c r="E943" s="217"/>
      <c r="F943" s="217"/>
      <c r="G943" s="217"/>
      <c r="H943" s="217"/>
      <c r="I943" s="217"/>
      <c r="J943" s="217"/>
      <c r="K943" s="217"/>
      <c r="L943" s="217"/>
      <c r="M943" s="217"/>
      <c r="N943" s="217"/>
      <c r="O943" s="217"/>
      <c r="P943" s="217"/>
      <c r="Q943" s="217"/>
      <c r="R943" s="217"/>
      <c r="S943" s="217"/>
      <c r="T943" s="217"/>
      <c r="U943" s="217"/>
      <c r="V943" s="217"/>
      <c r="W943" s="217"/>
      <c r="X943" s="217"/>
      <c r="Y943" s="217"/>
      <c r="Z943" s="217"/>
    </row>
    <row r="944" ht="15.75" customHeight="1" spans="1:26">
      <c r="A944" s="217"/>
      <c r="B944" s="217"/>
      <c r="C944" s="217"/>
      <c r="D944" s="217"/>
      <c r="E944" s="217"/>
      <c r="F944" s="217"/>
      <c r="G944" s="217"/>
      <c r="H944" s="217"/>
      <c r="I944" s="217"/>
      <c r="J944" s="217"/>
      <c r="K944" s="217"/>
      <c r="L944" s="217"/>
      <c r="M944" s="217"/>
      <c r="N944" s="217"/>
      <c r="O944" s="217"/>
      <c r="P944" s="217"/>
      <c r="Q944" s="217"/>
      <c r="R944" s="217"/>
      <c r="S944" s="217"/>
      <c r="T944" s="217"/>
      <c r="U944" s="217"/>
      <c r="V944" s="217"/>
      <c r="W944" s="217"/>
      <c r="X944" s="217"/>
      <c r="Y944" s="217"/>
      <c r="Z944" s="217"/>
    </row>
    <row r="945" ht="15.75" customHeight="1" spans="1:26">
      <c r="A945" s="217"/>
      <c r="B945" s="217"/>
      <c r="C945" s="217"/>
      <c r="D945" s="217"/>
      <c r="E945" s="217"/>
      <c r="F945" s="217"/>
      <c r="G945" s="217"/>
      <c r="H945" s="217"/>
      <c r="I945" s="217"/>
      <c r="J945" s="217"/>
      <c r="K945" s="217"/>
      <c r="L945" s="217"/>
      <c r="M945" s="217"/>
      <c r="N945" s="217"/>
      <c r="O945" s="217"/>
      <c r="P945" s="217"/>
      <c r="Q945" s="217"/>
      <c r="R945" s="217"/>
      <c r="S945" s="217"/>
      <c r="T945" s="217"/>
      <c r="U945" s="217"/>
      <c r="V945" s="217"/>
      <c r="W945" s="217"/>
      <c r="X945" s="217"/>
      <c r="Y945" s="217"/>
      <c r="Z945" s="217"/>
    </row>
    <row r="946" ht="15.75" customHeight="1" spans="1:26">
      <c r="A946" s="217"/>
      <c r="B946" s="217"/>
      <c r="C946" s="217"/>
      <c r="D946" s="217"/>
      <c r="E946" s="217"/>
      <c r="F946" s="217"/>
      <c r="G946" s="217"/>
      <c r="H946" s="217"/>
      <c r="I946" s="217"/>
      <c r="J946" s="217"/>
      <c r="K946" s="217"/>
      <c r="L946" s="217"/>
      <c r="M946" s="217"/>
      <c r="N946" s="217"/>
      <c r="O946" s="217"/>
      <c r="P946" s="217"/>
      <c r="Q946" s="217"/>
      <c r="R946" s="217"/>
      <c r="S946" s="217"/>
      <c r="T946" s="217"/>
      <c r="U946" s="217"/>
      <c r="V946" s="217"/>
      <c r="W946" s="217"/>
      <c r="X946" s="217"/>
      <c r="Y946" s="217"/>
      <c r="Z946" s="217"/>
    </row>
    <row r="947" ht="15.75" customHeight="1" spans="1:26">
      <c r="A947" s="217"/>
      <c r="B947" s="217"/>
      <c r="C947" s="217"/>
      <c r="D947" s="217"/>
      <c r="E947" s="217"/>
      <c r="F947" s="217"/>
      <c r="G947" s="217"/>
      <c r="H947" s="217"/>
      <c r="I947" s="217"/>
      <c r="J947" s="217"/>
      <c r="K947" s="217"/>
      <c r="L947" s="217"/>
      <c r="M947" s="217"/>
      <c r="N947" s="217"/>
      <c r="O947" s="217"/>
      <c r="P947" s="217"/>
      <c r="Q947" s="217"/>
      <c r="R947" s="217"/>
      <c r="S947" s="217"/>
      <c r="T947" s="217"/>
      <c r="U947" s="217"/>
      <c r="V947" s="217"/>
      <c r="W947" s="217"/>
      <c r="X947" s="217"/>
      <c r="Y947" s="217"/>
      <c r="Z947" s="217"/>
    </row>
    <row r="948" ht="15.75" customHeight="1" spans="1:26">
      <c r="A948" s="217"/>
      <c r="B948" s="217"/>
      <c r="C948" s="217"/>
      <c r="D948" s="217"/>
      <c r="E948" s="217"/>
      <c r="F948" s="217"/>
      <c r="G948" s="217"/>
      <c r="H948" s="217"/>
      <c r="I948" s="217"/>
      <c r="J948" s="217"/>
      <c r="K948" s="217"/>
      <c r="L948" s="217"/>
      <c r="M948" s="217"/>
      <c r="N948" s="217"/>
      <c r="O948" s="217"/>
      <c r="P948" s="217"/>
      <c r="Q948" s="217"/>
      <c r="R948" s="217"/>
      <c r="S948" s="217"/>
      <c r="T948" s="217"/>
      <c r="U948" s="217"/>
      <c r="V948" s="217"/>
      <c r="W948" s="217"/>
      <c r="X948" s="217"/>
      <c r="Y948" s="217"/>
      <c r="Z948" s="217"/>
    </row>
    <row r="949" ht="15.75" customHeight="1" spans="1:26">
      <c r="A949" s="217"/>
      <c r="B949" s="217"/>
      <c r="C949" s="217"/>
      <c r="D949" s="217"/>
      <c r="E949" s="217"/>
      <c r="F949" s="217"/>
      <c r="G949" s="217"/>
      <c r="H949" s="217"/>
      <c r="I949" s="217"/>
      <c r="J949" s="217"/>
      <c r="K949" s="217"/>
      <c r="L949" s="217"/>
      <c r="M949" s="217"/>
      <c r="N949" s="217"/>
      <c r="O949" s="217"/>
      <c r="P949" s="217"/>
      <c r="Q949" s="217"/>
      <c r="R949" s="217"/>
      <c r="S949" s="217"/>
      <c r="T949" s="217"/>
      <c r="U949" s="217"/>
      <c r="V949" s="217"/>
      <c r="W949" s="217"/>
      <c r="X949" s="217"/>
      <c r="Y949" s="217"/>
      <c r="Z949" s="217"/>
    </row>
    <row r="950" ht="15.75" customHeight="1" spans="1:26">
      <c r="A950" s="217"/>
      <c r="B950" s="217"/>
      <c r="C950" s="217"/>
      <c r="D950" s="217"/>
      <c r="E950" s="217"/>
      <c r="F950" s="217"/>
      <c r="G950" s="217"/>
      <c r="H950" s="217"/>
      <c r="I950" s="217"/>
      <c r="J950" s="217"/>
      <c r="K950" s="217"/>
      <c r="L950" s="217"/>
      <c r="M950" s="217"/>
      <c r="N950" s="217"/>
      <c r="O950" s="217"/>
      <c r="P950" s="217"/>
      <c r="Q950" s="217"/>
      <c r="R950" s="217"/>
      <c r="S950" s="217"/>
      <c r="T950" s="217"/>
      <c r="U950" s="217"/>
      <c r="V950" s="217"/>
      <c r="W950" s="217"/>
      <c r="X950" s="217"/>
      <c r="Y950" s="217"/>
      <c r="Z950" s="217"/>
    </row>
    <row r="951" ht="15.75" customHeight="1" spans="1:26">
      <c r="A951" s="217"/>
      <c r="B951" s="217"/>
      <c r="C951" s="217"/>
      <c r="D951" s="217"/>
      <c r="E951" s="217"/>
      <c r="F951" s="217"/>
      <c r="G951" s="217"/>
      <c r="H951" s="217"/>
      <c r="I951" s="217"/>
      <c r="J951" s="217"/>
      <c r="K951" s="217"/>
      <c r="L951" s="217"/>
      <c r="M951" s="217"/>
      <c r="N951" s="217"/>
      <c r="O951" s="217"/>
      <c r="P951" s="217"/>
      <c r="Q951" s="217"/>
      <c r="R951" s="217"/>
      <c r="S951" s="217"/>
      <c r="T951" s="217"/>
      <c r="U951" s="217"/>
      <c r="V951" s="217"/>
      <c r="W951" s="217"/>
      <c r="X951" s="217"/>
      <c r="Y951" s="217"/>
      <c r="Z951" s="217"/>
    </row>
    <row r="952" ht="15.75" customHeight="1" spans="1:26">
      <c r="A952" s="217"/>
      <c r="B952" s="217"/>
      <c r="C952" s="217"/>
      <c r="D952" s="217"/>
      <c r="E952" s="217"/>
      <c r="F952" s="217"/>
      <c r="G952" s="217"/>
      <c r="H952" s="217"/>
      <c r="I952" s="217"/>
      <c r="J952" s="217"/>
      <c r="K952" s="217"/>
      <c r="L952" s="217"/>
      <c r="M952" s="217"/>
      <c r="N952" s="217"/>
      <c r="O952" s="217"/>
      <c r="P952" s="217"/>
      <c r="Q952" s="217"/>
      <c r="R952" s="217"/>
      <c r="S952" s="217"/>
      <c r="T952" s="217"/>
      <c r="U952" s="217"/>
      <c r="V952" s="217"/>
      <c r="W952" s="217"/>
      <c r="X952" s="217"/>
      <c r="Y952" s="217"/>
      <c r="Z952" s="217"/>
    </row>
    <row r="953" ht="15.75" customHeight="1" spans="1:26">
      <c r="A953" s="217"/>
      <c r="B953" s="217"/>
      <c r="C953" s="217"/>
      <c r="D953" s="217"/>
      <c r="E953" s="217"/>
      <c r="F953" s="217"/>
      <c r="G953" s="217"/>
      <c r="H953" s="217"/>
      <c r="I953" s="217"/>
      <c r="J953" s="217"/>
      <c r="K953" s="217"/>
      <c r="L953" s="217"/>
      <c r="M953" s="217"/>
      <c r="N953" s="217"/>
      <c r="O953" s="217"/>
      <c r="P953" s="217"/>
      <c r="Q953" s="217"/>
      <c r="R953" s="217"/>
      <c r="S953" s="217"/>
      <c r="T953" s="217"/>
      <c r="U953" s="217"/>
      <c r="V953" s="217"/>
      <c r="W953" s="217"/>
      <c r="X953" s="217"/>
      <c r="Y953" s="217"/>
      <c r="Z953" s="217"/>
    </row>
    <row r="954" ht="15.75" customHeight="1" spans="1:26">
      <c r="A954" s="217"/>
      <c r="B954" s="217"/>
      <c r="C954" s="217"/>
      <c r="D954" s="217"/>
      <c r="E954" s="217"/>
      <c r="F954" s="217"/>
      <c r="G954" s="217"/>
      <c r="H954" s="217"/>
      <c r="I954" s="217"/>
      <c r="J954" s="217"/>
      <c r="K954" s="217"/>
      <c r="L954" s="217"/>
      <c r="M954" s="217"/>
      <c r="N954" s="217"/>
      <c r="O954" s="217"/>
      <c r="P954" s="217"/>
      <c r="Q954" s="217"/>
      <c r="R954" s="217"/>
      <c r="S954" s="217"/>
      <c r="T954" s="217"/>
      <c r="U954" s="217"/>
      <c r="V954" s="217"/>
      <c r="W954" s="217"/>
      <c r="X954" s="217"/>
      <c r="Y954" s="217"/>
      <c r="Z954" s="217"/>
    </row>
    <row r="955" ht="15.75" customHeight="1" spans="1:26">
      <c r="A955" s="217"/>
      <c r="B955" s="217"/>
      <c r="C955" s="217"/>
      <c r="D955" s="217"/>
      <c r="E955" s="217"/>
      <c r="F955" s="217"/>
      <c r="G955" s="217"/>
      <c r="H955" s="217"/>
      <c r="I955" s="217"/>
      <c r="J955" s="217"/>
      <c r="K955" s="217"/>
      <c r="L955" s="217"/>
      <c r="M955" s="217"/>
      <c r="N955" s="217"/>
      <c r="O955" s="217"/>
      <c r="P955" s="217"/>
      <c r="Q955" s="217"/>
      <c r="R955" s="217"/>
      <c r="S955" s="217"/>
      <c r="T955" s="217"/>
      <c r="U955" s="217"/>
      <c r="V955" s="217"/>
      <c r="W955" s="217"/>
      <c r="X955" s="217"/>
      <c r="Y955" s="217"/>
      <c r="Z955" s="217"/>
    </row>
    <row r="956" ht="15.75" customHeight="1" spans="1:26">
      <c r="A956" s="217"/>
      <c r="B956" s="217"/>
      <c r="C956" s="217"/>
      <c r="D956" s="217"/>
      <c r="E956" s="217"/>
      <c r="F956" s="217"/>
      <c r="G956" s="217"/>
      <c r="H956" s="217"/>
      <c r="I956" s="217"/>
      <c r="J956" s="217"/>
      <c r="K956" s="217"/>
      <c r="L956" s="217"/>
      <c r="M956" s="217"/>
      <c r="N956" s="217"/>
      <c r="O956" s="217"/>
      <c r="P956" s="217"/>
      <c r="Q956" s="217"/>
      <c r="R956" s="217"/>
      <c r="S956" s="217"/>
      <c r="T956" s="217"/>
      <c r="U956" s="217"/>
      <c r="V956" s="217"/>
      <c r="W956" s="217"/>
      <c r="X956" s="217"/>
      <c r="Y956" s="217"/>
      <c r="Z956" s="217"/>
    </row>
    <row r="957" ht="15.75" customHeight="1" spans="1:26">
      <c r="A957" s="217"/>
      <c r="B957" s="217"/>
      <c r="C957" s="217"/>
      <c r="D957" s="217"/>
      <c r="E957" s="217"/>
      <c r="F957" s="217"/>
      <c r="G957" s="217"/>
      <c r="H957" s="217"/>
      <c r="I957" s="217"/>
      <c r="J957" s="217"/>
      <c r="K957" s="217"/>
      <c r="L957" s="217"/>
      <c r="M957" s="217"/>
      <c r="N957" s="217"/>
      <c r="O957" s="217"/>
      <c r="P957" s="217"/>
      <c r="Q957" s="217"/>
      <c r="R957" s="217"/>
      <c r="S957" s="217"/>
      <c r="T957" s="217"/>
      <c r="U957" s="217"/>
      <c r="V957" s="217"/>
      <c r="W957" s="217"/>
      <c r="X957" s="217"/>
      <c r="Y957" s="217"/>
      <c r="Z957" s="217"/>
    </row>
    <row r="958" ht="15.75" customHeight="1" spans="1:26">
      <c r="A958" s="217"/>
      <c r="B958" s="217"/>
      <c r="C958" s="217"/>
      <c r="D958" s="217"/>
      <c r="E958" s="217"/>
      <c r="F958" s="217"/>
      <c r="G958" s="217"/>
      <c r="H958" s="217"/>
      <c r="I958" s="217"/>
      <c r="J958" s="217"/>
      <c r="K958" s="217"/>
      <c r="L958" s="217"/>
      <c r="M958" s="217"/>
      <c r="N958" s="217"/>
      <c r="O958" s="217"/>
      <c r="P958" s="217"/>
      <c r="Q958" s="217"/>
      <c r="R958" s="217"/>
      <c r="S958" s="217"/>
      <c r="T958" s="217"/>
      <c r="U958" s="217"/>
      <c r="V958" s="217"/>
      <c r="W958" s="217"/>
      <c r="X958" s="217"/>
      <c r="Y958" s="217"/>
      <c r="Z958" s="217"/>
    </row>
    <row r="959" ht="15.75" customHeight="1" spans="1:26">
      <c r="A959" s="217"/>
      <c r="B959" s="217"/>
      <c r="C959" s="217"/>
      <c r="D959" s="217"/>
      <c r="E959" s="217"/>
      <c r="F959" s="217"/>
      <c r="G959" s="217"/>
      <c r="H959" s="217"/>
      <c r="I959" s="217"/>
      <c r="J959" s="217"/>
      <c r="K959" s="217"/>
      <c r="L959" s="217"/>
      <c r="M959" s="217"/>
      <c r="N959" s="217"/>
      <c r="O959" s="217"/>
      <c r="P959" s="217"/>
      <c r="Q959" s="217"/>
      <c r="R959" s="217"/>
      <c r="S959" s="217"/>
      <c r="T959" s="217"/>
      <c r="U959" s="217"/>
      <c r="V959" s="217"/>
      <c r="W959" s="217"/>
      <c r="X959" s="217"/>
      <c r="Y959" s="217"/>
      <c r="Z959" s="217"/>
    </row>
    <row r="960" ht="15.75" customHeight="1" spans="1:26">
      <c r="A960" s="217"/>
      <c r="B960" s="217"/>
      <c r="C960" s="217"/>
      <c r="D960" s="217"/>
      <c r="E960" s="217"/>
      <c r="F960" s="217"/>
      <c r="G960" s="217"/>
      <c r="H960" s="217"/>
      <c r="I960" s="217"/>
      <c r="J960" s="217"/>
      <c r="K960" s="217"/>
      <c r="L960" s="217"/>
      <c r="M960" s="217"/>
      <c r="N960" s="217"/>
      <c r="O960" s="217"/>
      <c r="P960" s="217"/>
      <c r="Q960" s="217"/>
      <c r="R960" s="217"/>
      <c r="S960" s="217"/>
      <c r="T960" s="217"/>
      <c r="U960" s="217"/>
      <c r="V960" s="217"/>
      <c r="W960" s="217"/>
      <c r="X960" s="217"/>
      <c r="Y960" s="217"/>
      <c r="Z960" s="217"/>
    </row>
    <row r="961" ht="15.75" customHeight="1" spans="1:26">
      <c r="A961" s="217"/>
      <c r="B961" s="217"/>
      <c r="C961" s="217"/>
      <c r="D961" s="217"/>
      <c r="E961" s="217"/>
      <c r="F961" s="217"/>
      <c r="G961" s="217"/>
      <c r="H961" s="217"/>
      <c r="I961" s="217"/>
      <c r="J961" s="217"/>
      <c r="K961" s="217"/>
      <c r="L961" s="217"/>
      <c r="M961" s="217"/>
      <c r="N961" s="217"/>
      <c r="O961" s="217"/>
      <c r="P961" s="217"/>
      <c r="Q961" s="217"/>
      <c r="R961" s="217"/>
      <c r="S961" s="217"/>
      <c r="T961" s="217"/>
      <c r="U961" s="217"/>
      <c r="V961" s="217"/>
      <c r="W961" s="217"/>
      <c r="X961" s="217"/>
      <c r="Y961" s="217"/>
      <c r="Z961" s="217"/>
    </row>
    <row r="962" ht="15.75" customHeight="1" spans="1:26">
      <c r="A962" s="217"/>
      <c r="B962" s="217"/>
      <c r="C962" s="217"/>
      <c r="D962" s="217"/>
      <c r="E962" s="217"/>
      <c r="F962" s="217"/>
      <c r="G962" s="217"/>
      <c r="H962" s="217"/>
      <c r="I962" s="217"/>
      <c r="J962" s="217"/>
      <c r="K962" s="217"/>
      <c r="L962" s="217"/>
      <c r="M962" s="217"/>
      <c r="N962" s="217"/>
      <c r="O962" s="217"/>
      <c r="P962" s="217"/>
      <c r="Q962" s="217"/>
      <c r="R962" s="217"/>
      <c r="S962" s="217"/>
      <c r="T962" s="217"/>
      <c r="U962" s="217"/>
      <c r="V962" s="217"/>
      <c r="W962" s="217"/>
      <c r="X962" s="217"/>
      <c r="Y962" s="217"/>
      <c r="Z962" s="217"/>
    </row>
    <row r="963" ht="15.75" customHeight="1" spans="1:26">
      <c r="A963" s="217"/>
      <c r="B963" s="217"/>
      <c r="C963" s="217"/>
      <c r="D963" s="217"/>
      <c r="E963" s="217"/>
      <c r="F963" s="217"/>
      <c r="G963" s="217"/>
      <c r="H963" s="217"/>
      <c r="I963" s="217"/>
      <c r="J963" s="217"/>
      <c r="K963" s="217"/>
      <c r="L963" s="217"/>
      <c r="M963" s="217"/>
      <c r="N963" s="217"/>
      <c r="O963" s="217"/>
      <c r="P963" s="217"/>
      <c r="Q963" s="217"/>
      <c r="R963" s="217"/>
      <c r="S963" s="217"/>
      <c r="T963" s="217"/>
      <c r="U963" s="217"/>
      <c r="V963" s="217"/>
      <c r="W963" s="217"/>
      <c r="X963" s="217"/>
      <c r="Y963" s="217"/>
      <c r="Z963" s="217"/>
    </row>
    <row r="964" ht="15.75" customHeight="1" spans="1:26">
      <c r="A964" s="217"/>
      <c r="B964" s="217"/>
      <c r="C964" s="217"/>
      <c r="D964" s="217"/>
      <c r="E964" s="217"/>
      <c r="F964" s="217"/>
      <c r="G964" s="217"/>
      <c r="H964" s="217"/>
      <c r="I964" s="217"/>
      <c r="J964" s="217"/>
      <c r="K964" s="217"/>
      <c r="L964" s="217"/>
      <c r="M964" s="217"/>
      <c r="N964" s="217"/>
      <c r="O964" s="217"/>
      <c r="P964" s="217"/>
      <c r="Q964" s="217"/>
      <c r="R964" s="217"/>
      <c r="S964" s="217"/>
      <c r="T964" s="217"/>
      <c r="U964" s="217"/>
      <c r="V964" s="217"/>
      <c r="W964" s="217"/>
      <c r="X964" s="217"/>
      <c r="Y964" s="217"/>
      <c r="Z964" s="217"/>
    </row>
    <row r="965" ht="15.75" customHeight="1" spans="1:26">
      <c r="A965" s="217"/>
      <c r="B965" s="217"/>
      <c r="C965" s="217"/>
      <c r="D965" s="217"/>
      <c r="E965" s="217"/>
      <c r="F965" s="217"/>
      <c r="G965" s="217"/>
      <c r="H965" s="217"/>
      <c r="I965" s="217"/>
      <c r="J965" s="217"/>
      <c r="K965" s="217"/>
      <c r="L965" s="217"/>
      <c r="M965" s="217"/>
      <c r="N965" s="217"/>
      <c r="O965" s="217"/>
      <c r="P965" s="217"/>
      <c r="Q965" s="217"/>
      <c r="R965" s="217"/>
      <c r="S965" s="217"/>
      <c r="T965" s="217"/>
      <c r="U965" s="217"/>
      <c r="V965" s="217"/>
      <c r="W965" s="217"/>
      <c r="X965" s="217"/>
      <c r="Y965" s="217"/>
      <c r="Z965" s="217"/>
    </row>
    <row r="966" ht="15.75" customHeight="1" spans="1:26">
      <c r="A966" s="217"/>
      <c r="B966" s="217"/>
      <c r="C966" s="217"/>
      <c r="D966" s="217"/>
      <c r="E966" s="217"/>
      <c r="F966" s="217"/>
      <c r="G966" s="217"/>
      <c r="H966" s="217"/>
      <c r="I966" s="217"/>
      <c r="J966" s="217"/>
      <c r="K966" s="217"/>
      <c r="L966" s="217"/>
      <c r="M966" s="217"/>
      <c r="N966" s="217"/>
      <c r="O966" s="217"/>
      <c r="P966" s="217"/>
      <c r="Q966" s="217"/>
      <c r="R966" s="217"/>
      <c r="S966" s="217"/>
      <c r="T966" s="217"/>
      <c r="U966" s="217"/>
      <c r="V966" s="217"/>
      <c r="W966" s="217"/>
      <c r="X966" s="217"/>
      <c r="Y966" s="217"/>
      <c r="Z966" s="217"/>
    </row>
    <row r="967" ht="15.75" customHeight="1" spans="1:26">
      <c r="A967" s="217"/>
      <c r="B967" s="217"/>
      <c r="C967" s="217"/>
      <c r="D967" s="217"/>
      <c r="E967" s="217"/>
      <c r="F967" s="217"/>
      <c r="G967" s="217"/>
      <c r="H967" s="217"/>
      <c r="I967" s="217"/>
      <c r="J967" s="217"/>
      <c r="K967" s="217"/>
      <c r="L967" s="217"/>
      <c r="M967" s="217"/>
      <c r="N967" s="217"/>
      <c r="O967" s="217"/>
      <c r="P967" s="217"/>
      <c r="Q967" s="217"/>
      <c r="R967" s="217"/>
      <c r="S967" s="217"/>
      <c r="T967" s="217"/>
      <c r="U967" s="217"/>
      <c r="V967" s="217"/>
      <c r="W967" s="217"/>
      <c r="X967" s="217"/>
      <c r="Y967" s="217"/>
      <c r="Z967" s="217"/>
    </row>
    <row r="968" ht="15.75" customHeight="1" spans="1:26">
      <c r="A968" s="217"/>
      <c r="B968" s="217"/>
      <c r="C968" s="217"/>
      <c r="D968" s="217"/>
      <c r="E968" s="217"/>
      <c r="F968" s="217"/>
      <c r="G968" s="217"/>
      <c r="H968" s="217"/>
      <c r="I968" s="217"/>
      <c r="J968" s="217"/>
      <c r="K968" s="217"/>
      <c r="L968" s="217"/>
      <c r="M968" s="217"/>
      <c r="N968" s="217"/>
      <c r="O968" s="217"/>
      <c r="P968" s="217"/>
      <c r="Q968" s="217"/>
      <c r="R968" s="217"/>
      <c r="S968" s="217"/>
      <c r="T968" s="217"/>
      <c r="U968" s="217"/>
      <c r="V968" s="217"/>
      <c r="W968" s="217"/>
      <c r="X968" s="217"/>
      <c r="Y968" s="217"/>
      <c r="Z968" s="217"/>
    </row>
    <row r="969" ht="15.75" customHeight="1" spans="1:26">
      <c r="A969" s="217"/>
      <c r="B969" s="217"/>
      <c r="C969" s="217"/>
      <c r="D969" s="217"/>
      <c r="E969" s="217"/>
      <c r="F969" s="217"/>
      <c r="G969" s="217"/>
      <c r="H969" s="217"/>
      <c r="I969" s="217"/>
      <c r="J969" s="217"/>
      <c r="K969" s="217"/>
      <c r="L969" s="217"/>
      <c r="M969" s="217"/>
      <c r="N969" s="217"/>
      <c r="O969" s="217"/>
      <c r="P969" s="217"/>
      <c r="Q969" s="217"/>
      <c r="R969" s="217"/>
      <c r="S969" s="217"/>
      <c r="T969" s="217"/>
      <c r="U969" s="217"/>
      <c r="V969" s="217"/>
      <c r="W969" s="217"/>
      <c r="X969" s="217"/>
      <c r="Y969" s="217"/>
      <c r="Z969" s="217"/>
    </row>
    <row r="970" ht="15.75" customHeight="1" spans="1:26">
      <c r="A970" s="217"/>
      <c r="B970" s="217"/>
      <c r="C970" s="217"/>
      <c r="D970" s="217"/>
      <c r="E970" s="217"/>
      <c r="F970" s="217"/>
      <c r="G970" s="217"/>
      <c r="H970" s="217"/>
      <c r="I970" s="217"/>
      <c r="J970" s="217"/>
      <c r="K970" s="217"/>
      <c r="L970" s="217"/>
      <c r="M970" s="217"/>
      <c r="N970" s="217"/>
      <c r="O970" s="217"/>
      <c r="P970" s="217"/>
      <c r="Q970" s="217"/>
      <c r="R970" s="217"/>
      <c r="S970" s="217"/>
      <c r="T970" s="217"/>
      <c r="U970" s="217"/>
      <c r="V970" s="217"/>
      <c r="W970" s="217"/>
      <c r="X970" s="217"/>
      <c r="Y970" s="217"/>
      <c r="Z970" s="217"/>
    </row>
    <row r="971" ht="15.75" customHeight="1" spans="1:26">
      <c r="A971" s="217"/>
      <c r="B971" s="217"/>
      <c r="C971" s="217"/>
      <c r="D971" s="217"/>
      <c r="E971" s="217"/>
      <c r="F971" s="217"/>
      <c r="G971" s="217"/>
      <c r="H971" s="217"/>
      <c r="I971" s="217"/>
      <c r="J971" s="217"/>
      <c r="K971" s="217"/>
      <c r="L971" s="217"/>
      <c r="M971" s="217"/>
      <c r="N971" s="217"/>
      <c r="O971" s="217"/>
      <c r="P971" s="217"/>
      <c r="Q971" s="217"/>
      <c r="R971" s="217"/>
      <c r="S971" s="217"/>
      <c r="T971" s="217"/>
      <c r="U971" s="217"/>
      <c r="V971" s="217"/>
      <c r="W971" s="217"/>
      <c r="X971" s="217"/>
      <c r="Y971" s="217"/>
      <c r="Z971" s="217"/>
    </row>
    <row r="972" ht="15.75" customHeight="1" spans="1:26">
      <c r="A972" s="217"/>
      <c r="B972" s="217"/>
      <c r="C972" s="217"/>
      <c r="D972" s="217"/>
      <c r="E972" s="217"/>
      <c r="F972" s="217"/>
      <c r="G972" s="217"/>
      <c r="H972" s="217"/>
      <c r="I972" s="217"/>
      <c r="J972" s="217"/>
      <c r="K972" s="217"/>
      <c r="L972" s="217"/>
      <c r="M972" s="217"/>
      <c r="N972" s="217"/>
      <c r="O972" s="217"/>
      <c r="P972" s="217"/>
      <c r="Q972" s="217"/>
      <c r="R972" s="217"/>
      <c r="S972" s="217"/>
      <c r="T972" s="217"/>
      <c r="U972" s="217"/>
      <c r="V972" s="217"/>
      <c r="W972" s="217"/>
      <c r="X972" s="217"/>
      <c r="Y972" s="217"/>
      <c r="Z972" s="217"/>
    </row>
    <row r="973" ht="15.75" customHeight="1" spans="1:26">
      <c r="A973" s="217"/>
      <c r="B973" s="217"/>
      <c r="C973" s="217"/>
      <c r="D973" s="217"/>
      <c r="E973" s="217"/>
      <c r="F973" s="217"/>
      <c r="G973" s="217"/>
      <c r="H973" s="217"/>
      <c r="I973" s="217"/>
      <c r="J973" s="217"/>
      <c r="K973" s="217"/>
      <c r="L973" s="217"/>
      <c r="M973" s="217"/>
      <c r="N973" s="217"/>
      <c r="O973" s="217"/>
      <c r="P973" s="217"/>
      <c r="Q973" s="217"/>
      <c r="R973" s="217"/>
      <c r="S973" s="217"/>
      <c r="T973" s="217"/>
      <c r="U973" s="217"/>
      <c r="V973" s="217"/>
      <c r="W973" s="217"/>
      <c r="X973" s="217"/>
      <c r="Y973" s="217"/>
      <c r="Z973" s="217"/>
    </row>
    <row r="974" ht="15.75" customHeight="1" spans="1:26">
      <c r="A974" s="217"/>
      <c r="B974" s="217"/>
      <c r="C974" s="217"/>
      <c r="D974" s="217"/>
      <c r="E974" s="217"/>
      <c r="F974" s="217"/>
      <c r="G974" s="217"/>
      <c r="H974" s="217"/>
      <c r="I974" s="217"/>
      <c r="J974" s="217"/>
      <c r="K974" s="217"/>
      <c r="L974" s="217"/>
      <c r="M974" s="217"/>
      <c r="N974" s="217"/>
      <c r="O974" s="217"/>
      <c r="P974" s="217"/>
      <c r="Q974" s="217"/>
      <c r="R974" s="217"/>
      <c r="S974" s="217"/>
      <c r="T974" s="217"/>
      <c r="U974" s="217"/>
      <c r="V974" s="217"/>
      <c r="W974" s="217"/>
      <c r="X974" s="217"/>
      <c r="Y974" s="217"/>
      <c r="Z974" s="217"/>
    </row>
    <row r="975" ht="15.75" customHeight="1" spans="1:26">
      <c r="A975" s="217"/>
      <c r="B975" s="217"/>
      <c r="C975" s="217"/>
      <c r="D975" s="217"/>
      <c r="E975" s="217"/>
      <c r="F975" s="217"/>
      <c r="G975" s="217"/>
      <c r="H975" s="217"/>
      <c r="I975" s="217"/>
      <c r="J975" s="217"/>
      <c r="K975" s="217"/>
      <c r="L975" s="217"/>
      <c r="M975" s="217"/>
      <c r="N975" s="217"/>
      <c r="O975" s="217"/>
      <c r="P975" s="217"/>
      <c r="Q975" s="217"/>
      <c r="R975" s="217"/>
      <c r="S975" s="217"/>
      <c r="T975" s="217"/>
      <c r="U975" s="217"/>
      <c r="V975" s="217"/>
      <c r="W975" s="217"/>
      <c r="X975" s="217"/>
      <c r="Y975" s="217"/>
      <c r="Z975" s="217"/>
    </row>
    <row r="976" ht="15.75" customHeight="1" spans="1:26">
      <c r="A976" s="217"/>
      <c r="B976" s="217"/>
      <c r="C976" s="217"/>
      <c r="D976" s="217"/>
      <c r="E976" s="217"/>
      <c r="F976" s="217"/>
      <c r="G976" s="217"/>
      <c r="H976" s="217"/>
      <c r="I976" s="217"/>
      <c r="J976" s="217"/>
      <c r="K976" s="217"/>
      <c r="L976" s="217"/>
      <c r="M976" s="217"/>
      <c r="N976" s="217"/>
      <c r="O976" s="217"/>
      <c r="P976" s="217"/>
      <c r="Q976" s="217"/>
      <c r="R976" s="217"/>
      <c r="S976" s="217"/>
      <c r="T976" s="217"/>
      <c r="U976" s="217"/>
      <c r="V976" s="217"/>
      <c r="W976" s="217"/>
      <c r="X976" s="217"/>
      <c r="Y976" s="217"/>
      <c r="Z976" s="217"/>
    </row>
    <row r="977" ht="15.75" customHeight="1" spans="1:26">
      <c r="A977" s="217"/>
      <c r="B977" s="217"/>
      <c r="C977" s="217"/>
      <c r="D977" s="217"/>
      <c r="E977" s="217"/>
      <c r="F977" s="217"/>
      <c r="G977" s="217"/>
      <c r="H977" s="217"/>
      <c r="I977" s="217"/>
      <c r="J977" s="217"/>
      <c r="K977" s="217"/>
      <c r="L977" s="217"/>
      <c r="M977" s="217"/>
      <c r="N977" s="217"/>
      <c r="O977" s="217"/>
      <c r="P977" s="217"/>
      <c r="Q977" s="217"/>
      <c r="R977" s="217"/>
      <c r="S977" s="217"/>
      <c r="T977" s="217"/>
      <c r="U977" s="217"/>
      <c r="V977" s="217"/>
      <c r="W977" s="217"/>
      <c r="X977" s="217"/>
      <c r="Y977" s="217"/>
      <c r="Z977" s="217"/>
    </row>
    <row r="978" ht="15.75" customHeight="1" spans="1:26">
      <c r="A978" s="217"/>
      <c r="B978" s="217"/>
      <c r="C978" s="217"/>
      <c r="D978" s="217"/>
      <c r="E978" s="217"/>
      <c r="F978" s="217"/>
      <c r="G978" s="217"/>
      <c r="H978" s="217"/>
      <c r="I978" s="217"/>
      <c r="J978" s="217"/>
      <c r="K978" s="217"/>
      <c r="L978" s="217"/>
      <c r="M978" s="217"/>
      <c r="N978" s="217"/>
      <c r="O978" s="217"/>
      <c r="P978" s="217"/>
      <c r="Q978" s="217"/>
      <c r="R978" s="217"/>
      <c r="S978" s="217"/>
      <c r="T978" s="217"/>
      <c r="U978" s="217"/>
      <c r="V978" s="217"/>
      <c r="W978" s="217"/>
      <c r="X978" s="217"/>
      <c r="Y978" s="217"/>
      <c r="Z978" s="217"/>
    </row>
    <row r="979" ht="15.75" customHeight="1" spans="1:26">
      <c r="A979" s="217"/>
      <c r="B979" s="217"/>
      <c r="C979" s="217"/>
      <c r="D979" s="217"/>
      <c r="E979" s="217"/>
      <c r="F979" s="217"/>
      <c r="G979" s="217"/>
      <c r="H979" s="217"/>
      <c r="I979" s="217"/>
      <c r="J979" s="217"/>
      <c r="K979" s="217"/>
      <c r="L979" s="217"/>
      <c r="M979" s="217"/>
      <c r="N979" s="217"/>
      <c r="O979" s="217"/>
      <c r="P979" s="217"/>
      <c r="Q979" s="217"/>
      <c r="R979" s="217"/>
      <c r="S979" s="217"/>
      <c r="T979" s="217"/>
      <c r="U979" s="217"/>
      <c r="V979" s="217"/>
      <c r="W979" s="217"/>
      <c r="X979" s="217"/>
      <c r="Y979" s="217"/>
      <c r="Z979" s="217"/>
    </row>
    <row r="980" ht="15.75" customHeight="1" spans="1:26">
      <c r="A980" s="217"/>
      <c r="B980" s="217"/>
      <c r="C980" s="217"/>
      <c r="D980" s="217"/>
      <c r="E980" s="217"/>
      <c r="F980" s="217"/>
      <c r="G980" s="217"/>
      <c r="H980" s="217"/>
      <c r="I980" s="217"/>
      <c r="J980" s="217"/>
      <c r="K980" s="217"/>
      <c r="L980" s="217"/>
      <c r="M980" s="217"/>
      <c r="N980" s="217"/>
      <c r="O980" s="217"/>
      <c r="P980" s="217"/>
      <c r="Q980" s="217"/>
      <c r="R980" s="217"/>
      <c r="S980" s="217"/>
      <c r="T980" s="217"/>
      <c r="U980" s="217"/>
      <c r="V980" s="217"/>
      <c r="W980" s="217"/>
      <c r="X980" s="217"/>
      <c r="Y980" s="217"/>
      <c r="Z980" s="217"/>
    </row>
    <row r="981" ht="15.75" customHeight="1" spans="1:26">
      <c r="A981" s="217"/>
      <c r="B981" s="217"/>
      <c r="C981" s="217"/>
      <c r="D981" s="217"/>
      <c r="E981" s="217"/>
      <c r="F981" s="217"/>
      <c r="G981" s="217"/>
      <c r="H981" s="217"/>
      <c r="I981" s="217"/>
      <c r="J981" s="217"/>
      <c r="K981" s="217"/>
      <c r="L981" s="217"/>
      <c r="M981" s="217"/>
      <c r="N981" s="217"/>
      <c r="O981" s="217"/>
      <c r="P981" s="217"/>
      <c r="Q981" s="217"/>
      <c r="R981" s="217"/>
      <c r="S981" s="217"/>
      <c r="T981" s="217"/>
      <c r="U981" s="217"/>
      <c r="V981" s="217"/>
      <c r="W981" s="217"/>
      <c r="X981" s="217"/>
      <c r="Y981" s="217"/>
      <c r="Z981" s="217"/>
    </row>
    <row r="982" ht="15.75" customHeight="1" spans="1:26">
      <c r="A982" s="217"/>
      <c r="B982" s="217"/>
      <c r="C982" s="217"/>
      <c r="D982" s="217"/>
      <c r="E982" s="217"/>
      <c r="F982" s="217"/>
      <c r="G982" s="217"/>
      <c r="H982" s="217"/>
      <c r="I982" s="217"/>
      <c r="J982" s="217"/>
      <c r="K982" s="217"/>
      <c r="L982" s="217"/>
      <c r="M982" s="217"/>
      <c r="N982" s="217"/>
      <c r="O982" s="217"/>
      <c r="P982" s="217"/>
      <c r="Q982" s="217"/>
      <c r="R982" s="217"/>
      <c r="S982" s="217"/>
      <c r="T982" s="217"/>
      <c r="U982" s="217"/>
      <c r="V982" s="217"/>
      <c r="W982" s="217"/>
      <c r="X982" s="217"/>
      <c r="Y982" s="217"/>
      <c r="Z982" s="217"/>
    </row>
    <row r="983" ht="15.75" customHeight="1" spans="1:26">
      <c r="A983" s="217"/>
      <c r="B983" s="217"/>
      <c r="C983" s="217"/>
      <c r="D983" s="217"/>
      <c r="E983" s="217"/>
      <c r="F983" s="217"/>
      <c r="G983" s="217"/>
      <c r="H983" s="217"/>
      <c r="I983" s="217"/>
      <c r="J983" s="217"/>
      <c r="K983" s="217"/>
      <c r="L983" s="217"/>
      <c r="M983" s="217"/>
      <c r="N983" s="217"/>
      <c r="O983" s="217"/>
      <c r="P983" s="217"/>
      <c r="Q983" s="217"/>
      <c r="R983" s="217"/>
      <c r="S983" s="217"/>
      <c r="T983" s="217"/>
      <c r="U983" s="217"/>
      <c r="V983" s="217"/>
      <c r="W983" s="217"/>
      <c r="X983" s="217"/>
      <c r="Y983" s="217"/>
      <c r="Z983" s="217"/>
    </row>
    <row r="984" ht="15.75" customHeight="1" spans="1:26">
      <c r="A984" s="217"/>
      <c r="B984" s="217"/>
      <c r="C984" s="217"/>
      <c r="D984" s="217"/>
      <c r="E984" s="217"/>
      <c r="F984" s="217"/>
      <c r="G984" s="217"/>
      <c r="H984" s="217"/>
      <c r="I984" s="217"/>
      <c r="J984" s="217"/>
      <c r="K984" s="217"/>
      <c r="L984" s="217"/>
      <c r="M984" s="217"/>
      <c r="N984" s="217"/>
      <c r="O984" s="217"/>
      <c r="P984" s="217"/>
      <c r="Q984" s="217"/>
      <c r="R984" s="217"/>
      <c r="S984" s="217"/>
      <c r="T984" s="217"/>
      <c r="U984" s="217"/>
      <c r="V984" s="217"/>
      <c r="W984" s="217"/>
      <c r="X984" s="217"/>
      <c r="Y984" s="217"/>
      <c r="Z984" s="217"/>
    </row>
    <row r="985" ht="15.75" customHeight="1" spans="1:26">
      <c r="A985" s="217"/>
      <c r="B985" s="217"/>
      <c r="C985" s="217"/>
      <c r="D985" s="217"/>
      <c r="E985" s="217"/>
      <c r="F985" s="217"/>
      <c r="G985" s="217"/>
      <c r="H985" s="217"/>
      <c r="I985" s="217"/>
      <c r="J985" s="217"/>
      <c r="K985" s="217"/>
      <c r="L985" s="217"/>
      <c r="M985" s="217"/>
      <c r="N985" s="217"/>
      <c r="O985" s="217"/>
      <c r="P985" s="217"/>
      <c r="Q985" s="217"/>
      <c r="R985" s="217"/>
      <c r="S985" s="217"/>
      <c r="T985" s="217"/>
      <c r="U985" s="217"/>
      <c r="V985" s="217"/>
      <c r="W985" s="217"/>
      <c r="X985" s="217"/>
      <c r="Y985" s="217"/>
      <c r="Z985" s="217"/>
    </row>
    <row r="986" ht="15.75" customHeight="1" spans="1:26">
      <c r="A986" s="217"/>
      <c r="B986" s="217"/>
      <c r="C986" s="217"/>
      <c r="D986" s="217"/>
      <c r="E986" s="217"/>
      <c r="F986" s="217"/>
      <c r="G986" s="217"/>
      <c r="H986" s="217"/>
      <c r="I986" s="217"/>
      <c r="J986" s="217"/>
      <c r="K986" s="217"/>
      <c r="L986" s="217"/>
      <c r="M986" s="217"/>
      <c r="N986" s="217"/>
      <c r="O986" s="217"/>
      <c r="P986" s="217"/>
      <c r="Q986" s="217"/>
      <c r="R986" s="217"/>
      <c r="S986" s="217"/>
      <c r="T986" s="217"/>
      <c r="U986" s="217"/>
      <c r="V986" s="217"/>
      <c r="W986" s="217"/>
      <c r="X986" s="217"/>
      <c r="Y986" s="217"/>
      <c r="Z986" s="217"/>
    </row>
    <row r="987" ht="15.75" customHeight="1" spans="1:26">
      <c r="A987" s="217"/>
      <c r="B987" s="217"/>
      <c r="C987" s="217"/>
      <c r="D987" s="217"/>
      <c r="E987" s="217"/>
      <c r="F987" s="217"/>
      <c r="G987" s="217"/>
      <c r="H987" s="217"/>
      <c r="I987" s="217"/>
      <c r="J987" s="217"/>
      <c r="K987" s="217"/>
      <c r="L987" s="217"/>
      <c r="M987" s="217"/>
      <c r="N987" s="217"/>
      <c r="O987" s="217"/>
      <c r="P987" s="217"/>
      <c r="Q987" s="217"/>
      <c r="R987" s="217"/>
      <c r="S987" s="217"/>
      <c r="T987" s="217"/>
      <c r="U987" s="217"/>
      <c r="V987" s="217"/>
      <c r="W987" s="217"/>
      <c r="X987" s="217"/>
      <c r="Y987" s="217"/>
      <c r="Z987" s="217"/>
    </row>
    <row r="988" ht="15.75" customHeight="1" spans="1:26">
      <c r="A988" s="217"/>
      <c r="B988" s="217"/>
      <c r="C988" s="217"/>
      <c r="D988" s="217"/>
      <c r="E988" s="217"/>
      <c r="F988" s="217"/>
      <c r="G988" s="217"/>
      <c r="H988" s="217"/>
      <c r="I988" s="217"/>
      <c r="J988" s="217"/>
      <c r="K988" s="217"/>
      <c r="L988" s="217"/>
      <c r="M988" s="217"/>
      <c r="N988" s="217"/>
      <c r="O988" s="217"/>
      <c r="P988" s="217"/>
      <c r="Q988" s="217"/>
      <c r="R988" s="217"/>
      <c r="S988" s="217"/>
      <c r="T988" s="217"/>
      <c r="U988" s="217"/>
      <c r="V988" s="217"/>
      <c r="W988" s="217"/>
      <c r="X988" s="217"/>
      <c r="Y988" s="217"/>
      <c r="Z988" s="217"/>
    </row>
    <row r="989" ht="15.75" customHeight="1" spans="1:26">
      <c r="A989" s="217"/>
      <c r="B989" s="217"/>
      <c r="C989" s="217"/>
      <c r="D989" s="217"/>
      <c r="E989" s="217"/>
      <c r="F989" s="217"/>
      <c r="G989" s="217"/>
      <c r="H989" s="217"/>
      <c r="I989" s="217"/>
      <c r="J989" s="217"/>
      <c r="K989" s="217"/>
      <c r="L989" s="217"/>
      <c r="M989" s="217"/>
      <c r="N989" s="217"/>
      <c r="O989" s="217"/>
      <c r="P989" s="217"/>
      <c r="Q989" s="217"/>
      <c r="R989" s="217"/>
      <c r="S989" s="217"/>
      <c r="T989" s="217"/>
      <c r="U989" s="217"/>
      <c r="V989" s="217"/>
      <c r="W989" s="217"/>
      <c r="X989" s="217"/>
      <c r="Y989" s="217"/>
      <c r="Z989" s="217"/>
    </row>
    <row r="990" ht="15.75" customHeight="1" spans="1:26">
      <c r="A990" s="217"/>
      <c r="B990" s="217"/>
      <c r="C990" s="217"/>
      <c r="D990" s="217"/>
      <c r="E990" s="217"/>
      <c r="F990" s="217"/>
      <c r="G990" s="217"/>
      <c r="H990" s="217"/>
      <c r="I990" s="217"/>
      <c r="J990" s="217"/>
      <c r="K990" s="217"/>
      <c r="L990" s="217"/>
      <c r="M990" s="217"/>
      <c r="N990" s="217"/>
      <c r="O990" s="217"/>
      <c r="P990" s="217"/>
      <c r="Q990" s="217"/>
      <c r="R990" s="217"/>
      <c r="S990" s="217"/>
      <c r="T990" s="217"/>
      <c r="U990" s="217"/>
      <c r="V990" s="217"/>
      <c r="W990" s="217"/>
      <c r="X990" s="217"/>
      <c r="Y990" s="217"/>
      <c r="Z990" s="217"/>
    </row>
    <row r="991" ht="15.75" customHeight="1" spans="1:26">
      <c r="A991" s="217"/>
      <c r="B991" s="217"/>
      <c r="C991" s="217"/>
      <c r="D991" s="217"/>
      <c r="E991" s="217"/>
      <c r="F991" s="217"/>
      <c r="G991" s="217"/>
      <c r="H991" s="217"/>
      <c r="I991" s="217"/>
      <c r="J991" s="217"/>
      <c r="K991" s="217"/>
      <c r="L991" s="217"/>
      <c r="M991" s="217"/>
      <c r="N991" s="217"/>
      <c r="O991" s="217"/>
      <c r="P991" s="217"/>
      <c r="Q991" s="217"/>
      <c r="R991" s="217"/>
      <c r="S991" s="217"/>
      <c r="T991" s="217"/>
      <c r="U991" s="217"/>
      <c r="V991" s="217"/>
      <c r="W991" s="217"/>
      <c r="X991" s="217"/>
      <c r="Y991" s="217"/>
      <c r="Z991" s="217"/>
    </row>
    <row r="992" ht="15.75" customHeight="1" spans="1:26">
      <c r="A992" s="217"/>
      <c r="B992" s="217"/>
      <c r="C992" s="217"/>
      <c r="D992" s="217"/>
      <c r="E992" s="217"/>
      <c r="F992" s="217"/>
      <c r="G992" s="217"/>
      <c r="H992" s="217"/>
      <c r="I992" s="217"/>
      <c r="J992" s="217"/>
      <c r="K992" s="217"/>
      <c r="L992" s="217"/>
      <c r="M992" s="217"/>
      <c r="N992" s="217"/>
      <c r="O992" s="217"/>
      <c r="P992" s="217"/>
      <c r="Q992" s="217"/>
      <c r="R992" s="217"/>
      <c r="S992" s="217"/>
      <c r="T992" s="217"/>
      <c r="U992" s="217"/>
      <c r="V992" s="217"/>
      <c r="W992" s="217"/>
      <c r="X992" s="217"/>
      <c r="Y992" s="217"/>
      <c r="Z992" s="217"/>
    </row>
    <row r="993" ht="15.75" customHeight="1" spans="1:26">
      <c r="A993" s="217"/>
      <c r="B993" s="217"/>
      <c r="C993" s="217"/>
      <c r="D993" s="217"/>
      <c r="E993" s="217"/>
      <c r="F993" s="217"/>
      <c r="G993" s="217"/>
      <c r="H993" s="217"/>
      <c r="I993" s="217"/>
      <c r="J993" s="217"/>
      <c r="K993" s="217"/>
      <c r="L993" s="217"/>
      <c r="M993" s="217"/>
      <c r="N993" s="217"/>
      <c r="O993" s="217"/>
      <c r="P993" s="217"/>
      <c r="Q993" s="217"/>
      <c r="R993" s="217"/>
      <c r="S993" s="217"/>
      <c r="T993" s="217"/>
      <c r="U993" s="217"/>
      <c r="V993" s="217"/>
      <c r="W993" s="217"/>
      <c r="X993" s="217"/>
      <c r="Y993" s="217"/>
      <c r="Z993" s="217"/>
    </row>
    <row r="994" ht="15.75" customHeight="1" spans="1:26">
      <c r="A994" s="217"/>
      <c r="B994" s="217"/>
      <c r="C994" s="217"/>
      <c r="D994" s="217"/>
      <c r="E994" s="217"/>
      <c r="F994" s="217"/>
      <c r="G994" s="217"/>
      <c r="H994" s="217"/>
      <c r="I994" s="217"/>
      <c r="J994" s="217"/>
      <c r="K994" s="217"/>
      <c r="L994" s="217"/>
      <c r="M994" s="217"/>
      <c r="N994" s="217"/>
      <c r="O994" s="217"/>
      <c r="P994" s="217"/>
      <c r="Q994" s="217"/>
      <c r="R994" s="217"/>
      <c r="S994" s="217"/>
      <c r="T994" s="217"/>
      <c r="U994" s="217"/>
      <c r="V994" s="217"/>
      <c r="W994" s="217"/>
      <c r="X994" s="217"/>
      <c r="Y994" s="217"/>
      <c r="Z994" s="217"/>
    </row>
    <row r="995" ht="15.75" customHeight="1" spans="1:26">
      <c r="A995" s="217"/>
      <c r="B995" s="217"/>
      <c r="C995" s="217"/>
      <c r="D995" s="217"/>
      <c r="E995" s="217"/>
      <c r="F995" s="217"/>
      <c r="G995" s="217"/>
      <c r="H995" s="217"/>
      <c r="I995" s="217"/>
      <c r="J995" s="217"/>
      <c r="K995" s="217"/>
      <c r="L995" s="217"/>
      <c r="M995" s="217"/>
      <c r="N995" s="217"/>
      <c r="O995" s="217"/>
      <c r="P995" s="217"/>
      <c r="Q995" s="217"/>
      <c r="R995" s="217"/>
      <c r="S995" s="217"/>
      <c r="T995" s="217"/>
      <c r="U995" s="217"/>
      <c r="V995" s="217"/>
      <c r="W995" s="217"/>
      <c r="X995" s="217"/>
      <c r="Y995" s="217"/>
      <c r="Z995" s="217"/>
    </row>
    <row r="996" ht="15.75" customHeight="1" spans="1:26">
      <c r="A996" s="217"/>
      <c r="B996" s="217"/>
      <c r="C996" s="217"/>
      <c r="D996" s="217"/>
      <c r="E996" s="217"/>
      <c r="F996" s="217"/>
      <c r="G996" s="217"/>
      <c r="H996" s="217"/>
      <c r="I996" s="217"/>
      <c r="J996" s="217"/>
      <c r="K996" s="217"/>
      <c r="L996" s="217"/>
      <c r="M996" s="217"/>
      <c r="N996" s="217"/>
      <c r="O996" s="217"/>
      <c r="P996" s="217"/>
      <c r="Q996" s="217"/>
      <c r="R996" s="217"/>
      <c r="S996" s="217"/>
      <c r="T996" s="217"/>
      <c r="U996" s="217"/>
      <c r="V996" s="217"/>
      <c r="W996" s="217"/>
      <c r="X996" s="217"/>
      <c r="Y996" s="217"/>
      <c r="Z996" s="217"/>
    </row>
    <row r="997" ht="15.75" customHeight="1" spans="1:26">
      <c r="A997" s="217"/>
      <c r="B997" s="217"/>
      <c r="C997" s="217"/>
      <c r="D997" s="217"/>
      <c r="E997" s="217"/>
      <c r="F997" s="217"/>
      <c r="G997" s="217"/>
      <c r="H997" s="217"/>
      <c r="I997" s="217"/>
      <c r="J997" s="217"/>
      <c r="K997" s="217"/>
      <c r="L997" s="217"/>
      <c r="M997" s="217"/>
      <c r="N997" s="217"/>
      <c r="O997" s="217"/>
      <c r="P997" s="217"/>
      <c r="Q997" s="217"/>
      <c r="R997" s="217"/>
      <c r="S997" s="217"/>
      <c r="T997" s="217"/>
      <c r="U997" s="217"/>
      <c r="V997" s="217"/>
      <c r="W997" s="217"/>
      <c r="X997" s="217"/>
      <c r="Y997" s="217"/>
      <c r="Z997" s="217"/>
    </row>
    <row r="998" ht="15.75" customHeight="1" spans="1:26">
      <c r="A998" s="217"/>
      <c r="B998" s="217"/>
      <c r="C998" s="217"/>
      <c r="D998" s="217"/>
      <c r="E998" s="217"/>
      <c r="F998" s="217"/>
      <c r="G998" s="217"/>
      <c r="H998" s="217"/>
      <c r="I998" s="217"/>
      <c r="J998" s="217"/>
      <c r="K998" s="217"/>
      <c r="L998" s="217"/>
      <c r="M998" s="217"/>
      <c r="N998" s="217"/>
      <c r="O998" s="217"/>
      <c r="P998" s="217"/>
      <c r="Q998" s="217"/>
      <c r="R998" s="217"/>
      <c r="S998" s="217"/>
      <c r="T998" s="217"/>
      <c r="U998" s="217"/>
      <c r="V998" s="217"/>
      <c r="W998" s="217"/>
      <c r="X998" s="217"/>
      <c r="Y998" s="217"/>
      <c r="Z998" s="217"/>
    </row>
  </sheetData>
  <mergeCells count="2">
    <mergeCell ref="A11:M11"/>
    <mergeCell ref="A12:M12"/>
  </mergeCells>
  <hyperlinks>
    <hyperlink ref="H5" r:id="rId2" display="137"/>
  </hyperlinks>
  <pageMargins left="0.75" right="0.75" top="1" bottom="1" header="0" footer="0"/>
  <pageSetup paperSize="9" scale="46" orientation="portrait"/>
  <headerFooter/>
  <drawing r:id="rId1"/>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workbookViewId="0">
      <selection activeCell="A22" sqref="A2:A22"/>
    </sheetView>
  </sheetViews>
  <sheetFormatPr defaultColWidth="14.4444444444444" defaultRowHeight="15" customHeight="1"/>
  <cols>
    <col min="1" max="1" width="6.33333333333333" style="216" customWidth="1"/>
    <col min="2" max="2" width="40.3333333333333" style="216" customWidth="1"/>
    <col min="3" max="3" width="79.1111111111111" style="216" customWidth="1"/>
    <col min="4" max="23" width="12.5555555555556" style="216" customWidth="1"/>
    <col min="24" max="26" width="15.8888888888889" style="216" customWidth="1"/>
    <col min="27" max="16384" width="14.4444444444444" style="216"/>
  </cols>
  <sheetData>
    <row r="1" ht="12" customHeight="1" spans="1:26">
      <c r="A1" s="217"/>
      <c r="B1" s="217"/>
      <c r="C1" s="217"/>
      <c r="D1" s="217"/>
      <c r="E1" s="217"/>
      <c r="F1" s="217"/>
      <c r="G1" s="217"/>
      <c r="H1" s="217"/>
      <c r="I1" s="217"/>
      <c r="J1" s="217"/>
      <c r="K1" s="217"/>
      <c r="L1" s="217"/>
      <c r="M1" s="217"/>
      <c r="N1" s="217"/>
      <c r="O1" s="217"/>
      <c r="P1" s="217"/>
      <c r="Q1" s="217"/>
      <c r="R1" s="217"/>
      <c r="S1" s="217"/>
      <c r="T1" s="217"/>
      <c r="U1" s="217"/>
      <c r="V1" s="217"/>
      <c r="W1" s="217"/>
      <c r="X1" s="217"/>
      <c r="Y1" s="217"/>
      <c r="Z1" s="217"/>
    </row>
    <row r="2" ht="13.8" spans="1:26">
      <c r="A2" s="192">
        <v>1</v>
      </c>
      <c r="B2" s="218" t="s">
        <v>616</v>
      </c>
      <c r="C2" s="219" t="s">
        <v>185</v>
      </c>
      <c r="D2" s="217"/>
      <c r="E2" s="217"/>
      <c r="F2" s="217"/>
      <c r="G2" s="217"/>
      <c r="H2" s="217"/>
      <c r="I2" s="217"/>
      <c r="J2" s="217"/>
      <c r="K2" s="217"/>
      <c r="L2" s="217"/>
      <c r="M2" s="217"/>
      <c r="N2" s="217"/>
      <c r="O2" s="217"/>
      <c r="P2" s="217"/>
      <c r="Q2" s="217"/>
      <c r="R2" s="217"/>
      <c r="S2" s="217"/>
      <c r="T2" s="217"/>
      <c r="U2" s="217"/>
      <c r="V2" s="217"/>
      <c r="W2" s="217"/>
      <c r="X2" s="217"/>
      <c r="Y2" s="217"/>
      <c r="Z2" s="217"/>
    </row>
    <row r="3" ht="27.6" spans="1:26">
      <c r="A3" s="194">
        <v>2</v>
      </c>
      <c r="B3" s="220" t="s">
        <v>617</v>
      </c>
      <c r="C3" s="221" t="s">
        <v>1486</v>
      </c>
      <c r="D3" s="217"/>
      <c r="E3" s="217"/>
      <c r="F3" s="217"/>
      <c r="G3" s="217"/>
      <c r="H3" s="217"/>
      <c r="I3" s="217"/>
      <c r="J3" s="217"/>
      <c r="K3" s="217"/>
      <c r="L3" s="217"/>
      <c r="M3" s="217"/>
      <c r="N3" s="217"/>
      <c r="O3" s="217"/>
      <c r="P3" s="217"/>
      <c r="Q3" s="217"/>
      <c r="R3" s="217"/>
      <c r="S3" s="217"/>
      <c r="T3" s="217"/>
      <c r="U3" s="217"/>
      <c r="V3" s="217"/>
      <c r="W3" s="217"/>
      <c r="X3" s="217"/>
      <c r="Y3" s="217"/>
      <c r="Z3" s="217"/>
    </row>
    <row r="4" ht="55.2" spans="1:26">
      <c r="A4" s="192">
        <v>3</v>
      </c>
      <c r="B4" s="218" t="s">
        <v>619</v>
      </c>
      <c r="C4" s="222" t="s">
        <v>1487</v>
      </c>
      <c r="D4" s="217"/>
      <c r="E4" s="217"/>
      <c r="F4" s="217"/>
      <c r="G4" s="217"/>
      <c r="H4" s="217"/>
      <c r="I4" s="217"/>
      <c r="J4" s="217"/>
      <c r="K4" s="217"/>
      <c r="L4" s="217"/>
      <c r="M4" s="217"/>
      <c r="N4" s="217"/>
      <c r="O4" s="217"/>
      <c r="P4" s="217"/>
      <c r="Q4" s="217"/>
      <c r="R4" s="217"/>
      <c r="S4" s="217"/>
      <c r="T4" s="217"/>
      <c r="U4" s="217"/>
      <c r="V4" s="217"/>
      <c r="W4" s="217"/>
      <c r="X4" s="217"/>
      <c r="Y4" s="217"/>
      <c r="Z4" s="217"/>
    </row>
    <row r="5" ht="27.6" spans="1:26">
      <c r="A5" s="195">
        <v>4</v>
      </c>
      <c r="B5" s="220" t="s">
        <v>621</v>
      </c>
      <c r="C5" s="221" t="s">
        <v>754</v>
      </c>
      <c r="D5" s="217"/>
      <c r="E5" s="217"/>
      <c r="F5" s="217"/>
      <c r="G5" s="217"/>
      <c r="H5" s="217"/>
      <c r="I5" s="217"/>
      <c r="J5" s="217"/>
      <c r="K5" s="217"/>
      <c r="L5" s="217"/>
      <c r="M5" s="217"/>
      <c r="N5" s="217"/>
      <c r="O5" s="217"/>
      <c r="P5" s="217"/>
      <c r="Q5" s="217"/>
      <c r="R5" s="217"/>
      <c r="S5" s="217"/>
      <c r="T5" s="217"/>
      <c r="U5" s="217"/>
      <c r="V5" s="217"/>
      <c r="W5" s="217"/>
      <c r="X5" s="217"/>
      <c r="Y5" s="217"/>
      <c r="Z5" s="217"/>
    </row>
    <row r="6" ht="55.2" spans="1:26">
      <c r="A6" s="195">
        <v>5</v>
      </c>
      <c r="B6" s="220" t="s">
        <v>623</v>
      </c>
      <c r="C6" s="221" t="s">
        <v>1488</v>
      </c>
      <c r="D6" s="217"/>
      <c r="E6" s="217"/>
      <c r="F6" s="217"/>
      <c r="G6" s="217"/>
      <c r="H6" s="217"/>
      <c r="I6" s="217"/>
      <c r="J6" s="217"/>
      <c r="K6" s="217"/>
      <c r="L6" s="217"/>
      <c r="M6" s="217"/>
      <c r="N6" s="217"/>
      <c r="O6" s="217"/>
      <c r="P6" s="217"/>
      <c r="Q6" s="217"/>
      <c r="R6" s="217"/>
      <c r="S6" s="217"/>
      <c r="T6" s="217"/>
      <c r="U6" s="217"/>
      <c r="V6" s="217"/>
      <c r="W6" s="217"/>
      <c r="X6" s="217"/>
      <c r="Y6" s="217"/>
      <c r="Z6" s="217"/>
    </row>
    <row r="7" ht="248.4" spans="1:26">
      <c r="A7" s="197">
        <v>6</v>
      </c>
      <c r="B7" s="223" t="s">
        <v>625</v>
      </c>
      <c r="C7" s="224" t="s">
        <v>1489</v>
      </c>
      <c r="D7" s="217"/>
      <c r="E7" s="217"/>
      <c r="F7" s="217"/>
      <c r="G7" s="217"/>
      <c r="H7" s="217"/>
      <c r="I7" s="217"/>
      <c r="J7" s="217"/>
      <c r="K7" s="217"/>
      <c r="L7" s="217"/>
      <c r="M7" s="217"/>
      <c r="N7" s="217"/>
      <c r="O7" s="217"/>
      <c r="P7" s="217"/>
      <c r="Q7" s="217"/>
      <c r="R7" s="217"/>
      <c r="S7" s="217"/>
      <c r="T7" s="217"/>
      <c r="U7" s="217"/>
      <c r="V7" s="217"/>
      <c r="W7" s="217"/>
      <c r="X7" s="217"/>
      <c r="Y7" s="217"/>
      <c r="Z7" s="217"/>
    </row>
    <row r="8" ht="13.8" spans="1:26">
      <c r="A8" s="198">
        <v>7</v>
      </c>
      <c r="B8" s="225" t="s">
        <v>707</v>
      </c>
      <c r="C8" s="221" t="s">
        <v>1443</v>
      </c>
      <c r="D8" s="217"/>
      <c r="E8" s="217"/>
      <c r="F8" s="217"/>
      <c r="G8" s="217"/>
      <c r="H8" s="217"/>
      <c r="I8" s="217"/>
      <c r="J8" s="217"/>
      <c r="K8" s="217"/>
      <c r="L8" s="217"/>
      <c r="M8" s="217"/>
      <c r="N8" s="217"/>
      <c r="O8" s="217"/>
      <c r="P8" s="217"/>
      <c r="Q8" s="217"/>
      <c r="R8" s="217"/>
      <c r="S8" s="217"/>
      <c r="T8" s="217"/>
      <c r="U8" s="217"/>
      <c r="V8" s="217"/>
      <c r="W8" s="217"/>
      <c r="X8" s="217"/>
      <c r="Y8" s="217"/>
      <c r="Z8" s="217"/>
    </row>
    <row r="9" ht="27.6" spans="1:26">
      <c r="A9" s="199"/>
      <c r="B9" s="226" t="s">
        <v>629</v>
      </c>
      <c r="C9" s="222" t="s">
        <v>1444</v>
      </c>
      <c r="D9" s="217"/>
      <c r="E9" s="217"/>
      <c r="F9" s="217"/>
      <c r="G9" s="217"/>
      <c r="H9" s="217"/>
      <c r="I9" s="217"/>
      <c r="J9" s="217"/>
      <c r="K9" s="217"/>
      <c r="L9" s="217"/>
      <c r="M9" s="217"/>
      <c r="N9" s="217"/>
      <c r="O9" s="217"/>
      <c r="P9" s="217"/>
      <c r="Q9" s="217"/>
      <c r="R9" s="217"/>
      <c r="S9" s="217"/>
      <c r="T9" s="217"/>
      <c r="U9" s="217"/>
      <c r="V9" s="217"/>
      <c r="W9" s="217"/>
      <c r="X9" s="217"/>
      <c r="Y9" s="217"/>
      <c r="Z9" s="217"/>
    </row>
    <row r="10" ht="13.8" spans="1:26">
      <c r="A10" s="200">
        <v>8</v>
      </c>
      <c r="B10" s="220" t="s">
        <v>631</v>
      </c>
      <c r="C10" s="221" t="s">
        <v>1445</v>
      </c>
      <c r="D10" s="217"/>
      <c r="E10" s="217"/>
      <c r="F10" s="217"/>
      <c r="G10" s="217"/>
      <c r="H10" s="217"/>
      <c r="I10" s="217"/>
      <c r="J10" s="217"/>
      <c r="K10" s="217"/>
      <c r="L10" s="217"/>
      <c r="M10" s="217"/>
      <c r="N10" s="217"/>
      <c r="O10" s="217"/>
      <c r="P10" s="217"/>
      <c r="Q10" s="217"/>
      <c r="R10" s="217"/>
      <c r="S10" s="217"/>
      <c r="T10" s="217"/>
      <c r="U10" s="217"/>
      <c r="V10" s="217"/>
      <c r="W10" s="217"/>
      <c r="X10" s="217"/>
      <c r="Y10" s="217"/>
      <c r="Z10" s="217"/>
    </row>
    <row r="11" ht="27.6" spans="1:26">
      <c r="A11" s="195">
        <v>9</v>
      </c>
      <c r="B11" s="218" t="s">
        <v>633</v>
      </c>
      <c r="C11" s="222" t="s">
        <v>950</v>
      </c>
      <c r="D11" s="217"/>
      <c r="E11" s="217"/>
      <c r="F11" s="217"/>
      <c r="G11" s="217"/>
      <c r="H11" s="217"/>
      <c r="I11" s="217"/>
      <c r="J11" s="217"/>
      <c r="K11" s="217"/>
      <c r="L11" s="217"/>
      <c r="M11" s="217"/>
      <c r="N11" s="217"/>
      <c r="O11" s="217"/>
      <c r="P11" s="217"/>
      <c r="Q11" s="217"/>
      <c r="R11" s="217"/>
      <c r="S11" s="217"/>
      <c r="T11" s="217"/>
      <c r="U11" s="217"/>
      <c r="V11" s="217"/>
      <c r="W11" s="217"/>
      <c r="X11" s="217"/>
      <c r="Y11" s="217"/>
      <c r="Z11" s="217"/>
    </row>
    <row r="12" ht="27.6" spans="1:26">
      <c r="A12" s="195">
        <v>10</v>
      </c>
      <c r="B12" s="220" t="s">
        <v>635</v>
      </c>
      <c r="C12" s="221" t="s">
        <v>636</v>
      </c>
      <c r="D12" s="217"/>
      <c r="E12" s="217"/>
      <c r="F12" s="217"/>
      <c r="G12" s="217"/>
      <c r="H12" s="217"/>
      <c r="I12" s="217"/>
      <c r="J12" s="217"/>
      <c r="K12" s="217"/>
      <c r="L12" s="217"/>
      <c r="M12" s="217"/>
      <c r="N12" s="217"/>
      <c r="O12" s="217"/>
      <c r="P12" s="217"/>
      <c r="Q12" s="217"/>
      <c r="R12" s="217"/>
      <c r="S12" s="217"/>
      <c r="T12" s="217"/>
      <c r="U12" s="217"/>
      <c r="V12" s="217"/>
      <c r="W12" s="217"/>
      <c r="X12" s="217"/>
      <c r="Y12" s="217"/>
      <c r="Z12" s="217"/>
    </row>
    <row r="13" ht="13.8" spans="1:26">
      <c r="A13" s="195">
        <v>11</v>
      </c>
      <c r="B13" s="220" t="s">
        <v>637</v>
      </c>
      <c r="C13" s="221" t="s">
        <v>638</v>
      </c>
      <c r="D13" s="217"/>
      <c r="E13" s="217"/>
      <c r="F13" s="217"/>
      <c r="G13" s="217"/>
      <c r="H13" s="217"/>
      <c r="I13" s="217"/>
      <c r="J13" s="217"/>
      <c r="K13" s="217"/>
      <c r="L13" s="217"/>
      <c r="M13" s="217"/>
      <c r="N13" s="217"/>
      <c r="O13" s="217"/>
      <c r="P13" s="217"/>
      <c r="Q13" s="217"/>
      <c r="R13" s="217"/>
      <c r="S13" s="217"/>
      <c r="T13" s="217"/>
      <c r="U13" s="217"/>
      <c r="V13" s="217"/>
      <c r="W13" s="217"/>
      <c r="X13" s="217"/>
      <c r="Y13" s="217"/>
      <c r="Z13" s="217"/>
    </row>
    <row r="14" ht="27.6" spans="1:26">
      <c r="A14" s="195">
        <v>12</v>
      </c>
      <c r="B14" s="220" t="s">
        <v>639</v>
      </c>
      <c r="C14" s="221" t="s">
        <v>1490</v>
      </c>
      <c r="D14" s="217"/>
      <c r="E14" s="217"/>
      <c r="F14" s="217"/>
      <c r="G14" s="217"/>
      <c r="H14" s="217"/>
      <c r="I14" s="217"/>
      <c r="J14" s="217"/>
      <c r="K14" s="217"/>
      <c r="L14" s="217"/>
      <c r="M14" s="217"/>
      <c r="N14" s="217"/>
      <c r="O14" s="217"/>
      <c r="P14" s="217"/>
      <c r="Q14" s="217"/>
      <c r="R14" s="217"/>
      <c r="S14" s="217"/>
      <c r="T14" s="217"/>
      <c r="U14" s="217"/>
      <c r="V14" s="217"/>
      <c r="W14" s="217"/>
      <c r="X14" s="217"/>
      <c r="Y14" s="217"/>
      <c r="Z14" s="217"/>
    </row>
    <row r="15" ht="27.6" spans="1:26">
      <c r="A15" s="195">
        <v>13</v>
      </c>
      <c r="B15" s="227" t="s">
        <v>641</v>
      </c>
      <c r="C15" s="222" t="s">
        <v>1447</v>
      </c>
      <c r="D15" s="217"/>
      <c r="E15" s="217"/>
      <c r="F15" s="217"/>
      <c r="G15" s="217"/>
      <c r="H15" s="217"/>
      <c r="I15" s="217"/>
      <c r="J15" s="217"/>
      <c r="K15" s="217"/>
      <c r="L15" s="217"/>
      <c r="M15" s="217"/>
      <c r="N15" s="217"/>
      <c r="O15" s="217"/>
      <c r="P15" s="217"/>
      <c r="Q15" s="217"/>
      <c r="R15" s="217"/>
      <c r="S15" s="217"/>
      <c r="T15" s="217"/>
      <c r="U15" s="217"/>
      <c r="V15" s="217"/>
      <c r="W15" s="217"/>
      <c r="X15" s="217"/>
      <c r="Y15" s="217"/>
      <c r="Z15" s="217"/>
    </row>
    <row r="16" ht="110.4" spans="1:26">
      <c r="A16" s="195">
        <v>14</v>
      </c>
      <c r="B16" s="220" t="s">
        <v>643</v>
      </c>
      <c r="C16" s="221" t="s">
        <v>1448</v>
      </c>
      <c r="D16" s="217"/>
      <c r="E16" s="217"/>
      <c r="F16" s="217"/>
      <c r="G16" s="217"/>
      <c r="H16" s="217"/>
      <c r="I16" s="217"/>
      <c r="J16" s="217"/>
      <c r="K16" s="217"/>
      <c r="L16" s="217"/>
      <c r="M16" s="217"/>
      <c r="N16" s="217"/>
      <c r="O16" s="217"/>
      <c r="P16" s="217"/>
      <c r="Q16" s="217"/>
      <c r="R16" s="217"/>
      <c r="S16" s="217"/>
      <c r="T16" s="217"/>
      <c r="U16" s="217"/>
      <c r="V16" s="217"/>
      <c r="W16" s="217"/>
      <c r="X16" s="217"/>
      <c r="Y16" s="217"/>
      <c r="Z16" s="217"/>
    </row>
    <row r="17" ht="13.8" spans="1:26">
      <c r="A17" s="195">
        <v>15</v>
      </c>
      <c r="B17" s="218" t="s">
        <v>645</v>
      </c>
      <c r="C17" s="222" t="s">
        <v>1449</v>
      </c>
      <c r="D17" s="217"/>
      <c r="E17" s="217"/>
      <c r="F17" s="217"/>
      <c r="G17" s="217"/>
      <c r="H17" s="217"/>
      <c r="I17" s="217"/>
      <c r="J17" s="217"/>
      <c r="K17" s="217"/>
      <c r="L17" s="217"/>
      <c r="M17" s="217"/>
      <c r="N17" s="217"/>
      <c r="O17" s="217"/>
      <c r="P17" s="217"/>
      <c r="Q17" s="217"/>
      <c r="R17" s="217"/>
      <c r="S17" s="217"/>
      <c r="T17" s="217"/>
      <c r="U17" s="217"/>
      <c r="V17" s="217"/>
      <c r="W17" s="217"/>
      <c r="X17" s="217"/>
      <c r="Y17" s="217"/>
      <c r="Z17" s="217"/>
    </row>
    <row r="18" ht="27.6" spans="1:26">
      <c r="A18" s="197">
        <v>16</v>
      </c>
      <c r="B18" s="218" t="s">
        <v>647</v>
      </c>
      <c r="C18" s="222" t="s">
        <v>1450</v>
      </c>
      <c r="D18" s="217"/>
      <c r="E18" s="217"/>
      <c r="F18" s="217"/>
      <c r="G18" s="217"/>
      <c r="H18" s="217"/>
      <c r="I18" s="217"/>
      <c r="J18" s="217"/>
      <c r="K18" s="217"/>
      <c r="L18" s="217"/>
      <c r="M18" s="217"/>
      <c r="N18" s="217"/>
      <c r="O18" s="217"/>
      <c r="P18" s="217"/>
      <c r="Q18" s="217"/>
      <c r="R18" s="217"/>
      <c r="S18" s="217"/>
      <c r="T18" s="217"/>
      <c r="U18" s="217"/>
      <c r="V18" s="217"/>
      <c r="W18" s="217"/>
      <c r="X18" s="217"/>
      <c r="Y18" s="217"/>
      <c r="Z18" s="217"/>
    </row>
    <row r="19" ht="15.75" customHeight="1" spans="1:26">
      <c r="A19" s="201"/>
      <c r="B19" s="220" t="s">
        <v>649</v>
      </c>
      <c r="C19" s="222" t="s">
        <v>1451</v>
      </c>
      <c r="D19" s="217"/>
      <c r="E19" s="217"/>
      <c r="F19" s="217"/>
      <c r="G19" s="217"/>
      <c r="H19" s="217"/>
      <c r="I19" s="217"/>
      <c r="J19" s="217"/>
      <c r="K19" s="217"/>
      <c r="L19" s="217"/>
      <c r="M19" s="217"/>
      <c r="N19" s="217"/>
      <c r="O19" s="217"/>
      <c r="P19" s="217"/>
      <c r="Q19" s="217"/>
      <c r="R19" s="217"/>
      <c r="S19" s="217"/>
      <c r="T19" s="217"/>
      <c r="U19" s="217"/>
      <c r="V19" s="217"/>
      <c r="W19" s="217"/>
      <c r="X19" s="217"/>
      <c r="Y19" s="217"/>
      <c r="Z19" s="217"/>
    </row>
    <row r="20" ht="15.75" customHeight="1" spans="1:26">
      <c r="A20" s="202"/>
      <c r="B20" s="220" t="s">
        <v>651</v>
      </c>
      <c r="C20" s="221" t="s">
        <v>1452</v>
      </c>
      <c r="D20" s="217"/>
      <c r="E20" s="217"/>
      <c r="F20" s="217"/>
      <c r="G20" s="217"/>
      <c r="H20" s="217"/>
      <c r="I20" s="217"/>
      <c r="J20" s="217"/>
      <c r="K20" s="217"/>
      <c r="L20" s="217"/>
      <c r="M20" s="217"/>
      <c r="N20" s="217"/>
      <c r="O20" s="217"/>
      <c r="P20" s="217"/>
      <c r="Q20" s="217"/>
      <c r="R20" s="217"/>
      <c r="S20" s="217"/>
      <c r="T20" s="217"/>
      <c r="U20" s="217"/>
      <c r="V20" s="217"/>
      <c r="W20" s="217"/>
      <c r="X20" s="217"/>
      <c r="Y20" s="217"/>
      <c r="Z20" s="217"/>
    </row>
    <row r="21" ht="12" customHeight="1" spans="1:26">
      <c r="A21" s="26">
        <v>17</v>
      </c>
      <c r="B21" s="27" t="s">
        <v>653</v>
      </c>
      <c r="C21" s="28" t="s">
        <v>187</v>
      </c>
      <c r="D21" s="217"/>
      <c r="E21" s="217"/>
      <c r="F21" s="217"/>
      <c r="G21" s="217"/>
      <c r="H21" s="217"/>
      <c r="I21" s="217"/>
      <c r="J21" s="217"/>
      <c r="K21" s="217"/>
      <c r="L21" s="217"/>
      <c r="M21" s="217"/>
      <c r="N21" s="217"/>
      <c r="O21" s="217"/>
      <c r="P21" s="217"/>
      <c r="Q21" s="217"/>
      <c r="R21" s="217"/>
      <c r="S21" s="217"/>
      <c r="T21" s="217"/>
      <c r="U21" s="217"/>
      <c r="V21" s="217"/>
      <c r="W21" s="217"/>
      <c r="X21" s="217"/>
      <c r="Y21" s="217"/>
      <c r="Z21" s="217"/>
    </row>
    <row r="22" ht="12" customHeight="1" spans="1:26">
      <c r="A22" s="26">
        <v>21</v>
      </c>
      <c r="B22" s="27" t="s">
        <v>654</v>
      </c>
      <c r="C22" s="228" t="s">
        <v>1491</v>
      </c>
      <c r="D22" s="217"/>
      <c r="E22" s="217"/>
      <c r="F22" s="217"/>
      <c r="G22" s="217"/>
      <c r="H22" s="217"/>
      <c r="I22" s="217"/>
      <c r="J22" s="217"/>
      <c r="K22" s="217"/>
      <c r="L22" s="217"/>
      <c r="M22" s="217"/>
      <c r="N22" s="217"/>
      <c r="O22" s="217"/>
      <c r="P22" s="217"/>
      <c r="Q22" s="217"/>
      <c r="R22" s="217"/>
      <c r="S22" s="217"/>
      <c r="T22" s="217"/>
      <c r="U22" s="217"/>
      <c r="V22" s="217"/>
      <c r="W22" s="217"/>
      <c r="X22" s="217"/>
      <c r="Y22" s="217"/>
      <c r="Z22" s="217"/>
    </row>
    <row r="23" ht="12" customHeight="1" spans="1:26">
      <c r="A23" s="217"/>
      <c r="B23" s="217"/>
      <c r="C23" s="217"/>
      <c r="D23" s="217"/>
      <c r="E23" s="217"/>
      <c r="F23" s="217"/>
      <c r="G23" s="217"/>
      <c r="H23" s="217"/>
      <c r="I23" s="217"/>
      <c r="J23" s="217"/>
      <c r="K23" s="217"/>
      <c r="L23" s="217"/>
      <c r="M23" s="217"/>
      <c r="N23" s="217"/>
      <c r="O23" s="217"/>
      <c r="P23" s="217"/>
      <c r="Q23" s="217"/>
      <c r="R23" s="217"/>
      <c r="S23" s="217"/>
      <c r="T23" s="217"/>
      <c r="U23" s="217"/>
      <c r="V23" s="217"/>
      <c r="W23" s="217"/>
      <c r="X23" s="217"/>
      <c r="Y23" s="217"/>
      <c r="Z23" s="217"/>
    </row>
    <row r="24" ht="12" customHeight="1" spans="1:26">
      <c r="A24" s="217"/>
      <c r="B24" s="217"/>
      <c r="C24" s="217"/>
      <c r="D24" s="217"/>
      <c r="E24" s="217"/>
      <c r="F24" s="217"/>
      <c r="G24" s="217"/>
      <c r="H24" s="217"/>
      <c r="I24" s="217"/>
      <c r="J24" s="217"/>
      <c r="K24" s="217"/>
      <c r="L24" s="217"/>
      <c r="M24" s="217"/>
      <c r="N24" s="217"/>
      <c r="O24" s="217"/>
      <c r="P24" s="217"/>
      <c r="Q24" s="217"/>
      <c r="R24" s="217"/>
      <c r="S24" s="217"/>
      <c r="T24" s="217"/>
      <c r="U24" s="217"/>
      <c r="V24" s="217"/>
      <c r="W24" s="217"/>
      <c r="X24" s="217"/>
      <c r="Y24" s="217"/>
      <c r="Z24" s="217"/>
    </row>
    <row r="25" ht="12" customHeight="1" spans="1:26">
      <c r="A25" s="217"/>
      <c r="B25" s="217"/>
      <c r="C25" s="217"/>
      <c r="D25" s="217"/>
      <c r="E25" s="217"/>
      <c r="F25" s="217"/>
      <c r="G25" s="217"/>
      <c r="H25" s="217"/>
      <c r="I25" s="217"/>
      <c r="J25" s="217"/>
      <c r="K25" s="217"/>
      <c r="L25" s="217"/>
      <c r="M25" s="217"/>
      <c r="N25" s="217"/>
      <c r="O25" s="217"/>
      <c r="P25" s="217"/>
      <c r="Q25" s="217"/>
      <c r="R25" s="217"/>
      <c r="S25" s="217"/>
      <c r="T25" s="217"/>
      <c r="U25" s="217"/>
      <c r="V25" s="217"/>
      <c r="W25" s="217"/>
      <c r="X25" s="217"/>
      <c r="Y25" s="217"/>
      <c r="Z25" s="217"/>
    </row>
    <row r="26" ht="12" customHeight="1" spans="1:26">
      <c r="A26" s="217"/>
      <c r="B26" s="217"/>
      <c r="C26" s="217"/>
      <c r="D26" s="217"/>
      <c r="E26" s="217"/>
      <c r="F26" s="217"/>
      <c r="G26" s="217"/>
      <c r="H26" s="217"/>
      <c r="I26" s="217"/>
      <c r="J26" s="217"/>
      <c r="K26" s="217"/>
      <c r="L26" s="217"/>
      <c r="M26" s="217"/>
      <c r="N26" s="217"/>
      <c r="O26" s="217"/>
      <c r="P26" s="217"/>
      <c r="Q26" s="217"/>
      <c r="R26" s="217"/>
      <c r="S26" s="217"/>
      <c r="T26" s="217"/>
      <c r="U26" s="217"/>
      <c r="V26" s="217"/>
      <c r="W26" s="217"/>
      <c r="X26" s="217"/>
      <c r="Y26" s="217"/>
      <c r="Z26" s="217"/>
    </row>
    <row r="27" ht="12" customHeight="1" spans="1:26">
      <c r="A27" s="217"/>
      <c r="B27" s="217"/>
      <c r="C27" s="217"/>
      <c r="D27" s="217"/>
      <c r="E27" s="217"/>
      <c r="F27" s="217"/>
      <c r="G27" s="217"/>
      <c r="H27" s="217"/>
      <c r="I27" s="217"/>
      <c r="J27" s="217"/>
      <c r="K27" s="217"/>
      <c r="L27" s="217"/>
      <c r="M27" s="217"/>
      <c r="N27" s="217"/>
      <c r="O27" s="217"/>
      <c r="P27" s="217"/>
      <c r="Q27" s="217"/>
      <c r="R27" s="217"/>
      <c r="S27" s="217"/>
      <c r="T27" s="217"/>
      <c r="U27" s="217"/>
      <c r="V27" s="217"/>
      <c r="W27" s="217"/>
      <c r="X27" s="217"/>
      <c r="Y27" s="217"/>
      <c r="Z27" s="217"/>
    </row>
    <row r="28" ht="12" customHeight="1" spans="1:26">
      <c r="A28" s="217"/>
      <c r="B28" s="217"/>
      <c r="C28" s="217"/>
      <c r="D28" s="217"/>
      <c r="E28" s="217"/>
      <c r="F28" s="217"/>
      <c r="G28" s="217"/>
      <c r="H28" s="217"/>
      <c r="I28" s="217"/>
      <c r="J28" s="217"/>
      <c r="K28" s="217"/>
      <c r="L28" s="217"/>
      <c r="M28" s="217"/>
      <c r="N28" s="217"/>
      <c r="O28" s="217"/>
      <c r="P28" s="217"/>
      <c r="Q28" s="217"/>
      <c r="R28" s="217"/>
      <c r="S28" s="217"/>
      <c r="T28" s="217"/>
      <c r="U28" s="217"/>
      <c r="V28" s="217"/>
      <c r="W28" s="217"/>
      <c r="X28" s="217"/>
      <c r="Y28" s="217"/>
      <c r="Z28" s="217"/>
    </row>
    <row r="29" ht="12" customHeight="1" spans="1:26">
      <c r="A29" s="217"/>
      <c r="B29" s="217"/>
      <c r="C29" s="217"/>
      <c r="D29" s="217"/>
      <c r="E29" s="217"/>
      <c r="F29" s="217"/>
      <c r="G29" s="217"/>
      <c r="H29" s="217"/>
      <c r="I29" s="217"/>
      <c r="J29" s="217"/>
      <c r="K29" s="217"/>
      <c r="L29" s="217"/>
      <c r="M29" s="217"/>
      <c r="N29" s="217"/>
      <c r="O29" s="217"/>
      <c r="P29" s="217"/>
      <c r="Q29" s="217"/>
      <c r="R29" s="217"/>
      <c r="S29" s="217"/>
      <c r="T29" s="217"/>
      <c r="U29" s="217"/>
      <c r="V29" s="217"/>
      <c r="W29" s="217"/>
      <c r="X29" s="217"/>
      <c r="Y29" s="217"/>
      <c r="Z29" s="217"/>
    </row>
    <row r="30" ht="12" customHeight="1" spans="1:26">
      <c r="A30" s="217"/>
      <c r="B30" s="217"/>
      <c r="C30" s="217"/>
      <c r="D30" s="217"/>
      <c r="E30" s="217"/>
      <c r="F30" s="217"/>
      <c r="G30" s="217"/>
      <c r="H30" s="217"/>
      <c r="I30" s="217"/>
      <c r="J30" s="217"/>
      <c r="K30" s="217"/>
      <c r="L30" s="217"/>
      <c r="M30" s="217"/>
      <c r="N30" s="217"/>
      <c r="O30" s="217"/>
      <c r="P30" s="217"/>
      <c r="Q30" s="217"/>
      <c r="R30" s="217"/>
      <c r="S30" s="217"/>
      <c r="T30" s="217"/>
      <c r="U30" s="217"/>
      <c r="V30" s="217"/>
      <c r="W30" s="217"/>
      <c r="X30" s="217"/>
      <c r="Y30" s="217"/>
      <c r="Z30" s="217"/>
    </row>
    <row r="31" ht="12" customHeight="1" spans="1:26">
      <c r="A31" s="217"/>
      <c r="B31" s="217"/>
      <c r="C31" s="217"/>
      <c r="D31" s="217"/>
      <c r="E31" s="217"/>
      <c r="F31" s="217"/>
      <c r="G31" s="217"/>
      <c r="H31" s="217"/>
      <c r="I31" s="217"/>
      <c r="J31" s="217"/>
      <c r="K31" s="217"/>
      <c r="L31" s="217"/>
      <c r="M31" s="217"/>
      <c r="N31" s="217"/>
      <c r="O31" s="217"/>
      <c r="P31" s="217"/>
      <c r="Q31" s="217"/>
      <c r="R31" s="217"/>
      <c r="S31" s="217"/>
      <c r="T31" s="217"/>
      <c r="U31" s="217"/>
      <c r="V31" s="217"/>
      <c r="W31" s="217"/>
      <c r="X31" s="217"/>
      <c r="Y31" s="217"/>
      <c r="Z31" s="217"/>
    </row>
    <row r="32" ht="12" customHeight="1" spans="1:26">
      <c r="A32" s="217"/>
      <c r="B32" s="217"/>
      <c r="C32" s="217"/>
      <c r="D32" s="217"/>
      <c r="E32" s="217"/>
      <c r="F32" s="217"/>
      <c r="G32" s="217"/>
      <c r="H32" s="217"/>
      <c r="I32" s="217"/>
      <c r="J32" s="217"/>
      <c r="K32" s="217"/>
      <c r="L32" s="217"/>
      <c r="M32" s="217"/>
      <c r="N32" s="217"/>
      <c r="O32" s="217"/>
      <c r="P32" s="217"/>
      <c r="Q32" s="217"/>
      <c r="R32" s="217"/>
      <c r="S32" s="217"/>
      <c r="T32" s="217"/>
      <c r="U32" s="217"/>
      <c r="V32" s="217"/>
      <c r="W32" s="217"/>
      <c r="X32" s="217"/>
      <c r="Y32" s="217"/>
      <c r="Z32" s="217"/>
    </row>
    <row r="33" ht="12" customHeight="1" spans="1:26">
      <c r="A33" s="217"/>
      <c r="B33" s="217"/>
      <c r="C33" s="217"/>
      <c r="D33" s="217"/>
      <c r="E33" s="217"/>
      <c r="F33" s="217"/>
      <c r="G33" s="217"/>
      <c r="H33" s="217"/>
      <c r="I33" s="217"/>
      <c r="J33" s="217"/>
      <c r="K33" s="217"/>
      <c r="L33" s="217"/>
      <c r="M33" s="217"/>
      <c r="N33" s="217"/>
      <c r="O33" s="217"/>
      <c r="P33" s="217"/>
      <c r="Q33" s="217"/>
      <c r="R33" s="217"/>
      <c r="S33" s="217"/>
      <c r="T33" s="217"/>
      <c r="U33" s="217"/>
      <c r="V33" s="217"/>
      <c r="W33" s="217"/>
      <c r="X33" s="217"/>
      <c r="Y33" s="217"/>
      <c r="Z33" s="217"/>
    </row>
    <row r="34" ht="12" customHeight="1" spans="1:26">
      <c r="A34" s="217"/>
      <c r="B34" s="217"/>
      <c r="C34" s="217"/>
      <c r="D34" s="217"/>
      <c r="E34" s="217"/>
      <c r="F34" s="217"/>
      <c r="G34" s="217"/>
      <c r="H34" s="217"/>
      <c r="I34" s="217"/>
      <c r="J34" s="217"/>
      <c r="K34" s="217"/>
      <c r="L34" s="217"/>
      <c r="M34" s="217"/>
      <c r="N34" s="217"/>
      <c r="O34" s="217"/>
      <c r="P34" s="217"/>
      <c r="Q34" s="217"/>
      <c r="R34" s="217"/>
      <c r="S34" s="217"/>
      <c r="T34" s="217"/>
      <c r="U34" s="217"/>
      <c r="V34" s="217"/>
      <c r="W34" s="217"/>
      <c r="X34" s="217"/>
      <c r="Y34" s="217"/>
      <c r="Z34" s="217"/>
    </row>
    <row r="35" ht="12" customHeight="1" spans="1:26">
      <c r="A35" s="217"/>
      <c r="B35" s="217"/>
      <c r="C35" s="217"/>
      <c r="D35" s="217"/>
      <c r="E35" s="217"/>
      <c r="F35" s="217"/>
      <c r="G35" s="217"/>
      <c r="H35" s="217"/>
      <c r="I35" s="217"/>
      <c r="J35" s="217"/>
      <c r="K35" s="217"/>
      <c r="L35" s="217"/>
      <c r="M35" s="217"/>
      <c r="N35" s="217"/>
      <c r="O35" s="217"/>
      <c r="P35" s="217"/>
      <c r="Q35" s="217"/>
      <c r="R35" s="217"/>
      <c r="S35" s="217"/>
      <c r="T35" s="217"/>
      <c r="U35" s="217"/>
      <c r="V35" s="217"/>
      <c r="W35" s="217"/>
      <c r="X35" s="217"/>
      <c r="Y35" s="217"/>
      <c r="Z35" s="217"/>
    </row>
    <row r="36" ht="12" customHeight="1" spans="1:26">
      <c r="A36" s="217"/>
      <c r="B36" s="217"/>
      <c r="C36" s="217"/>
      <c r="D36" s="217"/>
      <c r="E36" s="217"/>
      <c r="F36" s="217"/>
      <c r="G36" s="217"/>
      <c r="H36" s="217"/>
      <c r="I36" s="217"/>
      <c r="J36" s="217"/>
      <c r="K36" s="217"/>
      <c r="L36" s="217"/>
      <c r="M36" s="217"/>
      <c r="N36" s="217"/>
      <c r="O36" s="217"/>
      <c r="P36" s="217"/>
      <c r="Q36" s="217"/>
      <c r="R36" s="217"/>
      <c r="S36" s="217"/>
      <c r="T36" s="217"/>
      <c r="U36" s="217"/>
      <c r="V36" s="217"/>
      <c r="W36" s="217"/>
      <c r="X36" s="217"/>
      <c r="Y36" s="217"/>
      <c r="Z36" s="217"/>
    </row>
    <row r="37" ht="12" customHeight="1" spans="1:26">
      <c r="A37" s="217"/>
      <c r="B37" s="217"/>
      <c r="C37" s="217"/>
      <c r="D37" s="217"/>
      <c r="E37" s="217"/>
      <c r="F37" s="217"/>
      <c r="G37" s="217"/>
      <c r="H37" s="217"/>
      <c r="I37" s="217"/>
      <c r="J37" s="217"/>
      <c r="K37" s="217"/>
      <c r="L37" s="217"/>
      <c r="M37" s="217"/>
      <c r="N37" s="217"/>
      <c r="O37" s="217"/>
      <c r="P37" s="217"/>
      <c r="Q37" s="217"/>
      <c r="R37" s="217"/>
      <c r="S37" s="217"/>
      <c r="T37" s="217"/>
      <c r="U37" s="217"/>
      <c r="V37" s="217"/>
      <c r="W37" s="217"/>
      <c r="X37" s="217"/>
      <c r="Y37" s="217"/>
      <c r="Z37" s="217"/>
    </row>
    <row r="38" ht="12" customHeight="1" spans="1:26">
      <c r="A38" s="217"/>
      <c r="B38" s="217"/>
      <c r="C38" s="217"/>
      <c r="D38" s="217"/>
      <c r="E38" s="217"/>
      <c r="F38" s="217"/>
      <c r="G38" s="217"/>
      <c r="H38" s="217"/>
      <c r="I38" s="217"/>
      <c r="J38" s="217"/>
      <c r="K38" s="217"/>
      <c r="L38" s="217"/>
      <c r="M38" s="217"/>
      <c r="N38" s="217"/>
      <c r="O38" s="217"/>
      <c r="P38" s="217"/>
      <c r="Q38" s="217"/>
      <c r="R38" s="217"/>
      <c r="S38" s="217"/>
      <c r="T38" s="217"/>
      <c r="U38" s="217"/>
      <c r="V38" s="217"/>
      <c r="W38" s="217"/>
      <c r="X38" s="217"/>
      <c r="Y38" s="217"/>
      <c r="Z38" s="217"/>
    </row>
    <row r="39" ht="12" customHeight="1" spans="1:26">
      <c r="A39" s="217"/>
      <c r="B39" s="217"/>
      <c r="C39" s="217"/>
      <c r="D39" s="217"/>
      <c r="E39" s="217"/>
      <c r="F39" s="217"/>
      <c r="G39" s="217"/>
      <c r="H39" s="217"/>
      <c r="I39" s="217"/>
      <c r="J39" s="217"/>
      <c r="K39" s="217"/>
      <c r="L39" s="217"/>
      <c r="M39" s="217"/>
      <c r="N39" s="217"/>
      <c r="O39" s="217"/>
      <c r="P39" s="217"/>
      <c r="Q39" s="217"/>
      <c r="R39" s="217"/>
      <c r="S39" s="217"/>
      <c r="T39" s="217"/>
      <c r="U39" s="217"/>
      <c r="V39" s="217"/>
      <c r="W39" s="217"/>
      <c r="X39" s="217"/>
      <c r="Y39" s="217"/>
      <c r="Z39" s="217"/>
    </row>
    <row r="40" ht="12" customHeight="1" spans="1:26">
      <c r="A40" s="217"/>
      <c r="B40" s="217"/>
      <c r="C40" s="217"/>
      <c r="D40" s="217"/>
      <c r="E40" s="217"/>
      <c r="F40" s="217"/>
      <c r="G40" s="217"/>
      <c r="H40" s="217"/>
      <c r="I40" s="217"/>
      <c r="J40" s="217"/>
      <c r="K40" s="217"/>
      <c r="L40" s="217"/>
      <c r="M40" s="217"/>
      <c r="N40" s="217"/>
      <c r="O40" s="217"/>
      <c r="P40" s="217"/>
      <c r="Q40" s="217"/>
      <c r="R40" s="217"/>
      <c r="S40" s="217"/>
      <c r="T40" s="217"/>
      <c r="U40" s="217"/>
      <c r="V40" s="217"/>
      <c r="W40" s="217"/>
      <c r="X40" s="217"/>
      <c r="Y40" s="217"/>
      <c r="Z40" s="217"/>
    </row>
    <row r="41" ht="12" customHeight="1" spans="1:26">
      <c r="A41" s="217"/>
      <c r="B41" s="217"/>
      <c r="C41" s="217"/>
      <c r="D41" s="217"/>
      <c r="E41" s="217"/>
      <c r="F41" s="217"/>
      <c r="G41" s="217"/>
      <c r="H41" s="217"/>
      <c r="I41" s="217"/>
      <c r="J41" s="217"/>
      <c r="K41" s="217"/>
      <c r="L41" s="217"/>
      <c r="M41" s="217"/>
      <c r="N41" s="217"/>
      <c r="O41" s="217"/>
      <c r="P41" s="217"/>
      <c r="Q41" s="217"/>
      <c r="R41" s="217"/>
      <c r="S41" s="217"/>
      <c r="T41" s="217"/>
      <c r="U41" s="217"/>
      <c r="V41" s="217"/>
      <c r="W41" s="217"/>
      <c r="X41" s="217"/>
      <c r="Y41" s="217"/>
      <c r="Z41" s="217"/>
    </row>
    <row r="42" ht="12" customHeight="1" spans="1:26">
      <c r="A42" s="217"/>
      <c r="B42" s="217"/>
      <c r="C42" s="217"/>
      <c r="D42" s="217"/>
      <c r="E42" s="217"/>
      <c r="F42" s="217"/>
      <c r="G42" s="217"/>
      <c r="H42" s="217"/>
      <c r="I42" s="217"/>
      <c r="J42" s="217"/>
      <c r="K42" s="217"/>
      <c r="L42" s="217"/>
      <c r="M42" s="217"/>
      <c r="N42" s="217"/>
      <c r="O42" s="217"/>
      <c r="P42" s="217"/>
      <c r="Q42" s="217"/>
      <c r="R42" s="217"/>
      <c r="S42" s="217"/>
      <c r="T42" s="217"/>
      <c r="U42" s="217"/>
      <c r="V42" s="217"/>
      <c r="W42" s="217"/>
      <c r="X42" s="217"/>
      <c r="Y42" s="217"/>
      <c r="Z42" s="217"/>
    </row>
    <row r="43" ht="12" customHeight="1" spans="1:26">
      <c r="A43" s="217"/>
      <c r="B43" s="217"/>
      <c r="C43" s="217"/>
      <c r="D43" s="217"/>
      <c r="E43" s="217"/>
      <c r="F43" s="217"/>
      <c r="G43" s="217"/>
      <c r="H43" s="217"/>
      <c r="I43" s="217"/>
      <c r="J43" s="217"/>
      <c r="K43" s="217"/>
      <c r="L43" s="217"/>
      <c r="M43" s="217"/>
      <c r="N43" s="217"/>
      <c r="O43" s="217"/>
      <c r="P43" s="217"/>
      <c r="Q43" s="217"/>
      <c r="R43" s="217"/>
      <c r="S43" s="217"/>
      <c r="T43" s="217"/>
      <c r="U43" s="217"/>
      <c r="V43" s="217"/>
      <c r="W43" s="217"/>
      <c r="X43" s="217"/>
      <c r="Y43" s="217"/>
      <c r="Z43" s="217"/>
    </row>
    <row r="44" ht="12" customHeight="1" spans="1:26">
      <c r="A44" s="217"/>
      <c r="B44" s="217"/>
      <c r="C44" s="217"/>
      <c r="D44" s="217"/>
      <c r="E44" s="217"/>
      <c r="F44" s="217"/>
      <c r="G44" s="217"/>
      <c r="H44" s="217"/>
      <c r="I44" s="217"/>
      <c r="J44" s="217"/>
      <c r="K44" s="217"/>
      <c r="L44" s="217"/>
      <c r="M44" s="217"/>
      <c r="N44" s="217"/>
      <c r="O44" s="217"/>
      <c r="P44" s="217"/>
      <c r="Q44" s="217"/>
      <c r="R44" s="217"/>
      <c r="S44" s="217"/>
      <c r="T44" s="217"/>
      <c r="U44" s="217"/>
      <c r="V44" s="217"/>
      <c r="W44" s="217"/>
      <c r="X44" s="217"/>
      <c r="Y44" s="217"/>
      <c r="Z44" s="217"/>
    </row>
    <row r="45" ht="12" customHeight="1" spans="1:26">
      <c r="A45" s="217"/>
      <c r="B45" s="217"/>
      <c r="C45" s="217"/>
      <c r="D45" s="217"/>
      <c r="E45" s="217"/>
      <c r="F45" s="217"/>
      <c r="G45" s="217"/>
      <c r="H45" s="217"/>
      <c r="I45" s="217"/>
      <c r="J45" s="217"/>
      <c r="K45" s="217"/>
      <c r="L45" s="217"/>
      <c r="M45" s="217"/>
      <c r="N45" s="217"/>
      <c r="O45" s="217"/>
      <c r="P45" s="217"/>
      <c r="Q45" s="217"/>
      <c r="R45" s="217"/>
      <c r="S45" s="217"/>
      <c r="T45" s="217"/>
      <c r="U45" s="217"/>
      <c r="V45" s="217"/>
      <c r="W45" s="217"/>
      <c r="X45" s="217"/>
      <c r="Y45" s="217"/>
      <c r="Z45" s="217"/>
    </row>
    <row r="46" ht="12" customHeight="1" spans="1:26">
      <c r="A46" s="217"/>
      <c r="B46" s="217"/>
      <c r="C46" s="217"/>
      <c r="D46" s="217"/>
      <c r="E46" s="217"/>
      <c r="F46" s="217"/>
      <c r="G46" s="217"/>
      <c r="H46" s="217"/>
      <c r="I46" s="217"/>
      <c r="J46" s="217"/>
      <c r="K46" s="217"/>
      <c r="L46" s="217"/>
      <c r="M46" s="217"/>
      <c r="N46" s="217"/>
      <c r="O46" s="217"/>
      <c r="P46" s="217"/>
      <c r="Q46" s="217"/>
      <c r="R46" s="217"/>
      <c r="S46" s="217"/>
      <c r="T46" s="217"/>
      <c r="U46" s="217"/>
      <c r="V46" s="217"/>
      <c r="W46" s="217"/>
      <c r="X46" s="217"/>
      <c r="Y46" s="217"/>
      <c r="Z46" s="217"/>
    </row>
    <row r="47" ht="12" customHeight="1" spans="1:26">
      <c r="A47" s="217"/>
      <c r="B47" s="217"/>
      <c r="C47" s="217"/>
      <c r="D47" s="217"/>
      <c r="E47" s="217"/>
      <c r="F47" s="217"/>
      <c r="G47" s="217"/>
      <c r="H47" s="217"/>
      <c r="I47" s="217"/>
      <c r="J47" s="217"/>
      <c r="K47" s="217"/>
      <c r="L47" s="217"/>
      <c r="M47" s="217"/>
      <c r="N47" s="217"/>
      <c r="O47" s="217"/>
      <c r="P47" s="217"/>
      <c r="Q47" s="217"/>
      <c r="R47" s="217"/>
      <c r="S47" s="217"/>
      <c r="T47" s="217"/>
      <c r="U47" s="217"/>
      <c r="V47" s="217"/>
      <c r="W47" s="217"/>
      <c r="X47" s="217"/>
      <c r="Y47" s="217"/>
      <c r="Z47" s="217"/>
    </row>
    <row r="48" ht="12" customHeight="1" spans="1:26">
      <c r="A48" s="217"/>
      <c r="B48" s="217"/>
      <c r="C48" s="217"/>
      <c r="D48" s="217"/>
      <c r="E48" s="217"/>
      <c r="F48" s="217"/>
      <c r="G48" s="217"/>
      <c r="H48" s="217"/>
      <c r="I48" s="217"/>
      <c r="J48" s="217"/>
      <c r="K48" s="217"/>
      <c r="L48" s="217"/>
      <c r="M48" s="217"/>
      <c r="N48" s="217"/>
      <c r="O48" s="217"/>
      <c r="P48" s="217"/>
      <c r="Q48" s="217"/>
      <c r="R48" s="217"/>
      <c r="S48" s="217"/>
      <c r="T48" s="217"/>
      <c r="U48" s="217"/>
      <c r="V48" s="217"/>
      <c r="W48" s="217"/>
      <c r="X48" s="217"/>
      <c r="Y48" s="217"/>
      <c r="Z48" s="217"/>
    </row>
    <row r="49" ht="12" customHeight="1" spans="1:26">
      <c r="A49" s="217"/>
      <c r="B49" s="217"/>
      <c r="C49" s="217"/>
      <c r="D49" s="217"/>
      <c r="E49" s="217"/>
      <c r="F49" s="217"/>
      <c r="G49" s="217"/>
      <c r="H49" s="217"/>
      <c r="I49" s="217"/>
      <c r="J49" s="217"/>
      <c r="K49" s="217"/>
      <c r="L49" s="217"/>
      <c r="M49" s="217"/>
      <c r="N49" s="217"/>
      <c r="O49" s="217"/>
      <c r="P49" s="217"/>
      <c r="Q49" s="217"/>
      <c r="R49" s="217"/>
      <c r="S49" s="217"/>
      <c r="T49" s="217"/>
      <c r="U49" s="217"/>
      <c r="V49" s="217"/>
      <c r="W49" s="217"/>
      <c r="X49" s="217"/>
      <c r="Y49" s="217"/>
      <c r="Z49" s="217"/>
    </row>
    <row r="50" ht="12" customHeight="1" spans="1:26">
      <c r="A50" s="217"/>
      <c r="B50" s="217"/>
      <c r="C50" s="217"/>
      <c r="D50" s="217"/>
      <c r="E50" s="217"/>
      <c r="F50" s="217"/>
      <c r="G50" s="217"/>
      <c r="H50" s="217"/>
      <c r="I50" s="217"/>
      <c r="J50" s="217"/>
      <c r="K50" s="217"/>
      <c r="L50" s="217"/>
      <c r="M50" s="217"/>
      <c r="N50" s="217"/>
      <c r="O50" s="217"/>
      <c r="P50" s="217"/>
      <c r="Q50" s="217"/>
      <c r="R50" s="217"/>
      <c r="S50" s="217"/>
      <c r="T50" s="217"/>
      <c r="U50" s="217"/>
      <c r="V50" s="217"/>
      <c r="W50" s="217"/>
      <c r="X50" s="217"/>
      <c r="Y50" s="217"/>
      <c r="Z50" s="217"/>
    </row>
    <row r="51" ht="12" customHeight="1" spans="1:26">
      <c r="A51" s="217"/>
      <c r="B51" s="217"/>
      <c r="C51" s="217"/>
      <c r="D51" s="217"/>
      <c r="E51" s="217"/>
      <c r="F51" s="217"/>
      <c r="G51" s="217"/>
      <c r="H51" s="217"/>
      <c r="I51" s="217"/>
      <c r="J51" s="217"/>
      <c r="K51" s="217"/>
      <c r="L51" s="217"/>
      <c r="M51" s="217"/>
      <c r="N51" s="217"/>
      <c r="O51" s="217"/>
      <c r="P51" s="217"/>
      <c r="Q51" s="217"/>
      <c r="R51" s="217"/>
      <c r="S51" s="217"/>
      <c r="T51" s="217"/>
      <c r="U51" s="217"/>
      <c r="V51" s="217"/>
      <c r="W51" s="217"/>
      <c r="X51" s="217"/>
      <c r="Y51" s="217"/>
      <c r="Z51" s="217"/>
    </row>
    <row r="52" ht="12" customHeight="1" spans="1:26">
      <c r="A52" s="217"/>
      <c r="B52" s="217"/>
      <c r="C52" s="217"/>
      <c r="D52" s="217"/>
      <c r="E52" s="217"/>
      <c r="F52" s="217"/>
      <c r="G52" s="217"/>
      <c r="H52" s="217"/>
      <c r="I52" s="217"/>
      <c r="J52" s="217"/>
      <c r="K52" s="217"/>
      <c r="L52" s="217"/>
      <c r="M52" s="217"/>
      <c r="N52" s="217"/>
      <c r="O52" s="217"/>
      <c r="P52" s="217"/>
      <c r="Q52" s="217"/>
      <c r="R52" s="217"/>
      <c r="S52" s="217"/>
      <c r="T52" s="217"/>
      <c r="U52" s="217"/>
      <c r="V52" s="217"/>
      <c r="W52" s="217"/>
      <c r="X52" s="217"/>
      <c r="Y52" s="217"/>
      <c r="Z52" s="217"/>
    </row>
    <row r="53" ht="12" customHeight="1" spans="1:26">
      <c r="A53" s="217"/>
      <c r="B53" s="217"/>
      <c r="C53" s="217"/>
      <c r="D53" s="217"/>
      <c r="E53" s="217"/>
      <c r="F53" s="217"/>
      <c r="G53" s="217"/>
      <c r="H53" s="217"/>
      <c r="I53" s="217"/>
      <c r="J53" s="217"/>
      <c r="K53" s="217"/>
      <c r="L53" s="217"/>
      <c r="M53" s="217"/>
      <c r="N53" s="217"/>
      <c r="O53" s="217"/>
      <c r="P53" s="217"/>
      <c r="Q53" s="217"/>
      <c r="R53" s="217"/>
      <c r="S53" s="217"/>
      <c r="T53" s="217"/>
      <c r="U53" s="217"/>
      <c r="V53" s="217"/>
      <c r="W53" s="217"/>
      <c r="X53" s="217"/>
      <c r="Y53" s="217"/>
      <c r="Z53" s="217"/>
    </row>
    <row r="54" ht="12" customHeight="1" spans="1:26">
      <c r="A54" s="217"/>
      <c r="B54" s="217"/>
      <c r="C54" s="217"/>
      <c r="D54" s="217"/>
      <c r="E54" s="217"/>
      <c r="F54" s="217"/>
      <c r="G54" s="217"/>
      <c r="H54" s="217"/>
      <c r="I54" s="217"/>
      <c r="J54" s="217"/>
      <c r="K54" s="217"/>
      <c r="L54" s="217"/>
      <c r="M54" s="217"/>
      <c r="N54" s="217"/>
      <c r="O54" s="217"/>
      <c r="P54" s="217"/>
      <c r="Q54" s="217"/>
      <c r="R54" s="217"/>
      <c r="S54" s="217"/>
      <c r="T54" s="217"/>
      <c r="U54" s="217"/>
      <c r="V54" s="217"/>
      <c r="W54" s="217"/>
      <c r="X54" s="217"/>
      <c r="Y54" s="217"/>
      <c r="Z54" s="217"/>
    </row>
    <row r="55" ht="12" customHeight="1" spans="1:26">
      <c r="A55" s="217"/>
      <c r="B55" s="217"/>
      <c r="C55" s="217"/>
      <c r="D55" s="217"/>
      <c r="E55" s="217"/>
      <c r="F55" s="217"/>
      <c r="G55" s="217"/>
      <c r="H55" s="217"/>
      <c r="I55" s="217"/>
      <c r="J55" s="217"/>
      <c r="K55" s="217"/>
      <c r="L55" s="217"/>
      <c r="M55" s="217"/>
      <c r="N55" s="217"/>
      <c r="O55" s="217"/>
      <c r="P55" s="217"/>
      <c r="Q55" s="217"/>
      <c r="R55" s="217"/>
      <c r="S55" s="217"/>
      <c r="T55" s="217"/>
      <c r="U55" s="217"/>
      <c r="V55" s="217"/>
      <c r="W55" s="217"/>
      <c r="X55" s="217"/>
      <c r="Y55" s="217"/>
      <c r="Z55" s="217"/>
    </row>
    <row r="56" ht="12" customHeight="1" spans="1:26">
      <c r="A56" s="217"/>
      <c r="B56" s="217"/>
      <c r="C56" s="217"/>
      <c r="D56" s="217"/>
      <c r="E56" s="217"/>
      <c r="F56" s="217"/>
      <c r="G56" s="217"/>
      <c r="H56" s="217"/>
      <c r="I56" s="217"/>
      <c r="J56" s="217"/>
      <c r="K56" s="217"/>
      <c r="L56" s="217"/>
      <c r="M56" s="217"/>
      <c r="N56" s="217"/>
      <c r="O56" s="217"/>
      <c r="P56" s="217"/>
      <c r="Q56" s="217"/>
      <c r="R56" s="217"/>
      <c r="S56" s="217"/>
      <c r="T56" s="217"/>
      <c r="U56" s="217"/>
      <c r="V56" s="217"/>
      <c r="W56" s="217"/>
      <c r="X56" s="217"/>
      <c r="Y56" s="217"/>
      <c r="Z56" s="217"/>
    </row>
    <row r="57" ht="12" customHeight="1" spans="1:26">
      <c r="A57" s="217"/>
      <c r="B57" s="217"/>
      <c r="C57" s="217"/>
      <c r="D57" s="217"/>
      <c r="E57" s="217"/>
      <c r="F57" s="217"/>
      <c r="G57" s="217"/>
      <c r="H57" s="217"/>
      <c r="I57" s="217"/>
      <c r="J57" s="217"/>
      <c r="K57" s="217"/>
      <c r="L57" s="217"/>
      <c r="M57" s="217"/>
      <c r="N57" s="217"/>
      <c r="O57" s="217"/>
      <c r="P57" s="217"/>
      <c r="Q57" s="217"/>
      <c r="R57" s="217"/>
      <c r="S57" s="217"/>
      <c r="T57" s="217"/>
      <c r="U57" s="217"/>
      <c r="V57" s="217"/>
      <c r="W57" s="217"/>
      <c r="X57" s="217"/>
      <c r="Y57" s="217"/>
      <c r="Z57" s="217"/>
    </row>
    <row r="58" ht="12" customHeight="1" spans="1:26">
      <c r="A58" s="217"/>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row>
    <row r="59" ht="12" customHeight="1" spans="1:26">
      <c r="A59" s="217"/>
      <c r="B59" s="217"/>
      <c r="C59" s="217"/>
      <c r="D59" s="217"/>
      <c r="E59" s="217"/>
      <c r="F59" s="217"/>
      <c r="G59" s="217"/>
      <c r="H59" s="217"/>
      <c r="I59" s="217"/>
      <c r="J59" s="217"/>
      <c r="K59" s="217"/>
      <c r="L59" s="217"/>
      <c r="M59" s="217"/>
      <c r="N59" s="217"/>
      <c r="O59" s="217"/>
      <c r="P59" s="217"/>
      <c r="Q59" s="217"/>
      <c r="R59" s="217"/>
      <c r="S59" s="217"/>
      <c r="T59" s="217"/>
      <c r="U59" s="217"/>
      <c r="V59" s="217"/>
      <c r="W59" s="217"/>
      <c r="X59" s="217"/>
      <c r="Y59" s="217"/>
      <c r="Z59" s="217"/>
    </row>
    <row r="60" ht="12" customHeight="1" spans="1:26">
      <c r="A60" s="217"/>
      <c r="B60" s="217"/>
      <c r="C60" s="217"/>
      <c r="D60" s="217"/>
      <c r="E60" s="217"/>
      <c r="F60" s="217"/>
      <c r="G60" s="217"/>
      <c r="H60" s="217"/>
      <c r="I60" s="217"/>
      <c r="J60" s="217"/>
      <c r="K60" s="217"/>
      <c r="L60" s="217"/>
      <c r="M60" s="217"/>
      <c r="N60" s="217"/>
      <c r="O60" s="217"/>
      <c r="P60" s="217"/>
      <c r="Q60" s="217"/>
      <c r="R60" s="217"/>
      <c r="S60" s="217"/>
      <c r="T60" s="217"/>
      <c r="U60" s="217"/>
      <c r="V60" s="217"/>
      <c r="W60" s="217"/>
      <c r="X60" s="217"/>
      <c r="Y60" s="217"/>
      <c r="Z60" s="217"/>
    </row>
    <row r="61" ht="12" customHeight="1" spans="1:26">
      <c r="A61" s="217"/>
      <c r="B61" s="217"/>
      <c r="C61" s="217"/>
      <c r="D61" s="217"/>
      <c r="E61" s="217"/>
      <c r="F61" s="217"/>
      <c r="G61" s="217"/>
      <c r="H61" s="217"/>
      <c r="I61" s="217"/>
      <c r="J61" s="217"/>
      <c r="K61" s="217"/>
      <c r="L61" s="217"/>
      <c r="M61" s="217"/>
      <c r="N61" s="217"/>
      <c r="O61" s="217"/>
      <c r="P61" s="217"/>
      <c r="Q61" s="217"/>
      <c r="R61" s="217"/>
      <c r="S61" s="217"/>
      <c r="T61" s="217"/>
      <c r="U61" s="217"/>
      <c r="V61" s="217"/>
      <c r="W61" s="217"/>
      <c r="X61" s="217"/>
      <c r="Y61" s="217"/>
      <c r="Z61" s="217"/>
    </row>
    <row r="62" ht="12" customHeight="1" spans="1:26">
      <c r="A62" s="217"/>
      <c r="B62" s="217"/>
      <c r="C62" s="217"/>
      <c r="D62" s="217"/>
      <c r="E62" s="217"/>
      <c r="F62" s="217"/>
      <c r="G62" s="217"/>
      <c r="H62" s="217"/>
      <c r="I62" s="217"/>
      <c r="J62" s="217"/>
      <c r="K62" s="217"/>
      <c r="L62" s="217"/>
      <c r="M62" s="217"/>
      <c r="N62" s="217"/>
      <c r="O62" s="217"/>
      <c r="P62" s="217"/>
      <c r="Q62" s="217"/>
      <c r="R62" s="217"/>
      <c r="S62" s="217"/>
      <c r="T62" s="217"/>
      <c r="U62" s="217"/>
      <c r="V62" s="217"/>
      <c r="W62" s="217"/>
      <c r="X62" s="217"/>
      <c r="Y62" s="217"/>
      <c r="Z62" s="217"/>
    </row>
    <row r="63" ht="12" customHeight="1" spans="1:26">
      <c r="A63" s="217"/>
      <c r="B63" s="217"/>
      <c r="C63" s="217"/>
      <c r="D63" s="217"/>
      <c r="E63" s="217"/>
      <c r="F63" s="217"/>
      <c r="G63" s="217"/>
      <c r="H63" s="217"/>
      <c r="I63" s="217"/>
      <c r="J63" s="217"/>
      <c r="K63" s="217"/>
      <c r="L63" s="217"/>
      <c r="M63" s="217"/>
      <c r="N63" s="217"/>
      <c r="O63" s="217"/>
      <c r="P63" s="217"/>
      <c r="Q63" s="217"/>
      <c r="R63" s="217"/>
      <c r="S63" s="217"/>
      <c r="T63" s="217"/>
      <c r="U63" s="217"/>
      <c r="V63" s="217"/>
      <c r="W63" s="217"/>
      <c r="X63" s="217"/>
      <c r="Y63" s="217"/>
      <c r="Z63" s="217"/>
    </row>
    <row r="64" ht="12" customHeight="1" spans="1:26">
      <c r="A64" s="217"/>
      <c r="B64" s="217"/>
      <c r="C64" s="217"/>
      <c r="D64" s="217"/>
      <c r="E64" s="217"/>
      <c r="F64" s="217"/>
      <c r="G64" s="217"/>
      <c r="H64" s="217"/>
      <c r="I64" s="217"/>
      <c r="J64" s="217"/>
      <c r="K64" s="217"/>
      <c r="L64" s="217"/>
      <c r="M64" s="217"/>
      <c r="N64" s="217"/>
      <c r="O64" s="217"/>
      <c r="P64" s="217"/>
      <c r="Q64" s="217"/>
      <c r="R64" s="217"/>
      <c r="S64" s="217"/>
      <c r="T64" s="217"/>
      <c r="U64" s="217"/>
      <c r="V64" s="217"/>
      <c r="W64" s="217"/>
      <c r="X64" s="217"/>
      <c r="Y64" s="217"/>
      <c r="Z64" s="217"/>
    </row>
    <row r="65" ht="12" customHeight="1" spans="1:26">
      <c r="A65" s="217"/>
      <c r="B65" s="217"/>
      <c r="C65" s="217"/>
      <c r="D65" s="217"/>
      <c r="E65" s="217"/>
      <c r="F65" s="217"/>
      <c r="G65" s="217"/>
      <c r="H65" s="217"/>
      <c r="I65" s="217"/>
      <c r="J65" s="217"/>
      <c r="K65" s="217"/>
      <c r="L65" s="217"/>
      <c r="M65" s="217"/>
      <c r="N65" s="217"/>
      <c r="O65" s="217"/>
      <c r="P65" s="217"/>
      <c r="Q65" s="217"/>
      <c r="R65" s="217"/>
      <c r="S65" s="217"/>
      <c r="T65" s="217"/>
      <c r="U65" s="217"/>
      <c r="V65" s="217"/>
      <c r="W65" s="217"/>
      <c r="X65" s="217"/>
      <c r="Y65" s="217"/>
      <c r="Z65" s="217"/>
    </row>
    <row r="66" ht="12" customHeight="1" spans="1:26">
      <c r="A66" s="217"/>
      <c r="B66" s="217"/>
      <c r="C66" s="217"/>
      <c r="D66" s="217"/>
      <c r="E66" s="217"/>
      <c r="F66" s="217"/>
      <c r="G66" s="217"/>
      <c r="H66" s="217"/>
      <c r="I66" s="217"/>
      <c r="J66" s="217"/>
      <c r="K66" s="217"/>
      <c r="L66" s="217"/>
      <c r="M66" s="217"/>
      <c r="N66" s="217"/>
      <c r="O66" s="217"/>
      <c r="P66" s="217"/>
      <c r="Q66" s="217"/>
      <c r="R66" s="217"/>
      <c r="S66" s="217"/>
      <c r="T66" s="217"/>
      <c r="U66" s="217"/>
      <c r="V66" s="217"/>
      <c r="W66" s="217"/>
      <c r="X66" s="217"/>
      <c r="Y66" s="217"/>
      <c r="Z66" s="217"/>
    </row>
    <row r="67" ht="12" customHeight="1" spans="1:26">
      <c r="A67" s="217"/>
      <c r="B67" s="217"/>
      <c r="C67" s="217"/>
      <c r="D67" s="217"/>
      <c r="E67" s="217"/>
      <c r="F67" s="217"/>
      <c r="G67" s="217"/>
      <c r="H67" s="217"/>
      <c r="I67" s="217"/>
      <c r="J67" s="217"/>
      <c r="K67" s="217"/>
      <c r="L67" s="217"/>
      <c r="M67" s="217"/>
      <c r="N67" s="217"/>
      <c r="O67" s="217"/>
      <c r="P67" s="217"/>
      <c r="Q67" s="217"/>
      <c r="R67" s="217"/>
      <c r="S67" s="217"/>
      <c r="T67" s="217"/>
      <c r="U67" s="217"/>
      <c r="V67" s="217"/>
      <c r="W67" s="217"/>
      <c r="X67" s="217"/>
      <c r="Y67" s="217"/>
      <c r="Z67" s="217"/>
    </row>
    <row r="68" ht="12" customHeight="1" spans="1:26">
      <c r="A68" s="217"/>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row>
    <row r="69" ht="12" customHeight="1" spans="1:26">
      <c r="A69" s="217"/>
      <c r="B69" s="217"/>
      <c r="C69" s="217"/>
      <c r="D69" s="217"/>
      <c r="E69" s="217"/>
      <c r="F69" s="217"/>
      <c r="G69" s="217"/>
      <c r="H69" s="217"/>
      <c r="I69" s="217"/>
      <c r="J69" s="217"/>
      <c r="K69" s="217"/>
      <c r="L69" s="217"/>
      <c r="M69" s="217"/>
      <c r="N69" s="217"/>
      <c r="O69" s="217"/>
      <c r="P69" s="217"/>
      <c r="Q69" s="217"/>
      <c r="R69" s="217"/>
      <c r="S69" s="217"/>
      <c r="T69" s="217"/>
      <c r="U69" s="217"/>
      <c r="V69" s="217"/>
      <c r="W69" s="217"/>
      <c r="X69" s="217"/>
      <c r="Y69" s="217"/>
      <c r="Z69" s="217"/>
    </row>
    <row r="70" ht="12" customHeight="1" spans="1:26">
      <c r="A70" s="217"/>
      <c r="B70" s="217"/>
      <c r="C70" s="217"/>
      <c r="D70" s="217"/>
      <c r="E70" s="217"/>
      <c r="F70" s="217"/>
      <c r="G70" s="217"/>
      <c r="H70" s="217"/>
      <c r="I70" s="217"/>
      <c r="J70" s="217"/>
      <c r="K70" s="217"/>
      <c r="L70" s="217"/>
      <c r="M70" s="217"/>
      <c r="N70" s="217"/>
      <c r="O70" s="217"/>
      <c r="P70" s="217"/>
      <c r="Q70" s="217"/>
      <c r="R70" s="217"/>
      <c r="S70" s="217"/>
      <c r="T70" s="217"/>
      <c r="U70" s="217"/>
      <c r="V70" s="217"/>
      <c r="W70" s="217"/>
      <c r="X70" s="217"/>
      <c r="Y70" s="217"/>
      <c r="Z70" s="217"/>
    </row>
    <row r="71" ht="12" customHeight="1" spans="1:26">
      <c r="A71" s="217"/>
      <c r="B71" s="217"/>
      <c r="C71" s="217"/>
      <c r="D71" s="217"/>
      <c r="E71" s="217"/>
      <c r="F71" s="217"/>
      <c r="G71" s="217"/>
      <c r="H71" s="217"/>
      <c r="I71" s="217"/>
      <c r="J71" s="217"/>
      <c r="K71" s="217"/>
      <c r="L71" s="217"/>
      <c r="M71" s="217"/>
      <c r="N71" s="217"/>
      <c r="O71" s="217"/>
      <c r="P71" s="217"/>
      <c r="Q71" s="217"/>
      <c r="R71" s="217"/>
      <c r="S71" s="217"/>
      <c r="T71" s="217"/>
      <c r="U71" s="217"/>
      <c r="V71" s="217"/>
      <c r="W71" s="217"/>
      <c r="X71" s="217"/>
      <c r="Y71" s="217"/>
      <c r="Z71" s="217"/>
    </row>
    <row r="72" ht="12" customHeight="1" spans="1:26">
      <c r="A72" s="217"/>
      <c r="B72" s="217"/>
      <c r="C72" s="217"/>
      <c r="D72" s="217"/>
      <c r="E72" s="217"/>
      <c r="F72" s="217"/>
      <c r="G72" s="217"/>
      <c r="H72" s="217"/>
      <c r="I72" s="217"/>
      <c r="J72" s="217"/>
      <c r="K72" s="217"/>
      <c r="L72" s="217"/>
      <c r="M72" s="217"/>
      <c r="N72" s="217"/>
      <c r="O72" s="217"/>
      <c r="P72" s="217"/>
      <c r="Q72" s="217"/>
      <c r="R72" s="217"/>
      <c r="S72" s="217"/>
      <c r="T72" s="217"/>
      <c r="U72" s="217"/>
      <c r="V72" s="217"/>
      <c r="W72" s="217"/>
      <c r="X72" s="217"/>
      <c r="Y72" s="217"/>
      <c r="Z72" s="217"/>
    </row>
    <row r="73" ht="12" customHeight="1" spans="1:26">
      <c r="A73" s="217"/>
      <c r="B73" s="217"/>
      <c r="C73" s="217"/>
      <c r="D73" s="217"/>
      <c r="E73" s="217"/>
      <c r="F73" s="217"/>
      <c r="G73" s="217"/>
      <c r="H73" s="217"/>
      <c r="I73" s="217"/>
      <c r="J73" s="217"/>
      <c r="K73" s="217"/>
      <c r="L73" s="217"/>
      <c r="M73" s="217"/>
      <c r="N73" s="217"/>
      <c r="O73" s="217"/>
      <c r="P73" s="217"/>
      <c r="Q73" s="217"/>
      <c r="R73" s="217"/>
      <c r="S73" s="217"/>
      <c r="T73" s="217"/>
      <c r="U73" s="217"/>
      <c r="V73" s="217"/>
      <c r="W73" s="217"/>
      <c r="X73" s="217"/>
      <c r="Y73" s="217"/>
      <c r="Z73" s="217"/>
    </row>
    <row r="74" ht="12" customHeight="1" spans="1:26">
      <c r="A74" s="217"/>
      <c r="B74" s="217"/>
      <c r="C74" s="217"/>
      <c r="D74" s="217"/>
      <c r="E74" s="217"/>
      <c r="F74" s="217"/>
      <c r="G74" s="217"/>
      <c r="H74" s="217"/>
      <c r="I74" s="217"/>
      <c r="J74" s="217"/>
      <c r="K74" s="217"/>
      <c r="L74" s="217"/>
      <c r="M74" s="217"/>
      <c r="N74" s="217"/>
      <c r="O74" s="217"/>
      <c r="P74" s="217"/>
      <c r="Q74" s="217"/>
      <c r="R74" s="217"/>
      <c r="S74" s="217"/>
      <c r="T74" s="217"/>
      <c r="U74" s="217"/>
      <c r="V74" s="217"/>
      <c r="W74" s="217"/>
      <c r="X74" s="217"/>
      <c r="Y74" s="217"/>
      <c r="Z74" s="217"/>
    </row>
    <row r="75" ht="12" customHeight="1" spans="1:26">
      <c r="A75" s="217"/>
      <c r="B75" s="217"/>
      <c r="C75" s="217"/>
      <c r="D75" s="217"/>
      <c r="E75" s="217"/>
      <c r="F75" s="217"/>
      <c r="G75" s="217"/>
      <c r="H75" s="217"/>
      <c r="I75" s="217"/>
      <c r="J75" s="217"/>
      <c r="K75" s="217"/>
      <c r="L75" s="217"/>
      <c r="M75" s="217"/>
      <c r="N75" s="217"/>
      <c r="O75" s="217"/>
      <c r="P75" s="217"/>
      <c r="Q75" s="217"/>
      <c r="R75" s="217"/>
      <c r="S75" s="217"/>
      <c r="T75" s="217"/>
      <c r="U75" s="217"/>
      <c r="V75" s="217"/>
      <c r="W75" s="217"/>
      <c r="X75" s="217"/>
      <c r="Y75" s="217"/>
      <c r="Z75" s="217"/>
    </row>
    <row r="76" ht="12" customHeight="1" spans="1:26">
      <c r="A76" s="217"/>
      <c r="B76" s="217"/>
      <c r="C76" s="217"/>
      <c r="D76" s="217"/>
      <c r="E76" s="217"/>
      <c r="F76" s="217"/>
      <c r="G76" s="217"/>
      <c r="H76" s="217"/>
      <c r="I76" s="217"/>
      <c r="J76" s="217"/>
      <c r="K76" s="217"/>
      <c r="L76" s="217"/>
      <c r="M76" s="217"/>
      <c r="N76" s="217"/>
      <c r="O76" s="217"/>
      <c r="P76" s="217"/>
      <c r="Q76" s="217"/>
      <c r="R76" s="217"/>
      <c r="S76" s="217"/>
      <c r="T76" s="217"/>
      <c r="U76" s="217"/>
      <c r="V76" s="217"/>
      <c r="W76" s="217"/>
      <c r="X76" s="217"/>
      <c r="Y76" s="217"/>
      <c r="Z76" s="217"/>
    </row>
    <row r="77" ht="12" customHeight="1" spans="1:26">
      <c r="A77" s="217"/>
      <c r="B77" s="217"/>
      <c r="C77" s="217"/>
      <c r="D77" s="217"/>
      <c r="E77" s="217"/>
      <c r="F77" s="217"/>
      <c r="G77" s="217"/>
      <c r="H77" s="217"/>
      <c r="I77" s="217"/>
      <c r="J77" s="217"/>
      <c r="K77" s="217"/>
      <c r="L77" s="217"/>
      <c r="M77" s="217"/>
      <c r="N77" s="217"/>
      <c r="O77" s="217"/>
      <c r="P77" s="217"/>
      <c r="Q77" s="217"/>
      <c r="R77" s="217"/>
      <c r="S77" s="217"/>
      <c r="T77" s="217"/>
      <c r="U77" s="217"/>
      <c r="V77" s="217"/>
      <c r="W77" s="217"/>
      <c r="X77" s="217"/>
      <c r="Y77" s="217"/>
      <c r="Z77" s="217"/>
    </row>
    <row r="78" ht="12" customHeight="1" spans="1:26">
      <c r="A78" s="217"/>
      <c r="B78" s="217"/>
      <c r="C78" s="217"/>
      <c r="D78" s="217"/>
      <c r="E78" s="217"/>
      <c r="F78" s="217"/>
      <c r="G78" s="217"/>
      <c r="H78" s="217"/>
      <c r="I78" s="217"/>
      <c r="J78" s="217"/>
      <c r="K78" s="217"/>
      <c r="L78" s="217"/>
      <c r="M78" s="217"/>
      <c r="N78" s="217"/>
      <c r="O78" s="217"/>
      <c r="P78" s="217"/>
      <c r="Q78" s="217"/>
      <c r="R78" s="217"/>
      <c r="S78" s="217"/>
      <c r="T78" s="217"/>
      <c r="U78" s="217"/>
      <c r="V78" s="217"/>
      <c r="W78" s="217"/>
      <c r="X78" s="217"/>
      <c r="Y78" s="217"/>
      <c r="Z78" s="217"/>
    </row>
    <row r="79" ht="12" customHeight="1" spans="1:26">
      <c r="A79" s="217"/>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row>
    <row r="80" ht="12" customHeight="1" spans="1:26">
      <c r="A80" s="217"/>
      <c r="B80" s="217"/>
      <c r="C80" s="217"/>
      <c r="D80" s="217"/>
      <c r="E80" s="217"/>
      <c r="F80" s="217"/>
      <c r="G80" s="217"/>
      <c r="H80" s="217"/>
      <c r="I80" s="217"/>
      <c r="J80" s="217"/>
      <c r="K80" s="217"/>
      <c r="L80" s="217"/>
      <c r="M80" s="217"/>
      <c r="N80" s="217"/>
      <c r="O80" s="217"/>
      <c r="P80" s="217"/>
      <c r="Q80" s="217"/>
      <c r="R80" s="217"/>
      <c r="S80" s="217"/>
      <c r="T80" s="217"/>
      <c r="U80" s="217"/>
      <c r="V80" s="217"/>
      <c r="W80" s="217"/>
      <c r="X80" s="217"/>
      <c r="Y80" s="217"/>
      <c r="Z80" s="217"/>
    </row>
    <row r="81" ht="12" customHeight="1" spans="1:26">
      <c r="A81" s="217"/>
      <c r="B81" s="217"/>
      <c r="C81" s="217"/>
      <c r="D81" s="217"/>
      <c r="E81" s="217"/>
      <c r="F81" s="217"/>
      <c r="G81" s="217"/>
      <c r="H81" s="217"/>
      <c r="I81" s="217"/>
      <c r="J81" s="217"/>
      <c r="K81" s="217"/>
      <c r="L81" s="217"/>
      <c r="M81" s="217"/>
      <c r="N81" s="217"/>
      <c r="O81" s="217"/>
      <c r="P81" s="217"/>
      <c r="Q81" s="217"/>
      <c r="R81" s="217"/>
      <c r="S81" s="217"/>
      <c r="T81" s="217"/>
      <c r="U81" s="217"/>
      <c r="V81" s="217"/>
      <c r="W81" s="217"/>
      <c r="X81" s="217"/>
      <c r="Y81" s="217"/>
      <c r="Z81" s="217"/>
    </row>
    <row r="82" ht="12" customHeight="1" spans="1:26">
      <c r="A82" s="217"/>
      <c r="B82" s="217"/>
      <c r="C82" s="217"/>
      <c r="D82" s="217"/>
      <c r="E82" s="217"/>
      <c r="F82" s="217"/>
      <c r="G82" s="217"/>
      <c r="H82" s="217"/>
      <c r="I82" s="217"/>
      <c r="J82" s="217"/>
      <c r="K82" s="217"/>
      <c r="L82" s="217"/>
      <c r="M82" s="217"/>
      <c r="N82" s="217"/>
      <c r="O82" s="217"/>
      <c r="P82" s="217"/>
      <c r="Q82" s="217"/>
      <c r="R82" s="217"/>
      <c r="S82" s="217"/>
      <c r="T82" s="217"/>
      <c r="U82" s="217"/>
      <c r="V82" s="217"/>
      <c r="W82" s="217"/>
      <c r="X82" s="217"/>
      <c r="Y82" s="217"/>
      <c r="Z82" s="217"/>
    </row>
    <row r="83" ht="12" customHeight="1" spans="1:26">
      <c r="A83" s="217"/>
      <c r="B83" s="217"/>
      <c r="C83" s="217"/>
      <c r="D83" s="217"/>
      <c r="E83" s="217"/>
      <c r="F83" s="217"/>
      <c r="G83" s="217"/>
      <c r="H83" s="217"/>
      <c r="I83" s="217"/>
      <c r="J83" s="217"/>
      <c r="K83" s="217"/>
      <c r="L83" s="217"/>
      <c r="M83" s="217"/>
      <c r="N83" s="217"/>
      <c r="O83" s="217"/>
      <c r="P83" s="217"/>
      <c r="Q83" s="217"/>
      <c r="R83" s="217"/>
      <c r="S83" s="217"/>
      <c r="T83" s="217"/>
      <c r="U83" s="217"/>
      <c r="V83" s="217"/>
      <c r="W83" s="217"/>
      <c r="X83" s="217"/>
      <c r="Y83" s="217"/>
      <c r="Z83" s="217"/>
    </row>
    <row r="84" ht="12" customHeight="1" spans="1:26">
      <c r="A84" s="217"/>
      <c r="B84" s="217"/>
      <c r="C84" s="217"/>
      <c r="D84" s="217"/>
      <c r="E84" s="217"/>
      <c r="F84" s="217"/>
      <c r="G84" s="217"/>
      <c r="H84" s="217"/>
      <c r="I84" s="217"/>
      <c r="J84" s="217"/>
      <c r="K84" s="217"/>
      <c r="L84" s="217"/>
      <c r="M84" s="217"/>
      <c r="N84" s="217"/>
      <c r="O84" s="217"/>
      <c r="P84" s="217"/>
      <c r="Q84" s="217"/>
      <c r="R84" s="217"/>
      <c r="S84" s="217"/>
      <c r="T84" s="217"/>
      <c r="U84" s="217"/>
      <c r="V84" s="217"/>
      <c r="W84" s="217"/>
      <c r="X84" s="217"/>
      <c r="Y84" s="217"/>
      <c r="Z84" s="217"/>
    </row>
    <row r="85" ht="12" customHeight="1" spans="1:26">
      <c r="A85" s="217"/>
      <c r="B85" s="217"/>
      <c r="C85" s="217"/>
      <c r="D85" s="217"/>
      <c r="E85" s="217"/>
      <c r="F85" s="217"/>
      <c r="G85" s="217"/>
      <c r="H85" s="217"/>
      <c r="I85" s="217"/>
      <c r="J85" s="217"/>
      <c r="K85" s="217"/>
      <c r="L85" s="217"/>
      <c r="M85" s="217"/>
      <c r="N85" s="217"/>
      <c r="O85" s="217"/>
      <c r="P85" s="217"/>
      <c r="Q85" s="217"/>
      <c r="R85" s="217"/>
      <c r="S85" s="217"/>
      <c r="T85" s="217"/>
      <c r="U85" s="217"/>
      <c r="V85" s="217"/>
      <c r="W85" s="217"/>
      <c r="X85" s="217"/>
      <c r="Y85" s="217"/>
      <c r="Z85" s="217"/>
    </row>
    <row r="86" ht="12" customHeight="1" spans="1:26">
      <c r="A86" s="217"/>
      <c r="B86" s="217"/>
      <c r="C86" s="217"/>
      <c r="D86" s="217"/>
      <c r="E86" s="217"/>
      <c r="F86" s="217"/>
      <c r="G86" s="217"/>
      <c r="H86" s="217"/>
      <c r="I86" s="217"/>
      <c r="J86" s="217"/>
      <c r="K86" s="217"/>
      <c r="L86" s="217"/>
      <c r="M86" s="217"/>
      <c r="N86" s="217"/>
      <c r="O86" s="217"/>
      <c r="P86" s="217"/>
      <c r="Q86" s="217"/>
      <c r="R86" s="217"/>
      <c r="S86" s="217"/>
      <c r="T86" s="217"/>
      <c r="U86" s="217"/>
      <c r="V86" s="217"/>
      <c r="W86" s="217"/>
      <c r="X86" s="217"/>
      <c r="Y86" s="217"/>
      <c r="Z86" s="217"/>
    </row>
    <row r="87" ht="12" customHeight="1" spans="1:26">
      <c r="A87" s="217"/>
      <c r="B87" s="217"/>
      <c r="C87" s="217"/>
      <c r="D87" s="217"/>
      <c r="E87" s="217"/>
      <c r="F87" s="217"/>
      <c r="G87" s="217"/>
      <c r="H87" s="217"/>
      <c r="I87" s="217"/>
      <c r="J87" s="217"/>
      <c r="K87" s="217"/>
      <c r="L87" s="217"/>
      <c r="M87" s="217"/>
      <c r="N87" s="217"/>
      <c r="O87" s="217"/>
      <c r="P87" s="217"/>
      <c r="Q87" s="217"/>
      <c r="R87" s="217"/>
      <c r="S87" s="217"/>
      <c r="T87" s="217"/>
      <c r="U87" s="217"/>
      <c r="V87" s="217"/>
      <c r="W87" s="217"/>
      <c r="X87" s="217"/>
      <c r="Y87" s="217"/>
      <c r="Z87" s="217"/>
    </row>
    <row r="88" ht="12" customHeight="1" spans="1:26">
      <c r="A88" s="217"/>
      <c r="B88" s="217"/>
      <c r="C88" s="217"/>
      <c r="D88" s="217"/>
      <c r="E88" s="217"/>
      <c r="F88" s="217"/>
      <c r="G88" s="217"/>
      <c r="H88" s="217"/>
      <c r="I88" s="217"/>
      <c r="J88" s="217"/>
      <c r="K88" s="217"/>
      <c r="L88" s="217"/>
      <c r="M88" s="217"/>
      <c r="N88" s="217"/>
      <c r="O88" s="217"/>
      <c r="P88" s="217"/>
      <c r="Q88" s="217"/>
      <c r="R88" s="217"/>
      <c r="S88" s="217"/>
      <c r="T88" s="217"/>
      <c r="U88" s="217"/>
      <c r="V88" s="217"/>
      <c r="W88" s="217"/>
      <c r="X88" s="217"/>
      <c r="Y88" s="217"/>
      <c r="Z88" s="217"/>
    </row>
    <row r="89" ht="12" customHeight="1" spans="1:26">
      <c r="A89" s="217"/>
      <c r="B89" s="217"/>
      <c r="C89" s="217"/>
      <c r="D89" s="217"/>
      <c r="E89" s="217"/>
      <c r="F89" s="217"/>
      <c r="G89" s="217"/>
      <c r="H89" s="217"/>
      <c r="I89" s="217"/>
      <c r="J89" s="217"/>
      <c r="K89" s="217"/>
      <c r="L89" s="217"/>
      <c r="M89" s="217"/>
      <c r="N89" s="217"/>
      <c r="O89" s="217"/>
      <c r="P89" s="217"/>
      <c r="Q89" s="217"/>
      <c r="R89" s="217"/>
      <c r="S89" s="217"/>
      <c r="T89" s="217"/>
      <c r="U89" s="217"/>
      <c r="V89" s="217"/>
      <c r="W89" s="217"/>
      <c r="X89" s="217"/>
      <c r="Y89" s="217"/>
      <c r="Z89" s="217"/>
    </row>
    <row r="90" ht="12" customHeight="1" spans="1:26">
      <c r="A90" s="217"/>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row>
    <row r="91" ht="12" customHeight="1" spans="1:26">
      <c r="A91" s="217"/>
      <c r="B91" s="217"/>
      <c r="C91" s="217"/>
      <c r="D91" s="217"/>
      <c r="E91" s="217"/>
      <c r="F91" s="217"/>
      <c r="G91" s="217"/>
      <c r="H91" s="217"/>
      <c r="I91" s="217"/>
      <c r="J91" s="217"/>
      <c r="K91" s="217"/>
      <c r="L91" s="217"/>
      <c r="M91" s="217"/>
      <c r="N91" s="217"/>
      <c r="O91" s="217"/>
      <c r="P91" s="217"/>
      <c r="Q91" s="217"/>
      <c r="R91" s="217"/>
      <c r="S91" s="217"/>
      <c r="T91" s="217"/>
      <c r="U91" s="217"/>
      <c r="V91" s="217"/>
      <c r="W91" s="217"/>
      <c r="X91" s="217"/>
      <c r="Y91" s="217"/>
      <c r="Z91" s="217"/>
    </row>
    <row r="92" ht="12" customHeight="1" spans="1:26">
      <c r="A92" s="217"/>
      <c r="B92" s="217"/>
      <c r="C92" s="217"/>
      <c r="D92" s="217"/>
      <c r="E92" s="217"/>
      <c r="F92" s="217"/>
      <c r="G92" s="217"/>
      <c r="H92" s="217"/>
      <c r="I92" s="217"/>
      <c r="J92" s="217"/>
      <c r="K92" s="217"/>
      <c r="L92" s="217"/>
      <c r="M92" s="217"/>
      <c r="N92" s="217"/>
      <c r="O92" s="217"/>
      <c r="P92" s="217"/>
      <c r="Q92" s="217"/>
      <c r="R92" s="217"/>
      <c r="S92" s="217"/>
      <c r="T92" s="217"/>
      <c r="U92" s="217"/>
      <c r="V92" s="217"/>
      <c r="W92" s="217"/>
      <c r="X92" s="217"/>
      <c r="Y92" s="217"/>
      <c r="Z92" s="217"/>
    </row>
    <row r="93" ht="12" customHeight="1" spans="1:26">
      <c r="A93" s="217"/>
      <c r="B93" s="217"/>
      <c r="C93" s="217"/>
      <c r="D93" s="217"/>
      <c r="E93" s="217"/>
      <c r="F93" s="217"/>
      <c r="G93" s="217"/>
      <c r="H93" s="217"/>
      <c r="I93" s="217"/>
      <c r="J93" s="217"/>
      <c r="K93" s="217"/>
      <c r="L93" s="217"/>
      <c r="M93" s="217"/>
      <c r="N93" s="217"/>
      <c r="O93" s="217"/>
      <c r="P93" s="217"/>
      <c r="Q93" s="217"/>
      <c r="R93" s="217"/>
      <c r="S93" s="217"/>
      <c r="T93" s="217"/>
      <c r="U93" s="217"/>
      <c r="V93" s="217"/>
      <c r="W93" s="217"/>
      <c r="X93" s="217"/>
      <c r="Y93" s="217"/>
      <c r="Z93" s="217"/>
    </row>
    <row r="94" ht="12" customHeight="1" spans="1:26">
      <c r="A94" s="217"/>
      <c r="B94" s="217"/>
      <c r="C94" s="217"/>
      <c r="D94" s="217"/>
      <c r="E94" s="217"/>
      <c r="F94" s="217"/>
      <c r="G94" s="217"/>
      <c r="H94" s="217"/>
      <c r="I94" s="217"/>
      <c r="J94" s="217"/>
      <c r="K94" s="217"/>
      <c r="L94" s="217"/>
      <c r="M94" s="217"/>
      <c r="N94" s="217"/>
      <c r="O94" s="217"/>
      <c r="P94" s="217"/>
      <c r="Q94" s="217"/>
      <c r="R94" s="217"/>
      <c r="S94" s="217"/>
      <c r="T94" s="217"/>
      <c r="U94" s="217"/>
      <c r="V94" s="217"/>
      <c r="W94" s="217"/>
      <c r="X94" s="217"/>
      <c r="Y94" s="217"/>
      <c r="Z94" s="217"/>
    </row>
    <row r="95" ht="12" customHeight="1" spans="1:26">
      <c r="A95" s="217"/>
      <c r="B95" s="217"/>
      <c r="C95" s="217"/>
      <c r="D95" s="217"/>
      <c r="E95" s="217"/>
      <c r="F95" s="217"/>
      <c r="G95" s="217"/>
      <c r="H95" s="217"/>
      <c r="I95" s="217"/>
      <c r="J95" s="217"/>
      <c r="K95" s="217"/>
      <c r="L95" s="217"/>
      <c r="M95" s="217"/>
      <c r="N95" s="217"/>
      <c r="O95" s="217"/>
      <c r="P95" s="217"/>
      <c r="Q95" s="217"/>
      <c r="R95" s="217"/>
      <c r="S95" s="217"/>
      <c r="T95" s="217"/>
      <c r="U95" s="217"/>
      <c r="V95" s="217"/>
      <c r="W95" s="217"/>
      <c r="X95" s="217"/>
      <c r="Y95" s="217"/>
      <c r="Z95" s="217"/>
    </row>
    <row r="96" ht="12" customHeight="1" spans="1:26">
      <c r="A96" s="217"/>
      <c r="B96" s="217"/>
      <c r="C96" s="217"/>
      <c r="D96" s="217"/>
      <c r="E96" s="217"/>
      <c r="F96" s="217"/>
      <c r="G96" s="217"/>
      <c r="H96" s="217"/>
      <c r="I96" s="217"/>
      <c r="J96" s="217"/>
      <c r="K96" s="217"/>
      <c r="L96" s="217"/>
      <c r="M96" s="217"/>
      <c r="N96" s="217"/>
      <c r="O96" s="217"/>
      <c r="P96" s="217"/>
      <c r="Q96" s="217"/>
      <c r="R96" s="217"/>
      <c r="S96" s="217"/>
      <c r="T96" s="217"/>
      <c r="U96" s="217"/>
      <c r="V96" s="217"/>
      <c r="W96" s="217"/>
      <c r="X96" s="217"/>
      <c r="Y96" s="217"/>
      <c r="Z96" s="217"/>
    </row>
    <row r="97" ht="12" customHeight="1" spans="1:26">
      <c r="A97" s="217"/>
      <c r="B97" s="217"/>
      <c r="C97" s="217"/>
      <c r="D97" s="217"/>
      <c r="E97" s="217"/>
      <c r="F97" s="217"/>
      <c r="G97" s="217"/>
      <c r="H97" s="217"/>
      <c r="I97" s="217"/>
      <c r="J97" s="217"/>
      <c r="K97" s="217"/>
      <c r="L97" s="217"/>
      <c r="M97" s="217"/>
      <c r="N97" s="217"/>
      <c r="O97" s="217"/>
      <c r="P97" s="217"/>
      <c r="Q97" s="217"/>
      <c r="R97" s="217"/>
      <c r="S97" s="217"/>
      <c r="T97" s="217"/>
      <c r="U97" s="217"/>
      <c r="V97" s="217"/>
      <c r="W97" s="217"/>
      <c r="X97" s="217"/>
      <c r="Y97" s="217"/>
      <c r="Z97" s="217"/>
    </row>
    <row r="98" ht="12" customHeight="1" spans="1:26">
      <c r="A98" s="217"/>
      <c r="B98" s="217"/>
      <c r="C98" s="217"/>
      <c r="D98" s="217"/>
      <c r="E98" s="217"/>
      <c r="F98" s="217"/>
      <c r="G98" s="217"/>
      <c r="H98" s="217"/>
      <c r="I98" s="217"/>
      <c r="J98" s="217"/>
      <c r="K98" s="217"/>
      <c r="L98" s="217"/>
      <c r="M98" s="217"/>
      <c r="N98" s="217"/>
      <c r="O98" s="217"/>
      <c r="P98" s="217"/>
      <c r="Q98" s="217"/>
      <c r="R98" s="217"/>
      <c r="S98" s="217"/>
      <c r="T98" s="217"/>
      <c r="U98" s="217"/>
      <c r="V98" s="217"/>
      <c r="W98" s="217"/>
      <c r="X98" s="217"/>
      <c r="Y98" s="217"/>
      <c r="Z98" s="217"/>
    </row>
    <row r="99" ht="12" customHeight="1" spans="1:26">
      <c r="A99" s="217"/>
      <c r="B99" s="217"/>
      <c r="C99" s="217"/>
      <c r="D99" s="217"/>
      <c r="E99" s="217"/>
      <c r="F99" s="217"/>
      <c r="G99" s="217"/>
      <c r="H99" s="217"/>
      <c r="I99" s="217"/>
      <c r="J99" s="217"/>
      <c r="K99" s="217"/>
      <c r="L99" s="217"/>
      <c r="M99" s="217"/>
      <c r="N99" s="217"/>
      <c r="O99" s="217"/>
      <c r="P99" s="217"/>
      <c r="Q99" s="217"/>
      <c r="R99" s="217"/>
      <c r="S99" s="217"/>
      <c r="T99" s="217"/>
      <c r="U99" s="217"/>
      <c r="V99" s="217"/>
      <c r="W99" s="217"/>
      <c r="X99" s="217"/>
      <c r="Y99" s="217"/>
      <c r="Z99" s="217"/>
    </row>
    <row r="100" ht="12" customHeight="1" spans="1:26">
      <c r="A100" s="217"/>
      <c r="B100" s="217"/>
      <c r="C100" s="217"/>
      <c r="D100" s="217"/>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row>
    <row r="101" ht="12" customHeight="1" spans="1:26">
      <c r="A101" s="217"/>
      <c r="B101" s="217"/>
      <c r="C101" s="217"/>
      <c r="D101" s="217"/>
      <c r="E101" s="217"/>
      <c r="F101" s="217"/>
      <c r="G101" s="217"/>
      <c r="H101" s="217"/>
      <c r="I101" s="217"/>
      <c r="J101" s="217"/>
      <c r="K101" s="217"/>
      <c r="L101" s="217"/>
      <c r="M101" s="217"/>
      <c r="N101" s="217"/>
      <c r="O101" s="217"/>
      <c r="P101" s="217"/>
      <c r="Q101" s="217"/>
      <c r="R101" s="217"/>
      <c r="S101" s="217"/>
      <c r="T101" s="217"/>
      <c r="U101" s="217"/>
      <c r="V101" s="217"/>
      <c r="W101" s="217"/>
      <c r="X101" s="217"/>
      <c r="Y101" s="217"/>
      <c r="Z101" s="217"/>
    </row>
    <row r="102" ht="12" customHeight="1" spans="1:26">
      <c r="A102" s="217"/>
      <c r="B102" s="217"/>
      <c r="C102" s="217"/>
      <c r="D102" s="217"/>
      <c r="E102" s="217"/>
      <c r="F102" s="217"/>
      <c r="G102" s="217"/>
      <c r="H102" s="217"/>
      <c r="I102" s="217"/>
      <c r="J102" s="217"/>
      <c r="K102" s="217"/>
      <c r="L102" s="217"/>
      <c r="M102" s="217"/>
      <c r="N102" s="217"/>
      <c r="O102" s="217"/>
      <c r="P102" s="217"/>
      <c r="Q102" s="217"/>
      <c r="R102" s="217"/>
      <c r="S102" s="217"/>
      <c r="T102" s="217"/>
      <c r="U102" s="217"/>
      <c r="V102" s="217"/>
      <c r="W102" s="217"/>
      <c r="X102" s="217"/>
      <c r="Y102" s="217"/>
      <c r="Z102" s="217"/>
    </row>
    <row r="103" ht="12" customHeight="1" spans="1:26">
      <c r="A103" s="217"/>
      <c r="B103" s="217"/>
      <c r="C103" s="217"/>
      <c r="D103" s="217"/>
      <c r="E103" s="217"/>
      <c r="F103" s="217"/>
      <c r="G103" s="217"/>
      <c r="H103" s="217"/>
      <c r="I103" s="217"/>
      <c r="J103" s="217"/>
      <c r="K103" s="217"/>
      <c r="L103" s="217"/>
      <c r="M103" s="217"/>
      <c r="N103" s="217"/>
      <c r="O103" s="217"/>
      <c r="P103" s="217"/>
      <c r="Q103" s="217"/>
      <c r="R103" s="217"/>
      <c r="S103" s="217"/>
      <c r="T103" s="217"/>
      <c r="U103" s="217"/>
      <c r="V103" s="217"/>
      <c r="W103" s="217"/>
      <c r="X103" s="217"/>
      <c r="Y103" s="217"/>
      <c r="Z103" s="217"/>
    </row>
    <row r="104" ht="12" customHeight="1" spans="1:26">
      <c r="A104" s="217"/>
      <c r="B104" s="217"/>
      <c r="C104" s="217"/>
      <c r="D104" s="217"/>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17"/>
    </row>
    <row r="105" ht="12" customHeight="1" spans="1:26">
      <c r="A105" s="217"/>
      <c r="B105" s="217"/>
      <c r="C105" s="217"/>
      <c r="D105" s="217"/>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row>
    <row r="106" ht="12" customHeight="1" spans="1:26">
      <c r="A106" s="217"/>
      <c r="B106" s="217"/>
      <c r="C106" s="217"/>
      <c r="D106" s="217"/>
      <c r="E106" s="217"/>
      <c r="F106" s="217"/>
      <c r="G106" s="217"/>
      <c r="H106" s="217"/>
      <c r="I106" s="217"/>
      <c r="J106" s="217"/>
      <c r="K106" s="217"/>
      <c r="L106" s="217"/>
      <c r="M106" s="217"/>
      <c r="N106" s="217"/>
      <c r="O106" s="217"/>
      <c r="P106" s="217"/>
      <c r="Q106" s="217"/>
      <c r="R106" s="217"/>
      <c r="S106" s="217"/>
      <c r="T106" s="217"/>
      <c r="U106" s="217"/>
      <c r="V106" s="217"/>
      <c r="W106" s="217"/>
      <c r="X106" s="217"/>
      <c r="Y106" s="217"/>
      <c r="Z106" s="217"/>
    </row>
    <row r="107" ht="12" customHeight="1" spans="1:26">
      <c r="A107" s="217"/>
      <c r="B107" s="217"/>
      <c r="C107" s="217"/>
      <c r="D107" s="217"/>
      <c r="E107" s="217"/>
      <c r="F107" s="217"/>
      <c r="G107" s="217"/>
      <c r="H107" s="217"/>
      <c r="I107" s="217"/>
      <c r="J107" s="217"/>
      <c r="K107" s="217"/>
      <c r="L107" s="217"/>
      <c r="M107" s="217"/>
      <c r="N107" s="217"/>
      <c r="O107" s="217"/>
      <c r="P107" s="217"/>
      <c r="Q107" s="217"/>
      <c r="R107" s="217"/>
      <c r="S107" s="217"/>
      <c r="T107" s="217"/>
      <c r="U107" s="217"/>
      <c r="V107" s="217"/>
      <c r="W107" s="217"/>
      <c r="X107" s="217"/>
      <c r="Y107" s="217"/>
      <c r="Z107" s="217"/>
    </row>
    <row r="108" ht="12" customHeight="1" spans="1:26">
      <c r="A108" s="217"/>
      <c r="B108" s="217"/>
      <c r="C108" s="217"/>
      <c r="D108" s="217"/>
      <c r="E108" s="217"/>
      <c r="F108" s="217"/>
      <c r="G108" s="217"/>
      <c r="H108" s="217"/>
      <c r="I108" s="217"/>
      <c r="J108" s="217"/>
      <c r="K108" s="217"/>
      <c r="L108" s="217"/>
      <c r="M108" s="217"/>
      <c r="N108" s="217"/>
      <c r="O108" s="217"/>
      <c r="P108" s="217"/>
      <c r="Q108" s="217"/>
      <c r="R108" s="217"/>
      <c r="S108" s="217"/>
      <c r="T108" s="217"/>
      <c r="U108" s="217"/>
      <c r="V108" s="217"/>
      <c r="W108" s="217"/>
      <c r="X108" s="217"/>
      <c r="Y108" s="217"/>
      <c r="Z108" s="217"/>
    </row>
    <row r="109" ht="12" customHeight="1" spans="1:26">
      <c r="A109" s="217"/>
      <c r="B109" s="217"/>
      <c r="C109" s="217"/>
      <c r="D109" s="217"/>
      <c r="E109" s="217"/>
      <c r="F109" s="217"/>
      <c r="G109" s="217"/>
      <c r="H109" s="217"/>
      <c r="I109" s="217"/>
      <c r="J109" s="217"/>
      <c r="K109" s="217"/>
      <c r="L109" s="217"/>
      <c r="M109" s="217"/>
      <c r="N109" s="217"/>
      <c r="O109" s="217"/>
      <c r="P109" s="217"/>
      <c r="Q109" s="217"/>
      <c r="R109" s="217"/>
      <c r="S109" s="217"/>
      <c r="T109" s="217"/>
      <c r="U109" s="217"/>
      <c r="V109" s="217"/>
      <c r="W109" s="217"/>
      <c r="X109" s="217"/>
      <c r="Y109" s="217"/>
      <c r="Z109" s="217"/>
    </row>
    <row r="110" ht="12" customHeight="1" spans="1:26">
      <c r="A110" s="217"/>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row>
    <row r="111" ht="12" customHeight="1" spans="1:26">
      <c r="A111" s="217"/>
      <c r="B111" s="217"/>
      <c r="C111" s="217"/>
      <c r="D111" s="217"/>
      <c r="E111" s="217"/>
      <c r="F111" s="217"/>
      <c r="G111" s="217"/>
      <c r="H111" s="217"/>
      <c r="I111" s="217"/>
      <c r="J111" s="217"/>
      <c r="K111" s="217"/>
      <c r="L111" s="217"/>
      <c r="M111" s="217"/>
      <c r="N111" s="217"/>
      <c r="O111" s="217"/>
      <c r="P111" s="217"/>
      <c r="Q111" s="217"/>
      <c r="R111" s="217"/>
      <c r="S111" s="217"/>
      <c r="T111" s="217"/>
      <c r="U111" s="217"/>
      <c r="V111" s="217"/>
      <c r="W111" s="217"/>
      <c r="X111" s="217"/>
      <c r="Y111" s="217"/>
      <c r="Z111" s="217"/>
    </row>
    <row r="112" ht="12" customHeight="1" spans="1:26">
      <c r="A112" s="217"/>
      <c r="B112" s="217"/>
      <c r="C112" s="217"/>
      <c r="D112" s="217"/>
      <c r="E112" s="217"/>
      <c r="F112" s="217"/>
      <c r="G112" s="217"/>
      <c r="H112" s="217"/>
      <c r="I112" s="217"/>
      <c r="J112" s="217"/>
      <c r="K112" s="217"/>
      <c r="L112" s="217"/>
      <c r="M112" s="217"/>
      <c r="N112" s="217"/>
      <c r="O112" s="217"/>
      <c r="P112" s="217"/>
      <c r="Q112" s="217"/>
      <c r="R112" s="217"/>
      <c r="S112" s="217"/>
      <c r="T112" s="217"/>
      <c r="U112" s="217"/>
      <c r="V112" s="217"/>
      <c r="W112" s="217"/>
      <c r="X112" s="217"/>
      <c r="Y112" s="217"/>
      <c r="Z112" s="217"/>
    </row>
    <row r="113" ht="12" customHeight="1" spans="1:26">
      <c r="A113" s="217"/>
      <c r="B113" s="217"/>
      <c r="C113" s="217"/>
      <c r="D113" s="217"/>
      <c r="E113" s="217"/>
      <c r="F113" s="217"/>
      <c r="G113" s="217"/>
      <c r="H113" s="217"/>
      <c r="I113" s="217"/>
      <c r="J113" s="217"/>
      <c r="K113" s="217"/>
      <c r="L113" s="217"/>
      <c r="M113" s="217"/>
      <c r="N113" s="217"/>
      <c r="O113" s="217"/>
      <c r="P113" s="217"/>
      <c r="Q113" s="217"/>
      <c r="R113" s="217"/>
      <c r="S113" s="217"/>
      <c r="T113" s="217"/>
      <c r="U113" s="217"/>
      <c r="V113" s="217"/>
      <c r="W113" s="217"/>
      <c r="X113" s="217"/>
      <c r="Y113" s="217"/>
      <c r="Z113" s="217"/>
    </row>
    <row r="114" ht="12" customHeight="1" spans="1:26">
      <c r="A114" s="217"/>
      <c r="B114" s="217"/>
      <c r="C114" s="217"/>
      <c r="D114" s="217"/>
      <c r="E114" s="217"/>
      <c r="F114" s="217"/>
      <c r="G114" s="217"/>
      <c r="H114" s="217"/>
      <c r="I114" s="217"/>
      <c r="J114" s="217"/>
      <c r="K114" s="217"/>
      <c r="L114" s="217"/>
      <c r="M114" s="217"/>
      <c r="N114" s="217"/>
      <c r="O114" s="217"/>
      <c r="P114" s="217"/>
      <c r="Q114" s="217"/>
      <c r="R114" s="217"/>
      <c r="S114" s="217"/>
      <c r="T114" s="217"/>
      <c r="U114" s="217"/>
      <c r="V114" s="217"/>
      <c r="W114" s="217"/>
      <c r="X114" s="217"/>
      <c r="Y114" s="217"/>
      <c r="Z114" s="217"/>
    </row>
    <row r="115" ht="12" customHeight="1" spans="1:26">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row>
    <row r="116" ht="12" customHeight="1" spans="1:26">
      <c r="A116" s="217"/>
      <c r="B116" s="217"/>
      <c r="C116" s="217"/>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row>
    <row r="117" ht="12" customHeight="1" spans="1:26">
      <c r="A117" s="217"/>
      <c r="B117" s="217"/>
      <c r="C117" s="217"/>
      <c r="D117" s="217"/>
      <c r="E117" s="217"/>
      <c r="F117" s="217"/>
      <c r="G117" s="217"/>
      <c r="H117" s="217"/>
      <c r="I117" s="217"/>
      <c r="J117" s="217"/>
      <c r="K117" s="217"/>
      <c r="L117" s="217"/>
      <c r="M117" s="217"/>
      <c r="N117" s="217"/>
      <c r="O117" s="217"/>
      <c r="P117" s="217"/>
      <c r="Q117" s="217"/>
      <c r="R117" s="217"/>
      <c r="S117" s="217"/>
      <c r="T117" s="217"/>
      <c r="U117" s="217"/>
      <c r="V117" s="217"/>
      <c r="W117" s="217"/>
      <c r="X117" s="217"/>
      <c r="Y117" s="217"/>
      <c r="Z117" s="217"/>
    </row>
    <row r="118" ht="12" customHeight="1" spans="1:26">
      <c r="A118" s="217"/>
      <c r="B118" s="217"/>
      <c r="C118" s="217"/>
      <c r="D118" s="217"/>
      <c r="E118" s="217"/>
      <c r="F118" s="217"/>
      <c r="G118" s="217"/>
      <c r="H118" s="217"/>
      <c r="I118" s="217"/>
      <c r="J118" s="217"/>
      <c r="K118" s="217"/>
      <c r="L118" s="217"/>
      <c r="M118" s="217"/>
      <c r="N118" s="217"/>
      <c r="O118" s="217"/>
      <c r="P118" s="217"/>
      <c r="Q118" s="217"/>
      <c r="R118" s="217"/>
      <c r="S118" s="217"/>
      <c r="T118" s="217"/>
      <c r="U118" s="217"/>
      <c r="V118" s="217"/>
      <c r="W118" s="217"/>
      <c r="X118" s="217"/>
      <c r="Y118" s="217"/>
      <c r="Z118" s="217"/>
    </row>
    <row r="119" ht="12" customHeight="1" spans="1:26">
      <c r="A119" s="217"/>
      <c r="B119" s="217"/>
      <c r="C119" s="217"/>
      <c r="D119" s="217"/>
      <c r="E119" s="217"/>
      <c r="F119" s="217"/>
      <c r="G119" s="217"/>
      <c r="H119" s="217"/>
      <c r="I119" s="217"/>
      <c r="J119" s="217"/>
      <c r="K119" s="217"/>
      <c r="L119" s="217"/>
      <c r="M119" s="217"/>
      <c r="N119" s="217"/>
      <c r="O119" s="217"/>
      <c r="P119" s="217"/>
      <c r="Q119" s="217"/>
      <c r="R119" s="217"/>
      <c r="S119" s="217"/>
      <c r="T119" s="217"/>
      <c r="U119" s="217"/>
      <c r="V119" s="217"/>
      <c r="W119" s="217"/>
      <c r="X119" s="217"/>
      <c r="Y119" s="217"/>
      <c r="Z119" s="217"/>
    </row>
    <row r="120" ht="12" customHeight="1" spans="1:26">
      <c r="A120" s="217"/>
      <c r="B120" s="217"/>
      <c r="C120" s="217"/>
      <c r="D120" s="217"/>
      <c r="E120" s="217"/>
      <c r="F120" s="217"/>
      <c r="G120" s="217"/>
      <c r="H120" s="217"/>
      <c r="I120" s="217"/>
      <c r="J120" s="217"/>
      <c r="K120" s="217"/>
      <c r="L120" s="217"/>
      <c r="M120" s="217"/>
      <c r="N120" s="217"/>
      <c r="O120" s="217"/>
      <c r="P120" s="217"/>
      <c r="Q120" s="217"/>
      <c r="R120" s="217"/>
      <c r="S120" s="217"/>
      <c r="T120" s="217"/>
      <c r="U120" s="217"/>
      <c r="V120" s="217"/>
      <c r="W120" s="217"/>
      <c r="X120" s="217"/>
      <c r="Y120" s="217"/>
      <c r="Z120" s="217"/>
    </row>
    <row r="121" ht="12" customHeight="1" spans="1:26">
      <c r="A121" s="217"/>
      <c r="B121" s="217"/>
      <c r="C121" s="217"/>
      <c r="D121" s="217"/>
      <c r="E121" s="217"/>
      <c r="F121" s="217"/>
      <c r="G121" s="217"/>
      <c r="H121" s="217"/>
      <c r="I121" s="217"/>
      <c r="J121" s="217"/>
      <c r="K121" s="217"/>
      <c r="L121" s="217"/>
      <c r="M121" s="217"/>
      <c r="N121" s="217"/>
      <c r="O121" s="217"/>
      <c r="P121" s="217"/>
      <c r="Q121" s="217"/>
      <c r="R121" s="217"/>
      <c r="S121" s="217"/>
      <c r="T121" s="217"/>
      <c r="U121" s="217"/>
      <c r="V121" s="217"/>
      <c r="W121" s="217"/>
      <c r="X121" s="217"/>
      <c r="Y121" s="217"/>
      <c r="Z121" s="217"/>
    </row>
    <row r="122" ht="12" customHeight="1" spans="1:26">
      <c r="A122" s="217"/>
      <c r="B122" s="217"/>
      <c r="C122" s="217"/>
      <c r="D122" s="217"/>
      <c r="E122" s="217"/>
      <c r="F122" s="217"/>
      <c r="G122" s="217"/>
      <c r="H122" s="217"/>
      <c r="I122" s="217"/>
      <c r="J122" s="217"/>
      <c r="K122" s="217"/>
      <c r="L122" s="217"/>
      <c r="M122" s="217"/>
      <c r="N122" s="217"/>
      <c r="O122" s="217"/>
      <c r="P122" s="217"/>
      <c r="Q122" s="217"/>
      <c r="R122" s="217"/>
      <c r="S122" s="217"/>
      <c r="T122" s="217"/>
      <c r="U122" s="217"/>
      <c r="V122" s="217"/>
      <c r="W122" s="217"/>
      <c r="X122" s="217"/>
      <c r="Y122" s="217"/>
      <c r="Z122" s="217"/>
    </row>
    <row r="123" ht="12" customHeight="1" spans="1:26">
      <c r="A123" s="217"/>
      <c r="B123" s="217"/>
      <c r="C123" s="217"/>
      <c r="D123" s="217"/>
      <c r="E123" s="217"/>
      <c r="F123" s="217"/>
      <c r="G123" s="217"/>
      <c r="H123" s="217"/>
      <c r="I123" s="217"/>
      <c r="J123" s="217"/>
      <c r="K123" s="217"/>
      <c r="L123" s="217"/>
      <c r="M123" s="217"/>
      <c r="N123" s="217"/>
      <c r="O123" s="217"/>
      <c r="P123" s="217"/>
      <c r="Q123" s="217"/>
      <c r="R123" s="217"/>
      <c r="S123" s="217"/>
      <c r="T123" s="217"/>
      <c r="U123" s="217"/>
      <c r="V123" s="217"/>
      <c r="W123" s="217"/>
      <c r="X123" s="217"/>
      <c r="Y123" s="217"/>
      <c r="Z123" s="217"/>
    </row>
    <row r="124" ht="12" customHeight="1" spans="1:26">
      <c r="A124" s="217"/>
      <c r="B124" s="217"/>
      <c r="C124" s="217"/>
      <c r="D124" s="217"/>
      <c r="E124" s="217"/>
      <c r="F124" s="217"/>
      <c r="G124" s="217"/>
      <c r="H124" s="217"/>
      <c r="I124" s="217"/>
      <c r="J124" s="217"/>
      <c r="K124" s="217"/>
      <c r="L124" s="217"/>
      <c r="M124" s="217"/>
      <c r="N124" s="217"/>
      <c r="O124" s="217"/>
      <c r="P124" s="217"/>
      <c r="Q124" s="217"/>
      <c r="R124" s="217"/>
      <c r="S124" s="217"/>
      <c r="T124" s="217"/>
      <c r="U124" s="217"/>
      <c r="V124" s="217"/>
      <c r="W124" s="217"/>
      <c r="X124" s="217"/>
      <c r="Y124" s="217"/>
      <c r="Z124" s="217"/>
    </row>
    <row r="125" ht="12" customHeight="1" spans="1:26">
      <c r="A125" s="217"/>
      <c r="B125" s="217"/>
      <c r="C125" s="217"/>
      <c r="D125" s="217"/>
      <c r="E125" s="217"/>
      <c r="F125" s="217"/>
      <c r="G125" s="217"/>
      <c r="H125" s="217"/>
      <c r="I125" s="217"/>
      <c r="J125" s="217"/>
      <c r="K125" s="217"/>
      <c r="L125" s="217"/>
      <c r="M125" s="217"/>
      <c r="N125" s="217"/>
      <c r="O125" s="217"/>
      <c r="P125" s="217"/>
      <c r="Q125" s="217"/>
      <c r="R125" s="217"/>
      <c r="S125" s="217"/>
      <c r="T125" s="217"/>
      <c r="U125" s="217"/>
      <c r="V125" s="217"/>
      <c r="W125" s="217"/>
      <c r="X125" s="217"/>
      <c r="Y125" s="217"/>
      <c r="Z125" s="217"/>
    </row>
    <row r="126" ht="12" customHeight="1" spans="1:26">
      <c r="A126" s="217"/>
      <c r="B126" s="217"/>
      <c r="C126" s="217"/>
      <c r="D126" s="217"/>
      <c r="E126" s="217"/>
      <c r="F126" s="217"/>
      <c r="G126" s="217"/>
      <c r="H126" s="217"/>
      <c r="I126" s="217"/>
      <c r="J126" s="217"/>
      <c r="K126" s="217"/>
      <c r="L126" s="217"/>
      <c r="M126" s="217"/>
      <c r="N126" s="217"/>
      <c r="O126" s="217"/>
      <c r="P126" s="217"/>
      <c r="Q126" s="217"/>
      <c r="R126" s="217"/>
      <c r="S126" s="217"/>
      <c r="T126" s="217"/>
      <c r="U126" s="217"/>
      <c r="V126" s="217"/>
      <c r="W126" s="217"/>
      <c r="X126" s="217"/>
      <c r="Y126" s="217"/>
      <c r="Z126" s="217"/>
    </row>
    <row r="127" ht="12" customHeight="1" spans="1:26">
      <c r="A127" s="217"/>
      <c r="B127" s="217"/>
      <c r="C127" s="217"/>
      <c r="D127" s="217"/>
      <c r="E127" s="217"/>
      <c r="F127" s="217"/>
      <c r="G127" s="217"/>
      <c r="H127" s="217"/>
      <c r="I127" s="217"/>
      <c r="J127" s="217"/>
      <c r="K127" s="217"/>
      <c r="L127" s="217"/>
      <c r="M127" s="217"/>
      <c r="N127" s="217"/>
      <c r="O127" s="217"/>
      <c r="P127" s="217"/>
      <c r="Q127" s="217"/>
      <c r="R127" s="217"/>
      <c r="S127" s="217"/>
      <c r="T127" s="217"/>
      <c r="U127" s="217"/>
      <c r="V127" s="217"/>
      <c r="W127" s="217"/>
      <c r="X127" s="217"/>
      <c r="Y127" s="217"/>
      <c r="Z127" s="217"/>
    </row>
    <row r="128" ht="12" customHeight="1" spans="1:26">
      <c r="A128" s="217"/>
      <c r="B128" s="217"/>
      <c r="C128" s="217"/>
      <c r="D128" s="217"/>
      <c r="E128" s="217"/>
      <c r="F128" s="217"/>
      <c r="G128" s="217"/>
      <c r="H128" s="217"/>
      <c r="I128" s="217"/>
      <c r="J128" s="217"/>
      <c r="K128" s="217"/>
      <c r="L128" s="217"/>
      <c r="M128" s="217"/>
      <c r="N128" s="217"/>
      <c r="O128" s="217"/>
      <c r="P128" s="217"/>
      <c r="Q128" s="217"/>
      <c r="R128" s="217"/>
      <c r="S128" s="217"/>
      <c r="T128" s="217"/>
      <c r="U128" s="217"/>
      <c r="V128" s="217"/>
      <c r="W128" s="217"/>
      <c r="X128" s="217"/>
      <c r="Y128" s="217"/>
      <c r="Z128" s="217"/>
    </row>
    <row r="129" ht="12" customHeight="1" spans="1:26">
      <c r="A129" s="217"/>
      <c r="B129" s="217"/>
      <c r="C129" s="217"/>
      <c r="D129" s="217"/>
      <c r="E129" s="217"/>
      <c r="F129" s="217"/>
      <c r="G129" s="217"/>
      <c r="H129" s="217"/>
      <c r="I129" s="217"/>
      <c r="J129" s="217"/>
      <c r="K129" s="217"/>
      <c r="L129" s="217"/>
      <c r="M129" s="217"/>
      <c r="N129" s="217"/>
      <c r="O129" s="217"/>
      <c r="P129" s="217"/>
      <c r="Q129" s="217"/>
      <c r="R129" s="217"/>
      <c r="S129" s="217"/>
      <c r="T129" s="217"/>
      <c r="U129" s="217"/>
      <c r="V129" s="217"/>
      <c r="W129" s="217"/>
      <c r="X129" s="217"/>
      <c r="Y129" s="217"/>
      <c r="Z129" s="217"/>
    </row>
    <row r="130" ht="12" customHeight="1" spans="1:26">
      <c r="A130" s="217"/>
      <c r="B130" s="217"/>
      <c r="C130" s="217"/>
      <c r="D130" s="217"/>
      <c r="E130" s="217"/>
      <c r="F130" s="217"/>
      <c r="G130" s="217"/>
      <c r="H130" s="217"/>
      <c r="I130" s="217"/>
      <c r="J130" s="217"/>
      <c r="K130" s="217"/>
      <c r="L130" s="217"/>
      <c r="M130" s="217"/>
      <c r="N130" s="217"/>
      <c r="O130" s="217"/>
      <c r="P130" s="217"/>
      <c r="Q130" s="217"/>
      <c r="R130" s="217"/>
      <c r="S130" s="217"/>
      <c r="T130" s="217"/>
      <c r="U130" s="217"/>
      <c r="V130" s="217"/>
      <c r="W130" s="217"/>
      <c r="X130" s="217"/>
      <c r="Y130" s="217"/>
      <c r="Z130" s="217"/>
    </row>
    <row r="131" ht="12" customHeight="1" spans="1:26">
      <c r="A131" s="217"/>
      <c r="B131" s="217"/>
      <c r="C131" s="217"/>
      <c r="D131" s="217"/>
      <c r="E131" s="217"/>
      <c r="F131" s="217"/>
      <c r="G131" s="217"/>
      <c r="H131" s="217"/>
      <c r="I131" s="217"/>
      <c r="J131" s="217"/>
      <c r="K131" s="217"/>
      <c r="L131" s="217"/>
      <c r="M131" s="217"/>
      <c r="N131" s="217"/>
      <c r="O131" s="217"/>
      <c r="P131" s="217"/>
      <c r="Q131" s="217"/>
      <c r="R131" s="217"/>
      <c r="S131" s="217"/>
      <c r="T131" s="217"/>
      <c r="U131" s="217"/>
      <c r="V131" s="217"/>
      <c r="W131" s="217"/>
      <c r="X131" s="217"/>
      <c r="Y131" s="217"/>
      <c r="Z131" s="217"/>
    </row>
    <row r="132" ht="12" customHeight="1" spans="1:26">
      <c r="A132" s="217"/>
      <c r="B132" s="217"/>
      <c r="C132" s="217"/>
      <c r="D132" s="217"/>
      <c r="E132" s="217"/>
      <c r="F132" s="217"/>
      <c r="G132" s="217"/>
      <c r="H132" s="217"/>
      <c r="I132" s="217"/>
      <c r="J132" s="217"/>
      <c r="K132" s="217"/>
      <c r="L132" s="217"/>
      <c r="M132" s="217"/>
      <c r="N132" s="217"/>
      <c r="O132" s="217"/>
      <c r="P132" s="217"/>
      <c r="Q132" s="217"/>
      <c r="R132" s="217"/>
      <c r="S132" s="217"/>
      <c r="T132" s="217"/>
      <c r="U132" s="217"/>
      <c r="V132" s="217"/>
      <c r="W132" s="217"/>
      <c r="X132" s="217"/>
      <c r="Y132" s="217"/>
      <c r="Z132" s="217"/>
    </row>
    <row r="133" ht="12" customHeight="1" spans="1:26">
      <c r="A133" s="217"/>
      <c r="B133" s="217"/>
      <c r="C133" s="217"/>
      <c r="D133" s="217"/>
      <c r="E133" s="217"/>
      <c r="F133" s="217"/>
      <c r="G133" s="217"/>
      <c r="H133" s="217"/>
      <c r="I133" s="217"/>
      <c r="J133" s="217"/>
      <c r="K133" s="217"/>
      <c r="L133" s="217"/>
      <c r="M133" s="217"/>
      <c r="N133" s="217"/>
      <c r="O133" s="217"/>
      <c r="P133" s="217"/>
      <c r="Q133" s="217"/>
      <c r="R133" s="217"/>
      <c r="S133" s="217"/>
      <c r="T133" s="217"/>
      <c r="U133" s="217"/>
      <c r="V133" s="217"/>
      <c r="W133" s="217"/>
      <c r="X133" s="217"/>
      <c r="Y133" s="217"/>
      <c r="Z133" s="217"/>
    </row>
    <row r="134" ht="12" customHeight="1" spans="1:26">
      <c r="A134" s="217"/>
      <c r="B134" s="217"/>
      <c r="C134" s="217"/>
      <c r="D134" s="217"/>
      <c r="E134" s="217"/>
      <c r="F134" s="217"/>
      <c r="G134" s="217"/>
      <c r="H134" s="217"/>
      <c r="I134" s="217"/>
      <c r="J134" s="217"/>
      <c r="K134" s="217"/>
      <c r="L134" s="217"/>
      <c r="M134" s="217"/>
      <c r="N134" s="217"/>
      <c r="O134" s="217"/>
      <c r="P134" s="217"/>
      <c r="Q134" s="217"/>
      <c r="R134" s="217"/>
      <c r="S134" s="217"/>
      <c r="T134" s="217"/>
      <c r="U134" s="217"/>
      <c r="V134" s="217"/>
      <c r="W134" s="217"/>
      <c r="X134" s="217"/>
      <c r="Y134" s="217"/>
      <c r="Z134" s="217"/>
    </row>
    <row r="135" ht="12" customHeight="1" spans="1:26">
      <c r="A135" s="217"/>
      <c r="B135" s="217"/>
      <c r="C135" s="217"/>
      <c r="D135" s="217"/>
      <c r="E135" s="217"/>
      <c r="F135" s="217"/>
      <c r="G135" s="217"/>
      <c r="H135" s="217"/>
      <c r="I135" s="217"/>
      <c r="J135" s="217"/>
      <c r="K135" s="217"/>
      <c r="L135" s="217"/>
      <c r="M135" s="217"/>
      <c r="N135" s="217"/>
      <c r="O135" s="217"/>
      <c r="P135" s="217"/>
      <c r="Q135" s="217"/>
      <c r="R135" s="217"/>
      <c r="S135" s="217"/>
      <c r="T135" s="217"/>
      <c r="U135" s="217"/>
      <c r="V135" s="217"/>
      <c r="W135" s="217"/>
      <c r="X135" s="217"/>
      <c r="Y135" s="217"/>
      <c r="Z135" s="217"/>
    </row>
    <row r="136" ht="12" customHeight="1" spans="1:26">
      <c r="A136" s="217"/>
      <c r="B136" s="217"/>
      <c r="C136" s="217"/>
      <c r="D136" s="217"/>
      <c r="E136" s="217"/>
      <c r="F136" s="217"/>
      <c r="G136" s="217"/>
      <c r="H136" s="217"/>
      <c r="I136" s="217"/>
      <c r="J136" s="217"/>
      <c r="K136" s="217"/>
      <c r="L136" s="217"/>
      <c r="M136" s="217"/>
      <c r="N136" s="217"/>
      <c r="O136" s="217"/>
      <c r="P136" s="217"/>
      <c r="Q136" s="217"/>
      <c r="R136" s="217"/>
      <c r="S136" s="217"/>
      <c r="T136" s="217"/>
      <c r="U136" s="217"/>
      <c r="V136" s="217"/>
      <c r="W136" s="217"/>
      <c r="X136" s="217"/>
      <c r="Y136" s="217"/>
      <c r="Z136" s="217"/>
    </row>
    <row r="137" ht="12" customHeight="1" spans="1:26">
      <c r="A137" s="217"/>
      <c r="B137" s="217"/>
      <c r="C137" s="217"/>
      <c r="D137" s="217"/>
      <c r="E137" s="217"/>
      <c r="F137" s="217"/>
      <c r="G137" s="217"/>
      <c r="H137" s="217"/>
      <c r="I137" s="217"/>
      <c r="J137" s="217"/>
      <c r="K137" s="217"/>
      <c r="L137" s="217"/>
      <c r="M137" s="217"/>
      <c r="N137" s="217"/>
      <c r="O137" s="217"/>
      <c r="P137" s="217"/>
      <c r="Q137" s="217"/>
      <c r="R137" s="217"/>
      <c r="S137" s="217"/>
      <c r="T137" s="217"/>
      <c r="U137" s="217"/>
      <c r="V137" s="217"/>
      <c r="W137" s="217"/>
      <c r="X137" s="217"/>
      <c r="Y137" s="217"/>
      <c r="Z137" s="217"/>
    </row>
    <row r="138" ht="12" customHeight="1" spans="1:26">
      <c r="A138" s="217"/>
      <c r="B138" s="217"/>
      <c r="C138" s="217"/>
      <c r="D138" s="217"/>
      <c r="E138" s="217"/>
      <c r="F138" s="217"/>
      <c r="G138" s="217"/>
      <c r="H138" s="217"/>
      <c r="I138" s="217"/>
      <c r="J138" s="217"/>
      <c r="K138" s="217"/>
      <c r="L138" s="217"/>
      <c r="M138" s="217"/>
      <c r="N138" s="217"/>
      <c r="O138" s="217"/>
      <c r="P138" s="217"/>
      <c r="Q138" s="217"/>
      <c r="R138" s="217"/>
      <c r="S138" s="217"/>
      <c r="T138" s="217"/>
      <c r="U138" s="217"/>
      <c r="V138" s="217"/>
      <c r="W138" s="217"/>
      <c r="X138" s="217"/>
      <c r="Y138" s="217"/>
      <c r="Z138" s="217"/>
    </row>
    <row r="139" ht="12" customHeight="1" spans="1:26">
      <c r="A139" s="217"/>
      <c r="B139" s="217"/>
      <c r="C139" s="217"/>
      <c r="D139" s="217"/>
      <c r="E139" s="217"/>
      <c r="F139" s="217"/>
      <c r="G139" s="217"/>
      <c r="H139" s="217"/>
      <c r="I139" s="217"/>
      <c r="J139" s="217"/>
      <c r="K139" s="217"/>
      <c r="L139" s="217"/>
      <c r="M139" s="217"/>
      <c r="N139" s="217"/>
      <c r="O139" s="217"/>
      <c r="P139" s="217"/>
      <c r="Q139" s="217"/>
      <c r="R139" s="217"/>
      <c r="S139" s="217"/>
      <c r="T139" s="217"/>
      <c r="U139" s="217"/>
      <c r="V139" s="217"/>
      <c r="W139" s="217"/>
      <c r="X139" s="217"/>
      <c r="Y139" s="217"/>
      <c r="Z139" s="217"/>
    </row>
    <row r="140" ht="12" customHeight="1" spans="1:26">
      <c r="A140" s="217"/>
      <c r="B140" s="217"/>
      <c r="C140" s="217"/>
      <c r="D140" s="217"/>
      <c r="E140" s="217"/>
      <c r="F140" s="217"/>
      <c r="G140" s="217"/>
      <c r="H140" s="217"/>
      <c r="I140" s="217"/>
      <c r="J140" s="217"/>
      <c r="K140" s="217"/>
      <c r="L140" s="217"/>
      <c r="M140" s="217"/>
      <c r="N140" s="217"/>
      <c r="O140" s="217"/>
      <c r="P140" s="217"/>
      <c r="Q140" s="217"/>
      <c r="R140" s="217"/>
      <c r="S140" s="217"/>
      <c r="T140" s="217"/>
      <c r="U140" s="217"/>
      <c r="V140" s="217"/>
      <c r="W140" s="217"/>
      <c r="X140" s="217"/>
      <c r="Y140" s="217"/>
      <c r="Z140" s="217"/>
    </row>
    <row r="141" ht="12" customHeight="1" spans="1:26">
      <c r="A141" s="217"/>
      <c r="B141" s="217"/>
      <c r="C141" s="217"/>
      <c r="D141" s="217"/>
      <c r="E141" s="217"/>
      <c r="F141" s="217"/>
      <c r="G141" s="217"/>
      <c r="H141" s="217"/>
      <c r="I141" s="217"/>
      <c r="J141" s="217"/>
      <c r="K141" s="217"/>
      <c r="L141" s="217"/>
      <c r="M141" s="217"/>
      <c r="N141" s="217"/>
      <c r="O141" s="217"/>
      <c r="P141" s="217"/>
      <c r="Q141" s="217"/>
      <c r="R141" s="217"/>
      <c r="S141" s="217"/>
      <c r="T141" s="217"/>
      <c r="U141" s="217"/>
      <c r="V141" s="217"/>
      <c r="W141" s="217"/>
      <c r="X141" s="217"/>
      <c r="Y141" s="217"/>
      <c r="Z141" s="217"/>
    </row>
    <row r="142" ht="12" customHeight="1" spans="1:26">
      <c r="A142" s="217"/>
      <c r="B142" s="217"/>
      <c r="C142" s="217"/>
      <c r="D142" s="217"/>
      <c r="E142" s="217"/>
      <c r="F142" s="217"/>
      <c r="G142" s="217"/>
      <c r="H142" s="217"/>
      <c r="I142" s="217"/>
      <c r="J142" s="217"/>
      <c r="K142" s="217"/>
      <c r="L142" s="217"/>
      <c r="M142" s="217"/>
      <c r="N142" s="217"/>
      <c r="O142" s="217"/>
      <c r="P142" s="217"/>
      <c r="Q142" s="217"/>
      <c r="R142" s="217"/>
      <c r="S142" s="217"/>
      <c r="T142" s="217"/>
      <c r="U142" s="217"/>
      <c r="V142" s="217"/>
      <c r="W142" s="217"/>
      <c r="X142" s="217"/>
      <c r="Y142" s="217"/>
      <c r="Z142" s="217"/>
    </row>
    <row r="143" ht="12" customHeight="1" spans="1:26">
      <c r="A143" s="217"/>
      <c r="B143" s="217"/>
      <c r="C143" s="217"/>
      <c r="D143" s="217"/>
      <c r="E143" s="217"/>
      <c r="F143" s="217"/>
      <c r="G143" s="217"/>
      <c r="H143" s="217"/>
      <c r="I143" s="217"/>
      <c r="J143" s="217"/>
      <c r="K143" s="217"/>
      <c r="L143" s="217"/>
      <c r="M143" s="217"/>
      <c r="N143" s="217"/>
      <c r="O143" s="217"/>
      <c r="P143" s="217"/>
      <c r="Q143" s="217"/>
      <c r="R143" s="217"/>
      <c r="S143" s="217"/>
      <c r="T143" s="217"/>
      <c r="U143" s="217"/>
      <c r="V143" s="217"/>
      <c r="W143" s="217"/>
      <c r="X143" s="217"/>
      <c r="Y143" s="217"/>
      <c r="Z143" s="217"/>
    </row>
    <row r="144" ht="12" customHeight="1" spans="1:26">
      <c r="A144" s="217"/>
      <c r="B144" s="217"/>
      <c r="C144" s="217"/>
      <c r="D144" s="217"/>
      <c r="E144" s="217"/>
      <c r="F144" s="217"/>
      <c r="G144" s="217"/>
      <c r="H144" s="217"/>
      <c r="I144" s="217"/>
      <c r="J144" s="217"/>
      <c r="K144" s="217"/>
      <c r="L144" s="217"/>
      <c r="M144" s="217"/>
      <c r="N144" s="217"/>
      <c r="O144" s="217"/>
      <c r="P144" s="217"/>
      <c r="Q144" s="217"/>
      <c r="R144" s="217"/>
      <c r="S144" s="217"/>
      <c r="T144" s="217"/>
      <c r="U144" s="217"/>
      <c r="V144" s="217"/>
      <c r="W144" s="217"/>
      <c r="X144" s="217"/>
      <c r="Y144" s="217"/>
      <c r="Z144" s="217"/>
    </row>
    <row r="145" ht="12" customHeight="1" spans="1:26">
      <c r="A145" s="217"/>
      <c r="B145" s="217"/>
      <c r="C145" s="217"/>
      <c r="D145" s="217"/>
      <c r="E145" s="217"/>
      <c r="F145" s="217"/>
      <c r="G145" s="217"/>
      <c r="H145" s="217"/>
      <c r="I145" s="217"/>
      <c r="J145" s="217"/>
      <c r="K145" s="217"/>
      <c r="L145" s="217"/>
      <c r="M145" s="217"/>
      <c r="N145" s="217"/>
      <c r="O145" s="217"/>
      <c r="P145" s="217"/>
      <c r="Q145" s="217"/>
      <c r="R145" s="217"/>
      <c r="S145" s="217"/>
      <c r="T145" s="217"/>
      <c r="U145" s="217"/>
      <c r="V145" s="217"/>
      <c r="W145" s="217"/>
      <c r="X145" s="217"/>
      <c r="Y145" s="217"/>
      <c r="Z145" s="217"/>
    </row>
    <row r="146" ht="12" customHeight="1" spans="1:26">
      <c r="A146" s="217"/>
      <c r="B146" s="217"/>
      <c r="C146" s="217"/>
      <c r="D146" s="217"/>
      <c r="E146" s="217"/>
      <c r="F146" s="217"/>
      <c r="G146" s="217"/>
      <c r="H146" s="217"/>
      <c r="I146" s="217"/>
      <c r="J146" s="217"/>
      <c r="K146" s="217"/>
      <c r="L146" s="217"/>
      <c r="M146" s="217"/>
      <c r="N146" s="217"/>
      <c r="O146" s="217"/>
      <c r="P146" s="217"/>
      <c r="Q146" s="217"/>
      <c r="R146" s="217"/>
      <c r="S146" s="217"/>
      <c r="T146" s="217"/>
      <c r="U146" s="217"/>
      <c r="V146" s="217"/>
      <c r="W146" s="217"/>
      <c r="X146" s="217"/>
      <c r="Y146" s="217"/>
      <c r="Z146" s="217"/>
    </row>
    <row r="147" ht="12" customHeight="1" spans="1:26">
      <c r="A147" s="217"/>
      <c r="B147" s="217"/>
      <c r="C147" s="217"/>
      <c r="D147" s="217"/>
      <c r="E147" s="217"/>
      <c r="F147" s="217"/>
      <c r="G147" s="217"/>
      <c r="H147" s="217"/>
      <c r="I147" s="217"/>
      <c r="J147" s="217"/>
      <c r="K147" s="217"/>
      <c r="L147" s="217"/>
      <c r="M147" s="217"/>
      <c r="N147" s="217"/>
      <c r="O147" s="217"/>
      <c r="P147" s="217"/>
      <c r="Q147" s="217"/>
      <c r="R147" s="217"/>
      <c r="S147" s="217"/>
      <c r="T147" s="217"/>
      <c r="U147" s="217"/>
      <c r="V147" s="217"/>
      <c r="W147" s="217"/>
      <c r="X147" s="217"/>
      <c r="Y147" s="217"/>
      <c r="Z147" s="217"/>
    </row>
    <row r="148" ht="12" customHeight="1" spans="1:26">
      <c r="A148" s="217"/>
      <c r="B148" s="217"/>
      <c r="C148" s="217"/>
      <c r="D148" s="217"/>
      <c r="E148" s="217"/>
      <c r="F148" s="217"/>
      <c r="G148" s="217"/>
      <c r="H148" s="217"/>
      <c r="I148" s="217"/>
      <c r="J148" s="217"/>
      <c r="K148" s="217"/>
      <c r="L148" s="217"/>
      <c r="M148" s="217"/>
      <c r="N148" s="217"/>
      <c r="O148" s="217"/>
      <c r="P148" s="217"/>
      <c r="Q148" s="217"/>
      <c r="R148" s="217"/>
      <c r="S148" s="217"/>
      <c r="T148" s="217"/>
      <c r="U148" s="217"/>
      <c r="V148" s="217"/>
      <c r="W148" s="217"/>
      <c r="X148" s="217"/>
      <c r="Y148" s="217"/>
      <c r="Z148" s="217"/>
    </row>
    <row r="149" ht="12" customHeight="1" spans="1:26">
      <c r="A149" s="217"/>
      <c r="B149" s="217"/>
      <c r="C149" s="217"/>
      <c r="D149" s="217"/>
      <c r="E149" s="217"/>
      <c r="F149" s="217"/>
      <c r="G149" s="217"/>
      <c r="H149" s="217"/>
      <c r="I149" s="217"/>
      <c r="J149" s="217"/>
      <c r="K149" s="217"/>
      <c r="L149" s="217"/>
      <c r="M149" s="217"/>
      <c r="N149" s="217"/>
      <c r="O149" s="217"/>
      <c r="P149" s="217"/>
      <c r="Q149" s="217"/>
      <c r="R149" s="217"/>
      <c r="S149" s="217"/>
      <c r="T149" s="217"/>
      <c r="U149" s="217"/>
      <c r="V149" s="217"/>
      <c r="W149" s="217"/>
      <c r="X149" s="217"/>
      <c r="Y149" s="217"/>
      <c r="Z149" s="217"/>
    </row>
    <row r="150" ht="12" customHeight="1" spans="1:26">
      <c r="A150" s="217"/>
      <c r="B150" s="217"/>
      <c r="C150" s="217"/>
      <c r="D150" s="217"/>
      <c r="E150" s="217"/>
      <c r="F150" s="217"/>
      <c r="G150" s="217"/>
      <c r="H150" s="217"/>
      <c r="I150" s="217"/>
      <c r="J150" s="217"/>
      <c r="K150" s="217"/>
      <c r="L150" s="217"/>
      <c r="M150" s="217"/>
      <c r="N150" s="217"/>
      <c r="O150" s="217"/>
      <c r="P150" s="217"/>
      <c r="Q150" s="217"/>
      <c r="R150" s="217"/>
      <c r="S150" s="217"/>
      <c r="T150" s="217"/>
      <c r="U150" s="217"/>
      <c r="V150" s="217"/>
      <c r="W150" s="217"/>
      <c r="X150" s="217"/>
      <c r="Y150" s="217"/>
      <c r="Z150" s="217"/>
    </row>
    <row r="151" ht="12" customHeight="1" spans="1:26">
      <c r="A151" s="217"/>
      <c r="B151" s="217"/>
      <c r="C151" s="217"/>
      <c r="D151" s="217"/>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row>
    <row r="152" ht="12" customHeight="1" spans="1:26">
      <c r="A152" s="217"/>
      <c r="B152" s="217"/>
      <c r="C152" s="217"/>
      <c r="D152" s="217"/>
      <c r="E152" s="217"/>
      <c r="F152" s="217"/>
      <c r="G152" s="217"/>
      <c r="H152" s="217"/>
      <c r="I152" s="217"/>
      <c r="J152" s="217"/>
      <c r="K152" s="217"/>
      <c r="L152" s="217"/>
      <c r="M152" s="217"/>
      <c r="N152" s="217"/>
      <c r="O152" s="217"/>
      <c r="P152" s="217"/>
      <c r="Q152" s="217"/>
      <c r="R152" s="217"/>
      <c r="S152" s="217"/>
      <c r="T152" s="217"/>
      <c r="U152" s="217"/>
      <c r="V152" s="217"/>
      <c r="W152" s="217"/>
      <c r="X152" s="217"/>
      <c r="Y152" s="217"/>
      <c r="Z152" s="217"/>
    </row>
    <row r="153" ht="12" customHeight="1" spans="1:26">
      <c r="A153" s="217"/>
      <c r="B153" s="217"/>
      <c r="C153" s="217"/>
      <c r="D153" s="217"/>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row>
    <row r="154" ht="12" customHeight="1" spans="1:26">
      <c r="A154" s="217"/>
      <c r="B154" s="217"/>
      <c r="C154" s="217"/>
      <c r="D154" s="217"/>
      <c r="E154" s="217"/>
      <c r="F154" s="217"/>
      <c r="G154" s="217"/>
      <c r="H154" s="217"/>
      <c r="I154" s="217"/>
      <c r="J154" s="217"/>
      <c r="K154" s="217"/>
      <c r="L154" s="217"/>
      <c r="M154" s="217"/>
      <c r="N154" s="217"/>
      <c r="O154" s="217"/>
      <c r="P154" s="217"/>
      <c r="Q154" s="217"/>
      <c r="R154" s="217"/>
      <c r="S154" s="217"/>
      <c r="T154" s="217"/>
      <c r="U154" s="217"/>
      <c r="V154" s="217"/>
      <c r="W154" s="217"/>
      <c r="X154" s="217"/>
      <c r="Y154" s="217"/>
      <c r="Z154" s="217"/>
    </row>
    <row r="155" ht="12" customHeight="1" spans="1:26">
      <c r="A155" s="217"/>
      <c r="B155" s="217"/>
      <c r="C155" s="217"/>
      <c r="D155" s="217"/>
      <c r="E155" s="217"/>
      <c r="F155" s="217"/>
      <c r="G155" s="217"/>
      <c r="H155" s="217"/>
      <c r="I155" s="217"/>
      <c r="J155" s="217"/>
      <c r="K155" s="217"/>
      <c r="L155" s="217"/>
      <c r="M155" s="217"/>
      <c r="N155" s="217"/>
      <c r="O155" s="217"/>
      <c r="P155" s="217"/>
      <c r="Q155" s="217"/>
      <c r="R155" s="217"/>
      <c r="S155" s="217"/>
      <c r="T155" s="217"/>
      <c r="U155" s="217"/>
      <c r="V155" s="217"/>
      <c r="W155" s="217"/>
      <c r="X155" s="217"/>
      <c r="Y155" s="217"/>
      <c r="Z155" s="217"/>
    </row>
    <row r="156" ht="12" customHeight="1" spans="1:26">
      <c r="A156" s="217"/>
      <c r="B156" s="217"/>
      <c r="C156" s="217"/>
      <c r="D156" s="217"/>
      <c r="E156" s="217"/>
      <c r="F156" s="217"/>
      <c r="G156" s="217"/>
      <c r="H156" s="217"/>
      <c r="I156" s="217"/>
      <c r="J156" s="217"/>
      <c r="K156" s="217"/>
      <c r="L156" s="217"/>
      <c r="M156" s="217"/>
      <c r="N156" s="217"/>
      <c r="O156" s="217"/>
      <c r="P156" s="217"/>
      <c r="Q156" s="217"/>
      <c r="R156" s="217"/>
      <c r="S156" s="217"/>
      <c r="T156" s="217"/>
      <c r="U156" s="217"/>
      <c r="V156" s="217"/>
      <c r="W156" s="217"/>
      <c r="X156" s="217"/>
      <c r="Y156" s="217"/>
      <c r="Z156" s="217"/>
    </row>
    <row r="157" ht="12" customHeight="1" spans="1:26">
      <c r="A157" s="217"/>
      <c r="B157" s="217"/>
      <c r="C157" s="217"/>
      <c r="D157" s="217"/>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row>
    <row r="158" ht="12" customHeight="1" spans="1:26">
      <c r="A158" s="217"/>
      <c r="B158" s="217"/>
      <c r="C158" s="217"/>
      <c r="D158" s="217"/>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row>
    <row r="159" ht="12" customHeight="1" spans="1:26">
      <c r="A159" s="217"/>
      <c r="B159" s="217"/>
      <c r="C159" s="217"/>
      <c r="D159" s="217"/>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row>
    <row r="160" ht="12" customHeight="1" spans="1:26">
      <c r="A160" s="217"/>
      <c r="B160" s="217"/>
      <c r="C160" s="217"/>
      <c r="D160" s="217"/>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row>
    <row r="161" ht="12" customHeight="1" spans="1:26">
      <c r="A161" s="217"/>
      <c r="B161" s="217"/>
      <c r="C161" s="217"/>
      <c r="D161" s="217"/>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row>
    <row r="162" ht="12" customHeight="1" spans="1:26">
      <c r="A162" s="217"/>
      <c r="B162" s="217"/>
      <c r="C162" s="217"/>
      <c r="D162" s="217"/>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row>
    <row r="163" ht="12" customHeight="1" spans="1:26">
      <c r="A163" s="217"/>
      <c r="B163" s="217"/>
      <c r="C163" s="217"/>
      <c r="D163" s="217"/>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row>
    <row r="164" ht="12" customHeight="1" spans="1:26">
      <c r="A164" s="217"/>
      <c r="B164" s="217"/>
      <c r="C164" s="217"/>
      <c r="D164" s="217"/>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row>
    <row r="165" ht="12" customHeight="1" spans="1:26">
      <c r="A165" s="217"/>
      <c r="B165" s="217"/>
      <c r="C165" s="217"/>
      <c r="D165" s="217"/>
      <c r="E165" s="217"/>
      <c r="F165" s="217"/>
      <c r="G165" s="217"/>
      <c r="H165" s="217"/>
      <c r="I165" s="217"/>
      <c r="J165" s="217"/>
      <c r="K165" s="217"/>
      <c r="L165" s="217"/>
      <c r="M165" s="217"/>
      <c r="N165" s="217"/>
      <c r="O165" s="217"/>
      <c r="P165" s="217"/>
      <c r="Q165" s="217"/>
      <c r="R165" s="217"/>
      <c r="S165" s="217"/>
      <c r="T165" s="217"/>
      <c r="U165" s="217"/>
      <c r="V165" s="217"/>
      <c r="W165" s="217"/>
      <c r="X165" s="217"/>
      <c r="Y165" s="217"/>
      <c r="Z165" s="217"/>
    </row>
    <row r="166" ht="12" customHeight="1" spans="1:26">
      <c r="A166" s="217"/>
      <c r="B166" s="217"/>
      <c r="C166" s="217"/>
      <c r="D166" s="217"/>
      <c r="E166" s="217"/>
      <c r="F166" s="217"/>
      <c r="G166" s="217"/>
      <c r="H166" s="217"/>
      <c r="I166" s="217"/>
      <c r="J166" s="217"/>
      <c r="K166" s="217"/>
      <c r="L166" s="217"/>
      <c r="M166" s="217"/>
      <c r="N166" s="217"/>
      <c r="O166" s="217"/>
      <c r="P166" s="217"/>
      <c r="Q166" s="217"/>
      <c r="R166" s="217"/>
      <c r="S166" s="217"/>
      <c r="T166" s="217"/>
      <c r="U166" s="217"/>
      <c r="V166" s="217"/>
      <c r="W166" s="217"/>
      <c r="X166" s="217"/>
      <c r="Y166" s="217"/>
      <c r="Z166" s="217"/>
    </row>
    <row r="167" ht="12" customHeight="1" spans="1:26">
      <c r="A167" s="217"/>
      <c r="B167" s="217"/>
      <c r="C167" s="217"/>
      <c r="D167" s="217"/>
      <c r="E167" s="217"/>
      <c r="F167" s="217"/>
      <c r="G167" s="217"/>
      <c r="H167" s="217"/>
      <c r="I167" s="217"/>
      <c r="J167" s="217"/>
      <c r="K167" s="217"/>
      <c r="L167" s="217"/>
      <c r="M167" s="217"/>
      <c r="N167" s="217"/>
      <c r="O167" s="217"/>
      <c r="P167" s="217"/>
      <c r="Q167" s="217"/>
      <c r="R167" s="217"/>
      <c r="S167" s="217"/>
      <c r="T167" s="217"/>
      <c r="U167" s="217"/>
      <c r="V167" s="217"/>
      <c r="W167" s="217"/>
      <c r="X167" s="217"/>
      <c r="Y167" s="217"/>
      <c r="Z167" s="217"/>
    </row>
    <row r="168" ht="12" customHeight="1" spans="1:26">
      <c r="A168" s="217"/>
      <c r="B168" s="217"/>
      <c r="C168" s="217"/>
      <c r="D168" s="217"/>
      <c r="E168" s="217"/>
      <c r="F168" s="217"/>
      <c r="G168" s="217"/>
      <c r="H168" s="217"/>
      <c r="I168" s="217"/>
      <c r="J168" s="217"/>
      <c r="K168" s="217"/>
      <c r="L168" s="217"/>
      <c r="M168" s="217"/>
      <c r="N168" s="217"/>
      <c r="O168" s="217"/>
      <c r="P168" s="217"/>
      <c r="Q168" s="217"/>
      <c r="R168" s="217"/>
      <c r="S168" s="217"/>
      <c r="T168" s="217"/>
      <c r="U168" s="217"/>
      <c r="V168" s="217"/>
      <c r="W168" s="217"/>
      <c r="X168" s="217"/>
      <c r="Y168" s="217"/>
      <c r="Z168" s="217"/>
    </row>
    <row r="169" ht="12" customHeight="1" spans="1:26">
      <c r="A169" s="217"/>
      <c r="B169" s="217"/>
      <c r="C169" s="217"/>
      <c r="D169" s="217"/>
      <c r="E169" s="217"/>
      <c r="F169" s="217"/>
      <c r="G169" s="217"/>
      <c r="H169" s="217"/>
      <c r="I169" s="217"/>
      <c r="J169" s="217"/>
      <c r="K169" s="217"/>
      <c r="L169" s="217"/>
      <c r="M169" s="217"/>
      <c r="N169" s="217"/>
      <c r="O169" s="217"/>
      <c r="P169" s="217"/>
      <c r="Q169" s="217"/>
      <c r="R169" s="217"/>
      <c r="S169" s="217"/>
      <c r="T169" s="217"/>
      <c r="U169" s="217"/>
      <c r="V169" s="217"/>
      <c r="W169" s="217"/>
      <c r="X169" s="217"/>
      <c r="Y169" s="217"/>
      <c r="Z169" s="217"/>
    </row>
    <row r="170" ht="12" customHeight="1" spans="1:26">
      <c r="A170" s="217"/>
      <c r="B170" s="217"/>
      <c r="C170" s="217"/>
      <c r="D170" s="217"/>
      <c r="E170" s="217"/>
      <c r="F170" s="217"/>
      <c r="G170" s="217"/>
      <c r="H170" s="217"/>
      <c r="I170" s="217"/>
      <c r="J170" s="217"/>
      <c r="K170" s="217"/>
      <c r="L170" s="217"/>
      <c r="M170" s="217"/>
      <c r="N170" s="217"/>
      <c r="O170" s="217"/>
      <c r="P170" s="217"/>
      <c r="Q170" s="217"/>
      <c r="R170" s="217"/>
      <c r="S170" s="217"/>
      <c r="T170" s="217"/>
      <c r="U170" s="217"/>
      <c r="V170" s="217"/>
      <c r="W170" s="217"/>
      <c r="X170" s="217"/>
      <c r="Y170" s="217"/>
      <c r="Z170" s="217"/>
    </row>
    <row r="171" ht="12" customHeight="1" spans="1:26">
      <c r="A171" s="217"/>
      <c r="B171" s="217"/>
      <c r="C171" s="217"/>
      <c r="D171" s="217"/>
      <c r="E171" s="217"/>
      <c r="F171" s="217"/>
      <c r="G171" s="217"/>
      <c r="H171" s="217"/>
      <c r="I171" s="217"/>
      <c r="J171" s="217"/>
      <c r="K171" s="217"/>
      <c r="L171" s="217"/>
      <c r="M171" s="217"/>
      <c r="N171" s="217"/>
      <c r="O171" s="217"/>
      <c r="P171" s="217"/>
      <c r="Q171" s="217"/>
      <c r="R171" s="217"/>
      <c r="S171" s="217"/>
      <c r="T171" s="217"/>
      <c r="U171" s="217"/>
      <c r="V171" s="217"/>
      <c r="W171" s="217"/>
      <c r="X171" s="217"/>
      <c r="Y171" s="217"/>
      <c r="Z171" s="217"/>
    </row>
    <row r="172" ht="12" customHeight="1" spans="1:26">
      <c r="A172" s="217"/>
      <c r="B172" s="217"/>
      <c r="C172" s="217"/>
      <c r="D172" s="217"/>
      <c r="E172" s="217"/>
      <c r="F172" s="217"/>
      <c r="G172" s="217"/>
      <c r="H172" s="217"/>
      <c r="I172" s="217"/>
      <c r="J172" s="217"/>
      <c r="K172" s="217"/>
      <c r="L172" s="217"/>
      <c r="M172" s="217"/>
      <c r="N172" s="217"/>
      <c r="O172" s="217"/>
      <c r="P172" s="217"/>
      <c r="Q172" s="217"/>
      <c r="R172" s="217"/>
      <c r="S172" s="217"/>
      <c r="T172" s="217"/>
      <c r="U172" s="217"/>
      <c r="V172" s="217"/>
      <c r="W172" s="217"/>
      <c r="X172" s="217"/>
      <c r="Y172" s="217"/>
      <c r="Z172" s="217"/>
    </row>
    <row r="173" ht="12" customHeight="1" spans="1:26">
      <c r="A173" s="217"/>
      <c r="B173" s="217"/>
      <c r="C173" s="217"/>
      <c r="D173" s="217"/>
      <c r="E173" s="217"/>
      <c r="F173" s="217"/>
      <c r="G173" s="217"/>
      <c r="H173" s="217"/>
      <c r="I173" s="217"/>
      <c r="J173" s="217"/>
      <c r="K173" s="217"/>
      <c r="L173" s="217"/>
      <c r="M173" s="217"/>
      <c r="N173" s="217"/>
      <c r="O173" s="217"/>
      <c r="P173" s="217"/>
      <c r="Q173" s="217"/>
      <c r="R173" s="217"/>
      <c r="S173" s="217"/>
      <c r="T173" s="217"/>
      <c r="U173" s="217"/>
      <c r="V173" s="217"/>
      <c r="W173" s="217"/>
      <c r="X173" s="217"/>
      <c r="Y173" s="217"/>
      <c r="Z173" s="217"/>
    </row>
    <row r="174" ht="12" customHeight="1" spans="1:26">
      <c r="A174" s="217"/>
      <c r="B174" s="217"/>
      <c r="C174" s="217"/>
      <c r="D174" s="217"/>
      <c r="E174" s="217"/>
      <c r="F174" s="217"/>
      <c r="G174" s="217"/>
      <c r="H174" s="217"/>
      <c r="I174" s="217"/>
      <c r="J174" s="217"/>
      <c r="K174" s="217"/>
      <c r="L174" s="217"/>
      <c r="M174" s="217"/>
      <c r="N174" s="217"/>
      <c r="O174" s="217"/>
      <c r="P174" s="217"/>
      <c r="Q174" s="217"/>
      <c r="R174" s="217"/>
      <c r="S174" s="217"/>
      <c r="T174" s="217"/>
      <c r="U174" s="217"/>
      <c r="V174" s="217"/>
      <c r="W174" s="217"/>
      <c r="X174" s="217"/>
      <c r="Y174" s="217"/>
      <c r="Z174" s="217"/>
    </row>
    <row r="175" ht="12" customHeight="1" spans="1:26">
      <c r="A175" s="217"/>
      <c r="B175" s="217"/>
      <c r="C175" s="217"/>
      <c r="D175" s="217"/>
      <c r="E175" s="217"/>
      <c r="F175" s="217"/>
      <c r="G175" s="217"/>
      <c r="H175" s="217"/>
      <c r="I175" s="217"/>
      <c r="J175" s="217"/>
      <c r="K175" s="217"/>
      <c r="L175" s="217"/>
      <c r="M175" s="217"/>
      <c r="N175" s="217"/>
      <c r="O175" s="217"/>
      <c r="P175" s="217"/>
      <c r="Q175" s="217"/>
      <c r="R175" s="217"/>
      <c r="S175" s="217"/>
      <c r="T175" s="217"/>
      <c r="U175" s="217"/>
      <c r="V175" s="217"/>
      <c r="W175" s="217"/>
      <c r="X175" s="217"/>
      <c r="Y175" s="217"/>
      <c r="Z175" s="217"/>
    </row>
    <row r="176" ht="12" customHeight="1" spans="1:26">
      <c r="A176" s="217"/>
      <c r="B176" s="217"/>
      <c r="C176" s="217"/>
      <c r="D176" s="217"/>
      <c r="E176" s="217"/>
      <c r="F176" s="217"/>
      <c r="G176" s="217"/>
      <c r="H176" s="217"/>
      <c r="I176" s="217"/>
      <c r="J176" s="217"/>
      <c r="K176" s="217"/>
      <c r="L176" s="217"/>
      <c r="M176" s="217"/>
      <c r="N176" s="217"/>
      <c r="O176" s="217"/>
      <c r="P176" s="217"/>
      <c r="Q176" s="217"/>
      <c r="R176" s="217"/>
      <c r="S176" s="217"/>
      <c r="T176" s="217"/>
      <c r="U176" s="217"/>
      <c r="V176" s="217"/>
      <c r="W176" s="217"/>
      <c r="X176" s="217"/>
      <c r="Y176" s="217"/>
      <c r="Z176" s="217"/>
    </row>
    <row r="177" ht="12" customHeight="1" spans="1:26">
      <c r="A177" s="217"/>
      <c r="B177" s="217"/>
      <c r="C177" s="217"/>
      <c r="D177" s="217"/>
      <c r="E177" s="217"/>
      <c r="F177" s="217"/>
      <c r="G177" s="217"/>
      <c r="H177" s="217"/>
      <c r="I177" s="217"/>
      <c r="J177" s="217"/>
      <c r="K177" s="217"/>
      <c r="L177" s="217"/>
      <c r="M177" s="217"/>
      <c r="N177" s="217"/>
      <c r="O177" s="217"/>
      <c r="P177" s="217"/>
      <c r="Q177" s="217"/>
      <c r="R177" s="217"/>
      <c r="S177" s="217"/>
      <c r="T177" s="217"/>
      <c r="U177" s="217"/>
      <c r="V177" s="217"/>
      <c r="W177" s="217"/>
      <c r="X177" s="217"/>
      <c r="Y177" s="217"/>
      <c r="Z177" s="217"/>
    </row>
    <row r="178" ht="12" customHeight="1" spans="1:26">
      <c r="A178" s="217"/>
      <c r="B178" s="217"/>
      <c r="C178" s="217"/>
      <c r="D178" s="217"/>
      <c r="E178" s="217"/>
      <c r="F178" s="217"/>
      <c r="G178" s="217"/>
      <c r="H178" s="217"/>
      <c r="I178" s="217"/>
      <c r="J178" s="217"/>
      <c r="K178" s="217"/>
      <c r="L178" s="217"/>
      <c r="M178" s="217"/>
      <c r="N178" s="217"/>
      <c r="O178" s="217"/>
      <c r="P178" s="217"/>
      <c r="Q178" s="217"/>
      <c r="R178" s="217"/>
      <c r="S178" s="217"/>
      <c r="T178" s="217"/>
      <c r="U178" s="217"/>
      <c r="V178" s="217"/>
      <c r="W178" s="217"/>
      <c r="X178" s="217"/>
      <c r="Y178" s="217"/>
      <c r="Z178" s="217"/>
    </row>
    <row r="179" ht="12" customHeight="1" spans="1:26">
      <c r="A179" s="217"/>
      <c r="B179" s="217"/>
      <c r="C179" s="217"/>
      <c r="D179" s="217"/>
      <c r="E179" s="217"/>
      <c r="F179" s="217"/>
      <c r="G179" s="217"/>
      <c r="H179" s="217"/>
      <c r="I179" s="217"/>
      <c r="J179" s="217"/>
      <c r="K179" s="217"/>
      <c r="L179" s="217"/>
      <c r="M179" s="217"/>
      <c r="N179" s="217"/>
      <c r="O179" s="217"/>
      <c r="P179" s="217"/>
      <c r="Q179" s="217"/>
      <c r="R179" s="217"/>
      <c r="S179" s="217"/>
      <c r="T179" s="217"/>
      <c r="U179" s="217"/>
      <c r="V179" s="217"/>
      <c r="W179" s="217"/>
      <c r="X179" s="217"/>
      <c r="Y179" s="217"/>
      <c r="Z179" s="217"/>
    </row>
    <row r="180" ht="12" customHeight="1" spans="1:26">
      <c r="A180" s="217"/>
      <c r="B180" s="217"/>
      <c r="C180" s="217"/>
      <c r="D180" s="217"/>
      <c r="E180" s="217"/>
      <c r="F180" s="217"/>
      <c r="G180" s="217"/>
      <c r="H180" s="217"/>
      <c r="I180" s="217"/>
      <c r="J180" s="217"/>
      <c r="K180" s="217"/>
      <c r="L180" s="217"/>
      <c r="M180" s="217"/>
      <c r="N180" s="217"/>
      <c r="O180" s="217"/>
      <c r="P180" s="217"/>
      <c r="Q180" s="217"/>
      <c r="R180" s="217"/>
      <c r="S180" s="217"/>
      <c r="T180" s="217"/>
      <c r="U180" s="217"/>
      <c r="V180" s="217"/>
      <c r="W180" s="217"/>
      <c r="X180" s="217"/>
      <c r="Y180" s="217"/>
      <c r="Z180" s="217"/>
    </row>
    <row r="181" ht="12" customHeight="1" spans="1:26">
      <c r="A181" s="217"/>
      <c r="B181" s="217"/>
      <c r="C181" s="217"/>
      <c r="D181" s="217"/>
      <c r="E181" s="217"/>
      <c r="F181" s="217"/>
      <c r="G181" s="217"/>
      <c r="H181" s="217"/>
      <c r="I181" s="217"/>
      <c r="J181" s="217"/>
      <c r="K181" s="217"/>
      <c r="L181" s="217"/>
      <c r="M181" s="217"/>
      <c r="N181" s="217"/>
      <c r="O181" s="217"/>
      <c r="P181" s="217"/>
      <c r="Q181" s="217"/>
      <c r="R181" s="217"/>
      <c r="S181" s="217"/>
      <c r="T181" s="217"/>
      <c r="U181" s="217"/>
      <c r="V181" s="217"/>
      <c r="W181" s="217"/>
      <c r="X181" s="217"/>
      <c r="Y181" s="217"/>
      <c r="Z181" s="217"/>
    </row>
    <row r="182" ht="12" customHeight="1" spans="1:26">
      <c r="A182" s="217"/>
      <c r="B182" s="217"/>
      <c r="C182" s="217"/>
      <c r="D182" s="217"/>
      <c r="E182" s="217"/>
      <c r="F182" s="217"/>
      <c r="G182" s="217"/>
      <c r="H182" s="217"/>
      <c r="I182" s="217"/>
      <c r="J182" s="217"/>
      <c r="K182" s="217"/>
      <c r="L182" s="217"/>
      <c r="M182" s="217"/>
      <c r="N182" s="217"/>
      <c r="O182" s="217"/>
      <c r="P182" s="217"/>
      <c r="Q182" s="217"/>
      <c r="R182" s="217"/>
      <c r="S182" s="217"/>
      <c r="T182" s="217"/>
      <c r="U182" s="217"/>
      <c r="V182" s="217"/>
      <c r="W182" s="217"/>
      <c r="X182" s="217"/>
      <c r="Y182" s="217"/>
      <c r="Z182" s="217"/>
    </row>
    <row r="183" ht="12" customHeight="1" spans="1:26">
      <c r="A183" s="217"/>
      <c r="B183" s="217"/>
      <c r="C183" s="217"/>
      <c r="D183" s="217"/>
      <c r="E183" s="217"/>
      <c r="F183" s="217"/>
      <c r="G183" s="217"/>
      <c r="H183" s="217"/>
      <c r="I183" s="217"/>
      <c r="J183" s="217"/>
      <c r="K183" s="217"/>
      <c r="L183" s="217"/>
      <c r="M183" s="217"/>
      <c r="N183" s="217"/>
      <c r="O183" s="217"/>
      <c r="P183" s="217"/>
      <c r="Q183" s="217"/>
      <c r="R183" s="217"/>
      <c r="S183" s="217"/>
      <c r="T183" s="217"/>
      <c r="U183" s="217"/>
      <c r="V183" s="217"/>
      <c r="W183" s="217"/>
      <c r="X183" s="217"/>
      <c r="Y183" s="217"/>
      <c r="Z183" s="217"/>
    </row>
    <row r="184" ht="12" customHeight="1" spans="1:26">
      <c r="A184" s="217"/>
      <c r="B184" s="217"/>
      <c r="C184" s="217"/>
      <c r="D184" s="217"/>
      <c r="E184" s="217"/>
      <c r="F184" s="217"/>
      <c r="G184" s="217"/>
      <c r="H184" s="217"/>
      <c r="I184" s="217"/>
      <c r="J184" s="217"/>
      <c r="K184" s="217"/>
      <c r="L184" s="217"/>
      <c r="M184" s="217"/>
      <c r="N184" s="217"/>
      <c r="O184" s="217"/>
      <c r="P184" s="217"/>
      <c r="Q184" s="217"/>
      <c r="R184" s="217"/>
      <c r="S184" s="217"/>
      <c r="T184" s="217"/>
      <c r="U184" s="217"/>
      <c r="V184" s="217"/>
      <c r="W184" s="217"/>
      <c r="X184" s="217"/>
      <c r="Y184" s="217"/>
      <c r="Z184" s="217"/>
    </row>
    <row r="185" ht="12" customHeight="1" spans="1:26">
      <c r="A185" s="217"/>
      <c r="B185" s="217"/>
      <c r="C185" s="217"/>
      <c r="D185" s="217"/>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17"/>
    </row>
    <row r="186" ht="12" customHeight="1" spans="1:26">
      <c r="A186" s="217"/>
      <c r="B186" s="217"/>
      <c r="C186" s="217"/>
      <c r="D186" s="217"/>
      <c r="E186" s="217"/>
      <c r="F186" s="217"/>
      <c r="G186" s="217"/>
      <c r="H186" s="217"/>
      <c r="I186" s="217"/>
      <c r="J186" s="217"/>
      <c r="K186" s="217"/>
      <c r="L186" s="217"/>
      <c r="M186" s="217"/>
      <c r="N186" s="217"/>
      <c r="O186" s="217"/>
      <c r="P186" s="217"/>
      <c r="Q186" s="217"/>
      <c r="R186" s="217"/>
      <c r="S186" s="217"/>
      <c r="T186" s="217"/>
      <c r="U186" s="217"/>
      <c r="V186" s="217"/>
      <c r="W186" s="217"/>
      <c r="X186" s="217"/>
      <c r="Y186" s="217"/>
      <c r="Z186" s="217"/>
    </row>
    <row r="187" ht="12" customHeight="1" spans="1:26">
      <c r="A187" s="217"/>
      <c r="B187" s="217"/>
      <c r="C187" s="217"/>
      <c r="D187" s="217"/>
      <c r="E187" s="217"/>
      <c r="F187" s="217"/>
      <c r="G187" s="217"/>
      <c r="H187" s="217"/>
      <c r="I187" s="217"/>
      <c r="J187" s="217"/>
      <c r="K187" s="217"/>
      <c r="L187" s="217"/>
      <c r="M187" s="217"/>
      <c r="N187" s="217"/>
      <c r="O187" s="217"/>
      <c r="P187" s="217"/>
      <c r="Q187" s="217"/>
      <c r="R187" s="217"/>
      <c r="S187" s="217"/>
      <c r="T187" s="217"/>
      <c r="U187" s="217"/>
      <c r="V187" s="217"/>
      <c r="W187" s="217"/>
      <c r="X187" s="217"/>
      <c r="Y187" s="217"/>
      <c r="Z187" s="217"/>
    </row>
    <row r="188" ht="12" customHeight="1" spans="1:26">
      <c r="A188" s="217"/>
      <c r="B188" s="217"/>
      <c r="C188" s="217"/>
      <c r="D188" s="217"/>
      <c r="E188" s="217"/>
      <c r="F188" s="217"/>
      <c r="G188" s="217"/>
      <c r="H188" s="217"/>
      <c r="I188" s="217"/>
      <c r="J188" s="217"/>
      <c r="K188" s="217"/>
      <c r="L188" s="217"/>
      <c r="M188" s="217"/>
      <c r="N188" s="217"/>
      <c r="O188" s="217"/>
      <c r="P188" s="217"/>
      <c r="Q188" s="217"/>
      <c r="R188" s="217"/>
      <c r="S188" s="217"/>
      <c r="T188" s="217"/>
      <c r="U188" s="217"/>
      <c r="V188" s="217"/>
      <c r="W188" s="217"/>
      <c r="X188" s="217"/>
      <c r="Y188" s="217"/>
      <c r="Z188" s="217"/>
    </row>
    <row r="189" ht="12" customHeight="1" spans="1:26">
      <c r="A189" s="217"/>
      <c r="B189" s="217"/>
      <c r="C189" s="217"/>
      <c r="D189" s="217"/>
      <c r="E189" s="217"/>
      <c r="F189" s="217"/>
      <c r="G189" s="217"/>
      <c r="H189" s="217"/>
      <c r="I189" s="217"/>
      <c r="J189" s="217"/>
      <c r="K189" s="217"/>
      <c r="L189" s="217"/>
      <c r="M189" s="217"/>
      <c r="N189" s="217"/>
      <c r="O189" s="217"/>
      <c r="P189" s="217"/>
      <c r="Q189" s="217"/>
      <c r="R189" s="217"/>
      <c r="S189" s="217"/>
      <c r="T189" s="217"/>
      <c r="U189" s="217"/>
      <c r="V189" s="217"/>
      <c r="W189" s="217"/>
      <c r="X189" s="217"/>
      <c r="Y189" s="217"/>
      <c r="Z189" s="217"/>
    </row>
    <row r="190" ht="12" customHeight="1" spans="1:26">
      <c r="A190" s="217"/>
      <c r="B190" s="217"/>
      <c r="C190" s="217"/>
      <c r="D190" s="217"/>
      <c r="E190" s="217"/>
      <c r="F190" s="217"/>
      <c r="G190" s="217"/>
      <c r="H190" s="217"/>
      <c r="I190" s="217"/>
      <c r="J190" s="217"/>
      <c r="K190" s="217"/>
      <c r="L190" s="217"/>
      <c r="M190" s="217"/>
      <c r="N190" s="217"/>
      <c r="O190" s="217"/>
      <c r="P190" s="217"/>
      <c r="Q190" s="217"/>
      <c r="R190" s="217"/>
      <c r="S190" s="217"/>
      <c r="T190" s="217"/>
      <c r="U190" s="217"/>
      <c r="V190" s="217"/>
      <c r="W190" s="217"/>
      <c r="X190" s="217"/>
      <c r="Y190" s="217"/>
      <c r="Z190" s="217"/>
    </row>
    <row r="191" ht="12" customHeight="1" spans="1:26">
      <c r="A191" s="217"/>
      <c r="B191" s="217"/>
      <c r="C191" s="217"/>
      <c r="D191" s="217"/>
      <c r="E191" s="217"/>
      <c r="F191" s="217"/>
      <c r="G191" s="217"/>
      <c r="H191" s="217"/>
      <c r="I191" s="217"/>
      <c r="J191" s="217"/>
      <c r="K191" s="217"/>
      <c r="L191" s="217"/>
      <c r="M191" s="217"/>
      <c r="N191" s="217"/>
      <c r="O191" s="217"/>
      <c r="P191" s="217"/>
      <c r="Q191" s="217"/>
      <c r="R191" s="217"/>
      <c r="S191" s="217"/>
      <c r="T191" s="217"/>
      <c r="U191" s="217"/>
      <c r="V191" s="217"/>
      <c r="W191" s="217"/>
      <c r="X191" s="217"/>
      <c r="Y191" s="217"/>
      <c r="Z191" s="217"/>
    </row>
    <row r="192" ht="12" customHeight="1" spans="1:26">
      <c r="A192" s="217"/>
      <c r="B192" s="217"/>
      <c r="C192" s="217"/>
      <c r="D192" s="217"/>
      <c r="E192" s="217"/>
      <c r="F192" s="217"/>
      <c r="G192" s="217"/>
      <c r="H192" s="217"/>
      <c r="I192" s="217"/>
      <c r="J192" s="217"/>
      <c r="K192" s="217"/>
      <c r="L192" s="217"/>
      <c r="M192" s="217"/>
      <c r="N192" s="217"/>
      <c r="O192" s="217"/>
      <c r="P192" s="217"/>
      <c r="Q192" s="217"/>
      <c r="R192" s="217"/>
      <c r="S192" s="217"/>
      <c r="T192" s="217"/>
      <c r="U192" s="217"/>
      <c r="V192" s="217"/>
      <c r="W192" s="217"/>
      <c r="X192" s="217"/>
      <c r="Y192" s="217"/>
      <c r="Z192" s="217"/>
    </row>
    <row r="193" ht="12" customHeight="1" spans="1:26">
      <c r="A193" s="217"/>
      <c r="B193" s="217"/>
      <c r="C193" s="217"/>
      <c r="D193" s="217"/>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17"/>
    </row>
    <row r="194" ht="12" customHeight="1" spans="1:26">
      <c r="A194" s="217"/>
      <c r="B194" s="217"/>
      <c r="C194" s="217"/>
      <c r="D194" s="217"/>
      <c r="E194" s="217"/>
      <c r="F194" s="217"/>
      <c r="G194" s="217"/>
      <c r="H194" s="217"/>
      <c r="I194" s="217"/>
      <c r="J194" s="217"/>
      <c r="K194" s="217"/>
      <c r="L194" s="217"/>
      <c r="M194" s="217"/>
      <c r="N194" s="217"/>
      <c r="O194" s="217"/>
      <c r="P194" s="217"/>
      <c r="Q194" s="217"/>
      <c r="R194" s="217"/>
      <c r="S194" s="217"/>
      <c r="T194" s="217"/>
      <c r="U194" s="217"/>
      <c r="V194" s="217"/>
      <c r="W194" s="217"/>
      <c r="X194" s="217"/>
      <c r="Y194" s="217"/>
      <c r="Z194" s="217"/>
    </row>
    <row r="195" ht="12" customHeight="1" spans="1:26">
      <c r="A195" s="217"/>
      <c r="B195" s="217"/>
      <c r="C195" s="217"/>
      <c r="D195" s="217"/>
      <c r="E195" s="217"/>
      <c r="F195" s="217"/>
      <c r="G195" s="217"/>
      <c r="H195" s="217"/>
      <c r="I195" s="217"/>
      <c r="J195" s="217"/>
      <c r="K195" s="217"/>
      <c r="L195" s="217"/>
      <c r="M195" s="217"/>
      <c r="N195" s="217"/>
      <c r="O195" s="217"/>
      <c r="P195" s="217"/>
      <c r="Q195" s="217"/>
      <c r="R195" s="217"/>
      <c r="S195" s="217"/>
      <c r="T195" s="217"/>
      <c r="U195" s="217"/>
      <c r="V195" s="217"/>
      <c r="W195" s="217"/>
      <c r="X195" s="217"/>
      <c r="Y195" s="217"/>
      <c r="Z195" s="217"/>
    </row>
    <row r="196" ht="12" customHeight="1" spans="1:26">
      <c r="A196" s="217"/>
      <c r="B196" s="217"/>
      <c r="C196" s="217"/>
      <c r="D196" s="217"/>
      <c r="E196" s="217"/>
      <c r="F196" s="217"/>
      <c r="G196" s="217"/>
      <c r="H196" s="217"/>
      <c r="I196" s="217"/>
      <c r="J196" s="217"/>
      <c r="K196" s="217"/>
      <c r="L196" s="217"/>
      <c r="M196" s="217"/>
      <c r="N196" s="217"/>
      <c r="O196" s="217"/>
      <c r="P196" s="217"/>
      <c r="Q196" s="217"/>
      <c r="R196" s="217"/>
      <c r="S196" s="217"/>
      <c r="T196" s="217"/>
      <c r="U196" s="217"/>
      <c r="V196" s="217"/>
      <c r="W196" s="217"/>
      <c r="X196" s="217"/>
      <c r="Y196" s="217"/>
      <c r="Z196" s="217"/>
    </row>
    <row r="197" ht="12" customHeight="1" spans="1:26">
      <c r="A197" s="217"/>
      <c r="B197" s="217"/>
      <c r="C197" s="217"/>
      <c r="D197" s="217"/>
      <c r="E197" s="217"/>
      <c r="F197" s="217"/>
      <c r="G197" s="217"/>
      <c r="H197" s="217"/>
      <c r="I197" s="217"/>
      <c r="J197" s="217"/>
      <c r="K197" s="217"/>
      <c r="L197" s="217"/>
      <c r="M197" s="217"/>
      <c r="N197" s="217"/>
      <c r="O197" s="217"/>
      <c r="P197" s="217"/>
      <c r="Q197" s="217"/>
      <c r="R197" s="217"/>
      <c r="S197" s="217"/>
      <c r="T197" s="217"/>
      <c r="U197" s="217"/>
      <c r="V197" s="217"/>
      <c r="W197" s="217"/>
      <c r="X197" s="217"/>
      <c r="Y197" s="217"/>
      <c r="Z197" s="217"/>
    </row>
    <row r="198" ht="12" customHeight="1" spans="1:26">
      <c r="A198" s="217"/>
      <c r="B198" s="217"/>
      <c r="C198" s="217"/>
      <c r="D198" s="217"/>
      <c r="E198" s="217"/>
      <c r="F198" s="217"/>
      <c r="G198" s="217"/>
      <c r="H198" s="217"/>
      <c r="I198" s="217"/>
      <c r="J198" s="217"/>
      <c r="K198" s="217"/>
      <c r="L198" s="217"/>
      <c r="M198" s="217"/>
      <c r="N198" s="217"/>
      <c r="O198" s="217"/>
      <c r="P198" s="217"/>
      <c r="Q198" s="217"/>
      <c r="R198" s="217"/>
      <c r="S198" s="217"/>
      <c r="T198" s="217"/>
      <c r="U198" s="217"/>
      <c r="V198" s="217"/>
      <c r="W198" s="217"/>
      <c r="X198" s="217"/>
      <c r="Y198" s="217"/>
      <c r="Z198" s="217"/>
    </row>
    <row r="199" ht="12" customHeight="1" spans="1:26">
      <c r="A199" s="217"/>
      <c r="B199" s="217"/>
      <c r="C199" s="217"/>
      <c r="D199" s="217"/>
      <c r="E199" s="217"/>
      <c r="F199" s="217"/>
      <c r="G199" s="217"/>
      <c r="H199" s="217"/>
      <c r="I199" s="217"/>
      <c r="J199" s="217"/>
      <c r="K199" s="217"/>
      <c r="L199" s="217"/>
      <c r="M199" s="217"/>
      <c r="N199" s="217"/>
      <c r="O199" s="217"/>
      <c r="P199" s="217"/>
      <c r="Q199" s="217"/>
      <c r="R199" s="217"/>
      <c r="S199" s="217"/>
      <c r="T199" s="217"/>
      <c r="U199" s="217"/>
      <c r="V199" s="217"/>
      <c r="W199" s="217"/>
      <c r="X199" s="217"/>
      <c r="Y199" s="217"/>
      <c r="Z199" s="217"/>
    </row>
    <row r="200" ht="12" customHeight="1" spans="1:26">
      <c r="A200" s="217"/>
      <c r="B200" s="217"/>
      <c r="C200" s="217"/>
      <c r="D200" s="217"/>
      <c r="E200" s="217"/>
      <c r="F200" s="217"/>
      <c r="G200" s="217"/>
      <c r="H200" s="217"/>
      <c r="I200" s="217"/>
      <c r="J200" s="217"/>
      <c r="K200" s="217"/>
      <c r="L200" s="217"/>
      <c r="M200" s="217"/>
      <c r="N200" s="217"/>
      <c r="O200" s="217"/>
      <c r="P200" s="217"/>
      <c r="Q200" s="217"/>
      <c r="R200" s="217"/>
      <c r="S200" s="217"/>
      <c r="T200" s="217"/>
      <c r="U200" s="217"/>
      <c r="V200" s="217"/>
      <c r="W200" s="217"/>
      <c r="X200" s="217"/>
      <c r="Y200" s="217"/>
      <c r="Z200" s="217"/>
    </row>
    <row r="201" ht="12" customHeight="1" spans="1:26">
      <c r="A201" s="217"/>
      <c r="B201" s="217"/>
      <c r="C201" s="217"/>
      <c r="D201" s="217"/>
      <c r="E201" s="217"/>
      <c r="F201" s="217"/>
      <c r="G201" s="217"/>
      <c r="H201" s="217"/>
      <c r="I201" s="217"/>
      <c r="J201" s="217"/>
      <c r="K201" s="217"/>
      <c r="L201" s="217"/>
      <c r="M201" s="217"/>
      <c r="N201" s="217"/>
      <c r="O201" s="217"/>
      <c r="P201" s="217"/>
      <c r="Q201" s="217"/>
      <c r="R201" s="217"/>
      <c r="S201" s="217"/>
      <c r="T201" s="217"/>
      <c r="U201" s="217"/>
      <c r="V201" s="217"/>
      <c r="W201" s="217"/>
      <c r="X201" s="217"/>
      <c r="Y201" s="217"/>
      <c r="Z201" s="217"/>
    </row>
    <row r="202" ht="12" customHeight="1" spans="1:26">
      <c r="A202" s="217"/>
      <c r="B202" s="217"/>
      <c r="C202" s="217"/>
      <c r="D202" s="217"/>
      <c r="E202" s="217"/>
      <c r="F202" s="217"/>
      <c r="G202" s="217"/>
      <c r="H202" s="217"/>
      <c r="I202" s="217"/>
      <c r="J202" s="217"/>
      <c r="K202" s="217"/>
      <c r="L202" s="217"/>
      <c r="M202" s="217"/>
      <c r="N202" s="217"/>
      <c r="O202" s="217"/>
      <c r="P202" s="217"/>
      <c r="Q202" s="217"/>
      <c r="R202" s="217"/>
      <c r="S202" s="217"/>
      <c r="T202" s="217"/>
      <c r="U202" s="217"/>
      <c r="V202" s="217"/>
      <c r="W202" s="217"/>
      <c r="X202" s="217"/>
      <c r="Y202" s="217"/>
      <c r="Z202" s="217"/>
    </row>
    <row r="203" ht="12" customHeight="1" spans="1:26">
      <c r="A203" s="217"/>
      <c r="B203" s="217"/>
      <c r="C203" s="217"/>
      <c r="D203" s="217"/>
      <c r="E203" s="217"/>
      <c r="F203" s="217"/>
      <c r="G203" s="217"/>
      <c r="H203" s="217"/>
      <c r="I203" s="217"/>
      <c r="J203" s="217"/>
      <c r="K203" s="217"/>
      <c r="L203" s="217"/>
      <c r="M203" s="217"/>
      <c r="N203" s="217"/>
      <c r="O203" s="217"/>
      <c r="P203" s="217"/>
      <c r="Q203" s="217"/>
      <c r="R203" s="217"/>
      <c r="S203" s="217"/>
      <c r="T203" s="217"/>
      <c r="U203" s="217"/>
      <c r="V203" s="217"/>
      <c r="W203" s="217"/>
      <c r="X203" s="217"/>
      <c r="Y203" s="217"/>
      <c r="Z203" s="217"/>
    </row>
    <row r="204" ht="12" customHeight="1" spans="1:26">
      <c r="A204" s="217"/>
      <c r="B204" s="217"/>
      <c r="C204" s="217"/>
      <c r="D204" s="217"/>
      <c r="E204" s="217"/>
      <c r="F204" s="217"/>
      <c r="G204" s="217"/>
      <c r="H204" s="217"/>
      <c r="I204" s="217"/>
      <c r="J204" s="217"/>
      <c r="K204" s="217"/>
      <c r="L204" s="217"/>
      <c r="M204" s="217"/>
      <c r="N204" s="217"/>
      <c r="O204" s="217"/>
      <c r="P204" s="217"/>
      <c r="Q204" s="217"/>
      <c r="R204" s="217"/>
      <c r="S204" s="217"/>
      <c r="T204" s="217"/>
      <c r="U204" s="217"/>
      <c r="V204" s="217"/>
      <c r="W204" s="217"/>
      <c r="X204" s="217"/>
      <c r="Y204" s="217"/>
      <c r="Z204" s="217"/>
    </row>
    <row r="205" ht="12" customHeight="1" spans="1:26">
      <c r="A205" s="217"/>
      <c r="B205" s="217"/>
      <c r="C205" s="217"/>
      <c r="D205" s="217"/>
      <c r="E205" s="217"/>
      <c r="F205" s="217"/>
      <c r="G205" s="217"/>
      <c r="H205" s="217"/>
      <c r="I205" s="217"/>
      <c r="J205" s="217"/>
      <c r="K205" s="217"/>
      <c r="L205" s="217"/>
      <c r="M205" s="217"/>
      <c r="N205" s="217"/>
      <c r="O205" s="217"/>
      <c r="P205" s="217"/>
      <c r="Q205" s="217"/>
      <c r="R205" s="217"/>
      <c r="S205" s="217"/>
      <c r="T205" s="217"/>
      <c r="U205" s="217"/>
      <c r="V205" s="217"/>
      <c r="W205" s="217"/>
      <c r="X205" s="217"/>
      <c r="Y205" s="217"/>
      <c r="Z205" s="217"/>
    </row>
    <row r="206" ht="12" customHeight="1" spans="1:26">
      <c r="A206" s="217"/>
      <c r="B206" s="217"/>
      <c r="C206" s="217"/>
      <c r="D206" s="217"/>
      <c r="E206" s="217"/>
      <c r="F206" s="217"/>
      <c r="G206" s="217"/>
      <c r="H206" s="217"/>
      <c r="I206" s="217"/>
      <c r="J206" s="217"/>
      <c r="K206" s="217"/>
      <c r="L206" s="217"/>
      <c r="M206" s="217"/>
      <c r="N206" s="217"/>
      <c r="O206" s="217"/>
      <c r="P206" s="217"/>
      <c r="Q206" s="217"/>
      <c r="R206" s="217"/>
      <c r="S206" s="217"/>
      <c r="T206" s="217"/>
      <c r="U206" s="217"/>
      <c r="V206" s="217"/>
      <c r="W206" s="217"/>
      <c r="X206" s="217"/>
      <c r="Y206" s="217"/>
      <c r="Z206" s="217"/>
    </row>
    <row r="207" ht="12" customHeight="1" spans="1:26">
      <c r="A207" s="217"/>
      <c r="B207" s="217"/>
      <c r="C207" s="217"/>
      <c r="D207" s="217"/>
      <c r="E207" s="217"/>
      <c r="F207" s="217"/>
      <c r="G207" s="217"/>
      <c r="H207" s="217"/>
      <c r="I207" s="217"/>
      <c r="J207" s="217"/>
      <c r="K207" s="217"/>
      <c r="L207" s="217"/>
      <c r="M207" s="217"/>
      <c r="N207" s="217"/>
      <c r="O207" s="217"/>
      <c r="P207" s="217"/>
      <c r="Q207" s="217"/>
      <c r="R207" s="217"/>
      <c r="S207" s="217"/>
      <c r="T207" s="217"/>
      <c r="U207" s="217"/>
      <c r="V207" s="217"/>
      <c r="W207" s="217"/>
      <c r="X207" s="217"/>
      <c r="Y207" s="217"/>
      <c r="Z207" s="217"/>
    </row>
    <row r="208" ht="12" customHeight="1" spans="1:26">
      <c r="A208" s="217"/>
      <c r="B208" s="217"/>
      <c r="C208" s="217"/>
      <c r="D208" s="217"/>
      <c r="E208" s="217"/>
      <c r="F208" s="217"/>
      <c r="G208" s="217"/>
      <c r="H208" s="217"/>
      <c r="I208" s="217"/>
      <c r="J208" s="217"/>
      <c r="K208" s="217"/>
      <c r="L208" s="217"/>
      <c r="M208" s="217"/>
      <c r="N208" s="217"/>
      <c r="O208" s="217"/>
      <c r="P208" s="217"/>
      <c r="Q208" s="217"/>
      <c r="R208" s="217"/>
      <c r="S208" s="217"/>
      <c r="T208" s="217"/>
      <c r="U208" s="217"/>
      <c r="V208" s="217"/>
      <c r="W208" s="217"/>
      <c r="X208" s="217"/>
      <c r="Y208" s="217"/>
      <c r="Z208" s="217"/>
    </row>
    <row r="209" ht="12" customHeight="1" spans="1:26">
      <c r="A209" s="217"/>
      <c r="B209" s="217"/>
      <c r="C209" s="217"/>
      <c r="D209" s="217"/>
      <c r="E209" s="217"/>
      <c r="F209" s="217"/>
      <c r="G209" s="217"/>
      <c r="H209" s="217"/>
      <c r="I209" s="217"/>
      <c r="J209" s="217"/>
      <c r="K209" s="217"/>
      <c r="L209" s="217"/>
      <c r="M209" s="217"/>
      <c r="N209" s="217"/>
      <c r="O209" s="217"/>
      <c r="P209" s="217"/>
      <c r="Q209" s="217"/>
      <c r="R209" s="217"/>
      <c r="S209" s="217"/>
      <c r="T209" s="217"/>
      <c r="U209" s="217"/>
      <c r="V209" s="217"/>
      <c r="W209" s="217"/>
      <c r="X209" s="217"/>
      <c r="Y209" s="217"/>
      <c r="Z209" s="217"/>
    </row>
    <row r="210" ht="12" customHeight="1" spans="1:26">
      <c r="A210" s="217"/>
      <c r="B210" s="217"/>
      <c r="C210" s="217"/>
      <c r="D210" s="217"/>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17"/>
    </row>
    <row r="211" ht="12" customHeight="1" spans="1:26">
      <c r="A211" s="217"/>
      <c r="B211" s="217"/>
      <c r="C211" s="217"/>
      <c r="D211" s="217"/>
      <c r="E211" s="217"/>
      <c r="F211" s="217"/>
      <c r="G211" s="217"/>
      <c r="H211" s="217"/>
      <c r="I211" s="217"/>
      <c r="J211" s="217"/>
      <c r="K211" s="217"/>
      <c r="L211" s="217"/>
      <c r="M211" s="217"/>
      <c r="N211" s="217"/>
      <c r="O211" s="217"/>
      <c r="P211" s="217"/>
      <c r="Q211" s="217"/>
      <c r="R211" s="217"/>
      <c r="S211" s="217"/>
      <c r="T211" s="217"/>
      <c r="U211" s="217"/>
      <c r="V211" s="217"/>
      <c r="W211" s="217"/>
      <c r="X211" s="217"/>
      <c r="Y211" s="217"/>
      <c r="Z211" s="217"/>
    </row>
    <row r="212" ht="12" customHeight="1" spans="1:26">
      <c r="A212" s="217"/>
      <c r="B212" s="217"/>
      <c r="C212" s="217"/>
      <c r="D212" s="217"/>
      <c r="E212" s="217"/>
      <c r="F212" s="217"/>
      <c r="G212" s="217"/>
      <c r="H212" s="217"/>
      <c r="I212" s="217"/>
      <c r="J212" s="217"/>
      <c r="K212" s="217"/>
      <c r="L212" s="217"/>
      <c r="M212" s="217"/>
      <c r="N212" s="217"/>
      <c r="O212" s="217"/>
      <c r="P212" s="217"/>
      <c r="Q212" s="217"/>
      <c r="R212" s="217"/>
      <c r="S212" s="217"/>
      <c r="T212" s="217"/>
      <c r="U212" s="217"/>
      <c r="V212" s="217"/>
      <c r="W212" s="217"/>
      <c r="X212" s="217"/>
      <c r="Y212" s="217"/>
      <c r="Z212" s="217"/>
    </row>
    <row r="213" ht="12" customHeight="1" spans="1:26">
      <c r="A213" s="217"/>
      <c r="B213" s="217"/>
      <c r="C213" s="217"/>
      <c r="D213" s="217"/>
      <c r="E213" s="217"/>
      <c r="F213" s="217"/>
      <c r="G213" s="217"/>
      <c r="H213" s="217"/>
      <c r="I213" s="217"/>
      <c r="J213" s="217"/>
      <c r="K213" s="217"/>
      <c r="L213" s="217"/>
      <c r="M213" s="217"/>
      <c r="N213" s="217"/>
      <c r="O213" s="217"/>
      <c r="P213" s="217"/>
      <c r="Q213" s="217"/>
      <c r="R213" s="217"/>
      <c r="S213" s="217"/>
      <c r="T213" s="217"/>
      <c r="U213" s="217"/>
      <c r="V213" s="217"/>
      <c r="W213" s="217"/>
      <c r="X213" s="217"/>
      <c r="Y213" s="217"/>
      <c r="Z213" s="217"/>
    </row>
    <row r="214" ht="12" customHeight="1" spans="1:26">
      <c r="A214" s="217"/>
      <c r="B214" s="217"/>
      <c r="C214" s="217"/>
      <c r="D214" s="217"/>
      <c r="E214" s="217"/>
      <c r="F214" s="217"/>
      <c r="G214" s="217"/>
      <c r="H214" s="217"/>
      <c r="I214" s="217"/>
      <c r="J214" s="217"/>
      <c r="K214" s="217"/>
      <c r="L214" s="217"/>
      <c r="M214" s="217"/>
      <c r="N214" s="217"/>
      <c r="O214" s="217"/>
      <c r="P214" s="217"/>
      <c r="Q214" s="217"/>
      <c r="R214" s="217"/>
      <c r="S214" s="217"/>
      <c r="T214" s="217"/>
      <c r="U214" s="217"/>
      <c r="V214" s="217"/>
      <c r="W214" s="217"/>
      <c r="X214" s="217"/>
      <c r="Y214" s="217"/>
      <c r="Z214" s="217"/>
    </row>
    <row r="215" ht="12" customHeight="1" spans="1:26">
      <c r="A215" s="217"/>
      <c r="B215" s="217"/>
      <c r="C215" s="217"/>
      <c r="D215" s="217"/>
      <c r="E215" s="217"/>
      <c r="F215" s="217"/>
      <c r="G215" s="217"/>
      <c r="H215" s="217"/>
      <c r="I215" s="217"/>
      <c r="J215" s="217"/>
      <c r="K215" s="217"/>
      <c r="L215" s="217"/>
      <c r="M215" s="217"/>
      <c r="N215" s="217"/>
      <c r="O215" s="217"/>
      <c r="P215" s="217"/>
      <c r="Q215" s="217"/>
      <c r="R215" s="217"/>
      <c r="S215" s="217"/>
      <c r="T215" s="217"/>
      <c r="U215" s="217"/>
      <c r="V215" s="217"/>
      <c r="W215" s="217"/>
      <c r="X215" s="217"/>
      <c r="Y215" s="217"/>
      <c r="Z215" s="217"/>
    </row>
    <row r="216" ht="12" customHeight="1" spans="1:26">
      <c r="A216" s="217"/>
      <c r="B216" s="217"/>
      <c r="C216" s="217"/>
      <c r="D216" s="217"/>
      <c r="E216" s="217"/>
      <c r="F216" s="217"/>
      <c r="G216" s="217"/>
      <c r="H216" s="217"/>
      <c r="I216" s="217"/>
      <c r="J216" s="217"/>
      <c r="K216" s="217"/>
      <c r="L216" s="217"/>
      <c r="M216" s="217"/>
      <c r="N216" s="217"/>
      <c r="O216" s="217"/>
      <c r="P216" s="217"/>
      <c r="Q216" s="217"/>
      <c r="R216" s="217"/>
      <c r="S216" s="217"/>
      <c r="T216" s="217"/>
      <c r="U216" s="217"/>
      <c r="V216" s="217"/>
      <c r="W216" s="217"/>
      <c r="X216" s="217"/>
      <c r="Y216" s="217"/>
      <c r="Z216" s="217"/>
    </row>
    <row r="217" ht="12" customHeight="1" spans="1:26">
      <c r="A217" s="217"/>
      <c r="B217" s="217"/>
      <c r="C217" s="217"/>
      <c r="D217" s="217"/>
      <c r="E217" s="217"/>
      <c r="F217" s="217"/>
      <c r="G217" s="217"/>
      <c r="H217" s="217"/>
      <c r="I217" s="217"/>
      <c r="J217" s="217"/>
      <c r="K217" s="217"/>
      <c r="L217" s="217"/>
      <c r="M217" s="217"/>
      <c r="N217" s="217"/>
      <c r="O217" s="217"/>
      <c r="P217" s="217"/>
      <c r="Q217" s="217"/>
      <c r="R217" s="217"/>
      <c r="S217" s="217"/>
      <c r="T217" s="217"/>
      <c r="U217" s="217"/>
      <c r="V217" s="217"/>
      <c r="W217" s="217"/>
      <c r="X217" s="217"/>
      <c r="Y217" s="217"/>
      <c r="Z217" s="217"/>
    </row>
    <row r="218" ht="12" customHeight="1" spans="1:26">
      <c r="A218" s="217"/>
      <c r="B218" s="217"/>
      <c r="C218" s="217"/>
      <c r="D218" s="217"/>
      <c r="E218" s="217"/>
      <c r="F218" s="217"/>
      <c r="G218" s="217"/>
      <c r="H218" s="217"/>
      <c r="I218" s="217"/>
      <c r="J218" s="217"/>
      <c r="K218" s="217"/>
      <c r="L218" s="217"/>
      <c r="M218" s="217"/>
      <c r="N218" s="217"/>
      <c r="O218" s="217"/>
      <c r="P218" s="217"/>
      <c r="Q218" s="217"/>
      <c r="R218" s="217"/>
      <c r="S218" s="217"/>
      <c r="T218" s="217"/>
      <c r="U218" s="217"/>
      <c r="V218" s="217"/>
      <c r="W218" s="217"/>
      <c r="X218" s="217"/>
      <c r="Y218" s="217"/>
      <c r="Z218" s="217"/>
    </row>
    <row r="219" ht="12" customHeight="1" spans="1:26">
      <c r="A219" s="217"/>
      <c r="B219" s="217"/>
      <c r="C219" s="217"/>
      <c r="D219" s="217"/>
      <c r="E219" s="217"/>
      <c r="F219" s="217"/>
      <c r="G219" s="217"/>
      <c r="H219" s="217"/>
      <c r="I219" s="217"/>
      <c r="J219" s="217"/>
      <c r="K219" s="217"/>
      <c r="L219" s="217"/>
      <c r="M219" s="217"/>
      <c r="N219" s="217"/>
      <c r="O219" s="217"/>
      <c r="P219" s="217"/>
      <c r="Q219" s="217"/>
      <c r="R219" s="217"/>
      <c r="S219" s="217"/>
      <c r="T219" s="217"/>
      <c r="U219" s="217"/>
      <c r="V219" s="217"/>
      <c r="W219" s="217"/>
      <c r="X219" s="217"/>
      <c r="Y219" s="217"/>
      <c r="Z219" s="217"/>
    </row>
    <row r="220" ht="12" customHeight="1" spans="1:26">
      <c r="A220" s="217"/>
      <c r="B220" s="217"/>
      <c r="C220" s="217"/>
      <c r="D220" s="217"/>
      <c r="E220" s="217"/>
      <c r="F220" s="217"/>
      <c r="G220" s="217"/>
      <c r="H220" s="217"/>
      <c r="I220" s="217"/>
      <c r="J220" s="217"/>
      <c r="K220" s="217"/>
      <c r="L220" s="217"/>
      <c r="M220" s="217"/>
      <c r="N220" s="217"/>
      <c r="O220" s="217"/>
      <c r="P220" s="217"/>
      <c r="Q220" s="217"/>
      <c r="R220" s="217"/>
      <c r="S220" s="217"/>
      <c r="T220" s="217"/>
      <c r="U220" s="217"/>
      <c r="V220" s="217"/>
      <c r="W220" s="217"/>
      <c r="X220" s="217"/>
      <c r="Y220" s="217"/>
      <c r="Z220" s="217"/>
    </row>
    <row r="221" ht="15.75" customHeight="1" spans="1:26">
      <c r="A221" s="217"/>
      <c r="B221" s="217"/>
      <c r="C221" s="217"/>
      <c r="D221" s="217"/>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row>
    <row r="222" ht="15.75" customHeight="1" spans="1:26">
      <c r="A222" s="217"/>
      <c r="B222" s="217"/>
      <c r="C222" s="217"/>
      <c r="D222" s="217"/>
      <c r="E222" s="217"/>
      <c r="F222" s="217"/>
      <c r="G222" s="217"/>
      <c r="H222" s="217"/>
      <c r="I222" s="217"/>
      <c r="J222" s="217"/>
      <c r="K222" s="217"/>
      <c r="L222" s="217"/>
      <c r="M222" s="217"/>
      <c r="N222" s="217"/>
      <c r="O222" s="217"/>
      <c r="P222" s="217"/>
      <c r="Q222" s="217"/>
      <c r="R222" s="217"/>
      <c r="S222" s="217"/>
      <c r="T222" s="217"/>
      <c r="U222" s="217"/>
      <c r="V222" s="217"/>
      <c r="W222" s="217"/>
      <c r="X222" s="217"/>
      <c r="Y222" s="217"/>
      <c r="Z222" s="217"/>
    </row>
    <row r="223" ht="15.75" customHeight="1" spans="1:26">
      <c r="A223" s="217"/>
      <c r="B223" s="217"/>
      <c r="C223" s="217"/>
      <c r="D223" s="217"/>
      <c r="E223" s="217"/>
      <c r="F223" s="217"/>
      <c r="G223" s="217"/>
      <c r="H223" s="217"/>
      <c r="I223" s="217"/>
      <c r="J223" s="217"/>
      <c r="K223" s="217"/>
      <c r="L223" s="217"/>
      <c r="M223" s="217"/>
      <c r="N223" s="217"/>
      <c r="O223" s="217"/>
      <c r="P223" s="217"/>
      <c r="Q223" s="217"/>
      <c r="R223" s="217"/>
      <c r="S223" s="217"/>
      <c r="T223" s="217"/>
      <c r="U223" s="217"/>
      <c r="V223" s="217"/>
      <c r="W223" s="217"/>
      <c r="X223" s="217"/>
      <c r="Y223" s="217"/>
      <c r="Z223" s="217"/>
    </row>
    <row r="224" ht="15.75" customHeight="1" spans="1:26">
      <c r="A224" s="217"/>
      <c r="B224" s="217"/>
      <c r="C224" s="217"/>
      <c r="D224" s="217"/>
      <c r="E224" s="217"/>
      <c r="F224" s="217"/>
      <c r="G224" s="217"/>
      <c r="H224" s="217"/>
      <c r="I224" s="217"/>
      <c r="J224" s="217"/>
      <c r="K224" s="217"/>
      <c r="L224" s="217"/>
      <c r="M224" s="217"/>
      <c r="N224" s="217"/>
      <c r="O224" s="217"/>
      <c r="P224" s="217"/>
      <c r="Q224" s="217"/>
      <c r="R224" s="217"/>
      <c r="S224" s="217"/>
      <c r="T224" s="217"/>
      <c r="U224" s="217"/>
      <c r="V224" s="217"/>
      <c r="W224" s="217"/>
      <c r="X224" s="217"/>
      <c r="Y224" s="217"/>
      <c r="Z224" s="217"/>
    </row>
    <row r="225" ht="15.75" customHeight="1" spans="1:26">
      <c r="A225" s="217"/>
      <c r="B225" s="217"/>
      <c r="C225" s="217"/>
      <c r="D225" s="217"/>
      <c r="E225" s="217"/>
      <c r="F225" s="217"/>
      <c r="G225" s="217"/>
      <c r="H225" s="217"/>
      <c r="I225" s="217"/>
      <c r="J225" s="217"/>
      <c r="K225" s="217"/>
      <c r="L225" s="217"/>
      <c r="M225" s="217"/>
      <c r="N225" s="217"/>
      <c r="O225" s="217"/>
      <c r="P225" s="217"/>
      <c r="Q225" s="217"/>
      <c r="R225" s="217"/>
      <c r="S225" s="217"/>
      <c r="T225" s="217"/>
      <c r="U225" s="217"/>
      <c r="V225" s="217"/>
      <c r="W225" s="217"/>
      <c r="X225" s="217"/>
      <c r="Y225" s="217"/>
      <c r="Z225" s="217"/>
    </row>
    <row r="226" ht="15.75" customHeight="1" spans="1:26">
      <c r="A226" s="217"/>
      <c r="B226" s="217"/>
      <c r="C226" s="217"/>
      <c r="D226" s="217"/>
      <c r="E226" s="217"/>
      <c r="F226" s="217"/>
      <c r="G226" s="217"/>
      <c r="H226" s="217"/>
      <c r="I226" s="217"/>
      <c r="J226" s="217"/>
      <c r="K226" s="217"/>
      <c r="L226" s="217"/>
      <c r="M226" s="217"/>
      <c r="N226" s="217"/>
      <c r="O226" s="217"/>
      <c r="P226" s="217"/>
      <c r="Q226" s="217"/>
      <c r="R226" s="217"/>
      <c r="S226" s="217"/>
      <c r="T226" s="217"/>
      <c r="U226" s="217"/>
      <c r="V226" s="217"/>
      <c r="W226" s="217"/>
      <c r="X226" s="217"/>
      <c r="Y226" s="217"/>
      <c r="Z226" s="217"/>
    </row>
    <row r="227" ht="15.75" customHeight="1" spans="1:26">
      <c r="A227" s="217"/>
      <c r="B227" s="217"/>
      <c r="C227" s="217"/>
      <c r="D227" s="217"/>
      <c r="E227" s="217"/>
      <c r="F227" s="217"/>
      <c r="G227" s="217"/>
      <c r="H227" s="217"/>
      <c r="I227" s="217"/>
      <c r="J227" s="217"/>
      <c r="K227" s="217"/>
      <c r="L227" s="217"/>
      <c r="M227" s="217"/>
      <c r="N227" s="217"/>
      <c r="O227" s="217"/>
      <c r="P227" s="217"/>
      <c r="Q227" s="217"/>
      <c r="R227" s="217"/>
      <c r="S227" s="217"/>
      <c r="T227" s="217"/>
      <c r="U227" s="217"/>
      <c r="V227" s="217"/>
      <c r="W227" s="217"/>
      <c r="X227" s="217"/>
      <c r="Y227" s="217"/>
      <c r="Z227" s="217"/>
    </row>
    <row r="228" ht="15.75" customHeight="1" spans="1:26">
      <c r="A228" s="217"/>
      <c r="B228" s="217"/>
      <c r="C228" s="217"/>
      <c r="D228" s="217"/>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row>
    <row r="229" ht="15.75" customHeight="1" spans="1:26">
      <c r="A229" s="217"/>
      <c r="B229" s="217"/>
      <c r="C229" s="217"/>
      <c r="D229" s="217"/>
      <c r="E229" s="217"/>
      <c r="F229" s="217"/>
      <c r="G229" s="217"/>
      <c r="H229" s="217"/>
      <c r="I229" s="217"/>
      <c r="J229" s="217"/>
      <c r="K229" s="217"/>
      <c r="L229" s="217"/>
      <c r="M229" s="217"/>
      <c r="N229" s="217"/>
      <c r="O229" s="217"/>
      <c r="P229" s="217"/>
      <c r="Q229" s="217"/>
      <c r="R229" s="217"/>
      <c r="S229" s="217"/>
      <c r="T229" s="217"/>
      <c r="U229" s="217"/>
      <c r="V229" s="217"/>
      <c r="W229" s="217"/>
      <c r="X229" s="217"/>
      <c r="Y229" s="217"/>
      <c r="Z229" s="217"/>
    </row>
    <row r="230" ht="15.75" customHeight="1" spans="1:26">
      <c r="A230" s="217"/>
      <c r="B230" s="217"/>
      <c r="C230" s="217"/>
      <c r="D230" s="217"/>
      <c r="E230" s="217"/>
      <c r="F230" s="217"/>
      <c r="G230" s="217"/>
      <c r="H230" s="217"/>
      <c r="I230" s="217"/>
      <c r="J230" s="217"/>
      <c r="K230" s="217"/>
      <c r="L230" s="217"/>
      <c r="M230" s="217"/>
      <c r="N230" s="217"/>
      <c r="O230" s="217"/>
      <c r="P230" s="217"/>
      <c r="Q230" s="217"/>
      <c r="R230" s="217"/>
      <c r="S230" s="217"/>
      <c r="T230" s="217"/>
      <c r="U230" s="217"/>
      <c r="V230" s="217"/>
      <c r="W230" s="217"/>
      <c r="X230" s="217"/>
      <c r="Y230" s="217"/>
      <c r="Z230" s="217"/>
    </row>
    <row r="231" ht="15.75" customHeight="1" spans="1:26">
      <c r="A231" s="217"/>
      <c r="B231" s="217"/>
      <c r="C231" s="217"/>
      <c r="D231" s="217"/>
      <c r="E231" s="217"/>
      <c r="F231" s="217"/>
      <c r="G231" s="217"/>
      <c r="H231" s="217"/>
      <c r="I231" s="217"/>
      <c r="J231" s="217"/>
      <c r="K231" s="217"/>
      <c r="L231" s="217"/>
      <c r="M231" s="217"/>
      <c r="N231" s="217"/>
      <c r="O231" s="217"/>
      <c r="P231" s="217"/>
      <c r="Q231" s="217"/>
      <c r="R231" s="217"/>
      <c r="S231" s="217"/>
      <c r="T231" s="217"/>
      <c r="U231" s="217"/>
      <c r="V231" s="217"/>
      <c r="W231" s="217"/>
      <c r="X231" s="217"/>
      <c r="Y231" s="217"/>
      <c r="Z231" s="217"/>
    </row>
    <row r="232" ht="15.75" customHeight="1" spans="1:26">
      <c r="A232" s="217"/>
      <c r="B232" s="217"/>
      <c r="C232" s="217"/>
      <c r="D232" s="217"/>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row>
    <row r="233" ht="15.75" customHeight="1" spans="1:26">
      <c r="A233" s="217"/>
      <c r="B233" s="217"/>
      <c r="C233" s="217"/>
      <c r="D233" s="217"/>
      <c r="E233" s="217"/>
      <c r="F233" s="217"/>
      <c r="G233" s="217"/>
      <c r="H233" s="217"/>
      <c r="I233" s="217"/>
      <c r="J233" s="217"/>
      <c r="K233" s="217"/>
      <c r="L233" s="217"/>
      <c r="M233" s="217"/>
      <c r="N233" s="217"/>
      <c r="O233" s="217"/>
      <c r="P233" s="217"/>
      <c r="Q233" s="217"/>
      <c r="R233" s="217"/>
      <c r="S233" s="217"/>
      <c r="T233" s="217"/>
      <c r="U233" s="217"/>
      <c r="V233" s="217"/>
      <c r="W233" s="217"/>
      <c r="X233" s="217"/>
      <c r="Y233" s="217"/>
      <c r="Z233" s="217"/>
    </row>
    <row r="234" ht="15.75" customHeight="1" spans="1:26">
      <c r="A234" s="217"/>
      <c r="B234" s="217"/>
      <c r="C234" s="217"/>
      <c r="D234" s="217"/>
      <c r="E234" s="217"/>
      <c r="F234" s="217"/>
      <c r="G234" s="217"/>
      <c r="H234" s="217"/>
      <c r="I234" s="217"/>
      <c r="J234" s="217"/>
      <c r="K234" s="217"/>
      <c r="L234" s="217"/>
      <c r="M234" s="217"/>
      <c r="N234" s="217"/>
      <c r="O234" s="217"/>
      <c r="P234" s="217"/>
      <c r="Q234" s="217"/>
      <c r="R234" s="217"/>
      <c r="S234" s="217"/>
      <c r="T234" s="217"/>
      <c r="U234" s="217"/>
      <c r="V234" s="217"/>
      <c r="W234" s="217"/>
      <c r="X234" s="217"/>
      <c r="Y234" s="217"/>
      <c r="Z234" s="217"/>
    </row>
    <row r="235" ht="15.75" customHeight="1" spans="1:26">
      <c r="A235" s="217"/>
      <c r="B235" s="217"/>
      <c r="C235" s="217"/>
      <c r="D235" s="217"/>
      <c r="E235" s="217"/>
      <c r="F235" s="217"/>
      <c r="G235" s="217"/>
      <c r="H235" s="217"/>
      <c r="I235" s="217"/>
      <c r="J235" s="217"/>
      <c r="K235" s="217"/>
      <c r="L235" s="217"/>
      <c r="M235" s="217"/>
      <c r="N235" s="217"/>
      <c r="O235" s="217"/>
      <c r="P235" s="217"/>
      <c r="Q235" s="217"/>
      <c r="R235" s="217"/>
      <c r="S235" s="217"/>
      <c r="T235" s="217"/>
      <c r="U235" s="217"/>
      <c r="V235" s="217"/>
      <c r="W235" s="217"/>
      <c r="X235" s="217"/>
      <c r="Y235" s="217"/>
      <c r="Z235" s="217"/>
    </row>
    <row r="236" ht="15.75" customHeight="1" spans="1:26">
      <c r="A236" s="217"/>
      <c r="B236" s="217"/>
      <c r="C236" s="217"/>
      <c r="D236" s="217"/>
      <c r="E236" s="217"/>
      <c r="F236" s="217"/>
      <c r="G236" s="217"/>
      <c r="H236" s="217"/>
      <c r="I236" s="217"/>
      <c r="J236" s="217"/>
      <c r="K236" s="217"/>
      <c r="L236" s="217"/>
      <c r="M236" s="217"/>
      <c r="N236" s="217"/>
      <c r="O236" s="217"/>
      <c r="P236" s="217"/>
      <c r="Q236" s="217"/>
      <c r="R236" s="217"/>
      <c r="S236" s="217"/>
      <c r="T236" s="217"/>
      <c r="U236" s="217"/>
      <c r="V236" s="217"/>
      <c r="W236" s="217"/>
      <c r="X236" s="217"/>
      <c r="Y236" s="217"/>
      <c r="Z236" s="217"/>
    </row>
    <row r="237" ht="15.75" customHeight="1" spans="1:26">
      <c r="A237" s="217"/>
      <c r="B237" s="217"/>
      <c r="C237" s="217"/>
      <c r="D237" s="217"/>
      <c r="E237" s="217"/>
      <c r="F237" s="217"/>
      <c r="G237" s="217"/>
      <c r="H237" s="217"/>
      <c r="I237" s="217"/>
      <c r="J237" s="217"/>
      <c r="K237" s="217"/>
      <c r="L237" s="217"/>
      <c r="M237" s="217"/>
      <c r="N237" s="217"/>
      <c r="O237" s="217"/>
      <c r="P237" s="217"/>
      <c r="Q237" s="217"/>
      <c r="R237" s="217"/>
      <c r="S237" s="217"/>
      <c r="T237" s="217"/>
      <c r="U237" s="217"/>
      <c r="V237" s="217"/>
      <c r="W237" s="217"/>
      <c r="X237" s="217"/>
      <c r="Y237" s="217"/>
      <c r="Z237" s="217"/>
    </row>
    <row r="238" ht="15.75" customHeight="1" spans="1:26">
      <c r="A238" s="217"/>
      <c r="B238" s="217"/>
      <c r="C238" s="217"/>
      <c r="D238" s="217"/>
      <c r="E238" s="217"/>
      <c r="F238" s="217"/>
      <c r="G238" s="217"/>
      <c r="H238" s="217"/>
      <c r="I238" s="217"/>
      <c r="J238" s="217"/>
      <c r="K238" s="217"/>
      <c r="L238" s="217"/>
      <c r="M238" s="217"/>
      <c r="N238" s="217"/>
      <c r="O238" s="217"/>
      <c r="P238" s="217"/>
      <c r="Q238" s="217"/>
      <c r="R238" s="217"/>
      <c r="S238" s="217"/>
      <c r="T238" s="217"/>
      <c r="U238" s="217"/>
      <c r="V238" s="217"/>
      <c r="W238" s="217"/>
      <c r="X238" s="217"/>
      <c r="Y238" s="217"/>
      <c r="Z238" s="217"/>
    </row>
    <row r="239" ht="15.75" customHeight="1" spans="1:26">
      <c r="A239" s="217"/>
      <c r="B239" s="217"/>
      <c r="C239" s="217"/>
      <c r="D239" s="217"/>
      <c r="E239" s="217"/>
      <c r="F239" s="217"/>
      <c r="G239" s="217"/>
      <c r="H239" s="217"/>
      <c r="I239" s="217"/>
      <c r="J239" s="217"/>
      <c r="K239" s="217"/>
      <c r="L239" s="217"/>
      <c r="M239" s="217"/>
      <c r="N239" s="217"/>
      <c r="O239" s="217"/>
      <c r="P239" s="217"/>
      <c r="Q239" s="217"/>
      <c r="R239" s="217"/>
      <c r="S239" s="217"/>
      <c r="T239" s="217"/>
      <c r="U239" s="217"/>
      <c r="V239" s="217"/>
      <c r="W239" s="217"/>
      <c r="X239" s="217"/>
      <c r="Y239" s="217"/>
      <c r="Z239" s="217"/>
    </row>
    <row r="240" ht="15.75" customHeight="1" spans="1:26">
      <c r="A240" s="217"/>
      <c r="B240" s="217"/>
      <c r="C240" s="217"/>
      <c r="D240" s="217"/>
      <c r="E240" s="217"/>
      <c r="F240" s="217"/>
      <c r="G240" s="217"/>
      <c r="H240" s="217"/>
      <c r="I240" s="217"/>
      <c r="J240" s="217"/>
      <c r="K240" s="217"/>
      <c r="L240" s="217"/>
      <c r="M240" s="217"/>
      <c r="N240" s="217"/>
      <c r="O240" s="217"/>
      <c r="P240" s="217"/>
      <c r="Q240" s="217"/>
      <c r="R240" s="217"/>
      <c r="S240" s="217"/>
      <c r="T240" s="217"/>
      <c r="U240" s="217"/>
      <c r="V240" s="217"/>
      <c r="W240" s="217"/>
      <c r="X240" s="217"/>
      <c r="Y240" s="217"/>
      <c r="Z240" s="217"/>
    </row>
    <row r="241" ht="15.75" customHeight="1" spans="1:26">
      <c r="A241" s="217"/>
      <c r="B241" s="217"/>
      <c r="C241" s="217"/>
      <c r="D241" s="217"/>
      <c r="E241" s="217"/>
      <c r="F241" s="217"/>
      <c r="G241" s="217"/>
      <c r="H241" s="217"/>
      <c r="I241" s="217"/>
      <c r="J241" s="217"/>
      <c r="K241" s="217"/>
      <c r="L241" s="217"/>
      <c r="M241" s="217"/>
      <c r="N241" s="217"/>
      <c r="O241" s="217"/>
      <c r="P241" s="217"/>
      <c r="Q241" s="217"/>
      <c r="R241" s="217"/>
      <c r="S241" s="217"/>
      <c r="T241" s="217"/>
      <c r="U241" s="217"/>
      <c r="V241" s="217"/>
      <c r="W241" s="217"/>
      <c r="X241" s="217"/>
      <c r="Y241" s="217"/>
      <c r="Z241" s="217"/>
    </row>
    <row r="242" ht="15.75" customHeight="1" spans="1:26">
      <c r="A242" s="217"/>
      <c r="B242" s="217"/>
      <c r="C242" s="217"/>
      <c r="D242" s="217"/>
      <c r="E242" s="217"/>
      <c r="F242" s="217"/>
      <c r="G242" s="217"/>
      <c r="H242" s="217"/>
      <c r="I242" s="217"/>
      <c r="J242" s="217"/>
      <c r="K242" s="217"/>
      <c r="L242" s="217"/>
      <c r="M242" s="217"/>
      <c r="N242" s="217"/>
      <c r="O242" s="217"/>
      <c r="P242" s="217"/>
      <c r="Q242" s="217"/>
      <c r="R242" s="217"/>
      <c r="S242" s="217"/>
      <c r="T242" s="217"/>
      <c r="U242" s="217"/>
      <c r="V242" s="217"/>
      <c r="W242" s="217"/>
      <c r="X242" s="217"/>
      <c r="Y242" s="217"/>
      <c r="Z242" s="217"/>
    </row>
    <row r="243" ht="15.75" customHeight="1" spans="1:26">
      <c r="A243" s="217"/>
      <c r="B243" s="217"/>
      <c r="C243" s="217"/>
      <c r="D243" s="217"/>
      <c r="E243" s="217"/>
      <c r="F243" s="217"/>
      <c r="G243" s="217"/>
      <c r="H243" s="217"/>
      <c r="I243" s="217"/>
      <c r="J243" s="217"/>
      <c r="K243" s="217"/>
      <c r="L243" s="217"/>
      <c r="M243" s="217"/>
      <c r="N243" s="217"/>
      <c r="O243" s="217"/>
      <c r="P243" s="217"/>
      <c r="Q243" s="217"/>
      <c r="R243" s="217"/>
      <c r="S243" s="217"/>
      <c r="T243" s="217"/>
      <c r="U243" s="217"/>
      <c r="V243" s="217"/>
      <c r="W243" s="217"/>
      <c r="X243" s="217"/>
      <c r="Y243" s="217"/>
      <c r="Z243" s="217"/>
    </row>
    <row r="244" ht="15.75" customHeight="1" spans="1:26">
      <c r="A244" s="217"/>
      <c r="B244" s="217"/>
      <c r="C244" s="217"/>
      <c r="D244" s="217"/>
      <c r="E244" s="217"/>
      <c r="F244" s="217"/>
      <c r="G244" s="217"/>
      <c r="H244" s="217"/>
      <c r="I244" s="217"/>
      <c r="J244" s="217"/>
      <c r="K244" s="217"/>
      <c r="L244" s="217"/>
      <c r="M244" s="217"/>
      <c r="N244" s="217"/>
      <c r="O244" s="217"/>
      <c r="P244" s="217"/>
      <c r="Q244" s="217"/>
      <c r="R244" s="217"/>
      <c r="S244" s="217"/>
      <c r="T244" s="217"/>
      <c r="U244" s="217"/>
      <c r="V244" s="217"/>
      <c r="W244" s="217"/>
      <c r="X244" s="217"/>
      <c r="Y244" s="217"/>
      <c r="Z244" s="217"/>
    </row>
    <row r="245" ht="15.75" customHeight="1" spans="1:26">
      <c r="A245" s="217"/>
      <c r="B245" s="217"/>
      <c r="C245" s="217"/>
      <c r="D245" s="217"/>
      <c r="E245" s="217"/>
      <c r="F245" s="217"/>
      <c r="G245" s="217"/>
      <c r="H245" s="217"/>
      <c r="I245" s="217"/>
      <c r="J245" s="217"/>
      <c r="K245" s="217"/>
      <c r="L245" s="217"/>
      <c r="M245" s="217"/>
      <c r="N245" s="217"/>
      <c r="O245" s="217"/>
      <c r="P245" s="217"/>
      <c r="Q245" s="217"/>
      <c r="R245" s="217"/>
      <c r="S245" s="217"/>
      <c r="T245" s="217"/>
      <c r="U245" s="217"/>
      <c r="V245" s="217"/>
      <c r="W245" s="217"/>
      <c r="X245" s="217"/>
      <c r="Y245" s="217"/>
      <c r="Z245" s="217"/>
    </row>
    <row r="246" ht="15.75" customHeight="1" spans="1:26">
      <c r="A246" s="217"/>
      <c r="B246" s="217"/>
      <c r="C246" s="217"/>
      <c r="D246" s="217"/>
      <c r="E246" s="217"/>
      <c r="F246" s="217"/>
      <c r="G246" s="217"/>
      <c r="H246" s="217"/>
      <c r="I246" s="217"/>
      <c r="J246" s="217"/>
      <c r="K246" s="217"/>
      <c r="L246" s="217"/>
      <c r="M246" s="217"/>
      <c r="N246" s="217"/>
      <c r="O246" s="217"/>
      <c r="P246" s="217"/>
      <c r="Q246" s="217"/>
      <c r="R246" s="217"/>
      <c r="S246" s="217"/>
      <c r="T246" s="217"/>
      <c r="U246" s="217"/>
      <c r="V246" s="217"/>
      <c r="W246" s="217"/>
      <c r="X246" s="217"/>
      <c r="Y246" s="217"/>
      <c r="Z246" s="217"/>
    </row>
    <row r="247" ht="15.75" customHeight="1" spans="1:26">
      <c r="A247" s="217"/>
      <c r="B247" s="217"/>
      <c r="C247" s="217"/>
      <c r="D247" s="217"/>
      <c r="E247" s="217"/>
      <c r="F247" s="217"/>
      <c r="G247" s="217"/>
      <c r="H247" s="217"/>
      <c r="I247" s="217"/>
      <c r="J247" s="217"/>
      <c r="K247" s="217"/>
      <c r="L247" s="217"/>
      <c r="M247" s="217"/>
      <c r="N247" s="217"/>
      <c r="O247" s="217"/>
      <c r="P247" s="217"/>
      <c r="Q247" s="217"/>
      <c r="R247" s="217"/>
      <c r="S247" s="217"/>
      <c r="T247" s="217"/>
      <c r="U247" s="217"/>
      <c r="V247" s="217"/>
      <c r="W247" s="217"/>
      <c r="X247" s="217"/>
      <c r="Y247" s="217"/>
      <c r="Z247" s="217"/>
    </row>
    <row r="248" ht="15.75" customHeight="1" spans="1:26">
      <c r="A248" s="217"/>
      <c r="B248" s="217"/>
      <c r="C248" s="217"/>
      <c r="D248" s="217"/>
      <c r="E248" s="217"/>
      <c r="F248" s="217"/>
      <c r="G248" s="217"/>
      <c r="H248" s="217"/>
      <c r="I248" s="217"/>
      <c r="J248" s="217"/>
      <c r="K248" s="217"/>
      <c r="L248" s="217"/>
      <c r="M248" s="217"/>
      <c r="N248" s="217"/>
      <c r="O248" s="217"/>
      <c r="P248" s="217"/>
      <c r="Q248" s="217"/>
      <c r="R248" s="217"/>
      <c r="S248" s="217"/>
      <c r="T248" s="217"/>
      <c r="U248" s="217"/>
      <c r="V248" s="217"/>
      <c r="W248" s="217"/>
      <c r="X248" s="217"/>
      <c r="Y248" s="217"/>
      <c r="Z248" s="217"/>
    </row>
    <row r="249" ht="15.75" customHeight="1" spans="1:26">
      <c r="A249" s="217"/>
      <c r="B249" s="217"/>
      <c r="C249" s="217"/>
      <c r="D249" s="217"/>
      <c r="E249" s="217"/>
      <c r="F249" s="217"/>
      <c r="G249" s="217"/>
      <c r="H249" s="217"/>
      <c r="I249" s="217"/>
      <c r="J249" s="217"/>
      <c r="K249" s="217"/>
      <c r="L249" s="217"/>
      <c r="M249" s="217"/>
      <c r="N249" s="217"/>
      <c r="O249" s="217"/>
      <c r="P249" s="217"/>
      <c r="Q249" s="217"/>
      <c r="R249" s="217"/>
      <c r="S249" s="217"/>
      <c r="T249" s="217"/>
      <c r="U249" s="217"/>
      <c r="V249" s="217"/>
      <c r="W249" s="217"/>
      <c r="X249" s="217"/>
      <c r="Y249" s="217"/>
      <c r="Z249" s="217"/>
    </row>
    <row r="250" ht="15.75" customHeight="1" spans="1:26">
      <c r="A250" s="217"/>
      <c r="B250" s="217"/>
      <c r="C250" s="217"/>
      <c r="D250" s="217"/>
      <c r="E250" s="217"/>
      <c r="F250" s="217"/>
      <c r="G250" s="217"/>
      <c r="H250" s="217"/>
      <c r="I250" s="217"/>
      <c r="J250" s="217"/>
      <c r="K250" s="217"/>
      <c r="L250" s="217"/>
      <c r="M250" s="217"/>
      <c r="N250" s="217"/>
      <c r="O250" s="217"/>
      <c r="P250" s="217"/>
      <c r="Q250" s="217"/>
      <c r="R250" s="217"/>
      <c r="S250" s="217"/>
      <c r="T250" s="217"/>
      <c r="U250" s="217"/>
      <c r="V250" s="217"/>
      <c r="W250" s="217"/>
      <c r="X250" s="217"/>
      <c r="Y250" s="217"/>
      <c r="Z250" s="217"/>
    </row>
    <row r="251" ht="15.75" customHeight="1" spans="1:26">
      <c r="A251" s="217"/>
      <c r="B251" s="217"/>
      <c r="C251" s="217"/>
      <c r="D251" s="217"/>
      <c r="E251" s="217"/>
      <c r="F251" s="217"/>
      <c r="G251" s="217"/>
      <c r="H251" s="217"/>
      <c r="I251" s="217"/>
      <c r="J251" s="217"/>
      <c r="K251" s="217"/>
      <c r="L251" s="217"/>
      <c r="M251" s="217"/>
      <c r="N251" s="217"/>
      <c r="O251" s="217"/>
      <c r="P251" s="217"/>
      <c r="Q251" s="217"/>
      <c r="R251" s="217"/>
      <c r="S251" s="217"/>
      <c r="T251" s="217"/>
      <c r="U251" s="217"/>
      <c r="V251" s="217"/>
      <c r="W251" s="217"/>
      <c r="X251" s="217"/>
      <c r="Y251" s="217"/>
      <c r="Z251" s="217"/>
    </row>
    <row r="252" ht="15.75" customHeight="1" spans="1:26">
      <c r="A252" s="217"/>
      <c r="B252" s="217"/>
      <c r="C252" s="217"/>
      <c r="D252" s="217"/>
      <c r="E252" s="217"/>
      <c r="F252" s="217"/>
      <c r="G252" s="217"/>
      <c r="H252" s="217"/>
      <c r="I252" s="217"/>
      <c r="J252" s="217"/>
      <c r="K252" s="217"/>
      <c r="L252" s="217"/>
      <c r="M252" s="217"/>
      <c r="N252" s="217"/>
      <c r="O252" s="217"/>
      <c r="P252" s="217"/>
      <c r="Q252" s="217"/>
      <c r="R252" s="217"/>
      <c r="S252" s="217"/>
      <c r="T252" s="217"/>
      <c r="U252" s="217"/>
      <c r="V252" s="217"/>
      <c r="W252" s="217"/>
      <c r="X252" s="217"/>
      <c r="Y252" s="217"/>
      <c r="Z252" s="217"/>
    </row>
    <row r="253" ht="15.75" customHeight="1" spans="1:26">
      <c r="A253" s="217"/>
      <c r="B253" s="217"/>
      <c r="C253" s="217"/>
      <c r="D253" s="217"/>
      <c r="E253" s="217"/>
      <c r="F253" s="217"/>
      <c r="G253" s="217"/>
      <c r="H253" s="217"/>
      <c r="I253" s="217"/>
      <c r="J253" s="217"/>
      <c r="K253" s="217"/>
      <c r="L253" s="217"/>
      <c r="M253" s="217"/>
      <c r="N253" s="217"/>
      <c r="O253" s="217"/>
      <c r="P253" s="217"/>
      <c r="Q253" s="217"/>
      <c r="R253" s="217"/>
      <c r="S253" s="217"/>
      <c r="T253" s="217"/>
      <c r="U253" s="217"/>
      <c r="V253" s="217"/>
      <c r="W253" s="217"/>
      <c r="X253" s="217"/>
      <c r="Y253" s="217"/>
      <c r="Z253" s="217"/>
    </row>
    <row r="254" ht="15.75" customHeight="1" spans="1:26">
      <c r="A254" s="217"/>
      <c r="B254" s="217"/>
      <c r="C254" s="217"/>
      <c r="D254" s="217"/>
      <c r="E254" s="217"/>
      <c r="F254" s="217"/>
      <c r="G254" s="217"/>
      <c r="H254" s="217"/>
      <c r="I254" s="217"/>
      <c r="J254" s="217"/>
      <c r="K254" s="217"/>
      <c r="L254" s="217"/>
      <c r="M254" s="217"/>
      <c r="N254" s="217"/>
      <c r="O254" s="217"/>
      <c r="P254" s="217"/>
      <c r="Q254" s="217"/>
      <c r="R254" s="217"/>
      <c r="S254" s="217"/>
      <c r="T254" s="217"/>
      <c r="U254" s="217"/>
      <c r="V254" s="217"/>
      <c r="W254" s="217"/>
      <c r="X254" s="217"/>
      <c r="Y254" s="217"/>
      <c r="Z254" s="217"/>
    </row>
    <row r="255" ht="15.75" customHeight="1" spans="1:26">
      <c r="A255" s="217"/>
      <c r="B255" s="217"/>
      <c r="C255" s="217"/>
      <c r="D255" s="217"/>
      <c r="E255" s="217"/>
      <c r="F255" s="217"/>
      <c r="G255" s="217"/>
      <c r="H255" s="217"/>
      <c r="I255" s="217"/>
      <c r="J255" s="217"/>
      <c r="K255" s="217"/>
      <c r="L255" s="217"/>
      <c r="M255" s="217"/>
      <c r="N255" s="217"/>
      <c r="O255" s="217"/>
      <c r="P255" s="217"/>
      <c r="Q255" s="217"/>
      <c r="R255" s="217"/>
      <c r="S255" s="217"/>
      <c r="T255" s="217"/>
      <c r="U255" s="217"/>
      <c r="V255" s="217"/>
      <c r="W255" s="217"/>
      <c r="X255" s="217"/>
      <c r="Y255" s="217"/>
      <c r="Z255" s="217"/>
    </row>
    <row r="256" ht="15.75" customHeight="1" spans="1:26">
      <c r="A256" s="217"/>
      <c r="B256" s="217"/>
      <c r="C256" s="217"/>
      <c r="D256" s="217"/>
      <c r="E256" s="217"/>
      <c r="F256" s="217"/>
      <c r="G256" s="217"/>
      <c r="H256" s="217"/>
      <c r="I256" s="217"/>
      <c r="J256" s="217"/>
      <c r="K256" s="217"/>
      <c r="L256" s="217"/>
      <c r="M256" s="217"/>
      <c r="N256" s="217"/>
      <c r="O256" s="217"/>
      <c r="P256" s="217"/>
      <c r="Q256" s="217"/>
      <c r="R256" s="217"/>
      <c r="S256" s="217"/>
      <c r="T256" s="217"/>
      <c r="U256" s="217"/>
      <c r="V256" s="217"/>
      <c r="W256" s="217"/>
      <c r="X256" s="217"/>
      <c r="Y256" s="217"/>
      <c r="Z256" s="217"/>
    </row>
    <row r="257" ht="15.75" customHeight="1" spans="1:26">
      <c r="A257" s="217"/>
      <c r="B257" s="217"/>
      <c r="C257" s="217"/>
      <c r="D257" s="217"/>
      <c r="E257" s="217"/>
      <c r="F257" s="217"/>
      <c r="G257" s="217"/>
      <c r="H257" s="217"/>
      <c r="I257" s="217"/>
      <c r="J257" s="217"/>
      <c r="K257" s="217"/>
      <c r="L257" s="217"/>
      <c r="M257" s="217"/>
      <c r="N257" s="217"/>
      <c r="O257" s="217"/>
      <c r="P257" s="217"/>
      <c r="Q257" s="217"/>
      <c r="R257" s="217"/>
      <c r="S257" s="217"/>
      <c r="T257" s="217"/>
      <c r="U257" s="217"/>
      <c r="V257" s="217"/>
      <c r="W257" s="217"/>
      <c r="X257" s="217"/>
      <c r="Y257" s="217"/>
      <c r="Z257" s="217"/>
    </row>
    <row r="258" ht="15.75" customHeight="1" spans="1:26">
      <c r="A258" s="217"/>
      <c r="B258" s="217"/>
      <c r="C258" s="217"/>
      <c r="D258" s="217"/>
      <c r="E258" s="217"/>
      <c r="F258" s="217"/>
      <c r="G258" s="217"/>
      <c r="H258" s="217"/>
      <c r="I258" s="217"/>
      <c r="J258" s="217"/>
      <c r="K258" s="217"/>
      <c r="L258" s="217"/>
      <c r="M258" s="217"/>
      <c r="N258" s="217"/>
      <c r="O258" s="217"/>
      <c r="P258" s="217"/>
      <c r="Q258" s="217"/>
      <c r="R258" s="217"/>
      <c r="S258" s="217"/>
      <c r="T258" s="217"/>
      <c r="U258" s="217"/>
      <c r="V258" s="217"/>
      <c r="W258" s="217"/>
      <c r="X258" s="217"/>
      <c r="Y258" s="217"/>
      <c r="Z258" s="217"/>
    </row>
    <row r="259" ht="15.75" customHeight="1" spans="1:26">
      <c r="A259" s="217"/>
      <c r="B259" s="217"/>
      <c r="C259" s="217"/>
      <c r="D259" s="217"/>
      <c r="E259" s="217"/>
      <c r="F259" s="217"/>
      <c r="G259" s="217"/>
      <c r="H259" s="217"/>
      <c r="I259" s="217"/>
      <c r="J259" s="217"/>
      <c r="K259" s="217"/>
      <c r="L259" s="217"/>
      <c r="M259" s="217"/>
      <c r="N259" s="217"/>
      <c r="O259" s="217"/>
      <c r="P259" s="217"/>
      <c r="Q259" s="217"/>
      <c r="R259" s="217"/>
      <c r="S259" s="217"/>
      <c r="T259" s="217"/>
      <c r="U259" s="217"/>
      <c r="V259" s="217"/>
      <c r="W259" s="217"/>
      <c r="X259" s="217"/>
      <c r="Y259" s="217"/>
      <c r="Z259" s="217"/>
    </row>
    <row r="260" ht="15.75" customHeight="1" spans="1:26">
      <c r="A260" s="217"/>
      <c r="B260" s="217"/>
      <c r="C260" s="217"/>
      <c r="D260" s="217"/>
      <c r="E260" s="217"/>
      <c r="F260" s="217"/>
      <c r="G260" s="217"/>
      <c r="H260" s="217"/>
      <c r="I260" s="217"/>
      <c r="J260" s="217"/>
      <c r="K260" s="217"/>
      <c r="L260" s="217"/>
      <c r="M260" s="217"/>
      <c r="N260" s="217"/>
      <c r="O260" s="217"/>
      <c r="P260" s="217"/>
      <c r="Q260" s="217"/>
      <c r="R260" s="217"/>
      <c r="S260" s="217"/>
      <c r="T260" s="217"/>
      <c r="U260" s="217"/>
      <c r="V260" s="217"/>
      <c r="W260" s="217"/>
      <c r="X260" s="217"/>
      <c r="Y260" s="217"/>
      <c r="Z260" s="217"/>
    </row>
    <row r="261" ht="15.75" customHeight="1" spans="1:26">
      <c r="A261" s="217"/>
      <c r="B261" s="217"/>
      <c r="C261" s="217"/>
      <c r="D261" s="217"/>
      <c r="E261" s="217"/>
      <c r="F261" s="217"/>
      <c r="G261" s="217"/>
      <c r="H261" s="217"/>
      <c r="I261" s="217"/>
      <c r="J261" s="217"/>
      <c r="K261" s="217"/>
      <c r="L261" s="217"/>
      <c r="M261" s="217"/>
      <c r="N261" s="217"/>
      <c r="O261" s="217"/>
      <c r="P261" s="217"/>
      <c r="Q261" s="217"/>
      <c r="R261" s="217"/>
      <c r="S261" s="217"/>
      <c r="T261" s="217"/>
      <c r="U261" s="217"/>
      <c r="V261" s="217"/>
      <c r="W261" s="217"/>
      <c r="X261" s="217"/>
      <c r="Y261" s="217"/>
      <c r="Z261" s="217"/>
    </row>
    <row r="262" ht="15.75" customHeight="1" spans="1:26">
      <c r="A262" s="217"/>
      <c r="B262" s="217"/>
      <c r="C262" s="217"/>
      <c r="D262" s="217"/>
      <c r="E262" s="217"/>
      <c r="F262" s="217"/>
      <c r="G262" s="217"/>
      <c r="H262" s="217"/>
      <c r="I262" s="217"/>
      <c r="J262" s="217"/>
      <c r="K262" s="217"/>
      <c r="L262" s="217"/>
      <c r="M262" s="217"/>
      <c r="N262" s="217"/>
      <c r="O262" s="217"/>
      <c r="P262" s="217"/>
      <c r="Q262" s="217"/>
      <c r="R262" s="217"/>
      <c r="S262" s="217"/>
      <c r="T262" s="217"/>
      <c r="U262" s="217"/>
      <c r="V262" s="217"/>
      <c r="W262" s="217"/>
      <c r="X262" s="217"/>
      <c r="Y262" s="217"/>
      <c r="Z262" s="217"/>
    </row>
    <row r="263" ht="15.75" customHeight="1" spans="1:26">
      <c r="A263" s="217"/>
      <c r="B263" s="217"/>
      <c r="C263" s="217"/>
      <c r="D263" s="217"/>
      <c r="E263" s="217"/>
      <c r="F263" s="217"/>
      <c r="G263" s="217"/>
      <c r="H263" s="217"/>
      <c r="I263" s="217"/>
      <c r="J263" s="217"/>
      <c r="K263" s="217"/>
      <c r="L263" s="217"/>
      <c r="M263" s="217"/>
      <c r="N263" s="217"/>
      <c r="O263" s="217"/>
      <c r="P263" s="217"/>
      <c r="Q263" s="217"/>
      <c r="R263" s="217"/>
      <c r="S263" s="217"/>
      <c r="T263" s="217"/>
      <c r="U263" s="217"/>
      <c r="V263" s="217"/>
      <c r="W263" s="217"/>
      <c r="X263" s="217"/>
      <c r="Y263" s="217"/>
      <c r="Z263" s="217"/>
    </row>
    <row r="264" ht="15.75" customHeight="1" spans="1:26">
      <c r="A264" s="217"/>
      <c r="B264" s="217"/>
      <c r="C264" s="217"/>
      <c r="D264" s="217"/>
      <c r="E264" s="217"/>
      <c r="F264" s="217"/>
      <c r="G264" s="217"/>
      <c r="H264" s="217"/>
      <c r="I264" s="217"/>
      <c r="J264" s="217"/>
      <c r="K264" s="217"/>
      <c r="L264" s="217"/>
      <c r="M264" s="217"/>
      <c r="N264" s="217"/>
      <c r="O264" s="217"/>
      <c r="P264" s="217"/>
      <c r="Q264" s="217"/>
      <c r="R264" s="217"/>
      <c r="S264" s="217"/>
      <c r="T264" s="217"/>
      <c r="U264" s="217"/>
      <c r="V264" s="217"/>
      <c r="W264" s="217"/>
      <c r="X264" s="217"/>
      <c r="Y264" s="217"/>
      <c r="Z264" s="217"/>
    </row>
    <row r="265" ht="15.75" customHeight="1" spans="1:26">
      <c r="A265" s="217"/>
      <c r="B265" s="217"/>
      <c r="C265" s="217"/>
      <c r="D265" s="217"/>
      <c r="E265" s="217"/>
      <c r="F265" s="217"/>
      <c r="G265" s="217"/>
      <c r="H265" s="217"/>
      <c r="I265" s="217"/>
      <c r="J265" s="217"/>
      <c r="K265" s="217"/>
      <c r="L265" s="217"/>
      <c r="M265" s="217"/>
      <c r="N265" s="217"/>
      <c r="O265" s="217"/>
      <c r="P265" s="217"/>
      <c r="Q265" s="217"/>
      <c r="R265" s="217"/>
      <c r="S265" s="217"/>
      <c r="T265" s="217"/>
      <c r="U265" s="217"/>
      <c r="V265" s="217"/>
      <c r="W265" s="217"/>
      <c r="X265" s="217"/>
      <c r="Y265" s="217"/>
      <c r="Z265" s="217"/>
    </row>
    <row r="266" ht="15.75" customHeight="1" spans="1:26">
      <c r="A266" s="217"/>
      <c r="B266" s="217"/>
      <c r="C266" s="217"/>
      <c r="D266" s="217"/>
      <c r="E266" s="217"/>
      <c r="F266" s="217"/>
      <c r="G266" s="217"/>
      <c r="H266" s="217"/>
      <c r="I266" s="217"/>
      <c r="J266" s="217"/>
      <c r="K266" s="217"/>
      <c r="L266" s="217"/>
      <c r="M266" s="217"/>
      <c r="N266" s="217"/>
      <c r="O266" s="217"/>
      <c r="P266" s="217"/>
      <c r="Q266" s="217"/>
      <c r="R266" s="217"/>
      <c r="S266" s="217"/>
      <c r="T266" s="217"/>
      <c r="U266" s="217"/>
      <c r="V266" s="217"/>
      <c r="W266" s="217"/>
      <c r="X266" s="217"/>
      <c r="Y266" s="217"/>
      <c r="Z266" s="217"/>
    </row>
    <row r="267" ht="15.75" customHeight="1" spans="1:26">
      <c r="A267" s="217"/>
      <c r="B267" s="217"/>
      <c r="C267" s="217"/>
      <c r="D267" s="217"/>
      <c r="E267" s="217"/>
      <c r="F267" s="217"/>
      <c r="G267" s="217"/>
      <c r="H267" s="217"/>
      <c r="I267" s="217"/>
      <c r="J267" s="217"/>
      <c r="K267" s="217"/>
      <c r="L267" s="217"/>
      <c r="M267" s="217"/>
      <c r="N267" s="217"/>
      <c r="O267" s="217"/>
      <c r="P267" s="217"/>
      <c r="Q267" s="217"/>
      <c r="R267" s="217"/>
      <c r="S267" s="217"/>
      <c r="T267" s="217"/>
      <c r="U267" s="217"/>
      <c r="V267" s="217"/>
      <c r="W267" s="217"/>
      <c r="X267" s="217"/>
      <c r="Y267" s="217"/>
      <c r="Z267" s="217"/>
    </row>
    <row r="268" ht="15.75" customHeight="1" spans="1:26">
      <c r="A268" s="217"/>
      <c r="B268" s="217"/>
      <c r="C268" s="217"/>
      <c r="D268" s="217"/>
      <c r="E268" s="217"/>
      <c r="F268" s="217"/>
      <c r="G268" s="217"/>
      <c r="H268" s="217"/>
      <c r="I268" s="217"/>
      <c r="J268" s="217"/>
      <c r="K268" s="217"/>
      <c r="L268" s="217"/>
      <c r="M268" s="217"/>
      <c r="N268" s="217"/>
      <c r="O268" s="217"/>
      <c r="P268" s="217"/>
      <c r="Q268" s="217"/>
      <c r="R268" s="217"/>
      <c r="S268" s="217"/>
      <c r="T268" s="217"/>
      <c r="U268" s="217"/>
      <c r="V268" s="217"/>
      <c r="W268" s="217"/>
      <c r="X268" s="217"/>
      <c r="Y268" s="217"/>
      <c r="Z268" s="217"/>
    </row>
    <row r="269" ht="15.75" customHeight="1" spans="1:26">
      <c r="A269" s="217"/>
      <c r="B269" s="217"/>
      <c r="C269" s="217"/>
      <c r="D269" s="217"/>
      <c r="E269" s="217"/>
      <c r="F269" s="217"/>
      <c r="G269" s="217"/>
      <c r="H269" s="217"/>
      <c r="I269" s="217"/>
      <c r="J269" s="217"/>
      <c r="K269" s="217"/>
      <c r="L269" s="217"/>
      <c r="M269" s="217"/>
      <c r="N269" s="217"/>
      <c r="O269" s="217"/>
      <c r="P269" s="217"/>
      <c r="Q269" s="217"/>
      <c r="R269" s="217"/>
      <c r="S269" s="217"/>
      <c r="T269" s="217"/>
      <c r="U269" s="217"/>
      <c r="V269" s="217"/>
      <c r="W269" s="217"/>
      <c r="X269" s="217"/>
      <c r="Y269" s="217"/>
      <c r="Z269" s="217"/>
    </row>
    <row r="270" ht="15.75" customHeight="1" spans="1:26">
      <c r="A270" s="217"/>
      <c r="B270" s="217"/>
      <c r="C270" s="217"/>
      <c r="D270" s="217"/>
      <c r="E270" s="217"/>
      <c r="F270" s="217"/>
      <c r="G270" s="217"/>
      <c r="H270" s="217"/>
      <c r="I270" s="217"/>
      <c r="J270" s="217"/>
      <c r="K270" s="217"/>
      <c r="L270" s="217"/>
      <c r="M270" s="217"/>
      <c r="N270" s="217"/>
      <c r="O270" s="217"/>
      <c r="P270" s="217"/>
      <c r="Q270" s="217"/>
      <c r="R270" s="217"/>
      <c r="S270" s="217"/>
      <c r="T270" s="217"/>
      <c r="U270" s="217"/>
      <c r="V270" s="217"/>
      <c r="W270" s="217"/>
      <c r="X270" s="217"/>
      <c r="Y270" s="217"/>
      <c r="Z270" s="217"/>
    </row>
    <row r="271" ht="15.75" customHeight="1" spans="1:26">
      <c r="A271" s="217"/>
      <c r="B271" s="217"/>
      <c r="C271" s="217"/>
      <c r="D271" s="217"/>
      <c r="E271" s="217"/>
      <c r="F271" s="217"/>
      <c r="G271" s="217"/>
      <c r="H271" s="217"/>
      <c r="I271" s="217"/>
      <c r="J271" s="217"/>
      <c r="K271" s="217"/>
      <c r="L271" s="217"/>
      <c r="M271" s="217"/>
      <c r="N271" s="217"/>
      <c r="O271" s="217"/>
      <c r="P271" s="217"/>
      <c r="Q271" s="217"/>
      <c r="R271" s="217"/>
      <c r="S271" s="217"/>
      <c r="T271" s="217"/>
      <c r="U271" s="217"/>
      <c r="V271" s="217"/>
      <c r="W271" s="217"/>
      <c r="X271" s="217"/>
      <c r="Y271" s="217"/>
      <c r="Z271" s="217"/>
    </row>
    <row r="272" ht="15.75" customHeight="1" spans="1:26">
      <c r="A272" s="217"/>
      <c r="B272" s="217"/>
      <c r="C272" s="217"/>
      <c r="D272" s="217"/>
      <c r="E272" s="217"/>
      <c r="F272" s="217"/>
      <c r="G272" s="217"/>
      <c r="H272" s="217"/>
      <c r="I272" s="217"/>
      <c r="J272" s="217"/>
      <c r="K272" s="217"/>
      <c r="L272" s="217"/>
      <c r="M272" s="217"/>
      <c r="N272" s="217"/>
      <c r="O272" s="217"/>
      <c r="P272" s="217"/>
      <c r="Q272" s="217"/>
      <c r="R272" s="217"/>
      <c r="S272" s="217"/>
      <c r="T272" s="217"/>
      <c r="U272" s="217"/>
      <c r="V272" s="217"/>
      <c r="W272" s="217"/>
      <c r="X272" s="217"/>
      <c r="Y272" s="217"/>
      <c r="Z272" s="217"/>
    </row>
    <row r="273" ht="15.75" customHeight="1" spans="1:26">
      <c r="A273" s="217"/>
      <c r="B273" s="217"/>
      <c r="C273" s="217"/>
      <c r="D273" s="217"/>
      <c r="E273" s="217"/>
      <c r="F273" s="217"/>
      <c r="G273" s="217"/>
      <c r="H273" s="217"/>
      <c r="I273" s="217"/>
      <c r="J273" s="217"/>
      <c r="K273" s="217"/>
      <c r="L273" s="217"/>
      <c r="M273" s="217"/>
      <c r="N273" s="217"/>
      <c r="O273" s="217"/>
      <c r="P273" s="217"/>
      <c r="Q273" s="217"/>
      <c r="R273" s="217"/>
      <c r="S273" s="217"/>
      <c r="T273" s="217"/>
      <c r="U273" s="217"/>
      <c r="V273" s="217"/>
      <c r="W273" s="217"/>
      <c r="X273" s="217"/>
      <c r="Y273" s="217"/>
      <c r="Z273" s="217"/>
    </row>
    <row r="274" ht="15.75" customHeight="1" spans="1:26">
      <c r="A274" s="217"/>
      <c r="B274" s="217"/>
      <c r="C274" s="217"/>
      <c r="D274" s="217"/>
      <c r="E274" s="217"/>
      <c r="F274" s="217"/>
      <c r="G274" s="217"/>
      <c r="H274" s="217"/>
      <c r="I274" s="217"/>
      <c r="J274" s="217"/>
      <c r="K274" s="217"/>
      <c r="L274" s="217"/>
      <c r="M274" s="217"/>
      <c r="N274" s="217"/>
      <c r="O274" s="217"/>
      <c r="P274" s="217"/>
      <c r="Q274" s="217"/>
      <c r="R274" s="217"/>
      <c r="S274" s="217"/>
      <c r="T274" s="217"/>
      <c r="U274" s="217"/>
      <c r="V274" s="217"/>
      <c r="W274" s="217"/>
      <c r="X274" s="217"/>
      <c r="Y274" s="217"/>
      <c r="Z274" s="217"/>
    </row>
    <row r="275" ht="15.75" customHeight="1" spans="1:26">
      <c r="A275" s="217"/>
      <c r="B275" s="217"/>
      <c r="C275" s="217"/>
      <c r="D275" s="217"/>
      <c r="E275" s="217"/>
      <c r="F275" s="217"/>
      <c r="G275" s="217"/>
      <c r="H275" s="217"/>
      <c r="I275" s="217"/>
      <c r="J275" s="217"/>
      <c r="K275" s="217"/>
      <c r="L275" s="217"/>
      <c r="M275" s="217"/>
      <c r="N275" s="217"/>
      <c r="O275" s="217"/>
      <c r="P275" s="217"/>
      <c r="Q275" s="217"/>
      <c r="R275" s="217"/>
      <c r="S275" s="217"/>
      <c r="T275" s="217"/>
      <c r="U275" s="217"/>
      <c r="V275" s="217"/>
      <c r="W275" s="217"/>
      <c r="X275" s="217"/>
      <c r="Y275" s="217"/>
      <c r="Z275" s="217"/>
    </row>
    <row r="276" ht="15.75" customHeight="1" spans="1:26">
      <c r="A276" s="217"/>
      <c r="B276" s="217"/>
      <c r="C276" s="217"/>
      <c r="D276" s="217"/>
      <c r="E276" s="217"/>
      <c r="F276" s="217"/>
      <c r="G276" s="217"/>
      <c r="H276" s="217"/>
      <c r="I276" s="217"/>
      <c r="J276" s="217"/>
      <c r="K276" s="217"/>
      <c r="L276" s="217"/>
      <c r="M276" s="217"/>
      <c r="N276" s="217"/>
      <c r="O276" s="217"/>
      <c r="P276" s="217"/>
      <c r="Q276" s="217"/>
      <c r="R276" s="217"/>
      <c r="S276" s="217"/>
      <c r="T276" s="217"/>
      <c r="U276" s="217"/>
      <c r="V276" s="217"/>
      <c r="W276" s="217"/>
      <c r="X276" s="217"/>
      <c r="Y276" s="217"/>
      <c r="Z276" s="217"/>
    </row>
    <row r="277" ht="15.75" customHeight="1" spans="1:26">
      <c r="A277" s="217"/>
      <c r="B277" s="217"/>
      <c r="C277" s="217"/>
      <c r="D277" s="217"/>
      <c r="E277" s="217"/>
      <c r="F277" s="217"/>
      <c r="G277" s="217"/>
      <c r="H277" s="217"/>
      <c r="I277" s="217"/>
      <c r="J277" s="217"/>
      <c r="K277" s="217"/>
      <c r="L277" s="217"/>
      <c r="M277" s="217"/>
      <c r="N277" s="217"/>
      <c r="O277" s="217"/>
      <c r="P277" s="217"/>
      <c r="Q277" s="217"/>
      <c r="R277" s="217"/>
      <c r="S277" s="217"/>
      <c r="T277" s="217"/>
      <c r="U277" s="217"/>
      <c r="V277" s="217"/>
      <c r="W277" s="217"/>
      <c r="X277" s="217"/>
      <c r="Y277" s="217"/>
      <c r="Z277" s="217"/>
    </row>
    <row r="278" ht="15.75" customHeight="1" spans="1:26">
      <c r="A278" s="217"/>
      <c r="B278" s="217"/>
      <c r="C278" s="217"/>
      <c r="D278" s="217"/>
      <c r="E278" s="217"/>
      <c r="F278" s="217"/>
      <c r="G278" s="217"/>
      <c r="H278" s="217"/>
      <c r="I278" s="217"/>
      <c r="J278" s="217"/>
      <c r="K278" s="217"/>
      <c r="L278" s="217"/>
      <c r="M278" s="217"/>
      <c r="N278" s="217"/>
      <c r="O278" s="217"/>
      <c r="P278" s="217"/>
      <c r="Q278" s="217"/>
      <c r="R278" s="217"/>
      <c r="S278" s="217"/>
      <c r="T278" s="217"/>
      <c r="U278" s="217"/>
      <c r="V278" s="217"/>
      <c r="W278" s="217"/>
      <c r="X278" s="217"/>
      <c r="Y278" s="217"/>
      <c r="Z278" s="217"/>
    </row>
    <row r="279" ht="15.75" customHeight="1" spans="1:26">
      <c r="A279" s="217"/>
      <c r="B279" s="217"/>
      <c r="C279" s="217"/>
      <c r="D279" s="217"/>
      <c r="E279" s="217"/>
      <c r="F279" s="217"/>
      <c r="G279" s="217"/>
      <c r="H279" s="217"/>
      <c r="I279" s="217"/>
      <c r="J279" s="217"/>
      <c r="K279" s="217"/>
      <c r="L279" s="217"/>
      <c r="M279" s="217"/>
      <c r="N279" s="217"/>
      <c r="O279" s="217"/>
      <c r="P279" s="217"/>
      <c r="Q279" s="217"/>
      <c r="R279" s="217"/>
      <c r="S279" s="217"/>
      <c r="T279" s="217"/>
      <c r="U279" s="217"/>
      <c r="V279" s="217"/>
      <c r="W279" s="217"/>
      <c r="X279" s="217"/>
      <c r="Y279" s="217"/>
      <c r="Z279" s="217"/>
    </row>
    <row r="280" ht="15.75" customHeight="1" spans="1:26">
      <c r="A280" s="217"/>
      <c r="B280" s="217"/>
      <c r="C280" s="217"/>
      <c r="D280" s="217"/>
      <c r="E280" s="217"/>
      <c r="F280" s="217"/>
      <c r="G280" s="217"/>
      <c r="H280" s="217"/>
      <c r="I280" s="217"/>
      <c r="J280" s="217"/>
      <c r="K280" s="217"/>
      <c r="L280" s="217"/>
      <c r="M280" s="217"/>
      <c r="N280" s="217"/>
      <c r="O280" s="217"/>
      <c r="P280" s="217"/>
      <c r="Q280" s="217"/>
      <c r="R280" s="217"/>
      <c r="S280" s="217"/>
      <c r="T280" s="217"/>
      <c r="U280" s="217"/>
      <c r="V280" s="217"/>
      <c r="W280" s="217"/>
      <c r="X280" s="217"/>
      <c r="Y280" s="217"/>
      <c r="Z280" s="217"/>
    </row>
    <row r="281" ht="15.75" customHeight="1" spans="1:26">
      <c r="A281" s="217"/>
      <c r="B281" s="217"/>
      <c r="C281" s="217"/>
      <c r="D281" s="217"/>
      <c r="E281" s="217"/>
      <c r="F281" s="217"/>
      <c r="G281" s="217"/>
      <c r="H281" s="217"/>
      <c r="I281" s="217"/>
      <c r="J281" s="217"/>
      <c r="K281" s="217"/>
      <c r="L281" s="217"/>
      <c r="M281" s="217"/>
      <c r="N281" s="217"/>
      <c r="O281" s="217"/>
      <c r="P281" s="217"/>
      <c r="Q281" s="217"/>
      <c r="R281" s="217"/>
      <c r="S281" s="217"/>
      <c r="T281" s="217"/>
      <c r="U281" s="217"/>
      <c r="V281" s="217"/>
      <c r="W281" s="217"/>
      <c r="X281" s="217"/>
      <c r="Y281" s="217"/>
      <c r="Z281" s="217"/>
    </row>
    <row r="282" ht="15.75" customHeight="1" spans="1:26">
      <c r="A282" s="217"/>
      <c r="B282" s="217"/>
      <c r="C282" s="217"/>
      <c r="D282" s="217"/>
      <c r="E282" s="217"/>
      <c r="F282" s="217"/>
      <c r="G282" s="217"/>
      <c r="H282" s="217"/>
      <c r="I282" s="217"/>
      <c r="J282" s="217"/>
      <c r="K282" s="217"/>
      <c r="L282" s="217"/>
      <c r="M282" s="217"/>
      <c r="N282" s="217"/>
      <c r="O282" s="217"/>
      <c r="P282" s="217"/>
      <c r="Q282" s="217"/>
      <c r="R282" s="217"/>
      <c r="S282" s="217"/>
      <c r="T282" s="217"/>
      <c r="U282" s="217"/>
      <c r="V282" s="217"/>
      <c r="W282" s="217"/>
      <c r="X282" s="217"/>
      <c r="Y282" s="217"/>
      <c r="Z282" s="217"/>
    </row>
    <row r="283" ht="15.75" customHeight="1" spans="1:26">
      <c r="A283" s="217"/>
      <c r="B283" s="217"/>
      <c r="C283" s="217"/>
      <c r="D283" s="217"/>
      <c r="E283" s="217"/>
      <c r="F283" s="217"/>
      <c r="G283" s="217"/>
      <c r="H283" s="217"/>
      <c r="I283" s="217"/>
      <c r="J283" s="217"/>
      <c r="K283" s="217"/>
      <c r="L283" s="217"/>
      <c r="M283" s="217"/>
      <c r="N283" s="217"/>
      <c r="O283" s="217"/>
      <c r="P283" s="217"/>
      <c r="Q283" s="217"/>
      <c r="R283" s="217"/>
      <c r="S283" s="217"/>
      <c r="T283" s="217"/>
      <c r="U283" s="217"/>
      <c r="V283" s="217"/>
      <c r="W283" s="217"/>
      <c r="X283" s="217"/>
      <c r="Y283" s="217"/>
      <c r="Z283" s="217"/>
    </row>
    <row r="284" ht="15.75" customHeight="1" spans="1:26">
      <c r="A284" s="217"/>
      <c r="B284" s="217"/>
      <c r="C284" s="217"/>
      <c r="D284" s="217"/>
      <c r="E284" s="217"/>
      <c r="F284" s="217"/>
      <c r="G284" s="217"/>
      <c r="H284" s="217"/>
      <c r="I284" s="217"/>
      <c r="J284" s="217"/>
      <c r="K284" s="217"/>
      <c r="L284" s="217"/>
      <c r="M284" s="217"/>
      <c r="N284" s="217"/>
      <c r="O284" s="217"/>
      <c r="P284" s="217"/>
      <c r="Q284" s="217"/>
      <c r="R284" s="217"/>
      <c r="S284" s="217"/>
      <c r="T284" s="217"/>
      <c r="U284" s="217"/>
      <c r="V284" s="217"/>
      <c r="W284" s="217"/>
      <c r="X284" s="217"/>
      <c r="Y284" s="217"/>
      <c r="Z284" s="217"/>
    </row>
    <row r="285" ht="15.75" customHeight="1" spans="1:26">
      <c r="A285" s="217"/>
      <c r="B285" s="217"/>
      <c r="C285" s="217"/>
      <c r="D285" s="217"/>
      <c r="E285" s="217"/>
      <c r="F285" s="217"/>
      <c r="G285" s="217"/>
      <c r="H285" s="217"/>
      <c r="I285" s="217"/>
      <c r="J285" s="217"/>
      <c r="K285" s="217"/>
      <c r="L285" s="217"/>
      <c r="M285" s="217"/>
      <c r="N285" s="217"/>
      <c r="O285" s="217"/>
      <c r="P285" s="217"/>
      <c r="Q285" s="217"/>
      <c r="R285" s="217"/>
      <c r="S285" s="217"/>
      <c r="T285" s="217"/>
      <c r="U285" s="217"/>
      <c r="V285" s="217"/>
      <c r="W285" s="217"/>
      <c r="X285" s="217"/>
      <c r="Y285" s="217"/>
      <c r="Z285" s="217"/>
    </row>
    <row r="286" ht="15.75" customHeight="1" spans="1:26">
      <c r="A286" s="217"/>
      <c r="B286" s="217"/>
      <c r="C286" s="217"/>
      <c r="D286" s="217"/>
      <c r="E286" s="217"/>
      <c r="F286" s="217"/>
      <c r="G286" s="217"/>
      <c r="H286" s="217"/>
      <c r="I286" s="217"/>
      <c r="J286" s="217"/>
      <c r="K286" s="217"/>
      <c r="L286" s="217"/>
      <c r="M286" s="217"/>
      <c r="N286" s="217"/>
      <c r="O286" s="217"/>
      <c r="P286" s="217"/>
      <c r="Q286" s="217"/>
      <c r="R286" s="217"/>
      <c r="S286" s="217"/>
      <c r="T286" s="217"/>
      <c r="U286" s="217"/>
      <c r="V286" s="217"/>
      <c r="W286" s="217"/>
      <c r="X286" s="217"/>
      <c r="Y286" s="217"/>
      <c r="Z286" s="217"/>
    </row>
    <row r="287" ht="15.75" customHeight="1" spans="1:26">
      <c r="A287" s="217"/>
      <c r="B287" s="217"/>
      <c r="C287" s="217"/>
      <c r="D287" s="217"/>
      <c r="E287" s="217"/>
      <c r="F287" s="217"/>
      <c r="G287" s="217"/>
      <c r="H287" s="217"/>
      <c r="I287" s="217"/>
      <c r="J287" s="217"/>
      <c r="K287" s="217"/>
      <c r="L287" s="217"/>
      <c r="M287" s="217"/>
      <c r="N287" s="217"/>
      <c r="O287" s="217"/>
      <c r="P287" s="217"/>
      <c r="Q287" s="217"/>
      <c r="R287" s="217"/>
      <c r="S287" s="217"/>
      <c r="T287" s="217"/>
      <c r="U287" s="217"/>
      <c r="V287" s="217"/>
      <c r="W287" s="217"/>
      <c r="X287" s="217"/>
      <c r="Y287" s="217"/>
      <c r="Z287" s="217"/>
    </row>
    <row r="288" ht="15.75" customHeight="1" spans="1:26">
      <c r="A288" s="217"/>
      <c r="B288" s="217"/>
      <c r="C288" s="217"/>
      <c r="D288" s="217"/>
      <c r="E288" s="217"/>
      <c r="F288" s="217"/>
      <c r="G288" s="217"/>
      <c r="H288" s="217"/>
      <c r="I288" s="217"/>
      <c r="J288" s="217"/>
      <c r="K288" s="217"/>
      <c r="L288" s="217"/>
      <c r="M288" s="217"/>
      <c r="N288" s="217"/>
      <c r="O288" s="217"/>
      <c r="P288" s="217"/>
      <c r="Q288" s="217"/>
      <c r="R288" s="217"/>
      <c r="S288" s="217"/>
      <c r="T288" s="217"/>
      <c r="U288" s="217"/>
      <c r="V288" s="217"/>
      <c r="W288" s="217"/>
      <c r="X288" s="217"/>
      <c r="Y288" s="217"/>
      <c r="Z288" s="217"/>
    </row>
    <row r="289" ht="15.75" customHeight="1" spans="1:26">
      <c r="A289" s="217"/>
      <c r="B289" s="217"/>
      <c r="C289" s="217"/>
      <c r="D289" s="217"/>
      <c r="E289" s="217"/>
      <c r="F289" s="217"/>
      <c r="G289" s="217"/>
      <c r="H289" s="217"/>
      <c r="I289" s="217"/>
      <c r="J289" s="217"/>
      <c r="K289" s="217"/>
      <c r="L289" s="217"/>
      <c r="M289" s="217"/>
      <c r="N289" s="217"/>
      <c r="O289" s="217"/>
      <c r="P289" s="217"/>
      <c r="Q289" s="217"/>
      <c r="R289" s="217"/>
      <c r="S289" s="217"/>
      <c r="T289" s="217"/>
      <c r="U289" s="217"/>
      <c r="V289" s="217"/>
      <c r="W289" s="217"/>
      <c r="X289" s="217"/>
      <c r="Y289" s="217"/>
      <c r="Z289" s="217"/>
    </row>
    <row r="290" ht="15.75" customHeight="1" spans="1:26">
      <c r="A290" s="217"/>
      <c r="B290" s="217"/>
      <c r="C290" s="217"/>
      <c r="D290" s="217"/>
      <c r="E290" s="217"/>
      <c r="F290" s="217"/>
      <c r="G290" s="217"/>
      <c r="H290" s="217"/>
      <c r="I290" s="217"/>
      <c r="J290" s="217"/>
      <c r="K290" s="217"/>
      <c r="L290" s="217"/>
      <c r="M290" s="217"/>
      <c r="N290" s="217"/>
      <c r="O290" s="217"/>
      <c r="P290" s="217"/>
      <c r="Q290" s="217"/>
      <c r="R290" s="217"/>
      <c r="S290" s="217"/>
      <c r="T290" s="217"/>
      <c r="U290" s="217"/>
      <c r="V290" s="217"/>
      <c r="W290" s="217"/>
      <c r="X290" s="217"/>
      <c r="Y290" s="217"/>
      <c r="Z290" s="217"/>
    </row>
    <row r="291" ht="15.75" customHeight="1" spans="1:26">
      <c r="A291" s="217"/>
      <c r="B291" s="217"/>
      <c r="C291" s="217"/>
      <c r="D291" s="217"/>
      <c r="E291" s="217"/>
      <c r="F291" s="217"/>
      <c r="G291" s="217"/>
      <c r="H291" s="217"/>
      <c r="I291" s="217"/>
      <c r="J291" s="217"/>
      <c r="K291" s="217"/>
      <c r="L291" s="217"/>
      <c r="M291" s="217"/>
      <c r="N291" s="217"/>
      <c r="O291" s="217"/>
      <c r="P291" s="217"/>
      <c r="Q291" s="217"/>
      <c r="R291" s="217"/>
      <c r="S291" s="217"/>
      <c r="T291" s="217"/>
      <c r="U291" s="217"/>
      <c r="V291" s="217"/>
      <c r="W291" s="217"/>
      <c r="X291" s="217"/>
      <c r="Y291" s="217"/>
      <c r="Z291" s="217"/>
    </row>
    <row r="292" ht="15.75" customHeight="1" spans="1:26">
      <c r="A292" s="217"/>
      <c r="B292" s="217"/>
      <c r="C292" s="217"/>
      <c r="D292" s="217"/>
      <c r="E292" s="217"/>
      <c r="F292" s="217"/>
      <c r="G292" s="217"/>
      <c r="H292" s="217"/>
      <c r="I292" s="217"/>
      <c r="J292" s="217"/>
      <c r="K292" s="217"/>
      <c r="L292" s="217"/>
      <c r="M292" s="217"/>
      <c r="N292" s="217"/>
      <c r="O292" s="217"/>
      <c r="P292" s="217"/>
      <c r="Q292" s="217"/>
      <c r="R292" s="217"/>
      <c r="S292" s="217"/>
      <c r="T292" s="217"/>
      <c r="U292" s="217"/>
      <c r="V292" s="217"/>
      <c r="W292" s="217"/>
      <c r="X292" s="217"/>
      <c r="Y292" s="217"/>
      <c r="Z292" s="217"/>
    </row>
    <row r="293" ht="15.75" customHeight="1" spans="1:26">
      <c r="A293" s="217"/>
      <c r="B293" s="217"/>
      <c r="C293" s="217"/>
      <c r="D293" s="217"/>
      <c r="E293" s="217"/>
      <c r="F293" s="217"/>
      <c r="G293" s="217"/>
      <c r="H293" s="217"/>
      <c r="I293" s="217"/>
      <c r="J293" s="217"/>
      <c r="K293" s="217"/>
      <c r="L293" s="217"/>
      <c r="M293" s="217"/>
      <c r="N293" s="217"/>
      <c r="O293" s="217"/>
      <c r="P293" s="217"/>
      <c r="Q293" s="217"/>
      <c r="R293" s="217"/>
      <c r="S293" s="217"/>
      <c r="T293" s="217"/>
      <c r="U293" s="217"/>
      <c r="V293" s="217"/>
      <c r="W293" s="217"/>
      <c r="X293" s="217"/>
      <c r="Y293" s="217"/>
      <c r="Z293" s="217"/>
    </row>
    <row r="294" ht="15.75" customHeight="1" spans="1:26">
      <c r="A294" s="217"/>
      <c r="B294" s="217"/>
      <c r="C294" s="217"/>
      <c r="D294" s="217"/>
      <c r="E294" s="217"/>
      <c r="F294" s="217"/>
      <c r="G294" s="217"/>
      <c r="H294" s="217"/>
      <c r="I294" s="217"/>
      <c r="J294" s="217"/>
      <c r="K294" s="217"/>
      <c r="L294" s="217"/>
      <c r="M294" s="217"/>
      <c r="N294" s="217"/>
      <c r="O294" s="217"/>
      <c r="P294" s="217"/>
      <c r="Q294" s="217"/>
      <c r="R294" s="217"/>
      <c r="S294" s="217"/>
      <c r="T294" s="217"/>
      <c r="U294" s="217"/>
      <c r="V294" s="217"/>
      <c r="W294" s="217"/>
      <c r="X294" s="217"/>
      <c r="Y294" s="217"/>
      <c r="Z294" s="217"/>
    </row>
    <row r="295" ht="15.75" customHeight="1" spans="1:26">
      <c r="A295" s="217"/>
      <c r="B295" s="217"/>
      <c r="C295" s="217"/>
      <c r="D295" s="217"/>
      <c r="E295" s="217"/>
      <c r="F295" s="217"/>
      <c r="G295" s="217"/>
      <c r="H295" s="217"/>
      <c r="I295" s="217"/>
      <c r="J295" s="217"/>
      <c r="K295" s="217"/>
      <c r="L295" s="217"/>
      <c r="M295" s="217"/>
      <c r="N295" s="217"/>
      <c r="O295" s="217"/>
      <c r="P295" s="217"/>
      <c r="Q295" s="217"/>
      <c r="R295" s="217"/>
      <c r="S295" s="217"/>
      <c r="T295" s="217"/>
      <c r="U295" s="217"/>
      <c r="V295" s="217"/>
      <c r="W295" s="217"/>
      <c r="X295" s="217"/>
      <c r="Y295" s="217"/>
      <c r="Z295" s="217"/>
    </row>
    <row r="296" ht="15.75" customHeight="1" spans="1:26">
      <c r="A296" s="217"/>
      <c r="B296" s="217"/>
      <c r="C296" s="217"/>
      <c r="D296" s="217"/>
      <c r="E296" s="217"/>
      <c r="F296" s="217"/>
      <c r="G296" s="217"/>
      <c r="H296" s="217"/>
      <c r="I296" s="217"/>
      <c r="J296" s="217"/>
      <c r="K296" s="217"/>
      <c r="L296" s="217"/>
      <c r="M296" s="217"/>
      <c r="N296" s="217"/>
      <c r="O296" s="217"/>
      <c r="P296" s="217"/>
      <c r="Q296" s="217"/>
      <c r="R296" s="217"/>
      <c r="S296" s="217"/>
      <c r="T296" s="217"/>
      <c r="U296" s="217"/>
      <c r="V296" s="217"/>
      <c r="W296" s="217"/>
      <c r="X296" s="217"/>
      <c r="Y296" s="217"/>
      <c r="Z296" s="217"/>
    </row>
    <row r="297" ht="15.75" customHeight="1" spans="1:26">
      <c r="A297" s="217"/>
      <c r="B297" s="217"/>
      <c r="C297" s="217"/>
      <c r="D297" s="217"/>
      <c r="E297" s="217"/>
      <c r="F297" s="217"/>
      <c r="G297" s="217"/>
      <c r="H297" s="217"/>
      <c r="I297" s="217"/>
      <c r="J297" s="217"/>
      <c r="K297" s="217"/>
      <c r="L297" s="217"/>
      <c r="M297" s="217"/>
      <c r="N297" s="217"/>
      <c r="O297" s="217"/>
      <c r="P297" s="217"/>
      <c r="Q297" s="217"/>
      <c r="R297" s="217"/>
      <c r="S297" s="217"/>
      <c r="T297" s="217"/>
      <c r="U297" s="217"/>
      <c r="V297" s="217"/>
      <c r="W297" s="217"/>
      <c r="X297" s="217"/>
      <c r="Y297" s="217"/>
      <c r="Z297" s="217"/>
    </row>
    <row r="298" ht="15.75" customHeight="1" spans="1:26">
      <c r="A298" s="217"/>
      <c r="B298" s="217"/>
      <c r="C298" s="217"/>
      <c r="D298" s="217"/>
      <c r="E298" s="217"/>
      <c r="F298" s="217"/>
      <c r="G298" s="217"/>
      <c r="H298" s="217"/>
      <c r="I298" s="217"/>
      <c r="J298" s="217"/>
      <c r="K298" s="217"/>
      <c r="L298" s="217"/>
      <c r="M298" s="217"/>
      <c r="N298" s="217"/>
      <c r="O298" s="217"/>
      <c r="P298" s="217"/>
      <c r="Q298" s="217"/>
      <c r="R298" s="217"/>
      <c r="S298" s="217"/>
      <c r="T298" s="217"/>
      <c r="U298" s="217"/>
      <c r="V298" s="217"/>
      <c r="W298" s="217"/>
      <c r="X298" s="217"/>
      <c r="Y298" s="217"/>
      <c r="Z298" s="217"/>
    </row>
    <row r="299" ht="15.75" customHeight="1" spans="1:26">
      <c r="A299" s="217"/>
      <c r="B299" s="217"/>
      <c r="C299" s="217"/>
      <c r="D299" s="217"/>
      <c r="E299" s="217"/>
      <c r="F299" s="217"/>
      <c r="G299" s="217"/>
      <c r="H299" s="217"/>
      <c r="I299" s="217"/>
      <c r="J299" s="217"/>
      <c r="K299" s="217"/>
      <c r="L299" s="217"/>
      <c r="M299" s="217"/>
      <c r="N299" s="217"/>
      <c r="O299" s="217"/>
      <c r="P299" s="217"/>
      <c r="Q299" s="217"/>
      <c r="R299" s="217"/>
      <c r="S299" s="217"/>
      <c r="T299" s="217"/>
      <c r="U299" s="217"/>
      <c r="V299" s="217"/>
      <c r="W299" s="217"/>
      <c r="X299" s="217"/>
      <c r="Y299" s="217"/>
      <c r="Z299" s="217"/>
    </row>
    <row r="300" ht="15.75" customHeight="1" spans="1:26">
      <c r="A300" s="217"/>
      <c r="B300" s="217"/>
      <c r="C300" s="217"/>
      <c r="D300" s="217"/>
      <c r="E300" s="217"/>
      <c r="F300" s="217"/>
      <c r="G300" s="217"/>
      <c r="H300" s="217"/>
      <c r="I300" s="217"/>
      <c r="J300" s="217"/>
      <c r="K300" s="217"/>
      <c r="L300" s="217"/>
      <c r="M300" s="217"/>
      <c r="N300" s="217"/>
      <c r="O300" s="217"/>
      <c r="P300" s="217"/>
      <c r="Q300" s="217"/>
      <c r="R300" s="217"/>
      <c r="S300" s="217"/>
      <c r="T300" s="217"/>
      <c r="U300" s="217"/>
      <c r="V300" s="217"/>
      <c r="W300" s="217"/>
      <c r="X300" s="217"/>
      <c r="Y300" s="217"/>
      <c r="Z300" s="217"/>
    </row>
    <row r="301" ht="15.75" customHeight="1" spans="1:26">
      <c r="A301" s="217"/>
      <c r="B301" s="217"/>
      <c r="C301" s="217"/>
      <c r="D301" s="217"/>
      <c r="E301" s="217"/>
      <c r="F301" s="217"/>
      <c r="G301" s="217"/>
      <c r="H301" s="217"/>
      <c r="I301" s="217"/>
      <c r="J301" s="217"/>
      <c r="K301" s="217"/>
      <c r="L301" s="217"/>
      <c r="M301" s="217"/>
      <c r="N301" s="217"/>
      <c r="O301" s="217"/>
      <c r="P301" s="217"/>
      <c r="Q301" s="217"/>
      <c r="R301" s="217"/>
      <c r="S301" s="217"/>
      <c r="T301" s="217"/>
      <c r="U301" s="217"/>
      <c r="V301" s="217"/>
      <c r="W301" s="217"/>
      <c r="X301" s="217"/>
      <c r="Y301" s="217"/>
      <c r="Z301" s="217"/>
    </row>
    <row r="302" ht="15.75" customHeight="1" spans="1:26">
      <c r="A302" s="217"/>
      <c r="B302" s="217"/>
      <c r="C302" s="217"/>
      <c r="D302" s="217"/>
      <c r="E302" s="217"/>
      <c r="F302" s="217"/>
      <c r="G302" s="217"/>
      <c r="H302" s="217"/>
      <c r="I302" s="217"/>
      <c r="J302" s="217"/>
      <c r="K302" s="217"/>
      <c r="L302" s="217"/>
      <c r="M302" s="217"/>
      <c r="N302" s="217"/>
      <c r="O302" s="217"/>
      <c r="P302" s="217"/>
      <c r="Q302" s="217"/>
      <c r="R302" s="217"/>
      <c r="S302" s="217"/>
      <c r="T302" s="217"/>
      <c r="U302" s="217"/>
      <c r="V302" s="217"/>
      <c r="W302" s="217"/>
      <c r="X302" s="217"/>
      <c r="Y302" s="217"/>
      <c r="Z302" s="217"/>
    </row>
    <row r="303" ht="15.75" customHeight="1" spans="1:26">
      <c r="A303" s="217"/>
      <c r="B303" s="217"/>
      <c r="C303" s="217"/>
      <c r="D303" s="217"/>
      <c r="E303" s="217"/>
      <c r="F303" s="217"/>
      <c r="G303" s="217"/>
      <c r="H303" s="217"/>
      <c r="I303" s="217"/>
      <c r="J303" s="217"/>
      <c r="K303" s="217"/>
      <c r="L303" s="217"/>
      <c r="M303" s="217"/>
      <c r="N303" s="217"/>
      <c r="O303" s="217"/>
      <c r="P303" s="217"/>
      <c r="Q303" s="217"/>
      <c r="R303" s="217"/>
      <c r="S303" s="217"/>
      <c r="T303" s="217"/>
      <c r="U303" s="217"/>
      <c r="V303" s="217"/>
      <c r="W303" s="217"/>
      <c r="X303" s="217"/>
      <c r="Y303" s="217"/>
      <c r="Z303" s="217"/>
    </row>
    <row r="304" ht="15.75" customHeight="1" spans="1:26">
      <c r="A304" s="217"/>
      <c r="B304" s="217"/>
      <c r="C304" s="217"/>
      <c r="D304" s="217"/>
      <c r="E304" s="217"/>
      <c r="F304" s="217"/>
      <c r="G304" s="217"/>
      <c r="H304" s="217"/>
      <c r="I304" s="217"/>
      <c r="J304" s="217"/>
      <c r="K304" s="217"/>
      <c r="L304" s="217"/>
      <c r="M304" s="217"/>
      <c r="N304" s="217"/>
      <c r="O304" s="217"/>
      <c r="P304" s="217"/>
      <c r="Q304" s="217"/>
      <c r="R304" s="217"/>
      <c r="S304" s="217"/>
      <c r="T304" s="217"/>
      <c r="U304" s="217"/>
      <c r="V304" s="217"/>
      <c r="W304" s="217"/>
      <c r="X304" s="217"/>
      <c r="Y304" s="217"/>
      <c r="Z304" s="217"/>
    </row>
    <row r="305" ht="15.75" customHeight="1" spans="1:26">
      <c r="A305" s="217"/>
      <c r="B305" s="217"/>
      <c r="C305" s="217"/>
      <c r="D305" s="217"/>
      <c r="E305" s="217"/>
      <c r="F305" s="217"/>
      <c r="G305" s="217"/>
      <c r="H305" s="217"/>
      <c r="I305" s="217"/>
      <c r="J305" s="217"/>
      <c r="K305" s="217"/>
      <c r="L305" s="217"/>
      <c r="M305" s="217"/>
      <c r="N305" s="217"/>
      <c r="O305" s="217"/>
      <c r="P305" s="217"/>
      <c r="Q305" s="217"/>
      <c r="R305" s="217"/>
      <c r="S305" s="217"/>
      <c r="T305" s="217"/>
      <c r="U305" s="217"/>
      <c r="V305" s="217"/>
      <c r="W305" s="217"/>
      <c r="X305" s="217"/>
      <c r="Y305" s="217"/>
      <c r="Z305" s="217"/>
    </row>
    <row r="306" ht="15.75" customHeight="1" spans="1:26">
      <c r="A306" s="217"/>
      <c r="B306" s="217"/>
      <c r="C306" s="217"/>
      <c r="D306" s="217"/>
      <c r="E306" s="217"/>
      <c r="F306" s="217"/>
      <c r="G306" s="217"/>
      <c r="H306" s="217"/>
      <c r="I306" s="217"/>
      <c r="J306" s="217"/>
      <c r="K306" s="217"/>
      <c r="L306" s="217"/>
      <c r="M306" s="217"/>
      <c r="N306" s="217"/>
      <c r="O306" s="217"/>
      <c r="P306" s="217"/>
      <c r="Q306" s="217"/>
      <c r="R306" s="217"/>
      <c r="S306" s="217"/>
      <c r="T306" s="217"/>
      <c r="U306" s="217"/>
      <c r="V306" s="217"/>
      <c r="W306" s="217"/>
      <c r="X306" s="217"/>
      <c r="Y306" s="217"/>
      <c r="Z306" s="217"/>
    </row>
    <row r="307" ht="15.75" customHeight="1" spans="1:26">
      <c r="A307" s="217"/>
      <c r="B307" s="217"/>
      <c r="C307" s="217"/>
      <c r="D307" s="217"/>
      <c r="E307" s="217"/>
      <c r="F307" s="217"/>
      <c r="G307" s="217"/>
      <c r="H307" s="217"/>
      <c r="I307" s="217"/>
      <c r="J307" s="217"/>
      <c r="K307" s="217"/>
      <c r="L307" s="217"/>
      <c r="M307" s="217"/>
      <c r="N307" s="217"/>
      <c r="O307" s="217"/>
      <c r="P307" s="217"/>
      <c r="Q307" s="217"/>
      <c r="R307" s="217"/>
      <c r="S307" s="217"/>
      <c r="T307" s="217"/>
      <c r="U307" s="217"/>
      <c r="V307" s="217"/>
      <c r="W307" s="217"/>
      <c r="X307" s="217"/>
      <c r="Y307" s="217"/>
      <c r="Z307" s="217"/>
    </row>
    <row r="308" ht="15.75" customHeight="1" spans="1:26">
      <c r="A308" s="217"/>
      <c r="B308" s="217"/>
      <c r="C308" s="217"/>
      <c r="D308" s="217"/>
      <c r="E308" s="217"/>
      <c r="F308" s="217"/>
      <c r="G308" s="217"/>
      <c r="H308" s="217"/>
      <c r="I308" s="217"/>
      <c r="J308" s="217"/>
      <c r="K308" s="217"/>
      <c r="L308" s="217"/>
      <c r="M308" s="217"/>
      <c r="N308" s="217"/>
      <c r="O308" s="217"/>
      <c r="P308" s="217"/>
      <c r="Q308" s="217"/>
      <c r="R308" s="217"/>
      <c r="S308" s="217"/>
      <c r="T308" s="217"/>
      <c r="U308" s="217"/>
      <c r="V308" s="217"/>
      <c r="W308" s="217"/>
      <c r="X308" s="217"/>
      <c r="Y308" s="217"/>
      <c r="Z308" s="217"/>
    </row>
    <row r="309" ht="15.75" customHeight="1" spans="1:26">
      <c r="A309" s="217"/>
      <c r="B309" s="217"/>
      <c r="C309" s="217"/>
      <c r="D309" s="217"/>
      <c r="E309" s="217"/>
      <c r="F309" s="217"/>
      <c r="G309" s="217"/>
      <c r="H309" s="217"/>
      <c r="I309" s="217"/>
      <c r="J309" s="217"/>
      <c r="K309" s="217"/>
      <c r="L309" s="217"/>
      <c r="M309" s="217"/>
      <c r="N309" s="217"/>
      <c r="O309" s="217"/>
      <c r="P309" s="217"/>
      <c r="Q309" s="217"/>
      <c r="R309" s="217"/>
      <c r="S309" s="217"/>
      <c r="T309" s="217"/>
      <c r="U309" s="217"/>
      <c r="V309" s="217"/>
      <c r="W309" s="217"/>
      <c r="X309" s="217"/>
      <c r="Y309" s="217"/>
      <c r="Z309" s="217"/>
    </row>
    <row r="310" ht="15.75" customHeight="1" spans="1:26">
      <c r="A310" s="217"/>
      <c r="B310" s="217"/>
      <c r="C310" s="217"/>
      <c r="D310" s="217"/>
      <c r="E310" s="217"/>
      <c r="F310" s="217"/>
      <c r="G310" s="217"/>
      <c r="H310" s="217"/>
      <c r="I310" s="217"/>
      <c r="J310" s="217"/>
      <c r="K310" s="217"/>
      <c r="L310" s="217"/>
      <c r="M310" s="217"/>
      <c r="N310" s="217"/>
      <c r="O310" s="217"/>
      <c r="P310" s="217"/>
      <c r="Q310" s="217"/>
      <c r="R310" s="217"/>
      <c r="S310" s="217"/>
      <c r="T310" s="217"/>
      <c r="U310" s="217"/>
      <c r="V310" s="217"/>
      <c r="W310" s="217"/>
      <c r="X310" s="217"/>
      <c r="Y310" s="217"/>
      <c r="Z310" s="217"/>
    </row>
    <row r="311" ht="15.75" customHeight="1" spans="1:26">
      <c r="A311" s="217"/>
      <c r="B311" s="217"/>
      <c r="C311" s="217"/>
      <c r="D311" s="217"/>
      <c r="E311" s="217"/>
      <c r="F311" s="217"/>
      <c r="G311" s="217"/>
      <c r="H311" s="217"/>
      <c r="I311" s="217"/>
      <c r="J311" s="217"/>
      <c r="K311" s="217"/>
      <c r="L311" s="217"/>
      <c r="M311" s="217"/>
      <c r="N311" s="217"/>
      <c r="O311" s="217"/>
      <c r="P311" s="217"/>
      <c r="Q311" s="217"/>
      <c r="R311" s="217"/>
      <c r="S311" s="217"/>
      <c r="T311" s="217"/>
      <c r="U311" s="217"/>
      <c r="V311" s="217"/>
      <c r="W311" s="217"/>
      <c r="X311" s="217"/>
      <c r="Y311" s="217"/>
      <c r="Z311" s="217"/>
    </row>
    <row r="312" ht="15.75" customHeight="1" spans="1:26">
      <c r="A312" s="217"/>
      <c r="B312" s="217"/>
      <c r="C312" s="217"/>
      <c r="D312" s="217"/>
      <c r="E312" s="217"/>
      <c r="F312" s="217"/>
      <c r="G312" s="217"/>
      <c r="H312" s="217"/>
      <c r="I312" s="217"/>
      <c r="J312" s="217"/>
      <c r="K312" s="217"/>
      <c r="L312" s="217"/>
      <c r="M312" s="217"/>
      <c r="N312" s="217"/>
      <c r="O312" s="217"/>
      <c r="P312" s="217"/>
      <c r="Q312" s="217"/>
      <c r="R312" s="217"/>
      <c r="S312" s="217"/>
      <c r="T312" s="217"/>
      <c r="U312" s="217"/>
      <c r="V312" s="217"/>
      <c r="W312" s="217"/>
      <c r="X312" s="217"/>
      <c r="Y312" s="217"/>
      <c r="Z312" s="217"/>
    </row>
    <row r="313" ht="15.75" customHeight="1" spans="1:26">
      <c r="A313" s="217"/>
      <c r="B313" s="217"/>
      <c r="C313" s="217"/>
      <c r="D313" s="217"/>
      <c r="E313" s="217"/>
      <c r="F313" s="217"/>
      <c r="G313" s="217"/>
      <c r="H313" s="217"/>
      <c r="I313" s="217"/>
      <c r="J313" s="217"/>
      <c r="K313" s="217"/>
      <c r="L313" s="217"/>
      <c r="M313" s="217"/>
      <c r="N313" s="217"/>
      <c r="O313" s="217"/>
      <c r="P313" s="217"/>
      <c r="Q313" s="217"/>
      <c r="R313" s="217"/>
      <c r="S313" s="217"/>
      <c r="T313" s="217"/>
      <c r="U313" s="217"/>
      <c r="V313" s="217"/>
      <c r="W313" s="217"/>
      <c r="X313" s="217"/>
      <c r="Y313" s="217"/>
      <c r="Z313" s="217"/>
    </row>
    <row r="314" ht="15.75" customHeight="1" spans="1:26">
      <c r="A314" s="217"/>
      <c r="B314" s="217"/>
      <c r="C314" s="217"/>
      <c r="D314" s="217"/>
      <c r="E314" s="217"/>
      <c r="F314" s="217"/>
      <c r="G314" s="217"/>
      <c r="H314" s="217"/>
      <c r="I314" s="217"/>
      <c r="J314" s="217"/>
      <c r="K314" s="217"/>
      <c r="L314" s="217"/>
      <c r="M314" s="217"/>
      <c r="N314" s="217"/>
      <c r="O314" s="217"/>
      <c r="P314" s="217"/>
      <c r="Q314" s="217"/>
      <c r="R314" s="217"/>
      <c r="S314" s="217"/>
      <c r="T314" s="217"/>
      <c r="U314" s="217"/>
      <c r="V314" s="217"/>
      <c r="W314" s="217"/>
      <c r="X314" s="217"/>
      <c r="Y314" s="217"/>
      <c r="Z314" s="217"/>
    </row>
    <row r="315" ht="15.75" customHeight="1" spans="1:26">
      <c r="A315" s="217"/>
      <c r="B315" s="217"/>
      <c r="C315" s="217"/>
      <c r="D315" s="217"/>
      <c r="E315" s="217"/>
      <c r="F315" s="217"/>
      <c r="G315" s="217"/>
      <c r="H315" s="217"/>
      <c r="I315" s="217"/>
      <c r="J315" s="217"/>
      <c r="K315" s="217"/>
      <c r="L315" s="217"/>
      <c r="M315" s="217"/>
      <c r="N315" s="217"/>
      <c r="O315" s="217"/>
      <c r="P315" s="217"/>
      <c r="Q315" s="217"/>
      <c r="R315" s="217"/>
      <c r="S315" s="217"/>
      <c r="T315" s="217"/>
      <c r="U315" s="217"/>
      <c r="V315" s="217"/>
      <c r="W315" s="217"/>
      <c r="X315" s="217"/>
      <c r="Y315" s="217"/>
      <c r="Z315" s="217"/>
    </row>
    <row r="316" ht="15.75" customHeight="1" spans="1:26">
      <c r="A316" s="217"/>
      <c r="B316" s="217"/>
      <c r="C316" s="217"/>
      <c r="D316" s="217"/>
      <c r="E316" s="217"/>
      <c r="F316" s="217"/>
      <c r="G316" s="217"/>
      <c r="H316" s="217"/>
      <c r="I316" s="217"/>
      <c r="J316" s="217"/>
      <c r="K316" s="217"/>
      <c r="L316" s="217"/>
      <c r="M316" s="217"/>
      <c r="N316" s="217"/>
      <c r="O316" s="217"/>
      <c r="P316" s="217"/>
      <c r="Q316" s="217"/>
      <c r="R316" s="217"/>
      <c r="S316" s="217"/>
      <c r="T316" s="217"/>
      <c r="U316" s="217"/>
      <c r="V316" s="217"/>
      <c r="W316" s="217"/>
      <c r="X316" s="217"/>
      <c r="Y316" s="217"/>
      <c r="Z316" s="217"/>
    </row>
    <row r="317" ht="15.75" customHeight="1" spans="1:26">
      <c r="A317" s="217"/>
      <c r="B317" s="217"/>
      <c r="C317" s="217"/>
      <c r="D317" s="217"/>
      <c r="E317" s="217"/>
      <c r="F317" s="217"/>
      <c r="G317" s="217"/>
      <c r="H317" s="217"/>
      <c r="I317" s="217"/>
      <c r="J317" s="217"/>
      <c r="K317" s="217"/>
      <c r="L317" s="217"/>
      <c r="M317" s="217"/>
      <c r="N317" s="217"/>
      <c r="O317" s="217"/>
      <c r="P317" s="217"/>
      <c r="Q317" s="217"/>
      <c r="R317" s="217"/>
      <c r="S317" s="217"/>
      <c r="T317" s="217"/>
      <c r="U317" s="217"/>
      <c r="V317" s="217"/>
      <c r="W317" s="217"/>
      <c r="X317" s="217"/>
      <c r="Y317" s="217"/>
      <c r="Z317" s="217"/>
    </row>
    <row r="318" ht="15.75" customHeight="1" spans="1:26">
      <c r="A318" s="217"/>
      <c r="B318" s="217"/>
      <c r="C318" s="217"/>
      <c r="D318" s="217"/>
      <c r="E318" s="217"/>
      <c r="F318" s="217"/>
      <c r="G318" s="217"/>
      <c r="H318" s="217"/>
      <c r="I318" s="217"/>
      <c r="J318" s="217"/>
      <c r="K318" s="217"/>
      <c r="L318" s="217"/>
      <c r="M318" s="217"/>
      <c r="N318" s="217"/>
      <c r="O318" s="217"/>
      <c r="P318" s="217"/>
      <c r="Q318" s="217"/>
      <c r="R318" s="217"/>
      <c r="S318" s="217"/>
      <c r="T318" s="217"/>
      <c r="U318" s="217"/>
      <c r="V318" s="217"/>
      <c r="W318" s="217"/>
      <c r="X318" s="217"/>
      <c r="Y318" s="217"/>
      <c r="Z318" s="217"/>
    </row>
    <row r="319" ht="15.75" customHeight="1" spans="1:26">
      <c r="A319" s="217"/>
      <c r="B319" s="217"/>
      <c r="C319" s="217"/>
      <c r="D319" s="217"/>
      <c r="E319" s="217"/>
      <c r="F319" s="217"/>
      <c r="G319" s="217"/>
      <c r="H319" s="217"/>
      <c r="I319" s="217"/>
      <c r="J319" s="217"/>
      <c r="K319" s="217"/>
      <c r="L319" s="217"/>
      <c r="M319" s="217"/>
      <c r="N319" s="217"/>
      <c r="O319" s="217"/>
      <c r="P319" s="217"/>
      <c r="Q319" s="217"/>
      <c r="R319" s="217"/>
      <c r="S319" s="217"/>
      <c r="T319" s="217"/>
      <c r="U319" s="217"/>
      <c r="V319" s="217"/>
      <c r="W319" s="217"/>
      <c r="X319" s="217"/>
      <c r="Y319" s="217"/>
      <c r="Z319" s="217"/>
    </row>
    <row r="320" ht="15.75" customHeight="1" spans="1:26">
      <c r="A320" s="217"/>
      <c r="B320" s="217"/>
      <c r="C320" s="217"/>
      <c r="D320" s="217"/>
      <c r="E320" s="217"/>
      <c r="F320" s="217"/>
      <c r="G320" s="217"/>
      <c r="H320" s="217"/>
      <c r="I320" s="217"/>
      <c r="J320" s="217"/>
      <c r="K320" s="217"/>
      <c r="L320" s="217"/>
      <c r="M320" s="217"/>
      <c r="N320" s="217"/>
      <c r="O320" s="217"/>
      <c r="P320" s="217"/>
      <c r="Q320" s="217"/>
      <c r="R320" s="217"/>
      <c r="S320" s="217"/>
      <c r="T320" s="217"/>
      <c r="U320" s="217"/>
      <c r="V320" s="217"/>
      <c r="W320" s="217"/>
      <c r="X320" s="217"/>
      <c r="Y320" s="217"/>
      <c r="Z320" s="217"/>
    </row>
    <row r="321" ht="15.75" customHeight="1" spans="1:26">
      <c r="A321" s="217"/>
      <c r="B321" s="217"/>
      <c r="C321" s="217"/>
      <c r="D321" s="217"/>
      <c r="E321" s="217"/>
      <c r="F321" s="217"/>
      <c r="G321" s="217"/>
      <c r="H321" s="217"/>
      <c r="I321" s="217"/>
      <c r="J321" s="217"/>
      <c r="K321" s="217"/>
      <c r="L321" s="217"/>
      <c r="M321" s="217"/>
      <c r="N321" s="217"/>
      <c r="O321" s="217"/>
      <c r="P321" s="217"/>
      <c r="Q321" s="217"/>
      <c r="R321" s="217"/>
      <c r="S321" s="217"/>
      <c r="T321" s="217"/>
      <c r="U321" s="217"/>
      <c r="V321" s="217"/>
      <c r="W321" s="217"/>
      <c r="X321" s="217"/>
      <c r="Y321" s="217"/>
      <c r="Z321" s="217"/>
    </row>
    <row r="322" ht="15.75" customHeight="1" spans="1:26">
      <c r="A322" s="217"/>
      <c r="B322" s="217"/>
      <c r="C322" s="217"/>
      <c r="D322" s="217"/>
      <c r="E322" s="217"/>
      <c r="F322" s="217"/>
      <c r="G322" s="217"/>
      <c r="H322" s="217"/>
      <c r="I322" s="217"/>
      <c r="J322" s="217"/>
      <c r="K322" s="217"/>
      <c r="L322" s="217"/>
      <c r="M322" s="217"/>
      <c r="N322" s="217"/>
      <c r="O322" s="217"/>
      <c r="P322" s="217"/>
      <c r="Q322" s="217"/>
      <c r="R322" s="217"/>
      <c r="S322" s="217"/>
      <c r="T322" s="217"/>
      <c r="U322" s="217"/>
      <c r="V322" s="217"/>
      <c r="W322" s="217"/>
      <c r="X322" s="217"/>
      <c r="Y322" s="217"/>
      <c r="Z322" s="217"/>
    </row>
    <row r="323" ht="15.75" customHeight="1" spans="1:26">
      <c r="A323" s="217"/>
      <c r="B323" s="217"/>
      <c r="C323" s="217"/>
      <c r="D323" s="217"/>
      <c r="E323" s="217"/>
      <c r="F323" s="217"/>
      <c r="G323" s="217"/>
      <c r="H323" s="217"/>
      <c r="I323" s="217"/>
      <c r="J323" s="217"/>
      <c r="K323" s="217"/>
      <c r="L323" s="217"/>
      <c r="M323" s="217"/>
      <c r="N323" s="217"/>
      <c r="O323" s="217"/>
      <c r="P323" s="217"/>
      <c r="Q323" s="217"/>
      <c r="R323" s="217"/>
      <c r="S323" s="217"/>
      <c r="T323" s="217"/>
      <c r="U323" s="217"/>
      <c r="V323" s="217"/>
      <c r="W323" s="217"/>
      <c r="X323" s="217"/>
      <c r="Y323" s="217"/>
      <c r="Z323" s="217"/>
    </row>
    <row r="324" ht="15.75" customHeight="1" spans="1:26">
      <c r="A324" s="217"/>
      <c r="B324" s="217"/>
      <c r="C324" s="217"/>
      <c r="D324" s="217"/>
      <c r="E324" s="217"/>
      <c r="F324" s="217"/>
      <c r="G324" s="217"/>
      <c r="H324" s="217"/>
      <c r="I324" s="217"/>
      <c r="J324" s="217"/>
      <c r="K324" s="217"/>
      <c r="L324" s="217"/>
      <c r="M324" s="217"/>
      <c r="N324" s="217"/>
      <c r="O324" s="217"/>
      <c r="P324" s="217"/>
      <c r="Q324" s="217"/>
      <c r="R324" s="217"/>
      <c r="S324" s="217"/>
      <c r="T324" s="217"/>
      <c r="U324" s="217"/>
      <c r="V324" s="217"/>
      <c r="W324" s="217"/>
      <c r="X324" s="217"/>
      <c r="Y324" s="217"/>
      <c r="Z324" s="217"/>
    </row>
    <row r="325" ht="15.75" customHeight="1" spans="1:26">
      <c r="A325" s="217"/>
      <c r="B325" s="217"/>
      <c r="C325" s="217"/>
      <c r="D325" s="217"/>
      <c r="E325" s="217"/>
      <c r="F325" s="217"/>
      <c r="G325" s="217"/>
      <c r="H325" s="217"/>
      <c r="I325" s="217"/>
      <c r="J325" s="217"/>
      <c r="K325" s="217"/>
      <c r="L325" s="217"/>
      <c r="M325" s="217"/>
      <c r="N325" s="217"/>
      <c r="O325" s="217"/>
      <c r="P325" s="217"/>
      <c r="Q325" s="217"/>
      <c r="R325" s="217"/>
      <c r="S325" s="217"/>
      <c r="T325" s="217"/>
      <c r="U325" s="217"/>
      <c r="V325" s="217"/>
      <c r="W325" s="217"/>
      <c r="X325" s="217"/>
      <c r="Y325" s="217"/>
      <c r="Z325" s="217"/>
    </row>
    <row r="326" ht="15.75" customHeight="1" spans="1:26">
      <c r="A326" s="217"/>
      <c r="B326" s="217"/>
      <c r="C326" s="217"/>
      <c r="D326" s="217"/>
      <c r="E326" s="217"/>
      <c r="F326" s="217"/>
      <c r="G326" s="217"/>
      <c r="H326" s="217"/>
      <c r="I326" s="217"/>
      <c r="J326" s="217"/>
      <c r="K326" s="217"/>
      <c r="L326" s="217"/>
      <c r="M326" s="217"/>
      <c r="N326" s="217"/>
      <c r="O326" s="217"/>
      <c r="P326" s="217"/>
      <c r="Q326" s="217"/>
      <c r="R326" s="217"/>
      <c r="S326" s="217"/>
      <c r="T326" s="217"/>
      <c r="U326" s="217"/>
      <c r="V326" s="217"/>
      <c r="W326" s="217"/>
      <c r="X326" s="217"/>
      <c r="Y326" s="217"/>
      <c r="Z326" s="217"/>
    </row>
    <row r="327" ht="15.75" customHeight="1" spans="1:26">
      <c r="A327" s="217"/>
      <c r="B327" s="217"/>
      <c r="C327" s="217"/>
      <c r="D327" s="217"/>
      <c r="E327" s="217"/>
      <c r="F327" s="217"/>
      <c r="G327" s="217"/>
      <c r="H327" s="217"/>
      <c r="I327" s="217"/>
      <c r="J327" s="217"/>
      <c r="K327" s="217"/>
      <c r="L327" s="217"/>
      <c r="M327" s="217"/>
      <c r="N327" s="217"/>
      <c r="O327" s="217"/>
      <c r="P327" s="217"/>
      <c r="Q327" s="217"/>
      <c r="R327" s="217"/>
      <c r="S327" s="217"/>
      <c r="T327" s="217"/>
      <c r="U327" s="217"/>
      <c r="V327" s="217"/>
      <c r="W327" s="217"/>
      <c r="X327" s="217"/>
      <c r="Y327" s="217"/>
      <c r="Z327" s="217"/>
    </row>
    <row r="328" ht="15.75" customHeight="1" spans="1:26">
      <c r="A328" s="217"/>
      <c r="B328" s="217"/>
      <c r="C328" s="217"/>
      <c r="D328" s="217"/>
      <c r="E328" s="217"/>
      <c r="F328" s="217"/>
      <c r="G328" s="217"/>
      <c r="H328" s="217"/>
      <c r="I328" s="217"/>
      <c r="J328" s="217"/>
      <c r="K328" s="217"/>
      <c r="L328" s="217"/>
      <c r="M328" s="217"/>
      <c r="N328" s="217"/>
      <c r="O328" s="217"/>
      <c r="P328" s="217"/>
      <c r="Q328" s="217"/>
      <c r="R328" s="217"/>
      <c r="S328" s="217"/>
      <c r="T328" s="217"/>
      <c r="U328" s="217"/>
      <c r="V328" s="217"/>
      <c r="W328" s="217"/>
      <c r="X328" s="217"/>
      <c r="Y328" s="217"/>
      <c r="Z328" s="217"/>
    </row>
    <row r="329" ht="15.75" customHeight="1" spans="1:26">
      <c r="A329" s="217"/>
      <c r="B329" s="217"/>
      <c r="C329" s="217"/>
      <c r="D329" s="217"/>
      <c r="E329" s="217"/>
      <c r="F329" s="217"/>
      <c r="G329" s="217"/>
      <c r="H329" s="217"/>
      <c r="I329" s="217"/>
      <c r="J329" s="217"/>
      <c r="K329" s="217"/>
      <c r="L329" s="217"/>
      <c r="M329" s="217"/>
      <c r="N329" s="217"/>
      <c r="O329" s="217"/>
      <c r="P329" s="217"/>
      <c r="Q329" s="217"/>
      <c r="R329" s="217"/>
      <c r="S329" s="217"/>
      <c r="T329" s="217"/>
      <c r="U329" s="217"/>
      <c r="V329" s="217"/>
      <c r="W329" s="217"/>
      <c r="X329" s="217"/>
      <c r="Y329" s="217"/>
      <c r="Z329" s="217"/>
    </row>
    <row r="330" ht="15.75" customHeight="1" spans="1:26">
      <c r="A330" s="217"/>
      <c r="B330" s="217"/>
      <c r="C330" s="217"/>
      <c r="D330" s="217"/>
      <c r="E330" s="217"/>
      <c r="F330" s="217"/>
      <c r="G330" s="217"/>
      <c r="H330" s="217"/>
      <c r="I330" s="217"/>
      <c r="J330" s="217"/>
      <c r="K330" s="217"/>
      <c r="L330" s="217"/>
      <c r="M330" s="217"/>
      <c r="N330" s="217"/>
      <c r="O330" s="217"/>
      <c r="P330" s="217"/>
      <c r="Q330" s="217"/>
      <c r="R330" s="217"/>
      <c r="S330" s="217"/>
      <c r="T330" s="217"/>
      <c r="U330" s="217"/>
      <c r="V330" s="217"/>
      <c r="W330" s="217"/>
      <c r="X330" s="217"/>
      <c r="Y330" s="217"/>
      <c r="Z330" s="217"/>
    </row>
    <row r="331" ht="15.75" customHeight="1" spans="1:26">
      <c r="A331" s="217"/>
      <c r="B331" s="217"/>
      <c r="C331" s="217"/>
      <c r="D331" s="217"/>
      <c r="E331" s="217"/>
      <c r="F331" s="217"/>
      <c r="G331" s="217"/>
      <c r="H331" s="217"/>
      <c r="I331" s="217"/>
      <c r="J331" s="217"/>
      <c r="K331" s="217"/>
      <c r="L331" s="217"/>
      <c r="M331" s="217"/>
      <c r="N331" s="217"/>
      <c r="O331" s="217"/>
      <c r="P331" s="217"/>
      <c r="Q331" s="217"/>
      <c r="R331" s="217"/>
      <c r="S331" s="217"/>
      <c r="T331" s="217"/>
      <c r="U331" s="217"/>
      <c r="V331" s="217"/>
      <c r="W331" s="217"/>
      <c r="X331" s="217"/>
      <c r="Y331" s="217"/>
      <c r="Z331" s="217"/>
    </row>
    <row r="332" ht="15.75" customHeight="1" spans="1:26">
      <c r="A332" s="217"/>
      <c r="B332" s="217"/>
      <c r="C332" s="217"/>
      <c r="D332" s="217"/>
      <c r="E332" s="217"/>
      <c r="F332" s="217"/>
      <c r="G332" s="217"/>
      <c r="H332" s="217"/>
      <c r="I332" s="217"/>
      <c r="J332" s="217"/>
      <c r="K332" s="217"/>
      <c r="L332" s="217"/>
      <c r="M332" s="217"/>
      <c r="N332" s="217"/>
      <c r="O332" s="217"/>
      <c r="P332" s="217"/>
      <c r="Q332" s="217"/>
      <c r="R332" s="217"/>
      <c r="S332" s="217"/>
      <c r="T332" s="217"/>
      <c r="U332" s="217"/>
      <c r="V332" s="217"/>
      <c r="W332" s="217"/>
      <c r="X332" s="217"/>
      <c r="Y332" s="217"/>
      <c r="Z332" s="217"/>
    </row>
    <row r="333" ht="15.75" customHeight="1" spans="1:26">
      <c r="A333" s="217"/>
      <c r="B333" s="217"/>
      <c r="C333" s="217"/>
      <c r="D333" s="217"/>
      <c r="E333" s="217"/>
      <c r="F333" s="217"/>
      <c r="G333" s="217"/>
      <c r="H333" s="217"/>
      <c r="I333" s="217"/>
      <c r="J333" s="217"/>
      <c r="K333" s="217"/>
      <c r="L333" s="217"/>
      <c r="M333" s="217"/>
      <c r="N333" s="217"/>
      <c r="O333" s="217"/>
      <c r="P333" s="217"/>
      <c r="Q333" s="217"/>
      <c r="R333" s="217"/>
      <c r="S333" s="217"/>
      <c r="T333" s="217"/>
      <c r="U333" s="217"/>
      <c r="V333" s="217"/>
      <c r="W333" s="217"/>
      <c r="X333" s="217"/>
      <c r="Y333" s="217"/>
      <c r="Z333" s="217"/>
    </row>
    <row r="334" ht="15.75" customHeight="1" spans="1:26">
      <c r="A334" s="217"/>
      <c r="B334" s="217"/>
      <c r="C334" s="217"/>
      <c r="D334" s="217"/>
      <c r="E334" s="217"/>
      <c r="F334" s="217"/>
      <c r="G334" s="217"/>
      <c r="H334" s="217"/>
      <c r="I334" s="217"/>
      <c r="J334" s="217"/>
      <c r="K334" s="217"/>
      <c r="L334" s="217"/>
      <c r="M334" s="217"/>
      <c r="N334" s="217"/>
      <c r="O334" s="217"/>
      <c r="P334" s="217"/>
      <c r="Q334" s="217"/>
      <c r="R334" s="217"/>
      <c r="S334" s="217"/>
      <c r="T334" s="217"/>
      <c r="U334" s="217"/>
      <c r="V334" s="217"/>
      <c r="W334" s="217"/>
      <c r="X334" s="217"/>
      <c r="Y334" s="217"/>
      <c r="Z334" s="217"/>
    </row>
    <row r="335" ht="15.75" customHeight="1" spans="1:26">
      <c r="A335" s="217"/>
      <c r="B335" s="217"/>
      <c r="C335" s="217"/>
      <c r="D335" s="217"/>
      <c r="E335" s="217"/>
      <c r="F335" s="217"/>
      <c r="G335" s="217"/>
      <c r="H335" s="217"/>
      <c r="I335" s="217"/>
      <c r="J335" s="217"/>
      <c r="K335" s="217"/>
      <c r="L335" s="217"/>
      <c r="M335" s="217"/>
      <c r="N335" s="217"/>
      <c r="O335" s="217"/>
      <c r="P335" s="217"/>
      <c r="Q335" s="217"/>
      <c r="R335" s="217"/>
      <c r="S335" s="217"/>
      <c r="T335" s="217"/>
      <c r="U335" s="217"/>
      <c r="V335" s="217"/>
      <c r="W335" s="217"/>
      <c r="X335" s="217"/>
      <c r="Y335" s="217"/>
      <c r="Z335" s="217"/>
    </row>
    <row r="336" ht="15.75" customHeight="1" spans="1:26">
      <c r="A336" s="217"/>
      <c r="B336" s="217"/>
      <c r="C336" s="217"/>
      <c r="D336" s="217"/>
      <c r="E336" s="217"/>
      <c r="F336" s="217"/>
      <c r="G336" s="217"/>
      <c r="H336" s="217"/>
      <c r="I336" s="217"/>
      <c r="J336" s="217"/>
      <c r="K336" s="217"/>
      <c r="L336" s="217"/>
      <c r="M336" s="217"/>
      <c r="N336" s="217"/>
      <c r="O336" s="217"/>
      <c r="P336" s="217"/>
      <c r="Q336" s="217"/>
      <c r="R336" s="217"/>
      <c r="S336" s="217"/>
      <c r="T336" s="217"/>
      <c r="U336" s="217"/>
      <c r="V336" s="217"/>
      <c r="W336" s="217"/>
      <c r="X336" s="217"/>
      <c r="Y336" s="217"/>
      <c r="Z336" s="217"/>
    </row>
    <row r="337" ht="15.75" customHeight="1" spans="1:26">
      <c r="A337" s="217"/>
      <c r="B337" s="217"/>
      <c r="C337" s="217"/>
      <c r="D337" s="217"/>
      <c r="E337" s="217"/>
      <c r="F337" s="217"/>
      <c r="G337" s="217"/>
      <c r="H337" s="217"/>
      <c r="I337" s="217"/>
      <c r="J337" s="217"/>
      <c r="K337" s="217"/>
      <c r="L337" s="217"/>
      <c r="M337" s="217"/>
      <c r="N337" s="217"/>
      <c r="O337" s="217"/>
      <c r="P337" s="217"/>
      <c r="Q337" s="217"/>
      <c r="R337" s="217"/>
      <c r="S337" s="217"/>
      <c r="T337" s="217"/>
      <c r="U337" s="217"/>
      <c r="V337" s="217"/>
      <c r="W337" s="217"/>
      <c r="X337" s="217"/>
      <c r="Y337" s="217"/>
      <c r="Z337" s="217"/>
    </row>
    <row r="338" ht="15.75" customHeight="1" spans="1:26">
      <c r="A338" s="217"/>
      <c r="B338" s="217"/>
      <c r="C338" s="217"/>
      <c r="D338" s="217"/>
      <c r="E338" s="217"/>
      <c r="F338" s="217"/>
      <c r="G338" s="217"/>
      <c r="H338" s="217"/>
      <c r="I338" s="217"/>
      <c r="J338" s="217"/>
      <c r="K338" s="217"/>
      <c r="L338" s="217"/>
      <c r="M338" s="217"/>
      <c r="N338" s="217"/>
      <c r="O338" s="217"/>
      <c r="P338" s="217"/>
      <c r="Q338" s="217"/>
      <c r="R338" s="217"/>
      <c r="S338" s="217"/>
      <c r="T338" s="217"/>
      <c r="U338" s="217"/>
      <c r="V338" s="217"/>
      <c r="W338" s="217"/>
      <c r="X338" s="217"/>
      <c r="Y338" s="217"/>
      <c r="Z338" s="217"/>
    </row>
    <row r="339" ht="15.75" customHeight="1" spans="1:26">
      <c r="A339" s="217"/>
      <c r="B339" s="217"/>
      <c r="C339" s="217"/>
      <c r="D339" s="217"/>
      <c r="E339" s="217"/>
      <c r="F339" s="217"/>
      <c r="G339" s="217"/>
      <c r="H339" s="217"/>
      <c r="I339" s="217"/>
      <c r="J339" s="217"/>
      <c r="K339" s="217"/>
      <c r="L339" s="217"/>
      <c r="M339" s="217"/>
      <c r="N339" s="217"/>
      <c r="O339" s="217"/>
      <c r="P339" s="217"/>
      <c r="Q339" s="217"/>
      <c r="R339" s="217"/>
      <c r="S339" s="217"/>
      <c r="T339" s="217"/>
      <c r="U339" s="217"/>
      <c r="V339" s="217"/>
      <c r="W339" s="217"/>
      <c r="X339" s="217"/>
      <c r="Y339" s="217"/>
      <c r="Z339" s="217"/>
    </row>
    <row r="340" ht="15.75" customHeight="1" spans="1:26">
      <c r="A340" s="217"/>
      <c r="B340" s="217"/>
      <c r="C340" s="217"/>
      <c r="D340" s="217"/>
      <c r="E340" s="217"/>
      <c r="F340" s="217"/>
      <c r="G340" s="217"/>
      <c r="H340" s="217"/>
      <c r="I340" s="217"/>
      <c r="J340" s="217"/>
      <c r="K340" s="217"/>
      <c r="L340" s="217"/>
      <c r="M340" s="217"/>
      <c r="N340" s="217"/>
      <c r="O340" s="217"/>
      <c r="P340" s="217"/>
      <c r="Q340" s="217"/>
      <c r="R340" s="217"/>
      <c r="S340" s="217"/>
      <c r="T340" s="217"/>
      <c r="U340" s="217"/>
      <c r="V340" s="217"/>
      <c r="W340" s="217"/>
      <c r="X340" s="217"/>
      <c r="Y340" s="217"/>
      <c r="Z340" s="217"/>
    </row>
    <row r="341" ht="15.75" customHeight="1" spans="1:26">
      <c r="A341" s="217"/>
      <c r="B341" s="217"/>
      <c r="C341" s="217"/>
      <c r="D341" s="217"/>
      <c r="E341" s="217"/>
      <c r="F341" s="217"/>
      <c r="G341" s="217"/>
      <c r="H341" s="217"/>
      <c r="I341" s="217"/>
      <c r="J341" s="217"/>
      <c r="K341" s="217"/>
      <c r="L341" s="217"/>
      <c r="M341" s="217"/>
      <c r="N341" s="217"/>
      <c r="O341" s="217"/>
      <c r="P341" s="217"/>
      <c r="Q341" s="217"/>
      <c r="R341" s="217"/>
      <c r="S341" s="217"/>
      <c r="T341" s="217"/>
      <c r="U341" s="217"/>
      <c r="V341" s="217"/>
      <c r="W341" s="217"/>
      <c r="X341" s="217"/>
      <c r="Y341" s="217"/>
      <c r="Z341" s="217"/>
    </row>
    <row r="342" ht="15.75" customHeight="1" spans="1:26">
      <c r="A342" s="217"/>
      <c r="B342" s="217"/>
      <c r="C342" s="217"/>
      <c r="D342" s="217"/>
      <c r="E342" s="217"/>
      <c r="F342" s="217"/>
      <c r="G342" s="217"/>
      <c r="H342" s="217"/>
      <c r="I342" s="217"/>
      <c r="J342" s="217"/>
      <c r="K342" s="217"/>
      <c r="L342" s="217"/>
      <c r="M342" s="217"/>
      <c r="N342" s="217"/>
      <c r="O342" s="217"/>
      <c r="P342" s="217"/>
      <c r="Q342" s="217"/>
      <c r="R342" s="217"/>
      <c r="S342" s="217"/>
      <c r="T342" s="217"/>
      <c r="U342" s="217"/>
      <c r="V342" s="217"/>
      <c r="W342" s="217"/>
      <c r="X342" s="217"/>
      <c r="Y342" s="217"/>
      <c r="Z342" s="217"/>
    </row>
    <row r="343" ht="15.75" customHeight="1" spans="1:26">
      <c r="A343" s="217"/>
      <c r="B343" s="217"/>
      <c r="C343" s="217"/>
      <c r="D343" s="217"/>
      <c r="E343" s="217"/>
      <c r="F343" s="217"/>
      <c r="G343" s="217"/>
      <c r="H343" s="217"/>
      <c r="I343" s="217"/>
      <c r="J343" s="217"/>
      <c r="K343" s="217"/>
      <c r="L343" s="217"/>
      <c r="M343" s="217"/>
      <c r="N343" s="217"/>
      <c r="O343" s="217"/>
      <c r="P343" s="217"/>
      <c r="Q343" s="217"/>
      <c r="R343" s="217"/>
      <c r="S343" s="217"/>
      <c r="T343" s="217"/>
      <c r="U343" s="217"/>
      <c r="V343" s="217"/>
      <c r="W343" s="217"/>
      <c r="X343" s="217"/>
      <c r="Y343" s="217"/>
      <c r="Z343" s="217"/>
    </row>
    <row r="344" ht="15.75" customHeight="1" spans="1:26">
      <c r="A344" s="217"/>
      <c r="B344" s="217"/>
      <c r="C344" s="217"/>
      <c r="D344" s="217"/>
      <c r="E344" s="217"/>
      <c r="F344" s="217"/>
      <c r="G344" s="217"/>
      <c r="H344" s="217"/>
      <c r="I344" s="217"/>
      <c r="J344" s="217"/>
      <c r="K344" s="217"/>
      <c r="L344" s="217"/>
      <c r="M344" s="217"/>
      <c r="N344" s="217"/>
      <c r="O344" s="217"/>
      <c r="P344" s="217"/>
      <c r="Q344" s="217"/>
      <c r="R344" s="217"/>
      <c r="S344" s="217"/>
      <c r="T344" s="217"/>
      <c r="U344" s="217"/>
      <c r="V344" s="217"/>
      <c r="W344" s="217"/>
      <c r="X344" s="217"/>
      <c r="Y344" s="217"/>
      <c r="Z344" s="217"/>
    </row>
    <row r="345" ht="15.75" customHeight="1" spans="1:26">
      <c r="A345" s="217"/>
      <c r="B345" s="217"/>
      <c r="C345" s="217"/>
      <c r="D345" s="217"/>
      <c r="E345" s="217"/>
      <c r="F345" s="217"/>
      <c r="G345" s="217"/>
      <c r="H345" s="217"/>
      <c r="I345" s="217"/>
      <c r="J345" s="217"/>
      <c r="K345" s="217"/>
      <c r="L345" s="217"/>
      <c r="M345" s="217"/>
      <c r="N345" s="217"/>
      <c r="O345" s="217"/>
      <c r="P345" s="217"/>
      <c r="Q345" s="217"/>
      <c r="R345" s="217"/>
      <c r="S345" s="217"/>
      <c r="T345" s="217"/>
      <c r="U345" s="217"/>
      <c r="V345" s="217"/>
      <c r="W345" s="217"/>
      <c r="X345" s="217"/>
      <c r="Y345" s="217"/>
      <c r="Z345" s="217"/>
    </row>
    <row r="346" ht="15.75" customHeight="1" spans="1:26">
      <c r="A346" s="217"/>
      <c r="B346" s="217"/>
      <c r="C346" s="217"/>
      <c r="D346" s="217"/>
      <c r="E346" s="217"/>
      <c r="F346" s="217"/>
      <c r="G346" s="217"/>
      <c r="H346" s="217"/>
      <c r="I346" s="217"/>
      <c r="J346" s="217"/>
      <c r="K346" s="217"/>
      <c r="L346" s="217"/>
      <c r="M346" s="217"/>
      <c r="N346" s="217"/>
      <c r="O346" s="217"/>
      <c r="P346" s="217"/>
      <c r="Q346" s="217"/>
      <c r="R346" s="217"/>
      <c r="S346" s="217"/>
      <c r="T346" s="217"/>
      <c r="U346" s="217"/>
      <c r="V346" s="217"/>
      <c r="W346" s="217"/>
      <c r="X346" s="217"/>
      <c r="Y346" s="217"/>
      <c r="Z346" s="217"/>
    </row>
    <row r="347" ht="15.75" customHeight="1" spans="1:26">
      <c r="A347" s="217"/>
      <c r="B347" s="217"/>
      <c r="C347" s="217"/>
      <c r="D347" s="217"/>
      <c r="E347" s="217"/>
      <c r="F347" s="217"/>
      <c r="G347" s="217"/>
      <c r="H347" s="217"/>
      <c r="I347" s="217"/>
      <c r="J347" s="217"/>
      <c r="K347" s="217"/>
      <c r="L347" s="217"/>
      <c r="M347" s="217"/>
      <c r="N347" s="217"/>
      <c r="O347" s="217"/>
      <c r="P347" s="217"/>
      <c r="Q347" s="217"/>
      <c r="R347" s="217"/>
      <c r="S347" s="217"/>
      <c r="T347" s="217"/>
      <c r="U347" s="217"/>
      <c r="V347" s="217"/>
      <c r="W347" s="217"/>
      <c r="X347" s="217"/>
      <c r="Y347" s="217"/>
      <c r="Z347" s="217"/>
    </row>
    <row r="348" ht="15.75" customHeight="1" spans="1:26">
      <c r="A348" s="217"/>
      <c r="B348" s="217"/>
      <c r="C348" s="217"/>
      <c r="D348" s="217"/>
      <c r="E348" s="217"/>
      <c r="F348" s="217"/>
      <c r="G348" s="217"/>
      <c r="H348" s="217"/>
      <c r="I348" s="217"/>
      <c r="J348" s="217"/>
      <c r="K348" s="217"/>
      <c r="L348" s="217"/>
      <c r="M348" s="217"/>
      <c r="N348" s="217"/>
      <c r="O348" s="217"/>
      <c r="P348" s="217"/>
      <c r="Q348" s="217"/>
      <c r="R348" s="217"/>
      <c r="S348" s="217"/>
      <c r="T348" s="217"/>
      <c r="U348" s="217"/>
      <c r="V348" s="217"/>
      <c r="W348" s="217"/>
      <c r="X348" s="217"/>
      <c r="Y348" s="217"/>
      <c r="Z348" s="217"/>
    </row>
    <row r="349" ht="15.75" customHeight="1" spans="1:26">
      <c r="A349" s="217"/>
      <c r="B349" s="217"/>
      <c r="C349" s="217"/>
      <c r="D349" s="217"/>
      <c r="E349" s="217"/>
      <c r="F349" s="217"/>
      <c r="G349" s="217"/>
      <c r="H349" s="217"/>
      <c r="I349" s="217"/>
      <c r="J349" s="217"/>
      <c r="K349" s="217"/>
      <c r="L349" s="217"/>
      <c r="M349" s="217"/>
      <c r="N349" s="217"/>
      <c r="O349" s="217"/>
      <c r="P349" s="217"/>
      <c r="Q349" s="217"/>
      <c r="R349" s="217"/>
      <c r="S349" s="217"/>
      <c r="T349" s="217"/>
      <c r="U349" s="217"/>
      <c r="V349" s="217"/>
      <c r="W349" s="217"/>
      <c r="X349" s="217"/>
      <c r="Y349" s="217"/>
      <c r="Z349" s="217"/>
    </row>
    <row r="350" ht="15.75" customHeight="1" spans="1:26">
      <c r="A350" s="217"/>
      <c r="B350" s="217"/>
      <c r="C350" s="217"/>
      <c r="D350" s="217"/>
      <c r="E350" s="217"/>
      <c r="F350" s="217"/>
      <c r="G350" s="217"/>
      <c r="H350" s="217"/>
      <c r="I350" s="217"/>
      <c r="J350" s="217"/>
      <c r="K350" s="217"/>
      <c r="L350" s="217"/>
      <c r="M350" s="217"/>
      <c r="N350" s="217"/>
      <c r="O350" s="217"/>
      <c r="P350" s="217"/>
      <c r="Q350" s="217"/>
      <c r="R350" s="217"/>
      <c r="S350" s="217"/>
      <c r="T350" s="217"/>
      <c r="U350" s="217"/>
      <c r="V350" s="217"/>
      <c r="W350" s="217"/>
      <c r="X350" s="217"/>
      <c r="Y350" s="217"/>
      <c r="Z350" s="217"/>
    </row>
    <row r="351" ht="15.75" customHeight="1" spans="1:26">
      <c r="A351" s="217"/>
      <c r="B351" s="217"/>
      <c r="C351" s="217"/>
      <c r="D351" s="217"/>
      <c r="E351" s="217"/>
      <c r="F351" s="217"/>
      <c r="G351" s="217"/>
      <c r="H351" s="217"/>
      <c r="I351" s="217"/>
      <c r="J351" s="217"/>
      <c r="K351" s="217"/>
      <c r="L351" s="217"/>
      <c r="M351" s="217"/>
      <c r="N351" s="217"/>
      <c r="O351" s="217"/>
      <c r="P351" s="217"/>
      <c r="Q351" s="217"/>
      <c r="R351" s="217"/>
      <c r="S351" s="217"/>
      <c r="T351" s="217"/>
      <c r="U351" s="217"/>
      <c r="V351" s="217"/>
      <c r="W351" s="217"/>
      <c r="X351" s="217"/>
      <c r="Y351" s="217"/>
      <c r="Z351" s="217"/>
    </row>
    <row r="352" ht="15.75" customHeight="1" spans="1:26">
      <c r="A352" s="217"/>
      <c r="B352" s="217"/>
      <c r="C352" s="217"/>
      <c r="D352" s="217"/>
      <c r="E352" s="217"/>
      <c r="F352" s="217"/>
      <c r="G352" s="217"/>
      <c r="H352" s="217"/>
      <c r="I352" s="217"/>
      <c r="J352" s="217"/>
      <c r="K352" s="217"/>
      <c r="L352" s="217"/>
      <c r="M352" s="217"/>
      <c r="N352" s="217"/>
      <c r="O352" s="217"/>
      <c r="P352" s="217"/>
      <c r="Q352" s="217"/>
      <c r="R352" s="217"/>
      <c r="S352" s="217"/>
      <c r="T352" s="217"/>
      <c r="U352" s="217"/>
      <c r="V352" s="217"/>
      <c r="W352" s="217"/>
      <c r="X352" s="217"/>
      <c r="Y352" s="217"/>
      <c r="Z352" s="217"/>
    </row>
    <row r="353" ht="15.75" customHeight="1" spans="1:26">
      <c r="A353" s="217"/>
      <c r="B353" s="217"/>
      <c r="C353" s="217"/>
      <c r="D353" s="217"/>
      <c r="E353" s="217"/>
      <c r="F353" s="217"/>
      <c r="G353" s="217"/>
      <c r="H353" s="217"/>
      <c r="I353" s="217"/>
      <c r="J353" s="217"/>
      <c r="K353" s="217"/>
      <c r="L353" s="217"/>
      <c r="M353" s="217"/>
      <c r="N353" s="217"/>
      <c r="O353" s="217"/>
      <c r="P353" s="217"/>
      <c r="Q353" s="217"/>
      <c r="R353" s="217"/>
      <c r="S353" s="217"/>
      <c r="T353" s="217"/>
      <c r="U353" s="217"/>
      <c r="V353" s="217"/>
      <c r="W353" s="217"/>
      <c r="X353" s="217"/>
      <c r="Y353" s="217"/>
      <c r="Z353" s="217"/>
    </row>
    <row r="354" ht="15.75" customHeight="1" spans="1:26">
      <c r="A354" s="217"/>
      <c r="B354" s="217"/>
      <c r="C354" s="217"/>
      <c r="D354" s="217"/>
      <c r="E354" s="217"/>
      <c r="F354" s="217"/>
      <c r="G354" s="217"/>
      <c r="H354" s="217"/>
      <c r="I354" s="217"/>
      <c r="J354" s="217"/>
      <c r="K354" s="217"/>
      <c r="L354" s="217"/>
      <c r="M354" s="217"/>
      <c r="N354" s="217"/>
      <c r="O354" s="217"/>
      <c r="P354" s="217"/>
      <c r="Q354" s="217"/>
      <c r="R354" s="217"/>
      <c r="S354" s="217"/>
      <c r="T354" s="217"/>
      <c r="U354" s="217"/>
      <c r="V354" s="217"/>
      <c r="W354" s="217"/>
      <c r="X354" s="217"/>
      <c r="Y354" s="217"/>
      <c r="Z354" s="217"/>
    </row>
    <row r="355" ht="15.75" customHeight="1" spans="1:26">
      <c r="A355" s="217"/>
      <c r="B355" s="217"/>
      <c r="C355" s="217"/>
      <c r="D355" s="217"/>
      <c r="E355" s="217"/>
      <c r="F355" s="217"/>
      <c r="G355" s="217"/>
      <c r="H355" s="217"/>
      <c r="I355" s="217"/>
      <c r="J355" s="217"/>
      <c r="K355" s="217"/>
      <c r="L355" s="217"/>
      <c r="M355" s="217"/>
      <c r="N355" s="217"/>
      <c r="O355" s="217"/>
      <c r="P355" s="217"/>
      <c r="Q355" s="217"/>
      <c r="R355" s="217"/>
      <c r="S355" s="217"/>
      <c r="T355" s="217"/>
      <c r="U355" s="217"/>
      <c r="V355" s="217"/>
      <c r="W355" s="217"/>
      <c r="X355" s="217"/>
      <c r="Y355" s="217"/>
      <c r="Z355" s="217"/>
    </row>
    <row r="356" ht="15.75" customHeight="1" spans="1:26">
      <c r="A356" s="217"/>
      <c r="B356" s="217"/>
      <c r="C356" s="217"/>
      <c r="D356" s="217"/>
      <c r="E356" s="217"/>
      <c r="F356" s="217"/>
      <c r="G356" s="217"/>
      <c r="H356" s="217"/>
      <c r="I356" s="217"/>
      <c r="J356" s="217"/>
      <c r="K356" s="217"/>
      <c r="L356" s="217"/>
      <c r="M356" s="217"/>
      <c r="N356" s="217"/>
      <c r="O356" s="217"/>
      <c r="P356" s="217"/>
      <c r="Q356" s="217"/>
      <c r="R356" s="217"/>
      <c r="S356" s="217"/>
      <c r="T356" s="217"/>
      <c r="U356" s="217"/>
      <c r="V356" s="217"/>
      <c r="W356" s="217"/>
      <c r="X356" s="217"/>
      <c r="Y356" s="217"/>
      <c r="Z356" s="217"/>
    </row>
    <row r="357" ht="15.75" customHeight="1" spans="1:26">
      <c r="A357" s="217"/>
      <c r="B357" s="217"/>
      <c r="C357" s="217"/>
      <c r="D357" s="217"/>
      <c r="E357" s="217"/>
      <c r="F357" s="217"/>
      <c r="G357" s="217"/>
      <c r="H357" s="217"/>
      <c r="I357" s="217"/>
      <c r="J357" s="217"/>
      <c r="K357" s="217"/>
      <c r="L357" s="217"/>
      <c r="M357" s="217"/>
      <c r="N357" s="217"/>
      <c r="O357" s="217"/>
      <c r="P357" s="217"/>
      <c r="Q357" s="217"/>
      <c r="R357" s="217"/>
      <c r="S357" s="217"/>
      <c r="T357" s="217"/>
      <c r="U357" s="217"/>
      <c r="V357" s="217"/>
      <c r="W357" s="217"/>
      <c r="X357" s="217"/>
      <c r="Y357" s="217"/>
      <c r="Z357" s="217"/>
    </row>
    <row r="358" ht="15.75" customHeight="1" spans="1:26">
      <c r="A358" s="217"/>
      <c r="B358" s="217"/>
      <c r="C358" s="217"/>
      <c r="D358" s="217"/>
      <c r="E358" s="217"/>
      <c r="F358" s="217"/>
      <c r="G358" s="217"/>
      <c r="H358" s="217"/>
      <c r="I358" s="217"/>
      <c r="J358" s="217"/>
      <c r="K358" s="217"/>
      <c r="L358" s="217"/>
      <c r="M358" s="217"/>
      <c r="N358" s="217"/>
      <c r="O358" s="217"/>
      <c r="P358" s="217"/>
      <c r="Q358" s="217"/>
      <c r="R358" s="217"/>
      <c r="S358" s="217"/>
      <c r="T358" s="217"/>
      <c r="U358" s="217"/>
      <c r="V358" s="217"/>
      <c r="W358" s="217"/>
      <c r="X358" s="217"/>
      <c r="Y358" s="217"/>
      <c r="Z358" s="217"/>
    </row>
    <row r="359" ht="15.75" customHeight="1" spans="1:26">
      <c r="A359" s="217"/>
      <c r="B359" s="217"/>
      <c r="C359" s="217"/>
      <c r="D359" s="217"/>
      <c r="E359" s="217"/>
      <c r="F359" s="217"/>
      <c r="G359" s="217"/>
      <c r="H359" s="217"/>
      <c r="I359" s="217"/>
      <c r="J359" s="217"/>
      <c r="K359" s="217"/>
      <c r="L359" s="217"/>
      <c r="M359" s="217"/>
      <c r="N359" s="217"/>
      <c r="O359" s="217"/>
      <c r="P359" s="217"/>
      <c r="Q359" s="217"/>
      <c r="R359" s="217"/>
      <c r="S359" s="217"/>
      <c r="T359" s="217"/>
      <c r="U359" s="217"/>
      <c r="V359" s="217"/>
      <c r="W359" s="217"/>
      <c r="X359" s="217"/>
      <c r="Y359" s="217"/>
      <c r="Z359" s="217"/>
    </row>
    <row r="360" ht="15.75" customHeight="1" spans="1:26">
      <c r="A360" s="217"/>
      <c r="B360" s="217"/>
      <c r="C360" s="217"/>
      <c r="D360" s="217"/>
      <c r="E360" s="217"/>
      <c r="F360" s="217"/>
      <c r="G360" s="217"/>
      <c r="H360" s="217"/>
      <c r="I360" s="217"/>
      <c r="J360" s="217"/>
      <c r="K360" s="217"/>
      <c r="L360" s="217"/>
      <c r="M360" s="217"/>
      <c r="N360" s="217"/>
      <c r="O360" s="217"/>
      <c r="P360" s="217"/>
      <c r="Q360" s="217"/>
      <c r="R360" s="217"/>
      <c r="S360" s="217"/>
      <c r="T360" s="217"/>
      <c r="U360" s="217"/>
      <c r="V360" s="217"/>
      <c r="W360" s="217"/>
      <c r="X360" s="217"/>
      <c r="Y360" s="217"/>
      <c r="Z360" s="217"/>
    </row>
    <row r="361" ht="15.75" customHeight="1" spans="1:26">
      <c r="A361" s="217"/>
      <c r="B361" s="217"/>
      <c r="C361" s="217"/>
      <c r="D361" s="217"/>
      <c r="E361" s="217"/>
      <c r="F361" s="217"/>
      <c r="G361" s="217"/>
      <c r="H361" s="217"/>
      <c r="I361" s="217"/>
      <c r="J361" s="217"/>
      <c r="K361" s="217"/>
      <c r="L361" s="217"/>
      <c r="M361" s="217"/>
      <c r="N361" s="217"/>
      <c r="O361" s="217"/>
      <c r="P361" s="217"/>
      <c r="Q361" s="217"/>
      <c r="R361" s="217"/>
      <c r="S361" s="217"/>
      <c r="T361" s="217"/>
      <c r="U361" s="217"/>
      <c r="V361" s="217"/>
      <c r="W361" s="217"/>
      <c r="X361" s="217"/>
      <c r="Y361" s="217"/>
      <c r="Z361" s="217"/>
    </row>
    <row r="362" ht="15.75" customHeight="1" spans="1:26">
      <c r="A362" s="217"/>
      <c r="B362" s="217"/>
      <c r="C362" s="217"/>
      <c r="D362" s="217"/>
      <c r="E362" s="217"/>
      <c r="F362" s="217"/>
      <c r="G362" s="217"/>
      <c r="H362" s="217"/>
      <c r="I362" s="217"/>
      <c r="J362" s="217"/>
      <c r="K362" s="217"/>
      <c r="L362" s="217"/>
      <c r="M362" s="217"/>
      <c r="N362" s="217"/>
      <c r="O362" s="217"/>
      <c r="P362" s="217"/>
      <c r="Q362" s="217"/>
      <c r="R362" s="217"/>
      <c r="S362" s="217"/>
      <c r="T362" s="217"/>
      <c r="U362" s="217"/>
      <c r="V362" s="217"/>
      <c r="W362" s="217"/>
      <c r="X362" s="217"/>
      <c r="Y362" s="217"/>
      <c r="Z362" s="217"/>
    </row>
    <row r="363" ht="15.75" customHeight="1" spans="1:26">
      <c r="A363" s="217"/>
      <c r="B363" s="217"/>
      <c r="C363" s="217"/>
      <c r="D363" s="217"/>
      <c r="E363" s="217"/>
      <c r="F363" s="217"/>
      <c r="G363" s="217"/>
      <c r="H363" s="217"/>
      <c r="I363" s="217"/>
      <c r="J363" s="217"/>
      <c r="K363" s="217"/>
      <c r="L363" s="217"/>
      <c r="M363" s="217"/>
      <c r="N363" s="217"/>
      <c r="O363" s="217"/>
      <c r="P363" s="217"/>
      <c r="Q363" s="217"/>
      <c r="R363" s="217"/>
      <c r="S363" s="217"/>
      <c r="T363" s="217"/>
      <c r="U363" s="217"/>
      <c r="V363" s="217"/>
      <c r="W363" s="217"/>
      <c r="X363" s="217"/>
      <c r="Y363" s="217"/>
      <c r="Z363" s="217"/>
    </row>
    <row r="364" ht="15.75" customHeight="1" spans="1:26">
      <c r="A364" s="217"/>
      <c r="B364" s="217"/>
      <c r="C364" s="217"/>
      <c r="D364" s="217"/>
      <c r="E364" s="217"/>
      <c r="F364" s="217"/>
      <c r="G364" s="217"/>
      <c r="H364" s="217"/>
      <c r="I364" s="217"/>
      <c r="J364" s="217"/>
      <c r="K364" s="217"/>
      <c r="L364" s="217"/>
      <c r="M364" s="217"/>
      <c r="N364" s="217"/>
      <c r="O364" s="217"/>
      <c r="P364" s="217"/>
      <c r="Q364" s="217"/>
      <c r="R364" s="217"/>
      <c r="S364" s="217"/>
      <c r="T364" s="217"/>
      <c r="U364" s="217"/>
      <c r="V364" s="217"/>
      <c r="W364" s="217"/>
      <c r="X364" s="217"/>
      <c r="Y364" s="217"/>
      <c r="Z364" s="217"/>
    </row>
    <row r="365" ht="15.75" customHeight="1" spans="1:26">
      <c r="A365" s="217"/>
      <c r="B365" s="217"/>
      <c r="C365" s="217"/>
      <c r="D365" s="217"/>
      <c r="E365" s="217"/>
      <c r="F365" s="217"/>
      <c r="G365" s="217"/>
      <c r="H365" s="217"/>
      <c r="I365" s="217"/>
      <c r="J365" s="217"/>
      <c r="K365" s="217"/>
      <c r="L365" s="217"/>
      <c r="M365" s="217"/>
      <c r="N365" s="217"/>
      <c r="O365" s="217"/>
      <c r="P365" s="217"/>
      <c r="Q365" s="217"/>
      <c r="R365" s="217"/>
      <c r="S365" s="217"/>
      <c r="T365" s="217"/>
      <c r="U365" s="217"/>
      <c r="V365" s="217"/>
      <c r="W365" s="217"/>
      <c r="X365" s="217"/>
      <c r="Y365" s="217"/>
      <c r="Z365" s="217"/>
    </row>
    <row r="366" ht="15.75" customHeight="1" spans="1:26">
      <c r="A366" s="217"/>
      <c r="B366" s="217"/>
      <c r="C366" s="217"/>
      <c r="D366" s="217"/>
      <c r="E366" s="217"/>
      <c r="F366" s="217"/>
      <c r="G366" s="217"/>
      <c r="H366" s="217"/>
      <c r="I366" s="217"/>
      <c r="J366" s="217"/>
      <c r="K366" s="217"/>
      <c r="L366" s="217"/>
      <c r="M366" s="217"/>
      <c r="N366" s="217"/>
      <c r="O366" s="217"/>
      <c r="P366" s="217"/>
      <c r="Q366" s="217"/>
      <c r="R366" s="217"/>
      <c r="S366" s="217"/>
      <c r="T366" s="217"/>
      <c r="U366" s="217"/>
      <c r="V366" s="217"/>
      <c r="W366" s="217"/>
      <c r="X366" s="217"/>
      <c r="Y366" s="217"/>
      <c r="Z366" s="217"/>
    </row>
    <row r="367" ht="15.75" customHeight="1" spans="1:26">
      <c r="A367" s="217"/>
      <c r="B367" s="217"/>
      <c r="C367" s="217"/>
      <c r="D367" s="217"/>
      <c r="E367" s="217"/>
      <c r="F367" s="217"/>
      <c r="G367" s="217"/>
      <c r="H367" s="217"/>
      <c r="I367" s="217"/>
      <c r="J367" s="217"/>
      <c r="K367" s="217"/>
      <c r="L367" s="217"/>
      <c r="M367" s="217"/>
      <c r="N367" s="217"/>
      <c r="O367" s="217"/>
      <c r="P367" s="217"/>
      <c r="Q367" s="217"/>
      <c r="R367" s="217"/>
      <c r="S367" s="217"/>
      <c r="T367" s="217"/>
      <c r="U367" s="217"/>
      <c r="V367" s="217"/>
      <c r="W367" s="217"/>
      <c r="X367" s="217"/>
      <c r="Y367" s="217"/>
      <c r="Z367" s="217"/>
    </row>
    <row r="368" ht="15.75" customHeight="1" spans="1:26">
      <c r="A368" s="217"/>
      <c r="B368" s="217"/>
      <c r="C368" s="217"/>
      <c r="D368" s="217"/>
      <c r="E368" s="217"/>
      <c r="F368" s="217"/>
      <c r="G368" s="217"/>
      <c r="H368" s="217"/>
      <c r="I368" s="217"/>
      <c r="J368" s="217"/>
      <c r="K368" s="217"/>
      <c r="L368" s="217"/>
      <c r="M368" s="217"/>
      <c r="N368" s="217"/>
      <c r="O368" s="217"/>
      <c r="P368" s="217"/>
      <c r="Q368" s="217"/>
      <c r="R368" s="217"/>
      <c r="S368" s="217"/>
      <c r="T368" s="217"/>
      <c r="U368" s="217"/>
      <c r="V368" s="217"/>
      <c r="W368" s="217"/>
      <c r="X368" s="217"/>
      <c r="Y368" s="217"/>
      <c r="Z368" s="217"/>
    </row>
    <row r="369" ht="15.75" customHeight="1" spans="1:26">
      <c r="A369" s="217"/>
      <c r="B369" s="217"/>
      <c r="C369" s="217"/>
      <c r="D369" s="217"/>
      <c r="E369" s="217"/>
      <c r="F369" s="217"/>
      <c r="G369" s="217"/>
      <c r="H369" s="217"/>
      <c r="I369" s="217"/>
      <c r="J369" s="217"/>
      <c r="K369" s="217"/>
      <c r="L369" s="217"/>
      <c r="M369" s="217"/>
      <c r="N369" s="217"/>
      <c r="O369" s="217"/>
      <c r="P369" s="217"/>
      <c r="Q369" s="217"/>
      <c r="R369" s="217"/>
      <c r="S369" s="217"/>
      <c r="T369" s="217"/>
      <c r="U369" s="217"/>
      <c r="V369" s="217"/>
      <c r="W369" s="217"/>
      <c r="X369" s="217"/>
      <c r="Y369" s="217"/>
      <c r="Z369" s="217"/>
    </row>
    <row r="370" ht="15.75" customHeight="1" spans="1:26">
      <c r="A370" s="217"/>
      <c r="B370" s="217"/>
      <c r="C370" s="217"/>
      <c r="D370" s="217"/>
      <c r="E370" s="217"/>
      <c r="F370" s="217"/>
      <c r="G370" s="217"/>
      <c r="H370" s="217"/>
      <c r="I370" s="217"/>
      <c r="J370" s="217"/>
      <c r="K370" s="217"/>
      <c r="L370" s="217"/>
      <c r="M370" s="217"/>
      <c r="N370" s="217"/>
      <c r="O370" s="217"/>
      <c r="P370" s="217"/>
      <c r="Q370" s="217"/>
      <c r="R370" s="217"/>
      <c r="S370" s="217"/>
      <c r="T370" s="217"/>
      <c r="U370" s="217"/>
      <c r="V370" s="217"/>
      <c r="W370" s="217"/>
      <c r="X370" s="217"/>
      <c r="Y370" s="217"/>
      <c r="Z370" s="217"/>
    </row>
    <row r="371" ht="15.75" customHeight="1" spans="1:26">
      <c r="A371" s="217"/>
      <c r="B371" s="217"/>
      <c r="C371" s="217"/>
      <c r="D371" s="217"/>
      <c r="E371" s="217"/>
      <c r="F371" s="217"/>
      <c r="G371" s="217"/>
      <c r="H371" s="217"/>
      <c r="I371" s="217"/>
      <c r="J371" s="217"/>
      <c r="K371" s="217"/>
      <c r="L371" s="217"/>
      <c r="M371" s="217"/>
      <c r="N371" s="217"/>
      <c r="O371" s="217"/>
      <c r="P371" s="217"/>
      <c r="Q371" s="217"/>
      <c r="R371" s="217"/>
      <c r="S371" s="217"/>
      <c r="T371" s="217"/>
      <c r="U371" s="217"/>
      <c r="V371" s="217"/>
      <c r="W371" s="217"/>
      <c r="X371" s="217"/>
      <c r="Y371" s="217"/>
      <c r="Z371" s="217"/>
    </row>
    <row r="372" ht="15.75" customHeight="1" spans="1:26">
      <c r="A372" s="217"/>
      <c r="B372" s="217"/>
      <c r="C372" s="217"/>
      <c r="D372" s="217"/>
      <c r="E372" s="217"/>
      <c r="F372" s="217"/>
      <c r="G372" s="217"/>
      <c r="H372" s="217"/>
      <c r="I372" s="217"/>
      <c r="J372" s="217"/>
      <c r="K372" s="217"/>
      <c r="L372" s="217"/>
      <c r="M372" s="217"/>
      <c r="N372" s="217"/>
      <c r="O372" s="217"/>
      <c r="P372" s="217"/>
      <c r="Q372" s="217"/>
      <c r="R372" s="217"/>
      <c r="S372" s="217"/>
      <c r="T372" s="217"/>
      <c r="U372" s="217"/>
      <c r="V372" s="217"/>
      <c r="W372" s="217"/>
      <c r="X372" s="217"/>
      <c r="Y372" s="217"/>
      <c r="Z372" s="217"/>
    </row>
    <row r="373" ht="15.75" customHeight="1" spans="1:26">
      <c r="A373" s="217"/>
      <c r="B373" s="217"/>
      <c r="C373" s="217"/>
      <c r="D373" s="217"/>
      <c r="E373" s="217"/>
      <c r="F373" s="217"/>
      <c r="G373" s="217"/>
      <c r="H373" s="217"/>
      <c r="I373" s="217"/>
      <c r="J373" s="217"/>
      <c r="K373" s="217"/>
      <c r="L373" s="217"/>
      <c r="M373" s="217"/>
      <c r="N373" s="217"/>
      <c r="O373" s="217"/>
      <c r="P373" s="217"/>
      <c r="Q373" s="217"/>
      <c r="R373" s="217"/>
      <c r="S373" s="217"/>
      <c r="T373" s="217"/>
      <c r="U373" s="217"/>
      <c r="V373" s="217"/>
      <c r="W373" s="217"/>
      <c r="X373" s="217"/>
      <c r="Y373" s="217"/>
      <c r="Z373" s="217"/>
    </row>
    <row r="374" ht="15.75" customHeight="1" spans="1:26">
      <c r="A374" s="217"/>
      <c r="B374" s="217"/>
      <c r="C374" s="217"/>
      <c r="D374" s="217"/>
      <c r="E374" s="217"/>
      <c r="F374" s="217"/>
      <c r="G374" s="217"/>
      <c r="H374" s="217"/>
      <c r="I374" s="217"/>
      <c r="J374" s="217"/>
      <c r="K374" s="217"/>
      <c r="L374" s="217"/>
      <c r="M374" s="217"/>
      <c r="N374" s="217"/>
      <c r="O374" s="217"/>
      <c r="P374" s="217"/>
      <c r="Q374" s="217"/>
      <c r="R374" s="217"/>
      <c r="S374" s="217"/>
      <c r="T374" s="217"/>
      <c r="U374" s="217"/>
      <c r="V374" s="217"/>
      <c r="W374" s="217"/>
      <c r="X374" s="217"/>
      <c r="Y374" s="217"/>
      <c r="Z374" s="217"/>
    </row>
    <row r="375" ht="15.75" customHeight="1" spans="1:26">
      <c r="A375" s="217"/>
      <c r="B375" s="217"/>
      <c r="C375" s="217"/>
      <c r="D375" s="217"/>
      <c r="E375" s="217"/>
      <c r="F375" s="217"/>
      <c r="G375" s="217"/>
      <c r="H375" s="217"/>
      <c r="I375" s="217"/>
      <c r="J375" s="217"/>
      <c r="K375" s="217"/>
      <c r="L375" s="217"/>
      <c r="M375" s="217"/>
      <c r="N375" s="217"/>
      <c r="O375" s="217"/>
      <c r="P375" s="217"/>
      <c r="Q375" s="217"/>
      <c r="R375" s="217"/>
      <c r="S375" s="217"/>
      <c r="T375" s="217"/>
      <c r="U375" s="217"/>
      <c r="V375" s="217"/>
      <c r="W375" s="217"/>
      <c r="X375" s="217"/>
      <c r="Y375" s="217"/>
      <c r="Z375" s="217"/>
    </row>
    <row r="376" ht="15.75" customHeight="1" spans="1:26">
      <c r="A376" s="217"/>
      <c r="B376" s="217"/>
      <c r="C376" s="217"/>
      <c r="D376" s="217"/>
      <c r="E376" s="217"/>
      <c r="F376" s="217"/>
      <c r="G376" s="217"/>
      <c r="H376" s="217"/>
      <c r="I376" s="217"/>
      <c r="J376" s="217"/>
      <c r="K376" s="217"/>
      <c r="L376" s="217"/>
      <c r="M376" s="217"/>
      <c r="N376" s="217"/>
      <c r="O376" s="217"/>
      <c r="P376" s="217"/>
      <c r="Q376" s="217"/>
      <c r="R376" s="217"/>
      <c r="S376" s="217"/>
      <c r="T376" s="217"/>
      <c r="U376" s="217"/>
      <c r="V376" s="217"/>
      <c r="W376" s="217"/>
      <c r="X376" s="217"/>
      <c r="Y376" s="217"/>
      <c r="Z376" s="217"/>
    </row>
    <row r="377" ht="15.75" customHeight="1" spans="1:26">
      <c r="A377" s="217"/>
      <c r="B377" s="217"/>
      <c r="C377" s="217"/>
      <c r="D377" s="217"/>
      <c r="E377" s="217"/>
      <c r="F377" s="217"/>
      <c r="G377" s="217"/>
      <c r="H377" s="217"/>
      <c r="I377" s="217"/>
      <c r="J377" s="217"/>
      <c r="K377" s="217"/>
      <c r="L377" s="217"/>
      <c r="M377" s="217"/>
      <c r="N377" s="217"/>
      <c r="O377" s="217"/>
      <c r="P377" s="217"/>
      <c r="Q377" s="217"/>
      <c r="R377" s="217"/>
      <c r="S377" s="217"/>
      <c r="T377" s="217"/>
      <c r="U377" s="217"/>
      <c r="V377" s="217"/>
      <c r="W377" s="217"/>
      <c r="X377" s="217"/>
      <c r="Y377" s="217"/>
      <c r="Z377" s="217"/>
    </row>
    <row r="378" ht="15.75" customHeight="1" spans="1:26">
      <c r="A378" s="217"/>
      <c r="B378" s="217"/>
      <c r="C378" s="217"/>
      <c r="D378" s="217"/>
      <c r="E378" s="217"/>
      <c r="F378" s="217"/>
      <c r="G378" s="217"/>
      <c r="H378" s="217"/>
      <c r="I378" s="217"/>
      <c r="J378" s="217"/>
      <c r="K378" s="217"/>
      <c r="L378" s="217"/>
      <c r="M378" s="217"/>
      <c r="N378" s="217"/>
      <c r="O378" s="217"/>
      <c r="P378" s="217"/>
      <c r="Q378" s="217"/>
      <c r="R378" s="217"/>
      <c r="S378" s="217"/>
      <c r="T378" s="217"/>
      <c r="U378" s="217"/>
      <c r="V378" s="217"/>
      <c r="W378" s="217"/>
      <c r="X378" s="217"/>
      <c r="Y378" s="217"/>
      <c r="Z378" s="217"/>
    </row>
    <row r="379" ht="15.75" customHeight="1" spans="1:26">
      <c r="A379" s="217"/>
      <c r="B379" s="217"/>
      <c r="C379" s="217"/>
      <c r="D379" s="217"/>
      <c r="E379" s="217"/>
      <c r="F379" s="217"/>
      <c r="G379" s="217"/>
      <c r="H379" s="217"/>
      <c r="I379" s="217"/>
      <c r="J379" s="217"/>
      <c r="K379" s="217"/>
      <c r="L379" s="217"/>
      <c r="M379" s="217"/>
      <c r="N379" s="217"/>
      <c r="O379" s="217"/>
      <c r="P379" s="217"/>
      <c r="Q379" s="217"/>
      <c r="R379" s="217"/>
      <c r="S379" s="217"/>
      <c r="T379" s="217"/>
      <c r="U379" s="217"/>
      <c r="V379" s="217"/>
      <c r="W379" s="217"/>
      <c r="X379" s="217"/>
      <c r="Y379" s="217"/>
      <c r="Z379" s="217"/>
    </row>
    <row r="380" ht="15.75" customHeight="1" spans="1:26">
      <c r="A380" s="217"/>
      <c r="B380" s="217"/>
      <c r="C380" s="217"/>
      <c r="D380" s="217"/>
      <c r="E380" s="217"/>
      <c r="F380" s="217"/>
      <c r="G380" s="217"/>
      <c r="H380" s="217"/>
      <c r="I380" s="217"/>
      <c r="J380" s="217"/>
      <c r="K380" s="217"/>
      <c r="L380" s="217"/>
      <c r="M380" s="217"/>
      <c r="N380" s="217"/>
      <c r="O380" s="217"/>
      <c r="P380" s="217"/>
      <c r="Q380" s="217"/>
      <c r="R380" s="217"/>
      <c r="S380" s="217"/>
      <c r="T380" s="217"/>
      <c r="U380" s="217"/>
      <c r="V380" s="217"/>
      <c r="W380" s="217"/>
      <c r="X380" s="217"/>
      <c r="Y380" s="217"/>
      <c r="Z380" s="217"/>
    </row>
    <row r="381" ht="15.75" customHeight="1" spans="1:26">
      <c r="A381" s="217"/>
      <c r="B381" s="217"/>
      <c r="C381" s="217"/>
      <c r="D381" s="217"/>
      <c r="E381" s="217"/>
      <c r="F381" s="217"/>
      <c r="G381" s="217"/>
      <c r="H381" s="217"/>
      <c r="I381" s="217"/>
      <c r="J381" s="217"/>
      <c r="K381" s="217"/>
      <c r="L381" s="217"/>
      <c r="M381" s="217"/>
      <c r="N381" s="217"/>
      <c r="O381" s="217"/>
      <c r="P381" s="217"/>
      <c r="Q381" s="217"/>
      <c r="R381" s="217"/>
      <c r="S381" s="217"/>
      <c r="T381" s="217"/>
      <c r="U381" s="217"/>
      <c r="V381" s="217"/>
      <c r="W381" s="217"/>
      <c r="X381" s="217"/>
      <c r="Y381" s="217"/>
      <c r="Z381" s="217"/>
    </row>
    <row r="382" ht="15.75" customHeight="1" spans="1:26">
      <c r="A382" s="217"/>
      <c r="B382" s="217"/>
      <c r="C382" s="217"/>
      <c r="D382" s="217"/>
      <c r="E382" s="217"/>
      <c r="F382" s="217"/>
      <c r="G382" s="217"/>
      <c r="H382" s="217"/>
      <c r="I382" s="217"/>
      <c r="J382" s="217"/>
      <c r="K382" s="217"/>
      <c r="L382" s="217"/>
      <c r="M382" s="217"/>
      <c r="N382" s="217"/>
      <c r="O382" s="217"/>
      <c r="P382" s="217"/>
      <c r="Q382" s="217"/>
      <c r="R382" s="217"/>
      <c r="S382" s="217"/>
      <c r="T382" s="217"/>
      <c r="U382" s="217"/>
      <c r="V382" s="217"/>
      <c r="W382" s="217"/>
      <c r="X382" s="217"/>
      <c r="Y382" s="217"/>
      <c r="Z382" s="217"/>
    </row>
    <row r="383" ht="15.75" customHeight="1" spans="1:26">
      <c r="A383" s="217"/>
      <c r="B383" s="217"/>
      <c r="C383" s="217"/>
      <c r="D383" s="217"/>
      <c r="E383" s="217"/>
      <c r="F383" s="217"/>
      <c r="G383" s="217"/>
      <c r="H383" s="217"/>
      <c r="I383" s="217"/>
      <c r="J383" s="217"/>
      <c r="K383" s="217"/>
      <c r="L383" s="217"/>
      <c r="M383" s="217"/>
      <c r="N383" s="217"/>
      <c r="O383" s="217"/>
      <c r="P383" s="217"/>
      <c r="Q383" s="217"/>
      <c r="R383" s="217"/>
      <c r="S383" s="217"/>
      <c r="T383" s="217"/>
      <c r="U383" s="217"/>
      <c r="V383" s="217"/>
      <c r="W383" s="217"/>
      <c r="X383" s="217"/>
      <c r="Y383" s="217"/>
      <c r="Z383" s="217"/>
    </row>
    <row r="384" ht="15.75" customHeight="1" spans="1:26">
      <c r="A384" s="217"/>
      <c r="B384" s="217"/>
      <c r="C384" s="217"/>
      <c r="D384" s="217"/>
      <c r="E384" s="217"/>
      <c r="F384" s="217"/>
      <c r="G384" s="217"/>
      <c r="H384" s="217"/>
      <c r="I384" s="217"/>
      <c r="J384" s="217"/>
      <c r="K384" s="217"/>
      <c r="L384" s="217"/>
      <c r="M384" s="217"/>
      <c r="N384" s="217"/>
      <c r="O384" s="217"/>
      <c r="P384" s="217"/>
      <c r="Q384" s="217"/>
      <c r="R384" s="217"/>
      <c r="S384" s="217"/>
      <c r="T384" s="217"/>
      <c r="U384" s="217"/>
      <c r="V384" s="217"/>
      <c r="W384" s="217"/>
      <c r="X384" s="217"/>
      <c r="Y384" s="217"/>
      <c r="Z384" s="217"/>
    </row>
    <row r="385" ht="15.75" customHeight="1" spans="1:26">
      <c r="A385" s="217"/>
      <c r="B385" s="217"/>
      <c r="C385" s="217"/>
      <c r="D385" s="217"/>
      <c r="E385" s="217"/>
      <c r="F385" s="217"/>
      <c r="G385" s="217"/>
      <c r="H385" s="217"/>
      <c r="I385" s="217"/>
      <c r="J385" s="217"/>
      <c r="K385" s="217"/>
      <c r="L385" s="217"/>
      <c r="M385" s="217"/>
      <c r="N385" s="217"/>
      <c r="O385" s="217"/>
      <c r="P385" s="217"/>
      <c r="Q385" s="217"/>
      <c r="R385" s="217"/>
      <c r="S385" s="217"/>
      <c r="T385" s="217"/>
      <c r="U385" s="217"/>
      <c r="V385" s="217"/>
      <c r="W385" s="217"/>
      <c r="X385" s="217"/>
      <c r="Y385" s="217"/>
      <c r="Z385" s="217"/>
    </row>
    <row r="386" ht="15.75" customHeight="1" spans="1:26">
      <c r="A386" s="217"/>
      <c r="B386" s="217"/>
      <c r="C386" s="217"/>
      <c r="D386" s="217"/>
      <c r="E386" s="217"/>
      <c r="F386" s="217"/>
      <c r="G386" s="217"/>
      <c r="H386" s="217"/>
      <c r="I386" s="217"/>
      <c r="J386" s="217"/>
      <c r="K386" s="217"/>
      <c r="L386" s="217"/>
      <c r="M386" s="217"/>
      <c r="N386" s="217"/>
      <c r="O386" s="217"/>
      <c r="P386" s="217"/>
      <c r="Q386" s="217"/>
      <c r="R386" s="217"/>
      <c r="S386" s="217"/>
      <c r="T386" s="217"/>
      <c r="U386" s="217"/>
      <c r="V386" s="217"/>
      <c r="W386" s="217"/>
      <c r="X386" s="217"/>
      <c r="Y386" s="217"/>
      <c r="Z386" s="217"/>
    </row>
    <row r="387" ht="15.75" customHeight="1" spans="1:26">
      <c r="A387" s="217"/>
      <c r="B387" s="217"/>
      <c r="C387" s="217"/>
      <c r="D387" s="217"/>
      <c r="E387" s="217"/>
      <c r="F387" s="217"/>
      <c r="G387" s="217"/>
      <c r="H387" s="217"/>
      <c r="I387" s="217"/>
      <c r="J387" s="217"/>
      <c r="K387" s="217"/>
      <c r="L387" s="217"/>
      <c r="M387" s="217"/>
      <c r="N387" s="217"/>
      <c r="O387" s="217"/>
      <c r="P387" s="217"/>
      <c r="Q387" s="217"/>
      <c r="R387" s="217"/>
      <c r="S387" s="217"/>
      <c r="T387" s="217"/>
      <c r="U387" s="217"/>
      <c r="V387" s="217"/>
      <c r="W387" s="217"/>
      <c r="X387" s="217"/>
      <c r="Y387" s="217"/>
      <c r="Z387" s="217"/>
    </row>
    <row r="388" ht="15.75" customHeight="1" spans="1:26">
      <c r="A388" s="217"/>
      <c r="B388" s="217"/>
      <c r="C388" s="217"/>
      <c r="D388" s="217"/>
      <c r="E388" s="217"/>
      <c r="F388" s="217"/>
      <c r="G388" s="217"/>
      <c r="H388" s="217"/>
      <c r="I388" s="217"/>
      <c r="J388" s="217"/>
      <c r="K388" s="217"/>
      <c r="L388" s="217"/>
      <c r="M388" s="217"/>
      <c r="N388" s="217"/>
      <c r="O388" s="217"/>
      <c r="P388" s="217"/>
      <c r="Q388" s="217"/>
      <c r="R388" s="217"/>
      <c r="S388" s="217"/>
      <c r="T388" s="217"/>
      <c r="U388" s="217"/>
      <c r="V388" s="217"/>
      <c r="W388" s="217"/>
      <c r="X388" s="217"/>
      <c r="Y388" s="217"/>
      <c r="Z388" s="217"/>
    </row>
    <row r="389" ht="15.75" customHeight="1" spans="1:26">
      <c r="A389" s="217"/>
      <c r="B389" s="217"/>
      <c r="C389" s="217"/>
      <c r="D389" s="217"/>
      <c r="E389" s="217"/>
      <c r="F389" s="217"/>
      <c r="G389" s="217"/>
      <c r="H389" s="217"/>
      <c r="I389" s="217"/>
      <c r="J389" s="217"/>
      <c r="K389" s="217"/>
      <c r="L389" s="217"/>
      <c r="M389" s="217"/>
      <c r="N389" s="217"/>
      <c r="O389" s="217"/>
      <c r="P389" s="217"/>
      <c r="Q389" s="217"/>
      <c r="R389" s="217"/>
      <c r="S389" s="217"/>
      <c r="T389" s="217"/>
      <c r="U389" s="217"/>
      <c r="V389" s="217"/>
      <c r="W389" s="217"/>
      <c r="X389" s="217"/>
      <c r="Y389" s="217"/>
      <c r="Z389" s="217"/>
    </row>
    <row r="390" ht="15.75" customHeight="1" spans="1:26">
      <c r="A390" s="217"/>
      <c r="B390" s="217"/>
      <c r="C390" s="217"/>
      <c r="D390" s="217"/>
      <c r="E390" s="217"/>
      <c r="F390" s="217"/>
      <c r="G390" s="217"/>
      <c r="H390" s="217"/>
      <c r="I390" s="217"/>
      <c r="J390" s="217"/>
      <c r="K390" s="217"/>
      <c r="L390" s="217"/>
      <c r="M390" s="217"/>
      <c r="N390" s="217"/>
      <c r="O390" s="217"/>
      <c r="P390" s="217"/>
      <c r="Q390" s="217"/>
      <c r="R390" s="217"/>
      <c r="S390" s="217"/>
      <c r="T390" s="217"/>
      <c r="U390" s="217"/>
      <c r="V390" s="217"/>
      <c r="W390" s="217"/>
      <c r="X390" s="217"/>
      <c r="Y390" s="217"/>
      <c r="Z390" s="217"/>
    </row>
    <row r="391" ht="15.75" customHeight="1" spans="1:26">
      <c r="A391" s="217"/>
      <c r="B391" s="217"/>
      <c r="C391" s="217"/>
      <c r="D391" s="217"/>
      <c r="E391" s="217"/>
      <c r="F391" s="217"/>
      <c r="G391" s="217"/>
      <c r="H391" s="217"/>
      <c r="I391" s="217"/>
      <c r="J391" s="217"/>
      <c r="K391" s="217"/>
      <c r="L391" s="217"/>
      <c r="M391" s="217"/>
      <c r="N391" s="217"/>
      <c r="O391" s="217"/>
      <c r="P391" s="217"/>
      <c r="Q391" s="217"/>
      <c r="R391" s="217"/>
      <c r="S391" s="217"/>
      <c r="T391" s="217"/>
      <c r="U391" s="217"/>
      <c r="V391" s="217"/>
      <c r="W391" s="217"/>
      <c r="X391" s="217"/>
      <c r="Y391" s="217"/>
      <c r="Z391" s="217"/>
    </row>
    <row r="392" ht="15.75" customHeight="1" spans="1:26">
      <c r="A392" s="217"/>
      <c r="B392" s="217"/>
      <c r="C392" s="217"/>
      <c r="D392" s="217"/>
      <c r="E392" s="217"/>
      <c r="F392" s="217"/>
      <c r="G392" s="217"/>
      <c r="H392" s="217"/>
      <c r="I392" s="217"/>
      <c r="J392" s="217"/>
      <c r="K392" s="217"/>
      <c r="L392" s="217"/>
      <c r="M392" s="217"/>
      <c r="N392" s="217"/>
      <c r="O392" s="217"/>
      <c r="P392" s="217"/>
      <c r="Q392" s="217"/>
      <c r="R392" s="217"/>
      <c r="S392" s="217"/>
      <c r="T392" s="217"/>
      <c r="U392" s="217"/>
      <c r="V392" s="217"/>
      <c r="W392" s="217"/>
      <c r="X392" s="217"/>
      <c r="Y392" s="217"/>
      <c r="Z392" s="217"/>
    </row>
    <row r="393" ht="15.75" customHeight="1" spans="1:26">
      <c r="A393" s="217"/>
      <c r="B393" s="217"/>
      <c r="C393" s="217"/>
      <c r="D393" s="217"/>
      <c r="E393" s="217"/>
      <c r="F393" s="217"/>
      <c r="G393" s="217"/>
      <c r="H393" s="217"/>
      <c r="I393" s="217"/>
      <c r="J393" s="217"/>
      <c r="K393" s="217"/>
      <c r="L393" s="217"/>
      <c r="M393" s="217"/>
      <c r="N393" s="217"/>
      <c r="O393" s="217"/>
      <c r="P393" s="217"/>
      <c r="Q393" s="217"/>
      <c r="R393" s="217"/>
      <c r="S393" s="217"/>
      <c r="T393" s="217"/>
      <c r="U393" s="217"/>
      <c r="V393" s="217"/>
      <c r="W393" s="217"/>
      <c r="X393" s="217"/>
      <c r="Y393" s="217"/>
      <c r="Z393" s="217"/>
    </row>
    <row r="394" ht="15.75" customHeight="1" spans="1:26">
      <c r="A394" s="217"/>
      <c r="B394" s="217"/>
      <c r="C394" s="217"/>
      <c r="D394" s="217"/>
      <c r="E394" s="217"/>
      <c r="F394" s="217"/>
      <c r="G394" s="217"/>
      <c r="H394" s="217"/>
      <c r="I394" s="217"/>
      <c r="J394" s="217"/>
      <c r="K394" s="217"/>
      <c r="L394" s="217"/>
      <c r="M394" s="217"/>
      <c r="N394" s="217"/>
      <c r="O394" s="217"/>
      <c r="P394" s="217"/>
      <c r="Q394" s="217"/>
      <c r="R394" s="217"/>
      <c r="S394" s="217"/>
      <c r="T394" s="217"/>
      <c r="U394" s="217"/>
      <c r="V394" s="217"/>
      <c r="W394" s="217"/>
      <c r="X394" s="217"/>
      <c r="Y394" s="217"/>
      <c r="Z394" s="217"/>
    </row>
    <row r="395" ht="15.75" customHeight="1" spans="1:26">
      <c r="A395" s="217"/>
      <c r="B395" s="217"/>
      <c r="C395" s="217"/>
      <c r="D395" s="217"/>
      <c r="E395" s="217"/>
      <c r="F395" s="217"/>
      <c r="G395" s="217"/>
      <c r="H395" s="217"/>
      <c r="I395" s="217"/>
      <c r="J395" s="217"/>
      <c r="K395" s="217"/>
      <c r="L395" s="217"/>
      <c r="M395" s="217"/>
      <c r="N395" s="217"/>
      <c r="O395" s="217"/>
      <c r="P395" s="217"/>
      <c r="Q395" s="217"/>
      <c r="R395" s="217"/>
      <c r="S395" s="217"/>
      <c r="T395" s="217"/>
      <c r="U395" s="217"/>
      <c r="V395" s="217"/>
      <c r="W395" s="217"/>
      <c r="X395" s="217"/>
      <c r="Y395" s="217"/>
      <c r="Z395" s="217"/>
    </row>
    <row r="396" ht="15.75" customHeight="1" spans="1:26">
      <c r="A396" s="217"/>
      <c r="B396" s="217"/>
      <c r="C396" s="217"/>
      <c r="D396" s="217"/>
      <c r="E396" s="217"/>
      <c r="F396" s="217"/>
      <c r="G396" s="217"/>
      <c r="H396" s="217"/>
      <c r="I396" s="217"/>
      <c r="J396" s="217"/>
      <c r="K396" s="217"/>
      <c r="L396" s="217"/>
      <c r="M396" s="217"/>
      <c r="N396" s="217"/>
      <c r="O396" s="217"/>
      <c r="P396" s="217"/>
      <c r="Q396" s="217"/>
      <c r="R396" s="217"/>
      <c r="S396" s="217"/>
      <c r="T396" s="217"/>
      <c r="U396" s="217"/>
      <c r="V396" s="217"/>
      <c r="W396" s="217"/>
      <c r="X396" s="217"/>
      <c r="Y396" s="217"/>
      <c r="Z396" s="217"/>
    </row>
    <row r="397" ht="15.75" customHeight="1" spans="1:26">
      <c r="A397" s="217"/>
      <c r="B397" s="217"/>
      <c r="C397" s="217"/>
      <c r="D397" s="217"/>
      <c r="E397" s="217"/>
      <c r="F397" s="217"/>
      <c r="G397" s="217"/>
      <c r="H397" s="217"/>
      <c r="I397" s="217"/>
      <c r="J397" s="217"/>
      <c r="K397" s="217"/>
      <c r="L397" s="217"/>
      <c r="M397" s="217"/>
      <c r="N397" s="217"/>
      <c r="O397" s="217"/>
      <c r="P397" s="217"/>
      <c r="Q397" s="217"/>
      <c r="R397" s="217"/>
      <c r="S397" s="217"/>
      <c r="T397" s="217"/>
      <c r="U397" s="217"/>
      <c r="V397" s="217"/>
      <c r="W397" s="217"/>
      <c r="X397" s="217"/>
      <c r="Y397" s="217"/>
      <c r="Z397" s="217"/>
    </row>
    <row r="398" ht="15.75" customHeight="1" spans="1:26">
      <c r="A398" s="217"/>
      <c r="B398" s="217"/>
      <c r="C398" s="217"/>
      <c r="D398" s="217"/>
      <c r="E398" s="217"/>
      <c r="F398" s="217"/>
      <c r="G398" s="217"/>
      <c r="H398" s="217"/>
      <c r="I398" s="217"/>
      <c r="J398" s="217"/>
      <c r="K398" s="217"/>
      <c r="L398" s="217"/>
      <c r="M398" s="217"/>
      <c r="N398" s="217"/>
      <c r="O398" s="217"/>
      <c r="P398" s="217"/>
      <c r="Q398" s="217"/>
      <c r="R398" s="217"/>
      <c r="S398" s="217"/>
      <c r="T398" s="217"/>
      <c r="U398" s="217"/>
      <c r="V398" s="217"/>
      <c r="W398" s="217"/>
      <c r="X398" s="217"/>
      <c r="Y398" s="217"/>
      <c r="Z398" s="217"/>
    </row>
    <row r="399" ht="15.75" customHeight="1" spans="1:26">
      <c r="A399" s="217"/>
      <c r="B399" s="217"/>
      <c r="C399" s="217"/>
      <c r="D399" s="217"/>
      <c r="E399" s="217"/>
      <c r="F399" s="217"/>
      <c r="G399" s="217"/>
      <c r="H399" s="217"/>
      <c r="I399" s="217"/>
      <c r="J399" s="217"/>
      <c r="K399" s="217"/>
      <c r="L399" s="217"/>
      <c r="M399" s="217"/>
      <c r="N399" s="217"/>
      <c r="O399" s="217"/>
      <c r="P399" s="217"/>
      <c r="Q399" s="217"/>
      <c r="R399" s="217"/>
      <c r="S399" s="217"/>
      <c r="T399" s="217"/>
      <c r="U399" s="217"/>
      <c r="V399" s="217"/>
      <c r="W399" s="217"/>
      <c r="X399" s="217"/>
      <c r="Y399" s="217"/>
      <c r="Z399" s="217"/>
    </row>
    <row r="400" ht="15.75" customHeight="1" spans="1:26">
      <c r="A400" s="217"/>
      <c r="B400" s="217"/>
      <c r="C400" s="217"/>
      <c r="D400" s="217"/>
      <c r="E400" s="217"/>
      <c r="F400" s="217"/>
      <c r="G400" s="217"/>
      <c r="H400" s="217"/>
      <c r="I400" s="217"/>
      <c r="J400" s="217"/>
      <c r="K400" s="217"/>
      <c r="L400" s="217"/>
      <c r="M400" s="217"/>
      <c r="N400" s="217"/>
      <c r="O400" s="217"/>
      <c r="P400" s="217"/>
      <c r="Q400" s="217"/>
      <c r="R400" s="217"/>
      <c r="S400" s="217"/>
      <c r="T400" s="217"/>
      <c r="U400" s="217"/>
      <c r="V400" s="217"/>
      <c r="W400" s="217"/>
      <c r="X400" s="217"/>
      <c r="Y400" s="217"/>
      <c r="Z400" s="217"/>
    </row>
    <row r="401" ht="15.75" customHeight="1" spans="1:26">
      <c r="A401" s="217"/>
      <c r="B401" s="217"/>
      <c r="C401" s="217"/>
      <c r="D401" s="217"/>
      <c r="E401" s="217"/>
      <c r="F401" s="217"/>
      <c r="G401" s="217"/>
      <c r="H401" s="217"/>
      <c r="I401" s="217"/>
      <c r="J401" s="217"/>
      <c r="K401" s="217"/>
      <c r="L401" s="217"/>
      <c r="M401" s="217"/>
      <c r="N401" s="217"/>
      <c r="O401" s="217"/>
      <c r="P401" s="217"/>
      <c r="Q401" s="217"/>
      <c r="R401" s="217"/>
      <c r="S401" s="217"/>
      <c r="T401" s="217"/>
      <c r="U401" s="217"/>
      <c r="V401" s="217"/>
      <c r="W401" s="217"/>
      <c r="X401" s="217"/>
      <c r="Y401" s="217"/>
      <c r="Z401" s="217"/>
    </row>
    <row r="402" ht="15.75" customHeight="1" spans="1:26">
      <c r="A402" s="217"/>
      <c r="B402" s="217"/>
      <c r="C402" s="217"/>
      <c r="D402" s="217"/>
      <c r="E402" s="217"/>
      <c r="F402" s="217"/>
      <c r="G402" s="217"/>
      <c r="H402" s="217"/>
      <c r="I402" s="217"/>
      <c r="J402" s="217"/>
      <c r="K402" s="217"/>
      <c r="L402" s="217"/>
      <c r="M402" s="217"/>
      <c r="N402" s="217"/>
      <c r="O402" s="217"/>
      <c r="P402" s="217"/>
      <c r="Q402" s="217"/>
      <c r="R402" s="217"/>
      <c r="S402" s="217"/>
      <c r="T402" s="217"/>
      <c r="U402" s="217"/>
      <c r="V402" s="217"/>
      <c r="W402" s="217"/>
      <c r="X402" s="217"/>
      <c r="Y402" s="217"/>
      <c r="Z402" s="217"/>
    </row>
    <row r="403" ht="15.75" customHeight="1" spans="1:26">
      <c r="A403" s="217"/>
      <c r="B403" s="217"/>
      <c r="C403" s="217"/>
      <c r="D403" s="217"/>
      <c r="E403" s="217"/>
      <c r="F403" s="217"/>
      <c r="G403" s="217"/>
      <c r="H403" s="217"/>
      <c r="I403" s="217"/>
      <c r="J403" s="217"/>
      <c r="K403" s="217"/>
      <c r="L403" s="217"/>
      <c r="M403" s="217"/>
      <c r="N403" s="217"/>
      <c r="O403" s="217"/>
      <c r="P403" s="217"/>
      <c r="Q403" s="217"/>
      <c r="R403" s="217"/>
      <c r="S403" s="217"/>
      <c r="T403" s="217"/>
      <c r="U403" s="217"/>
      <c r="V403" s="217"/>
      <c r="W403" s="217"/>
      <c r="X403" s="217"/>
      <c r="Y403" s="217"/>
      <c r="Z403" s="217"/>
    </row>
    <row r="404" ht="15.75" customHeight="1" spans="1:26">
      <c r="A404" s="217"/>
      <c r="B404" s="217"/>
      <c r="C404" s="217"/>
      <c r="D404" s="217"/>
      <c r="E404" s="217"/>
      <c r="F404" s="217"/>
      <c r="G404" s="217"/>
      <c r="H404" s="217"/>
      <c r="I404" s="217"/>
      <c r="J404" s="217"/>
      <c r="K404" s="217"/>
      <c r="L404" s="217"/>
      <c r="M404" s="217"/>
      <c r="N404" s="217"/>
      <c r="O404" s="217"/>
      <c r="P404" s="217"/>
      <c r="Q404" s="217"/>
      <c r="R404" s="217"/>
      <c r="S404" s="217"/>
      <c r="T404" s="217"/>
      <c r="U404" s="217"/>
      <c r="V404" s="217"/>
      <c r="W404" s="217"/>
      <c r="X404" s="217"/>
      <c r="Y404" s="217"/>
      <c r="Z404" s="217"/>
    </row>
    <row r="405" ht="15.75" customHeight="1" spans="1:26">
      <c r="A405" s="217"/>
      <c r="B405" s="217"/>
      <c r="C405" s="217"/>
      <c r="D405" s="217"/>
      <c r="E405" s="217"/>
      <c r="F405" s="217"/>
      <c r="G405" s="217"/>
      <c r="H405" s="217"/>
      <c r="I405" s="217"/>
      <c r="J405" s="217"/>
      <c r="K405" s="217"/>
      <c r="L405" s="217"/>
      <c r="M405" s="217"/>
      <c r="N405" s="217"/>
      <c r="O405" s="217"/>
      <c r="P405" s="217"/>
      <c r="Q405" s="217"/>
      <c r="R405" s="217"/>
      <c r="S405" s="217"/>
      <c r="T405" s="217"/>
      <c r="U405" s="217"/>
      <c r="V405" s="217"/>
      <c r="W405" s="217"/>
      <c r="X405" s="217"/>
      <c r="Y405" s="217"/>
      <c r="Z405" s="217"/>
    </row>
    <row r="406" ht="15.75" customHeight="1" spans="1:26">
      <c r="A406" s="217"/>
      <c r="B406" s="217"/>
      <c r="C406" s="217"/>
      <c r="D406" s="217"/>
      <c r="E406" s="217"/>
      <c r="F406" s="217"/>
      <c r="G406" s="217"/>
      <c r="H406" s="217"/>
      <c r="I406" s="217"/>
      <c r="J406" s="217"/>
      <c r="K406" s="217"/>
      <c r="L406" s="217"/>
      <c r="M406" s="217"/>
      <c r="N406" s="217"/>
      <c r="O406" s="217"/>
      <c r="P406" s="217"/>
      <c r="Q406" s="217"/>
      <c r="R406" s="217"/>
      <c r="S406" s="217"/>
      <c r="T406" s="217"/>
      <c r="U406" s="217"/>
      <c r="V406" s="217"/>
      <c r="W406" s="217"/>
      <c r="X406" s="217"/>
      <c r="Y406" s="217"/>
      <c r="Z406" s="217"/>
    </row>
    <row r="407" ht="15.75" customHeight="1" spans="1:26">
      <c r="A407" s="217"/>
      <c r="B407" s="217"/>
      <c r="C407" s="217"/>
      <c r="D407" s="217"/>
      <c r="E407" s="217"/>
      <c r="F407" s="217"/>
      <c r="G407" s="217"/>
      <c r="H407" s="217"/>
      <c r="I407" s="217"/>
      <c r="J407" s="217"/>
      <c r="K407" s="217"/>
      <c r="L407" s="217"/>
      <c r="M407" s="217"/>
      <c r="N407" s="217"/>
      <c r="O407" s="217"/>
      <c r="P407" s="217"/>
      <c r="Q407" s="217"/>
      <c r="R407" s="217"/>
      <c r="S407" s="217"/>
      <c r="T407" s="217"/>
      <c r="U407" s="217"/>
      <c r="V407" s="217"/>
      <c r="W407" s="217"/>
      <c r="X407" s="217"/>
      <c r="Y407" s="217"/>
      <c r="Z407" s="217"/>
    </row>
    <row r="408" ht="15.75" customHeight="1" spans="1:26">
      <c r="A408" s="217"/>
      <c r="B408" s="217"/>
      <c r="C408" s="217"/>
      <c r="D408" s="217"/>
      <c r="E408" s="217"/>
      <c r="F408" s="217"/>
      <c r="G408" s="217"/>
      <c r="H408" s="217"/>
      <c r="I408" s="217"/>
      <c r="J408" s="217"/>
      <c r="K408" s="217"/>
      <c r="L408" s="217"/>
      <c r="M408" s="217"/>
      <c r="N408" s="217"/>
      <c r="O408" s="217"/>
      <c r="P408" s="217"/>
      <c r="Q408" s="217"/>
      <c r="R408" s="217"/>
      <c r="S408" s="217"/>
      <c r="T408" s="217"/>
      <c r="U408" s="217"/>
      <c r="V408" s="217"/>
      <c r="W408" s="217"/>
      <c r="X408" s="217"/>
      <c r="Y408" s="217"/>
      <c r="Z408" s="217"/>
    </row>
    <row r="409" ht="15.75" customHeight="1" spans="1:26">
      <c r="A409" s="217"/>
      <c r="B409" s="217"/>
      <c r="C409" s="217"/>
      <c r="D409" s="217"/>
      <c r="E409" s="217"/>
      <c r="F409" s="217"/>
      <c r="G409" s="217"/>
      <c r="H409" s="217"/>
      <c r="I409" s="217"/>
      <c r="J409" s="217"/>
      <c r="K409" s="217"/>
      <c r="L409" s="217"/>
      <c r="M409" s="217"/>
      <c r="N409" s="217"/>
      <c r="O409" s="217"/>
      <c r="P409" s="217"/>
      <c r="Q409" s="217"/>
      <c r="R409" s="217"/>
      <c r="S409" s="217"/>
      <c r="T409" s="217"/>
      <c r="U409" s="217"/>
      <c r="V409" s="217"/>
      <c r="W409" s="217"/>
      <c r="X409" s="217"/>
      <c r="Y409" s="217"/>
      <c r="Z409" s="217"/>
    </row>
    <row r="410" ht="15.75" customHeight="1" spans="1:26">
      <c r="A410" s="217"/>
      <c r="B410" s="217"/>
      <c r="C410" s="217"/>
      <c r="D410" s="217"/>
      <c r="E410" s="217"/>
      <c r="F410" s="217"/>
      <c r="G410" s="217"/>
      <c r="H410" s="217"/>
      <c r="I410" s="217"/>
      <c r="J410" s="217"/>
      <c r="K410" s="217"/>
      <c r="L410" s="217"/>
      <c r="M410" s="217"/>
      <c r="N410" s="217"/>
      <c r="O410" s="217"/>
      <c r="P410" s="217"/>
      <c r="Q410" s="217"/>
      <c r="R410" s="217"/>
      <c r="S410" s="217"/>
      <c r="T410" s="217"/>
      <c r="U410" s="217"/>
      <c r="V410" s="217"/>
      <c r="W410" s="217"/>
      <c r="X410" s="217"/>
      <c r="Y410" s="217"/>
      <c r="Z410" s="217"/>
    </row>
    <row r="411" ht="15.75" customHeight="1" spans="1:26">
      <c r="A411" s="217"/>
      <c r="B411" s="217"/>
      <c r="C411" s="217"/>
      <c r="D411" s="217"/>
      <c r="E411" s="217"/>
      <c r="F411" s="217"/>
      <c r="G411" s="217"/>
      <c r="H411" s="217"/>
      <c r="I411" s="217"/>
      <c r="J411" s="217"/>
      <c r="K411" s="217"/>
      <c r="L411" s="217"/>
      <c r="M411" s="217"/>
      <c r="N411" s="217"/>
      <c r="O411" s="217"/>
      <c r="P411" s="217"/>
      <c r="Q411" s="217"/>
      <c r="R411" s="217"/>
      <c r="S411" s="217"/>
      <c r="T411" s="217"/>
      <c r="U411" s="217"/>
      <c r="V411" s="217"/>
      <c r="W411" s="217"/>
      <c r="X411" s="217"/>
      <c r="Y411" s="217"/>
      <c r="Z411" s="217"/>
    </row>
    <row r="412" ht="15.75" customHeight="1" spans="1:26">
      <c r="A412" s="217"/>
      <c r="B412" s="217"/>
      <c r="C412" s="217"/>
      <c r="D412" s="217"/>
      <c r="E412" s="217"/>
      <c r="F412" s="217"/>
      <c r="G412" s="217"/>
      <c r="H412" s="217"/>
      <c r="I412" s="217"/>
      <c r="J412" s="217"/>
      <c r="K412" s="217"/>
      <c r="L412" s="217"/>
      <c r="M412" s="217"/>
      <c r="N412" s="217"/>
      <c r="O412" s="217"/>
      <c r="P412" s="217"/>
      <c r="Q412" s="217"/>
      <c r="R412" s="217"/>
      <c r="S412" s="217"/>
      <c r="T412" s="217"/>
      <c r="U412" s="217"/>
      <c r="V412" s="217"/>
      <c r="W412" s="217"/>
      <c r="X412" s="217"/>
      <c r="Y412" s="217"/>
      <c r="Z412" s="217"/>
    </row>
    <row r="413" ht="15.75" customHeight="1" spans="1:26">
      <c r="A413" s="217"/>
      <c r="B413" s="217"/>
      <c r="C413" s="217"/>
      <c r="D413" s="217"/>
      <c r="E413" s="217"/>
      <c r="F413" s="217"/>
      <c r="G413" s="217"/>
      <c r="H413" s="217"/>
      <c r="I413" s="217"/>
      <c r="J413" s="217"/>
      <c r="K413" s="217"/>
      <c r="L413" s="217"/>
      <c r="M413" s="217"/>
      <c r="N413" s="217"/>
      <c r="O413" s="217"/>
      <c r="P413" s="217"/>
      <c r="Q413" s="217"/>
      <c r="R413" s="217"/>
      <c r="S413" s="217"/>
      <c r="T413" s="217"/>
      <c r="U413" s="217"/>
      <c r="V413" s="217"/>
      <c r="W413" s="217"/>
      <c r="X413" s="217"/>
      <c r="Y413" s="217"/>
      <c r="Z413" s="217"/>
    </row>
    <row r="414" ht="15.75" customHeight="1" spans="1:26">
      <c r="A414" s="217"/>
      <c r="B414" s="217"/>
      <c r="C414" s="217"/>
      <c r="D414" s="217"/>
      <c r="E414" s="217"/>
      <c r="F414" s="217"/>
      <c r="G414" s="217"/>
      <c r="H414" s="217"/>
      <c r="I414" s="217"/>
      <c r="J414" s="217"/>
      <c r="K414" s="217"/>
      <c r="L414" s="217"/>
      <c r="M414" s="217"/>
      <c r="N414" s="217"/>
      <c r="O414" s="217"/>
      <c r="P414" s="217"/>
      <c r="Q414" s="217"/>
      <c r="R414" s="217"/>
      <c r="S414" s="217"/>
      <c r="T414" s="217"/>
      <c r="U414" s="217"/>
      <c r="V414" s="217"/>
      <c r="W414" s="217"/>
      <c r="X414" s="217"/>
      <c r="Y414" s="217"/>
      <c r="Z414" s="217"/>
    </row>
    <row r="415" ht="15.75" customHeight="1" spans="1:26">
      <c r="A415" s="217"/>
      <c r="B415" s="217"/>
      <c r="C415" s="217"/>
      <c r="D415" s="217"/>
      <c r="E415" s="217"/>
      <c r="F415" s="217"/>
      <c r="G415" s="217"/>
      <c r="H415" s="217"/>
      <c r="I415" s="217"/>
      <c r="J415" s="217"/>
      <c r="K415" s="217"/>
      <c r="L415" s="217"/>
      <c r="M415" s="217"/>
      <c r="N415" s="217"/>
      <c r="O415" s="217"/>
      <c r="P415" s="217"/>
      <c r="Q415" s="217"/>
      <c r="R415" s="217"/>
      <c r="S415" s="217"/>
      <c r="T415" s="217"/>
      <c r="U415" s="217"/>
      <c r="V415" s="217"/>
      <c r="W415" s="217"/>
      <c r="X415" s="217"/>
      <c r="Y415" s="217"/>
      <c r="Z415" s="217"/>
    </row>
    <row r="416" ht="15.75" customHeight="1" spans="1:26">
      <c r="A416" s="217"/>
      <c r="B416" s="217"/>
      <c r="C416" s="217"/>
      <c r="D416" s="217"/>
      <c r="E416" s="217"/>
      <c r="F416" s="217"/>
      <c r="G416" s="217"/>
      <c r="H416" s="217"/>
      <c r="I416" s="217"/>
      <c r="J416" s="217"/>
      <c r="K416" s="217"/>
      <c r="L416" s="217"/>
      <c r="M416" s="217"/>
      <c r="N416" s="217"/>
      <c r="O416" s="217"/>
      <c r="P416" s="217"/>
      <c r="Q416" s="217"/>
      <c r="R416" s="217"/>
      <c r="S416" s="217"/>
      <c r="T416" s="217"/>
      <c r="U416" s="217"/>
      <c r="V416" s="217"/>
      <c r="W416" s="217"/>
      <c r="X416" s="217"/>
      <c r="Y416" s="217"/>
      <c r="Z416" s="217"/>
    </row>
    <row r="417" ht="15.75" customHeight="1" spans="1:26">
      <c r="A417" s="217"/>
      <c r="B417" s="217"/>
      <c r="C417" s="217"/>
      <c r="D417" s="217"/>
      <c r="E417" s="217"/>
      <c r="F417" s="217"/>
      <c r="G417" s="217"/>
      <c r="H417" s="217"/>
      <c r="I417" s="217"/>
      <c r="J417" s="217"/>
      <c r="K417" s="217"/>
      <c r="L417" s="217"/>
      <c r="M417" s="217"/>
      <c r="N417" s="217"/>
      <c r="O417" s="217"/>
      <c r="P417" s="217"/>
      <c r="Q417" s="217"/>
      <c r="R417" s="217"/>
      <c r="S417" s="217"/>
      <c r="T417" s="217"/>
      <c r="U417" s="217"/>
      <c r="V417" s="217"/>
      <c r="W417" s="217"/>
      <c r="X417" s="217"/>
      <c r="Y417" s="217"/>
      <c r="Z417" s="217"/>
    </row>
    <row r="418" ht="15.75" customHeight="1" spans="1:26">
      <c r="A418" s="217"/>
      <c r="B418" s="217"/>
      <c r="C418" s="217"/>
      <c r="D418" s="217"/>
      <c r="E418" s="217"/>
      <c r="F418" s="217"/>
      <c r="G418" s="217"/>
      <c r="H418" s="217"/>
      <c r="I418" s="217"/>
      <c r="J418" s="217"/>
      <c r="K418" s="217"/>
      <c r="L418" s="217"/>
      <c r="M418" s="217"/>
      <c r="N418" s="217"/>
      <c r="O418" s="217"/>
      <c r="P418" s="217"/>
      <c r="Q418" s="217"/>
      <c r="R418" s="217"/>
      <c r="S418" s="217"/>
      <c r="T418" s="217"/>
      <c r="U418" s="217"/>
      <c r="V418" s="217"/>
      <c r="W418" s="217"/>
      <c r="X418" s="217"/>
      <c r="Y418" s="217"/>
      <c r="Z418" s="217"/>
    </row>
    <row r="419" ht="15.75" customHeight="1" spans="1:26">
      <c r="A419" s="217"/>
      <c r="B419" s="217"/>
      <c r="C419" s="217"/>
      <c r="D419" s="217"/>
      <c r="E419" s="217"/>
      <c r="F419" s="217"/>
      <c r="G419" s="217"/>
      <c r="H419" s="217"/>
      <c r="I419" s="217"/>
      <c r="J419" s="217"/>
      <c r="K419" s="217"/>
      <c r="L419" s="217"/>
      <c r="M419" s="217"/>
      <c r="N419" s="217"/>
      <c r="O419" s="217"/>
      <c r="P419" s="217"/>
      <c r="Q419" s="217"/>
      <c r="R419" s="217"/>
      <c r="S419" s="217"/>
      <c r="T419" s="217"/>
      <c r="U419" s="217"/>
      <c r="V419" s="217"/>
      <c r="W419" s="217"/>
      <c r="X419" s="217"/>
      <c r="Y419" s="217"/>
      <c r="Z419" s="217"/>
    </row>
    <row r="420" ht="15.75" customHeight="1" spans="1:26">
      <c r="A420" s="217"/>
      <c r="B420" s="217"/>
      <c r="C420" s="217"/>
      <c r="D420" s="217"/>
      <c r="E420" s="217"/>
      <c r="F420" s="217"/>
      <c r="G420" s="217"/>
      <c r="H420" s="217"/>
      <c r="I420" s="217"/>
      <c r="J420" s="217"/>
      <c r="K420" s="217"/>
      <c r="L420" s="217"/>
      <c r="M420" s="217"/>
      <c r="N420" s="217"/>
      <c r="O420" s="217"/>
      <c r="P420" s="217"/>
      <c r="Q420" s="217"/>
      <c r="R420" s="217"/>
      <c r="S420" s="217"/>
      <c r="T420" s="217"/>
      <c r="U420" s="217"/>
      <c r="V420" s="217"/>
      <c r="W420" s="217"/>
      <c r="X420" s="217"/>
      <c r="Y420" s="217"/>
      <c r="Z420" s="217"/>
    </row>
    <row r="421" ht="15.75" customHeight="1" spans="1:26">
      <c r="A421" s="217"/>
      <c r="B421" s="217"/>
      <c r="C421" s="217"/>
      <c r="D421" s="217"/>
      <c r="E421" s="217"/>
      <c r="F421" s="217"/>
      <c r="G421" s="217"/>
      <c r="H421" s="217"/>
      <c r="I421" s="217"/>
      <c r="J421" s="217"/>
      <c r="K421" s="217"/>
      <c r="L421" s="217"/>
      <c r="M421" s="217"/>
      <c r="N421" s="217"/>
      <c r="O421" s="217"/>
      <c r="P421" s="217"/>
      <c r="Q421" s="217"/>
      <c r="R421" s="217"/>
      <c r="S421" s="217"/>
      <c r="T421" s="217"/>
      <c r="U421" s="217"/>
      <c r="V421" s="217"/>
      <c r="W421" s="217"/>
      <c r="X421" s="217"/>
      <c r="Y421" s="217"/>
      <c r="Z421" s="217"/>
    </row>
    <row r="422" ht="15.75" customHeight="1" spans="1:26">
      <c r="A422" s="217"/>
      <c r="B422" s="217"/>
      <c r="C422" s="217"/>
      <c r="D422" s="217"/>
      <c r="E422" s="217"/>
      <c r="F422" s="217"/>
      <c r="G422" s="217"/>
      <c r="H422" s="217"/>
      <c r="I422" s="217"/>
      <c r="J422" s="217"/>
      <c r="K422" s="217"/>
      <c r="L422" s="217"/>
      <c r="M422" s="217"/>
      <c r="N422" s="217"/>
      <c r="O422" s="217"/>
      <c r="P422" s="217"/>
      <c r="Q422" s="217"/>
      <c r="R422" s="217"/>
      <c r="S422" s="217"/>
      <c r="T422" s="217"/>
      <c r="U422" s="217"/>
      <c r="V422" s="217"/>
      <c r="W422" s="217"/>
      <c r="X422" s="217"/>
      <c r="Y422" s="217"/>
      <c r="Z422" s="217"/>
    </row>
    <row r="423" ht="15.75" customHeight="1" spans="1:26">
      <c r="A423" s="217"/>
      <c r="B423" s="217"/>
      <c r="C423" s="217"/>
      <c r="D423" s="217"/>
      <c r="E423" s="217"/>
      <c r="F423" s="217"/>
      <c r="G423" s="217"/>
      <c r="H423" s="217"/>
      <c r="I423" s="217"/>
      <c r="J423" s="217"/>
      <c r="K423" s="217"/>
      <c r="L423" s="217"/>
      <c r="M423" s="217"/>
      <c r="N423" s="217"/>
      <c r="O423" s="217"/>
      <c r="P423" s="217"/>
      <c r="Q423" s="217"/>
      <c r="R423" s="217"/>
      <c r="S423" s="217"/>
      <c r="T423" s="217"/>
      <c r="U423" s="217"/>
      <c r="V423" s="217"/>
      <c r="W423" s="217"/>
      <c r="X423" s="217"/>
      <c r="Y423" s="217"/>
      <c r="Z423" s="217"/>
    </row>
    <row r="424" ht="15.75" customHeight="1" spans="1:26">
      <c r="A424" s="217"/>
      <c r="B424" s="217"/>
      <c r="C424" s="217"/>
      <c r="D424" s="217"/>
      <c r="E424" s="217"/>
      <c r="F424" s="217"/>
      <c r="G424" s="217"/>
      <c r="H424" s="217"/>
      <c r="I424" s="217"/>
      <c r="J424" s="217"/>
      <c r="K424" s="217"/>
      <c r="L424" s="217"/>
      <c r="M424" s="217"/>
      <c r="N424" s="217"/>
      <c r="O424" s="217"/>
      <c r="P424" s="217"/>
      <c r="Q424" s="217"/>
      <c r="R424" s="217"/>
      <c r="S424" s="217"/>
      <c r="T424" s="217"/>
      <c r="U424" s="217"/>
      <c r="V424" s="217"/>
      <c r="W424" s="217"/>
      <c r="X424" s="217"/>
      <c r="Y424" s="217"/>
      <c r="Z424" s="217"/>
    </row>
    <row r="425" ht="15.75" customHeight="1" spans="1:26">
      <c r="A425" s="217"/>
      <c r="B425" s="217"/>
      <c r="C425" s="217"/>
      <c r="D425" s="217"/>
      <c r="E425" s="217"/>
      <c r="F425" s="217"/>
      <c r="G425" s="217"/>
      <c r="H425" s="217"/>
      <c r="I425" s="217"/>
      <c r="J425" s="217"/>
      <c r="K425" s="217"/>
      <c r="L425" s="217"/>
      <c r="M425" s="217"/>
      <c r="N425" s="217"/>
      <c r="O425" s="217"/>
      <c r="P425" s="217"/>
      <c r="Q425" s="217"/>
      <c r="R425" s="217"/>
      <c r="S425" s="217"/>
      <c r="T425" s="217"/>
      <c r="U425" s="217"/>
      <c r="V425" s="217"/>
      <c r="W425" s="217"/>
      <c r="X425" s="217"/>
      <c r="Y425" s="217"/>
      <c r="Z425" s="217"/>
    </row>
    <row r="426" ht="15.75" customHeight="1" spans="1:26">
      <c r="A426" s="217"/>
      <c r="B426" s="217"/>
      <c r="C426" s="217"/>
      <c r="D426" s="217"/>
      <c r="E426" s="217"/>
      <c r="F426" s="217"/>
      <c r="G426" s="217"/>
      <c r="H426" s="217"/>
      <c r="I426" s="217"/>
      <c r="J426" s="217"/>
      <c r="K426" s="217"/>
      <c r="L426" s="217"/>
      <c r="M426" s="217"/>
      <c r="N426" s="217"/>
      <c r="O426" s="217"/>
      <c r="P426" s="217"/>
      <c r="Q426" s="217"/>
      <c r="R426" s="217"/>
      <c r="S426" s="217"/>
      <c r="T426" s="217"/>
      <c r="U426" s="217"/>
      <c r="V426" s="217"/>
      <c r="W426" s="217"/>
      <c r="X426" s="217"/>
      <c r="Y426" s="217"/>
      <c r="Z426" s="217"/>
    </row>
    <row r="427" ht="15.75" customHeight="1" spans="1:26">
      <c r="A427" s="217"/>
      <c r="B427" s="217"/>
      <c r="C427" s="217"/>
      <c r="D427" s="217"/>
      <c r="E427" s="217"/>
      <c r="F427" s="217"/>
      <c r="G427" s="217"/>
      <c r="H427" s="217"/>
      <c r="I427" s="217"/>
      <c r="J427" s="217"/>
      <c r="K427" s="217"/>
      <c r="L427" s="217"/>
      <c r="M427" s="217"/>
      <c r="N427" s="217"/>
      <c r="O427" s="217"/>
      <c r="P427" s="217"/>
      <c r="Q427" s="217"/>
      <c r="R427" s="217"/>
      <c r="S427" s="217"/>
      <c r="T427" s="217"/>
      <c r="U427" s="217"/>
      <c r="V427" s="217"/>
      <c r="W427" s="217"/>
      <c r="X427" s="217"/>
      <c r="Y427" s="217"/>
      <c r="Z427" s="217"/>
    </row>
    <row r="428" ht="15.75" customHeight="1" spans="1:26">
      <c r="A428" s="217"/>
      <c r="B428" s="217"/>
      <c r="C428" s="217"/>
      <c r="D428" s="217"/>
      <c r="E428" s="217"/>
      <c r="F428" s="217"/>
      <c r="G428" s="217"/>
      <c r="H428" s="217"/>
      <c r="I428" s="217"/>
      <c r="J428" s="217"/>
      <c r="K428" s="217"/>
      <c r="L428" s="217"/>
      <c r="M428" s="217"/>
      <c r="N428" s="217"/>
      <c r="O428" s="217"/>
      <c r="P428" s="217"/>
      <c r="Q428" s="217"/>
      <c r="R428" s="217"/>
      <c r="S428" s="217"/>
      <c r="T428" s="217"/>
      <c r="U428" s="217"/>
      <c r="V428" s="217"/>
      <c r="W428" s="217"/>
      <c r="X428" s="217"/>
      <c r="Y428" s="217"/>
      <c r="Z428" s="217"/>
    </row>
    <row r="429" ht="15.75" customHeight="1" spans="1:26">
      <c r="A429" s="217"/>
      <c r="B429" s="217"/>
      <c r="C429" s="217"/>
      <c r="D429" s="217"/>
      <c r="E429" s="217"/>
      <c r="F429" s="217"/>
      <c r="G429" s="217"/>
      <c r="H429" s="217"/>
      <c r="I429" s="217"/>
      <c r="J429" s="217"/>
      <c r="K429" s="217"/>
      <c r="L429" s="217"/>
      <c r="M429" s="217"/>
      <c r="N429" s="217"/>
      <c r="O429" s="217"/>
      <c r="P429" s="217"/>
      <c r="Q429" s="217"/>
      <c r="R429" s="217"/>
      <c r="S429" s="217"/>
      <c r="T429" s="217"/>
      <c r="U429" s="217"/>
      <c r="V429" s="217"/>
      <c r="W429" s="217"/>
      <c r="X429" s="217"/>
      <c r="Y429" s="217"/>
      <c r="Z429" s="217"/>
    </row>
    <row r="430" ht="15.75" customHeight="1" spans="1:26">
      <c r="A430" s="217"/>
      <c r="B430" s="217"/>
      <c r="C430" s="217"/>
      <c r="D430" s="217"/>
      <c r="E430" s="217"/>
      <c r="F430" s="217"/>
      <c r="G430" s="217"/>
      <c r="H430" s="217"/>
      <c r="I430" s="217"/>
      <c r="J430" s="217"/>
      <c r="K430" s="217"/>
      <c r="L430" s="217"/>
      <c r="M430" s="217"/>
      <c r="N430" s="217"/>
      <c r="O430" s="217"/>
      <c r="P430" s="217"/>
      <c r="Q430" s="217"/>
      <c r="R430" s="217"/>
      <c r="S430" s="217"/>
      <c r="T430" s="217"/>
      <c r="U430" s="217"/>
      <c r="V430" s="217"/>
      <c r="W430" s="217"/>
      <c r="X430" s="217"/>
      <c r="Y430" s="217"/>
      <c r="Z430" s="217"/>
    </row>
    <row r="431" ht="15.75" customHeight="1" spans="1:26">
      <c r="A431" s="217"/>
      <c r="B431" s="217"/>
      <c r="C431" s="217"/>
      <c r="D431" s="217"/>
      <c r="E431" s="217"/>
      <c r="F431" s="217"/>
      <c r="G431" s="217"/>
      <c r="H431" s="217"/>
      <c r="I431" s="217"/>
      <c r="J431" s="217"/>
      <c r="K431" s="217"/>
      <c r="L431" s="217"/>
      <c r="M431" s="217"/>
      <c r="N431" s="217"/>
      <c r="O431" s="217"/>
      <c r="P431" s="217"/>
      <c r="Q431" s="217"/>
      <c r="R431" s="217"/>
      <c r="S431" s="217"/>
      <c r="T431" s="217"/>
      <c r="U431" s="217"/>
      <c r="V431" s="217"/>
      <c r="W431" s="217"/>
      <c r="X431" s="217"/>
      <c r="Y431" s="217"/>
      <c r="Z431" s="217"/>
    </row>
    <row r="432" ht="15.75" customHeight="1" spans="1:26">
      <c r="A432" s="217"/>
      <c r="B432" s="217"/>
      <c r="C432" s="217"/>
      <c r="D432" s="217"/>
      <c r="E432" s="217"/>
      <c r="F432" s="217"/>
      <c r="G432" s="217"/>
      <c r="H432" s="217"/>
      <c r="I432" s="217"/>
      <c r="J432" s="217"/>
      <c r="K432" s="217"/>
      <c r="L432" s="217"/>
      <c r="M432" s="217"/>
      <c r="N432" s="217"/>
      <c r="O432" s="217"/>
      <c r="P432" s="217"/>
      <c r="Q432" s="217"/>
      <c r="R432" s="217"/>
      <c r="S432" s="217"/>
      <c r="T432" s="217"/>
      <c r="U432" s="217"/>
      <c r="V432" s="217"/>
      <c r="W432" s="217"/>
      <c r="X432" s="217"/>
      <c r="Y432" s="217"/>
      <c r="Z432" s="217"/>
    </row>
    <row r="433" ht="15.75" customHeight="1" spans="1:26">
      <c r="A433" s="217"/>
      <c r="B433" s="217"/>
      <c r="C433" s="217"/>
      <c r="D433" s="217"/>
      <c r="E433" s="217"/>
      <c r="F433" s="217"/>
      <c r="G433" s="217"/>
      <c r="H433" s="217"/>
      <c r="I433" s="217"/>
      <c r="J433" s="217"/>
      <c r="K433" s="217"/>
      <c r="L433" s="217"/>
      <c r="M433" s="217"/>
      <c r="N433" s="217"/>
      <c r="O433" s="217"/>
      <c r="P433" s="217"/>
      <c r="Q433" s="217"/>
      <c r="R433" s="217"/>
      <c r="S433" s="217"/>
      <c r="T433" s="217"/>
      <c r="U433" s="217"/>
      <c r="V433" s="217"/>
      <c r="W433" s="217"/>
      <c r="X433" s="217"/>
      <c r="Y433" s="217"/>
      <c r="Z433" s="217"/>
    </row>
    <row r="434" ht="15.75" customHeight="1" spans="1:26">
      <c r="A434" s="217"/>
      <c r="B434" s="217"/>
      <c r="C434" s="217"/>
      <c r="D434" s="217"/>
      <c r="E434" s="217"/>
      <c r="F434" s="217"/>
      <c r="G434" s="217"/>
      <c r="H434" s="217"/>
      <c r="I434" s="217"/>
      <c r="J434" s="217"/>
      <c r="K434" s="217"/>
      <c r="L434" s="217"/>
      <c r="M434" s="217"/>
      <c r="N434" s="217"/>
      <c r="O434" s="217"/>
      <c r="P434" s="217"/>
      <c r="Q434" s="217"/>
      <c r="R434" s="217"/>
      <c r="S434" s="217"/>
      <c r="T434" s="217"/>
      <c r="U434" s="217"/>
      <c r="V434" s="217"/>
      <c r="W434" s="217"/>
      <c r="X434" s="217"/>
      <c r="Y434" s="217"/>
      <c r="Z434" s="217"/>
    </row>
    <row r="435" ht="15.75" customHeight="1" spans="1:26">
      <c r="A435" s="217"/>
      <c r="B435" s="217"/>
      <c r="C435" s="217"/>
      <c r="D435" s="217"/>
      <c r="E435" s="217"/>
      <c r="F435" s="217"/>
      <c r="G435" s="217"/>
      <c r="H435" s="217"/>
      <c r="I435" s="217"/>
      <c r="J435" s="217"/>
      <c r="K435" s="217"/>
      <c r="L435" s="217"/>
      <c r="M435" s="217"/>
      <c r="N435" s="217"/>
      <c r="O435" s="217"/>
      <c r="P435" s="217"/>
      <c r="Q435" s="217"/>
      <c r="R435" s="217"/>
      <c r="S435" s="217"/>
      <c r="T435" s="217"/>
      <c r="U435" s="217"/>
      <c r="V435" s="217"/>
      <c r="W435" s="217"/>
      <c r="X435" s="217"/>
      <c r="Y435" s="217"/>
      <c r="Z435" s="217"/>
    </row>
    <row r="436" ht="15.75" customHeight="1" spans="1:26">
      <c r="A436" s="217"/>
      <c r="B436" s="217"/>
      <c r="C436" s="217"/>
      <c r="D436" s="217"/>
      <c r="E436" s="217"/>
      <c r="F436" s="217"/>
      <c r="G436" s="217"/>
      <c r="H436" s="217"/>
      <c r="I436" s="217"/>
      <c r="J436" s="217"/>
      <c r="K436" s="217"/>
      <c r="L436" s="217"/>
      <c r="M436" s="217"/>
      <c r="N436" s="217"/>
      <c r="O436" s="217"/>
      <c r="P436" s="217"/>
      <c r="Q436" s="217"/>
      <c r="R436" s="217"/>
      <c r="S436" s="217"/>
      <c r="T436" s="217"/>
      <c r="U436" s="217"/>
      <c r="V436" s="217"/>
      <c r="W436" s="217"/>
      <c r="X436" s="217"/>
      <c r="Y436" s="217"/>
      <c r="Z436" s="217"/>
    </row>
    <row r="437" ht="15.75" customHeight="1" spans="1:26">
      <c r="A437" s="217"/>
      <c r="B437" s="217"/>
      <c r="C437" s="217"/>
      <c r="D437" s="217"/>
      <c r="E437" s="217"/>
      <c r="F437" s="217"/>
      <c r="G437" s="217"/>
      <c r="H437" s="217"/>
      <c r="I437" s="217"/>
      <c r="J437" s="217"/>
      <c r="K437" s="217"/>
      <c r="L437" s="217"/>
      <c r="M437" s="217"/>
      <c r="N437" s="217"/>
      <c r="O437" s="217"/>
      <c r="P437" s="217"/>
      <c r="Q437" s="217"/>
      <c r="R437" s="217"/>
      <c r="S437" s="217"/>
      <c r="T437" s="217"/>
      <c r="U437" s="217"/>
      <c r="V437" s="217"/>
      <c r="W437" s="217"/>
      <c r="X437" s="217"/>
      <c r="Y437" s="217"/>
      <c r="Z437" s="217"/>
    </row>
    <row r="438" ht="15.75" customHeight="1" spans="1:26">
      <c r="A438" s="217"/>
      <c r="B438" s="217"/>
      <c r="C438" s="217"/>
      <c r="D438" s="217"/>
      <c r="E438" s="217"/>
      <c r="F438" s="217"/>
      <c r="G438" s="217"/>
      <c r="H438" s="217"/>
      <c r="I438" s="217"/>
      <c r="J438" s="217"/>
      <c r="K438" s="217"/>
      <c r="L438" s="217"/>
      <c r="M438" s="217"/>
      <c r="N438" s="217"/>
      <c r="O438" s="217"/>
      <c r="P438" s="217"/>
      <c r="Q438" s="217"/>
      <c r="R438" s="217"/>
      <c r="S438" s="217"/>
      <c r="T438" s="217"/>
      <c r="U438" s="217"/>
      <c r="V438" s="217"/>
      <c r="W438" s="217"/>
      <c r="X438" s="217"/>
      <c r="Y438" s="217"/>
      <c r="Z438" s="217"/>
    </row>
    <row r="439" ht="15.75" customHeight="1" spans="1:26">
      <c r="A439" s="217"/>
      <c r="B439" s="217"/>
      <c r="C439" s="217"/>
      <c r="D439" s="217"/>
      <c r="E439" s="217"/>
      <c r="F439" s="217"/>
      <c r="G439" s="217"/>
      <c r="H439" s="217"/>
      <c r="I439" s="217"/>
      <c r="J439" s="217"/>
      <c r="K439" s="217"/>
      <c r="L439" s="217"/>
      <c r="M439" s="217"/>
      <c r="N439" s="217"/>
      <c r="O439" s="217"/>
      <c r="P439" s="217"/>
      <c r="Q439" s="217"/>
      <c r="R439" s="217"/>
      <c r="S439" s="217"/>
      <c r="T439" s="217"/>
      <c r="U439" s="217"/>
      <c r="V439" s="217"/>
      <c r="W439" s="217"/>
      <c r="X439" s="217"/>
      <c r="Y439" s="217"/>
      <c r="Z439" s="217"/>
    </row>
    <row r="440" ht="15.75" customHeight="1" spans="1:26">
      <c r="A440" s="217"/>
      <c r="B440" s="217"/>
      <c r="C440" s="217"/>
      <c r="D440" s="217"/>
      <c r="E440" s="217"/>
      <c r="F440" s="217"/>
      <c r="G440" s="217"/>
      <c r="H440" s="217"/>
      <c r="I440" s="217"/>
      <c r="J440" s="217"/>
      <c r="K440" s="217"/>
      <c r="L440" s="217"/>
      <c r="M440" s="217"/>
      <c r="N440" s="217"/>
      <c r="O440" s="217"/>
      <c r="P440" s="217"/>
      <c r="Q440" s="217"/>
      <c r="R440" s="217"/>
      <c r="S440" s="217"/>
      <c r="T440" s="217"/>
      <c r="U440" s="217"/>
      <c r="V440" s="217"/>
      <c r="W440" s="217"/>
      <c r="X440" s="217"/>
      <c r="Y440" s="217"/>
      <c r="Z440" s="217"/>
    </row>
    <row r="441" ht="15.75" customHeight="1" spans="1:26">
      <c r="A441" s="217"/>
      <c r="B441" s="217"/>
      <c r="C441" s="217"/>
      <c r="D441" s="217"/>
      <c r="E441" s="217"/>
      <c r="F441" s="217"/>
      <c r="G441" s="217"/>
      <c r="H441" s="217"/>
      <c r="I441" s="217"/>
      <c r="J441" s="217"/>
      <c r="K441" s="217"/>
      <c r="L441" s="217"/>
      <c r="M441" s="217"/>
      <c r="N441" s="217"/>
      <c r="O441" s="217"/>
      <c r="P441" s="217"/>
      <c r="Q441" s="217"/>
      <c r="R441" s="217"/>
      <c r="S441" s="217"/>
      <c r="T441" s="217"/>
      <c r="U441" s="217"/>
      <c r="V441" s="217"/>
      <c r="W441" s="217"/>
      <c r="X441" s="217"/>
      <c r="Y441" s="217"/>
      <c r="Z441" s="217"/>
    </row>
    <row r="442" ht="15.75" customHeight="1" spans="1:26">
      <c r="A442" s="217"/>
      <c r="B442" s="217"/>
      <c r="C442" s="217"/>
      <c r="D442" s="217"/>
      <c r="E442" s="217"/>
      <c r="F442" s="217"/>
      <c r="G442" s="217"/>
      <c r="H442" s="217"/>
      <c r="I442" s="217"/>
      <c r="J442" s="217"/>
      <c r="K442" s="217"/>
      <c r="L442" s="217"/>
      <c r="M442" s="217"/>
      <c r="N442" s="217"/>
      <c r="O442" s="217"/>
      <c r="P442" s="217"/>
      <c r="Q442" s="217"/>
      <c r="R442" s="217"/>
      <c r="S442" s="217"/>
      <c r="T442" s="217"/>
      <c r="U442" s="217"/>
      <c r="V442" s="217"/>
      <c r="W442" s="217"/>
      <c r="X442" s="217"/>
      <c r="Y442" s="217"/>
      <c r="Z442" s="217"/>
    </row>
    <row r="443" ht="15.75" customHeight="1" spans="1:26">
      <c r="A443" s="217"/>
      <c r="B443" s="217"/>
      <c r="C443" s="217"/>
      <c r="D443" s="217"/>
      <c r="E443" s="217"/>
      <c r="F443" s="217"/>
      <c r="G443" s="217"/>
      <c r="H443" s="217"/>
      <c r="I443" s="217"/>
      <c r="J443" s="217"/>
      <c r="K443" s="217"/>
      <c r="L443" s="217"/>
      <c r="M443" s="217"/>
      <c r="N443" s="217"/>
      <c r="O443" s="217"/>
      <c r="P443" s="217"/>
      <c r="Q443" s="217"/>
      <c r="R443" s="217"/>
      <c r="S443" s="217"/>
      <c r="T443" s="217"/>
      <c r="U443" s="217"/>
      <c r="V443" s="217"/>
      <c r="W443" s="217"/>
      <c r="X443" s="217"/>
      <c r="Y443" s="217"/>
      <c r="Z443" s="217"/>
    </row>
    <row r="444" ht="15.75" customHeight="1" spans="1:26">
      <c r="A444" s="217"/>
      <c r="B444" s="217"/>
      <c r="C444" s="217"/>
      <c r="D444" s="217"/>
      <c r="E444" s="217"/>
      <c r="F444" s="217"/>
      <c r="G444" s="217"/>
      <c r="H444" s="217"/>
      <c r="I444" s="217"/>
      <c r="J444" s="217"/>
      <c r="K444" s="217"/>
      <c r="L444" s="217"/>
      <c r="M444" s="217"/>
      <c r="N444" s="217"/>
      <c r="O444" s="217"/>
      <c r="P444" s="217"/>
      <c r="Q444" s="217"/>
      <c r="R444" s="217"/>
      <c r="S444" s="217"/>
      <c r="T444" s="217"/>
      <c r="U444" s="217"/>
      <c r="V444" s="217"/>
      <c r="W444" s="217"/>
      <c r="X444" s="217"/>
      <c r="Y444" s="217"/>
      <c r="Z444" s="217"/>
    </row>
    <row r="445" ht="15.75" customHeight="1" spans="1:26">
      <c r="A445" s="217"/>
      <c r="B445" s="217"/>
      <c r="C445" s="217"/>
      <c r="D445" s="217"/>
      <c r="E445" s="217"/>
      <c r="F445" s="217"/>
      <c r="G445" s="217"/>
      <c r="H445" s="217"/>
      <c r="I445" s="217"/>
      <c r="J445" s="217"/>
      <c r="K445" s="217"/>
      <c r="L445" s="217"/>
      <c r="M445" s="217"/>
      <c r="N445" s="217"/>
      <c r="O445" s="217"/>
      <c r="P445" s="217"/>
      <c r="Q445" s="217"/>
      <c r="R445" s="217"/>
      <c r="S445" s="217"/>
      <c r="T445" s="217"/>
      <c r="U445" s="217"/>
      <c r="V445" s="217"/>
      <c r="W445" s="217"/>
      <c r="X445" s="217"/>
      <c r="Y445" s="217"/>
      <c r="Z445" s="217"/>
    </row>
    <row r="446" ht="15.75" customHeight="1" spans="1:26">
      <c r="A446" s="217"/>
      <c r="B446" s="217"/>
      <c r="C446" s="217"/>
      <c r="D446" s="217"/>
      <c r="E446" s="217"/>
      <c r="F446" s="217"/>
      <c r="G446" s="217"/>
      <c r="H446" s="217"/>
      <c r="I446" s="217"/>
      <c r="J446" s="217"/>
      <c r="K446" s="217"/>
      <c r="L446" s="217"/>
      <c r="M446" s="217"/>
      <c r="N446" s="217"/>
      <c r="O446" s="217"/>
      <c r="P446" s="217"/>
      <c r="Q446" s="217"/>
      <c r="R446" s="217"/>
      <c r="S446" s="217"/>
      <c r="T446" s="217"/>
      <c r="U446" s="217"/>
      <c r="V446" s="217"/>
      <c r="W446" s="217"/>
      <c r="X446" s="217"/>
      <c r="Y446" s="217"/>
      <c r="Z446" s="217"/>
    </row>
    <row r="447" ht="15.75" customHeight="1" spans="1:26">
      <c r="A447" s="217"/>
      <c r="B447" s="217"/>
      <c r="C447" s="217"/>
      <c r="D447" s="217"/>
      <c r="E447" s="217"/>
      <c r="F447" s="217"/>
      <c r="G447" s="217"/>
      <c r="H447" s="217"/>
      <c r="I447" s="217"/>
      <c r="J447" s="217"/>
      <c r="K447" s="217"/>
      <c r="L447" s="217"/>
      <c r="M447" s="217"/>
      <c r="N447" s="217"/>
      <c r="O447" s="217"/>
      <c r="P447" s="217"/>
      <c r="Q447" s="217"/>
      <c r="R447" s="217"/>
      <c r="S447" s="217"/>
      <c r="T447" s="217"/>
      <c r="U447" s="217"/>
      <c r="V447" s="217"/>
      <c r="W447" s="217"/>
      <c r="X447" s="217"/>
      <c r="Y447" s="217"/>
      <c r="Z447" s="217"/>
    </row>
    <row r="448" ht="15.75" customHeight="1" spans="1:26">
      <c r="A448" s="217"/>
      <c r="B448" s="217"/>
      <c r="C448" s="217"/>
      <c r="D448" s="217"/>
      <c r="E448" s="217"/>
      <c r="F448" s="217"/>
      <c r="G448" s="217"/>
      <c r="H448" s="217"/>
      <c r="I448" s="217"/>
      <c r="J448" s="217"/>
      <c r="K448" s="217"/>
      <c r="L448" s="217"/>
      <c r="M448" s="217"/>
      <c r="N448" s="217"/>
      <c r="O448" s="217"/>
      <c r="P448" s="217"/>
      <c r="Q448" s="217"/>
      <c r="R448" s="217"/>
      <c r="S448" s="217"/>
      <c r="T448" s="217"/>
      <c r="U448" s="217"/>
      <c r="V448" s="217"/>
      <c r="W448" s="217"/>
      <c r="X448" s="217"/>
      <c r="Y448" s="217"/>
      <c r="Z448" s="217"/>
    </row>
    <row r="449" ht="15.75" customHeight="1" spans="1:26">
      <c r="A449" s="217"/>
      <c r="B449" s="217"/>
      <c r="C449" s="217"/>
      <c r="D449" s="217"/>
      <c r="E449" s="217"/>
      <c r="F449" s="217"/>
      <c r="G449" s="217"/>
      <c r="H449" s="217"/>
      <c r="I449" s="217"/>
      <c r="J449" s="217"/>
      <c r="K449" s="217"/>
      <c r="L449" s="217"/>
      <c r="M449" s="217"/>
      <c r="N449" s="217"/>
      <c r="O449" s="217"/>
      <c r="P449" s="217"/>
      <c r="Q449" s="217"/>
      <c r="R449" s="217"/>
      <c r="S449" s="217"/>
      <c r="T449" s="217"/>
      <c r="U449" s="217"/>
      <c r="V449" s="217"/>
      <c r="W449" s="217"/>
      <c r="X449" s="217"/>
      <c r="Y449" s="217"/>
      <c r="Z449" s="217"/>
    </row>
    <row r="450" ht="15.75" customHeight="1" spans="1:26">
      <c r="A450" s="217"/>
      <c r="B450" s="217"/>
      <c r="C450" s="217"/>
      <c r="D450" s="217"/>
      <c r="E450" s="217"/>
      <c r="F450" s="217"/>
      <c r="G450" s="217"/>
      <c r="H450" s="217"/>
      <c r="I450" s="217"/>
      <c r="J450" s="217"/>
      <c r="K450" s="217"/>
      <c r="L450" s="217"/>
      <c r="M450" s="217"/>
      <c r="N450" s="217"/>
      <c r="O450" s="217"/>
      <c r="P450" s="217"/>
      <c r="Q450" s="217"/>
      <c r="R450" s="217"/>
      <c r="S450" s="217"/>
      <c r="T450" s="217"/>
      <c r="U450" s="217"/>
      <c r="V450" s="217"/>
      <c r="W450" s="217"/>
      <c r="X450" s="217"/>
      <c r="Y450" s="217"/>
      <c r="Z450" s="217"/>
    </row>
    <row r="451" ht="15.75" customHeight="1" spans="1:26">
      <c r="A451" s="217"/>
      <c r="B451" s="217"/>
      <c r="C451" s="217"/>
      <c r="D451" s="217"/>
      <c r="E451" s="217"/>
      <c r="F451" s="217"/>
      <c r="G451" s="217"/>
      <c r="H451" s="217"/>
      <c r="I451" s="217"/>
      <c r="J451" s="217"/>
      <c r="K451" s="217"/>
      <c r="L451" s="217"/>
      <c r="M451" s="217"/>
      <c r="N451" s="217"/>
      <c r="O451" s="217"/>
      <c r="P451" s="217"/>
      <c r="Q451" s="217"/>
      <c r="R451" s="217"/>
      <c r="S451" s="217"/>
      <c r="T451" s="217"/>
      <c r="U451" s="217"/>
      <c r="V451" s="217"/>
      <c r="W451" s="217"/>
      <c r="X451" s="217"/>
      <c r="Y451" s="217"/>
      <c r="Z451" s="217"/>
    </row>
    <row r="452" ht="15.75" customHeight="1" spans="1:26">
      <c r="A452" s="217"/>
      <c r="B452" s="217"/>
      <c r="C452" s="217"/>
      <c r="D452" s="217"/>
      <c r="E452" s="217"/>
      <c r="F452" s="217"/>
      <c r="G452" s="217"/>
      <c r="H452" s="217"/>
      <c r="I452" s="217"/>
      <c r="J452" s="217"/>
      <c r="K452" s="217"/>
      <c r="L452" s="217"/>
      <c r="M452" s="217"/>
      <c r="N452" s="217"/>
      <c r="O452" s="217"/>
      <c r="P452" s="217"/>
      <c r="Q452" s="217"/>
      <c r="R452" s="217"/>
      <c r="S452" s="217"/>
      <c r="T452" s="217"/>
      <c r="U452" s="217"/>
      <c r="V452" s="217"/>
      <c r="W452" s="217"/>
      <c r="X452" s="217"/>
      <c r="Y452" s="217"/>
      <c r="Z452" s="217"/>
    </row>
    <row r="453" ht="15.75" customHeight="1" spans="1:26">
      <c r="A453" s="217"/>
      <c r="B453" s="217"/>
      <c r="C453" s="217"/>
      <c r="D453" s="217"/>
      <c r="E453" s="217"/>
      <c r="F453" s="217"/>
      <c r="G453" s="217"/>
      <c r="H453" s="217"/>
      <c r="I453" s="217"/>
      <c r="J453" s="217"/>
      <c r="K453" s="217"/>
      <c r="L453" s="217"/>
      <c r="M453" s="217"/>
      <c r="N453" s="217"/>
      <c r="O453" s="217"/>
      <c r="P453" s="217"/>
      <c r="Q453" s="217"/>
      <c r="R453" s="217"/>
      <c r="S453" s="217"/>
      <c r="T453" s="217"/>
      <c r="U453" s="217"/>
      <c r="V453" s="217"/>
      <c r="W453" s="217"/>
      <c r="X453" s="217"/>
      <c r="Y453" s="217"/>
      <c r="Z453" s="217"/>
    </row>
    <row r="454" ht="15.75" customHeight="1" spans="1:26">
      <c r="A454" s="217"/>
      <c r="B454" s="217"/>
      <c r="C454" s="217"/>
      <c r="D454" s="217"/>
      <c r="E454" s="217"/>
      <c r="F454" s="217"/>
      <c r="G454" s="217"/>
      <c r="H454" s="217"/>
      <c r="I454" s="217"/>
      <c r="J454" s="217"/>
      <c r="K454" s="217"/>
      <c r="L454" s="217"/>
      <c r="M454" s="217"/>
      <c r="N454" s="217"/>
      <c r="O454" s="217"/>
      <c r="P454" s="217"/>
      <c r="Q454" s="217"/>
      <c r="R454" s="217"/>
      <c r="S454" s="217"/>
      <c r="T454" s="217"/>
      <c r="U454" s="217"/>
      <c r="V454" s="217"/>
      <c r="W454" s="217"/>
      <c r="X454" s="217"/>
      <c r="Y454" s="217"/>
      <c r="Z454" s="217"/>
    </row>
    <row r="455" ht="15.75" customHeight="1" spans="1:26">
      <c r="A455" s="217"/>
      <c r="B455" s="217"/>
      <c r="C455" s="217"/>
      <c r="D455" s="217"/>
      <c r="E455" s="217"/>
      <c r="F455" s="217"/>
      <c r="G455" s="217"/>
      <c r="H455" s="217"/>
      <c r="I455" s="217"/>
      <c r="J455" s="217"/>
      <c r="K455" s="217"/>
      <c r="L455" s="217"/>
      <c r="M455" s="217"/>
      <c r="N455" s="217"/>
      <c r="O455" s="217"/>
      <c r="P455" s="217"/>
      <c r="Q455" s="217"/>
      <c r="R455" s="217"/>
      <c r="S455" s="217"/>
      <c r="T455" s="217"/>
      <c r="U455" s="217"/>
      <c r="V455" s="217"/>
      <c r="W455" s="217"/>
      <c r="X455" s="217"/>
      <c r="Y455" s="217"/>
      <c r="Z455" s="217"/>
    </row>
    <row r="456" ht="15.75" customHeight="1" spans="1:26">
      <c r="A456" s="217"/>
      <c r="B456" s="217"/>
      <c r="C456" s="217"/>
      <c r="D456" s="217"/>
      <c r="E456" s="217"/>
      <c r="F456" s="217"/>
      <c r="G456" s="217"/>
      <c r="H456" s="217"/>
      <c r="I456" s="217"/>
      <c r="J456" s="217"/>
      <c r="K456" s="217"/>
      <c r="L456" s="217"/>
      <c r="M456" s="217"/>
      <c r="N456" s="217"/>
      <c r="O456" s="217"/>
      <c r="P456" s="217"/>
      <c r="Q456" s="217"/>
      <c r="R456" s="217"/>
      <c r="S456" s="217"/>
      <c r="T456" s="217"/>
      <c r="U456" s="217"/>
      <c r="V456" s="217"/>
      <c r="W456" s="217"/>
      <c r="X456" s="217"/>
      <c r="Y456" s="217"/>
      <c r="Z456" s="217"/>
    </row>
    <row r="457" ht="15.75" customHeight="1" spans="1:26">
      <c r="A457" s="217"/>
      <c r="B457" s="217"/>
      <c r="C457" s="217"/>
      <c r="D457" s="217"/>
      <c r="E457" s="217"/>
      <c r="F457" s="217"/>
      <c r="G457" s="217"/>
      <c r="H457" s="217"/>
      <c r="I457" s="217"/>
      <c r="J457" s="217"/>
      <c r="K457" s="217"/>
      <c r="L457" s="217"/>
      <c r="M457" s="217"/>
      <c r="N457" s="217"/>
      <c r="O457" s="217"/>
      <c r="P457" s="217"/>
      <c r="Q457" s="217"/>
      <c r="R457" s="217"/>
      <c r="S457" s="217"/>
      <c r="T457" s="217"/>
      <c r="U457" s="217"/>
      <c r="V457" s="217"/>
      <c r="W457" s="217"/>
      <c r="X457" s="217"/>
      <c r="Y457" s="217"/>
      <c r="Z457" s="217"/>
    </row>
    <row r="458" ht="15.75" customHeight="1" spans="1:26">
      <c r="A458" s="217"/>
      <c r="B458" s="217"/>
      <c r="C458" s="217"/>
      <c r="D458" s="217"/>
      <c r="E458" s="217"/>
      <c r="F458" s="217"/>
      <c r="G458" s="217"/>
      <c r="H458" s="217"/>
      <c r="I458" s="217"/>
      <c r="J458" s="217"/>
      <c r="K458" s="217"/>
      <c r="L458" s="217"/>
      <c r="M458" s="217"/>
      <c r="N458" s="217"/>
      <c r="O458" s="217"/>
      <c r="P458" s="217"/>
      <c r="Q458" s="217"/>
      <c r="R458" s="217"/>
      <c r="S458" s="217"/>
      <c r="T458" s="217"/>
      <c r="U458" s="217"/>
      <c r="V458" s="217"/>
      <c r="W458" s="217"/>
      <c r="X458" s="217"/>
      <c r="Y458" s="217"/>
      <c r="Z458" s="217"/>
    </row>
    <row r="459" ht="15.75" customHeight="1" spans="1:26">
      <c r="A459" s="217"/>
      <c r="B459" s="217"/>
      <c r="C459" s="217"/>
      <c r="D459" s="217"/>
      <c r="E459" s="217"/>
      <c r="F459" s="217"/>
      <c r="G459" s="217"/>
      <c r="H459" s="217"/>
      <c r="I459" s="217"/>
      <c r="J459" s="217"/>
      <c r="K459" s="217"/>
      <c r="L459" s="217"/>
      <c r="M459" s="217"/>
      <c r="N459" s="217"/>
      <c r="O459" s="217"/>
      <c r="P459" s="217"/>
      <c r="Q459" s="217"/>
      <c r="R459" s="217"/>
      <c r="S459" s="217"/>
      <c r="T459" s="217"/>
      <c r="U459" s="217"/>
      <c r="V459" s="217"/>
      <c r="W459" s="217"/>
      <c r="X459" s="217"/>
      <c r="Y459" s="217"/>
      <c r="Z459" s="217"/>
    </row>
    <row r="460" ht="15.75" customHeight="1" spans="1:26">
      <c r="A460" s="217"/>
      <c r="B460" s="217"/>
      <c r="C460" s="217"/>
      <c r="D460" s="217"/>
      <c r="E460" s="217"/>
      <c r="F460" s="217"/>
      <c r="G460" s="217"/>
      <c r="H460" s="217"/>
      <c r="I460" s="217"/>
      <c r="J460" s="217"/>
      <c r="K460" s="217"/>
      <c r="L460" s="217"/>
      <c r="M460" s="217"/>
      <c r="N460" s="217"/>
      <c r="O460" s="217"/>
      <c r="P460" s="217"/>
      <c r="Q460" s="217"/>
      <c r="R460" s="217"/>
      <c r="S460" s="217"/>
      <c r="T460" s="217"/>
      <c r="U460" s="217"/>
      <c r="V460" s="217"/>
      <c r="W460" s="217"/>
      <c r="X460" s="217"/>
      <c r="Y460" s="217"/>
      <c r="Z460" s="217"/>
    </row>
    <row r="461" ht="15.75" customHeight="1" spans="1:26">
      <c r="A461" s="217"/>
      <c r="B461" s="217"/>
      <c r="C461" s="217"/>
      <c r="D461" s="217"/>
      <c r="E461" s="217"/>
      <c r="F461" s="217"/>
      <c r="G461" s="217"/>
      <c r="H461" s="217"/>
      <c r="I461" s="217"/>
      <c r="J461" s="217"/>
      <c r="K461" s="217"/>
      <c r="L461" s="217"/>
      <c r="M461" s="217"/>
      <c r="N461" s="217"/>
      <c r="O461" s="217"/>
      <c r="P461" s="217"/>
      <c r="Q461" s="217"/>
      <c r="R461" s="217"/>
      <c r="S461" s="217"/>
      <c r="T461" s="217"/>
      <c r="U461" s="217"/>
      <c r="V461" s="217"/>
      <c r="W461" s="217"/>
      <c r="X461" s="217"/>
      <c r="Y461" s="217"/>
      <c r="Z461" s="217"/>
    </row>
    <row r="462" ht="15.75" customHeight="1" spans="1:26">
      <c r="A462" s="217"/>
      <c r="B462" s="217"/>
      <c r="C462" s="217"/>
      <c r="D462" s="217"/>
      <c r="E462" s="217"/>
      <c r="F462" s="217"/>
      <c r="G462" s="217"/>
      <c r="H462" s="217"/>
      <c r="I462" s="217"/>
      <c r="J462" s="217"/>
      <c r="K462" s="217"/>
      <c r="L462" s="217"/>
      <c r="M462" s="217"/>
      <c r="N462" s="217"/>
      <c r="O462" s="217"/>
      <c r="P462" s="217"/>
      <c r="Q462" s="217"/>
      <c r="R462" s="217"/>
      <c r="S462" s="217"/>
      <c r="T462" s="217"/>
      <c r="U462" s="217"/>
      <c r="V462" s="217"/>
      <c r="W462" s="217"/>
      <c r="X462" s="217"/>
      <c r="Y462" s="217"/>
      <c r="Z462" s="217"/>
    </row>
    <row r="463" ht="15.75" customHeight="1" spans="1:26">
      <c r="A463" s="217"/>
      <c r="B463" s="217"/>
      <c r="C463" s="217"/>
      <c r="D463" s="217"/>
      <c r="E463" s="217"/>
      <c r="F463" s="217"/>
      <c r="G463" s="217"/>
      <c r="H463" s="217"/>
      <c r="I463" s="217"/>
      <c r="J463" s="217"/>
      <c r="K463" s="217"/>
      <c r="L463" s="217"/>
      <c r="M463" s="217"/>
      <c r="N463" s="217"/>
      <c r="O463" s="217"/>
      <c r="P463" s="217"/>
      <c r="Q463" s="217"/>
      <c r="R463" s="217"/>
      <c r="S463" s="217"/>
      <c r="T463" s="217"/>
      <c r="U463" s="217"/>
      <c r="V463" s="217"/>
      <c r="W463" s="217"/>
      <c r="X463" s="217"/>
      <c r="Y463" s="217"/>
      <c r="Z463" s="217"/>
    </row>
    <row r="464" ht="15.75" customHeight="1" spans="1:26">
      <c r="A464" s="217"/>
      <c r="B464" s="217"/>
      <c r="C464" s="217"/>
      <c r="D464" s="217"/>
      <c r="E464" s="217"/>
      <c r="F464" s="217"/>
      <c r="G464" s="217"/>
      <c r="H464" s="217"/>
      <c r="I464" s="217"/>
      <c r="J464" s="217"/>
      <c r="K464" s="217"/>
      <c r="L464" s="217"/>
      <c r="M464" s="217"/>
      <c r="N464" s="217"/>
      <c r="O464" s="217"/>
      <c r="P464" s="217"/>
      <c r="Q464" s="217"/>
      <c r="R464" s="217"/>
      <c r="S464" s="217"/>
      <c r="T464" s="217"/>
      <c r="U464" s="217"/>
      <c r="V464" s="217"/>
      <c r="W464" s="217"/>
      <c r="X464" s="217"/>
      <c r="Y464" s="217"/>
      <c r="Z464" s="217"/>
    </row>
    <row r="465" ht="15.75" customHeight="1" spans="1:26">
      <c r="A465" s="217"/>
      <c r="B465" s="217"/>
      <c r="C465" s="217"/>
      <c r="D465" s="217"/>
      <c r="E465" s="217"/>
      <c r="F465" s="217"/>
      <c r="G465" s="217"/>
      <c r="H465" s="217"/>
      <c r="I465" s="217"/>
      <c r="J465" s="217"/>
      <c r="K465" s="217"/>
      <c r="L465" s="217"/>
      <c r="M465" s="217"/>
      <c r="N465" s="217"/>
      <c r="O465" s="217"/>
      <c r="P465" s="217"/>
      <c r="Q465" s="217"/>
      <c r="R465" s="217"/>
      <c r="S465" s="217"/>
      <c r="T465" s="217"/>
      <c r="U465" s="217"/>
      <c r="V465" s="217"/>
      <c r="W465" s="217"/>
      <c r="X465" s="217"/>
      <c r="Y465" s="217"/>
      <c r="Z465" s="217"/>
    </row>
    <row r="466" ht="15.75" customHeight="1" spans="1:26">
      <c r="A466" s="217"/>
      <c r="B466" s="217"/>
      <c r="C466" s="217"/>
      <c r="D466" s="217"/>
      <c r="E466" s="217"/>
      <c r="F466" s="217"/>
      <c r="G466" s="217"/>
      <c r="H466" s="217"/>
      <c r="I466" s="217"/>
      <c r="J466" s="217"/>
      <c r="K466" s="217"/>
      <c r="L466" s="217"/>
      <c r="M466" s="217"/>
      <c r="N466" s="217"/>
      <c r="O466" s="217"/>
      <c r="P466" s="217"/>
      <c r="Q466" s="217"/>
      <c r="R466" s="217"/>
      <c r="S466" s="217"/>
      <c r="T466" s="217"/>
      <c r="U466" s="217"/>
      <c r="V466" s="217"/>
      <c r="W466" s="217"/>
      <c r="X466" s="217"/>
      <c r="Y466" s="217"/>
      <c r="Z466" s="217"/>
    </row>
    <row r="467" ht="15.75" customHeight="1" spans="1:26">
      <c r="A467" s="217"/>
      <c r="B467" s="217"/>
      <c r="C467" s="217"/>
      <c r="D467" s="217"/>
      <c r="E467" s="217"/>
      <c r="F467" s="217"/>
      <c r="G467" s="217"/>
      <c r="H467" s="217"/>
      <c r="I467" s="217"/>
      <c r="J467" s="217"/>
      <c r="K467" s="217"/>
      <c r="L467" s="217"/>
      <c r="M467" s="217"/>
      <c r="N467" s="217"/>
      <c r="O467" s="217"/>
      <c r="P467" s="217"/>
      <c r="Q467" s="217"/>
      <c r="R467" s="217"/>
      <c r="S467" s="217"/>
      <c r="T467" s="217"/>
      <c r="U467" s="217"/>
      <c r="V467" s="217"/>
      <c r="W467" s="217"/>
      <c r="X467" s="217"/>
      <c r="Y467" s="217"/>
      <c r="Z467" s="217"/>
    </row>
    <row r="468" ht="15.75" customHeight="1" spans="1:26">
      <c r="A468" s="217"/>
      <c r="B468" s="217"/>
      <c r="C468" s="217"/>
      <c r="D468" s="217"/>
      <c r="E468" s="217"/>
      <c r="F468" s="217"/>
      <c r="G468" s="217"/>
      <c r="H468" s="217"/>
      <c r="I468" s="217"/>
      <c r="J468" s="217"/>
      <c r="K468" s="217"/>
      <c r="L468" s="217"/>
      <c r="M468" s="217"/>
      <c r="N468" s="217"/>
      <c r="O468" s="217"/>
      <c r="P468" s="217"/>
      <c r="Q468" s="217"/>
      <c r="R468" s="217"/>
      <c r="S468" s="217"/>
      <c r="T468" s="217"/>
      <c r="U468" s="217"/>
      <c r="V468" s="217"/>
      <c r="W468" s="217"/>
      <c r="X468" s="217"/>
      <c r="Y468" s="217"/>
      <c r="Z468" s="217"/>
    </row>
    <row r="469" ht="15.75" customHeight="1" spans="1:26">
      <c r="A469" s="217"/>
      <c r="B469" s="217"/>
      <c r="C469" s="217"/>
      <c r="D469" s="217"/>
      <c r="E469" s="217"/>
      <c r="F469" s="217"/>
      <c r="G469" s="217"/>
      <c r="H469" s="217"/>
      <c r="I469" s="217"/>
      <c r="J469" s="217"/>
      <c r="K469" s="217"/>
      <c r="L469" s="217"/>
      <c r="M469" s="217"/>
      <c r="N469" s="217"/>
      <c r="O469" s="217"/>
      <c r="P469" s="217"/>
      <c r="Q469" s="217"/>
      <c r="R469" s="217"/>
      <c r="S469" s="217"/>
      <c r="T469" s="217"/>
      <c r="U469" s="217"/>
      <c r="V469" s="217"/>
      <c r="W469" s="217"/>
      <c r="X469" s="217"/>
      <c r="Y469" s="217"/>
      <c r="Z469" s="217"/>
    </row>
    <row r="470" ht="15.75" customHeight="1" spans="1:26">
      <c r="A470" s="217"/>
      <c r="B470" s="217"/>
      <c r="C470" s="217"/>
      <c r="D470" s="217"/>
      <c r="E470" s="217"/>
      <c r="F470" s="217"/>
      <c r="G470" s="217"/>
      <c r="H470" s="217"/>
      <c r="I470" s="217"/>
      <c r="J470" s="217"/>
      <c r="K470" s="217"/>
      <c r="L470" s="217"/>
      <c r="M470" s="217"/>
      <c r="N470" s="217"/>
      <c r="O470" s="217"/>
      <c r="P470" s="217"/>
      <c r="Q470" s="217"/>
      <c r="R470" s="217"/>
      <c r="S470" s="217"/>
      <c r="T470" s="217"/>
      <c r="U470" s="217"/>
      <c r="V470" s="217"/>
      <c r="W470" s="217"/>
      <c r="X470" s="217"/>
      <c r="Y470" s="217"/>
      <c r="Z470" s="217"/>
    </row>
    <row r="471" ht="15.75" customHeight="1" spans="1:26">
      <c r="A471" s="217"/>
      <c r="B471" s="217"/>
      <c r="C471" s="217"/>
      <c r="D471" s="217"/>
      <c r="E471" s="217"/>
      <c r="F471" s="217"/>
      <c r="G471" s="217"/>
      <c r="H471" s="217"/>
      <c r="I471" s="217"/>
      <c r="J471" s="217"/>
      <c r="K471" s="217"/>
      <c r="L471" s="217"/>
      <c r="M471" s="217"/>
      <c r="N471" s="217"/>
      <c r="O471" s="217"/>
      <c r="P471" s="217"/>
      <c r="Q471" s="217"/>
      <c r="R471" s="217"/>
      <c r="S471" s="217"/>
      <c r="T471" s="217"/>
      <c r="U471" s="217"/>
      <c r="V471" s="217"/>
      <c r="W471" s="217"/>
      <c r="X471" s="217"/>
      <c r="Y471" s="217"/>
      <c r="Z471" s="217"/>
    </row>
    <row r="472" ht="15.75" customHeight="1" spans="1:26">
      <c r="A472" s="217"/>
      <c r="B472" s="217"/>
      <c r="C472" s="217"/>
      <c r="D472" s="217"/>
      <c r="E472" s="217"/>
      <c r="F472" s="217"/>
      <c r="G472" s="217"/>
      <c r="H472" s="217"/>
      <c r="I472" s="217"/>
      <c r="J472" s="217"/>
      <c r="K472" s="217"/>
      <c r="L472" s="217"/>
      <c r="M472" s="217"/>
      <c r="N472" s="217"/>
      <c r="O472" s="217"/>
      <c r="P472" s="217"/>
      <c r="Q472" s="217"/>
      <c r="R472" s="217"/>
      <c r="S472" s="217"/>
      <c r="T472" s="217"/>
      <c r="U472" s="217"/>
      <c r="V472" s="217"/>
      <c r="W472" s="217"/>
      <c r="X472" s="217"/>
      <c r="Y472" s="217"/>
      <c r="Z472" s="217"/>
    </row>
    <row r="473" ht="15.75" customHeight="1" spans="1:26">
      <c r="A473" s="217"/>
      <c r="B473" s="217"/>
      <c r="C473" s="217"/>
      <c r="D473" s="217"/>
      <c r="E473" s="217"/>
      <c r="F473" s="217"/>
      <c r="G473" s="217"/>
      <c r="H473" s="217"/>
      <c r="I473" s="217"/>
      <c r="J473" s="217"/>
      <c r="K473" s="217"/>
      <c r="L473" s="217"/>
      <c r="M473" s="217"/>
      <c r="N473" s="217"/>
      <c r="O473" s="217"/>
      <c r="P473" s="217"/>
      <c r="Q473" s="217"/>
      <c r="R473" s="217"/>
      <c r="S473" s="217"/>
      <c r="T473" s="217"/>
      <c r="U473" s="217"/>
      <c r="V473" s="217"/>
      <c r="W473" s="217"/>
      <c r="X473" s="217"/>
      <c r="Y473" s="217"/>
      <c r="Z473" s="217"/>
    </row>
    <row r="474" ht="15.75" customHeight="1" spans="1:26">
      <c r="A474" s="217"/>
      <c r="B474" s="217"/>
      <c r="C474" s="217"/>
      <c r="D474" s="217"/>
      <c r="E474" s="217"/>
      <c r="F474" s="217"/>
      <c r="G474" s="217"/>
      <c r="H474" s="217"/>
      <c r="I474" s="217"/>
      <c r="J474" s="217"/>
      <c r="K474" s="217"/>
      <c r="L474" s="217"/>
      <c r="M474" s="217"/>
      <c r="N474" s="217"/>
      <c r="O474" s="217"/>
      <c r="P474" s="217"/>
      <c r="Q474" s="217"/>
      <c r="R474" s="217"/>
      <c r="S474" s="217"/>
      <c r="T474" s="217"/>
      <c r="U474" s="217"/>
      <c r="V474" s="217"/>
      <c r="W474" s="217"/>
      <c r="X474" s="217"/>
      <c r="Y474" s="217"/>
      <c r="Z474" s="217"/>
    </row>
    <row r="475" ht="15.75" customHeight="1" spans="1:26">
      <c r="A475" s="217"/>
      <c r="B475" s="217"/>
      <c r="C475" s="217"/>
      <c r="D475" s="217"/>
      <c r="E475" s="217"/>
      <c r="F475" s="217"/>
      <c r="G475" s="217"/>
      <c r="H475" s="217"/>
      <c r="I475" s="217"/>
      <c r="J475" s="217"/>
      <c r="K475" s="217"/>
      <c r="L475" s="217"/>
      <c r="M475" s="217"/>
      <c r="N475" s="217"/>
      <c r="O475" s="217"/>
      <c r="P475" s="217"/>
      <c r="Q475" s="217"/>
      <c r="R475" s="217"/>
      <c r="S475" s="217"/>
      <c r="T475" s="217"/>
      <c r="U475" s="217"/>
      <c r="V475" s="217"/>
      <c r="W475" s="217"/>
      <c r="X475" s="217"/>
      <c r="Y475" s="217"/>
      <c r="Z475" s="217"/>
    </row>
    <row r="476" ht="15.75" customHeight="1" spans="1:26">
      <c r="A476" s="217"/>
      <c r="B476" s="217"/>
      <c r="C476" s="217"/>
      <c r="D476" s="217"/>
      <c r="E476" s="217"/>
      <c r="F476" s="217"/>
      <c r="G476" s="217"/>
      <c r="H476" s="217"/>
      <c r="I476" s="217"/>
      <c r="J476" s="217"/>
      <c r="K476" s="217"/>
      <c r="L476" s="217"/>
      <c r="M476" s="217"/>
      <c r="N476" s="217"/>
      <c r="O476" s="217"/>
      <c r="P476" s="217"/>
      <c r="Q476" s="217"/>
      <c r="R476" s="217"/>
      <c r="S476" s="217"/>
      <c r="T476" s="217"/>
      <c r="U476" s="217"/>
      <c r="V476" s="217"/>
      <c r="W476" s="217"/>
      <c r="X476" s="217"/>
      <c r="Y476" s="217"/>
      <c r="Z476" s="217"/>
    </row>
    <row r="477" ht="15.75" customHeight="1" spans="1:26">
      <c r="A477" s="217"/>
      <c r="B477" s="217"/>
      <c r="C477" s="217"/>
      <c r="D477" s="217"/>
      <c r="E477" s="217"/>
      <c r="F477" s="217"/>
      <c r="G477" s="217"/>
      <c r="H477" s="217"/>
      <c r="I477" s="217"/>
      <c r="J477" s="217"/>
      <c r="K477" s="217"/>
      <c r="L477" s="217"/>
      <c r="M477" s="217"/>
      <c r="N477" s="217"/>
      <c r="O477" s="217"/>
      <c r="P477" s="217"/>
      <c r="Q477" s="217"/>
      <c r="R477" s="217"/>
      <c r="S477" s="217"/>
      <c r="T477" s="217"/>
      <c r="U477" s="217"/>
      <c r="V477" s="217"/>
      <c r="W477" s="217"/>
      <c r="X477" s="217"/>
      <c r="Y477" s="217"/>
      <c r="Z477" s="217"/>
    </row>
    <row r="478" ht="15.75" customHeight="1" spans="1:26">
      <c r="A478" s="217"/>
      <c r="B478" s="217"/>
      <c r="C478" s="217"/>
      <c r="D478" s="217"/>
      <c r="E478" s="217"/>
      <c r="F478" s="217"/>
      <c r="G478" s="217"/>
      <c r="H478" s="217"/>
      <c r="I478" s="217"/>
      <c r="J478" s="217"/>
      <c r="K478" s="217"/>
      <c r="L478" s="217"/>
      <c r="M478" s="217"/>
      <c r="N478" s="217"/>
      <c r="O478" s="217"/>
      <c r="P478" s="217"/>
      <c r="Q478" s="217"/>
      <c r="R478" s="217"/>
      <c r="S478" s="217"/>
      <c r="T478" s="217"/>
      <c r="U478" s="217"/>
      <c r="V478" s="217"/>
      <c r="W478" s="217"/>
      <c r="X478" s="217"/>
      <c r="Y478" s="217"/>
      <c r="Z478" s="217"/>
    </row>
    <row r="479" ht="15.75" customHeight="1" spans="1:26">
      <c r="A479" s="217"/>
      <c r="B479" s="217"/>
      <c r="C479" s="217"/>
      <c r="D479" s="217"/>
      <c r="E479" s="217"/>
      <c r="F479" s="217"/>
      <c r="G479" s="217"/>
      <c r="H479" s="217"/>
      <c r="I479" s="217"/>
      <c r="J479" s="217"/>
      <c r="K479" s="217"/>
      <c r="L479" s="217"/>
      <c r="M479" s="217"/>
      <c r="N479" s="217"/>
      <c r="O479" s="217"/>
      <c r="P479" s="217"/>
      <c r="Q479" s="217"/>
      <c r="R479" s="217"/>
      <c r="S479" s="217"/>
      <c r="T479" s="217"/>
      <c r="U479" s="217"/>
      <c r="V479" s="217"/>
      <c r="W479" s="217"/>
      <c r="X479" s="217"/>
      <c r="Y479" s="217"/>
      <c r="Z479" s="217"/>
    </row>
    <row r="480" ht="15.75" customHeight="1" spans="1:26">
      <c r="A480" s="217"/>
      <c r="B480" s="217"/>
      <c r="C480" s="217"/>
      <c r="D480" s="217"/>
      <c r="E480" s="217"/>
      <c r="F480" s="217"/>
      <c r="G480" s="217"/>
      <c r="H480" s="217"/>
      <c r="I480" s="217"/>
      <c r="J480" s="217"/>
      <c r="K480" s="217"/>
      <c r="L480" s="217"/>
      <c r="M480" s="217"/>
      <c r="N480" s="217"/>
      <c r="O480" s="217"/>
      <c r="P480" s="217"/>
      <c r="Q480" s="217"/>
      <c r="R480" s="217"/>
      <c r="S480" s="217"/>
      <c r="T480" s="217"/>
      <c r="U480" s="217"/>
      <c r="V480" s="217"/>
      <c r="W480" s="217"/>
      <c r="X480" s="217"/>
      <c r="Y480" s="217"/>
      <c r="Z480" s="217"/>
    </row>
    <row r="481" ht="15.75" customHeight="1" spans="1:26">
      <c r="A481" s="217"/>
      <c r="B481" s="217"/>
      <c r="C481" s="217"/>
      <c r="D481" s="217"/>
      <c r="E481" s="217"/>
      <c r="F481" s="217"/>
      <c r="G481" s="217"/>
      <c r="H481" s="217"/>
      <c r="I481" s="217"/>
      <c r="J481" s="217"/>
      <c r="K481" s="217"/>
      <c r="L481" s="217"/>
      <c r="M481" s="217"/>
      <c r="N481" s="217"/>
      <c r="O481" s="217"/>
      <c r="P481" s="217"/>
      <c r="Q481" s="217"/>
      <c r="R481" s="217"/>
      <c r="S481" s="217"/>
      <c r="T481" s="217"/>
      <c r="U481" s="217"/>
      <c r="V481" s="217"/>
      <c r="W481" s="217"/>
      <c r="X481" s="217"/>
      <c r="Y481" s="217"/>
      <c r="Z481" s="217"/>
    </row>
    <row r="482" ht="15.75" customHeight="1" spans="1:26">
      <c r="A482" s="217"/>
      <c r="B482" s="217"/>
      <c r="C482" s="217"/>
      <c r="D482" s="217"/>
      <c r="E482" s="217"/>
      <c r="F482" s="217"/>
      <c r="G482" s="217"/>
      <c r="H482" s="217"/>
      <c r="I482" s="217"/>
      <c r="J482" s="217"/>
      <c r="K482" s="217"/>
      <c r="L482" s="217"/>
      <c r="M482" s="217"/>
      <c r="N482" s="217"/>
      <c r="O482" s="217"/>
      <c r="P482" s="217"/>
      <c r="Q482" s="217"/>
      <c r="R482" s="217"/>
      <c r="S482" s="217"/>
      <c r="T482" s="217"/>
      <c r="U482" s="217"/>
      <c r="V482" s="217"/>
      <c r="W482" s="217"/>
      <c r="X482" s="217"/>
      <c r="Y482" s="217"/>
      <c r="Z482" s="217"/>
    </row>
    <row r="483" ht="15.75" customHeight="1" spans="1:26">
      <c r="A483" s="217"/>
      <c r="B483" s="217"/>
      <c r="C483" s="217"/>
      <c r="D483" s="217"/>
      <c r="E483" s="217"/>
      <c r="F483" s="217"/>
      <c r="G483" s="217"/>
      <c r="H483" s="217"/>
      <c r="I483" s="217"/>
      <c r="J483" s="217"/>
      <c r="K483" s="217"/>
      <c r="L483" s="217"/>
      <c r="M483" s="217"/>
      <c r="N483" s="217"/>
      <c r="O483" s="217"/>
      <c r="P483" s="217"/>
      <c r="Q483" s="217"/>
      <c r="R483" s="217"/>
      <c r="S483" s="217"/>
      <c r="T483" s="217"/>
      <c r="U483" s="217"/>
      <c r="V483" s="217"/>
      <c r="W483" s="217"/>
      <c r="X483" s="217"/>
      <c r="Y483" s="217"/>
      <c r="Z483" s="217"/>
    </row>
    <row r="484" ht="15.75" customHeight="1" spans="1:26">
      <c r="A484" s="217"/>
      <c r="B484" s="217"/>
      <c r="C484" s="217"/>
      <c r="D484" s="217"/>
      <c r="E484" s="217"/>
      <c r="F484" s="217"/>
      <c r="G484" s="217"/>
      <c r="H484" s="217"/>
      <c r="I484" s="217"/>
      <c r="J484" s="217"/>
      <c r="K484" s="217"/>
      <c r="L484" s="217"/>
      <c r="M484" s="217"/>
      <c r="N484" s="217"/>
      <c r="O484" s="217"/>
      <c r="P484" s="217"/>
      <c r="Q484" s="217"/>
      <c r="R484" s="217"/>
      <c r="S484" s="217"/>
      <c r="T484" s="217"/>
      <c r="U484" s="217"/>
      <c r="V484" s="217"/>
      <c r="W484" s="217"/>
      <c r="X484" s="217"/>
      <c r="Y484" s="217"/>
      <c r="Z484" s="217"/>
    </row>
    <row r="485" ht="15.75" customHeight="1" spans="1:26">
      <c r="A485" s="217"/>
      <c r="B485" s="217"/>
      <c r="C485" s="217"/>
      <c r="D485" s="217"/>
      <c r="E485" s="217"/>
      <c r="F485" s="217"/>
      <c r="G485" s="217"/>
      <c r="H485" s="217"/>
      <c r="I485" s="217"/>
      <c r="J485" s="217"/>
      <c r="K485" s="217"/>
      <c r="L485" s="217"/>
      <c r="M485" s="217"/>
      <c r="N485" s="217"/>
      <c r="O485" s="217"/>
      <c r="P485" s="217"/>
      <c r="Q485" s="217"/>
      <c r="R485" s="217"/>
      <c r="S485" s="217"/>
      <c r="T485" s="217"/>
      <c r="U485" s="217"/>
      <c r="V485" s="217"/>
      <c r="W485" s="217"/>
      <c r="X485" s="217"/>
      <c r="Y485" s="217"/>
      <c r="Z485" s="217"/>
    </row>
    <row r="486" ht="15.75" customHeight="1" spans="1:26">
      <c r="A486" s="217"/>
      <c r="B486" s="217"/>
      <c r="C486" s="217"/>
      <c r="D486" s="217"/>
      <c r="E486" s="217"/>
      <c r="F486" s="217"/>
      <c r="G486" s="217"/>
      <c r="H486" s="217"/>
      <c r="I486" s="217"/>
      <c r="J486" s="217"/>
      <c r="K486" s="217"/>
      <c r="L486" s="217"/>
      <c r="M486" s="217"/>
      <c r="N486" s="217"/>
      <c r="O486" s="217"/>
      <c r="P486" s="217"/>
      <c r="Q486" s="217"/>
      <c r="R486" s="217"/>
      <c r="S486" s="217"/>
      <c r="T486" s="217"/>
      <c r="U486" s="217"/>
      <c r="V486" s="217"/>
      <c r="W486" s="217"/>
      <c r="X486" s="217"/>
      <c r="Y486" s="217"/>
      <c r="Z486" s="217"/>
    </row>
    <row r="487" ht="15.75" customHeight="1" spans="1:26">
      <c r="A487" s="217"/>
      <c r="B487" s="217"/>
      <c r="C487" s="217"/>
      <c r="D487" s="217"/>
      <c r="E487" s="217"/>
      <c r="F487" s="217"/>
      <c r="G487" s="217"/>
      <c r="H487" s="217"/>
      <c r="I487" s="217"/>
      <c r="J487" s="217"/>
      <c r="K487" s="217"/>
      <c r="L487" s="217"/>
      <c r="M487" s="217"/>
      <c r="N487" s="217"/>
      <c r="O487" s="217"/>
      <c r="P487" s="217"/>
      <c r="Q487" s="217"/>
      <c r="R487" s="217"/>
      <c r="S487" s="217"/>
      <c r="T487" s="217"/>
      <c r="U487" s="217"/>
      <c r="V487" s="217"/>
      <c r="W487" s="217"/>
      <c r="X487" s="217"/>
      <c r="Y487" s="217"/>
      <c r="Z487" s="217"/>
    </row>
    <row r="488" ht="15.75" customHeight="1" spans="1:26">
      <c r="A488" s="217"/>
      <c r="B488" s="217"/>
      <c r="C488" s="217"/>
      <c r="D488" s="217"/>
      <c r="E488" s="217"/>
      <c r="F488" s="217"/>
      <c r="G488" s="217"/>
      <c r="H488" s="217"/>
      <c r="I488" s="217"/>
      <c r="J488" s="217"/>
      <c r="K488" s="217"/>
      <c r="L488" s="217"/>
      <c r="M488" s="217"/>
      <c r="N488" s="217"/>
      <c r="O488" s="217"/>
      <c r="P488" s="217"/>
      <c r="Q488" s="217"/>
      <c r="R488" s="217"/>
      <c r="S488" s="217"/>
      <c r="T488" s="217"/>
      <c r="U488" s="217"/>
      <c r="V488" s="217"/>
      <c r="W488" s="217"/>
      <c r="X488" s="217"/>
      <c r="Y488" s="217"/>
      <c r="Z488" s="217"/>
    </row>
    <row r="489" ht="15.75" customHeight="1" spans="1:26">
      <c r="A489" s="217"/>
      <c r="B489" s="217"/>
      <c r="C489" s="217"/>
      <c r="D489" s="217"/>
      <c r="E489" s="217"/>
      <c r="F489" s="217"/>
      <c r="G489" s="217"/>
      <c r="H489" s="217"/>
      <c r="I489" s="217"/>
      <c r="J489" s="217"/>
      <c r="K489" s="217"/>
      <c r="L489" s="217"/>
      <c r="M489" s="217"/>
      <c r="N489" s="217"/>
      <c r="O489" s="217"/>
      <c r="P489" s="217"/>
      <c r="Q489" s="217"/>
      <c r="R489" s="217"/>
      <c r="S489" s="217"/>
      <c r="T489" s="217"/>
      <c r="U489" s="217"/>
      <c r="V489" s="217"/>
      <c r="W489" s="217"/>
      <c r="X489" s="217"/>
      <c r="Y489" s="217"/>
      <c r="Z489" s="217"/>
    </row>
    <row r="490" ht="15.75" customHeight="1" spans="1:26">
      <c r="A490" s="217"/>
      <c r="B490" s="217"/>
      <c r="C490" s="217"/>
      <c r="D490" s="217"/>
      <c r="E490" s="217"/>
      <c r="F490" s="217"/>
      <c r="G490" s="217"/>
      <c r="H490" s="217"/>
      <c r="I490" s="217"/>
      <c r="J490" s="217"/>
      <c r="K490" s="217"/>
      <c r="L490" s="217"/>
      <c r="M490" s="217"/>
      <c r="N490" s="217"/>
      <c r="O490" s="217"/>
      <c r="P490" s="217"/>
      <c r="Q490" s="217"/>
      <c r="R490" s="217"/>
      <c r="S490" s="217"/>
      <c r="T490" s="217"/>
      <c r="U490" s="217"/>
      <c r="V490" s="217"/>
      <c r="W490" s="217"/>
      <c r="X490" s="217"/>
      <c r="Y490" s="217"/>
      <c r="Z490" s="217"/>
    </row>
    <row r="491" ht="15.75" customHeight="1" spans="1:26">
      <c r="A491" s="217"/>
      <c r="B491" s="217"/>
      <c r="C491" s="217"/>
      <c r="D491" s="217"/>
      <c r="E491" s="217"/>
      <c r="F491" s="217"/>
      <c r="G491" s="217"/>
      <c r="H491" s="217"/>
      <c r="I491" s="217"/>
      <c r="J491" s="217"/>
      <c r="K491" s="217"/>
      <c r="L491" s="217"/>
      <c r="M491" s="217"/>
      <c r="N491" s="217"/>
      <c r="O491" s="217"/>
      <c r="P491" s="217"/>
      <c r="Q491" s="217"/>
      <c r="R491" s="217"/>
      <c r="S491" s="217"/>
      <c r="T491" s="217"/>
      <c r="U491" s="217"/>
      <c r="V491" s="217"/>
      <c r="W491" s="217"/>
      <c r="X491" s="217"/>
      <c r="Y491" s="217"/>
      <c r="Z491" s="217"/>
    </row>
    <row r="492" ht="15.75" customHeight="1" spans="1:26">
      <c r="A492" s="217"/>
      <c r="B492" s="217"/>
      <c r="C492" s="217"/>
      <c r="D492" s="217"/>
      <c r="E492" s="217"/>
      <c r="F492" s="217"/>
      <c r="G492" s="217"/>
      <c r="H492" s="217"/>
      <c r="I492" s="217"/>
      <c r="J492" s="217"/>
      <c r="K492" s="217"/>
      <c r="L492" s="217"/>
      <c r="M492" s="217"/>
      <c r="N492" s="217"/>
      <c r="O492" s="217"/>
      <c r="P492" s="217"/>
      <c r="Q492" s="217"/>
      <c r="R492" s="217"/>
      <c r="S492" s="217"/>
      <c r="T492" s="217"/>
      <c r="U492" s="217"/>
      <c r="V492" s="217"/>
      <c r="W492" s="217"/>
      <c r="X492" s="217"/>
      <c r="Y492" s="217"/>
      <c r="Z492" s="217"/>
    </row>
    <row r="493" ht="15.75" customHeight="1" spans="1:26">
      <c r="A493" s="217"/>
      <c r="B493" s="217"/>
      <c r="C493" s="217"/>
      <c r="D493" s="217"/>
      <c r="E493" s="217"/>
      <c r="F493" s="217"/>
      <c r="G493" s="217"/>
      <c r="H493" s="217"/>
      <c r="I493" s="217"/>
      <c r="J493" s="217"/>
      <c r="K493" s="217"/>
      <c r="L493" s="217"/>
      <c r="M493" s="217"/>
      <c r="N493" s="217"/>
      <c r="O493" s="217"/>
      <c r="P493" s="217"/>
      <c r="Q493" s="217"/>
      <c r="R493" s="217"/>
      <c r="S493" s="217"/>
      <c r="T493" s="217"/>
      <c r="U493" s="217"/>
      <c r="V493" s="217"/>
      <c r="W493" s="217"/>
      <c r="X493" s="217"/>
      <c r="Y493" s="217"/>
      <c r="Z493" s="217"/>
    </row>
    <row r="494" ht="15.75" customHeight="1" spans="1:26">
      <c r="A494" s="217"/>
      <c r="B494" s="217"/>
      <c r="C494" s="217"/>
      <c r="D494" s="217"/>
      <c r="E494" s="217"/>
      <c r="F494" s="217"/>
      <c r="G494" s="217"/>
      <c r="H494" s="217"/>
      <c r="I494" s="217"/>
      <c r="J494" s="217"/>
      <c r="K494" s="217"/>
      <c r="L494" s="217"/>
      <c r="M494" s="217"/>
      <c r="N494" s="217"/>
      <c r="O494" s="217"/>
      <c r="P494" s="217"/>
      <c r="Q494" s="217"/>
      <c r="R494" s="217"/>
      <c r="S494" s="217"/>
      <c r="T494" s="217"/>
      <c r="U494" s="217"/>
      <c r="V494" s="217"/>
      <c r="W494" s="217"/>
      <c r="X494" s="217"/>
      <c r="Y494" s="217"/>
      <c r="Z494" s="217"/>
    </row>
    <row r="495" ht="15.75" customHeight="1" spans="1:26">
      <c r="A495" s="217"/>
      <c r="B495" s="217"/>
      <c r="C495" s="217"/>
      <c r="D495" s="217"/>
      <c r="E495" s="217"/>
      <c r="F495" s="217"/>
      <c r="G495" s="217"/>
      <c r="H495" s="217"/>
      <c r="I495" s="217"/>
      <c r="J495" s="217"/>
      <c r="K495" s="217"/>
      <c r="L495" s="217"/>
      <c r="M495" s="217"/>
      <c r="N495" s="217"/>
      <c r="O495" s="217"/>
      <c r="P495" s="217"/>
      <c r="Q495" s="217"/>
      <c r="R495" s="217"/>
      <c r="S495" s="217"/>
      <c r="T495" s="217"/>
      <c r="U495" s="217"/>
      <c r="V495" s="217"/>
      <c r="W495" s="217"/>
      <c r="X495" s="217"/>
      <c r="Y495" s="217"/>
      <c r="Z495" s="217"/>
    </row>
    <row r="496" ht="15.75" customHeight="1" spans="1:26">
      <c r="A496" s="217"/>
      <c r="B496" s="217"/>
      <c r="C496" s="217"/>
      <c r="D496" s="217"/>
      <c r="E496" s="217"/>
      <c r="F496" s="217"/>
      <c r="G496" s="217"/>
      <c r="H496" s="217"/>
      <c r="I496" s="217"/>
      <c r="J496" s="217"/>
      <c r="K496" s="217"/>
      <c r="L496" s="217"/>
      <c r="M496" s="217"/>
      <c r="N496" s="217"/>
      <c r="O496" s="217"/>
      <c r="P496" s="217"/>
      <c r="Q496" s="217"/>
      <c r="R496" s="217"/>
      <c r="S496" s="217"/>
      <c r="T496" s="217"/>
      <c r="U496" s="217"/>
      <c r="V496" s="217"/>
      <c r="W496" s="217"/>
      <c r="X496" s="217"/>
      <c r="Y496" s="217"/>
      <c r="Z496" s="217"/>
    </row>
    <row r="497" ht="15.75" customHeight="1" spans="1:26">
      <c r="A497" s="217"/>
      <c r="B497" s="217"/>
      <c r="C497" s="217"/>
      <c r="D497" s="217"/>
      <c r="E497" s="217"/>
      <c r="F497" s="217"/>
      <c r="G497" s="217"/>
      <c r="H497" s="217"/>
      <c r="I497" s="217"/>
      <c r="J497" s="217"/>
      <c r="K497" s="217"/>
      <c r="L497" s="217"/>
      <c r="M497" s="217"/>
      <c r="N497" s="217"/>
      <c r="O497" s="217"/>
      <c r="P497" s="217"/>
      <c r="Q497" s="217"/>
      <c r="R497" s="217"/>
      <c r="S497" s="217"/>
      <c r="T497" s="217"/>
      <c r="U497" s="217"/>
      <c r="V497" s="217"/>
      <c r="W497" s="217"/>
      <c r="X497" s="217"/>
      <c r="Y497" s="217"/>
      <c r="Z497" s="217"/>
    </row>
    <row r="498" ht="15.75" customHeight="1" spans="1:26">
      <c r="A498" s="217"/>
      <c r="B498" s="217"/>
      <c r="C498" s="217"/>
      <c r="D498" s="217"/>
      <c r="E498" s="217"/>
      <c r="F498" s="217"/>
      <c r="G498" s="217"/>
      <c r="H498" s="217"/>
      <c r="I498" s="217"/>
      <c r="J498" s="217"/>
      <c r="K498" s="217"/>
      <c r="L498" s="217"/>
      <c r="M498" s="217"/>
      <c r="N498" s="217"/>
      <c r="O498" s="217"/>
      <c r="P498" s="217"/>
      <c r="Q498" s="217"/>
      <c r="R498" s="217"/>
      <c r="S498" s="217"/>
      <c r="T498" s="217"/>
      <c r="U498" s="217"/>
      <c r="V498" s="217"/>
      <c r="W498" s="217"/>
      <c r="X498" s="217"/>
      <c r="Y498" s="217"/>
      <c r="Z498" s="217"/>
    </row>
    <row r="499" ht="15.75" customHeight="1" spans="1:26">
      <c r="A499" s="217"/>
      <c r="B499" s="217"/>
      <c r="C499" s="217"/>
      <c r="D499" s="217"/>
      <c r="E499" s="217"/>
      <c r="F499" s="217"/>
      <c r="G499" s="217"/>
      <c r="H499" s="217"/>
      <c r="I499" s="217"/>
      <c r="J499" s="217"/>
      <c r="K499" s="217"/>
      <c r="L499" s="217"/>
      <c r="M499" s="217"/>
      <c r="N499" s="217"/>
      <c r="O499" s="217"/>
      <c r="P499" s="217"/>
      <c r="Q499" s="217"/>
      <c r="R499" s="217"/>
      <c r="S499" s="217"/>
      <c r="T499" s="217"/>
      <c r="U499" s="217"/>
      <c r="V499" s="217"/>
      <c r="W499" s="217"/>
      <c r="X499" s="217"/>
      <c r="Y499" s="217"/>
      <c r="Z499" s="217"/>
    </row>
    <row r="500" ht="15.75" customHeight="1" spans="1:26">
      <c r="A500" s="217"/>
      <c r="B500" s="217"/>
      <c r="C500" s="217"/>
      <c r="D500" s="217"/>
      <c r="E500" s="217"/>
      <c r="F500" s="217"/>
      <c r="G500" s="217"/>
      <c r="H500" s="217"/>
      <c r="I500" s="217"/>
      <c r="J500" s="217"/>
      <c r="K500" s="217"/>
      <c r="L500" s="217"/>
      <c r="M500" s="217"/>
      <c r="N500" s="217"/>
      <c r="O500" s="217"/>
      <c r="P500" s="217"/>
      <c r="Q500" s="217"/>
      <c r="R500" s="217"/>
      <c r="S500" s="217"/>
      <c r="T500" s="217"/>
      <c r="U500" s="217"/>
      <c r="V500" s="217"/>
      <c r="W500" s="217"/>
      <c r="X500" s="217"/>
      <c r="Y500" s="217"/>
      <c r="Z500" s="217"/>
    </row>
    <row r="501" ht="15.75" customHeight="1" spans="1:26">
      <c r="A501" s="217"/>
      <c r="B501" s="217"/>
      <c r="C501" s="217"/>
      <c r="D501" s="217"/>
      <c r="E501" s="217"/>
      <c r="F501" s="217"/>
      <c r="G501" s="217"/>
      <c r="H501" s="217"/>
      <c r="I501" s="217"/>
      <c r="J501" s="217"/>
      <c r="K501" s="217"/>
      <c r="L501" s="217"/>
      <c r="M501" s="217"/>
      <c r="N501" s="217"/>
      <c r="O501" s="217"/>
      <c r="P501" s="217"/>
      <c r="Q501" s="217"/>
      <c r="R501" s="217"/>
      <c r="S501" s="217"/>
      <c r="T501" s="217"/>
      <c r="U501" s="217"/>
      <c r="V501" s="217"/>
      <c r="W501" s="217"/>
      <c r="X501" s="217"/>
      <c r="Y501" s="217"/>
      <c r="Z501" s="217"/>
    </row>
    <row r="502" ht="15.75" customHeight="1" spans="1:26">
      <c r="A502" s="217"/>
      <c r="B502" s="217"/>
      <c r="C502" s="217"/>
      <c r="D502" s="217"/>
      <c r="E502" s="217"/>
      <c r="F502" s="217"/>
      <c r="G502" s="217"/>
      <c r="H502" s="217"/>
      <c r="I502" s="217"/>
      <c r="J502" s="217"/>
      <c r="K502" s="217"/>
      <c r="L502" s="217"/>
      <c r="M502" s="217"/>
      <c r="N502" s="217"/>
      <c r="O502" s="217"/>
      <c r="P502" s="217"/>
      <c r="Q502" s="217"/>
      <c r="R502" s="217"/>
      <c r="S502" s="217"/>
      <c r="T502" s="217"/>
      <c r="U502" s="217"/>
      <c r="V502" s="217"/>
      <c r="W502" s="217"/>
      <c r="X502" s="217"/>
      <c r="Y502" s="217"/>
      <c r="Z502" s="217"/>
    </row>
    <row r="503" ht="15.75" customHeight="1" spans="1:26">
      <c r="A503" s="217"/>
      <c r="B503" s="217"/>
      <c r="C503" s="217"/>
      <c r="D503" s="217"/>
      <c r="E503" s="217"/>
      <c r="F503" s="217"/>
      <c r="G503" s="217"/>
      <c r="H503" s="217"/>
      <c r="I503" s="217"/>
      <c r="J503" s="217"/>
      <c r="K503" s="217"/>
      <c r="L503" s="217"/>
      <c r="M503" s="217"/>
      <c r="N503" s="217"/>
      <c r="O503" s="217"/>
      <c r="P503" s="217"/>
      <c r="Q503" s="217"/>
      <c r="R503" s="217"/>
      <c r="S503" s="217"/>
      <c r="T503" s="217"/>
      <c r="U503" s="217"/>
      <c r="V503" s="217"/>
      <c r="W503" s="217"/>
      <c r="X503" s="217"/>
      <c r="Y503" s="217"/>
      <c r="Z503" s="217"/>
    </row>
    <row r="504" ht="15.75" customHeight="1" spans="1:26">
      <c r="A504" s="217"/>
      <c r="B504" s="217"/>
      <c r="C504" s="217"/>
      <c r="D504" s="217"/>
      <c r="E504" s="217"/>
      <c r="F504" s="217"/>
      <c r="G504" s="217"/>
      <c r="H504" s="217"/>
      <c r="I504" s="217"/>
      <c r="J504" s="217"/>
      <c r="K504" s="217"/>
      <c r="L504" s="217"/>
      <c r="M504" s="217"/>
      <c r="N504" s="217"/>
      <c r="O504" s="217"/>
      <c r="P504" s="217"/>
      <c r="Q504" s="217"/>
      <c r="R504" s="217"/>
      <c r="S504" s="217"/>
      <c r="T504" s="217"/>
      <c r="U504" s="217"/>
      <c r="V504" s="217"/>
      <c r="W504" s="217"/>
      <c r="X504" s="217"/>
      <c r="Y504" s="217"/>
      <c r="Z504" s="217"/>
    </row>
    <row r="505" ht="15.75" customHeight="1" spans="1:26">
      <c r="A505" s="217"/>
      <c r="B505" s="217"/>
      <c r="C505" s="217"/>
      <c r="D505" s="217"/>
      <c r="E505" s="217"/>
      <c r="F505" s="217"/>
      <c r="G505" s="217"/>
      <c r="H505" s="217"/>
      <c r="I505" s="217"/>
      <c r="J505" s="217"/>
      <c r="K505" s="217"/>
      <c r="L505" s="217"/>
      <c r="M505" s="217"/>
      <c r="N505" s="217"/>
      <c r="O505" s="217"/>
      <c r="P505" s="217"/>
      <c r="Q505" s="217"/>
      <c r="R505" s="217"/>
      <c r="S505" s="217"/>
      <c r="T505" s="217"/>
      <c r="U505" s="217"/>
      <c r="V505" s="217"/>
      <c r="W505" s="217"/>
      <c r="X505" s="217"/>
      <c r="Y505" s="217"/>
      <c r="Z505" s="217"/>
    </row>
    <row r="506" ht="15.75" customHeight="1" spans="1:26">
      <c r="A506" s="217"/>
      <c r="B506" s="217"/>
      <c r="C506" s="217"/>
      <c r="D506" s="217"/>
      <c r="E506" s="217"/>
      <c r="F506" s="217"/>
      <c r="G506" s="217"/>
      <c r="H506" s="217"/>
      <c r="I506" s="217"/>
      <c r="J506" s="217"/>
      <c r="K506" s="217"/>
      <c r="L506" s="217"/>
      <c r="M506" s="217"/>
      <c r="N506" s="217"/>
      <c r="O506" s="217"/>
      <c r="P506" s="217"/>
      <c r="Q506" s="217"/>
      <c r="R506" s="217"/>
      <c r="S506" s="217"/>
      <c r="T506" s="217"/>
      <c r="U506" s="217"/>
      <c r="V506" s="217"/>
      <c r="W506" s="217"/>
      <c r="X506" s="217"/>
      <c r="Y506" s="217"/>
      <c r="Z506" s="217"/>
    </row>
    <row r="507" ht="15.75" customHeight="1" spans="1:26">
      <c r="A507" s="217"/>
      <c r="B507" s="217"/>
      <c r="C507" s="217"/>
      <c r="D507" s="217"/>
      <c r="E507" s="217"/>
      <c r="F507" s="217"/>
      <c r="G507" s="217"/>
      <c r="H507" s="217"/>
      <c r="I507" s="217"/>
      <c r="J507" s="217"/>
      <c r="K507" s="217"/>
      <c r="L507" s="217"/>
      <c r="M507" s="217"/>
      <c r="N507" s="217"/>
      <c r="O507" s="217"/>
      <c r="P507" s="217"/>
      <c r="Q507" s="217"/>
      <c r="R507" s="217"/>
      <c r="S507" s="217"/>
      <c r="T507" s="217"/>
      <c r="U507" s="217"/>
      <c r="V507" s="217"/>
      <c r="W507" s="217"/>
      <c r="X507" s="217"/>
      <c r="Y507" s="217"/>
      <c r="Z507" s="217"/>
    </row>
    <row r="508" ht="15.75" customHeight="1" spans="1:26">
      <c r="A508" s="217"/>
      <c r="B508" s="217"/>
      <c r="C508" s="217"/>
      <c r="D508" s="217"/>
      <c r="E508" s="217"/>
      <c r="F508" s="217"/>
      <c r="G508" s="217"/>
      <c r="H508" s="217"/>
      <c r="I508" s="217"/>
      <c r="J508" s="217"/>
      <c r="K508" s="217"/>
      <c r="L508" s="217"/>
      <c r="M508" s="217"/>
      <c r="N508" s="217"/>
      <c r="O508" s="217"/>
      <c r="P508" s="217"/>
      <c r="Q508" s="217"/>
      <c r="R508" s="217"/>
      <c r="S508" s="217"/>
      <c r="T508" s="217"/>
      <c r="U508" s="217"/>
      <c r="V508" s="217"/>
      <c r="W508" s="217"/>
      <c r="X508" s="217"/>
      <c r="Y508" s="217"/>
      <c r="Z508" s="217"/>
    </row>
    <row r="509" ht="15.75" customHeight="1" spans="1:26">
      <c r="A509" s="217"/>
      <c r="B509" s="217"/>
      <c r="C509" s="217"/>
      <c r="D509" s="217"/>
      <c r="E509" s="217"/>
      <c r="F509" s="217"/>
      <c r="G509" s="217"/>
      <c r="H509" s="217"/>
      <c r="I509" s="217"/>
      <c r="J509" s="217"/>
      <c r="K509" s="217"/>
      <c r="L509" s="217"/>
      <c r="M509" s="217"/>
      <c r="N509" s="217"/>
      <c r="O509" s="217"/>
      <c r="P509" s="217"/>
      <c r="Q509" s="217"/>
      <c r="R509" s="217"/>
      <c r="S509" s="217"/>
      <c r="T509" s="217"/>
      <c r="U509" s="217"/>
      <c r="V509" s="217"/>
      <c r="W509" s="217"/>
      <c r="X509" s="217"/>
      <c r="Y509" s="217"/>
      <c r="Z509" s="217"/>
    </row>
    <row r="510" ht="15.75" customHeight="1" spans="1:26">
      <c r="A510" s="217"/>
      <c r="B510" s="217"/>
      <c r="C510" s="217"/>
      <c r="D510" s="217"/>
      <c r="E510" s="217"/>
      <c r="F510" s="217"/>
      <c r="G510" s="217"/>
      <c r="H510" s="217"/>
      <c r="I510" s="217"/>
      <c r="J510" s="217"/>
      <c r="K510" s="217"/>
      <c r="L510" s="217"/>
      <c r="M510" s="217"/>
      <c r="N510" s="217"/>
      <c r="O510" s="217"/>
      <c r="P510" s="217"/>
      <c r="Q510" s="217"/>
      <c r="R510" s="217"/>
      <c r="S510" s="217"/>
      <c r="T510" s="217"/>
      <c r="U510" s="217"/>
      <c r="V510" s="217"/>
      <c r="W510" s="217"/>
      <c r="X510" s="217"/>
      <c r="Y510" s="217"/>
      <c r="Z510" s="217"/>
    </row>
    <row r="511" ht="15.75" customHeight="1" spans="1:26">
      <c r="A511" s="217"/>
      <c r="B511" s="217"/>
      <c r="C511" s="217"/>
      <c r="D511" s="217"/>
      <c r="E511" s="217"/>
      <c r="F511" s="217"/>
      <c r="G511" s="217"/>
      <c r="H511" s="217"/>
      <c r="I511" s="217"/>
      <c r="J511" s="217"/>
      <c r="K511" s="217"/>
      <c r="L511" s="217"/>
      <c r="M511" s="217"/>
      <c r="N511" s="217"/>
      <c r="O511" s="217"/>
      <c r="P511" s="217"/>
      <c r="Q511" s="217"/>
      <c r="R511" s="217"/>
      <c r="S511" s="217"/>
      <c r="T511" s="217"/>
      <c r="U511" s="217"/>
      <c r="V511" s="217"/>
      <c r="W511" s="217"/>
      <c r="X511" s="217"/>
      <c r="Y511" s="217"/>
      <c r="Z511" s="217"/>
    </row>
    <row r="512" ht="15.75" customHeight="1" spans="1:26">
      <c r="A512" s="217"/>
      <c r="B512" s="217"/>
      <c r="C512" s="217"/>
      <c r="D512" s="217"/>
      <c r="E512" s="217"/>
      <c r="F512" s="217"/>
      <c r="G512" s="217"/>
      <c r="H512" s="217"/>
      <c r="I512" s="217"/>
      <c r="J512" s="217"/>
      <c r="K512" s="217"/>
      <c r="L512" s="217"/>
      <c r="M512" s="217"/>
      <c r="N512" s="217"/>
      <c r="O512" s="217"/>
      <c r="P512" s="217"/>
      <c r="Q512" s="217"/>
      <c r="R512" s="217"/>
      <c r="S512" s="217"/>
      <c r="T512" s="217"/>
      <c r="U512" s="217"/>
      <c r="V512" s="217"/>
      <c r="W512" s="217"/>
      <c r="X512" s="217"/>
      <c r="Y512" s="217"/>
      <c r="Z512" s="217"/>
    </row>
    <row r="513" ht="15.75" customHeight="1" spans="1:26">
      <c r="A513" s="217"/>
      <c r="B513" s="217"/>
      <c r="C513" s="217"/>
      <c r="D513" s="217"/>
      <c r="E513" s="217"/>
      <c r="F513" s="217"/>
      <c r="G513" s="217"/>
      <c r="H513" s="217"/>
      <c r="I513" s="217"/>
      <c r="J513" s="217"/>
      <c r="K513" s="217"/>
      <c r="L513" s="217"/>
      <c r="M513" s="217"/>
      <c r="N513" s="217"/>
      <c r="O513" s="217"/>
      <c r="P513" s="217"/>
      <c r="Q513" s="217"/>
      <c r="R513" s="217"/>
      <c r="S513" s="217"/>
      <c r="T513" s="217"/>
      <c r="U513" s="217"/>
      <c r="V513" s="217"/>
      <c r="W513" s="217"/>
      <c r="X513" s="217"/>
      <c r="Y513" s="217"/>
      <c r="Z513" s="217"/>
    </row>
    <row r="514" ht="15.75" customHeight="1" spans="1:26">
      <c r="A514" s="217"/>
      <c r="B514" s="217"/>
      <c r="C514" s="217"/>
      <c r="D514" s="217"/>
      <c r="E514" s="217"/>
      <c r="F514" s="217"/>
      <c r="G514" s="217"/>
      <c r="H514" s="217"/>
      <c r="I514" s="217"/>
      <c r="J514" s="217"/>
      <c r="K514" s="217"/>
      <c r="L514" s="217"/>
      <c r="M514" s="217"/>
      <c r="N514" s="217"/>
      <c r="O514" s="217"/>
      <c r="P514" s="217"/>
      <c r="Q514" s="217"/>
      <c r="R514" s="217"/>
      <c r="S514" s="217"/>
      <c r="T514" s="217"/>
      <c r="U514" s="217"/>
      <c r="V514" s="217"/>
      <c r="W514" s="217"/>
      <c r="X514" s="217"/>
      <c r="Y514" s="217"/>
      <c r="Z514" s="217"/>
    </row>
    <row r="515" ht="15.75" customHeight="1" spans="1:26">
      <c r="A515" s="217"/>
      <c r="B515" s="217"/>
      <c r="C515" s="217"/>
      <c r="D515" s="217"/>
      <c r="E515" s="217"/>
      <c r="F515" s="217"/>
      <c r="G515" s="217"/>
      <c r="H515" s="217"/>
      <c r="I515" s="217"/>
      <c r="J515" s="217"/>
      <c r="K515" s="217"/>
      <c r="L515" s="217"/>
      <c r="M515" s="217"/>
      <c r="N515" s="217"/>
      <c r="O515" s="217"/>
      <c r="P515" s="217"/>
      <c r="Q515" s="217"/>
      <c r="R515" s="217"/>
      <c r="S515" s="217"/>
      <c r="T515" s="217"/>
      <c r="U515" s="217"/>
      <c r="V515" s="217"/>
      <c r="W515" s="217"/>
      <c r="X515" s="217"/>
      <c r="Y515" s="217"/>
      <c r="Z515" s="217"/>
    </row>
    <row r="516" ht="15.75" customHeight="1" spans="1:26">
      <c r="A516" s="217"/>
      <c r="B516" s="217"/>
      <c r="C516" s="217"/>
      <c r="D516" s="217"/>
      <c r="E516" s="217"/>
      <c r="F516" s="217"/>
      <c r="G516" s="217"/>
      <c r="H516" s="217"/>
      <c r="I516" s="217"/>
      <c r="J516" s="217"/>
      <c r="K516" s="217"/>
      <c r="L516" s="217"/>
      <c r="M516" s="217"/>
      <c r="N516" s="217"/>
      <c r="O516" s="217"/>
      <c r="P516" s="217"/>
      <c r="Q516" s="217"/>
      <c r="R516" s="217"/>
      <c r="S516" s="217"/>
      <c r="T516" s="217"/>
      <c r="U516" s="217"/>
      <c r="V516" s="217"/>
      <c r="W516" s="217"/>
      <c r="X516" s="217"/>
      <c r="Y516" s="217"/>
      <c r="Z516" s="217"/>
    </row>
    <row r="517" ht="15.75" customHeight="1" spans="1:26">
      <c r="A517" s="217"/>
      <c r="B517" s="217"/>
      <c r="C517" s="217"/>
      <c r="D517" s="217"/>
      <c r="E517" s="217"/>
      <c r="F517" s="217"/>
      <c r="G517" s="217"/>
      <c r="H517" s="217"/>
      <c r="I517" s="217"/>
      <c r="J517" s="217"/>
      <c r="K517" s="217"/>
      <c r="L517" s="217"/>
      <c r="M517" s="217"/>
      <c r="N517" s="217"/>
      <c r="O517" s="217"/>
      <c r="P517" s="217"/>
      <c r="Q517" s="217"/>
      <c r="R517" s="217"/>
      <c r="S517" s="217"/>
      <c r="T517" s="217"/>
      <c r="U517" s="217"/>
      <c r="V517" s="217"/>
      <c r="W517" s="217"/>
      <c r="X517" s="217"/>
      <c r="Y517" s="217"/>
      <c r="Z517" s="217"/>
    </row>
    <row r="518" ht="15.75" customHeight="1" spans="1:26">
      <c r="A518" s="217"/>
      <c r="B518" s="217"/>
      <c r="C518" s="217"/>
      <c r="D518" s="217"/>
      <c r="E518" s="217"/>
      <c r="F518" s="217"/>
      <c r="G518" s="217"/>
      <c r="H518" s="217"/>
      <c r="I518" s="217"/>
      <c r="J518" s="217"/>
      <c r="K518" s="217"/>
      <c r="L518" s="217"/>
      <c r="M518" s="217"/>
      <c r="N518" s="217"/>
      <c r="O518" s="217"/>
      <c r="P518" s="217"/>
      <c r="Q518" s="217"/>
      <c r="R518" s="217"/>
      <c r="S518" s="217"/>
      <c r="T518" s="217"/>
      <c r="U518" s="217"/>
      <c r="V518" s="217"/>
      <c r="W518" s="217"/>
      <c r="X518" s="217"/>
      <c r="Y518" s="217"/>
      <c r="Z518" s="217"/>
    </row>
    <row r="519" ht="15.75" customHeight="1" spans="1:26">
      <c r="A519" s="217"/>
      <c r="B519" s="217"/>
      <c r="C519" s="217"/>
      <c r="D519" s="217"/>
      <c r="E519" s="217"/>
      <c r="F519" s="217"/>
      <c r="G519" s="217"/>
      <c r="H519" s="217"/>
      <c r="I519" s="217"/>
      <c r="J519" s="217"/>
      <c r="K519" s="217"/>
      <c r="L519" s="217"/>
      <c r="M519" s="217"/>
      <c r="N519" s="217"/>
      <c r="O519" s="217"/>
      <c r="P519" s="217"/>
      <c r="Q519" s="217"/>
      <c r="R519" s="217"/>
      <c r="S519" s="217"/>
      <c r="T519" s="217"/>
      <c r="U519" s="217"/>
      <c r="V519" s="217"/>
      <c r="W519" s="217"/>
      <c r="X519" s="217"/>
      <c r="Y519" s="217"/>
      <c r="Z519" s="217"/>
    </row>
    <row r="520" ht="15.75" customHeight="1" spans="1:26">
      <c r="A520" s="217"/>
      <c r="B520" s="217"/>
      <c r="C520" s="217"/>
      <c r="D520" s="217"/>
      <c r="E520" s="217"/>
      <c r="F520" s="217"/>
      <c r="G520" s="217"/>
      <c r="H520" s="217"/>
      <c r="I520" s="217"/>
      <c r="J520" s="217"/>
      <c r="K520" s="217"/>
      <c r="L520" s="217"/>
      <c r="M520" s="217"/>
      <c r="N520" s="217"/>
      <c r="O520" s="217"/>
      <c r="P520" s="217"/>
      <c r="Q520" s="217"/>
      <c r="R520" s="217"/>
      <c r="S520" s="217"/>
      <c r="T520" s="217"/>
      <c r="U520" s="217"/>
      <c r="V520" s="217"/>
      <c r="W520" s="217"/>
      <c r="X520" s="217"/>
      <c r="Y520" s="217"/>
      <c r="Z520" s="217"/>
    </row>
    <row r="521" ht="15.75" customHeight="1" spans="1:26">
      <c r="A521" s="217"/>
      <c r="B521" s="217"/>
      <c r="C521" s="217"/>
      <c r="D521" s="217"/>
      <c r="E521" s="217"/>
      <c r="F521" s="217"/>
      <c r="G521" s="217"/>
      <c r="H521" s="217"/>
      <c r="I521" s="217"/>
      <c r="J521" s="217"/>
      <c r="K521" s="217"/>
      <c r="L521" s="217"/>
      <c r="M521" s="217"/>
      <c r="N521" s="217"/>
      <c r="O521" s="217"/>
      <c r="P521" s="217"/>
      <c r="Q521" s="217"/>
      <c r="R521" s="217"/>
      <c r="S521" s="217"/>
      <c r="T521" s="217"/>
      <c r="U521" s="217"/>
      <c r="V521" s="217"/>
      <c r="W521" s="217"/>
      <c r="X521" s="217"/>
      <c r="Y521" s="217"/>
      <c r="Z521" s="217"/>
    </row>
    <row r="522" ht="15.75" customHeight="1" spans="1:26">
      <c r="A522" s="217"/>
      <c r="B522" s="217"/>
      <c r="C522" s="217"/>
      <c r="D522" s="217"/>
      <c r="E522" s="217"/>
      <c r="F522" s="217"/>
      <c r="G522" s="217"/>
      <c r="H522" s="217"/>
      <c r="I522" s="217"/>
      <c r="J522" s="217"/>
      <c r="K522" s="217"/>
      <c r="L522" s="217"/>
      <c r="M522" s="217"/>
      <c r="N522" s="217"/>
      <c r="O522" s="217"/>
      <c r="P522" s="217"/>
      <c r="Q522" s="217"/>
      <c r="R522" s="217"/>
      <c r="S522" s="217"/>
      <c r="T522" s="217"/>
      <c r="U522" s="217"/>
      <c r="V522" s="217"/>
      <c r="W522" s="217"/>
      <c r="X522" s="217"/>
      <c r="Y522" s="217"/>
      <c r="Z522" s="217"/>
    </row>
    <row r="523" ht="15.75" customHeight="1" spans="1:26">
      <c r="A523" s="217"/>
      <c r="B523" s="217"/>
      <c r="C523" s="217"/>
      <c r="D523" s="217"/>
      <c r="E523" s="217"/>
      <c r="F523" s="217"/>
      <c r="G523" s="217"/>
      <c r="H523" s="217"/>
      <c r="I523" s="217"/>
      <c r="J523" s="217"/>
      <c r="K523" s="217"/>
      <c r="L523" s="217"/>
      <c r="M523" s="217"/>
      <c r="N523" s="217"/>
      <c r="O523" s="217"/>
      <c r="P523" s="217"/>
      <c r="Q523" s="217"/>
      <c r="R523" s="217"/>
      <c r="S523" s="217"/>
      <c r="T523" s="217"/>
      <c r="U523" s="217"/>
      <c r="V523" s="217"/>
      <c r="W523" s="217"/>
      <c r="X523" s="217"/>
      <c r="Y523" s="217"/>
      <c r="Z523" s="217"/>
    </row>
    <row r="524" ht="15.75" customHeight="1" spans="1:26">
      <c r="A524" s="217"/>
      <c r="B524" s="217"/>
      <c r="C524" s="217"/>
      <c r="D524" s="217"/>
      <c r="E524" s="217"/>
      <c r="F524" s="217"/>
      <c r="G524" s="217"/>
      <c r="H524" s="217"/>
      <c r="I524" s="217"/>
      <c r="J524" s="217"/>
      <c r="K524" s="217"/>
      <c r="L524" s="217"/>
      <c r="M524" s="217"/>
      <c r="N524" s="217"/>
      <c r="O524" s="217"/>
      <c r="P524" s="217"/>
      <c r="Q524" s="217"/>
      <c r="R524" s="217"/>
      <c r="S524" s="217"/>
      <c r="T524" s="217"/>
      <c r="U524" s="217"/>
      <c r="V524" s="217"/>
      <c r="W524" s="217"/>
      <c r="X524" s="217"/>
      <c r="Y524" s="217"/>
      <c r="Z524" s="217"/>
    </row>
    <row r="525" ht="15.75" customHeight="1" spans="1:26">
      <c r="A525" s="217"/>
      <c r="B525" s="217"/>
      <c r="C525" s="217"/>
      <c r="D525" s="217"/>
      <c r="E525" s="217"/>
      <c r="F525" s="217"/>
      <c r="G525" s="217"/>
      <c r="H525" s="217"/>
      <c r="I525" s="217"/>
      <c r="J525" s="217"/>
      <c r="K525" s="217"/>
      <c r="L525" s="217"/>
      <c r="M525" s="217"/>
      <c r="N525" s="217"/>
      <c r="O525" s="217"/>
      <c r="P525" s="217"/>
      <c r="Q525" s="217"/>
      <c r="R525" s="217"/>
      <c r="S525" s="217"/>
      <c r="T525" s="217"/>
      <c r="U525" s="217"/>
      <c r="V525" s="217"/>
      <c r="W525" s="217"/>
      <c r="X525" s="217"/>
      <c r="Y525" s="217"/>
      <c r="Z525" s="217"/>
    </row>
    <row r="526" ht="15.75" customHeight="1" spans="1:26">
      <c r="A526" s="217"/>
      <c r="B526" s="217"/>
      <c r="C526" s="217"/>
      <c r="D526" s="217"/>
      <c r="E526" s="217"/>
      <c r="F526" s="217"/>
      <c r="G526" s="217"/>
      <c r="H526" s="217"/>
      <c r="I526" s="217"/>
      <c r="J526" s="217"/>
      <c r="K526" s="217"/>
      <c r="L526" s="217"/>
      <c r="M526" s="217"/>
      <c r="N526" s="217"/>
      <c r="O526" s="217"/>
      <c r="P526" s="217"/>
      <c r="Q526" s="217"/>
      <c r="R526" s="217"/>
      <c r="S526" s="217"/>
      <c r="T526" s="217"/>
      <c r="U526" s="217"/>
      <c r="V526" s="217"/>
      <c r="W526" s="217"/>
      <c r="X526" s="217"/>
      <c r="Y526" s="217"/>
      <c r="Z526" s="217"/>
    </row>
    <row r="527" ht="15.75" customHeight="1" spans="1:26">
      <c r="A527" s="217"/>
      <c r="B527" s="217"/>
      <c r="C527" s="217"/>
      <c r="D527" s="217"/>
      <c r="E527" s="217"/>
      <c r="F527" s="217"/>
      <c r="G527" s="217"/>
      <c r="H527" s="217"/>
      <c r="I527" s="217"/>
      <c r="J527" s="217"/>
      <c r="K527" s="217"/>
      <c r="L527" s="217"/>
      <c r="M527" s="217"/>
      <c r="N527" s="217"/>
      <c r="O527" s="217"/>
      <c r="P527" s="217"/>
      <c r="Q527" s="217"/>
      <c r="R527" s="217"/>
      <c r="S527" s="217"/>
      <c r="T527" s="217"/>
      <c r="U527" s="217"/>
      <c r="V527" s="217"/>
      <c r="W527" s="217"/>
      <c r="X527" s="217"/>
      <c r="Y527" s="217"/>
      <c r="Z527" s="217"/>
    </row>
    <row r="528" ht="15.75" customHeight="1" spans="1:26">
      <c r="A528" s="217"/>
      <c r="B528" s="217"/>
      <c r="C528" s="217"/>
      <c r="D528" s="217"/>
      <c r="E528" s="217"/>
      <c r="F528" s="217"/>
      <c r="G528" s="217"/>
      <c r="H528" s="217"/>
      <c r="I528" s="217"/>
      <c r="J528" s="217"/>
      <c r="K528" s="217"/>
      <c r="L528" s="217"/>
      <c r="M528" s="217"/>
      <c r="N528" s="217"/>
      <c r="O528" s="217"/>
      <c r="P528" s="217"/>
      <c r="Q528" s="217"/>
      <c r="R528" s="217"/>
      <c r="S528" s="217"/>
      <c r="T528" s="217"/>
      <c r="U528" s="217"/>
      <c r="V528" s="217"/>
      <c r="W528" s="217"/>
      <c r="X528" s="217"/>
      <c r="Y528" s="217"/>
      <c r="Z528" s="217"/>
    </row>
    <row r="529" ht="15.75" customHeight="1" spans="1:26">
      <c r="A529" s="217"/>
      <c r="B529" s="217"/>
      <c r="C529" s="217"/>
      <c r="D529" s="217"/>
      <c r="E529" s="217"/>
      <c r="F529" s="217"/>
      <c r="G529" s="217"/>
      <c r="H529" s="217"/>
      <c r="I529" s="217"/>
      <c r="J529" s="217"/>
      <c r="K529" s="217"/>
      <c r="L529" s="217"/>
      <c r="M529" s="217"/>
      <c r="N529" s="217"/>
      <c r="O529" s="217"/>
      <c r="P529" s="217"/>
      <c r="Q529" s="217"/>
      <c r="R529" s="217"/>
      <c r="S529" s="217"/>
      <c r="T529" s="217"/>
      <c r="U529" s="217"/>
      <c r="V529" s="217"/>
      <c r="W529" s="217"/>
      <c r="X529" s="217"/>
      <c r="Y529" s="217"/>
      <c r="Z529" s="217"/>
    </row>
    <row r="530" ht="15.75" customHeight="1" spans="1:26">
      <c r="A530" s="217"/>
      <c r="B530" s="217"/>
      <c r="C530" s="217"/>
      <c r="D530" s="217"/>
      <c r="E530" s="217"/>
      <c r="F530" s="217"/>
      <c r="G530" s="217"/>
      <c r="H530" s="217"/>
      <c r="I530" s="217"/>
      <c r="J530" s="217"/>
      <c r="K530" s="217"/>
      <c r="L530" s="217"/>
      <c r="M530" s="217"/>
      <c r="N530" s="217"/>
      <c r="O530" s="217"/>
      <c r="P530" s="217"/>
      <c r="Q530" s="217"/>
      <c r="R530" s="217"/>
      <c r="S530" s="217"/>
      <c r="T530" s="217"/>
      <c r="U530" s="217"/>
      <c r="V530" s="217"/>
      <c r="W530" s="217"/>
      <c r="X530" s="217"/>
      <c r="Y530" s="217"/>
      <c r="Z530" s="217"/>
    </row>
    <row r="531" ht="15.75" customHeight="1" spans="1:26">
      <c r="A531" s="217"/>
      <c r="B531" s="217"/>
      <c r="C531" s="217"/>
      <c r="D531" s="217"/>
      <c r="E531" s="217"/>
      <c r="F531" s="217"/>
      <c r="G531" s="217"/>
      <c r="H531" s="217"/>
      <c r="I531" s="217"/>
      <c r="J531" s="217"/>
      <c r="K531" s="217"/>
      <c r="L531" s="217"/>
      <c r="M531" s="217"/>
      <c r="N531" s="217"/>
      <c r="O531" s="217"/>
      <c r="P531" s="217"/>
      <c r="Q531" s="217"/>
      <c r="R531" s="217"/>
      <c r="S531" s="217"/>
      <c r="T531" s="217"/>
      <c r="U531" s="217"/>
      <c r="V531" s="217"/>
      <c r="W531" s="217"/>
      <c r="X531" s="217"/>
      <c r="Y531" s="217"/>
      <c r="Z531" s="217"/>
    </row>
    <row r="532" ht="15.75" customHeight="1" spans="1:26">
      <c r="A532" s="217"/>
      <c r="B532" s="217"/>
      <c r="C532" s="217"/>
      <c r="D532" s="217"/>
      <c r="E532" s="217"/>
      <c r="F532" s="217"/>
      <c r="G532" s="217"/>
      <c r="H532" s="217"/>
      <c r="I532" s="217"/>
      <c r="J532" s="217"/>
      <c r="K532" s="217"/>
      <c r="L532" s="217"/>
      <c r="M532" s="217"/>
      <c r="N532" s="217"/>
      <c r="O532" s="217"/>
      <c r="P532" s="217"/>
      <c r="Q532" s="217"/>
      <c r="R532" s="217"/>
      <c r="S532" s="217"/>
      <c r="T532" s="217"/>
      <c r="U532" s="217"/>
      <c r="V532" s="217"/>
      <c r="W532" s="217"/>
      <c r="X532" s="217"/>
      <c r="Y532" s="217"/>
      <c r="Z532" s="217"/>
    </row>
    <row r="533" ht="15.75" customHeight="1" spans="1:26">
      <c r="A533" s="217"/>
      <c r="B533" s="217"/>
      <c r="C533" s="217"/>
      <c r="D533" s="217"/>
      <c r="E533" s="217"/>
      <c r="F533" s="217"/>
      <c r="G533" s="217"/>
      <c r="H533" s="217"/>
      <c r="I533" s="217"/>
      <c r="J533" s="217"/>
      <c r="K533" s="217"/>
      <c r="L533" s="217"/>
      <c r="M533" s="217"/>
      <c r="N533" s="217"/>
      <c r="O533" s="217"/>
      <c r="P533" s="217"/>
      <c r="Q533" s="217"/>
      <c r="R533" s="217"/>
      <c r="S533" s="217"/>
      <c r="T533" s="217"/>
      <c r="U533" s="217"/>
      <c r="V533" s="217"/>
      <c r="W533" s="217"/>
      <c r="X533" s="217"/>
      <c r="Y533" s="217"/>
      <c r="Z533" s="217"/>
    </row>
    <row r="534" ht="15.75" customHeight="1" spans="1:26">
      <c r="A534" s="217"/>
      <c r="B534" s="217"/>
      <c r="C534" s="217"/>
      <c r="D534" s="217"/>
      <c r="E534" s="217"/>
      <c r="F534" s="217"/>
      <c r="G534" s="217"/>
      <c r="H534" s="217"/>
      <c r="I534" s="217"/>
      <c r="J534" s="217"/>
      <c r="K534" s="217"/>
      <c r="L534" s="217"/>
      <c r="M534" s="217"/>
      <c r="N534" s="217"/>
      <c r="O534" s="217"/>
      <c r="P534" s="217"/>
      <c r="Q534" s="217"/>
      <c r="R534" s="217"/>
      <c r="S534" s="217"/>
      <c r="T534" s="217"/>
      <c r="U534" s="217"/>
      <c r="V534" s="217"/>
      <c r="W534" s="217"/>
      <c r="X534" s="217"/>
      <c r="Y534" s="217"/>
      <c r="Z534" s="217"/>
    </row>
    <row r="535" ht="15.75" customHeight="1" spans="1:26">
      <c r="A535" s="217"/>
      <c r="B535" s="217"/>
      <c r="C535" s="217"/>
      <c r="D535" s="217"/>
      <c r="E535" s="217"/>
      <c r="F535" s="217"/>
      <c r="G535" s="217"/>
      <c r="H535" s="217"/>
      <c r="I535" s="217"/>
      <c r="J535" s="217"/>
      <c r="K535" s="217"/>
      <c r="L535" s="217"/>
      <c r="M535" s="217"/>
      <c r="N535" s="217"/>
      <c r="O535" s="217"/>
      <c r="P535" s="217"/>
      <c r="Q535" s="217"/>
      <c r="R535" s="217"/>
      <c r="S535" s="217"/>
      <c r="T535" s="217"/>
      <c r="U535" s="217"/>
      <c r="V535" s="217"/>
      <c r="W535" s="217"/>
      <c r="X535" s="217"/>
      <c r="Y535" s="217"/>
      <c r="Z535" s="217"/>
    </row>
    <row r="536" ht="15.75" customHeight="1" spans="1:26">
      <c r="A536" s="217"/>
      <c r="B536" s="217"/>
      <c r="C536" s="217"/>
      <c r="D536" s="217"/>
      <c r="E536" s="217"/>
      <c r="F536" s="217"/>
      <c r="G536" s="217"/>
      <c r="H536" s="217"/>
      <c r="I536" s="217"/>
      <c r="J536" s="217"/>
      <c r="K536" s="217"/>
      <c r="L536" s="217"/>
      <c r="M536" s="217"/>
      <c r="N536" s="217"/>
      <c r="O536" s="217"/>
      <c r="P536" s="217"/>
      <c r="Q536" s="217"/>
      <c r="R536" s="217"/>
      <c r="S536" s="217"/>
      <c r="T536" s="217"/>
      <c r="U536" s="217"/>
      <c r="V536" s="217"/>
      <c r="W536" s="217"/>
      <c r="X536" s="217"/>
      <c r="Y536" s="217"/>
      <c r="Z536" s="217"/>
    </row>
    <row r="537" ht="15.75" customHeight="1" spans="1:26">
      <c r="A537" s="217"/>
      <c r="B537" s="217"/>
      <c r="C537" s="217"/>
      <c r="D537" s="217"/>
      <c r="E537" s="217"/>
      <c r="F537" s="217"/>
      <c r="G537" s="217"/>
      <c r="H537" s="217"/>
      <c r="I537" s="217"/>
      <c r="J537" s="217"/>
      <c r="K537" s="217"/>
      <c r="L537" s="217"/>
      <c r="M537" s="217"/>
      <c r="N537" s="217"/>
      <c r="O537" s="217"/>
      <c r="P537" s="217"/>
      <c r="Q537" s="217"/>
      <c r="R537" s="217"/>
      <c r="S537" s="217"/>
      <c r="T537" s="217"/>
      <c r="U537" s="217"/>
      <c r="V537" s="217"/>
      <c r="W537" s="217"/>
      <c r="X537" s="217"/>
      <c r="Y537" s="217"/>
      <c r="Z537" s="217"/>
    </row>
    <row r="538" ht="15.75" customHeight="1" spans="1:26">
      <c r="A538" s="217"/>
      <c r="B538" s="217"/>
      <c r="C538" s="217"/>
      <c r="D538" s="217"/>
      <c r="E538" s="217"/>
      <c r="F538" s="217"/>
      <c r="G538" s="217"/>
      <c r="H538" s="217"/>
      <c r="I538" s="217"/>
      <c r="J538" s="217"/>
      <c r="K538" s="217"/>
      <c r="L538" s="217"/>
      <c r="M538" s="217"/>
      <c r="N538" s="217"/>
      <c r="O538" s="217"/>
      <c r="P538" s="217"/>
      <c r="Q538" s="217"/>
      <c r="R538" s="217"/>
      <c r="S538" s="217"/>
      <c r="T538" s="217"/>
      <c r="U538" s="217"/>
      <c r="V538" s="217"/>
      <c r="W538" s="217"/>
      <c r="X538" s="217"/>
      <c r="Y538" s="217"/>
      <c r="Z538" s="217"/>
    </row>
    <row r="539" ht="15.75" customHeight="1" spans="1:26">
      <c r="A539" s="217"/>
      <c r="B539" s="217"/>
      <c r="C539" s="217"/>
      <c r="D539" s="217"/>
      <c r="E539" s="217"/>
      <c r="F539" s="217"/>
      <c r="G539" s="217"/>
      <c r="H539" s="217"/>
      <c r="I539" s="217"/>
      <c r="J539" s="217"/>
      <c r="K539" s="217"/>
      <c r="L539" s="217"/>
      <c r="M539" s="217"/>
      <c r="N539" s="217"/>
      <c r="O539" s="217"/>
      <c r="P539" s="217"/>
      <c r="Q539" s="217"/>
      <c r="R539" s="217"/>
      <c r="S539" s="217"/>
      <c r="T539" s="217"/>
      <c r="U539" s="217"/>
      <c r="V539" s="217"/>
      <c r="W539" s="217"/>
      <c r="X539" s="217"/>
      <c r="Y539" s="217"/>
      <c r="Z539" s="217"/>
    </row>
    <row r="540" ht="15.75" customHeight="1" spans="1:26">
      <c r="A540" s="217"/>
      <c r="B540" s="217"/>
      <c r="C540" s="217"/>
      <c r="D540" s="217"/>
      <c r="E540" s="217"/>
      <c r="F540" s="217"/>
      <c r="G540" s="217"/>
      <c r="H540" s="217"/>
      <c r="I540" s="217"/>
      <c r="J540" s="217"/>
      <c r="K540" s="217"/>
      <c r="L540" s="217"/>
      <c r="M540" s="217"/>
      <c r="N540" s="217"/>
      <c r="O540" s="217"/>
      <c r="P540" s="217"/>
      <c r="Q540" s="217"/>
      <c r="R540" s="217"/>
      <c r="S540" s="217"/>
      <c r="T540" s="217"/>
      <c r="U540" s="217"/>
      <c r="V540" s="217"/>
      <c r="W540" s="217"/>
      <c r="X540" s="217"/>
      <c r="Y540" s="217"/>
      <c r="Z540" s="217"/>
    </row>
    <row r="541" ht="15.75" customHeight="1" spans="1:26">
      <c r="A541" s="217"/>
      <c r="B541" s="217"/>
      <c r="C541" s="217"/>
      <c r="D541" s="217"/>
      <c r="E541" s="217"/>
      <c r="F541" s="217"/>
      <c r="G541" s="217"/>
      <c r="H541" s="217"/>
      <c r="I541" s="217"/>
      <c r="J541" s="217"/>
      <c r="K541" s="217"/>
      <c r="L541" s="217"/>
      <c r="M541" s="217"/>
      <c r="N541" s="217"/>
      <c r="O541" s="217"/>
      <c r="P541" s="217"/>
      <c r="Q541" s="217"/>
      <c r="R541" s="217"/>
      <c r="S541" s="217"/>
      <c r="T541" s="217"/>
      <c r="U541" s="217"/>
      <c r="V541" s="217"/>
      <c r="W541" s="217"/>
      <c r="X541" s="217"/>
      <c r="Y541" s="217"/>
      <c r="Z541" s="217"/>
    </row>
    <row r="542" ht="15.75" customHeight="1" spans="1:26">
      <c r="A542" s="217"/>
      <c r="B542" s="217"/>
      <c r="C542" s="217"/>
      <c r="D542" s="217"/>
      <c r="E542" s="217"/>
      <c r="F542" s="217"/>
      <c r="G542" s="217"/>
      <c r="H542" s="217"/>
      <c r="I542" s="217"/>
      <c r="J542" s="217"/>
      <c r="K542" s="217"/>
      <c r="L542" s="217"/>
      <c r="M542" s="217"/>
      <c r="N542" s="217"/>
      <c r="O542" s="217"/>
      <c r="P542" s="217"/>
      <c r="Q542" s="217"/>
      <c r="R542" s="217"/>
      <c r="S542" s="217"/>
      <c r="T542" s="217"/>
      <c r="U542" s="217"/>
      <c r="V542" s="217"/>
      <c r="W542" s="217"/>
      <c r="X542" s="217"/>
      <c r="Y542" s="217"/>
      <c r="Z542" s="217"/>
    </row>
    <row r="543" ht="15.75" customHeight="1" spans="1:26">
      <c r="A543" s="217"/>
      <c r="B543" s="217"/>
      <c r="C543" s="217"/>
      <c r="D543" s="217"/>
      <c r="E543" s="217"/>
      <c r="F543" s="217"/>
      <c r="G543" s="217"/>
      <c r="H543" s="217"/>
      <c r="I543" s="217"/>
      <c r="J543" s="217"/>
      <c r="K543" s="217"/>
      <c r="L543" s="217"/>
      <c r="M543" s="217"/>
      <c r="N543" s="217"/>
      <c r="O543" s="217"/>
      <c r="P543" s="217"/>
      <c r="Q543" s="217"/>
      <c r="R543" s="217"/>
      <c r="S543" s="217"/>
      <c r="T543" s="217"/>
      <c r="U543" s="217"/>
      <c r="V543" s="217"/>
      <c r="W543" s="217"/>
      <c r="X543" s="217"/>
      <c r="Y543" s="217"/>
      <c r="Z543" s="217"/>
    </row>
    <row r="544" ht="15.75" customHeight="1" spans="1:26">
      <c r="A544" s="217"/>
      <c r="B544" s="217"/>
      <c r="C544" s="217"/>
      <c r="D544" s="217"/>
      <c r="E544" s="217"/>
      <c r="F544" s="217"/>
      <c r="G544" s="217"/>
      <c r="H544" s="217"/>
      <c r="I544" s="217"/>
      <c r="J544" s="217"/>
      <c r="K544" s="217"/>
      <c r="L544" s="217"/>
      <c r="M544" s="217"/>
      <c r="N544" s="217"/>
      <c r="O544" s="217"/>
      <c r="P544" s="217"/>
      <c r="Q544" s="217"/>
      <c r="R544" s="217"/>
      <c r="S544" s="217"/>
      <c r="T544" s="217"/>
      <c r="U544" s="217"/>
      <c r="V544" s="217"/>
      <c r="W544" s="217"/>
      <c r="X544" s="217"/>
      <c r="Y544" s="217"/>
      <c r="Z544" s="217"/>
    </row>
    <row r="545" ht="15.75" customHeight="1" spans="1:26">
      <c r="A545" s="217"/>
      <c r="B545" s="217"/>
      <c r="C545" s="217"/>
      <c r="D545" s="217"/>
      <c r="E545" s="217"/>
      <c r="F545" s="217"/>
      <c r="G545" s="217"/>
      <c r="H545" s="217"/>
      <c r="I545" s="217"/>
      <c r="J545" s="217"/>
      <c r="K545" s="217"/>
      <c r="L545" s="217"/>
      <c r="M545" s="217"/>
      <c r="N545" s="217"/>
      <c r="O545" s="217"/>
      <c r="P545" s="217"/>
      <c r="Q545" s="217"/>
      <c r="R545" s="217"/>
      <c r="S545" s="217"/>
      <c r="T545" s="217"/>
      <c r="U545" s="217"/>
      <c r="V545" s="217"/>
      <c r="W545" s="217"/>
      <c r="X545" s="217"/>
      <c r="Y545" s="217"/>
      <c r="Z545" s="217"/>
    </row>
    <row r="546" ht="15.75" customHeight="1" spans="1:26">
      <c r="A546" s="217"/>
      <c r="B546" s="217"/>
      <c r="C546" s="217"/>
      <c r="D546" s="217"/>
      <c r="E546" s="217"/>
      <c r="F546" s="217"/>
      <c r="G546" s="217"/>
      <c r="H546" s="217"/>
      <c r="I546" s="217"/>
      <c r="J546" s="217"/>
      <c r="K546" s="217"/>
      <c r="L546" s="217"/>
      <c r="M546" s="217"/>
      <c r="N546" s="217"/>
      <c r="O546" s="217"/>
      <c r="P546" s="217"/>
      <c r="Q546" s="217"/>
      <c r="R546" s="217"/>
      <c r="S546" s="217"/>
      <c r="T546" s="217"/>
      <c r="U546" s="217"/>
      <c r="V546" s="217"/>
      <c r="W546" s="217"/>
      <c r="X546" s="217"/>
      <c r="Y546" s="217"/>
      <c r="Z546" s="217"/>
    </row>
    <row r="547" ht="15.75" customHeight="1" spans="1:26">
      <c r="A547" s="217"/>
      <c r="B547" s="217"/>
      <c r="C547" s="217"/>
      <c r="D547" s="217"/>
      <c r="E547" s="217"/>
      <c r="F547" s="217"/>
      <c r="G547" s="217"/>
      <c r="H547" s="217"/>
      <c r="I547" s="217"/>
      <c r="J547" s="217"/>
      <c r="K547" s="217"/>
      <c r="L547" s="217"/>
      <c r="M547" s="217"/>
      <c r="N547" s="217"/>
      <c r="O547" s="217"/>
      <c r="P547" s="217"/>
      <c r="Q547" s="217"/>
      <c r="R547" s="217"/>
      <c r="S547" s="217"/>
      <c r="T547" s="217"/>
      <c r="U547" s="217"/>
      <c r="V547" s="217"/>
      <c r="W547" s="217"/>
      <c r="X547" s="217"/>
      <c r="Y547" s="217"/>
      <c r="Z547" s="217"/>
    </row>
    <row r="548" ht="15.75" customHeight="1" spans="1:26">
      <c r="A548" s="217"/>
      <c r="B548" s="217"/>
      <c r="C548" s="217"/>
      <c r="D548" s="217"/>
      <c r="E548" s="217"/>
      <c r="F548" s="217"/>
      <c r="G548" s="217"/>
      <c r="H548" s="217"/>
      <c r="I548" s="217"/>
      <c r="J548" s="217"/>
      <c r="K548" s="217"/>
      <c r="L548" s="217"/>
      <c r="M548" s="217"/>
      <c r="N548" s="217"/>
      <c r="O548" s="217"/>
      <c r="P548" s="217"/>
      <c r="Q548" s="217"/>
      <c r="R548" s="217"/>
      <c r="S548" s="217"/>
      <c r="T548" s="217"/>
      <c r="U548" s="217"/>
      <c r="V548" s="217"/>
      <c r="W548" s="217"/>
      <c r="X548" s="217"/>
      <c r="Y548" s="217"/>
      <c r="Z548" s="217"/>
    </row>
    <row r="549" ht="15.75" customHeight="1" spans="1:26">
      <c r="A549" s="217"/>
      <c r="B549" s="217"/>
      <c r="C549" s="217"/>
      <c r="D549" s="217"/>
      <c r="E549" s="217"/>
      <c r="F549" s="217"/>
      <c r="G549" s="217"/>
      <c r="H549" s="217"/>
      <c r="I549" s="217"/>
      <c r="J549" s="217"/>
      <c r="K549" s="217"/>
      <c r="L549" s="217"/>
      <c r="M549" s="217"/>
      <c r="N549" s="217"/>
      <c r="O549" s="217"/>
      <c r="P549" s="217"/>
      <c r="Q549" s="217"/>
      <c r="R549" s="217"/>
      <c r="S549" s="217"/>
      <c r="T549" s="217"/>
      <c r="U549" s="217"/>
      <c r="V549" s="217"/>
      <c r="W549" s="217"/>
      <c r="X549" s="217"/>
      <c r="Y549" s="217"/>
      <c r="Z549" s="217"/>
    </row>
    <row r="550" ht="15.75" customHeight="1" spans="1:26">
      <c r="A550" s="217"/>
      <c r="B550" s="217"/>
      <c r="C550" s="217"/>
      <c r="D550" s="217"/>
      <c r="E550" s="217"/>
      <c r="F550" s="217"/>
      <c r="G550" s="217"/>
      <c r="H550" s="217"/>
      <c r="I550" s="217"/>
      <c r="J550" s="217"/>
      <c r="K550" s="217"/>
      <c r="L550" s="217"/>
      <c r="M550" s="217"/>
      <c r="N550" s="217"/>
      <c r="O550" s="217"/>
      <c r="P550" s="217"/>
      <c r="Q550" s="217"/>
      <c r="R550" s="217"/>
      <c r="S550" s="217"/>
      <c r="T550" s="217"/>
      <c r="U550" s="217"/>
      <c r="V550" s="217"/>
      <c r="W550" s="217"/>
      <c r="X550" s="217"/>
      <c r="Y550" s="217"/>
      <c r="Z550" s="217"/>
    </row>
    <row r="551" ht="15.75" customHeight="1" spans="1:26">
      <c r="A551" s="217"/>
      <c r="B551" s="217"/>
      <c r="C551" s="217"/>
      <c r="D551" s="217"/>
      <c r="E551" s="217"/>
      <c r="F551" s="217"/>
      <c r="G551" s="217"/>
      <c r="H551" s="217"/>
      <c r="I551" s="217"/>
      <c r="J551" s="217"/>
      <c r="K551" s="217"/>
      <c r="L551" s="217"/>
      <c r="M551" s="217"/>
      <c r="N551" s="217"/>
      <c r="O551" s="217"/>
      <c r="P551" s="217"/>
      <c r="Q551" s="217"/>
      <c r="R551" s="217"/>
      <c r="S551" s="217"/>
      <c r="T551" s="217"/>
      <c r="U551" s="217"/>
      <c r="V551" s="217"/>
      <c r="W551" s="217"/>
      <c r="X551" s="217"/>
      <c r="Y551" s="217"/>
      <c r="Z551" s="217"/>
    </row>
    <row r="552" ht="15.75" customHeight="1" spans="1:26">
      <c r="A552" s="217"/>
      <c r="B552" s="217"/>
      <c r="C552" s="217"/>
      <c r="D552" s="217"/>
      <c r="E552" s="217"/>
      <c r="F552" s="217"/>
      <c r="G552" s="217"/>
      <c r="H552" s="217"/>
      <c r="I552" s="217"/>
      <c r="J552" s="217"/>
      <c r="K552" s="217"/>
      <c r="L552" s="217"/>
      <c r="M552" s="217"/>
      <c r="N552" s="217"/>
      <c r="O552" s="217"/>
      <c r="P552" s="217"/>
      <c r="Q552" s="217"/>
      <c r="R552" s="217"/>
      <c r="S552" s="217"/>
      <c r="T552" s="217"/>
      <c r="U552" s="217"/>
      <c r="V552" s="217"/>
      <c r="W552" s="217"/>
      <c r="X552" s="217"/>
      <c r="Y552" s="217"/>
      <c r="Z552" s="217"/>
    </row>
    <row r="553" ht="15.75" customHeight="1" spans="1:26">
      <c r="A553" s="217"/>
      <c r="B553" s="217"/>
      <c r="C553" s="217"/>
      <c r="D553" s="217"/>
      <c r="E553" s="217"/>
      <c r="F553" s="217"/>
      <c r="G553" s="217"/>
      <c r="H553" s="217"/>
      <c r="I553" s="217"/>
      <c r="J553" s="217"/>
      <c r="K553" s="217"/>
      <c r="L553" s="217"/>
      <c r="M553" s="217"/>
      <c r="N553" s="217"/>
      <c r="O553" s="217"/>
      <c r="P553" s="217"/>
      <c r="Q553" s="217"/>
      <c r="R553" s="217"/>
      <c r="S553" s="217"/>
      <c r="T553" s="217"/>
      <c r="U553" s="217"/>
      <c r="V553" s="217"/>
      <c r="W553" s="217"/>
      <c r="X553" s="217"/>
      <c r="Y553" s="217"/>
      <c r="Z553" s="217"/>
    </row>
    <row r="554" ht="15.75" customHeight="1" spans="1:26">
      <c r="A554" s="217"/>
      <c r="B554" s="217"/>
      <c r="C554" s="217"/>
      <c r="D554" s="217"/>
      <c r="E554" s="217"/>
      <c r="F554" s="217"/>
      <c r="G554" s="217"/>
      <c r="H554" s="217"/>
      <c r="I554" s="217"/>
      <c r="J554" s="217"/>
      <c r="K554" s="217"/>
      <c r="L554" s="217"/>
      <c r="M554" s="217"/>
      <c r="N554" s="217"/>
      <c r="O554" s="217"/>
      <c r="P554" s="217"/>
      <c r="Q554" s="217"/>
      <c r="R554" s="217"/>
      <c r="S554" s="217"/>
      <c r="T554" s="217"/>
      <c r="U554" s="217"/>
      <c r="V554" s="217"/>
      <c r="W554" s="217"/>
      <c r="X554" s="217"/>
      <c r="Y554" s="217"/>
      <c r="Z554" s="217"/>
    </row>
    <row r="555" ht="15.75" customHeight="1" spans="1:26">
      <c r="A555" s="217"/>
      <c r="B555" s="217"/>
      <c r="C555" s="217"/>
      <c r="D555" s="217"/>
      <c r="E555" s="217"/>
      <c r="F555" s="217"/>
      <c r="G555" s="217"/>
      <c r="H555" s="217"/>
      <c r="I555" s="217"/>
      <c r="J555" s="217"/>
      <c r="K555" s="217"/>
      <c r="L555" s="217"/>
      <c r="M555" s="217"/>
      <c r="N555" s="217"/>
      <c r="O555" s="217"/>
      <c r="P555" s="217"/>
      <c r="Q555" s="217"/>
      <c r="R555" s="217"/>
      <c r="S555" s="217"/>
      <c r="T555" s="217"/>
      <c r="U555" s="217"/>
      <c r="V555" s="217"/>
      <c r="W555" s="217"/>
      <c r="X555" s="217"/>
      <c r="Y555" s="217"/>
      <c r="Z555" s="217"/>
    </row>
    <row r="556" ht="15.75" customHeight="1" spans="1:26">
      <c r="A556" s="217"/>
      <c r="B556" s="217"/>
      <c r="C556" s="217"/>
      <c r="D556" s="217"/>
      <c r="E556" s="217"/>
      <c r="F556" s="217"/>
      <c r="G556" s="217"/>
      <c r="H556" s="217"/>
      <c r="I556" s="217"/>
      <c r="J556" s="217"/>
      <c r="K556" s="217"/>
      <c r="L556" s="217"/>
      <c r="M556" s="217"/>
      <c r="N556" s="217"/>
      <c r="O556" s="217"/>
      <c r="P556" s="217"/>
      <c r="Q556" s="217"/>
      <c r="R556" s="217"/>
      <c r="S556" s="217"/>
      <c r="T556" s="217"/>
      <c r="U556" s="217"/>
      <c r="V556" s="217"/>
      <c r="W556" s="217"/>
      <c r="X556" s="217"/>
      <c r="Y556" s="217"/>
      <c r="Z556" s="217"/>
    </row>
    <row r="557" ht="15.75" customHeight="1" spans="1:26">
      <c r="A557" s="217"/>
      <c r="B557" s="217"/>
      <c r="C557" s="217"/>
      <c r="D557" s="217"/>
      <c r="E557" s="217"/>
      <c r="F557" s="217"/>
      <c r="G557" s="217"/>
      <c r="H557" s="217"/>
      <c r="I557" s="217"/>
      <c r="J557" s="217"/>
      <c r="K557" s="217"/>
      <c r="L557" s="217"/>
      <c r="M557" s="217"/>
      <c r="N557" s="217"/>
      <c r="O557" s="217"/>
      <c r="P557" s="217"/>
      <c r="Q557" s="217"/>
      <c r="R557" s="217"/>
      <c r="S557" s="217"/>
      <c r="T557" s="217"/>
      <c r="U557" s="217"/>
      <c r="V557" s="217"/>
      <c r="W557" s="217"/>
      <c r="X557" s="217"/>
      <c r="Y557" s="217"/>
      <c r="Z557" s="217"/>
    </row>
    <row r="558" ht="15.75" customHeight="1" spans="1:26">
      <c r="A558" s="217"/>
      <c r="B558" s="217"/>
      <c r="C558" s="217"/>
      <c r="D558" s="217"/>
      <c r="E558" s="217"/>
      <c r="F558" s="217"/>
      <c r="G558" s="217"/>
      <c r="H558" s="217"/>
      <c r="I558" s="217"/>
      <c r="J558" s="217"/>
      <c r="K558" s="217"/>
      <c r="L558" s="217"/>
      <c r="M558" s="217"/>
      <c r="N558" s="217"/>
      <c r="O558" s="217"/>
      <c r="P558" s="217"/>
      <c r="Q558" s="217"/>
      <c r="R558" s="217"/>
      <c r="S558" s="217"/>
      <c r="T558" s="217"/>
      <c r="U558" s="217"/>
      <c r="V558" s="217"/>
      <c r="W558" s="217"/>
      <c r="X558" s="217"/>
      <c r="Y558" s="217"/>
      <c r="Z558" s="217"/>
    </row>
    <row r="559" ht="15.75" customHeight="1" spans="1:26">
      <c r="A559" s="217"/>
      <c r="B559" s="217"/>
      <c r="C559" s="217"/>
      <c r="D559" s="217"/>
      <c r="E559" s="217"/>
      <c r="F559" s="217"/>
      <c r="G559" s="217"/>
      <c r="H559" s="217"/>
      <c r="I559" s="217"/>
      <c r="J559" s="217"/>
      <c r="K559" s="217"/>
      <c r="L559" s="217"/>
      <c r="M559" s="217"/>
      <c r="N559" s="217"/>
      <c r="O559" s="217"/>
      <c r="P559" s="217"/>
      <c r="Q559" s="217"/>
      <c r="R559" s="217"/>
      <c r="S559" s="217"/>
      <c r="T559" s="217"/>
      <c r="U559" s="217"/>
      <c r="V559" s="217"/>
      <c r="W559" s="217"/>
      <c r="X559" s="217"/>
      <c r="Y559" s="217"/>
      <c r="Z559" s="217"/>
    </row>
    <row r="560" ht="15.75" customHeight="1" spans="1:26">
      <c r="A560" s="217"/>
      <c r="B560" s="217"/>
      <c r="C560" s="217"/>
      <c r="D560" s="217"/>
      <c r="E560" s="217"/>
      <c r="F560" s="217"/>
      <c r="G560" s="217"/>
      <c r="H560" s="217"/>
      <c r="I560" s="217"/>
      <c r="J560" s="217"/>
      <c r="K560" s="217"/>
      <c r="L560" s="217"/>
      <c r="M560" s="217"/>
      <c r="N560" s="217"/>
      <c r="O560" s="217"/>
      <c r="P560" s="217"/>
      <c r="Q560" s="217"/>
      <c r="R560" s="217"/>
      <c r="S560" s="217"/>
      <c r="T560" s="217"/>
      <c r="U560" s="217"/>
      <c r="V560" s="217"/>
      <c r="W560" s="217"/>
      <c r="X560" s="217"/>
      <c r="Y560" s="217"/>
      <c r="Z560" s="217"/>
    </row>
    <row r="561" ht="15.75" customHeight="1" spans="1:26">
      <c r="A561" s="217"/>
      <c r="B561" s="217"/>
      <c r="C561" s="217"/>
      <c r="D561" s="217"/>
      <c r="E561" s="217"/>
      <c r="F561" s="217"/>
      <c r="G561" s="217"/>
      <c r="H561" s="217"/>
      <c r="I561" s="217"/>
      <c r="J561" s="217"/>
      <c r="K561" s="217"/>
      <c r="L561" s="217"/>
      <c r="M561" s="217"/>
      <c r="N561" s="217"/>
      <c r="O561" s="217"/>
      <c r="P561" s="217"/>
      <c r="Q561" s="217"/>
      <c r="R561" s="217"/>
      <c r="S561" s="217"/>
      <c r="T561" s="217"/>
      <c r="U561" s="217"/>
      <c r="V561" s="217"/>
      <c r="W561" s="217"/>
      <c r="X561" s="217"/>
      <c r="Y561" s="217"/>
      <c r="Z561" s="217"/>
    </row>
    <row r="562" ht="15.75" customHeight="1" spans="1:26">
      <c r="A562" s="217"/>
      <c r="B562" s="217"/>
      <c r="C562" s="217"/>
      <c r="D562" s="217"/>
      <c r="E562" s="217"/>
      <c r="F562" s="217"/>
      <c r="G562" s="217"/>
      <c r="H562" s="217"/>
      <c r="I562" s="217"/>
      <c r="J562" s="217"/>
      <c r="K562" s="217"/>
      <c r="L562" s="217"/>
      <c r="M562" s="217"/>
      <c r="N562" s="217"/>
      <c r="O562" s="217"/>
      <c r="P562" s="217"/>
      <c r="Q562" s="217"/>
      <c r="R562" s="217"/>
      <c r="S562" s="217"/>
      <c r="T562" s="217"/>
      <c r="U562" s="217"/>
      <c r="V562" s="217"/>
      <c r="W562" s="217"/>
      <c r="X562" s="217"/>
      <c r="Y562" s="217"/>
      <c r="Z562" s="217"/>
    </row>
    <row r="563" ht="15.75" customHeight="1" spans="1:26">
      <c r="A563" s="217"/>
      <c r="B563" s="217"/>
      <c r="C563" s="217"/>
      <c r="D563" s="217"/>
      <c r="E563" s="217"/>
      <c r="F563" s="217"/>
      <c r="G563" s="217"/>
      <c r="H563" s="217"/>
      <c r="I563" s="217"/>
      <c r="J563" s="217"/>
      <c r="K563" s="217"/>
      <c r="L563" s="217"/>
      <c r="M563" s="217"/>
      <c r="N563" s="217"/>
      <c r="O563" s="217"/>
      <c r="P563" s="217"/>
      <c r="Q563" s="217"/>
      <c r="R563" s="217"/>
      <c r="S563" s="217"/>
      <c r="T563" s="217"/>
      <c r="U563" s="217"/>
      <c r="V563" s="217"/>
      <c r="W563" s="217"/>
      <c r="X563" s="217"/>
      <c r="Y563" s="217"/>
      <c r="Z563" s="217"/>
    </row>
    <row r="564" ht="15.75" customHeight="1" spans="1:26">
      <c r="A564" s="217"/>
      <c r="B564" s="217"/>
      <c r="C564" s="217"/>
      <c r="D564" s="217"/>
      <c r="E564" s="217"/>
      <c r="F564" s="217"/>
      <c r="G564" s="217"/>
      <c r="H564" s="217"/>
      <c r="I564" s="217"/>
      <c r="J564" s="217"/>
      <c r="K564" s="217"/>
      <c r="L564" s="217"/>
      <c r="M564" s="217"/>
      <c r="N564" s="217"/>
      <c r="O564" s="217"/>
      <c r="P564" s="217"/>
      <c r="Q564" s="217"/>
      <c r="R564" s="217"/>
      <c r="S564" s="217"/>
      <c r="T564" s="217"/>
      <c r="U564" s="217"/>
      <c r="V564" s="217"/>
      <c r="W564" s="217"/>
      <c r="X564" s="217"/>
      <c r="Y564" s="217"/>
      <c r="Z564" s="217"/>
    </row>
    <row r="565" ht="15.75" customHeight="1" spans="1:26">
      <c r="A565" s="217"/>
      <c r="B565" s="217"/>
      <c r="C565" s="217"/>
      <c r="D565" s="217"/>
      <c r="E565" s="217"/>
      <c r="F565" s="217"/>
      <c r="G565" s="217"/>
      <c r="H565" s="217"/>
      <c r="I565" s="217"/>
      <c r="J565" s="217"/>
      <c r="K565" s="217"/>
      <c r="L565" s="217"/>
      <c r="M565" s="217"/>
      <c r="N565" s="217"/>
      <c r="O565" s="217"/>
      <c r="P565" s="217"/>
      <c r="Q565" s="217"/>
      <c r="R565" s="217"/>
      <c r="S565" s="217"/>
      <c r="T565" s="217"/>
      <c r="U565" s="217"/>
      <c r="V565" s="217"/>
      <c r="W565" s="217"/>
      <c r="X565" s="217"/>
      <c r="Y565" s="217"/>
      <c r="Z565" s="217"/>
    </row>
    <row r="566" ht="15.75" customHeight="1" spans="1:26">
      <c r="A566" s="217"/>
      <c r="B566" s="217"/>
      <c r="C566" s="217"/>
      <c r="D566" s="217"/>
      <c r="E566" s="217"/>
      <c r="F566" s="217"/>
      <c r="G566" s="217"/>
      <c r="H566" s="217"/>
      <c r="I566" s="217"/>
      <c r="J566" s="217"/>
      <c r="K566" s="217"/>
      <c r="L566" s="217"/>
      <c r="M566" s="217"/>
      <c r="N566" s="217"/>
      <c r="O566" s="217"/>
      <c r="P566" s="217"/>
      <c r="Q566" s="217"/>
      <c r="R566" s="217"/>
      <c r="S566" s="217"/>
      <c r="T566" s="217"/>
      <c r="U566" s="217"/>
      <c r="V566" s="217"/>
      <c r="W566" s="217"/>
      <c r="X566" s="217"/>
      <c r="Y566" s="217"/>
      <c r="Z566" s="217"/>
    </row>
    <row r="567" ht="15.75" customHeight="1" spans="1:26">
      <c r="A567" s="217"/>
      <c r="B567" s="217"/>
      <c r="C567" s="217"/>
      <c r="D567" s="217"/>
      <c r="E567" s="217"/>
      <c r="F567" s="217"/>
      <c r="G567" s="217"/>
      <c r="H567" s="217"/>
      <c r="I567" s="217"/>
      <c r="J567" s="217"/>
      <c r="K567" s="217"/>
      <c r="L567" s="217"/>
      <c r="M567" s="217"/>
      <c r="N567" s="217"/>
      <c r="O567" s="217"/>
      <c r="P567" s="217"/>
      <c r="Q567" s="217"/>
      <c r="R567" s="217"/>
      <c r="S567" s="217"/>
      <c r="T567" s="217"/>
      <c r="U567" s="217"/>
      <c r="V567" s="217"/>
      <c r="W567" s="217"/>
      <c r="X567" s="217"/>
      <c r="Y567" s="217"/>
      <c r="Z567" s="217"/>
    </row>
    <row r="568" ht="15.75" customHeight="1" spans="1:26">
      <c r="A568" s="217"/>
      <c r="B568" s="217"/>
      <c r="C568" s="217"/>
      <c r="D568" s="217"/>
      <c r="E568" s="217"/>
      <c r="F568" s="217"/>
      <c r="G568" s="217"/>
      <c r="H568" s="217"/>
      <c r="I568" s="217"/>
      <c r="J568" s="217"/>
      <c r="K568" s="217"/>
      <c r="L568" s="217"/>
      <c r="M568" s="217"/>
      <c r="N568" s="217"/>
      <c r="O568" s="217"/>
      <c r="P568" s="217"/>
      <c r="Q568" s="217"/>
      <c r="R568" s="217"/>
      <c r="S568" s="217"/>
      <c r="T568" s="217"/>
      <c r="U568" s="217"/>
      <c r="V568" s="217"/>
      <c r="W568" s="217"/>
      <c r="X568" s="217"/>
      <c r="Y568" s="217"/>
      <c r="Z568" s="217"/>
    </row>
    <row r="569" ht="15.75" customHeight="1" spans="1:26">
      <c r="A569" s="217"/>
      <c r="B569" s="217"/>
      <c r="C569" s="217"/>
      <c r="D569" s="217"/>
      <c r="E569" s="217"/>
      <c r="F569" s="217"/>
      <c r="G569" s="217"/>
      <c r="H569" s="217"/>
      <c r="I569" s="217"/>
      <c r="J569" s="217"/>
      <c r="K569" s="217"/>
      <c r="L569" s="217"/>
      <c r="M569" s="217"/>
      <c r="N569" s="217"/>
      <c r="O569" s="217"/>
      <c r="P569" s="217"/>
      <c r="Q569" s="217"/>
      <c r="R569" s="217"/>
      <c r="S569" s="217"/>
      <c r="T569" s="217"/>
      <c r="U569" s="217"/>
      <c r="V569" s="217"/>
      <c r="W569" s="217"/>
      <c r="X569" s="217"/>
      <c r="Y569" s="217"/>
      <c r="Z569" s="217"/>
    </row>
    <row r="570" ht="15.75" customHeight="1" spans="1:26">
      <c r="A570" s="217"/>
      <c r="B570" s="217"/>
      <c r="C570" s="217"/>
      <c r="D570" s="217"/>
      <c r="E570" s="217"/>
      <c r="F570" s="217"/>
      <c r="G570" s="217"/>
      <c r="H570" s="217"/>
      <c r="I570" s="217"/>
      <c r="J570" s="217"/>
      <c r="K570" s="217"/>
      <c r="L570" s="217"/>
      <c r="M570" s="217"/>
      <c r="N570" s="217"/>
      <c r="O570" s="217"/>
      <c r="P570" s="217"/>
      <c r="Q570" s="217"/>
      <c r="R570" s="217"/>
      <c r="S570" s="217"/>
      <c r="T570" s="217"/>
      <c r="U570" s="217"/>
      <c r="V570" s="217"/>
      <c r="W570" s="217"/>
      <c r="X570" s="217"/>
      <c r="Y570" s="217"/>
      <c r="Z570" s="217"/>
    </row>
    <row r="571" ht="15.75" customHeight="1" spans="1:26">
      <c r="A571" s="217"/>
      <c r="B571" s="217"/>
      <c r="C571" s="217"/>
      <c r="D571" s="217"/>
      <c r="E571" s="217"/>
      <c r="F571" s="217"/>
      <c r="G571" s="217"/>
      <c r="H571" s="217"/>
      <c r="I571" s="217"/>
      <c r="J571" s="217"/>
      <c r="K571" s="217"/>
      <c r="L571" s="217"/>
      <c r="M571" s="217"/>
      <c r="N571" s="217"/>
      <c r="O571" s="217"/>
      <c r="P571" s="217"/>
      <c r="Q571" s="217"/>
      <c r="R571" s="217"/>
      <c r="S571" s="217"/>
      <c r="T571" s="217"/>
      <c r="U571" s="217"/>
      <c r="V571" s="217"/>
      <c r="W571" s="217"/>
      <c r="X571" s="217"/>
      <c r="Y571" s="217"/>
      <c r="Z571" s="217"/>
    </row>
    <row r="572" ht="15.75" customHeight="1" spans="1:26">
      <c r="A572" s="217"/>
      <c r="B572" s="217"/>
      <c r="C572" s="217"/>
      <c r="D572" s="217"/>
      <c r="E572" s="217"/>
      <c r="F572" s="217"/>
      <c r="G572" s="217"/>
      <c r="H572" s="217"/>
      <c r="I572" s="217"/>
      <c r="J572" s="217"/>
      <c r="K572" s="217"/>
      <c r="L572" s="217"/>
      <c r="M572" s="217"/>
      <c r="N572" s="217"/>
      <c r="O572" s="217"/>
      <c r="P572" s="217"/>
      <c r="Q572" s="217"/>
      <c r="R572" s="217"/>
      <c r="S572" s="217"/>
      <c r="T572" s="217"/>
      <c r="U572" s="217"/>
      <c r="V572" s="217"/>
      <c r="W572" s="217"/>
      <c r="X572" s="217"/>
      <c r="Y572" s="217"/>
      <c r="Z572" s="217"/>
    </row>
    <row r="573" ht="15.75" customHeight="1" spans="1:26">
      <c r="A573" s="217"/>
      <c r="B573" s="217"/>
      <c r="C573" s="217"/>
      <c r="D573" s="217"/>
      <c r="E573" s="217"/>
      <c r="F573" s="217"/>
      <c r="G573" s="217"/>
      <c r="H573" s="217"/>
      <c r="I573" s="217"/>
      <c r="J573" s="217"/>
      <c r="K573" s="217"/>
      <c r="L573" s="217"/>
      <c r="M573" s="217"/>
      <c r="N573" s="217"/>
      <c r="O573" s="217"/>
      <c r="P573" s="217"/>
      <c r="Q573" s="217"/>
      <c r="R573" s="217"/>
      <c r="S573" s="217"/>
      <c r="T573" s="217"/>
      <c r="U573" s="217"/>
      <c r="V573" s="217"/>
      <c r="W573" s="217"/>
      <c r="X573" s="217"/>
      <c r="Y573" s="217"/>
      <c r="Z573" s="217"/>
    </row>
    <row r="574" ht="15.75" customHeight="1" spans="1:26">
      <c r="A574" s="217"/>
      <c r="B574" s="217"/>
      <c r="C574" s="217"/>
      <c r="D574" s="217"/>
      <c r="E574" s="217"/>
      <c r="F574" s="217"/>
      <c r="G574" s="217"/>
      <c r="H574" s="217"/>
      <c r="I574" s="217"/>
      <c r="J574" s="217"/>
      <c r="K574" s="217"/>
      <c r="L574" s="217"/>
      <c r="M574" s="217"/>
      <c r="N574" s="217"/>
      <c r="O574" s="217"/>
      <c r="P574" s="217"/>
      <c r="Q574" s="217"/>
      <c r="R574" s="217"/>
      <c r="S574" s="217"/>
      <c r="T574" s="217"/>
      <c r="U574" s="217"/>
      <c r="V574" s="217"/>
      <c r="W574" s="217"/>
      <c r="X574" s="217"/>
      <c r="Y574" s="217"/>
      <c r="Z574" s="217"/>
    </row>
    <row r="575" ht="15.75" customHeight="1" spans="1:26">
      <c r="A575" s="217"/>
      <c r="B575" s="217"/>
      <c r="C575" s="217"/>
      <c r="D575" s="217"/>
      <c r="E575" s="217"/>
      <c r="F575" s="217"/>
      <c r="G575" s="217"/>
      <c r="H575" s="217"/>
      <c r="I575" s="217"/>
      <c r="J575" s="217"/>
      <c r="K575" s="217"/>
      <c r="L575" s="217"/>
      <c r="M575" s="217"/>
      <c r="N575" s="217"/>
      <c r="O575" s="217"/>
      <c r="P575" s="217"/>
      <c r="Q575" s="217"/>
      <c r="R575" s="217"/>
      <c r="S575" s="217"/>
      <c r="T575" s="217"/>
      <c r="U575" s="217"/>
      <c r="V575" s="217"/>
      <c r="W575" s="217"/>
      <c r="X575" s="217"/>
      <c r="Y575" s="217"/>
      <c r="Z575" s="217"/>
    </row>
    <row r="576" ht="15.75" customHeight="1" spans="1:26">
      <c r="A576" s="217"/>
      <c r="B576" s="217"/>
      <c r="C576" s="217"/>
      <c r="D576" s="217"/>
      <c r="E576" s="217"/>
      <c r="F576" s="217"/>
      <c r="G576" s="217"/>
      <c r="H576" s="217"/>
      <c r="I576" s="217"/>
      <c r="J576" s="217"/>
      <c r="K576" s="217"/>
      <c r="L576" s="217"/>
      <c r="M576" s="217"/>
      <c r="N576" s="217"/>
      <c r="O576" s="217"/>
      <c r="P576" s="217"/>
      <c r="Q576" s="217"/>
      <c r="R576" s="217"/>
      <c r="S576" s="217"/>
      <c r="T576" s="217"/>
      <c r="U576" s="217"/>
      <c r="V576" s="217"/>
      <c r="W576" s="217"/>
      <c r="X576" s="217"/>
      <c r="Y576" s="217"/>
      <c r="Z576" s="217"/>
    </row>
    <row r="577" ht="15.75" customHeight="1" spans="1:26">
      <c r="A577" s="217"/>
      <c r="B577" s="217"/>
      <c r="C577" s="217"/>
      <c r="D577" s="217"/>
      <c r="E577" s="217"/>
      <c r="F577" s="217"/>
      <c r="G577" s="217"/>
      <c r="H577" s="217"/>
      <c r="I577" s="217"/>
      <c r="J577" s="217"/>
      <c r="K577" s="217"/>
      <c r="L577" s="217"/>
      <c r="M577" s="217"/>
      <c r="N577" s="217"/>
      <c r="O577" s="217"/>
      <c r="P577" s="217"/>
      <c r="Q577" s="217"/>
      <c r="R577" s="217"/>
      <c r="S577" s="217"/>
      <c r="T577" s="217"/>
      <c r="U577" s="217"/>
      <c r="V577" s="217"/>
      <c r="W577" s="217"/>
      <c r="X577" s="217"/>
      <c r="Y577" s="217"/>
      <c r="Z577" s="217"/>
    </row>
    <row r="578" ht="15.75" customHeight="1" spans="1:26">
      <c r="A578" s="217"/>
      <c r="B578" s="217"/>
      <c r="C578" s="217"/>
      <c r="D578" s="217"/>
      <c r="E578" s="217"/>
      <c r="F578" s="217"/>
      <c r="G578" s="217"/>
      <c r="H578" s="217"/>
      <c r="I578" s="217"/>
      <c r="J578" s="217"/>
      <c r="K578" s="217"/>
      <c r="L578" s="217"/>
      <c r="M578" s="217"/>
      <c r="N578" s="217"/>
      <c r="O578" s="217"/>
      <c r="P578" s="217"/>
      <c r="Q578" s="217"/>
      <c r="R578" s="217"/>
      <c r="S578" s="217"/>
      <c r="T578" s="217"/>
      <c r="U578" s="217"/>
      <c r="V578" s="217"/>
      <c r="W578" s="217"/>
      <c r="X578" s="217"/>
      <c r="Y578" s="217"/>
      <c r="Z578" s="217"/>
    </row>
    <row r="579" ht="15.75" customHeight="1" spans="1:26">
      <c r="A579" s="217"/>
      <c r="B579" s="217"/>
      <c r="C579" s="217"/>
      <c r="D579" s="217"/>
      <c r="E579" s="217"/>
      <c r="F579" s="217"/>
      <c r="G579" s="217"/>
      <c r="H579" s="217"/>
      <c r="I579" s="217"/>
      <c r="J579" s="217"/>
      <c r="K579" s="217"/>
      <c r="L579" s="217"/>
      <c r="M579" s="217"/>
      <c r="N579" s="217"/>
      <c r="O579" s="217"/>
      <c r="P579" s="217"/>
      <c r="Q579" s="217"/>
      <c r="R579" s="217"/>
      <c r="S579" s="217"/>
      <c r="T579" s="217"/>
      <c r="U579" s="217"/>
      <c r="V579" s="217"/>
      <c r="W579" s="217"/>
      <c r="X579" s="217"/>
      <c r="Y579" s="217"/>
      <c r="Z579" s="217"/>
    </row>
    <row r="580" ht="15.75" customHeight="1" spans="1:26">
      <c r="A580" s="217"/>
      <c r="B580" s="217"/>
      <c r="C580" s="217"/>
      <c r="D580" s="217"/>
      <c r="E580" s="217"/>
      <c r="F580" s="217"/>
      <c r="G580" s="217"/>
      <c r="H580" s="217"/>
      <c r="I580" s="217"/>
      <c r="J580" s="217"/>
      <c r="K580" s="217"/>
      <c r="L580" s="217"/>
      <c r="M580" s="217"/>
      <c r="N580" s="217"/>
      <c r="O580" s="217"/>
      <c r="P580" s="217"/>
      <c r="Q580" s="217"/>
      <c r="R580" s="217"/>
      <c r="S580" s="217"/>
      <c r="T580" s="217"/>
      <c r="U580" s="217"/>
      <c r="V580" s="217"/>
      <c r="W580" s="217"/>
      <c r="X580" s="217"/>
      <c r="Y580" s="217"/>
      <c r="Z580" s="217"/>
    </row>
    <row r="581" ht="15.75" customHeight="1" spans="1:26">
      <c r="A581" s="217"/>
      <c r="B581" s="217"/>
      <c r="C581" s="217"/>
      <c r="D581" s="217"/>
      <c r="E581" s="217"/>
      <c r="F581" s="217"/>
      <c r="G581" s="217"/>
      <c r="H581" s="217"/>
      <c r="I581" s="217"/>
      <c r="J581" s="217"/>
      <c r="K581" s="217"/>
      <c r="L581" s="217"/>
      <c r="M581" s="217"/>
      <c r="N581" s="217"/>
      <c r="O581" s="217"/>
      <c r="P581" s="217"/>
      <c r="Q581" s="217"/>
      <c r="R581" s="217"/>
      <c r="S581" s="217"/>
      <c r="T581" s="217"/>
      <c r="U581" s="217"/>
      <c r="V581" s="217"/>
      <c r="W581" s="217"/>
      <c r="X581" s="217"/>
      <c r="Y581" s="217"/>
      <c r="Z581" s="217"/>
    </row>
    <row r="582" ht="15.75" customHeight="1" spans="1:26">
      <c r="A582" s="217"/>
      <c r="B582" s="217"/>
      <c r="C582" s="217"/>
      <c r="D582" s="217"/>
      <c r="E582" s="217"/>
      <c r="F582" s="217"/>
      <c r="G582" s="217"/>
      <c r="H582" s="217"/>
      <c r="I582" s="217"/>
      <c r="J582" s="217"/>
      <c r="K582" s="217"/>
      <c r="L582" s="217"/>
      <c r="M582" s="217"/>
      <c r="N582" s="217"/>
      <c r="O582" s="217"/>
      <c r="P582" s="217"/>
      <c r="Q582" s="217"/>
      <c r="R582" s="217"/>
      <c r="S582" s="217"/>
      <c r="T582" s="217"/>
      <c r="U582" s="217"/>
      <c r="V582" s="217"/>
      <c r="W582" s="217"/>
      <c r="X582" s="217"/>
      <c r="Y582" s="217"/>
      <c r="Z582" s="217"/>
    </row>
    <row r="583" ht="15.75" customHeight="1" spans="1:26">
      <c r="A583" s="217"/>
      <c r="B583" s="217"/>
      <c r="C583" s="217"/>
      <c r="D583" s="217"/>
      <c r="E583" s="217"/>
      <c r="F583" s="217"/>
      <c r="G583" s="217"/>
      <c r="H583" s="217"/>
      <c r="I583" s="217"/>
      <c r="J583" s="217"/>
      <c r="K583" s="217"/>
      <c r="L583" s="217"/>
      <c r="M583" s="217"/>
      <c r="N583" s="217"/>
      <c r="O583" s="217"/>
      <c r="P583" s="217"/>
      <c r="Q583" s="217"/>
      <c r="R583" s="217"/>
      <c r="S583" s="217"/>
      <c r="T583" s="217"/>
      <c r="U583" s="217"/>
      <c r="V583" s="217"/>
      <c r="W583" s="217"/>
      <c r="X583" s="217"/>
      <c r="Y583" s="217"/>
      <c r="Z583" s="217"/>
    </row>
    <row r="584" ht="15.75" customHeight="1" spans="1:26">
      <c r="A584" s="217"/>
      <c r="B584" s="217"/>
      <c r="C584" s="217"/>
      <c r="D584" s="217"/>
      <c r="E584" s="217"/>
      <c r="F584" s="217"/>
      <c r="G584" s="217"/>
      <c r="H584" s="217"/>
      <c r="I584" s="217"/>
      <c r="J584" s="217"/>
      <c r="K584" s="217"/>
      <c r="L584" s="217"/>
      <c r="M584" s="217"/>
      <c r="N584" s="217"/>
      <c r="O584" s="217"/>
      <c r="P584" s="217"/>
      <c r="Q584" s="217"/>
      <c r="R584" s="217"/>
      <c r="S584" s="217"/>
      <c r="T584" s="217"/>
      <c r="U584" s="217"/>
      <c r="V584" s="217"/>
      <c r="W584" s="217"/>
      <c r="X584" s="217"/>
      <c r="Y584" s="217"/>
      <c r="Z584" s="217"/>
    </row>
    <row r="585" ht="15.75" customHeight="1" spans="1:26">
      <c r="A585" s="217"/>
      <c r="B585" s="217"/>
      <c r="C585" s="217"/>
      <c r="D585" s="217"/>
      <c r="E585" s="217"/>
      <c r="F585" s="217"/>
      <c r="G585" s="217"/>
      <c r="H585" s="217"/>
      <c r="I585" s="217"/>
      <c r="J585" s="217"/>
      <c r="K585" s="217"/>
      <c r="L585" s="217"/>
      <c r="M585" s="217"/>
      <c r="N585" s="217"/>
      <c r="O585" s="217"/>
      <c r="P585" s="217"/>
      <c r="Q585" s="217"/>
      <c r="R585" s="217"/>
      <c r="S585" s="217"/>
      <c r="T585" s="217"/>
      <c r="U585" s="217"/>
      <c r="V585" s="217"/>
      <c r="W585" s="217"/>
      <c r="X585" s="217"/>
      <c r="Y585" s="217"/>
      <c r="Z585" s="217"/>
    </row>
    <row r="586" ht="15.75" customHeight="1" spans="1:26">
      <c r="A586" s="217"/>
      <c r="B586" s="217"/>
      <c r="C586" s="217"/>
      <c r="D586" s="217"/>
      <c r="E586" s="217"/>
      <c r="F586" s="217"/>
      <c r="G586" s="217"/>
      <c r="H586" s="217"/>
      <c r="I586" s="217"/>
      <c r="J586" s="217"/>
      <c r="K586" s="217"/>
      <c r="L586" s="217"/>
      <c r="M586" s="217"/>
      <c r="N586" s="217"/>
      <c r="O586" s="217"/>
      <c r="P586" s="217"/>
      <c r="Q586" s="217"/>
      <c r="R586" s="217"/>
      <c r="S586" s="217"/>
      <c r="T586" s="217"/>
      <c r="U586" s="217"/>
      <c r="V586" s="217"/>
      <c r="W586" s="217"/>
      <c r="X586" s="217"/>
      <c r="Y586" s="217"/>
      <c r="Z586" s="217"/>
    </row>
    <row r="587" ht="15.75" customHeight="1" spans="1:26">
      <c r="A587" s="217"/>
      <c r="B587" s="217"/>
      <c r="C587" s="217"/>
      <c r="D587" s="217"/>
      <c r="E587" s="217"/>
      <c r="F587" s="217"/>
      <c r="G587" s="217"/>
      <c r="H587" s="217"/>
      <c r="I587" s="217"/>
      <c r="J587" s="217"/>
      <c r="K587" s="217"/>
      <c r="L587" s="217"/>
      <c r="M587" s="217"/>
      <c r="N587" s="217"/>
      <c r="O587" s="217"/>
      <c r="P587" s="217"/>
      <c r="Q587" s="217"/>
      <c r="R587" s="217"/>
      <c r="S587" s="217"/>
      <c r="T587" s="217"/>
      <c r="U587" s="217"/>
      <c r="V587" s="217"/>
      <c r="W587" s="217"/>
      <c r="X587" s="217"/>
      <c r="Y587" s="217"/>
      <c r="Z587" s="217"/>
    </row>
    <row r="588" ht="15.75" customHeight="1" spans="1:26">
      <c r="A588" s="217"/>
      <c r="B588" s="217"/>
      <c r="C588" s="217"/>
      <c r="D588" s="217"/>
      <c r="E588" s="217"/>
      <c r="F588" s="217"/>
      <c r="G588" s="217"/>
      <c r="H588" s="217"/>
      <c r="I588" s="217"/>
      <c r="J588" s="217"/>
      <c r="K588" s="217"/>
      <c r="L588" s="217"/>
      <c r="M588" s="217"/>
      <c r="N588" s="217"/>
      <c r="O588" s="217"/>
      <c r="P588" s="217"/>
      <c r="Q588" s="217"/>
      <c r="R588" s="217"/>
      <c r="S588" s="217"/>
      <c r="T588" s="217"/>
      <c r="U588" s="217"/>
      <c r="V588" s="217"/>
      <c r="W588" s="217"/>
      <c r="X588" s="217"/>
      <c r="Y588" s="217"/>
      <c r="Z588" s="217"/>
    </row>
    <row r="589" ht="15.75" customHeight="1" spans="1:26">
      <c r="A589" s="217"/>
      <c r="B589" s="217"/>
      <c r="C589" s="217"/>
      <c r="D589" s="217"/>
      <c r="E589" s="217"/>
      <c r="F589" s="217"/>
      <c r="G589" s="217"/>
      <c r="H589" s="217"/>
      <c r="I589" s="217"/>
      <c r="J589" s="217"/>
      <c r="K589" s="217"/>
      <c r="L589" s="217"/>
      <c r="M589" s="217"/>
      <c r="N589" s="217"/>
      <c r="O589" s="217"/>
      <c r="P589" s="217"/>
      <c r="Q589" s="217"/>
      <c r="R589" s="217"/>
      <c r="S589" s="217"/>
      <c r="T589" s="217"/>
      <c r="U589" s="217"/>
      <c r="V589" s="217"/>
      <c r="W589" s="217"/>
      <c r="X589" s="217"/>
      <c r="Y589" s="217"/>
      <c r="Z589" s="217"/>
    </row>
    <row r="590" ht="15.75" customHeight="1" spans="1:26">
      <c r="A590" s="217"/>
      <c r="B590" s="217"/>
      <c r="C590" s="217"/>
      <c r="D590" s="217"/>
      <c r="E590" s="217"/>
      <c r="F590" s="217"/>
      <c r="G590" s="217"/>
      <c r="H590" s="217"/>
      <c r="I590" s="217"/>
      <c r="J590" s="217"/>
      <c r="K590" s="217"/>
      <c r="L590" s="217"/>
      <c r="M590" s="217"/>
      <c r="N590" s="217"/>
      <c r="O590" s="217"/>
      <c r="P590" s="217"/>
      <c r="Q590" s="217"/>
      <c r="R590" s="217"/>
      <c r="S590" s="217"/>
      <c r="T590" s="217"/>
      <c r="U590" s="217"/>
      <c r="V590" s="217"/>
      <c r="W590" s="217"/>
      <c r="X590" s="217"/>
      <c r="Y590" s="217"/>
      <c r="Z590" s="217"/>
    </row>
    <row r="591" ht="15.75" customHeight="1" spans="1:26">
      <c r="A591" s="217"/>
      <c r="B591" s="217"/>
      <c r="C591" s="217"/>
      <c r="D591" s="217"/>
      <c r="E591" s="217"/>
      <c r="F591" s="217"/>
      <c r="G591" s="217"/>
      <c r="H591" s="217"/>
      <c r="I591" s="217"/>
      <c r="J591" s="217"/>
      <c r="K591" s="217"/>
      <c r="L591" s="217"/>
      <c r="M591" s="217"/>
      <c r="N591" s="217"/>
      <c r="O591" s="217"/>
      <c r="P591" s="217"/>
      <c r="Q591" s="217"/>
      <c r="R591" s="217"/>
      <c r="S591" s="217"/>
      <c r="T591" s="217"/>
      <c r="U591" s="217"/>
      <c r="V591" s="217"/>
      <c r="W591" s="217"/>
      <c r="X591" s="217"/>
      <c r="Y591" s="217"/>
      <c r="Z591" s="217"/>
    </row>
    <row r="592" ht="15.75" customHeight="1" spans="1:26">
      <c r="A592" s="217"/>
      <c r="B592" s="217"/>
      <c r="C592" s="217"/>
      <c r="D592" s="217"/>
      <c r="E592" s="217"/>
      <c r="F592" s="217"/>
      <c r="G592" s="217"/>
      <c r="H592" s="217"/>
      <c r="I592" s="217"/>
      <c r="J592" s="217"/>
      <c r="K592" s="217"/>
      <c r="L592" s="217"/>
      <c r="M592" s="217"/>
      <c r="N592" s="217"/>
      <c r="O592" s="217"/>
      <c r="P592" s="217"/>
      <c r="Q592" s="217"/>
      <c r="R592" s="217"/>
      <c r="S592" s="217"/>
      <c r="T592" s="217"/>
      <c r="U592" s="217"/>
      <c r="V592" s="217"/>
      <c r="W592" s="217"/>
      <c r="X592" s="217"/>
      <c r="Y592" s="217"/>
      <c r="Z592" s="217"/>
    </row>
    <row r="593" ht="15.75" customHeight="1" spans="1:26">
      <c r="A593" s="217"/>
      <c r="B593" s="217"/>
      <c r="C593" s="217"/>
      <c r="D593" s="217"/>
      <c r="E593" s="217"/>
      <c r="F593" s="217"/>
      <c r="G593" s="217"/>
      <c r="H593" s="217"/>
      <c r="I593" s="217"/>
      <c r="J593" s="217"/>
      <c r="K593" s="217"/>
      <c r="L593" s="217"/>
      <c r="M593" s="217"/>
      <c r="N593" s="217"/>
      <c r="O593" s="217"/>
      <c r="P593" s="217"/>
      <c r="Q593" s="217"/>
      <c r="R593" s="217"/>
      <c r="S593" s="217"/>
      <c r="T593" s="217"/>
      <c r="U593" s="217"/>
      <c r="V593" s="217"/>
      <c r="W593" s="217"/>
      <c r="X593" s="217"/>
      <c r="Y593" s="217"/>
      <c r="Z593" s="217"/>
    </row>
    <row r="594" ht="15.75" customHeight="1" spans="1:26">
      <c r="A594" s="217"/>
      <c r="B594" s="217"/>
      <c r="C594" s="217"/>
      <c r="D594" s="217"/>
      <c r="E594" s="217"/>
      <c r="F594" s="217"/>
      <c r="G594" s="217"/>
      <c r="H594" s="217"/>
      <c r="I594" s="217"/>
      <c r="J594" s="217"/>
      <c r="K594" s="217"/>
      <c r="L594" s="217"/>
      <c r="M594" s="217"/>
      <c r="N594" s="217"/>
      <c r="O594" s="217"/>
      <c r="P594" s="217"/>
      <c r="Q594" s="217"/>
      <c r="R594" s="217"/>
      <c r="S594" s="217"/>
      <c r="T594" s="217"/>
      <c r="U594" s="217"/>
      <c r="V594" s="217"/>
      <c r="W594" s="217"/>
      <c r="X594" s="217"/>
      <c r="Y594" s="217"/>
      <c r="Z594" s="217"/>
    </row>
    <row r="595" ht="15.75" customHeight="1" spans="1:26">
      <c r="A595" s="217"/>
      <c r="B595" s="217"/>
      <c r="C595" s="217"/>
      <c r="D595" s="217"/>
      <c r="E595" s="217"/>
      <c r="F595" s="217"/>
      <c r="G595" s="217"/>
      <c r="H595" s="217"/>
      <c r="I595" s="217"/>
      <c r="J595" s="217"/>
      <c r="K595" s="217"/>
      <c r="L595" s="217"/>
      <c r="M595" s="217"/>
      <c r="N595" s="217"/>
      <c r="O595" s="217"/>
      <c r="P595" s="217"/>
      <c r="Q595" s="217"/>
      <c r="R595" s="217"/>
      <c r="S595" s="217"/>
      <c r="T595" s="217"/>
      <c r="U595" s="217"/>
      <c r="V595" s="217"/>
      <c r="W595" s="217"/>
      <c r="X595" s="217"/>
      <c r="Y595" s="217"/>
      <c r="Z595" s="217"/>
    </row>
    <row r="596" ht="15.75" customHeight="1" spans="1:26">
      <c r="A596" s="217"/>
      <c r="B596" s="217"/>
      <c r="C596" s="217"/>
      <c r="D596" s="217"/>
      <c r="E596" s="217"/>
      <c r="F596" s="217"/>
      <c r="G596" s="217"/>
      <c r="H596" s="217"/>
      <c r="I596" s="217"/>
      <c r="J596" s="217"/>
      <c r="K596" s="217"/>
      <c r="L596" s="217"/>
      <c r="M596" s="217"/>
      <c r="N596" s="217"/>
      <c r="O596" s="217"/>
      <c r="P596" s="217"/>
      <c r="Q596" s="217"/>
      <c r="R596" s="217"/>
      <c r="S596" s="217"/>
      <c r="T596" s="217"/>
      <c r="U596" s="217"/>
      <c r="V596" s="217"/>
      <c r="W596" s="217"/>
      <c r="X596" s="217"/>
      <c r="Y596" s="217"/>
      <c r="Z596" s="217"/>
    </row>
    <row r="597" ht="15.75" customHeight="1" spans="1:26">
      <c r="A597" s="217"/>
      <c r="B597" s="217"/>
      <c r="C597" s="217"/>
      <c r="D597" s="217"/>
      <c r="E597" s="217"/>
      <c r="F597" s="217"/>
      <c r="G597" s="217"/>
      <c r="H597" s="217"/>
      <c r="I597" s="217"/>
      <c r="J597" s="217"/>
      <c r="K597" s="217"/>
      <c r="L597" s="217"/>
      <c r="M597" s="217"/>
      <c r="N597" s="217"/>
      <c r="O597" s="217"/>
      <c r="P597" s="217"/>
      <c r="Q597" s="217"/>
      <c r="R597" s="217"/>
      <c r="S597" s="217"/>
      <c r="T597" s="217"/>
      <c r="U597" s="217"/>
      <c r="V597" s="217"/>
      <c r="W597" s="217"/>
      <c r="X597" s="217"/>
      <c r="Y597" s="217"/>
      <c r="Z597" s="217"/>
    </row>
    <row r="598" ht="15.75" customHeight="1" spans="1:26">
      <c r="A598" s="217"/>
      <c r="B598" s="217"/>
      <c r="C598" s="217"/>
      <c r="D598" s="217"/>
      <c r="E598" s="217"/>
      <c r="F598" s="217"/>
      <c r="G598" s="217"/>
      <c r="H598" s="217"/>
      <c r="I598" s="217"/>
      <c r="J598" s="217"/>
      <c r="K598" s="217"/>
      <c r="L598" s="217"/>
      <c r="M598" s="217"/>
      <c r="N598" s="217"/>
      <c r="O598" s="217"/>
      <c r="P598" s="217"/>
      <c r="Q598" s="217"/>
      <c r="R598" s="217"/>
      <c r="S598" s="217"/>
      <c r="T598" s="217"/>
      <c r="U598" s="217"/>
      <c r="V598" s="217"/>
      <c r="W598" s="217"/>
      <c r="X598" s="217"/>
      <c r="Y598" s="217"/>
      <c r="Z598" s="217"/>
    </row>
    <row r="599" ht="15.75" customHeight="1" spans="1:26">
      <c r="A599" s="217"/>
      <c r="B599" s="217"/>
      <c r="C599" s="217"/>
      <c r="D599" s="217"/>
      <c r="E599" s="217"/>
      <c r="F599" s="217"/>
      <c r="G599" s="217"/>
      <c r="H599" s="217"/>
      <c r="I599" s="217"/>
      <c r="J599" s="217"/>
      <c r="K599" s="217"/>
      <c r="L599" s="217"/>
      <c r="M599" s="217"/>
      <c r="N599" s="217"/>
      <c r="O599" s="217"/>
      <c r="P599" s="217"/>
      <c r="Q599" s="217"/>
      <c r="R599" s="217"/>
      <c r="S599" s="217"/>
      <c r="T599" s="217"/>
      <c r="U599" s="217"/>
      <c r="V599" s="217"/>
      <c r="W599" s="217"/>
      <c r="X599" s="217"/>
      <c r="Y599" s="217"/>
      <c r="Z599" s="217"/>
    </row>
    <row r="600" ht="15.75" customHeight="1" spans="1:26">
      <c r="A600" s="217"/>
      <c r="B600" s="217"/>
      <c r="C600" s="217"/>
      <c r="D600" s="217"/>
      <c r="E600" s="217"/>
      <c r="F600" s="217"/>
      <c r="G600" s="217"/>
      <c r="H600" s="217"/>
      <c r="I600" s="217"/>
      <c r="J600" s="217"/>
      <c r="K600" s="217"/>
      <c r="L600" s="217"/>
      <c r="M600" s="217"/>
      <c r="N600" s="217"/>
      <c r="O600" s="217"/>
      <c r="P600" s="217"/>
      <c r="Q600" s="217"/>
      <c r="R600" s="217"/>
      <c r="S600" s="217"/>
      <c r="T600" s="217"/>
      <c r="U600" s="217"/>
      <c r="V600" s="217"/>
      <c r="W600" s="217"/>
      <c r="X600" s="217"/>
      <c r="Y600" s="217"/>
      <c r="Z600" s="217"/>
    </row>
    <row r="601" ht="15.75" customHeight="1" spans="1:26">
      <c r="A601" s="217"/>
      <c r="B601" s="217"/>
      <c r="C601" s="217"/>
      <c r="D601" s="217"/>
      <c r="E601" s="217"/>
      <c r="F601" s="217"/>
      <c r="G601" s="217"/>
      <c r="H601" s="217"/>
      <c r="I601" s="217"/>
      <c r="J601" s="217"/>
      <c r="K601" s="217"/>
      <c r="L601" s="217"/>
      <c r="M601" s="217"/>
      <c r="N601" s="217"/>
      <c r="O601" s="217"/>
      <c r="P601" s="217"/>
      <c r="Q601" s="217"/>
      <c r="R601" s="217"/>
      <c r="S601" s="217"/>
      <c r="T601" s="217"/>
      <c r="U601" s="217"/>
      <c r="V601" s="217"/>
      <c r="W601" s="217"/>
      <c r="X601" s="217"/>
      <c r="Y601" s="217"/>
      <c r="Z601" s="217"/>
    </row>
    <row r="602" ht="15.75" customHeight="1" spans="1:26">
      <c r="A602" s="217"/>
      <c r="B602" s="217"/>
      <c r="C602" s="217"/>
      <c r="D602" s="217"/>
      <c r="E602" s="217"/>
      <c r="F602" s="217"/>
      <c r="G602" s="217"/>
      <c r="H602" s="217"/>
      <c r="I602" s="217"/>
      <c r="J602" s="217"/>
      <c r="K602" s="217"/>
      <c r="L602" s="217"/>
      <c r="M602" s="217"/>
      <c r="N602" s="217"/>
      <c r="O602" s="217"/>
      <c r="P602" s="217"/>
      <c r="Q602" s="217"/>
      <c r="R602" s="217"/>
      <c r="S602" s="217"/>
      <c r="T602" s="217"/>
      <c r="U602" s="217"/>
      <c r="V602" s="217"/>
      <c r="W602" s="217"/>
      <c r="X602" s="217"/>
      <c r="Y602" s="217"/>
      <c r="Z602" s="217"/>
    </row>
    <row r="603" ht="15.75" customHeight="1" spans="1:26">
      <c r="A603" s="217"/>
      <c r="B603" s="217"/>
      <c r="C603" s="217"/>
      <c r="D603" s="217"/>
      <c r="E603" s="217"/>
      <c r="F603" s="217"/>
      <c r="G603" s="217"/>
      <c r="H603" s="217"/>
      <c r="I603" s="217"/>
      <c r="J603" s="217"/>
      <c r="K603" s="217"/>
      <c r="L603" s="217"/>
      <c r="M603" s="217"/>
      <c r="N603" s="217"/>
      <c r="O603" s="217"/>
      <c r="P603" s="217"/>
      <c r="Q603" s="217"/>
      <c r="R603" s="217"/>
      <c r="S603" s="217"/>
      <c r="T603" s="217"/>
      <c r="U603" s="217"/>
      <c r="V603" s="217"/>
      <c r="W603" s="217"/>
      <c r="X603" s="217"/>
      <c r="Y603" s="217"/>
      <c r="Z603" s="217"/>
    </row>
    <row r="604" ht="15.75" customHeight="1" spans="1:26">
      <c r="A604" s="217"/>
      <c r="B604" s="217"/>
      <c r="C604" s="217"/>
      <c r="D604" s="217"/>
      <c r="E604" s="217"/>
      <c r="F604" s="217"/>
      <c r="G604" s="217"/>
      <c r="H604" s="217"/>
      <c r="I604" s="217"/>
      <c r="J604" s="217"/>
      <c r="K604" s="217"/>
      <c r="L604" s="217"/>
      <c r="M604" s="217"/>
      <c r="N604" s="217"/>
      <c r="O604" s="217"/>
      <c r="P604" s="217"/>
      <c r="Q604" s="217"/>
      <c r="R604" s="217"/>
      <c r="S604" s="217"/>
      <c r="T604" s="217"/>
      <c r="U604" s="217"/>
      <c r="V604" s="217"/>
      <c r="W604" s="217"/>
      <c r="X604" s="217"/>
      <c r="Y604" s="217"/>
      <c r="Z604" s="217"/>
    </row>
    <row r="605" ht="15.75" customHeight="1" spans="1:26">
      <c r="A605" s="217"/>
      <c r="B605" s="217"/>
      <c r="C605" s="217"/>
      <c r="D605" s="217"/>
      <c r="E605" s="217"/>
      <c r="F605" s="217"/>
      <c r="G605" s="217"/>
      <c r="H605" s="217"/>
      <c r="I605" s="217"/>
      <c r="J605" s="217"/>
      <c r="K605" s="217"/>
      <c r="L605" s="217"/>
      <c r="M605" s="217"/>
      <c r="N605" s="217"/>
      <c r="O605" s="217"/>
      <c r="P605" s="217"/>
      <c r="Q605" s="217"/>
      <c r="R605" s="217"/>
      <c r="S605" s="217"/>
      <c r="T605" s="217"/>
      <c r="U605" s="217"/>
      <c r="V605" s="217"/>
      <c r="W605" s="217"/>
      <c r="X605" s="217"/>
      <c r="Y605" s="217"/>
      <c r="Z605" s="217"/>
    </row>
    <row r="606" ht="15.75" customHeight="1" spans="1:26">
      <c r="A606" s="217"/>
      <c r="B606" s="217"/>
      <c r="C606" s="217"/>
      <c r="D606" s="217"/>
      <c r="E606" s="217"/>
      <c r="F606" s="217"/>
      <c r="G606" s="217"/>
      <c r="H606" s="217"/>
      <c r="I606" s="217"/>
      <c r="J606" s="217"/>
      <c r="K606" s="217"/>
      <c r="L606" s="217"/>
      <c r="M606" s="217"/>
      <c r="N606" s="217"/>
      <c r="O606" s="217"/>
      <c r="P606" s="217"/>
      <c r="Q606" s="217"/>
      <c r="R606" s="217"/>
      <c r="S606" s="217"/>
      <c r="T606" s="217"/>
      <c r="U606" s="217"/>
      <c r="V606" s="217"/>
      <c r="W606" s="217"/>
      <c r="X606" s="217"/>
      <c r="Y606" s="217"/>
      <c r="Z606" s="217"/>
    </row>
    <row r="607" ht="15.75" customHeight="1" spans="1:26">
      <c r="A607" s="217"/>
      <c r="B607" s="217"/>
      <c r="C607" s="217"/>
      <c r="D607" s="217"/>
      <c r="E607" s="217"/>
      <c r="F607" s="217"/>
      <c r="G607" s="217"/>
      <c r="H607" s="217"/>
      <c r="I607" s="217"/>
      <c r="J607" s="217"/>
      <c r="K607" s="217"/>
      <c r="L607" s="217"/>
      <c r="M607" s="217"/>
      <c r="N607" s="217"/>
      <c r="O607" s="217"/>
      <c r="P607" s="217"/>
      <c r="Q607" s="217"/>
      <c r="R607" s="217"/>
      <c r="S607" s="217"/>
      <c r="T607" s="217"/>
      <c r="U607" s="217"/>
      <c r="V607" s="217"/>
      <c r="W607" s="217"/>
      <c r="X607" s="217"/>
      <c r="Y607" s="217"/>
      <c r="Z607" s="217"/>
    </row>
    <row r="608" ht="15.75" customHeight="1" spans="1:26">
      <c r="A608" s="217"/>
      <c r="B608" s="217"/>
      <c r="C608" s="217"/>
      <c r="D608" s="217"/>
      <c r="E608" s="217"/>
      <c r="F608" s="217"/>
      <c r="G608" s="217"/>
      <c r="H608" s="217"/>
      <c r="I608" s="217"/>
      <c r="J608" s="217"/>
      <c r="K608" s="217"/>
      <c r="L608" s="217"/>
      <c r="M608" s="217"/>
      <c r="N608" s="217"/>
      <c r="O608" s="217"/>
      <c r="P608" s="217"/>
      <c r="Q608" s="217"/>
      <c r="R608" s="217"/>
      <c r="S608" s="217"/>
      <c r="T608" s="217"/>
      <c r="U608" s="217"/>
      <c r="V608" s="217"/>
      <c r="W608" s="217"/>
      <c r="X608" s="217"/>
      <c r="Y608" s="217"/>
      <c r="Z608" s="217"/>
    </row>
    <row r="609" ht="15.75" customHeight="1" spans="1:26">
      <c r="A609" s="217"/>
      <c r="B609" s="217"/>
      <c r="C609" s="217"/>
      <c r="D609" s="217"/>
      <c r="E609" s="217"/>
      <c r="F609" s="217"/>
      <c r="G609" s="217"/>
      <c r="H609" s="217"/>
      <c r="I609" s="217"/>
      <c r="J609" s="217"/>
      <c r="K609" s="217"/>
      <c r="L609" s="217"/>
      <c r="M609" s="217"/>
      <c r="N609" s="217"/>
      <c r="O609" s="217"/>
      <c r="P609" s="217"/>
      <c r="Q609" s="217"/>
      <c r="R609" s="217"/>
      <c r="S609" s="217"/>
      <c r="T609" s="217"/>
      <c r="U609" s="217"/>
      <c r="V609" s="217"/>
      <c r="W609" s="217"/>
      <c r="X609" s="217"/>
      <c r="Y609" s="217"/>
      <c r="Z609" s="217"/>
    </row>
    <row r="610" ht="15.75" customHeight="1" spans="1:26">
      <c r="A610" s="217"/>
      <c r="B610" s="217"/>
      <c r="C610" s="217"/>
      <c r="D610" s="217"/>
      <c r="E610" s="217"/>
      <c r="F610" s="217"/>
      <c r="G610" s="217"/>
      <c r="H610" s="217"/>
      <c r="I610" s="217"/>
      <c r="J610" s="217"/>
      <c r="K610" s="217"/>
      <c r="L610" s="217"/>
      <c r="M610" s="217"/>
      <c r="N610" s="217"/>
      <c r="O610" s="217"/>
      <c r="P610" s="217"/>
      <c r="Q610" s="217"/>
      <c r="R610" s="217"/>
      <c r="S610" s="217"/>
      <c r="T610" s="217"/>
      <c r="U610" s="217"/>
      <c r="V610" s="217"/>
      <c r="W610" s="217"/>
      <c r="X610" s="217"/>
      <c r="Y610" s="217"/>
      <c r="Z610" s="217"/>
    </row>
    <row r="611" ht="15.75" customHeight="1" spans="1:26">
      <c r="A611" s="217"/>
      <c r="B611" s="217"/>
      <c r="C611" s="217"/>
      <c r="D611" s="217"/>
      <c r="E611" s="217"/>
      <c r="F611" s="217"/>
      <c r="G611" s="217"/>
      <c r="H611" s="217"/>
      <c r="I611" s="217"/>
      <c r="J611" s="217"/>
      <c r="K611" s="217"/>
      <c r="L611" s="217"/>
      <c r="M611" s="217"/>
      <c r="N611" s="217"/>
      <c r="O611" s="217"/>
      <c r="P611" s="217"/>
      <c r="Q611" s="217"/>
      <c r="R611" s="217"/>
      <c r="S611" s="217"/>
      <c r="T611" s="217"/>
      <c r="U611" s="217"/>
      <c r="V611" s="217"/>
      <c r="W611" s="217"/>
      <c r="X611" s="217"/>
      <c r="Y611" s="217"/>
      <c r="Z611" s="217"/>
    </row>
    <row r="612" ht="15.75" customHeight="1" spans="1:26">
      <c r="A612" s="217"/>
      <c r="B612" s="217"/>
      <c r="C612" s="217"/>
      <c r="D612" s="217"/>
      <c r="E612" s="217"/>
      <c r="F612" s="217"/>
      <c r="G612" s="217"/>
      <c r="H612" s="217"/>
      <c r="I612" s="217"/>
      <c r="J612" s="217"/>
      <c r="K612" s="217"/>
      <c r="L612" s="217"/>
      <c r="M612" s="217"/>
      <c r="N612" s="217"/>
      <c r="O612" s="217"/>
      <c r="P612" s="217"/>
      <c r="Q612" s="217"/>
      <c r="R612" s="217"/>
      <c r="S612" s="217"/>
      <c r="T612" s="217"/>
      <c r="U612" s="217"/>
      <c r="V612" s="217"/>
      <c r="W612" s="217"/>
      <c r="X612" s="217"/>
      <c r="Y612" s="217"/>
      <c r="Z612" s="217"/>
    </row>
    <row r="613" ht="15.75" customHeight="1" spans="1:26">
      <c r="A613" s="217"/>
      <c r="B613" s="217"/>
      <c r="C613" s="217"/>
      <c r="D613" s="217"/>
      <c r="E613" s="217"/>
      <c r="F613" s="217"/>
      <c r="G613" s="217"/>
      <c r="H613" s="217"/>
      <c r="I613" s="217"/>
      <c r="J613" s="217"/>
      <c r="K613" s="217"/>
      <c r="L613" s="217"/>
      <c r="M613" s="217"/>
      <c r="N613" s="217"/>
      <c r="O613" s="217"/>
      <c r="P613" s="217"/>
      <c r="Q613" s="217"/>
      <c r="R613" s="217"/>
      <c r="S613" s="217"/>
      <c r="T613" s="217"/>
      <c r="U613" s="217"/>
      <c r="V613" s="217"/>
      <c r="W613" s="217"/>
      <c r="X613" s="217"/>
      <c r="Y613" s="217"/>
      <c r="Z613" s="217"/>
    </row>
    <row r="614" ht="15.75" customHeight="1" spans="1:26">
      <c r="A614" s="217"/>
      <c r="B614" s="217"/>
      <c r="C614" s="217"/>
      <c r="D614" s="217"/>
      <c r="E614" s="217"/>
      <c r="F614" s="217"/>
      <c r="G614" s="217"/>
      <c r="H614" s="217"/>
      <c r="I614" s="217"/>
      <c r="J614" s="217"/>
      <c r="K614" s="217"/>
      <c r="L614" s="217"/>
      <c r="M614" s="217"/>
      <c r="N614" s="217"/>
      <c r="O614" s="217"/>
      <c r="P614" s="217"/>
      <c r="Q614" s="217"/>
      <c r="R614" s="217"/>
      <c r="S614" s="217"/>
      <c r="T614" s="217"/>
      <c r="U614" s="217"/>
      <c r="V614" s="217"/>
      <c r="W614" s="217"/>
      <c r="X614" s="217"/>
      <c r="Y614" s="217"/>
      <c r="Z614" s="217"/>
    </row>
    <row r="615" ht="15.75" customHeight="1" spans="1:26">
      <c r="A615" s="217"/>
      <c r="B615" s="217"/>
      <c r="C615" s="217"/>
      <c r="D615" s="217"/>
      <c r="E615" s="217"/>
      <c r="F615" s="217"/>
      <c r="G615" s="217"/>
      <c r="H615" s="217"/>
      <c r="I615" s="217"/>
      <c r="J615" s="217"/>
      <c r="K615" s="217"/>
      <c r="L615" s="217"/>
      <c r="M615" s="217"/>
      <c r="N615" s="217"/>
      <c r="O615" s="217"/>
      <c r="P615" s="217"/>
      <c r="Q615" s="217"/>
      <c r="R615" s="217"/>
      <c r="S615" s="217"/>
      <c r="T615" s="217"/>
      <c r="U615" s="217"/>
      <c r="V615" s="217"/>
      <c r="W615" s="217"/>
      <c r="X615" s="217"/>
      <c r="Y615" s="217"/>
      <c r="Z615" s="217"/>
    </row>
    <row r="616" ht="15.75" customHeight="1" spans="1:26">
      <c r="A616" s="217"/>
      <c r="B616" s="217"/>
      <c r="C616" s="217"/>
      <c r="D616" s="217"/>
      <c r="E616" s="217"/>
      <c r="F616" s="217"/>
      <c r="G616" s="217"/>
      <c r="H616" s="217"/>
      <c r="I616" s="217"/>
      <c r="J616" s="217"/>
      <c r="K616" s="217"/>
      <c r="L616" s="217"/>
      <c r="M616" s="217"/>
      <c r="N616" s="217"/>
      <c r="O616" s="217"/>
      <c r="P616" s="217"/>
      <c r="Q616" s="217"/>
      <c r="R616" s="217"/>
      <c r="S616" s="217"/>
      <c r="T616" s="217"/>
      <c r="U616" s="217"/>
      <c r="V616" s="217"/>
      <c r="W616" s="217"/>
      <c r="X616" s="217"/>
      <c r="Y616" s="217"/>
      <c r="Z616" s="217"/>
    </row>
    <row r="617" ht="15.75" customHeight="1" spans="1:26">
      <c r="A617" s="217"/>
      <c r="B617" s="217"/>
      <c r="C617" s="217"/>
      <c r="D617" s="217"/>
      <c r="E617" s="217"/>
      <c r="F617" s="217"/>
      <c r="G617" s="217"/>
      <c r="H617" s="217"/>
      <c r="I617" s="217"/>
      <c r="J617" s="217"/>
      <c r="K617" s="217"/>
      <c r="L617" s="217"/>
      <c r="M617" s="217"/>
      <c r="N617" s="217"/>
      <c r="O617" s="217"/>
      <c r="P617" s="217"/>
      <c r="Q617" s="217"/>
      <c r="R617" s="217"/>
      <c r="S617" s="217"/>
      <c r="T617" s="217"/>
      <c r="U617" s="217"/>
      <c r="V617" s="217"/>
      <c r="W617" s="217"/>
      <c r="X617" s="217"/>
      <c r="Y617" s="217"/>
      <c r="Z617" s="217"/>
    </row>
    <row r="618" ht="15.75" customHeight="1" spans="1:26">
      <c r="A618" s="217"/>
      <c r="B618" s="217"/>
      <c r="C618" s="217"/>
      <c r="D618" s="217"/>
      <c r="E618" s="217"/>
      <c r="F618" s="217"/>
      <c r="G618" s="217"/>
      <c r="H618" s="217"/>
      <c r="I618" s="217"/>
      <c r="J618" s="217"/>
      <c r="K618" s="217"/>
      <c r="L618" s="217"/>
      <c r="M618" s="217"/>
      <c r="N618" s="217"/>
      <c r="O618" s="217"/>
      <c r="P618" s="217"/>
      <c r="Q618" s="217"/>
      <c r="R618" s="217"/>
      <c r="S618" s="217"/>
      <c r="T618" s="217"/>
      <c r="U618" s="217"/>
      <c r="V618" s="217"/>
      <c r="W618" s="217"/>
      <c r="X618" s="217"/>
      <c r="Y618" s="217"/>
      <c r="Z618" s="217"/>
    </row>
    <row r="619" ht="15.75" customHeight="1" spans="1:26">
      <c r="A619" s="217"/>
      <c r="B619" s="217"/>
      <c r="C619" s="217"/>
      <c r="D619" s="217"/>
      <c r="E619" s="217"/>
      <c r="F619" s="217"/>
      <c r="G619" s="217"/>
      <c r="H619" s="217"/>
      <c r="I619" s="217"/>
      <c r="J619" s="217"/>
      <c r="K619" s="217"/>
      <c r="L619" s="217"/>
      <c r="M619" s="217"/>
      <c r="N619" s="217"/>
      <c r="O619" s="217"/>
      <c r="P619" s="217"/>
      <c r="Q619" s="217"/>
      <c r="R619" s="217"/>
      <c r="S619" s="217"/>
      <c r="T619" s="217"/>
      <c r="U619" s="217"/>
      <c r="V619" s="217"/>
      <c r="W619" s="217"/>
      <c r="X619" s="217"/>
      <c r="Y619" s="217"/>
      <c r="Z619" s="217"/>
    </row>
    <row r="620" ht="15.75" customHeight="1" spans="1:26">
      <c r="A620" s="217"/>
      <c r="B620" s="217"/>
      <c r="C620" s="217"/>
      <c r="D620" s="217"/>
      <c r="E620" s="217"/>
      <c r="F620" s="217"/>
      <c r="G620" s="217"/>
      <c r="H620" s="217"/>
      <c r="I620" s="217"/>
      <c r="J620" s="217"/>
      <c r="K620" s="217"/>
      <c r="L620" s="217"/>
      <c r="M620" s="217"/>
      <c r="N620" s="217"/>
      <c r="O620" s="217"/>
      <c r="P620" s="217"/>
      <c r="Q620" s="217"/>
      <c r="R620" s="217"/>
      <c r="S620" s="217"/>
      <c r="T620" s="217"/>
      <c r="U620" s="217"/>
      <c r="V620" s="217"/>
      <c r="W620" s="217"/>
      <c r="X620" s="217"/>
      <c r="Y620" s="217"/>
      <c r="Z620" s="217"/>
    </row>
    <row r="621" ht="15.75" customHeight="1" spans="1:26">
      <c r="A621" s="217"/>
      <c r="B621" s="217"/>
      <c r="C621" s="217"/>
      <c r="D621" s="217"/>
      <c r="E621" s="217"/>
      <c r="F621" s="217"/>
      <c r="G621" s="217"/>
      <c r="H621" s="217"/>
      <c r="I621" s="217"/>
      <c r="J621" s="217"/>
      <c r="K621" s="217"/>
      <c r="L621" s="217"/>
      <c r="M621" s="217"/>
      <c r="N621" s="217"/>
      <c r="O621" s="217"/>
      <c r="P621" s="217"/>
      <c r="Q621" s="217"/>
      <c r="R621" s="217"/>
      <c r="S621" s="217"/>
      <c r="T621" s="217"/>
      <c r="U621" s="217"/>
      <c r="V621" s="217"/>
      <c r="W621" s="217"/>
      <c r="X621" s="217"/>
      <c r="Y621" s="217"/>
      <c r="Z621" s="217"/>
    </row>
    <row r="622" ht="15.75" customHeight="1" spans="1:26">
      <c r="A622" s="217"/>
      <c r="B622" s="217"/>
      <c r="C622" s="217"/>
      <c r="D622" s="217"/>
      <c r="E622" s="217"/>
      <c r="F622" s="217"/>
      <c r="G622" s="217"/>
      <c r="H622" s="217"/>
      <c r="I622" s="217"/>
      <c r="J622" s="217"/>
      <c r="K622" s="217"/>
      <c r="L622" s="217"/>
      <c r="M622" s="217"/>
      <c r="N622" s="217"/>
      <c r="O622" s="217"/>
      <c r="P622" s="217"/>
      <c r="Q622" s="217"/>
      <c r="R622" s="217"/>
      <c r="S622" s="217"/>
      <c r="T622" s="217"/>
      <c r="U622" s="217"/>
      <c r="V622" s="217"/>
      <c r="W622" s="217"/>
      <c r="X622" s="217"/>
      <c r="Y622" s="217"/>
      <c r="Z622" s="217"/>
    </row>
    <row r="623" ht="15.75" customHeight="1" spans="1:26">
      <c r="A623" s="217"/>
      <c r="B623" s="217"/>
      <c r="C623" s="217"/>
      <c r="D623" s="217"/>
      <c r="E623" s="217"/>
      <c r="F623" s="217"/>
      <c r="G623" s="217"/>
      <c r="H623" s="217"/>
      <c r="I623" s="217"/>
      <c r="J623" s="217"/>
      <c r="K623" s="217"/>
      <c r="L623" s="217"/>
      <c r="M623" s="217"/>
      <c r="N623" s="217"/>
      <c r="O623" s="217"/>
      <c r="P623" s="217"/>
      <c r="Q623" s="217"/>
      <c r="R623" s="217"/>
      <c r="S623" s="217"/>
      <c r="T623" s="217"/>
      <c r="U623" s="217"/>
      <c r="V623" s="217"/>
      <c r="W623" s="217"/>
      <c r="X623" s="217"/>
      <c r="Y623" s="217"/>
      <c r="Z623" s="217"/>
    </row>
    <row r="624" ht="15.75" customHeight="1" spans="1:26">
      <c r="A624" s="217"/>
      <c r="B624" s="217"/>
      <c r="C624" s="217"/>
      <c r="D624" s="217"/>
      <c r="E624" s="217"/>
      <c r="F624" s="217"/>
      <c r="G624" s="217"/>
      <c r="H624" s="217"/>
      <c r="I624" s="217"/>
      <c r="J624" s="217"/>
      <c r="K624" s="217"/>
      <c r="L624" s="217"/>
      <c r="M624" s="217"/>
      <c r="N624" s="217"/>
      <c r="O624" s="217"/>
      <c r="P624" s="217"/>
      <c r="Q624" s="217"/>
      <c r="R624" s="217"/>
      <c r="S624" s="217"/>
      <c r="T624" s="217"/>
      <c r="U624" s="217"/>
      <c r="V624" s="217"/>
      <c r="W624" s="217"/>
      <c r="X624" s="217"/>
      <c r="Y624" s="217"/>
      <c r="Z624" s="217"/>
    </row>
    <row r="625" ht="15.75" customHeight="1" spans="1:26">
      <c r="A625" s="217"/>
      <c r="B625" s="217"/>
      <c r="C625" s="217"/>
      <c r="D625" s="217"/>
      <c r="E625" s="217"/>
      <c r="F625" s="217"/>
      <c r="G625" s="217"/>
      <c r="H625" s="217"/>
      <c r="I625" s="217"/>
      <c r="J625" s="217"/>
      <c r="K625" s="217"/>
      <c r="L625" s="217"/>
      <c r="M625" s="217"/>
      <c r="N625" s="217"/>
      <c r="O625" s="217"/>
      <c r="P625" s="217"/>
      <c r="Q625" s="217"/>
      <c r="R625" s="217"/>
      <c r="S625" s="217"/>
      <c r="T625" s="217"/>
      <c r="U625" s="217"/>
      <c r="V625" s="217"/>
      <c r="W625" s="217"/>
      <c r="X625" s="217"/>
      <c r="Y625" s="217"/>
      <c r="Z625" s="217"/>
    </row>
    <row r="626" ht="15.75" customHeight="1" spans="1:26">
      <c r="A626" s="217"/>
      <c r="B626" s="217"/>
      <c r="C626" s="217"/>
      <c r="D626" s="217"/>
      <c r="E626" s="217"/>
      <c r="F626" s="217"/>
      <c r="G626" s="217"/>
      <c r="H626" s="217"/>
      <c r="I626" s="217"/>
      <c r="J626" s="217"/>
      <c r="K626" s="217"/>
      <c r="L626" s="217"/>
      <c r="M626" s="217"/>
      <c r="N626" s="217"/>
      <c r="O626" s="217"/>
      <c r="P626" s="217"/>
      <c r="Q626" s="217"/>
      <c r="R626" s="217"/>
      <c r="S626" s="217"/>
      <c r="T626" s="217"/>
      <c r="U626" s="217"/>
      <c r="V626" s="217"/>
      <c r="W626" s="217"/>
      <c r="X626" s="217"/>
      <c r="Y626" s="217"/>
      <c r="Z626" s="217"/>
    </row>
    <row r="627" ht="15.75" customHeight="1" spans="1:26">
      <c r="A627" s="217"/>
      <c r="B627" s="217"/>
      <c r="C627" s="217"/>
      <c r="D627" s="217"/>
      <c r="E627" s="217"/>
      <c r="F627" s="217"/>
      <c r="G627" s="217"/>
      <c r="H627" s="217"/>
      <c r="I627" s="217"/>
      <c r="J627" s="217"/>
      <c r="K627" s="217"/>
      <c r="L627" s="217"/>
      <c r="M627" s="217"/>
      <c r="N627" s="217"/>
      <c r="O627" s="217"/>
      <c r="P627" s="217"/>
      <c r="Q627" s="217"/>
      <c r="R627" s="217"/>
      <c r="S627" s="217"/>
      <c r="T627" s="217"/>
      <c r="U627" s="217"/>
      <c r="V627" s="217"/>
      <c r="W627" s="217"/>
      <c r="X627" s="217"/>
      <c r="Y627" s="217"/>
      <c r="Z627" s="217"/>
    </row>
    <row r="628" ht="15.75" customHeight="1" spans="1:26">
      <c r="A628" s="217"/>
      <c r="B628" s="217"/>
      <c r="C628" s="217"/>
      <c r="D628" s="217"/>
      <c r="E628" s="217"/>
      <c r="F628" s="217"/>
      <c r="G628" s="217"/>
      <c r="H628" s="217"/>
      <c r="I628" s="217"/>
      <c r="J628" s="217"/>
      <c r="K628" s="217"/>
      <c r="L628" s="217"/>
      <c r="M628" s="217"/>
      <c r="N628" s="217"/>
      <c r="O628" s="217"/>
      <c r="P628" s="217"/>
      <c r="Q628" s="217"/>
      <c r="R628" s="217"/>
      <c r="S628" s="217"/>
      <c r="T628" s="217"/>
      <c r="U628" s="217"/>
      <c r="V628" s="217"/>
      <c r="W628" s="217"/>
      <c r="X628" s="217"/>
      <c r="Y628" s="217"/>
      <c r="Z628" s="217"/>
    </row>
    <row r="629" ht="15.75" customHeight="1" spans="1:26">
      <c r="A629" s="217"/>
      <c r="B629" s="217"/>
      <c r="C629" s="217"/>
      <c r="D629" s="217"/>
      <c r="E629" s="217"/>
      <c r="F629" s="217"/>
      <c r="G629" s="217"/>
      <c r="H629" s="217"/>
      <c r="I629" s="217"/>
      <c r="J629" s="217"/>
      <c r="K629" s="217"/>
      <c r="L629" s="217"/>
      <c r="M629" s="217"/>
      <c r="N629" s="217"/>
      <c r="O629" s="217"/>
      <c r="P629" s="217"/>
      <c r="Q629" s="217"/>
      <c r="R629" s="217"/>
      <c r="S629" s="217"/>
      <c r="T629" s="217"/>
      <c r="U629" s="217"/>
      <c r="V629" s="217"/>
      <c r="W629" s="217"/>
      <c r="X629" s="217"/>
      <c r="Y629" s="217"/>
      <c r="Z629" s="217"/>
    </row>
    <row r="630" ht="15.75" customHeight="1" spans="1:26">
      <c r="A630" s="217"/>
      <c r="B630" s="217"/>
      <c r="C630" s="217"/>
      <c r="D630" s="217"/>
      <c r="E630" s="217"/>
      <c r="F630" s="217"/>
      <c r="G630" s="217"/>
      <c r="H630" s="217"/>
      <c r="I630" s="217"/>
      <c r="J630" s="217"/>
      <c r="K630" s="217"/>
      <c r="L630" s="217"/>
      <c r="M630" s="217"/>
      <c r="N630" s="217"/>
      <c r="O630" s="217"/>
      <c r="P630" s="217"/>
      <c r="Q630" s="217"/>
      <c r="R630" s="217"/>
      <c r="S630" s="217"/>
      <c r="T630" s="217"/>
      <c r="U630" s="217"/>
      <c r="V630" s="217"/>
      <c r="W630" s="217"/>
      <c r="X630" s="217"/>
      <c r="Y630" s="217"/>
      <c r="Z630" s="217"/>
    </row>
    <row r="631" ht="15.75" customHeight="1" spans="1:26">
      <c r="A631" s="217"/>
      <c r="B631" s="217"/>
      <c r="C631" s="217"/>
      <c r="D631" s="217"/>
      <c r="E631" s="217"/>
      <c r="F631" s="217"/>
      <c r="G631" s="217"/>
      <c r="H631" s="217"/>
      <c r="I631" s="217"/>
      <c r="J631" s="217"/>
      <c r="K631" s="217"/>
      <c r="L631" s="217"/>
      <c r="M631" s="217"/>
      <c r="N631" s="217"/>
      <c r="O631" s="217"/>
      <c r="P631" s="217"/>
      <c r="Q631" s="217"/>
      <c r="R631" s="217"/>
      <c r="S631" s="217"/>
      <c r="T631" s="217"/>
      <c r="U631" s="217"/>
      <c r="V631" s="217"/>
      <c r="W631" s="217"/>
      <c r="X631" s="217"/>
      <c r="Y631" s="217"/>
      <c r="Z631" s="217"/>
    </row>
    <row r="632" ht="15.75" customHeight="1" spans="1:26">
      <c r="A632" s="217"/>
      <c r="B632" s="217"/>
      <c r="C632" s="217"/>
      <c r="D632" s="217"/>
      <c r="E632" s="217"/>
      <c r="F632" s="217"/>
      <c r="G632" s="217"/>
      <c r="H632" s="217"/>
      <c r="I632" s="217"/>
      <c r="J632" s="217"/>
      <c r="K632" s="217"/>
      <c r="L632" s="217"/>
      <c r="M632" s="217"/>
      <c r="N632" s="217"/>
      <c r="O632" s="217"/>
      <c r="P632" s="217"/>
      <c r="Q632" s="217"/>
      <c r="R632" s="217"/>
      <c r="S632" s="217"/>
      <c r="T632" s="217"/>
      <c r="U632" s="217"/>
      <c r="V632" s="217"/>
      <c r="W632" s="217"/>
      <c r="X632" s="217"/>
      <c r="Y632" s="217"/>
      <c r="Z632" s="217"/>
    </row>
    <row r="633" ht="15.75" customHeight="1" spans="1:26">
      <c r="A633" s="217"/>
      <c r="B633" s="217"/>
      <c r="C633" s="217"/>
      <c r="D633" s="217"/>
      <c r="E633" s="217"/>
      <c r="F633" s="217"/>
      <c r="G633" s="217"/>
      <c r="H633" s="217"/>
      <c r="I633" s="217"/>
      <c r="J633" s="217"/>
      <c r="K633" s="217"/>
      <c r="L633" s="217"/>
      <c r="M633" s="217"/>
      <c r="N633" s="217"/>
      <c r="O633" s="217"/>
      <c r="P633" s="217"/>
      <c r="Q633" s="217"/>
      <c r="R633" s="217"/>
      <c r="S633" s="217"/>
      <c r="T633" s="217"/>
      <c r="U633" s="217"/>
      <c r="V633" s="217"/>
      <c r="W633" s="217"/>
      <c r="X633" s="217"/>
      <c r="Y633" s="217"/>
      <c r="Z633" s="217"/>
    </row>
    <row r="634" ht="15.75" customHeight="1" spans="1:26">
      <c r="A634" s="217"/>
      <c r="B634" s="217"/>
      <c r="C634" s="217"/>
      <c r="D634" s="217"/>
      <c r="E634" s="217"/>
      <c r="F634" s="217"/>
      <c r="G634" s="217"/>
      <c r="H634" s="217"/>
      <c r="I634" s="217"/>
      <c r="J634" s="217"/>
      <c r="K634" s="217"/>
      <c r="L634" s="217"/>
      <c r="M634" s="217"/>
      <c r="N634" s="217"/>
      <c r="O634" s="217"/>
      <c r="P634" s="217"/>
      <c r="Q634" s="217"/>
      <c r="R634" s="217"/>
      <c r="S634" s="217"/>
      <c r="T634" s="217"/>
      <c r="U634" s="217"/>
      <c r="V634" s="217"/>
      <c r="W634" s="217"/>
      <c r="X634" s="217"/>
      <c r="Y634" s="217"/>
      <c r="Z634" s="217"/>
    </row>
    <row r="635" ht="15.75" customHeight="1" spans="1:26">
      <c r="A635" s="217"/>
      <c r="B635" s="217"/>
      <c r="C635" s="217"/>
      <c r="D635" s="217"/>
      <c r="E635" s="217"/>
      <c r="F635" s="217"/>
      <c r="G635" s="217"/>
      <c r="H635" s="217"/>
      <c r="I635" s="217"/>
      <c r="J635" s="217"/>
      <c r="K635" s="217"/>
      <c r="L635" s="217"/>
      <c r="M635" s="217"/>
      <c r="N635" s="217"/>
      <c r="O635" s="217"/>
      <c r="P635" s="217"/>
      <c r="Q635" s="217"/>
      <c r="R635" s="217"/>
      <c r="S635" s="217"/>
      <c r="T635" s="217"/>
      <c r="U635" s="217"/>
      <c r="V635" s="217"/>
      <c r="W635" s="217"/>
      <c r="X635" s="217"/>
      <c r="Y635" s="217"/>
      <c r="Z635" s="217"/>
    </row>
    <row r="636" ht="15.75" customHeight="1" spans="1:26">
      <c r="A636" s="217"/>
      <c r="B636" s="217"/>
      <c r="C636" s="217"/>
      <c r="D636" s="217"/>
      <c r="E636" s="217"/>
      <c r="F636" s="217"/>
      <c r="G636" s="217"/>
      <c r="H636" s="217"/>
      <c r="I636" s="217"/>
      <c r="J636" s="217"/>
      <c r="K636" s="217"/>
      <c r="L636" s="217"/>
      <c r="M636" s="217"/>
      <c r="N636" s="217"/>
      <c r="O636" s="217"/>
      <c r="P636" s="217"/>
      <c r="Q636" s="217"/>
      <c r="R636" s="217"/>
      <c r="S636" s="217"/>
      <c r="T636" s="217"/>
      <c r="U636" s="217"/>
      <c r="V636" s="217"/>
      <c r="W636" s="217"/>
      <c r="X636" s="217"/>
      <c r="Y636" s="217"/>
      <c r="Z636" s="217"/>
    </row>
    <row r="637" ht="15.75" customHeight="1" spans="1:26">
      <c r="A637" s="217"/>
      <c r="B637" s="217"/>
      <c r="C637" s="217"/>
      <c r="D637" s="217"/>
      <c r="E637" s="217"/>
      <c r="F637" s="217"/>
      <c r="G637" s="217"/>
      <c r="H637" s="217"/>
      <c r="I637" s="217"/>
      <c r="J637" s="217"/>
      <c r="K637" s="217"/>
      <c r="L637" s="217"/>
      <c r="M637" s="217"/>
      <c r="N637" s="217"/>
      <c r="O637" s="217"/>
      <c r="P637" s="217"/>
      <c r="Q637" s="217"/>
      <c r="R637" s="217"/>
      <c r="S637" s="217"/>
      <c r="T637" s="217"/>
      <c r="U637" s="217"/>
      <c r="V637" s="217"/>
      <c r="W637" s="217"/>
      <c r="X637" s="217"/>
      <c r="Y637" s="217"/>
      <c r="Z637" s="217"/>
    </row>
    <row r="638" ht="15.75" customHeight="1" spans="1:26">
      <c r="A638" s="217"/>
      <c r="B638" s="217"/>
      <c r="C638" s="217"/>
      <c r="D638" s="217"/>
      <c r="E638" s="217"/>
      <c r="F638" s="217"/>
      <c r="G638" s="217"/>
      <c r="H638" s="217"/>
      <c r="I638" s="217"/>
      <c r="J638" s="217"/>
      <c r="K638" s="217"/>
      <c r="L638" s="217"/>
      <c r="M638" s="217"/>
      <c r="N638" s="217"/>
      <c r="O638" s="217"/>
      <c r="P638" s="217"/>
      <c r="Q638" s="217"/>
      <c r="R638" s="217"/>
      <c r="S638" s="217"/>
      <c r="T638" s="217"/>
      <c r="U638" s="217"/>
      <c r="V638" s="217"/>
      <c r="W638" s="217"/>
      <c r="X638" s="217"/>
      <c r="Y638" s="217"/>
      <c r="Z638" s="217"/>
    </row>
    <row r="639" ht="15.75" customHeight="1" spans="1:26">
      <c r="A639" s="217"/>
      <c r="B639" s="217"/>
      <c r="C639" s="217"/>
      <c r="D639" s="217"/>
      <c r="E639" s="217"/>
      <c r="F639" s="217"/>
      <c r="G639" s="217"/>
      <c r="H639" s="217"/>
      <c r="I639" s="217"/>
      <c r="J639" s="217"/>
      <c r="K639" s="217"/>
      <c r="L639" s="217"/>
      <c r="M639" s="217"/>
      <c r="N639" s="217"/>
      <c r="O639" s="217"/>
      <c r="P639" s="217"/>
      <c r="Q639" s="217"/>
      <c r="R639" s="217"/>
      <c r="S639" s="217"/>
      <c r="T639" s="217"/>
      <c r="U639" s="217"/>
      <c r="V639" s="217"/>
      <c r="W639" s="217"/>
      <c r="X639" s="217"/>
      <c r="Y639" s="217"/>
      <c r="Z639" s="217"/>
    </row>
    <row r="640" ht="15.75" customHeight="1" spans="1:26">
      <c r="A640" s="217"/>
      <c r="B640" s="217"/>
      <c r="C640" s="217"/>
      <c r="D640" s="217"/>
      <c r="E640" s="217"/>
      <c r="F640" s="217"/>
      <c r="G640" s="217"/>
      <c r="H640" s="217"/>
      <c r="I640" s="217"/>
      <c r="J640" s="217"/>
      <c r="K640" s="217"/>
      <c r="L640" s="217"/>
      <c r="M640" s="217"/>
      <c r="N640" s="217"/>
      <c r="O640" s="217"/>
      <c r="P640" s="217"/>
      <c r="Q640" s="217"/>
      <c r="R640" s="217"/>
      <c r="S640" s="217"/>
      <c r="T640" s="217"/>
      <c r="U640" s="217"/>
      <c r="V640" s="217"/>
      <c r="W640" s="217"/>
      <c r="X640" s="217"/>
      <c r="Y640" s="217"/>
      <c r="Z640" s="217"/>
    </row>
    <row r="641" ht="15.75" customHeight="1" spans="1:26">
      <c r="A641" s="217"/>
      <c r="B641" s="217"/>
      <c r="C641" s="217"/>
      <c r="D641" s="217"/>
      <c r="E641" s="217"/>
      <c r="F641" s="217"/>
      <c r="G641" s="217"/>
      <c r="H641" s="217"/>
      <c r="I641" s="217"/>
      <c r="J641" s="217"/>
      <c r="K641" s="217"/>
      <c r="L641" s="217"/>
      <c r="M641" s="217"/>
      <c r="N641" s="217"/>
      <c r="O641" s="217"/>
      <c r="P641" s="217"/>
      <c r="Q641" s="217"/>
      <c r="R641" s="217"/>
      <c r="S641" s="217"/>
      <c r="T641" s="217"/>
      <c r="U641" s="217"/>
      <c r="V641" s="217"/>
      <c r="W641" s="217"/>
      <c r="X641" s="217"/>
      <c r="Y641" s="217"/>
      <c r="Z641" s="217"/>
    </row>
    <row r="642" ht="15.75" customHeight="1" spans="1:26">
      <c r="A642" s="217"/>
      <c r="B642" s="217"/>
      <c r="C642" s="217"/>
      <c r="D642" s="217"/>
      <c r="E642" s="217"/>
      <c r="F642" s="217"/>
      <c r="G642" s="217"/>
      <c r="H642" s="217"/>
      <c r="I642" s="217"/>
      <c r="J642" s="217"/>
      <c r="K642" s="217"/>
      <c r="L642" s="217"/>
      <c r="M642" s="217"/>
      <c r="N642" s="217"/>
      <c r="O642" s="217"/>
      <c r="P642" s="217"/>
      <c r="Q642" s="217"/>
      <c r="R642" s="217"/>
      <c r="S642" s="217"/>
      <c r="T642" s="217"/>
      <c r="U642" s="217"/>
      <c r="V642" s="217"/>
      <c r="W642" s="217"/>
      <c r="X642" s="217"/>
      <c r="Y642" s="217"/>
      <c r="Z642" s="217"/>
    </row>
    <row r="643" ht="15.75" customHeight="1" spans="1:26">
      <c r="A643" s="217"/>
      <c r="B643" s="217"/>
      <c r="C643" s="217"/>
      <c r="D643" s="217"/>
      <c r="E643" s="217"/>
      <c r="F643" s="217"/>
      <c r="G643" s="217"/>
      <c r="H643" s="217"/>
      <c r="I643" s="217"/>
      <c r="J643" s="217"/>
      <c r="K643" s="217"/>
      <c r="L643" s="217"/>
      <c r="M643" s="217"/>
      <c r="N643" s="217"/>
      <c r="O643" s="217"/>
      <c r="P643" s="217"/>
      <c r="Q643" s="217"/>
      <c r="R643" s="217"/>
      <c r="S643" s="217"/>
      <c r="T643" s="217"/>
      <c r="U643" s="217"/>
      <c r="V643" s="217"/>
      <c r="W643" s="217"/>
      <c r="X643" s="217"/>
      <c r="Y643" s="217"/>
      <c r="Z643" s="217"/>
    </row>
    <row r="644" ht="15.75" customHeight="1" spans="1:26">
      <c r="A644" s="217"/>
      <c r="B644" s="217"/>
      <c r="C644" s="217"/>
      <c r="D644" s="217"/>
      <c r="E644" s="217"/>
      <c r="F644" s="217"/>
      <c r="G644" s="217"/>
      <c r="H644" s="217"/>
      <c r="I644" s="217"/>
      <c r="J644" s="217"/>
      <c r="K644" s="217"/>
      <c r="L644" s="217"/>
      <c r="M644" s="217"/>
      <c r="N644" s="217"/>
      <c r="O644" s="217"/>
      <c r="P644" s="217"/>
      <c r="Q644" s="217"/>
      <c r="R644" s="217"/>
      <c r="S644" s="217"/>
      <c r="T644" s="217"/>
      <c r="U644" s="217"/>
      <c r="V644" s="217"/>
      <c r="W644" s="217"/>
      <c r="X644" s="217"/>
      <c r="Y644" s="217"/>
      <c r="Z644" s="217"/>
    </row>
    <row r="645" ht="15.75" customHeight="1" spans="1:26">
      <c r="A645" s="217"/>
      <c r="B645" s="217"/>
      <c r="C645" s="217"/>
      <c r="D645" s="217"/>
      <c r="E645" s="217"/>
      <c r="F645" s="217"/>
      <c r="G645" s="217"/>
      <c r="H645" s="217"/>
      <c r="I645" s="217"/>
      <c r="J645" s="217"/>
      <c r="K645" s="217"/>
      <c r="L645" s="217"/>
      <c r="M645" s="217"/>
      <c r="N645" s="217"/>
      <c r="O645" s="217"/>
      <c r="P645" s="217"/>
      <c r="Q645" s="217"/>
      <c r="R645" s="217"/>
      <c r="S645" s="217"/>
      <c r="T645" s="217"/>
      <c r="U645" s="217"/>
      <c r="V645" s="217"/>
      <c r="W645" s="217"/>
      <c r="X645" s="217"/>
      <c r="Y645" s="217"/>
      <c r="Z645" s="217"/>
    </row>
    <row r="646" ht="15.75" customHeight="1" spans="1:26">
      <c r="A646" s="217"/>
      <c r="B646" s="217"/>
      <c r="C646" s="217"/>
      <c r="D646" s="217"/>
      <c r="E646" s="217"/>
      <c r="F646" s="217"/>
      <c r="G646" s="217"/>
      <c r="H646" s="217"/>
      <c r="I646" s="217"/>
      <c r="J646" s="217"/>
      <c r="K646" s="217"/>
      <c r="L646" s="217"/>
      <c r="M646" s="217"/>
      <c r="N646" s="217"/>
      <c r="O646" s="217"/>
      <c r="P646" s="217"/>
      <c r="Q646" s="217"/>
      <c r="R646" s="217"/>
      <c r="S646" s="217"/>
      <c r="T646" s="217"/>
      <c r="U646" s="217"/>
      <c r="V646" s="217"/>
      <c r="W646" s="217"/>
      <c r="X646" s="217"/>
      <c r="Y646" s="217"/>
      <c r="Z646" s="217"/>
    </row>
    <row r="647" ht="15.75" customHeight="1" spans="1:26">
      <c r="A647" s="217"/>
      <c r="B647" s="217"/>
      <c r="C647" s="217"/>
      <c r="D647" s="217"/>
      <c r="E647" s="217"/>
      <c r="F647" s="217"/>
      <c r="G647" s="217"/>
      <c r="H647" s="217"/>
      <c r="I647" s="217"/>
      <c r="J647" s="217"/>
      <c r="K647" s="217"/>
      <c r="L647" s="217"/>
      <c r="M647" s="217"/>
      <c r="N647" s="217"/>
      <c r="O647" s="217"/>
      <c r="P647" s="217"/>
      <c r="Q647" s="217"/>
      <c r="R647" s="217"/>
      <c r="S647" s="217"/>
      <c r="T647" s="217"/>
      <c r="U647" s="217"/>
      <c r="V647" s="217"/>
      <c r="W647" s="217"/>
      <c r="X647" s="217"/>
      <c r="Y647" s="217"/>
      <c r="Z647" s="217"/>
    </row>
    <row r="648" ht="15.75" customHeight="1" spans="1:26">
      <c r="A648" s="217"/>
      <c r="B648" s="217"/>
      <c r="C648" s="217"/>
      <c r="D648" s="217"/>
      <c r="E648" s="217"/>
      <c r="F648" s="217"/>
      <c r="G648" s="217"/>
      <c r="H648" s="217"/>
      <c r="I648" s="217"/>
      <c r="J648" s="217"/>
      <c r="K648" s="217"/>
      <c r="L648" s="217"/>
      <c r="M648" s="217"/>
      <c r="N648" s="217"/>
      <c r="O648" s="217"/>
      <c r="P648" s="217"/>
      <c r="Q648" s="217"/>
      <c r="R648" s="217"/>
      <c r="S648" s="217"/>
      <c r="T648" s="217"/>
      <c r="U648" s="217"/>
      <c r="V648" s="217"/>
      <c r="W648" s="217"/>
      <c r="X648" s="217"/>
      <c r="Y648" s="217"/>
      <c r="Z648" s="217"/>
    </row>
    <row r="649" ht="15.75" customHeight="1" spans="1:26">
      <c r="A649" s="217"/>
      <c r="B649" s="217"/>
      <c r="C649" s="217"/>
      <c r="D649" s="217"/>
      <c r="E649" s="217"/>
      <c r="F649" s="217"/>
      <c r="G649" s="217"/>
      <c r="H649" s="217"/>
      <c r="I649" s="217"/>
      <c r="J649" s="217"/>
      <c r="K649" s="217"/>
      <c r="L649" s="217"/>
      <c r="M649" s="217"/>
      <c r="N649" s="217"/>
      <c r="O649" s="217"/>
      <c r="P649" s="217"/>
      <c r="Q649" s="217"/>
      <c r="R649" s="217"/>
      <c r="S649" s="217"/>
      <c r="T649" s="217"/>
      <c r="U649" s="217"/>
      <c r="V649" s="217"/>
      <c r="W649" s="217"/>
      <c r="X649" s="217"/>
      <c r="Y649" s="217"/>
      <c r="Z649" s="217"/>
    </row>
    <row r="650" ht="15.75" customHeight="1" spans="1:26">
      <c r="A650" s="217"/>
      <c r="B650" s="217"/>
      <c r="C650" s="217"/>
      <c r="D650" s="217"/>
      <c r="E650" s="217"/>
      <c r="F650" s="217"/>
      <c r="G650" s="217"/>
      <c r="H650" s="217"/>
      <c r="I650" s="217"/>
      <c r="J650" s="217"/>
      <c r="K650" s="217"/>
      <c r="L650" s="217"/>
      <c r="M650" s="217"/>
      <c r="N650" s="217"/>
      <c r="O650" s="217"/>
      <c r="P650" s="217"/>
      <c r="Q650" s="217"/>
      <c r="R650" s="217"/>
      <c r="S650" s="217"/>
      <c r="T650" s="217"/>
      <c r="U650" s="217"/>
      <c r="V650" s="217"/>
      <c r="W650" s="217"/>
      <c r="X650" s="217"/>
      <c r="Y650" s="217"/>
      <c r="Z650" s="217"/>
    </row>
    <row r="651" ht="15.75" customHeight="1" spans="1:26">
      <c r="A651" s="217"/>
      <c r="B651" s="217"/>
      <c r="C651" s="217"/>
      <c r="D651" s="217"/>
      <c r="E651" s="217"/>
      <c r="F651" s="217"/>
      <c r="G651" s="217"/>
      <c r="H651" s="217"/>
      <c r="I651" s="217"/>
      <c r="J651" s="217"/>
      <c r="K651" s="217"/>
      <c r="L651" s="217"/>
      <c r="M651" s="217"/>
      <c r="N651" s="217"/>
      <c r="O651" s="217"/>
      <c r="P651" s="217"/>
      <c r="Q651" s="217"/>
      <c r="R651" s="217"/>
      <c r="S651" s="217"/>
      <c r="T651" s="217"/>
      <c r="U651" s="217"/>
      <c r="V651" s="217"/>
      <c r="W651" s="217"/>
      <c r="X651" s="217"/>
      <c r="Y651" s="217"/>
      <c r="Z651" s="217"/>
    </row>
    <row r="652" ht="15.75" customHeight="1" spans="1:26">
      <c r="A652" s="217"/>
      <c r="B652" s="217"/>
      <c r="C652" s="217"/>
      <c r="D652" s="217"/>
      <c r="E652" s="217"/>
      <c r="F652" s="217"/>
      <c r="G652" s="217"/>
      <c r="H652" s="217"/>
      <c r="I652" s="217"/>
      <c r="J652" s="217"/>
      <c r="K652" s="217"/>
      <c r="L652" s="217"/>
      <c r="M652" s="217"/>
      <c r="N652" s="217"/>
      <c r="O652" s="217"/>
      <c r="P652" s="217"/>
      <c r="Q652" s="217"/>
      <c r="R652" s="217"/>
      <c r="S652" s="217"/>
      <c r="T652" s="217"/>
      <c r="U652" s="217"/>
      <c r="V652" s="217"/>
      <c r="W652" s="217"/>
      <c r="X652" s="217"/>
      <c r="Y652" s="217"/>
      <c r="Z652" s="217"/>
    </row>
    <row r="653" ht="15.75" customHeight="1" spans="1:26">
      <c r="A653" s="217"/>
      <c r="B653" s="217"/>
      <c r="C653" s="217"/>
      <c r="D653" s="217"/>
      <c r="E653" s="217"/>
      <c r="F653" s="217"/>
      <c r="G653" s="217"/>
      <c r="H653" s="217"/>
      <c r="I653" s="217"/>
      <c r="J653" s="217"/>
      <c r="K653" s="217"/>
      <c r="L653" s="217"/>
      <c r="M653" s="217"/>
      <c r="N653" s="217"/>
      <c r="O653" s="217"/>
      <c r="P653" s="217"/>
      <c r="Q653" s="217"/>
      <c r="R653" s="217"/>
      <c r="S653" s="217"/>
      <c r="T653" s="217"/>
      <c r="U653" s="217"/>
      <c r="V653" s="217"/>
      <c r="W653" s="217"/>
      <c r="X653" s="217"/>
      <c r="Y653" s="217"/>
      <c r="Z653" s="217"/>
    </row>
    <row r="654" ht="15.75" customHeight="1" spans="1:26">
      <c r="A654" s="217"/>
      <c r="B654" s="217"/>
      <c r="C654" s="217"/>
      <c r="D654" s="217"/>
      <c r="E654" s="217"/>
      <c r="F654" s="217"/>
      <c r="G654" s="217"/>
      <c r="H654" s="217"/>
      <c r="I654" s="217"/>
      <c r="J654" s="217"/>
      <c r="K654" s="217"/>
      <c r="L654" s="217"/>
      <c r="M654" s="217"/>
      <c r="N654" s="217"/>
      <c r="O654" s="217"/>
      <c r="P654" s="217"/>
      <c r="Q654" s="217"/>
      <c r="R654" s="217"/>
      <c r="S654" s="217"/>
      <c r="T654" s="217"/>
      <c r="U654" s="217"/>
      <c r="V654" s="217"/>
      <c r="W654" s="217"/>
      <c r="X654" s="217"/>
      <c r="Y654" s="217"/>
      <c r="Z654" s="217"/>
    </row>
    <row r="655" ht="15.75" customHeight="1" spans="1:26">
      <c r="A655" s="217"/>
      <c r="B655" s="217"/>
      <c r="C655" s="217"/>
      <c r="D655" s="217"/>
      <c r="E655" s="217"/>
      <c r="F655" s="217"/>
      <c r="G655" s="217"/>
      <c r="H655" s="217"/>
      <c r="I655" s="217"/>
      <c r="J655" s="217"/>
      <c r="K655" s="217"/>
      <c r="L655" s="217"/>
      <c r="M655" s="217"/>
      <c r="N655" s="217"/>
      <c r="O655" s="217"/>
      <c r="P655" s="217"/>
      <c r="Q655" s="217"/>
      <c r="R655" s="217"/>
      <c r="S655" s="217"/>
      <c r="T655" s="217"/>
      <c r="U655" s="217"/>
      <c r="V655" s="217"/>
      <c r="W655" s="217"/>
      <c r="X655" s="217"/>
      <c r="Y655" s="217"/>
      <c r="Z655" s="217"/>
    </row>
    <row r="656" ht="15.75" customHeight="1" spans="1:26">
      <c r="A656" s="217"/>
      <c r="B656" s="217"/>
      <c r="C656" s="217"/>
      <c r="D656" s="217"/>
      <c r="E656" s="217"/>
      <c r="F656" s="217"/>
      <c r="G656" s="217"/>
      <c r="H656" s="217"/>
      <c r="I656" s="217"/>
      <c r="J656" s="217"/>
      <c r="K656" s="217"/>
      <c r="L656" s="217"/>
      <c r="M656" s="217"/>
      <c r="N656" s="217"/>
      <c r="O656" s="217"/>
      <c r="P656" s="217"/>
      <c r="Q656" s="217"/>
      <c r="R656" s="217"/>
      <c r="S656" s="217"/>
      <c r="T656" s="217"/>
      <c r="U656" s="217"/>
      <c r="V656" s="217"/>
      <c r="W656" s="217"/>
      <c r="X656" s="217"/>
      <c r="Y656" s="217"/>
      <c r="Z656" s="217"/>
    </row>
    <row r="657" ht="15.75" customHeight="1" spans="1:26">
      <c r="A657" s="217"/>
      <c r="B657" s="217"/>
      <c r="C657" s="217"/>
      <c r="D657" s="217"/>
      <c r="E657" s="217"/>
      <c r="F657" s="217"/>
      <c r="G657" s="217"/>
      <c r="H657" s="217"/>
      <c r="I657" s="217"/>
      <c r="J657" s="217"/>
      <c r="K657" s="217"/>
      <c r="L657" s="217"/>
      <c r="M657" s="217"/>
      <c r="N657" s="217"/>
      <c r="O657" s="217"/>
      <c r="P657" s="217"/>
      <c r="Q657" s="217"/>
      <c r="R657" s="217"/>
      <c r="S657" s="217"/>
      <c r="T657" s="217"/>
      <c r="U657" s="217"/>
      <c r="V657" s="217"/>
      <c r="W657" s="217"/>
      <c r="X657" s="217"/>
      <c r="Y657" s="217"/>
      <c r="Z657" s="217"/>
    </row>
    <row r="658" ht="15.75" customHeight="1" spans="1:26">
      <c r="A658" s="217"/>
      <c r="B658" s="217"/>
      <c r="C658" s="217"/>
      <c r="D658" s="217"/>
      <c r="E658" s="217"/>
      <c r="F658" s="217"/>
      <c r="G658" s="217"/>
      <c r="H658" s="217"/>
      <c r="I658" s="217"/>
      <c r="J658" s="217"/>
      <c r="K658" s="217"/>
      <c r="L658" s="217"/>
      <c r="M658" s="217"/>
      <c r="N658" s="217"/>
      <c r="O658" s="217"/>
      <c r="P658" s="217"/>
      <c r="Q658" s="217"/>
      <c r="R658" s="217"/>
      <c r="S658" s="217"/>
      <c r="T658" s="217"/>
      <c r="U658" s="217"/>
      <c r="V658" s="217"/>
      <c r="W658" s="217"/>
      <c r="X658" s="217"/>
      <c r="Y658" s="217"/>
      <c r="Z658" s="217"/>
    </row>
    <row r="659" ht="15.75" customHeight="1" spans="1:26">
      <c r="A659" s="217"/>
      <c r="B659" s="217"/>
      <c r="C659" s="217"/>
      <c r="D659" s="217"/>
      <c r="E659" s="217"/>
      <c r="F659" s="217"/>
      <c r="G659" s="217"/>
      <c r="H659" s="217"/>
      <c r="I659" s="217"/>
      <c r="J659" s="217"/>
      <c r="K659" s="217"/>
      <c r="L659" s="217"/>
      <c r="M659" s="217"/>
      <c r="N659" s="217"/>
      <c r="O659" s="217"/>
      <c r="P659" s="217"/>
      <c r="Q659" s="217"/>
      <c r="R659" s="217"/>
      <c r="S659" s="217"/>
      <c r="T659" s="217"/>
      <c r="U659" s="217"/>
      <c r="V659" s="217"/>
      <c r="W659" s="217"/>
      <c r="X659" s="217"/>
      <c r="Y659" s="217"/>
      <c r="Z659" s="217"/>
    </row>
    <row r="660" ht="15.75" customHeight="1" spans="1:26">
      <c r="A660" s="217"/>
      <c r="B660" s="217"/>
      <c r="C660" s="217"/>
      <c r="D660" s="217"/>
      <c r="E660" s="217"/>
      <c r="F660" s="217"/>
      <c r="G660" s="217"/>
      <c r="H660" s="217"/>
      <c r="I660" s="217"/>
      <c r="J660" s="217"/>
      <c r="K660" s="217"/>
      <c r="L660" s="217"/>
      <c r="M660" s="217"/>
      <c r="N660" s="217"/>
      <c r="O660" s="217"/>
      <c r="P660" s="217"/>
      <c r="Q660" s="217"/>
      <c r="R660" s="217"/>
      <c r="S660" s="217"/>
      <c r="T660" s="217"/>
      <c r="U660" s="217"/>
      <c r="V660" s="217"/>
      <c r="W660" s="217"/>
      <c r="X660" s="217"/>
      <c r="Y660" s="217"/>
      <c r="Z660" s="217"/>
    </row>
    <row r="661" ht="15.75" customHeight="1" spans="1:26">
      <c r="A661" s="217"/>
      <c r="B661" s="217"/>
      <c r="C661" s="217"/>
      <c r="D661" s="217"/>
      <c r="E661" s="217"/>
      <c r="F661" s="217"/>
      <c r="G661" s="217"/>
      <c r="H661" s="217"/>
      <c r="I661" s="217"/>
      <c r="J661" s="217"/>
      <c r="K661" s="217"/>
      <c r="L661" s="217"/>
      <c r="M661" s="217"/>
      <c r="N661" s="217"/>
      <c r="O661" s="217"/>
      <c r="P661" s="217"/>
      <c r="Q661" s="217"/>
      <c r="R661" s="217"/>
      <c r="S661" s="217"/>
      <c r="T661" s="217"/>
      <c r="U661" s="217"/>
      <c r="V661" s="217"/>
      <c r="W661" s="217"/>
      <c r="X661" s="217"/>
      <c r="Y661" s="217"/>
      <c r="Z661" s="217"/>
    </row>
    <row r="662" ht="15.75" customHeight="1" spans="1:26">
      <c r="A662" s="217"/>
      <c r="B662" s="217"/>
      <c r="C662" s="217"/>
      <c r="D662" s="217"/>
      <c r="E662" s="217"/>
      <c r="F662" s="217"/>
      <c r="G662" s="217"/>
      <c r="H662" s="217"/>
      <c r="I662" s="217"/>
      <c r="J662" s="217"/>
      <c r="K662" s="217"/>
      <c r="L662" s="217"/>
      <c r="M662" s="217"/>
      <c r="N662" s="217"/>
      <c r="O662" s="217"/>
      <c r="P662" s="217"/>
      <c r="Q662" s="217"/>
      <c r="R662" s="217"/>
      <c r="S662" s="217"/>
      <c r="T662" s="217"/>
      <c r="U662" s="217"/>
      <c r="V662" s="217"/>
      <c r="W662" s="217"/>
      <c r="X662" s="217"/>
      <c r="Y662" s="217"/>
      <c r="Z662" s="217"/>
    </row>
    <row r="663" ht="15.75" customHeight="1" spans="1:26">
      <c r="A663" s="217"/>
      <c r="B663" s="217"/>
      <c r="C663" s="217"/>
      <c r="D663" s="217"/>
      <c r="E663" s="217"/>
      <c r="F663" s="217"/>
      <c r="G663" s="217"/>
      <c r="H663" s="217"/>
      <c r="I663" s="217"/>
      <c r="J663" s="217"/>
      <c r="K663" s="217"/>
      <c r="L663" s="217"/>
      <c r="M663" s="217"/>
      <c r="N663" s="217"/>
      <c r="O663" s="217"/>
      <c r="P663" s="217"/>
      <c r="Q663" s="217"/>
      <c r="R663" s="217"/>
      <c r="S663" s="217"/>
      <c r="T663" s="217"/>
      <c r="U663" s="217"/>
      <c r="V663" s="217"/>
      <c r="W663" s="217"/>
      <c r="X663" s="217"/>
      <c r="Y663" s="217"/>
      <c r="Z663" s="217"/>
    </row>
    <row r="664" ht="15.75" customHeight="1" spans="1:26">
      <c r="A664" s="217"/>
      <c r="B664" s="217"/>
      <c r="C664" s="217"/>
      <c r="D664" s="217"/>
      <c r="E664" s="217"/>
      <c r="F664" s="217"/>
      <c r="G664" s="217"/>
      <c r="H664" s="217"/>
      <c r="I664" s="217"/>
      <c r="J664" s="217"/>
      <c r="K664" s="217"/>
      <c r="L664" s="217"/>
      <c r="M664" s="217"/>
      <c r="N664" s="217"/>
      <c r="O664" s="217"/>
      <c r="P664" s="217"/>
      <c r="Q664" s="217"/>
      <c r="R664" s="217"/>
      <c r="S664" s="217"/>
      <c r="T664" s="217"/>
      <c r="U664" s="217"/>
      <c r="V664" s="217"/>
      <c r="W664" s="217"/>
      <c r="X664" s="217"/>
      <c r="Y664" s="217"/>
      <c r="Z664" s="217"/>
    </row>
    <row r="665" ht="15.75" customHeight="1" spans="1:26">
      <c r="A665" s="217"/>
      <c r="B665" s="217"/>
      <c r="C665" s="217"/>
      <c r="D665" s="217"/>
      <c r="E665" s="217"/>
      <c r="F665" s="217"/>
      <c r="G665" s="217"/>
      <c r="H665" s="217"/>
      <c r="I665" s="217"/>
      <c r="J665" s="217"/>
      <c r="K665" s="217"/>
      <c r="L665" s="217"/>
      <c r="M665" s="217"/>
      <c r="N665" s="217"/>
      <c r="O665" s="217"/>
      <c r="P665" s="217"/>
      <c r="Q665" s="217"/>
      <c r="R665" s="217"/>
      <c r="S665" s="217"/>
      <c r="T665" s="217"/>
      <c r="U665" s="217"/>
      <c r="V665" s="217"/>
      <c r="W665" s="217"/>
      <c r="X665" s="217"/>
      <c r="Y665" s="217"/>
      <c r="Z665" s="217"/>
    </row>
    <row r="666" ht="15.75" customHeight="1" spans="1:26">
      <c r="A666" s="217"/>
      <c r="B666" s="217"/>
      <c r="C666" s="217"/>
      <c r="D666" s="217"/>
      <c r="E666" s="217"/>
      <c r="F666" s="217"/>
      <c r="G666" s="217"/>
      <c r="H666" s="217"/>
      <c r="I666" s="217"/>
      <c r="J666" s="217"/>
      <c r="K666" s="217"/>
      <c r="L666" s="217"/>
      <c r="M666" s="217"/>
      <c r="N666" s="217"/>
      <c r="O666" s="217"/>
      <c r="P666" s="217"/>
      <c r="Q666" s="217"/>
      <c r="R666" s="217"/>
      <c r="S666" s="217"/>
      <c r="T666" s="217"/>
      <c r="U666" s="217"/>
      <c r="V666" s="217"/>
      <c r="W666" s="217"/>
      <c r="X666" s="217"/>
      <c r="Y666" s="217"/>
      <c r="Z666" s="217"/>
    </row>
    <row r="667" ht="15.75" customHeight="1" spans="1:26">
      <c r="A667" s="217"/>
      <c r="B667" s="217"/>
      <c r="C667" s="217"/>
      <c r="D667" s="217"/>
      <c r="E667" s="217"/>
      <c r="F667" s="217"/>
      <c r="G667" s="217"/>
      <c r="H667" s="217"/>
      <c r="I667" s="217"/>
      <c r="J667" s="217"/>
      <c r="K667" s="217"/>
      <c r="L667" s="217"/>
      <c r="M667" s="217"/>
      <c r="N667" s="217"/>
      <c r="O667" s="217"/>
      <c r="P667" s="217"/>
      <c r="Q667" s="217"/>
      <c r="R667" s="217"/>
      <c r="S667" s="217"/>
      <c r="T667" s="217"/>
      <c r="U667" s="217"/>
      <c r="V667" s="217"/>
      <c r="W667" s="217"/>
      <c r="X667" s="217"/>
      <c r="Y667" s="217"/>
      <c r="Z667" s="217"/>
    </row>
    <row r="668" ht="15.75" customHeight="1" spans="1:26">
      <c r="A668" s="217"/>
      <c r="B668" s="217"/>
      <c r="C668" s="217"/>
      <c r="D668" s="217"/>
      <c r="E668" s="217"/>
      <c r="F668" s="217"/>
      <c r="G668" s="217"/>
      <c r="H668" s="217"/>
      <c r="I668" s="217"/>
      <c r="J668" s="217"/>
      <c r="K668" s="217"/>
      <c r="L668" s="217"/>
      <c r="M668" s="217"/>
      <c r="N668" s="217"/>
      <c r="O668" s="217"/>
      <c r="P668" s="217"/>
      <c r="Q668" s="217"/>
      <c r="R668" s="217"/>
      <c r="S668" s="217"/>
      <c r="T668" s="217"/>
      <c r="U668" s="217"/>
      <c r="V668" s="217"/>
      <c r="W668" s="217"/>
      <c r="X668" s="217"/>
      <c r="Y668" s="217"/>
      <c r="Z668" s="217"/>
    </row>
    <row r="669" ht="15.75" customHeight="1" spans="1:26">
      <c r="A669" s="217"/>
      <c r="B669" s="217"/>
      <c r="C669" s="217"/>
      <c r="D669" s="217"/>
      <c r="E669" s="217"/>
      <c r="F669" s="217"/>
      <c r="G669" s="217"/>
      <c r="H669" s="217"/>
      <c r="I669" s="217"/>
      <c r="J669" s="217"/>
      <c r="K669" s="217"/>
      <c r="L669" s="217"/>
      <c r="M669" s="217"/>
      <c r="N669" s="217"/>
      <c r="O669" s="217"/>
      <c r="P669" s="217"/>
      <c r="Q669" s="217"/>
      <c r="R669" s="217"/>
      <c r="S669" s="217"/>
      <c r="T669" s="217"/>
      <c r="U669" s="217"/>
      <c r="V669" s="217"/>
      <c r="W669" s="217"/>
      <c r="X669" s="217"/>
      <c r="Y669" s="217"/>
      <c r="Z669" s="217"/>
    </row>
    <row r="670" ht="15.75" customHeight="1" spans="1:26">
      <c r="A670" s="217"/>
      <c r="B670" s="217"/>
      <c r="C670" s="217"/>
      <c r="D670" s="217"/>
      <c r="E670" s="217"/>
      <c r="F670" s="217"/>
      <c r="G670" s="217"/>
      <c r="H670" s="217"/>
      <c r="I670" s="217"/>
      <c r="J670" s="217"/>
      <c r="K670" s="217"/>
      <c r="L670" s="217"/>
      <c r="M670" s="217"/>
      <c r="N670" s="217"/>
      <c r="O670" s="217"/>
      <c r="P670" s="217"/>
      <c r="Q670" s="217"/>
      <c r="R670" s="217"/>
      <c r="S670" s="217"/>
      <c r="T670" s="217"/>
      <c r="U670" s="217"/>
      <c r="V670" s="217"/>
      <c r="W670" s="217"/>
      <c r="X670" s="217"/>
      <c r="Y670" s="217"/>
      <c r="Z670" s="217"/>
    </row>
    <row r="671" ht="15.75" customHeight="1" spans="1:26">
      <c r="A671" s="217"/>
      <c r="B671" s="217"/>
      <c r="C671" s="217"/>
      <c r="D671" s="217"/>
      <c r="E671" s="217"/>
      <c r="F671" s="217"/>
      <c r="G671" s="217"/>
      <c r="H671" s="217"/>
      <c r="I671" s="217"/>
      <c r="J671" s="217"/>
      <c r="K671" s="217"/>
      <c r="L671" s="217"/>
      <c r="M671" s="217"/>
      <c r="N671" s="217"/>
      <c r="O671" s="217"/>
      <c r="P671" s="217"/>
      <c r="Q671" s="217"/>
      <c r="R671" s="217"/>
      <c r="S671" s="217"/>
      <c r="T671" s="217"/>
      <c r="U671" s="217"/>
      <c r="V671" s="217"/>
      <c r="W671" s="217"/>
      <c r="X671" s="217"/>
      <c r="Y671" s="217"/>
      <c r="Z671" s="217"/>
    </row>
    <row r="672" ht="15.75" customHeight="1" spans="1:26">
      <c r="A672" s="217"/>
      <c r="B672" s="217"/>
      <c r="C672" s="217"/>
      <c r="D672" s="217"/>
      <c r="E672" s="217"/>
      <c r="F672" s="217"/>
      <c r="G672" s="217"/>
      <c r="H672" s="217"/>
      <c r="I672" s="217"/>
      <c r="J672" s="217"/>
      <c r="K672" s="217"/>
      <c r="L672" s="217"/>
      <c r="M672" s="217"/>
      <c r="N672" s="217"/>
      <c r="O672" s="217"/>
      <c r="P672" s="217"/>
      <c r="Q672" s="217"/>
      <c r="R672" s="217"/>
      <c r="S672" s="217"/>
      <c r="T672" s="217"/>
      <c r="U672" s="217"/>
      <c r="V672" s="217"/>
      <c r="W672" s="217"/>
      <c r="X672" s="217"/>
      <c r="Y672" s="217"/>
      <c r="Z672" s="217"/>
    </row>
    <row r="673" ht="15.75" customHeight="1" spans="1:26">
      <c r="A673" s="217"/>
      <c r="B673" s="217"/>
      <c r="C673" s="217"/>
      <c r="D673" s="217"/>
      <c r="E673" s="217"/>
      <c r="F673" s="217"/>
      <c r="G673" s="217"/>
      <c r="H673" s="217"/>
      <c r="I673" s="217"/>
      <c r="J673" s="217"/>
      <c r="K673" s="217"/>
      <c r="L673" s="217"/>
      <c r="M673" s="217"/>
      <c r="N673" s="217"/>
      <c r="O673" s="217"/>
      <c r="P673" s="217"/>
      <c r="Q673" s="217"/>
      <c r="R673" s="217"/>
      <c r="S673" s="217"/>
      <c r="T673" s="217"/>
      <c r="U673" s="217"/>
      <c r="V673" s="217"/>
      <c r="W673" s="217"/>
      <c r="X673" s="217"/>
      <c r="Y673" s="217"/>
      <c r="Z673" s="217"/>
    </row>
    <row r="674" ht="15.75" customHeight="1" spans="1:26">
      <c r="A674" s="217"/>
      <c r="B674" s="217"/>
      <c r="C674" s="217"/>
      <c r="D674" s="217"/>
      <c r="E674" s="217"/>
      <c r="F674" s="217"/>
      <c r="G674" s="217"/>
      <c r="H674" s="217"/>
      <c r="I674" s="217"/>
      <c r="J674" s="217"/>
      <c r="K674" s="217"/>
      <c r="L674" s="217"/>
      <c r="M674" s="217"/>
      <c r="N674" s="217"/>
      <c r="O674" s="217"/>
      <c r="P674" s="217"/>
      <c r="Q674" s="217"/>
      <c r="R674" s="217"/>
      <c r="S674" s="217"/>
      <c r="T674" s="217"/>
      <c r="U674" s="217"/>
      <c r="V674" s="217"/>
      <c r="W674" s="217"/>
      <c r="X674" s="217"/>
      <c r="Y674" s="217"/>
      <c r="Z674" s="217"/>
    </row>
    <row r="675" ht="15.75" customHeight="1" spans="1:26">
      <c r="A675" s="217"/>
      <c r="B675" s="217"/>
      <c r="C675" s="217"/>
      <c r="D675" s="217"/>
      <c r="E675" s="217"/>
      <c r="F675" s="217"/>
      <c r="G675" s="217"/>
      <c r="H675" s="217"/>
      <c r="I675" s="217"/>
      <c r="J675" s="217"/>
      <c r="K675" s="217"/>
      <c r="L675" s="217"/>
      <c r="M675" s="217"/>
      <c r="N675" s="217"/>
      <c r="O675" s="217"/>
      <c r="P675" s="217"/>
      <c r="Q675" s="217"/>
      <c r="R675" s="217"/>
      <c r="S675" s="217"/>
      <c r="T675" s="217"/>
      <c r="U675" s="217"/>
      <c r="V675" s="217"/>
      <c r="W675" s="217"/>
      <c r="X675" s="217"/>
      <c r="Y675" s="217"/>
      <c r="Z675" s="217"/>
    </row>
    <row r="676" ht="15.75" customHeight="1" spans="1:26">
      <c r="A676" s="217"/>
      <c r="B676" s="217"/>
      <c r="C676" s="217"/>
      <c r="D676" s="217"/>
      <c r="E676" s="217"/>
      <c r="F676" s="217"/>
      <c r="G676" s="217"/>
      <c r="H676" s="217"/>
      <c r="I676" s="217"/>
      <c r="J676" s="217"/>
      <c r="K676" s="217"/>
      <c r="L676" s="217"/>
      <c r="M676" s="217"/>
      <c r="N676" s="217"/>
      <c r="O676" s="217"/>
      <c r="P676" s="217"/>
      <c r="Q676" s="217"/>
      <c r="R676" s="217"/>
      <c r="S676" s="217"/>
      <c r="T676" s="217"/>
      <c r="U676" s="217"/>
      <c r="V676" s="217"/>
      <c r="W676" s="217"/>
      <c r="X676" s="217"/>
      <c r="Y676" s="217"/>
      <c r="Z676" s="217"/>
    </row>
    <row r="677" ht="15.75" customHeight="1" spans="1:26">
      <c r="A677" s="217"/>
      <c r="B677" s="217"/>
      <c r="C677" s="217"/>
      <c r="D677" s="217"/>
      <c r="E677" s="217"/>
      <c r="F677" s="217"/>
      <c r="G677" s="217"/>
      <c r="H677" s="217"/>
      <c r="I677" s="217"/>
      <c r="J677" s="217"/>
      <c r="K677" s="217"/>
      <c r="L677" s="217"/>
      <c r="M677" s="217"/>
      <c r="N677" s="217"/>
      <c r="O677" s="217"/>
      <c r="P677" s="217"/>
      <c r="Q677" s="217"/>
      <c r="R677" s="217"/>
      <c r="S677" s="217"/>
      <c r="T677" s="217"/>
      <c r="U677" s="217"/>
      <c r="V677" s="217"/>
      <c r="W677" s="217"/>
      <c r="X677" s="217"/>
      <c r="Y677" s="217"/>
      <c r="Z677" s="217"/>
    </row>
    <row r="678" ht="15.75" customHeight="1" spans="1:26">
      <c r="A678" s="217"/>
      <c r="B678" s="217"/>
      <c r="C678" s="217"/>
      <c r="D678" s="217"/>
      <c r="E678" s="217"/>
      <c r="F678" s="217"/>
      <c r="G678" s="217"/>
      <c r="H678" s="217"/>
      <c r="I678" s="217"/>
      <c r="J678" s="217"/>
      <c r="K678" s="217"/>
      <c r="L678" s="217"/>
      <c r="M678" s="217"/>
      <c r="N678" s="217"/>
      <c r="O678" s="217"/>
      <c r="P678" s="217"/>
      <c r="Q678" s="217"/>
      <c r="R678" s="217"/>
      <c r="S678" s="217"/>
      <c r="T678" s="217"/>
      <c r="U678" s="217"/>
      <c r="V678" s="217"/>
      <c r="W678" s="217"/>
      <c r="X678" s="217"/>
      <c r="Y678" s="217"/>
      <c r="Z678" s="217"/>
    </row>
    <row r="679" ht="15.75" customHeight="1" spans="1:26">
      <c r="A679" s="217"/>
      <c r="B679" s="217"/>
      <c r="C679" s="217"/>
      <c r="D679" s="217"/>
      <c r="E679" s="217"/>
      <c r="F679" s="217"/>
      <c r="G679" s="217"/>
      <c r="H679" s="217"/>
      <c r="I679" s="217"/>
      <c r="J679" s="217"/>
      <c r="K679" s="217"/>
      <c r="L679" s="217"/>
      <c r="M679" s="217"/>
      <c r="N679" s="217"/>
      <c r="O679" s="217"/>
      <c r="P679" s="217"/>
      <c r="Q679" s="217"/>
      <c r="R679" s="217"/>
      <c r="S679" s="217"/>
      <c r="T679" s="217"/>
      <c r="U679" s="217"/>
      <c r="V679" s="217"/>
      <c r="W679" s="217"/>
      <c r="X679" s="217"/>
      <c r="Y679" s="217"/>
      <c r="Z679" s="217"/>
    </row>
    <row r="680" ht="15.75" customHeight="1" spans="1:26">
      <c r="A680" s="217"/>
      <c r="B680" s="217"/>
      <c r="C680" s="217"/>
      <c r="D680" s="217"/>
      <c r="E680" s="217"/>
      <c r="F680" s="217"/>
      <c r="G680" s="217"/>
      <c r="H680" s="217"/>
      <c r="I680" s="217"/>
      <c r="J680" s="217"/>
      <c r="K680" s="217"/>
      <c r="L680" s="217"/>
      <c r="M680" s="217"/>
      <c r="N680" s="217"/>
      <c r="O680" s="217"/>
      <c r="P680" s="217"/>
      <c r="Q680" s="217"/>
      <c r="R680" s="217"/>
      <c r="S680" s="217"/>
      <c r="T680" s="217"/>
      <c r="U680" s="217"/>
      <c r="V680" s="217"/>
      <c r="W680" s="217"/>
      <c r="X680" s="217"/>
      <c r="Y680" s="217"/>
      <c r="Z680" s="217"/>
    </row>
    <row r="681" ht="15.75" customHeight="1" spans="1:26">
      <c r="A681" s="217"/>
      <c r="B681" s="217"/>
      <c r="C681" s="217"/>
      <c r="D681" s="217"/>
      <c r="E681" s="217"/>
      <c r="F681" s="217"/>
      <c r="G681" s="217"/>
      <c r="H681" s="217"/>
      <c r="I681" s="217"/>
      <c r="J681" s="217"/>
      <c r="K681" s="217"/>
      <c r="L681" s="217"/>
      <c r="M681" s="217"/>
      <c r="N681" s="217"/>
      <c r="O681" s="217"/>
      <c r="P681" s="217"/>
      <c r="Q681" s="217"/>
      <c r="R681" s="217"/>
      <c r="S681" s="217"/>
      <c r="T681" s="217"/>
      <c r="U681" s="217"/>
      <c r="V681" s="217"/>
      <c r="W681" s="217"/>
      <c r="X681" s="217"/>
      <c r="Y681" s="217"/>
      <c r="Z681" s="217"/>
    </row>
    <row r="682" ht="15.75" customHeight="1" spans="1:26">
      <c r="A682" s="217"/>
      <c r="B682" s="217"/>
      <c r="C682" s="217"/>
      <c r="D682" s="217"/>
      <c r="E682" s="217"/>
      <c r="F682" s="217"/>
      <c r="G682" s="217"/>
      <c r="H682" s="217"/>
      <c r="I682" s="217"/>
      <c r="J682" s="217"/>
      <c r="K682" s="217"/>
      <c r="L682" s="217"/>
      <c r="M682" s="217"/>
      <c r="N682" s="217"/>
      <c r="O682" s="217"/>
      <c r="P682" s="217"/>
      <c r="Q682" s="217"/>
      <c r="R682" s="217"/>
      <c r="S682" s="217"/>
      <c r="T682" s="217"/>
      <c r="U682" s="217"/>
      <c r="V682" s="217"/>
      <c r="W682" s="217"/>
      <c r="X682" s="217"/>
      <c r="Y682" s="217"/>
      <c r="Z682" s="217"/>
    </row>
    <row r="683" ht="15.75" customHeight="1" spans="1:26">
      <c r="A683" s="217"/>
      <c r="B683" s="217"/>
      <c r="C683" s="217"/>
      <c r="D683" s="217"/>
      <c r="E683" s="217"/>
      <c r="F683" s="217"/>
      <c r="G683" s="217"/>
      <c r="H683" s="217"/>
      <c r="I683" s="217"/>
      <c r="J683" s="217"/>
      <c r="K683" s="217"/>
      <c r="L683" s="217"/>
      <c r="M683" s="217"/>
      <c r="N683" s="217"/>
      <c r="O683" s="217"/>
      <c r="P683" s="217"/>
      <c r="Q683" s="217"/>
      <c r="R683" s="217"/>
      <c r="S683" s="217"/>
      <c r="T683" s="217"/>
      <c r="U683" s="217"/>
      <c r="V683" s="217"/>
      <c r="W683" s="217"/>
      <c r="X683" s="217"/>
      <c r="Y683" s="217"/>
      <c r="Z683" s="217"/>
    </row>
    <row r="684" ht="15.75" customHeight="1" spans="1:26">
      <c r="A684" s="217"/>
      <c r="B684" s="217"/>
      <c r="C684" s="217"/>
      <c r="D684" s="217"/>
      <c r="E684" s="217"/>
      <c r="F684" s="217"/>
      <c r="G684" s="217"/>
      <c r="H684" s="217"/>
      <c r="I684" s="217"/>
      <c r="J684" s="217"/>
      <c r="K684" s="217"/>
      <c r="L684" s="217"/>
      <c r="M684" s="217"/>
      <c r="N684" s="217"/>
      <c r="O684" s="217"/>
      <c r="P684" s="217"/>
      <c r="Q684" s="217"/>
      <c r="R684" s="217"/>
      <c r="S684" s="217"/>
      <c r="T684" s="217"/>
      <c r="U684" s="217"/>
      <c r="V684" s="217"/>
      <c r="W684" s="217"/>
      <c r="X684" s="217"/>
      <c r="Y684" s="217"/>
      <c r="Z684" s="217"/>
    </row>
    <row r="685" ht="15.75" customHeight="1" spans="1:26">
      <c r="A685" s="217"/>
      <c r="B685" s="217"/>
      <c r="C685" s="217"/>
      <c r="D685" s="217"/>
      <c r="E685" s="217"/>
      <c r="F685" s="217"/>
      <c r="G685" s="217"/>
      <c r="H685" s="217"/>
      <c r="I685" s="217"/>
      <c r="J685" s="217"/>
      <c r="K685" s="217"/>
      <c r="L685" s="217"/>
      <c r="M685" s="217"/>
      <c r="N685" s="217"/>
      <c r="O685" s="217"/>
      <c r="P685" s="217"/>
      <c r="Q685" s="217"/>
      <c r="R685" s="217"/>
      <c r="S685" s="217"/>
      <c r="T685" s="217"/>
      <c r="U685" s="217"/>
      <c r="V685" s="217"/>
      <c r="W685" s="217"/>
      <c r="X685" s="217"/>
      <c r="Y685" s="217"/>
      <c r="Z685" s="217"/>
    </row>
    <row r="686" ht="15.75" customHeight="1" spans="1:26">
      <c r="A686" s="217"/>
      <c r="B686" s="217"/>
      <c r="C686" s="217"/>
      <c r="D686" s="217"/>
      <c r="E686" s="217"/>
      <c r="F686" s="217"/>
      <c r="G686" s="217"/>
      <c r="H686" s="217"/>
      <c r="I686" s="217"/>
      <c r="J686" s="217"/>
      <c r="K686" s="217"/>
      <c r="L686" s="217"/>
      <c r="M686" s="217"/>
      <c r="N686" s="217"/>
      <c r="O686" s="217"/>
      <c r="P686" s="217"/>
      <c r="Q686" s="217"/>
      <c r="R686" s="217"/>
      <c r="S686" s="217"/>
      <c r="T686" s="217"/>
      <c r="U686" s="217"/>
      <c r="V686" s="217"/>
      <c r="W686" s="217"/>
      <c r="X686" s="217"/>
      <c r="Y686" s="217"/>
      <c r="Z686" s="217"/>
    </row>
    <row r="687" ht="15.75" customHeight="1" spans="1:26">
      <c r="A687" s="217"/>
      <c r="B687" s="217"/>
      <c r="C687" s="217"/>
      <c r="D687" s="217"/>
      <c r="E687" s="217"/>
      <c r="F687" s="217"/>
      <c r="G687" s="217"/>
      <c r="H687" s="217"/>
      <c r="I687" s="217"/>
      <c r="J687" s="217"/>
      <c r="K687" s="217"/>
      <c r="L687" s="217"/>
      <c r="M687" s="217"/>
      <c r="N687" s="217"/>
      <c r="O687" s="217"/>
      <c r="P687" s="217"/>
      <c r="Q687" s="217"/>
      <c r="R687" s="217"/>
      <c r="S687" s="217"/>
      <c r="T687" s="217"/>
      <c r="U687" s="217"/>
      <c r="V687" s="217"/>
      <c r="W687" s="217"/>
      <c r="X687" s="217"/>
      <c r="Y687" s="217"/>
      <c r="Z687" s="217"/>
    </row>
    <row r="688" ht="15.75" customHeight="1" spans="1:26">
      <c r="A688" s="217"/>
      <c r="B688" s="217"/>
      <c r="C688" s="217"/>
      <c r="D688" s="217"/>
      <c r="E688" s="217"/>
      <c r="F688" s="217"/>
      <c r="G688" s="217"/>
      <c r="H688" s="217"/>
      <c r="I688" s="217"/>
      <c r="J688" s="217"/>
      <c r="K688" s="217"/>
      <c r="L688" s="217"/>
      <c r="M688" s="217"/>
      <c r="N688" s="217"/>
      <c r="O688" s="217"/>
      <c r="P688" s="217"/>
      <c r="Q688" s="217"/>
      <c r="R688" s="217"/>
      <c r="S688" s="217"/>
      <c r="T688" s="217"/>
      <c r="U688" s="217"/>
      <c r="V688" s="217"/>
      <c r="W688" s="217"/>
      <c r="X688" s="217"/>
      <c r="Y688" s="217"/>
      <c r="Z688" s="217"/>
    </row>
    <row r="689" ht="15.75" customHeight="1" spans="1:26">
      <c r="A689" s="217"/>
      <c r="B689" s="217"/>
      <c r="C689" s="217"/>
      <c r="D689" s="217"/>
      <c r="E689" s="217"/>
      <c r="F689" s="217"/>
      <c r="G689" s="217"/>
      <c r="H689" s="217"/>
      <c r="I689" s="217"/>
      <c r="J689" s="217"/>
      <c r="K689" s="217"/>
      <c r="L689" s="217"/>
      <c r="M689" s="217"/>
      <c r="N689" s="217"/>
      <c r="O689" s="217"/>
      <c r="P689" s="217"/>
      <c r="Q689" s="217"/>
      <c r="R689" s="217"/>
      <c r="S689" s="217"/>
      <c r="T689" s="217"/>
      <c r="U689" s="217"/>
      <c r="V689" s="217"/>
      <c r="W689" s="217"/>
      <c r="X689" s="217"/>
      <c r="Y689" s="217"/>
      <c r="Z689" s="217"/>
    </row>
    <row r="690" ht="15.75" customHeight="1" spans="1:26">
      <c r="A690" s="217"/>
      <c r="B690" s="217"/>
      <c r="C690" s="217"/>
      <c r="D690" s="217"/>
      <c r="E690" s="217"/>
      <c r="F690" s="217"/>
      <c r="G690" s="217"/>
      <c r="H690" s="217"/>
      <c r="I690" s="217"/>
      <c r="J690" s="217"/>
      <c r="K690" s="217"/>
      <c r="L690" s="217"/>
      <c r="M690" s="217"/>
      <c r="N690" s="217"/>
      <c r="O690" s="217"/>
      <c r="P690" s="217"/>
      <c r="Q690" s="217"/>
      <c r="R690" s="217"/>
      <c r="S690" s="217"/>
      <c r="T690" s="217"/>
      <c r="U690" s="217"/>
      <c r="V690" s="217"/>
      <c r="W690" s="217"/>
      <c r="X690" s="217"/>
      <c r="Y690" s="217"/>
      <c r="Z690" s="217"/>
    </row>
    <row r="691" ht="15.75" customHeight="1" spans="1:26">
      <c r="A691" s="217"/>
      <c r="B691" s="217"/>
      <c r="C691" s="217"/>
      <c r="D691" s="217"/>
      <c r="E691" s="217"/>
      <c r="F691" s="217"/>
      <c r="G691" s="217"/>
      <c r="H691" s="217"/>
      <c r="I691" s="217"/>
      <c r="J691" s="217"/>
      <c r="K691" s="217"/>
      <c r="L691" s="217"/>
      <c r="M691" s="217"/>
      <c r="N691" s="217"/>
      <c r="O691" s="217"/>
      <c r="P691" s="217"/>
      <c r="Q691" s="217"/>
      <c r="R691" s="217"/>
      <c r="S691" s="217"/>
      <c r="T691" s="217"/>
      <c r="U691" s="217"/>
      <c r="V691" s="217"/>
      <c r="W691" s="217"/>
      <c r="X691" s="217"/>
      <c r="Y691" s="217"/>
      <c r="Z691" s="217"/>
    </row>
    <row r="692" ht="15.75" customHeight="1" spans="1:26">
      <c r="A692" s="217"/>
      <c r="B692" s="217"/>
      <c r="C692" s="217"/>
      <c r="D692" s="217"/>
      <c r="E692" s="217"/>
      <c r="F692" s="217"/>
      <c r="G692" s="217"/>
      <c r="H692" s="217"/>
      <c r="I692" s="217"/>
      <c r="J692" s="217"/>
      <c r="K692" s="217"/>
      <c r="L692" s="217"/>
      <c r="M692" s="217"/>
      <c r="N692" s="217"/>
      <c r="O692" s="217"/>
      <c r="P692" s="217"/>
      <c r="Q692" s="217"/>
      <c r="R692" s="217"/>
      <c r="S692" s="217"/>
      <c r="T692" s="217"/>
      <c r="U692" s="217"/>
      <c r="V692" s="217"/>
      <c r="W692" s="217"/>
      <c r="X692" s="217"/>
      <c r="Y692" s="217"/>
      <c r="Z692" s="217"/>
    </row>
    <row r="693" ht="15.75" customHeight="1" spans="1:26">
      <c r="A693" s="217"/>
      <c r="B693" s="217"/>
      <c r="C693" s="217"/>
      <c r="D693" s="217"/>
      <c r="E693" s="217"/>
      <c r="F693" s="217"/>
      <c r="G693" s="217"/>
      <c r="H693" s="217"/>
      <c r="I693" s="217"/>
      <c r="J693" s="217"/>
      <c r="K693" s="217"/>
      <c r="L693" s="217"/>
      <c r="M693" s="217"/>
      <c r="N693" s="217"/>
      <c r="O693" s="217"/>
      <c r="P693" s="217"/>
      <c r="Q693" s="217"/>
      <c r="R693" s="217"/>
      <c r="S693" s="217"/>
      <c r="T693" s="217"/>
      <c r="U693" s="217"/>
      <c r="V693" s="217"/>
      <c r="W693" s="217"/>
      <c r="X693" s="217"/>
      <c r="Y693" s="217"/>
      <c r="Z693" s="217"/>
    </row>
    <row r="694" ht="15.75" customHeight="1" spans="1:26">
      <c r="A694" s="217"/>
      <c r="B694" s="217"/>
      <c r="C694" s="217"/>
      <c r="D694" s="217"/>
      <c r="E694" s="217"/>
      <c r="F694" s="217"/>
      <c r="G694" s="217"/>
      <c r="H694" s="217"/>
      <c r="I694" s="217"/>
      <c r="J694" s="217"/>
      <c r="K694" s="217"/>
      <c r="L694" s="217"/>
      <c r="M694" s="217"/>
      <c r="N694" s="217"/>
      <c r="O694" s="217"/>
      <c r="P694" s="217"/>
      <c r="Q694" s="217"/>
      <c r="R694" s="217"/>
      <c r="S694" s="217"/>
      <c r="T694" s="217"/>
      <c r="U694" s="217"/>
      <c r="V694" s="217"/>
      <c r="W694" s="217"/>
      <c r="X694" s="217"/>
      <c r="Y694" s="217"/>
      <c r="Z694" s="217"/>
    </row>
    <row r="695" ht="15.75" customHeight="1" spans="1:26">
      <c r="A695" s="217"/>
      <c r="B695" s="217"/>
      <c r="C695" s="217"/>
      <c r="D695" s="217"/>
      <c r="E695" s="217"/>
      <c r="F695" s="217"/>
      <c r="G695" s="217"/>
      <c r="H695" s="217"/>
      <c r="I695" s="217"/>
      <c r="J695" s="217"/>
      <c r="K695" s="217"/>
      <c r="L695" s="217"/>
      <c r="M695" s="217"/>
      <c r="N695" s="217"/>
      <c r="O695" s="217"/>
      <c r="P695" s="217"/>
      <c r="Q695" s="217"/>
      <c r="R695" s="217"/>
      <c r="S695" s="217"/>
      <c r="T695" s="217"/>
      <c r="U695" s="217"/>
      <c r="V695" s="217"/>
      <c r="W695" s="217"/>
      <c r="X695" s="217"/>
      <c r="Y695" s="217"/>
      <c r="Z695" s="217"/>
    </row>
    <row r="696" ht="15.75" customHeight="1" spans="1:26">
      <c r="A696" s="217"/>
      <c r="B696" s="217"/>
      <c r="C696" s="217"/>
      <c r="D696" s="217"/>
      <c r="E696" s="217"/>
      <c r="F696" s="217"/>
      <c r="G696" s="217"/>
      <c r="H696" s="217"/>
      <c r="I696" s="217"/>
      <c r="J696" s="217"/>
      <c r="K696" s="217"/>
      <c r="L696" s="217"/>
      <c r="M696" s="217"/>
      <c r="N696" s="217"/>
      <c r="O696" s="217"/>
      <c r="P696" s="217"/>
      <c r="Q696" s="217"/>
      <c r="R696" s="217"/>
      <c r="S696" s="217"/>
      <c r="T696" s="217"/>
      <c r="U696" s="217"/>
      <c r="V696" s="217"/>
      <c r="W696" s="217"/>
      <c r="X696" s="217"/>
      <c r="Y696" s="217"/>
      <c r="Z696" s="217"/>
    </row>
    <row r="697" ht="15.75" customHeight="1" spans="1:26">
      <c r="A697" s="217"/>
      <c r="B697" s="217"/>
      <c r="C697" s="217"/>
      <c r="D697" s="217"/>
      <c r="E697" s="217"/>
      <c r="F697" s="217"/>
      <c r="G697" s="217"/>
      <c r="H697" s="217"/>
      <c r="I697" s="217"/>
      <c r="J697" s="217"/>
      <c r="K697" s="217"/>
      <c r="L697" s="217"/>
      <c r="M697" s="217"/>
      <c r="N697" s="217"/>
      <c r="O697" s="217"/>
      <c r="P697" s="217"/>
      <c r="Q697" s="217"/>
      <c r="R697" s="217"/>
      <c r="S697" s="217"/>
      <c r="T697" s="217"/>
      <c r="U697" s="217"/>
      <c r="V697" s="217"/>
      <c r="W697" s="217"/>
      <c r="X697" s="217"/>
      <c r="Y697" s="217"/>
      <c r="Z697" s="217"/>
    </row>
    <row r="698" ht="15.75" customHeight="1" spans="1:26">
      <c r="A698" s="217"/>
      <c r="B698" s="217"/>
      <c r="C698" s="217"/>
      <c r="D698" s="217"/>
      <c r="E698" s="217"/>
      <c r="F698" s="217"/>
      <c r="G698" s="217"/>
      <c r="H698" s="217"/>
      <c r="I698" s="217"/>
      <c r="J698" s="217"/>
      <c r="K698" s="217"/>
      <c r="L698" s="217"/>
      <c r="M698" s="217"/>
      <c r="N698" s="217"/>
      <c r="O698" s="217"/>
      <c r="P698" s="217"/>
      <c r="Q698" s="217"/>
      <c r="R698" s="217"/>
      <c r="S698" s="217"/>
      <c r="T698" s="217"/>
      <c r="U698" s="217"/>
      <c r="V698" s="217"/>
      <c r="W698" s="217"/>
      <c r="X698" s="217"/>
      <c r="Y698" s="217"/>
      <c r="Z698" s="217"/>
    </row>
    <row r="699" ht="15.75" customHeight="1" spans="1:26">
      <c r="A699" s="217"/>
      <c r="B699" s="217"/>
      <c r="C699" s="217"/>
      <c r="D699" s="217"/>
      <c r="E699" s="217"/>
      <c r="F699" s="217"/>
      <c r="G699" s="217"/>
      <c r="H699" s="217"/>
      <c r="I699" s="217"/>
      <c r="J699" s="217"/>
      <c r="K699" s="217"/>
      <c r="L699" s="217"/>
      <c r="M699" s="217"/>
      <c r="N699" s="217"/>
      <c r="O699" s="217"/>
      <c r="P699" s="217"/>
      <c r="Q699" s="217"/>
      <c r="R699" s="217"/>
      <c r="S699" s="217"/>
      <c r="T699" s="217"/>
      <c r="U699" s="217"/>
      <c r="V699" s="217"/>
      <c r="W699" s="217"/>
      <c r="X699" s="217"/>
      <c r="Y699" s="217"/>
      <c r="Z699" s="217"/>
    </row>
    <row r="700" ht="15.75" customHeight="1" spans="1:26">
      <c r="A700" s="217"/>
      <c r="B700" s="217"/>
      <c r="C700" s="217"/>
      <c r="D700" s="217"/>
      <c r="E700" s="217"/>
      <c r="F700" s="217"/>
      <c r="G700" s="217"/>
      <c r="H700" s="217"/>
      <c r="I700" s="217"/>
      <c r="J700" s="217"/>
      <c r="K700" s="217"/>
      <c r="L700" s="217"/>
      <c r="M700" s="217"/>
      <c r="N700" s="217"/>
      <c r="O700" s="217"/>
      <c r="P700" s="217"/>
      <c r="Q700" s="217"/>
      <c r="R700" s="217"/>
      <c r="S700" s="217"/>
      <c r="T700" s="217"/>
      <c r="U700" s="217"/>
      <c r="V700" s="217"/>
      <c r="W700" s="217"/>
      <c r="X700" s="217"/>
      <c r="Y700" s="217"/>
      <c r="Z700" s="217"/>
    </row>
    <row r="701" ht="15.75" customHeight="1" spans="1:26">
      <c r="A701" s="217"/>
      <c r="B701" s="217"/>
      <c r="C701" s="217"/>
      <c r="D701" s="217"/>
      <c r="E701" s="217"/>
      <c r="F701" s="217"/>
      <c r="G701" s="217"/>
      <c r="H701" s="217"/>
      <c r="I701" s="217"/>
      <c r="J701" s="217"/>
      <c r="K701" s="217"/>
      <c r="L701" s="217"/>
      <c r="M701" s="217"/>
      <c r="N701" s="217"/>
      <c r="O701" s="217"/>
      <c r="P701" s="217"/>
      <c r="Q701" s="217"/>
      <c r="R701" s="217"/>
      <c r="S701" s="217"/>
      <c r="T701" s="217"/>
      <c r="U701" s="217"/>
      <c r="V701" s="217"/>
      <c r="W701" s="217"/>
      <c r="X701" s="217"/>
      <c r="Y701" s="217"/>
      <c r="Z701" s="217"/>
    </row>
    <row r="702" ht="15.75" customHeight="1" spans="1:26">
      <c r="A702" s="217"/>
      <c r="B702" s="217"/>
      <c r="C702" s="217"/>
      <c r="D702" s="217"/>
      <c r="E702" s="217"/>
      <c r="F702" s="217"/>
      <c r="G702" s="217"/>
      <c r="H702" s="217"/>
      <c r="I702" s="217"/>
      <c r="J702" s="217"/>
      <c r="K702" s="217"/>
      <c r="L702" s="217"/>
      <c r="M702" s="217"/>
      <c r="N702" s="217"/>
      <c r="O702" s="217"/>
      <c r="P702" s="217"/>
      <c r="Q702" s="217"/>
      <c r="R702" s="217"/>
      <c r="S702" s="217"/>
      <c r="T702" s="217"/>
      <c r="U702" s="217"/>
      <c r="V702" s="217"/>
      <c r="W702" s="217"/>
      <c r="X702" s="217"/>
      <c r="Y702" s="217"/>
      <c r="Z702" s="217"/>
    </row>
    <row r="703" ht="15.75" customHeight="1" spans="1:26">
      <c r="A703" s="217"/>
      <c r="B703" s="217"/>
      <c r="C703" s="217"/>
      <c r="D703" s="217"/>
      <c r="E703" s="217"/>
      <c r="F703" s="217"/>
      <c r="G703" s="217"/>
      <c r="H703" s="217"/>
      <c r="I703" s="217"/>
      <c r="J703" s="217"/>
      <c r="K703" s="217"/>
      <c r="L703" s="217"/>
      <c r="M703" s="217"/>
      <c r="N703" s="217"/>
      <c r="O703" s="217"/>
      <c r="P703" s="217"/>
      <c r="Q703" s="217"/>
      <c r="R703" s="217"/>
      <c r="S703" s="217"/>
      <c r="T703" s="217"/>
      <c r="U703" s="217"/>
      <c r="V703" s="217"/>
      <c r="W703" s="217"/>
      <c r="X703" s="217"/>
      <c r="Y703" s="217"/>
      <c r="Z703" s="217"/>
    </row>
    <row r="704" ht="15.75" customHeight="1" spans="1:26">
      <c r="A704" s="217"/>
      <c r="B704" s="217"/>
      <c r="C704" s="217"/>
      <c r="D704" s="217"/>
      <c r="E704" s="217"/>
      <c r="F704" s="217"/>
      <c r="G704" s="217"/>
      <c r="H704" s="217"/>
      <c r="I704" s="217"/>
      <c r="J704" s="217"/>
      <c r="K704" s="217"/>
      <c r="L704" s="217"/>
      <c r="M704" s="217"/>
      <c r="N704" s="217"/>
      <c r="O704" s="217"/>
      <c r="P704" s="217"/>
      <c r="Q704" s="217"/>
      <c r="R704" s="217"/>
      <c r="S704" s="217"/>
      <c r="T704" s="217"/>
      <c r="U704" s="217"/>
      <c r="V704" s="217"/>
      <c r="W704" s="217"/>
      <c r="X704" s="217"/>
      <c r="Y704" s="217"/>
      <c r="Z704" s="217"/>
    </row>
    <row r="705" ht="15.75" customHeight="1" spans="1:26">
      <c r="A705" s="217"/>
      <c r="B705" s="217"/>
      <c r="C705" s="217"/>
      <c r="D705" s="217"/>
      <c r="E705" s="217"/>
      <c r="F705" s="217"/>
      <c r="G705" s="217"/>
      <c r="H705" s="217"/>
      <c r="I705" s="217"/>
      <c r="J705" s="217"/>
      <c r="K705" s="217"/>
      <c r="L705" s="217"/>
      <c r="M705" s="217"/>
      <c r="N705" s="217"/>
      <c r="O705" s="217"/>
      <c r="P705" s="217"/>
      <c r="Q705" s="217"/>
      <c r="R705" s="217"/>
      <c r="S705" s="217"/>
      <c r="T705" s="217"/>
      <c r="U705" s="217"/>
      <c r="V705" s="217"/>
      <c r="W705" s="217"/>
      <c r="X705" s="217"/>
      <c r="Y705" s="217"/>
      <c r="Z705" s="217"/>
    </row>
    <row r="706" ht="15.75" customHeight="1" spans="1:26">
      <c r="A706" s="217"/>
      <c r="B706" s="217"/>
      <c r="C706" s="217"/>
      <c r="D706" s="217"/>
      <c r="E706" s="217"/>
      <c r="F706" s="217"/>
      <c r="G706" s="217"/>
      <c r="H706" s="217"/>
      <c r="I706" s="217"/>
      <c r="J706" s="217"/>
      <c r="K706" s="217"/>
      <c r="L706" s="217"/>
      <c r="M706" s="217"/>
      <c r="N706" s="217"/>
      <c r="O706" s="217"/>
      <c r="P706" s="217"/>
      <c r="Q706" s="217"/>
      <c r="R706" s="217"/>
      <c r="S706" s="217"/>
      <c r="T706" s="217"/>
      <c r="U706" s="217"/>
      <c r="V706" s="217"/>
      <c r="W706" s="217"/>
      <c r="X706" s="217"/>
      <c r="Y706" s="217"/>
      <c r="Z706" s="217"/>
    </row>
    <row r="707" ht="15.75" customHeight="1" spans="1:26">
      <c r="A707" s="217"/>
      <c r="B707" s="217"/>
      <c r="C707" s="217"/>
      <c r="D707" s="217"/>
      <c r="E707" s="217"/>
      <c r="F707" s="217"/>
      <c r="G707" s="217"/>
      <c r="H707" s="217"/>
      <c r="I707" s="217"/>
      <c r="J707" s="217"/>
      <c r="K707" s="217"/>
      <c r="L707" s="217"/>
      <c r="M707" s="217"/>
      <c r="N707" s="217"/>
      <c r="O707" s="217"/>
      <c r="P707" s="217"/>
      <c r="Q707" s="217"/>
      <c r="R707" s="217"/>
      <c r="S707" s="217"/>
      <c r="T707" s="217"/>
      <c r="U707" s="217"/>
      <c r="V707" s="217"/>
      <c r="W707" s="217"/>
      <c r="X707" s="217"/>
      <c r="Y707" s="217"/>
      <c r="Z707" s="217"/>
    </row>
    <row r="708" ht="15.75" customHeight="1" spans="1:26">
      <c r="A708" s="217"/>
      <c r="B708" s="217"/>
      <c r="C708" s="217"/>
      <c r="D708" s="217"/>
      <c r="E708" s="217"/>
      <c r="F708" s="217"/>
      <c r="G708" s="217"/>
      <c r="H708" s="217"/>
      <c r="I708" s="217"/>
      <c r="J708" s="217"/>
      <c r="K708" s="217"/>
      <c r="L708" s="217"/>
      <c r="M708" s="217"/>
      <c r="N708" s="217"/>
      <c r="O708" s="217"/>
      <c r="P708" s="217"/>
      <c r="Q708" s="217"/>
      <c r="R708" s="217"/>
      <c r="S708" s="217"/>
      <c r="T708" s="217"/>
      <c r="U708" s="217"/>
      <c r="V708" s="217"/>
      <c r="W708" s="217"/>
      <c r="X708" s="217"/>
      <c r="Y708" s="217"/>
      <c r="Z708" s="217"/>
    </row>
    <row r="709" ht="15.75" customHeight="1" spans="1:26">
      <c r="A709" s="217"/>
      <c r="B709" s="217"/>
      <c r="C709" s="217"/>
      <c r="D709" s="217"/>
      <c r="E709" s="217"/>
      <c r="F709" s="217"/>
      <c r="G709" s="217"/>
      <c r="H709" s="217"/>
      <c r="I709" s="217"/>
      <c r="J709" s="217"/>
      <c r="K709" s="217"/>
      <c r="L709" s="217"/>
      <c r="M709" s="217"/>
      <c r="N709" s="217"/>
      <c r="O709" s="217"/>
      <c r="P709" s="217"/>
      <c r="Q709" s="217"/>
      <c r="R709" s="217"/>
      <c r="S709" s="217"/>
      <c r="T709" s="217"/>
      <c r="U709" s="217"/>
      <c r="V709" s="217"/>
      <c r="W709" s="217"/>
      <c r="X709" s="217"/>
      <c r="Y709" s="217"/>
      <c r="Z709" s="217"/>
    </row>
    <row r="710" ht="15.75" customHeight="1" spans="1:26">
      <c r="A710" s="217"/>
      <c r="B710" s="217"/>
      <c r="C710" s="217"/>
      <c r="D710" s="217"/>
      <c r="E710" s="217"/>
      <c r="F710" s="217"/>
      <c r="G710" s="217"/>
      <c r="H710" s="217"/>
      <c r="I710" s="217"/>
      <c r="J710" s="217"/>
      <c r="K710" s="217"/>
      <c r="L710" s="217"/>
      <c r="M710" s="217"/>
      <c r="N710" s="217"/>
      <c r="O710" s="217"/>
      <c r="P710" s="217"/>
      <c r="Q710" s="217"/>
      <c r="R710" s="217"/>
      <c r="S710" s="217"/>
      <c r="T710" s="217"/>
      <c r="U710" s="217"/>
      <c r="V710" s="217"/>
      <c r="W710" s="217"/>
      <c r="X710" s="217"/>
      <c r="Y710" s="217"/>
      <c r="Z710" s="217"/>
    </row>
    <row r="711" ht="15.75" customHeight="1" spans="1:26">
      <c r="A711" s="217"/>
      <c r="B711" s="217"/>
      <c r="C711" s="217"/>
      <c r="D711" s="217"/>
      <c r="E711" s="217"/>
      <c r="F711" s="217"/>
      <c r="G711" s="217"/>
      <c r="H711" s="217"/>
      <c r="I711" s="217"/>
      <c r="J711" s="217"/>
      <c r="K711" s="217"/>
      <c r="L711" s="217"/>
      <c r="M711" s="217"/>
      <c r="N711" s="217"/>
      <c r="O711" s="217"/>
      <c r="P711" s="217"/>
      <c r="Q711" s="217"/>
      <c r="R711" s="217"/>
      <c r="S711" s="217"/>
      <c r="T711" s="217"/>
      <c r="U711" s="217"/>
      <c r="V711" s="217"/>
      <c r="W711" s="217"/>
      <c r="X711" s="217"/>
      <c r="Y711" s="217"/>
      <c r="Z711" s="217"/>
    </row>
    <row r="712" ht="15.75" customHeight="1" spans="1:26">
      <c r="A712" s="217"/>
      <c r="B712" s="217"/>
      <c r="C712" s="217"/>
      <c r="D712" s="217"/>
      <c r="E712" s="217"/>
      <c r="F712" s="217"/>
      <c r="G712" s="217"/>
      <c r="H712" s="217"/>
      <c r="I712" s="217"/>
      <c r="J712" s="217"/>
      <c r="K712" s="217"/>
      <c r="L712" s="217"/>
      <c r="M712" s="217"/>
      <c r="N712" s="217"/>
      <c r="O712" s="217"/>
      <c r="P712" s="217"/>
      <c r="Q712" s="217"/>
      <c r="R712" s="217"/>
      <c r="S712" s="217"/>
      <c r="T712" s="217"/>
      <c r="U712" s="217"/>
      <c r="V712" s="217"/>
      <c r="W712" s="217"/>
      <c r="X712" s="217"/>
      <c r="Y712" s="217"/>
      <c r="Z712" s="217"/>
    </row>
    <row r="713" ht="15.75" customHeight="1" spans="1:26">
      <c r="A713" s="217"/>
      <c r="B713" s="217"/>
      <c r="C713" s="217"/>
      <c r="D713" s="217"/>
      <c r="E713" s="217"/>
      <c r="F713" s="217"/>
      <c r="G713" s="217"/>
      <c r="H713" s="217"/>
      <c r="I713" s="217"/>
      <c r="J713" s="217"/>
      <c r="K713" s="217"/>
      <c r="L713" s="217"/>
      <c r="M713" s="217"/>
      <c r="N713" s="217"/>
      <c r="O713" s="217"/>
      <c r="P713" s="217"/>
      <c r="Q713" s="217"/>
      <c r="R713" s="217"/>
      <c r="S713" s="217"/>
      <c r="T713" s="217"/>
      <c r="U713" s="217"/>
      <c r="V713" s="217"/>
      <c r="W713" s="217"/>
      <c r="X713" s="217"/>
      <c r="Y713" s="217"/>
      <c r="Z713" s="217"/>
    </row>
    <row r="714" ht="15.75" customHeight="1" spans="1:26">
      <c r="A714" s="217"/>
      <c r="B714" s="217"/>
      <c r="C714" s="217"/>
      <c r="D714" s="217"/>
      <c r="E714" s="217"/>
      <c r="F714" s="217"/>
      <c r="G714" s="217"/>
      <c r="H714" s="217"/>
      <c r="I714" s="217"/>
      <c r="J714" s="217"/>
      <c r="K714" s="217"/>
      <c r="L714" s="217"/>
      <c r="M714" s="217"/>
      <c r="N714" s="217"/>
      <c r="O714" s="217"/>
      <c r="P714" s="217"/>
      <c r="Q714" s="217"/>
      <c r="R714" s="217"/>
      <c r="S714" s="217"/>
      <c r="T714" s="217"/>
      <c r="U714" s="217"/>
      <c r="V714" s="217"/>
      <c r="W714" s="217"/>
      <c r="X714" s="217"/>
      <c r="Y714" s="217"/>
      <c r="Z714" s="217"/>
    </row>
    <row r="715" ht="15.75" customHeight="1" spans="1:26">
      <c r="A715" s="217"/>
      <c r="B715" s="217"/>
      <c r="C715" s="217"/>
      <c r="D715" s="217"/>
      <c r="E715" s="217"/>
      <c r="F715" s="217"/>
      <c r="G715" s="217"/>
      <c r="H715" s="217"/>
      <c r="I715" s="217"/>
      <c r="J715" s="217"/>
      <c r="K715" s="217"/>
      <c r="L715" s="217"/>
      <c r="M715" s="217"/>
      <c r="N715" s="217"/>
      <c r="O715" s="217"/>
      <c r="P715" s="217"/>
      <c r="Q715" s="217"/>
      <c r="R715" s="217"/>
      <c r="S715" s="217"/>
      <c r="T715" s="217"/>
      <c r="U715" s="217"/>
      <c r="V715" s="217"/>
      <c r="W715" s="217"/>
      <c r="X715" s="217"/>
      <c r="Y715" s="217"/>
      <c r="Z715" s="217"/>
    </row>
    <row r="716" ht="15.75" customHeight="1" spans="1:26">
      <c r="A716" s="217"/>
      <c r="B716" s="217"/>
      <c r="C716" s="217"/>
      <c r="D716" s="217"/>
      <c r="E716" s="217"/>
      <c r="F716" s="217"/>
      <c r="G716" s="217"/>
      <c r="H716" s="217"/>
      <c r="I716" s="217"/>
      <c r="J716" s="217"/>
      <c r="K716" s="217"/>
      <c r="L716" s="217"/>
      <c r="M716" s="217"/>
      <c r="N716" s="217"/>
      <c r="O716" s="217"/>
      <c r="P716" s="217"/>
      <c r="Q716" s="217"/>
      <c r="R716" s="217"/>
      <c r="S716" s="217"/>
      <c r="T716" s="217"/>
      <c r="U716" s="217"/>
      <c r="V716" s="217"/>
      <c r="W716" s="217"/>
      <c r="X716" s="217"/>
      <c r="Y716" s="217"/>
      <c r="Z716" s="217"/>
    </row>
    <row r="717" ht="15.75" customHeight="1" spans="1:26">
      <c r="A717" s="217"/>
      <c r="B717" s="217"/>
      <c r="C717" s="217"/>
      <c r="D717" s="217"/>
      <c r="E717" s="217"/>
      <c r="F717" s="217"/>
      <c r="G717" s="217"/>
      <c r="H717" s="217"/>
      <c r="I717" s="217"/>
      <c r="J717" s="217"/>
      <c r="K717" s="217"/>
      <c r="L717" s="217"/>
      <c r="M717" s="217"/>
      <c r="N717" s="217"/>
      <c r="O717" s="217"/>
      <c r="P717" s="217"/>
      <c r="Q717" s="217"/>
      <c r="R717" s="217"/>
      <c r="S717" s="217"/>
      <c r="T717" s="217"/>
      <c r="U717" s="217"/>
      <c r="V717" s="217"/>
      <c r="W717" s="217"/>
      <c r="X717" s="217"/>
      <c r="Y717" s="217"/>
      <c r="Z717" s="217"/>
    </row>
    <row r="718" ht="15.75" customHeight="1" spans="1:26">
      <c r="A718" s="217"/>
      <c r="B718" s="217"/>
      <c r="C718" s="217"/>
      <c r="D718" s="217"/>
      <c r="E718" s="217"/>
      <c r="F718" s="217"/>
      <c r="G718" s="217"/>
      <c r="H718" s="217"/>
      <c r="I718" s="217"/>
      <c r="J718" s="217"/>
      <c r="K718" s="217"/>
      <c r="L718" s="217"/>
      <c r="M718" s="217"/>
      <c r="N718" s="217"/>
      <c r="O718" s="217"/>
      <c r="P718" s="217"/>
      <c r="Q718" s="217"/>
      <c r="R718" s="217"/>
      <c r="S718" s="217"/>
      <c r="T718" s="217"/>
      <c r="U718" s="217"/>
      <c r="V718" s="217"/>
      <c r="W718" s="217"/>
      <c r="X718" s="217"/>
      <c r="Y718" s="217"/>
      <c r="Z718" s="217"/>
    </row>
    <row r="719" ht="15.75" customHeight="1" spans="1:26">
      <c r="A719" s="217"/>
      <c r="B719" s="217"/>
      <c r="C719" s="217"/>
      <c r="D719" s="217"/>
      <c r="E719" s="217"/>
      <c r="F719" s="217"/>
      <c r="G719" s="217"/>
      <c r="H719" s="217"/>
      <c r="I719" s="217"/>
      <c r="J719" s="217"/>
      <c r="K719" s="217"/>
      <c r="L719" s="217"/>
      <c r="M719" s="217"/>
      <c r="N719" s="217"/>
      <c r="O719" s="217"/>
      <c r="P719" s="217"/>
      <c r="Q719" s="217"/>
      <c r="R719" s="217"/>
      <c r="S719" s="217"/>
      <c r="T719" s="217"/>
      <c r="U719" s="217"/>
      <c r="V719" s="217"/>
      <c r="W719" s="217"/>
      <c r="X719" s="217"/>
      <c r="Y719" s="217"/>
      <c r="Z719" s="217"/>
    </row>
    <row r="720" ht="15.75" customHeight="1" spans="1:26">
      <c r="A720" s="217"/>
      <c r="B720" s="217"/>
      <c r="C720" s="217"/>
      <c r="D720" s="217"/>
      <c r="E720" s="217"/>
      <c r="F720" s="217"/>
      <c r="G720" s="217"/>
      <c r="H720" s="217"/>
      <c r="I720" s="217"/>
      <c r="J720" s="217"/>
      <c r="K720" s="217"/>
      <c r="L720" s="217"/>
      <c r="M720" s="217"/>
      <c r="N720" s="217"/>
      <c r="O720" s="217"/>
      <c r="P720" s="217"/>
      <c r="Q720" s="217"/>
      <c r="R720" s="217"/>
      <c r="S720" s="217"/>
      <c r="T720" s="217"/>
      <c r="U720" s="217"/>
      <c r="V720" s="217"/>
      <c r="W720" s="217"/>
      <c r="X720" s="217"/>
      <c r="Y720" s="217"/>
      <c r="Z720" s="217"/>
    </row>
    <row r="721" ht="15.75" customHeight="1" spans="1:26">
      <c r="A721" s="217"/>
      <c r="B721" s="217"/>
      <c r="C721" s="217"/>
      <c r="D721" s="217"/>
      <c r="E721" s="217"/>
      <c r="F721" s="217"/>
      <c r="G721" s="217"/>
      <c r="H721" s="217"/>
      <c r="I721" s="217"/>
      <c r="J721" s="217"/>
      <c r="K721" s="217"/>
      <c r="L721" s="217"/>
      <c r="M721" s="217"/>
      <c r="N721" s="217"/>
      <c r="O721" s="217"/>
      <c r="P721" s="217"/>
      <c r="Q721" s="217"/>
      <c r="R721" s="217"/>
      <c r="S721" s="217"/>
      <c r="T721" s="217"/>
      <c r="U721" s="217"/>
      <c r="V721" s="217"/>
      <c r="W721" s="217"/>
      <c r="X721" s="217"/>
      <c r="Y721" s="217"/>
      <c r="Z721" s="217"/>
    </row>
    <row r="722" ht="15.75" customHeight="1" spans="1:26">
      <c r="A722" s="217"/>
      <c r="B722" s="217"/>
      <c r="C722" s="217"/>
      <c r="D722" s="217"/>
      <c r="E722" s="217"/>
      <c r="F722" s="217"/>
      <c r="G722" s="217"/>
      <c r="H722" s="217"/>
      <c r="I722" s="217"/>
      <c r="J722" s="217"/>
      <c r="K722" s="217"/>
      <c r="L722" s="217"/>
      <c r="M722" s="217"/>
      <c r="N722" s="217"/>
      <c r="O722" s="217"/>
      <c r="P722" s="217"/>
      <c r="Q722" s="217"/>
      <c r="R722" s="217"/>
      <c r="S722" s="217"/>
      <c r="T722" s="217"/>
      <c r="U722" s="217"/>
      <c r="V722" s="217"/>
      <c r="W722" s="217"/>
      <c r="X722" s="217"/>
      <c r="Y722" s="217"/>
      <c r="Z722" s="217"/>
    </row>
    <row r="723" ht="15.75" customHeight="1" spans="1:26">
      <c r="A723" s="217"/>
      <c r="B723" s="217"/>
      <c r="C723" s="217"/>
      <c r="D723" s="217"/>
      <c r="E723" s="217"/>
      <c r="F723" s="217"/>
      <c r="G723" s="217"/>
      <c r="H723" s="217"/>
      <c r="I723" s="217"/>
      <c r="J723" s="217"/>
      <c r="K723" s="217"/>
      <c r="L723" s="217"/>
      <c r="M723" s="217"/>
      <c r="N723" s="217"/>
      <c r="O723" s="217"/>
      <c r="P723" s="217"/>
      <c r="Q723" s="217"/>
      <c r="R723" s="217"/>
      <c r="S723" s="217"/>
      <c r="T723" s="217"/>
      <c r="U723" s="217"/>
      <c r="V723" s="217"/>
      <c r="W723" s="217"/>
      <c r="X723" s="217"/>
      <c r="Y723" s="217"/>
      <c r="Z723" s="217"/>
    </row>
    <row r="724" ht="15.75" customHeight="1" spans="1:26">
      <c r="A724" s="217"/>
      <c r="B724" s="217"/>
      <c r="C724" s="217"/>
      <c r="D724" s="217"/>
      <c r="E724" s="217"/>
      <c r="F724" s="217"/>
      <c r="G724" s="217"/>
      <c r="H724" s="217"/>
      <c r="I724" s="217"/>
      <c r="J724" s="217"/>
      <c r="K724" s="217"/>
      <c r="L724" s="217"/>
      <c r="M724" s="217"/>
      <c r="N724" s="217"/>
      <c r="O724" s="217"/>
      <c r="P724" s="217"/>
      <c r="Q724" s="217"/>
      <c r="R724" s="217"/>
      <c r="S724" s="217"/>
      <c r="T724" s="217"/>
      <c r="U724" s="217"/>
      <c r="V724" s="217"/>
      <c r="W724" s="217"/>
      <c r="X724" s="217"/>
      <c r="Y724" s="217"/>
      <c r="Z724" s="217"/>
    </row>
    <row r="725" ht="15.75" customHeight="1" spans="1:26">
      <c r="A725" s="217"/>
      <c r="B725" s="217"/>
      <c r="C725" s="217"/>
      <c r="D725" s="217"/>
      <c r="E725" s="217"/>
      <c r="F725" s="217"/>
      <c r="G725" s="217"/>
      <c r="H725" s="217"/>
      <c r="I725" s="217"/>
      <c r="J725" s="217"/>
      <c r="K725" s="217"/>
      <c r="L725" s="217"/>
      <c r="M725" s="217"/>
      <c r="N725" s="217"/>
      <c r="O725" s="217"/>
      <c r="P725" s="217"/>
      <c r="Q725" s="217"/>
      <c r="R725" s="217"/>
      <c r="S725" s="217"/>
      <c r="T725" s="217"/>
      <c r="U725" s="217"/>
      <c r="V725" s="217"/>
      <c r="W725" s="217"/>
      <c r="X725" s="217"/>
      <c r="Y725" s="217"/>
      <c r="Z725" s="217"/>
    </row>
    <row r="726" ht="15.75" customHeight="1" spans="1:26">
      <c r="A726" s="217"/>
      <c r="B726" s="217"/>
      <c r="C726" s="217"/>
      <c r="D726" s="217"/>
      <c r="E726" s="217"/>
      <c r="F726" s="217"/>
      <c r="G726" s="217"/>
      <c r="H726" s="217"/>
      <c r="I726" s="217"/>
      <c r="J726" s="217"/>
      <c r="K726" s="217"/>
      <c r="L726" s="217"/>
      <c r="M726" s="217"/>
      <c r="N726" s="217"/>
      <c r="O726" s="217"/>
      <c r="P726" s="217"/>
      <c r="Q726" s="217"/>
      <c r="R726" s="217"/>
      <c r="S726" s="217"/>
      <c r="T726" s="217"/>
      <c r="U726" s="217"/>
      <c r="V726" s="217"/>
      <c r="W726" s="217"/>
      <c r="X726" s="217"/>
      <c r="Y726" s="217"/>
      <c r="Z726" s="217"/>
    </row>
    <row r="727" ht="15.75" customHeight="1" spans="1:26">
      <c r="A727" s="217"/>
      <c r="B727" s="217"/>
      <c r="C727" s="217"/>
      <c r="D727" s="217"/>
      <c r="E727" s="217"/>
      <c r="F727" s="217"/>
      <c r="G727" s="217"/>
      <c r="H727" s="217"/>
      <c r="I727" s="217"/>
      <c r="J727" s="217"/>
      <c r="K727" s="217"/>
      <c r="L727" s="217"/>
      <c r="M727" s="217"/>
      <c r="N727" s="217"/>
      <c r="O727" s="217"/>
      <c r="P727" s="217"/>
      <c r="Q727" s="217"/>
      <c r="R727" s="217"/>
      <c r="S727" s="217"/>
      <c r="T727" s="217"/>
      <c r="U727" s="217"/>
      <c r="V727" s="217"/>
      <c r="W727" s="217"/>
      <c r="X727" s="217"/>
      <c r="Y727" s="217"/>
      <c r="Z727" s="217"/>
    </row>
    <row r="728" ht="15.75" customHeight="1" spans="1:26">
      <c r="A728" s="217"/>
      <c r="B728" s="217"/>
      <c r="C728" s="217"/>
      <c r="D728" s="217"/>
      <c r="E728" s="217"/>
      <c r="F728" s="217"/>
      <c r="G728" s="217"/>
      <c r="H728" s="217"/>
      <c r="I728" s="217"/>
      <c r="J728" s="217"/>
      <c r="K728" s="217"/>
      <c r="L728" s="217"/>
      <c r="M728" s="217"/>
      <c r="N728" s="217"/>
      <c r="O728" s="217"/>
      <c r="P728" s="217"/>
      <c r="Q728" s="217"/>
      <c r="R728" s="217"/>
      <c r="S728" s="217"/>
      <c r="T728" s="217"/>
      <c r="U728" s="217"/>
      <c r="V728" s="217"/>
      <c r="W728" s="217"/>
      <c r="X728" s="217"/>
      <c r="Y728" s="217"/>
      <c r="Z728" s="217"/>
    </row>
    <row r="729" ht="15.75" customHeight="1" spans="1:26">
      <c r="A729" s="217"/>
      <c r="B729" s="217"/>
      <c r="C729" s="217"/>
      <c r="D729" s="217"/>
      <c r="E729" s="217"/>
      <c r="F729" s="217"/>
      <c r="G729" s="217"/>
      <c r="H729" s="217"/>
      <c r="I729" s="217"/>
      <c r="J729" s="217"/>
      <c r="K729" s="217"/>
      <c r="L729" s="217"/>
      <c r="M729" s="217"/>
      <c r="N729" s="217"/>
      <c r="O729" s="217"/>
      <c r="P729" s="217"/>
      <c r="Q729" s="217"/>
      <c r="R729" s="217"/>
      <c r="S729" s="217"/>
      <c r="T729" s="217"/>
      <c r="U729" s="217"/>
      <c r="V729" s="217"/>
      <c r="W729" s="217"/>
      <c r="X729" s="217"/>
      <c r="Y729" s="217"/>
      <c r="Z729" s="217"/>
    </row>
    <row r="730" ht="15.75" customHeight="1" spans="1:26">
      <c r="A730" s="217"/>
      <c r="B730" s="217"/>
      <c r="C730" s="217"/>
      <c r="D730" s="217"/>
      <c r="E730" s="217"/>
      <c r="F730" s="217"/>
      <c r="G730" s="217"/>
      <c r="H730" s="217"/>
      <c r="I730" s="217"/>
      <c r="J730" s="217"/>
      <c r="K730" s="217"/>
      <c r="L730" s="217"/>
      <c r="M730" s="217"/>
      <c r="N730" s="217"/>
      <c r="O730" s="217"/>
      <c r="P730" s="217"/>
      <c r="Q730" s="217"/>
      <c r="R730" s="217"/>
      <c r="S730" s="217"/>
      <c r="T730" s="217"/>
      <c r="U730" s="217"/>
      <c r="V730" s="217"/>
      <c r="W730" s="217"/>
      <c r="X730" s="217"/>
      <c r="Y730" s="217"/>
      <c r="Z730" s="217"/>
    </row>
    <row r="731" ht="15.75" customHeight="1" spans="1:26">
      <c r="A731" s="217"/>
      <c r="B731" s="217"/>
      <c r="C731" s="217"/>
      <c r="D731" s="217"/>
      <c r="E731" s="217"/>
      <c r="F731" s="217"/>
      <c r="G731" s="217"/>
      <c r="H731" s="217"/>
      <c r="I731" s="217"/>
      <c r="J731" s="217"/>
      <c r="K731" s="217"/>
      <c r="L731" s="217"/>
      <c r="M731" s="217"/>
      <c r="N731" s="217"/>
      <c r="O731" s="217"/>
      <c r="P731" s="217"/>
      <c r="Q731" s="217"/>
      <c r="R731" s="217"/>
      <c r="S731" s="217"/>
      <c r="T731" s="217"/>
      <c r="U731" s="217"/>
      <c r="V731" s="217"/>
      <c r="W731" s="217"/>
      <c r="X731" s="217"/>
      <c r="Y731" s="217"/>
      <c r="Z731" s="217"/>
    </row>
    <row r="732" ht="15.75" customHeight="1" spans="1:26">
      <c r="A732" s="217"/>
      <c r="B732" s="217"/>
      <c r="C732" s="217"/>
      <c r="D732" s="217"/>
      <c r="E732" s="217"/>
      <c r="F732" s="217"/>
      <c r="G732" s="217"/>
      <c r="H732" s="217"/>
      <c r="I732" s="217"/>
      <c r="J732" s="217"/>
      <c r="K732" s="217"/>
      <c r="L732" s="217"/>
      <c r="M732" s="217"/>
      <c r="N732" s="217"/>
      <c r="O732" s="217"/>
      <c r="P732" s="217"/>
      <c r="Q732" s="217"/>
      <c r="R732" s="217"/>
      <c r="S732" s="217"/>
      <c r="T732" s="217"/>
      <c r="U732" s="217"/>
      <c r="V732" s="217"/>
      <c r="W732" s="217"/>
      <c r="X732" s="217"/>
      <c r="Y732" s="217"/>
      <c r="Z732" s="217"/>
    </row>
    <row r="733" ht="15.75" customHeight="1" spans="1:26">
      <c r="A733" s="217"/>
      <c r="B733" s="217"/>
      <c r="C733" s="217"/>
      <c r="D733" s="217"/>
      <c r="E733" s="217"/>
      <c r="F733" s="217"/>
      <c r="G733" s="217"/>
      <c r="H733" s="217"/>
      <c r="I733" s="217"/>
      <c r="J733" s="217"/>
      <c r="K733" s="217"/>
      <c r="L733" s="217"/>
      <c r="M733" s="217"/>
      <c r="N733" s="217"/>
      <c r="O733" s="217"/>
      <c r="P733" s="217"/>
      <c r="Q733" s="217"/>
      <c r="R733" s="217"/>
      <c r="S733" s="217"/>
      <c r="T733" s="217"/>
      <c r="U733" s="217"/>
      <c r="V733" s="217"/>
      <c r="W733" s="217"/>
      <c r="X733" s="217"/>
      <c r="Y733" s="217"/>
      <c r="Z733" s="217"/>
    </row>
    <row r="734" ht="15.75" customHeight="1" spans="1:26">
      <c r="A734" s="217"/>
      <c r="B734" s="217"/>
      <c r="C734" s="217"/>
      <c r="D734" s="217"/>
      <c r="E734" s="217"/>
      <c r="F734" s="217"/>
      <c r="G734" s="217"/>
      <c r="H734" s="217"/>
      <c r="I734" s="217"/>
      <c r="J734" s="217"/>
      <c r="K734" s="217"/>
      <c r="L734" s="217"/>
      <c r="M734" s="217"/>
      <c r="N734" s="217"/>
      <c r="O734" s="217"/>
      <c r="P734" s="217"/>
      <c r="Q734" s="217"/>
      <c r="R734" s="217"/>
      <c r="S734" s="217"/>
      <c r="T734" s="217"/>
      <c r="U734" s="217"/>
      <c r="V734" s="217"/>
      <c r="W734" s="217"/>
      <c r="X734" s="217"/>
      <c r="Y734" s="217"/>
      <c r="Z734" s="217"/>
    </row>
    <row r="735" ht="15.75" customHeight="1" spans="1:26">
      <c r="A735" s="217"/>
      <c r="B735" s="217"/>
      <c r="C735" s="217"/>
      <c r="D735" s="217"/>
      <c r="E735" s="217"/>
      <c r="F735" s="217"/>
      <c r="G735" s="217"/>
      <c r="H735" s="217"/>
      <c r="I735" s="217"/>
      <c r="J735" s="217"/>
      <c r="K735" s="217"/>
      <c r="L735" s="217"/>
      <c r="M735" s="217"/>
      <c r="N735" s="217"/>
      <c r="O735" s="217"/>
      <c r="P735" s="217"/>
      <c r="Q735" s="217"/>
      <c r="R735" s="217"/>
      <c r="S735" s="217"/>
      <c r="T735" s="217"/>
      <c r="U735" s="217"/>
      <c r="V735" s="217"/>
      <c r="W735" s="217"/>
      <c r="X735" s="217"/>
      <c r="Y735" s="217"/>
      <c r="Z735" s="217"/>
    </row>
    <row r="736" ht="15.75" customHeight="1" spans="1:26">
      <c r="A736" s="217"/>
      <c r="B736" s="217"/>
      <c r="C736" s="217"/>
      <c r="D736" s="217"/>
      <c r="E736" s="217"/>
      <c r="F736" s="217"/>
      <c r="G736" s="217"/>
      <c r="H736" s="217"/>
      <c r="I736" s="217"/>
      <c r="J736" s="217"/>
      <c r="K736" s="217"/>
      <c r="L736" s="217"/>
      <c r="M736" s="217"/>
      <c r="N736" s="217"/>
      <c r="O736" s="217"/>
      <c r="P736" s="217"/>
      <c r="Q736" s="217"/>
      <c r="R736" s="217"/>
      <c r="S736" s="217"/>
      <c r="T736" s="217"/>
      <c r="U736" s="217"/>
      <c r="V736" s="217"/>
      <c r="W736" s="217"/>
      <c r="X736" s="217"/>
      <c r="Y736" s="217"/>
      <c r="Z736" s="217"/>
    </row>
    <row r="737" ht="15.75" customHeight="1" spans="1:26">
      <c r="A737" s="217"/>
      <c r="B737" s="217"/>
      <c r="C737" s="217"/>
      <c r="D737" s="217"/>
      <c r="E737" s="217"/>
      <c r="F737" s="217"/>
      <c r="G737" s="217"/>
      <c r="H737" s="217"/>
      <c r="I737" s="217"/>
      <c r="J737" s="217"/>
      <c r="K737" s="217"/>
      <c r="L737" s="217"/>
      <c r="M737" s="217"/>
      <c r="N737" s="217"/>
      <c r="O737" s="217"/>
      <c r="P737" s="217"/>
      <c r="Q737" s="217"/>
      <c r="R737" s="217"/>
      <c r="S737" s="217"/>
      <c r="T737" s="217"/>
      <c r="U737" s="217"/>
      <c r="V737" s="217"/>
      <c r="W737" s="217"/>
      <c r="X737" s="217"/>
      <c r="Y737" s="217"/>
      <c r="Z737" s="217"/>
    </row>
    <row r="738" ht="15.75" customHeight="1" spans="1:26">
      <c r="A738" s="217"/>
      <c r="B738" s="217"/>
      <c r="C738" s="217"/>
      <c r="D738" s="217"/>
      <c r="E738" s="217"/>
      <c r="F738" s="217"/>
      <c r="G738" s="217"/>
      <c r="H738" s="217"/>
      <c r="I738" s="217"/>
      <c r="J738" s="217"/>
      <c r="K738" s="217"/>
      <c r="L738" s="217"/>
      <c r="M738" s="217"/>
      <c r="N738" s="217"/>
      <c r="O738" s="217"/>
      <c r="P738" s="217"/>
      <c r="Q738" s="217"/>
      <c r="R738" s="217"/>
      <c r="S738" s="217"/>
      <c r="T738" s="217"/>
      <c r="U738" s="217"/>
      <c r="V738" s="217"/>
      <c r="W738" s="217"/>
      <c r="X738" s="217"/>
      <c r="Y738" s="217"/>
      <c r="Z738" s="217"/>
    </row>
    <row r="739" ht="15.75" customHeight="1" spans="1:26">
      <c r="A739" s="217"/>
      <c r="B739" s="217"/>
      <c r="C739" s="217"/>
      <c r="D739" s="217"/>
      <c r="E739" s="217"/>
      <c r="F739" s="217"/>
      <c r="G739" s="217"/>
      <c r="H739" s="217"/>
      <c r="I739" s="217"/>
      <c r="J739" s="217"/>
      <c r="K739" s="217"/>
      <c r="L739" s="217"/>
      <c r="M739" s="217"/>
      <c r="N739" s="217"/>
      <c r="O739" s="217"/>
      <c r="P739" s="217"/>
      <c r="Q739" s="217"/>
      <c r="R739" s="217"/>
      <c r="S739" s="217"/>
      <c r="T739" s="217"/>
      <c r="U739" s="217"/>
      <c r="V739" s="217"/>
      <c r="W739" s="217"/>
      <c r="X739" s="217"/>
      <c r="Y739" s="217"/>
      <c r="Z739" s="217"/>
    </row>
    <row r="740" ht="15.75" customHeight="1" spans="1:26">
      <c r="A740" s="217"/>
      <c r="B740" s="217"/>
      <c r="C740" s="217"/>
      <c r="D740" s="217"/>
      <c r="E740" s="217"/>
      <c r="F740" s="217"/>
      <c r="G740" s="217"/>
      <c r="H740" s="217"/>
      <c r="I740" s="217"/>
      <c r="J740" s="217"/>
      <c r="K740" s="217"/>
      <c r="L740" s="217"/>
      <c r="M740" s="217"/>
      <c r="N740" s="217"/>
      <c r="O740" s="217"/>
      <c r="P740" s="217"/>
      <c r="Q740" s="217"/>
      <c r="R740" s="217"/>
      <c r="S740" s="217"/>
      <c r="T740" s="217"/>
      <c r="U740" s="217"/>
      <c r="V740" s="217"/>
      <c r="W740" s="217"/>
      <c r="X740" s="217"/>
      <c r="Y740" s="217"/>
      <c r="Z740" s="217"/>
    </row>
    <row r="741" ht="15.75" customHeight="1" spans="1:26">
      <c r="A741" s="217"/>
      <c r="B741" s="217"/>
      <c r="C741" s="217"/>
      <c r="D741" s="217"/>
      <c r="E741" s="217"/>
      <c r="F741" s="217"/>
      <c r="G741" s="217"/>
      <c r="H741" s="217"/>
      <c r="I741" s="217"/>
      <c r="J741" s="217"/>
      <c r="K741" s="217"/>
      <c r="L741" s="217"/>
      <c r="M741" s="217"/>
      <c r="N741" s="217"/>
      <c r="O741" s="217"/>
      <c r="P741" s="217"/>
      <c r="Q741" s="217"/>
      <c r="R741" s="217"/>
      <c r="S741" s="217"/>
      <c r="T741" s="217"/>
      <c r="U741" s="217"/>
      <c r="V741" s="217"/>
      <c r="W741" s="217"/>
      <c r="X741" s="217"/>
      <c r="Y741" s="217"/>
      <c r="Z741" s="217"/>
    </row>
    <row r="742" ht="15.75" customHeight="1" spans="1:26">
      <c r="A742" s="217"/>
      <c r="B742" s="217"/>
      <c r="C742" s="217"/>
      <c r="D742" s="217"/>
      <c r="E742" s="217"/>
      <c r="F742" s="217"/>
      <c r="G742" s="217"/>
      <c r="H742" s="217"/>
      <c r="I742" s="217"/>
      <c r="J742" s="217"/>
      <c r="K742" s="217"/>
      <c r="L742" s="217"/>
      <c r="M742" s="217"/>
      <c r="N742" s="217"/>
      <c r="O742" s="217"/>
      <c r="P742" s="217"/>
      <c r="Q742" s="217"/>
      <c r="R742" s="217"/>
      <c r="S742" s="217"/>
      <c r="T742" s="217"/>
      <c r="U742" s="217"/>
      <c r="V742" s="217"/>
      <c r="W742" s="217"/>
      <c r="X742" s="217"/>
      <c r="Y742" s="217"/>
      <c r="Z742" s="217"/>
    </row>
    <row r="743" ht="15.75" customHeight="1" spans="1:26">
      <c r="A743" s="217"/>
      <c r="B743" s="217"/>
      <c r="C743" s="217"/>
      <c r="D743" s="217"/>
      <c r="E743" s="217"/>
      <c r="F743" s="217"/>
      <c r="G743" s="217"/>
      <c r="H743" s="217"/>
      <c r="I743" s="217"/>
      <c r="J743" s="217"/>
      <c r="K743" s="217"/>
      <c r="L743" s="217"/>
      <c r="M743" s="217"/>
      <c r="N743" s="217"/>
      <c r="O743" s="217"/>
      <c r="P743" s="217"/>
      <c r="Q743" s="217"/>
      <c r="R743" s="217"/>
      <c r="S743" s="217"/>
      <c r="T743" s="217"/>
      <c r="U743" s="217"/>
      <c r="V743" s="217"/>
      <c r="W743" s="217"/>
      <c r="X743" s="217"/>
      <c r="Y743" s="217"/>
      <c r="Z743" s="217"/>
    </row>
    <row r="744" ht="15.75" customHeight="1" spans="1:26">
      <c r="A744" s="217"/>
      <c r="B744" s="217"/>
      <c r="C744" s="217"/>
      <c r="D744" s="217"/>
      <c r="E744" s="217"/>
      <c r="F744" s="217"/>
      <c r="G744" s="217"/>
      <c r="H744" s="217"/>
      <c r="I744" s="217"/>
      <c r="J744" s="217"/>
      <c r="K744" s="217"/>
      <c r="L744" s="217"/>
      <c r="M744" s="217"/>
      <c r="N744" s="217"/>
      <c r="O744" s="217"/>
      <c r="P744" s="217"/>
      <c r="Q744" s="217"/>
      <c r="R744" s="217"/>
      <c r="S744" s="217"/>
      <c r="T744" s="217"/>
      <c r="U744" s="217"/>
      <c r="V744" s="217"/>
      <c r="W744" s="217"/>
      <c r="X744" s="217"/>
      <c r="Y744" s="217"/>
      <c r="Z744" s="217"/>
    </row>
    <row r="745" ht="15.75" customHeight="1" spans="1:26">
      <c r="A745" s="217"/>
      <c r="B745" s="217"/>
      <c r="C745" s="217"/>
      <c r="D745" s="217"/>
      <c r="E745" s="217"/>
      <c r="F745" s="217"/>
      <c r="G745" s="217"/>
      <c r="H745" s="217"/>
      <c r="I745" s="217"/>
      <c r="J745" s="217"/>
      <c r="K745" s="217"/>
      <c r="L745" s="217"/>
      <c r="M745" s="217"/>
      <c r="N745" s="217"/>
      <c r="O745" s="217"/>
      <c r="P745" s="217"/>
      <c r="Q745" s="217"/>
      <c r="R745" s="217"/>
      <c r="S745" s="217"/>
      <c r="T745" s="217"/>
      <c r="U745" s="217"/>
      <c r="V745" s="217"/>
      <c r="W745" s="217"/>
      <c r="X745" s="217"/>
      <c r="Y745" s="217"/>
      <c r="Z745" s="217"/>
    </row>
    <row r="746" ht="15.75" customHeight="1" spans="1:26">
      <c r="A746" s="217"/>
      <c r="B746" s="217"/>
      <c r="C746" s="217"/>
      <c r="D746" s="217"/>
      <c r="E746" s="217"/>
      <c r="F746" s="217"/>
      <c r="G746" s="217"/>
      <c r="H746" s="217"/>
      <c r="I746" s="217"/>
      <c r="J746" s="217"/>
      <c r="K746" s="217"/>
      <c r="L746" s="217"/>
      <c r="M746" s="217"/>
      <c r="N746" s="217"/>
      <c r="O746" s="217"/>
      <c r="P746" s="217"/>
      <c r="Q746" s="217"/>
      <c r="R746" s="217"/>
      <c r="S746" s="217"/>
      <c r="T746" s="217"/>
      <c r="U746" s="217"/>
      <c r="V746" s="217"/>
      <c r="W746" s="217"/>
      <c r="X746" s="217"/>
      <c r="Y746" s="217"/>
      <c r="Z746" s="217"/>
    </row>
    <row r="747" ht="15.75" customHeight="1" spans="1:26">
      <c r="A747" s="217"/>
      <c r="B747" s="217"/>
      <c r="C747" s="217"/>
      <c r="D747" s="217"/>
      <c r="E747" s="217"/>
      <c r="F747" s="217"/>
      <c r="G747" s="217"/>
      <c r="H747" s="217"/>
      <c r="I747" s="217"/>
      <c r="J747" s="217"/>
      <c r="K747" s="217"/>
      <c r="L747" s="217"/>
      <c r="M747" s="217"/>
      <c r="N747" s="217"/>
      <c r="O747" s="217"/>
      <c r="P747" s="217"/>
      <c r="Q747" s="217"/>
      <c r="R747" s="217"/>
      <c r="S747" s="217"/>
      <c r="T747" s="217"/>
      <c r="U747" s="217"/>
      <c r="V747" s="217"/>
      <c r="W747" s="217"/>
      <c r="X747" s="217"/>
      <c r="Y747" s="217"/>
      <c r="Z747" s="217"/>
    </row>
    <row r="748" ht="15.75" customHeight="1" spans="1:26">
      <c r="A748" s="217"/>
      <c r="B748" s="217"/>
      <c r="C748" s="217"/>
      <c r="D748" s="217"/>
      <c r="E748" s="217"/>
      <c r="F748" s="217"/>
      <c r="G748" s="217"/>
      <c r="H748" s="217"/>
      <c r="I748" s="217"/>
      <c r="J748" s="217"/>
      <c r="K748" s="217"/>
      <c r="L748" s="217"/>
      <c r="M748" s="217"/>
      <c r="N748" s="217"/>
      <c r="O748" s="217"/>
      <c r="P748" s="217"/>
      <c r="Q748" s="217"/>
      <c r="R748" s="217"/>
      <c r="S748" s="217"/>
      <c r="T748" s="217"/>
      <c r="U748" s="217"/>
      <c r="V748" s="217"/>
      <c r="W748" s="217"/>
      <c r="X748" s="217"/>
      <c r="Y748" s="217"/>
      <c r="Z748" s="217"/>
    </row>
    <row r="749" ht="15.75" customHeight="1" spans="1:26">
      <c r="A749" s="217"/>
      <c r="B749" s="217"/>
      <c r="C749" s="217"/>
      <c r="D749" s="217"/>
      <c r="E749" s="217"/>
      <c r="F749" s="217"/>
      <c r="G749" s="217"/>
      <c r="H749" s="217"/>
      <c r="I749" s="217"/>
      <c r="J749" s="217"/>
      <c r="K749" s="217"/>
      <c r="L749" s="217"/>
      <c r="M749" s="217"/>
      <c r="N749" s="217"/>
      <c r="O749" s="217"/>
      <c r="P749" s="217"/>
      <c r="Q749" s="217"/>
      <c r="R749" s="217"/>
      <c r="S749" s="217"/>
      <c r="T749" s="217"/>
      <c r="U749" s="217"/>
      <c r="V749" s="217"/>
      <c r="W749" s="217"/>
      <c r="X749" s="217"/>
      <c r="Y749" s="217"/>
      <c r="Z749" s="217"/>
    </row>
    <row r="750" ht="15.75" customHeight="1" spans="1:26">
      <c r="A750" s="217"/>
      <c r="B750" s="217"/>
      <c r="C750" s="217"/>
      <c r="D750" s="217"/>
      <c r="E750" s="217"/>
      <c r="F750" s="217"/>
      <c r="G750" s="217"/>
      <c r="H750" s="217"/>
      <c r="I750" s="217"/>
      <c r="J750" s="217"/>
      <c r="K750" s="217"/>
      <c r="L750" s="217"/>
      <c r="M750" s="217"/>
      <c r="N750" s="217"/>
      <c r="O750" s="217"/>
      <c r="P750" s="217"/>
      <c r="Q750" s="217"/>
      <c r="R750" s="217"/>
      <c r="S750" s="217"/>
      <c r="T750" s="217"/>
      <c r="U750" s="217"/>
      <c r="V750" s="217"/>
      <c r="W750" s="217"/>
      <c r="X750" s="217"/>
      <c r="Y750" s="217"/>
      <c r="Z750" s="217"/>
    </row>
    <row r="751" ht="15.75" customHeight="1" spans="1:26">
      <c r="A751" s="217"/>
      <c r="B751" s="217"/>
      <c r="C751" s="217"/>
      <c r="D751" s="217"/>
      <c r="E751" s="217"/>
      <c r="F751" s="217"/>
      <c r="G751" s="217"/>
      <c r="H751" s="217"/>
      <c r="I751" s="217"/>
      <c r="J751" s="217"/>
      <c r="K751" s="217"/>
      <c r="L751" s="217"/>
      <c r="M751" s="217"/>
      <c r="N751" s="217"/>
      <c r="O751" s="217"/>
      <c r="P751" s="217"/>
      <c r="Q751" s="217"/>
      <c r="R751" s="217"/>
      <c r="S751" s="217"/>
      <c r="T751" s="217"/>
      <c r="U751" s="217"/>
      <c r="V751" s="217"/>
      <c r="W751" s="217"/>
      <c r="X751" s="217"/>
      <c r="Y751" s="217"/>
      <c r="Z751" s="217"/>
    </row>
    <row r="752" ht="15.75" customHeight="1" spans="1:26">
      <c r="A752" s="217"/>
      <c r="B752" s="217"/>
      <c r="C752" s="217"/>
      <c r="D752" s="217"/>
      <c r="E752" s="217"/>
      <c r="F752" s="217"/>
      <c r="G752" s="217"/>
      <c r="H752" s="217"/>
      <c r="I752" s="217"/>
      <c r="J752" s="217"/>
      <c r="K752" s="217"/>
      <c r="L752" s="217"/>
      <c r="M752" s="217"/>
      <c r="N752" s="217"/>
      <c r="O752" s="217"/>
      <c r="P752" s="217"/>
      <c r="Q752" s="217"/>
      <c r="R752" s="217"/>
      <c r="S752" s="217"/>
      <c r="T752" s="217"/>
      <c r="U752" s="217"/>
      <c r="V752" s="217"/>
      <c r="W752" s="217"/>
      <c r="X752" s="217"/>
      <c r="Y752" s="217"/>
      <c r="Z752" s="217"/>
    </row>
    <row r="753" ht="15.75" customHeight="1" spans="1:26">
      <c r="A753" s="217"/>
      <c r="B753" s="217"/>
      <c r="C753" s="217"/>
      <c r="D753" s="217"/>
      <c r="E753" s="217"/>
      <c r="F753" s="217"/>
      <c r="G753" s="217"/>
      <c r="H753" s="217"/>
      <c r="I753" s="217"/>
      <c r="J753" s="217"/>
      <c r="K753" s="217"/>
      <c r="L753" s="217"/>
      <c r="M753" s="217"/>
      <c r="N753" s="217"/>
      <c r="O753" s="217"/>
      <c r="P753" s="217"/>
      <c r="Q753" s="217"/>
      <c r="R753" s="217"/>
      <c r="S753" s="217"/>
      <c r="T753" s="217"/>
      <c r="U753" s="217"/>
      <c r="V753" s="217"/>
      <c r="W753" s="217"/>
      <c r="X753" s="217"/>
      <c r="Y753" s="217"/>
      <c r="Z753" s="217"/>
    </row>
    <row r="754" ht="15.75" customHeight="1" spans="1:26">
      <c r="A754" s="217"/>
      <c r="B754" s="217"/>
      <c r="C754" s="217"/>
      <c r="D754" s="217"/>
      <c r="E754" s="217"/>
      <c r="F754" s="217"/>
      <c r="G754" s="217"/>
      <c r="H754" s="217"/>
      <c r="I754" s="217"/>
      <c r="J754" s="217"/>
      <c r="K754" s="217"/>
      <c r="L754" s="217"/>
      <c r="M754" s="217"/>
      <c r="N754" s="217"/>
      <c r="O754" s="217"/>
      <c r="P754" s="217"/>
      <c r="Q754" s="217"/>
      <c r="R754" s="217"/>
      <c r="S754" s="217"/>
      <c r="T754" s="217"/>
      <c r="U754" s="217"/>
      <c r="V754" s="217"/>
      <c r="W754" s="217"/>
      <c r="X754" s="217"/>
      <c r="Y754" s="217"/>
      <c r="Z754" s="217"/>
    </row>
    <row r="755" ht="15.75" customHeight="1" spans="1:26">
      <c r="A755" s="217"/>
      <c r="B755" s="217"/>
      <c r="C755" s="217"/>
      <c r="D755" s="217"/>
      <c r="E755" s="217"/>
      <c r="F755" s="217"/>
      <c r="G755" s="217"/>
      <c r="H755" s="217"/>
      <c r="I755" s="217"/>
      <c r="J755" s="217"/>
      <c r="K755" s="217"/>
      <c r="L755" s="217"/>
      <c r="M755" s="217"/>
      <c r="N755" s="217"/>
      <c r="O755" s="217"/>
      <c r="P755" s="217"/>
      <c r="Q755" s="217"/>
      <c r="R755" s="217"/>
      <c r="S755" s="217"/>
      <c r="T755" s="217"/>
      <c r="U755" s="217"/>
      <c r="V755" s="217"/>
      <c r="W755" s="217"/>
      <c r="X755" s="217"/>
      <c r="Y755" s="217"/>
      <c r="Z755" s="217"/>
    </row>
    <row r="756" ht="15.75" customHeight="1" spans="1:26">
      <c r="A756" s="217"/>
      <c r="B756" s="217"/>
      <c r="C756" s="217"/>
      <c r="D756" s="217"/>
      <c r="E756" s="217"/>
      <c r="F756" s="217"/>
      <c r="G756" s="217"/>
      <c r="H756" s="217"/>
      <c r="I756" s="217"/>
      <c r="J756" s="217"/>
      <c r="K756" s="217"/>
      <c r="L756" s="217"/>
      <c r="M756" s="217"/>
      <c r="N756" s="217"/>
      <c r="O756" s="217"/>
      <c r="P756" s="217"/>
      <c r="Q756" s="217"/>
      <c r="R756" s="217"/>
      <c r="S756" s="217"/>
      <c r="T756" s="217"/>
      <c r="U756" s="217"/>
      <c r="V756" s="217"/>
      <c r="W756" s="217"/>
      <c r="X756" s="217"/>
      <c r="Y756" s="217"/>
      <c r="Z756" s="217"/>
    </row>
    <row r="757" ht="15.75" customHeight="1" spans="1:26">
      <c r="A757" s="217"/>
      <c r="B757" s="217"/>
      <c r="C757" s="217"/>
      <c r="D757" s="217"/>
      <c r="E757" s="217"/>
      <c r="F757" s="217"/>
      <c r="G757" s="217"/>
      <c r="H757" s="217"/>
      <c r="I757" s="217"/>
      <c r="J757" s="217"/>
      <c r="K757" s="217"/>
      <c r="L757" s="217"/>
      <c r="M757" s="217"/>
      <c r="N757" s="217"/>
      <c r="O757" s="217"/>
      <c r="P757" s="217"/>
      <c r="Q757" s="217"/>
      <c r="R757" s="217"/>
      <c r="S757" s="217"/>
      <c r="T757" s="217"/>
      <c r="U757" s="217"/>
      <c r="V757" s="217"/>
      <c r="W757" s="217"/>
      <c r="X757" s="217"/>
      <c r="Y757" s="217"/>
      <c r="Z757" s="217"/>
    </row>
    <row r="758" ht="15.75" customHeight="1" spans="1:26">
      <c r="A758" s="217"/>
      <c r="B758" s="217"/>
      <c r="C758" s="217"/>
      <c r="D758" s="217"/>
      <c r="E758" s="217"/>
      <c r="F758" s="217"/>
      <c r="G758" s="217"/>
      <c r="H758" s="217"/>
      <c r="I758" s="217"/>
      <c r="J758" s="217"/>
      <c r="K758" s="217"/>
      <c r="L758" s="217"/>
      <c r="M758" s="217"/>
      <c r="N758" s="217"/>
      <c r="O758" s="217"/>
      <c r="P758" s="217"/>
      <c r="Q758" s="217"/>
      <c r="R758" s="217"/>
      <c r="S758" s="217"/>
      <c r="T758" s="217"/>
      <c r="U758" s="217"/>
      <c r="V758" s="217"/>
      <c r="W758" s="217"/>
      <c r="X758" s="217"/>
      <c r="Y758" s="217"/>
      <c r="Z758" s="217"/>
    </row>
    <row r="759" ht="15.75" customHeight="1" spans="1:26">
      <c r="A759" s="217"/>
      <c r="B759" s="217"/>
      <c r="C759" s="217"/>
      <c r="D759" s="217"/>
      <c r="E759" s="217"/>
      <c r="F759" s="217"/>
      <c r="G759" s="217"/>
      <c r="H759" s="217"/>
      <c r="I759" s="217"/>
      <c r="J759" s="217"/>
      <c r="K759" s="217"/>
      <c r="L759" s="217"/>
      <c r="M759" s="217"/>
      <c r="N759" s="217"/>
      <c r="O759" s="217"/>
      <c r="P759" s="217"/>
      <c r="Q759" s="217"/>
      <c r="R759" s="217"/>
      <c r="S759" s="217"/>
      <c r="T759" s="217"/>
      <c r="U759" s="217"/>
      <c r="V759" s="217"/>
      <c r="W759" s="217"/>
      <c r="X759" s="217"/>
      <c r="Y759" s="217"/>
      <c r="Z759" s="217"/>
    </row>
    <row r="760" ht="15.75" customHeight="1" spans="1:26">
      <c r="A760" s="217"/>
      <c r="B760" s="217"/>
      <c r="C760" s="217"/>
      <c r="D760" s="217"/>
      <c r="E760" s="217"/>
      <c r="F760" s="217"/>
      <c r="G760" s="217"/>
      <c r="H760" s="217"/>
      <c r="I760" s="217"/>
      <c r="J760" s="217"/>
      <c r="K760" s="217"/>
      <c r="L760" s="217"/>
      <c r="M760" s="217"/>
      <c r="N760" s="217"/>
      <c r="O760" s="217"/>
      <c r="P760" s="217"/>
      <c r="Q760" s="217"/>
      <c r="R760" s="217"/>
      <c r="S760" s="217"/>
      <c r="T760" s="217"/>
      <c r="U760" s="217"/>
      <c r="V760" s="217"/>
      <c r="W760" s="217"/>
      <c r="X760" s="217"/>
      <c r="Y760" s="217"/>
      <c r="Z760" s="217"/>
    </row>
    <row r="761" ht="15.75" customHeight="1" spans="1:26">
      <c r="A761" s="217"/>
      <c r="B761" s="217"/>
      <c r="C761" s="217"/>
      <c r="D761" s="217"/>
      <c r="E761" s="217"/>
      <c r="F761" s="217"/>
      <c r="G761" s="217"/>
      <c r="H761" s="217"/>
      <c r="I761" s="217"/>
      <c r="J761" s="217"/>
      <c r="K761" s="217"/>
      <c r="L761" s="217"/>
      <c r="M761" s="217"/>
      <c r="N761" s="217"/>
      <c r="O761" s="217"/>
      <c r="P761" s="217"/>
      <c r="Q761" s="217"/>
      <c r="R761" s="217"/>
      <c r="S761" s="217"/>
      <c r="T761" s="217"/>
      <c r="U761" s="217"/>
      <c r="V761" s="217"/>
      <c r="W761" s="217"/>
      <c r="X761" s="217"/>
      <c r="Y761" s="217"/>
      <c r="Z761" s="217"/>
    </row>
    <row r="762" ht="15.75" customHeight="1" spans="1:26">
      <c r="A762" s="217"/>
      <c r="B762" s="217"/>
      <c r="C762" s="217"/>
      <c r="D762" s="217"/>
      <c r="E762" s="217"/>
      <c r="F762" s="217"/>
      <c r="G762" s="217"/>
      <c r="H762" s="217"/>
      <c r="I762" s="217"/>
      <c r="J762" s="217"/>
      <c r="K762" s="217"/>
      <c r="L762" s="217"/>
      <c r="M762" s="217"/>
      <c r="N762" s="217"/>
      <c r="O762" s="217"/>
      <c r="P762" s="217"/>
      <c r="Q762" s="217"/>
      <c r="R762" s="217"/>
      <c r="S762" s="217"/>
      <c r="T762" s="217"/>
      <c r="U762" s="217"/>
      <c r="V762" s="217"/>
      <c r="W762" s="217"/>
      <c r="X762" s="217"/>
      <c r="Y762" s="217"/>
      <c r="Z762" s="217"/>
    </row>
    <row r="763" ht="15.75" customHeight="1" spans="1:26">
      <c r="A763" s="217"/>
      <c r="B763" s="217"/>
      <c r="C763" s="217"/>
      <c r="D763" s="217"/>
      <c r="E763" s="217"/>
      <c r="F763" s="217"/>
      <c r="G763" s="217"/>
      <c r="H763" s="217"/>
      <c r="I763" s="217"/>
      <c r="J763" s="217"/>
      <c r="K763" s="217"/>
      <c r="L763" s="217"/>
      <c r="M763" s="217"/>
      <c r="N763" s="217"/>
      <c r="O763" s="217"/>
      <c r="P763" s="217"/>
      <c r="Q763" s="217"/>
      <c r="R763" s="217"/>
      <c r="S763" s="217"/>
      <c r="T763" s="217"/>
      <c r="U763" s="217"/>
      <c r="V763" s="217"/>
      <c r="W763" s="217"/>
      <c r="X763" s="217"/>
      <c r="Y763" s="217"/>
      <c r="Z763" s="217"/>
    </row>
    <row r="764" ht="15.75" customHeight="1" spans="1:26">
      <c r="A764" s="217"/>
      <c r="B764" s="217"/>
      <c r="C764" s="217"/>
      <c r="D764" s="217"/>
      <c r="E764" s="217"/>
      <c r="F764" s="217"/>
      <c r="G764" s="217"/>
      <c r="H764" s="217"/>
      <c r="I764" s="217"/>
      <c r="J764" s="217"/>
      <c r="K764" s="217"/>
      <c r="L764" s="217"/>
      <c r="M764" s="217"/>
      <c r="N764" s="217"/>
      <c r="O764" s="217"/>
      <c r="P764" s="217"/>
      <c r="Q764" s="217"/>
      <c r="R764" s="217"/>
      <c r="S764" s="217"/>
      <c r="T764" s="217"/>
      <c r="U764" s="217"/>
      <c r="V764" s="217"/>
      <c r="W764" s="217"/>
      <c r="X764" s="217"/>
      <c r="Y764" s="217"/>
      <c r="Z764" s="217"/>
    </row>
    <row r="765" ht="15.75" customHeight="1" spans="1:26">
      <c r="A765" s="217"/>
      <c r="B765" s="217"/>
      <c r="C765" s="217"/>
      <c r="D765" s="217"/>
      <c r="E765" s="217"/>
      <c r="F765" s="217"/>
      <c r="G765" s="217"/>
      <c r="H765" s="217"/>
      <c r="I765" s="217"/>
      <c r="J765" s="217"/>
      <c r="K765" s="217"/>
      <c r="L765" s="217"/>
      <c r="M765" s="217"/>
      <c r="N765" s="217"/>
      <c r="O765" s="217"/>
      <c r="P765" s="217"/>
      <c r="Q765" s="217"/>
      <c r="R765" s="217"/>
      <c r="S765" s="217"/>
      <c r="T765" s="217"/>
      <c r="U765" s="217"/>
      <c r="V765" s="217"/>
      <c r="W765" s="217"/>
      <c r="X765" s="217"/>
      <c r="Y765" s="217"/>
      <c r="Z765" s="217"/>
    </row>
    <row r="766" ht="15.75" customHeight="1" spans="1:26">
      <c r="A766" s="217"/>
      <c r="B766" s="217"/>
      <c r="C766" s="217"/>
      <c r="D766" s="217"/>
      <c r="E766" s="217"/>
      <c r="F766" s="217"/>
      <c r="G766" s="217"/>
      <c r="H766" s="217"/>
      <c r="I766" s="217"/>
      <c r="J766" s="217"/>
      <c r="K766" s="217"/>
      <c r="L766" s="217"/>
      <c r="M766" s="217"/>
      <c r="N766" s="217"/>
      <c r="O766" s="217"/>
      <c r="P766" s="217"/>
      <c r="Q766" s="217"/>
      <c r="R766" s="217"/>
      <c r="S766" s="217"/>
      <c r="T766" s="217"/>
      <c r="U766" s="217"/>
      <c r="V766" s="217"/>
      <c r="W766" s="217"/>
      <c r="X766" s="217"/>
      <c r="Y766" s="217"/>
      <c r="Z766" s="217"/>
    </row>
    <row r="767" ht="15.75" customHeight="1" spans="1:26">
      <c r="A767" s="217"/>
      <c r="B767" s="217"/>
      <c r="C767" s="217"/>
      <c r="D767" s="217"/>
      <c r="E767" s="217"/>
      <c r="F767" s="217"/>
      <c r="G767" s="217"/>
      <c r="H767" s="217"/>
      <c r="I767" s="217"/>
      <c r="J767" s="217"/>
      <c r="K767" s="217"/>
      <c r="L767" s="217"/>
      <c r="M767" s="217"/>
      <c r="N767" s="217"/>
      <c r="O767" s="217"/>
      <c r="P767" s="217"/>
      <c r="Q767" s="217"/>
      <c r="R767" s="217"/>
      <c r="S767" s="217"/>
      <c r="T767" s="217"/>
      <c r="U767" s="217"/>
      <c r="V767" s="217"/>
      <c r="W767" s="217"/>
      <c r="X767" s="217"/>
      <c r="Y767" s="217"/>
      <c r="Z767" s="217"/>
    </row>
    <row r="768" ht="15.75" customHeight="1" spans="1:26">
      <c r="A768" s="217"/>
      <c r="B768" s="217"/>
      <c r="C768" s="217"/>
      <c r="D768" s="217"/>
      <c r="E768" s="217"/>
      <c r="F768" s="217"/>
      <c r="G768" s="217"/>
      <c r="H768" s="217"/>
      <c r="I768" s="217"/>
      <c r="J768" s="217"/>
      <c r="K768" s="217"/>
      <c r="L768" s="217"/>
      <c r="M768" s="217"/>
      <c r="N768" s="217"/>
      <c r="O768" s="217"/>
      <c r="P768" s="217"/>
      <c r="Q768" s="217"/>
      <c r="R768" s="217"/>
      <c r="S768" s="217"/>
      <c r="T768" s="217"/>
      <c r="U768" s="217"/>
      <c r="V768" s="217"/>
      <c r="W768" s="217"/>
      <c r="X768" s="217"/>
      <c r="Y768" s="217"/>
      <c r="Z768" s="217"/>
    </row>
    <row r="769" ht="15.75" customHeight="1" spans="1:26">
      <c r="A769" s="217"/>
      <c r="B769" s="217"/>
      <c r="C769" s="217"/>
      <c r="D769" s="217"/>
      <c r="E769" s="217"/>
      <c r="F769" s="217"/>
      <c r="G769" s="217"/>
      <c r="H769" s="217"/>
      <c r="I769" s="217"/>
      <c r="J769" s="217"/>
      <c r="K769" s="217"/>
      <c r="L769" s="217"/>
      <c r="M769" s="217"/>
      <c r="N769" s="217"/>
      <c r="O769" s="217"/>
      <c r="P769" s="217"/>
      <c r="Q769" s="217"/>
      <c r="R769" s="217"/>
      <c r="S769" s="217"/>
      <c r="T769" s="217"/>
      <c r="U769" s="217"/>
      <c r="V769" s="217"/>
      <c r="W769" s="217"/>
      <c r="X769" s="217"/>
      <c r="Y769" s="217"/>
      <c r="Z769" s="217"/>
    </row>
    <row r="770" ht="15.75" customHeight="1" spans="1:26">
      <c r="A770" s="217"/>
      <c r="B770" s="217"/>
      <c r="C770" s="217"/>
      <c r="D770" s="217"/>
      <c r="E770" s="217"/>
      <c r="F770" s="217"/>
      <c r="G770" s="217"/>
      <c r="H770" s="217"/>
      <c r="I770" s="217"/>
      <c r="J770" s="217"/>
      <c r="K770" s="217"/>
      <c r="L770" s="217"/>
      <c r="M770" s="217"/>
      <c r="N770" s="217"/>
      <c r="O770" s="217"/>
      <c r="P770" s="217"/>
      <c r="Q770" s="217"/>
      <c r="R770" s="217"/>
      <c r="S770" s="217"/>
      <c r="T770" s="217"/>
      <c r="U770" s="217"/>
      <c r="V770" s="217"/>
      <c r="W770" s="217"/>
      <c r="X770" s="217"/>
      <c r="Y770" s="217"/>
      <c r="Z770" s="217"/>
    </row>
    <row r="771" ht="15.75" customHeight="1" spans="1:26">
      <c r="A771" s="217"/>
      <c r="B771" s="217"/>
      <c r="C771" s="217"/>
      <c r="D771" s="217"/>
      <c r="E771" s="217"/>
      <c r="F771" s="217"/>
      <c r="G771" s="217"/>
      <c r="H771" s="217"/>
      <c r="I771" s="217"/>
      <c r="J771" s="217"/>
      <c r="K771" s="217"/>
      <c r="L771" s="217"/>
      <c r="M771" s="217"/>
      <c r="N771" s="217"/>
      <c r="O771" s="217"/>
      <c r="P771" s="217"/>
      <c r="Q771" s="217"/>
      <c r="R771" s="217"/>
      <c r="S771" s="217"/>
      <c r="T771" s="217"/>
      <c r="U771" s="217"/>
      <c r="V771" s="217"/>
      <c r="W771" s="217"/>
      <c r="X771" s="217"/>
      <c r="Y771" s="217"/>
      <c r="Z771" s="217"/>
    </row>
    <row r="772" ht="15.75" customHeight="1" spans="1:26">
      <c r="A772" s="217"/>
      <c r="B772" s="217"/>
      <c r="C772" s="217"/>
      <c r="D772" s="217"/>
      <c r="E772" s="217"/>
      <c r="F772" s="217"/>
      <c r="G772" s="217"/>
      <c r="H772" s="217"/>
      <c r="I772" s="217"/>
      <c r="J772" s="217"/>
      <c r="K772" s="217"/>
      <c r="L772" s="217"/>
      <c r="M772" s="217"/>
      <c r="N772" s="217"/>
      <c r="O772" s="217"/>
      <c r="P772" s="217"/>
      <c r="Q772" s="217"/>
      <c r="R772" s="217"/>
      <c r="S772" s="217"/>
      <c r="T772" s="217"/>
      <c r="U772" s="217"/>
      <c r="V772" s="217"/>
      <c r="W772" s="217"/>
      <c r="X772" s="217"/>
      <c r="Y772" s="217"/>
      <c r="Z772" s="217"/>
    </row>
    <row r="773" ht="15.75" customHeight="1" spans="1:26">
      <c r="A773" s="217"/>
      <c r="B773" s="217"/>
      <c r="C773" s="217"/>
      <c r="D773" s="217"/>
      <c r="E773" s="217"/>
      <c r="F773" s="217"/>
      <c r="G773" s="217"/>
      <c r="H773" s="217"/>
      <c r="I773" s="217"/>
      <c r="J773" s="217"/>
      <c r="K773" s="217"/>
      <c r="L773" s="217"/>
      <c r="M773" s="217"/>
      <c r="N773" s="217"/>
      <c r="O773" s="217"/>
      <c r="P773" s="217"/>
      <c r="Q773" s="217"/>
      <c r="R773" s="217"/>
      <c r="S773" s="217"/>
      <c r="T773" s="217"/>
      <c r="U773" s="217"/>
      <c r="V773" s="217"/>
      <c r="W773" s="217"/>
      <c r="X773" s="217"/>
      <c r="Y773" s="217"/>
      <c r="Z773" s="217"/>
    </row>
    <row r="774" ht="15.75" customHeight="1" spans="1:26">
      <c r="A774" s="217"/>
      <c r="B774" s="217"/>
      <c r="C774" s="217"/>
      <c r="D774" s="217"/>
      <c r="E774" s="217"/>
      <c r="F774" s="217"/>
      <c r="G774" s="217"/>
      <c r="H774" s="217"/>
      <c r="I774" s="217"/>
      <c r="J774" s="217"/>
      <c r="K774" s="217"/>
      <c r="L774" s="217"/>
      <c r="M774" s="217"/>
      <c r="N774" s="217"/>
      <c r="O774" s="217"/>
      <c r="P774" s="217"/>
      <c r="Q774" s="217"/>
      <c r="R774" s="217"/>
      <c r="S774" s="217"/>
      <c r="T774" s="217"/>
      <c r="U774" s="217"/>
      <c r="V774" s="217"/>
      <c r="W774" s="217"/>
      <c r="X774" s="217"/>
      <c r="Y774" s="217"/>
      <c r="Z774" s="217"/>
    </row>
    <row r="775" ht="15.75" customHeight="1" spans="1:26">
      <c r="A775" s="217"/>
      <c r="B775" s="217"/>
      <c r="C775" s="217"/>
      <c r="D775" s="217"/>
      <c r="E775" s="217"/>
      <c r="F775" s="217"/>
      <c r="G775" s="217"/>
      <c r="H775" s="217"/>
      <c r="I775" s="217"/>
      <c r="J775" s="217"/>
      <c r="K775" s="217"/>
      <c r="L775" s="217"/>
      <c r="M775" s="217"/>
      <c r="N775" s="217"/>
      <c r="O775" s="217"/>
      <c r="P775" s="217"/>
      <c r="Q775" s="217"/>
      <c r="R775" s="217"/>
      <c r="S775" s="217"/>
      <c r="T775" s="217"/>
      <c r="U775" s="217"/>
      <c r="V775" s="217"/>
      <c r="W775" s="217"/>
      <c r="X775" s="217"/>
      <c r="Y775" s="217"/>
      <c r="Z775" s="217"/>
    </row>
    <row r="776" ht="15.75" customHeight="1" spans="1:26">
      <c r="A776" s="217"/>
      <c r="B776" s="217"/>
      <c r="C776" s="217"/>
      <c r="D776" s="217"/>
      <c r="E776" s="217"/>
      <c r="F776" s="217"/>
      <c r="G776" s="217"/>
      <c r="H776" s="217"/>
      <c r="I776" s="217"/>
      <c r="J776" s="217"/>
      <c r="K776" s="217"/>
      <c r="L776" s="217"/>
      <c r="M776" s="217"/>
      <c r="N776" s="217"/>
      <c r="O776" s="217"/>
      <c r="P776" s="217"/>
      <c r="Q776" s="217"/>
      <c r="R776" s="217"/>
      <c r="S776" s="217"/>
      <c r="T776" s="217"/>
      <c r="U776" s="217"/>
      <c r="V776" s="217"/>
      <c r="W776" s="217"/>
      <c r="X776" s="217"/>
      <c r="Y776" s="217"/>
      <c r="Z776" s="217"/>
    </row>
    <row r="777" ht="15.75" customHeight="1" spans="1:26">
      <c r="A777" s="217"/>
      <c r="B777" s="217"/>
      <c r="C777" s="217"/>
      <c r="D777" s="217"/>
      <c r="E777" s="217"/>
      <c r="F777" s="217"/>
      <c r="G777" s="217"/>
      <c r="H777" s="217"/>
      <c r="I777" s="217"/>
      <c r="J777" s="217"/>
      <c r="K777" s="217"/>
      <c r="L777" s="217"/>
      <c r="M777" s="217"/>
      <c r="N777" s="217"/>
      <c r="O777" s="217"/>
      <c r="P777" s="217"/>
      <c r="Q777" s="217"/>
      <c r="R777" s="217"/>
      <c r="S777" s="217"/>
      <c r="T777" s="217"/>
      <c r="U777" s="217"/>
      <c r="V777" s="217"/>
      <c r="W777" s="217"/>
      <c r="X777" s="217"/>
      <c r="Y777" s="217"/>
      <c r="Z777" s="217"/>
    </row>
    <row r="778" ht="15.75" customHeight="1" spans="1:26">
      <c r="A778" s="217"/>
      <c r="B778" s="217"/>
      <c r="C778" s="217"/>
      <c r="D778" s="217"/>
      <c r="E778" s="217"/>
      <c r="F778" s="217"/>
      <c r="G778" s="217"/>
      <c r="H778" s="217"/>
      <c r="I778" s="217"/>
      <c r="J778" s="217"/>
      <c r="K778" s="217"/>
      <c r="L778" s="217"/>
      <c r="M778" s="217"/>
      <c r="N778" s="217"/>
      <c r="O778" s="217"/>
      <c r="P778" s="217"/>
      <c r="Q778" s="217"/>
      <c r="R778" s="217"/>
      <c r="S778" s="217"/>
      <c r="T778" s="217"/>
      <c r="U778" s="217"/>
      <c r="V778" s="217"/>
      <c r="W778" s="217"/>
      <c r="X778" s="217"/>
      <c r="Y778" s="217"/>
      <c r="Z778" s="217"/>
    </row>
    <row r="779" ht="15.75" customHeight="1" spans="1:26">
      <c r="A779" s="217"/>
      <c r="B779" s="217"/>
      <c r="C779" s="217"/>
      <c r="D779" s="217"/>
      <c r="E779" s="217"/>
      <c r="F779" s="217"/>
      <c r="G779" s="217"/>
      <c r="H779" s="217"/>
      <c r="I779" s="217"/>
      <c r="J779" s="217"/>
      <c r="K779" s="217"/>
      <c r="L779" s="217"/>
      <c r="M779" s="217"/>
      <c r="N779" s="217"/>
      <c r="O779" s="217"/>
      <c r="P779" s="217"/>
      <c r="Q779" s="217"/>
      <c r="R779" s="217"/>
      <c r="S779" s="217"/>
      <c r="T779" s="217"/>
      <c r="U779" s="217"/>
      <c r="V779" s="217"/>
      <c r="W779" s="217"/>
      <c r="X779" s="217"/>
      <c r="Y779" s="217"/>
      <c r="Z779" s="217"/>
    </row>
    <row r="780" ht="15.75" customHeight="1" spans="1:26">
      <c r="A780" s="217"/>
      <c r="B780" s="217"/>
      <c r="C780" s="217"/>
      <c r="D780" s="217"/>
      <c r="E780" s="217"/>
      <c r="F780" s="217"/>
      <c r="G780" s="217"/>
      <c r="H780" s="217"/>
      <c r="I780" s="217"/>
      <c r="J780" s="217"/>
      <c r="K780" s="217"/>
      <c r="L780" s="217"/>
      <c r="M780" s="217"/>
      <c r="N780" s="217"/>
      <c r="O780" s="217"/>
      <c r="P780" s="217"/>
      <c r="Q780" s="217"/>
      <c r="R780" s="217"/>
      <c r="S780" s="217"/>
      <c r="T780" s="217"/>
      <c r="U780" s="217"/>
      <c r="V780" s="217"/>
      <c r="W780" s="217"/>
      <c r="X780" s="217"/>
      <c r="Y780" s="217"/>
      <c r="Z780" s="217"/>
    </row>
    <row r="781" ht="15.75" customHeight="1" spans="1:26">
      <c r="A781" s="217"/>
      <c r="B781" s="217"/>
      <c r="C781" s="217"/>
      <c r="D781" s="217"/>
      <c r="E781" s="217"/>
      <c r="F781" s="217"/>
      <c r="G781" s="217"/>
      <c r="H781" s="217"/>
      <c r="I781" s="217"/>
      <c r="J781" s="217"/>
      <c r="K781" s="217"/>
      <c r="L781" s="217"/>
      <c r="M781" s="217"/>
      <c r="N781" s="217"/>
      <c r="O781" s="217"/>
      <c r="P781" s="217"/>
      <c r="Q781" s="217"/>
      <c r="R781" s="217"/>
      <c r="S781" s="217"/>
      <c r="T781" s="217"/>
      <c r="U781" s="217"/>
      <c r="V781" s="217"/>
      <c r="W781" s="217"/>
      <c r="X781" s="217"/>
      <c r="Y781" s="217"/>
      <c r="Z781" s="217"/>
    </row>
    <row r="782" ht="15.75" customHeight="1" spans="1:26">
      <c r="A782" s="217"/>
      <c r="B782" s="217"/>
      <c r="C782" s="217"/>
      <c r="D782" s="217"/>
      <c r="E782" s="217"/>
      <c r="F782" s="217"/>
      <c r="G782" s="217"/>
      <c r="H782" s="217"/>
      <c r="I782" s="217"/>
      <c r="J782" s="217"/>
      <c r="K782" s="217"/>
      <c r="L782" s="217"/>
      <c r="M782" s="217"/>
      <c r="N782" s="217"/>
      <c r="O782" s="217"/>
      <c r="P782" s="217"/>
      <c r="Q782" s="217"/>
      <c r="R782" s="217"/>
      <c r="S782" s="217"/>
      <c r="T782" s="217"/>
      <c r="U782" s="217"/>
      <c r="V782" s="217"/>
      <c r="W782" s="217"/>
      <c r="X782" s="217"/>
      <c r="Y782" s="217"/>
      <c r="Z782" s="217"/>
    </row>
    <row r="783" ht="15.75" customHeight="1" spans="1:26">
      <c r="A783" s="217"/>
      <c r="B783" s="217"/>
      <c r="C783" s="217"/>
      <c r="D783" s="217"/>
      <c r="E783" s="217"/>
      <c r="F783" s="217"/>
      <c r="G783" s="217"/>
      <c r="H783" s="217"/>
      <c r="I783" s="217"/>
      <c r="J783" s="217"/>
      <c r="K783" s="217"/>
      <c r="L783" s="217"/>
      <c r="M783" s="217"/>
      <c r="N783" s="217"/>
      <c r="O783" s="217"/>
      <c r="P783" s="217"/>
      <c r="Q783" s="217"/>
      <c r="R783" s="217"/>
      <c r="S783" s="217"/>
      <c r="T783" s="217"/>
      <c r="U783" s="217"/>
      <c r="V783" s="217"/>
      <c r="W783" s="217"/>
      <c r="X783" s="217"/>
      <c r="Y783" s="217"/>
      <c r="Z783" s="217"/>
    </row>
    <row r="784" ht="15.75" customHeight="1" spans="1:26">
      <c r="A784" s="217"/>
      <c r="B784" s="217"/>
      <c r="C784" s="217"/>
      <c r="D784" s="217"/>
      <c r="E784" s="217"/>
      <c r="F784" s="217"/>
      <c r="G784" s="217"/>
      <c r="H784" s="217"/>
      <c r="I784" s="217"/>
      <c r="J784" s="217"/>
      <c r="K784" s="217"/>
      <c r="L784" s="217"/>
      <c r="M784" s="217"/>
      <c r="N784" s="217"/>
      <c r="O784" s="217"/>
      <c r="P784" s="217"/>
      <c r="Q784" s="217"/>
      <c r="R784" s="217"/>
      <c r="S784" s="217"/>
      <c r="T784" s="217"/>
      <c r="U784" s="217"/>
      <c r="V784" s="217"/>
      <c r="W784" s="217"/>
      <c r="X784" s="217"/>
      <c r="Y784" s="217"/>
      <c r="Z784" s="217"/>
    </row>
    <row r="785" ht="15.75" customHeight="1" spans="1:26">
      <c r="A785" s="217"/>
      <c r="B785" s="217"/>
      <c r="C785" s="217"/>
      <c r="D785" s="217"/>
      <c r="E785" s="217"/>
      <c r="F785" s="217"/>
      <c r="G785" s="217"/>
      <c r="H785" s="217"/>
      <c r="I785" s="217"/>
      <c r="J785" s="217"/>
      <c r="K785" s="217"/>
      <c r="L785" s="217"/>
      <c r="M785" s="217"/>
      <c r="N785" s="217"/>
      <c r="O785" s="217"/>
      <c r="P785" s="217"/>
      <c r="Q785" s="217"/>
      <c r="R785" s="217"/>
      <c r="S785" s="217"/>
      <c r="T785" s="217"/>
      <c r="U785" s="217"/>
      <c r="V785" s="217"/>
      <c r="W785" s="217"/>
      <c r="X785" s="217"/>
      <c r="Y785" s="217"/>
      <c r="Z785" s="217"/>
    </row>
    <row r="786" ht="15.75" customHeight="1" spans="1:26">
      <c r="A786" s="217"/>
      <c r="B786" s="217"/>
      <c r="C786" s="217"/>
      <c r="D786" s="217"/>
      <c r="E786" s="217"/>
      <c r="F786" s="217"/>
      <c r="G786" s="217"/>
      <c r="H786" s="217"/>
      <c r="I786" s="217"/>
      <c r="J786" s="217"/>
      <c r="K786" s="217"/>
      <c r="L786" s="217"/>
      <c r="M786" s="217"/>
      <c r="N786" s="217"/>
      <c r="O786" s="217"/>
      <c r="P786" s="217"/>
      <c r="Q786" s="217"/>
      <c r="R786" s="217"/>
      <c r="S786" s="217"/>
      <c r="T786" s="217"/>
      <c r="U786" s="217"/>
      <c r="V786" s="217"/>
      <c r="W786" s="217"/>
      <c r="X786" s="217"/>
      <c r="Y786" s="217"/>
      <c r="Z786" s="217"/>
    </row>
    <row r="787" ht="15.75" customHeight="1" spans="1:26">
      <c r="A787" s="217"/>
      <c r="B787" s="217"/>
      <c r="C787" s="217"/>
      <c r="D787" s="217"/>
      <c r="E787" s="217"/>
      <c r="F787" s="217"/>
      <c r="G787" s="217"/>
      <c r="H787" s="217"/>
      <c r="I787" s="217"/>
      <c r="J787" s="217"/>
      <c r="K787" s="217"/>
      <c r="L787" s="217"/>
      <c r="M787" s="217"/>
      <c r="N787" s="217"/>
      <c r="O787" s="217"/>
      <c r="P787" s="217"/>
      <c r="Q787" s="217"/>
      <c r="R787" s="217"/>
      <c r="S787" s="217"/>
      <c r="T787" s="217"/>
      <c r="U787" s="217"/>
      <c r="V787" s="217"/>
      <c r="W787" s="217"/>
      <c r="X787" s="217"/>
      <c r="Y787" s="217"/>
      <c r="Z787" s="217"/>
    </row>
    <row r="788" ht="15.75" customHeight="1" spans="1:26">
      <c r="A788" s="217"/>
      <c r="B788" s="217"/>
      <c r="C788" s="217"/>
      <c r="D788" s="217"/>
      <c r="E788" s="217"/>
      <c r="F788" s="217"/>
      <c r="G788" s="217"/>
      <c r="H788" s="217"/>
      <c r="I788" s="217"/>
      <c r="J788" s="217"/>
      <c r="K788" s="217"/>
      <c r="L788" s="217"/>
      <c r="M788" s="217"/>
      <c r="N788" s="217"/>
      <c r="O788" s="217"/>
      <c r="P788" s="217"/>
      <c r="Q788" s="217"/>
      <c r="R788" s="217"/>
      <c r="S788" s="217"/>
      <c r="T788" s="217"/>
      <c r="U788" s="217"/>
      <c r="V788" s="217"/>
      <c r="W788" s="217"/>
      <c r="X788" s="217"/>
      <c r="Y788" s="217"/>
      <c r="Z788" s="217"/>
    </row>
    <row r="789" ht="15.75" customHeight="1" spans="1:26">
      <c r="A789" s="217"/>
      <c r="B789" s="217"/>
      <c r="C789" s="217"/>
      <c r="D789" s="217"/>
      <c r="E789" s="217"/>
      <c r="F789" s="217"/>
      <c r="G789" s="217"/>
      <c r="H789" s="217"/>
      <c r="I789" s="217"/>
      <c r="J789" s="217"/>
      <c r="K789" s="217"/>
      <c r="L789" s="217"/>
      <c r="M789" s="217"/>
      <c r="N789" s="217"/>
      <c r="O789" s="217"/>
      <c r="P789" s="217"/>
      <c r="Q789" s="217"/>
      <c r="R789" s="217"/>
      <c r="S789" s="217"/>
      <c r="T789" s="217"/>
      <c r="U789" s="217"/>
      <c r="V789" s="217"/>
      <c r="W789" s="217"/>
      <c r="X789" s="217"/>
      <c r="Y789" s="217"/>
      <c r="Z789" s="217"/>
    </row>
    <row r="790" ht="15.75" customHeight="1" spans="1:26">
      <c r="A790" s="217"/>
      <c r="B790" s="217"/>
      <c r="C790" s="217"/>
      <c r="D790" s="217"/>
      <c r="E790" s="217"/>
      <c r="F790" s="217"/>
      <c r="G790" s="217"/>
      <c r="H790" s="217"/>
      <c r="I790" s="217"/>
      <c r="J790" s="217"/>
      <c r="K790" s="217"/>
      <c r="L790" s="217"/>
      <c r="M790" s="217"/>
      <c r="N790" s="217"/>
      <c r="O790" s="217"/>
      <c r="P790" s="217"/>
      <c r="Q790" s="217"/>
      <c r="R790" s="217"/>
      <c r="S790" s="217"/>
      <c r="T790" s="217"/>
      <c r="U790" s="217"/>
      <c r="V790" s="217"/>
      <c r="W790" s="217"/>
      <c r="X790" s="217"/>
      <c r="Y790" s="217"/>
      <c r="Z790" s="217"/>
    </row>
    <row r="791" ht="15.75" customHeight="1" spans="1:26">
      <c r="A791" s="217"/>
      <c r="B791" s="217"/>
      <c r="C791" s="217"/>
      <c r="D791" s="217"/>
      <c r="E791" s="217"/>
      <c r="F791" s="217"/>
      <c r="G791" s="217"/>
      <c r="H791" s="217"/>
      <c r="I791" s="217"/>
      <c r="J791" s="217"/>
      <c r="K791" s="217"/>
      <c r="L791" s="217"/>
      <c r="M791" s="217"/>
      <c r="N791" s="217"/>
      <c r="O791" s="217"/>
      <c r="P791" s="217"/>
      <c r="Q791" s="217"/>
      <c r="R791" s="217"/>
      <c r="S791" s="217"/>
      <c r="T791" s="217"/>
      <c r="U791" s="217"/>
      <c r="V791" s="217"/>
      <c r="W791" s="217"/>
      <c r="X791" s="217"/>
      <c r="Y791" s="217"/>
      <c r="Z791" s="217"/>
    </row>
    <row r="792" ht="15.75" customHeight="1" spans="1:26">
      <c r="A792" s="217"/>
      <c r="B792" s="217"/>
      <c r="C792" s="217"/>
      <c r="D792" s="217"/>
      <c r="E792" s="217"/>
      <c r="F792" s="217"/>
      <c r="G792" s="217"/>
      <c r="H792" s="217"/>
      <c r="I792" s="217"/>
      <c r="J792" s="217"/>
      <c r="K792" s="217"/>
      <c r="L792" s="217"/>
      <c r="M792" s="217"/>
      <c r="N792" s="217"/>
      <c r="O792" s="217"/>
      <c r="P792" s="217"/>
      <c r="Q792" s="217"/>
      <c r="R792" s="217"/>
      <c r="S792" s="217"/>
      <c r="T792" s="217"/>
      <c r="U792" s="217"/>
      <c r="V792" s="217"/>
      <c r="W792" s="217"/>
      <c r="X792" s="217"/>
      <c r="Y792" s="217"/>
      <c r="Z792" s="217"/>
    </row>
    <row r="793" ht="15.75" customHeight="1" spans="1:26">
      <c r="A793" s="217"/>
      <c r="B793" s="217"/>
      <c r="C793" s="217"/>
      <c r="D793" s="217"/>
      <c r="E793" s="217"/>
      <c r="F793" s="217"/>
      <c r="G793" s="217"/>
      <c r="H793" s="217"/>
      <c r="I793" s="217"/>
      <c r="J793" s="217"/>
      <c r="K793" s="217"/>
      <c r="L793" s="217"/>
      <c r="M793" s="217"/>
      <c r="N793" s="217"/>
      <c r="O793" s="217"/>
      <c r="P793" s="217"/>
      <c r="Q793" s="217"/>
      <c r="R793" s="217"/>
      <c r="S793" s="217"/>
      <c r="T793" s="217"/>
      <c r="U793" s="217"/>
      <c r="V793" s="217"/>
      <c r="W793" s="217"/>
      <c r="X793" s="217"/>
      <c r="Y793" s="217"/>
      <c r="Z793" s="217"/>
    </row>
    <row r="794" ht="15.75" customHeight="1" spans="1:26">
      <c r="A794" s="217"/>
      <c r="B794" s="217"/>
      <c r="C794" s="217"/>
      <c r="D794" s="217"/>
      <c r="E794" s="217"/>
      <c r="F794" s="217"/>
      <c r="G794" s="217"/>
      <c r="H794" s="217"/>
      <c r="I794" s="217"/>
      <c r="J794" s="217"/>
      <c r="K794" s="217"/>
      <c r="L794" s="217"/>
      <c r="M794" s="217"/>
      <c r="N794" s="217"/>
      <c r="O794" s="217"/>
      <c r="P794" s="217"/>
      <c r="Q794" s="217"/>
      <c r="R794" s="217"/>
      <c r="S794" s="217"/>
      <c r="T794" s="217"/>
      <c r="U794" s="217"/>
      <c r="V794" s="217"/>
      <c r="W794" s="217"/>
      <c r="X794" s="217"/>
      <c r="Y794" s="217"/>
      <c r="Z794" s="217"/>
    </row>
    <row r="795" ht="15.75" customHeight="1" spans="1:26">
      <c r="A795" s="217"/>
      <c r="B795" s="217"/>
      <c r="C795" s="217"/>
      <c r="D795" s="217"/>
      <c r="E795" s="217"/>
      <c r="F795" s="217"/>
      <c r="G795" s="217"/>
      <c r="H795" s="217"/>
      <c r="I795" s="217"/>
      <c r="J795" s="217"/>
      <c r="K795" s="217"/>
      <c r="L795" s="217"/>
      <c r="M795" s="217"/>
      <c r="N795" s="217"/>
      <c r="O795" s="217"/>
      <c r="P795" s="217"/>
      <c r="Q795" s="217"/>
      <c r="R795" s="217"/>
      <c r="S795" s="217"/>
      <c r="T795" s="217"/>
      <c r="U795" s="217"/>
      <c r="V795" s="217"/>
      <c r="W795" s="217"/>
      <c r="X795" s="217"/>
      <c r="Y795" s="217"/>
      <c r="Z795" s="217"/>
    </row>
    <row r="796" ht="15.75" customHeight="1" spans="1:26">
      <c r="A796" s="217"/>
      <c r="B796" s="217"/>
      <c r="C796" s="217"/>
      <c r="D796" s="217"/>
      <c r="E796" s="217"/>
      <c r="F796" s="217"/>
      <c r="G796" s="217"/>
      <c r="H796" s="217"/>
      <c r="I796" s="217"/>
      <c r="J796" s="217"/>
      <c r="K796" s="217"/>
      <c r="L796" s="217"/>
      <c r="M796" s="217"/>
      <c r="N796" s="217"/>
      <c r="O796" s="217"/>
      <c r="P796" s="217"/>
      <c r="Q796" s="217"/>
      <c r="R796" s="217"/>
      <c r="S796" s="217"/>
      <c r="T796" s="217"/>
      <c r="U796" s="217"/>
      <c r="V796" s="217"/>
      <c r="W796" s="217"/>
      <c r="X796" s="217"/>
      <c r="Y796" s="217"/>
      <c r="Z796" s="217"/>
    </row>
    <row r="797" ht="15.75" customHeight="1" spans="1:26">
      <c r="A797" s="217"/>
      <c r="B797" s="217"/>
      <c r="C797" s="217"/>
      <c r="D797" s="217"/>
      <c r="E797" s="217"/>
      <c r="F797" s="217"/>
      <c r="G797" s="217"/>
      <c r="H797" s="217"/>
      <c r="I797" s="217"/>
      <c r="J797" s="217"/>
      <c r="K797" s="217"/>
      <c r="L797" s="217"/>
      <c r="M797" s="217"/>
      <c r="N797" s="217"/>
      <c r="O797" s="217"/>
      <c r="P797" s="217"/>
      <c r="Q797" s="217"/>
      <c r="R797" s="217"/>
      <c r="S797" s="217"/>
      <c r="T797" s="217"/>
      <c r="U797" s="217"/>
      <c r="V797" s="217"/>
      <c r="W797" s="217"/>
      <c r="X797" s="217"/>
      <c r="Y797" s="217"/>
      <c r="Z797" s="217"/>
    </row>
    <row r="798" ht="15.75" customHeight="1" spans="1:26">
      <c r="A798" s="217"/>
      <c r="B798" s="217"/>
      <c r="C798" s="217"/>
      <c r="D798" s="217"/>
      <c r="E798" s="217"/>
      <c r="F798" s="217"/>
      <c r="G798" s="217"/>
      <c r="H798" s="217"/>
      <c r="I798" s="217"/>
      <c r="J798" s="217"/>
      <c r="K798" s="217"/>
      <c r="L798" s="217"/>
      <c r="M798" s="217"/>
      <c r="N798" s="217"/>
      <c r="O798" s="217"/>
      <c r="P798" s="217"/>
      <c r="Q798" s="217"/>
      <c r="R798" s="217"/>
      <c r="S798" s="217"/>
      <c r="T798" s="217"/>
      <c r="U798" s="217"/>
      <c r="V798" s="217"/>
      <c r="W798" s="217"/>
      <c r="X798" s="217"/>
      <c r="Y798" s="217"/>
      <c r="Z798" s="217"/>
    </row>
    <row r="799" ht="15.75" customHeight="1" spans="1:26">
      <c r="A799" s="217"/>
      <c r="B799" s="217"/>
      <c r="C799" s="217"/>
      <c r="D799" s="217"/>
      <c r="E799" s="217"/>
      <c r="F799" s="217"/>
      <c r="G799" s="217"/>
      <c r="H799" s="217"/>
      <c r="I799" s="217"/>
      <c r="J799" s="217"/>
      <c r="K799" s="217"/>
      <c r="L799" s="217"/>
      <c r="M799" s="217"/>
      <c r="N799" s="217"/>
      <c r="O799" s="217"/>
      <c r="P799" s="217"/>
      <c r="Q799" s="217"/>
      <c r="R799" s="217"/>
      <c r="S799" s="217"/>
      <c r="T799" s="217"/>
      <c r="U799" s="217"/>
      <c r="V799" s="217"/>
      <c r="W799" s="217"/>
      <c r="X799" s="217"/>
      <c r="Y799" s="217"/>
      <c r="Z799" s="217"/>
    </row>
    <row r="800" ht="15.75" customHeight="1" spans="1:26">
      <c r="A800" s="217"/>
      <c r="B800" s="217"/>
      <c r="C800" s="217"/>
      <c r="D800" s="217"/>
      <c r="E800" s="217"/>
      <c r="F800" s="217"/>
      <c r="G800" s="217"/>
      <c r="H800" s="217"/>
      <c r="I800" s="217"/>
      <c r="J800" s="217"/>
      <c r="K800" s="217"/>
      <c r="L800" s="217"/>
      <c r="M800" s="217"/>
      <c r="N800" s="217"/>
      <c r="O800" s="217"/>
      <c r="P800" s="217"/>
      <c r="Q800" s="217"/>
      <c r="R800" s="217"/>
      <c r="S800" s="217"/>
      <c r="T800" s="217"/>
      <c r="U800" s="217"/>
      <c r="V800" s="217"/>
      <c r="W800" s="217"/>
      <c r="X800" s="217"/>
      <c r="Y800" s="217"/>
      <c r="Z800" s="217"/>
    </row>
    <row r="801" ht="15.75" customHeight="1" spans="1:26">
      <c r="A801" s="217"/>
      <c r="B801" s="217"/>
      <c r="C801" s="217"/>
      <c r="D801" s="217"/>
      <c r="E801" s="217"/>
      <c r="F801" s="217"/>
      <c r="G801" s="217"/>
      <c r="H801" s="217"/>
      <c r="I801" s="217"/>
      <c r="J801" s="217"/>
      <c r="K801" s="217"/>
      <c r="L801" s="217"/>
      <c r="M801" s="217"/>
      <c r="N801" s="217"/>
      <c r="O801" s="217"/>
      <c r="P801" s="217"/>
      <c r="Q801" s="217"/>
      <c r="R801" s="217"/>
      <c r="S801" s="217"/>
      <c r="T801" s="217"/>
      <c r="U801" s="217"/>
      <c r="V801" s="217"/>
      <c r="W801" s="217"/>
      <c r="X801" s="217"/>
      <c r="Y801" s="217"/>
      <c r="Z801" s="217"/>
    </row>
    <row r="802" ht="15.75" customHeight="1" spans="1:26">
      <c r="A802" s="217"/>
      <c r="B802" s="217"/>
      <c r="C802" s="217"/>
      <c r="D802" s="217"/>
      <c r="E802" s="217"/>
      <c r="F802" s="217"/>
      <c r="G802" s="217"/>
      <c r="H802" s="217"/>
      <c r="I802" s="217"/>
      <c r="J802" s="217"/>
      <c r="K802" s="217"/>
      <c r="L802" s="217"/>
      <c r="M802" s="217"/>
      <c r="N802" s="217"/>
      <c r="O802" s="217"/>
      <c r="P802" s="217"/>
      <c r="Q802" s="217"/>
      <c r="R802" s="217"/>
      <c r="S802" s="217"/>
      <c r="T802" s="217"/>
      <c r="U802" s="217"/>
      <c r="V802" s="217"/>
      <c r="W802" s="217"/>
      <c r="X802" s="217"/>
      <c r="Y802" s="217"/>
      <c r="Z802" s="217"/>
    </row>
    <row r="803" ht="15.75" customHeight="1" spans="1:26">
      <c r="A803" s="217"/>
      <c r="B803" s="217"/>
      <c r="C803" s="217"/>
      <c r="D803" s="217"/>
      <c r="E803" s="217"/>
      <c r="F803" s="217"/>
      <c r="G803" s="217"/>
      <c r="H803" s="217"/>
      <c r="I803" s="217"/>
      <c r="J803" s="217"/>
      <c r="K803" s="217"/>
      <c r="L803" s="217"/>
      <c r="M803" s="217"/>
      <c r="N803" s="217"/>
      <c r="O803" s="217"/>
      <c r="P803" s="217"/>
      <c r="Q803" s="217"/>
      <c r="R803" s="217"/>
      <c r="S803" s="217"/>
      <c r="T803" s="217"/>
      <c r="U803" s="217"/>
      <c r="V803" s="217"/>
      <c r="W803" s="217"/>
      <c r="X803" s="217"/>
      <c r="Y803" s="217"/>
      <c r="Z803" s="217"/>
    </row>
    <row r="804" ht="15.75" customHeight="1" spans="1:26">
      <c r="A804" s="217"/>
      <c r="B804" s="217"/>
      <c r="C804" s="217"/>
      <c r="D804" s="217"/>
      <c r="E804" s="217"/>
      <c r="F804" s="217"/>
      <c r="G804" s="217"/>
      <c r="H804" s="217"/>
      <c r="I804" s="217"/>
      <c r="J804" s="217"/>
      <c r="K804" s="217"/>
      <c r="L804" s="217"/>
      <c r="M804" s="217"/>
      <c r="N804" s="217"/>
      <c r="O804" s="217"/>
      <c r="P804" s="217"/>
      <c r="Q804" s="217"/>
      <c r="R804" s="217"/>
      <c r="S804" s="217"/>
      <c r="T804" s="217"/>
      <c r="U804" s="217"/>
      <c r="V804" s="217"/>
      <c r="W804" s="217"/>
      <c r="X804" s="217"/>
      <c r="Y804" s="217"/>
      <c r="Z804" s="217"/>
    </row>
    <row r="805" ht="15.75" customHeight="1" spans="1:26">
      <c r="A805" s="217"/>
      <c r="B805" s="217"/>
      <c r="C805" s="217"/>
      <c r="D805" s="217"/>
      <c r="E805" s="217"/>
      <c r="F805" s="217"/>
      <c r="G805" s="217"/>
      <c r="H805" s="217"/>
      <c r="I805" s="217"/>
      <c r="J805" s="217"/>
      <c r="K805" s="217"/>
      <c r="L805" s="217"/>
      <c r="M805" s="217"/>
      <c r="N805" s="217"/>
      <c r="O805" s="217"/>
      <c r="P805" s="217"/>
      <c r="Q805" s="217"/>
      <c r="R805" s="217"/>
      <c r="S805" s="217"/>
      <c r="T805" s="217"/>
      <c r="U805" s="217"/>
      <c r="V805" s="217"/>
      <c r="W805" s="217"/>
      <c r="X805" s="217"/>
      <c r="Y805" s="217"/>
      <c r="Z805" s="217"/>
    </row>
    <row r="806" ht="15.75" customHeight="1" spans="1:26">
      <c r="A806" s="217"/>
      <c r="B806" s="217"/>
      <c r="C806" s="217"/>
      <c r="D806" s="217"/>
      <c r="E806" s="217"/>
      <c r="F806" s="217"/>
      <c r="G806" s="217"/>
      <c r="H806" s="217"/>
      <c r="I806" s="217"/>
      <c r="J806" s="217"/>
      <c r="K806" s="217"/>
      <c r="L806" s="217"/>
      <c r="M806" s="217"/>
      <c r="N806" s="217"/>
      <c r="O806" s="217"/>
      <c r="P806" s="217"/>
      <c r="Q806" s="217"/>
      <c r="R806" s="217"/>
      <c r="S806" s="217"/>
      <c r="T806" s="217"/>
      <c r="U806" s="217"/>
      <c r="V806" s="217"/>
      <c r="W806" s="217"/>
      <c r="X806" s="217"/>
      <c r="Y806" s="217"/>
      <c r="Z806" s="217"/>
    </row>
    <row r="807" ht="15.75" customHeight="1" spans="1:26">
      <c r="A807" s="217"/>
      <c r="B807" s="217"/>
      <c r="C807" s="217"/>
      <c r="D807" s="217"/>
      <c r="E807" s="217"/>
      <c r="F807" s="217"/>
      <c r="G807" s="217"/>
      <c r="H807" s="217"/>
      <c r="I807" s="217"/>
      <c r="J807" s="217"/>
      <c r="K807" s="217"/>
      <c r="L807" s="217"/>
      <c r="M807" s="217"/>
      <c r="N807" s="217"/>
      <c r="O807" s="217"/>
      <c r="P807" s="217"/>
      <c r="Q807" s="217"/>
      <c r="R807" s="217"/>
      <c r="S807" s="217"/>
      <c r="T807" s="217"/>
      <c r="U807" s="217"/>
      <c r="V807" s="217"/>
      <c r="W807" s="217"/>
      <c r="X807" s="217"/>
      <c r="Y807" s="217"/>
      <c r="Z807" s="217"/>
    </row>
    <row r="808" ht="15.75" customHeight="1" spans="1:26">
      <c r="A808" s="217"/>
      <c r="B808" s="217"/>
      <c r="C808" s="217"/>
      <c r="D808" s="217"/>
      <c r="E808" s="217"/>
      <c r="F808" s="217"/>
      <c r="G808" s="217"/>
      <c r="H808" s="217"/>
      <c r="I808" s="217"/>
      <c r="J808" s="217"/>
      <c r="K808" s="217"/>
      <c r="L808" s="217"/>
      <c r="M808" s="217"/>
      <c r="N808" s="217"/>
      <c r="O808" s="217"/>
      <c r="P808" s="217"/>
      <c r="Q808" s="217"/>
      <c r="R808" s="217"/>
      <c r="S808" s="217"/>
      <c r="T808" s="217"/>
      <c r="U808" s="217"/>
      <c r="V808" s="217"/>
      <c r="W808" s="217"/>
      <c r="X808" s="217"/>
      <c r="Y808" s="217"/>
      <c r="Z808" s="217"/>
    </row>
    <row r="809" ht="15.75" customHeight="1" spans="1:26">
      <c r="A809" s="217"/>
      <c r="B809" s="217"/>
      <c r="C809" s="217"/>
      <c r="D809" s="217"/>
      <c r="E809" s="217"/>
      <c r="F809" s="217"/>
      <c r="G809" s="217"/>
      <c r="H809" s="217"/>
      <c r="I809" s="217"/>
      <c r="J809" s="217"/>
      <c r="K809" s="217"/>
      <c r="L809" s="217"/>
      <c r="M809" s="217"/>
      <c r="N809" s="217"/>
      <c r="O809" s="217"/>
      <c r="P809" s="217"/>
      <c r="Q809" s="217"/>
      <c r="R809" s="217"/>
      <c r="S809" s="217"/>
      <c r="T809" s="217"/>
      <c r="U809" s="217"/>
      <c r="V809" s="217"/>
      <c r="W809" s="217"/>
      <c r="X809" s="217"/>
      <c r="Y809" s="217"/>
      <c r="Z809" s="217"/>
    </row>
    <row r="810" ht="15.75" customHeight="1" spans="1:26">
      <c r="A810" s="217"/>
      <c r="B810" s="217"/>
      <c r="C810" s="217"/>
      <c r="D810" s="217"/>
      <c r="E810" s="217"/>
      <c r="F810" s="217"/>
      <c r="G810" s="217"/>
      <c r="H810" s="217"/>
      <c r="I810" s="217"/>
      <c r="J810" s="217"/>
      <c r="K810" s="217"/>
      <c r="L810" s="217"/>
      <c r="M810" s="217"/>
      <c r="N810" s="217"/>
      <c r="O810" s="217"/>
      <c r="P810" s="217"/>
      <c r="Q810" s="217"/>
      <c r="R810" s="217"/>
      <c r="S810" s="217"/>
      <c r="T810" s="217"/>
      <c r="U810" s="217"/>
      <c r="V810" s="217"/>
      <c r="W810" s="217"/>
      <c r="X810" s="217"/>
      <c r="Y810" s="217"/>
      <c r="Z810" s="217"/>
    </row>
    <row r="811" ht="15.75" customHeight="1" spans="1:26">
      <c r="A811" s="217"/>
      <c r="B811" s="217"/>
      <c r="C811" s="217"/>
      <c r="D811" s="217"/>
      <c r="E811" s="217"/>
      <c r="F811" s="217"/>
      <c r="G811" s="217"/>
      <c r="H811" s="217"/>
      <c r="I811" s="217"/>
      <c r="J811" s="217"/>
      <c r="K811" s="217"/>
      <c r="L811" s="217"/>
      <c r="M811" s="217"/>
      <c r="N811" s="217"/>
      <c r="O811" s="217"/>
      <c r="P811" s="217"/>
      <c r="Q811" s="217"/>
      <c r="R811" s="217"/>
      <c r="S811" s="217"/>
      <c r="T811" s="217"/>
      <c r="U811" s="217"/>
      <c r="V811" s="217"/>
      <c r="W811" s="217"/>
      <c r="X811" s="217"/>
      <c r="Y811" s="217"/>
      <c r="Z811" s="217"/>
    </row>
    <row r="812" ht="15.75" customHeight="1" spans="1:26">
      <c r="A812" s="217"/>
      <c r="B812" s="217"/>
      <c r="C812" s="217"/>
      <c r="D812" s="217"/>
      <c r="E812" s="217"/>
      <c r="F812" s="217"/>
      <c r="G812" s="217"/>
      <c r="H812" s="217"/>
      <c r="I812" s="217"/>
      <c r="J812" s="217"/>
      <c r="K812" s="217"/>
      <c r="L812" s="217"/>
      <c r="M812" s="217"/>
      <c r="N812" s="217"/>
      <c r="O812" s="217"/>
      <c r="P812" s="217"/>
      <c r="Q812" s="217"/>
      <c r="R812" s="217"/>
      <c r="S812" s="217"/>
      <c r="T812" s="217"/>
      <c r="U812" s="217"/>
      <c r="V812" s="217"/>
      <c r="W812" s="217"/>
      <c r="X812" s="217"/>
      <c r="Y812" s="217"/>
      <c r="Z812" s="217"/>
    </row>
    <row r="813" ht="15.75" customHeight="1" spans="1:26">
      <c r="A813" s="217"/>
      <c r="B813" s="217"/>
      <c r="C813" s="217"/>
      <c r="D813" s="217"/>
      <c r="E813" s="217"/>
      <c r="F813" s="217"/>
      <c r="G813" s="217"/>
      <c r="H813" s="217"/>
      <c r="I813" s="217"/>
      <c r="J813" s="217"/>
      <c r="K813" s="217"/>
      <c r="L813" s="217"/>
      <c r="M813" s="217"/>
      <c r="N813" s="217"/>
      <c r="O813" s="217"/>
      <c r="P813" s="217"/>
      <c r="Q813" s="217"/>
      <c r="R813" s="217"/>
      <c r="S813" s="217"/>
      <c r="T813" s="217"/>
      <c r="U813" s="217"/>
      <c r="V813" s="217"/>
      <c r="W813" s="217"/>
      <c r="X813" s="217"/>
      <c r="Y813" s="217"/>
      <c r="Z813" s="217"/>
    </row>
    <row r="814" ht="15.75" customHeight="1" spans="1:26">
      <c r="A814" s="217"/>
      <c r="B814" s="217"/>
      <c r="C814" s="217"/>
      <c r="D814" s="217"/>
      <c r="E814" s="217"/>
      <c r="F814" s="217"/>
      <c r="G814" s="217"/>
      <c r="H814" s="217"/>
      <c r="I814" s="217"/>
      <c r="J814" s="217"/>
      <c r="K814" s="217"/>
      <c r="L814" s="217"/>
      <c r="M814" s="217"/>
      <c r="N814" s="217"/>
      <c r="O814" s="217"/>
      <c r="P814" s="217"/>
      <c r="Q814" s="217"/>
      <c r="R814" s="217"/>
      <c r="S814" s="217"/>
      <c r="T814" s="217"/>
      <c r="U814" s="217"/>
      <c r="V814" s="217"/>
      <c r="W814" s="217"/>
      <c r="X814" s="217"/>
      <c r="Y814" s="217"/>
      <c r="Z814" s="217"/>
    </row>
    <row r="815" ht="15.75" customHeight="1" spans="1:26">
      <c r="A815" s="217"/>
      <c r="B815" s="217"/>
      <c r="C815" s="217"/>
      <c r="D815" s="217"/>
      <c r="E815" s="217"/>
      <c r="F815" s="217"/>
      <c r="G815" s="217"/>
      <c r="H815" s="217"/>
      <c r="I815" s="217"/>
      <c r="J815" s="217"/>
      <c r="K815" s="217"/>
      <c r="L815" s="217"/>
      <c r="M815" s="217"/>
      <c r="N815" s="217"/>
      <c r="O815" s="217"/>
      <c r="P815" s="217"/>
      <c r="Q815" s="217"/>
      <c r="R815" s="217"/>
      <c r="S815" s="217"/>
      <c r="T815" s="217"/>
      <c r="U815" s="217"/>
      <c r="V815" s="217"/>
      <c r="W815" s="217"/>
      <c r="X815" s="217"/>
      <c r="Y815" s="217"/>
      <c r="Z815" s="217"/>
    </row>
    <row r="816" ht="15.75" customHeight="1" spans="1:26">
      <c r="A816" s="217"/>
      <c r="B816" s="217"/>
      <c r="C816" s="217"/>
      <c r="D816" s="217"/>
      <c r="E816" s="217"/>
      <c r="F816" s="217"/>
      <c r="G816" s="217"/>
      <c r="H816" s="217"/>
      <c r="I816" s="217"/>
      <c r="J816" s="217"/>
      <c r="K816" s="217"/>
      <c r="L816" s="217"/>
      <c r="M816" s="217"/>
      <c r="N816" s="217"/>
      <c r="O816" s="217"/>
      <c r="P816" s="217"/>
      <c r="Q816" s="217"/>
      <c r="R816" s="217"/>
      <c r="S816" s="217"/>
      <c r="T816" s="217"/>
      <c r="U816" s="217"/>
      <c r="V816" s="217"/>
      <c r="W816" s="217"/>
      <c r="X816" s="217"/>
      <c r="Y816" s="217"/>
      <c r="Z816" s="217"/>
    </row>
    <row r="817" ht="15.75" customHeight="1" spans="1:26">
      <c r="A817" s="217"/>
      <c r="B817" s="217"/>
      <c r="C817" s="217"/>
      <c r="D817" s="217"/>
      <c r="E817" s="217"/>
      <c r="F817" s="217"/>
      <c r="G817" s="217"/>
      <c r="H817" s="217"/>
      <c r="I817" s="217"/>
      <c r="J817" s="217"/>
      <c r="K817" s="217"/>
      <c r="L817" s="217"/>
      <c r="M817" s="217"/>
      <c r="N817" s="217"/>
      <c r="O817" s="217"/>
      <c r="P817" s="217"/>
      <c r="Q817" s="217"/>
      <c r="R817" s="217"/>
      <c r="S817" s="217"/>
      <c r="T817" s="217"/>
      <c r="U817" s="217"/>
      <c r="V817" s="217"/>
      <c r="W817" s="217"/>
      <c r="X817" s="217"/>
      <c r="Y817" s="217"/>
      <c r="Z817" s="217"/>
    </row>
    <row r="818" ht="15.75" customHeight="1" spans="1:26">
      <c r="A818" s="217"/>
      <c r="B818" s="217"/>
      <c r="C818" s="217"/>
      <c r="D818" s="217"/>
      <c r="E818" s="217"/>
      <c r="F818" s="217"/>
      <c r="G818" s="217"/>
      <c r="H818" s="217"/>
      <c r="I818" s="217"/>
      <c r="J818" s="217"/>
      <c r="K818" s="217"/>
      <c r="L818" s="217"/>
      <c r="M818" s="217"/>
      <c r="N818" s="217"/>
      <c r="O818" s="217"/>
      <c r="P818" s="217"/>
      <c r="Q818" s="217"/>
      <c r="R818" s="217"/>
      <c r="S818" s="217"/>
      <c r="T818" s="217"/>
      <c r="U818" s="217"/>
      <c r="V818" s="217"/>
      <c r="W818" s="217"/>
      <c r="X818" s="217"/>
      <c r="Y818" s="217"/>
      <c r="Z818" s="217"/>
    </row>
    <row r="819" ht="15.75" customHeight="1" spans="1:26">
      <c r="A819" s="217"/>
      <c r="B819" s="217"/>
      <c r="C819" s="217"/>
      <c r="D819" s="217"/>
      <c r="E819" s="217"/>
      <c r="F819" s="217"/>
      <c r="G819" s="217"/>
      <c r="H819" s="217"/>
      <c r="I819" s="217"/>
      <c r="J819" s="217"/>
      <c r="K819" s="217"/>
      <c r="L819" s="217"/>
      <c r="M819" s="217"/>
      <c r="N819" s="217"/>
      <c r="O819" s="217"/>
      <c r="P819" s="217"/>
      <c r="Q819" s="217"/>
      <c r="R819" s="217"/>
      <c r="S819" s="217"/>
      <c r="T819" s="217"/>
      <c r="U819" s="217"/>
      <c r="V819" s="217"/>
      <c r="W819" s="217"/>
      <c r="X819" s="217"/>
      <c r="Y819" s="217"/>
      <c r="Z819" s="217"/>
    </row>
    <row r="820" ht="15.75" customHeight="1" spans="1:26">
      <c r="A820" s="217"/>
      <c r="B820" s="217"/>
      <c r="C820" s="217"/>
      <c r="D820" s="217"/>
      <c r="E820" s="217"/>
      <c r="F820" s="217"/>
      <c r="G820" s="217"/>
      <c r="H820" s="217"/>
      <c r="I820" s="217"/>
      <c r="J820" s="217"/>
      <c r="K820" s="217"/>
      <c r="L820" s="217"/>
      <c r="M820" s="217"/>
      <c r="N820" s="217"/>
      <c r="O820" s="217"/>
      <c r="P820" s="217"/>
      <c r="Q820" s="217"/>
      <c r="R820" s="217"/>
      <c r="S820" s="217"/>
      <c r="T820" s="217"/>
      <c r="U820" s="217"/>
      <c r="V820" s="217"/>
      <c r="W820" s="217"/>
      <c r="X820" s="217"/>
      <c r="Y820" s="217"/>
      <c r="Z820" s="217"/>
    </row>
    <row r="821" ht="15.75" customHeight="1" spans="1:26">
      <c r="A821" s="217"/>
      <c r="B821" s="217"/>
      <c r="C821" s="217"/>
      <c r="D821" s="217"/>
      <c r="E821" s="217"/>
      <c r="F821" s="217"/>
      <c r="G821" s="217"/>
      <c r="H821" s="217"/>
      <c r="I821" s="217"/>
      <c r="J821" s="217"/>
      <c r="K821" s="217"/>
      <c r="L821" s="217"/>
      <c r="M821" s="217"/>
      <c r="N821" s="217"/>
      <c r="O821" s="217"/>
      <c r="P821" s="217"/>
      <c r="Q821" s="217"/>
      <c r="R821" s="217"/>
      <c r="S821" s="217"/>
      <c r="T821" s="217"/>
      <c r="U821" s="217"/>
      <c r="V821" s="217"/>
      <c r="W821" s="217"/>
      <c r="X821" s="217"/>
      <c r="Y821" s="217"/>
      <c r="Z821" s="217"/>
    </row>
    <row r="822" ht="15.75" customHeight="1" spans="1:26">
      <c r="A822" s="217"/>
      <c r="B822" s="217"/>
      <c r="C822" s="217"/>
      <c r="D822" s="217"/>
      <c r="E822" s="217"/>
      <c r="F822" s="217"/>
      <c r="G822" s="217"/>
      <c r="H822" s="217"/>
      <c r="I822" s="217"/>
      <c r="J822" s="217"/>
      <c r="K822" s="217"/>
      <c r="L822" s="217"/>
      <c r="M822" s="217"/>
      <c r="N822" s="217"/>
      <c r="O822" s="217"/>
      <c r="P822" s="217"/>
      <c r="Q822" s="217"/>
      <c r="R822" s="217"/>
      <c r="S822" s="217"/>
      <c r="T822" s="217"/>
      <c r="U822" s="217"/>
      <c r="V822" s="217"/>
      <c r="W822" s="217"/>
      <c r="X822" s="217"/>
      <c r="Y822" s="217"/>
      <c r="Z822" s="217"/>
    </row>
    <row r="823" ht="15.75" customHeight="1" spans="1:26">
      <c r="A823" s="217"/>
      <c r="B823" s="217"/>
      <c r="C823" s="217"/>
      <c r="D823" s="217"/>
      <c r="E823" s="217"/>
      <c r="F823" s="217"/>
      <c r="G823" s="217"/>
      <c r="H823" s="217"/>
      <c r="I823" s="217"/>
      <c r="J823" s="217"/>
      <c r="K823" s="217"/>
      <c r="L823" s="217"/>
      <c r="M823" s="217"/>
      <c r="N823" s="217"/>
      <c r="O823" s="217"/>
      <c r="P823" s="217"/>
      <c r="Q823" s="217"/>
      <c r="R823" s="217"/>
      <c r="S823" s="217"/>
      <c r="T823" s="217"/>
      <c r="U823" s="217"/>
      <c r="V823" s="217"/>
      <c r="W823" s="217"/>
      <c r="X823" s="217"/>
      <c r="Y823" s="217"/>
      <c r="Z823" s="217"/>
    </row>
    <row r="824" ht="15.75" customHeight="1" spans="1:26">
      <c r="A824" s="217"/>
      <c r="B824" s="217"/>
      <c r="C824" s="217"/>
      <c r="D824" s="217"/>
      <c r="E824" s="217"/>
      <c r="F824" s="217"/>
      <c r="G824" s="217"/>
      <c r="H824" s="217"/>
      <c r="I824" s="217"/>
      <c r="J824" s="217"/>
      <c r="K824" s="217"/>
      <c r="L824" s="217"/>
      <c r="M824" s="217"/>
      <c r="N824" s="217"/>
      <c r="O824" s="217"/>
      <c r="P824" s="217"/>
      <c r="Q824" s="217"/>
      <c r="R824" s="217"/>
      <c r="S824" s="217"/>
      <c r="T824" s="217"/>
      <c r="U824" s="217"/>
      <c r="V824" s="217"/>
      <c r="W824" s="217"/>
      <c r="X824" s="217"/>
      <c r="Y824" s="217"/>
      <c r="Z824" s="217"/>
    </row>
    <row r="825" ht="15.75" customHeight="1" spans="1:26">
      <c r="A825" s="217"/>
      <c r="B825" s="217"/>
      <c r="C825" s="217"/>
      <c r="D825" s="217"/>
      <c r="E825" s="217"/>
      <c r="F825" s="217"/>
      <c r="G825" s="217"/>
      <c r="H825" s="217"/>
      <c r="I825" s="217"/>
      <c r="J825" s="217"/>
      <c r="K825" s="217"/>
      <c r="L825" s="217"/>
      <c r="M825" s="217"/>
      <c r="N825" s="217"/>
      <c r="O825" s="217"/>
      <c r="P825" s="217"/>
      <c r="Q825" s="217"/>
      <c r="R825" s="217"/>
      <c r="S825" s="217"/>
      <c r="T825" s="217"/>
      <c r="U825" s="217"/>
      <c r="V825" s="217"/>
      <c r="W825" s="217"/>
      <c r="X825" s="217"/>
      <c r="Y825" s="217"/>
      <c r="Z825" s="217"/>
    </row>
    <row r="826" ht="15.75" customHeight="1" spans="1:26">
      <c r="A826" s="217"/>
      <c r="B826" s="217"/>
      <c r="C826" s="217"/>
      <c r="D826" s="217"/>
      <c r="E826" s="217"/>
      <c r="F826" s="217"/>
      <c r="G826" s="217"/>
      <c r="H826" s="217"/>
      <c r="I826" s="217"/>
      <c r="J826" s="217"/>
      <c r="K826" s="217"/>
      <c r="L826" s="217"/>
      <c r="M826" s="217"/>
      <c r="N826" s="217"/>
      <c r="O826" s="217"/>
      <c r="P826" s="217"/>
      <c r="Q826" s="217"/>
      <c r="R826" s="217"/>
      <c r="S826" s="217"/>
      <c r="T826" s="217"/>
      <c r="U826" s="217"/>
      <c r="V826" s="217"/>
      <c r="W826" s="217"/>
      <c r="X826" s="217"/>
      <c r="Y826" s="217"/>
      <c r="Z826" s="217"/>
    </row>
    <row r="827" ht="15.75" customHeight="1" spans="1:26">
      <c r="A827" s="217"/>
      <c r="B827" s="217"/>
      <c r="C827" s="217"/>
      <c r="D827" s="217"/>
      <c r="E827" s="217"/>
      <c r="F827" s="217"/>
      <c r="G827" s="217"/>
      <c r="H827" s="217"/>
      <c r="I827" s="217"/>
      <c r="J827" s="217"/>
      <c r="K827" s="217"/>
      <c r="L827" s="217"/>
      <c r="M827" s="217"/>
      <c r="N827" s="217"/>
      <c r="O827" s="217"/>
      <c r="P827" s="217"/>
      <c r="Q827" s="217"/>
      <c r="R827" s="217"/>
      <c r="S827" s="217"/>
      <c r="T827" s="217"/>
      <c r="U827" s="217"/>
      <c r="V827" s="217"/>
      <c r="W827" s="217"/>
      <c r="X827" s="217"/>
      <c r="Y827" s="217"/>
      <c r="Z827" s="217"/>
    </row>
    <row r="828" ht="15.75" customHeight="1" spans="1:26">
      <c r="A828" s="217"/>
      <c r="B828" s="217"/>
      <c r="C828" s="217"/>
      <c r="D828" s="217"/>
      <c r="E828" s="217"/>
      <c r="F828" s="217"/>
      <c r="G828" s="217"/>
      <c r="H828" s="217"/>
      <c r="I828" s="217"/>
      <c r="J828" s="217"/>
      <c r="K828" s="217"/>
      <c r="L828" s="217"/>
      <c r="M828" s="217"/>
      <c r="N828" s="217"/>
      <c r="O828" s="217"/>
      <c r="P828" s="217"/>
      <c r="Q828" s="217"/>
      <c r="R828" s="217"/>
      <c r="S828" s="217"/>
      <c r="T828" s="217"/>
      <c r="U828" s="217"/>
      <c r="V828" s="217"/>
      <c r="W828" s="217"/>
      <c r="X828" s="217"/>
      <c r="Y828" s="217"/>
      <c r="Z828" s="217"/>
    </row>
    <row r="829" ht="15.75" customHeight="1" spans="1:26">
      <c r="A829" s="217"/>
      <c r="B829" s="217"/>
      <c r="C829" s="217"/>
      <c r="D829" s="217"/>
      <c r="E829" s="217"/>
      <c r="F829" s="217"/>
      <c r="G829" s="217"/>
      <c r="H829" s="217"/>
      <c r="I829" s="217"/>
      <c r="J829" s="217"/>
      <c r="K829" s="217"/>
      <c r="L829" s="217"/>
      <c r="M829" s="217"/>
      <c r="N829" s="217"/>
      <c r="O829" s="217"/>
      <c r="P829" s="217"/>
      <c r="Q829" s="217"/>
      <c r="R829" s="217"/>
      <c r="S829" s="217"/>
      <c r="T829" s="217"/>
      <c r="U829" s="217"/>
      <c r="V829" s="217"/>
      <c r="W829" s="217"/>
      <c r="X829" s="217"/>
      <c r="Y829" s="217"/>
      <c r="Z829" s="217"/>
    </row>
    <row r="830" ht="15.75" customHeight="1" spans="1:26">
      <c r="A830" s="217"/>
      <c r="B830" s="217"/>
      <c r="C830" s="217"/>
      <c r="D830" s="217"/>
      <c r="E830" s="217"/>
      <c r="F830" s="217"/>
      <c r="G830" s="217"/>
      <c r="H830" s="217"/>
      <c r="I830" s="217"/>
      <c r="J830" s="217"/>
      <c r="K830" s="217"/>
      <c r="L830" s="217"/>
      <c r="M830" s="217"/>
      <c r="N830" s="217"/>
      <c r="O830" s="217"/>
      <c r="P830" s="217"/>
      <c r="Q830" s="217"/>
      <c r="R830" s="217"/>
      <c r="S830" s="217"/>
      <c r="T830" s="217"/>
      <c r="U830" s="217"/>
      <c r="V830" s="217"/>
      <c r="W830" s="217"/>
      <c r="X830" s="217"/>
      <c r="Y830" s="217"/>
      <c r="Z830" s="217"/>
    </row>
    <row r="831" ht="15.75" customHeight="1" spans="1:26">
      <c r="A831" s="217"/>
      <c r="B831" s="217"/>
      <c r="C831" s="217"/>
      <c r="D831" s="217"/>
      <c r="E831" s="217"/>
      <c r="F831" s="217"/>
      <c r="G831" s="217"/>
      <c r="H831" s="217"/>
      <c r="I831" s="217"/>
      <c r="J831" s="217"/>
      <c r="K831" s="217"/>
      <c r="L831" s="217"/>
      <c r="M831" s="217"/>
      <c r="N831" s="217"/>
      <c r="O831" s="217"/>
      <c r="P831" s="217"/>
      <c r="Q831" s="217"/>
      <c r="R831" s="217"/>
      <c r="S831" s="217"/>
      <c r="T831" s="217"/>
      <c r="U831" s="217"/>
      <c r="V831" s="217"/>
      <c r="W831" s="217"/>
      <c r="X831" s="217"/>
      <c r="Y831" s="217"/>
      <c r="Z831" s="217"/>
    </row>
    <row r="832" ht="15.75" customHeight="1" spans="1:26">
      <c r="A832" s="217"/>
      <c r="B832" s="217"/>
      <c r="C832" s="217"/>
      <c r="D832" s="217"/>
      <c r="E832" s="217"/>
      <c r="F832" s="217"/>
      <c r="G832" s="217"/>
      <c r="H832" s="217"/>
      <c r="I832" s="217"/>
      <c r="J832" s="217"/>
      <c r="K832" s="217"/>
      <c r="L832" s="217"/>
      <c r="M832" s="217"/>
      <c r="N832" s="217"/>
      <c r="O832" s="217"/>
      <c r="P832" s="217"/>
      <c r="Q832" s="217"/>
      <c r="R832" s="217"/>
      <c r="S832" s="217"/>
      <c r="T832" s="217"/>
      <c r="U832" s="217"/>
      <c r="V832" s="217"/>
      <c r="W832" s="217"/>
      <c r="X832" s="217"/>
      <c r="Y832" s="217"/>
      <c r="Z832" s="217"/>
    </row>
    <row r="833" ht="15.75" customHeight="1" spans="1:26">
      <c r="A833" s="217"/>
      <c r="B833" s="217"/>
      <c r="C833" s="217"/>
      <c r="D833" s="217"/>
      <c r="E833" s="217"/>
      <c r="F833" s="217"/>
      <c r="G833" s="217"/>
      <c r="H833" s="217"/>
      <c r="I833" s="217"/>
      <c r="J833" s="217"/>
      <c r="K833" s="217"/>
      <c r="L833" s="217"/>
      <c r="M833" s="217"/>
      <c r="N833" s="217"/>
      <c r="O833" s="217"/>
      <c r="P833" s="217"/>
      <c r="Q833" s="217"/>
      <c r="R833" s="217"/>
      <c r="S833" s="217"/>
      <c r="T833" s="217"/>
      <c r="U833" s="217"/>
      <c r="V833" s="217"/>
      <c r="W833" s="217"/>
      <c r="X833" s="217"/>
      <c r="Y833" s="217"/>
      <c r="Z833" s="217"/>
    </row>
    <row r="834" ht="15.75" customHeight="1" spans="1:26">
      <c r="A834" s="217"/>
      <c r="B834" s="217"/>
      <c r="C834" s="217"/>
      <c r="D834" s="217"/>
      <c r="E834" s="217"/>
      <c r="F834" s="217"/>
      <c r="G834" s="217"/>
      <c r="H834" s="217"/>
      <c r="I834" s="217"/>
      <c r="J834" s="217"/>
      <c r="K834" s="217"/>
      <c r="L834" s="217"/>
      <c r="M834" s="217"/>
      <c r="N834" s="217"/>
      <c r="O834" s="217"/>
      <c r="P834" s="217"/>
      <c r="Q834" s="217"/>
      <c r="R834" s="217"/>
      <c r="S834" s="217"/>
      <c r="T834" s="217"/>
      <c r="U834" s="217"/>
      <c r="V834" s="217"/>
      <c r="W834" s="217"/>
      <c r="X834" s="217"/>
      <c r="Y834" s="217"/>
      <c r="Z834" s="217"/>
    </row>
    <row r="835" ht="15.75" customHeight="1" spans="1:26">
      <c r="A835" s="217"/>
      <c r="B835" s="217"/>
      <c r="C835" s="217"/>
      <c r="D835" s="217"/>
      <c r="E835" s="217"/>
      <c r="F835" s="217"/>
      <c r="G835" s="217"/>
      <c r="H835" s="217"/>
      <c r="I835" s="217"/>
      <c r="J835" s="217"/>
      <c r="K835" s="217"/>
      <c r="L835" s="217"/>
      <c r="M835" s="217"/>
      <c r="N835" s="217"/>
      <c r="O835" s="217"/>
      <c r="P835" s="217"/>
      <c r="Q835" s="217"/>
      <c r="R835" s="217"/>
      <c r="S835" s="217"/>
      <c r="T835" s="217"/>
      <c r="U835" s="217"/>
      <c r="V835" s="217"/>
      <c r="W835" s="217"/>
      <c r="X835" s="217"/>
      <c r="Y835" s="217"/>
      <c r="Z835" s="217"/>
    </row>
    <row r="836" ht="15.75" customHeight="1" spans="1:26">
      <c r="A836" s="217"/>
      <c r="B836" s="217"/>
      <c r="C836" s="217"/>
      <c r="D836" s="217"/>
      <c r="E836" s="217"/>
      <c r="F836" s="217"/>
      <c r="G836" s="217"/>
      <c r="H836" s="217"/>
      <c r="I836" s="217"/>
      <c r="J836" s="217"/>
      <c r="K836" s="217"/>
      <c r="L836" s="217"/>
      <c r="M836" s="217"/>
      <c r="N836" s="217"/>
      <c r="O836" s="217"/>
      <c r="P836" s="217"/>
      <c r="Q836" s="217"/>
      <c r="R836" s="217"/>
      <c r="S836" s="217"/>
      <c r="T836" s="217"/>
      <c r="U836" s="217"/>
      <c r="V836" s="217"/>
      <c r="W836" s="217"/>
      <c r="X836" s="217"/>
      <c r="Y836" s="217"/>
      <c r="Z836" s="217"/>
    </row>
    <row r="837" ht="15.75" customHeight="1" spans="1:26">
      <c r="A837" s="217"/>
      <c r="B837" s="217"/>
      <c r="C837" s="217"/>
      <c r="D837" s="217"/>
      <c r="E837" s="217"/>
      <c r="F837" s="217"/>
      <c r="G837" s="217"/>
      <c r="H837" s="217"/>
      <c r="I837" s="217"/>
      <c r="J837" s="217"/>
      <c r="K837" s="217"/>
      <c r="L837" s="217"/>
      <c r="M837" s="217"/>
      <c r="N837" s="217"/>
      <c r="O837" s="217"/>
      <c r="P837" s="217"/>
      <c r="Q837" s="217"/>
      <c r="R837" s="217"/>
      <c r="S837" s="217"/>
      <c r="T837" s="217"/>
      <c r="U837" s="217"/>
      <c r="V837" s="217"/>
      <c r="W837" s="217"/>
      <c r="X837" s="217"/>
      <c r="Y837" s="217"/>
      <c r="Z837" s="217"/>
    </row>
    <row r="838" ht="15.75" customHeight="1" spans="1:26">
      <c r="A838" s="217"/>
      <c r="B838" s="217"/>
      <c r="C838" s="217"/>
      <c r="D838" s="217"/>
      <c r="E838" s="217"/>
      <c r="F838" s="217"/>
      <c r="G838" s="217"/>
      <c r="H838" s="217"/>
      <c r="I838" s="217"/>
      <c r="J838" s="217"/>
      <c r="K838" s="217"/>
      <c r="L838" s="217"/>
      <c r="M838" s="217"/>
      <c r="N838" s="217"/>
      <c r="O838" s="217"/>
      <c r="P838" s="217"/>
      <c r="Q838" s="217"/>
      <c r="R838" s="217"/>
      <c r="S838" s="217"/>
      <c r="T838" s="217"/>
      <c r="U838" s="217"/>
      <c r="V838" s="217"/>
      <c r="W838" s="217"/>
      <c r="X838" s="217"/>
      <c r="Y838" s="217"/>
      <c r="Z838" s="217"/>
    </row>
    <row r="839" ht="15.75" customHeight="1" spans="1:26">
      <c r="A839" s="217"/>
      <c r="B839" s="217"/>
      <c r="C839" s="217"/>
      <c r="D839" s="217"/>
      <c r="E839" s="217"/>
      <c r="F839" s="217"/>
      <c r="G839" s="217"/>
      <c r="H839" s="217"/>
      <c r="I839" s="217"/>
      <c r="J839" s="217"/>
      <c r="K839" s="217"/>
      <c r="L839" s="217"/>
      <c r="M839" s="217"/>
      <c r="N839" s="217"/>
      <c r="O839" s="217"/>
      <c r="P839" s="217"/>
      <c r="Q839" s="217"/>
      <c r="R839" s="217"/>
      <c r="S839" s="217"/>
      <c r="T839" s="217"/>
      <c r="U839" s="217"/>
      <c r="V839" s="217"/>
      <c r="W839" s="217"/>
      <c r="X839" s="217"/>
      <c r="Y839" s="217"/>
      <c r="Z839" s="217"/>
    </row>
    <row r="840" ht="15.75" customHeight="1" spans="1:26">
      <c r="A840" s="217"/>
      <c r="B840" s="217"/>
      <c r="C840" s="217"/>
      <c r="D840" s="217"/>
      <c r="E840" s="217"/>
      <c r="F840" s="217"/>
      <c r="G840" s="217"/>
      <c r="H840" s="217"/>
      <c r="I840" s="217"/>
      <c r="J840" s="217"/>
      <c r="K840" s="217"/>
      <c r="L840" s="217"/>
      <c r="M840" s="217"/>
      <c r="N840" s="217"/>
      <c r="O840" s="217"/>
      <c r="P840" s="217"/>
      <c r="Q840" s="217"/>
      <c r="R840" s="217"/>
      <c r="S840" s="217"/>
      <c r="T840" s="217"/>
      <c r="U840" s="217"/>
      <c r="V840" s="217"/>
      <c r="W840" s="217"/>
      <c r="X840" s="217"/>
      <c r="Y840" s="217"/>
      <c r="Z840" s="217"/>
    </row>
    <row r="841" ht="15.75" customHeight="1" spans="1:26">
      <c r="A841" s="217"/>
      <c r="B841" s="217"/>
      <c r="C841" s="217"/>
      <c r="D841" s="217"/>
      <c r="E841" s="217"/>
      <c r="F841" s="217"/>
      <c r="G841" s="217"/>
      <c r="H841" s="217"/>
      <c r="I841" s="217"/>
      <c r="J841" s="217"/>
      <c r="K841" s="217"/>
      <c r="L841" s="217"/>
      <c r="M841" s="217"/>
      <c r="N841" s="217"/>
      <c r="O841" s="217"/>
      <c r="P841" s="217"/>
      <c r="Q841" s="217"/>
      <c r="R841" s="217"/>
      <c r="S841" s="217"/>
      <c r="T841" s="217"/>
      <c r="U841" s="217"/>
      <c r="V841" s="217"/>
      <c r="W841" s="217"/>
      <c r="X841" s="217"/>
      <c r="Y841" s="217"/>
      <c r="Z841" s="217"/>
    </row>
    <row r="842" ht="15.75" customHeight="1" spans="1:26">
      <c r="A842" s="217"/>
      <c r="B842" s="217"/>
      <c r="C842" s="217"/>
      <c r="D842" s="217"/>
      <c r="E842" s="217"/>
      <c r="F842" s="217"/>
      <c r="G842" s="217"/>
      <c r="H842" s="217"/>
      <c r="I842" s="217"/>
      <c r="J842" s="217"/>
      <c r="K842" s="217"/>
      <c r="L842" s="217"/>
      <c r="M842" s="217"/>
      <c r="N842" s="217"/>
      <c r="O842" s="217"/>
      <c r="P842" s="217"/>
      <c r="Q842" s="217"/>
      <c r="R842" s="217"/>
      <c r="S842" s="217"/>
      <c r="T842" s="217"/>
      <c r="U842" s="217"/>
      <c r="V842" s="217"/>
      <c r="W842" s="217"/>
      <c r="X842" s="217"/>
      <c r="Y842" s="217"/>
      <c r="Z842" s="217"/>
    </row>
    <row r="843" ht="15.75" customHeight="1" spans="1:26">
      <c r="A843" s="217"/>
      <c r="B843" s="217"/>
      <c r="C843" s="217"/>
      <c r="D843" s="217"/>
      <c r="E843" s="217"/>
      <c r="F843" s="217"/>
      <c r="G843" s="217"/>
      <c r="H843" s="217"/>
      <c r="I843" s="217"/>
      <c r="J843" s="217"/>
      <c r="K843" s="217"/>
      <c r="L843" s="217"/>
      <c r="M843" s="217"/>
      <c r="N843" s="217"/>
      <c r="O843" s="217"/>
      <c r="P843" s="217"/>
      <c r="Q843" s="217"/>
      <c r="R843" s="217"/>
      <c r="S843" s="217"/>
      <c r="T843" s="217"/>
      <c r="U843" s="217"/>
      <c r="V843" s="217"/>
      <c r="W843" s="217"/>
      <c r="X843" s="217"/>
      <c r="Y843" s="217"/>
      <c r="Z843" s="217"/>
    </row>
    <row r="844" ht="15.75" customHeight="1" spans="1:26">
      <c r="A844" s="217"/>
      <c r="B844" s="217"/>
      <c r="C844" s="217"/>
      <c r="D844" s="217"/>
      <c r="E844" s="217"/>
      <c r="F844" s="217"/>
      <c r="G844" s="217"/>
      <c r="H844" s="217"/>
      <c r="I844" s="217"/>
      <c r="J844" s="217"/>
      <c r="K844" s="217"/>
      <c r="L844" s="217"/>
      <c r="M844" s="217"/>
      <c r="N844" s="217"/>
      <c r="O844" s="217"/>
      <c r="P844" s="217"/>
      <c r="Q844" s="217"/>
      <c r="R844" s="217"/>
      <c r="S844" s="217"/>
      <c r="T844" s="217"/>
      <c r="U844" s="217"/>
      <c r="V844" s="217"/>
      <c r="W844" s="217"/>
      <c r="X844" s="217"/>
      <c r="Y844" s="217"/>
      <c r="Z844" s="217"/>
    </row>
    <row r="845" ht="15.75" customHeight="1" spans="1:26">
      <c r="A845" s="217"/>
      <c r="B845" s="217"/>
      <c r="C845" s="217"/>
      <c r="D845" s="217"/>
      <c r="E845" s="217"/>
      <c r="F845" s="217"/>
      <c r="G845" s="217"/>
      <c r="H845" s="217"/>
      <c r="I845" s="217"/>
      <c r="J845" s="217"/>
      <c r="K845" s="217"/>
      <c r="L845" s="217"/>
      <c r="M845" s="217"/>
      <c r="N845" s="217"/>
      <c r="O845" s="217"/>
      <c r="P845" s="217"/>
      <c r="Q845" s="217"/>
      <c r="R845" s="217"/>
      <c r="S845" s="217"/>
      <c r="T845" s="217"/>
      <c r="U845" s="217"/>
      <c r="V845" s="217"/>
      <c r="W845" s="217"/>
      <c r="X845" s="217"/>
      <c r="Y845" s="217"/>
      <c r="Z845" s="217"/>
    </row>
    <row r="846" ht="15.75" customHeight="1" spans="1:26">
      <c r="A846" s="217"/>
      <c r="B846" s="217"/>
      <c r="C846" s="217"/>
      <c r="D846" s="217"/>
      <c r="E846" s="217"/>
      <c r="F846" s="217"/>
      <c r="G846" s="217"/>
      <c r="H846" s="217"/>
      <c r="I846" s="217"/>
      <c r="J846" s="217"/>
      <c r="K846" s="217"/>
      <c r="L846" s="217"/>
      <c r="M846" s="217"/>
      <c r="N846" s="217"/>
      <c r="O846" s="217"/>
      <c r="P846" s="217"/>
      <c r="Q846" s="217"/>
      <c r="R846" s="217"/>
      <c r="S846" s="217"/>
      <c r="T846" s="217"/>
      <c r="U846" s="217"/>
      <c r="V846" s="217"/>
      <c r="W846" s="217"/>
      <c r="X846" s="217"/>
      <c r="Y846" s="217"/>
      <c r="Z846" s="217"/>
    </row>
    <row r="847" ht="15.75" customHeight="1" spans="1:26">
      <c r="A847" s="217"/>
      <c r="B847" s="217"/>
      <c r="C847" s="217"/>
      <c r="D847" s="217"/>
      <c r="E847" s="217"/>
      <c r="F847" s="217"/>
      <c r="G847" s="217"/>
      <c r="H847" s="217"/>
      <c r="I847" s="217"/>
      <c r="J847" s="217"/>
      <c r="K847" s="217"/>
      <c r="L847" s="217"/>
      <c r="M847" s="217"/>
      <c r="N847" s="217"/>
      <c r="O847" s="217"/>
      <c r="P847" s="217"/>
      <c r="Q847" s="217"/>
      <c r="R847" s="217"/>
      <c r="S847" s="217"/>
      <c r="T847" s="217"/>
      <c r="U847" s="217"/>
      <c r="V847" s="217"/>
      <c r="W847" s="217"/>
      <c r="X847" s="217"/>
      <c r="Y847" s="217"/>
      <c r="Z847" s="217"/>
    </row>
    <row r="848" ht="15.75" customHeight="1" spans="1:26">
      <c r="A848" s="217"/>
      <c r="B848" s="217"/>
      <c r="C848" s="217"/>
      <c r="D848" s="217"/>
      <c r="E848" s="217"/>
      <c r="F848" s="217"/>
      <c r="G848" s="217"/>
      <c r="H848" s="217"/>
      <c r="I848" s="217"/>
      <c r="J848" s="217"/>
      <c r="K848" s="217"/>
      <c r="L848" s="217"/>
      <c r="M848" s="217"/>
      <c r="N848" s="217"/>
      <c r="O848" s="217"/>
      <c r="P848" s="217"/>
      <c r="Q848" s="217"/>
      <c r="R848" s="217"/>
      <c r="S848" s="217"/>
      <c r="T848" s="217"/>
      <c r="U848" s="217"/>
      <c r="V848" s="217"/>
      <c r="W848" s="217"/>
      <c r="X848" s="217"/>
      <c r="Y848" s="217"/>
      <c r="Z848" s="217"/>
    </row>
    <row r="849" ht="15.75" customHeight="1" spans="1:26">
      <c r="A849" s="217"/>
      <c r="B849" s="217"/>
      <c r="C849" s="217"/>
      <c r="D849" s="217"/>
      <c r="E849" s="217"/>
      <c r="F849" s="217"/>
      <c r="G849" s="217"/>
      <c r="H849" s="217"/>
      <c r="I849" s="217"/>
      <c r="J849" s="217"/>
      <c r="K849" s="217"/>
      <c r="L849" s="217"/>
      <c r="M849" s="217"/>
      <c r="N849" s="217"/>
      <c r="O849" s="217"/>
      <c r="P849" s="217"/>
      <c r="Q849" s="217"/>
      <c r="R849" s="217"/>
      <c r="S849" s="217"/>
      <c r="T849" s="217"/>
      <c r="U849" s="217"/>
      <c r="V849" s="217"/>
      <c r="W849" s="217"/>
      <c r="X849" s="217"/>
      <c r="Y849" s="217"/>
      <c r="Z849" s="217"/>
    </row>
    <row r="850" ht="15.75" customHeight="1" spans="1:26">
      <c r="A850" s="217"/>
      <c r="B850" s="217"/>
      <c r="C850" s="217"/>
      <c r="D850" s="217"/>
      <c r="E850" s="217"/>
      <c r="F850" s="217"/>
      <c r="G850" s="217"/>
      <c r="H850" s="217"/>
      <c r="I850" s="217"/>
      <c r="J850" s="217"/>
      <c r="K850" s="217"/>
      <c r="L850" s="217"/>
      <c r="M850" s="217"/>
      <c r="N850" s="217"/>
      <c r="O850" s="217"/>
      <c r="P850" s="217"/>
      <c r="Q850" s="217"/>
      <c r="R850" s="217"/>
      <c r="S850" s="217"/>
      <c r="T850" s="217"/>
      <c r="U850" s="217"/>
      <c r="V850" s="217"/>
      <c r="W850" s="217"/>
      <c r="X850" s="217"/>
      <c r="Y850" s="217"/>
      <c r="Z850" s="217"/>
    </row>
    <row r="851" ht="15.75" customHeight="1" spans="1:26">
      <c r="A851" s="217"/>
      <c r="B851" s="217"/>
      <c r="C851" s="217"/>
      <c r="D851" s="217"/>
      <c r="E851" s="217"/>
      <c r="F851" s="217"/>
      <c r="G851" s="217"/>
      <c r="H851" s="217"/>
      <c r="I851" s="217"/>
      <c r="J851" s="217"/>
      <c r="K851" s="217"/>
      <c r="L851" s="217"/>
      <c r="M851" s="217"/>
      <c r="N851" s="217"/>
      <c r="O851" s="217"/>
      <c r="P851" s="217"/>
      <c r="Q851" s="217"/>
      <c r="R851" s="217"/>
      <c r="S851" s="217"/>
      <c r="T851" s="217"/>
      <c r="U851" s="217"/>
      <c r="V851" s="217"/>
      <c r="W851" s="217"/>
      <c r="X851" s="217"/>
      <c r="Y851" s="217"/>
      <c r="Z851" s="217"/>
    </row>
    <row r="852" ht="15.75" customHeight="1" spans="1:26">
      <c r="A852" s="217"/>
      <c r="B852" s="217"/>
      <c r="C852" s="217"/>
      <c r="D852" s="217"/>
      <c r="E852" s="217"/>
      <c r="F852" s="217"/>
      <c r="G852" s="217"/>
      <c r="H852" s="217"/>
      <c r="I852" s="217"/>
      <c r="J852" s="217"/>
      <c r="K852" s="217"/>
      <c r="L852" s="217"/>
      <c r="M852" s="217"/>
      <c r="N852" s="217"/>
      <c r="O852" s="217"/>
      <c r="P852" s="217"/>
      <c r="Q852" s="217"/>
      <c r="R852" s="217"/>
      <c r="S852" s="217"/>
      <c r="T852" s="217"/>
      <c r="U852" s="217"/>
      <c r="V852" s="217"/>
      <c r="W852" s="217"/>
      <c r="X852" s="217"/>
      <c r="Y852" s="217"/>
      <c r="Z852" s="217"/>
    </row>
    <row r="853" ht="15.75" customHeight="1" spans="1:26">
      <c r="A853" s="217"/>
      <c r="B853" s="217"/>
      <c r="C853" s="217"/>
      <c r="D853" s="217"/>
      <c r="E853" s="217"/>
      <c r="F853" s="217"/>
      <c r="G853" s="217"/>
      <c r="H853" s="217"/>
      <c r="I853" s="217"/>
      <c r="J853" s="217"/>
      <c r="K853" s="217"/>
      <c r="L853" s="217"/>
      <c r="M853" s="217"/>
      <c r="N853" s="217"/>
      <c r="O853" s="217"/>
      <c r="P853" s="217"/>
      <c r="Q853" s="217"/>
      <c r="R853" s="217"/>
      <c r="S853" s="217"/>
      <c r="T853" s="217"/>
      <c r="U853" s="217"/>
      <c r="V853" s="217"/>
      <c r="W853" s="217"/>
      <c r="X853" s="217"/>
      <c r="Y853" s="217"/>
      <c r="Z853" s="217"/>
    </row>
    <row r="854" ht="15.75" customHeight="1" spans="1:26">
      <c r="A854" s="217"/>
      <c r="B854" s="217"/>
      <c r="C854" s="217"/>
      <c r="D854" s="217"/>
      <c r="E854" s="217"/>
      <c r="F854" s="217"/>
      <c r="G854" s="217"/>
      <c r="H854" s="217"/>
      <c r="I854" s="217"/>
      <c r="J854" s="217"/>
      <c r="K854" s="217"/>
      <c r="L854" s="217"/>
      <c r="M854" s="217"/>
      <c r="N854" s="217"/>
      <c r="O854" s="217"/>
      <c r="P854" s="217"/>
      <c r="Q854" s="217"/>
      <c r="R854" s="217"/>
      <c r="S854" s="217"/>
      <c r="T854" s="217"/>
      <c r="U854" s="217"/>
      <c r="V854" s="217"/>
      <c r="W854" s="217"/>
      <c r="X854" s="217"/>
      <c r="Y854" s="217"/>
      <c r="Z854" s="217"/>
    </row>
    <row r="855" ht="15.75" customHeight="1" spans="1:26">
      <c r="A855" s="217"/>
      <c r="B855" s="217"/>
      <c r="C855" s="217"/>
      <c r="D855" s="217"/>
      <c r="E855" s="217"/>
      <c r="F855" s="217"/>
      <c r="G855" s="217"/>
      <c r="H855" s="217"/>
      <c r="I855" s="217"/>
      <c r="J855" s="217"/>
      <c r="K855" s="217"/>
      <c r="L855" s="217"/>
      <c r="M855" s="217"/>
      <c r="N855" s="217"/>
      <c r="O855" s="217"/>
      <c r="P855" s="217"/>
      <c r="Q855" s="217"/>
      <c r="R855" s="217"/>
      <c r="S855" s="217"/>
      <c r="T855" s="217"/>
      <c r="U855" s="217"/>
      <c r="V855" s="217"/>
      <c r="W855" s="217"/>
      <c r="X855" s="217"/>
      <c r="Y855" s="217"/>
      <c r="Z855" s="217"/>
    </row>
    <row r="856" ht="15.75" customHeight="1" spans="1:26">
      <c r="A856" s="217"/>
      <c r="B856" s="217"/>
      <c r="C856" s="217"/>
      <c r="D856" s="217"/>
      <c r="E856" s="217"/>
      <c r="F856" s="217"/>
      <c r="G856" s="217"/>
      <c r="H856" s="217"/>
      <c r="I856" s="217"/>
      <c r="J856" s="217"/>
      <c r="K856" s="217"/>
      <c r="L856" s="217"/>
      <c r="M856" s="217"/>
      <c r="N856" s="217"/>
      <c r="O856" s="217"/>
      <c r="P856" s="217"/>
      <c r="Q856" s="217"/>
      <c r="R856" s="217"/>
      <c r="S856" s="217"/>
      <c r="T856" s="217"/>
      <c r="U856" s="217"/>
      <c r="V856" s="217"/>
      <c r="W856" s="217"/>
      <c r="X856" s="217"/>
      <c r="Y856" s="217"/>
      <c r="Z856" s="217"/>
    </row>
    <row r="857" ht="15.75" customHeight="1" spans="1:26">
      <c r="A857" s="217"/>
      <c r="B857" s="217"/>
      <c r="C857" s="217"/>
      <c r="D857" s="217"/>
      <c r="E857" s="217"/>
      <c r="F857" s="217"/>
      <c r="G857" s="217"/>
      <c r="H857" s="217"/>
      <c r="I857" s="217"/>
      <c r="J857" s="217"/>
      <c r="K857" s="217"/>
      <c r="L857" s="217"/>
      <c r="M857" s="217"/>
      <c r="N857" s="217"/>
      <c r="O857" s="217"/>
      <c r="P857" s="217"/>
      <c r="Q857" s="217"/>
      <c r="R857" s="217"/>
      <c r="S857" s="217"/>
      <c r="T857" s="217"/>
      <c r="U857" s="217"/>
      <c r="V857" s="217"/>
      <c r="W857" s="217"/>
      <c r="X857" s="217"/>
      <c r="Y857" s="217"/>
      <c r="Z857" s="217"/>
    </row>
    <row r="858" ht="15.75" customHeight="1" spans="1:26">
      <c r="A858" s="217"/>
      <c r="B858" s="217"/>
      <c r="C858" s="217"/>
      <c r="D858" s="217"/>
      <c r="E858" s="217"/>
      <c r="F858" s="217"/>
      <c r="G858" s="217"/>
      <c r="H858" s="217"/>
      <c r="I858" s="217"/>
      <c r="J858" s="217"/>
      <c r="K858" s="217"/>
      <c r="L858" s="217"/>
      <c r="M858" s="217"/>
      <c r="N858" s="217"/>
      <c r="O858" s="217"/>
      <c r="P858" s="217"/>
      <c r="Q858" s="217"/>
      <c r="R858" s="217"/>
      <c r="S858" s="217"/>
      <c r="T858" s="217"/>
      <c r="U858" s="217"/>
      <c r="V858" s="217"/>
      <c r="W858" s="217"/>
      <c r="X858" s="217"/>
      <c r="Y858" s="217"/>
      <c r="Z858" s="217"/>
    </row>
    <row r="859" ht="15.75" customHeight="1" spans="1:26">
      <c r="A859" s="217"/>
      <c r="B859" s="217"/>
      <c r="C859" s="217"/>
      <c r="D859" s="217"/>
      <c r="E859" s="217"/>
      <c r="F859" s="217"/>
      <c r="G859" s="217"/>
      <c r="H859" s="217"/>
      <c r="I859" s="217"/>
      <c r="J859" s="217"/>
      <c r="K859" s="217"/>
      <c r="L859" s="217"/>
      <c r="M859" s="217"/>
      <c r="N859" s="217"/>
      <c r="O859" s="217"/>
      <c r="P859" s="217"/>
      <c r="Q859" s="217"/>
      <c r="R859" s="217"/>
      <c r="S859" s="217"/>
      <c r="T859" s="217"/>
      <c r="U859" s="217"/>
      <c r="V859" s="217"/>
      <c r="W859" s="217"/>
      <c r="X859" s="217"/>
      <c r="Y859" s="217"/>
      <c r="Z859" s="217"/>
    </row>
    <row r="860" ht="15.75" customHeight="1" spans="1:26">
      <c r="A860" s="217"/>
      <c r="B860" s="217"/>
      <c r="C860" s="217"/>
      <c r="D860" s="217"/>
      <c r="E860" s="217"/>
      <c r="F860" s="217"/>
      <c r="G860" s="217"/>
      <c r="H860" s="217"/>
      <c r="I860" s="217"/>
      <c r="J860" s="217"/>
      <c r="K860" s="217"/>
      <c r="L860" s="217"/>
      <c r="M860" s="217"/>
      <c r="N860" s="217"/>
      <c r="O860" s="217"/>
      <c r="P860" s="217"/>
      <c r="Q860" s="217"/>
      <c r="R860" s="217"/>
      <c r="S860" s="217"/>
      <c r="T860" s="217"/>
      <c r="U860" s="217"/>
      <c r="V860" s="217"/>
      <c r="W860" s="217"/>
      <c r="X860" s="217"/>
      <c r="Y860" s="217"/>
      <c r="Z860" s="217"/>
    </row>
    <row r="861" ht="15.75" customHeight="1" spans="1:26">
      <c r="A861" s="217"/>
      <c r="B861" s="217"/>
      <c r="C861" s="217"/>
      <c r="D861" s="217"/>
      <c r="E861" s="217"/>
      <c r="F861" s="217"/>
      <c r="G861" s="217"/>
      <c r="H861" s="217"/>
      <c r="I861" s="217"/>
      <c r="J861" s="217"/>
      <c r="K861" s="217"/>
      <c r="L861" s="217"/>
      <c r="M861" s="217"/>
      <c r="N861" s="217"/>
      <c r="O861" s="217"/>
      <c r="P861" s="217"/>
      <c r="Q861" s="217"/>
      <c r="R861" s="217"/>
      <c r="S861" s="217"/>
      <c r="T861" s="217"/>
      <c r="U861" s="217"/>
      <c r="V861" s="217"/>
      <c r="W861" s="217"/>
      <c r="X861" s="217"/>
      <c r="Y861" s="217"/>
      <c r="Z861" s="217"/>
    </row>
    <row r="862" ht="15.75" customHeight="1" spans="1:26">
      <c r="A862" s="217"/>
      <c r="B862" s="217"/>
      <c r="C862" s="217"/>
      <c r="D862" s="217"/>
      <c r="E862" s="217"/>
      <c r="F862" s="217"/>
      <c r="G862" s="217"/>
      <c r="H862" s="217"/>
      <c r="I862" s="217"/>
      <c r="J862" s="217"/>
      <c r="K862" s="217"/>
      <c r="L862" s="217"/>
      <c r="M862" s="217"/>
      <c r="N862" s="217"/>
      <c r="O862" s="217"/>
      <c r="P862" s="217"/>
      <c r="Q862" s="217"/>
      <c r="R862" s="217"/>
      <c r="S862" s="217"/>
      <c r="T862" s="217"/>
      <c r="U862" s="217"/>
      <c r="V862" s="217"/>
      <c r="W862" s="217"/>
      <c r="X862" s="217"/>
      <c r="Y862" s="217"/>
      <c r="Z862" s="217"/>
    </row>
    <row r="863" ht="15.75" customHeight="1" spans="1:26">
      <c r="A863" s="217"/>
      <c r="B863" s="217"/>
      <c r="C863" s="217"/>
      <c r="D863" s="217"/>
      <c r="E863" s="217"/>
      <c r="F863" s="217"/>
      <c r="G863" s="217"/>
      <c r="H863" s="217"/>
      <c r="I863" s="217"/>
      <c r="J863" s="217"/>
      <c r="K863" s="217"/>
      <c r="L863" s="217"/>
      <c r="M863" s="217"/>
      <c r="N863" s="217"/>
      <c r="O863" s="217"/>
      <c r="P863" s="217"/>
      <c r="Q863" s="217"/>
      <c r="R863" s="217"/>
      <c r="S863" s="217"/>
      <c r="T863" s="217"/>
      <c r="U863" s="217"/>
      <c r="V863" s="217"/>
      <c r="W863" s="217"/>
      <c r="X863" s="217"/>
      <c r="Y863" s="217"/>
      <c r="Z863" s="217"/>
    </row>
    <row r="864" ht="15.75" customHeight="1" spans="1:26">
      <c r="A864" s="217"/>
      <c r="B864" s="217"/>
      <c r="C864" s="217"/>
      <c r="D864" s="217"/>
      <c r="E864" s="217"/>
      <c r="F864" s="217"/>
      <c r="G864" s="217"/>
      <c r="H864" s="217"/>
      <c r="I864" s="217"/>
      <c r="J864" s="217"/>
      <c r="K864" s="217"/>
      <c r="L864" s="217"/>
      <c r="M864" s="217"/>
      <c r="N864" s="217"/>
      <c r="O864" s="217"/>
      <c r="P864" s="217"/>
      <c r="Q864" s="217"/>
      <c r="R864" s="217"/>
      <c r="S864" s="217"/>
      <c r="T864" s="217"/>
      <c r="U864" s="217"/>
      <c r="V864" s="217"/>
      <c r="W864" s="217"/>
      <c r="X864" s="217"/>
      <c r="Y864" s="217"/>
      <c r="Z864" s="217"/>
    </row>
    <row r="865" ht="15.75" customHeight="1" spans="1:26">
      <c r="A865" s="217"/>
      <c r="B865" s="217"/>
      <c r="C865" s="217"/>
      <c r="D865" s="217"/>
      <c r="E865" s="217"/>
      <c r="F865" s="217"/>
      <c r="G865" s="217"/>
      <c r="H865" s="217"/>
      <c r="I865" s="217"/>
      <c r="J865" s="217"/>
      <c r="K865" s="217"/>
      <c r="L865" s="217"/>
      <c r="M865" s="217"/>
      <c r="N865" s="217"/>
      <c r="O865" s="217"/>
      <c r="P865" s="217"/>
      <c r="Q865" s="217"/>
      <c r="R865" s="217"/>
      <c r="S865" s="217"/>
      <c r="T865" s="217"/>
      <c r="U865" s="217"/>
      <c r="V865" s="217"/>
      <c r="W865" s="217"/>
      <c r="X865" s="217"/>
      <c r="Y865" s="217"/>
      <c r="Z865" s="217"/>
    </row>
    <row r="866" ht="15.75" customHeight="1" spans="1:26">
      <c r="A866" s="217"/>
      <c r="B866" s="217"/>
      <c r="C866" s="217"/>
      <c r="D866" s="217"/>
      <c r="E866" s="217"/>
      <c r="F866" s="217"/>
      <c r="G866" s="217"/>
      <c r="H866" s="217"/>
      <c r="I866" s="217"/>
      <c r="J866" s="217"/>
      <c r="K866" s="217"/>
      <c r="L866" s="217"/>
      <c r="M866" s="217"/>
      <c r="N866" s="217"/>
      <c r="O866" s="217"/>
      <c r="P866" s="217"/>
      <c r="Q866" s="217"/>
      <c r="R866" s="217"/>
      <c r="S866" s="217"/>
      <c r="T866" s="217"/>
      <c r="U866" s="217"/>
      <c r="V866" s="217"/>
      <c r="W866" s="217"/>
      <c r="X866" s="217"/>
      <c r="Y866" s="217"/>
      <c r="Z866" s="217"/>
    </row>
    <row r="867" ht="15.75" customHeight="1" spans="1:26">
      <c r="A867" s="217"/>
      <c r="B867" s="217"/>
      <c r="C867" s="217"/>
      <c r="D867" s="217"/>
      <c r="E867" s="217"/>
      <c r="F867" s="217"/>
      <c r="G867" s="217"/>
      <c r="H867" s="217"/>
      <c r="I867" s="217"/>
      <c r="J867" s="217"/>
      <c r="K867" s="217"/>
      <c r="L867" s="217"/>
      <c r="M867" s="217"/>
      <c r="N867" s="217"/>
      <c r="O867" s="217"/>
      <c r="P867" s="217"/>
      <c r="Q867" s="217"/>
      <c r="R867" s="217"/>
      <c r="S867" s="217"/>
      <c r="T867" s="217"/>
      <c r="U867" s="217"/>
      <c r="V867" s="217"/>
      <c r="W867" s="217"/>
      <c r="X867" s="217"/>
      <c r="Y867" s="217"/>
      <c r="Z867" s="217"/>
    </row>
    <row r="868" ht="15.75" customHeight="1" spans="1:26">
      <c r="A868" s="217"/>
      <c r="B868" s="217"/>
      <c r="C868" s="217"/>
      <c r="D868" s="217"/>
      <c r="E868" s="217"/>
      <c r="F868" s="217"/>
      <c r="G868" s="217"/>
      <c r="H868" s="217"/>
      <c r="I868" s="217"/>
      <c r="J868" s="217"/>
      <c r="K868" s="217"/>
      <c r="L868" s="217"/>
      <c r="M868" s="217"/>
      <c r="N868" s="217"/>
      <c r="O868" s="217"/>
      <c r="P868" s="217"/>
      <c r="Q868" s="217"/>
      <c r="R868" s="217"/>
      <c r="S868" s="217"/>
      <c r="T868" s="217"/>
      <c r="U868" s="217"/>
      <c r="V868" s="217"/>
      <c r="W868" s="217"/>
      <c r="X868" s="217"/>
      <c r="Y868" s="217"/>
      <c r="Z868" s="217"/>
    </row>
    <row r="869" ht="15.75" customHeight="1" spans="1:26">
      <c r="A869" s="217"/>
      <c r="B869" s="217"/>
      <c r="C869" s="217"/>
      <c r="D869" s="217"/>
      <c r="E869" s="217"/>
      <c r="F869" s="217"/>
      <c r="G869" s="217"/>
      <c r="H869" s="217"/>
      <c r="I869" s="217"/>
      <c r="J869" s="217"/>
      <c r="K869" s="217"/>
      <c r="L869" s="217"/>
      <c r="M869" s="217"/>
      <c r="N869" s="217"/>
      <c r="O869" s="217"/>
      <c r="P869" s="217"/>
      <c r="Q869" s="217"/>
      <c r="R869" s="217"/>
      <c r="S869" s="217"/>
      <c r="T869" s="217"/>
      <c r="U869" s="217"/>
      <c r="V869" s="217"/>
      <c r="W869" s="217"/>
      <c r="X869" s="217"/>
      <c r="Y869" s="217"/>
      <c r="Z869" s="217"/>
    </row>
    <row r="870" ht="15.75" customHeight="1" spans="1:26">
      <c r="A870" s="217"/>
      <c r="B870" s="217"/>
      <c r="C870" s="217"/>
      <c r="D870" s="217"/>
      <c r="E870" s="217"/>
      <c r="F870" s="217"/>
      <c r="G870" s="217"/>
      <c r="H870" s="217"/>
      <c r="I870" s="217"/>
      <c r="J870" s="217"/>
      <c r="K870" s="217"/>
      <c r="L870" s="217"/>
      <c r="M870" s="217"/>
      <c r="N870" s="217"/>
      <c r="O870" s="217"/>
      <c r="P870" s="217"/>
      <c r="Q870" s="217"/>
      <c r="R870" s="217"/>
      <c r="S870" s="217"/>
      <c r="T870" s="217"/>
      <c r="U870" s="217"/>
      <c r="V870" s="217"/>
      <c r="W870" s="217"/>
      <c r="X870" s="217"/>
      <c r="Y870" s="217"/>
      <c r="Z870" s="217"/>
    </row>
    <row r="871" ht="15.75" customHeight="1" spans="1:26">
      <c r="A871" s="217"/>
      <c r="B871" s="217"/>
      <c r="C871" s="217"/>
      <c r="D871" s="217"/>
      <c r="E871" s="217"/>
      <c r="F871" s="217"/>
      <c r="G871" s="217"/>
      <c r="H871" s="217"/>
      <c r="I871" s="217"/>
      <c r="J871" s="217"/>
      <c r="K871" s="217"/>
      <c r="L871" s="217"/>
      <c r="M871" s="217"/>
      <c r="N871" s="217"/>
      <c r="O871" s="217"/>
      <c r="P871" s="217"/>
      <c r="Q871" s="217"/>
      <c r="R871" s="217"/>
      <c r="S871" s="217"/>
      <c r="T871" s="217"/>
      <c r="U871" s="217"/>
      <c r="V871" s="217"/>
      <c r="W871" s="217"/>
      <c r="X871" s="217"/>
      <c r="Y871" s="217"/>
      <c r="Z871" s="217"/>
    </row>
    <row r="872" ht="15.75" customHeight="1" spans="1:26">
      <c r="A872" s="217"/>
      <c r="B872" s="217"/>
      <c r="C872" s="217"/>
      <c r="D872" s="217"/>
      <c r="E872" s="217"/>
      <c r="F872" s="217"/>
      <c r="G872" s="217"/>
      <c r="H872" s="217"/>
      <c r="I872" s="217"/>
      <c r="J872" s="217"/>
      <c r="K872" s="217"/>
      <c r="L872" s="217"/>
      <c r="M872" s="217"/>
      <c r="N872" s="217"/>
      <c r="O872" s="217"/>
      <c r="P872" s="217"/>
      <c r="Q872" s="217"/>
      <c r="R872" s="217"/>
      <c r="S872" s="217"/>
      <c r="T872" s="217"/>
      <c r="U872" s="217"/>
      <c r="V872" s="217"/>
      <c r="W872" s="217"/>
      <c r="X872" s="217"/>
      <c r="Y872" s="217"/>
      <c r="Z872" s="217"/>
    </row>
    <row r="873" ht="15.75" customHeight="1" spans="1:26">
      <c r="A873" s="217"/>
      <c r="B873" s="217"/>
      <c r="C873" s="217"/>
      <c r="D873" s="217"/>
      <c r="E873" s="217"/>
      <c r="F873" s="217"/>
      <c r="G873" s="217"/>
      <c r="H873" s="217"/>
      <c r="I873" s="217"/>
      <c r="J873" s="217"/>
      <c r="K873" s="217"/>
      <c r="L873" s="217"/>
      <c r="M873" s="217"/>
      <c r="N873" s="217"/>
      <c r="O873" s="217"/>
      <c r="P873" s="217"/>
      <c r="Q873" s="217"/>
      <c r="R873" s="217"/>
      <c r="S873" s="217"/>
      <c r="T873" s="217"/>
      <c r="U873" s="217"/>
      <c r="V873" s="217"/>
      <c r="W873" s="217"/>
      <c r="X873" s="217"/>
      <c r="Y873" s="217"/>
      <c r="Z873" s="217"/>
    </row>
    <row r="874" ht="15.75" customHeight="1" spans="1:26">
      <c r="A874" s="217"/>
      <c r="B874" s="217"/>
      <c r="C874" s="217"/>
      <c r="D874" s="217"/>
      <c r="E874" s="217"/>
      <c r="F874" s="217"/>
      <c r="G874" s="217"/>
      <c r="H874" s="217"/>
      <c r="I874" s="217"/>
      <c r="J874" s="217"/>
      <c r="K874" s="217"/>
      <c r="L874" s="217"/>
      <c r="M874" s="217"/>
      <c r="N874" s="217"/>
      <c r="O874" s="217"/>
      <c r="P874" s="217"/>
      <c r="Q874" s="217"/>
      <c r="R874" s="217"/>
      <c r="S874" s="217"/>
      <c r="T874" s="217"/>
      <c r="U874" s="217"/>
      <c r="V874" s="217"/>
      <c r="W874" s="217"/>
      <c r="X874" s="217"/>
      <c r="Y874" s="217"/>
      <c r="Z874" s="217"/>
    </row>
    <row r="875" ht="15.75" customHeight="1" spans="1:26">
      <c r="A875" s="217"/>
      <c r="B875" s="217"/>
      <c r="C875" s="217"/>
      <c r="D875" s="217"/>
      <c r="E875" s="217"/>
      <c r="F875" s="217"/>
      <c r="G875" s="217"/>
      <c r="H875" s="217"/>
      <c r="I875" s="217"/>
      <c r="J875" s="217"/>
      <c r="K875" s="217"/>
      <c r="L875" s="217"/>
      <c r="M875" s="217"/>
      <c r="N875" s="217"/>
      <c r="O875" s="217"/>
      <c r="P875" s="217"/>
      <c r="Q875" s="217"/>
      <c r="R875" s="217"/>
      <c r="S875" s="217"/>
      <c r="T875" s="217"/>
      <c r="U875" s="217"/>
      <c r="V875" s="217"/>
      <c r="W875" s="217"/>
      <c r="X875" s="217"/>
      <c r="Y875" s="217"/>
      <c r="Z875" s="217"/>
    </row>
    <row r="876" ht="15.75" customHeight="1" spans="1:26">
      <c r="A876" s="217"/>
      <c r="B876" s="217"/>
      <c r="C876" s="217"/>
      <c r="D876" s="217"/>
      <c r="E876" s="217"/>
      <c r="F876" s="217"/>
      <c r="G876" s="217"/>
      <c r="H876" s="217"/>
      <c r="I876" s="217"/>
      <c r="J876" s="217"/>
      <c r="K876" s="217"/>
      <c r="L876" s="217"/>
      <c r="M876" s="217"/>
      <c r="N876" s="217"/>
      <c r="O876" s="217"/>
      <c r="P876" s="217"/>
      <c r="Q876" s="217"/>
      <c r="R876" s="217"/>
      <c r="S876" s="217"/>
      <c r="T876" s="217"/>
      <c r="U876" s="217"/>
      <c r="V876" s="217"/>
      <c r="W876" s="217"/>
      <c r="X876" s="217"/>
      <c r="Y876" s="217"/>
      <c r="Z876" s="217"/>
    </row>
    <row r="877" ht="15.75" customHeight="1" spans="1:26">
      <c r="A877" s="217"/>
      <c r="B877" s="217"/>
      <c r="C877" s="217"/>
      <c r="D877" s="217"/>
      <c r="E877" s="217"/>
      <c r="F877" s="217"/>
      <c r="G877" s="217"/>
      <c r="H877" s="217"/>
      <c r="I877" s="217"/>
      <c r="J877" s="217"/>
      <c r="K877" s="217"/>
      <c r="L877" s="217"/>
      <c r="M877" s="217"/>
      <c r="N877" s="217"/>
      <c r="O877" s="217"/>
      <c r="P877" s="217"/>
      <c r="Q877" s="217"/>
      <c r="R877" s="217"/>
      <c r="S877" s="217"/>
      <c r="T877" s="217"/>
      <c r="U877" s="217"/>
      <c r="V877" s="217"/>
      <c r="W877" s="217"/>
      <c r="X877" s="217"/>
      <c r="Y877" s="217"/>
      <c r="Z877" s="217"/>
    </row>
    <row r="878" ht="15.75" customHeight="1" spans="1:26">
      <c r="A878" s="217"/>
      <c r="B878" s="217"/>
      <c r="C878" s="217"/>
      <c r="D878" s="217"/>
      <c r="E878" s="217"/>
      <c r="F878" s="217"/>
      <c r="G878" s="217"/>
      <c r="H878" s="217"/>
      <c r="I878" s="217"/>
      <c r="J878" s="217"/>
      <c r="K878" s="217"/>
      <c r="L878" s="217"/>
      <c r="M878" s="217"/>
      <c r="N878" s="217"/>
      <c r="O878" s="217"/>
      <c r="P878" s="217"/>
      <c r="Q878" s="217"/>
      <c r="R878" s="217"/>
      <c r="S878" s="217"/>
      <c r="T878" s="217"/>
      <c r="U878" s="217"/>
      <c r="V878" s="217"/>
      <c r="W878" s="217"/>
      <c r="X878" s="217"/>
      <c r="Y878" s="217"/>
      <c r="Z878" s="217"/>
    </row>
    <row r="879" ht="15.75" customHeight="1" spans="1:26">
      <c r="A879" s="217"/>
      <c r="B879" s="217"/>
      <c r="C879" s="217"/>
      <c r="D879" s="217"/>
      <c r="E879" s="217"/>
      <c r="F879" s="217"/>
      <c r="G879" s="217"/>
      <c r="H879" s="217"/>
      <c r="I879" s="217"/>
      <c r="J879" s="217"/>
      <c r="K879" s="217"/>
      <c r="L879" s="217"/>
      <c r="M879" s="217"/>
      <c r="N879" s="217"/>
      <c r="O879" s="217"/>
      <c r="P879" s="217"/>
      <c r="Q879" s="217"/>
      <c r="R879" s="217"/>
      <c r="S879" s="217"/>
      <c r="T879" s="217"/>
      <c r="U879" s="217"/>
      <c r="V879" s="217"/>
      <c r="W879" s="217"/>
      <c r="X879" s="217"/>
      <c r="Y879" s="217"/>
      <c r="Z879" s="217"/>
    </row>
    <row r="880" ht="15.75" customHeight="1" spans="1:26">
      <c r="A880" s="217"/>
      <c r="B880" s="217"/>
      <c r="C880" s="217"/>
      <c r="D880" s="217"/>
      <c r="E880" s="217"/>
      <c r="F880" s="217"/>
      <c r="G880" s="217"/>
      <c r="H880" s="217"/>
      <c r="I880" s="217"/>
      <c r="J880" s="217"/>
      <c r="K880" s="217"/>
      <c r="L880" s="217"/>
      <c r="M880" s="217"/>
      <c r="N880" s="217"/>
      <c r="O880" s="217"/>
      <c r="P880" s="217"/>
      <c r="Q880" s="217"/>
      <c r="R880" s="217"/>
      <c r="S880" s="217"/>
      <c r="T880" s="217"/>
      <c r="U880" s="217"/>
      <c r="V880" s="217"/>
      <c r="W880" s="217"/>
      <c r="X880" s="217"/>
      <c r="Y880" s="217"/>
      <c r="Z880" s="217"/>
    </row>
    <row r="881" ht="15.75" customHeight="1" spans="1:26">
      <c r="A881" s="217"/>
      <c r="B881" s="217"/>
      <c r="C881" s="217"/>
      <c r="D881" s="217"/>
      <c r="E881" s="217"/>
      <c r="F881" s="217"/>
      <c r="G881" s="217"/>
      <c r="H881" s="217"/>
      <c r="I881" s="217"/>
      <c r="J881" s="217"/>
      <c r="K881" s="217"/>
      <c r="L881" s="217"/>
      <c r="M881" s="217"/>
      <c r="N881" s="217"/>
      <c r="O881" s="217"/>
      <c r="P881" s="217"/>
      <c r="Q881" s="217"/>
      <c r="R881" s="217"/>
      <c r="S881" s="217"/>
      <c r="T881" s="217"/>
      <c r="U881" s="217"/>
      <c r="V881" s="217"/>
      <c r="W881" s="217"/>
      <c r="X881" s="217"/>
      <c r="Y881" s="217"/>
      <c r="Z881" s="217"/>
    </row>
    <row r="882" ht="15.75" customHeight="1" spans="1:26">
      <c r="A882" s="217"/>
      <c r="B882" s="217"/>
      <c r="C882" s="217"/>
      <c r="D882" s="217"/>
      <c r="E882" s="217"/>
      <c r="F882" s="217"/>
      <c r="G882" s="217"/>
      <c r="H882" s="217"/>
      <c r="I882" s="217"/>
      <c r="J882" s="217"/>
      <c r="K882" s="217"/>
      <c r="L882" s="217"/>
      <c r="M882" s="217"/>
      <c r="N882" s="217"/>
      <c r="O882" s="217"/>
      <c r="P882" s="217"/>
      <c r="Q882" s="217"/>
      <c r="R882" s="217"/>
      <c r="S882" s="217"/>
      <c r="T882" s="217"/>
      <c r="U882" s="217"/>
      <c r="V882" s="217"/>
      <c r="W882" s="217"/>
      <c r="X882" s="217"/>
      <c r="Y882" s="217"/>
      <c r="Z882" s="217"/>
    </row>
    <row r="883" ht="15.75" customHeight="1" spans="1:26">
      <c r="A883" s="217"/>
      <c r="B883" s="217"/>
      <c r="C883" s="217"/>
      <c r="D883" s="217"/>
      <c r="E883" s="217"/>
      <c r="F883" s="217"/>
      <c r="G883" s="217"/>
      <c r="H883" s="217"/>
      <c r="I883" s="217"/>
      <c r="J883" s="217"/>
      <c r="K883" s="217"/>
      <c r="L883" s="217"/>
      <c r="M883" s="217"/>
      <c r="N883" s="217"/>
      <c r="O883" s="217"/>
      <c r="P883" s="217"/>
      <c r="Q883" s="217"/>
      <c r="R883" s="217"/>
      <c r="S883" s="217"/>
      <c r="T883" s="217"/>
      <c r="U883" s="217"/>
      <c r="V883" s="217"/>
      <c r="W883" s="217"/>
      <c r="X883" s="217"/>
      <c r="Y883" s="217"/>
      <c r="Z883" s="217"/>
    </row>
    <row r="884" ht="15.75" customHeight="1" spans="1:26">
      <c r="A884" s="217"/>
      <c r="B884" s="217"/>
      <c r="C884" s="217"/>
      <c r="D884" s="217"/>
      <c r="E884" s="217"/>
      <c r="F884" s="217"/>
      <c r="G884" s="217"/>
      <c r="H884" s="217"/>
      <c r="I884" s="217"/>
      <c r="J884" s="217"/>
      <c r="K884" s="217"/>
      <c r="L884" s="217"/>
      <c r="M884" s="217"/>
      <c r="N884" s="217"/>
      <c r="O884" s="217"/>
      <c r="P884" s="217"/>
      <c r="Q884" s="217"/>
      <c r="R884" s="217"/>
      <c r="S884" s="217"/>
      <c r="T884" s="217"/>
      <c r="U884" s="217"/>
      <c r="V884" s="217"/>
      <c r="W884" s="217"/>
      <c r="X884" s="217"/>
      <c r="Y884" s="217"/>
      <c r="Z884" s="217"/>
    </row>
    <row r="885" ht="15.75" customHeight="1" spans="1:26">
      <c r="A885" s="217"/>
      <c r="B885" s="217"/>
      <c r="C885" s="217"/>
      <c r="D885" s="217"/>
      <c r="E885" s="217"/>
      <c r="F885" s="217"/>
      <c r="G885" s="217"/>
      <c r="H885" s="217"/>
      <c r="I885" s="217"/>
      <c r="J885" s="217"/>
      <c r="K885" s="217"/>
      <c r="L885" s="217"/>
      <c r="M885" s="217"/>
      <c r="N885" s="217"/>
      <c r="O885" s="217"/>
      <c r="P885" s="217"/>
      <c r="Q885" s="217"/>
      <c r="R885" s="217"/>
      <c r="S885" s="217"/>
      <c r="T885" s="217"/>
      <c r="U885" s="217"/>
      <c r="V885" s="217"/>
      <c r="W885" s="217"/>
      <c r="X885" s="217"/>
      <c r="Y885" s="217"/>
      <c r="Z885" s="217"/>
    </row>
    <row r="886" ht="15.75" customHeight="1" spans="1:26">
      <c r="A886" s="217"/>
      <c r="B886" s="217"/>
      <c r="C886" s="217"/>
      <c r="D886" s="217"/>
      <c r="E886" s="217"/>
      <c r="F886" s="217"/>
      <c r="G886" s="217"/>
      <c r="H886" s="217"/>
      <c r="I886" s="217"/>
      <c r="J886" s="217"/>
      <c r="K886" s="217"/>
      <c r="L886" s="217"/>
      <c r="M886" s="217"/>
      <c r="N886" s="217"/>
      <c r="O886" s="217"/>
      <c r="P886" s="217"/>
      <c r="Q886" s="217"/>
      <c r="R886" s="217"/>
      <c r="S886" s="217"/>
      <c r="T886" s="217"/>
      <c r="U886" s="217"/>
      <c r="V886" s="217"/>
      <c r="W886" s="217"/>
      <c r="X886" s="217"/>
      <c r="Y886" s="217"/>
      <c r="Z886" s="217"/>
    </row>
    <row r="887" ht="15.75" customHeight="1" spans="1:26">
      <c r="A887" s="217"/>
      <c r="B887" s="217"/>
      <c r="C887" s="217"/>
      <c r="D887" s="217"/>
      <c r="E887" s="217"/>
      <c r="F887" s="217"/>
      <c r="G887" s="217"/>
      <c r="H887" s="217"/>
      <c r="I887" s="217"/>
      <c r="J887" s="217"/>
      <c r="K887" s="217"/>
      <c r="L887" s="217"/>
      <c r="M887" s="217"/>
      <c r="N887" s="217"/>
      <c r="O887" s="217"/>
      <c r="P887" s="217"/>
      <c r="Q887" s="217"/>
      <c r="R887" s="217"/>
      <c r="S887" s="217"/>
      <c r="T887" s="217"/>
      <c r="U887" s="217"/>
      <c r="V887" s="217"/>
      <c r="W887" s="217"/>
      <c r="X887" s="217"/>
      <c r="Y887" s="217"/>
      <c r="Z887" s="217"/>
    </row>
    <row r="888" ht="15.75" customHeight="1" spans="1:26">
      <c r="A888" s="217"/>
      <c r="B888" s="217"/>
      <c r="C888" s="217"/>
      <c r="D888" s="217"/>
      <c r="E888" s="217"/>
      <c r="F888" s="217"/>
      <c r="G888" s="217"/>
      <c r="H888" s="217"/>
      <c r="I888" s="217"/>
      <c r="J888" s="217"/>
      <c r="K888" s="217"/>
      <c r="L888" s="217"/>
      <c r="M888" s="217"/>
      <c r="N888" s="217"/>
      <c r="O888" s="217"/>
      <c r="P888" s="217"/>
      <c r="Q888" s="217"/>
      <c r="R888" s="217"/>
      <c r="S888" s="217"/>
      <c r="T888" s="217"/>
      <c r="U888" s="217"/>
      <c r="V888" s="217"/>
      <c r="W888" s="217"/>
      <c r="X888" s="217"/>
      <c r="Y888" s="217"/>
      <c r="Z888" s="217"/>
    </row>
    <row r="889" ht="15.75" customHeight="1" spans="1:26">
      <c r="A889" s="217"/>
      <c r="B889" s="217"/>
      <c r="C889" s="217"/>
      <c r="D889" s="217"/>
      <c r="E889" s="217"/>
      <c r="F889" s="217"/>
      <c r="G889" s="217"/>
      <c r="H889" s="217"/>
      <c r="I889" s="217"/>
      <c r="J889" s="217"/>
      <c r="K889" s="217"/>
      <c r="L889" s="217"/>
      <c r="M889" s="217"/>
      <c r="N889" s="217"/>
      <c r="O889" s="217"/>
      <c r="P889" s="217"/>
      <c r="Q889" s="217"/>
      <c r="R889" s="217"/>
      <c r="S889" s="217"/>
      <c r="T889" s="217"/>
      <c r="U889" s="217"/>
      <c r="V889" s="217"/>
      <c r="W889" s="217"/>
      <c r="X889" s="217"/>
      <c r="Y889" s="217"/>
      <c r="Z889" s="217"/>
    </row>
    <row r="890" ht="15.75" customHeight="1" spans="1:26">
      <c r="A890" s="217"/>
      <c r="B890" s="217"/>
      <c r="C890" s="217"/>
      <c r="D890" s="217"/>
      <c r="E890" s="217"/>
      <c r="F890" s="217"/>
      <c r="G890" s="217"/>
      <c r="H890" s="217"/>
      <c r="I890" s="217"/>
      <c r="J890" s="217"/>
      <c r="K890" s="217"/>
      <c r="L890" s="217"/>
      <c r="M890" s="217"/>
      <c r="N890" s="217"/>
      <c r="O890" s="217"/>
      <c r="P890" s="217"/>
      <c r="Q890" s="217"/>
      <c r="R890" s="217"/>
      <c r="S890" s="217"/>
      <c r="T890" s="217"/>
      <c r="U890" s="217"/>
      <c r="V890" s="217"/>
      <c r="W890" s="217"/>
      <c r="X890" s="217"/>
      <c r="Y890" s="217"/>
      <c r="Z890" s="217"/>
    </row>
    <row r="891" ht="15.75" customHeight="1" spans="1:26">
      <c r="A891" s="217"/>
      <c r="B891" s="217"/>
      <c r="C891" s="217"/>
      <c r="D891" s="217"/>
      <c r="E891" s="217"/>
      <c r="F891" s="217"/>
      <c r="G891" s="217"/>
      <c r="H891" s="217"/>
      <c r="I891" s="217"/>
      <c r="J891" s="217"/>
      <c r="K891" s="217"/>
      <c r="L891" s="217"/>
      <c r="M891" s="217"/>
      <c r="N891" s="217"/>
      <c r="O891" s="217"/>
      <c r="P891" s="217"/>
      <c r="Q891" s="217"/>
      <c r="R891" s="217"/>
      <c r="S891" s="217"/>
      <c r="T891" s="217"/>
      <c r="U891" s="217"/>
      <c r="V891" s="217"/>
      <c r="W891" s="217"/>
      <c r="X891" s="217"/>
      <c r="Y891" s="217"/>
      <c r="Z891" s="217"/>
    </row>
    <row r="892" ht="15.75" customHeight="1" spans="1:26">
      <c r="A892" s="217"/>
      <c r="B892" s="217"/>
      <c r="C892" s="217"/>
      <c r="D892" s="217"/>
      <c r="E892" s="217"/>
      <c r="F892" s="217"/>
      <c r="G892" s="217"/>
      <c r="H892" s="217"/>
      <c r="I892" s="217"/>
      <c r="J892" s="217"/>
      <c r="K892" s="217"/>
      <c r="L892" s="217"/>
      <c r="M892" s="217"/>
      <c r="N892" s="217"/>
      <c r="O892" s="217"/>
      <c r="P892" s="217"/>
      <c r="Q892" s="217"/>
      <c r="R892" s="217"/>
      <c r="S892" s="217"/>
      <c r="T892" s="217"/>
      <c r="U892" s="217"/>
      <c r="V892" s="217"/>
      <c r="W892" s="217"/>
      <c r="X892" s="217"/>
      <c r="Y892" s="217"/>
      <c r="Z892" s="217"/>
    </row>
    <row r="893" ht="15.75" customHeight="1" spans="1:26">
      <c r="A893" s="217"/>
      <c r="B893" s="217"/>
      <c r="C893" s="217"/>
      <c r="D893" s="217"/>
      <c r="E893" s="217"/>
      <c r="F893" s="217"/>
      <c r="G893" s="217"/>
      <c r="H893" s="217"/>
      <c r="I893" s="217"/>
      <c r="J893" s="217"/>
      <c r="K893" s="217"/>
      <c r="L893" s="217"/>
      <c r="M893" s="217"/>
      <c r="N893" s="217"/>
      <c r="O893" s="217"/>
      <c r="P893" s="217"/>
      <c r="Q893" s="217"/>
      <c r="R893" s="217"/>
      <c r="S893" s="217"/>
      <c r="T893" s="217"/>
      <c r="U893" s="217"/>
      <c r="V893" s="217"/>
      <c r="W893" s="217"/>
      <c r="X893" s="217"/>
      <c r="Y893" s="217"/>
      <c r="Z893" s="217"/>
    </row>
    <row r="894" ht="15.75" customHeight="1" spans="1:26">
      <c r="A894" s="217"/>
      <c r="B894" s="217"/>
      <c r="C894" s="217"/>
      <c r="D894" s="217"/>
      <c r="E894" s="217"/>
      <c r="F894" s="217"/>
      <c r="G894" s="217"/>
      <c r="H894" s="217"/>
      <c r="I894" s="217"/>
      <c r="J894" s="217"/>
      <c r="K894" s="217"/>
      <c r="L894" s="217"/>
      <c r="M894" s="217"/>
      <c r="N894" s="217"/>
      <c r="O894" s="217"/>
      <c r="P894" s="217"/>
      <c r="Q894" s="217"/>
      <c r="R894" s="217"/>
      <c r="S894" s="217"/>
      <c r="T894" s="217"/>
      <c r="U894" s="217"/>
      <c r="V894" s="217"/>
      <c r="W894" s="217"/>
      <c r="X894" s="217"/>
      <c r="Y894" s="217"/>
      <c r="Z894" s="217"/>
    </row>
    <row r="895" ht="15.75" customHeight="1" spans="1:26">
      <c r="A895" s="217"/>
      <c r="B895" s="217"/>
      <c r="C895" s="217"/>
      <c r="D895" s="217"/>
      <c r="E895" s="217"/>
      <c r="F895" s="217"/>
      <c r="G895" s="217"/>
      <c r="H895" s="217"/>
      <c r="I895" s="217"/>
      <c r="J895" s="217"/>
      <c r="K895" s="217"/>
      <c r="L895" s="217"/>
      <c r="M895" s="217"/>
      <c r="N895" s="217"/>
      <c r="O895" s="217"/>
      <c r="P895" s="217"/>
      <c r="Q895" s="217"/>
      <c r="R895" s="217"/>
      <c r="S895" s="217"/>
      <c r="T895" s="217"/>
      <c r="U895" s="217"/>
      <c r="V895" s="217"/>
      <c r="W895" s="217"/>
      <c r="X895" s="217"/>
      <c r="Y895" s="217"/>
      <c r="Z895" s="217"/>
    </row>
    <row r="896" ht="15.75" customHeight="1" spans="1:26">
      <c r="A896" s="217"/>
      <c r="B896" s="217"/>
      <c r="C896" s="217"/>
      <c r="D896" s="217"/>
      <c r="E896" s="217"/>
      <c r="F896" s="217"/>
      <c r="G896" s="217"/>
      <c r="H896" s="217"/>
      <c r="I896" s="217"/>
      <c r="J896" s="217"/>
      <c r="K896" s="217"/>
      <c r="L896" s="217"/>
      <c r="M896" s="217"/>
      <c r="N896" s="217"/>
      <c r="O896" s="217"/>
      <c r="P896" s="217"/>
      <c r="Q896" s="217"/>
      <c r="R896" s="217"/>
      <c r="S896" s="217"/>
      <c r="T896" s="217"/>
      <c r="U896" s="217"/>
      <c r="V896" s="217"/>
      <c r="W896" s="217"/>
      <c r="X896" s="217"/>
      <c r="Y896" s="217"/>
      <c r="Z896" s="217"/>
    </row>
    <row r="897" ht="15.75" customHeight="1" spans="1:26">
      <c r="A897" s="217"/>
      <c r="B897" s="217"/>
      <c r="C897" s="217"/>
      <c r="D897" s="217"/>
      <c r="E897" s="217"/>
      <c r="F897" s="217"/>
      <c r="G897" s="217"/>
      <c r="H897" s="217"/>
      <c r="I897" s="217"/>
      <c r="J897" s="217"/>
      <c r="K897" s="217"/>
      <c r="L897" s="217"/>
      <c r="M897" s="217"/>
      <c r="N897" s="217"/>
      <c r="O897" s="217"/>
      <c r="P897" s="217"/>
      <c r="Q897" s="217"/>
      <c r="R897" s="217"/>
      <c r="S897" s="217"/>
      <c r="T897" s="217"/>
      <c r="U897" s="217"/>
      <c r="V897" s="217"/>
      <c r="W897" s="217"/>
      <c r="X897" s="217"/>
      <c r="Y897" s="217"/>
      <c r="Z897" s="217"/>
    </row>
    <row r="898" ht="15.75" customHeight="1" spans="1:26">
      <c r="A898" s="217"/>
      <c r="B898" s="217"/>
      <c r="C898" s="217"/>
      <c r="D898" s="217"/>
      <c r="E898" s="217"/>
      <c r="F898" s="217"/>
      <c r="G898" s="217"/>
      <c r="H898" s="217"/>
      <c r="I898" s="217"/>
      <c r="J898" s="217"/>
      <c r="K898" s="217"/>
      <c r="L898" s="217"/>
      <c r="M898" s="217"/>
      <c r="N898" s="217"/>
      <c r="O898" s="217"/>
      <c r="P898" s="217"/>
      <c r="Q898" s="217"/>
      <c r="R898" s="217"/>
      <c r="S898" s="217"/>
      <c r="T898" s="217"/>
      <c r="U898" s="217"/>
      <c r="V898" s="217"/>
      <c r="W898" s="217"/>
      <c r="X898" s="217"/>
      <c r="Y898" s="217"/>
      <c r="Z898" s="217"/>
    </row>
    <row r="899" ht="15.75" customHeight="1" spans="1:26">
      <c r="A899" s="217"/>
      <c r="B899" s="217"/>
      <c r="C899" s="217"/>
      <c r="D899" s="217"/>
      <c r="E899" s="217"/>
      <c r="F899" s="217"/>
      <c r="G899" s="217"/>
      <c r="H899" s="217"/>
      <c r="I899" s="217"/>
      <c r="J899" s="217"/>
      <c r="K899" s="217"/>
      <c r="L899" s="217"/>
      <c r="M899" s="217"/>
      <c r="N899" s="217"/>
      <c r="O899" s="217"/>
      <c r="P899" s="217"/>
      <c r="Q899" s="217"/>
      <c r="R899" s="217"/>
      <c r="S899" s="217"/>
      <c r="T899" s="217"/>
      <c r="U899" s="217"/>
      <c r="V899" s="217"/>
      <c r="W899" s="217"/>
      <c r="X899" s="217"/>
      <c r="Y899" s="217"/>
      <c r="Z899" s="217"/>
    </row>
    <row r="900" ht="15.75" customHeight="1" spans="1:26">
      <c r="A900" s="217"/>
      <c r="B900" s="217"/>
      <c r="C900" s="217"/>
      <c r="D900" s="217"/>
      <c r="E900" s="217"/>
      <c r="F900" s="217"/>
      <c r="G900" s="217"/>
      <c r="H900" s="217"/>
      <c r="I900" s="217"/>
      <c r="J900" s="217"/>
      <c r="K900" s="217"/>
      <c r="L900" s="217"/>
      <c r="M900" s="217"/>
      <c r="N900" s="217"/>
      <c r="O900" s="217"/>
      <c r="P900" s="217"/>
      <c r="Q900" s="217"/>
      <c r="R900" s="217"/>
      <c r="S900" s="217"/>
      <c r="T900" s="217"/>
      <c r="U900" s="217"/>
      <c r="V900" s="217"/>
      <c r="W900" s="217"/>
      <c r="X900" s="217"/>
      <c r="Y900" s="217"/>
      <c r="Z900" s="217"/>
    </row>
    <row r="901" ht="15.75" customHeight="1" spans="1:26">
      <c r="A901" s="217"/>
      <c r="B901" s="217"/>
      <c r="C901" s="217"/>
      <c r="D901" s="217"/>
      <c r="E901" s="217"/>
      <c r="F901" s="217"/>
      <c r="G901" s="217"/>
      <c r="H901" s="217"/>
      <c r="I901" s="217"/>
      <c r="J901" s="217"/>
      <c r="K901" s="217"/>
      <c r="L901" s="217"/>
      <c r="M901" s="217"/>
      <c r="N901" s="217"/>
      <c r="O901" s="217"/>
      <c r="P901" s="217"/>
      <c r="Q901" s="217"/>
      <c r="R901" s="217"/>
      <c r="S901" s="217"/>
      <c r="T901" s="217"/>
      <c r="U901" s="217"/>
      <c r="V901" s="217"/>
      <c r="W901" s="217"/>
      <c r="X901" s="217"/>
      <c r="Y901" s="217"/>
      <c r="Z901" s="217"/>
    </row>
    <row r="902" ht="15.75" customHeight="1" spans="1:26">
      <c r="A902" s="217"/>
      <c r="B902" s="217"/>
      <c r="C902" s="217"/>
      <c r="D902" s="217"/>
      <c r="E902" s="217"/>
      <c r="F902" s="217"/>
      <c r="G902" s="217"/>
      <c r="H902" s="217"/>
      <c r="I902" s="217"/>
      <c r="J902" s="217"/>
      <c r="K902" s="217"/>
      <c r="L902" s="217"/>
      <c r="M902" s="217"/>
      <c r="N902" s="217"/>
      <c r="O902" s="217"/>
      <c r="P902" s="217"/>
      <c r="Q902" s="217"/>
      <c r="R902" s="217"/>
      <c r="S902" s="217"/>
      <c r="T902" s="217"/>
      <c r="U902" s="217"/>
      <c r="V902" s="217"/>
      <c r="W902" s="217"/>
      <c r="X902" s="217"/>
      <c r="Y902" s="217"/>
      <c r="Z902" s="217"/>
    </row>
    <row r="903" ht="15.75" customHeight="1" spans="1:26">
      <c r="A903" s="217"/>
      <c r="B903" s="217"/>
      <c r="C903" s="217"/>
      <c r="D903" s="217"/>
      <c r="E903" s="217"/>
      <c r="F903" s="217"/>
      <c r="G903" s="217"/>
      <c r="H903" s="217"/>
      <c r="I903" s="217"/>
      <c r="J903" s="217"/>
      <c r="K903" s="217"/>
      <c r="L903" s="217"/>
      <c r="M903" s="217"/>
      <c r="N903" s="217"/>
      <c r="O903" s="217"/>
      <c r="P903" s="217"/>
      <c r="Q903" s="217"/>
      <c r="R903" s="217"/>
      <c r="S903" s="217"/>
      <c r="T903" s="217"/>
      <c r="U903" s="217"/>
      <c r="V903" s="217"/>
      <c r="W903" s="217"/>
      <c r="X903" s="217"/>
      <c r="Y903" s="217"/>
      <c r="Z903" s="217"/>
    </row>
    <row r="904" ht="15.75" customHeight="1" spans="1:26">
      <c r="A904" s="217"/>
      <c r="B904" s="217"/>
      <c r="C904" s="217"/>
      <c r="D904" s="217"/>
      <c r="E904" s="217"/>
      <c r="F904" s="217"/>
      <c r="G904" s="217"/>
      <c r="H904" s="217"/>
      <c r="I904" s="217"/>
      <c r="J904" s="217"/>
      <c r="K904" s="217"/>
      <c r="L904" s="217"/>
      <c r="M904" s="217"/>
      <c r="N904" s="217"/>
      <c r="O904" s="217"/>
      <c r="P904" s="217"/>
      <c r="Q904" s="217"/>
      <c r="R904" s="217"/>
      <c r="S904" s="217"/>
      <c r="T904" s="217"/>
      <c r="U904" s="217"/>
      <c r="V904" s="217"/>
      <c r="W904" s="217"/>
      <c r="X904" s="217"/>
      <c r="Y904" s="217"/>
      <c r="Z904" s="217"/>
    </row>
    <row r="905" ht="15.75" customHeight="1" spans="1:26">
      <c r="A905" s="217"/>
      <c r="B905" s="217"/>
      <c r="C905" s="217"/>
      <c r="D905" s="217"/>
      <c r="E905" s="217"/>
      <c r="F905" s="217"/>
      <c r="G905" s="217"/>
      <c r="H905" s="217"/>
      <c r="I905" s="217"/>
      <c r="J905" s="217"/>
      <c r="K905" s="217"/>
      <c r="L905" s="217"/>
      <c r="M905" s="217"/>
      <c r="N905" s="217"/>
      <c r="O905" s="217"/>
      <c r="P905" s="217"/>
      <c r="Q905" s="217"/>
      <c r="R905" s="217"/>
      <c r="S905" s="217"/>
      <c r="T905" s="217"/>
      <c r="U905" s="217"/>
      <c r="V905" s="217"/>
      <c r="W905" s="217"/>
      <c r="X905" s="217"/>
      <c r="Y905" s="217"/>
      <c r="Z905" s="217"/>
    </row>
    <row r="906" ht="15.75" customHeight="1" spans="1:26">
      <c r="A906" s="217"/>
      <c r="B906" s="217"/>
      <c r="C906" s="217"/>
      <c r="D906" s="217"/>
      <c r="E906" s="217"/>
      <c r="F906" s="217"/>
      <c r="G906" s="217"/>
      <c r="H906" s="217"/>
      <c r="I906" s="217"/>
      <c r="J906" s="217"/>
      <c r="K906" s="217"/>
      <c r="L906" s="217"/>
      <c r="M906" s="217"/>
      <c r="N906" s="217"/>
      <c r="O906" s="217"/>
      <c r="P906" s="217"/>
      <c r="Q906" s="217"/>
      <c r="R906" s="217"/>
      <c r="S906" s="217"/>
      <c r="T906" s="217"/>
      <c r="U906" s="217"/>
      <c r="V906" s="217"/>
      <c r="W906" s="217"/>
      <c r="X906" s="217"/>
      <c r="Y906" s="217"/>
      <c r="Z906" s="217"/>
    </row>
    <row r="907" ht="15.75" customHeight="1" spans="1:26">
      <c r="A907" s="217"/>
      <c r="B907" s="217"/>
      <c r="C907" s="217"/>
      <c r="D907" s="217"/>
      <c r="E907" s="217"/>
      <c r="F907" s="217"/>
      <c r="G907" s="217"/>
      <c r="H907" s="217"/>
      <c r="I907" s="217"/>
      <c r="J907" s="217"/>
      <c r="K907" s="217"/>
      <c r="L907" s="217"/>
      <c r="M907" s="217"/>
      <c r="N907" s="217"/>
      <c r="O907" s="217"/>
      <c r="P907" s="217"/>
      <c r="Q907" s="217"/>
      <c r="R907" s="217"/>
      <c r="S907" s="217"/>
      <c r="T907" s="217"/>
      <c r="U907" s="217"/>
      <c r="V907" s="217"/>
      <c r="W907" s="217"/>
      <c r="X907" s="217"/>
      <c r="Y907" s="217"/>
      <c r="Z907" s="217"/>
    </row>
    <row r="908" ht="15.75" customHeight="1" spans="1:26">
      <c r="A908" s="217"/>
      <c r="B908" s="217"/>
      <c r="C908" s="217"/>
      <c r="D908" s="217"/>
      <c r="E908" s="217"/>
      <c r="F908" s="217"/>
      <c r="G908" s="217"/>
      <c r="H908" s="217"/>
      <c r="I908" s="217"/>
      <c r="J908" s="217"/>
      <c r="K908" s="217"/>
      <c r="L908" s="217"/>
      <c r="M908" s="217"/>
      <c r="N908" s="217"/>
      <c r="O908" s="217"/>
      <c r="P908" s="217"/>
      <c r="Q908" s="217"/>
      <c r="R908" s="217"/>
      <c r="S908" s="217"/>
      <c r="T908" s="217"/>
      <c r="U908" s="217"/>
      <c r="V908" s="217"/>
      <c r="W908" s="217"/>
      <c r="X908" s="217"/>
      <c r="Y908" s="217"/>
      <c r="Z908" s="217"/>
    </row>
    <row r="909" ht="15.75" customHeight="1" spans="1:26">
      <c r="A909" s="217"/>
      <c r="B909" s="217"/>
      <c r="C909" s="217"/>
      <c r="D909" s="217"/>
      <c r="E909" s="217"/>
      <c r="F909" s="217"/>
      <c r="G909" s="217"/>
      <c r="H909" s="217"/>
      <c r="I909" s="217"/>
      <c r="J909" s="217"/>
      <c r="K909" s="217"/>
      <c r="L909" s="217"/>
      <c r="M909" s="217"/>
      <c r="N909" s="217"/>
      <c r="O909" s="217"/>
      <c r="P909" s="217"/>
      <c r="Q909" s="217"/>
      <c r="R909" s="217"/>
      <c r="S909" s="217"/>
      <c r="T909" s="217"/>
      <c r="U909" s="217"/>
      <c r="V909" s="217"/>
      <c r="W909" s="217"/>
      <c r="X909" s="217"/>
      <c r="Y909" s="217"/>
      <c r="Z909" s="217"/>
    </row>
    <row r="910" ht="15.75" customHeight="1" spans="1:26">
      <c r="A910" s="217"/>
      <c r="B910" s="217"/>
      <c r="C910" s="217"/>
      <c r="D910" s="217"/>
      <c r="E910" s="217"/>
      <c r="F910" s="217"/>
      <c r="G910" s="217"/>
      <c r="H910" s="217"/>
      <c r="I910" s="217"/>
      <c r="J910" s="217"/>
      <c r="K910" s="217"/>
      <c r="L910" s="217"/>
      <c r="M910" s="217"/>
      <c r="N910" s="217"/>
      <c r="O910" s="217"/>
      <c r="P910" s="217"/>
      <c r="Q910" s="217"/>
      <c r="R910" s="217"/>
      <c r="S910" s="217"/>
      <c r="T910" s="217"/>
      <c r="U910" s="217"/>
      <c r="V910" s="217"/>
      <c r="W910" s="217"/>
      <c r="X910" s="217"/>
      <c r="Y910" s="217"/>
      <c r="Z910" s="217"/>
    </row>
    <row r="911" ht="15.75" customHeight="1" spans="1:26">
      <c r="A911" s="217"/>
      <c r="B911" s="217"/>
      <c r="C911" s="217"/>
      <c r="D911" s="217"/>
      <c r="E911" s="217"/>
      <c r="F911" s="217"/>
      <c r="G911" s="217"/>
      <c r="H911" s="217"/>
      <c r="I911" s="217"/>
      <c r="J911" s="217"/>
      <c r="K911" s="217"/>
      <c r="L911" s="217"/>
      <c r="M911" s="217"/>
      <c r="N911" s="217"/>
      <c r="O911" s="217"/>
      <c r="P911" s="217"/>
      <c r="Q911" s="217"/>
      <c r="R911" s="217"/>
      <c r="S911" s="217"/>
      <c r="T911" s="217"/>
      <c r="U911" s="217"/>
      <c r="V911" s="217"/>
      <c r="W911" s="217"/>
      <c r="X911" s="217"/>
      <c r="Y911" s="217"/>
      <c r="Z911" s="217"/>
    </row>
    <row r="912" ht="15.75" customHeight="1" spans="1:26">
      <c r="A912" s="217"/>
      <c r="B912" s="217"/>
      <c r="C912" s="217"/>
      <c r="D912" s="217"/>
      <c r="E912" s="217"/>
      <c r="F912" s="217"/>
      <c r="G912" s="217"/>
      <c r="H912" s="217"/>
      <c r="I912" s="217"/>
      <c r="J912" s="217"/>
      <c r="K912" s="217"/>
      <c r="L912" s="217"/>
      <c r="M912" s="217"/>
      <c r="N912" s="217"/>
      <c r="O912" s="217"/>
      <c r="P912" s="217"/>
      <c r="Q912" s="217"/>
      <c r="R912" s="217"/>
      <c r="S912" s="217"/>
      <c r="T912" s="217"/>
      <c r="U912" s="217"/>
      <c r="V912" s="217"/>
      <c r="W912" s="217"/>
      <c r="X912" s="217"/>
      <c r="Y912" s="217"/>
      <c r="Z912" s="217"/>
    </row>
    <row r="913" ht="15.75" customHeight="1" spans="1:26">
      <c r="A913" s="217"/>
      <c r="B913" s="217"/>
      <c r="C913" s="217"/>
      <c r="D913" s="217"/>
      <c r="E913" s="217"/>
      <c r="F913" s="217"/>
      <c r="G913" s="217"/>
      <c r="H913" s="217"/>
      <c r="I913" s="217"/>
      <c r="J913" s="217"/>
      <c r="K913" s="217"/>
      <c r="L913" s="217"/>
      <c r="M913" s="217"/>
      <c r="N913" s="217"/>
      <c r="O913" s="217"/>
      <c r="P913" s="217"/>
      <c r="Q913" s="217"/>
      <c r="R913" s="217"/>
      <c r="S913" s="217"/>
      <c r="T913" s="217"/>
      <c r="U913" s="217"/>
      <c r="V913" s="217"/>
      <c r="W913" s="217"/>
      <c r="X913" s="217"/>
      <c r="Y913" s="217"/>
      <c r="Z913" s="217"/>
    </row>
    <row r="914" ht="15.75" customHeight="1" spans="1:26">
      <c r="A914" s="217"/>
      <c r="B914" s="217"/>
      <c r="C914" s="217"/>
      <c r="D914" s="217"/>
      <c r="E914" s="217"/>
      <c r="F914" s="217"/>
      <c r="G914" s="217"/>
      <c r="H914" s="217"/>
      <c r="I914" s="217"/>
      <c r="J914" s="217"/>
      <c r="K914" s="217"/>
      <c r="L914" s="217"/>
      <c r="M914" s="217"/>
      <c r="N914" s="217"/>
      <c r="O914" s="217"/>
      <c r="P914" s="217"/>
      <c r="Q914" s="217"/>
      <c r="R914" s="217"/>
      <c r="S914" s="217"/>
      <c r="T914" s="217"/>
      <c r="U914" s="217"/>
      <c r="V914" s="217"/>
      <c r="W914" s="217"/>
      <c r="X914" s="217"/>
      <c r="Y914" s="217"/>
      <c r="Z914" s="217"/>
    </row>
    <row r="915" ht="15.75" customHeight="1" spans="1:26">
      <c r="A915" s="217"/>
      <c r="B915" s="217"/>
      <c r="C915" s="217"/>
      <c r="D915" s="217"/>
      <c r="E915" s="217"/>
      <c r="F915" s="217"/>
      <c r="G915" s="217"/>
      <c r="H915" s="217"/>
      <c r="I915" s="217"/>
      <c r="J915" s="217"/>
      <c r="K915" s="217"/>
      <c r="L915" s="217"/>
      <c r="M915" s="217"/>
      <c r="N915" s="217"/>
      <c r="O915" s="217"/>
      <c r="P915" s="217"/>
      <c r="Q915" s="217"/>
      <c r="R915" s="217"/>
      <c r="S915" s="217"/>
      <c r="T915" s="217"/>
      <c r="U915" s="217"/>
      <c r="V915" s="217"/>
      <c r="W915" s="217"/>
      <c r="X915" s="217"/>
      <c r="Y915" s="217"/>
      <c r="Z915" s="217"/>
    </row>
    <row r="916" ht="15.75" customHeight="1" spans="1:26">
      <c r="A916" s="217"/>
      <c r="B916" s="217"/>
      <c r="C916" s="217"/>
      <c r="D916" s="217"/>
      <c r="E916" s="217"/>
      <c r="F916" s="217"/>
      <c r="G916" s="217"/>
      <c r="H916" s="217"/>
      <c r="I916" s="217"/>
      <c r="J916" s="217"/>
      <c r="K916" s="217"/>
      <c r="L916" s="217"/>
      <c r="M916" s="217"/>
      <c r="N916" s="217"/>
      <c r="O916" s="217"/>
      <c r="P916" s="217"/>
      <c r="Q916" s="217"/>
      <c r="R916" s="217"/>
      <c r="S916" s="217"/>
      <c r="T916" s="217"/>
      <c r="U916" s="217"/>
      <c r="V916" s="217"/>
      <c r="W916" s="217"/>
      <c r="X916" s="217"/>
      <c r="Y916" s="217"/>
      <c r="Z916" s="217"/>
    </row>
    <row r="917" ht="15.75" customHeight="1" spans="1:26">
      <c r="A917" s="217"/>
      <c r="B917" s="217"/>
      <c r="C917" s="217"/>
      <c r="D917" s="217"/>
      <c r="E917" s="217"/>
      <c r="F917" s="217"/>
      <c r="G917" s="217"/>
      <c r="H917" s="217"/>
      <c r="I917" s="217"/>
      <c r="J917" s="217"/>
      <c r="K917" s="217"/>
      <c r="L917" s="217"/>
      <c r="M917" s="217"/>
      <c r="N917" s="217"/>
      <c r="O917" s="217"/>
      <c r="P917" s="217"/>
      <c r="Q917" s="217"/>
      <c r="R917" s="217"/>
      <c r="S917" s="217"/>
      <c r="T917" s="217"/>
      <c r="U917" s="217"/>
      <c r="V917" s="217"/>
      <c r="W917" s="217"/>
      <c r="X917" s="217"/>
      <c r="Y917" s="217"/>
      <c r="Z917" s="217"/>
    </row>
    <row r="918" ht="15.75" customHeight="1" spans="1:26">
      <c r="A918" s="217"/>
      <c r="B918" s="217"/>
      <c r="C918" s="217"/>
      <c r="D918" s="217"/>
      <c r="E918" s="217"/>
      <c r="F918" s="217"/>
      <c r="G918" s="217"/>
      <c r="H918" s="217"/>
      <c r="I918" s="217"/>
      <c r="J918" s="217"/>
      <c r="K918" s="217"/>
      <c r="L918" s="217"/>
      <c r="M918" s="217"/>
      <c r="N918" s="217"/>
      <c r="O918" s="217"/>
      <c r="P918" s="217"/>
      <c r="Q918" s="217"/>
      <c r="R918" s="217"/>
      <c r="S918" s="217"/>
      <c r="T918" s="217"/>
      <c r="U918" s="217"/>
      <c r="V918" s="217"/>
      <c r="W918" s="217"/>
      <c r="X918" s="217"/>
      <c r="Y918" s="217"/>
      <c r="Z918" s="217"/>
    </row>
    <row r="919" ht="15.75" customHeight="1" spans="1:26">
      <c r="A919" s="217"/>
      <c r="B919" s="217"/>
      <c r="C919" s="217"/>
      <c r="D919" s="217"/>
      <c r="E919" s="217"/>
      <c r="F919" s="217"/>
      <c r="G919" s="217"/>
      <c r="H919" s="217"/>
      <c r="I919" s="217"/>
      <c r="J919" s="217"/>
      <c r="K919" s="217"/>
      <c r="L919" s="217"/>
      <c r="M919" s="217"/>
      <c r="N919" s="217"/>
      <c r="O919" s="217"/>
      <c r="P919" s="217"/>
      <c r="Q919" s="217"/>
      <c r="R919" s="217"/>
      <c r="S919" s="217"/>
      <c r="T919" s="217"/>
      <c r="U919" s="217"/>
      <c r="V919" s="217"/>
      <c r="W919" s="217"/>
      <c r="X919" s="217"/>
      <c r="Y919" s="217"/>
      <c r="Z919" s="217"/>
    </row>
    <row r="920" ht="15.75" customHeight="1" spans="1:26">
      <c r="A920" s="217"/>
      <c r="B920" s="217"/>
      <c r="C920" s="217"/>
      <c r="D920" s="217"/>
      <c r="E920" s="217"/>
      <c r="F920" s="217"/>
      <c r="G920" s="217"/>
      <c r="H920" s="217"/>
      <c r="I920" s="217"/>
      <c r="J920" s="217"/>
      <c r="K920" s="217"/>
      <c r="L920" s="217"/>
      <c r="M920" s="217"/>
      <c r="N920" s="217"/>
      <c r="O920" s="217"/>
      <c r="P920" s="217"/>
      <c r="Q920" s="217"/>
      <c r="R920" s="217"/>
      <c r="S920" s="217"/>
      <c r="T920" s="217"/>
      <c r="U920" s="217"/>
      <c r="V920" s="217"/>
      <c r="W920" s="217"/>
      <c r="X920" s="217"/>
      <c r="Y920" s="217"/>
      <c r="Z920" s="217"/>
    </row>
    <row r="921" ht="15.75" customHeight="1" spans="1:26">
      <c r="A921" s="217"/>
      <c r="B921" s="217"/>
      <c r="C921" s="217"/>
      <c r="D921" s="217"/>
      <c r="E921" s="217"/>
      <c r="F921" s="217"/>
      <c r="G921" s="217"/>
      <c r="H921" s="217"/>
      <c r="I921" s="217"/>
      <c r="J921" s="217"/>
      <c r="K921" s="217"/>
      <c r="L921" s="217"/>
      <c r="M921" s="217"/>
      <c r="N921" s="217"/>
      <c r="O921" s="217"/>
      <c r="P921" s="217"/>
      <c r="Q921" s="217"/>
      <c r="R921" s="217"/>
      <c r="S921" s="217"/>
      <c r="T921" s="217"/>
      <c r="U921" s="217"/>
      <c r="V921" s="217"/>
      <c r="W921" s="217"/>
      <c r="X921" s="217"/>
      <c r="Y921" s="217"/>
      <c r="Z921" s="217"/>
    </row>
    <row r="922" ht="15.75" customHeight="1" spans="1:26">
      <c r="A922" s="217"/>
      <c r="B922" s="217"/>
      <c r="C922" s="217"/>
      <c r="D922" s="217"/>
      <c r="E922" s="217"/>
      <c r="F922" s="217"/>
      <c r="G922" s="217"/>
      <c r="H922" s="217"/>
      <c r="I922" s="217"/>
      <c r="J922" s="217"/>
      <c r="K922" s="217"/>
      <c r="L922" s="217"/>
      <c r="M922" s="217"/>
      <c r="N922" s="217"/>
      <c r="O922" s="217"/>
      <c r="P922" s="217"/>
      <c r="Q922" s="217"/>
      <c r="R922" s="217"/>
      <c r="S922" s="217"/>
      <c r="T922" s="217"/>
      <c r="U922" s="217"/>
      <c r="V922" s="217"/>
      <c r="W922" s="217"/>
      <c r="X922" s="217"/>
      <c r="Y922" s="217"/>
      <c r="Z922" s="217"/>
    </row>
    <row r="923" ht="15.75" customHeight="1" spans="1:26">
      <c r="A923" s="217"/>
      <c r="B923" s="217"/>
      <c r="C923" s="217"/>
      <c r="D923" s="217"/>
      <c r="E923" s="217"/>
      <c r="F923" s="217"/>
      <c r="G923" s="217"/>
      <c r="H923" s="217"/>
      <c r="I923" s="217"/>
      <c r="J923" s="217"/>
      <c r="K923" s="217"/>
      <c r="L923" s="217"/>
      <c r="M923" s="217"/>
      <c r="N923" s="217"/>
      <c r="O923" s="217"/>
      <c r="P923" s="217"/>
      <c r="Q923" s="217"/>
      <c r="R923" s="217"/>
      <c r="S923" s="217"/>
      <c r="T923" s="217"/>
      <c r="U923" s="217"/>
      <c r="V923" s="217"/>
      <c r="W923" s="217"/>
      <c r="X923" s="217"/>
      <c r="Y923" s="217"/>
      <c r="Z923" s="217"/>
    </row>
    <row r="924" ht="15.75" customHeight="1" spans="1:26">
      <c r="A924" s="217"/>
      <c r="B924" s="217"/>
      <c r="C924" s="217"/>
      <c r="D924" s="217"/>
      <c r="E924" s="217"/>
      <c r="F924" s="217"/>
      <c r="G924" s="217"/>
      <c r="H924" s="217"/>
      <c r="I924" s="217"/>
      <c r="J924" s="217"/>
      <c r="K924" s="217"/>
      <c r="L924" s="217"/>
      <c r="M924" s="217"/>
      <c r="N924" s="217"/>
      <c r="O924" s="217"/>
      <c r="P924" s="217"/>
      <c r="Q924" s="217"/>
      <c r="R924" s="217"/>
      <c r="S924" s="217"/>
      <c r="T924" s="217"/>
      <c r="U924" s="217"/>
      <c r="V924" s="217"/>
      <c r="W924" s="217"/>
      <c r="X924" s="217"/>
      <c r="Y924" s="217"/>
      <c r="Z924" s="217"/>
    </row>
    <row r="925" ht="15.75" customHeight="1" spans="1:26">
      <c r="A925" s="217"/>
      <c r="B925" s="217"/>
      <c r="C925" s="217"/>
      <c r="D925" s="217"/>
      <c r="E925" s="217"/>
      <c r="F925" s="217"/>
      <c r="G925" s="217"/>
      <c r="H925" s="217"/>
      <c r="I925" s="217"/>
      <c r="J925" s="217"/>
      <c r="K925" s="217"/>
      <c r="L925" s="217"/>
      <c r="M925" s="217"/>
      <c r="N925" s="217"/>
      <c r="O925" s="217"/>
      <c r="P925" s="217"/>
      <c r="Q925" s="217"/>
      <c r="R925" s="217"/>
      <c r="S925" s="217"/>
      <c r="T925" s="217"/>
      <c r="U925" s="217"/>
      <c r="V925" s="217"/>
      <c r="W925" s="217"/>
      <c r="X925" s="217"/>
      <c r="Y925" s="217"/>
      <c r="Z925" s="217"/>
    </row>
    <row r="926" ht="15.75" customHeight="1" spans="1:26">
      <c r="A926" s="217"/>
      <c r="B926" s="217"/>
      <c r="C926" s="217"/>
      <c r="D926" s="217"/>
      <c r="E926" s="217"/>
      <c r="F926" s="217"/>
      <c r="G926" s="217"/>
      <c r="H926" s="217"/>
      <c r="I926" s="217"/>
      <c r="J926" s="217"/>
      <c r="K926" s="217"/>
      <c r="L926" s="217"/>
      <c r="M926" s="217"/>
      <c r="N926" s="217"/>
      <c r="O926" s="217"/>
      <c r="P926" s="217"/>
      <c r="Q926" s="217"/>
      <c r="R926" s="217"/>
      <c r="S926" s="217"/>
      <c r="T926" s="217"/>
      <c r="U926" s="217"/>
      <c r="V926" s="217"/>
      <c r="W926" s="217"/>
      <c r="X926" s="217"/>
      <c r="Y926" s="217"/>
      <c r="Z926" s="217"/>
    </row>
    <row r="927" ht="15.75" customHeight="1" spans="1:26">
      <c r="A927" s="217"/>
      <c r="B927" s="217"/>
      <c r="C927" s="217"/>
      <c r="D927" s="217"/>
      <c r="E927" s="217"/>
      <c r="F927" s="217"/>
      <c r="G927" s="217"/>
      <c r="H927" s="217"/>
      <c r="I927" s="217"/>
      <c r="J927" s="217"/>
      <c r="K927" s="217"/>
      <c r="L927" s="217"/>
      <c r="M927" s="217"/>
      <c r="N927" s="217"/>
      <c r="O927" s="217"/>
      <c r="P927" s="217"/>
      <c r="Q927" s="217"/>
      <c r="R927" s="217"/>
      <c r="S927" s="217"/>
      <c r="T927" s="217"/>
      <c r="U927" s="217"/>
      <c r="V927" s="217"/>
      <c r="W927" s="217"/>
      <c r="X927" s="217"/>
      <c r="Y927" s="217"/>
      <c r="Z927" s="217"/>
    </row>
    <row r="928" ht="15.75" customHeight="1" spans="1:26">
      <c r="A928" s="217"/>
      <c r="B928" s="217"/>
      <c r="C928" s="217"/>
      <c r="D928" s="217"/>
      <c r="E928" s="217"/>
      <c r="F928" s="217"/>
      <c r="G928" s="217"/>
      <c r="H928" s="217"/>
      <c r="I928" s="217"/>
      <c r="J928" s="217"/>
      <c r="K928" s="217"/>
      <c r="L928" s="217"/>
      <c r="M928" s="217"/>
      <c r="N928" s="217"/>
      <c r="O928" s="217"/>
      <c r="P928" s="217"/>
      <c r="Q928" s="217"/>
      <c r="R928" s="217"/>
      <c r="S928" s="217"/>
      <c r="T928" s="217"/>
      <c r="U928" s="217"/>
      <c r="V928" s="217"/>
      <c r="W928" s="217"/>
      <c r="X928" s="217"/>
      <c r="Y928" s="217"/>
      <c r="Z928" s="217"/>
    </row>
    <row r="929" ht="15.75" customHeight="1" spans="1:26">
      <c r="A929" s="217"/>
      <c r="B929" s="217"/>
      <c r="C929" s="217"/>
      <c r="D929" s="217"/>
      <c r="E929" s="217"/>
      <c r="F929" s="217"/>
      <c r="G929" s="217"/>
      <c r="H929" s="217"/>
      <c r="I929" s="217"/>
      <c r="J929" s="217"/>
      <c r="K929" s="217"/>
      <c r="L929" s="217"/>
      <c r="M929" s="217"/>
      <c r="N929" s="217"/>
      <c r="O929" s="217"/>
      <c r="P929" s="217"/>
      <c r="Q929" s="217"/>
      <c r="R929" s="217"/>
      <c r="S929" s="217"/>
      <c r="T929" s="217"/>
      <c r="U929" s="217"/>
      <c r="V929" s="217"/>
      <c r="W929" s="217"/>
      <c r="X929" s="217"/>
      <c r="Y929" s="217"/>
      <c r="Z929" s="217"/>
    </row>
    <row r="930" ht="15.75" customHeight="1" spans="1:26">
      <c r="A930" s="217"/>
      <c r="B930" s="217"/>
      <c r="C930" s="217"/>
      <c r="D930" s="217"/>
      <c r="E930" s="217"/>
      <c r="F930" s="217"/>
      <c r="G930" s="217"/>
      <c r="H930" s="217"/>
      <c r="I930" s="217"/>
      <c r="J930" s="217"/>
      <c r="K930" s="217"/>
      <c r="L930" s="217"/>
      <c r="M930" s="217"/>
      <c r="N930" s="217"/>
      <c r="O930" s="217"/>
      <c r="P930" s="217"/>
      <c r="Q930" s="217"/>
      <c r="R930" s="217"/>
      <c r="S930" s="217"/>
      <c r="T930" s="217"/>
      <c r="U930" s="217"/>
      <c r="V930" s="217"/>
      <c r="W930" s="217"/>
      <c r="X930" s="217"/>
      <c r="Y930" s="217"/>
      <c r="Z930" s="217"/>
    </row>
    <row r="931" ht="15.75" customHeight="1" spans="1:26">
      <c r="A931" s="217"/>
      <c r="B931" s="217"/>
      <c r="C931" s="217"/>
      <c r="D931" s="217"/>
      <c r="E931" s="217"/>
      <c r="F931" s="217"/>
      <c r="G931" s="217"/>
      <c r="H931" s="217"/>
      <c r="I931" s="217"/>
      <c r="J931" s="217"/>
      <c r="K931" s="217"/>
      <c r="L931" s="217"/>
      <c r="M931" s="217"/>
      <c r="N931" s="217"/>
      <c r="O931" s="217"/>
      <c r="P931" s="217"/>
      <c r="Q931" s="217"/>
      <c r="R931" s="217"/>
      <c r="S931" s="217"/>
      <c r="T931" s="217"/>
      <c r="U931" s="217"/>
      <c r="V931" s="217"/>
      <c r="W931" s="217"/>
      <c r="X931" s="217"/>
      <c r="Y931" s="217"/>
      <c r="Z931" s="217"/>
    </row>
    <row r="932" ht="15.75" customHeight="1" spans="1:26">
      <c r="A932" s="217"/>
      <c r="B932" s="217"/>
      <c r="C932" s="217"/>
      <c r="D932" s="217"/>
      <c r="E932" s="217"/>
      <c r="F932" s="217"/>
      <c r="G932" s="217"/>
      <c r="H932" s="217"/>
      <c r="I932" s="217"/>
      <c r="J932" s="217"/>
      <c r="K932" s="217"/>
      <c r="L932" s="217"/>
      <c r="M932" s="217"/>
      <c r="N932" s="217"/>
      <c r="O932" s="217"/>
      <c r="P932" s="217"/>
      <c r="Q932" s="217"/>
      <c r="R932" s="217"/>
      <c r="S932" s="217"/>
      <c r="T932" s="217"/>
      <c r="U932" s="217"/>
      <c r="V932" s="217"/>
      <c r="W932" s="217"/>
      <c r="X932" s="217"/>
      <c r="Y932" s="217"/>
      <c r="Z932" s="217"/>
    </row>
    <row r="933" ht="15.75" customHeight="1" spans="1:26">
      <c r="A933" s="217"/>
      <c r="B933" s="217"/>
      <c r="C933" s="217"/>
      <c r="D933" s="217"/>
      <c r="E933" s="217"/>
      <c r="F933" s="217"/>
      <c r="G933" s="217"/>
      <c r="H933" s="217"/>
      <c r="I933" s="217"/>
      <c r="J933" s="217"/>
      <c r="K933" s="217"/>
      <c r="L933" s="217"/>
      <c r="M933" s="217"/>
      <c r="N933" s="217"/>
      <c r="O933" s="217"/>
      <c r="P933" s="217"/>
      <c r="Q933" s="217"/>
      <c r="R933" s="217"/>
      <c r="S933" s="217"/>
      <c r="T933" s="217"/>
      <c r="U933" s="217"/>
      <c r="V933" s="217"/>
      <c r="W933" s="217"/>
      <c r="X933" s="217"/>
      <c r="Y933" s="217"/>
      <c r="Z933" s="217"/>
    </row>
    <row r="934" ht="15.75" customHeight="1" spans="1:26">
      <c r="A934" s="217"/>
      <c r="B934" s="217"/>
      <c r="C934" s="217"/>
      <c r="D934" s="217"/>
      <c r="E934" s="217"/>
      <c r="F934" s="217"/>
      <c r="G934" s="217"/>
      <c r="H934" s="217"/>
      <c r="I934" s="217"/>
      <c r="J934" s="217"/>
      <c r="K934" s="217"/>
      <c r="L934" s="217"/>
      <c r="M934" s="217"/>
      <c r="N934" s="217"/>
      <c r="O934" s="217"/>
      <c r="P934" s="217"/>
      <c r="Q934" s="217"/>
      <c r="R934" s="217"/>
      <c r="S934" s="217"/>
      <c r="T934" s="217"/>
      <c r="U934" s="217"/>
      <c r="V934" s="217"/>
      <c r="W934" s="217"/>
      <c r="X934" s="217"/>
      <c r="Y934" s="217"/>
      <c r="Z934" s="217"/>
    </row>
    <row r="935" ht="15.75" customHeight="1" spans="1:26">
      <c r="A935" s="217"/>
      <c r="B935" s="217"/>
      <c r="C935" s="217"/>
      <c r="D935" s="217"/>
      <c r="E935" s="217"/>
      <c r="F935" s="217"/>
      <c r="G935" s="217"/>
      <c r="H935" s="217"/>
      <c r="I935" s="217"/>
      <c r="J935" s="217"/>
      <c r="K935" s="217"/>
      <c r="L935" s="217"/>
      <c r="M935" s="217"/>
      <c r="N935" s="217"/>
      <c r="O935" s="217"/>
      <c r="P935" s="217"/>
      <c r="Q935" s="217"/>
      <c r="R935" s="217"/>
      <c r="S935" s="217"/>
      <c r="T935" s="217"/>
      <c r="U935" s="217"/>
      <c r="V935" s="217"/>
      <c r="W935" s="217"/>
      <c r="X935" s="217"/>
      <c r="Y935" s="217"/>
      <c r="Z935" s="217"/>
    </row>
    <row r="936" ht="15.75" customHeight="1" spans="1:26">
      <c r="A936" s="217"/>
      <c r="B936" s="217"/>
      <c r="C936" s="217"/>
      <c r="D936" s="217"/>
      <c r="E936" s="217"/>
      <c r="F936" s="217"/>
      <c r="G936" s="217"/>
      <c r="H936" s="217"/>
      <c r="I936" s="217"/>
      <c r="J936" s="217"/>
      <c r="K936" s="217"/>
      <c r="L936" s="217"/>
      <c r="M936" s="217"/>
      <c r="N936" s="217"/>
      <c r="O936" s="217"/>
      <c r="P936" s="217"/>
      <c r="Q936" s="217"/>
      <c r="R936" s="217"/>
      <c r="S936" s="217"/>
      <c r="T936" s="217"/>
      <c r="U936" s="217"/>
      <c r="V936" s="217"/>
      <c r="W936" s="217"/>
      <c r="X936" s="217"/>
      <c r="Y936" s="217"/>
      <c r="Z936" s="217"/>
    </row>
    <row r="937" ht="15.75" customHeight="1" spans="1:26">
      <c r="A937" s="217"/>
      <c r="B937" s="217"/>
      <c r="C937" s="217"/>
      <c r="D937" s="217"/>
      <c r="E937" s="217"/>
      <c r="F937" s="217"/>
      <c r="G937" s="217"/>
      <c r="H937" s="217"/>
      <c r="I937" s="217"/>
      <c r="J937" s="217"/>
      <c r="K937" s="217"/>
      <c r="L937" s="217"/>
      <c r="M937" s="217"/>
      <c r="N937" s="217"/>
      <c r="O937" s="217"/>
      <c r="P937" s="217"/>
      <c r="Q937" s="217"/>
      <c r="R937" s="217"/>
      <c r="S937" s="217"/>
      <c r="T937" s="217"/>
      <c r="U937" s="217"/>
      <c r="V937" s="217"/>
      <c r="W937" s="217"/>
      <c r="X937" s="217"/>
      <c r="Y937" s="217"/>
      <c r="Z937" s="217"/>
    </row>
    <row r="938" ht="15.75" customHeight="1" spans="1:26">
      <c r="A938" s="217"/>
      <c r="B938" s="217"/>
      <c r="C938" s="217"/>
      <c r="D938" s="217"/>
      <c r="E938" s="217"/>
      <c r="F938" s="217"/>
      <c r="G938" s="217"/>
      <c r="H938" s="217"/>
      <c r="I938" s="217"/>
      <c r="J938" s="217"/>
      <c r="K938" s="217"/>
      <c r="L938" s="217"/>
      <c r="M938" s="217"/>
      <c r="N938" s="217"/>
      <c r="O938" s="217"/>
      <c r="P938" s="217"/>
      <c r="Q938" s="217"/>
      <c r="R938" s="217"/>
      <c r="S938" s="217"/>
      <c r="T938" s="217"/>
      <c r="U938" s="217"/>
      <c r="V938" s="217"/>
      <c r="W938" s="217"/>
      <c r="X938" s="217"/>
      <c r="Y938" s="217"/>
      <c r="Z938" s="217"/>
    </row>
    <row r="939" ht="15.75" customHeight="1" spans="1:26">
      <c r="A939" s="217"/>
      <c r="B939" s="217"/>
      <c r="C939" s="217"/>
      <c r="D939" s="217"/>
      <c r="E939" s="217"/>
      <c r="F939" s="217"/>
      <c r="G939" s="217"/>
      <c r="H939" s="217"/>
      <c r="I939" s="217"/>
      <c r="J939" s="217"/>
      <c r="K939" s="217"/>
      <c r="L939" s="217"/>
      <c r="M939" s="217"/>
      <c r="N939" s="217"/>
      <c r="O939" s="217"/>
      <c r="P939" s="217"/>
      <c r="Q939" s="217"/>
      <c r="R939" s="217"/>
      <c r="S939" s="217"/>
      <c r="T939" s="217"/>
      <c r="U939" s="217"/>
      <c r="V939" s="217"/>
      <c r="W939" s="217"/>
      <c r="X939" s="217"/>
      <c r="Y939" s="217"/>
      <c r="Z939" s="217"/>
    </row>
    <row r="940" ht="15.75" customHeight="1" spans="1:26">
      <c r="A940" s="217"/>
      <c r="B940" s="217"/>
      <c r="C940" s="217"/>
      <c r="D940" s="217"/>
      <c r="E940" s="217"/>
      <c r="F940" s="217"/>
      <c r="G940" s="217"/>
      <c r="H940" s="217"/>
      <c r="I940" s="217"/>
      <c r="J940" s="217"/>
      <c r="K940" s="217"/>
      <c r="L940" s="217"/>
      <c r="M940" s="217"/>
      <c r="N940" s="217"/>
      <c r="O940" s="217"/>
      <c r="P940" s="217"/>
      <c r="Q940" s="217"/>
      <c r="R940" s="217"/>
      <c r="S940" s="217"/>
      <c r="T940" s="217"/>
      <c r="U940" s="217"/>
      <c r="V940" s="217"/>
      <c r="W940" s="217"/>
      <c r="X940" s="217"/>
      <c r="Y940" s="217"/>
      <c r="Z940" s="217"/>
    </row>
    <row r="941" ht="15.75" customHeight="1" spans="1:26">
      <c r="A941" s="217"/>
      <c r="B941" s="217"/>
      <c r="C941" s="217"/>
      <c r="D941" s="217"/>
      <c r="E941" s="217"/>
      <c r="F941" s="217"/>
      <c r="G941" s="217"/>
      <c r="H941" s="217"/>
      <c r="I941" s="217"/>
      <c r="J941" s="217"/>
      <c r="K941" s="217"/>
      <c r="L941" s="217"/>
      <c r="M941" s="217"/>
      <c r="N941" s="217"/>
      <c r="O941" s="217"/>
      <c r="P941" s="217"/>
      <c r="Q941" s="217"/>
      <c r="R941" s="217"/>
      <c r="S941" s="217"/>
      <c r="T941" s="217"/>
      <c r="U941" s="217"/>
      <c r="V941" s="217"/>
      <c r="W941" s="217"/>
      <c r="X941" s="217"/>
      <c r="Y941" s="217"/>
      <c r="Z941" s="217"/>
    </row>
    <row r="942" ht="15.75" customHeight="1" spans="1:26">
      <c r="A942" s="217"/>
      <c r="B942" s="217"/>
      <c r="C942" s="217"/>
      <c r="D942" s="217"/>
      <c r="E942" s="217"/>
      <c r="F942" s="217"/>
      <c r="G942" s="217"/>
      <c r="H942" s="217"/>
      <c r="I942" s="217"/>
      <c r="J942" s="217"/>
      <c r="K942" s="217"/>
      <c r="L942" s="217"/>
      <c r="M942" s="217"/>
      <c r="N942" s="217"/>
      <c r="O942" s="217"/>
      <c r="P942" s="217"/>
      <c r="Q942" s="217"/>
      <c r="R942" s="217"/>
      <c r="S942" s="217"/>
      <c r="T942" s="217"/>
      <c r="U942" s="217"/>
      <c r="V942" s="217"/>
      <c r="W942" s="217"/>
      <c r="X942" s="217"/>
      <c r="Y942" s="217"/>
      <c r="Z942" s="217"/>
    </row>
    <row r="943" ht="15.75" customHeight="1" spans="1:26">
      <c r="A943" s="217"/>
      <c r="B943" s="217"/>
      <c r="C943" s="217"/>
      <c r="D943" s="217"/>
      <c r="E943" s="217"/>
      <c r="F943" s="217"/>
      <c r="G943" s="217"/>
      <c r="H943" s="217"/>
      <c r="I943" s="217"/>
      <c r="J943" s="217"/>
      <c r="K943" s="217"/>
      <c r="L943" s="217"/>
      <c r="M943" s="217"/>
      <c r="N943" s="217"/>
      <c r="O943" s="217"/>
      <c r="P943" s="217"/>
      <c r="Q943" s="217"/>
      <c r="R943" s="217"/>
      <c r="S943" s="217"/>
      <c r="T943" s="217"/>
      <c r="U943" s="217"/>
      <c r="V943" s="217"/>
      <c r="W943" s="217"/>
      <c r="X943" s="217"/>
      <c r="Y943" s="217"/>
      <c r="Z943" s="217"/>
    </row>
    <row r="944" ht="15.75" customHeight="1" spans="1:26">
      <c r="A944" s="217"/>
      <c r="B944" s="217"/>
      <c r="C944" s="217"/>
      <c r="D944" s="217"/>
      <c r="E944" s="217"/>
      <c r="F944" s="217"/>
      <c r="G944" s="217"/>
      <c r="H944" s="217"/>
      <c r="I944" s="217"/>
      <c r="J944" s="217"/>
      <c r="K944" s="217"/>
      <c r="L944" s="217"/>
      <c r="M944" s="217"/>
      <c r="N944" s="217"/>
      <c r="O944" s="217"/>
      <c r="P944" s="217"/>
      <c r="Q944" s="217"/>
      <c r="R944" s="217"/>
      <c r="S944" s="217"/>
      <c r="T944" s="217"/>
      <c r="U944" s="217"/>
      <c r="V944" s="217"/>
      <c r="W944" s="217"/>
      <c r="X944" s="217"/>
      <c r="Y944" s="217"/>
      <c r="Z944" s="217"/>
    </row>
    <row r="945" ht="15.75" customHeight="1" spans="1:26">
      <c r="A945" s="217"/>
      <c r="B945" s="217"/>
      <c r="C945" s="217"/>
      <c r="D945" s="217"/>
      <c r="E945" s="217"/>
      <c r="F945" s="217"/>
      <c r="G945" s="217"/>
      <c r="H945" s="217"/>
      <c r="I945" s="217"/>
      <c r="J945" s="217"/>
      <c r="K945" s="217"/>
      <c r="L945" s="217"/>
      <c r="M945" s="217"/>
      <c r="N945" s="217"/>
      <c r="O945" s="217"/>
      <c r="P945" s="217"/>
      <c r="Q945" s="217"/>
      <c r="R945" s="217"/>
      <c r="S945" s="217"/>
      <c r="T945" s="217"/>
      <c r="U945" s="217"/>
      <c r="V945" s="217"/>
      <c r="W945" s="217"/>
      <c r="X945" s="217"/>
      <c r="Y945" s="217"/>
      <c r="Z945" s="217"/>
    </row>
    <row r="946" ht="15.75" customHeight="1" spans="1:26">
      <c r="A946" s="217"/>
      <c r="B946" s="217"/>
      <c r="C946" s="217"/>
      <c r="D946" s="217"/>
      <c r="E946" s="217"/>
      <c r="F946" s="217"/>
      <c r="G946" s="217"/>
      <c r="H946" s="217"/>
      <c r="I946" s="217"/>
      <c r="J946" s="217"/>
      <c r="K946" s="217"/>
      <c r="L946" s="217"/>
      <c r="M946" s="217"/>
      <c r="N946" s="217"/>
      <c r="O946" s="217"/>
      <c r="P946" s="217"/>
      <c r="Q946" s="217"/>
      <c r="R946" s="217"/>
      <c r="S946" s="217"/>
      <c r="T946" s="217"/>
      <c r="U946" s="217"/>
      <c r="V946" s="217"/>
      <c r="W946" s="217"/>
      <c r="X946" s="217"/>
      <c r="Y946" s="217"/>
      <c r="Z946" s="217"/>
    </row>
    <row r="947" ht="15.75" customHeight="1" spans="1:26">
      <c r="A947" s="217"/>
      <c r="B947" s="217"/>
      <c r="C947" s="217"/>
      <c r="D947" s="217"/>
      <c r="E947" s="217"/>
      <c r="F947" s="217"/>
      <c r="G947" s="217"/>
      <c r="H947" s="217"/>
      <c r="I947" s="217"/>
      <c r="J947" s="217"/>
      <c r="K947" s="217"/>
      <c r="L947" s="217"/>
      <c r="M947" s="217"/>
      <c r="N947" s="217"/>
      <c r="O947" s="217"/>
      <c r="P947" s="217"/>
      <c r="Q947" s="217"/>
      <c r="R947" s="217"/>
      <c r="S947" s="217"/>
      <c r="T947" s="217"/>
      <c r="U947" s="217"/>
      <c r="V947" s="217"/>
      <c r="W947" s="217"/>
      <c r="X947" s="217"/>
      <c r="Y947" s="217"/>
      <c r="Z947" s="217"/>
    </row>
    <row r="948" ht="15.75" customHeight="1" spans="1:26">
      <c r="A948" s="217"/>
      <c r="B948" s="217"/>
      <c r="C948" s="217"/>
      <c r="D948" s="217"/>
      <c r="E948" s="217"/>
      <c r="F948" s="217"/>
      <c r="G948" s="217"/>
      <c r="H948" s="217"/>
      <c r="I948" s="217"/>
      <c r="J948" s="217"/>
      <c r="K948" s="217"/>
      <c r="L948" s="217"/>
      <c r="M948" s="217"/>
      <c r="N948" s="217"/>
      <c r="O948" s="217"/>
      <c r="P948" s="217"/>
      <c r="Q948" s="217"/>
      <c r="R948" s="217"/>
      <c r="S948" s="217"/>
      <c r="T948" s="217"/>
      <c r="U948" s="217"/>
      <c r="V948" s="217"/>
      <c r="W948" s="217"/>
      <c r="X948" s="217"/>
      <c r="Y948" s="217"/>
      <c r="Z948" s="217"/>
    </row>
    <row r="949" ht="15.75" customHeight="1" spans="1:26">
      <c r="A949" s="217"/>
      <c r="B949" s="217"/>
      <c r="C949" s="217"/>
      <c r="D949" s="217"/>
      <c r="E949" s="217"/>
      <c r="F949" s="217"/>
      <c r="G949" s="217"/>
      <c r="H949" s="217"/>
      <c r="I949" s="217"/>
      <c r="J949" s="217"/>
      <c r="K949" s="217"/>
      <c r="L949" s="217"/>
      <c r="M949" s="217"/>
      <c r="N949" s="217"/>
      <c r="O949" s="217"/>
      <c r="P949" s="217"/>
      <c r="Q949" s="217"/>
      <c r="R949" s="217"/>
      <c r="S949" s="217"/>
      <c r="T949" s="217"/>
      <c r="U949" s="217"/>
      <c r="V949" s="217"/>
      <c r="W949" s="217"/>
      <c r="X949" s="217"/>
      <c r="Y949" s="217"/>
      <c r="Z949" s="217"/>
    </row>
    <row r="950" ht="15.75" customHeight="1" spans="1:26">
      <c r="A950" s="217"/>
      <c r="B950" s="217"/>
      <c r="C950" s="217"/>
      <c r="D950" s="217"/>
      <c r="E950" s="217"/>
      <c r="F950" s="217"/>
      <c r="G950" s="217"/>
      <c r="H950" s="217"/>
      <c r="I950" s="217"/>
      <c r="J950" s="217"/>
      <c r="K950" s="217"/>
      <c r="L950" s="217"/>
      <c r="M950" s="217"/>
      <c r="N950" s="217"/>
      <c r="O950" s="217"/>
      <c r="P950" s="217"/>
      <c r="Q950" s="217"/>
      <c r="R950" s="217"/>
      <c r="S950" s="217"/>
      <c r="T950" s="217"/>
      <c r="U950" s="217"/>
      <c r="V950" s="217"/>
      <c r="W950" s="217"/>
      <c r="X950" s="217"/>
      <c r="Y950" s="217"/>
      <c r="Z950" s="217"/>
    </row>
    <row r="951" ht="15.75" customHeight="1" spans="1:26">
      <c r="A951" s="217"/>
      <c r="B951" s="217"/>
      <c r="C951" s="217"/>
      <c r="D951" s="217"/>
      <c r="E951" s="217"/>
      <c r="F951" s="217"/>
      <c r="G951" s="217"/>
      <c r="H951" s="217"/>
      <c r="I951" s="217"/>
      <c r="J951" s="217"/>
      <c r="K951" s="217"/>
      <c r="L951" s="217"/>
      <c r="M951" s="217"/>
      <c r="N951" s="217"/>
      <c r="O951" s="217"/>
      <c r="P951" s="217"/>
      <c r="Q951" s="217"/>
      <c r="R951" s="217"/>
      <c r="S951" s="217"/>
      <c r="T951" s="217"/>
      <c r="U951" s="217"/>
      <c r="V951" s="217"/>
      <c r="W951" s="217"/>
      <c r="X951" s="217"/>
      <c r="Y951" s="217"/>
      <c r="Z951" s="217"/>
    </row>
    <row r="952" ht="15.75" customHeight="1" spans="1:26">
      <c r="A952" s="217"/>
      <c r="B952" s="217"/>
      <c r="C952" s="217"/>
      <c r="D952" s="217"/>
      <c r="E952" s="217"/>
      <c r="F952" s="217"/>
      <c r="G952" s="217"/>
      <c r="H952" s="217"/>
      <c r="I952" s="217"/>
      <c r="J952" s="217"/>
      <c r="K952" s="217"/>
      <c r="L952" s="217"/>
      <c r="M952" s="217"/>
      <c r="N952" s="217"/>
      <c r="O952" s="217"/>
      <c r="P952" s="217"/>
      <c r="Q952" s="217"/>
      <c r="R952" s="217"/>
      <c r="S952" s="217"/>
      <c r="T952" s="217"/>
      <c r="U952" s="217"/>
      <c r="V952" s="217"/>
      <c r="W952" s="217"/>
      <c r="X952" s="217"/>
      <c r="Y952" s="217"/>
      <c r="Z952" s="217"/>
    </row>
    <row r="953" ht="15.75" customHeight="1" spans="1:26">
      <c r="A953" s="217"/>
      <c r="B953" s="217"/>
      <c r="C953" s="217"/>
      <c r="D953" s="217"/>
      <c r="E953" s="217"/>
      <c r="F953" s="217"/>
      <c r="G953" s="217"/>
      <c r="H953" s="217"/>
      <c r="I953" s="217"/>
      <c r="J953" s="217"/>
      <c r="K953" s="217"/>
      <c r="L953" s="217"/>
      <c r="M953" s="217"/>
      <c r="N953" s="217"/>
      <c r="O953" s="217"/>
      <c r="P953" s="217"/>
      <c r="Q953" s="217"/>
      <c r="R953" s="217"/>
      <c r="S953" s="217"/>
      <c r="T953" s="217"/>
      <c r="U953" s="217"/>
      <c r="V953" s="217"/>
      <c r="W953" s="217"/>
      <c r="X953" s="217"/>
      <c r="Y953" s="217"/>
      <c r="Z953" s="217"/>
    </row>
    <row r="954" ht="15.75" customHeight="1" spans="1:26">
      <c r="A954" s="217"/>
      <c r="B954" s="217"/>
      <c r="C954" s="217"/>
      <c r="D954" s="217"/>
      <c r="E954" s="217"/>
      <c r="F954" s="217"/>
      <c r="G954" s="217"/>
      <c r="H954" s="217"/>
      <c r="I954" s="217"/>
      <c r="J954" s="217"/>
      <c r="K954" s="217"/>
      <c r="L954" s="217"/>
      <c r="M954" s="217"/>
      <c r="N954" s="217"/>
      <c r="O954" s="217"/>
      <c r="P954" s="217"/>
      <c r="Q954" s="217"/>
      <c r="R954" s="217"/>
      <c r="S954" s="217"/>
      <c r="T954" s="217"/>
      <c r="U954" s="217"/>
      <c r="V954" s="217"/>
      <c r="W954" s="217"/>
      <c r="X954" s="217"/>
      <c r="Y954" s="217"/>
      <c r="Z954" s="217"/>
    </row>
    <row r="955" ht="15.75" customHeight="1" spans="1:26">
      <c r="A955" s="217"/>
      <c r="B955" s="217"/>
      <c r="C955" s="217"/>
      <c r="D955" s="217"/>
      <c r="E955" s="217"/>
      <c r="F955" s="217"/>
      <c r="G955" s="217"/>
      <c r="H955" s="217"/>
      <c r="I955" s="217"/>
      <c r="J955" s="217"/>
      <c r="K955" s="217"/>
      <c r="L955" s="217"/>
      <c r="M955" s="217"/>
      <c r="N955" s="217"/>
      <c r="O955" s="217"/>
      <c r="P955" s="217"/>
      <c r="Q955" s="217"/>
      <c r="R955" s="217"/>
      <c r="S955" s="217"/>
      <c r="T955" s="217"/>
      <c r="U955" s="217"/>
      <c r="V955" s="217"/>
      <c r="W955" s="217"/>
      <c r="X955" s="217"/>
      <c r="Y955" s="217"/>
      <c r="Z955" s="217"/>
    </row>
    <row r="956" ht="15.75" customHeight="1" spans="1:26">
      <c r="A956" s="217"/>
      <c r="B956" s="217"/>
      <c r="C956" s="217"/>
      <c r="D956" s="217"/>
      <c r="E956" s="217"/>
      <c r="F956" s="217"/>
      <c r="G956" s="217"/>
      <c r="H956" s="217"/>
      <c r="I956" s="217"/>
      <c r="J956" s="217"/>
      <c r="K956" s="217"/>
      <c r="L956" s="217"/>
      <c r="M956" s="217"/>
      <c r="N956" s="217"/>
      <c r="O956" s="217"/>
      <c r="P956" s="217"/>
      <c r="Q956" s="217"/>
      <c r="R956" s="217"/>
      <c r="S956" s="217"/>
      <c r="T956" s="217"/>
      <c r="U956" s="217"/>
      <c r="V956" s="217"/>
      <c r="W956" s="217"/>
      <c r="X956" s="217"/>
      <c r="Y956" s="217"/>
      <c r="Z956" s="217"/>
    </row>
    <row r="957" ht="15.75" customHeight="1" spans="1:26">
      <c r="A957" s="217"/>
      <c r="B957" s="217"/>
      <c r="C957" s="217"/>
      <c r="D957" s="217"/>
      <c r="E957" s="217"/>
      <c r="F957" s="217"/>
      <c r="G957" s="217"/>
      <c r="H957" s="217"/>
      <c r="I957" s="217"/>
      <c r="J957" s="217"/>
      <c r="K957" s="217"/>
      <c r="L957" s="217"/>
      <c r="M957" s="217"/>
      <c r="N957" s="217"/>
      <c r="O957" s="217"/>
      <c r="P957" s="217"/>
      <c r="Q957" s="217"/>
      <c r="R957" s="217"/>
      <c r="S957" s="217"/>
      <c r="T957" s="217"/>
      <c r="U957" s="217"/>
      <c r="V957" s="217"/>
      <c r="W957" s="217"/>
      <c r="X957" s="217"/>
      <c r="Y957" s="217"/>
      <c r="Z957" s="217"/>
    </row>
    <row r="958" ht="15.75" customHeight="1" spans="1:26">
      <c r="A958" s="217"/>
      <c r="B958" s="217"/>
      <c r="C958" s="217"/>
      <c r="D958" s="217"/>
      <c r="E958" s="217"/>
      <c r="F958" s="217"/>
      <c r="G958" s="217"/>
      <c r="H958" s="217"/>
      <c r="I958" s="217"/>
      <c r="J958" s="217"/>
      <c r="K958" s="217"/>
      <c r="L958" s="217"/>
      <c r="M958" s="217"/>
      <c r="N958" s="217"/>
      <c r="O958" s="217"/>
      <c r="P958" s="217"/>
      <c r="Q958" s="217"/>
      <c r="R958" s="217"/>
      <c r="S958" s="217"/>
      <c r="T958" s="217"/>
      <c r="U958" s="217"/>
      <c r="V958" s="217"/>
      <c r="W958" s="217"/>
      <c r="X958" s="217"/>
      <c r="Y958" s="217"/>
      <c r="Z958" s="217"/>
    </row>
    <row r="959" ht="15.75" customHeight="1" spans="1:26">
      <c r="A959" s="217"/>
      <c r="B959" s="217"/>
      <c r="C959" s="217"/>
      <c r="D959" s="217"/>
      <c r="E959" s="217"/>
      <c r="F959" s="217"/>
      <c r="G959" s="217"/>
      <c r="H959" s="217"/>
      <c r="I959" s="217"/>
      <c r="J959" s="217"/>
      <c r="K959" s="217"/>
      <c r="L959" s="217"/>
      <c r="M959" s="217"/>
      <c r="N959" s="217"/>
      <c r="O959" s="217"/>
      <c r="P959" s="217"/>
      <c r="Q959" s="217"/>
      <c r="R959" s="217"/>
      <c r="S959" s="217"/>
      <c r="T959" s="217"/>
      <c r="U959" s="217"/>
      <c r="V959" s="217"/>
      <c r="W959" s="217"/>
      <c r="X959" s="217"/>
      <c r="Y959" s="217"/>
      <c r="Z959" s="217"/>
    </row>
    <row r="960" ht="15.75" customHeight="1" spans="1:26">
      <c r="A960" s="217"/>
      <c r="B960" s="217"/>
      <c r="C960" s="217"/>
      <c r="D960" s="217"/>
      <c r="E960" s="217"/>
      <c r="F960" s="217"/>
      <c r="G960" s="217"/>
      <c r="H960" s="217"/>
      <c r="I960" s="217"/>
      <c r="J960" s="217"/>
      <c r="K960" s="217"/>
      <c r="L960" s="217"/>
      <c r="M960" s="217"/>
      <c r="N960" s="217"/>
      <c r="O960" s="217"/>
      <c r="P960" s="217"/>
      <c r="Q960" s="217"/>
      <c r="R960" s="217"/>
      <c r="S960" s="217"/>
      <c r="T960" s="217"/>
      <c r="U960" s="217"/>
      <c r="V960" s="217"/>
      <c r="W960" s="217"/>
      <c r="X960" s="217"/>
      <c r="Y960" s="217"/>
      <c r="Z960" s="217"/>
    </row>
    <row r="961" ht="15.75" customHeight="1" spans="1:26">
      <c r="A961" s="217"/>
      <c r="B961" s="217"/>
      <c r="C961" s="217"/>
      <c r="D961" s="217"/>
      <c r="E961" s="217"/>
      <c r="F961" s="217"/>
      <c r="G961" s="217"/>
      <c r="H961" s="217"/>
      <c r="I961" s="217"/>
      <c r="J961" s="217"/>
      <c r="K961" s="217"/>
      <c r="L961" s="217"/>
      <c r="M961" s="217"/>
      <c r="N961" s="217"/>
      <c r="O961" s="217"/>
      <c r="P961" s="217"/>
      <c r="Q961" s="217"/>
      <c r="R961" s="217"/>
      <c r="S961" s="217"/>
      <c r="T961" s="217"/>
      <c r="U961" s="217"/>
      <c r="V961" s="217"/>
      <c r="W961" s="217"/>
      <c r="X961" s="217"/>
      <c r="Y961" s="217"/>
      <c r="Z961" s="217"/>
    </row>
    <row r="962" ht="15.75" customHeight="1" spans="1:26">
      <c r="A962" s="217"/>
      <c r="B962" s="217"/>
      <c r="C962" s="217"/>
      <c r="D962" s="217"/>
      <c r="E962" s="217"/>
      <c r="F962" s="217"/>
      <c r="G962" s="217"/>
      <c r="H962" s="217"/>
      <c r="I962" s="217"/>
      <c r="J962" s="217"/>
      <c r="K962" s="217"/>
      <c r="L962" s="217"/>
      <c r="M962" s="217"/>
      <c r="N962" s="217"/>
      <c r="O962" s="217"/>
      <c r="P962" s="217"/>
      <c r="Q962" s="217"/>
      <c r="R962" s="217"/>
      <c r="S962" s="217"/>
      <c r="T962" s="217"/>
      <c r="U962" s="217"/>
      <c r="V962" s="217"/>
      <c r="W962" s="217"/>
      <c r="X962" s="217"/>
      <c r="Y962" s="217"/>
      <c r="Z962" s="217"/>
    </row>
    <row r="963" ht="15.75" customHeight="1" spans="1:26">
      <c r="A963" s="217"/>
      <c r="B963" s="217"/>
      <c r="C963" s="217"/>
      <c r="D963" s="217"/>
      <c r="E963" s="217"/>
      <c r="F963" s="217"/>
      <c r="G963" s="217"/>
      <c r="H963" s="217"/>
      <c r="I963" s="217"/>
      <c r="J963" s="217"/>
      <c r="K963" s="217"/>
      <c r="L963" s="217"/>
      <c r="M963" s="217"/>
      <c r="N963" s="217"/>
      <c r="O963" s="217"/>
      <c r="P963" s="217"/>
      <c r="Q963" s="217"/>
      <c r="R963" s="217"/>
      <c r="S963" s="217"/>
      <c r="T963" s="217"/>
      <c r="U963" s="217"/>
      <c r="V963" s="217"/>
      <c r="W963" s="217"/>
      <c r="X963" s="217"/>
      <c r="Y963" s="217"/>
      <c r="Z963" s="217"/>
    </row>
    <row r="964" ht="15.75" customHeight="1" spans="1:26">
      <c r="A964" s="217"/>
      <c r="B964" s="217"/>
      <c r="C964" s="217"/>
      <c r="D964" s="217"/>
      <c r="E964" s="217"/>
      <c r="F964" s="217"/>
      <c r="G964" s="217"/>
      <c r="H964" s="217"/>
      <c r="I964" s="217"/>
      <c r="J964" s="217"/>
      <c r="K964" s="217"/>
      <c r="L964" s="217"/>
      <c r="M964" s="217"/>
      <c r="N964" s="217"/>
      <c r="O964" s="217"/>
      <c r="P964" s="217"/>
      <c r="Q964" s="217"/>
      <c r="R964" s="217"/>
      <c r="S964" s="217"/>
      <c r="T964" s="217"/>
      <c r="U964" s="217"/>
      <c r="V964" s="217"/>
      <c r="W964" s="217"/>
      <c r="X964" s="217"/>
      <c r="Y964" s="217"/>
      <c r="Z964" s="217"/>
    </row>
    <row r="965" ht="15.75" customHeight="1" spans="1:26">
      <c r="A965" s="217"/>
      <c r="B965" s="217"/>
      <c r="C965" s="217"/>
      <c r="D965" s="217"/>
      <c r="E965" s="217"/>
      <c r="F965" s="217"/>
      <c r="G965" s="217"/>
      <c r="H965" s="217"/>
      <c r="I965" s="217"/>
      <c r="J965" s="217"/>
      <c r="K965" s="217"/>
      <c r="L965" s="217"/>
      <c r="M965" s="217"/>
      <c r="N965" s="217"/>
      <c r="O965" s="217"/>
      <c r="P965" s="217"/>
      <c r="Q965" s="217"/>
      <c r="R965" s="217"/>
      <c r="S965" s="217"/>
      <c r="T965" s="217"/>
      <c r="U965" s="217"/>
      <c r="V965" s="217"/>
      <c r="W965" s="217"/>
      <c r="X965" s="217"/>
      <c r="Y965" s="217"/>
      <c r="Z965" s="217"/>
    </row>
    <row r="966" ht="15.75" customHeight="1" spans="1:26">
      <c r="A966" s="217"/>
      <c r="B966" s="217"/>
      <c r="C966" s="217"/>
      <c r="D966" s="217"/>
      <c r="E966" s="217"/>
      <c r="F966" s="217"/>
      <c r="G966" s="217"/>
      <c r="H966" s="217"/>
      <c r="I966" s="217"/>
      <c r="J966" s="217"/>
      <c r="K966" s="217"/>
      <c r="L966" s="217"/>
      <c r="M966" s="217"/>
      <c r="N966" s="217"/>
      <c r="O966" s="217"/>
      <c r="P966" s="217"/>
      <c r="Q966" s="217"/>
      <c r="R966" s="217"/>
      <c r="S966" s="217"/>
      <c r="T966" s="217"/>
      <c r="U966" s="217"/>
      <c r="V966" s="217"/>
      <c r="W966" s="217"/>
      <c r="X966" s="217"/>
      <c r="Y966" s="217"/>
      <c r="Z966" s="217"/>
    </row>
    <row r="967" ht="15.75" customHeight="1" spans="1:26">
      <c r="A967" s="217"/>
      <c r="B967" s="217"/>
      <c r="C967" s="217"/>
      <c r="D967" s="217"/>
      <c r="E967" s="217"/>
      <c r="F967" s="217"/>
      <c r="G967" s="217"/>
      <c r="H967" s="217"/>
      <c r="I967" s="217"/>
      <c r="J967" s="217"/>
      <c r="K967" s="217"/>
      <c r="L967" s="217"/>
      <c r="M967" s="217"/>
      <c r="N967" s="217"/>
      <c r="O967" s="217"/>
      <c r="P967" s="217"/>
      <c r="Q967" s="217"/>
      <c r="R967" s="217"/>
      <c r="S967" s="217"/>
      <c r="T967" s="217"/>
      <c r="U967" s="217"/>
      <c r="V967" s="217"/>
      <c r="W967" s="217"/>
      <c r="X967" s="217"/>
      <c r="Y967" s="217"/>
      <c r="Z967" s="217"/>
    </row>
    <row r="968" ht="15.75" customHeight="1" spans="1:26">
      <c r="A968" s="217"/>
      <c r="B968" s="217"/>
      <c r="C968" s="217"/>
      <c r="D968" s="217"/>
      <c r="E968" s="217"/>
      <c r="F968" s="217"/>
      <c r="G968" s="217"/>
      <c r="H968" s="217"/>
      <c r="I968" s="217"/>
      <c r="J968" s="217"/>
      <c r="K968" s="217"/>
      <c r="L968" s="217"/>
      <c r="M968" s="217"/>
      <c r="N968" s="217"/>
      <c r="O968" s="217"/>
      <c r="P968" s="217"/>
      <c r="Q968" s="217"/>
      <c r="R968" s="217"/>
      <c r="S968" s="217"/>
      <c r="T968" s="217"/>
      <c r="U968" s="217"/>
      <c r="V968" s="217"/>
      <c r="W968" s="217"/>
      <c r="X968" s="217"/>
      <c r="Y968" s="217"/>
      <c r="Z968" s="217"/>
    </row>
    <row r="969" ht="15.75" customHeight="1" spans="1:26">
      <c r="A969" s="217"/>
      <c r="B969" s="217"/>
      <c r="C969" s="217"/>
      <c r="D969" s="217"/>
      <c r="E969" s="217"/>
      <c r="F969" s="217"/>
      <c r="G969" s="217"/>
      <c r="H969" s="217"/>
      <c r="I969" s="217"/>
      <c r="J969" s="217"/>
      <c r="K969" s="217"/>
      <c r="L969" s="217"/>
      <c r="M969" s="217"/>
      <c r="N969" s="217"/>
      <c r="O969" s="217"/>
      <c r="P969" s="217"/>
      <c r="Q969" s="217"/>
      <c r="R969" s="217"/>
      <c r="S969" s="217"/>
      <c r="T969" s="217"/>
      <c r="U969" s="217"/>
      <c r="V969" s="217"/>
      <c r="W969" s="217"/>
      <c r="X969" s="217"/>
      <c r="Y969" s="217"/>
      <c r="Z969" s="217"/>
    </row>
    <row r="970" ht="15.75" customHeight="1" spans="1:26">
      <c r="A970" s="217"/>
      <c r="B970" s="217"/>
      <c r="C970" s="217"/>
      <c r="D970" s="217"/>
      <c r="E970" s="217"/>
      <c r="F970" s="217"/>
      <c r="G970" s="217"/>
      <c r="H970" s="217"/>
      <c r="I970" s="217"/>
      <c r="J970" s="217"/>
      <c r="K970" s="217"/>
      <c r="L970" s="217"/>
      <c r="M970" s="217"/>
      <c r="N970" s="217"/>
      <c r="O970" s="217"/>
      <c r="P970" s="217"/>
      <c r="Q970" s="217"/>
      <c r="R970" s="217"/>
      <c r="S970" s="217"/>
      <c r="T970" s="217"/>
      <c r="U970" s="217"/>
      <c r="V970" s="217"/>
      <c r="W970" s="217"/>
      <c r="X970" s="217"/>
      <c r="Y970" s="217"/>
      <c r="Z970" s="217"/>
    </row>
    <row r="971" ht="15.75" customHeight="1" spans="1:26">
      <c r="A971" s="217"/>
      <c r="B971" s="217"/>
      <c r="C971" s="217"/>
      <c r="D971" s="217"/>
      <c r="E971" s="217"/>
      <c r="F971" s="217"/>
      <c r="G971" s="217"/>
      <c r="H971" s="217"/>
      <c r="I971" s="217"/>
      <c r="J971" s="217"/>
      <c r="K971" s="217"/>
      <c r="L971" s="217"/>
      <c r="M971" s="217"/>
      <c r="N971" s="217"/>
      <c r="O971" s="217"/>
      <c r="P971" s="217"/>
      <c r="Q971" s="217"/>
      <c r="R971" s="217"/>
      <c r="S971" s="217"/>
      <c r="T971" s="217"/>
      <c r="U971" s="217"/>
      <c r="V971" s="217"/>
      <c r="W971" s="217"/>
      <c r="X971" s="217"/>
      <c r="Y971" s="217"/>
      <c r="Z971" s="217"/>
    </row>
    <row r="972" ht="15.75" customHeight="1" spans="1:26">
      <c r="A972" s="217"/>
      <c r="B972" s="217"/>
      <c r="C972" s="217"/>
      <c r="D972" s="217"/>
      <c r="E972" s="217"/>
      <c r="F972" s="217"/>
      <c r="G972" s="217"/>
      <c r="H972" s="217"/>
      <c r="I972" s="217"/>
      <c r="J972" s="217"/>
      <c r="K972" s="217"/>
      <c r="L972" s="217"/>
      <c r="M972" s="217"/>
      <c r="N972" s="217"/>
      <c r="O972" s="217"/>
      <c r="P972" s="217"/>
      <c r="Q972" s="217"/>
      <c r="R972" s="217"/>
      <c r="S972" s="217"/>
      <c r="T972" s="217"/>
      <c r="U972" s="217"/>
      <c r="V972" s="217"/>
      <c r="W972" s="217"/>
      <c r="X972" s="217"/>
      <c r="Y972" s="217"/>
      <c r="Z972" s="217"/>
    </row>
    <row r="973" ht="15.75" customHeight="1" spans="1:26">
      <c r="A973" s="217"/>
      <c r="B973" s="217"/>
      <c r="C973" s="217"/>
      <c r="D973" s="217"/>
      <c r="E973" s="217"/>
      <c r="F973" s="217"/>
      <c r="G973" s="217"/>
      <c r="H973" s="217"/>
      <c r="I973" s="217"/>
      <c r="J973" s="217"/>
      <c r="K973" s="217"/>
      <c r="L973" s="217"/>
      <c r="M973" s="217"/>
      <c r="N973" s="217"/>
      <c r="O973" s="217"/>
      <c r="P973" s="217"/>
      <c r="Q973" s="217"/>
      <c r="R973" s="217"/>
      <c r="S973" s="217"/>
      <c r="T973" s="217"/>
      <c r="U973" s="217"/>
      <c r="V973" s="217"/>
      <c r="W973" s="217"/>
      <c r="X973" s="217"/>
      <c r="Y973" s="217"/>
      <c r="Z973" s="217"/>
    </row>
    <row r="974" ht="15.75" customHeight="1" spans="1:26">
      <c r="A974" s="217"/>
      <c r="B974" s="217"/>
      <c r="C974" s="217"/>
      <c r="D974" s="217"/>
      <c r="E974" s="217"/>
      <c r="F974" s="217"/>
      <c r="G974" s="217"/>
      <c r="H974" s="217"/>
      <c r="I974" s="217"/>
      <c r="J974" s="217"/>
      <c r="K974" s="217"/>
      <c r="L974" s="217"/>
      <c r="M974" s="217"/>
      <c r="N974" s="217"/>
      <c r="O974" s="217"/>
      <c r="P974" s="217"/>
      <c r="Q974" s="217"/>
      <c r="R974" s="217"/>
      <c r="S974" s="217"/>
      <c r="T974" s="217"/>
      <c r="U974" s="217"/>
      <c r="V974" s="217"/>
      <c r="W974" s="217"/>
      <c r="X974" s="217"/>
      <c r="Y974" s="217"/>
      <c r="Z974" s="217"/>
    </row>
    <row r="975" ht="15.75" customHeight="1" spans="1:26">
      <c r="A975" s="217"/>
      <c r="B975" s="217"/>
      <c r="C975" s="217"/>
      <c r="D975" s="217"/>
      <c r="E975" s="217"/>
      <c r="F975" s="217"/>
      <c r="G975" s="217"/>
      <c r="H975" s="217"/>
      <c r="I975" s="217"/>
      <c r="J975" s="217"/>
      <c r="K975" s="217"/>
      <c r="L975" s="217"/>
      <c r="M975" s="217"/>
      <c r="N975" s="217"/>
      <c r="O975" s="217"/>
      <c r="P975" s="217"/>
      <c r="Q975" s="217"/>
      <c r="R975" s="217"/>
      <c r="S975" s="217"/>
      <c r="T975" s="217"/>
      <c r="U975" s="217"/>
      <c r="V975" s="217"/>
      <c r="W975" s="217"/>
      <c r="X975" s="217"/>
      <c r="Y975" s="217"/>
      <c r="Z975" s="217"/>
    </row>
    <row r="976" ht="15.75" customHeight="1" spans="1:26">
      <c r="A976" s="217"/>
      <c r="B976" s="217"/>
      <c r="C976" s="217"/>
      <c r="D976" s="217"/>
      <c r="E976" s="217"/>
      <c r="F976" s="217"/>
      <c r="G976" s="217"/>
      <c r="H976" s="217"/>
      <c r="I976" s="217"/>
      <c r="J976" s="217"/>
      <c r="K976" s="217"/>
      <c r="L976" s="217"/>
      <c r="M976" s="217"/>
      <c r="N976" s="217"/>
      <c r="O976" s="217"/>
      <c r="P976" s="217"/>
      <c r="Q976" s="217"/>
      <c r="R976" s="217"/>
      <c r="S976" s="217"/>
      <c r="T976" s="217"/>
      <c r="U976" s="217"/>
      <c r="V976" s="217"/>
      <c r="W976" s="217"/>
      <c r="X976" s="217"/>
      <c r="Y976" s="217"/>
      <c r="Z976" s="217"/>
    </row>
    <row r="977" ht="15.75" customHeight="1" spans="1:26">
      <c r="A977" s="217"/>
      <c r="B977" s="217"/>
      <c r="C977" s="217"/>
      <c r="D977" s="217"/>
      <c r="E977" s="217"/>
      <c r="F977" s="217"/>
      <c r="G977" s="217"/>
      <c r="H977" s="217"/>
      <c r="I977" s="217"/>
      <c r="J977" s="217"/>
      <c r="K977" s="217"/>
      <c r="L977" s="217"/>
      <c r="M977" s="217"/>
      <c r="N977" s="217"/>
      <c r="O977" s="217"/>
      <c r="P977" s="217"/>
      <c r="Q977" s="217"/>
      <c r="R977" s="217"/>
      <c r="S977" s="217"/>
      <c r="T977" s="217"/>
      <c r="U977" s="217"/>
      <c r="V977" s="217"/>
      <c r="W977" s="217"/>
      <c r="X977" s="217"/>
      <c r="Y977" s="217"/>
      <c r="Z977" s="217"/>
    </row>
    <row r="978" ht="15.75" customHeight="1" spans="1:26">
      <c r="A978" s="217"/>
      <c r="B978" s="217"/>
      <c r="C978" s="217"/>
      <c r="D978" s="217"/>
      <c r="E978" s="217"/>
      <c r="F978" s="217"/>
      <c r="G978" s="217"/>
      <c r="H978" s="217"/>
      <c r="I978" s="217"/>
      <c r="J978" s="217"/>
      <c r="K978" s="217"/>
      <c r="L978" s="217"/>
      <c r="M978" s="217"/>
      <c r="N978" s="217"/>
      <c r="O978" s="217"/>
      <c r="P978" s="217"/>
      <c r="Q978" s="217"/>
      <c r="R978" s="217"/>
      <c r="S978" s="217"/>
      <c r="T978" s="217"/>
      <c r="U978" s="217"/>
      <c r="V978" s="217"/>
      <c r="W978" s="217"/>
      <c r="X978" s="217"/>
      <c r="Y978" s="217"/>
      <c r="Z978" s="217"/>
    </row>
    <row r="979" ht="15.75" customHeight="1" spans="1:26">
      <c r="A979" s="217"/>
      <c r="B979" s="217"/>
      <c r="C979" s="217"/>
      <c r="D979" s="217"/>
      <c r="E979" s="217"/>
      <c r="F979" s="217"/>
      <c r="G979" s="217"/>
      <c r="H979" s="217"/>
      <c r="I979" s="217"/>
      <c r="J979" s="217"/>
      <c r="K979" s="217"/>
      <c r="L979" s="217"/>
      <c r="M979" s="217"/>
      <c r="N979" s="217"/>
      <c r="O979" s="217"/>
      <c r="P979" s="217"/>
      <c r="Q979" s="217"/>
      <c r="R979" s="217"/>
      <c r="S979" s="217"/>
      <c r="T979" s="217"/>
      <c r="U979" s="217"/>
      <c r="V979" s="217"/>
      <c r="W979" s="217"/>
      <c r="X979" s="217"/>
      <c r="Y979" s="217"/>
      <c r="Z979" s="217"/>
    </row>
    <row r="980" ht="15.75" customHeight="1" spans="1:26">
      <c r="A980" s="217"/>
      <c r="B980" s="217"/>
      <c r="C980" s="217"/>
      <c r="D980" s="217"/>
      <c r="E980" s="217"/>
      <c r="F980" s="217"/>
      <c r="G980" s="217"/>
      <c r="H980" s="217"/>
      <c r="I980" s="217"/>
      <c r="J980" s="217"/>
      <c r="K980" s="217"/>
      <c r="L980" s="217"/>
      <c r="M980" s="217"/>
      <c r="N980" s="217"/>
      <c r="O980" s="217"/>
      <c r="P980" s="217"/>
      <c r="Q980" s="217"/>
      <c r="R980" s="217"/>
      <c r="S980" s="217"/>
      <c r="T980" s="217"/>
      <c r="U980" s="217"/>
      <c r="V980" s="217"/>
      <c r="W980" s="217"/>
      <c r="X980" s="217"/>
      <c r="Y980" s="217"/>
      <c r="Z980" s="217"/>
    </row>
    <row r="981" ht="15.75" customHeight="1" spans="1:26">
      <c r="A981" s="217"/>
      <c r="B981" s="217"/>
      <c r="C981" s="217"/>
      <c r="D981" s="217"/>
      <c r="E981" s="217"/>
      <c r="F981" s="217"/>
      <c r="G981" s="217"/>
      <c r="H981" s="217"/>
      <c r="I981" s="217"/>
      <c r="J981" s="217"/>
      <c r="K981" s="217"/>
      <c r="L981" s="217"/>
      <c r="M981" s="217"/>
      <c r="N981" s="217"/>
      <c r="O981" s="217"/>
      <c r="P981" s="217"/>
      <c r="Q981" s="217"/>
      <c r="R981" s="217"/>
      <c r="S981" s="217"/>
      <c r="T981" s="217"/>
      <c r="U981" s="217"/>
      <c r="V981" s="217"/>
      <c r="W981" s="217"/>
      <c r="X981" s="217"/>
      <c r="Y981" s="217"/>
      <c r="Z981" s="217"/>
    </row>
    <row r="982" ht="15.75" customHeight="1" spans="1:26">
      <c r="A982" s="217"/>
      <c r="B982" s="217"/>
      <c r="C982" s="217"/>
      <c r="D982" s="217"/>
      <c r="E982" s="217"/>
      <c r="F982" s="217"/>
      <c r="G982" s="217"/>
      <c r="H982" s="217"/>
      <c r="I982" s="217"/>
      <c r="J982" s="217"/>
      <c r="K982" s="217"/>
      <c r="L982" s="217"/>
      <c r="M982" s="217"/>
      <c r="N982" s="217"/>
      <c r="O982" s="217"/>
      <c r="P982" s="217"/>
      <c r="Q982" s="217"/>
      <c r="R982" s="217"/>
      <c r="S982" s="217"/>
      <c r="T982" s="217"/>
      <c r="U982" s="217"/>
      <c r="V982" s="217"/>
      <c r="W982" s="217"/>
      <c r="X982" s="217"/>
      <c r="Y982" s="217"/>
      <c r="Z982" s="217"/>
    </row>
    <row r="983" ht="15.75" customHeight="1" spans="1:26">
      <c r="A983" s="217"/>
      <c r="B983" s="217"/>
      <c r="C983" s="217"/>
      <c r="D983" s="217"/>
      <c r="E983" s="217"/>
      <c r="F983" s="217"/>
      <c r="G983" s="217"/>
      <c r="H983" s="217"/>
      <c r="I983" s="217"/>
      <c r="J983" s="217"/>
      <c r="K983" s="217"/>
      <c r="L983" s="217"/>
      <c r="M983" s="217"/>
      <c r="N983" s="217"/>
      <c r="O983" s="217"/>
      <c r="P983" s="217"/>
      <c r="Q983" s="217"/>
      <c r="R983" s="217"/>
      <c r="S983" s="217"/>
      <c r="T983" s="217"/>
      <c r="U983" s="217"/>
      <c r="V983" s="217"/>
      <c r="W983" s="217"/>
      <c r="X983" s="217"/>
      <c r="Y983" s="217"/>
      <c r="Z983" s="217"/>
    </row>
    <row r="984" ht="15.75" customHeight="1" spans="1:26">
      <c r="A984" s="217"/>
      <c r="B984" s="217"/>
      <c r="C984" s="217"/>
      <c r="D984" s="217"/>
      <c r="E984" s="217"/>
      <c r="F984" s="217"/>
      <c r="G984" s="217"/>
      <c r="H984" s="217"/>
      <c r="I984" s="217"/>
      <c r="J984" s="217"/>
      <c r="K984" s="217"/>
      <c r="L984" s="217"/>
      <c r="M984" s="217"/>
      <c r="N984" s="217"/>
      <c r="O984" s="217"/>
      <c r="P984" s="217"/>
      <c r="Q984" s="217"/>
      <c r="R984" s="217"/>
      <c r="S984" s="217"/>
      <c r="T984" s="217"/>
      <c r="U984" s="217"/>
      <c r="V984" s="217"/>
      <c r="W984" s="217"/>
      <c r="X984" s="217"/>
      <c r="Y984" s="217"/>
      <c r="Z984" s="217"/>
    </row>
    <row r="985" ht="15.75" customHeight="1" spans="1:26">
      <c r="A985" s="217"/>
      <c r="B985" s="217"/>
      <c r="C985" s="217"/>
      <c r="D985" s="217"/>
      <c r="E985" s="217"/>
      <c r="F985" s="217"/>
      <c r="G985" s="217"/>
      <c r="H985" s="217"/>
      <c r="I985" s="217"/>
      <c r="J985" s="217"/>
      <c r="K985" s="217"/>
      <c r="L985" s="217"/>
      <c r="M985" s="217"/>
      <c r="N985" s="217"/>
      <c r="O985" s="217"/>
      <c r="P985" s="217"/>
      <c r="Q985" s="217"/>
      <c r="R985" s="217"/>
      <c r="S985" s="217"/>
      <c r="T985" s="217"/>
      <c r="U985" s="217"/>
      <c r="V985" s="217"/>
      <c r="W985" s="217"/>
      <c r="X985" s="217"/>
      <c r="Y985" s="217"/>
      <c r="Z985" s="217"/>
    </row>
    <row r="986" ht="15.75" customHeight="1" spans="1:26">
      <c r="A986" s="217"/>
      <c r="B986" s="217"/>
      <c r="C986" s="217"/>
      <c r="D986" s="217"/>
      <c r="E986" s="217"/>
      <c r="F986" s="217"/>
      <c r="G986" s="217"/>
      <c r="H986" s="217"/>
      <c r="I986" s="217"/>
      <c r="J986" s="217"/>
      <c r="K986" s="217"/>
      <c r="L986" s="217"/>
      <c r="M986" s="217"/>
      <c r="N986" s="217"/>
      <c r="O986" s="217"/>
      <c r="P986" s="217"/>
      <c r="Q986" s="217"/>
      <c r="R986" s="217"/>
      <c r="S986" s="217"/>
      <c r="T986" s="217"/>
      <c r="U986" s="217"/>
      <c r="V986" s="217"/>
      <c r="W986" s="217"/>
      <c r="X986" s="217"/>
      <c r="Y986" s="217"/>
      <c r="Z986" s="217"/>
    </row>
    <row r="987" ht="15.75" customHeight="1" spans="1:26">
      <c r="A987" s="217"/>
      <c r="B987" s="217"/>
      <c r="C987" s="217"/>
      <c r="D987" s="217"/>
      <c r="E987" s="217"/>
      <c r="F987" s="217"/>
      <c r="G987" s="217"/>
      <c r="H987" s="217"/>
      <c r="I987" s="217"/>
      <c r="J987" s="217"/>
      <c r="K987" s="217"/>
      <c r="L987" s="217"/>
      <c r="M987" s="217"/>
      <c r="N987" s="217"/>
      <c r="O987" s="217"/>
      <c r="P987" s="217"/>
      <c r="Q987" s="217"/>
      <c r="R987" s="217"/>
      <c r="S987" s="217"/>
      <c r="T987" s="217"/>
      <c r="U987" s="217"/>
      <c r="V987" s="217"/>
      <c r="W987" s="217"/>
      <c r="X987" s="217"/>
      <c r="Y987" s="217"/>
      <c r="Z987" s="217"/>
    </row>
    <row r="988" ht="15.75" customHeight="1" spans="1:26">
      <c r="A988" s="217"/>
      <c r="B988" s="217"/>
      <c r="C988" s="217"/>
      <c r="D988" s="217"/>
      <c r="E988" s="217"/>
      <c r="F988" s="217"/>
      <c r="G988" s="217"/>
      <c r="H988" s="217"/>
      <c r="I988" s="217"/>
      <c r="J988" s="217"/>
      <c r="K988" s="217"/>
      <c r="L988" s="217"/>
      <c r="M988" s="217"/>
      <c r="N988" s="217"/>
      <c r="O988" s="217"/>
      <c r="P988" s="217"/>
      <c r="Q988" s="217"/>
      <c r="R988" s="217"/>
      <c r="S988" s="217"/>
      <c r="T988" s="217"/>
      <c r="U988" s="217"/>
      <c r="V988" s="217"/>
      <c r="W988" s="217"/>
      <c r="X988" s="217"/>
      <c r="Y988" s="217"/>
      <c r="Z988" s="217"/>
    </row>
    <row r="989" ht="15.75" customHeight="1" spans="1:26">
      <c r="A989" s="217"/>
      <c r="B989" s="217"/>
      <c r="C989" s="217"/>
      <c r="D989" s="217"/>
      <c r="E989" s="217"/>
      <c r="F989" s="217"/>
      <c r="G989" s="217"/>
      <c r="H989" s="217"/>
      <c r="I989" s="217"/>
      <c r="J989" s="217"/>
      <c r="K989" s="217"/>
      <c r="L989" s="217"/>
      <c r="M989" s="217"/>
      <c r="N989" s="217"/>
      <c r="O989" s="217"/>
      <c r="P989" s="217"/>
      <c r="Q989" s="217"/>
      <c r="R989" s="217"/>
      <c r="S989" s="217"/>
      <c r="T989" s="217"/>
      <c r="U989" s="217"/>
      <c r="V989" s="217"/>
      <c r="W989" s="217"/>
      <c r="X989" s="217"/>
      <c r="Y989" s="217"/>
      <c r="Z989" s="217"/>
    </row>
    <row r="990" ht="15.75" customHeight="1" spans="1:26">
      <c r="A990" s="217"/>
      <c r="B990" s="217"/>
      <c r="C990" s="217"/>
      <c r="D990" s="217"/>
      <c r="E990" s="217"/>
      <c r="F990" s="217"/>
      <c r="G990" s="217"/>
      <c r="H990" s="217"/>
      <c r="I990" s="217"/>
      <c r="J990" s="217"/>
      <c r="K990" s="217"/>
      <c r="L990" s="217"/>
      <c r="M990" s="217"/>
      <c r="N990" s="217"/>
      <c r="O990" s="217"/>
      <c r="P990" s="217"/>
      <c r="Q990" s="217"/>
      <c r="R990" s="217"/>
      <c r="S990" s="217"/>
      <c r="T990" s="217"/>
      <c r="U990" s="217"/>
      <c r="V990" s="217"/>
      <c r="W990" s="217"/>
      <c r="X990" s="217"/>
      <c r="Y990" s="217"/>
      <c r="Z990" s="217"/>
    </row>
    <row r="991" ht="15.75" customHeight="1" spans="1:26">
      <c r="A991" s="217"/>
      <c r="B991" s="217"/>
      <c r="C991" s="217"/>
      <c r="D991" s="217"/>
      <c r="E991" s="217"/>
      <c r="F991" s="217"/>
      <c r="G991" s="217"/>
      <c r="H991" s="217"/>
      <c r="I991" s="217"/>
      <c r="J991" s="217"/>
      <c r="K991" s="217"/>
      <c r="L991" s="217"/>
      <c r="M991" s="217"/>
      <c r="N991" s="217"/>
      <c r="O991" s="217"/>
      <c r="P991" s="217"/>
      <c r="Q991" s="217"/>
      <c r="R991" s="217"/>
      <c r="S991" s="217"/>
      <c r="T991" s="217"/>
      <c r="U991" s="217"/>
      <c r="V991" s="217"/>
      <c r="W991" s="217"/>
      <c r="X991" s="217"/>
      <c r="Y991" s="217"/>
      <c r="Z991" s="217"/>
    </row>
    <row r="992" ht="15.75" customHeight="1" spans="1:26">
      <c r="A992" s="217"/>
      <c r="B992" s="217"/>
      <c r="C992" s="217"/>
      <c r="D992" s="217"/>
      <c r="E992" s="217"/>
      <c r="F992" s="217"/>
      <c r="G992" s="217"/>
      <c r="H992" s="217"/>
      <c r="I992" s="217"/>
      <c r="J992" s="217"/>
      <c r="K992" s="217"/>
      <c r="L992" s="217"/>
      <c r="M992" s="217"/>
      <c r="N992" s="217"/>
      <c r="O992" s="217"/>
      <c r="P992" s="217"/>
      <c r="Q992" s="217"/>
      <c r="R992" s="217"/>
      <c r="S992" s="217"/>
      <c r="T992" s="217"/>
      <c r="U992" s="217"/>
      <c r="V992" s="217"/>
      <c r="W992" s="217"/>
      <c r="X992" s="217"/>
      <c r="Y992" s="217"/>
      <c r="Z992" s="217"/>
    </row>
    <row r="993" ht="15.75" customHeight="1" spans="1:26">
      <c r="A993" s="217"/>
      <c r="B993" s="217"/>
      <c r="C993" s="217"/>
      <c r="D993" s="217"/>
      <c r="E993" s="217"/>
      <c r="F993" s="217"/>
      <c r="G993" s="217"/>
      <c r="H993" s="217"/>
      <c r="I993" s="217"/>
      <c r="J993" s="217"/>
      <c r="K993" s="217"/>
      <c r="L993" s="217"/>
      <c r="M993" s="217"/>
      <c r="N993" s="217"/>
      <c r="O993" s="217"/>
      <c r="P993" s="217"/>
      <c r="Q993" s="217"/>
      <c r="R993" s="217"/>
      <c r="S993" s="217"/>
      <c r="T993" s="217"/>
      <c r="U993" s="217"/>
      <c r="V993" s="217"/>
      <c r="W993" s="217"/>
      <c r="X993" s="217"/>
      <c r="Y993" s="217"/>
      <c r="Z993" s="217"/>
    </row>
    <row r="994" ht="15.75" customHeight="1" spans="1:26">
      <c r="A994" s="217"/>
      <c r="B994" s="217"/>
      <c r="C994" s="217"/>
      <c r="D994" s="217"/>
      <c r="E994" s="217"/>
      <c r="F994" s="217"/>
      <c r="G994" s="217"/>
      <c r="H994" s="217"/>
      <c r="I994" s="217"/>
      <c r="J994" s="217"/>
      <c r="K994" s="217"/>
      <c r="L994" s="217"/>
      <c r="M994" s="217"/>
      <c r="N994" s="217"/>
      <c r="O994" s="217"/>
      <c r="P994" s="217"/>
      <c r="Q994" s="217"/>
      <c r="R994" s="217"/>
      <c r="S994" s="217"/>
      <c r="T994" s="217"/>
      <c r="U994" s="217"/>
      <c r="V994" s="217"/>
      <c r="W994" s="217"/>
      <c r="X994" s="217"/>
      <c r="Y994" s="217"/>
      <c r="Z994" s="217"/>
    </row>
    <row r="995" ht="15.75" customHeight="1" spans="1:26">
      <c r="A995" s="217"/>
      <c r="B995" s="217"/>
      <c r="C995" s="217"/>
      <c r="D995" s="217"/>
      <c r="E995" s="217"/>
      <c r="F995" s="217"/>
      <c r="G995" s="217"/>
      <c r="H995" s="217"/>
      <c r="I995" s="217"/>
      <c r="J995" s="217"/>
      <c r="K995" s="217"/>
      <c r="L995" s="217"/>
      <c r="M995" s="217"/>
      <c r="N995" s="217"/>
      <c r="O995" s="217"/>
      <c r="P995" s="217"/>
      <c r="Q995" s="217"/>
      <c r="R995" s="217"/>
      <c r="S995" s="217"/>
      <c r="T995" s="217"/>
      <c r="U995" s="217"/>
      <c r="V995" s="217"/>
      <c r="W995" s="217"/>
      <c r="X995" s="217"/>
      <c r="Y995" s="217"/>
      <c r="Z995" s="217"/>
    </row>
    <row r="996" ht="15.75" customHeight="1" spans="1:26">
      <c r="A996" s="217"/>
      <c r="B996" s="217"/>
      <c r="C996" s="217"/>
      <c r="D996" s="217"/>
      <c r="E996" s="217"/>
      <c r="F996" s="217"/>
      <c r="G996" s="217"/>
      <c r="H996" s="217"/>
      <c r="I996" s="217"/>
      <c r="J996" s="217"/>
      <c r="K996" s="217"/>
      <c r="L996" s="217"/>
      <c r="M996" s="217"/>
      <c r="N996" s="217"/>
      <c r="O996" s="217"/>
      <c r="P996" s="217"/>
      <c r="Q996" s="217"/>
      <c r="R996" s="217"/>
      <c r="S996" s="217"/>
      <c r="T996" s="217"/>
      <c r="U996" s="217"/>
      <c r="V996" s="217"/>
      <c r="W996" s="217"/>
      <c r="X996" s="217"/>
      <c r="Y996" s="217"/>
      <c r="Z996" s="217"/>
    </row>
    <row r="997" ht="15.75" customHeight="1" spans="1:26">
      <c r="A997" s="217"/>
      <c r="B997" s="217"/>
      <c r="C997" s="217"/>
      <c r="D997" s="217"/>
      <c r="E997" s="217"/>
      <c r="F997" s="217"/>
      <c r="G997" s="217"/>
      <c r="H997" s="217"/>
      <c r="I997" s="217"/>
      <c r="J997" s="217"/>
      <c r="K997" s="217"/>
      <c r="L997" s="217"/>
      <c r="M997" s="217"/>
      <c r="N997" s="217"/>
      <c r="O997" s="217"/>
      <c r="P997" s="217"/>
      <c r="Q997" s="217"/>
      <c r="R997" s="217"/>
      <c r="S997" s="217"/>
      <c r="T997" s="217"/>
      <c r="U997" s="217"/>
      <c r="V997" s="217"/>
      <c r="W997" s="217"/>
      <c r="X997" s="217"/>
      <c r="Y997" s="217"/>
      <c r="Z997" s="217"/>
    </row>
    <row r="998" ht="15.75" customHeight="1" spans="1:26">
      <c r="A998" s="217"/>
      <c r="B998" s="217"/>
      <c r="C998" s="217"/>
      <c r="D998" s="217"/>
      <c r="E998" s="217"/>
      <c r="F998" s="217"/>
      <c r="G998" s="217"/>
      <c r="H998" s="217"/>
      <c r="I998" s="217"/>
      <c r="J998" s="217"/>
      <c r="K998" s="217"/>
      <c r="L998" s="217"/>
      <c r="M998" s="217"/>
      <c r="N998" s="217"/>
      <c r="O998" s="217"/>
      <c r="P998" s="217"/>
      <c r="Q998" s="217"/>
      <c r="R998" s="217"/>
      <c r="S998" s="217"/>
      <c r="T998" s="217"/>
      <c r="U998" s="217"/>
      <c r="V998" s="217"/>
      <c r="W998" s="217"/>
      <c r="X998" s="217"/>
      <c r="Y998" s="217"/>
      <c r="Z998" s="217"/>
    </row>
  </sheetData>
  <mergeCells count="2">
    <mergeCell ref="A8:A9"/>
    <mergeCell ref="A18:A20"/>
  </mergeCells>
  <pageMargins left="0.7" right="0.7" top="0.75" bottom="0.75" header="0" footer="0"/>
  <pageSetup paperSize="9" scale="44" orientation="portrait"/>
  <headerFooter/>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99"/>
  <sheetViews>
    <sheetView showGridLines="0" workbookViewId="0">
      <selection activeCell="B28" sqref="B28"/>
    </sheetView>
  </sheetViews>
  <sheetFormatPr defaultColWidth="14.4444444444444" defaultRowHeight="15" customHeight="1"/>
  <cols>
    <col min="1" max="1" width="12.5555555555556" style="66" customWidth="1"/>
    <col min="2" max="11" width="9.88888888888889" style="66" customWidth="1"/>
    <col min="12" max="16384" width="14.4444444444444" style="66"/>
  </cols>
  <sheetData>
    <row r="1" ht="12.75" customHeight="1" spans="1:11">
      <c r="A1" s="86" t="s">
        <v>1492</v>
      </c>
      <c r="B1" s="203"/>
      <c r="C1" s="203"/>
      <c r="D1" s="203"/>
      <c r="E1" s="203"/>
      <c r="F1" s="203"/>
      <c r="G1" s="203"/>
      <c r="H1" s="203"/>
      <c r="I1" s="203"/>
      <c r="J1" s="203"/>
      <c r="K1" s="203"/>
    </row>
    <row r="2" ht="12.75" customHeight="1" spans="1:11">
      <c r="A2" s="180"/>
      <c r="B2" s="180"/>
      <c r="C2" s="180"/>
      <c r="D2" s="180"/>
      <c r="E2" s="180"/>
      <c r="F2" s="204"/>
      <c r="G2" s="180"/>
      <c r="H2" s="180"/>
      <c r="I2" s="180"/>
      <c r="J2" s="180"/>
      <c r="K2" s="180"/>
    </row>
    <row r="3" ht="12.75" customHeight="1" spans="1:11">
      <c r="A3" s="205" t="s">
        <v>29</v>
      </c>
      <c r="B3" s="181">
        <v>2012</v>
      </c>
      <c r="C3" s="181">
        <v>2013</v>
      </c>
      <c r="D3" s="181">
        <v>2014</v>
      </c>
      <c r="E3" s="181">
        <v>2015</v>
      </c>
      <c r="F3" s="181">
        <v>2016</v>
      </c>
      <c r="G3" s="181">
        <v>2017</v>
      </c>
      <c r="H3" s="181">
        <v>2018</v>
      </c>
      <c r="I3" s="181">
        <v>2019</v>
      </c>
      <c r="J3" s="181">
        <v>2020</v>
      </c>
      <c r="K3" s="181">
        <v>2021</v>
      </c>
    </row>
    <row r="4" ht="12.75" customHeight="1" spans="1:11">
      <c r="A4" s="183" t="s">
        <v>539</v>
      </c>
      <c r="B4" s="206">
        <v>2873435</v>
      </c>
      <c r="C4" s="206">
        <v>2866753</v>
      </c>
      <c r="D4" s="207">
        <v>2861554</v>
      </c>
      <c r="E4" s="207">
        <v>2854623</v>
      </c>
      <c r="F4" s="207">
        <v>2847639</v>
      </c>
      <c r="G4" s="207">
        <v>2839184</v>
      </c>
      <c r="H4" s="207">
        <v>2831731</v>
      </c>
      <c r="I4" s="207">
        <v>2825927</v>
      </c>
      <c r="J4" s="207">
        <v>2814385.57</v>
      </c>
      <c r="K4" s="207">
        <v>2810056.5</v>
      </c>
    </row>
    <row r="5" ht="13.8" spans="1:11">
      <c r="A5" s="185" t="s">
        <v>540</v>
      </c>
      <c r="B5" s="206" t="s">
        <v>1445</v>
      </c>
      <c r="C5" s="206" t="s">
        <v>1445</v>
      </c>
      <c r="D5" s="207" t="s">
        <v>1445</v>
      </c>
      <c r="E5" s="207" t="s">
        <v>1445</v>
      </c>
      <c r="F5" s="207" t="s">
        <v>1445</v>
      </c>
      <c r="G5" s="207" t="s">
        <v>1445</v>
      </c>
      <c r="H5" s="207" t="s">
        <v>1445</v>
      </c>
      <c r="I5" s="207" t="s">
        <v>1445</v>
      </c>
      <c r="J5" s="207" t="s">
        <v>1445</v>
      </c>
      <c r="K5" s="207" t="s">
        <v>1445</v>
      </c>
    </row>
    <row r="6" ht="12.75" customHeight="1" spans="1:11">
      <c r="A6" s="183" t="s">
        <v>541</v>
      </c>
      <c r="B6" s="206" t="s">
        <v>1445</v>
      </c>
      <c r="C6" s="206" t="s">
        <v>1445</v>
      </c>
      <c r="D6" s="207" t="s">
        <v>1445</v>
      </c>
      <c r="E6" s="207" t="s">
        <v>1445</v>
      </c>
      <c r="F6" s="207" t="s">
        <v>1445</v>
      </c>
      <c r="G6" s="207" t="s">
        <v>1445</v>
      </c>
      <c r="H6" s="207" t="s">
        <v>1445</v>
      </c>
      <c r="I6" s="207" t="s">
        <v>1445</v>
      </c>
      <c r="J6" s="207" t="s">
        <v>1445</v>
      </c>
      <c r="K6" s="207" t="s">
        <v>1445</v>
      </c>
    </row>
    <row r="7" ht="12.75" customHeight="1" spans="1:11">
      <c r="A7" s="185" t="s">
        <v>542</v>
      </c>
      <c r="B7" s="206" t="s">
        <v>1445</v>
      </c>
      <c r="C7" s="206" t="s">
        <v>1445</v>
      </c>
      <c r="D7" s="207" t="s">
        <v>1445</v>
      </c>
      <c r="E7" s="207" t="s">
        <v>1445</v>
      </c>
      <c r="F7" s="207" t="s">
        <v>1445</v>
      </c>
      <c r="G7" s="207" t="s">
        <v>1445</v>
      </c>
      <c r="H7" s="207" t="s">
        <v>1445</v>
      </c>
      <c r="I7" s="207" t="s">
        <v>1445</v>
      </c>
      <c r="J7" s="207" t="s">
        <v>1445</v>
      </c>
      <c r="K7" s="207" t="s">
        <v>1445</v>
      </c>
    </row>
    <row r="8" ht="12.75" customHeight="1" spans="1:11">
      <c r="A8" s="183" t="s">
        <v>543</v>
      </c>
      <c r="B8" s="206">
        <v>217814</v>
      </c>
      <c r="C8" s="206">
        <v>217011</v>
      </c>
      <c r="D8" s="207">
        <v>216239</v>
      </c>
      <c r="E8" s="207">
        <v>215426</v>
      </c>
      <c r="F8" s="207">
        <v>214446</v>
      </c>
      <c r="G8" s="207">
        <v>211665</v>
      </c>
      <c r="H8" s="207">
        <v>209922</v>
      </c>
      <c r="I8" s="207">
        <v>207755</v>
      </c>
      <c r="J8" s="207">
        <v>205044.57</v>
      </c>
      <c r="K8" s="207">
        <v>204151.23</v>
      </c>
    </row>
    <row r="9" ht="12.75" customHeight="1" spans="1:11">
      <c r="A9" s="185" t="s">
        <v>544</v>
      </c>
      <c r="B9" s="206">
        <v>355200</v>
      </c>
      <c r="C9" s="206">
        <v>354372</v>
      </c>
      <c r="D9" s="207">
        <v>353224</v>
      </c>
      <c r="E9" s="207">
        <v>352150</v>
      </c>
      <c r="F9" s="207">
        <v>350260</v>
      </c>
      <c r="G9" s="207">
        <v>348038</v>
      </c>
      <c r="H9" s="207">
        <v>346762</v>
      </c>
      <c r="I9" s="207">
        <v>346162</v>
      </c>
      <c r="J9" s="207">
        <v>344558.57</v>
      </c>
      <c r="K9" s="207">
        <v>344175.21</v>
      </c>
    </row>
    <row r="10" ht="12.75" customHeight="1" spans="1:11">
      <c r="A10" s="183" t="s">
        <v>877</v>
      </c>
      <c r="B10" s="206" t="s">
        <v>1445</v>
      </c>
      <c r="C10" s="206" t="s">
        <v>1445</v>
      </c>
      <c r="D10" s="207" t="s">
        <v>1445</v>
      </c>
      <c r="E10" s="207" t="s">
        <v>1445</v>
      </c>
      <c r="F10" s="207" t="s">
        <v>1445</v>
      </c>
      <c r="G10" s="207" t="s">
        <v>1445</v>
      </c>
      <c r="H10" s="207" t="s">
        <v>1445</v>
      </c>
      <c r="I10" s="207" t="s">
        <v>1445</v>
      </c>
      <c r="J10" s="207" t="s">
        <v>1445</v>
      </c>
      <c r="K10" s="207" t="s">
        <v>1445</v>
      </c>
    </row>
    <row r="11" ht="12.75" customHeight="1" spans="1:11">
      <c r="A11" s="185" t="s">
        <v>545</v>
      </c>
      <c r="B11" s="206">
        <v>3104861</v>
      </c>
      <c r="C11" s="206">
        <v>3101359</v>
      </c>
      <c r="D11" s="207">
        <v>3096272</v>
      </c>
      <c r="E11" s="207">
        <v>3091464</v>
      </c>
      <c r="F11" s="207">
        <v>3085764</v>
      </c>
      <c r="G11" s="207">
        <v>3073583</v>
      </c>
      <c r="H11" s="207">
        <v>3063940</v>
      </c>
      <c r="I11" s="207">
        <v>3056838</v>
      </c>
      <c r="J11" s="207">
        <v>3047979.42</v>
      </c>
      <c r="K11" s="207">
        <v>3042630.18</v>
      </c>
    </row>
    <row r="12" ht="12.75" customHeight="1" spans="1:11">
      <c r="A12" s="183" t="s">
        <v>546</v>
      </c>
      <c r="B12" s="206">
        <v>17752</v>
      </c>
      <c r="C12" s="206">
        <v>17724</v>
      </c>
      <c r="D12" s="207">
        <v>17649</v>
      </c>
      <c r="E12" s="207">
        <v>17576</v>
      </c>
      <c r="F12" s="207">
        <v>17337</v>
      </c>
      <c r="G12" s="207">
        <v>17318</v>
      </c>
      <c r="H12" s="207">
        <v>17299</v>
      </c>
      <c r="I12" s="207">
        <v>17207</v>
      </c>
      <c r="J12" s="207">
        <v>17036.28</v>
      </c>
      <c r="K12" s="207">
        <v>17014.32</v>
      </c>
    </row>
    <row r="13" ht="12.75" customHeight="1" spans="1:11">
      <c r="A13" s="185" t="s">
        <v>547</v>
      </c>
      <c r="B13" s="206">
        <v>1671267</v>
      </c>
      <c r="C13" s="206">
        <v>1650472</v>
      </c>
      <c r="D13" s="207">
        <v>1622877</v>
      </c>
      <c r="E13" s="207">
        <v>1599965</v>
      </c>
      <c r="F13" s="207">
        <v>1581767</v>
      </c>
      <c r="G13" s="207">
        <v>1562531</v>
      </c>
      <c r="H13" s="207">
        <v>1545972</v>
      </c>
      <c r="I13" s="207">
        <v>1531015</v>
      </c>
      <c r="J13" s="207">
        <v>1513103.54</v>
      </c>
      <c r="K13" s="207">
        <v>1498083.03</v>
      </c>
    </row>
    <row r="14" ht="12.75" customHeight="1" spans="1:11">
      <c r="A14" s="183" t="s">
        <v>548</v>
      </c>
      <c r="B14" s="206" t="s">
        <v>1445</v>
      </c>
      <c r="C14" s="206" t="s">
        <v>1445</v>
      </c>
      <c r="D14" s="207" t="s">
        <v>1445</v>
      </c>
      <c r="E14" s="207" t="s">
        <v>1445</v>
      </c>
      <c r="F14" s="207" t="s">
        <v>1445</v>
      </c>
      <c r="G14" s="207" t="s">
        <v>1445</v>
      </c>
      <c r="H14" s="207" t="s">
        <v>1445</v>
      </c>
      <c r="I14" s="207" t="s">
        <v>1445</v>
      </c>
      <c r="J14" s="207" t="s">
        <v>1445</v>
      </c>
      <c r="K14" s="207" t="s">
        <v>1445</v>
      </c>
    </row>
    <row r="15" ht="12.75" customHeight="1" spans="1:11">
      <c r="A15" s="185" t="s">
        <v>549</v>
      </c>
      <c r="B15" s="206">
        <v>1916751</v>
      </c>
      <c r="C15" s="206">
        <v>1908521</v>
      </c>
      <c r="D15" s="207">
        <v>1896244</v>
      </c>
      <c r="E15" s="207">
        <v>1887191</v>
      </c>
      <c r="F15" s="207">
        <v>1870813</v>
      </c>
      <c r="G15" s="207">
        <v>1859386</v>
      </c>
      <c r="H15" s="207">
        <v>1850889</v>
      </c>
      <c r="I15" s="207">
        <v>1836929</v>
      </c>
      <c r="J15" s="207">
        <v>1816163.01</v>
      </c>
      <c r="K15" s="207">
        <v>1804080.69</v>
      </c>
    </row>
    <row r="16" ht="12.75" customHeight="1" spans="1:11">
      <c r="A16" s="183" t="s">
        <v>550</v>
      </c>
      <c r="B16" s="206">
        <v>68757</v>
      </c>
      <c r="C16" s="206">
        <v>68710</v>
      </c>
      <c r="D16" s="207">
        <v>68661</v>
      </c>
      <c r="E16" s="207">
        <v>68555</v>
      </c>
      <c r="F16" s="207">
        <v>68478</v>
      </c>
      <c r="G16" s="207">
        <v>68371</v>
      </c>
      <c r="H16" s="207">
        <v>68228</v>
      </c>
      <c r="I16" s="207">
        <v>68191</v>
      </c>
      <c r="J16" s="207">
        <v>68062.56</v>
      </c>
      <c r="K16" s="207">
        <v>68037.66</v>
      </c>
    </row>
    <row r="17" ht="12.75" customHeight="1" spans="1:11">
      <c r="A17" s="185" t="s">
        <v>551</v>
      </c>
      <c r="B17" s="206" t="s">
        <v>1445</v>
      </c>
      <c r="C17" s="206" t="s">
        <v>1445</v>
      </c>
      <c r="D17" s="207" t="s">
        <v>1445</v>
      </c>
      <c r="E17" s="207" t="s">
        <v>1445</v>
      </c>
      <c r="F17" s="207" t="s">
        <v>1445</v>
      </c>
      <c r="G17" s="207" t="s">
        <v>1445</v>
      </c>
      <c r="H17" s="207" t="s">
        <v>1445</v>
      </c>
      <c r="I17" s="207" t="s">
        <v>1445</v>
      </c>
      <c r="J17" s="207" t="s">
        <v>1445</v>
      </c>
      <c r="K17" s="207" t="s">
        <v>1445</v>
      </c>
    </row>
    <row r="18" ht="12.75" customHeight="1" spans="1:11">
      <c r="A18" s="183" t="s">
        <v>552</v>
      </c>
      <c r="B18" s="206" t="s">
        <v>1445</v>
      </c>
      <c r="C18" s="206" t="s">
        <v>1445</v>
      </c>
      <c r="D18" s="207" t="s">
        <v>1445</v>
      </c>
      <c r="E18" s="207" t="s">
        <v>1445</v>
      </c>
      <c r="F18" s="207" t="s">
        <v>1445</v>
      </c>
      <c r="G18" s="207" t="s">
        <v>1445</v>
      </c>
      <c r="H18" s="207" t="s">
        <v>1445</v>
      </c>
      <c r="I18" s="207" t="s">
        <v>1445</v>
      </c>
      <c r="J18" s="207" t="s">
        <v>1445</v>
      </c>
      <c r="K18" s="207" t="s">
        <v>1445</v>
      </c>
    </row>
    <row r="19" ht="12.75" customHeight="1" spans="1:11">
      <c r="A19" s="185" t="s">
        <v>553</v>
      </c>
      <c r="B19" s="206">
        <v>35228431</v>
      </c>
      <c r="C19" s="206">
        <v>35199610</v>
      </c>
      <c r="D19" s="207">
        <v>35162046</v>
      </c>
      <c r="E19" s="207">
        <v>35130378</v>
      </c>
      <c r="F19" s="207">
        <v>35093227</v>
      </c>
      <c r="G19" s="207">
        <v>35074145</v>
      </c>
      <c r="H19" s="207">
        <v>35047942</v>
      </c>
      <c r="I19" s="207">
        <v>35024802</v>
      </c>
      <c r="J19" s="207">
        <v>34990024.23</v>
      </c>
      <c r="K19" s="207">
        <v>34970194.89</v>
      </c>
    </row>
    <row r="20" ht="12.75" customHeight="1" spans="1:11">
      <c r="A20" s="183" t="s">
        <v>554</v>
      </c>
      <c r="B20" s="206">
        <v>8015928</v>
      </c>
      <c r="C20" s="206">
        <v>8003527</v>
      </c>
      <c r="D20" s="207">
        <v>7987761</v>
      </c>
      <c r="E20" s="207">
        <v>7969959</v>
      </c>
      <c r="F20" s="207">
        <v>7952904</v>
      </c>
      <c r="G20" s="207">
        <v>7929236</v>
      </c>
      <c r="H20" s="207">
        <v>7905744</v>
      </c>
      <c r="I20" s="207">
        <v>7884366</v>
      </c>
      <c r="J20" s="207">
        <v>7861327.02</v>
      </c>
      <c r="K20" s="207">
        <v>7838184.96</v>
      </c>
    </row>
    <row r="21" ht="12.75" customHeight="1" spans="1:11">
      <c r="A21" s="185" t="s">
        <v>555</v>
      </c>
      <c r="B21" s="206" t="s">
        <v>1445</v>
      </c>
      <c r="C21" s="206" t="s">
        <v>1445</v>
      </c>
      <c r="D21" s="207" t="s">
        <v>1445</v>
      </c>
      <c r="E21" s="207" t="s">
        <v>1445</v>
      </c>
      <c r="F21" s="207" t="s">
        <v>1445</v>
      </c>
      <c r="G21" s="207" t="s">
        <v>1445</v>
      </c>
      <c r="H21" s="207" t="s">
        <v>1445</v>
      </c>
      <c r="I21" s="207" t="s">
        <v>1445</v>
      </c>
      <c r="J21" s="207" t="s">
        <v>1445</v>
      </c>
      <c r="K21" s="207" t="s">
        <v>1445</v>
      </c>
    </row>
    <row r="22" ht="12.75" customHeight="1" spans="1:11">
      <c r="A22" s="183" t="s">
        <v>556</v>
      </c>
      <c r="B22" s="206">
        <v>1434569</v>
      </c>
      <c r="C22" s="206">
        <v>1426946</v>
      </c>
      <c r="D22" s="207">
        <v>1416959</v>
      </c>
      <c r="E22" s="207">
        <v>1409481</v>
      </c>
      <c r="F22" s="207">
        <v>1401978</v>
      </c>
      <c r="G22" s="207">
        <v>1393888</v>
      </c>
      <c r="H22" s="207">
        <v>1388278</v>
      </c>
      <c r="I22" s="207">
        <v>1382242</v>
      </c>
      <c r="J22" s="207">
        <v>1373564.58</v>
      </c>
      <c r="K22" s="207">
        <v>1367967.78</v>
      </c>
    </row>
    <row r="23" ht="12.75" customHeight="1" spans="1:11">
      <c r="A23" s="185" t="s">
        <v>557</v>
      </c>
      <c r="B23" s="206">
        <v>42439</v>
      </c>
      <c r="C23" s="206">
        <v>42395</v>
      </c>
      <c r="D23" s="207">
        <v>42329</v>
      </c>
      <c r="E23" s="207">
        <v>42217</v>
      </c>
      <c r="F23" s="207">
        <v>42018</v>
      </c>
      <c r="G23" s="207">
        <v>41552</v>
      </c>
      <c r="H23" s="207">
        <v>41492</v>
      </c>
      <c r="I23" s="207">
        <v>41466</v>
      </c>
      <c r="J23" s="207">
        <v>41397.56</v>
      </c>
      <c r="K23" s="207">
        <v>41372.73</v>
      </c>
    </row>
    <row r="24" ht="12.75" customHeight="1" spans="1:11">
      <c r="A24" s="183" t="s">
        <v>558</v>
      </c>
      <c r="B24" s="206">
        <v>1443581</v>
      </c>
      <c r="C24" s="206">
        <v>1442416</v>
      </c>
      <c r="D24" s="207">
        <v>1439473</v>
      </c>
      <c r="E24" s="207">
        <v>1437657</v>
      </c>
      <c r="F24" s="207">
        <v>1435548</v>
      </c>
      <c r="G24" s="207">
        <v>1429774</v>
      </c>
      <c r="H24" s="207">
        <v>1423073</v>
      </c>
      <c r="I24" s="207">
        <v>1419357</v>
      </c>
      <c r="J24" s="207">
        <v>1413756.09</v>
      </c>
      <c r="K24" s="207">
        <v>1411865.19</v>
      </c>
    </row>
    <row r="25" ht="12.75" customHeight="1" spans="1:11">
      <c r="A25" s="185" t="s">
        <v>559</v>
      </c>
      <c r="B25" s="206">
        <v>3470023</v>
      </c>
      <c r="C25" s="206">
        <v>3447506</v>
      </c>
      <c r="D25" s="207">
        <v>3421106</v>
      </c>
      <c r="E25" s="207">
        <v>3399005</v>
      </c>
      <c r="F25" s="207">
        <v>3378417</v>
      </c>
      <c r="G25" s="207">
        <v>3365916</v>
      </c>
      <c r="H25" s="207">
        <v>3344540</v>
      </c>
      <c r="I25" s="207">
        <v>3333506</v>
      </c>
      <c r="J25" s="207">
        <v>3313356.56</v>
      </c>
      <c r="K25" s="207">
        <v>3300276.51</v>
      </c>
    </row>
    <row r="26" ht="12.75" customHeight="1" spans="1:11">
      <c r="A26" s="183" t="s">
        <v>560</v>
      </c>
      <c r="B26" s="206" t="s">
        <v>1445</v>
      </c>
      <c r="C26" s="206" t="s">
        <v>1445</v>
      </c>
      <c r="D26" s="207" t="s">
        <v>1445</v>
      </c>
      <c r="E26" s="207" t="s">
        <v>1445</v>
      </c>
      <c r="F26" s="207" t="s">
        <v>1445</v>
      </c>
      <c r="G26" s="207" t="s">
        <v>1445</v>
      </c>
      <c r="H26" s="207" t="s">
        <v>1445</v>
      </c>
      <c r="I26" s="207" t="s">
        <v>1445</v>
      </c>
      <c r="J26" s="207" t="s">
        <v>1445</v>
      </c>
      <c r="K26" s="207" t="s">
        <v>1445</v>
      </c>
    </row>
    <row r="27" ht="12.75" customHeight="1" spans="1:11">
      <c r="A27" s="185" t="s">
        <v>561</v>
      </c>
      <c r="B27" s="206" t="s">
        <v>1445</v>
      </c>
      <c r="C27" s="206" t="s">
        <v>1445</v>
      </c>
      <c r="D27" s="207" t="s">
        <v>1445</v>
      </c>
      <c r="E27" s="207" t="s">
        <v>1445</v>
      </c>
      <c r="F27" s="207" t="s">
        <v>1445</v>
      </c>
      <c r="G27" s="207" t="s">
        <v>1445</v>
      </c>
      <c r="H27" s="207" t="s">
        <v>1445</v>
      </c>
      <c r="I27" s="207" t="s">
        <v>1445</v>
      </c>
      <c r="J27" s="207" t="s">
        <v>1445</v>
      </c>
      <c r="K27" s="207" t="s">
        <v>1445</v>
      </c>
    </row>
    <row r="28" ht="12.75" customHeight="1" spans="1:11">
      <c r="A28" s="183" t="s">
        <v>562</v>
      </c>
      <c r="B28" s="206">
        <v>9521427</v>
      </c>
      <c r="C28" s="206">
        <v>9484633</v>
      </c>
      <c r="D28" s="207">
        <v>9451995</v>
      </c>
      <c r="E28" s="207">
        <v>9422280</v>
      </c>
      <c r="F28" s="207">
        <v>9392669</v>
      </c>
      <c r="G28" s="207">
        <v>9362764</v>
      </c>
      <c r="H28" s="207">
        <v>9336773</v>
      </c>
      <c r="I28" s="207">
        <v>9298397</v>
      </c>
      <c r="J28" s="207">
        <v>9251129.58</v>
      </c>
      <c r="K28" s="207">
        <v>9214824.24</v>
      </c>
    </row>
    <row r="29" ht="12.75" customHeight="1" spans="1:11">
      <c r="A29" s="208" t="s">
        <v>14</v>
      </c>
      <c r="B29" s="209">
        <f t="shared" ref="B29:K29" si="0">SUM(B4:B28)</f>
        <v>69382235</v>
      </c>
      <c r="C29" s="209">
        <f t="shared" si="0"/>
        <v>69231955</v>
      </c>
      <c r="D29" s="210">
        <f t="shared" si="0"/>
        <v>69054389</v>
      </c>
      <c r="E29" s="210">
        <f t="shared" si="0"/>
        <v>68897927</v>
      </c>
      <c r="F29" s="210">
        <f t="shared" si="0"/>
        <v>68733265</v>
      </c>
      <c r="G29" s="210">
        <f t="shared" si="0"/>
        <v>68577351</v>
      </c>
      <c r="H29" s="210">
        <f t="shared" si="0"/>
        <v>68422585</v>
      </c>
      <c r="I29" s="210">
        <f t="shared" si="0"/>
        <v>68274160</v>
      </c>
      <c r="J29" s="210">
        <f t="shared" si="0"/>
        <v>68070889.14</v>
      </c>
      <c r="K29" s="210">
        <f t="shared" si="0"/>
        <v>67932915.12</v>
      </c>
    </row>
    <row r="30" ht="20.4" customHeight="1" spans="1:11">
      <c r="A30" s="211" t="s">
        <v>1493</v>
      </c>
      <c r="B30" s="212"/>
      <c r="C30" s="212"/>
      <c r="D30" s="212"/>
      <c r="E30" s="212"/>
      <c r="F30" s="212"/>
      <c r="G30" s="212"/>
      <c r="H30" s="212"/>
      <c r="I30" s="212"/>
      <c r="J30" s="212"/>
      <c r="K30" s="212"/>
    </row>
    <row r="31" ht="12.75" customHeight="1" spans="1:11">
      <c r="A31" s="189" t="s">
        <v>1494</v>
      </c>
      <c r="B31" s="213"/>
      <c r="C31" s="136"/>
      <c r="D31" s="136"/>
      <c r="E31" s="136"/>
      <c r="F31" s="136"/>
      <c r="G31" s="136"/>
      <c r="H31" s="136"/>
      <c r="J31" s="180"/>
      <c r="K31" s="180"/>
    </row>
    <row r="32" ht="12.75" customHeight="1" spans="1:2">
      <c r="A32" s="214" t="s">
        <v>1070</v>
      </c>
      <c r="B32" s="180"/>
    </row>
    <row r="33" ht="12.75" customHeight="1" spans="1:2">
      <c r="A33" s="180"/>
      <c r="B33" s="180"/>
    </row>
    <row r="34" ht="12.75" customHeight="1" spans="1:2">
      <c r="A34" s="180"/>
      <c r="B34" s="180"/>
    </row>
    <row r="35" ht="16.5" customHeight="1"/>
    <row r="36" ht="16.5" customHeight="1"/>
    <row r="37" ht="16.5" customHeight="1"/>
    <row r="38" ht="16.5" customHeight="1"/>
    <row r="39" ht="16.5" customHeight="1"/>
    <row r="40" ht="16.5" customHeight="1" spans="6:6">
      <c r="F40" s="215"/>
    </row>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sheetData>
  <printOptions horizontalCentered="1"/>
  <pageMargins left="0.905511811023622" right="0.905511811023622" top="0.748031496062992" bottom="0.748031496062992" header="0" footer="0"/>
  <pageSetup paperSize="9" orientation="landscape"/>
  <headerFooter/>
  <drawing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997"/>
  <sheetViews>
    <sheetView workbookViewId="0">
      <selection activeCell="C29" sqref="C29"/>
    </sheetView>
  </sheetViews>
  <sheetFormatPr defaultColWidth="14.4444444444444" defaultRowHeight="15" customHeight="1"/>
  <cols>
    <col min="1" max="1" width="7.33333333333333" style="66" customWidth="1"/>
    <col min="2" max="2" width="30.5555555555556" style="66" customWidth="1"/>
    <col min="3" max="3" width="93" style="66" customWidth="1"/>
    <col min="4" max="23" width="11.4444444444444" style="66" customWidth="1"/>
    <col min="24" max="16384" width="14.4444444444444" style="66"/>
  </cols>
  <sheetData>
    <row r="1" ht="13.8" spans="1:23">
      <c r="A1" s="136"/>
      <c r="B1" s="148"/>
      <c r="C1" s="149"/>
      <c r="D1" s="136"/>
      <c r="E1" s="136"/>
      <c r="F1" s="136"/>
      <c r="G1" s="136"/>
      <c r="H1" s="136"/>
      <c r="I1" s="136"/>
      <c r="J1" s="136"/>
      <c r="K1" s="136"/>
      <c r="L1" s="136"/>
      <c r="M1" s="136"/>
      <c r="N1" s="136"/>
      <c r="O1" s="136"/>
      <c r="P1" s="136"/>
      <c r="Q1" s="136"/>
      <c r="R1" s="136"/>
      <c r="S1" s="136"/>
      <c r="T1" s="136"/>
      <c r="U1" s="136"/>
      <c r="V1" s="136"/>
      <c r="W1" s="136"/>
    </row>
    <row r="2" ht="27.6" spans="1:23">
      <c r="A2" s="192">
        <v>1</v>
      </c>
      <c r="B2" s="151" t="s">
        <v>616</v>
      </c>
      <c r="C2" s="193" t="s">
        <v>188</v>
      </c>
      <c r="D2" s="136"/>
      <c r="E2" s="136"/>
      <c r="F2" s="136"/>
      <c r="G2" s="136"/>
      <c r="H2" s="136"/>
      <c r="I2" s="136"/>
      <c r="J2" s="136"/>
      <c r="K2" s="136"/>
      <c r="L2" s="136"/>
      <c r="M2" s="136"/>
      <c r="N2" s="136"/>
      <c r="O2" s="136"/>
      <c r="P2" s="136"/>
      <c r="Q2" s="136"/>
      <c r="R2" s="136"/>
      <c r="S2" s="136"/>
      <c r="T2" s="136"/>
      <c r="U2" s="136"/>
      <c r="V2" s="136"/>
      <c r="W2" s="136"/>
    </row>
    <row r="3" ht="13.8" spans="1:23">
      <c r="A3" s="194">
        <v>2</v>
      </c>
      <c r="B3" s="154" t="s">
        <v>617</v>
      </c>
      <c r="C3" s="156" t="s">
        <v>1495</v>
      </c>
      <c r="D3" s="136"/>
      <c r="E3" s="136"/>
      <c r="F3" s="136"/>
      <c r="G3" s="136"/>
      <c r="H3" s="136"/>
      <c r="I3" s="136"/>
      <c r="J3" s="136"/>
      <c r="K3" s="136"/>
      <c r="L3" s="136"/>
      <c r="M3" s="136"/>
      <c r="N3" s="136"/>
      <c r="O3" s="136"/>
      <c r="P3" s="136"/>
      <c r="Q3" s="136"/>
      <c r="R3" s="136"/>
      <c r="S3" s="136"/>
      <c r="T3" s="136"/>
      <c r="U3" s="136"/>
      <c r="V3" s="136"/>
      <c r="W3" s="136"/>
    </row>
    <row r="4" ht="55.2" spans="1:23">
      <c r="A4" s="192">
        <v>3</v>
      </c>
      <c r="B4" s="154" t="s">
        <v>619</v>
      </c>
      <c r="C4" s="155" t="s">
        <v>1496</v>
      </c>
      <c r="D4" s="136"/>
      <c r="E4" s="136"/>
      <c r="F4" s="136"/>
      <c r="G4" s="136"/>
      <c r="H4" s="136"/>
      <c r="I4" s="136"/>
      <c r="J4" s="136"/>
      <c r="K4" s="136"/>
      <c r="L4" s="136"/>
      <c r="M4" s="136"/>
      <c r="N4" s="136"/>
      <c r="O4" s="136"/>
      <c r="P4" s="136"/>
      <c r="Q4" s="136"/>
      <c r="R4" s="136"/>
      <c r="S4" s="136"/>
      <c r="T4" s="136"/>
      <c r="U4" s="136"/>
      <c r="V4" s="136"/>
      <c r="W4" s="136"/>
    </row>
    <row r="5" ht="27.6" spans="1:23">
      <c r="A5" s="195">
        <v>4</v>
      </c>
      <c r="B5" s="154" t="s">
        <v>621</v>
      </c>
      <c r="C5" s="156" t="s">
        <v>899</v>
      </c>
      <c r="D5" s="136"/>
      <c r="E5" s="136"/>
      <c r="F5" s="136"/>
      <c r="G5" s="136"/>
      <c r="H5" s="136"/>
      <c r="I5" s="136"/>
      <c r="J5" s="136"/>
      <c r="K5" s="136"/>
      <c r="L5" s="136"/>
      <c r="M5" s="136"/>
      <c r="N5" s="136"/>
      <c r="O5" s="136"/>
      <c r="P5" s="136"/>
      <c r="Q5" s="136"/>
      <c r="R5" s="136"/>
      <c r="S5" s="136"/>
      <c r="T5" s="136"/>
      <c r="U5" s="136"/>
      <c r="V5" s="136"/>
      <c r="W5" s="136"/>
    </row>
    <row r="6" ht="27.6" spans="1:23">
      <c r="A6" s="195">
        <v>5</v>
      </c>
      <c r="B6" s="151" t="s">
        <v>623</v>
      </c>
      <c r="C6" s="156" t="s">
        <v>1497</v>
      </c>
      <c r="D6" s="196"/>
      <c r="E6" s="136"/>
      <c r="F6" s="136"/>
      <c r="G6" s="136"/>
      <c r="H6" s="136"/>
      <c r="I6" s="136"/>
      <c r="J6" s="136"/>
      <c r="K6" s="136"/>
      <c r="L6" s="136"/>
      <c r="M6" s="136"/>
      <c r="N6" s="136"/>
      <c r="O6" s="136"/>
      <c r="P6" s="136"/>
      <c r="Q6" s="136"/>
      <c r="R6" s="136"/>
      <c r="S6" s="136"/>
      <c r="T6" s="136"/>
      <c r="U6" s="136"/>
      <c r="V6" s="136"/>
      <c r="W6" s="136"/>
    </row>
    <row r="7" ht="96.6" spans="1:23">
      <c r="A7" s="197">
        <v>6</v>
      </c>
      <c r="B7" s="159" t="s">
        <v>625</v>
      </c>
      <c r="C7" s="156" t="s">
        <v>1498</v>
      </c>
      <c r="D7" s="136"/>
      <c r="E7" s="136"/>
      <c r="F7" s="136"/>
      <c r="G7" s="136"/>
      <c r="H7" s="136"/>
      <c r="I7" s="136"/>
      <c r="J7" s="136"/>
      <c r="K7" s="136"/>
      <c r="L7" s="136"/>
      <c r="M7" s="136"/>
      <c r="N7" s="136"/>
      <c r="O7" s="136"/>
      <c r="P7" s="136"/>
      <c r="Q7" s="136"/>
      <c r="R7" s="136"/>
      <c r="S7" s="136"/>
      <c r="T7" s="136"/>
      <c r="U7" s="136"/>
      <c r="V7" s="136"/>
      <c r="W7" s="136"/>
    </row>
    <row r="8" ht="13.8" spans="1:23">
      <c r="A8" s="198">
        <v>7</v>
      </c>
      <c r="B8" s="161" t="s">
        <v>627</v>
      </c>
      <c r="C8" s="156" t="s">
        <v>1499</v>
      </c>
      <c r="D8" s="162"/>
      <c r="O8" s="136"/>
      <c r="P8" s="136"/>
      <c r="Q8" s="136"/>
      <c r="R8" s="136"/>
      <c r="S8" s="136"/>
      <c r="T8" s="136"/>
      <c r="U8" s="136"/>
      <c r="V8" s="136"/>
      <c r="W8" s="136"/>
    </row>
    <row r="9" ht="13.8" spans="1:23">
      <c r="A9" s="199"/>
      <c r="B9" s="164" t="s">
        <v>629</v>
      </c>
      <c r="C9" s="156" t="s">
        <v>1500</v>
      </c>
      <c r="D9" s="162"/>
      <c r="E9" s="162"/>
      <c r="F9" s="162"/>
      <c r="G9" s="162"/>
      <c r="H9" s="162"/>
      <c r="I9" s="162"/>
      <c r="J9" s="162"/>
      <c r="K9" s="162"/>
      <c r="L9" s="162"/>
      <c r="M9" s="162"/>
      <c r="N9" s="162"/>
      <c r="O9" s="136"/>
      <c r="P9" s="136"/>
      <c r="Q9" s="136"/>
      <c r="R9" s="136"/>
      <c r="S9" s="136"/>
      <c r="T9" s="136"/>
      <c r="U9" s="136"/>
      <c r="V9" s="136"/>
      <c r="W9" s="136"/>
    </row>
    <row r="10" ht="13.8" spans="1:23">
      <c r="A10" s="200">
        <v>8</v>
      </c>
      <c r="B10" s="151" t="s">
        <v>631</v>
      </c>
      <c r="C10" s="166" t="s">
        <v>1501</v>
      </c>
      <c r="D10" s="162"/>
      <c r="E10" s="162"/>
      <c r="F10" s="162"/>
      <c r="G10" s="162"/>
      <c r="H10" s="162"/>
      <c r="I10" s="162"/>
      <c r="J10" s="162"/>
      <c r="K10" s="162"/>
      <c r="L10" s="162"/>
      <c r="M10" s="162"/>
      <c r="N10" s="162"/>
      <c r="O10" s="136"/>
      <c r="P10" s="136"/>
      <c r="Q10" s="136"/>
      <c r="R10" s="136"/>
      <c r="S10" s="136"/>
      <c r="T10" s="136"/>
      <c r="U10" s="136"/>
      <c r="V10" s="136"/>
      <c r="W10" s="136"/>
    </row>
    <row r="11" ht="27.6" spans="1:23">
      <c r="A11" s="195">
        <v>9</v>
      </c>
      <c r="B11" s="167" t="s">
        <v>633</v>
      </c>
      <c r="C11" s="168" t="s">
        <v>636</v>
      </c>
      <c r="D11" s="162"/>
      <c r="E11" s="162"/>
      <c r="F11" s="162"/>
      <c r="G11" s="162"/>
      <c r="H11" s="162"/>
      <c r="I11" s="162"/>
      <c r="J11" s="162"/>
      <c r="K11" s="162"/>
      <c r="L11" s="162"/>
      <c r="M11" s="162"/>
      <c r="N11" s="162"/>
      <c r="O11" s="136"/>
      <c r="P11" s="136"/>
      <c r="Q11" s="136"/>
      <c r="R11" s="136"/>
      <c r="S11" s="136"/>
      <c r="T11" s="136"/>
      <c r="U11" s="136"/>
      <c r="V11" s="136"/>
      <c r="W11" s="136"/>
    </row>
    <row r="12" ht="27.6" spans="1:23">
      <c r="A12" s="195">
        <v>10</v>
      </c>
      <c r="B12" s="167" t="s">
        <v>635</v>
      </c>
      <c r="C12" s="168" t="s">
        <v>636</v>
      </c>
      <c r="D12" s="162"/>
      <c r="E12" s="162"/>
      <c r="F12" s="162"/>
      <c r="G12" s="162"/>
      <c r="H12" s="162"/>
      <c r="I12" s="162"/>
      <c r="J12" s="162"/>
      <c r="K12" s="162"/>
      <c r="L12" s="162"/>
      <c r="M12" s="162"/>
      <c r="N12" s="162"/>
      <c r="O12" s="136"/>
      <c r="P12" s="136"/>
      <c r="Q12" s="136"/>
      <c r="R12" s="136"/>
      <c r="S12" s="136"/>
      <c r="T12" s="136"/>
      <c r="U12" s="136"/>
      <c r="V12" s="136"/>
      <c r="W12" s="136"/>
    </row>
    <row r="13" ht="13.8" spans="1:23">
      <c r="A13" s="195">
        <v>11</v>
      </c>
      <c r="B13" s="151" t="s">
        <v>637</v>
      </c>
      <c r="C13" s="156" t="s">
        <v>1502</v>
      </c>
      <c r="D13" s="162"/>
      <c r="E13" s="162"/>
      <c r="F13" s="162"/>
      <c r="G13" s="162"/>
      <c r="H13" s="162"/>
      <c r="I13" s="162"/>
      <c r="J13" s="162"/>
      <c r="K13" s="162"/>
      <c r="L13" s="162"/>
      <c r="M13" s="162"/>
      <c r="N13" s="162"/>
      <c r="O13" s="136"/>
      <c r="P13" s="136"/>
      <c r="Q13" s="136"/>
      <c r="R13" s="136"/>
      <c r="S13" s="136"/>
      <c r="T13" s="136"/>
      <c r="U13" s="136"/>
      <c r="V13" s="136"/>
      <c r="W13" s="136"/>
    </row>
    <row r="14" ht="27.6" spans="1:23">
      <c r="A14" s="195">
        <v>12</v>
      </c>
      <c r="B14" s="170" t="s">
        <v>639</v>
      </c>
      <c r="C14" s="156" t="s">
        <v>890</v>
      </c>
      <c r="D14" s="162"/>
      <c r="E14" s="162"/>
      <c r="F14" s="162"/>
      <c r="G14" s="162"/>
      <c r="H14" s="162"/>
      <c r="I14" s="162"/>
      <c r="J14" s="162"/>
      <c r="K14" s="162"/>
      <c r="L14" s="162"/>
      <c r="M14" s="162"/>
      <c r="N14" s="162"/>
      <c r="O14" s="136"/>
      <c r="P14" s="136"/>
      <c r="Q14" s="136"/>
      <c r="R14" s="136"/>
      <c r="S14" s="136"/>
      <c r="T14" s="136"/>
      <c r="U14" s="136"/>
      <c r="V14" s="136"/>
      <c r="W14" s="136"/>
    </row>
    <row r="15" ht="27.6" spans="1:23">
      <c r="A15" s="195">
        <v>13</v>
      </c>
      <c r="B15" s="171" t="s">
        <v>641</v>
      </c>
      <c r="C15" s="156" t="s">
        <v>1503</v>
      </c>
      <c r="D15" s="162"/>
      <c r="E15" s="162"/>
      <c r="F15" s="162"/>
      <c r="G15" s="162"/>
      <c r="H15" s="162"/>
      <c r="I15" s="162"/>
      <c r="J15" s="162"/>
      <c r="K15" s="162"/>
      <c r="L15" s="162"/>
      <c r="M15" s="162"/>
      <c r="N15" s="162"/>
      <c r="O15" s="136"/>
      <c r="P15" s="136"/>
      <c r="Q15" s="136"/>
      <c r="R15" s="136"/>
      <c r="S15" s="136"/>
      <c r="T15" s="136"/>
      <c r="U15" s="136"/>
      <c r="V15" s="136"/>
      <c r="W15" s="136"/>
    </row>
    <row r="16" ht="41.4" spans="1:23">
      <c r="A16" s="195">
        <v>14</v>
      </c>
      <c r="B16" s="151" t="s">
        <v>643</v>
      </c>
      <c r="C16" s="172" t="s">
        <v>1504</v>
      </c>
      <c r="D16" s="162"/>
      <c r="E16" s="162"/>
      <c r="F16" s="162"/>
      <c r="G16" s="162"/>
      <c r="H16" s="162"/>
      <c r="I16" s="162"/>
      <c r="J16" s="162"/>
      <c r="K16" s="162"/>
      <c r="L16" s="162"/>
      <c r="M16" s="162"/>
      <c r="N16" s="162"/>
      <c r="O16" s="136"/>
      <c r="P16" s="136"/>
      <c r="Q16" s="136"/>
      <c r="R16" s="136"/>
      <c r="S16" s="136"/>
      <c r="T16" s="136"/>
      <c r="U16" s="136"/>
      <c r="V16" s="136"/>
      <c r="W16" s="136"/>
    </row>
    <row r="17" ht="27.6" spans="1:23">
      <c r="A17" s="195">
        <v>15</v>
      </c>
      <c r="B17" s="173" t="s">
        <v>645</v>
      </c>
      <c r="C17" s="174" t="s">
        <v>22</v>
      </c>
      <c r="D17" s="162"/>
      <c r="E17" s="162"/>
      <c r="F17" s="162"/>
      <c r="G17" s="162"/>
      <c r="H17" s="162"/>
      <c r="I17" s="162"/>
      <c r="J17" s="162"/>
      <c r="K17" s="162"/>
      <c r="L17" s="162"/>
      <c r="M17" s="162"/>
      <c r="N17" s="162"/>
      <c r="O17" s="136"/>
      <c r="P17" s="136"/>
      <c r="Q17" s="136"/>
      <c r="R17" s="136"/>
      <c r="S17" s="136"/>
      <c r="T17" s="136"/>
      <c r="U17" s="136"/>
      <c r="V17" s="136"/>
      <c r="W17" s="136"/>
    </row>
    <row r="18" ht="15.75" customHeight="1" spans="1:23">
      <c r="A18" s="197">
        <v>16</v>
      </c>
      <c r="B18" s="151" t="s">
        <v>647</v>
      </c>
      <c r="C18" s="174" t="s">
        <v>1505</v>
      </c>
      <c r="D18" s="162"/>
      <c r="E18" s="162"/>
      <c r="F18" s="162"/>
      <c r="G18" s="162"/>
      <c r="H18" s="162"/>
      <c r="I18" s="162"/>
      <c r="J18" s="162"/>
      <c r="K18" s="162"/>
      <c r="L18" s="162"/>
      <c r="M18" s="162"/>
      <c r="N18" s="162"/>
      <c r="O18" s="136"/>
      <c r="P18" s="136"/>
      <c r="Q18" s="136"/>
      <c r="R18" s="136"/>
      <c r="S18" s="136"/>
      <c r="T18" s="136"/>
      <c r="U18" s="136"/>
      <c r="V18" s="136"/>
      <c r="W18" s="136"/>
    </row>
    <row r="19" ht="15.75" customHeight="1" spans="1:23">
      <c r="A19" s="201"/>
      <c r="B19" s="177" t="s">
        <v>649</v>
      </c>
      <c r="C19" s="178" t="s">
        <v>1506</v>
      </c>
      <c r="D19" s="162"/>
      <c r="E19" s="162"/>
      <c r="F19" s="162"/>
      <c r="G19" s="162"/>
      <c r="H19" s="162"/>
      <c r="I19" s="162"/>
      <c r="J19" s="162"/>
      <c r="K19" s="162"/>
      <c r="L19" s="162"/>
      <c r="M19" s="162"/>
      <c r="N19" s="162"/>
      <c r="O19" s="136"/>
      <c r="P19" s="136"/>
      <c r="Q19" s="136"/>
      <c r="R19" s="136"/>
      <c r="S19" s="136"/>
      <c r="T19" s="136"/>
      <c r="U19" s="136"/>
      <c r="V19" s="136"/>
      <c r="W19" s="136"/>
    </row>
    <row r="20" ht="15.75" customHeight="1" spans="1:23">
      <c r="A20" s="202"/>
      <c r="B20" s="151" t="s">
        <v>651</v>
      </c>
      <c r="C20" s="174">
        <v>997126518</v>
      </c>
      <c r="D20" s="162"/>
      <c r="E20" s="162"/>
      <c r="F20" s="162"/>
      <c r="G20" s="162"/>
      <c r="H20" s="162"/>
      <c r="I20" s="162"/>
      <c r="J20" s="162"/>
      <c r="K20" s="162"/>
      <c r="L20" s="162"/>
      <c r="M20" s="162"/>
      <c r="N20" s="162"/>
      <c r="O20" s="136"/>
      <c r="P20" s="136"/>
      <c r="Q20" s="136"/>
      <c r="R20" s="136"/>
      <c r="S20" s="136"/>
      <c r="T20" s="136"/>
      <c r="U20" s="136"/>
      <c r="V20" s="136"/>
      <c r="W20" s="136"/>
    </row>
    <row r="21" ht="15.75" customHeight="1" spans="1:23">
      <c r="A21" s="26">
        <v>17</v>
      </c>
      <c r="B21" s="27" t="s">
        <v>653</v>
      </c>
      <c r="C21" s="28" t="s">
        <v>192</v>
      </c>
      <c r="D21" s="136"/>
      <c r="E21" s="136"/>
      <c r="F21" s="136"/>
      <c r="G21" s="136"/>
      <c r="H21" s="136"/>
      <c r="I21" s="136"/>
      <c r="J21" s="136"/>
      <c r="K21" s="136"/>
      <c r="L21" s="136"/>
      <c r="M21" s="136"/>
      <c r="N21" s="136"/>
      <c r="O21" s="136"/>
      <c r="P21" s="136"/>
      <c r="Q21" s="136"/>
      <c r="R21" s="136"/>
      <c r="S21" s="136"/>
      <c r="T21" s="136"/>
      <c r="U21" s="136"/>
      <c r="V21" s="136"/>
      <c r="W21" s="136"/>
    </row>
    <row r="22" ht="15.75" customHeight="1" spans="1:23">
      <c r="A22" s="26">
        <v>21</v>
      </c>
      <c r="B22" s="27" t="s">
        <v>654</v>
      </c>
      <c r="C22" s="27" t="s">
        <v>1025</v>
      </c>
      <c r="E22" s="136"/>
      <c r="F22" s="136"/>
      <c r="G22" s="136"/>
      <c r="H22" s="136"/>
      <c r="I22" s="136"/>
      <c r="J22" s="136"/>
      <c r="K22" s="136"/>
      <c r="L22" s="136"/>
      <c r="M22" s="136"/>
      <c r="N22" s="136"/>
      <c r="O22" s="136"/>
      <c r="P22" s="136"/>
      <c r="Q22" s="136"/>
      <c r="R22" s="136"/>
      <c r="S22" s="136"/>
      <c r="T22" s="136"/>
      <c r="U22" s="136"/>
      <c r="V22" s="136"/>
      <c r="W22" s="136"/>
    </row>
    <row r="23" ht="15.75" customHeight="1" spans="1:23">
      <c r="A23" s="136"/>
      <c r="B23" s="27"/>
      <c r="C23" s="27"/>
      <c r="D23" s="27"/>
      <c r="E23" s="136"/>
      <c r="F23" s="136"/>
      <c r="G23" s="136"/>
      <c r="H23" s="136"/>
      <c r="I23" s="136"/>
      <c r="J23" s="136"/>
      <c r="K23" s="136"/>
      <c r="L23" s="136"/>
      <c r="M23" s="136"/>
      <c r="N23" s="136"/>
      <c r="O23" s="136"/>
      <c r="P23" s="136"/>
      <c r="Q23" s="136"/>
      <c r="R23" s="136"/>
      <c r="S23" s="136"/>
      <c r="T23" s="136"/>
      <c r="U23" s="136"/>
      <c r="V23" s="136"/>
      <c r="W23" s="136"/>
    </row>
    <row r="24" ht="15.75" customHeight="1" spans="1:23">
      <c r="A24" s="136"/>
      <c r="B24" s="148"/>
      <c r="C24" s="148"/>
      <c r="D24" s="136"/>
      <c r="E24" s="136"/>
      <c r="F24" s="136"/>
      <c r="G24" s="136"/>
      <c r="H24" s="136"/>
      <c r="I24" s="136"/>
      <c r="J24" s="136"/>
      <c r="K24" s="136"/>
      <c r="L24" s="136"/>
      <c r="M24" s="136"/>
      <c r="N24" s="136"/>
      <c r="O24" s="136"/>
      <c r="P24" s="136"/>
      <c r="Q24" s="136"/>
      <c r="R24" s="136"/>
      <c r="S24" s="136"/>
      <c r="T24" s="136"/>
      <c r="U24" s="136"/>
      <c r="V24" s="136"/>
      <c r="W24" s="136"/>
    </row>
    <row r="25" ht="15.75" customHeight="1" spans="1:23">
      <c r="A25" s="136"/>
      <c r="B25" s="148"/>
      <c r="C25" s="148"/>
      <c r="D25" s="136"/>
      <c r="E25" s="136"/>
      <c r="F25" s="136"/>
      <c r="G25" s="136"/>
      <c r="H25" s="136"/>
      <c r="I25" s="136"/>
      <c r="J25" s="136"/>
      <c r="K25" s="136"/>
      <c r="L25" s="136"/>
      <c r="M25" s="136"/>
      <c r="N25" s="136"/>
      <c r="O25" s="136"/>
      <c r="P25" s="136"/>
      <c r="Q25" s="136"/>
      <c r="R25" s="136"/>
      <c r="S25" s="136"/>
      <c r="T25" s="136"/>
      <c r="U25" s="136"/>
      <c r="V25" s="136"/>
      <c r="W25" s="136"/>
    </row>
    <row r="26" ht="15.75" customHeight="1" spans="1:23">
      <c r="A26" s="136"/>
      <c r="B26" s="148"/>
      <c r="C26" s="148"/>
      <c r="D26" s="136"/>
      <c r="E26" s="136"/>
      <c r="F26" s="136"/>
      <c r="G26" s="136"/>
      <c r="H26" s="136"/>
      <c r="I26" s="136"/>
      <c r="J26" s="136"/>
      <c r="K26" s="136"/>
      <c r="L26" s="136"/>
      <c r="M26" s="136"/>
      <c r="N26" s="136"/>
      <c r="O26" s="136"/>
      <c r="P26" s="136"/>
      <c r="Q26" s="136"/>
      <c r="R26" s="136"/>
      <c r="S26" s="136"/>
      <c r="T26" s="136"/>
      <c r="U26" s="136"/>
      <c r="V26" s="136"/>
      <c r="W26" s="136"/>
    </row>
    <row r="27" ht="15.75" customHeight="1" spans="1:23">
      <c r="A27" s="136"/>
      <c r="B27" s="148"/>
      <c r="C27" s="148"/>
      <c r="D27" s="136"/>
      <c r="E27" s="136"/>
      <c r="F27" s="136"/>
      <c r="G27" s="136"/>
      <c r="H27" s="136"/>
      <c r="I27" s="136"/>
      <c r="J27" s="136"/>
      <c r="K27" s="136"/>
      <c r="L27" s="136"/>
      <c r="M27" s="136"/>
      <c r="N27" s="136"/>
      <c r="O27" s="136"/>
      <c r="P27" s="136"/>
      <c r="Q27" s="136"/>
      <c r="R27" s="136"/>
      <c r="S27" s="136"/>
      <c r="T27" s="136"/>
      <c r="U27" s="136"/>
      <c r="V27" s="136"/>
      <c r="W27" s="136"/>
    </row>
    <row r="28" ht="15.75" customHeight="1" spans="1:23">
      <c r="A28" s="136"/>
      <c r="B28" s="148"/>
      <c r="C28" s="148"/>
      <c r="D28" s="136"/>
      <c r="E28" s="136"/>
      <c r="F28" s="136"/>
      <c r="G28" s="136"/>
      <c r="H28" s="136"/>
      <c r="I28" s="136"/>
      <c r="J28" s="136"/>
      <c r="K28" s="136"/>
      <c r="L28" s="136"/>
      <c r="M28" s="136"/>
      <c r="N28" s="136"/>
      <c r="O28" s="136"/>
      <c r="P28" s="136"/>
      <c r="Q28" s="136"/>
      <c r="R28" s="136"/>
      <c r="S28" s="136"/>
      <c r="T28" s="136"/>
      <c r="U28" s="136"/>
      <c r="V28" s="136"/>
      <c r="W28" s="136"/>
    </row>
    <row r="29" ht="15.75" customHeight="1" spans="1:23">
      <c r="A29" s="136"/>
      <c r="B29" s="148"/>
      <c r="C29" s="148"/>
      <c r="D29" s="136"/>
      <c r="E29" s="136"/>
      <c r="F29" s="136"/>
      <c r="G29" s="136"/>
      <c r="H29" s="136"/>
      <c r="I29" s="136"/>
      <c r="J29" s="136"/>
      <c r="K29" s="136"/>
      <c r="L29" s="136"/>
      <c r="M29" s="136"/>
      <c r="N29" s="136"/>
      <c r="O29" s="136"/>
      <c r="P29" s="136"/>
      <c r="Q29" s="136"/>
      <c r="R29" s="136"/>
      <c r="S29" s="136"/>
      <c r="T29" s="136"/>
      <c r="U29" s="136"/>
      <c r="V29" s="136"/>
      <c r="W29" s="136"/>
    </row>
    <row r="30" ht="15.75" customHeight="1" spans="1:23">
      <c r="A30" s="136"/>
      <c r="B30" s="148"/>
      <c r="C30" s="148"/>
      <c r="D30" s="136"/>
      <c r="E30" s="136"/>
      <c r="F30" s="136"/>
      <c r="G30" s="136"/>
      <c r="H30" s="136"/>
      <c r="I30" s="136"/>
      <c r="J30" s="136"/>
      <c r="K30" s="136"/>
      <c r="L30" s="136"/>
      <c r="M30" s="136"/>
      <c r="N30" s="136"/>
      <c r="O30" s="136"/>
      <c r="P30" s="136"/>
      <c r="Q30" s="136"/>
      <c r="R30" s="136"/>
      <c r="S30" s="136"/>
      <c r="T30" s="136"/>
      <c r="U30" s="136"/>
      <c r="V30" s="136"/>
      <c r="W30" s="136"/>
    </row>
    <row r="31" ht="15.75" customHeight="1" spans="1:23">
      <c r="A31" s="136"/>
      <c r="B31" s="148"/>
      <c r="C31" s="148"/>
      <c r="D31" s="136"/>
      <c r="E31" s="136"/>
      <c r="F31" s="136"/>
      <c r="G31" s="136"/>
      <c r="H31" s="136"/>
      <c r="I31" s="136"/>
      <c r="J31" s="136"/>
      <c r="K31" s="136"/>
      <c r="L31" s="136"/>
      <c r="M31" s="136"/>
      <c r="N31" s="136"/>
      <c r="O31" s="136"/>
      <c r="P31" s="136"/>
      <c r="Q31" s="136"/>
      <c r="R31" s="136"/>
      <c r="S31" s="136"/>
      <c r="T31" s="136"/>
      <c r="U31" s="136"/>
      <c r="V31" s="136"/>
      <c r="W31" s="136"/>
    </row>
    <row r="32" ht="15.75" customHeight="1" spans="1:23">
      <c r="A32" s="136"/>
      <c r="B32" s="148"/>
      <c r="C32" s="148"/>
      <c r="D32" s="136"/>
      <c r="E32" s="136"/>
      <c r="F32" s="136"/>
      <c r="G32" s="136"/>
      <c r="H32" s="136"/>
      <c r="I32" s="136"/>
      <c r="J32" s="136"/>
      <c r="K32" s="136"/>
      <c r="L32" s="136"/>
      <c r="M32" s="136"/>
      <c r="N32" s="136"/>
      <c r="O32" s="136"/>
      <c r="P32" s="136"/>
      <c r="Q32" s="136"/>
      <c r="R32" s="136"/>
      <c r="S32" s="136"/>
      <c r="T32" s="136"/>
      <c r="U32" s="136"/>
      <c r="V32" s="136"/>
      <c r="W32" s="136"/>
    </row>
    <row r="33" ht="15.75" customHeight="1" spans="1:23">
      <c r="A33" s="136"/>
      <c r="B33" s="148"/>
      <c r="C33" s="148"/>
      <c r="D33" s="136"/>
      <c r="E33" s="136"/>
      <c r="F33" s="136"/>
      <c r="G33" s="136"/>
      <c r="H33" s="136"/>
      <c r="I33" s="136"/>
      <c r="J33" s="136"/>
      <c r="K33" s="136"/>
      <c r="L33" s="136"/>
      <c r="M33" s="136"/>
      <c r="N33" s="136"/>
      <c r="O33" s="136"/>
      <c r="P33" s="136"/>
      <c r="Q33" s="136"/>
      <c r="R33" s="136"/>
      <c r="S33" s="136"/>
      <c r="T33" s="136"/>
      <c r="U33" s="136"/>
      <c r="V33" s="136"/>
      <c r="W33" s="136"/>
    </row>
    <row r="34" ht="15.75" customHeight="1" spans="1:23">
      <c r="A34" s="136"/>
      <c r="B34" s="148"/>
      <c r="C34" s="148"/>
      <c r="D34" s="136"/>
      <c r="E34" s="136"/>
      <c r="F34" s="136"/>
      <c r="G34" s="136"/>
      <c r="H34" s="136"/>
      <c r="I34" s="136"/>
      <c r="J34" s="136"/>
      <c r="K34" s="136"/>
      <c r="L34" s="136"/>
      <c r="M34" s="136"/>
      <c r="N34" s="136"/>
      <c r="O34" s="136"/>
      <c r="P34" s="136"/>
      <c r="Q34" s="136"/>
      <c r="R34" s="136"/>
      <c r="S34" s="136"/>
      <c r="T34" s="136"/>
      <c r="U34" s="136"/>
      <c r="V34" s="136"/>
      <c r="W34" s="136"/>
    </row>
    <row r="35" ht="15.75" customHeight="1" spans="1:23">
      <c r="A35" s="136"/>
      <c r="B35" s="148"/>
      <c r="C35" s="148"/>
      <c r="D35" s="136"/>
      <c r="E35" s="136"/>
      <c r="F35" s="136"/>
      <c r="G35" s="136"/>
      <c r="H35" s="136"/>
      <c r="I35" s="136"/>
      <c r="J35" s="136"/>
      <c r="K35" s="136"/>
      <c r="L35" s="136"/>
      <c r="M35" s="136"/>
      <c r="N35" s="136"/>
      <c r="O35" s="136"/>
      <c r="P35" s="136"/>
      <c r="Q35" s="136"/>
      <c r="R35" s="136"/>
      <c r="S35" s="136"/>
      <c r="T35" s="136"/>
      <c r="U35" s="136"/>
      <c r="V35" s="136"/>
      <c r="W35" s="136"/>
    </row>
    <row r="36" ht="15.75" customHeight="1" spans="1:23">
      <c r="A36" s="136"/>
      <c r="B36" s="148"/>
      <c r="C36" s="148"/>
      <c r="D36" s="136"/>
      <c r="E36" s="136"/>
      <c r="F36" s="136"/>
      <c r="G36" s="136"/>
      <c r="H36" s="136"/>
      <c r="I36" s="136"/>
      <c r="J36" s="136"/>
      <c r="K36" s="136"/>
      <c r="L36" s="136"/>
      <c r="M36" s="136"/>
      <c r="N36" s="136"/>
      <c r="O36" s="136"/>
      <c r="P36" s="136"/>
      <c r="Q36" s="136"/>
      <c r="R36" s="136"/>
      <c r="S36" s="136"/>
      <c r="T36" s="136"/>
      <c r="U36" s="136"/>
      <c r="V36" s="136"/>
      <c r="W36" s="136"/>
    </row>
    <row r="37" ht="15.75" customHeight="1" spans="1:23">
      <c r="A37" s="136"/>
      <c r="B37" s="148"/>
      <c r="C37" s="148"/>
      <c r="D37" s="136"/>
      <c r="E37" s="136"/>
      <c r="F37" s="136"/>
      <c r="G37" s="136"/>
      <c r="H37" s="136"/>
      <c r="I37" s="136"/>
      <c r="J37" s="136"/>
      <c r="K37" s="136"/>
      <c r="L37" s="136"/>
      <c r="M37" s="136"/>
      <c r="N37" s="136"/>
      <c r="O37" s="136"/>
      <c r="P37" s="136"/>
      <c r="Q37" s="136"/>
      <c r="R37" s="136"/>
      <c r="S37" s="136"/>
      <c r="T37" s="136"/>
      <c r="U37" s="136"/>
      <c r="V37" s="136"/>
      <c r="W37" s="136"/>
    </row>
    <row r="38" ht="15.75" customHeight="1" spans="1:23">
      <c r="A38" s="136"/>
      <c r="B38" s="148"/>
      <c r="C38" s="148"/>
      <c r="D38" s="136"/>
      <c r="E38" s="136"/>
      <c r="F38" s="136"/>
      <c r="G38" s="136"/>
      <c r="H38" s="136"/>
      <c r="I38" s="136"/>
      <c r="J38" s="136"/>
      <c r="K38" s="136"/>
      <c r="L38" s="136"/>
      <c r="M38" s="136"/>
      <c r="N38" s="136"/>
      <c r="O38" s="136"/>
      <c r="P38" s="136"/>
      <c r="Q38" s="136"/>
      <c r="R38" s="136"/>
      <c r="S38" s="136"/>
      <c r="T38" s="136"/>
      <c r="U38" s="136"/>
      <c r="V38" s="136"/>
      <c r="W38" s="136"/>
    </row>
    <row r="39" ht="15.75" customHeight="1" spans="1:23">
      <c r="A39" s="136"/>
      <c r="B39" s="148"/>
      <c r="C39" s="148"/>
      <c r="D39" s="136"/>
      <c r="E39" s="136"/>
      <c r="F39" s="136"/>
      <c r="G39" s="136"/>
      <c r="H39" s="136"/>
      <c r="I39" s="136"/>
      <c r="J39" s="136"/>
      <c r="K39" s="136"/>
      <c r="L39" s="136"/>
      <c r="M39" s="136"/>
      <c r="N39" s="136"/>
      <c r="O39" s="136"/>
      <c r="P39" s="136"/>
      <c r="Q39" s="136"/>
      <c r="R39" s="136"/>
      <c r="S39" s="136"/>
      <c r="T39" s="136"/>
      <c r="U39" s="136"/>
      <c r="V39" s="136"/>
      <c r="W39" s="136"/>
    </row>
    <row r="40" ht="15.75" customHeight="1" spans="1:23">
      <c r="A40" s="136"/>
      <c r="B40" s="148"/>
      <c r="C40" s="148"/>
      <c r="D40" s="136"/>
      <c r="E40" s="136"/>
      <c r="F40" s="136"/>
      <c r="G40" s="136"/>
      <c r="H40" s="136"/>
      <c r="I40" s="136"/>
      <c r="J40" s="136"/>
      <c r="K40" s="136"/>
      <c r="L40" s="136"/>
      <c r="M40" s="136"/>
      <c r="N40" s="136"/>
      <c r="O40" s="136"/>
      <c r="P40" s="136"/>
      <c r="Q40" s="136"/>
      <c r="R40" s="136"/>
      <c r="S40" s="136"/>
      <c r="T40" s="136"/>
      <c r="U40" s="136"/>
      <c r="V40" s="136"/>
      <c r="W40" s="136"/>
    </row>
    <row r="41" ht="15.75" customHeight="1" spans="1:23">
      <c r="A41" s="136"/>
      <c r="B41" s="148"/>
      <c r="C41" s="148"/>
      <c r="D41" s="136"/>
      <c r="E41" s="136"/>
      <c r="F41" s="136"/>
      <c r="G41" s="136"/>
      <c r="H41" s="136"/>
      <c r="I41" s="136"/>
      <c r="J41" s="136"/>
      <c r="K41" s="136"/>
      <c r="L41" s="136"/>
      <c r="M41" s="136"/>
      <c r="N41" s="136"/>
      <c r="O41" s="136"/>
      <c r="P41" s="136"/>
      <c r="Q41" s="136"/>
      <c r="R41" s="136"/>
      <c r="S41" s="136"/>
      <c r="T41" s="136"/>
      <c r="U41" s="136"/>
      <c r="V41" s="136"/>
      <c r="W41" s="136"/>
    </row>
    <row r="42" ht="15.75" customHeight="1" spans="1:23">
      <c r="A42" s="136"/>
      <c r="B42" s="148"/>
      <c r="C42" s="148"/>
      <c r="D42" s="136"/>
      <c r="E42" s="136"/>
      <c r="F42" s="136"/>
      <c r="G42" s="136"/>
      <c r="H42" s="136"/>
      <c r="I42" s="136"/>
      <c r="J42" s="136"/>
      <c r="K42" s="136"/>
      <c r="L42" s="136"/>
      <c r="M42" s="136"/>
      <c r="N42" s="136"/>
      <c r="O42" s="136"/>
      <c r="P42" s="136"/>
      <c r="Q42" s="136"/>
      <c r="R42" s="136"/>
      <c r="S42" s="136"/>
      <c r="T42" s="136"/>
      <c r="U42" s="136"/>
      <c r="V42" s="136"/>
      <c r="W42" s="136"/>
    </row>
    <row r="43" ht="15.75" customHeight="1" spans="1:23">
      <c r="A43" s="136"/>
      <c r="B43" s="148"/>
      <c r="C43" s="148"/>
      <c r="D43" s="136"/>
      <c r="E43" s="136"/>
      <c r="F43" s="136"/>
      <c r="G43" s="136"/>
      <c r="H43" s="136"/>
      <c r="I43" s="136"/>
      <c r="J43" s="136"/>
      <c r="K43" s="136"/>
      <c r="L43" s="136"/>
      <c r="M43" s="136"/>
      <c r="N43" s="136"/>
      <c r="O43" s="136"/>
      <c r="P43" s="136"/>
      <c r="Q43" s="136"/>
      <c r="R43" s="136"/>
      <c r="S43" s="136"/>
      <c r="T43" s="136"/>
      <c r="U43" s="136"/>
      <c r="V43" s="136"/>
      <c r="W43" s="136"/>
    </row>
    <row r="44" ht="15.75" customHeight="1" spans="1:23">
      <c r="A44" s="136"/>
      <c r="B44" s="148"/>
      <c r="C44" s="148"/>
      <c r="D44" s="136"/>
      <c r="E44" s="136"/>
      <c r="F44" s="136"/>
      <c r="G44" s="136"/>
      <c r="H44" s="136"/>
      <c r="I44" s="136"/>
      <c r="J44" s="136"/>
      <c r="K44" s="136"/>
      <c r="L44" s="136"/>
      <c r="M44" s="136"/>
      <c r="N44" s="136"/>
      <c r="O44" s="136"/>
      <c r="P44" s="136"/>
      <c r="Q44" s="136"/>
      <c r="R44" s="136"/>
      <c r="S44" s="136"/>
      <c r="T44" s="136"/>
      <c r="U44" s="136"/>
      <c r="V44" s="136"/>
      <c r="W44" s="136"/>
    </row>
    <row r="45" ht="15.75" customHeight="1" spans="1:23">
      <c r="A45" s="136"/>
      <c r="B45" s="148"/>
      <c r="C45" s="148"/>
      <c r="D45" s="136"/>
      <c r="E45" s="136"/>
      <c r="F45" s="136"/>
      <c r="G45" s="136"/>
      <c r="H45" s="136"/>
      <c r="I45" s="136"/>
      <c r="J45" s="136"/>
      <c r="K45" s="136"/>
      <c r="L45" s="136"/>
      <c r="M45" s="136"/>
      <c r="N45" s="136"/>
      <c r="O45" s="136"/>
      <c r="P45" s="136"/>
      <c r="Q45" s="136"/>
      <c r="R45" s="136"/>
      <c r="S45" s="136"/>
      <c r="T45" s="136"/>
      <c r="U45" s="136"/>
      <c r="V45" s="136"/>
      <c r="W45" s="136"/>
    </row>
    <row r="46" ht="15.75" customHeight="1" spans="1:23">
      <c r="A46" s="136"/>
      <c r="B46" s="148"/>
      <c r="C46" s="148"/>
      <c r="D46" s="136"/>
      <c r="E46" s="136"/>
      <c r="F46" s="136"/>
      <c r="G46" s="136"/>
      <c r="H46" s="136"/>
      <c r="I46" s="136"/>
      <c r="J46" s="136"/>
      <c r="K46" s="136"/>
      <c r="L46" s="136"/>
      <c r="M46" s="136"/>
      <c r="N46" s="136"/>
      <c r="O46" s="136"/>
      <c r="P46" s="136"/>
      <c r="Q46" s="136"/>
      <c r="R46" s="136"/>
      <c r="S46" s="136"/>
      <c r="T46" s="136"/>
      <c r="U46" s="136"/>
      <c r="V46" s="136"/>
      <c r="W46" s="136"/>
    </row>
    <row r="47" ht="15.75" customHeight="1" spans="1:23">
      <c r="A47" s="136"/>
      <c r="B47" s="148"/>
      <c r="C47" s="148"/>
      <c r="D47" s="136"/>
      <c r="E47" s="136"/>
      <c r="F47" s="136"/>
      <c r="G47" s="136"/>
      <c r="H47" s="136"/>
      <c r="I47" s="136"/>
      <c r="J47" s="136"/>
      <c r="K47" s="136"/>
      <c r="L47" s="136"/>
      <c r="M47" s="136"/>
      <c r="N47" s="136"/>
      <c r="O47" s="136"/>
      <c r="P47" s="136"/>
      <c r="Q47" s="136"/>
      <c r="R47" s="136"/>
      <c r="S47" s="136"/>
      <c r="T47" s="136"/>
      <c r="U47" s="136"/>
      <c r="V47" s="136"/>
      <c r="W47" s="136"/>
    </row>
    <row r="48" ht="15.75" customHeight="1" spans="1:23">
      <c r="A48" s="136"/>
      <c r="B48" s="148"/>
      <c r="C48" s="148"/>
      <c r="D48" s="136"/>
      <c r="E48" s="136"/>
      <c r="F48" s="136"/>
      <c r="G48" s="136"/>
      <c r="H48" s="136"/>
      <c r="I48" s="136"/>
      <c r="J48" s="136"/>
      <c r="K48" s="136"/>
      <c r="L48" s="136"/>
      <c r="M48" s="136"/>
      <c r="N48" s="136"/>
      <c r="O48" s="136"/>
      <c r="P48" s="136"/>
      <c r="Q48" s="136"/>
      <c r="R48" s="136"/>
      <c r="S48" s="136"/>
      <c r="T48" s="136"/>
      <c r="U48" s="136"/>
      <c r="V48" s="136"/>
      <c r="W48" s="136"/>
    </row>
    <row r="49" ht="15.75" customHeight="1" spans="1:23">
      <c r="A49" s="136"/>
      <c r="B49" s="148"/>
      <c r="C49" s="148"/>
      <c r="D49" s="136"/>
      <c r="E49" s="136"/>
      <c r="F49" s="136"/>
      <c r="G49" s="136"/>
      <c r="H49" s="136"/>
      <c r="I49" s="136"/>
      <c r="J49" s="136"/>
      <c r="K49" s="136"/>
      <c r="L49" s="136"/>
      <c r="M49" s="136"/>
      <c r="N49" s="136"/>
      <c r="O49" s="136"/>
      <c r="P49" s="136"/>
      <c r="Q49" s="136"/>
      <c r="R49" s="136"/>
      <c r="S49" s="136"/>
      <c r="T49" s="136"/>
      <c r="U49" s="136"/>
      <c r="V49" s="136"/>
      <c r="W49" s="136"/>
    </row>
    <row r="50" ht="15.75" customHeight="1" spans="1:23">
      <c r="A50" s="136"/>
      <c r="B50" s="148"/>
      <c r="C50" s="148"/>
      <c r="D50" s="136"/>
      <c r="E50" s="136"/>
      <c r="F50" s="136"/>
      <c r="G50" s="136"/>
      <c r="H50" s="136"/>
      <c r="I50" s="136"/>
      <c r="J50" s="136"/>
      <c r="K50" s="136"/>
      <c r="L50" s="136"/>
      <c r="M50" s="136"/>
      <c r="N50" s="136"/>
      <c r="O50" s="136"/>
      <c r="P50" s="136"/>
      <c r="Q50" s="136"/>
      <c r="R50" s="136"/>
      <c r="S50" s="136"/>
      <c r="T50" s="136"/>
      <c r="U50" s="136"/>
      <c r="V50" s="136"/>
      <c r="W50" s="136"/>
    </row>
    <row r="51" ht="15.75" customHeight="1" spans="1:23">
      <c r="A51" s="136"/>
      <c r="B51" s="148"/>
      <c r="C51" s="148"/>
      <c r="D51" s="136"/>
      <c r="E51" s="136"/>
      <c r="F51" s="136"/>
      <c r="G51" s="136"/>
      <c r="H51" s="136"/>
      <c r="I51" s="136"/>
      <c r="J51" s="136"/>
      <c r="K51" s="136"/>
      <c r="L51" s="136"/>
      <c r="M51" s="136"/>
      <c r="N51" s="136"/>
      <c r="O51" s="136"/>
      <c r="P51" s="136"/>
      <c r="Q51" s="136"/>
      <c r="R51" s="136"/>
      <c r="S51" s="136"/>
      <c r="T51" s="136"/>
      <c r="U51" s="136"/>
      <c r="V51" s="136"/>
      <c r="W51" s="136"/>
    </row>
    <row r="52" ht="15.75" customHeight="1" spans="1:23">
      <c r="A52" s="136"/>
      <c r="B52" s="148"/>
      <c r="C52" s="148"/>
      <c r="D52" s="136"/>
      <c r="E52" s="136"/>
      <c r="F52" s="136"/>
      <c r="G52" s="136"/>
      <c r="H52" s="136"/>
      <c r="I52" s="136"/>
      <c r="J52" s="136"/>
      <c r="K52" s="136"/>
      <c r="L52" s="136"/>
      <c r="M52" s="136"/>
      <c r="N52" s="136"/>
      <c r="O52" s="136"/>
      <c r="P52" s="136"/>
      <c r="Q52" s="136"/>
      <c r="R52" s="136"/>
      <c r="S52" s="136"/>
      <c r="T52" s="136"/>
      <c r="U52" s="136"/>
      <c r="V52" s="136"/>
      <c r="W52" s="136"/>
    </row>
    <row r="53" ht="15.75" customHeight="1" spans="1:23">
      <c r="A53" s="136"/>
      <c r="B53" s="148"/>
      <c r="C53" s="148"/>
      <c r="D53" s="136"/>
      <c r="E53" s="136"/>
      <c r="F53" s="136"/>
      <c r="G53" s="136"/>
      <c r="H53" s="136"/>
      <c r="I53" s="136"/>
      <c r="J53" s="136"/>
      <c r="K53" s="136"/>
      <c r="L53" s="136"/>
      <c r="M53" s="136"/>
      <c r="N53" s="136"/>
      <c r="O53" s="136"/>
      <c r="P53" s="136"/>
      <c r="Q53" s="136"/>
      <c r="R53" s="136"/>
      <c r="S53" s="136"/>
      <c r="T53" s="136"/>
      <c r="U53" s="136"/>
      <c r="V53" s="136"/>
      <c r="W53" s="136"/>
    </row>
    <row r="54" ht="15.75" customHeight="1" spans="1:23">
      <c r="A54" s="136"/>
      <c r="B54" s="148"/>
      <c r="C54" s="148"/>
      <c r="D54" s="136"/>
      <c r="E54" s="136"/>
      <c r="F54" s="136"/>
      <c r="G54" s="136"/>
      <c r="H54" s="136"/>
      <c r="I54" s="136"/>
      <c r="J54" s="136"/>
      <c r="K54" s="136"/>
      <c r="L54" s="136"/>
      <c r="M54" s="136"/>
      <c r="N54" s="136"/>
      <c r="O54" s="136"/>
      <c r="P54" s="136"/>
      <c r="Q54" s="136"/>
      <c r="R54" s="136"/>
      <c r="S54" s="136"/>
      <c r="T54" s="136"/>
      <c r="U54" s="136"/>
      <c r="V54" s="136"/>
      <c r="W54" s="136"/>
    </row>
    <row r="55" ht="15.75" customHeight="1" spans="1:23">
      <c r="A55" s="136"/>
      <c r="B55" s="148"/>
      <c r="C55" s="148"/>
      <c r="D55" s="136"/>
      <c r="E55" s="136"/>
      <c r="F55" s="136"/>
      <c r="G55" s="136"/>
      <c r="H55" s="136"/>
      <c r="I55" s="136"/>
      <c r="J55" s="136"/>
      <c r="K55" s="136"/>
      <c r="L55" s="136"/>
      <c r="M55" s="136"/>
      <c r="N55" s="136"/>
      <c r="O55" s="136"/>
      <c r="P55" s="136"/>
      <c r="Q55" s="136"/>
      <c r="R55" s="136"/>
      <c r="S55" s="136"/>
      <c r="T55" s="136"/>
      <c r="U55" s="136"/>
      <c r="V55" s="136"/>
      <c r="W55" s="136"/>
    </row>
    <row r="56" ht="15.75" customHeight="1" spans="1:23">
      <c r="A56" s="136"/>
      <c r="B56" s="148"/>
      <c r="C56" s="148"/>
      <c r="D56" s="136"/>
      <c r="E56" s="136"/>
      <c r="F56" s="136"/>
      <c r="G56" s="136"/>
      <c r="H56" s="136"/>
      <c r="I56" s="136"/>
      <c r="J56" s="136"/>
      <c r="K56" s="136"/>
      <c r="L56" s="136"/>
      <c r="M56" s="136"/>
      <c r="N56" s="136"/>
      <c r="O56" s="136"/>
      <c r="P56" s="136"/>
      <c r="Q56" s="136"/>
      <c r="R56" s="136"/>
      <c r="S56" s="136"/>
      <c r="T56" s="136"/>
      <c r="U56" s="136"/>
      <c r="V56" s="136"/>
      <c r="W56" s="136"/>
    </row>
    <row r="57" ht="15.75" customHeight="1" spans="1:23">
      <c r="A57" s="136"/>
      <c r="B57" s="148"/>
      <c r="C57" s="148"/>
      <c r="D57" s="136"/>
      <c r="E57" s="136"/>
      <c r="F57" s="136"/>
      <c r="G57" s="136"/>
      <c r="H57" s="136"/>
      <c r="I57" s="136"/>
      <c r="J57" s="136"/>
      <c r="K57" s="136"/>
      <c r="L57" s="136"/>
      <c r="M57" s="136"/>
      <c r="N57" s="136"/>
      <c r="O57" s="136"/>
      <c r="P57" s="136"/>
      <c r="Q57" s="136"/>
      <c r="R57" s="136"/>
      <c r="S57" s="136"/>
      <c r="T57" s="136"/>
      <c r="U57" s="136"/>
      <c r="V57" s="136"/>
      <c r="W57" s="136"/>
    </row>
    <row r="58" ht="15.75" customHeight="1" spans="1:23">
      <c r="A58" s="136"/>
      <c r="B58" s="148"/>
      <c r="C58" s="148"/>
      <c r="D58" s="136"/>
      <c r="E58" s="136"/>
      <c r="F58" s="136"/>
      <c r="G58" s="136"/>
      <c r="H58" s="136"/>
      <c r="I58" s="136"/>
      <c r="J58" s="136"/>
      <c r="K58" s="136"/>
      <c r="L58" s="136"/>
      <c r="M58" s="136"/>
      <c r="N58" s="136"/>
      <c r="O58" s="136"/>
      <c r="P58" s="136"/>
      <c r="Q58" s="136"/>
      <c r="R58" s="136"/>
      <c r="S58" s="136"/>
      <c r="T58" s="136"/>
      <c r="U58" s="136"/>
      <c r="V58" s="136"/>
      <c r="W58" s="136"/>
    </row>
    <row r="59" ht="15.75" customHeight="1" spans="1:23">
      <c r="A59" s="136"/>
      <c r="B59" s="148"/>
      <c r="C59" s="148"/>
      <c r="D59" s="136"/>
      <c r="E59" s="136"/>
      <c r="F59" s="136"/>
      <c r="G59" s="136"/>
      <c r="H59" s="136"/>
      <c r="I59" s="136"/>
      <c r="J59" s="136"/>
      <c r="K59" s="136"/>
      <c r="L59" s="136"/>
      <c r="M59" s="136"/>
      <c r="N59" s="136"/>
      <c r="O59" s="136"/>
      <c r="P59" s="136"/>
      <c r="Q59" s="136"/>
      <c r="R59" s="136"/>
      <c r="S59" s="136"/>
      <c r="T59" s="136"/>
      <c r="U59" s="136"/>
      <c r="V59" s="136"/>
      <c r="W59" s="136"/>
    </row>
    <row r="60" ht="15.75" customHeight="1" spans="1:23">
      <c r="A60" s="136"/>
      <c r="B60" s="148"/>
      <c r="C60" s="148"/>
      <c r="D60" s="136"/>
      <c r="E60" s="136"/>
      <c r="F60" s="136"/>
      <c r="G60" s="136"/>
      <c r="H60" s="136"/>
      <c r="I60" s="136"/>
      <c r="J60" s="136"/>
      <c r="K60" s="136"/>
      <c r="L60" s="136"/>
      <c r="M60" s="136"/>
      <c r="N60" s="136"/>
      <c r="O60" s="136"/>
      <c r="P60" s="136"/>
      <c r="Q60" s="136"/>
      <c r="R60" s="136"/>
      <c r="S60" s="136"/>
      <c r="T60" s="136"/>
      <c r="U60" s="136"/>
      <c r="V60" s="136"/>
      <c r="W60" s="136"/>
    </row>
    <row r="61" ht="15.75" customHeight="1" spans="1:23">
      <c r="A61" s="136"/>
      <c r="B61" s="148"/>
      <c r="C61" s="148"/>
      <c r="D61" s="136"/>
      <c r="E61" s="136"/>
      <c r="F61" s="136"/>
      <c r="G61" s="136"/>
      <c r="H61" s="136"/>
      <c r="I61" s="136"/>
      <c r="J61" s="136"/>
      <c r="K61" s="136"/>
      <c r="L61" s="136"/>
      <c r="M61" s="136"/>
      <c r="N61" s="136"/>
      <c r="O61" s="136"/>
      <c r="P61" s="136"/>
      <c r="Q61" s="136"/>
      <c r="R61" s="136"/>
      <c r="S61" s="136"/>
      <c r="T61" s="136"/>
      <c r="U61" s="136"/>
      <c r="V61" s="136"/>
      <c r="W61" s="136"/>
    </row>
    <row r="62" ht="15.75" customHeight="1" spans="1:23">
      <c r="A62" s="136"/>
      <c r="B62" s="148"/>
      <c r="C62" s="148"/>
      <c r="D62" s="136"/>
      <c r="E62" s="136"/>
      <c r="F62" s="136"/>
      <c r="G62" s="136"/>
      <c r="H62" s="136"/>
      <c r="I62" s="136"/>
      <c r="J62" s="136"/>
      <c r="K62" s="136"/>
      <c r="L62" s="136"/>
      <c r="M62" s="136"/>
      <c r="N62" s="136"/>
      <c r="O62" s="136"/>
      <c r="P62" s="136"/>
      <c r="Q62" s="136"/>
      <c r="R62" s="136"/>
      <c r="S62" s="136"/>
      <c r="T62" s="136"/>
      <c r="U62" s="136"/>
      <c r="V62" s="136"/>
      <c r="W62" s="136"/>
    </row>
    <row r="63" ht="15.75" customHeight="1" spans="1:23">
      <c r="A63" s="136"/>
      <c r="B63" s="148"/>
      <c r="C63" s="148"/>
      <c r="D63" s="136"/>
      <c r="E63" s="136"/>
      <c r="F63" s="136"/>
      <c r="G63" s="136"/>
      <c r="H63" s="136"/>
      <c r="I63" s="136"/>
      <c r="J63" s="136"/>
      <c r="K63" s="136"/>
      <c r="L63" s="136"/>
      <c r="M63" s="136"/>
      <c r="N63" s="136"/>
      <c r="O63" s="136"/>
      <c r="P63" s="136"/>
      <c r="Q63" s="136"/>
      <c r="R63" s="136"/>
      <c r="S63" s="136"/>
      <c r="T63" s="136"/>
      <c r="U63" s="136"/>
      <c r="V63" s="136"/>
      <c r="W63" s="136"/>
    </row>
    <row r="64" ht="15.75" customHeight="1" spans="1:23">
      <c r="A64" s="136"/>
      <c r="B64" s="148"/>
      <c r="C64" s="148"/>
      <c r="D64" s="136"/>
      <c r="E64" s="136"/>
      <c r="F64" s="136"/>
      <c r="G64" s="136"/>
      <c r="H64" s="136"/>
      <c r="I64" s="136"/>
      <c r="J64" s="136"/>
      <c r="K64" s="136"/>
      <c r="L64" s="136"/>
      <c r="M64" s="136"/>
      <c r="N64" s="136"/>
      <c r="O64" s="136"/>
      <c r="P64" s="136"/>
      <c r="Q64" s="136"/>
      <c r="R64" s="136"/>
      <c r="S64" s="136"/>
      <c r="T64" s="136"/>
      <c r="U64" s="136"/>
      <c r="V64" s="136"/>
      <c r="W64" s="136"/>
    </row>
    <row r="65" ht="15.75" customHeight="1" spans="1:23">
      <c r="A65" s="136"/>
      <c r="B65" s="148"/>
      <c r="C65" s="148"/>
      <c r="D65" s="136"/>
      <c r="E65" s="136"/>
      <c r="F65" s="136"/>
      <c r="G65" s="136"/>
      <c r="H65" s="136"/>
      <c r="I65" s="136"/>
      <c r="J65" s="136"/>
      <c r="K65" s="136"/>
      <c r="L65" s="136"/>
      <c r="M65" s="136"/>
      <c r="N65" s="136"/>
      <c r="O65" s="136"/>
      <c r="P65" s="136"/>
      <c r="Q65" s="136"/>
      <c r="R65" s="136"/>
      <c r="S65" s="136"/>
      <c r="T65" s="136"/>
      <c r="U65" s="136"/>
      <c r="V65" s="136"/>
      <c r="W65" s="136"/>
    </row>
    <row r="66" ht="15.75" customHeight="1" spans="1:23">
      <c r="A66" s="136"/>
      <c r="B66" s="148"/>
      <c r="C66" s="148"/>
      <c r="D66" s="136"/>
      <c r="E66" s="136"/>
      <c r="F66" s="136"/>
      <c r="G66" s="136"/>
      <c r="H66" s="136"/>
      <c r="I66" s="136"/>
      <c r="J66" s="136"/>
      <c r="K66" s="136"/>
      <c r="L66" s="136"/>
      <c r="M66" s="136"/>
      <c r="N66" s="136"/>
      <c r="O66" s="136"/>
      <c r="P66" s="136"/>
      <c r="Q66" s="136"/>
      <c r="R66" s="136"/>
      <c r="S66" s="136"/>
      <c r="T66" s="136"/>
      <c r="U66" s="136"/>
      <c r="V66" s="136"/>
      <c r="W66" s="136"/>
    </row>
    <row r="67" ht="15.75" customHeight="1" spans="1:23">
      <c r="A67" s="136"/>
      <c r="B67" s="148"/>
      <c r="C67" s="148"/>
      <c r="D67" s="136"/>
      <c r="E67" s="136"/>
      <c r="F67" s="136"/>
      <c r="G67" s="136"/>
      <c r="H67" s="136"/>
      <c r="I67" s="136"/>
      <c r="J67" s="136"/>
      <c r="K67" s="136"/>
      <c r="L67" s="136"/>
      <c r="M67" s="136"/>
      <c r="N67" s="136"/>
      <c r="O67" s="136"/>
      <c r="P67" s="136"/>
      <c r="Q67" s="136"/>
      <c r="R67" s="136"/>
      <c r="S67" s="136"/>
      <c r="T67" s="136"/>
      <c r="U67" s="136"/>
      <c r="V67" s="136"/>
      <c r="W67" s="136"/>
    </row>
    <row r="68" ht="15.75" customHeight="1" spans="1:23">
      <c r="A68" s="136"/>
      <c r="B68" s="148"/>
      <c r="C68" s="148"/>
      <c r="D68" s="136"/>
      <c r="E68" s="136"/>
      <c r="F68" s="136"/>
      <c r="G68" s="136"/>
      <c r="H68" s="136"/>
      <c r="I68" s="136"/>
      <c r="J68" s="136"/>
      <c r="K68" s="136"/>
      <c r="L68" s="136"/>
      <c r="M68" s="136"/>
      <c r="N68" s="136"/>
      <c r="O68" s="136"/>
      <c r="P68" s="136"/>
      <c r="Q68" s="136"/>
      <c r="R68" s="136"/>
      <c r="S68" s="136"/>
      <c r="T68" s="136"/>
      <c r="U68" s="136"/>
      <c r="V68" s="136"/>
      <c r="W68" s="136"/>
    </row>
    <row r="69" ht="15.75" customHeight="1" spans="1:23">
      <c r="A69" s="136"/>
      <c r="B69" s="148"/>
      <c r="C69" s="148"/>
      <c r="D69" s="136"/>
      <c r="E69" s="136"/>
      <c r="F69" s="136"/>
      <c r="G69" s="136"/>
      <c r="H69" s="136"/>
      <c r="I69" s="136"/>
      <c r="J69" s="136"/>
      <c r="K69" s="136"/>
      <c r="L69" s="136"/>
      <c r="M69" s="136"/>
      <c r="N69" s="136"/>
      <c r="O69" s="136"/>
      <c r="P69" s="136"/>
      <c r="Q69" s="136"/>
      <c r="R69" s="136"/>
      <c r="S69" s="136"/>
      <c r="T69" s="136"/>
      <c r="U69" s="136"/>
      <c r="V69" s="136"/>
      <c r="W69" s="136"/>
    </row>
    <row r="70" ht="15.75" customHeight="1" spans="1:23">
      <c r="A70" s="136"/>
      <c r="B70" s="148"/>
      <c r="C70" s="148"/>
      <c r="D70" s="136"/>
      <c r="E70" s="136"/>
      <c r="F70" s="136"/>
      <c r="G70" s="136"/>
      <c r="H70" s="136"/>
      <c r="I70" s="136"/>
      <c r="J70" s="136"/>
      <c r="K70" s="136"/>
      <c r="L70" s="136"/>
      <c r="M70" s="136"/>
      <c r="N70" s="136"/>
      <c r="O70" s="136"/>
      <c r="P70" s="136"/>
      <c r="Q70" s="136"/>
      <c r="R70" s="136"/>
      <c r="S70" s="136"/>
      <c r="T70" s="136"/>
      <c r="U70" s="136"/>
      <c r="V70" s="136"/>
      <c r="W70" s="136"/>
    </row>
    <row r="71" ht="15.75" customHeight="1" spans="1:23">
      <c r="A71" s="136"/>
      <c r="B71" s="148"/>
      <c r="C71" s="148"/>
      <c r="D71" s="136"/>
      <c r="E71" s="136"/>
      <c r="F71" s="136"/>
      <c r="G71" s="136"/>
      <c r="H71" s="136"/>
      <c r="I71" s="136"/>
      <c r="J71" s="136"/>
      <c r="K71" s="136"/>
      <c r="L71" s="136"/>
      <c r="M71" s="136"/>
      <c r="N71" s="136"/>
      <c r="O71" s="136"/>
      <c r="P71" s="136"/>
      <c r="Q71" s="136"/>
      <c r="R71" s="136"/>
      <c r="S71" s="136"/>
      <c r="T71" s="136"/>
      <c r="U71" s="136"/>
      <c r="V71" s="136"/>
      <c r="W71" s="136"/>
    </row>
    <row r="72" ht="15.75" customHeight="1" spans="1:23">
      <c r="A72" s="136"/>
      <c r="B72" s="148"/>
      <c r="C72" s="148"/>
      <c r="D72" s="136"/>
      <c r="E72" s="136"/>
      <c r="F72" s="136"/>
      <c r="G72" s="136"/>
      <c r="H72" s="136"/>
      <c r="I72" s="136"/>
      <c r="J72" s="136"/>
      <c r="K72" s="136"/>
      <c r="L72" s="136"/>
      <c r="M72" s="136"/>
      <c r="N72" s="136"/>
      <c r="O72" s="136"/>
      <c r="P72" s="136"/>
      <c r="Q72" s="136"/>
      <c r="R72" s="136"/>
      <c r="S72" s="136"/>
      <c r="T72" s="136"/>
      <c r="U72" s="136"/>
      <c r="V72" s="136"/>
      <c r="W72" s="136"/>
    </row>
    <row r="73" ht="15.75" customHeight="1" spans="1:23">
      <c r="A73" s="136"/>
      <c r="B73" s="148"/>
      <c r="C73" s="148"/>
      <c r="D73" s="136"/>
      <c r="E73" s="136"/>
      <c r="F73" s="136"/>
      <c r="G73" s="136"/>
      <c r="H73" s="136"/>
      <c r="I73" s="136"/>
      <c r="J73" s="136"/>
      <c r="K73" s="136"/>
      <c r="L73" s="136"/>
      <c r="M73" s="136"/>
      <c r="N73" s="136"/>
      <c r="O73" s="136"/>
      <c r="P73" s="136"/>
      <c r="Q73" s="136"/>
      <c r="R73" s="136"/>
      <c r="S73" s="136"/>
      <c r="T73" s="136"/>
      <c r="U73" s="136"/>
      <c r="V73" s="136"/>
      <c r="W73" s="136"/>
    </row>
    <row r="74" ht="15.75" customHeight="1" spans="1:23">
      <c r="A74" s="136"/>
      <c r="B74" s="148"/>
      <c r="C74" s="148"/>
      <c r="D74" s="136"/>
      <c r="E74" s="136"/>
      <c r="F74" s="136"/>
      <c r="G74" s="136"/>
      <c r="H74" s="136"/>
      <c r="I74" s="136"/>
      <c r="J74" s="136"/>
      <c r="K74" s="136"/>
      <c r="L74" s="136"/>
      <c r="M74" s="136"/>
      <c r="N74" s="136"/>
      <c r="O74" s="136"/>
      <c r="P74" s="136"/>
      <c r="Q74" s="136"/>
      <c r="R74" s="136"/>
      <c r="S74" s="136"/>
      <c r="T74" s="136"/>
      <c r="U74" s="136"/>
      <c r="V74" s="136"/>
      <c r="W74" s="136"/>
    </row>
    <row r="75" ht="15.75" customHeight="1" spans="1:23">
      <c r="A75" s="136"/>
      <c r="B75" s="148"/>
      <c r="C75" s="148"/>
      <c r="D75" s="136"/>
      <c r="E75" s="136"/>
      <c r="F75" s="136"/>
      <c r="G75" s="136"/>
      <c r="H75" s="136"/>
      <c r="I75" s="136"/>
      <c r="J75" s="136"/>
      <c r="K75" s="136"/>
      <c r="L75" s="136"/>
      <c r="M75" s="136"/>
      <c r="N75" s="136"/>
      <c r="O75" s="136"/>
      <c r="P75" s="136"/>
      <c r="Q75" s="136"/>
      <c r="R75" s="136"/>
      <c r="S75" s="136"/>
      <c r="T75" s="136"/>
      <c r="U75" s="136"/>
      <c r="V75" s="136"/>
      <c r="W75" s="136"/>
    </row>
    <row r="76" ht="15.75" customHeight="1" spans="1:23">
      <c r="A76" s="136"/>
      <c r="B76" s="148"/>
      <c r="C76" s="148"/>
      <c r="D76" s="136"/>
      <c r="E76" s="136"/>
      <c r="F76" s="136"/>
      <c r="G76" s="136"/>
      <c r="H76" s="136"/>
      <c r="I76" s="136"/>
      <c r="J76" s="136"/>
      <c r="K76" s="136"/>
      <c r="L76" s="136"/>
      <c r="M76" s="136"/>
      <c r="N76" s="136"/>
      <c r="O76" s="136"/>
      <c r="P76" s="136"/>
      <c r="Q76" s="136"/>
      <c r="R76" s="136"/>
      <c r="S76" s="136"/>
      <c r="T76" s="136"/>
      <c r="U76" s="136"/>
      <c r="V76" s="136"/>
      <c r="W76" s="136"/>
    </row>
    <row r="77" ht="15.75" customHeight="1" spans="1:23">
      <c r="A77" s="136"/>
      <c r="B77" s="148"/>
      <c r="C77" s="148"/>
      <c r="D77" s="136"/>
      <c r="E77" s="136"/>
      <c r="F77" s="136"/>
      <c r="G77" s="136"/>
      <c r="H77" s="136"/>
      <c r="I77" s="136"/>
      <c r="J77" s="136"/>
      <c r="K77" s="136"/>
      <c r="L77" s="136"/>
      <c r="M77" s="136"/>
      <c r="N77" s="136"/>
      <c r="O77" s="136"/>
      <c r="P77" s="136"/>
      <c r="Q77" s="136"/>
      <c r="R77" s="136"/>
      <c r="S77" s="136"/>
      <c r="T77" s="136"/>
      <c r="U77" s="136"/>
      <c r="V77" s="136"/>
      <c r="W77" s="136"/>
    </row>
    <row r="78" ht="15.75" customHeight="1" spans="1:23">
      <c r="A78" s="136"/>
      <c r="B78" s="148"/>
      <c r="C78" s="148"/>
      <c r="D78" s="136"/>
      <c r="E78" s="136"/>
      <c r="F78" s="136"/>
      <c r="G78" s="136"/>
      <c r="H78" s="136"/>
      <c r="I78" s="136"/>
      <c r="J78" s="136"/>
      <c r="K78" s="136"/>
      <c r="L78" s="136"/>
      <c r="M78" s="136"/>
      <c r="N78" s="136"/>
      <c r="O78" s="136"/>
      <c r="P78" s="136"/>
      <c r="Q78" s="136"/>
      <c r="R78" s="136"/>
      <c r="S78" s="136"/>
      <c r="T78" s="136"/>
      <c r="U78" s="136"/>
      <c r="V78" s="136"/>
      <c r="W78" s="136"/>
    </row>
    <row r="79" ht="15.75" customHeight="1" spans="1:23">
      <c r="A79" s="136"/>
      <c r="B79" s="148"/>
      <c r="C79" s="148"/>
      <c r="D79" s="136"/>
      <c r="E79" s="136"/>
      <c r="F79" s="136"/>
      <c r="G79" s="136"/>
      <c r="H79" s="136"/>
      <c r="I79" s="136"/>
      <c r="J79" s="136"/>
      <c r="K79" s="136"/>
      <c r="L79" s="136"/>
      <c r="M79" s="136"/>
      <c r="N79" s="136"/>
      <c r="O79" s="136"/>
      <c r="P79" s="136"/>
      <c r="Q79" s="136"/>
      <c r="R79" s="136"/>
      <c r="S79" s="136"/>
      <c r="T79" s="136"/>
      <c r="U79" s="136"/>
      <c r="V79" s="136"/>
      <c r="W79" s="136"/>
    </row>
    <row r="80" ht="15.75" customHeight="1" spans="1:23">
      <c r="A80" s="136"/>
      <c r="B80" s="148"/>
      <c r="C80" s="148"/>
      <c r="D80" s="136"/>
      <c r="E80" s="136"/>
      <c r="F80" s="136"/>
      <c r="G80" s="136"/>
      <c r="H80" s="136"/>
      <c r="I80" s="136"/>
      <c r="J80" s="136"/>
      <c r="K80" s="136"/>
      <c r="L80" s="136"/>
      <c r="M80" s="136"/>
      <c r="N80" s="136"/>
      <c r="O80" s="136"/>
      <c r="P80" s="136"/>
      <c r="Q80" s="136"/>
      <c r="R80" s="136"/>
      <c r="S80" s="136"/>
      <c r="T80" s="136"/>
      <c r="U80" s="136"/>
      <c r="V80" s="136"/>
      <c r="W80" s="136"/>
    </row>
    <row r="81" ht="15.75" customHeight="1" spans="1:23">
      <c r="A81" s="136"/>
      <c r="B81" s="148"/>
      <c r="C81" s="148"/>
      <c r="D81" s="136"/>
      <c r="E81" s="136"/>
      <c r="F81" s="136"/>
      <c r="G81" s="136"/>
      <c r="H81" s="136"/>
      <c r="I81" s="136"/>
      <c r="J81" s="136"/>
      <c r="K81" s="136"/>
      <c r="L81" s="136"/>
      <c r="M81" s="136"/>
      <c r="N81" s="136"/>
      <c r="O81" s="136"/>
      <c r="P81" s="136"/>
      <c r="Q81" s="136"/>
      <c r="R81" s="136"/>
      <c r="S81" s="136"/>
      <c r="T81" s="136"/>
      <c r="U81" s="136"/>
      <c r="V81" s="136"/>
      <c r="W81" s="136"/>
    </row>
    <row r="82" ht="15.75" customHeight="1" spans="1:23">
      <c r="A82" s="136"/>
      <c r="B82" s="148"/>
      <c r="C82" s="148"/>
      <c r="D82" s="136"/>
      <c r="E82" s="136"/>
      <c r="F82" s="136"/>
      <c r="G82" s="136"/>
      <c r="H82" s="136"/>
      <c r="I82" s="136"/>
      <c r="J82" s="136"/>
      <c r="K82" s="136"/>
      <c r="L82" s="136"/>
      <c r="M82" s="136"/>
      <c r="N82" s="136"/>
      <c r="O82" s="136"/>
      <c r="P82" s="136"/>
      <c r="Q82" s="136"/>
      <c r="R82" s="136"/>
      <c r="S82" s="136"/>
      <c r="T82" s="136"/>
      <c r="U82" s="136"/>
      <c r="V82" s="136"/>
      <c r="W82" s="136"/>
    </row>
    <row r="83" ht="15.75" customHeight="1" spans="1:23">
      <c r="A83" s="136"/>
      <c r="B83" s="148"/>
      <c r="C83" s="148"/>
      <c r="D83" s="136"/>
      <c r="E83" s="136"/>
      <c r="F83" s="136"/>
      <c r="G83" s="136"/>
      <c r="H83" s="136"/>
      <c r="I83" s="136"/>
      <c r="J83" s="136"/>
      <c r="K83" s="136"/>
      <c r="L83" s="136"/>
      <c r="M83" s="136"/>
      <c r="N83" s="136"/>
      <c r="O83" s="136"/>
      <c r="P83" s="136"/>
      <c r="Q83" s="136"/>
      <c r="R83" s="136"/>
      <c r="S83" s="136"/>
      <c r="T83" s="136"/>
      <c r="U83" s="136"/>
      <c r="V83" s="136"/>
      <c r="W83" s="136"/>
    </row>
    <row r="84" ht="15.75" customHeight="1" spans="1:23">
      <c r="A84" s="136"/>
      <c r="B84" s="148"/>
      <c r="C84" s="148"/>
      <c r="D84" s="136"/>
      <c r="E84" s="136"/>
      <c r="F84" s="136"/>
      <c r="G84" s="136"/>
      <c r="H84" s="136"/>
      <c r="I84" s="136"/>
      <c r="J84" s="136"/>
      <c r="K84" s="136"/>
      <c r="L84" s="136"/>
      <c r="M84" s="136"/>
      <c r="N84" s="136"/>
      <c r="O84" s="136"/>
      <c r="P84" s="136"/>
      <c r="Q84" s="136"/>
      <c r="R84" s="136"/>
      <c r="S84" s="136"/>
      <c r="T84" s="136"/>
      <c r="U84" s="136"/>
      <c r="V84" s="136"/>
      <c r="W84" s="136"/>
    </row>
    <row r="85" ht="15.75" customHeight="1" spans="1:23">
      <c r="A85" s="136"/>
      <c r="B85" s="148"/>
      <c r="C85" s="148"/>
      <c r="D85" s="136"/>
      <c r="E85" s="136"/>
      <c r="F85" s="136"/>
      <c r="G85" s="136"/>
      <c r="H85" s="136"/>
      <c r="I85" s="136"/>
      <c r="J85" s="136"/>
      <c r="K85" s="136"/>
      <c r="L85" s="136"/>
      <c r="M85" s="136"/>
      <c r="N85" s="136"/>
      <c r="O85" s="136"/>
      <c r="P85" s="136"/>
      <c r="Q85" s="136"/>
      <c r="R85" s="136"/>
      <c r="S85" s="136"/>
      <c r="T85" s="136"/>
      <c r="U85" s="136"/>
      <c r="V85" s="136"/>
      <c r="W85" s="136"/>
    </row>
    <row r="86" ht="15.75" customHeight="1" spans="1:23">
      <c r="A86" s="136"/>
      <c r="B86" s="148"/>
      <c r="C86" s="148"/>
      <c r="D86" s="136"/>
      <c r="E86" s="136"/>
      <c r="F86" s="136"/>
      <c r="G86" s="136"/>
      <c r="H86" s="136"/>
      <c r="I86" s="136"/>
      <c r="J86" s="136"/>
      <c r="K86" s="136"/>
      <c r="L86" s="136"/>
      <c r="M86" s="136"/>
      <c r="N86" s="136"/>
      <c r="O86" s="136"/>
      <c r="P86" s="136"/>
      <c r="Q86" s="136"/>
      <c r="R86" s="136"/>
      <c r="S86" s="136"/>
      <c r="T86" s="136"/>
      <c r="U86" s="136"/>
      <c r="V86" s="136"/>
      <c r="W86" s="136"/>
    </row>
    <row r="87" ht="15.75" customHeight="1" spans="1:23">
      <c r="A87" s="136"/>
      <c r="B87" s="148"/>
      <c r="C87" s="148"/>
      <c r="D87" s="136"/>
      <c r="E87" s="136"/>
      <c r="F87" s="136"/>
      <c r="G87" s="136"/>
      <c r="H87" s="136"/>
      <c r="I87" s="136"/>
      <c r="J87" s="136"/>
      <c r="K87" s="136"/>
      <c r="L87" s="136"/>
      <c r="M87" s="136"/>
      <c r="N87" s="136"/>
      <c r="O87" s="136"/>
      <c r="P87" s="136"/>
      <c r="Q87" s="136"/>
      <c r="R87" s="136"/>
      <c r="S87" s="136"/>
      <c r="T87" s="136"/>
      <c r="U87" s="136"/>
      <c r="V87" s="136"/>
      <c r="W87" s="136"/>
    </row>
    <row r="88" ht="15.75" customHeight="1" spans="1:23">
      <c r="A88" s="136"/>
      <c r="B88" s="148"/>
      <c r="C88" s="148"/>
      <c r="D88" s="136"/>
      <c r="E88" s="136"/>
      <c r="F88" s="136"/>
      <c r="G88" s="136"/>
      <c r="H88" s="136"/>
      <c r="I88" s="136"/>
      <c r="J88" s="136"/>
      <c r="K88" s="136"/>
      <c r="L88" s="136"/>
      <c r="M88" s="136"/>
      <c r="N88" s="136"/>
      <c r="O88" s="136"/>
      <c r="P88" s="136"/>
      <c r="Q88" s="136"/>
      <c r="R88" s="136"/>
      <c r="S88" s="136"/>
      <c r="T88" s="136"/>
      <c r="U88" s="136"/>
      <c r="V88" s="136"/>
      <c r="W88" s="136"/>
    </row>
    <row r="89" ht="15.75" customHeight="1" spans="1:23">
      <c r="A89" s="136"/>
      <c r="B89" s="148"/>
      <c r="C89" s="148"/>
      <c r="D89" s="136"/>
      <c r="E89" s="136"/>
      <c r="F89" s="136"/>
      <c r="G89" s="136"/>
      <c r="H89" s="136"/>
      <c r="I89" s="136"/>
      <c r="J89" s="136"/>
      <c r="K89" s="136"/>
      <c r="L89" s="136"/>
      <c r="M89" s="136"/>
      <c r="N89" s="136"/>
      <c r="O89" s="136"/>
      <c r="P89" s="136"/>
      <c r="Q89" s="136"/>
      <c r="R89" s="136"/>
      <c r="S89" s="136"/>
      <c r="T89" s="136"/>
      <c r="U89" s="136"/>
      <c r="V89" s="136"/>
      <c r="W89" s="136"/>
    </row>
    <row r="90" ht="15.75" customHeight="1" spans="1:23">
      <c r="A90" s="136"/>
      <c r="B90" s="148"/>
      <c r="C90" s="148"/>
      <c r="D90" s="136"/>
      <c r="E90" s="136"/>
      <c r="F90" s="136"/>
      <c r="G90" s="136"/>
      <c r="H90" s="136"/>
      <c r="I90" s="136"/>
      <c r="J90" s="136"/>
      <c r="K90" s="136"/>
      <c r="L90" s="136"/>
      <c r="M90" s="136"/>
      <c r="N90" s="136"/>
      <c r="O90" s="136"/>
      <c r="P90" s="136"/>
      <c r="Q90" s="136"/>
      <c r="R90" s="136"/>
      <c r="S90" s="136"/>
      <c r="T90" s="136"/>
      <c r="U90" s="136"/>
      <c r="V90" s="136"/>
      <c r="W90" s="136"/>
    </row>
    <row r="91" ht="15.75" customHeight="1" spans="1:23">
      <c r="A91" s="136"/>
      <c r="B91" s="148"/>
      <c r="C91" s="148"/>
      <c r="D91" s="136"/>
      <c r="E91" s="136"/>
      <c r="F91" s="136"/>
      <c r="G91" s="136"/>
      <c r="H91" s="136"/>
      <c r="I91" s="136"/>
      <c r="J91" s="136"/>
      <c r="K91" s="136"/>
      <c r="L91" s="136"/>
      <c r="M91" s="136"/>
      <c r="N91" s="136"/>
      <c r="O91" s="136"/>
      <c r="P91" s="136"/>
      <c r="Q91" s="136"/>
      <c r="R91" s="136"/>
      <c r="S91" s="136"/>
      <c r="T91" s="136"/>
      <c r="U91" s="136"/>
      <c r="V91" s="136"/>
      <c r="W91" s="136"/>
    </row>
    <row r="92" ht="15.75" customHeight="1" spans="1:23">
      <c r="A92" s="136"/>
      <c r="B92" s="148"/>
      <c r="C92" s="148"/>
      <c r="D92" s="136"/>
      <c r="E92" s="136"/>
      <c r="F92" s="136"/>
      <c r="G92" s="136"/>
      <c r="H92" s="136"/>
      <c r="I92" s="136"/>
      <c r="J92" s="136"/>
      <c r="K92" s="136"/>
      <c r="L92" s="136"/>
      <c r="M92" s="136"/>
      <c r="N92" s="136"/>
      <c r="O92" s="136"/>
      <c r="P92" s="136"/>
      <c r="Q92" s="136"/>
      <c r="R92" s="136"/>
      <c r="S92" s="136"/>
      <c r="T92" s="136"/>
      <c r="U92" s="136"/>
      <c r="V92" s="136"/>
      <c r="W92" s="136"/>
    </row>
    <row r="93" ht="15.75" customHeight="1" spans="1:23">
      <c r="A93" s="136"/>
      <c r="B93" s="148"/>
      <c r="C93" s="148"/>
      <c r="D93" s="136"/>
      <c r="E93" s="136"/>
      <c r="F93" s="136"/>
      <c r="G93" s="136"/>
      <c r="H93" s="136"/>
      <c r="I93" s="136"/>
      <c r="J93" s="136"/>
      <c r="K93" s="136"/>
      <c r="L93" s="136"/>
      <c r="M93" s="136"/>
      <c r="N93" s="136"/>
      <c r="O93" s="136"/>
      <c r="P93" s="136"/>
      <c r="Q93" s="136"/>
      <c r="R93" s="136"/>
      <c r="S93" s="136"/>
      <c r="T93" s="136"/>
      <c r="U93" s="136"/>
      <c r="V93" s="136"/>
      <c r="W93" s="136"/>
    </row>
    <row r="94" ht="15.75" customHeight="1" spans="1:23">
      <c r="A94" s="136"/>
      <c r="B94" s="148"/>
      <c r="C94" s="148"/>
      <c r="D94" s="136"/>
      <c r="E94" s="136"/>
      <c r="F94" s="136"/>
      <c r="G94" s="136"/>
      <c r="H94" s="136"/>
      <c r="I94" s="136"/>
      <c r="J94" s="136"/>
      <c r="K94" s="136"/>
      <c r="L94" s="136"/>
      <c r="M94" s="136"/>
      <c r="N94" s="136"/>
      <c r="O94" s="136"/>
      <c r="P94" s="136"/>
      <c r="Q94" s="136"/>
      <c r="R94" s="136"/>
      <c r="S94" s="136"/>
      <c r="T94" s="136"/>
      <c r="U94" s="136"/>
      <c r="V94" s="136"/>
      <c r="W94" s="136"/>
    </row>
    <row r="95" ht="15.75" customHeight="1" spans="1:23">
      <c r="A95" s="136"/>
      <c r="B95" s="148"/>
      <c r="C95" s="148"/>
      <c r="D95" s="136"/>
      <c r="E95" s="136"/>
      <c r="F95" s="136"/>
      <c r="G95" s="136"/>
      <c r="H95" s="136"/>
      <c r="I95" s="136"/>
      <c r="J95" s="136"/>
      <c r="K95" s="136"/>
      <c r="L95" s="136"/>
      <c r="M95" s="136"/>
      <c r="N95" s="136"/>
      <c r="O95" s="136"/>
      <c r="P95" s="136"/>
      <c r="Q95" s="136"/>
      <c r="R95" s="136"/>
      <c r="S95" s="136"/>
      <c r="T95" s="136"/>
      <c r="U95" s="136"/>
      <c r="V95" s="136"/>
      <c r="W95" s="136"/>
    </row>
    <row r="96" ht="15.75" customHeight="1" spans="1:23">
      <c r="A96" s="136"/>
      <c r="B96" s="148"/>
      <c r="C96" s="148"/>
      <c r="D96" s="136"/>
      <c r="E96" s="136"/>
      <c r="F96" s="136"/>
      <c r="G96" s="136"/>
      <c r="H96" s="136"/>
      <c r="I96" s="136"/>
      <c r="J96" s="136"/>
      <c r="K96" s="136"/>
      <c r="L96" s="136"/>
      <c r="M96" s="136"/>
      <c r="N96" s="136"/>
      <c r="O96" s="136"/>
      <c r="P96" s="136"/>
      <c r="Q96" s="136"/>
      <c r="R96" s="136"/>
      <c r="S96" s="136"/>
      <c r="T96" s="136"/>
      <c r="U96" s="136"/>
      <c r="V96" s="136"/>
      <c r="W96" s="136"/>
    </row>
    <row r="97" ht="15.75" customHeight="1" spans="1:23">
      <c r="A97" s="136"/>
      <c r="B97" s="148"/>
      <c r="C97" s="148"/>
      <c r="D97" s="136"/>
      <c r="E97" s="136"/>
      <c r="F97" s="136"/>
      <c r="G97" s="136"/>
      <c r="H97" s="136"/>
      <c r="I97" s="136"/>
      <c r="J97" s="136"/>
      <c r="K97" s="136"/>
      <c r="L97" s="136"/>
      <c r="M97" s="136"/>
      <c r="N97" s="136"/>
      <c r="O97" s="136"/>
      <c r="P97" s="136"/>
      <c r="Q97" s="136"/>
      <c r="R97" s="136"/>
      <c r="S97" s="136"/>
      <c r="T97" s="136"/>
      <c r="U97" s="136"/>
      <c r="V97" s="136"/>
      <c r="W97" s="136"/>
    </row>
    <row r="98" ht="15.75" customHeight="1" spans="1:23">
      <c r="A98" s="136"/>
      <c r="B98" s="148"/>
      <c r="C98" s="148"/>
      <c r="D98" s="136"/>
      <c r="E98" s="136"/>
      <c r="F98" s="136"/>
      <c r="G98" s="136"/>
      <c r="H98" s="136"/>
      <c r="I98" s="136"/>
      <c r="J98" s="136"/>
      <c r="K98" s="136"/>
      <c r="L98" s="136"/>
      <c r="M98" s="136"/>
      <c r="N98" s="136"/>
      <c r="O98" s="136"/>
      <c r="P98" s="136"/>
      <c r="Q98" s="136"/>
      <c r="R98" s="136"/>
      <c r="S98" s="136"/>
      <c r="T98" s="136"/>
      <c r="U98" s="136"/>
      <c r="V98" s="136"/>
      <c r="W98" s="136"/>
    </row>
    <row r="99" ht="15.75" customHeight="1" spans="1:23">
      <c r="A99" s="136"/>
      <c r="B99" s="148"/>
      <c r="C99" s="148"/>
      <c r="D99" s="136"/>
      <c r="E99" s="136"/>
      <c r="F99" s="136"/>
      <c r="G99" s="136"/>
      <c r="H99" s="136"/>
      <c r="I99" s="136"/>
      <c r="J99" s="136"/>
      <c r="K99" s="136"/>
      <c r="L99" s="136"/>
      <c r="M99" s="136"/>
      <c r="N99" s="136"/>
      <c r="O99" s="136"/>
      <c r="P99" s="136"/>
      <c r="Q99" s="136"/>
      <c r="R99" s="136"/>
      <c r="S99" s="136"/>
      <c r="T99" s="136"/>
      <c r="U99" s="136"/>
      <c r="V99" s="136"/>
      <c r="W99" s="136"/>
    </row>
    <row r="100" ht="15.75" customHeight="1" spans="1:23">
      <c r="A100" s="136"/>
      <c r="B100" s="148"/>
      <c r="C100" s="148"/>
      <c r="D100" s="136"/>
      <c r="E100" s="136"/>
      <c r="F100" s="136"/>
      <c r="G100" s="136"/>
      <c r="H100" s="136"/>
      <c r="I100" s="136"/>
      <c r="J100" s="136"/>
      <c r="K100" s="136"/>
      <c r="L100" s="136"/>
      <c r="M100" s="136"/>
      <c r="N100" s="136"/>
      <c r="O100" s="136"/>
      <c r="P100" s="136"/>
      <c r="Q100" s="136"/>
      <c r="R100" s="136"/>
      <c r="S100" s="136"/>
      <c r="T100" s="136"/>
      <c r="U100" s="136"/>
      <c r="V100" s="136"/>
      <c r="W100" s="136"/>
    </row>
    <row r="101" ht="15.75" customHeight="1" spans="1:23">
      <c r="A101" s="136"/>
      <c r="B101" s="148"/>
      <c r="C101" s="148"/>
      <c r="D101" s="136"/>
      <c r="E101" s="136"/>
      <c r="F101" s="136"/>
      <c r="G101" s="136"/>
      <c r="H101" s="136"/>
      <c r="I101" s="136"/>
      <c r="J101" s="136"/>
      <c r="K101" s="136"/>
      <c r="L101" s="136"/>
      <c r="M101" s="136"/>
      <c r="N101" s="136"/>
      <c r="O101" s="136"/>
      <c r="P101" s="136"/>
      <c r="Q101" s="136"/>
      <c r="R101" s="136"/>
      <c r="S101" s="136"/>
      <c r="T101" s="136"/>
      <c r="U101" s="136"/>
      <c r="V101" s="136"/>
      <c r="W101" s="136"/>
    </row>
    <row r="102" ht="15.75" customHeight="1" spans="1:23">
      <c r="A102" s="136"/>
      <c r="B102" s="148"/>
      <c r="C102" s="148"/>
      <c r="D102" s="136"/>
      <c r="E102" s="136"/>
      <c r="F102" s="136"/>
      <c r="G102" s="136"/>
      <c r="H102" s="136"/>
      <c r="I102" s="136"/>
      <c r="J102" s="136"/>
      <c r="K102" s="136"/>
      <c r="L102" s="136"/>
      <c r="M102" s="136"/>
      <c r="N102" s="136"/>
      <c r="O102" s="136"/>
      <c r="P102" s="136"/>
      <c r="Q102" s="136"/>
      <c r="R102" s="136"/>
      <c r="S102" s="136"/>
      <c r="T102" s="136"/>
      <c r="U102" s="136"/>
      <c r="V102" s="136"/>
      <c r="W102" s="136"/>
    </row>
    <row r="103" ht="15.75" customHeight="1" spans="1:23">
      <c r="A103" s="136"/>
      <c r="B103" s="148"/>
      <c r="C103" s="148"/>
      <c r="D103" s="136"/>
      <c r="E103" s="136"/>
      <c r="F103" s="136"/>
      <c r="G103" s="136"/>
      <c r="H103" s="136"/>
      <c r="I103" s="136"/>
      <c r="J103" s="136"/>
      <c r="K103" s="136"/>
      <c r="L103" s="136"/>
      <c r="M103" s="136"/>
      <c r="N103" s="136"/>
      <c r="O103" s="136"/>
      <c r="P103" s="136"/>
      <c r="Q103" s="136"/>
      <c r="R103" s="136"/>
      <c r="S103" s="136"/>
      <c r="T103" s="136"/>
      <c r="U103" s="136"/>
      <c r="V103" s="136"/>
      <c r="W103" s="136"/>
    </row>
    <row r="104" ht="15.75" customHeight="1" spans="1:23">
      <c r="A104" s="136"/>
      <c r="B104" s="148"/>
      <c r="C104" s="148"/>
      <c r="D104" s="136"/>
      <c r="E104" s="136"/>
      <c r="F104" s="136"/>
      <c r="G104" s="136"/>
      <c r="H104" s="136"/>
      <c r="I104" s="136"/>
      <c r="J104" s="136"/>
      <c r="K104" s="136"/>
      <c r="L104" s="136"/>
      <c r="M104" s="136"/>
      <c r="N104" s="136"/>
      <c r="O104" s="136"/>
      <c r="P104" s="136"/>
      <c r="Q104" s="136"/>
      <c r="R104" s="136"/>
      <c r="S104" s="136"/>
      <c r="T104" s="136"/>
      <c r="U104" s="136"/>
      <c r="V104" s="136"/>
      <c r="W104" s="136"/>
    </row>
    <row r="105" ht="15.75" customHeight="1" spans="1:23">
      <c r="A105" s="136"/>
      <c r="B105" s="148"/>
      <c r="C105" s="148"/>
      <c r="D105" s="136"/>
      <c r="E105" s="136"/>
      <c r="F105" s="136"/>
      <c r="G105" s="136"/>
      <c r="H105" s="136"/>
      <c r="I105" s="136"/>
      <c r="J105" s="136"/>
      <c r="K105" s="136"/>
      <c r="L105" s="136"/>
      <c r="M105" s="136"/>
      <c r="N105" s="136"/>
      <c r="O105" s="136"/>
      <c r="P105" s="136"/>
      <c r="Q105" s="136"/>
      <c r="R105" s="136"/>
      <c r="S105" s="136"/>
      <c r="T105" s="136"/>
      <c r="U105" s="136"/>
      <c r="V105" s="136"/>
      <c r="W105" s="136"/>
    </row>
    <row r="106" ht="15.75" customHeight="1" spans="1:23">
      <c r="A106" s="136"/>
      <c r="B106" s="148"/>
      <c r="C106" s="148"/>
      <c r="D106" s="136"/>
      <c r="E106" s="136"/>
      <c r="F106" s="136"/>
      <c r="G106" s="136"/>
      <c r="H106" s="136"/>
      <c r="I106" s="136"/>
      <c r="J106" s="136"/>
      <c r="K106" s="136"/>
      <c r="L106" s="136"/>
      <c r="M106" s="136"/>
      <c r="N106" s="136"/>
      <c r="O106" s="136"/>
      <c r="P106" s="136"/>
      <c r="Q106" s="136"/>
      <c r="R106" s="136"/>
      <c r="S106" s="136"/>
      <c r="T106" s="136"/>
      <c r="U106" s="136"/>
      <c r="V106" s="136"/>
      <c r="W106" s="136"/>
    </row>
    <row r="107" ht="15.75" customHeight="1" spans="1:23">
      <c r="A107" s="136"/>
      <c r="B107" s="148"/>
      <c r="C107" s="148"/>
      <c r="D107" s="136"/>
      <c r="E107" s="136"/>
      <c r="F107" s="136"/>
      <c r="G107" s="136"/>
      <c r="H107" s="136"/>
      <c r="I107" s="136"/>
      <c r="J107" s="136"/>
      <c r="K107" s="136"/>
      <c r="L107" s="136"/>
      <c r="M107" s="136"/>
      <c r="N107" s="136"/>
      <c r="O107" s="136"/>
      <c r="P107" s="136"/>
      <c r="Q107" s="136"/>
      <c r="R107" s="136"/>
      <c r="S107" s="136"/>
      <c r="T107" s="136"/>
      <c r="U107" s="136"/>
      <c r="V107" s="136"/>
      <c r="W107" s="136"/>
    </row>
    <row r="108" ht="15.75" customHeight="1" spans="1:23">
      <c r="A108" s="136"/>
      <c r="B108" s="148"/>
      <c r="C108" s="148"/>
      <c r="D108" s="136"/>
      <c r="E108" s="136"/>
      <c r="F108" s="136"/>
      <c r="G108" s="136"/>
      <c r="H108" s="136"/>
      <c r="I108" s="136"/>
      <c r="J108" s="136"/>
      <c r="K108" s="136"/>
      <c r="L108" s="136"/>
      <c r="M108" s="136"/>
      <c r="N108" s="136"/>
      <c r="O108" s="136"/>
      <c r="P108" s="136"/>
      <c r="Q108" s="136"/>
      <c r="R108" s="136"/>
      <c r="S108" s="136"/>
      <c r="T108" s="136"/>
      <c r="U108" s="136"/>
      <c r="V108" s="136"/>
      <c r="W108" s="136"/>
    </row>
    <row r="109" ht="15.75" customHeight="1" spans="1:23">
      <c r="A109" s="136"/>
      <c r="B109" s="148"/>
      <c r="C109" s="148"/>
      <c r="D109" s="136"/>
      <c r="E109" s="136"/>
      <c r="F109" s="136"/>
      <c r="G109" s="136"/>
      <c r="H109" s="136"/>
      <c r="I109" s="136"/>
      <c r="J109" s="136"/>
      <c r="K109" s="136"/>
      <c r="L109" s="136"/>
      <c r="M109" s="136"/>
      <c r="N109" s="136"/>
      <c r="O109" s="136"/>
      <c r="P109" s="136"/>
      <c r="Q109" s="136"/>
      <c r="R109" s="136"/>
      <c r="S109" s="136"/>
      <c r="T109" s="136"/>
      <c r="U109" s="136"/>
      <c r="V109" s="136"/>
      <c r="W109" s="136"/>
    </row>
    <row r="110" ht="15.75" customHeight="1" spans="1:23">
      <c r="A110" s="136"/>
      <c r="B110" s="148"/>
      <c r="C110" s="148"/>
      <c r="D110" s="136"/>
      <c r="E110" s="136"/>
      <c r="F110" s="136"/>
      <c r="G110" s="136"/>
      <c r="H110" s="136"/>
      <c r="I110" s="136"/>
      <c r="J110" s="136"/>
      <c r="K110" s="136"/>
      <c r="L110" s="136"/>
      <c r="M110" s="136"/>
      <c r="N110" s="136"/>
      <c r="O110" s="136"/>
      <c r="P110" s="136"/>
      <c r="Q110" s="136"/>
      <c r="R110" s="136"/>
      <c r="S110" s="136"/>
      <c r="T110" s="136"/>
      <c r="U110" s="136"/>
      <c r="V110" s="136"/>
      <c r="W110" s="136"/>
    </row>
    <row r="111" ht="15.75" customHeight="1" spans="1:23">
      <c r="A111" s="136"/>
      <c r="B111" s="148"/>
      <c r="C111" s="148"/>
      <c r="D111" s="136"/>
      <c r="E111" s="136"/>
      <c r="F111" s="136"/>
      <c r="G111" s="136"/>
      <c r="H111" s="136"/>
      <c r="I111" s="136"/>
      <c r="J111" s="136"/>
      <c r="K111" s="136"/>
      <c r="L111" s="136"/>
      <c r="M111" s="136"/>
      <c r="N111" s="136"/>
      <c r="O111" s="136"/>
      <c r="P111" s="136"/>
      <c r="Q111" s="136"/>
      <c r="R111" s="136"/>
      <c r="S111" s="136"/>
      <c r="T111" s="136"/>
      <c r="U111" s="136"/>
      <c r="V111" s="136"/>
      <c r="W111" s="136"/>
    </row>
    <row r="112" ht="15.75" customHeight="1" spans="1:23">
      <c r="A112" s="136"/>
      <c r="B112" s="148"/>
      <c r="C112" s="148"/>
      <c r="D112" s="136"/>
      <c r="E112" s="136"/>
      <c r="F112" s="136"/>
      <c r="G112" s="136"/>
      <c r="H112" s="136"/>
      <c r="I112" s="136"/>
      <c r="J112" s="136"/>
      <c r="K112" s="136"/>
      <c r="L112" s="136"/>
      <c r="M112" s="136"/>
      <c r="N112" s="136"/>
      <c r="O112" s="136"/>
      <c r="P112" s="136"/>
      <c r="Q112" s="136"/>
      <c r="R112" s="136"/>
      <c r="S112" s="136"/>
      <c r="T112" s="136"/>
      <c r="U112" s="136"/>
      <c r="V112" s="136"/>
      <c r="W112" s="136"/>
    </row>
    <row r="113" ht="15.75" customHeight="1" spans="1:23">
      <c r="A113" s="136"/>
      <c r="B113" s="148"/>
      <c r="C113" s="148"/>
      <c r="D113" s="136"/>
      <c r="E113" s="136"/>
      <c r="F113" s="136"/>
      <c r="G113" s="136"/>
      <c r="H113" s="136"/>
      <c r="I113" s="136"/>
      <c r="J113" s="136"/>
      <c r="K113" s="136"/>
      <c r="L113" s="136"/>
      <c r="M113" s="136"/>
      <c r="N113" s="136"/>
      <c r="O113" s="136"/>
      <c r="P113" s="136"/>
      <c r="Q113" s="136"/>
      <c r="R113" s="136"/>
      <c r="S113" s="136"/>
      <c r="T113" s="136"/>
      <c r="U113" s="136"/>
      <c r="V113" s="136"/>
      <c r="W113" s="136"/>
    </row>
    <row r="114" ht="15.75" customHeight="1" spans="1:23">
      <c r="A114" s="136"/>
      <c r="B114" s="148"/>
      <c r="C114" s="148"/>
      <c r="D114" s="136"/>
      <c r="E114" s="136"/>
      <c r="F114" s="136"/>
      <c r="G114" s="136"/>
      <c r="H114" s="136"/>
      <c r="I114" s="136"/>
      <c r="J114" s="136"/>
      <c r="K114" s="136"/>
      <c r="L114" s="136"/>
      <c r="M114" s="136"/>
      <c r="N114" s="136"/>
      <c r="O114" s="136"/>
      <c r="P114" s="136"/>
      <c r="Q114" s="136"/>
      <c r="R114" s="136"/>
      <c r="S114" s="136"/>
      <c r="T114" s="136"/>
      <c r="U114" s="136"/>
      <c r="V114" s="136"/>
      <c r="W114" s="136"/>
    </row>
    <row r="115" ht="15.75" customHeight="1" spans="1:23">
      <c r="A115" s="136"/>
      <c r="B115" s="148"/>
      <c r="C115" s="148"/>
      <c r="D115" s="136"/>
      <c r="E115" s="136"/>
      <c r="F115" s="136"/>
      <c r="G115" s="136"/>
      <c r="H115" s="136"/>
      <c r="I115" s="136"/>
      <c r="J115" s="136"/>
      <c r="K115" s="136"/>
      <c r="L115" s="136"/>
      <c r="M115" s="136"/>
      <c r="N115" s="136"/>
      <c r="O115" s="136"/>
      <c r="P115" s="136"/>
      <c r="Q115" s="136"/>
      <c r="R115" s="136"/>
      <c r="S115" s="136"/>
      <c r="T115" s="136"/>
      <c r="U115" s="136"/>
      <c r="V115" s="136"/>
      <c r="W115" s="136"/>
    </row>
    <row r="116" ht="15.75" customHeight="1" spans="1:23">
      <c r="A116" s="136"/>
      <c r="B116" s="148"/>
      <c r="C116" s="148"/>
      <c r="D116" s="136"/>
      <c r="E116" s="136"/>
      <c r="F116" s="136"/>
      <c r="G116" s="136"/>
      <c r="H116" s="136"/>
      <c r="I116" s="136"/>
      <c r="J116" s="136"/>
      <c r="K116" s="136"/>
      <c r="L116" s="136"/>
      <c r="M116" s="136"/>
      <c r="N116" s="136"/>
      <c r="O116" s="136"/>
      <c r="P116" s="136"/>
      <c r="Q116" s="136"/>
      <c r="R116" s="136"/>
      <c r="S116" s="136"/>
      <c r="T116" s="136"/>
      <c r="U116" s="136"/>
      <c r="V116" s="136"/>
      <c r="W116" s="136"/>
    </row>
    <row r="117" ht="15.75" customHeight="1" spans="1:23">
      <c r="A117" s="136"/>
      <c r="B117" s="148"/>
      <c r="C117" s="148"/>
      <c r="D117" s="136"/>
      <c r="E117" s="136"/>
      <c r="F117" s="136"/>
      <c r="G117" s="136"/>
      <c r="H117" s="136"/>
      <c r="I117" s="136"/>
      <c r="J117" s="136"/>
      <c r="K117" s="136"/>
      <c r="L117" s="136"/>
      <c r="M117" s="136"/>
      <c r="N117" s="136"/>
      <c r="O117" s="136"/>
      <c r="P117" s="136"/>
      <c r="Q117" s="136"/>
      <c r="R117" s="136"/>
      <c r="S117" s="136"/>
      <c r="T117" s="136"/>
      <c r="U117" s="136"/>
      <c r="V117" s="136"/>
      <c r="W117" s="136"/>
    </row>
    <row r="118" ht="15.75" customHeight="1" spans="1:23">
      <c r="A118" s="136"/>
      <c r="B118" s="148"/>
      <c r="C118" s="148"/>
      <c r="D118" s="136"/>
      <c r="E118" s="136"/>
      <c r="F118" s="136"/>
      <c r="G118" s="136"/>
      <c r="H118" s="136"/>
      <c r="I118" s="136"/>
      <c r="J118" s="136"/>
      <c r="K118" s="136"/>
      <c r="L118" s="136"/>
      <c r="M118" s="136"/>
      <c r="N118" s="136"/>
      <c r="O118" s="136"/>
      <c r="P118" s="136"/>
      <c r="Q118" s="136"/>
      <c r="R118" s="136"/>
      <c r="S118" s="136"/>
      <c r="T118" s="136"/>
      <c r="U118" s="136"/>
      <c r="V118" s="136"/>
      <c r="W118" s="136"/>
    </row>
    <row r="119" ht="15.75" customHeight="1" spans="1:23">
      <c r="A119" s="136"/>
      <c r="B119" s="148"/>
      <c r="C119" s="148"/>
      <c r="D119" s="136"/>
      <c r="E119" s="136"/>
      <c r="F119" s="136"/>
      <c r="G119" s="136"/>
      <c r="H119" s="136"/>
      <c r="I119" s="136"/>
      <c r="J119" s="136"/>
      <c r="K119" s="136"/>
      <c r="L119" s="136"/>
      <c r="M119" s="136"/>
      <c r="N119" s="136"/>
      <c r="O119" s="136"/>
      <c r="P119" s="136"/>
      <c r="Q119" s="136"/>
      <c r="R119" s="136"/>
      <c r="S119" s="136"/>
      <c r="T119" s="136"/>
      <c r="U119" s="136"/>
      <c r="V119" s="136"/>
      <c r="W119" s="136"/>
    </row>
    <row r="120" ht="15.75" customHeight="1" spans="1:23">
      <c r="A120" s="136"/>
      <c r="B120" s="148"/>
      <c r="C120" s="148"/>
      <c r="D120" s="136"/>
      <c r="E120" s="136"/>
      <c r="F120" s="136"/>
      <c r="G120" s="136"/>
      <c r="H120" s="136"/>
      <c r="I120" s="136"/>
      <c r="J120" s="136"/>
      <c r="K120" s="136"/>
      <c r="L120" s="136"/>
      <c r="M120" s="136"/>
      <c r="N120" s="136"/>
      <c r="O120" s="136"/>
      <c r="P120" s="136"/>
      <c r="Q120" s="136"/>
      <c r="R120" s="136"/>
      <c r="S120" s="136"/>
      <c r="T120" s="136"/>
      <c r="U120" s="136"/>
      <c r="V120" s="136"/>
      <c r="W120" s="136"/>
    </row>
    <row r="121" ht="15.75" customHeight="1" spans="1:23">
      <c r="A121" s="136"/>
      <c r="B121" s="148"/>
      <c r="C121" s="148"/>
      <c r="D121" s="136"/>
      <c r="E121" s="136"/>
      <c r="F121" s="136"/>
      <c r="G121" s="136"/>
      <c r="H121" s="136"/>
      <c r="I121" s="136"/>
      <c r="J121" s="136"/>
      <c r="K121" s="136"/>
      <c r="L121" s="136"/>
      <c r="M121" s="136"/>
      <c r="N121" s="136"/>
      <c r="O121" s="136"/>
      <c r="P121" s="136"/>
      <c r="Q121" s="136"/>
      <c r="R121" s="136"/>
      <c r="S121" s="136"/>
      <c r="T121" s="136"/>
      <c r="U121" s="136"/>
      <c r="V121" s="136"/>
      <c r="W121" s="136"/>
    </row>
    <row r="122" ht="15.75" customHeight="1" spans="1:23">
      <c r="A122" s="136"/>
      <c r="B122" s="148"/>
      <c r="C122" s="148"/>
      <c r="D122" s="136"/>
      <c r="E122" s="136"/>
      <c r="F122" s="136"/>
      <c r="G122" s="136"/>
      <c r="H122" s="136"/>
      <c r="I122" s="136"/>
      <c r="J122" s="136"/>
      <c r="K122" s="136"/>
      <c r="L122" s="136"/>
      <c r="M122" s="136"/>
      <c r="N122" s="136"/>
      <c r="O122" s="136"/>
      <c r="P122" s="136"/>
      <c r="Q122" s="136"/>
      <c r="R122" s="136"/>
      <c r="S122" s="136"/>
      <c r="T122" s="136"/>
      <c r="U122" s="136"/>
      <c r="V122" s="136"/>
      <c r="W122" s="136"/>
    </row>
    <row r="123" ht="15.75" customHeight="1" spans="1:23">
      <c r="A123" s="136"/>
      <c r="B123" s="148"/>
      <c r="C123" s="148"/>
      <c r="D123" s="136"/>
      <c r="E123" s="136"/>
      <c r="F123" s="136"/>
      <c r="G123" s="136"/>
      <c r="H123" s="136"/>
      <c r="I123" s="136"/>
      <c r="J123" s="136"/>
      <c r="K123" s="136"/>
      <c r="L123" s="136"/>
      <c r="M123" s="136"/>
      <c r="N123" s="136"/>
      <c r="O123" s="136"/>
      <c r="P123" s="136"/>
      <c r="Q123" s="136"/>
      <c r="R123" s="136"/>
      <c r="S123" s="136"/>
      <c r="T123" s="136"/>
      <c r="U123" s="136"/>
      <c r="V123" s="136"/>
      <c r="W123" s="136"/>
    </row>
    <row r="124" ht="15.75" customHeight="1" spans="1:23">
      <c r="A124" s="136"/>
      <c r="B124" s="148"/>
      <c r="C124" s="148"/>
      <c r="D124" s="136"/>
      <c r="E124" s="136"/>
      <c r="F124" s="136"/>
      <c r="G124" s="136"/>
      <c r="H124" s="136"/>
      <c r="I124" s="136"/>
      <c r="J124" s="136"/>
      <c r="K124" s="136"/>
      <c r="L124" s="136"/>
      <c r="M124" s="136"/>
      <c r="N124" s="136"/>
      <c r="O124" s="136"/>
      <c r="P124" s="136"/>
      <c r="Q124" s="136"/>
      <c r="R124" s="136"/>
      <c r="S124" s="136"/>
      <c r="T124" s="136"/>
      <c r="U124" s="136"/>
      <c r="V124" s="136"/>
      <c r="W124" s="136"/>
    </row>
    <row r="125" ht="15.75" customHeight="1" spans="1:23">
      <c r="A125" s="136"/>
      <c r="B125" s="148"/>
      <c r="C125" s="148"/>
      <c r="D125" s="136"/>
      <c r="E125" s="136"/>
      <c r="F125" s="136"/>
      <c r="G125" s="136"/>
      <c r="H125" s="136"/>
      <c r="I125" s="136"/>
      <c r="J125" s="136"/>
      <c r="K125" s="136"/>
      <c r="L125" s="136"/>
      <c r="M125" s="136"/>
      <c r="N125" s="136"/>
      <c r="O125" s="136"/>
      <c r="P125" s="136"/>
      <c r="Q125" s="136"/>
      <c r="R125" s="136"/>
      <c r="S125" s="136"/>
      <c r="T125" s="136"/>
      <c r="U125" s="136"/>
      <c r="V125" s="136"/>
      <c r="W125" s="136"/>
    </row>
    <row r="126" ht="15.75" customHeight="1" spans="1:23">
      <c r="A126" s="136"/>
      <c r="B126" s="148"/>
      <c r="C126" s="148"/>
      <c r="D126" s="136"/>
      <c r="E126" s="136"/>
      <c r="F126" s="136"/>
      <c r="G126" s="136"/>
      <c r="H126" s="136"/>
      <c r="I126" s="136"/>
      <c r="J126" s="136"/>
      <c r="K126" s="136"/>
      <c r="L126" s="136"/>
      <c r="M126" s="136"/>
      <c r="N126" s="136"/>
      <c r="O126" s="136"/>
      <c r="P126" s="136"/>
      <c r="Q126" s="136"/>
      <c r="R126" s="136"/>
      <c r="S126" s="136"/>
      <c r="T126" s="136"/>
      <c r="U126" s="136"/>
      <c r="V126" s="136"/>
      <c r="W126" s="136"/>
    </row>
    <row r="127" ht="15.75" customHeight="1" spans="1:23">
      <c r="A127" s="136"/>
      <c r="B127" s="148"/>
      <c r="C127" s="148"/>
      <c r="D127" s="136"/>
      <c r="E127" s="136"/>
      <c r="F127" s="136"/>
      <c r="G127" s="136"/>
      <c r="H127" s="136"/>
      <c r="I127" s="136"/>
      <c r="J127" s="136"/>
      <c r="K127" s="136"/>
      <c r="L127" s="136"/>
      <c r="M127" s="136"/>
      <c r="N127" s="136"/>
      <c r="O127" s="136"/>
      <c r="P127" s="136"/>
      <c r="Q127" s="136"/>
      <c r="R127" s="136"/>
      <c r="S127" s="136"/>
      <c r="T127" s="136"/>
      <c r="U127" s="136"/>
      <c r="V127" s="136"/>
      <c r="W127" s="136"/>
    </row>
    <row r="128" ht="15.75" customHeight="1" spans="1:23">
      <c r="A128" s="136"/>
      <c r="B128" s="148"/>
      <c r="C128" s="148"/>
      <c r="D128" s="136"/>
      <c r="E128" s="136"/>
      <c r="F128" s="136"/>
      <c r="G128" s="136"/>
      <c r="H128" s="136"/>
      <c r="I128" s="136"/>
      <c r="J128" s="136"/>
      <c r="K128" s="136"/>
      <c r="L128" s="136"/>
      <c r="M128" s="136"/>
      <c r="N128" s="136"/>
      <c r="O128" s="136"/>
      <c r="P128" s="136"/>
      <c r="Q128" s="136"/>
      <c r="R128" s="136"/>
      <c r="S128" s="136"/>
      <c r="T128" s="136"/>
      <c r="U128" s="136"/>
      <c r="V128" s="136"/>
      <c r="W128" s="136"/>
    </row>
    <row r="129" ht="15.75" customHeight="1" spans="1:23">
      <c r="A129" s="136"/>
      <c r="B129" s="148"/>
      <c r="C129" s="148"/>
      <c r="D129" s="136"/>
      <c r="E129" s="136"/>
      <c r="F129" s="136"/>
      <c r="G129" s="136"/>
      <c r="H129" s="136"/>
      <c r="I129" s="136"/>
      <c r="J129" s="136"/>
      <c r="K129" s="136"/>
      <c r="L129" s="136"/>
      <c r="M129" s="136"/>
      <c r="N129" s="136"/>
      <c r="O129" s="136"/>
      <c r="P129" s="136"/>
      <c r="Q129" s="136"/>
      <c r="R129" s="136"/>
      <c r="S129" s="136"/>
      <c r="T129" s="136"/>
      <c r="U129" s="136"/>
      <c r="V129" s="136"/>
      <c r="W129" s="136"/>
    </row>
    <row r="130" ht="15.75" customHeight="1" spans="1:23">
      <c r="A130" s="136"/>
      <c r="B130" s="148"/>
      <c r="C130" s="148"/>
      <c r="D130" s="136"/>
      <c r="E130" s="136"/>
      <c r="F130" s="136"/>
      <c r="G130" s="136"/>
      <c r="H130" s="136"/>
      <c r="I130" s="136"/>
      <c r="J130" s="136"/>
      <c r="K130" s="136"/>
      <c r="L130" s="136"/>
      <c r="M130" s="136"/>
      <c r="N130" s="136"/>
      <c r="O130" s="136"/>
      <c r="P130" s="136"/>
      <c r="Q130" s="136"/>
      <c r="R130" s="136"/>
      <c r="S130" s="136"/>
      <c r="T130" s="136"/>
      <c r="U130" s="136"/>
      <c r="V130" s="136"/>
      <c r="W130" s="136"/>
    </row>
    <row r="131" ht="15.75" customHeight="1" spans="1:23">
      <c r="A131" s="136"/>
      <c r="B131" s="148"/>
      <c r="C131" s="148"/>
      <c r="D131" s="136"/>
      <c r="E131" s="136"/>
      <c r="F131" s="136"/>
      <c r="G131" s="136"/>
      <c r="H131" s="136"/>
      <c r="I131" s="136"/>
      <c r="J131" s="136"/>
      <c r="K131" s="136"/>
      <c r="L131" s="136"/>
      <c r="M131" s="136"/>
      <c r="N131" s="136"/>
      <c r="O131" s="136"/>
      <c r="P131" s="136"/>
      <c r="Q131" s="136"/>
      <c r="R131" s="136"/>
      <c r="S131" s="136"/>
      <c r="T131" s="136"/>
      <c r="U131" s="136"/>
      <c r="V131" s="136"/>
      <c r="W131" s="136"/>
    </row>
    <row r="132" ht="15.75" customHeight="1" spans="1:23">
      <c r="A132" s="136"/>
      <c r="B132" s="148"/>
      <c r="C132" s="148"/>
      <c r="D132" s="136"/>
      <c r="E132" s="136"/>
      <c r="F132" s="136"/>
      <c r="G132" s="136"/>
      <c r="H132" s="136"/>
      <c r="I132" s="136"/>
      <c r="J132" s="136"/>
      <c r="K132" s="136"/>
      <c r="L132" s="136"/>
      <c r="M132" s="136"/>
      <c r="N132" s="136"/>
      <c r="O132" s="136"/>
      <c r="P132" s="136"/>
      <c r="Q132" s="136"/>
      <c r="R132" s="136"/>
      <c r="S132" s="136"/>
      <c r="T132" s="136"/>
      <c r="U132" s="136"/>
      <c r="V132" s="136"/>
      <c r="W132" s="136"/>
    </row>
    <row r="133" ht="15.75" customHeight="1" spans="1:23">
      <c r="A133" s="136"/>
      <c r="B133" s="148"/>
      <c r="C133" s="148"/>
      <c r="D133" s="136"/>
      <c r="E133" s="136"/>
      <c r="F133" s="136"/>
      <c r="G133" s="136"/>
      <c r="H133" s="136"/>
      <c r="I133" s="136"/>
      <c r="J133" s="136"/>
      <c r="K133" s="136"/>
      <c r="L133" s="136"/>
      <c r="M133" s="136"/>
      <c r="N133" s="136"/>
      <c r="O133" s="136"/>
      <c r="P133" s="136"/>
      <c r="Q133" s="136"/>
      <c r="R133" s="136"/>
      <c r="S133" s="136"/>
      <c r="T133" s="136"/>
      <c r="U133" s="136"/>
      <c r="V133" s="136"/>
      <c r="W133" s="136"/>
    </row>
    <row r="134" ht="15.75" customHeight="1" spans="1:23">
      <c r="A134" s="136"/>
      <c r="B134" s="148"/>
      <c r="C134" s="148"/>
      <c r="D134" s="136"/>
      <c r="E134" s="136"/>
      <c r="F134" s="136"/>
      <c r="G134" s="136"/>
      <c r="H134" s="136"/>
      <c r="I134" s="136"/>
      <c r="J134" s="136"/>
      <c r="K134" s="136"/>
      <c r="L134" s="136"/>
      <c r="M134" s="136"/>
      <c r="N134" s="136"/>
      <c r="O134" s="136"/>
      <c r="P134" s="136"/>
      <c r="Q134" s="136"/>
      <c r="R134" s="136"/>
      <c r="S134" s="136"/>
      <c r="T134" s="136"/>
      <c r="U134" s="136"/>
      <c r="V134" s="136"/>
      <c r="W134" s="136"/>
    </row>
    <row r="135" ht="15.75" customHeight="1" spans="1:23">
      <c r="A135" s="136"/>
      <c r="B135" s="148"/>
      <c r="C135" s="148"/>
      <c r="D135" s="136"/>
      <c r="E135" s="136"/>
      <c r="F135" s="136"/>
      <c r="G135" s="136"/>
      <c r="H135" s="136"/>
      <c r="I135" s="136"/>
      <c r="J135" s="136"/>
      <c r="K135" s="136"/>
      <c r="L135" s="136"/>
      <c r="M135" s="136"/>
      <c r="N135" s="136"/>
      <c r="O135" s="136"/>
      <c r="P135" s="136"/>
      <c r="Q135" s="136"/>
      <c r="R135" s="136"/>
      <c r="S135" s="136"/>
      <c r="T135" s="136"/>
      <c r="U135" s="136"/>
      <c r="V135" s="136"/>
      <c r="W135" s="136"/>
    </row>
    <row r="136" ht="15.75" customHeight="1" spans="1:23">
      <c r="A136" s="136"/>
      <c r="B136" s="148"/>
      <c r="C136" s="148"/>
      <c r="D136" s="136"/>
      <c r="E136" s="136"/>
      <c r="F136" s="136"/>
      <c r="G136" s="136"/>
      <c r="H136" s="136"/>
      <c r="I136" s="136"/>
      <c r="J136" s="136"/>
      <c r="K136" s="136"/>
      <c r="L136" s="136"/>
      <c r="M136" s="136"/>
      <c r="N136" s="136"/>
      <c r="O136" s="136"/>
      <c r="P136" s="136"/>
      <c r="Q136" s="136"/>
      <c r="R136" s="136"/>
      <c r="S136" s="136"/>
      <c r="T136" s="136"/>
      <c r="U136" s="136"/>
      <c r="V136" s="136"/>
      <c r="W136" s="136"/>
    </row>
    <row r="137" ht="15.75" customHeight="1" spans="1:23">
      <c r="A137" s="136"/>
      <c r="B137" s="148"/>
      <c r="C137" s="148"/>
      <c r="D137" s="136"/>
      <c r="E137" s="136"/>
      <c r="F137" s="136"/>
      <c r="G137" s="136"/>
      <c r="H137" s="136"/>
      <c r="I137" s="136"/>
      <c r="J137" s="136"/>
      <c r="K137" s="136"/>
      <c r="L137" s="136"/>
      <c r="M137" s="136"/>
      <c r="N137" s="136"/>
      <c r="O137" s="136"/>
      <c r="P137" s="136"/>
      <c r="Q137" s="136"/>
      <c r="R137" s="136"/>
      <c r="S137" s="136"/>
      <c r="T137" s="136"/>
      <c r="U137" s="136"/>
      <c r="V137" s="136"/>
      <c r="W137" s="136"/>
    </row>
    <row r="138" ht="15.75" customHeight="1" spans="1:23">
      <c r="A138" s="136"/>
      <c r="B138" s="148"/>
      <c r="C138" s="148"/>
      <c r="D138" s="136"/>
      <c r="E138" s="136"/>
      <c r="F138" s="136"/>
      <c r="G138" s="136"/>
      <c r="H138" s="136"/>
      <c r="I138" s="136"/>
      <c r="J138" s="136"/>
      <c r="K138" s="136"/>
      <c r="L138" s="136"/>
      <c r="M138" s="136"/>
      <c r="N138" s="136"/>
      <c r="O138" s="136"/>
      <c r="P138" s="136"/>
      <c r="Q138" s="136"/>
      <c r="R138" s="136"/>
      <c r="S138" s="136"/>
      <c r="T138" s="136"/>
      <c r="U138" s="136"/>
      <c r="V138" s="136"/>
      <c r="W138" s="136"/>
    </row>
    <row r="139" ht="15.75" customHeight="1" spans="1:23">
      <c r="A139" s="136"/>
      <c r="B139" s="148"/>
      <c r="C139" s="148"/>
      <c r="D139" s="136"/>
      <c r="E139" s="136"/>
      <c r="F139" s="136"/>
      <c r="G139" s="136"/>
      <c r="H139" s="136"/>
      <c r="I139" s="136"/>
      <c r="J139" s="136"/>
      <c r="K139" s="136"/>
      <c r="L139" s="136"/>
      <c r="M139" s="136"/>
      <c r="N139" s="136"/>
      <c r="O139" s="136"/>
      <c r="P139" s="136"/>
      <c r="Q139" s="136"/>
      <c r="R139" s="136"/>
      <c r="S139" s="136"/>
      <c r="T139" s="136"/>
      <c r="U139" s="136"/>
      <c r="V139" s="136"/>
      <c r="W139" s="136"/>
    </row>
    <row r="140" ht="15.75" customHeight="1" spans="1:23">
      <c r="A140" s="136"/>
      <c r="B140" s="148"/>
      <c r="C140" s="148"/>
      <c r="D140" s="136"/>
      <c r="E140" s="136"/>
      <c r="F140" s="136"/>
      <c r="G140" s="136"/>
      <c r="H140" s="136"/>
      <c r="I140" s="136"/>
      <c r="J140" s="136"/>
      <c r="K140" s="136"/>
      <c r="L140" s="136"/>
      <c r="M140" s="136"/>
      <c r="N140" s="136"/>
      <c r="O140" s="136"/>
      <c r="P140" s="136"/>
      <c r="Q140" s="136"/>
      <c r="R140" s="136"/>
      <c r="S140" s="136"/>
      <c r="T140" s="136"/>
      <c r="U140" s="136"/>
      <c r="V140" s="136"/>
      <c r="W140" s="136"/>
    </row>
    <row r="141" ht="15.75" customHeight="1" spans="1:23">
      <c r="A141" s="136"/>
      <c r="B141" s="148"/>
      <c r="C141" s="148"/>
      <c r="D141" s="136"/>
      <c r="E141" s="136"/>
      <c r="F141" s="136"/>
      <c r="G141" s="136"/>
      <c r="H141" s="136"/>
      <c r="I141" s="136"/>
      <c r="J141" s="136"/>
      <c r="K141" s="136"/>
      <c r="L141" s="136"/>
      <c r="M141" s="136"/>
      <c r="N141" s="136"/>
      <c r="O141" s="136"/>
      <c r="P141" s="136"/>
      <c r="Q141" s="136"/>
      <c r="R141" s="136"/>
      <c r="S141" s="136"/>
      <c r="T141" s="136"/>
      <c r="U141" s="136"/>
      <c r="V141" s="136"/>
      <c r="W141" s="136"/>
    </row>
    <row r="142" ht="15.75" customHeight="1" spans="1:23">
      <c r="A142" s="136"/>
      <c r="B142" s="148"/>
      <c r="C142" s="148"/>
      <c r="D142" s="136"/>
      <c r="E142" s="136"/>
      <c r="F142" s="136"/>
      <c r="G142" s="136"/>
      <c r="H142" s="136"/>
      <c r="I142" s="136"/>
      <c r="J142" s="136"/>
      <c r="K142" s="136"/>
      <c r="L142" s="136"/>
      <c r="M142" s="136"/>
      <c r="N142" s="136"/>
      <c r="O142" s="136"/>
      <c r="P142" s="136"/>
      <c r="Q142" s="136"/>
      <c r="R142" s="136"/>
      <c r="S142" s="136"/>
      <c r="T142" s="136"/>
      <c r="U142" s="136"/>
      <c r="V142" s="136"/>
      <c r="W142" s="136"/>
    </row>
    <row r="143" ht="15.75" customHeight="1" spans="1:23">
      <c r="A143" s="136"/>
      <c r="B143" s="148"/>
      <c r="C143" s="148"/>
      <c r="D143" s="136"/>
      <c r="E143" s="136"/>
      <c r="F143" s="136"/>
      <c r="G143" s="136"/>
      <c r="H143" s="136"/>
      <c r="I143" s="136"/>
      <c r="J143" s="136"/>
      <c r="K143" s="136"/>
      <c r="L143" s="136"/>
      <c r="M143" s="136"/>
      <c r="N143" s="136"/>
      <c r="O143" s="136"/>
      <c r="P143" s="136"/>
      <c r="Q143" s="136"/>
      <c r="R143" s="136"/>
      <c r="S143" s="136"/>
      <c r="T143" s="136"/>
      <c r="U143" s="136"/>
      <c r="V143" s="136"/>
      <c r="W143" s="136"/>
    </row>
    <row r="144" ht="15.75" customHeight="1" spans="1:23">
      <c r="A144" s="136"/>
      <c r="B144" s="148"/>
      <c r="C144" s="148"/>
      <c r="D144" s="136"/>
      <c r="E144" s="136"/>
      <c r="F144" s="136"/>
      <c r="G144" s="136"/>
      <c r="H144" s="136"/>
      <c r="I144" s="136"/>
      <c r="J144" s="136"/>
      <c r="K144" s="136"/>
      <c r="L144" s="136"/>
      <c r="M144" s="136"/>
      <c r="N144" s="136"/>
      <c r="O144" s="136"/>
      <c r="P144" s="136"/>
      <c r="Q144" s="136"/>
      <c r="R144" s="136"/>
      <c r="S144" s="136"/>
      <c r="T144" s="136"/>
      <c r="U144" s="136"/>
      <c r="V144" s="136"/>
      <c r="W144" s="136"/>
    </row>
    <row r="145" ht="15.75" customHeight="1" spans="1:23">
      <c r="A145" s="136"/>
      <c r="B145" s="148"/>
      <c r="C145" s="148"/>
      <c r="D145" s="136"/>
      <c r="E145" s="136"/>
      <c r="F145" s="136"/>
      <c r="G145" s="136"/>
      <c r="H145" s="136"/>
      <c r="I145" s="136"/>
      <c r="J145" s="136"/>
      <c r="K145" s="136"/>
      <c r="L145" s="136"/>
      <c r="M145" s="136"/>
      <c r="N145" s="136"/>
      <c r="O145" s="136"/>
      <c r="P145" s="136"/>
      <c r="Q145" s="136"/>
      <c r="R145" s="136"/>
      <c r="S145" s="136"/>
      <c r="T145" s="136"/>
      <c r="U145" s="136"/>
      <c r="V145" s="136"/>
      <c r="W145" s="136"/>
    </row>
    <row r="146" ht="15.75" customHeight="1" spans="1:23">
      <c r="A146" s="136"/>
      <c r="B146" s="148"/>
      <c r="C146" s="148"/>
      <c r="D146" s="136"/>
      <c r="E146" s="136"/>
      <c r="F146" s="136"/>
      <c r="G146" s="136"/>
      <c r="H146" s="136"/>
      <c r="I146" s="136"/>
      <c r="J146" s="136"/>
      <c r="K146" s="136"/>
      <c r="L146" s="136"/>
      <c r="M146" s="136"/>
      <c r="N146" s="136"/>
      <c r="O146" s="136"/>
      <c r="P146" s="136"/>
      <c r="Q146" s="136"/>
      <c r="R146" s="136"/>
      <c r="S146" s="136"/>
      <c r="T146" s="136"/>
      <c r="U146" s="136"/>
      <c r="V146" s="136"/>
      <c r="W146" s="136"/>
    </row>
    <row r="147" ht="15.75" customHeight="1" spans="1:23">
      <c r="A147" s="136"/>
      <c r="B147" s="148"/>
      <c r="C147" s="148"/>
      <c r="D147" s="136"/>
      <c r="E147" s="136"/>
      <c r="F147" s="136"/>
      <c r="G147" s="136"/>
      <c r="H147" s="136"/>
      <c r="I147" s="136"/>
      <c r="J147" s="136"/>
      <c r="K147" s="136"/>
      <c r="L147" s="136"/>
      <c r="M147" s="136"/>
      <c r="N147" s="136"/>
      <c r="O147" s="136"/>
      <c r="P147" s="136"/>
      <c r="Q147" s="136"/>
      <c r="R147" s="136"/>
      <c r="S147" s="136"/>
      <c r="T147" s="136"/>
      <c r="U147" s="136"/>
      <c r="V147" s="136"/>
      <c r="W147" s="136"/>
    </row>
    <row r="148" ht="15.75" customHeight="1" spans="1:23">
      <c r="A148" s="136"/>
      <c r="B148" s="148"/>
      <c r="C148" s="148"/>
      <c r="D148" s="136"/>
      <c r="E148" s="136"/>
      <c r="F148" s="136"/>
      <c r="G148" s="136"/>
      <c r="H148" s="136"/>
      <c r="I148" s="136"/>
      <c r="J148" s="136"/>
      <c r="K148" s="136"/>
      <c r="L148" s="136"/>
      <c r="M148" s="136"/>
      <c r="N148" s="136"/>
      <c r="O148" s="136"/>
      <c r="P148" s="136"/>
      <c r="Q148" s="136"/>
      <c r="R148" s="136"/>
      <c r="S148" s="136"/>
      <c r="T148" s="136"/>
      <c r="U148" s="136"/>
      <c r="V148" s="136"/>
      <c r="W148" s="136"/>
    </row>
    <row r="149" ht="15.75" customHeight="1" spans="1:23">
      <c r="A149" s="136"/>
      <c r="B149" s="148"/>
      <c r="C149" s="148"/>
      <c r="D149" s="136"/>
      <c r="E149" s="136"/>
      <c r="F149" s="136"/>
      <c r="G149" s="136"/>
      <c r="H149" s="136"/>
      <c r="I149" s="136"/>
      <c r="J149" s="136"/>
      <c r="K149" s="136"/>
      <c r="L149" s="136"/>
      <c r="M149" s="136"/>
      <c r="N149" s="136"/>
      <c r="O149" s="136"/>
      <c r="P149" s="136"/>
      <c r="Q149" s="136"/>
      <c r="R149" s="136"/>
      <c r="S149" s="136"/>
      <c r="T149" s="136"/>
      <c r="U149" s="136"/>
      <c r="V149" s="136"/>
      <c r="W149" s="136"/>
    </row>
    <row r="150" ht="15.75" customHeight="1" spans="1:23">
      <c r="A150" s="136"/>
      <c r="B150" s="148"/>
      <c r="C150" s="148"/>
      <c r="D150" s="136"/>
      <c r="E150" s="136"/>
      <c r="F150" s="136"/>
      <c r="G150" s="136"/>
      <c r="H150" s="136"/>
      <c r="I150" s="136"/>
      <c r="J150" s="136"/>
      <c r="K150" s="136"/>
      <c r="L150" s="136"/>
      <c r="M150" s="136"/>
      <c r="N150" s="136"/>
      <c r="O150" s="136"/>
      <c r="P150" s="136"/>
      <c r="Q150" s="136"/>
      <c r="R150" s="136"/>
      <c r="S150" s="136"/>
      <c r="T150" s="136"/>
      <c r="U150" s="136"/>
      <c r="V150" s="136"/>
      <c r="W150" s="136"/>
    </row>
    <row r="151" ht="15.75" customHeight="1" spans="1:23">
      <c r="A151" s="136"/>
      <c r="B151" s="148"/>
      <c r="C151" s="148"/>
      <c r="D151" s="136"/>
      <c r="E151" s="136"/>
      <c r="F151" s="136"/>
      <c r="G151" s="136"/>
      <c r="H151" s="136"/>
      <c r="I151" s="136"/>
      <c r="J151" s="136"/>
      <c r="K151" s="136"/>
      <c r="L151" s="136"/>
      <c r="M151" s="136"/>
      <c r="N151" s="136"/>
      <c r="O151" s="136"/>
      <c r="P151" s="136"/>
      <c r="Q151" s="136"/>
      <c r="R151" s="136"/>
      <c r="S151" s="136"/>
      <c r="T151" s="136"/>
      <c r="U151" s="136"/>
      <c r="V151" s="136"/>
      <c r="W151" s="136"/>
    </row>
    <row r="152" ht="15.75" customHeight="1" spans="1:23">
      <c r="A152" s="136"/>
      <c r="B152" s="148"/>
      <c r="C152" s="148"/>
      <c r="D152" s="136"/>
      <c r="E152" s="136"/>
      <c r="F152" s="136"/>
      <c r="G152" s="136"/>
      <c r="H152" s="136"/>
      <c r="I152" s="136"/>
      <c r="J152" s="136"/>
      <c r="K152" s="136"/>
      <c r="L152" s="136"/>
      <c r="M152" s="136"/>
      <c r="N152" s="136"/>
      <c r="O152" s="136"/>
      <c r="P152" s="136"/>
      <c r="Q152" s="136"/>
      <c r="R152" s="136"/>
      <c r="S152" s="136"/>
      <c r="T152" s="136"/>
      <c r="U152" s="136"/>
      <c r="V152" s="136"/>
      <c r="W152" s="136"/>
    </row>
    <row r="153" ht="15.75" customHeight="1" spans="1:23">
      <c r="A153" s="136"/>
      <c r="B153" s="148"/>
      <c r="C153" s="148"/>
      <c r="D153" s="136"/>
      <c r="E153" s="136"/>
      <c r="F153" s="136"/>
      <c r="G153" s="136"/>
      <c r="H153" s="136"/>
      <c r="I153" s="136"/>
      <c r="J153" s="136"/>
      <c r="K153" s="136"/>
      <c r="L153" s="136"/>
      <c r="M153" s="136"/>
      <c r="N153" s="136"/>
      <c r="O153" s="136"/>
      <c r="P153" s="136"/>
      <c r="Q153" s="136"/>
      <c r="R153" s="136"/>
      <c r="S153" s="136"/>
      <c r="T153" s="136"/>
      <c r="U153" s="136"/>
      <c r="V153" s="136"/>
      <c r="W153" s="136"/>
    </row>
    <row r="154" ht="15.75" customHeight="1" spans="1:23">
      <c r="A154" s="136"/>
      <c r="B154" s="148"/>
      <c r="C154" s="148"/>
      <c r="D154" s="136"/>
      <c r="E154" s="136"/>
      <c r="F154" s="136"/>
      <c r="G154" s="136"/>
      <c r="H154" s="136"/>
      <c r="I154" s="136"/>
      <c r="J154" s="136"/>
      <c r="K154" s="136"/>
      <c r="L154" s="136"/>
      <c r="M154" s="136"/>
      <c r="N154" s="136"/>
      <c r="O154" s="136"/>
      <c r="P154" s="136"/>
      <c r="Q154" s="136"/>
      <c r="R154" s="136"/>
      <c r="S154" s="136"/>
      <c r="T154" s="136"/>
      <c r="U154" s="136"/>
      <c r="V154" s="136"/>
      <c r="W154" s="136"/>
    </row>
    <row r="155" ht="15.75" customHeight="1" spans="1:23">
      <c r="A155" s="136"/>
      <c r="B155" s="148"/>
      <c r="C155" s="148"/>
      <c r="D155" s="136"/>
      <c r="E155" s="136"/>
      <c r="F155" s="136"/>
      <c r="G155" s="136"/>
      <c r="H155" s="136"/>
      <c r="I155" s="136"/>
      <c r="J155" s="136"/>
      <c r="K155" s="136"/>
      <c r="L155" s="136"/>
      <c r="M155" s="136"/>
      <c r="N155" s="136"/>
      <c r="O155" s="136"/>
      <c r="P155" s="136"/>
      <c r="Q155" s="136"/>
      <c r="R155" s="136"/>
      <c r="S155" s="136"/>
      <c r="T155" s="136"/>
      <c r="U155" s="136"/>
      <c r="V155" s="136"/>
      <c r="W155" s="136"/>
    </row>
    <row r="156" ht="15.75" customHeight="1" spans="1:23">
      <c r="A156" s="136"/>
      <c r="B156" s="148"/>
      <c r="C156" s="148"/>
      <c r="D156" s="136"/>
      <c r="E156" s="136"/>
      <c r="F156" s="136"/>
      <c r="G156" s="136"/>
      <c r="H156" s="136"/>
      <c r="I156" s="136"/>
      <c r="J156" s="136"/>
      <c r="K156" s="136"/>
      <c r="L156" s="136"/>
      <c r="M156" s="136"/>
      <c r="N156" s="136"/>
      <c r="O156" s="136"/>
      <c r="P156" s="136"/>
      <c r="Q156" s="136"/>
      <c r="R156" s="136"/>
      <c r="S156" s="136"/>
      <c r="T156" s="136"/>
      <c r="U156" s="136"/>
      <c r="V156" s="136"/>
      <c r="W156" s="136"/>
    </row>
    <row r="157" ht="15.75" customHeight="1" spans="1:23">
      <c r="A157" s="136"/>
      <c r="B157" s="148"/>
      <c r="C157" s="148"/>
      <c r="D157" s="136"/>
      <c r="E157" s="136"/>
      <c r="F157" s="136"/>
      <c r="G157" s="136"/>
      <c r="H157" s="136"/>
      <c r="I157" s="136"/>
      <c r="J157" s="136"/>
      <c r="K157" s="136"/>
      <c r="L157" s="136"/>
      <c r="M157" s="136"/>
      <c r="N157" s="136"/>
      <c r="O157" s="136"/>
      <c r="P157" s="136"/>
      <c r="Q157" s="136"/>
      <c r="R157" s="136"/>
      <c r="S157" s="136"/>
      <c r="T157" s="136"/>
      <c r="U157" s="136"/>
      <c r="V157" s="136"/>
      <c r="W157" s="136"/>
    </row>
    <row r="158" ht="15.75" customHeight="1" spans="1:23">
      <c r="A158" s="136"/>
      <c r="B158" s="148"/>
      <c r="C158" s="148"/>
      <c r="D158" s="136"/>
      <c r="E158" s="136"/>
      <c r="F158" s="136"/>
      <c r="G158" s="136"/>
      <c r="H158" s="136"/>
      <c r="I158" s="136"/>
      <c r="J158" s="136"/>
      <c r="K158" s="136"/>
      <c r="L158" s="136"/>
      <c r="M158" s="136"/>
      <c r="N158" s="136"/>
      <c r="O158" s="136"/>
      <c r="P158" s="136"/>
      <c r="Q158" s="136"/>
      <c r="R158" s="136"/>
      <c r="S158" s="136"/>
      <c r="T158" s="136"/>
      <c r="U158" s="136"/>
      <c r="V158" s="136"/>
      <c r="W158" s="136"/>
    </row>
    <row r="159" ht="15.75" customHeight="1" spans="1:23">
      <c r="A159" s="136"/>
      <c r="B159" s="148"/>
      <c r="C159" s="148"/>
      <c r="D159" s="136"/>
      <c r="E159" s="136"/>
      <c r="F159" s="136"/>
      <c r="G159" s="136"/>
      <c r="H159" s="136"/>
      <c r="I159" s="136"/>
      <c r="J159" s="136"/>
      <c r="K159" s="136"/>
      <c r="L159" s="136"/>
      <c r="M159" s="136"/>
      <c r="N159" s="136"/>
      <c r="O159" s="136"/>
      <c r="P159" s="136"/>
      <c r="Q159" s="136"/>
      <c r="R159" s="136"/>
      <c r="S159" s="136"/>
      <c r="T159" s="136"/>
      <c r="U159" s="136"/>
      <c r="V159" s="136"/>
      <c r="W159" s="136"/>
    </row>
    <row r="160" ht="15.75" customHeight="1" spans="1:23">
      <c r="A160" s="136"/>
      <c r="B160" s="148"/>
      <c r="C160" s="148"/>
      <c r="D160" s="136"/>
      <c r="E160" s="136"/>
      <c r="F160" s="136"/>
      <c r="G160" s="136"/>
      <c r="H160" s="136"/>
      <c r="I160" s="136"/>
      <c r="J160" s="136"/>
      <c r="K160" s="136"/>
      <c r="L160" s="136"/>
      <c r="M160" s="136"/>
      <c r="N160" s="136"/>
      <c r="O160" s="136"/>
      <c r="P160" s="136"/>
      <c r="Q160" s="136"/>
      <c r="R160" s="136"/>
      <c r="S160" s="136"/>
      <c r="T160" s="136"/>
      <c r="U160" s="136"/>
      <c r="V160" s="136"/>
      <c r="W160" s="136"/>
    </row>
    <row r="161" ht="15.75" customHeight="1" spans="1:23">
      <c r="A161" s="136"/>
      <c r="B161" s="148"/>
      <c r="C161" s="148"/>
      <c r="D161" s="136"/>
      <c r="E161" s="136"/>
      <c r="F161" s="136"/>
      <c r="G161" s="136"/>
      <c r="H161" s="136"/>
      <c r="I161" s="136"/>
      <c r="J161" s="136"/>
      <c r="K161" s="136"/>
      <c r="L161" s="136"/>
      <c r="M161" s="136"/>
      <c r="N161" s="136"/>
      <c r="O161" s="136"/>
      <c r="P161" s="136"/>
      <c r="Q161" s="136"/>
      <c r="R161" s="136"/>
      <c r="S161" s="136"/>
      <c r="T161" s="136"/>
      <c r="U161" s="136"/>
      <c r="V161" s="136"/>
      <c r="W161" s="136"/>
    </row>
    <row r="162" ht="15.75" customHeight="1" spans="1:23">
      <c r="A162" s="136"/>
      <c r="B162" s="148"/>
      <c r="C162" s="148"/>
      <c r="D162" s="136"/>
      <c r="E162" s="136"/>
      <c r="F162" s="136"/>
      <c r="G162" s="136"/>
      <c r="H162" s="136"/>
      <c r="I162" s="136"/>
      <c r="J162" s="136"/>
      <c r="K162" s="136"/>
      <c r="L162" s="136"/>
      <c r="M162" s="136"/>
      <c r="N162" s="136"/>
      <c r="O162" s="136"/>
      <c r="P162" s="136"/>
      <c r="Q162" s="136"/>
      <c r="R162" s="136"/>
      <c r="S162" s="136"/>
      <c r="T162" s="136"/>
      <c r="U162" s="136"/>
      <c r="V162" s="136"/>
      <c r="W162" s="136"/>
    </row>
    <row r="163" ht="15.75" customHeight="1" spans="1:23">
      <c r="A163" s="136"/>
      <c r="B163" s="148"/>
      <c r="C163" s="148"/>
      <c r="D163" s="136"/>
      <c r="E163" s="136"/>
      <c r="F163" s="136"/>
      <c r="G163" s="136"/>
      <c r="H163" s="136"/>
      <c r="I163" s="136"/>
      <c r="J163" s="136"/>
      <c r="K163" s="136"/>
      <c r="L163" s="136"/>
      <c r="M163" s="136"/>
      <c r="N163" s="136"/>
      <c r="O163" s="136"/>
      <c r="P163" s="136"/>
      <c r="Q163" s="136"/>
      <c r="R163" s="136"/>
      <c r="S163" s="136"/>
      <c r="T163" s="136"/>
      <c r="U163" s="136"/>
      <c r="V163" s="136"/>
      <c r="W163" s="136"/>
    </row>
    <row r="164" ht="15.75" customHeight="1" spans="1:23">
      <c r="A164" s="136"/>
      <c r="B164" s="148"/>
      <c r="C164" s="148"/>
      <c r="D164" s="136"/>
      <c r="E164" s="136"/>
      <c r="F164" s="136"/>
      <c r="G164" s="136"/>
      <c r="H164" s="136"/>
      <c r="I164" s="136"/>
      <c r="J164" s="136"/>
      <c r="K164" s="136"/>
      <c r="L164" s="136"/>
      <c r="M164" s="136"/>
      <c r="N164" s="136"/>
      <c r="O164" s="136"/>
      <c r="P164" s="136"/>
      <c r="Q164" s="136"/>
      <c r="R164" s="136"/>
      <c r="S164" s="136"/>
      <c r="T164" s="136"/>
      <c r="U164" s="136"/>
      <c r="V164" s="136"/>
      <c r="W164" s="136"/>
    </row>
    <row r="165" ht="15.75" customHeight="1" spans="1:23">
      <c r="A165" s="136"/>
      <c r="B165" s="148"/>
      <c r="C165" s="148"/>
      <c r="D165" s="136"/>
      <c r="E165" s="136"/>
      <c r="F165" s="136"/>
      <c r="G165" s="136"/>
      <c r="H165" s="136"/>
      <c r="I165" s="136"/>
      <c r="J165" s="136"/>
      <c r="K165" s="136"/>
      <c r="L165" s="136"/>
      <c r="M165" s="136"/>
      <c r="N165" s="136"/>
      <c r="O165" s="136"/>
      <c r="P165" s="136"/>
      <c r="Q165" s="136"/>
      <c r="R165" s="136"/>
      <c r="S165" s="136"/>
      <c r="T165" s="136"/>
      <c r="U165" s="136"/>
      <c r="V165" s="136"/>
      <c r="W165" s="136"/>
    </row>
    <row r="166" ht="15.75" customHeight="1" spans="1:23">
      <c r="A166" s="136"/>
      <c r="B166" s="148"/>
      <c r="C166" s="148"/>
      <c r="D166" s="136"/>
      <c r="E166" s="136"/>
      <c r="F166" s="136"/>
      <c r="G166" s="136"/>
      <c r="H166" s="136"/>
      <c r="I166" s="136"/>
      <c r="J166" s="136"/>
      <c r="K166" s="136"/>
      <c r="L166" s="136"/>
      <c r="M166" s="136"/>
      <c r="N166" s="136"/>
      <c r="O166" s="136"/>
      <c r="P166" s="136"/>
      <c r="Q166" s="136"/>
      <c r="R166" s="136"/>
      <c r="S166" s="136"/>
      <c r="T166" s="136"/>
      <c r="U166" s="136"/>
      <c r="V166" s="136"/>
      <c r="W166" s="136"/>
    </row>
    <row r="167" ht="15.75" customHeight="1" spans="1:23">
      <c r="A167" s="136"/>
      <c r="B167" s="148"/>
      <c r="C167" s="148"/>
      <c r="D167" s="136"/>
      <c r="E167" s="136"/>
      <c r="F167" s="136"/>
      <c r="G167" s="136"/>
      <c r="H167" s="136"/>
      <c r="I167" s="136"/>
      <c r="J167" s="136"/>
      <c r="K167" s="136"/>
      <c r="L167" s="136"/>
      <c r="M167" s="136"/>
      <c r="N167" s="136"/>
      <c r="O167" s="136"/>
      <c r="P167" s="136"/>
      <c r="Q167" s="136"/>
      <c r="R167" s="136"/>
      <c r="S167" s="136"/>
      <c r="T167" s="136"/>
      <c r="U167" s="136"/>
      <c r="V167" s="136"/>
      <c r="W167" s="136"/>
    </row>
    <row r="168" ht="15.75" customHeight="1" spans="1:23">
      <c r="A168" s="136"/>
      <c r="B168" s="148"/>
      <c r="C168" s="148"/>
      <c r="D168" s="136"/>
      <c r="E168" s="136"/>
      <c r="F168" s="136"/>
      <c r="G168" s="136"/>
      <c r="H168" s="136"/>
      <c r="I168" s="136"/>
      <c r="J168" s="136"/>
      <c r="K168" s="136"/>
      <c r="L168" s="136"/>
      <c r="M168" s="136"/>
      <c r="N168" s="136"/>
      <c r="O168" s="136"/>
      <c r="P168" s="136"/>
      <c r="Q168" s="136"/>
      <c r="R168" s="136"/>
      <c r="S168" s="136"/>
      <c r="T168" s="136"/>
      <c r="U168" s="136"/>
      <c r="V168" s="136"/>
      <c r="W168" s="136"/>
    </row>
    <row r="169" ht="15.75" customHeight="1" spans="1:23">
      <c r="A169" s="136"/>
      <c r="B169" s="148"/>
      <c r="C169" s="148"/>
      <c r="D169" s="136"/>
      <c r="E169" s="136"/>
      <c r="F169" s="136"/>
      <c r="G169" s="136"/>
      <c r="H169" s="136"/>
      <c r="I169" s="136"/>
      <c r="J169" s="136"/>
      <c r="K169" s="136"/>
      <c r="L169" s="136"/>
      <c r="M169" s="136"/>
      <c r="N169" s="136"/>
      <c r="O169" s="136"/>
      <c r="P169" s="136"/>
      <c r="Q169" s="136"/>
      <c r="R169" s="136"/>
      <c r="S169" s="136"/>
      <c r="T169" s="136"/>
      <c r="U169" s="136"/>
      <c r="V169" s="136"/>
      <c r="W169" s="136"/>
    </row>
    <row r="170" ht="15.75" customHeight="1" spans="1:23">
      <c r="A170" s="136"/>
      <c r="B170" s="148"/>
      <c r="C170" s="148"/>
      <c r="D170" s="136"/>
      <c r="E170" s="136"/>
      <c r="F170" s="136"/>
      <c r="G170" s="136"/>
      <c r="H170" s="136"/>
      <c r="I170" s="136"/>
      <c r="J170" s="136"/>
      <c r="K170" s="136"/>
      <c r="L170" s="136"/>
      <c r="M170" s="136"/>
      <c r="N170" s="136"/>
      <c r="O170" s="136"/>
      <c r="P170" s="136"/>
      <c r="Q170" s="136"/>
      <c r="R170" s="136"/>
      <c r="S170" s="136"/>
      <c r="T170" s="136"/>
      <c r="U170" s="136"/>
      <c r="V170" s="136"/>
      <c r="W170" s="136"/>
    </row>
    <row r="171" ht="15.75" customHeight="1" spans="1:23">
      <c r="A171" s="136"/>
      <c r="B171" s="148"/>
      <c r="C171" s="148"/>
      <c r="D171" s="136"/>
      <c r="E171" s="136"/>
      <c r="F171" s="136"/>
      <c r="G171" s="136"/>
      <c r="H171" s="136"/>
      <c r="I171" s="136"/>
      <c r="J171" s="136"/>
      <c r="K171" s="136"/>
      <c r="L171" s="136"/>
      <c r="M171" s="136"/>
      <c r="N171" s="136"/>
      <c r="O171" s="136"/>
      <c r="P171" s="136"/>
      <c r="Q171" s="136"/>
      <c r="R171" s="136"/>
      <c r="S171" s="136"/>
      <c r="T171" s="136"/>
      <c r="U171" s="136"/>
      <c r="V171" s="136"/>
      <c r="W171" s="136"/>
    </row>
    <row r="172" ht="15.75" customHeight="1" spans="1:23">
      <c r="A172" s="136"/>
      <c r="B172" s="148"/>
      <c r="C172" s="148"/>
      <c r="D172" s="136"/>
      <c r="E172" s="136"/>
      <c r="F172" s="136"/>
      <c r="G172" s="136"/>
      <c r="H172" s="136"/>
      <c r="I172" s="136"/>
      <c r="J172" s="136"/>
      <c r="K172" s="136"/>
      <c r="L172" s="136"/>
      <c r="M172" s="136"/>
      <c r="N172" s="136"/>
      <c r="O172" s="136"/>
      <c r="P172" s="136"/>
      <c r="Q172" s="136"/>
      <c r="R172" s="136"/>
      <c r="S172" s="136"/>
      <c r="T172" s="136"/>
      <c r="U172" s="136"/>
      <c r="V172" s="136"/>
      <c r="W172" s="136"/>
    </row>
    <row r="173" ht="15.75" customHeight="1" spans="1:23">
      <c r="A173" s="136"/>
      <c r="B173" s="148"/>
      <c r="C173" s="148"/>
      <c r="D173" s="136"/>
      <c r="E173" s="136"/>
      <c r="F173" s="136"/>
      <c r="G173" s="136"/>
      <c r="H173" s="136"/>
      <c r="I173" s="136"/>
      <c r="J173" s="136"/>
      <c r="K173" s="136"/>
      <c r="L173" s="136"/>
      <c r="M173" s="136"/>
      <c r="N173" s="136"/>
      <c r="O173" s="136"/>
      <c r="P173" s="136"/>
      <c r="Q173" s="136"/>
      <c r="R173" s="136"/>
      <c r="S173" s="136"/>
      <c r="T173" s="136"/>
      <c r="U173" s="136"/>
      <c r="V173" s="136"/>
      <c r="W173" s="136"/>
    </row>
    <row r="174" ht="15.75" customHeight="1" spans="1:23">
      <c r="A174" s="136"/>
      <c r="B174" s="148"/>
      <c r="C174" s="148"/>
      <c r="D174" s="136"/>
      <c r="E174" s="136"/>
      <c r="F174" s="136"/>
      <c r="G174" s="136"/>
      <c r="H174" s="136"/>
      <c r="I174" s="136"/>
      <c r="J174" s="136"/>
      <c r="K174" s="136"/>
      <c r="L174" s="136"/>
      <c r="M174" s="136"/>
      <c r="N174" s="136"/>
      <c r="O174" s="136"/>
      <c r="P174" s="136"/>
      <c r="Q174" s="136"/>
      <c r="R174" s="136"/>
      <c r="S174" s="136"/>
      <c r="T174" s="136"/>
      <c r="U174" s="136"/>
      <c r="V174" s="136"/>
      <c r="W174" s="136"/>
    </row>
    <row r="175" ht="15.75" customHeight="1" spans="1:23">
      <c r="A175" s="136"/>
      <c r="B175" s="148"/>
      <c r="C175" s="148"/>
      <c r="D175" s="136"/>
      <c r="E175" s="136"/>
      <c r="F175" s="136"/>
      <c r="G175" s="136"/>
      <c r="H175" s="136"/>
      <c r="I175" s="136"/>
      <c r="J175" s="136"/>
      <c r="K175" s="136"/>
      <c r="L175" s="136"/>
      <c r="M175" s="136"/>
      <c r="N175" s="136"/>
      <c r="O175" s="136"/>
      <c r="P175" s="136"/>
      <c r="Q175" s="136"/>
      <c r="R175" s="136"/>
      <c r="S175" s="136"/>
      <c r="T175" s="136"/>
      <c r="U175" s="136"/>
      <c r="V175" s="136"/>
      <c r="W175" s="136"/>
    </row>
    <row r="176" ht="15.75" customHeight="1" spans="1:23">
      <c r="A176" s="136"/>
      <c r="B176" s="148"/>
      <c r="C176" s="148"/>
      <c r="D176" s="136"/>
      <c r="E176" s="136"/>
      <c r="F176" s="136"/>
      <c r="G176" s="136"/>
      <c r="H176" s="136"/>
      <c r="I176" s="136"/>
      <c r="J176" s="136"/>
      <c r="K176" s="136"/>
      <c r="L176" s="136"/>
      <c r="M176" s="136"/>
      <c r="N176" s="136"/>
      <c r="O176" s="136"/>
      <c r="P176" s="136"/>
      <c r="Q176" s="136"/>
      <c r="R176" s="136"/>
      <c r="S176" s="136"/>
      <c r="T176" s="136"/>
      <c r="U176" s="136"/>
      <c r="V176" s="136"/>
      <c r="W176" s="136"/>
    </row>
    <row r="177" ht="15.75" customHeight="1" spans="1:23">
      <c r="A177" s="136"/>
      <c r="B177" s="148"/>
      <c r="C177" s="148"/>
      <c r="D177" s="136"/>
      <c r="E177" s="136"/>
      <c r="F177" s="136"/>
      <c r="G177" s="136"/>
      <c r="H177" s="136"/>
      <c r="I177" s="136"/>
      <c r="J177" s="136"/>
      <c r="K177" s="136"/>
      <c r="L177" s="136"/>
      <c r="M177" s="136"/>
      <c r="N177" s="136"/>
      <c r="O177" s="136"/>
      <c r="P177" s="136"/>
      <c r="Q177" s="136"/>
      <c r="R177" s="136"/>
      <c r="S177" s="136"/>
      <c r="T177" s="136"/>
      <c r="U177" s="136"/>
      <c r="V177" s="136"/>
      <c r="W177" s="136"/>
    </row>
    <row r="178" ht="15.75" customHeight="1" spans="1:23">
      <c r="A178" s="136"/>
      <c r="B178" s="148"/>
      <c r="C178" s="148"/>
      <c r="D178" s="136"/>
      <c r="E178" s="136"/>
      <c r="F178" s="136"/>
      <c r="G178" s="136"/>
      <c r="H178" s="136"/>
      <c r="I178" s="136"/>
      <c r="J178" s="136"/>
      <c r="K178" s="136"/>
      <c r="L178" s="136"/>
      <c r="M178" s="136"/>
      <c r="N178" s="136"/>
      <c r="O178" s="136"/>
      <c r="P178" s="136"/>
      <c r="Q178" s="136"/>
      <c r="R178" s="136"/>
      <c r="S178" s="136"/>
      <c r="T178" s="136"/>
      <c r="U178" s="136"/>
      <c r="V178" s="136"/>
      <c r="W178" s="136"/>
    </row>
    <row r="179" ht="15.75" customHeight="1" spans="1:23">
      <c r="A179" s="136"/>
      <c r="B179" s="148"/>
      <c r="C179" s="148"/>
      <c r="D179" s="136"/>
      <c r="E179" s="136"/>
      <c r="F179" s="136"/>
      <c r="G179" s="136"/>
      <c r="H179" s="136"/>
      <c r="I179" s="136"/>
      <c r="J179" s="136"/>
      <c r="K179" s="136"/>
      <c r="L179" s="136"/>
      <c r="M179" s="136"/>
      <c r="N179" s="136"/>
      <c r="O179" s="136"/>
      <c r="P179" s="136"/>
      <c r="Q179" s="136"/>
      <c r="R179" s="136"/>
      <c r="S179" s="136"/>
      <c r="T179" s="136"/>
      <c r="U179" s="136"/>
      <c r="V179" s="136"/>
      <c r="W179" s="136"/>
    </row>
    <row r="180" ht="15.75" customHeight="1" spans="1:23">
      <c r="A180" s="136"/>
      <c r="B180" s="148"/>
      <c r="C180" s="148"/>
      <c r="D180" s="136"/>
      <c r="E180" s="136"/>
      <c r="F180" s="136"/>
      <c r="G180" s="136"/>
      <c r="H180" s="136"/>
      <c r="I180" s="136"/>
      <c r="J180" s="136"/>
      <c r="K180" s="136"/>
      <c r="L180" s="136"/>
      <c r="M180" s="136"/>
      <c r="N180" s="136"/>
      <c r="O180" s="136"/>
      <c r="P180" s="136"/>
      <c r="Q180" s="136"/>
      <c r="R180" s="136"/>
      <c r="S180" s="136"/>
      <c r="T180" s="136"/>
      <c r="U180" s="136"/>
      <c r="V180" s="136"/>
      <c r="W180" s="136"/>
    </row>
    <row r="181" ht="15.75" customHeight="1" spans="1:23">
      <c r="A181" s="136"/>
      <c r="B181" s="148"/>
      <c r="C181" s="148"/>
      <c r="D181" s="136"/>
      <c r="E181" s="136"/>
      <c r="F181" s="136"/>
      <c r="G181" s="136"/>
      <c r="H181" s="136"/>
      <c r="I181" s="136"/>
      <c r="J181" s="136"/>
      <c r="K181" s="136"/>
      <c r="L181" s="136"/>
      <c r="M181" s="136"/>
      <c r="N181" s="136"/>
      <c r="O181" s="136"/>
      <c r="P181" s="136"/>
      <c r="Q181" s="136"/>
      <c r="R181" s="136"/>
      <c r="S181" s="136"/>
      <c r="T181" s="136"/>
      <c r="U181" s="136"/>
      <c r="V181" s="136"/>
      <c r="W181" s="136"/>
    </row>
    <row r="182" ht="15.75" customHeight="1" spans="1:23">
      <c r="A182" s="136"/>
      <c r="B182" s="148"/>
      <c r="C182" s="148"/>
      <c r="D182" s="136"/>
      <c r="E182" s="136"/>
      <c r="F182" s="136"/>
      <c r="G182" s="136"/>
      <c r="H182" s="136"/>
      <c r="I182" s="136"/>
      <c r="J182" s="136"/>
      <c r="K182" s="136"/>
      <c r="L182" s="136"/>
      <c r="M182" s="136"/>
      <c r="N182" s="136"/>
      <c r="O182" s="136"/>
      <c r="P182" s="136"/>
      <c r="Q182" s="136"/>
      <c r="R182" s="136"/>
      <c r="S182" s="136"/>
      <c r="T182" s="136"/>
      <c r="U182" s="136"/>
      <c r="V182" s="136"/>
      <c r="W182" s="136"/>
    </row>
    <row r="183" ht="15.75" customHeight="1" spans="1:23">
      <c r="A183" s="136"/>
      <c r="B183" s="148"/>
      <c r="C183" s="148"/>
      <c r="D183" s="136"/>
      <c r="E183" s="136"/>
      <c r="F183" s="136"/>
      <c r="G183" s="136"/>
      <c r="H183" s="136"/>
      <c r="I183" s="136"/>
      <c r="J183" s="136"/>
      <c r="K183" s="136"/>
      <c r="L183" s="136"/>
      <c r="M183" s="136"/>
      <c r="N183" s="136"/>
      <c r="O183" s="136"/>
      <c r="P183" s="136"/>
      <c r="Q183" s="136"/>
      <c r="R183" s="136"/>
      <c r="S183" s="136"/>
      <c r="T183" s="136"/>
      <c r="U183" s="136"/>
      <c r="V183" s="136"/>
      <c r="W183" s="136"/>
    </row>
    <row r="184" ht="15.75" customHeight="1" spans="1:23">
      <c r="A184" s="136"/>
      <c r="B184" s="148"/>
      <c r="C184" s="148"/>
      <c r="D184" s="136"/>
      <c r="E184" s="136"/>
      <c r="F184" s="136"/>
      <c r="G184" s="136"/>
      <c r="H184" s="136"/>
      <c r="I184" s="136"/>
      <c r="J184" s="136"/>
      <c r="K184" s="136"/>
      <c r="L184" s="136"/>
      <c r="M184" s="136"/>
      <c r="N184" s="136"/>
      <c r="O184" s="136"/>
      <c r="P184" s="136"/>
      <c r="Q184" s="136"/>
      <c r="R184" s="136"/>
      <c r="S184" s="136"/>
      <c r="T184" s="136"/>
      <c r="U184" s="136"/>
      <c r="V184" s="136"/>
      <c r="W184" s="136"/>
    </row>
    <row r="185" ht="15.75" customHeight="1" spans="1:23">
      <c r="A185" s="136"/>
      <c r="B185" s="148"/>
      <c r="C185" s="148"/>
      <c r="D185" s="136"/>
      <c r="E185" s="136"/>
      <c r="F185" s="136"/>
      <c r="G185" s="136"/>
      <c r="H185" s="136"/>
      <c r="I185" s="136"/>
      <c r="J185" s="136"/>
      <c r="K185" s="136"/>
      <c r="L185" s="136"/>
      <c r="M185" s="136"/>
      <c r="N185" s="136"/>
      <c r="O185" s="136"/>
      <c r="P185" s="136"/>
      <c r="Q185" s="136"/>
      <c r="R185" s="136"/>
      <c r="S185" s="136"/>
      <c r="T185" s="136"/>
      <c r="U185" s="136"/>
      <c r="V185" s="136"/>
      <c r="W185" s="136"/>
    </row>
    <row r="186" ht="15.75" customHeight="1" spans="1:23">
      <c r="A186" s="136"/>
      <c r="B186" s="148"/>
      <c r="C186" s="148"/>
      <c r="D186" s="136"/>
      <c r="E186" s="136"/>
      <c r="F186" s="136"/>
      <c r="G186" s="136"/>
      <c r="H186" s="136"/>
      <c r="I186" s="136"/>
      <c r="J186" s="136"/>
      <c r="K186" s="136"/>
      <c r="L186" s="136"/>
      <c r="M186" s="136"/>
      <c r="N186" s="136"/>
      <c r="O186" s="136"/>
      <c r="P186" s="136"/>
      <c r="Q186" s="136"/>
      <c r="R186" s="136"/>
      <c r="S186" s="136"/>
      <c r="T186" s="136"/>
      <c r="U186" s="136"/>
      <c r="V186" s="136"/>
      <c r="W186" s="136"/>
    </row>
    <row r="187" ht="15.75" customHeight="1" spans="1:23">
      <c r="A187" s="136"/>
      <c r="B187" s="148"/>
      <c r="C187" s="148"/>
      <c r="D187" s="136"/>
      <c r="E187" s="136"/>
      <c r="F187" s="136"/>
      <c r="G187" s="136"/>
      <c r="H187" s="136"/>
      <c r="I187" s="136"/>
      <c r="J187" s="136"/>
      <c r="K187" s="136"/>
      <c r="L187" s="136"/>
      <c r="M187" s="136"/>
      <c r="N187" s="136"/>
      <c r="O187" s="136"/>
      <c r="P187" s="136"/>
      <c r="Q187" s="136"/>
      <c r="R187" s="136"/>
      <c r="S187" s="136"/>
      <c r="T187" s="136"/>
      <c r="U187" s="136"/>
      <c r="V187" s="136"/>
      <c r="W187" s="136"/>
    </row>
    <row r="188" ht="15.75" customHeight="1" spans="1:23">
      <c r="A188" s="136"/>
      <c r="B188" s="148"/>
      <c r="C188" s="148"/>
      <c r="D188" s="136"/>
      <c r="E188" s="136"/>
      <c r="F188" s="136"/>
      <c r="G188" s="136"/>
      <c r="H188" s="136"/>
      <c r="I188" s="136"/>
      <c r="J188" s="136"/>
      <c r="K188" s="136"/>
      <c r="L188" s="136"/>
      <c r="M188" s="136"/>
      <c r="N188" s="136"/>
      <c r="O188" s="136"/>
      <c r="P188" s="136"/>
      <c r="Q188" s="136"/>
      <c r="R188" s="136"/>
      <c r="S188" s="136"/>
      <c r="T188" s="136"/>
      <c r="U188" s="136"/>
      <c r="V188" s="136"/>
      <c r="W188" s="136"/>
    </row>
    <row r="189" ht="15.75" customHeight="1" spans="1:23">
      <c r="A189" s="136"/>
      <c r="B189" s="148"/>
      <c r="C189" s="148"/>
      <c r="D189" s="136"/>
      <c r="E189" s="136"/>
      <c r="F189" s="136"/>
      <c r="G189" s="136"/>
      <c r="H189" s="136"/>
      <c r="I189" s="136"/>
      <c r="J189" s="136"/>
      <c r="K189" s="136"/>
      <c r="L189" s="136"/>
      <c r="M189" s="136"/>
      <c r="N189" s="136"/>
      <c r="O189" s="136"/>
      <c r="P189" s="136"/>
      <c r="Q189" s="136"/>
      <c r="R189" s="136"/>
      <c r="S189" s="136"/>
      <c r="T189" s="136"/>
      <c r="U189" s="136"/>
      <c r="V189" s="136"/>
      <c r="W189" s="136"/>
    </row>
    <row r="190" ht="15.75" customHeight="1" spans="1:23">
      <c r="A190" s="136"/>
      <c r="B190" s="148"/>
      <c r="C190" s="148"/>
      <c r="D190" s="136"/>
      <c r="E190" s="136"/>
      <c r="F190" s="136"/>
      <c r="G190" s="136"/>
      <c r="H190" s="136"/>
      <c r="I190" s="136"/>
      <c r="J190" s="136"/>
      <c r="K190" s="136"/>
      <c r="L190" s="136"/>
      <c r="M190" s="136"/>
      <c r="N190" s="136"/>
      <c r="O190" s="136"/>
      <c r="P190" s="136"/>
      <c r="Q190" s="136"/>
      <c r="R190" s="136"/>
      <c r="S190" s="136"/>
      <c r="T190" s="136"/>
      <c r="U190" s="136"/>
      <c r="V190" s="136"/>
      <c r="W190" s="136"/>
    </row>
    <row r="191" ht="15.75" customHeight="1" spans="1:23">
      <c r="A191" s="136"/>
      <c r="B191" s="148"/>
      <c r="C191" s="148"/>
      <c r="D191" s="136"/>
      <c r="E191" s="136"/>
      <c r="F191" s="136"/>
      <c r="G191" s="136"/>
      <c r="H191" s="136"/>
      <c r="I191" s="136"/>
      <c r="J191" s="136"/>
      <c r="K191" s="136"/>
      <c r="L191" s="136"/>
      <c r="M191" s="136"/>
      <c r="N191" s="136"/>
      <c r="O191" s="136"/>
      <c r="P191" s="136"/>
      <c r="Q191" s="136"/>
      <c r="R191" s="136"/>
      <c r="S191" s="136"/>
      <c r="T191" s="136"/>
      <c r="U191" s="136"/>
      <c r="V191" s="136"/>
      <c r="W191" s="136"/>
    </row>
    <row r="192" ht="15.75" customHeight="1" spans="1:23">
      <c r="A192" s="136"/>
      <c r="B192" s="148"/>
      <c r="C192" s="148"/>
      <c r="D192" s="136"/>
      <c r="E192" s="136"/>
      <c r="F192" s="136"/>
      <c r="G192" s="136"/>
      <c r="H192" s="136"/>
      <c r="I192" s="136"/>
      <c r="J192" s="136"/>
      <c r="K192" s="136"/>
      <c r="L192" s="136"/>
      <c r="M192" s="136"/>
      <c r="N192" s="136"/>
      <c r="O192" s="136"/>
      <c r="P192" s="136"/>
      <c r="Q192" s="136"/>
      <c r="R192" s="136"/>
      <c r="S192" s="136"/>
      <c r="T192" s="136"/>
      <c r="U192" s="136"/>
      <c r="V192" s="136"/>
      <c r="W192" s="136"/>
    </row>
    <row r="193" ht="15.75" customHeight="1" spans="1:23">
      <c r="A193" s="136"/>
      <c r="B193" s="148"/>
      <c r="C193" s="148"/>
      <c r="D193" s="136"/>
      <c r="E193" s="136"/>
      <c r="F193" s="136"/>
      <c r="G193" s="136"/>
      <c r="H193" s="136"/>
      <c r="I193" s="136"/>
      <c r="J193" s="136"/>
      <c r="K193" s="136"/>
      <c r="L193" s="136"/>
      <c r="M193" s="136"/>
      <c r="N193" s="136"/>
      <c r="O193" s="136"/>
      <c r="P193" s="136"/>
      <c r="Q193" s="136"/>
      <c r="R193" s="136"/>
      <c r="S193" s="136"/>
      <c r="T193" s="136"/>
      <c r="U193" s="136"/>
      <c r="V193" s="136"/>
      <c r="W193" s="136"/>
    </row>
    <row r="194" ht="15.75" customHeight="1" spans="1:23">
      <c r="A194" s="136"/>
      <c r="B194" s="148"/>
      <c r="C194" s="148"/>
      <c r="D194" s="136"/>
      <c r="E194" s="136"/>
      <c r="F194" s="136"/>
      <c r="G194" s="136"/>
      <c r="H194" s="136"/>
      <c r="I194" s="136"/>
      <c r="J194" s="136"/>
      <c r="K194" s="136"/>
      <c r="L194" s="136"/>
      <c r="M194" s="136"/>
      <c r="N194" s="136"/>
      <c r="O194" s="136"/>
      <c r="P194" s="136"/>
      <c r="Q194" s="136"/>
      <c r="R194" s="136"/>
      <c r="S194" s="136"/>
      <c r="T194" s="136"/>
      <c r="U194" s="136"/>
      <c r="V194" s="136"/>
      <c r="W194" s="136"/>
    </row>
    <row r="195" ht="15.75" customHeight="1" spans="1:23">
      <c r="A195" s="136"/>
      <c r="B195" s="148"/>
      <c r="C195" s="148"/>
      <c r="D195" s="136"/>
      <c r="E195" s="136"/>
      <c r="F195" s="136"/>
      <c r="G195" s="136"/>
      <c r="H195" s="136"/>
      <c r="I195" s="136"/>
      <c r="J195" s="136"/>
      <c r="K195" s="136"/>
      <c r="L195" s="136"/>
      <c r="M195" s="136"/>
      <c r="N195" s="136"/>
      <c r="O195" s="136"/>
      <c r="P195" s="136"/>
      <c r="Q195" s="136"/>
      <c r="R195" s="136"/>
      <c r="S195" s="136"/>
      <c r="T195" s="136"/>
      <c r="U195" s="136"/>
      <c r="V195" s="136"/>
      <c r="W195" s="136"/>
    </row>
    <row r="196" ht="15.75" customHeight="1" spans="1:23">
      <c r="A196" s="136"/>
      <c r="B196" s="148"/>
      <c r="C196" s="148"/>
      <c r="D196" s="136"/>
      <c r="E196" s="136"/>
      <c r="F196" s="136"/>
      <c r="G196" s="136"/>
      <c r="H196" s="136"/>
      <c r="I196" s="136"/>
      <c r="J196" s="136"/>
      <c r="K196" s="136"/>
      <c r="L196" s="136"/>
      <c r="M196" s="136"/>
      <c r="N196" s="136"/>
      <c r="O196" s="136"/>
      <c r="P196" s="136"/>
      <c r="Q196" s="136"/>
      <c r="R196" s="136"/>
      <c r="S196" s="136"/>
      <c r="T196" s="136"/>
      <c r="U196" s="136"/>
      <c r="V196" s="136"/>
      <c r="W196" s="136"/>
    </row>
    <row r="197" ht="15.75" customHeight="1" spans="1:23">
      <c r="A197" s="136"/>
      <c r="B197" s="148"/>
      <c r="C197" s="148"/>
      <c r="D197" s="136"/>
      <c r="E197" s="136"/>
      <c r="F197" s="136"/>
      <c r="G197" s="136"/>
      <c r="H197" s="136"/>
      <c r="I197" s="136"/>
      <c r="J197" s="136"/>
      <c r="K197" s="136"/>
      <c r="L197" s="136"/>
      <c r="M197" s="136"/>
      <c r="N197" s="136"/>
      <c r="O197" s="136"/>
      <c r="P197" s="136"/>
      <c r="Q197" s="136"/>
      <c r="R197" s="136"/>
      <c r="S197" s="136"/>
      <c r="T197" s="136"/>
      <c r="U197" s="136"/>
      <c r="V197" s="136"/>
      <c r="W197" s="136"/>
    </row>
    <row r="198" ht="15.75" customHeight="1" spans="1:23">
      <c r="A198" s="136"/>
      <c r="B198" s="148"/>
      <c r="C198" s="148"/>
      <c r="D198" s="136"/>
      <c r="E198" s="136"/>
      <c r="F198" s="136"/>
      <c r="G198" s="136"/>
      <c r="H198" s="136"/>
      <c r="I198" s="136"/>
      <c r="J198" s="136"/>
      <c r="K198" s="136"/>
      <c r="L198" s="136"/>
      <c r="M198" s="136"/>
      <c r="N198" s="136"/>
      <c r="O198" s="136"/>
      <c r="P198" s="136"/>
      <c r="Q198" s="136"/>
      <c r="R198" s="136"/>
      <c r="S198" s="136"/>
      <c r="T198" s="136"/>
      <c r="U198" s="136"/>
      <c r="V198" s="136"/>
      <c r="W198" s="136"/>
    </row>
    <row r="199" ht="15.75" customHeight="1" spans="1:23">
      <c r="A199" s="136"/>
      <c r="B199" s="148"/>
      <c r="C199" s="148"/>
      <c r="D199" s="136"/>
      <c r="E199" s="136"/>
      <c r="F199" s="136"/>
      <c r="G199" s="136"/>
      <c r="H199" s="136"/>
      <c r="I199" s="136"/>
      <c r="J199" s="136"/>
      <c r="K199" s="136"/>
      <c r="L199" s="136"/>
      <c r="M199" s="136"/>
      <c r="N199" s="136"/>
      <c r="O199" s="136"/>
      <c r="P199" s="136"/>
      <c r="Q199" s="136"/>
      <c r="R199" s="136"/>
      <c r="S199" s="136"/>
      <c r="T199" s="136"/>
      <c r="U199" s="136"/>
      <c r="V199" s="136"/>
      <c r="W199" s="136"/>
    </row>
    <row r="200" ht="15.75" customHeight="1" spans="1:23">
      <c r="A200" s="136"/>
      <c r="B200" s="148"/>
      <c r="C200" s="148"/>
      <c r="D200" s="136"/>
      <c r="E200" s="136"/>
      <c r="F200" s="136"/>
      <c r="G200" s="136"/>
      <c r="H200" s="136"/>
      <c r="I200" s="136"/>
      <c r="J200" s="136"/>
      <c r="K200" s="136"/>
      <c r="L200" s="136"/>
      <c r="M200" s="136"/>
      <c r="N200" s="136"/>
      <c r="O200" s="136"/>
      <c r="P200" s="136"/>
      <c r="Q200" s="136"/>
      <c r="R200" s="136"/>
      <c r="S200" s="136"/>
      <c r="T200" s="136"/>
      <c r="U200" s="136"/>
      <c r="V200" s="136"/>
      <c r="W200" s="136"/>
    </row>
    <row r="201" ht="15.75" customHeight="1" spans="1:23">
      <c r="A201" s="136"/>
      <c r="B201" s="148"/>
      <c r="C201" s="148"/>
      <c r="D201" s="136"/>
      <c r="E201" s="136"/>
      <c r="F201" s="136"/>
      <c r="G201" s="136"/>
      <c r="H201" s="136"/>
      <c r="I201" s="136"/>
      <c r="J201" s="136"/>
      <c r="K201" s="136"/>
      <c r="L201" s="136"/>
      <c r="M201" s="136"/>
      <c r="N201" s="136"/>
      <c r="O201" s="136"/>
      <c r="P201" s="136"/>
      <c r="Q201" s="136"/>
      <c r="R201" s="136"/>
      <c r="S201" s="136"/>
      <c r="T201" s="136"/>
      <c r="U201" s="136"/>
      <c r="V201" s="136"/>
      <c r="W201" s="136"/>
    </row>
    <row r="202" ht="15.75" customHeight="1" spans="1:23">
      <c r="A202" s="136"/>
      <c r="B202" s="148"/>
      <c r="C202" s="148"/>
      <c r="D202" s="136"/>
      <c r="E202" s="136"/>
      <c r="F202" s="136"/>
      <c r="G202" s="136"/>
      <c r="H202" s="136"/>
      <c r="I202" s="136"/>
      <c r="J202" s="136"/>
      <c r="K202" s="136"/>
      <c r="L202" s="136"/>
      <c r="M202" s="136"/>
      <c r="N202" s="136"/>
      <c r="O202" s="136"/>
      <c r="P202" s="136"/>
      <c r="Q202" s="136"/>
      <c r="R202" s="136"/>
      <c r="S202" s="136"/>
      <c r="T202" s="136"/>
      <c r="U202" s="136"/>
      <c r="V202" s="136"/>
      <c r="W202" s="136"/>
    </row>
    <row r="203" ht="15.75" customHeight="1" spans="1:23">
      <c r="A203" s="136"/>
      <c r="B203" s="148"/>
      <c r="C203" s="148"/>
      <c r="D203" s="136"/>
      <c r="E203" s="136"/>
      <c r="F203" s="136"/>
      <c r="G203" s="136"/>
      <c r="H203" s="136"/>
      <c r="I203" s="136"/>
      <c r="J203" s="136"/>
      <c r="K203" s="136"/>
      <c r="L203" s="136"/>
      <c r="M203" s="136"/>
      <c r="N203" s="136"/>
      <c r="O203" s="136"/>
      <c r="P203" s="136"/>
      <c r="Q203" s="136"/>
      <c r="R203" s="136"/>
      <c r="S203" s="136"/>
      <c r="T203" s="136"/>
      <c r="U203" s="136"/>
      <c r="V203" s="136"/>
      <c r="W203" s="136"/>
    </row>
    <row r="204" ht="15.75" customHeight="1" spans="1:23">
      <c r="A204" s="136"/>
      <c r="B204" s="148"/>
      <c r="C204" s="148"/>
      <c r="D204" s="136"/>
      <c r="E204" s="136"/>
      <c r="F204" s="136"/>
      <c r="G204" s="136"/>
      <c r="H204" s="136"/>
      <c r="I204" s="136"/>
      <c r="J204" s="136"/>
      <c r="K204" s="136"/>
      <c r="L204" s="136"/>
      <c r="M204" s="136"/>
      <c r="N204" s="136"/>
      <c r="O204" s="136"/>
      <c r="P204" s="136"/>
      <c r="Q204" s="136"/>
      <c r="R204" s="136"/>
      <c r="S204" s="136"/>
      <c r="T204" s="136"/>
      <c r="U204" s="136"/>
      <c r="V204" s="136"/>
      <c r="W204" s="136"/>
    </row>
    <row r="205" ht="15.75" customHeight="1" spans="1:23">
      <c r="A205" s="136"/>
      <c r="B205" s="148"/>
      <c r="C205" s="148"/>
      <c r="D205" s="136"/>
      <c r="E205" s="136"/>
      <c r="F205" s="136"/>
      <c r="G205" s="136"/>
      <c r="H205" s="136"/>
      <c r="I205" s="136"/>
      <c r="J205" s="136"/>
      <c r="K205" s="136"/>
      <c r="L205" s="136"/>
      <c r="M205" s="136"/>
      <c r="N205" s="136"/>
      <c r="O205" s="136"/>
      <c r="P205" s="136"/>
      <c r="Q205" s="136"/>
      <c r="R205" s="136"/>
      <c r="S205" s="136"/>
      <c r="T205" s="136"/>
      <c r="U205" s="136"/>
      <c r="V205" s="136"/>
      <c r="W205" s="136"/>
    </row>
    <row r="206" ht="15.75" customHeight="1" spans="1:23">
      <c r="A206" s="136"/>
      <c r="B206" s="148"/>
      <c r="C206" s="148"/>
      <c r="D206" s="136"/>
      <c r="E206" s="136"/>
      <c r="F206" s="136"/>
      <c r="G206" s="136"/>
      <c r="H206" s="136"/>
      <c r="I206" s="136"/>
      <c r="J206" s="136"/>
      <c r="K206" s="136"/>
      <c r="L206" s="136"/>
      <c r="M206" s="136"/>
      <c r="N206" s="136"/>
      <c r="O206" s="136"/>
      <c r="P206" s="136"/>
      <c r="Q206" s="136"/>
      <c r="R206" s="136"/>
      <c r="S206" s="136"/>
      <c r="T206" s="136"/>
      <c r="U206" s="136"/>
      <c r="V206" s="136"/>
      <c r="W206" s="136"/>
    </row>
    <row r="207" ht="15.75" customHeight="1" spans="1:23">
      <c r="A207" s="136"/>
      <c r="B207" s="148"/>
      <c r="C207" s="148"/>
      <c r="D207" s="136"/>
      <c r="E207" s="136"/>
      <c r="F207" s="136"/>
      <c r="G207" s="136"/>
      <c r="H207" s="136"/>
      <c r="I207" s="136"/>
      <c r="J207" s="136"/>
      <c r="K207" s="136"/>
      <c r="L207" s="136"/>
      <c r="M207" s="136"/>
      <c r="N207" s="136"/>
      <c r="O207" s="136"/>
      <c r="P207" s="136"/>
      <c r="Q207" s="136"/>
      <c r="R207" s="136"/>
      <c r="S207" s="136"/>
      <c r="T207" s="136"/>
      <c r="U207" s="136"/>
      <c r="V207" s="136"/>
      <c r="W207" s="136"/>
    </row>
    <row r="208" ht="15.75" customHeight="1" spans="1:23">
      <c r="A208" s="136"/>
      <c r="B208" s="148"/>
      <c r="C208" s="148"/>
      <c r="D208" s="136"/>
      <c r="E208" s="136"/>
      <c r="F208" s="136"/>
      <c r="G208" s="136"/>
      <c r="H208" s="136"/>
      <c r="I208" s="136"/>
      <c r="J208" s="136"/>
      <c r="K208" s="136"/>
      <c r="L208" s="136"/>
      <c r="M208" s="136"/>
      <c r="N208" s="136"/>
      <c r="O208" s="136"/>
      <c r="P208" s="136"/>
      <c r="Q208" s="136"/>
      <c r="R208" s="136"/>
      <c r="S208" s="136"/>
      <c r="T208" s="136"/>
      <c r="U208" s="136"/>
      <c r="V208" s="136"/>
      <c r="W208" s="136"/>
    </row>
    <row r="209" ht="15.75" customHeight="1" spans="1:23">
      <c r="A209" s="136"/>
      <c r="B209" s="148"/>
      <c r="C209" s="148"/>
      <c r="D209" s="136"/>
      <c r="E209" s="136"/>
      <c r="F209" s="136"/>
      <c r="G209" s="136"/>
      <c r="H209" s="136"/>
      <c r="I209" s="136"/>
      <c r="J209" s="136"/>
      <c r="K209" s="136"/>
      <c r="L209" s="136"/>
      <c r="M209" s="136"/>
      <c r="N209" s="136"/>
      <c r="O209" s="136"/>
      <c r="P209" s="136"/>
      <c r="Q209" s="136"/>
      <c r="R209" s="136"/>
      <c r="S209" s="136"/>
      <c r="T209" s="136"/>
      <c r="U209" s="136"/>
      <c r="V209" s="136"/>
      <c r="W209" s="136"/>
    </row>
    <row r="210" ht="15.75" customHeight="1" spans="1:23">
      <c r="A210" s="136"/>
      <c r="B210" s="148"/>
      <c r="C210" s="148"/>
      <c r="D210" s="136"/>
      <c r="E210" s="136"/>
      <c r="F210" s="136"/>
      <c r="G210" s="136"/>
      <c r="H210" s="136"/>
      <c r="I210" s="136"/>
      <c r="J210" s="136"/>
      <c r="K210" s="136"/>
      <c r="L210" s="136"/>
      <c r="M210" s="136"/>
      <c r="N210" s="136"/>
      <c r="O210" s="136"/>
      <c r="P210" s="136"/>
      <c r="Q210" s="136"/>
      <c r="R210" s="136"/>
      <c r="S210" s="136"/>
      <c r="T210" s="136"/>
      <c r="U210" s="136"/>
      <c r="V210" s="136"/>
      <c r="W210" s="136"/>
    </row>
    <row r="211" ht="15.75" customHeight="1" spans="1:23">
      <c r="A211" s="136"/>
      <c r="B211" s="148"/>
      <c r="C211" s="148"/>
      <c r="D211" s="136"/>
      <c r="E211" s="136"/>
      <c r="F211" s="136"/>
      <c r="G211" s="136"/>
      <c r="H211" s="136"/>
      <c r="I211" s="136"/>
      <c r="J211" s="136"/>
      <c r="K211" s="136"/>
      <c r="L211" s="136"/>
      <c r="M211" s="136"/>
      <c r="N211" s="136"/>
      <c r="O211" s="136"/>
      <c r="P211" s="136"/>
      <c r="Q211" s="136"/>
      <c r="R211" s="136"/>
      <c r="S211" s="136"/>
      <c r="T211" s="136"/>
      <c r="U211" s="136"/>
      <c r="V211" s="136"/>
      <c r="W211" s="136"/>
    </row>
    <row r="212" ht="15.75" customHeight="1" spans="1:23">
      <c r="A212" s="136"/>
      <c r="B212" s="148"/>
      <c r="C212" s="148"/>
      <c r="D212" s="136"/>
      <c r="E212" s="136"/>
      <c r="F212" s="136"/>
      <c r="G212" s="136"/>
      <c r="H212" s="136"/>
      <c r="I212" s="136"/>
      <c r="J212" s="136"/>
      <c r="K212" s="136"/>
      <c r="L212" s="136"/>
      <c r="M212" s="136"/>
      <c r="N212" s="136"/>
      <c r="O212" s="136"/>
      <c r="P212" s="136"/>
      <c r="Q212" s="136"/>
      <c r="R212" s="136"/>
      <c r="S212" s="136"/>
      <c r="T212" s="136"/>
      <c r="U212" s="136"/>
      <c r="V212" s="136"/>
      <c r="W212" s="136"/>
    </row>
    <row r="213" ht="15.75" customHeight="1" spans="1:23">
      <c r="A213" s="136"/>
      <c r="B213" s="148"/>
      <c r="C213" s="148"/>
      <c r="D213" s="136"/>
      <c r="E213" s="136"/>
      <c r="F213" s="136"/>
      <c r="G213" s="136"/>
      <c r="H213" s="136"/>
      <c r="I213" s="136"/>
      <c r="J213" s="136"/>
      <c r="K213" s="136"/>
      <c r="L213" s="136"/>
      <c r="M213" s="136"/>
      <c r="N213" s="136"/>
      <c r="O213" s="136"/>
      <c r="P213" s="136"/>
      <c r="Q213" s="136"/>
      <c r="R213" s="136"/>
      <c r="S213" s="136"/>
      <c r="T213" s="136"/>
      <c r="U213" s="136"/>
      <c r="V213" s="136"/>
      <c r="W213" s="136"/>
    </row>
    <row r="214" ht="15.75" customHeight="1" spans="1:23">
      <c r="A214" s="136"/>
      <c r="B214" s="148"/>
      <c r="C214" s="148"/>
      <c r="D214" s="136"/>
      <c r="E214" s="136"/>
      <c r="F214" s="136"/>
      <c r="G214" s="136"/>
      <c r="H214" s="136"/>
      <c r="I214" s="136"/>
      <c r="J214" s="136"/>
      <c r="K214" s="136"/>
      <c r="L214" s="136"/>
      <c r="M214" s="136"/>
      <c r="N214" s="136"/>
      <c r="O214" s="136"/>
      <c r="P214" s="136"/>
      <c r="Q214" s="136"/>
      <c r="R214" s="136"/>
      <c r="S214" s="136"/>
      <c r="T214" s="136"/>
      <c r="U214" s="136"/>
      <c r="V214" s="136"/>
      <c r="W214" s="136"/>
    </row>
    <row r="215" ht="15.75" customHeight="1" spans="1:23">
      <c r="A215" s="136"/>
      <c r="B215" s="148"/>
      <c r="C215" s="148"/>
      <c r="D215" s="136"/>
      <c r="E215" s="136"/>
      <c r="F215" s="136"/>
      <c r="G215" s="136"/>
      <c r="H215" s="136"/>
      <c r="I215" s="136"/>
      <c r="J215" s="136"/>
      <c r="K215" s="136"/>
      <c r="L215" s="136"/>
      <c r="M215" s="136"/>
      <c r="N215" s="136"/>
      <c r="O215" s="136"/>
      <c r="P215" s="136"/>
      <c r="Q215" s="136"/>
      <c r="R215" s="136"/>
      <c r="S215" s="136"/>
      <c r="T215" s="136"/>
      <c r="U215" s="136"/>
      <c r="V215" s="136"/>
      <c r="W215" s="136"/>
    </row>
    <row r="216" ht="15.75" customHeight="1" spans="1:23">
      <c r="A216" s="136"/>
      <c r="B216" s="148"/>
      <c r="C216" s="148"/>
      <c r="D216" s="136"/>
      <c r="E216" s="136"/>
      <c r="F216" s="136"/>
      <c r="G216" s="136"/>
      <c r="H216" s="136"/>
      <c r="I216" s="136"/>
      <c r="J216" s="136"/>
      <c r="K216" s="136"/>
      <c r="L216" s="136"/>
      <c r="M216" s="136"/>
      <c r="N216" s="136"/>
      <c r="O216" s="136"/>
      <c r="P216" s="136"/>
      <c r="Q216" s="136"/>
      <c r="R216" s="136"/>
      <c r="S216" s="136"/>
      <c r="T216" s="136"/>
      <c r="U216" s="136"/>
      <c r="V216" s="136"/>
      <c r="W216" s="136"/>
    </row>
    <row r="217" ht="15.75" customHeight="1" spans="1:23">
      <c r="A217" s="136"/>
      <c r="B217" s="148"/>
      <c r="C217" s="148"/>
      <c r="D217" s="136"/>
      <c r="E217" s="136"/>
      <c r="F217" s="136"/>
      <c r="G217" s="136"/>
      <c r="H217" s="136"/>
      <c r="I217" s="136"/>
      <c r="J217" s="136"/>
      <c r="K217" s="136"/>
      <c r="L217" s="136"/>
      <c r="M217" s="136"/>
      <c r="N217" s="136"/>
      <c r="O217" s="136"/>
      <c r="P217" s="136"/>
      <c r="Q217" s="136"/>
      <c r="R217" s="136"/>
      <c r="S217" s="136"/>
      <c r="T217" s="136"/>
      <c r="U217" s="136"/>
      <c r="V217" s="136"/>
      <c r="W217" s="136"/>
    </row>
    <row r="218" ht="15.75" customHeight="1" spans="1:23">
      <c r="A218" s="136"/>
      <c r="B218" s="148"/>
      <c r="C218" s="148"/>
      <c r="D218" s="136"/>
      <c r="E218" s="136"/>
      <c r="F218" s="136"/>
      <c r="G218" s="136"/>
      <c r="H218" s="136"/>
      <c r="I218" s="136"/>
      <c r="J218" s="136"/>
      <c r="K218" s="136"/>
      <c r="L218" s="136"/>
      <c r="M218" s="136"/>
      <c r="N218" s="136"/>
      <c r="O218" s="136"/>
      <c r="P218" s="136"/>
      <c r="Q218" s="136"/>
      <c r="R218" s="136"/>
      <c r="S218" s="136"/>
      <c r="T218" s="136"/>
      <c r="U218" s="136"/>
      <c r="V218" s="136"/>
      <c r="W218" s="136"/>
    </row>
    <row r="219" ht="15.75" customHeight="1" spans="1:23">
      <c r="A219" s="136"/>
      <c r="B219" s="148"/>
      <c r="C219" s="148"/>
      <c r="D219" s="136"/>
      <c r="E219" s="136"/>
      <c r="F219" s="136"/>
      <c r="G219" s="136"/>
      <c r="H219" s="136"/>
      <c r="I219" s="136"/>
      <c r="J219" s="136"/>
      <c r="K219" s="136"/>
      <c r="L219" s="136"/>
      <c r="M219" s="136"/>
      <c r="N219" s="136"/>
      <c r="O219" s="136"/>
      <c r="P219" s="136"/>
      <c r="Q219" s="136"/>
      <c r="R219" s="136"/>
      <c r="S219" s="136"/>
      <c r="T219" s="136"/>
      <c r="U219" s="136"/>
      <c r="V219" s="136"/>
      <c r="W219" s="136"/>
    </row>
    <row r="220" ht="15.75" customHeight="1" spans="1:23">
      <c r="A220" s="136"/>
      <c r="B220" s="148"/>
      <c r="C220" s="148"/>
      <c r="D220" s="136"/>
      <c r="E220" s="136"/>
      <c r="F220" s="136"/>
      <c r="G220" s="136"/>
      <c r="H220" s="136"/>
      <c r="I220" s="136"/>
      <c r="J220" s="136"/>
      <c r="K220" s="136"/>
      <c r="L220" s="136"/>
      <c r="M220" s="136"/>
      <c r="N220" s="136"/>
      <c r="O220" s="136"/>
      <c r="P220" s="136"/>
      <c r="Q220" s="136"/>
      <c r="R220" s="136"/>
      <c r="S220" s="136"/>
      <c r="T220" s="136"/>
      <c r="U220" s="136"/>
      <c r="V220" s="136"/>
      <c r="W220" s="136"/>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D8:N8"/>
    <mergeCell ref="A8:A9"/>
    <mergeCell ref="A18:A20"/>
  </mergeCells>
  <hyperlinks>
    <hyperlink ref="C10" r:id="rId1" display="https://geobosques.minam.gob.pe"/>
    <hyperlink ref="C19" r:id="rId2" display="rvivanco@bosques.gob.pe"/>
  </hyperlinks>
  <pageMargins left="0.7" right="0.7" top="0.75" bottom="0.75" header="0" footer="0"/>
  <pageSetup paperSize="9" scale="47" orientation="portrait"/>
  <headerFooter/>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32"/>
  <sheetViews>
    <sheetView showGridLines="0" workbookViewId="0">
      <selection activeCell="A32" sqref="A32"/>
    </sheetView>
  </sheetViews>
  <sheetFormatPr defaultColWidth="14.4444444444444" defaultRowHeight="13.8"/>
  <cols>
    <col min="1" max="1" width="12.5555555555556" style="66" customWidth="1"/>
    <col min="2" max="2" width="10" style="66" customWidth="1"/>
    <col min="3" max="9" width="6.44444444444444" style="66" customWidth="1"/>
    <col min="10" max="29" width="11.3333333333333" style="66" customWidth="1"/>
    <col min="30" max="16384" width="14.4444444444444" style="66"/>
  </cols>
  <sheetData>
    <row r="1" spans="1:29">
      <c r="A1" s="86" t="s">
        <v>1507</v>
      </c>
      <c r="B1" s="179"/>
      <c r="C1" s="179"/>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row>
    <row r="2" spans="1:29">
      <c r="A2" s="180"/>
      <c r="B2" s="179"/>
      <c r="C2" s="179"/>
      <c r="D2" s="179"/>
      <c r="E2" s="179"/>
      <c r="F2" s="179"/>
      <c r="G2" s="179"/>
      <c r="H2" s="179"/>
      <c r="I2" s="179"/>
      <c r="J2" s="179"/>
      <c r="K2" s="179"/>
      <c r="L2" s="179"/>
      <c r="M2" s="179"/>
      <c r="N2" s="179"/>
      <c r="O2" s="179"/>
      <c r="P2" s="179"/>
      <c r="Q2" s="179"/>
      <c r="R2" s="179"/>
      <c r="S2" s="179"/>
      <c r="T2" s="179"/>
      <c r="U2" s="179"/>
      <c r="V2" s="179"/>
      <c r="W2" s="179"/>
      <c r="X2" s="179"/>
      <c r="Y2" s="179"/>
      <c r="Z2" s="179"/>
      <c r="AA2" s="179"/>
      <c r="AB2" s="179"/>
      <c r="AC2" s="179"/>
    </row>
    <row r="3" spans="1:29">
      <c r="A3" s="181" t="s">
        <v>29</v>
      </c>
      <c r="B3" s="182">
        <v>2014</v>
      </c>
      <c r="C3" s="182">
        <v>2015</v>
      </c>
      <c r="D3" s="182">
        <v>2016</v>
      </c>
      <c r="E3" s="182">
        <v>2017</v>
      </c>
      <c r="F3" s="182">
        <v>2018</v>
      </c>
      <c r="G3" s="182">
        <v>2019</v>
      </c>
      <c r="H3" s="182">
        <v>2020</v>
      </c>
      <c r="I3" s="182">
        <v>2021</v>
      </c>
      <c r="J3" s="179"/>
      <c r="K3" s="179"/>
      <c r="L3" s="179"/>
      <c r="M3" s="179"/>
      <c r="N3" s="179"/>
      <c r="O3" s="179"/>
      <c r="P3" s="179"/>
      <c r="Q3" s="179"/>
      <c r="R3" s="179"/>
      <c r="S3" s="179"/>
      <c r="T3" s="179"/>
      <c r="U3" s="179"/>
      <c r="V3" s="179"/>
      <c r="W3" s="179"/>
      <c r="X3" s="179"/>
      <c r="Y3" s="179"/>
      <c r="Z3" s="179"/>
      <c r="AA3" s="179"/>
      <c r="AB3" s="179"/>
      <c r="AC3" s="179"/>
    </row>
    <row r="4" spans="1:29">
      <c r="A4" s="183" t="s">
        <v>539</v>
      </c>
      <c r="B4" s="184">
        <v>72.9074504326593</v>
      </c>
      <c r="C4" s="184">
        <v>72.7308605311761</v>
      </c>
      <c r="D4" s="184">
        <v>72.5529202812903</v>
      </c>
      <c r="E4" s="184">
        <v>72.3375014936637</v>
      </c>
      <c r="F4" s="184">
        <v>72.1476216160715</v>
      </c>
      <c r="G4" s="184">
        <v>71.9997360451047</v>
      </c>
      <c r="H4" s="184">
        <v>71.7056803552079</v>
      </c>
      <c r="I4" s="184">
        <v>71.5953831333331</v>
      </c>
      <c r="J4" s="179"/>
      <c r="K4" s="179"/>
      <c r="L4" s="179"/>
      <c r="M4" s="179"/>
      <c r="N4" s="179"/>
      <c r="O4" s="179"/>
      <c r="P4" s="179"/>
      <c r="Q4" s="179"/>
      <c r="R4" s="179"/>
      <c r="S4" s="179"/>
      <c r="T4" s="179"/>
      <c r="U4" s="179"/>
      <c r="V4" s="179"/>
      <c r="W4" s="179"/>
      <c r="X4" s="179"/>
      <c r="Y4" s="179"/>
      <c r="Z4" s="179"/>
      <c r="AA4" s="179"/>
      <c r="AB4" s="179"/>
      <c r="AC4" s="179"/>
    </row>
    <row r="5" spans="1:29">
      <c r="A5" s="185" t="s">
        <v>540</v>
      </c>
      <c r="B5" s="184" t="s">
        <v>1445</v>
      </c>
      <c r="C5" s="184" t="s">
        <v>1445</v>
      </c>
      <c r="D5" s="184" t="s">
        <v>1445</v>
      </c>
      <c r="E5" s="184" t="s">
        <v>1445</v>
      </c>
      <c r="F5" s="184" t="s">
        <v>1445</v>
      </c>
      <c r="G5" s="184" t="s">
        <v>1445</v>
      </c>
      <c r="H5" s="184" t="s">
        <v>1445</v>
      </c>
      <c r="I5" s="184" t="s">
        <v>1445</v>
      </c>
      <c r="J5" s="179"/>
      <c r="K5" s="179"/>
      <c r="L5" s="179"/>
      <c r="M5" s="179"/>
      <c r="N5" s="179"/>
      <c r="O5" s="179"/>
      <c r="P5" s="179"/>
      <c r="Q5" s="179"/>
      <c r="R5" s="179"/>
      <c r="S5" s="179"/>
      <c r="T5" s="179"/>
      <c r="U5" s="179"/>
      <c r="V5" s="179"/>
      <c r="W5" s="179"/>
      <c r="X5" s="179"/>
      <c r="Y5" s="179"/>
      <c r="Z5" s="179"/>
      <c r="AA5" s="179"/>
      <c r="AB5" s="179"/>
      <c r="AC5" s="179"/>
    </row>
    <row r="6" spans="1:29">
      <c r="A6" s="183" t="s">
        <v>541</v>
      </c>
      <c r="B6" s="184" t="s">
        <v>1445</v>
      </c>
      <c r="C6" s="184" t="s">
        <v>1445</v>
      </c>
      <c r="D6" s="184" t="s">
        <v>1445</v>
      </c>
      <c r="E6" s="184" t="s">
        <v>1445</v>
      </c>
      <c r="F6" s="184" t="s">
        <v>1445</v>
      </c>
      <c r="G6" s="184" t="s">
        <v>1445</v>
      </c>
      <c r="H6" s="184" t="s">
        <v>1445</v>
      </c>
      <c r="I6" s="184" t="s">
        <v>1445</v>
      </c>
      <c r="J6" s="179"/>
      <c r="K6" s="179"/>
      <c r="L6" s="179"/>
      <c r="M6" s="179"/>
      <c r="N6" s="179"/>
      <c r="O6" s="179"/>
      <c r="P6" s="179"/>
      <c r="Q6" s="179"/>
      <c r="R6" s="179"/>
      <c r="S6" s="179"/>
      <c r="T6" s="179"/>
      <c r="U6" s="179"/>
      <c r="V6" s="179"/>
      <c r="W6" s="179"/>
      <c r="X6" s="179"/>
      <c r="Y6" s="179"/>
      <c r="Z6" s="179"/>
      <c r="AA6" s="179"/>
      <c r="AB6" s="179"/>
      <c r="AC6" s="179"/>
    </row>
    <row r="7" spans="1:29">
      <c r="A7" s="185" t="s">
        <v>542</v>
      </c>
      <c r="B7" s="184" t="s">
        <v>1445</v>
      </c>
      <c r="C7" s="184" t="s">
        <v>1445</v>
      </c>
      <c r="D7" s="184" t="s">
        <v>1445</v>
      </c>
      <c r="E7" s="184" t="s">
        <v>1445</v>
      </c>
      <c r="F7" s="184" t="s">
        <v>1445</v>
      </c>
      <c r="G7" s="184" t="s">
        <v>1445</v>
      </c>
      <c r="H7" s="184" t="s">
        <v>1445</v>
      </c>
      <c r="I7" s="184" t="s">
        <v>1445</v>
      </c>
      <c r="J7" s="179"/>
      <c r="K7" s="179"/>
      <c r="L7" s="179"/>
      <c r="M7" s="179"/>
      <c r="N7" s="179"/>
      <c r="O7" s="179"/>
      <c r="P7" s="179"/>
      <c r="Q7" s="179"/>
      <c r="R7" s="179"/>
      <c r="S7" s="179"/>
      <c r="T7" s="179"/>
      <c r="U7" s="179"/>
      <c r="V7" s="179"/>
      <c r="W7" s="179"/>
      <c r="X7" s="179"/>
      <c r="Y7" s="179"/>
      <c r="Z7" s="179"/>
      <c r="AA7" s="179"/>
      <c r="AB7" s="179"/>
      <c r="AC7" s="179"/>
    </row>
    <row r="8" spans="1:29">
      <c r="A8" s="183" t="s">
        <v>543</v>
      </c>
      <c r="B8" s="184">
        <v>4.93529583611017</v>
      </c>
      <c r="C8" s="184">
        <v>4.91674046212695</v>
      </c>
      <c r="D8" s="184">
        <v>4.89437359065886</v>
      </c>
      <c r="E8" s="184">
        <v>4.83091558103654</v>
      </c>
      <c r="F8" s="184">
        <v>4.79111122269188</v>
      </c>
      <c r="G8" s="184">
        <v>4.74166263454358</v>
      </c>
      <c r="H8" s="184">
        <v>4.6798015738974</v>
      </c>
      <c r="I8" s="184">
        <v>4.65941257292057</v>
      </c>
      <c r="J8" s="179"/>
      <c r="K8" s="179"/>
      <c r="L8" s="179"/>
      <c r="M8" s="179"/>
      <c r="N8" s="179"/>
      <c r="O8" s="179"/>
      <c r="P8" s="179"/>
      <c r="Q8" s="179"/>
      <c r="R8" s="179"/>
      <c r="S8" s="179"/>
      <c r="T8" s="179"/>
      <c r="U8" s="179"/>
      <c r="V8" s="179"/>
      <c r="W8" s="179"/>
      <c r="X8" s="179"/>
      <c r="Y8" s="179"/>
      <c r="Z8" s="179"/>
      <c r="AA8" s="179"/>
      <c r="AB8" s="179"/>
      <c r="AC8" s="179"/>
    </row>
    <row r="9" spans="1:9">
      <c r="A9" s="185" t="s">
        <v>544</v>
      </c>
      <c r="B9" s="184">
        <v>10.6059577892344</v>
      </c>
      <c r="C9" s="184">
        <v>10.5737097011497</v>
      </c>
      <c r="D9" s="184">
        <v>10.5169602723973</v>
      </c>
      <c r="E9" s="184">
        <v>10.4502343541224</v>
      </c>
      <c r="F9" s="184">
        <v>10.4119176802995</v>
      </c>
      <c r="G9" s="184">
        <v>10.3939130983086</v>
      </c>
      <c r="H9" s="184">
        <v>10.3457682641581</v>
      </c>
      <c r="I9" s="184">
        <v>10.3342574382287</v>
      </c>
    </row>
    <row r="10" spans="1:29">
      <c r="A10" s="183" t="s">
        <v>877</v>
      </c>
      <c r="B10" s="184" t="s">
        <v>1445</v>
      </c>
      <c r="C10" s="184" t="s">
        <v>1445</v>
      </c>
      <c r="D10" s="184" t="s">
        <v>1445</v>
      </c>
      <c r="E10" s="184" t="s">
        <v>1445</v>
      </c>
      <c r="F10" s="184" t="s">
        <v>1445</v>
      </c>
      <c r="G10" s="184" t="s">
        <v>1445</v>
      </c>
      <c r="H10" s="184" t="s">
        <v>1445</v>
      </c>
      <c r="I10" s="184" t="s">
        <v>1445</v>
      </c>
      <c r="J10" s="191"/>
      <c r="K10" s="191"/>
      <c r="L10" s="191"/>
      <c r="M10" s="191"/>
      <c r="N10" s="191"/>
      <c r="O10" s="191"/>
      <c r="P10" s="191"/>
      <c r="Q10" s="191"/>
      <c r="R10" s="191"/>
      <c r="S10" s="191"/>
      <c r="T10" s="191"/>
      <c r="U10" s="191"/>
      <c r="V10" s="191"/>
      <c r="W10" s="191"/>
      <c r="X10" s="191"/>
      <c r="Y10" s="191"/>
      <c r="Z10" s="191"/>
      <c r="AA10" s="191"/>
      <c r="AB10" s="191"/>
      <c r="AC10" s="191"/>
    </row>
    <row r="11" spans="1:9">
      <c r="A11" s="185" t="s">
        <v>545</v>
      </c>
      <c r="B11" s="184">
        <v>43.0118424982462</v>
      </c>
      <c r="C11" s="184">
        <v>42.945052197287</v>
      </c>
      <c r="D11" s="184">
        <v>42.8658706840866</v>
      </c>
      <c r="E11" s="184">
        <v>42.696658401228</v>
      </c>
      <c r="F11" s="184">
        <v>42.5627092579859</v>
      </c>
      <c r="G11" s="184">
        <v>42.4640453418349</v>
      </c>
      <c r="H11" s="184">
        <v>42.3409864349565</v>
      </c>
      <c r="I11" s="184">
        <v>42.2666775020316</v>
      </c>
    </row>
    <row r="12" spans="1:9">
      <c r="A12" s="183" t="s">
        <v>546</v>
      </c>
      <c r="B12" s="184">
        <v>0.797461714020804</v>
      </c>
      <c r="C12" s="184">
        <v>0.794163243562222</v>
      </c>
      <c r="D12" s="184">
        <v>0.783364141649877</v>
      </c>
      <c r="E12" s="184">
        <v>0.782505635640109</v>
      </c>
      <c r="F12" s="184">
        <v>0.781667010822146</v>
      </c>
      <c r="G12" s="184">
        <v>0.777490153161991</v>
      </c>
      <c r="H12" s="184">
        <v>0.769776250741591</v>
      </c>
      <c r="I12" s="184">
        <v>0.768783998532407</v>
      </c>
    </row>
    <row r="13" spans="1:9">
      <c r="A13" s="185" t="s">
        <v>547</v>
      </c>
      <c r="B13" s="184">
        <v>43.8365773868773</v>
      </c>
      <c r="C13" s="184">
        <v>43.2176865768601</v>
      </c>
      <c r="D13" s="184">
        <v>42.7261286613272</v>
      </c>
      <c r="E13" s="184">
        <v>42.2065326582943</v>
      </c>
      <c r="F13" s="184">
        <v>41.7592379150576</v>
      </c>
      <c r="G13" s="184">
        <v>41.3552336547809</v>
      </c>
      <c r="H13" s="184">
        <v>40.8714156560035</v>
      </c>
      <c r="I13" s="184">
        <v>40.4656869723106</v>
      </c>
    </row>
    <row r="14" spans="1:9">
      <c r="A14" s="183" t="s">
        <v>548</v>
      </c>
      <c r="B14" s="184" t="s">
        <v>1445</v>
      </c>
      <c r="C14" s="184" t="s">
        <v>1445</v>
      </c>
      <c r="D14" s="184" t="s">
        <v>1445</v>
      </c>
      <c r="E14" s="184" t="s">
        <v>1445</v>
      </c>
      <c r="F14" s="184" t="s">
        <v>1445</v>
      </c>
      <c r="G14" s="184" t="s">
        <v>1445</v>
      </c>
      <c r="H14" s="184" t="s">
        <v>1445</v>
      </c>
      <c r="I14" s="184" t="s">
        <v>1445</v>
      </c>
    </row>
    <row r="15" spans="1:9">
      <c r="A15" s="185" t="s">
        <v>549</v>
      </c>
      <c r="B15" s="184">
        <v>42.7767952211655</v>
      </c>
      <c r="C15" s="184">
        <v>42.5725713306022</v>
      </c>
      <c r="D15" s="184">
        <v>42.2031049791558</v>
      </c>
      <c r="E15" s="184">
        <v>41.945326740178</v>
      </c>
      <c r="F15" s="184">
        <v>41.7536448087925</v>
      </c>
      <c r="G15" s="184">
        <v>41.4387260652217</v>
      </c>
      <c r="H15" s="184">
        <v>40.9702723737164</v>
      </c>
      <c r="I15" s="184">
        <v>40.6977109689412</v>
      </c>
    </row>
    <row r="16" spans="1:9">
      <c r="A16" s="183" t="s">
        <v>550</v>
      </c>
      <c r="B16" s="184">
        <v>2.69259879450508</v>
      </c>
      <c r="C16" s="184">
        <v>2.68844191545849</v>
      </c>
      <c r="D16" s="184">
        <v>2.68542229577371</v>
      </c>
      <c r="E16" s="184">
        <v>2.68122620088706</v>
      </c>
      <c r="F16" s="184">
        <v>2.67562225734219</v>
      </c>
      <c r="G16" s="184">
        <v>2.67416734967588</v>
      </c>
      <c r="H16" s="184">
        <v>2.6691304671783</v>
      </c>
      <c r="I16" s="184">
        <v>2.66815399276076</v>
      </c>
    </row>
    <row r="17" spans="1:9">
      <c r="A17" s="185" t="s">
        <v>551</v>
      </c>
      <c r="B17" s="184" t="s">
        <v>1445</v>
      </c>
      <c r="C17" s="184" t="s">
        <v>1445</v>
      </c>
      <c r="D17" s="184" t="s">
        <v>1445</v>
      </c>
      <c r="E17" s="184" t="s">
        <v>1445</v>
      </c>
      <c r="F17" s="184" t="s">
        <v>1445</v>
      </c>
      <c r="G17" s="184" t="s">
        <v>1445</v>
      </c>
      <c r="H17" s="184" t="s">
        <v>1445</v>
      </c>
      <c r="I17" s="184" t="s">
        <v>1445</v>
      </c>
    </row>
    <row r="18" spans="1:9">
      <c r="A18" s="183" t="s">
        <v>552</v>
      </c>
      <c r="B18" s="184" t="s">
        <v>1445</v>
      </c>
      <c r="C18" s="184" t="s">
        <v>1445</v>
      </c>
      <c r="D18" s="184" t="s">
        <v>1445</v>
      </c>
      <c r="E18" s="184" t="s">
        <v>1445</v>
      </c>
      <c r="F18" s="184" t="s">
        <v>1445</v>
      </c>
      <c r="G18" s="184" t="s">
        <v>1445</v>
      </c>
      <c r="H18" s="184" t="s">
        <v>1445</v>
      </c>
      <c r="I18" s="184" t="s">
        <v>1445</v>
      </c>
    </row>
    <row r="19" spans="1:9">
      <c r="A19" s="185" t="s">
        <v>553</v>
      </c>
      <c r="B19" s="184">
        <v>95.3419077488938</v>
      </c>
      <c r="C19" s="184">
        <v>95.2560399488633</v>
      </c>
      <c r="D19" s="184">
        <v>95.1553049912109</v>
      </c>
      <c r="E19" s="184">
        <v>95.1035641373464</v>
      </c>
      <c r="F19" s="184">
        <v>95.0325147421575</v>
      </c>
      <c r="G19" s="184">
        <v>94.9697705647524</v>
      </c>
      <c r="H19" s="184">
        <v>94.8754706215963</v>
      </c>
      <c r="I19" s="184">
        <v>94.8217033548963</v>
      </c>
    </row>
    <row r="20" spans="1:9">
      <c r="A20" s="183" t="s">
        <v>554</v>
      </c>
      <c r="B20" s="184">
        <v>93.6425607622179</v>
      </c>
      <c r="C20" s="184">
        <v>93.4338633729634</v>
      </c>
      <c r="D20" s="184">
        <v>93.233923255351</v>
      </c>
      <c r="E20" s="184">
        <v>92.9564572510326</v>
      </c>
      <c r="F20" s="184">
        <v>92.6810555947242</v>
      </c>
      <c r="G20" s="184">
        <v>92.4304347897446</v>
      </c>
      <c r="H20" s="184">
        <v>92.1603429474186</v>
      </c>
      <c r="I20" s="184">
        <v>91.8890426719456</v>
      </c>
    </row>
    <row r="21" spans="1:9">
      <c r="A21" s="185" t="s">
        <v>555</v>
      </c>
      <c r="B21" s="184" t="s">
        <v>1445</v>
      </c>
      <c r="C21" s="184" t="s">
        <v>1445</v>
      </c>
      <c r="D21" s="184" t="s">
        <v>1445</v>
      </c>
      <c r="E21" s="184" t="s">
        <v>1445</v>
      </c>
      <c r="F21" s="184" t="s">
        <v>1445</v>
      </c>
      <c r="G21" s="184" t="s">
        <v>1445</v>
      </c>
      <c r="H21" s="184" t="s">
        <v>1445</v>
      </c>
      <c r="I21" s="184" t="s">
        <v>1445</v>
      </c>
    </row>
    <row r="22" spans="1:9">
      <c r="A22" s="183" t="s">
        <v>556</v>
      </c>
      <c r="B22" s="184">
        <v>56.6198377357163</v>
      </c>
      <c r="C22" s="184">
        <v>56.3210265869198</v>
      </c>
      <c r="D22" s="184">
        <v>56.0212164706559</v>
      </c>
      <c r="E22" s="184">
        <v>55.6979505982616</v>
      </c>
      <c r="F22" s="184">
        <v>55.4737711101805</v>
      </c>
      <c r="G22" s="184">
        <v>55.2325915933291</v>
      </c>
      <c r="H22" s="184">
        <v>54.8858531821509</v>
      </c>
      <c r="I22" s="184">
        <v>54.6622123373281</v>
      </c>
    </row>
    <row r="23" spans="1:9">
      <c r="A23" s="185" t="s">
        <v>557</v>
      </c>
      <c r="B23" s="184">
        <v>1.18709948818622</v>
      </c>
      <c r="C23" s="184">
        <v>1.18395849400547</v>
      </c>
      <c r="D23" s="184">
        <v>1.17837762041646</v>
      </c>
      <c r="E23" s="184">
        <v>1.16530884105728</v>
      </c>
      <c r="F23" s="184">
        <v>1.16362812872467</v>
      </c>
      <c r="G23" s="184">
        <v>1.16289700623992</v>
      </c>
      <c r="H23" s="184">
        <v>1.16097763443876</v>
      </c>
      <c r="I23" s="184">
        <v>1.16028128724672</v>
      </c>
    </row>
    <row r="24" spans="1:9">
      <c r="A24" s="183" t="s">
        <v>558</v>
      </c>
      <c r="B24" s="184">
        <v>19.992958235531</v>
      </c>
      <c r="C24" s="184">
        <v>19.9677356629953</v>
      </c>
      <c r="D24" s="184">
        <v>19.9384435894943</v>
      </c>
      <c r="E24" s="184">
        <v>19.8582480312227</v>
      </c>
      <c r="F24" s="184">
        <v>19.7651782663648</v>
      </c>
      <c r="G24" s="184">
        <v>19.713565466187</v>
      </c>
      <c r="H24" s="184">
        <v>19.6357739690829</v>
      </c>
      <c r="I24" s="184">
        <v>19.6095111043209</v>
      </c>
    </row>
    <row r="25" spans="1:9">
      <c r="A25" s="185" t="s">
        <v>559</v>
      </c>
      <c r="B25" s="184">
        <v>66.6807131672104</v>
      </c>
      <c r="C25" s="184">
        <v>66.2499429888796</v>
      </c>
      <c r="D25" s="184">
        <v>65.8486626652981</v>
      </c>
      <c r="E25" s="184">
        <v>65.6050059077164</v>
      </c>
      <c r="F25" s="184">
        <v>65.1883709788643</v>
      </c>
      <c r="G25" s="184">
        <v>64.973303202875</v>
      </c>
      <c r="H25" s="184">
        <v>64.5805708440647</v>
      </c>
      <c r="I25" s="184">
        <v>64.325627833745</v>
      </c>
    </row>
    <row r="26" spans="1:9">
      <c r="A26" s="183" t="s">
        <v>560</v>
      </c>
      <c r="B26" s="184" t="s">
        <v>1445</v>
      </c>
      <c r="C26" s="184" t="s">
        <v>1445</v>
      </c>
      <c r="D26" s="184" t="s">
        <v>1445</v>
      </c>
      <c r="E26" s="184" t="s">
        <v>1445</v>
      </c>
      <c r="F26" s="184" t="s">
        <v>1445</v>
      </c>
      <c r="G26" s="184" t="s">
        <v>1445</v>
      </c>
      <c r="H26" s="184" t="s">
        <v>1445</v>
      </c>
      <c r="I26" s="184" t="s">
        <v>1445</v>
      </c>
    </row>
    <row r="27" spans="1:9">
      <c r="A27" s="185" t="s">
        <v>561</v>
      </c>
      <c r="B27" s="184" t="s">
        <v>1445</v>
      </c>
      <c r="C27" s="184" t="s">
        <v>1445</v>
      </c>
      <c r="D27" s="184" t="s">
        <v>1445</v>
      </c>
      <c r="E27" s="184" t="s">
        <v>1445</v>
      </c>
      <c r="F27" s="184" t="s">
        <v>1445</v>
      </c>
      <c r="G27" s="184" t="s">
        <v>1445</v>
      </c>
      <c r="H27" s="184" t="s">
        <v>1445</v>
      </c>
      <c r="I27" s="184" t="s">
        <v>1445</v>
      </c>
    </row>
    <row r="28" spans="1:9">
      <c r="A28" s="183" t="s">
        <v>562</v>
      </c>
      <c r="B28" s="184">
        <v>92.3046927566559</v>
      </c>
      <c r="C28" s="184">
        <v>92.0145070397502</v>
      </c>
      <c r="D28" s="184">
        <v>91.7253369484396</v>
      </c>
      <c r="E28" s="184">
        <v>91.4332957616967</v>
      </c>
      <c r="F28" s="184">
        <v>91.1794770582873</v>
      </c>
      <c r="G28" s="184">
        <v>90.8047114090106</v>
      </c>
      <c r="H28" s="184">
        <v>90.3431152401066</v>
      </c>
      <c r="I28" s="184">
        <v>89.9885706964281</v>
      </c>
    </row>
    <row r="29" spans="1:9">
      <c r="A29" s="186" t="s">
        <v>14</v>
      </c>
      <c r="B29" s="187">
        <v>65.2796549671942</v>
      </c>
      <c r="C29" s="187">
        <v>65.1317456811461</v>
      </c>
      <c r="D29" s="187">
        <v>64.9760846333565</v>
      </c>
      <c r="E29" s="187">
        <v>64.8286933918736</v>
      </c>
      <c r="F29" s="187">
        <v>64.6823873970345</v>
      </c>
      <c r="G29" s="187">
        <v>64.542075376335</v>
      </c>
      <c r="H29" s="187">
        <v>64.3499163589635</v>
      </c>
      <c r="I29" s="187">
        <v>64.2194840531372</v>
      </c>
    </row>
    <row r="30" spans="1:1">
      <c r="A30" s="188" t="s">
        <v>1493</v>
      </c>
    </row>
    <row r="31" spans="1:1">
      <c r="A31" s="189" t="s">
        <v>1494</v>
      </c>
    </row>
    <row r="32" spans="1:1">
      <c r="A32" s="190" t="s">
        <v>1070</v>
      </c>
    </row>
  </sheetData>
  <printOptions horizontalCentered="1"/>
  <pageMargins left="0.94488188976378" right="0.748031496062992" top="0.984251968503937" bottom="0.984251968503937" header="0" footer="0"/>
  <pageSetup paperSize="9" scale="90" orientation="landscape"/>
  <headerFooter/>
  <drawing r:id="rId1"/>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997"/>
  <sheetViews>
    <sheetView topLeftCell="A12" workbookViewId="0">
      <selection activeCell="C27" sqref="C27"/>
    </sheetView>
  </sheetViews>
  <sheetFormatPr defaultColWidth="14.4444444444444" defaultRowHeight="15" customHeight="1"/>
  <cols>
    <col min="1" max="1" width="3" style="66" customWidth="1"/>
    <col min="2" max="2" width="25.6666666666667" style="66" customWidth="1"/>
    <col min="3" max="3" width="95.3333333333333" style="66" customWidth="1"/>
    <col min="4" max="23" width="11.4444444444444" style="66" customWidth="1"/>
    <col min="24" max="16384" width="14.4444444444444" style="66"/>
  </cols>
  <sheetData>
    <row r="1" ht="12" customHeight="1" spans="1:23">
      <c r="A1" s="136"/>
      <c r="B1" s="148"/>
      <c r="C1" s="149"/>
      <c r="D1" s="136"/>
      <c r="E1" s="136"/>
      <c r="F1" s="136"/>
      <c r="G1" s="136"/>
      <c r="H1" s="136"/>
      <c r="I1" s="136"/>
      <c r="J1" s="136"/>
      <c r="K1" s="136"/>
      <c r="L1" s="136"/>
      <c r="M1" s="136"/>
      <c r="N1" s="136"/>
      <c r="O1" s="136"/>
      <c r="P1" s="136"/>
      <c r="Q1" s="136"/>
      <c r="R1" s="136"/>
      <c r="S1" s="136"/>
      <c r="T1" s="136"/>
      <c r="U1" s="136"/>
      <c r="V1" s="136"/>
      <c r="W1" s="136"/>
    </row>
    <row r="2" ht="20.25" customHeight="1" spans="1:23">
      <c r="A2" s="150">
        <v>1</v>
      </c>
      <c r="B2" s="151" t="s">
        <v>616</v>
      </c>
      <c r="C2" s="152" t="s">
        <v>193</v>
      </c>
      <c r="D2" s="136"/>
      <c r="E2" s="136"/>
      <c r="F2" s="136"/>
      <c r="G2" s="136"/>
      <c r="H2" s="136"/>
      <c r="I2" s="136"/>
      <c r="J2" s="136"/>
      <c r="K2" s="136"/>
      <c r="L2" s="136"/>
      <c r="M2" s="136"/>
      <c r="N2" s="136"/>
      <c r="O2" s="136"/>
      <c r="P2" s="136"/>
      <c r="Q2" s="136"/>
      <c r="R2" s="136"/>
      <c r="S2" s="136"/>
      <c r="T2" s="136"/>
      <c r="U2" s="136"/>
      <c r="V2" s="136"/>
      <c r="W2" s="136"/>
    </row>
    <row r="3" ht="36.75" customHeight="1" spans="1:23">
      <c r="A3" s="153">
        <v>2</v>
      </c>
      <c r="B3" s="154" t="s">
        <v>617</v>
      </c>
      <c r="C3" s="155" t="s">
        <v>1495</v>
      </c>
      <c r="D3" s="136"/>
      <c r="E3" s="136"/>
      <c r="F3" s="136"/>
      <c r="G3" s="136"/>
      <c r="H3" s="136"/>
      <c r="I3" s="136"/>
      <c r="J3" s="136"/>
      <c r="K3" s="136"/>
      <c r="L3" s="136"/>
      <c r="M3" s="136"/>
      <c r="N3" s="136"/>
      <c r="O3" s="136"/>
      <c r="P3" s="136"/>
      <c r="Q3" s="136"/>
      <c r="R3" s="136"/>
      <c r="S3" s="136"/>
      <c r="T3" s="136"/>
      <c r="U3" s="136"/>
      <c r="V3" s="136"/>
      <c r="W3" s="136"/>
    </row>
    <row r="4" ht="63.75" customHeight="1" spans="1:23">
      <c r="A4" s="150">
        <v>3</v>
      </c>
      <c r="B4" s="154" t="s">
        <v>619</v>
      </c>
      <c r="C4" s="156" t="s">
        <v>1508</v>
      </c>
      <c r="D4" s="136"/>
      <c r="E4" s="136"/>
      <c r="F4" s="136"/>
      <c r="G4" s="136"/>
      <c r="H4" s="136"/>
      <c r="I4" s="136"/>
      <c r="J4" s="136"/>
      <c r="K4" s="136"/>
      <c r="L4" s="136"/>
      <c r="M4" s="136"/>
      <c r="N4" s="136"/>
      <c r="O4" s="136"/>
      <c r="P4" s="136"/>
      <c r="Q4" s="136"/>
      <c r="R4" s="136"/>
      <c r="S4" s="136"/>
      <c r="T4" s="136"/>
      <c r="U4" s="136"/>
      <c r="V4" s="136"/>
      <c r="W4" s="136"/>
    </row>
    <row r="5" ht="24.75" customHeight="1" spans="1:23">
      <c r="A5" s="150">
        <v>4</v>
      </c>
      <c r="B5" s="154" t="s">
        <v>621</v>
      </c>
      <c r="C5" s="155" t="s">
        <v>682</v>
      </c>
      <c r="D5" s="136"/>
      <c r="E5" s="136"/>
      <c r="F5" s="136"/>
      <c r="G5" s="136"/>
      <c r="H5" s="136"/>
      <c r="I5" s="136"/>
      <c r="J5" s="136"/>
      <c r="K5" s="136"/>
      <c r="L5" s="136"/>
      <c r="M5" s="136"/>
      <c r="N5" s="136"/>
      <c r="O5" s="136"/>
      <c r="P5" s="136"/>
      <c r="Q5" s="136"/>
      <c r="R5" s="136"/>
      <c r="S5" s="136"/>
      <c r="T5" s="136"/>
      <c r="U5" s="136"/>
      <c r="V5" s="136"/>
      <c r="W5" s="136"/>
    </row>
    <row r="6" ht="39.75" customHeight="1" spans="1:23">
      <c r="A6" s="157">
        <v>5</v>
      </c>
      <c r="B6" s="151" t="s">
        <v>623</v>
      </c>
      <c r="C6" s="155" t="s">
        <v>1497</v>
      </c>
      <c r="D6" s="136"/>
      <c r="E6" s="136"/>
      <c r="F6" s="136"/>
      <c r="G6" s="136"/>
      <c r="H6" s="136"/>
      <c r="I6" s="136"/>
      <c r="J6" s="136"/>
      <c r="K6" s="136"/>
      <c r="L6" s="136"/>
      <c r="M6" s="136"/>
      <c r="N6" s="136"/>
      <c r="O6" s="136"/>
      <c r="P6" s="136"/>
      <c r="Q6" s="136"/>
      <c r="R6" s="136"/>
      <c r="S6" s="136"/>
      <c r="T6" s="136"/>
      <c r="U6" s="136"/>
      <c r="V6" s="136"/>
      <c r="W6" s="136"/>
    </row>
    <row r="7" ht="83.25" customHeight="1" spans="1:23">
      <c r="A7" s="158">
        <v>6</v>
      </c>
      <c r="B7" s="159" t="s">
        <v>625</v>
      </c>
      <c r="C7" s="155" t="s">
        <v>1498</v>
      </c>
      <c r="D7" s="136"/>
      <c r="E7" s="136"/>
      <c r="F7" s="136"/>
      <c r="G7" s="136"/>
      <c r="H7" s="136"/>
      <c r="I7" s="136"/>
      <c r="J7" s="136"/>
      <c r="K7" s="136"/>
      <c r="L7" s="136"/>
      <c r="M7" s="136"/>
      <c r="N7" s="136"/>
      <c r="O7" s="136"/>
      <c r="P7" s="136"/>
      <c r="Q7" s="136"/>
      <c r="R7" s="136"/>
      <c r="S7" s="136"/>
      <c r="T7" s="136"/>
      <c r="U7" s="136"/>
      <c r="V7" s="136"/>
      <c r="W7" s="136"/>
    </row>
    <row r="8" ht="21" customHeight="1" spans="1:23">
      <c r="A8" s="160">
        <v>7</v>
      </c>
      <c r="B8" s="161" t="s">
        <v>627</v>
      </c>
      <c r="C8" s="156" t="s">
        <v>1499</v>
      </c>
      <c r="D8" s="162"/>
      <c r="O8" s="136"/>
      <c r="P8" s="136"/>
      <c r="Q8" s="136"/>
      <c r="R8" s="136"/>
      <c r="S8" s="136"/>
      <c r="T8" s="136"/>
      <c r="U8" s="136"/>
      <c r="V8" s="136"/>
      <c r="W8" s="136"/>
    </row>
    <row r="9" ht="17.25" customHeight="1" spans="1:23">
      <c r="A9" s="163"/>
      <c r="B9" s="164" t="s">
        <v>629</v>
      </c>
      <c r="C9" s="156" t="s">
        <v>1500</v>
      </c>
      <c r="D9" s="162"/>
      <c r="E9" s="162"/>
      <c r="F9" s="162"/>
      <c r="G9" s="162"/>
      <c r="H9" s="162"/>
      <c r="I9" s="162"/>
      <c r="J9" s="162"/>
      <c r="K9" s="162"/>
      <c r="L9" s="162"/>
      <c r="M9" s="162"/>
      <c r="N9" s="162"/>
      <c r="O9" s="136"/>
      <c r="P9" s="136"/>
      <c r="Q9" s="136"/>
      <c r="R9" s="136"/>
      <c r="S9" s="136"/>
      <c r="T9" s="136"/>
      <c r="U9" s="136"/>
      <c r="V9" s="136"/>
      <c r="W9" s="136"/>
    </row>
    <row r="10" ht="18" customHeight="1" spans="1:23">
      <c r="A10" s="165">
        <v>8</v>
      </c>
      <c r="B10" s="151" t="s">
        <v>631</v>
      </c>
      <c r="C10" s="166" t="s">
        <v>1501</v>
      </c>
      <c r="D10" s="162"/>
      <c r="E10" s="162"/>
      <c r="F10" s="162"/>
      <c r="G10" s="162"/>
      <c r="H10" s="162"/>
      <c r="I10" s="162"/>
      <c r="J10" s="162"/>
      <c r="K10" s="162"/>
      <c r="L10" s="162"/>
      <c r="M10" s="162"/>
      <c r="N10" s="162"/>
      <c r="O10" s="136"/>
      <c r="P10" s="136"/>
      <c r="Q10" s="136"/>
      <c r="R10" s="136"/>
      <c r="S10" s="136"/>
      <c r="T10" s="136"/>
      <c r="U10" s="136"/>
      <c r="V10" s="136"/>
      <c r="W10" s="136"/>
    </row>
    <row r="11" ht="12" customHeight="1" spans="1:23">
      <c r="A11" s="158">
        <v>9</v>
      </c>
      <c r="B11" s="167" t="s">
        <v>633</v>
      </c>
      <c r="C11" s="168" t="s">
        <v>636</v>
      </c>
      <c r="D11" s="162"/>
      <c r="E11" s="162"/>
      <c r="F11" s="162"/>
      <c r="G11" s="162"/>
      <c r="H11" s="162"/>
      <c r="I11" s="162"/>
      <c r="J11" s="162"/>
      <c r="K11" s="162"/>
      <c r="L11" s="162"/>
      <c r="M11" s="162"/>
      <c r="N11" s="162"/>
      <c r="O11" s="136"/>
      <c r="P11" s="136"/>
      <c r="Q11" s="136"/>
      <c r="R11" s="136"/>
      <c r="S11" s="136"/>
      <c r="T11" s="136"/>
      <c r="U11" s="136"/>
      <c r="V11" s="136"/>
      <c r="W11" s="136"/>
    </row>
    <row r="12" ht="12" customHeight="1" spans="1:23">
      <c r="A12" s="158">
        <v>10</v>
      </c>
      <c r="B12" s="167" t="s">
        <v>635</v>
      </c>
      <c r="C12" s="168" t="s">
        <v>636</v>
      </c>
      <c r="D12" s="162"/>
      <c r="E12" s="162"/>
      <c r="F12" s="162"/>
      <c r="G12" s="162"/>
      <c r="H12" s="162"/>
      <c r="I12" s="162"/>
      <c r="J12" s="162"/>
      <c r="K12" s="162"/>
      <c r="L12" s="162"/>
      <c r="M12" s="162"/>
      <c r="N12" s="162"/>
      <c r="O12" s="136"/>
      <c r="P12" s="136"/>
      <c r="Q12" s="136"/>
      <c r="R12" s="136"/>
      <c r="S12" s="136"/>
      <c r="T12" s="136"/>
      <c r="U12" s="136"/>
      <c r="V12" s="136"/>
      <c r="W12" s="136"/>
    </row>
    <row r="13" ht="21" customHeight="1" spans="1:23">
      <c r="A13" s="157">
        <v>11</v>
      </c>
      <c r="B13" s="151" t="s">
        <v>637</v>
      </c>
      <c r="C13" s="156" t="s">
        <v>1502</v>
      </c>
      <c r="D13" s="162"/>
      <c r="E13" s="162"/>
      <c r="F13" s="162"/>
      <c r="G13" s="162"/>
      <c r="H13" s="162"/>
      <c r="I13" s="162"/>
      <c r="J13" s="162"/>
      <c r="K13" s="162"/>
      <c r="L13" s="162"/>
      <c r="M13" s="162"/>
      <c r="N13" s="162"/>
      <c r="O13" s="136"/>
      <c r="P13" s="136"/>
      <c r="Q13" s="136"/>
      <c r="R13" s="136"/>
      <c r="S13" s="136"/>
      <c r="T13" s="136"/>
      <c r="U13" s="136"/>
      <c r="V13" s="136"/>
      <c r="W13" s="136"/>
    </row>
    <row r="14" ht="27.6" spans="1:23">
      <c r="A14" s="169">
        <v>12</v>
      </c>
      <c r="B14" s="170" t="s">
        <v>639</v>
      </c>
      <c r="C14" s="156" t="s">
        <v>890</v>
      </c>
      <c r="D14" s="162"/>
      <c r="E14" s="162"/>
      <c r="F14" s="162"/>
      <c r="G14" s="162"/>
      <c r="H14" s="162"/>
      <c r="I14" s="162"/>
      <c r="J14" s="162"/>
      <c r="K14" s="162"/>
      <c r="L14" s="162"/>
      <c r="M14" s="162"/>
      <c r="N14" s="162"/>
      <c r="O14" s="136"/>
      <c r="P14" s="136"/>
      <c r="Q14" s="136"/>
      <c r="R14" s="136"/>
      <c r="S14" s="136"/>
      <c r="T14" s="136"/>
      <c r="U14" s="136"/>
      <c r="V14" s="136"/>
      <c r="W14" s="136"/>
    </row>
    <row r="15" ht="25.5" customHeight="1" spans="1:23">
      <c r="A15" s="157">
        <v>13</v>
      </c>
      <c r="B15" s="171" t="s">
        <v>641</v>
      </c>
      <c r="C15" s="156" t="s">
        <v>1503</v>
      </c>
      <c r="D15" s="162"/>
      <c r="E15" s="162"/>
      <c r="F15" s="162"/>
      <c r="G15" s="162"/>
      <c r="H15" s="162"/>
      <c r="I15" s="162"/>
      <c r="J15" s="162"/>
      <c r="K15" s="162"/>
      <c r="L15" s="162"/>
      <c r="M15" s="162"/>
      <c r="N15" s="162"/>
      <c r="O15" s="136"/>
      <c r="P15" s="136"/>
      <c r="Q15" s="136"/>
      <c r="R15" s="136"/>
      <c r="S15" s="136"/>
      <c r="T15" s="136"/>
      <c r="U15" s="136"/>
      <c r="V15" s="136"/>
      <c r="W15" s="136"/>
    </row>
    <row r="16" ht="26.25" customHeight="1" spans="1:23">
      <c r="A16" s="157">
        <v>14</v>
      </c>
      <c r="B16" s="151" t="s">
        <v>643</v>
      </c>
      <c r="C16" s="172" t="s">
        <v>1504</v>
      </c>
      <c r="D16" s="162"/>
      <c r="E16" s="162"/>
      <c r="F16" s="162"/>
      <c r="G16" s="162"/>
      <c r="H16" s="162"/>
      <c r="I16" s="162"/>
      <c r="J16" s="162"/>
      <c r="K16" s="162"/>
      <c r="L16" s="162"/>
      <c r="M16" s="162"/>
      <c r="N16" s="162"/>
      <c r="O16" s="136"/>
      <c r="P16" s="136"/>
      <c r="Q16" s="136"/>
      <c r="R16" s="136"/>
      <c r="S16" s="136"/>
      <c r="T16" s="136"/>
      <c r="U16" s="136"/>
      <c r="V16" s="136"/>
      <c r="W16" s="136"/>
    </row>
    <row r="17" ht="13.5" customHeight="1" spans="1:23">
      <c r="A17" s="158">
        <v>15</v>
      </c>
      <c r="B17" s="173" t="s">
        <v>645</v>
      </c>
      <c r="C17" s="174" t="s">
        <v>22</v>
      </c>
      <c r="D17" s="162"/>
      <c r="E17" s="162"/>
      <c r="F17" s="162"/>
      <c r="G17" s="162"/>
      <c r="H17" s="162"/>
      <c r="I17" s="162"/>
      <c r="J17" s="162"/>
      <c r="K17" s="162"/>
      <c r="L17" s="162"/>
      <c r="M17" s="162"/>
      <c r="N17" s="162"/>
      <c r="O17" s="136"/>
      <c r="P17" s="136"/>
      <c r="Q17" s="136"/>
      <c r="R17" s="136"/>
      <c r="S17" s="136"/>
      <c r="T17" s="136"/>
      <c r="U17" s="136"/>
      <c r="V17" s="136"/>
      <c r="W17" s="136"/>
    </row>
    <row r="18" ht="17.25" customHeight="1" spans="1:23">
      <c r="A18" s="175">
        <v>16</v>
      </c>
      <c r="B18" s="151" t="s">
        <v>647</v>
      </c>
      <c r="C18" s="174" t="s">
        <v>1505</v>
      </c>
      <c r="D18" s="162"/>
      <c r="E18" s="162"/>
      <c r="F18" s="162"/>
      <c r="G18" s="162"/>
      <c r="H18" s="162"/>
      <c r="I18" s="162"/>
      <c r="J18" s="162"/>
      <c r="K18" s="162"/>
      <c r="L18" s="162"/>
      <c r="M18" s="162"/>
      <c r="N18" s="162"/>
      <c r="O18" s="136"/>
      <c r="P18" s="136"/>
      <c r="Q18" s="136"/>
      <c r="R18" s="136"/>
      <c r="S18" s="136"/>
      <c r="T18" s="136"/>
      <c r="U18" s="136"/>
      <c r="V18" s="136"/>
      <c r="W18" s="136"/>
    </row>
    <row r="19" ht="17.25" customHeight="1" spans="1:23">
      <c r="A19" s="176"/>
      <c r="B19" s="177" t="s">
        <v>649</v>
      </c>
      <c r="C19" s="178" t="s">
        <v>1506</v>
      </c>
      <c r="D19" s="162"/>
      <c r="E19" s="162"/>
      <c r="F19" s="162"/>
      <c r="G19" s="162"/>
      <c r="H19" s="162"/>
      <c r="I19" s="162"/>
      <c r="J19" s="162"/>
      <c r="K19" s="162"/>
      <c r="L19" s="162"/>
      <c r="M19" s="162"/>
      <c r="N19" s="162"/>
      <c r="O19" s="136"/>
      <c r="P19" s="136"/>
      <c r="Q19" s="136"/>
      <c r="R19" s="136"/>
      <c r="S19" s="136"/>
      <c r="T19" s="136"/>
      <c r="U19" s="136"/>
      <c r="V19" s="136"/>
      <c r="W19" s="136"/>
    </row>
    <row r="20" ht="18" customHeight="1" spans="1:23">
      <c r="A20" s="176"/>
      <c r="B20" s="151" t="s">
        <v>651</v>
      </c>
      <c r="C20" s="174">
        <v>997126518</v>
      </c>
      <c r="D20" s="162"/>
      <c r="E20" s="162"/>
      <c r="F20" s="162"/>
      <c r="G20" s="162"/>
      <c r="H20" s="162"/>
      <c r="I20" s="162"/>
      <c r="J20" s="162"/>
      <c r="K20" s="162"/>
      <c r="L20" s="162"/>
      <c r="M20" s="162"/>
      <c r="N20" s="162"/>
      <c r="O20" s="136"/>
      <c r="P20" s="136"/>
      <c r="Q20" s="136"/>
      <c r="R20" s="136"/>
      <c r="S20" s="136"/>
      <c r="T20" s="136"/>
      <c r="U20" s="136"/>
      <c r="V20" s="136"/>
      <c r="W20" s="136"/>
    </row>
    <row r="21" ht="12" customHeight="1" spans="1:23">
      <c r="A21" s="26">
        <v>17</v>
      </c>
      <c r="B21" s="27" t="s">
        <v>653</v>
      </c>
      <c r="C21" s="28" t="s">
        <v>195</v>
      </c>
      <c r="D21" s="136"/>
      <c r="E21" s="136"/>
      <c r="F21" s="136"/>
      <c r="G21" s="136"/>
      <c r="H21" s="136"/>
      <c r="I21" s="136"/>
      <c r="J21" s="136"/>
      <c r="K21" s="136"/>
      <c r="L21" s="136"/>
      <c r="M21" s="136"/>
      <c r="N21" s="136"/>
      <c r="O21" s="136"/>
      <c r="P21" s="136"/>
      <c r="Q21" s="136"/>
      <c r="R21" s="136"/>
      <c r="S21" s="136"/>
      <c r="T21" s="136"/>
      <c r="U21" s="136"/>
      <c r="V21" s="136"/>
      <c r="W21" s="136"/>
    </row>
    <row r="22" ht="12" customHeight="1" spans="1:23">
      <c r="A22" s="26">
        <v>21</v>
      </c>
      <c r="B22" s="27" t="s">
        <v>654</v>
      </c>
      <c r="C22" s="28" t="s">
        <v>1509</v>
      </c>
      <c r="D22" s="136"/>
      <c r="E22" s="136"/>
      <c r="F22" s="136"/>
      <c r="G22" s="136"/>
      <c r="H22" s="136"/>
      <c r="I22" s="136"/>
      <c r="J22" s="136"/>
      <c r="K22" s="136"/>
      <c r="L22" s="136"/>
      <c r="M22" s="136"/>
      <c r="N22" s="136"/>
      <c r="O22" s="136"/>
      <c r="P22" s="136"/>
      <c r="Q22" s="136"/>
      <c r="R22" s="136"/>
      <c r="S22" s="136"/>
      <c r="T22" s="136"/>
      <c r="U22" s="136"/>
      <c r="V22" s="136"/>
      <c r="W22" s="136"/>
    </row>
    <row r="23" ht="12" customHeight="1" spans="1:23">
      <c r="A23" s="136"/>
      <c r="B23" s="148"/>
      <c r="C23" s="148"/>
      <c r="D23" s="136"/>
      <c r="E23" s="136"/>
      <c r="F23" s="136"/>
      <c r="G23" s="136"/>
      <c r="H23" s="136"/>
      <c r="I23" s="136"/>
      <c r="J23" s="136"/>
      <c r="K23" s="136"/>
      <c r="L23" s="136"/>
      <c r="M23" s="136"/>
      <c r="N23" s="136"/>
      <c r="O23" s="136"/>
      <c r="P23" s="136"/>
      <c r="Q23" s="136"/>
      <c r="R23" s="136"/>
      <c r="S23" s="136"/>
      <c r="T23" s="136"/>
      <c r="U23" s="136"/>
      <c r="V23" s="136"/>
      <c r="W23" s="136"/>
    </row>
    <row r="24" ht="12" customHeight="1" spans="1:23">
      <c r="A24" s="136"/>
      <c r="B24" s="148"/>
      <c r="C24" s="148"/>
      <c r="D24" s="136"/>
      <c r="E24" s="136"/>
      <c r="F24" s="136"/>
      <c r="G24" s="136"/>
      <c r="H24" s="136"/>
      <c r="I24" s="136"/>
      <c r="J24" s="136"/>
      <c r="K24" s="136"/>
      <c r="L24" s="136"/>
      <c r="M24" s="136"/>
      <c r="N24" s="136"/>
      <c r="O24" s="136"/>
      <c r="P24" s="136"/>
      <c r="Q24" s="136"/>
      <c r="R24" s="136"/>
      <c r="S24" s="136"/>
      <c r="T24" s="136"/>
      <c r="U24" s="136"/>
      <c r="V24" s="136"/>
      <c r="W24" s="136"/>
    </row>
    <row r="25" ht="12" customHeight="1" spans="1:23">
      <c r="A25" s="136"/>
      <c r="B25" s="148"/>
      <c r="C25" s="148"/>
      <c r="D25" s="136"/>
      <c r="E25" s="136"/>
      <c r="F25" s="136"/>
      <c r="G25" s="136"/>
      <c r="H25" s="136"/>
      <c r="I25" s="136"/>
      <c r="J25" s="136"/>
      <c r="K25" s="136"/>
      <c r="L25" s="136"/>
      <c r="M25" s="136"/>
      <c r="N25" s="136"/>
      <c r="O25" s="136"/>
      <c r="P25" s="136"/>
      <c r="Q25" s="136"/>
      <c r="R25" s="136"/>
      <c r="S25" s="136"/>
      <c r="T25" s="136"/>
      <c r="U25" s="136"/>
      <c r="V25" s="136"/>
      <c r="W25" s="136"/>
    </row>
    <row r="26" ht="12" customHeight="1" spans="1:23">
      <c r="A26" s="136"/>
      <c r="B26" s="148"/>
      <c r="C26" s="148"/>
      <c r="D26" s="136"/>
      <c r="E26" s="136"/>
      <c r="F26" s="136"/>
      <c r="G26" s="136"/>
      <c r="H26" s="136"/>
      <c r="I26" s="136"/>
      <c r="J26" s="136"/>
      <c r="K26" s="136"/>
      <c r="L26" s="136"/>
      <c r="M26" s="136"/>
      <c r="N26" s="136"/>
      <c r="O26" s="136"/>
      <c r="P26" s="136"/>
      <c r="Q26" s="136"/>
      <c r="R26" s="136"/>
      <c r="S26" s="136"/>
      <c r="T26" s="136"/>
      <c r="U26" s="136"/>
      <c r="V26" s="136"/>
      <c r="W26" s="136"/>
    </row>
    <row r="27" ht="12" customHeight="1" spans="1:23">
      <c r="A27" s="136"/>
      <c r="B27" s="148"/>
      <c r="C27" s="148"/>
      <c r="D27" s="136"/>
      <c r="E27" s="136"/>
      <c r="F27" s="136"/>
      <c r="G27" s="136"/>
      <c r="H27" s="136"/>
      <c r="I27" s="136"/>
      <c r="J27" s="136"/>
      <c r="K27" s="136"/>
      <c r="L27" s="136"/>
      <c r="M27" s="136"/>
      <c r="N27" s="136"/>
      <c r="O27" s="136"/>
      <c r="P27" s="136"/>
      <c r="Q27" s="136"/>
      <c r="R27" s="136"/>
      <c r="S27" s="136"/>
      <c r="T27" s="136"/>
      <c r="U27" s="136"/>
      <c r="V27" s="136"/>
      <c r="W27" s="136"/>
    </row>
    <row r="28" ht="12" customHeight="1" spans="1:23">
      <c r="A28" s="136"/>
      <c r="B28" s="148"/>
      <c r="C28" s="148"/>
      <c r="D28" s="136"/>
      <c r="E28" s="136"/>
      <c r="F28" s="136"/>
      <c r="G28" s="136"/>
      <c r="H28" s="136"/>
      <c r="I28" s="136"/>
      <c r="J28" s="136"/>
      <c r="K28" s="136"/>
      <c r="L28" s="136"/>
      <c r="M28" s="136"/>
      <c r="N28" s="136"/>
      <c r="O28" s="136"/>
      <c r="P28" s="136"/>
      <c r="Q28" s="136"/>
      <c r="R28" s="136"/>
      <c r="S28" s="136"/>
      <c r="T28" s="136"/>
      <c r="U28" s="136"/>
      <c r="V28" s="136"/>
      <c r="W28" s="136"/>
    </row>
    <row r="29" ht="12" customHeight="1" spans="1:23">
      <c r="A29" s="136"/>
      <c r="B29" s="148"/>
      <c r="C29" s="148"/>
      <c r="D29" s="136"/>
      <c r="E29" s="136"/>
      <c r="F29" s="136"/>
      <c r="G29" s="136"/>
      <c r="H29" s="136"/>
      <c r="I29" s="136"/>
      <c r="J29" s="136"/>
      <c r="K29" s="136"/>
      <c r="L29" s="136"/>
      <c r="M29" s="136"/>
      <c r="N29" s="136"/>
      <c r="O29" s="136"/>
      <c r="P29" s="136"/>
      <c r="Q29" s="136"/>
      <c r="R29" s="136"/>
      <c r="S29" s="136"/>
      <c r="T29" s="136"/>
      <c r="U29" s="136"/>
      <c r="V29" s="136"/>
      <c r="W29" s="136"/>
    </row>
    <row r="30" ht="12" customHeight="1" spans="1:23">
      <c r="A30" s="136"/>
      <c r="B30" s="148"/>
      <c r="C30" s="148"/>
      <c r="D30" s="136"/>
      <c r="E30" s="136"/>
      <c r="F30" s="136"/>
      <c r="G30" s="136"/>
      <c r="H30" s="136"/>
      <c r="I30" s="136"/>
      <c r="J30" s="136"/>
      <c r="K30" s="136"/>
      <c r="L30" s="136"/>
      <c r="M30" s="136"/>
      <c r="N30" s="136"/>
      <c r="O30" s="136"/>
      <c r="P30" s="136"/>
      <c r="Q30" s="136"/>
      <c r="R30" s="136"/>
      <c r="S30" s="136"/>
      <c r="T30" s="136"/>
      <c r="U30" s="136"/>
      <c r="V30" s="136"/>
      <c r="W30" s="136"/>
    </row>
    <row r="31" ht="12" customHeight="1" spans="1:23">
      <c r="A31" s="136"/>
      <c r="B31" s="148"/>
      <c r="C31" s="148"/>
      <c r="D31" s="136"/>
      <c r="E31" s="136"/>
      <c r="F31" s="136"/>
      <c r="G31" s="136"/>
      <c r="H31" s="136"/>
      <c r="I31" s="136"/>
      <c r="J31" s="136"/>
      <c r="K31" s="136"/>
      <c r="L31" s="136"/>
      <c r="M31" s="136"/>
      <c r="N31" s="136"/>
      <c r="O31" s="136"/>
      <c r="P31" s="136"/>
      <c r="Q31" s="136"/>
      <c r="R31" s="136"/>
      <c r="S31" s="136"/>
      <c r="T31" s="136"/>
      <c r="U31" s="136"/>
      <c r="V31" s="136"/>
      <c r="W31" s="136"/>
    </row>
    <row r="32" ht="12" customHeight="1" spans="1:23">
      <c r="A32" s="136"/>
      <c r="B32" s="148"/>
      <c r="C32" s="148"/>
      <c r="D32" s="136"/>
      <c r="E32" s="136"/>
      <c r="F32" s="136"/>
      <c r="G32" s="136"/>
      <c r="H32" s="136"/>
      <c r="I32" s="136"/>
      <c r="J32" s="136"/>
      <c r="K32" s="136"/>
      <c r="L32" s="136"/>
      <c r="M32" s="136"/>
      <c r="N32" s="136"/>
      <c r="O32" s="136"/>
      <c r="P32" s="136"/>
      <c r="Q32" s="136"/>
      <c r="R32" s="136"/>
      <c r="S32" s="136"/>
      <c r="T32" s="136"/>
      <c r="U32" s="136"/>
      <c r="V32" s="136"/>
      <c r="W32" s="136"/>
    </row>
    <row r="33" ht="12" customHeight="1" spans="1:23">
      <c r="A33" s="136"/>
      <c r="B33" s="148"/>
      <c r="C33" s="148"/>
      <c r="D33" s="136"/>
      <c r="E33" s="136"/>
      <c r="F33" s="136"/>
      <c r="G33" s="136"/>
      <c r="H33" s="136"/>
      <c r="I33" s="136"/>
      <c r="J33" s="136"/>
      <c r="K33" s="136"/>
      <c r="L33" s="136"/>
      <c r="M33" s="136"/>
      <c r="N33" s="136"/>
      <c r="O33" s="136"/>
      <c r="P33" s="136"/>
      <c r="Q33" s="136"/>
      <c r="R33" s="136"/>
      <c r="S33" s="136"/>
      <c r="T33" s="136"/>
      <c r="U33" s="136"/>
      <c r="V33" s="136"/>
      <c r="W33" s="136"/>
    </row>
    <row r="34" ht="12" customHeight="1" spans="1:23">
      <c r="A34" s="136"/>
      <c r="B34" s="148"/>
      <c r="C34" s="148"/>
      <c r="D34" s="136"/>
      <c r="E34" s="136"/>
      <c r="F34" s="136"/>
      <c r="G34" s="136"/>
      <c r="H34" s="136"/>
      <c r="I34" s="136"/>
      <c r="J34" s="136"/>
      <c r="K34" s="136"/>
      <c r="L34" s="136"/>
      <c r="M34" s="136"/>
      <c r="N34" s="136"/>
      <c r="O34" s="136"/>
      <c r="P34" s="136"/>
      <c r="Q34" s="136"/>
      <c r="R34" s="136"/>
      <c r="S34" s="136"/>
      <c r="T34" s="136"/>
      <c r="U34" s="136"/>
      <c r="V34" s="136"/>
      <c r="W34" s="136"/>
    </row>
    <row r="35" ht="12" customHeight="1" spans="1:23">
      <c r="A35" s="136"/>
      <c r="B35" s="148"/>
      <c r="C35" s="148"/>
      <c r="D35" s="136"/>
      <c r="E35" s="136"/>
      <c r="F35" s="136"/>
      <c r="G35" s="136"/>
      <c r="H35" s="136"/>
      <c r="I35" s="136"/>
      <c r="J35" s="136"/>
      <c r="K35" s="136"/>
      <c r="L35" s="136"/>
      <c r="M35" s="136"/>
      <c r="N35" s="136"/>
      <c r="O35" s="136"/>
      <c r="P35" s="136"/>
      <c r="Q35" s="136"/>
      <c r="R35" s="136"/>
      <c r="S35" s="136"/>
      <c r="T35" s="136"/>
      <c r="U35" s="136"/>
      <c r="V35" s="136"/>
      <c r="W35" s="136"/>
    </row>
    <row r="36" ht="12" customHeight="1" spans="1:23">
      <c r="A36" s="136"/>
      <c r="B36" s="148"/>
      <c r="C36" s="148"/>
      <c r="D36" s="136"/>
      <c r="E36" s="136"/>
      <c r="F36" s="136"/>
      <c r="G36" s="136"/>
      <c r="H36" s="136"/>
      <c r="I36" s="136"/>
      <c r="J36" s="136"/>
      <c r="K36" s="136"/>
      <c r="L36" s="136"/>
      <c r="M36" s="136"/>
      <c r="N36" s="136"/>
      <c r="O36" s="136"/>
      <c r="P36" s="136"/>
      <c r="Q36" s="136"/>
      <c r="R36" s="136"/>
      <c r="S36" s="136"/>
      <c r="T36" s="136"/>
      <c r="U36" s="136"/>
      <c r="V36" s="136"/>
      <c r="W36" s="136"/>
    </row>
    <row r="37" ht="12" customHeight="1" spans="1:23">
      <c r="A37" s="136"/>
      <c r="B37" s="148"/>
      <c r="C37" s="148"/>
      <c r="D37" s="136"/>
      <c r="E37" s="136"/>
      <c r="F37" s="136"/>
      <c r="G37" s="136"/>
      <c r="H37" s="136"/>
      <c r="I37" s="136"/>
      <c r="J37" s="136"/>
      <c r="K37" s="136"/>
      <c r="L37" s="136"/>
      <c r="M37" s="136"/>
      <c r="N37" s="136"/>
      <c r="O37" s="136"/>
      <c r="P37" s="136"/>
      <c r="Q37" s="136"/>
      <c r="R37" s="136"/>
      <c r="S37" s="136"/>
      <c r="T37" s="136"/>
      <c r="U37" s="136"/>
      <c r="V37" s="136"/>
      <c r="W37" s="136"/>
    </row>
    <row r="38" ht="12" customHeight="1" spans="1:23">
      <c r="A38" s="136"/>
      <c r="B38" s="148"/>
      <c r="C38" s="148"/>
      <c r="D38" s="136"/>
      <c r="E38" s="136"/>
      <c r="F38" s="136"/>
      <c r="G38" s="136"/>
      <c r="H38" s="136"/>
      <c r="I38" s="136"/>
      <c r="J38" s="136"/>
      <c r="K38" s="136"/>
      <c r="L38" s="136"/>
      <c r="M38" s="136"/>
      <c r="N38" s="136"/>
      <c r="O38" s="136"/>
      <c r="P38" s="136"/>
      <c r="Q38" s="136"/>
      <c r="R38" s="136"/>
      <c r="S38" s="136"/>
      <c r="T38" s="136"/>
      <c r="U38" s="136"/>
      <c r="V38" s="136"/>
      <c r="W38" s="136"/>
    </row>
    <row r="39" ht="12" customHeight="1" spans="1:23">
      <c r="A39" s="136"/>
      <c r="B39" s="148"/>
      <c r="C39" s="148"/>
      <c r="D39" s="136"/>
      <c r="E39" s="136"/>
      <c r="F39" s="136"/>
      <c r="G39" s="136"/>
      <c r="H39" s="136"/>
      <c r="I39" s="136"/>
      <c r="J39" s="136"/>
      <c r="K39" s="136"/>
      <c r="L39" s="136"/>
      <c r="M39" s="136"/>
      <c r="N39" s="136"/>
      <c r="O39" s="136"/>
      <c r="P39" s="136"/>
      <c r="Q39" s="136"/>
      <c r="R39" s="136"/>
      <c r="S39" s="136"/>
      <c r="T39" s="136"/>
      <c r="U39" s="136"/>
      <c r="V39" s="136"/>
      <c r="W39" s="136"/>
    </row>
    <row r="40" ht="12" customHeight="1" spans="1:23">
      <c r="A40" s="136"/>
      <c r="B40" s="148"/>
      <c r="C40" s="148"/>
      <c r="D40" s="136"/>
      <c r="E40" s="136"/>
      <c r="F40" s="136"/>
      <c r="G40" s="136"/>
      <c r="H40" s="136"/>
      <c r="I40" s="136"/>
      <c r="J40" s="136"/>
      <c r="K40" s="136"/>
      <c r="L40" s="136"/>
      <c r="M40" s="136"/>
      <c r="N40" s="136"/>
      <c r="O40" s="136"/>
      <c r="P40" s="136"/>
      <c r="Q40" s="136"/>
      <c r="R40" s="136"/>
      <c r="S40" s="136"/>
      <c r="T40" s="136"/>
      <c r="U40" s="136"/>
      <c r="V40" s="136"/>
      <c r="W40" s="136"/>
    </row>
    <row r="41" ht="12" customHeight="1" spans="1:23">
      <c r="A41" s="136"/>
      <c r="B41" s="148"/>
      <c r="C41" s="148"/>
      <c r="D41" s="136"/>
      <c r="E41" s="136"/>
      <c r="F41" s="136"/>
      <c r="G41" s="136"/>
      <c r="H41" s="136"/>
      <c r="I41" s="136"/>
      <c r="J41" s="136"/>
      <c r="K41" s="136"/>
      <c r="L41" s="136"/>
      <c r="M41" s="136"/>
      <c r="N41" s="136"/>
      <c r="O41" s="136"/>
      <c r="P41" s="136"/>
      <c r="Q41" s="136"/>
      <c r="R41" s="136"/>
      <c r="S41" s="136"/>
      <c r="T41" s="136"/>
      <c r="U41" s="136"/>
      <c r="V41" s="136"/>
      <c r="W41" s="136"/>
    </row>
    <row r="42" ht="12" customHeight="1" spans="1:23">
      <c r="A42" s="136"/>
      <c r="B42" s="148"/>
      <c r="C42" s="148"/>
      <c r="D42" s="136"/>
      <c r="E42" s="136"/>
      <c r="F42" s="136"/>
      <c r="G42" s="136"/>
      <c r="H42" s="136"/>
      <c r="I42" s="136"/>
      <c r="J42" s="136"/>
      <c r="K42" s="136"/>
      <c r="L42" s="136"/>
      <c r="M42" s="136"/>
      <c r="N42" s="136"/>
      <c r="O42" s="136"/>
      <c r="P42" s="136"/>
      <c r="Q42" s="136"/>
      <c r="R42" s="136"/>
      <c r="S42" s="136"/>
      <c r="T42" s="136"/>
      <c r="U42" s="136"/>
      <c r="V42" s="136"/>
      <c r="W42" s="136"/>
    </row>
    <row r="43" ht="12" customHeight="1" spans="1:23">
      <c r="A43" s="136"/>
      <c r="B43" s="148"/>
      <c r="C43" s="148"/>
      <c r="D43" s="136"/>
      <c r="E43" s="136"/>
      <c r="F43" s="136"/>
      <c r="G43" s="136"/>
      <c r="H43" s="136"/>
      <c r="I43" s="136"/>
      <c r="J43" s="136"/>
      <c r="K43" s="136"/>
      <c r="L43" s="136"/>
      <c r="M43" s="136"/>
      <c r="N43" s="136"/>
      <c r="O43" s="136"/>
      <c r="P43" s="136"/>
      <c r="Q43" s="136"/>
      <c r="R43" s="136"/>
      <c r="S43" s="136"/>
      <c r="T43" s="136"/>
      <c r="U43" s="136"/>
      <c r="V43" s="136"/>
      <c r="W43" s="136"/>
    </row>
    <row r="44" ht="12" customHeight="1" spans="1:23">
      <c r="A44" s="136"/>
      <c r="B44" s="148"/>
      <c r="C44" s="148"/>
      <c r="D44" s="136"/>
      <c r="E44" s="136"/>
      <c r="F44" s="136"/>
      <c r="G44" s="136"/>
      <c r="H44" s="136"/>
      <c r="I44" s="136"/>
      <c r="J44" s="136"/>
      <c r="K44" s="136"/>
      <c r="L44" s="136"/>
      <c r="M44" s="136"/>
      <c r="N44" s="136"/>
      <c r="O44" s="136"/>
      <c r="P44" s="136"/>
      <c r="Q44" s="136"/>
      <c r="R44" s="136"/>
      <c r="S44" s="136"/>
      <c r="T44" s="136"/>
      <c r="U44" s="136"/>
      <c r="V44" s="136"/>
      <c r="W44" s="136"/>
    </row>
    <row r="45" ht="12" customHeight="1" spans="1:23">
      <c r="A45" s="136"/>
      <c r="B45" s="148"/>
      <c r="C45" s="148"/>
      <c r="D45" s="136"/>
      <c r="E45" s="136"/>
      <c r="F45" s="136"/>
      <c r="G45" s="136"/>
      <c r="H45" s="136"/>
      <c r="I45" s="136"/>
      <c r="J45" s="136"/>
      <c r="K45" s="136"/>
      <c r="L45" s="136"/>
      <c r="M45" s="136"/>
      <c r="N45" s="136"/>
      <c r="O45" s="136"/>
      <c r="P45" s="136"/>
      <c r="Q45" s="136"/>
      <c r="R45" s="136"/>
      <c r="S45" s="136"/>
      <c r="T45" s="136"/>
      <c r="U45" s="136"/>
      <c r="V45" s="136"/>
      <c r="W45" s="136"/>
    </row>
    <row r="46" ht="12" customHeight="1" spans="1:23">
      <c r="A46" s="136"/>
      <c r="B46" s="148"/>
      <c r="C46" s="148"/>
      <c r="D46" s="136"/>
      <c r="E46" s="136"/>
      <c r="F46" s="136"/>
      <c r="G46" s="136"/>
      <c r="H46" s="136"/>
      <c r="I46" s="136"/>
      <c r="J46" s="136"/>
      <c r="K46" s="136"/>
      <c r="L46" s="136"/>
      <c r="M46" s="136"/>
      <c r="N46" s="136"/>
      <c r="O46" s="136"/>
      <c r="P46" s="136"/>
      <c r="Q46" s="136"/>
      <c r="R46" s="136"/>
      <c r="S46" s="136"/>
      <c r="T46" s="136"/>
      <c r="U46" s="136"/>
      <c r="V46" s="136"/>
      <c r="W46" s="136"/>
    </row>
    <row r="47" ht="12" customHeight="1" spans="1:23">
      <c r="A47" s="136"/>
      <c r="B47" s="148"/>
      <c r="C47" s="148"/>
      <c r="D47" s="136"/>
      <c r="E47" s="136"/>
      <c r="F47" s="136"/>
      <c r="G47" s="136"/>
      <c r="H47" s="136"/>
      <c r="I47" s="136"/>
      <c r="J47" s="136"/>
      <c r="K47" s="136"/>
      <c r="L47" s="136"/>
      <c r="M47" s="136"/>
      <c r="N47" s="136"/>
      <c r="O47" s="136"/>
      <c r="P47" s="136"/>
      <c r="Q47" s="136"/>
      <c r="R47" s="136"/>
      <c r="S47" s="136"/>
      <c r="T47" s="136"/>
      <c r="U47" s="136"/>
      <c r="V47" s="136"/>
      <c r="W47" s="136"/>
    </row>
    <row r="48" ht="12" customHeight="1" spans="1:23">
      <c r="A48" s="136"/>
      <c r="B48" s="148"/>
      <c r="C48" s="148"/>
      <c r="D48" s="136"/>
      <c r="E48" s="136"/>
      <c r="F48" s="136"/>
      <c r="G48" s="136"/>
      <c r="H48" s="136"/>
      <c r="I48" s="136"/>
      <c r="J48" s="136"/>
      <c r="K48" s="136"/>
      <c r="L48" s="136"/>
      <c r="M48" s="136"/>
      <c r="N48" s="136"/>
      <c r="O48" s="136"/>
      <c r="P48" s="136"/>
      <c r="Q48" s="136"/>
      <c r="R48" s="136"/>
      <c r="S48" s="136"/>
      <c r="T48" s="136"/>
      <c r="U48" s="136"/>
      <c r="V48" s="136"/>
      <c r="W48" s="136"/>
    </row>
    <row r="49" ht="12" customHeight="1" spans="1:23">
      <c r="A49" s="136"/>
      <c r="B49" s="148"/>
      <c r="C49" s="148"/>
      <c r="D49" s="136"/>
      <c r="E49" s="136"/>
      <c r="F49" s="136"/>
      <c r="G49" s="136"/>
      <c r="H49" s="136"/>
      <c r="I49" s="136"/>
      <c r="J49" s="136"/>
      <c r="K49" s="136"/>
      <c r="L49" s="136"/>
      <c r="M49" s="136"/>
      <c r="N49" s="136"/>
      <c r="O49" s="136"/>
      <c r="P49" s="136"/>
      <c r="Q49" s="136"/>
      <c r="R49" s="136"/>
      <c r="S49" s="136"/>
      <c r="T49" s="136"/>
      <c r="U49" s="136"/>
      <c r="V49" s="136"/>
      <c r="W49" s="136"/>
    </row>
    <row r="50" ht="12" customHeight="1" spans="1:23">
      <c r="A50" s="136"/>
      <c r="B50" s="148"/>
      <c r="C50" s="148"/>
      <c r="D50" s="136"/>
      <c r="E50" s="136"/>
      <c r="F50" s="136"/>
      <c r="G50" s="136"/>
      <c r="H50" s="136"/>
      <c r="I50" s="136"/>
      <c r="J50" s="136"/>
      <c r="K50" s="136"/>
      <c r="L50" s="136"/>
      <c r="M50" s="136"/>
      <c r="N50" s="136"/>
      <c r="O50" s="136"/>
      <c r="P50" s="136"/>
      <c r="Q50" s="136"/>
      <c r="R50" s="136"/>
      <c r="S50" s="136"/>
      <c r="T50" s="136"/>
      <c r="U50" s="136"/>
      <c r="V50" s="136"/>
      <c r="W50" s="136"/>
    </row>
    <row r="51" ht="12" customHeight="1" spans="1:23">
      <c r="A51" s="136"/>
      <c r="B51" s="148"/>
      <c r="C51" s="148"/>
      <c r="D51" s="136"/>
      <c r="E51" s="136"/>
      <c r="F51" s="136"/>
      <c r="G51" s="136"/>
      <c r="H51" s="136"/>
      <c r="I51" s="136"/>
      <c r="J51" s="136"/>
      <c r="K51" s="136"/>
      <c r="L51" s="136"/>
      <c r="M51" s="136"/>
      <c r="N51" s="136"/>
      <c r="O51" s="136"/>
      <c r="P51" s="136"/>
      <c r="Q51" s="136"/>
      <c r="R51" s="136"/>
      <c r="S51" s="136"/>
      <c r="T51" s="136"/>
      <c r="U51" s="136"/>
      <c r="V51" s="136"/>
      <c r="W51" s="136"/>
    </row>
    <row r="52" ht="12" customHeight="1" spans="1:23">
      <c r="A52" s="136"/>
      <c r="B52" s="148"/>
      <c r="C52" s="148"/>
      <c r="D52" s="136"/>
      <c r="E52" s="136"/>
      <c r="F52" s="136"/>
      <c r="G52" s="136"/>
      <c r="H52" s="136"/>
      <c r="I52" s="136"/>
      <c r="J52" s="136"/>
      <c r="K52" s="136"/>
      <c r="L52" s="136"/>
      <c r="M52" s="136"/>
      <c r="N52" s="136"/>
      <c r="O52" s="136"/>
      <c r="P52" s="136"/>
      <c r="Q52" s="136"/>
      <c r="R52" s="136"/>
      <c r="S52" s="136"/>
      <c r="T52" s="136"/>
      <c r="U52" s="136"/>
      <c r="V52" s="136"/>
      <c r="W52" s="136"/>
    </row>
    <row r="53" ht="12" customHeight="1" spans="1:23">
      <c r="A53" s="136"/>
      <c r="B53" s="148"/>
      <c r="C53" s="148"/>
      <c r="D53" s="136"/>
      <c r="E53" s="136"/>
      <c r="F53" s="136"/>
      <c r="G53" s="136"/>
      <c r="H53" s="136"/>
      <c r="I53" s="136"/>
      <c r="J53" s="136"/>
      <c r="K53" s="136"/>
      <c r="L53" s="136"/>
      <c r="M53" s="136"/>
      <c r="N53" s="136"/>
      <c r="O53" s="136"/>
      <c r="P53" s="136"/>
      <c r="Q53" s="136"/>
      <c r="R53" s="136"/>
      <c r="S53" s="136"/>
      <c r="T53" s="136"/>
      <c r="U53" s="136"/>
      <c r="V53" s="136"/>
      <c r="W53" s="136"/>
    </row>
    <row r="54" ht="12" customHeight="1" spans="1:23">
      <c r="A54" s="136"/>
      <c r="B54" s="148"/>
      <c r="C54" s="148"/>
      <c r="D54" s="136"/>
      <c r="E54" s="136"/>
      <c r="F54" s="136"/>
      <c r="G54" s="136"/>
      <c r="H54" s="136"/>
      <c r="I54" s="136"/>
      <c r="J54" s="136"/>
      <c r="K54" s="136"/>
      <c r="L54" s="136"/>
      <c r="M54" s="136"/>
      <c r="N54" s="136"/>
      <c r="O54" s="136"/>
      <c r="P54" s="136"/>
      <c r="Q54" s="136"/>
      <c r="R54" s="136"/>
      <c r="S54" s="136"/>
      <c r="T54" s="136"/>
      <c r="U54" s="136"/>
      <c r="V54" s="136"/>
      <c r="W54" s="136"/>
    </row>
    <row r="55" ht="12" customHeight="1" spans="1:23">
      <c r="A55" s="136"/>
      <c r="B55" s="148"/>
      <c r="C55" s="148"/>
      <c r="D55" s="136"/>
      <c r="E55" s="136"/>
      <c r="F55" s="136"/>
      <c r="G55" s="136"/>
      <c r="H55" s="136"/>
      <c r="I55" s="136"/>
      <c r="J55" s="136"/>
      <c r="K55" s="136"/>
      <c r="L55" s="136"/>
      <c r="M55" s="136"/>
      <c r="N55" s="136"/>
      <c r="O55" s="136"/>
      <c r="P55" s="136"/>
      <c r="Q55" s="136"/>
      <c r="R55" s="136"/>
      <c r="S55" s="136"/>
      <c r="T55" s="136"/>
      <c r="U55" s="136"/>
      <c r="V55" s="136"/>
      <c r="W55" s="136"/>
    </row>
    <row r="56" ht="12" customHeight="1" spans="1:23">
      <c r="A56" s="136"/>
      <c r="B56" s="148"/>
      <c r="C56" s="148"/>
      <c r="D56" s="136"/>
      <c r="E56" s="136"/>
      <c r="F56" s="136"/>
      <c r="G56" s="136"/>
      <c r="H56" s="136"/>
      <c r="I56" s="136"/>
      <c r="J56" s="136"/>
      <c r="K56" s="136"/>
      <c r="L56" s="136"/>
      <c r="M56" s="136"/>
      <c r="N56" s="136"/>
      <c r="O56" s="136"/>
      <c r="P56" s="136"/>
      <c r="Q56" s="136"/>
      <c r="R56" s="136"/>
      <c r="S56" s="136"/>
      <c r="T56" s="136"/>
      <c r="U56" s="136"/>
      <c r="V56" s="136"/>
      <c r="W56" s="136"/>
    </row>
    <row r="57" ht="12" customHeight="1" spans="1:23">
      <c r="A57" s="136"/>
      <c r="B57" s="148"/>
      <c r="C57" s="148"/>
      <c r="D57" s="136"/>
      <c r="E57" s="136"/>
      <c r="F57" s="136"/>
      <c r="G57" s="136"/>
      <c r="H57" s="136"/>
      <c r="I57" s="136"/>
      <c r="J57" s="136"/>
      <c r="K57" s="136"/>
      <c r="L57" s="136"/>
      <c r="M57" s="136"/>
      <c r="N57" s="136"/>
      <c r="O57" s="136"/>
      <c r="P57" s="136"/>
      <c r="Q57" s="136"/>
      <c r="R57" s="136"/>
      <c r="S57" s="136"/>
      <c r="T57" s="136"/>
      <c r="U57" s="136"/>
      <c r="V57" s="136"/>
      <c r="W57" s="136"/>
    </row>
    <row r="58" ht="12" customHeight="1" spans="1:23">
      <c r="A58" s="136"/>
      <c r="B58" s="148"/>
      <c r="C58" s="148"/>
      <c r="D58" s="136"/>
      <c r="E58" s="136"/>
      <c r="F58" s="136"/>
      <c r="G58" s="136"/>
      <c r="H58" s="136"/>
      <c r="I58" s="136"/>
      <c r="J58" s="136"/>
      <c r="K58" s="136"/>
      <c r="L58" s="136"/>
      <c r="M58" s="136"/>
      <c r="N58" s="136"/>
      <c r="O58" s="136"/>
      <c r="P58" s="136"/>
      <c r="Q58" s="136"/>
      <c r="R58" s="136"/>
      <c r="S58" s="136"/>
      <c r="T58" s="136"/>
      <c r="U58" s="136"/>
      <c r="V58" s="136"/>
      <c r="W58" s="136"/>
    </row>
    <row r="59" ht="12" customHeight="1" spans="1:23">
      <c r="A59" s="136"/>
      <c r="B59" s="148"/>
      <c r="C59" s="148"/>
      <c r="D59" s="136"/>
      <c r="E59" s="136"/>
      <c r="F59" s="136"/>
      <c r="G59" s="136"/>
      <c r="H59" s="136"/>
      <c r="I59" s="136"/>
      <c r="J59" s="136"/>
      <c r="K59" s="136"/>
      <c r="L59" s="136"/>
      <c r="M59" s="136"/>
      <c r="N59" s="136"/>
      <c r="O59" s="136"/>
      <c r="P59" s="136"/>
      <c r="Q59" s="136"/>
      <c r="R59" s="136"/>
      <c r="S59" s="136"/>
      <c r="T59" s="136"/>
      <c r="U59" s="136"/>
      <c r="V59" s="136"/>
      <c r="W59" s="136"/>
    </row>
    <row r="60" ht="12" customHeight="1" spans="1:23">
      <c r="A60" s="136"/>
      <c r="B60" s="148"/>
      <c r="C60" s="148"/>
      <c r="D60" s="136"/>
      <c r="E60" s="136"/>
      <c r="F60" s="136"/>
      <c r="G60" s="136"/>
      <c r="H60" s="136"/>
      <c r="I60" s="136"/>
      <c r="J60" s="136"/>
      <c r="K60" s="136"/>
      <c r="L60" s="136"/>
      <c r="M60" s="136"/>
      <c r="N60" s="136"/>
      <c r="O60" s="136"/>
      <c r="P60" s="136"/>
      <c r="Q60" s="136"/>
      <c r="R60" s="136"/>
      <c r="S60" s="136"/>
      <c r="T60" s="136"/>
      <c r="U60" s="136"/>
      <c r="V60" s="136"/>
      <c r="W60" s="136"/>
    </row>
    <row r="61" ht="12" customHeight="1" spans="1:23">
      <c r="A61" s="136"/>
      <c r="B61" s="148"/>
      <c r="C61" s="148"/>
      <c r="D61" s="136"/>
      <c r="E61" s="136"/>
      <c r="F61" s="136"/>
      <c r="G61" s="136"/>
      <c r="H61" s="136"/>
      <c r="I61" s="136"/>
      <c r="J61" s="136"/>
      <c r="K61" s="136"/>
      <c r="L61" s="136"/>
      <c r="M61" s="136"/>
      <c r="N61" s="136"/>
      <c r="O61" s="136"/>
      <c r="P61" s="136"/>
      <c r="Q61" s="136"/>
      <c r="R61" s="136"/>
      <c r="S61" s="136"/>
      <c r="T61" s="136"/>
      <c r="U61" s="136"/>
      <c r="V61" s="136"/>
      <c r="W61" s="136"/>
    </row>
    <row r="62" ht="12" customHeight="1" spans="1:23">
      <c r="A62" s="136"/>
      <c r="B62" s="148"/>
      <c r="C62" s="148"/>
      <c r="D62" s="136"/>
      <c r="E62" s="136"/>
      <c r="F62" s="136"/>
      <c r="G62" s="136"/>
      <c r="H62" s="136"/>
      <c r="I62" s="136"/>
      <c r="J62" s="136"/>
      <c r="K62" s="136"/>
      <c r="L62" s="136"/>
      <c r="M62" s="136"/>
      <c r="N62" s="136"/>
      <c r="O62" s="136"/>
      <c r="P62" s="136"/>
      <c r="Q62" s="136"/>
      <c r="R62" s="136"/>
      <c r="S62" s="136"/>
      <c r="T62" s="136"/>
      <c r="U62" s="136"/>
      <c r="V62" s="136"/>
      <c r="W62" s="136"/>
    </row>
    <row r="63" ht="12" customHeight="1" spans="1:23">
      <c r="A63" s="136"/>
      <c r="B63" s="148"/>
      <c r="C63" s="148"/>
      <c r="D63" s="136"/>
      <c r="E63" s="136"/>
      <c r="F63" s="136"/>
      <c r="G63" s="136"/>
      <c r="H63" s="136"/>
      <c r="I63" s="136"/>
      <c r="J63" s="136"/>
      <c r="K63" s="136"/>
      <c r="L63" s="136"/>
      <c r="M63" s="136"/>
      <c r="N63" s="136"/>
      <c r="O63" s="136"/>
      <c r="P63" s="136"/>
      <c r="Q63" s="136"/>
      <c r="R63" s="136"/>
      <c r="S63" s="136"/>
      <c r="T63" s="136"/>
      <c r="U63" s="136"/>
      <c r="V63" s="136"/>
      <c r="W63" s="136"/>
    </row>
    <row r="64" ht="12" customHeight="1" spans="1:23">
      <c r="A64" s="136"/>
      <c r="B64" s="148"/>
      <c r="C64" s="148"/>
      <c r="D64" s="136"/>
      <c r="E64" s="136"/>
      <c r="F64" s="136"/>
      <c r="G64" s="136"/>
      <c r="H64" s="136"/>
      <c r="I64" s="136"/>
      <c r="J64" s="136"/>
      <c r="K64" s="136"/>
      <c r="L64" s="136"/>
      <c r="M64" s="136"/>
      <c r="N64" s="136"/>
      <c r="O64" s="136"/>
      <c r="P64" s="136"/>
      <c r="Q64" s="136"/>
      <c r="R64" s="136"/>
      <c r="S64" s="136"/>
      <c r="T64" s="136"/>
      <c r="U64" s="136"/>
      <c r="V64" s="136"/>
      <c r="W64" s="136"/>
    </row>
    <row r="65" ht="12" customHeight="1" spans="1:23">
      <c r="A65" s="136"/>
      <c r="B65" s="148"/>
      <c r="C65" s="148"/>
      <c r="D65" s="136"/>
      <c r="E65" s="136"/>
      <c r="F65" s="136"/>
      <c r="G65" s="136"/>
      <c r="H65" s="136"/>
      <c r="I65" s="136"/>
      <c r="J65" s="136"/>
      <c r="K65" s="136"/>
      <c r="L65" s="136"/>
      <c r="M65" s="136"/>
      <c r="N65" s="136"/>
      <c r="O65" s="136"/>
      <c r="P65" s="136"/>
      <c r="Q65" s="136"/>
      <c r="R65" s="136"/>
      <c r="S65" s="136"/>
      <c r="T65" s="136"/>
      <c r="U65" s="136"/>
      <c r="V65" s="136"/>
      <c r="W65" s="136"/>
    </row>
    <row r="66" ht="12" customHeight="1" spans="1:23">
      <c r="A66" s="136"/>
      <c r="B66" s="148"/>
      <c r="C66" s="148"/>
      <c r="D66" s="136"/>
      <c r="E66" s="136"/>
      <c r="F66" s="136"/>
      <c r="G66" s="136"/>
      <c r="H66" s="136"/>
      <c r="I66" s="136"/>
      <c r="J66" s="136"/>
      <c r="K66" s="136"/>
      <c r="L66" s="136"/>
      <c r="M66" s="136"/>
      <c r="N66" s="136"/>
      <c r="O66" s="136"/>
      <c r="P66" s="136"/>
      <c r="Q66" s="136"/>
      <c r="R66" s="136"/>
      <c r="S66" s="136"/>
      <c r="T66" s="136"/>
      <c r="U66" s="136"/>
      <c r="V66" s="136"/>
      <c r="W66" s="136"/>
    </row>
    <row r="67" ht="12" customHeight="1" spans="1:23">
      <c r="A67" s="136"/>
      <c r="B67" s="148"/>
      <c r="C67" s="148"/>
      <c r="D67" s="136"/>
      <c r="E67" s="136"/>
      <c r="F67" s="136"/>
      <c r="G67" s="136"/>
      <c r="H67" s="136"/>
      <c r="I67" s="136"/>
      <c r="J67" s="136"/>
      <c r="K67" s="136"/>
      <c r="L67" s="136"/>
      <c r="M67" s="136"/>
      <c r="N67" s="136"/>
      <c r="O67" s="136"/>
      <c r="P67" s="136"/>
      <c r="Q67" s="136"/>
      <c r="R67" s="136"/>
      <c r="S67" s="136"/>
      <c r="T67" s="136"/>
      <c r="U67" s="136"/>
      <c r="V67" s="136"/>
      <c r="W67" s="136"/>
    </row>
    <row r="68" ht="12" customHeight="1" spans="1:23">
      <c r="A68" s="136"/>
      <c r="B68" s="148"/>
      <c r="C68" s="148"/>
      <c r="D68" s="136"/>
      <c r="E68" s="136"/>
      <c r="F68" s="136"/>
      <c r="G68" s="136"/>
      <c r="H68" s="136"/>
      <c r="I68" s="136"/>
      <c r="J68" s="136"/>
      <c r="K68" s="136"/>
      <c r="L68" s="136"/>
      <c r="M68" s="136"/>
      <c r="N68" s="136"/>
      <c r="O68" s="136"/>
      <c r="P68" s="136"/>
      <c r="Q68" s="136"/>
      <c r="R68" s="136"/>
      <c r="S68" s="136"/>
      <c r="T68" s="136"/>
      <c r="U68" s="136"/>
      <c r="V68" s="136"/>
      <c r="W68" s="136"/>
    </row>
    <row r="69" ht="12" customHeight="1" spans="1:23">
      <c r="A69" s="136"/>
      <c r="B69" s="148"/>
      <c r="C69" s="148"/>
      <c r="D69" s="136"/>
      <c r="E69" s="136"/>
      <c r="F69" s="136"/>
      <c r="G69" s="136"/>
      <c r="H69" s="136"/>
      <c r="I69" s="136"/>
      <c r="J69" s="136"/>
      <c r="K69" s="136"/>
      <c r="L69" s="136"/>
      <c r="M69" s="136"/>
      <c r="N69" s="136"/>
      <c r="O69" s="136"/>
      <c r="P69" s="136"/>
      <c r="Q69" s="136"/>
      <c r="R69" s="136"/>
      <c r="S69" s="136"/>
      <c r="T69" s="136"/>
      <c r="U69" s="136"/>
      <c r="V69" s="136"/>
      <c r="W69" s="136"/>
    </row>
    <row r="70" ht="12" customHeight="1" spans="1:23">
      <c r="A70" s="136"/>
      <c r="B70" s="148"/>
      <c r="C70" s="148"/>
      <c r="D70" s="136"/>
      <c r="E70" s="136"/>
      <c r="F70" s="136"/>
      <c r="G70" s="136"/>
      <c r="H70" s="136"/>
      <c r="I70" s="136"/>
      <c r="J70" s="136"/>
      <c r="K70" s="136"/>
      <c r="L70" s="136"/>
      <c r="M70" s="136"/>
      <c r="N70" s="136"/>
      <c r="O70" s="136"/>
      <c r="P70" s="136"/>
      <c r="Q70" s="136"/>
      <c r="R70" s="136"/>
      <c r="S70" s="136"/>
      <c r="T70" s="136"/>
      <c r="U70" s="136"/>
      <c r="V70" s="136"/>
      <c r="W70" s="136"/>
    </row>
    <row r="71" ht="12" customHeight="1" spans="1:23">
      <c r="A71" s="136"/>
      <c r="B71" s="148"/>
      <c r="C71" s="148"/>
      <c r="D71" s="136"/>
      <c r="E71" s="136"/>
      <c r="F71" s="136"/>
      <c r="G71" s="136"/>
      <c r="H71" s="136"/>
      <c r="I71" s="136"/>
      <c r="J71" s="136"/>
      <c r="K71" s="136"/>
      <c r="L71" s="136"/>
      <c r="M71" s="136"/>
      <c r="N71" s="136"/>
      <c r="O71" s="136"/>
      <c r="P71" s="136"/>
      <c r="Q71" s="136"/>
      <c r="R71" s="136"/>
      <c r="S71" s="136"/>
      <c r="T71" s="136"/>
      <c r="U71" s="136"/>
      <c r="V71" s="136"/>
      <c r="W71" s="136"/>
    </row>
    <row r="72" ht="12" customHeight="1" spans="1:23">
      <c r="A72" s="136"/>
      <c r="B72" s="148"/>
      <c r="C72" s="148"/>
      <c r="D72" s="136"/>
      <c r="E72" s="136"/>
      <c r="F72" s="136"/>
      <c r="G72" s="136"/>
      <c r="H72" s="136"/>
      <c r="I72" s="136"/>
      <c r="J72" s="136"/>
      <c r="K72" s="136"/>
      <c r="L72" s="136"/>
      <c r="M72" s="136"/>
      <c r="N72" s="136"/>
      <c r="O72" s="136"/>
      <c r="P72" s="136"/>
      <c r="Q72" s="136"/>
      <c r="R72" s="136"/>
      <c r="S72" s="136"/>
      <c r="T72" s="136"/>
      <c r="U72" s="136"/>
      <c r="V72" s="136"/>
      <c r="W72" s="136"/>
    </row>
    <row r="73" ht="12" customHeight="1" spans="1:23">
      <c r="A73" s="136"/>
      <c r="B73" s="148"/>
      <c r="C73" s="148"/>
      <c r="D73" s="136"/>
      <c r="E73" s="136"/>
      <c r="F73" s="136"/>
      <c r="G73" s="136"/>
      <c r="H73" s="136"/>
      <c r="I73" s="136"/>
      <c r="J73" s="136"/>
      <c r="K73" s="136"/>
      <c r="L73" s="136"/>
      <c r="M73" s="136"/>
      <c r="N73" s="136"/>
      <c r="O73" s="136"/>
      <c r="P73" s="136"/>
      <c r="Q73" s="136"/>
      <c r="R73" s="136"/>
      <c r="S73" s="136"/>
      <c r="T73" s="136"/>
      <c r="U73" s="136"/>
      <c r="V73" s="136"/>
      <c r="W73" s="136"/>
    </row>
    <row r="74" ht="12" customHeight="1" spans="1:23">
      <c r="A74" s="136"/>
      <c r="B74" s="148"/>
      <c r="C74" s="148"/>
      <c r="D74" s="136"/>
      <c r="E74" s="136"/>
      <c r="F74" s="136"/>
      <c r="G74" s="136"/>
      <c r="H74" s="136"/>
      <c r="I74" s="136"/>
      <c r="J74" s="136"/>
      <c r="K74" s="136"/>
      <c r="L74" s="136"/>
      <c r="M74" s="136"/>
      <c r="N74" s="136"/>
      <c r="O74" s="136"/>
      <c r="P74" s="136"/>
      <c r="Q74" s="136"/>
      <c r="R74" s="136"/>
      <c r="S74" s="136"/>
      <c r="T74" s="136"/>
      <c r="U74" s="136"/>
      <c r="V74" s="136"/>
      <c r="W74" s="136"/>
    </row>
    <row r="75" ht="12" customHeight="1" spans="1:23">
      <c r="A75" s="136"/>
      <c r="B75" s="148"/>
      <c r="C75" s="148"/>
      <c r="D75" s="136"/>
      <c r="E75" s="136"/>
      <c r="F75" s="136"/>
      <c r="G75" s="136"/>
      <c r="H75" s="136"/>
      <c r="I75" s="136"/>
      <c r="J75" s="136"/>
      <c r="K75" s="136"/>
      <c r="L75" s="136"/>
      <c r="M75" s="136"/>
      <c r="N75" s="136"/>
      <c r="O75" s="136"/>
      <c r="P75" s="136"/>
      <c r="Q75" s="136"/>
      <c r="R75" s="136"/>
      <c r="S75" s="136"/>
      <c r="T75" s="136"/>
      <c r="U75" s="136"/>
      <c r="V75" s="136"/>
      <c r="W75" s="136"/>
    </row>
    <row r="76" ht="12" customHeight="1" spans="1:23">
      <c r="A76" s="136"/>
      <c r="B76" s="148"/>
      <c r="C76" s="148"/>
      <c r="D76" s="136"/>
      <c r="E76" s="136"/>
      <c r="F76" s="136"/>
      <c r="G76" s="136"/>
      <c r="H76" s="136"/>
      <c r="I76" s="136"/>
      <c r="J76" s="136"/>
      <c r="K76" s="136"/>
      <c r="L76" s="136"/>
      <c r="M76" s="136"/>
      <c r="N76" s="136"/>
      <c r="O76" s="136"/>
      <c r="P76" s="136"/>
      <c r="Q76" s="136"/>
      <c r="R76" s="136"/>
      <c r="S76" s="136"/>
      <c r="T76" s="136"/>
      <c r="U76" s="136"/>
      <c r="V76" s="136"/>
      <c r="W76" s="136"/>
    </row>
    <row r="77" ht="12" customHeight="1" spans="1:23">
      <c r="A77" s="136"/>
      <c r="B77" s="148"/>
      <c r="C77" s="148"/>
      <c r="D77" s="136"/>
      <c r="E77" s="136"/>
      <c r="F77" s="136"/>
      <c r="G77" s="136"/>
      <c r="H77" s="136"/>
      <c r="I77" s="136"/>
      <c r="J77" s="136"/>
      <c r="K77" s="136"/>
      <c r="L77" s="136"/>
      <c r="M77" s="136"/>
      <c r="N77" s="136"/>
      <c r="O77" s="136"/>
      <c r="P77" s="136"/>
      <c r="Q77" s="136"/>
      <c r="R77" s="136"/>
      <c r="S77" s="136"/>
      <c r="T77" s="136"/>
      <c r="U77" s="136"/>
      <c r="V77" s="136"/>
      <c r="W77" s="136"/>
    </row>
    <row r="78" ht="12" customHeight="1" spans="1:23">
      <c r="A78" s="136"/>
      <c r="B78" s="148"/>
      <c r="C78" s="148"/>
      <c r="D78" s="136"/>
      <c r="E78" s="136"/>
      <c r="F78" s="136"/>
      <c r="G78" s="136"/>
      <c r="H78" s="136"/>
      <c r="I78" s="136"/>
      <c r="J78" s="136"/>
      <c r="K78" s="136"/>
      <c r="L78" s="136"/>
      <c r="M78" s="136"/>
      <c r="N78" s="136"/>
      <c r="O78" s="136"/>
      <c r="P78" s="136"/>
      <c r="Q78" s="136"/>
      <c r="R78" s="136"/>
      <c r="S78" s="136"/>
      <c r="T78" s="136"/>
      <c r="U78" s="136"/>
      <c r="V78" s="136"/>
      <c r="W78" s="136"/>
    </row>
    <row r="79" ht="12" customHeight="1" spans="1:23">
      <c r="A79" s="136"/>
      <c r="B79" s="148"/>
      <c r="C79" s="148"/>
      <c r="D79" s="136"/>
      <c r="E79" s="136"/>
      <c r="F79" s="136"/>
      <c r="G79" s="136"/>
      <c r="H79" s="136"/>
      <c r="I79" s="136"/>
      <c r="J79" s="136"/>
      <c r="K79" s="136"/>
      <c r="L79" s="136"/>
      <c r="M79" s="136"/>
      <c r="N79" s="136"/>
      <c r="O79" s="136"/>
      <c r="P79" s="136"/>
      <c r="Q79" s="136"/>
      <c r="R79" s="136"/>
      <c r="S79" s="136"/>
      <c r="T79" s="136"/>
      <c r="U79" s="136"/>
      <c r="V79" s="136"/>
      <c r="W79" s="136"/>
    </row>
    <row r="80" ht="12" customHeight="1" spans="1:23">
      <c r="A80" s="136"/>
      <c r="B80" s="148"/>
      <c r="C80" s="148"/>
      <c r="D80" s="136"/>
      <c r="E80" s="136"/>
      <c r="F80" s="136"/>
      <c r="G80" s="136"/>
      <c r="H80" s="136"/>
      <c r="I80" s="136"/>
      <c r="J80" s="136"/>
      <c r="K80" s="136"/>
      <c r="L80" s="136"/>
      <c r="M80" s="136"/>
      <c r="N80" s="136"/>
      <c r="O80" s="136"/>
      <c r="P80" s="136"/>
      <c r="Q80" s="136"/>
      <c r="R80" s="136"/>
      <c r="S80" s="136"/>
      <c r="T80" s="136"/>
      <c r="U80" s="136"/>
      <c r="V80" s="136"/>
      <c r="W80" s="136"/>
    </row>
    <row r="81" ht="12" customHeight="1" spans="1:23">
      <c r="A81" s="136"/>
      <c r="B81" s="148"/>
      <c r="C81" s="148"/>
      <c r="D81" s="136"/>
      <c r="E81" s="136"/>
      <c r="F81" s="136"/>
      <c r="G81" s="136"/>
      <c r="H81" s="136"/>
      <c r="I81" s="136"/>
      <c r="J81" s="136"/>
      <c r="K81" s="136"/>
      <c r="L81" s="136"/>
      <c r="M81" s="136"/>
      <c r="N81" s="136"/>
      <c r="O81" s="136"/>
      <c r="P81" s="136"/>
      <c r="Q81" s="136"/>
      <c r="R81" s="136"/>
      <c r="S81" s="136"/>
      <c r="T81" s="136"/>
      <c r="U81" s="136"/>
      <c r="V81" s="136"/>
      <c r="W81" s="136"/>
    </row>
    <row r="82" ht="12" customHeight="1" spans="1:23">
      <c r="A82" s="136"/>
      <c r="B82" s="148"/>
      <c r="C82" s="148"/>
      <c r="D82" s="136"/>
      <c r="E82" s="136"/>
      <c r="F82" s="136"/>
      <c r="G82" s="136"/>
      <c r="H82" s="136"/>
      <c r="I82" s="136"/>
      <c r="J82" s="136"/>
      <c r="K82" s="136"/>
      <c r="L82" s="136"/>
      <c r="M82" s="136"/>
      <c r="N82" s="136"/>
      <c r="O82" s="136"/>
      <c r="P82" s="136"/>
      <c r="Q82" s="136"/>
      <c r="R82" s="136"/>
      <c r="S82" s="136"/>
      <c r="T82" s="136"/>
      <c r="U82" s="136"/>
      <c r="V82" s="136"/>
      <c r="W82" s="136"/>
    </row>
    <row r="83" ht="12" customHeight="1" spans="1:23">
      <c r="A83" s="136"/>
      <c r="B83" s="148"/>
      <c r="C83" s="148"/>
      <c r="D83" s="136"/>
      <c r="E83" s="136"/>
      <c r="F83" s="136"/>
      <c r="G83" s="136"/>
      <c r="H83" s="136"/>
      <c r="I83" s="136"/>
      <c r="J83" s="136"/>
      <c r="K83" s="136"/>
      <c r="L83" s="136"/>
      <c r="M83" s="136"/>
      <c r="N83" s="136"/>
      <c r="O83" s="136"/>
      <c r="P83" s="136"/>
      <c r="Q83" s="136"/>
      <c r="R83" s="136"/>
      <c r="S83" s="136"/>
      <c r="T83" s="136"/>
      <c r="U83" s="136"/>
      <c r="V83" s="136"/>
      <c r="W83" s="136"/>
    </row>
    <row r="84" ht="12" customHeight="1" spans="1:23">
      <c r="A84" s="136"/>
      <c r="B84" s="148"/>
      <c r="C84" s="148"/>
      <c r="D84" s="136"/>
      <c r="E84" s="136"/>
      <c r="F84" s="136"/>
      <c r="G84" s="136"/>
      <c r="H84" s="136"/>
      <c r="I84" s="136"/>
      <c r="J84" s="136"/>
      <c r="K84" s="136"/>
      <c r="L84" s="136"/>
      <c r="M84" s="136"/>
      <c r="N84" s="136"/>
      <c r="O84" s="136"/>
      <c r="P84" s="136"/>
      <c r="Q84" s="136"/>
      <c r="R84" s="136"/>
      <c r="S84" s="136"/>
      <c r="T84" s="136"/>
      <c r="U84" s="136"/>
      <c r="V84" s="136"/>
      <c r="W84" s="136"/>
    </row>
    <row r="85" ht="12" customHeight="1" spans="1:23">
      <c r="A85" s="136"/>
      <c r="B85" s="148"/>
      <c r="C85" s="148"/>
      <c r="D85" s="136"/>
      <c r="E85" s="136"/>
      <c r="F85" s="136"/>
      <c r="G85" s="136"/>
      <c r="H85" s="136"/>
      <c r="I85" s="136"/>
      <c r="J85" s="136"/>
      <c r="K85" s="136"/>
      <c r="L85" s="136"/>
      <c r="M85" s="136"/>
      <c r="N85" s="136"/>
      <c r="O85" s="136"/>
      <c r="P85" s="136"/>
      <c r="Q85" s="136"/>
      <c r="R85" s="136"/>
      <c r="S85" s="136"/>
      <c r="T85" s="136"/>
      <c r="U85" s="136"/>
      <c r="V85" s="136"/>
      <c r="W85" s="136"/>
    </row>
    <row r="86" ht="12" customHeight="1" spans="1:23">
      <c r="A86" s="136"/>
      <c r="B86" s="148"/>
      <c r="C86" s="148"/>
      <c r="D86" s="136"/>
      <c r="E86" s="136"/>
      <c r="F86" s="136"/>
      <c r="G86" s="136"/>
      <c r="H86" s="136"/>
      <c r="I86" s="136"/>
      <c r="J86" s="136"/>
      <c r="K86" s="136"/>
      <c r="L86" s="136"/>
      <c r="M86" s="136"/>
      <c r="N86" s="136"/>
      <c r="O86" s="136"/>
      <c r="P86" s="136"/>
      <c r="Q86" s="136"/>
      <c r="R86" s="136"/>
      <c r="S86" s="136"/>
      <c r="T86" s="136"/>
      <c r="U86" s="136"/>
      <c r="V86" s="136"/>
      <c r="W86" s="136"/>
    </row>
    <row r="87" ht="12" customHeight="1" spans="1:23">
      <c r="A87" s="136"/>
      <c r="B87" s="148"/>
      <c r="C87" s="148"/>
      <c r="D87" s="136"/>
      <c r="E87" s="136"/>
      <c r="F87" s="136"/>
      <c r="G87" s="136"/>
      <c r="H87" s="136"/>
      <c r="I87" s="136"/>
      <c r="J87" s="136"/>
      <c r="K87" s="136"/>
      <c r="L87" s="136"/>
      <c r="M87" s="136"/>
      <c r="N87" s="136"/>
      <c r="O87" s="136"/>
      <c r="P87" s="136"/>
      <c r="Q87" s="136"/>
      <c r="R87" s="136"/>
      <c r="S87" s="136"/>
      <c r="T87" s="136"/>
      <c r="U87" s="136"/>
      <c r="V87" s="136"/>
      <c r="W87" s="136"/>
    </row>
    <row r="88" ht="12" customHeight="1" spans="1:23">
      <c r="A88" s="136"/>
      <c r="B88" s="148"/>
      <c r="C88" s="148"/>
      <c r="D88" s="136"/>
      <c r="E88" s="136"/>
      <c r="F88" s="136"/>
      <c r="G88" s="136"/>
      <c r="H88" s="136"/>
      <c r="I88" s="136"/>
      <c r="J88" s="136"/>
      <c r="K88" s="136"/>
      <c r="L88" s="136"/>
      <c r="M88" s="136"/>
      <c r="N88" s="136"/>
      <c r="O88" s="136"/>
      <c r="P88" s="136"/>
      <c r="Q88" s="136"/>
      <c r="R88" s="136"/>
      <c r="S88" s="136"/>
      <c r="T88" s="136"/>
      <c r="U88" s="136"/>
      <c r="V88" s="136"/>
      <c r="W88" s="136"/>
    </row>
    <row r="89" ht="12" customHeight="1" spans="1:23">
      <c r="A89" s="136"/>
      <c r="B89" s="148"/>
      <c r="C89" s="148"/>
      <c r="D89" s="136"/>
      <c r="E89" s="136"/>
      <c r="F89" s="136"/>
      <c r="G89" s="136"/>
      <c r="H89" s="136"/>
      <c r="I89" s="136"/>
      <c r="J89" s="136"/>
      <c r="K89" s="136"/>
      <c r="L89" s="136"/>
      <c r="M89" s="136"/>
      <c r="N89" s="136"/>
      <c r="O89" s="136"/>
      <c r="P89" s="136"/>
      <c r="Q89" s="136"/>
      <c r="R89" s="136"/>
      <c r="S89" s="136"/>
      <c r="T89" s="136"/>
      <c r="U89" s="136"/>
      <c r="V89" s="136"/>
      <c r="W89" s="136"/>
    </row>
    <row r="90" ht="12" customHeight="1" spans="1:23">
      <c r="A90" s="136"/>
      <c r="B90" s="148"/>
      <c r="C90" s="148"/>
      <c r="D90" s="136"/>
      <c r="E90" s="136"/>
      <c r="F90" s="136"/>
      <c r="G90" s="136"/>
      <c r="H90" s="136"/>
      <c r="I90" s="136"/>
      <c r="J90" s="136"/>
      <c r="K90" s="136"/>
      <c r="L90" s="136"/>
      <c r="M90" s="136"/>
      <c r="N90" s="136"/>
      <c r="O90" s="136"/>
      <c r="P90" s="136"/>
      <c r="Q90" s="136"/>
      <c r="R90" s="136"/>
      <c r="S90" s="136"/>
      <c r="T90" s="136"/>
      <c r="U90" s="136"/>
      <c r="V90" s="136"/>
      <c r="W90" s="136"/>
    </row>
    <row r="91" ht="12" customHeight="1" spans="1:23">
      <c r="A91" s="136"/>
      <c r="B91" s="148"/>
      <c r="C91" s="148"/>
      <c r="D91" s="136"/>
      <c r="E91" s="136"/>
      <c r="F91" s="136"/>
      <c r="G91" s="136"/>
      <c r="H91" s="136"/>
      <c r="I91" s="136"/>
      <c r="J91" s="136"/>
      <c r="K91" s="136"/>
      <c r="L91" s="136"/>
      <c r="M91" s="136"/>
      <c r="N91" s="136"/>
      <c r="O91" s="136"/>
      <c r="P91" s="136"/>
      <c r="Q91" s="136"/>
      <c r="R91" s="136"/>
      <c r="S91" s="136"/>
      <c r="T91" s="136"/>
      <c r="U91" s="136"/>
      <c r="V91" s="136"/>
      <c r="W91" s="136"/>
    </row>
    <row r="92" ht="12" customHeight="1" spans="1:23">
      <c r="A92" s="136"/>
      <c r="B92" s="148"/>
      <c r="C92" s="148"/>
      <c r="D92" s="136"/>
      <c r="E92" s="136"/>
      <c r="F92" s="136"/>
      <c r="G92" s="136"/>
      <c r="H92" s="136"/>
      <c r="I92" s="136"/>
      <c r="J92" s="136"/>
      <c r="K92" s="136"/>
      <c r="L92" s="136"/>
      <c r="M92" s="136"/>
      <c r="N92" s="136"/>
      <c r="O92" s="136"/>
      <c r="P92" s="136"/>
      <c r="Q92" s="136"/>
      <c r="R92" s="136"/>
      <c r="S92" s="136"/>
      <c r="T92" s="136"/>
      <c r="U92" s="136"/>
      <c r="V92" s="136"/>
      <c r="W92" s="136"/>
    </row>
    <row r="93" ht="12" customHeight="1" spans="1:23">
      <c r="A93" s="136"/>
      <c r="B93" s="148"/>
      <c r="C93" s="148"/>
      <c r="D93" s="136"/>
      <c r="E93" s="136"/>
      <c r="F93" s="136"/>
      <c r="G93" s="136"/>
      <c r="H93" s="136"/>
      <c r="I93" s="136"/>
      <c r="J93" s="136"/>
      <c r="K93" s="136"/>
      <c r="L93" s="136"/>
      <c r="M93" s="136"/>
      <c r="N93" s="136"/>
      <c r="O93" s="136"/>
      <c r="P93" s="136"/>
      <c r="Q93" s="136"/>
      <c r="R93" s="136"/>
      <c r="S93" s="136"/>
      <c r="T93" s="136"/>
      <c r="U93" s="136"/>
      <c r="V93" s="136"/>
      <c r="W93" s="136"/>
    </row>
    <row r="94" ht="12" customHeight="1" spans="1:23">
      <c r="A94" s="136"/>
      <c r="B94" s="148"/>
      <c r="C94" s="148"/>
      <c r="D94" s="136"/>
      <c r="E94" s="136"/>
      <c r="F94" s="136"/>
      <c r="G94" s="136"/>
      <c r="H94" s="136"/>
      <c r="I94" s="136"/>
      <c r="J94" s="136"/>
      <c r="K94" s="136"/>
      <c r="L94" s="136"/>
      <c r="M94" s="136"/>
      <c r="N94" s="136"/>
      <c r="O94" s="136"/>
      <c r="P94" s="136"/>
      <c r="Q94" s="136"/>
      <c r="R94" s="136"/>
      <c r="S94" s="136"/>
      <c r="T94" s="136"/>
      <c r="U94" s="136"/>
      <c r="V94" s="136"/>
      <c r="W94" s="136"/>
    </row>
    <row r="95" ht="12" customHeight="1" spans="1:23">
      <c r="A95" s="136"/>
      <c r="B95" s="148"/>
      <c r="C95" s="148"/>
      <c r="D95" s="136"/>
      <c r="E95" s="136"/>
      <c r="F95" s="136"/>
      <c r="G95" s="136"/>
      <c r="H95" s="136"/>
      <c r="I95" s="136"/>
      <c r="J95" s="136"/>
      <c r="K95" s="136"/>
      <c r="L95" s="136"/>
      <c r="M95" s="136"/>
      <c r="N95" s="136"/>
      <c r="O95" s="136"/>
      <c r="P95" s="136"/>
      <c r="Q95" s="136"/>
      <c r="R95" s="136"/>
      <c r="S95" s="136"/>
      <c r="T95" s="136"/>
      <c r="U95" s="136"/>
      <c r="V95" s="136"/>
      <c r="W95" s="136"/>
    </row>
    <row r="96" ht="12" customHeight="1" spans="1:23">
      <c r="A96" s="136"/>
      <c r="B96" s="148"/>
      <c r="C96" s="148"/>
      <c r="D96" s="136"/>
      <c r="E96" s="136"/>
      <c r="F96" s="136"/>
      <c r="G96" s="136"/>
      <c r="H96" s="136"/>
      <c r="I96" s="136"/>
      <c r="J96" s="136"/>
      <c r="K96" s="136"/>
      <c r="L96" s="136"/>
      <c r="M96" s="136"/>
      <c r="N96" s="136"/>
      <c r="O96" s="136"/>
      <c r="P96" s="136"/>
      <c r="Q96" s="136"/>
      <c r="R96" s="136"/>
      <c r="S96" s="136"/>
      <c r="T96" s="136"/>
      <c r="U96" s="136"/>
      <c r="V96" s="136"/>
      <c r="W96" s="136"/>
    </row>
    <row r="97" ht="12" customHeight="1" spans="1:23">
      <c r="A97" s="136"/>
      <c r="B97" s="148"/>
      <c r="C97" s="148"/>
      <c r="D97" s="136"/>
      <c r="E97" s="136"/>
      <c r="F97" s="136"/>
      <c r="G97" s="136"/>
      <c r="H97" s="136"/>
      <c r="I97" s="136"/>
      <c r="J97" s="136"/>
      <c r="K97" s="136"/>
      <c r="L97" s="136"/>
      <c r="M97" s="136"/>
      <c r="N97" s="136"/>
      <c r="O97" s="136"/>
      <c r="P97" s="136"/>
      <c r="Q97" s="136"/>
      <c r="R97" s="136"/>
      <c r="S97" s="136"/>
      <c r="T97" s="136"/>
      <c r="U97" s="136"/>
      <c r="V97" s="136"/>
      <c r="W97" s="136"/>
    </row>
    <row r="98" ht="12" customHeight="1" spans="1:23">
      <c r="A98" s="136"/>
      <c r="B98" s="148"/>
      <c r="C98" s="148"/>
      <c r="D98" s="136"/>
      <c r="E98" s="136"/>
      <c r="F98" s="136"/>
      <c r="G98" s="136"/>
      <c r="H98" s="136"/>
      <c r="I98" s="136"/>
      <c r="J98" s="136"/>
      <c r="K98" s="136"/>
      <c r="L98" s="136"/>
      <c r="M98" s="136"/>
      <c r="N98" s="136"/>
      <c r="O98" s="136"/>
      <c r="P98" s="136"/>
      <c r="Q98" s="136"/>
      <c r="R98" s="136"/>
      <c r="S98" s="136"/>
      <c r="T98" s="136"/>
      <c r="U98" s="136"/>
      <c r="V98" s="136"/>
      <c r="W98" s="136"/>
    </row>
    <row r="99" ht="12" customHeight="1" spans="1:23">
      <c r="A99" s="136"/>
      <c r="B99" s="148"/>
      <c r="C99" s="148"/>
      <c r="D99" s="136"/>
      <c r="E99" s="136"/>
      <c r="F99" s="136"/>
      <c r="G99" s="136"/>
      <c r="H99" s="136"/>
      <c r="I99" s="136"/>
      <c r="J99" s="136"/>
      <c r="K99" s="136"/>
      <c r="L99" s="136"/>
      <c r="M99" s="136"/>
      <c r="N99" s="136"/>
      <c r="O99" s="136"/>
      <c r="P99" s="136"/>
      <c r="Q99" s="136"/>
      <c r="R99" s="136"/>
      <c r="S99" s="136"/>
      <c r="T99" s="136"/>
      <c r="U99" s="136"/>
      <c r="V99" s="136"/>
      <c r="W99" s="136"/>
    </row>
    <row r="100" ht="12" customHeight="1" spans="1:23">
      <c r="A100" s="136"/>
      <c r="B100" s="148"/>
      <c r="C100" s="148"/>
      <c r="D100" s="136"/>
      <c r="E100" s="136"/>
      <c r="F100" s="136"/>
      <c r="G100" s="136"/>
      <c r="H100" s="136"/>
      <c r="I100" s="136"/>
      <c r="J100" s="136"/>
      <c r="K100" s="136"/>
      <c r="L100" s="136"/>
      <c r="M100" s="136"/>
      <c r="N100" s="136"/>
      <c r="O100" s="136"/>
      <c r="P100" s="136"/>
      <c r="Q100" s="136"/>
      <c r="R100" s="136"/>
      <c r="S100" s="136"/>
      <c r="T100" s="136"/>
      <c r="U100" s="136"/>
      <c r="V100" s="136"/>
      <c r="W100" s="136"/>
    </row>
    <row r="101" ht="12" customHeight="1" spans="1:23">
      <c r="A101" s="136"/>
      <c r="B101" s="148"/>
      <c r="C101" s="148"/>
      <c r="D101" s="136"/>
      <c r="E101" s="136"/>
      <c r="F101" s="136"/>
      <c r="G101" s="136"/>
      <c r="H101" s="136"/>
      <c r="I101" s="136"/>
      <c r="J101" s="136"/>
      <c r="K101" s="136"/>
      <c r="L101" s="136"/>
      <c r="M101" s="136"/>
      <c r="N101" s="136"/>
      <c r="O101" s="136"/>
      <c r="P101" s="136"/>
      <c r="Q101" s="136"/>
      <c r="R101" s="136"/>
      <c r="S101" s="136"/>
      <c r="T101" s="136"/>
      <c r="U101" s="136"/>
      <c r="V101" s="136"/>
      <c r="W101" s="136"/>
    </row>
    <row r="102" ht="12" customHeight="1" spans="1:23">
      <c r="A102" s="136"/>
      <c r="B102" s="148"/>
      <c r="C102" s="148"/>
      <c r="D102" s="136"/>
      <c r="E102" s="136"/>
      <c r="F102" s="136"/>
      <c r="G102" s="136"/>
      <c r="H102" s="136"/>
      <c r="I102" s="136"/>
      <c r="J102" s="136"/>
      <c r="K102" s="136"/>
      <c r="L102" s="136"/>
      <c r="M102" s="136"/>
      <c r="N102" s="136"/>
      <c r="O102" s="136"/>
      <c r="P102" s="136"/>
      <c r="Q102" s="136"/>
      <c r="R102" s="136"/>
      <c r="S102" s="136"/>
      <c r="T102" s="136"/>
      <c r="U102" s="136"/>
      <c r="V102" s="136"/>
      <c r="W102" s="136"/>
    </row>
    <row r="103" ht="12" customHeight="1" spans="1:23">
      <c r="A103" s="136"/>
      <c r="B103" s="148"/>
      <c r="C103" s="148"/>
      <c r="D103" s="136"/>
      <c r="E103" s="136"/>
      <c r="F103" s="136"/>
      <c r="G103" s="136"/>
      <c r="H103" s="136"/>
      <c r="I103" s="136"/>
      <c r="J103" s="136"/>
      <c r="K103" s="136"/>
      <c r="L103" s="136"/>
      <c r="M103" s="136"/>
      <c r="N103" s="136"/>
      <c r="O103" s="136"/>
      <c r="P103" s="136"/>
      <c r="Q103" s="136"/>
      <c r="R103" s="136"/>
      <c r="S103" s="136"/>
      <c r="T103" s="136"/>
      <c r="U103" s="136"/>
      <c r="V103" s="136"/>
      <c r="W103" s="136"/>
    </row>
    <row r="104" ht="12" customHeight="1" spans="1:23">
      <c r="A104" s="136"/>
      <c r="B104" s="148"/>
      <c r="C104" s="148"/>
      <c r="D104" s="136"/>
      <c r="E104" s="136"/>
      <c r="F104" s="136"/>
      <c r="G104" s="136"/>
      <c r="H104" s="136"/>
      <c r="I104" s="136"/>
      <c r="J104" s="136"/>
      <c r="K104" s="136"/>
      <c r="L104" s="136"/>
      <c r="M104" s="136"/>
      <c r="N104" s="136"/>
      <c r="O104" s="136"/>
      <c r="P104" s="136"/>
      <c r="Q104" s="136"/>
      <c r="R104" s="136"/>
      <c r="S104" s="136"/>
      <c r="T104" s="136"/>
      <c r="U104" s="136"/>
      <c r="V104" s="136"/>
      <c r="W104" s="136"/>
    </row>
    <row r="105" ht="12" customHeight="1" spans="1:23">
      <c r="A105" s="136"/>
      <c r="B105" s="148"/>
      <c r="C105" s="148"/>
      <c r="D105" s="136"/>
      <c r="E105" s="136"/>
      <c r="F105" s="136"/>
      <c r="G105" s="136"/>
      <c r="H105" s="136"/>
      <c r="I105" s="136"/>
      <c r="J105" s="136"/>
      <c r="K105" s="136"/>
      <c r="L105" s="136"/>
      <c r="M105" s="136"/>
      <c r="N105" s="136"/>
      <c r="O105" s="136"/>
      <c r="P105" s="136"/>
      <c r="Q105" s="136"/>
      <c r="R105" s="136"/>
      <c r="S105" s="136"/>
      <c r="T105" s="136"/>
      <c r="U105" s="136"/>
      <c r="V105" s="136"/>
      <c r="W105" s="136"/>
    </row>
    <row r="106" ht="12" customHeight="1" spans="1:23">
      <c r="A106" s="136"/>
      <c r="B106" s="148"/>
      <c r="C106" s="148"/>
      <c r="D106" s="136"/>
      <c r="E106" s="136"/>
      <c r="F106" s="136"/>
      <c r="G106" s="136"/>
      <c r="H106" s="136"/>
      <c r="I106" s="136"/>
      <c r="J106" s="136"/>
      <c r="K106" s="136"/>
      <c r="L106" s="136"/>
      <c r="M106" s="136"/>
      <c r="N106" s="136"/>
      <c r="O106" s="136"/>
      <c r="P106" s="136"/>
      <c r="Q106" s="136"/>
      <c r="R106" s="136"/>
      <c r="S106" s="136"/>
      <c r="T106" s="136"/>
      <c r="U106" s="136"/>
      <c r="V106" s="136"/>
      <c r="W106" s="136"/>
    </row>
    <row r="107" ht="12" customHeight="1" spans="1:23">
      <c r="A107" s="136"/>
      <c r="B107" s="148"/>
      <c r="C107" s="148"/>
      <c r="D107" s="136"/>
      <c r="E107" s="136"/>
      <c r="F107" s="136"/>
      <c r="G107" s="136"/>
      <c r="H107" s="136"/>
      <c r="I107" s="136"/>
      <c r="J107" s="136"/>
      <c r="K107" s="136"/>
      <c r="L107" s="136"/>
      <c r="M107" s="136"/>
      <c r="N107" s="136"/>
      <c r="O107" s="136"/>
      <c r="P107" s="136"/>
      <c r="Q107" s="136"/>
      <c r="R107" s="136"/>
      <c r="S107" s="136"/>
      <c r="T107" s="136"/>
      <c r="U107" s="136"/>
      <c r="V107" s="136"/>
      <c r="W107" s="136"/>
    </row>
    <row r="108" ht="12" customHeight="1" spans="1:23">
      <c r="A108" s="136"/>
      <c r="B108" s="148"/>
      <c r="C108" s="148"/>
      <c r="D108" s="136"/>
      <c r="E108" s="136"/>
      <c r="F108" s="136"/>
      <c r="G108" s="136"/>
      <c r="H108" s="136"/>
      <c r="I108" s="136"/>
      <c r="J108" s="136"/>
      <c r="K108" s="136"/>
      <c r="L108" s="136"/>
      <c r="M108" s="136"/>
      <c r="N108" s="136"/>
      <c r="O108" s="136"/>
      <c r="P108" s="136"/>
      <c r="Q108" s="136"/>
      <c r="R108" s="136"/>
      <c r="S108" s="136"/>
      <c r="T108" s="136"/>
      <c r="U108" s="136"/>
      <c r="V108" s="136"/>
      <c r="W108" s="136"/>
    </row>
    <row r="109" ht="12" customHeight="1" spans="1:23">
      <c r="A109" s="136"/>
      <c r="B109" s="148"/>
      <c r="C109" s="148"/>
      <c r="D109" s="136"/>
      <c r="E109" s="136"/>
      <c r="F109" s="136"/>
      <c r="G109" s="136"/>
      <c r="H109" s="136"/>
      <c r="I109" s="136"/>
      <c r="J109" s="136"/>
      <c r="K109" s="136"/>
      <c r="L109" s="136"/>
      <c r="M109" s="136"/>
      <c r="N109" s="136"/>
      <c r="O109" s="136"/>
      <c r="P109" s="136"/>
      <c r="Q109" s="136"/>
      <c r="R109" s="136"/>
      <c r="S109" s="136"/>
      <c r="T109" s="136"/>
      <c r="U109" s="136"/>
      <c r="V109" s="136"/>
      <c r="W109" s="136"/>
    </row>
    <row r="110" ht="12" customHeight="1" spans="1:23">
      <c r="A110" s="136"/>
      <c r="B110" s="148"/>
      <c r="C110" s="148"/>
      <c r="D110" s="136"/>
      <c r="E110" s="136"/>
      <c r="F110" s="136"/>
      <c r="G110" s="136"/>
      <c r="H110" s="136"/>
      <c r="I110" s="136"/>
      <c r="J110" s="136"/>
      <c r="K110" s="136"/>
      <c r="L110" s="136"/>
      <c r="M110" s="136"/>
      <c r="N110" s="136"/>
      <c r="O110" s="136"/>
      <c r="P110" s="136"/>
      <c r="Q110" s="136"/>
      <c r="R110" s="136"/>
      <c r="S110" s="136"/>
      <c r="T110" s="136"/>
      <c r="U110" s="136"/>
      <c r="V110" s="136"/>
      <c r="W110" s="136"/>
    </row>
    <row r="111" ht="12" customHeight="1" spans="1:23">
      <c r="A111" s="136"/>
      <c r="B111" s="148"/>
      <c r="C111" s="148"/>
      <c r="D111" s="136"/>
      <c r="E111" s="136"/>
      <c r="F111" s="136"/>
      <c r="G111" s="136"/>
      <c r="H111" s="136"/>
      <c r="I111" s="136"/>
      <c r="J111" s="136"/>
      <c r="K111" s="136"/>
      <c r="L111" s="136"/>
      <c r="M111" s="136"/>
      <c r="N111" s="136"/>
      <c r="O111" s="136"/>
      <c r="P111" s="136"/>
      <c r="Q111" s="136"/>
      <c r="R111" s="136"/>
      <c r="S111" s="136"/>
      <c r="T111" s="136"/>
      <c r="U111" s="136"/>
      <c r="V111" s="136"/>
      <c r="W111" s="136"/>
    </row>
    <row r="112" ht="12" customHeight="1" spans="1:23">
      <c r="A112" s="136"/>
      <c r="B112" s="148"/>
      <c r="C112" s="148"/>
      <c r="D112" s="136"/>
      <c r="E112" s="136"/>
      <c r="F112" s="136"/>
      <c r="G112" s="136"/>
      <c r="H112" s="136"/>
      <c r="I112" s="136"/>
      <c r="J112" s="136"/>
      <c r="K112" s="136"/>
      <c r="L112" s="136"/>
      <c r="M112" s="136"/>
      <c r="N112" s="136"/>
      <c r="O112" s="136"/>
      <c r="P112" s="136"/>
      <c r="Q112" s="136"/>
      <c r="R112" s="136"/>
      <c r="S112" s="136"/>
      <c r="T112" s="136"/>
      <c r="U112" s="136"/>
      <c r="V112" s="136"/>
      <c r="W112" s="136"/>
    </row>
    <row r="113" ht="12" customHeight="1" spans="1:23">
      <c r="A113" s="136"/>
      <c r="B113" s="148"/>
      <c r="C113" s="148"/>
      <c r="D113" s="136"/>
      <c r="E113" s="136"/>
      <c r="F113" s="136"/>
      <c r="G113" s="136"/>
      <c r="H113" s="136"/>
      <c r="I113" s="136"/>
      <c r="J113" s="136"/>
      <c r="K113" s="136"/>
      <c r="L113" s="136"/>
      <c r="M113" s="136"/>
      <c r="N113" s="136"/>
      <c r="O113" s="136"/>
      <c r="P113" s="136"/>
      <c r="Q113" s="136"/>
      <c r="R113" s="136"/>
      <c r="S113" s="136"/>
      <c r="T113" s="136"/>
      <c r="U113" s="136"/>
      <c r="V113" s="136"/>
      <c r="W113" s="136"/>
    </row>
    <row r="114" ht="12" customHeight="1" spans="1:23">
      <c r="A114" s="136"/>
      <c r="B114" s="148"/>
      <c r="C114" s="148"/>
      <c r="D114" s="136"/>
      <c r="E114" s="136"/>
      <c r="F114" s="136"/>
      <c r="G114" s="136"/>
      <c r="H114" s="136"/>
      <c r="I114" s="136"/>
      <c r="J114" s="136"/>
      <c r="K114" s="136"/>
      <c r="L114" s="136"/>
      <c r="M114" s="136"/>
      <c r="N114" s="136"/>
      <c r="O114" s="136"/>
      <c r="P114" s="136"/>
      <c r="Q114" s="136"/>
      <c r="R114" s="136"/>
      <c r="S114" s="136"/>
      <c r="T114" s="136"/>
      <c r="U114" s="136"/>
      <c r="V114" s="136"/>
      <c r="W114" s="136"/>
    </row>
    <row r="115" ht="12" customHeight="1" spans="1:23">
      <c r="A115" s="136"/>
      <c r="B115" s="148"/>
      <c r="C115" s="148"/>
      <c r="D115" s="136"/>
      <c r="E115" s="136"/>
      <c r="F115" s="136"/>
      <c r="G115" s="136"/>
      <c r="H115" s="136"/>
      <c r="I115" s="136"/>
      <c r="J115" s="136"/>
      <c r="K115" s="136"/>
      <c r="L115" s="136"/>
      <c r="M115" s="136"/>
      <c r="N115" s="136"/>
      <c r="O115" s="136"/>
      <c r="P115" s="136"/>
      <c r="Q115" s="136"/>
      <c r="R115" s="136"/>
      <c r="S115" s="136"/>
      <c r="T115" s="136"/>
      <c r="U115" s="136"/>
      <c r="V115" s="136"/>
      <c r="W115" s="136"/>
    </row>
    <row r="116" ht="12" customHeight="1" spans="1:23">
      <c r="A116" s="136"/>
      <c r="B116" s="148"/>
      <c r="C116" s="148"/>
      <c r="D116" s="136"/>
      <c r="E116" s="136"/>
      <c r="F116" s="136"/>
      <c r="G116" s="136"/>
      <c r="H116" s="136"/>
      <c r="I116" s="136"/>
      <c r="J116" s="136"/>
      <c r="K116" s="136"/>
      <c r="L116" s="136"/>
      <c r="M116" s="136"/>
      <c r="N116" s="136"/>
      <c r="O116" s="136"/>
      <c r="P116" s="136"/>
      <c r="Q116" s="136"/>
      <c r="R116" s="136"/>
      <c r="S116" s="136"/>
      <c r="T116" s="136"/>
      <c r="U116" s="136"/>
      <c r="V116" s="136"/>
      <c r="W116" s="136"/>
    </row>
    <row r="117" ht="12" customHeight="1" spans="1:23">
      <c r="A117" s="136"/>
      <c r="B117" s="148"/>
      <c r="C117" s="148"/>
      <c r="D117" s="136"/>
      <c r="E117" s="136"/>
      <c r="F117" s="136"/>
      <c r="G117" s="136"/>
      <c r="H117" s="136"/>
      <c r="I117" s="136"/>
      <c r="J117" s="136"/>
      <c r="K117" s="136"/>
      <c r="L117" s="136"/>
      <c r="M117" s="136"/>
      <c r="N117" s="136"/>
      <c r="O117" s="136"/>
      <c r="P117" s="136"/>
      <c r="Q117" s="136"/>
      <c r="R117" s="136"/>
      <c r="S117" s="136"/>
      <c r="T117" s="136"/>
      <c r="U117" s="136"/>
      <c r="V117" s="136"/>
      <c r="W117" s="136"/>
    </row>
    <row r="118" ht="12" customHeight="1" spans="1:23">
      <c r="A118" s="136"/>
      <c r="B118" s="148"/>
      <c r="C118" s="148"/>
      <c r="D118" s="136"/>
      <c r="E118" s="136"/>
      <c r="F118" s="136"/>
      <c r="G118" s="136"/>
      <c r="H118" s="136"/>
      <c r="I118" s="136"/>
      <c r="J118" s="136"/>
      <c r="K118" s="136"/>
      <c r="L118" s="136"/>
      <c r="M118" s="136"/>
      <c r="N118" s="136"/>
      <c r="O118" s="136"/>
      <c r="P118" s="136"/>
      <c r="Q118" s="136"/>
      <c r="R118" s="136"/>
      <c r="S118" s="136"/>
      <c r="T118" s="136"/>
      <c r="U118" s="136"/>
      <c r="V118" s="136"/>
      <c r="W118" s="136"/>
    </row>
    <row r="119" ht="12" customHeight="1" spans="1:23">
      <c r="A119" s="136"/>
      <c r="B119" s="148"/>
      <c r="C119" s="148"/>
      <c r="D119" s="136"/>
      <c r="E119" s="136"/>
      <c r="F119" s="136"/>
      <c r="G119" s="136"/>
      <c r="H119" s="136"/>
      <c r="I119" s="136"/>
      <c r="J119" s="136"/>
      <c r="K119" s="136"/>
      <c r="L119" s="136"/>
      <c r="M119" s="136"/>
      <c r="N119" s="136"/>
      <c r="O119" s="136"/>
      <c r="P119" s="136"/>
      <c r="Q119" s="136"/>
      <c r="R119" s="136"/>
      <c r="S119" s="136"/>
      <c r="T119" s="136"/>
      <c r="U119" s="136"/>
      <c r="V119" s="136"/>
      <c r="W119" s="136"/>
    </row>
    <row r="120" ht="12" customHeight="1" spans="1:23">
      <c r="A120" s="136"/>
      <c r="B120" s="148"/>
      <c r="C120" s="148"/>
      <c r="D120" s="136"/>
      <c r="E120" s="136"/>
      <c r="F120" s="136"/>
      <c r="G120" s="136"/>
      <c r="H120" s="136"/>
      <c r="I120" s="136"/>
      <c r="J120" s="136"/>
      <c r="K120" s="136"/>
      <c r="L120" s="136"/>
      <c r="M120" s="136"/>
      <c r="N120" s="136"/>
      <c r="O120" s="136"/>
      <c r="P120" s="136"/>
      <c r="Q120" s="136"/>
      <c r="R120" s="136"/>
      <c r="S120" s="136"/>
      <c r="T120" s="136"/>
      <c r="U120" s="136"/>
      <c r="V120" s="136"/>
      <c r="W120" s="136"/>
    </row>
    <row r="121" ht="12" customHeight="1" spans="1:23">
      <c r="A121" s="136"/>
      <c r="B121" s="148"/>
      <c r="C121" s="148"/>
      <c r="D121" s="136"/>
      <c r="E121" s="136"/>
      <c r="F121" s="136"/>
      <c r="G121" s="136"/>
      <c r="H121" s="136"/>
      <c r="I121" s="136"/>
      <c r="J121" s="136"/>
      <c r="K121" s="136"/>
      <c r="L121" s="136"/>
      <c r="M121" s="136"/>
      <c r="N121" s="136"/>
      <c r="O121" s="136"/>
      <c r="P121" s="136"/>
      <c r="Q121" s="136"/>
      <c r="R121" s="136"/>
      <c r="S121" s="136"/>
      <c r="T121" s="136"/>
      <c r="U121" s="136"/>
      <c r="V121" s="136"/>
      <c r="W121" s="136"/>
    </row>
    <row r="122" ht="12" customHeight="1" spans="1:23">
      <c r="A122" s="136"/>
      <c r="B122" s="148"/>
      <c r="C122" s="148"/>
      <c r="D122" s="136"/>
      <c r="E122" s="136"/>
      <c r="F122" s="136"/>
      <c r="G122" s="136"/>
      <c r="H122" s="136"/>
      <c r="I122" s="136"/>
      <c r="J122" s="136"/>
      <c r="K122" s="136"/>
      <c r="L122" s="136"/>
      <c r="M122" s="136"/>
      <c r="N122" s="136"/>
      <c r="O122" s="136"/>
      <c r="P122" s="136"/>
      <c r="Q122" s="136"/>
      <c r="R122" s="136"/>
      <c r="S122" s="136"/>
      <c r="T122" s="136"/>
      <c r="U122" s="136"/>
      <c r="V122" s="136"/>
      <c r="W122" s="136"/>
    </row>
    <row r="123" ht="12" customHeight="1" spans="1:23">
      <c r="A123" s="136"/>
      <c r="B123" s="148"/>
      <c r="C123" s="148"/>
      <c r="D123" s="136"/>
      <c r="E123" s="136"/>
      <c r="F123" s="136"/>
      <c r="G123" s="136"/>
      <c r="H123" s="136"/>
      <c r="I123" s="136"/>
      <c r="J123" s="136"/>
      <c r="K123" s="136"/>
      <c r="L123" s="136"/>
      <c r="M123" s="136"/>
      <c r="N123" s="136"/>
      <c r="O123" s="136"/>
      <c r="P123" s="136"/>
      <c r="Q123" s="136"/>
      <c r="R123" s="136"/>
      <c r="S123" s="136"/>
      <c r="T123" s="136"/>
      <c r="U123" s="136"/>
      <c r="V123" s="136"/>
      <c r="W123" s="136"/>
    </row>
    <row r="124" ht="12" customHeight="1" spans="1:23">
      <c r="A124" s="136"/>
      <c r="B124" s="148"/>
      <c r="C124" s="148"/>
      <c r="D124" s="136"/>
      <c r="E124" s="136"/>
      <c r="F124" s="136"/>
      <c r="G124" s="136"/>
      <c r="H124" s="136"/>
      <c r="I124" s="136"/>
      <c r="J124" s="136"/>
      <c r="K124" s="136"/>
      <c r="L124" s="136"/>
      <c r="M124" s="136"/>
      <c r="N124" s="136"/>
      <c r="O124" s="136"/>
      <c r="P124" s="136"/>
      <c r="Q124" s="136"/>
      <c r="R124" s="136"/>
      <c r="S124" s="136"/>
      <c r="T124" s="136"/>
      <c r="U124" s="136"/>
      <c r="V124" s="136"/>
      <c r="W124" s="136"/>
    </row>
    <row r="125" ht="12" customHeight="1" spans="1:23">
      <c r="A125" s="136"/>
      <c r="B125" s="148"/>
      <c r="C125" s="148"/>
      <c r="D125" s="136"/>
      <c r="E125" s="136"/>
      <c r="F125" s="136"/>
      <c r="G125" s="136"/>
      <c r="H125" s="136"/>
      <c r="I125" s="136"/>
      <c r="J125" s="136"/>
      <c r="K125" s="136"/>
      <c r="L125" s="136"/>
      <c r="M125" s="136"/>
      <c r="N125" s="136"/>
      <c r="O125" s="136"/>
      <c r="P125" s="136"/>
      <c r="Q125" s="136"/>
      <c r="R125" s="136"/>
      <c r="S125" s="136"/>
      <c r="T125" s="136"/>
      <c r="U125" s="136"/>
      <c r="V125" s="136"/>
      <c r="W125" s="136"/>
    </row>
    <row r="126" ht="12" customHeight="1" spans="1:23">
      <c r="A126" s="136"/>
      <c r="B126" s="148"/>
      <c r="C126" s="148"/>
      <c r="D126" s="136"/>
      <c r="E126" s="136"/>
      <c r="F126" s="136"/>
      <c r="G126" s="136"/>
      <c r="H126" s="136"/>
      <c r="I126" s="136"/>
      <c r="J126" s="136"/>
      <c r="K126" s="136"/>
      <c r="L126" s="136"/>
      <c r="M126" s="136"/>
      <c r="N126" s="136"/>
      <c r="O126" s="136"/>
      <c r="P126" s="136"/>
      <c r="Q126" s="136"/>
      <c r="R126" s="136"/>
      <c r="S126" s="136"/>
      <c r="T126" s="136"/>
      <c r="U126" s="136"/>
      <c r="V126" s="136"/>
      <c r="W126" s="136"/>
    </row>
    <row r="127" ht="12" customHeight="1" spans="1:23">
      <c r="A127" s="136"/>
      <c r="B127" s="148"/>
      <c r="C127" s="148"/>
      <c r="D127" s="136"/>
      <c r="E127" s="136"/>
      <c r="F127" s="136"/>
      <c r="G127" s="136"/>
      <c r="H127" s="136"/>
      <c r="I127" s="136"/>
      <c r="J127" s="136"/>
      <c r="K127" s="136"/>
      <c r="L127" s="136"/>
      <c r="M127" s="136"/>
      <c r="N127" s="136"/>
      <c r="O127" s="136"/>
      <c r="P127" s="136"/>
      <c r="Q127" s="136"/>
      <c r="R127" s="136"/>
      <c r="S127" s="136"/>
      <c r="T127" s="136"/>
      <c r="U127" s="136"/>
      <c r="V127" s="136"/>
      <c r="W127" s="136"/>
    </row>
    <row r="128" ht="12" customHeight="1" spans="1:23">
      <c r="A128" s="136"/>
      <c r="B128" s="148"/>
      <c r="C128" s="148"/>
      <c r="D128" s="136"/>
      <c r="E128" s="136"/>
      <c r="F128" s="136"/>
      <c r="G128" s="136"/>
      <c r="H128" s="136"/>
      <c r="I128" s="136"/>
      <c r="J128" s="136"/>
      <c r="K128" s="136"/>
      <c r="L128" s="136"/>
      <c r="M128" s="136"/>
      <c r="N128" s="136"/>
      <c r="O128" s="136"/>
      <c r="P128" s="136"/>
      <c r="Q128" s="136"/>
      <c r="R128" s="136"/>
      <c r="S128" s="136"/>
      <c r="T128" s="136"/>
      <c r="U128" s="136"/>
      <c r="V128" s="136"/>
      <c r="W128" s="136"/>
    </row>
    <row r="129" ht="12" customHeight="1" spans="1:23">
      <c r="A129" s="136"/>
      <c r="B129" s="148"/>
      <c r="C129" s="148"/>
      <c r="D129" s="136"/>
      <c r="E129" s="136"/>
      <c r="F129" s="136"/>
      <c r="G129" s="136"/>
      <c r="H129" s="136"/>
      <c r="I129" s="136"/>
      <c r="J129" s="136"/>
      <c r="K129" s="136"/>
      <c r="L129" s="136"/>
      <c r="M129" s="136"/>
      <c r="N129" s="136"/>
      <c r="O129" s="136"/>
      <c r="P129" s="136"/>
      <c r="Q129" s="136"/>
      <c r="R129" s="136"/>
      <c r="S129" s="136"/>
      <c r="T129" s="136"/>
      <c r="U129" s="136"/>
      <c r="V129" s="136"/>
      <c r="W129" s="136"/>
    </row>
    <row r="130" ht="12" customHeight="1" spans="1:23">
      <c r="A130" s="136"/>
      <c r="B130" s="148"/>
      <c r="C130" s="148"/>
      <c r="D130" s="136"/>
      <c r="E130" s="136"/>
      <c r="F130" s="136"/>
      <c r="G130" s="136"/>
      <c r="H130" s="136"/>
      <c r="I130" s="136"/>
      <c r="J130" s="136"/>
      <c r="K130" s="136"/>
      <c r="L130" s="136"/>
      <c r="M130" s="136"/>
      <c r="N130" s="136"/>
      <c r="O130" s="136"/>
      <c r="P130" s="136"/>
      <c r="Q130" s="136"/>
      <c r="R130" s="136"/>
      <c r="S130" s="136"/>
      <c r="T130" s="136"/>
      <c r="U130" s="136"/>
      <c r="V130" s="136"/>
      <c r="W130" s="136"/>
    </row>
    <row r="131" ht="12" customHeight="1" spans="1:23">
      <c r="A131" s="136"/>
      <c r="B131" s="148"/>
      <c r="C131" s="148"/>
      <c r="D131" s="136"/>
      <c r="E131" s="136"/>
      <c r="F131" s="136"/>
      <c r="G131" s="136"/>
      <c r="H131" s="136"/>
      <c r="I131" s="136"/>
      <c r="J131" s="136"/>
      <c r="K131" s="136"/>
      <c r="L131" s="136"/>
      <c r="M131" s="136"/>
      <c r="N131" s="136"/>
      <c r="O131" s="136"/>
      <c r="P131" s="136"/>
      <c r="Q131" s="136"/>
      <c r="R131" s="136"/>
      <c r="S131" s="136"/>
      <c r="T131" s="136"/>
      <c r="U131" s="136"/>
      <c r="V131" s="136"/>
      <c r="W131" s="136"/>
    </row>
    <row r="132" ht="12" customHeight="1" spans="1:23">
      <c r="A132" s="136"/>
      <c r="B132" s="148"/>
      <c r="C132" s="148"/>
      <c r="D132" s="136"/>
      <c r="E132" s="136"/>
      <c r="F132" s="136"/>
      <c r="G132" s="136"/>
      <c r="H132" s="136"/>
      <c r="I132" s="136"/>
      <c r="J132" s="136"/>
      <c r="K132" s="136"/>
      <c r="L132" s="136"/>
      <c r="M132" s="136"/>
      <c r="N132" s="136"/>
      <c r="O132" s="136"/>
      <c r="P132" s="136"/>
      <c r="Q132" s="136"/>
      <c r="R132" s="136"/>
      <c r="S132" s="136"/>
      <c r="T132" s="136"/>
      <c r="U132" s="136"/>
      <c r="V132" s="136"/>
      <c r="W132" s="136"/>
    </row>
    <row r="133" ht="12" customHeight="1" spans="1:23">
      <c r="A133" s="136"/>
      <c r="B133" s="148"/>
      <c r="C133" s="148"/>
      <c r="D133" s="136"/>
      <c r="E133" s="136"/>
      <c r="F133" s="136"/>
      <c r="G133" s="136"/>
      <c r="H133" s="136"/>
      <c r="I133" s="136"/>
      <c r="J133" s="136"/>
      <c r="K133" s="136"/>
      <c r="L133" s="136"/>
      <c r="M133" s="136"/>
      <c r="N133" s="136"/>
      <c r="O133" s="136"/>
      <c r="P133" s="136"/>
      <c r="Q133" s="136"/>
      <c r="R133" s="136"/>
      <c r="S133" s="136"/>
      <c r="T133" s="136"/>
      <c r="U133" s="136"/>
      <c r="V133" s="136"/>
      <c r="W133" s="136"/>
    </row>
    <row r="134" ht="12" customHeight="1" spans="1:23">
      <c r="A134" s="136"/>
      <c r="B134" s="148"/>
      <c r="C134" s="148"/>
      <c r="D134" s="136"/>
      <c r="E134" s="136"/>
      <c r="F134" s="136"/>
      <c r="G134" s="136"/>
      <c r="H134" s="136"/>
      <c r="I134" s="136"/>
      <c r="J134" s="136"/>
      <c r="K134" s="136"/>
      <c r="L134" s="136"/>
      <c r="M134" s="136"/>
      <c r="N134" s="136"/>
      <c r="O134" s="136"/>
      <c r="P134" s="136"/>
      <c r="Q134" s="136"/>
      <c r="R134" s="136"/>
      <c r="S134" s="136"/>
      <c r="T134" s="136"/>
      <c r="U134" s="136"/>
      <c r="V134" s="136"/>
      <c r="W134" s="136"/>
    </row>
    <row r="135" ht="12" customHeight="1" spans="1:23">
      <c r="A135" s="136"/>
      <c r="B135" s="148"/>
      <c r="C135" s="148"/>
      <c r="D135" s="136"/>
      <c r="E135" s="136"/>
      <c r="F135" s="136"/>
      <c r="G135" s="136"/>
      <c r="H135" s="136"/>
      <c r="I135" s="136"/>
      <c r="J135" s="136"/>
      <c r="K135" s="136"/>
      <c r="L135" s="136"/>
      <c r="M135" s="136"/>
      <c r="N135" s="136"/>
      <c r="O135" s="136"/>
      <c r="P135" s="136"/>
      <c r="Q135" s="136"/>
      <c r="R135" s="136"/>
      <c r="S135" s="136"/>
      <c r="T135" s="136"/>
      <c r="U135" s="136"/>
      <c r="V135" s="136"/>
      <c r="W135" s="136"/>
    </row>
    <row r="136" ht="12" customHeight="1" spans="1:23">
      <c r="A136" s="136"/>
      <c r="B136" s="148"/>
      <c r="C136" s="148"/>
      <c r="D136" s="136"/>
      <c r="E136" s="136"/>
      <c r="F136" s="136"/>
      <c r="G136" s="136"/>
      <c r="H136" s="136"/>
      <c r="I136" s="136"/>
      <c r="J136" s="136"/>
      <c r="K136" s="136"/>
      <c r="L136" s="136"/>
      <c r="M136" s="136"/>
      <c r="N136" s="136"/>
      <c r="O136" s="136"/>
      <c r="P136" s="136"/>
      <c r="Q136" s="136"/>
      <c r="R136" s="136"/>
      <c r="S136" s="136"/>
      <c r="T136" s="136"/>
      <c r="U136" s="136"/>
      <c r="V136" s="136"/>
      <c r="W136" s="136"/>
    </row>
    <row r="137" ht="12" customHeight="1" spans="1:23">
      <c r="A137" s="136"/>
      <c r="B137" s="148"/>
      <c r="C137" s="148"/>
      <c r="D137" s="136"/>
      <c r="E137" s="136"/>
      <c r="F137" s="136"/>
      <c r="G137" s="136"/>
      <c r="H137" s="136"/>
      <c r="I137" s="136"/>
      <c r="J137" s="136"/>
      <c r="K137" s="136"/>
      <c r="L137" s="136"/>
      <c r="M137" s="136"/>
      <c r="N137" s="136"/>
      <c r="O137" s="136"/>
      <c r="P137" s="136"/>
      <c r="Q137" s="136"/>
      <c r="R137" s="136"/>
      <c r="S137" s="136"/>
      <c r="T137" s="136"/>
      <c r="U137" s="136"/>
      <c r="V137" s="136"/>
      <c r="W137" s="136"/>
    </row>
    <row r="138" ht="12" customHeight="1" spans="1:23">
      <c r="A138" s="136"/>
      <c r="B138" s="148"/>
      <c r="C138" s="148"/>
      <c r="D138" s="136"/>
      <c r="E138" s="136"/>
      <c r="F138" s="136"/>
      <c r="G138" s="136"/>
      <c r="H138" s="136"/>
      <c r="I138" s="136"/>
      <c r="J138" s="136"/>
      <c r="K138" s="136"/>
      <c r="L138" s="136"/>
      <c r="M138" s="136"/>
      <c r="N138" s="136"/>
      <c r="O138" s="136"/>
      <c r="P138" s="136"/>
      <c r="Q138" s="136"/>
      <c r="R138" s="136"/>
      <c r="S138" s="136"/>
      <c r="T138" s="136"/>
      <c r="U138" s="136"/>
      <c r="V138" s="136"/>
      <c r="W138" s="136"/>
    </row>
    <row r="139" ht="12" customHeight="1" spans="1:23">
      <c r="A139" s="136"/>
      <c r="B139" s="148"/>
      <c r="C139" s="148"/>
      <c r="D139" s="136"/>
      <c r="E139" s="136"/>
      <c r="F139" s="136"/>
      <c r="G139" s="136"/>
      <c r="H139" s="136"/>
      <c r="I139" s="136"/>
      <c r="J139" s="136"/>
      <c r="K139" s="136"/>
      <c r="L139" s="136"/>
      <c r="M139" s="136"/>
      <c r="N139" s="136"/>
      <c r="O139" s="136"/>
      <c r="P139" s="136"/>
      <c r="Q139" s="136"/>
      <c r="R139" s="136"/>
      <c r="S139" s="136"/>
      <c r="T139" s="136"/>
      <c r="U139" s="136"/>
      <c r="V139" s="136"/>
      <c r="W139" s="136"/>
    </row>
    <row r="140" ht="12" customHeight="1" spans="1:23">
      <c r="A140" s="136"/>
      <c r="B140" s="148"/>
      <c r="C140" s="148"/>
      <c r="D140" s="136"/>
      <c r="E140" s="136"/>
      <c r="F140" s="136"/>
      <c r="G140" s="136"/>
      <c r="H140" s="136"/>
      <c r="I140" s="136"/>
      <c r="J140" s="136"/>
      <c r="K140" s="136"/>
      <c r="L140" s="136"/>
      <c r="M140" s="136"/>
      <c r="N140" s="136"/>
      <c r="O140" s="136"/>
      <c r="P140" s="136"/>
      <c r="Q140" s="136"/>
      <c r="R140" s="136"/>
      <c r="S140" s="136"/>
      <c r="T140" s="136"/>
      <c r="U140" s="136"/>
      <c r="V140" s="136"/>
      <c r="W140" s="136"/>
    </row>
    <row r="141" ht="12" customHeight="1" spans="1:23">
      <c r="A141" s="136"/>
      <c r="B141" s="148"/>
      <c r="C141" s="148"/>
      <c r="D141" s="136"/>
      <c r="E141" s="136"/>
      <c r="F141" s="136"/>
      <c r="G141" s="136"/>
      <c r="H141" s="136"/>
      <c r="I141" s="136"/>
      <c r="J141" s="136"/>
      <c r="K141" s="136"/>
      <c r="L141" s="136"/>
      <c r="M141" s="136"/>
      <c r="N141" s="136"/>
      <c r="O141" s="136"/>
      <c r="P141" s="136"/>
      <c r="Q141" s="136"/>
      <c r="R141" s="136"/>
      <c r="S141" s="136"/>
      <c r="T141" s="136"/>
      <c r="U141" s="136"/>
      <c r="V141" s="136"/>
      <c r="W141" s="136"/>
    </row>
    <row r="142" ht="12" customHeight="1" spans="1:23">
      <c r="A142" s="136"/>
      <c r="B142" s="148"/>
      <c r="C142" s="148"/>
      <c r="D142" s="136"/>
      <c r="E142" s="136"/>
      <c r="F142" s="136"/>
      <c r="G142" s="136"/>
      <c r="H142" s="136"/>
      <c r="I142" s="136"/>
      <c r="J142" s="136"/>
      <c r="K142" s="136"/>
      <c r="L142" s="136"/>
      <c r="M142" s="136"/>
      <c r="N142" s="136"/>
      <c r="O142" s="136"/>
      <c r="P142" s="136"/>
      <c r="Q142" s="136"/>
      <c r="R142" s="136"/>
      <c r="S142" s="136"/>
      <c r="T142" s="136"/>
      <c r="U142" s="136"/>
      <c r="V142" s="136"/>
      <c r="W142" s="136"/>
    </row>
    <row r="143" ht="12" customHeight="1" spans="1:23">
      <c r="A143" s="136"/>
      <c r="B143" s="148"/>
      <c r="C143" s="148"/>
      <c r="D143" s="136"/>
      <c r="E143" s="136"/>
      <c r="F143" s="136"/>
      <c r="G143" s="136"/>
      <c r="H143" s="136"/>
      <c r="I143" s="136"/>
      <c r="J143" s="136"/>
      <c r="K143" s="136"/>
      <c r="L143" s="136"/>
      <c r="M143" s="136"/>
      <c r="N143" s="136"/>
      <c r="O143" s="136"/>
      <c r="P143" s="136"/>
      <c r="Q143" s="136"/>
      <c r="R143" s="136"/>
      <c r="S143" s="136"/>
      <c r="T143" s="136"/>
      <c r="U143" s="136"/>
      <c r="V143" s="136"/>
      <c r="W143" s="136"/>
    </row>
    <row r="144" ht="12" customHeight="1" spans="1:23">
      <c r="A144" s="136"/>
      <c r="B144" s="148"/>
      <c r="C144" s="148"/>
      <c r="D144" s="136"/>
      <c r="E144" s="136"/>
      <c r="F144" s="136"/>
      <c r="G144" s="136"/>
      <c r="H144" s="136"/>
      <c r="I144" s="136"/>
      <c r="J144" s="136"/>
      <c r="K144" s="136"/>
      <c r="L144" s="136"/>
      <c r="M144" s="136"/>
      <c r="N144" s="136"/>
      <c r="O144" s="136"/>
      <c r="P144" s="136"/>
      <c r="Q144" s="136"/>
      <c r="R144" s="136"/>
      <c r="S144" s="136"/>
      <c r="T144" s="136"/>
      <c r="U144" s="136"/>
      <c r="V144" s="136"/>
      <c r="W144" s="136"/>
    </row>
    <row r="145" ht="12" customHeight="1" spans="1:23">
      <c r="A145" s="136"/>
      <c r="B145" s="148"/>
      <c r="C145" s="148"/>
      <c r="D145" s="136"/>
      <c r="E145" s="136"/>
      <c r="F145" s="136"/>
      <c r="G145" s="136"/>
      <c r="H145" s="136"/>
      <c r="I145" s="136"/>
      <c r="J145" s="136"/>
      <c r="K145" s="136"/>
      <c r="L145" s="136"/>
      <c r="M145" s="136"/>
      <c r="N145" s="136"/>
      <c r="O145" s="136"/>
      <c r="P145" s="136"/>
      <c r="Q145" s="136"/>
      <c r="R145" s="136"/>
      <c r="S145" s="136"/>
      <c r="T145" s="136"/>
      <c r="U145" s="136"/>
      <c r="V145" s="136"/>
      <c r="W145" s="136"/>
    </row>
    <row r="146" ht="12" customHeight="1" spans="1:23">
      <c r="A146" s="136"/>
      <c r="B146" s="148"/>
      <c r="C146" s="148"/>
      <c r="D146" s="136"/>
      <c r="E146" s="136"/>
      <c r="F146" s="136"/>
      <c r="G146" s="136"/>
      <c r="H146" s="136"/>
      <c r="I146" s="136"/>
      <c r="J146" s="136"/>
      <c r="K146" s="136"/>
      <c r="L146" s="136"/>
      <c r="M146" s="136"/>
      <c r="N146" s="136"/>
      <c r="O146" s="136"/>
      <c r="P146" s="136"/>
      <c r="Q146" s="136"/>
      <c r="R146" s="136"/>
      <c r="S146" s="136"/>
      <c r="T146" s="136"/>
      <c r="U146" s="136"/>
      <c r="V146" s="136"/>
      <c r="W146" s="136"/>
    </row>
    <row r="147" ht="12" customHeight="1" spans="1:23">
      <c r="A147" s="136"/>
      <c r="B147" s="148"/>
      <c r="C147" s="148"/>
      <c r="D147" s="136"/>
      <c r="E147" s="136"/>
      <c r="F147" s="136"/>
      <c r="G147" s="136"/>
      <c r="H147" s="136"/>
      <c r="I147" s="136"/>
      <c r="J147" s="136"/>
      <c r="K147" s="136"/>
      <c r="L147" s="136"/>
      <c r="M147" s="136"/>
      <c r="N147" s="136"/>
      <c r="O147" s="136"/>
      <c r="P147" s="136"/>
      <c r="Q147" s="136"/>
      <c r="R147" s="136"/>
      <c r="S147" s="136"/>
      <c r="T147" s="136"/>
      <c r="U147" s="136"/>
      <c r="V147" s="136"/>
      <c r="W147" s="136"/>
    </row>
    <row r="148" ht="12" customHeight="1" spans="1:23">
      <c r="A148" s="136"/>
      <c r="B148" s="148"/>
      <c r="C148" s="148"/>
      <c r="D148" s="136"/>
      <c r="E148" s="136"/>
      <c r="F148" s="136"/>
      <c r="G148" s="136"/>
      <c r="H148" s="136"/>
      <c r="I148" s="136"/>
      <c r="J148" s="136"/>
      <c r="K148" s="136"/>
      <c r="L148" s="136"/>
      <c r="M148" s="136"/>
      <c r="N148" s="136"/>
      <c r="O148" s="136"/>
      <c r="P148" s="136"/>
      <c r="Q148" s="136"/>
      <c r="R148" s="136"/>
      <c r="S148" s="136"/>
      <c r="T148" s="136"/>
      <c r="U148" s="136"/>
      <c r="V148" s="136"/>
      <c r="W148" s="136"/>
    </row>
    <row r="149" ht="12" customHeight="1" spans="1:23">
      <c r="A149" s="136"/>
      <c r="B149" s="148"/>
      <c r="C149" s="148"/>
      <c r="D149" s="136"/>
      <c r="E149" s="136"/>
      <c r="F149" s="136"/>
      <c r="G149" s="136"/>
      <c r="H149" s="136"/>
      <c r="I149" s="136"/>
      <c r="J149" s="136"/>
      <c r="K149" s="136"/>
      <c r="L149" s="136"/>
      <c r="M149" s="136"/>
      <c r="N149" s="136"/>
      <c r="O149" s="136"/>
      <c r="P149" s="136"/>
      <c r="Q149" s="136"/>
      <c r="R149" s="136"/>
      <c r="S149" s="136"/>
      <c r="T149" s="136"/>
      <c r="U149" s="136"/>
      <c r="V149" s="136"/>
      <c r="W149" s="136"/>
    </row>
    <row r="150" ht="12" customHeight="1" spans="1:23">
      <c r="A150" s="136"/>
      <c r="B150" s="148"/>
      <c r="C150" s="148"/>
      <c r="D150" s="136"/>
      <c r="E150" s="136"/>
      <c r="F150" s="136"/>
      <c r="G150" s="136"/>
      <c r="H150" s="136"/>
      <c r="I150" s="136"/>
      <c r="J150" s="136"/>
      <c r="K150" s="136"/>
      <c r="L150" s="136"/>
      <c r="M150" s="136"/>
      <c r="N150" s="136"/>
      <c r="O150" s="136"/>
      <c r="P150" s="136"/>
      <c r="Q150" s="136"/>
      <c r="R150" s="136"/>
      <c r="S150" s="136"/>
      <c r="T150" s="136"/>
      <c r="U150" s="136"/>
      <c r="V150" s="136"/>
      <c r="W150" s="136"/>
    </row>
    <row r="151" ht="12" customHeight="1" spans="1:23">
      <c r="A151" s="136"/>
      <c r="B151" s="148"/>
      <c r="C151" s="148"/>
      <c r="D151" s="136"/>
      <c r="E151" s="136"/>
      <c r="F151" s="136"/>
      <c r="G151" s="136"/>
      <c r="H151" s="136"/>
      <c r="I151" s="136"/>
      <c r="J151" s="136"/>
      <c r="K151" s="136"/>
      <c r="L151" s="136"/>
      <c r="M151" s="136"/>
      <c r="N151" s="136"/>
      <c r="O151" s="136"/>
      <c r="P151" s="136"/>
      <c r="Q151" s="136"/>
      <c r="R151" s="136"/>
      <c r="S151" s="136"/>
      <c r="T151" s="136"/>
      <c r="U151" s="136"/>
      <c r="V151" s="136"/>
      <c r="W151" s="136"/>
    </row>
    <row r="152" ht="12" customHeight="1" spans="1:23">
      <c r="A152" s="136"/>
      <c r="B152" s="148"/>
      <c r="C152" s="148"/>
      <c r="D152" s="136"/>
      <c r="E152" s="136"/>
      <c r="F152" s="136"/>
      <c r="G152" s="136"/>
      <c r="H152" s="136"/>
      <c r="I152" s="136"/>
      <c r="J152" s="136"/>
      <c r="K152" s="136"/>
      <c r="L152" s="136"/>
      <c r="M152" s="136"/>
      <c r="N152" s="136"/>
      <c r="O152" s="136"/>
      <c r="P152" s="136"/>
      <c r="Q152" s="136"/>
      <c r="R152" s="136"/>
      <c r="S152" s="136"/>
      <c r="T152" s="136"/>
      <c r="U152" s="136"/>
      <c r="V152" s="136"/>
      <c r="W152" s="136"/>
    </row>
    <row r="153" ht="12" customHeight="1" spans="1:23">
      <c r="A153" s="136"/>
      <c r="B153" s="148"/>
      <c r="C153" s="148"/>
      <c r="D153" s="136"/>
      <c r="E153" s="136"/>
      <c r="F153" s="136"/>
      <c r="G153" s="136"/>
      <c r="H153" s="136"/>
      <c r="I153" s="136"/>
      <c r="J153" s="136"/>
      <c r="K153" s="136"/>
      <c r="L153" s="136"/>
      <c r="M153" s="136"/>
      <c r="N153" s="136"/>
      <c r="O153" s="136"/>
      <c r="P153" s="136"/>
      <c r="Q153" s="136"/>
      <c r="R153" s="136"/>
      <c r="S153" s="136"/>
      <c r="T153" s="136"/>
      <c r="U153" s="136"/>
      <c r="V153" s="136"/>
      <c r="W153" s="136"/>
    </row>
    <row r="154" ht="12" customHeight="1" spans="1:23">
      <c r="A154" s="136"/>
      <c r="B154" s="148"/>
      <c r="C154" s="148"/>
      <c r="D154" s="136"/>
      <c r="E154" s="136"/>
      <c r="F154" s="136"/>
      <c r="G154" s="136"/>
      <c r="H154" s="136"/>
      <c r="I154" s="136"/>
      <c r="J154" s="136"/>
      <c r="K154" s="136"/>
      <c r="L154" s="136"/>
      <c r="M154" s="136"/>
      <c r="N154" s="136"/>
      <c r="O154" s="136"/>
      <c r="P154" s="136"/>
      <c r="Q154" s="136"/>
      <c r="R154" s="136"/>
      <c r="S154" s="136"/>
      <c r="T154" s="136"/>
      <c r="U154" s="136"/>
      <c r="V154" s="136"/>
      <c r="W154" s="136"/>
    </row>
    <row r="155" ht="12" customHeight="1" spans="1:23">
      <c r="A155" s="136"/>
      <c r="B155" s="148"/>
      <c r="C155" s="148"/>
      <c r="D155" s="136"/>
      <c r="E155" s="136"/>
      <c r="F155" s="136"/>
      <c r="G155" s="136"/>
      <c r="H155" s="136"/>
      <c r="I155" s="136"/>
      <c r="J155" s="136"/>
      <c r="K155" s="136"/>
      <c r="L155" s="136"/>
      <c r="M155" s="136"/>
      <c r="N155" s="136"/>
      <c r="O155" s="136"/>
      <c r="P155" s="136"/>
      <c r="Q155" s="136"/>
      <c r="R155" s="136"/>
      <c r="S155" s="136"/>
      <c r="T155" s="136"/>
      <c r="U155" s="136"/>
      <c r="V155" s="136"/>
      <c r="W155" s="136"/>
    </row>
    <row r="156" ht="12" customHeight="1" spans="1:23">
      <c r="A156" s="136"/>
      <c r="B156" s="148"/>
      <c r="C156" s="148"/>
      <c r="D156" s="136"/>
      <c r="E156" s="136"/>
      <c r="F156" s="136"/>
      <c r="G156" s="136"/>
      <c r="H156" s="136"/>
      <c r="I156" s="136"/>
      <c r="J156" s="136"/>
      <c r="K156" s="136"/>
      <c r="L156" s="136"/>
      <c r="M156" s="136"/>
      <c r="N156" s="136"/>
      <c r="O156" s="136"/>
      <c r="P156" s="136"/>
      <c r="Q156" s="136"/>
      <c r="R156" s="136"/>
      <c r="S156" s="136"/>
      <c r="T156" s="136"/>
      <c r="U156" s="136"/>
      <c r="V156" s="136"/>
      <c r="W156" s="136"/>
    </row>
    <row r="157" ht="12" customHeight="1" spans="1:23">
      <c r="A157" s="136"/>
      <c r="B157" s="148"/>
      <c r="C157" s="148"/>
      <c r="D157" s="136"/>
      <c r="E157" s="136"/>
      <c r="F157" s="136"/>
      <c r="G157" s="136"/>
      <c r="H157" s="136"/>
      <c r="I157" s="136"/>
      <c r="J157" s="136"/>
      <c r="K157" s="136"/>
      <c r="L157" s="136"/>
      <c r="M157" s="136"/>
      <c r="N157" s="136"/>
      <c r="O157" s="136"/>
      <c r="P157" s="136"/>
      <c r="Q157" s="136"/>
      <c r="R157" s="136"/>
      <c r="S157" s="136"/>
      <c r="T157" s="136"/>
      <c r="U157" s="136"/>
      <c r="V157" s="136"/>
      <c r="W157" s="136"/>
    </row>
    <row r="158" ht="12" customHeight="1" spans="1:23">
      <c r="A158" s="136"/>
      <c r="B158" s="148"/>
      <c r="C158" s="148"/>
      <c r="D158" s="136"/>
      <c r="E158" s="136"/>
      <c r="F158" s="136"/>
      <c r="G158" s="136"/>
      <c r="H158" s="136"/>
      <c r="I158" s="136"/>
      <c r="J158" s="136"/>
      <c r="K158" s="136"/>
      <c r="L158" s="136"/>
      <c r="M158" s="136"/>
      <c r="N158" s="136"/>
      <c r="O158" s="136"/>
      <c r="P158" s="136"/>
      <c r="Q158" s="136"/>
      <c r="R158" s="136"/>
      <c r="S158" s="136"/>
      <c r="T158" s="136"/>
      <c r="U158" s="136"/>
      <c r="V158" s="136"/>
      <c r="W158" s="136"/>
    </row>
    <row r="159" ht="12" customHeight="1" spans="1:23">
      <c r="A159" s="136"/>
      <c r="B159" s="148"/>
      <c r="C159" s="148"/>
      <c r="D159" s="136"/>
      <c r="E159" s="136"/>
      <c r="F159" s="136"/>
      <c r="G159" s="136"/>
      <c r="H159" s="136"/>
      <c r="I159" s="136"/>
      <c r="J159" s="136"/>
      <c r="K159" s="136"/>
      <c r="L159" s="136"/>
      <c r="M159" s="136"/>
      <c r="N159" s="136"/>
      <c r="O159" s="136"/>
      <c r="P159" s="136"/>
      <c r="Q159" s="136"/>
      <c r="R159" s="136"/>
      <c r="S159" s="136"/>
      <c r="T159" s="136"/>
      <c r="U159" s="136"/>
      <c r="V159" s="136"/>
      <c r="W159" s="136"/>
    </row>
    <row r="160" ht="12" customHeight="1" spans="1:23">
      <c r="A160" s="136"/>
      <c r="B160" s="148"/>
      <c r="C160" s="148"/>
      <c r="D160" s="136"/>
      <c r="E160" s="136"/>
      <c r="F160" s="136"/>
      <c r="G160" s="136"/>
      <c r="H160" s="136"/>
      <c r="I160" s="136"/>
      <c r="J160" s="136"/>
      <c r="K160" s="136"/>
      <c r="L160" s="136"/>
      <c r="M160" s="136"/>
      <c r="N160" s="136"/>
      <c r="O160" s="136"/>
      <c r="P160" s="136"/>
      <c r="Q160" s="136"/>
      <c r="R160" s="136"/>
      <c r="S160" s="136"/>
      <c r="T160" s="136"/>
      <c r="U160" s="136"/>
      <c r="V160" s="136"/>
      <c r="W160" s="136"/>
    </row>
    <row r="161" ht="12" customHeight="1" spans="1:23">
      <c r="A161" s="136"/>
      <c r="B161" s="148"/>
      <c r="C161" s="148"/>
      <c r="D161" s="136"/>
      <c r="E161" s="136"/>
      <c r="F161" s="136"/>
      <c r="G161" s="136"/>
      <c r="H161" s="136"/>
      <c r="I161" s="136"/>
      <c r="J161" s="136"/>
      <c r="K161" s="136"/>
      <c r="L161" s="136"/>
      <c r="M161" s="136"/>
      <c r="N161" s="136"/>
      <c r="O161" s="136"/>
      <c r="P161" s="136"/>
      <c r="Q161" s="136"/>
      <c r="R161" s="136"/>
      <c r="S161" s="136"/>
      <c r="T161" s="136"/>
      <c r="U161" s="136"/>
      <c r="V161" s="136"/>
      <c r="W161" s="136"/>
    </row>
    <row r="162" ht="12" customHeight="1" spans="1:23">
      <c r="A162" s="136"/>
      <c r="B162" s="148"/>
      <c r="C162" s="148"/>
      <c r="D162" s="136"/>
      <c r="E162" s="136"/>
      <c r="F162" s="136"/>
      <c r="G162" s="136"/>
      <c r="H162" s="136"/>
      <c r="I162" s="136"/>
      <c r="J162" s="136"/>
      <c r="K162" s="136"/>
      <c r="L162" s="136"/>
      <c r="M162" s="136"/>
      <c r="N162" s="136"/>
      <c r="O162" s="136"/>
      <c r="P162" s="136"/>
      <c r="Q162" s="136"/>
      <c r="R162" s="136"/>
      <c r="S162" s="136"/>
      <c r="T162" s="136"/>
      <c r="U162" s="136"/>
      <c r="V162" s="136"/>
      <c r="W162" s="136"/>
    </row>
    <row r="163" ht="12" customHeight="1" spans="1:23">
      <c r="A163" s="136"/>
      <c r="B163" s="148"/>
      <c r="C163" s="148"/>
      <c r="D163" s="136"/>
      <c r="E163" s="136"/>
      <c r="F163" s="136"/>
      <c r="G163" s="136"/>
      <c r="H163" s="136"/>
      <c r="I163" s="136"/>
      <c r="J163" s="136"/>
      <c r="K163" s="136"/>
      <c r="L163" s="136"/>
      <c r="M163" s="136"/>
      <c r="N163" s="136"/>
      <c r="O163" s="136"/>
      <c r="P163" s="136"/>
      <c r="Q163" s="136"/>
      <c r="R163" s="136"/>
      <c r="S163" s="136"/>
      <c r="T163" s="136"/>
      <c r="U163" s="136"/>
      <c r="V163" s="136"/>
      <c r="W163" s="136"/>
    </row>
    <row r="164" ht="12" customHeight="1" spans="1:23">
      <c r="A164" s="136"/>
      <c r="B164" s="148"/>
      <c r="C164" s="148"/>
      <c r="D164" s="136"/>
      <c r="E164" s="136"/>
      <c r="F164" s="136"/>
      <c r="G164" s="136"/>
      <c r="H164" s="136"/>
      <c r="I164" s="136"/>
      <c r="J164" s="136"/>
      <c r="K164" s="136"/>
      <c r="L164" s="136"/>
      <c r="M164" s="136"/>
      <c r="N164" s="136"/>
      <c r="O164" s="136"/>
      <c r="P164" s="136"/>
      <c r="Q164" s="136"/>
      <c r="R164" s="136"/>
      <c r="S164" s="136"/>
      <c r="T164" s="136"/>
      <c r="U164" s="136"/>
      <c r="V164" s="136"/>
      <c r="W164" s="136"/>
    </row>
    <row r="165" ht="12" customHeight="1" spans="1:23">
      <c r="A165" s="136"/>
      <c r="B165" s="148"/>
      <c r="C165" s="148"/>
      <c r="D165" s="136"/>
      <c r="E165" s="136"/>
      <c r="F165" s="136"/>
      <c r="G165" s="136"/>
      <c r="H165" s="136"/>
      <c r="I165" s="136"/>
      <c r="J165" s="136"/>
      <c r="K165" s="136"/>
      <c r="L165" s="136"/>
      <c r="M165" s="136"/>
      <c r="N165" s="136"/>
      <c r="O165" s="136"/>
      <c r="P165" s="136"/>
      <c r="Q165" s="136"/>
      <c r="R165" s="136"/>
      <c r="S165" s="136"/>
      <c r="T165" s="136"/>
      <c r="U165" s="136"/>
      <c r="V165" s="136"/>
      <c r="W165" s="136"/>
    </row>
    <row r="166" ht="12" customHeight="1" spans="1:23">
      <c r="A166" s="136"/>
      <c r="B166" s="148"/>
      <c r="C166" s="148"/>
      <c r="D166" s="136"/>
      <c r="E166" s="136"/>
      <c r="F166" s="136"/>
      <c r="G166" s="136"/>
      <c r="H166" s="136"/>
      <c r="I166" s="136"/>
      <c r="J166" s="136"/>
      <c r="K166" s="136"/>
      <c r="L166" s="136"/>
      <c r="M166" s="136"/>
      <c r="N166" s="136"/>
      <c r="O166" s="136"/>
      <c r="P166" s="136"/>
      <c r="Q166" s="136"/>
      <c r="R166" s="136"/>
      <c r="S166" s="136"/>
      <c r="T166" s="136"/>
      <c r="U166" s="136"/>
      <c r="V166" s="136"/>
      <c r="W166" s="136"/>
    </row>
    <row r="167" ht="12" customHeight="1" spans="1:23">
      <c r="A167" s="136"/>
      <c r="B167" s="148"/>
      <c r="C167" s="148"/>
      <c r="D167" s="136"/>
      <c r="E167" s="136"/>
      <c r="F167" s="136"/>
      <c r="G167" s="136"/>
      <c r="H167" s="136"/>
      <c r="I167" s="136"/>
      <c r="J167" s="136"/>
      <c r="K167" s="136"/>
      <c r="L167" s="136"/>
      <c r="M167" s="136"/>
      <c r="N167" s="136"/>
      <c r="O167" s="136"/>
      <c r="P167" s="136"/>
      <c r="Q167" s="136"/>
      <c r="R167" s="136"/>
      <c r="S167" s="136"/>
      <c r="T167" s="136"/>
      <c r="U167" s="136"/>
      <c r="V167" s="136"/>
      <c r="W167" s="136"/>
    </row>
    <row r="168" ht="12" customHeight="1" spans="1:23">
      <c r="A168" s="136"/>
      <c r="B168" s="148"/>
      <c r="C168" s="148"/>
      <c r="D168" s="136"/>
      <c r="E168" s="136"/>
      <c r="F168" s="136"/>
      <c r="G168" s="136"/>
      <c r="H168" s="136"/>
      <c r="I168" s="136"/>
      <c r="J168" s="136"/>
      <c r="K168" s="136"/>
      <c r="L168" s="136"/>
      <c r="M168" s="136"/>
      <c r="N168" s="136"/>
      <c r="O168" s="136"/>
      <c r="P168" s="136"/>
      <c r="Q168" s="136"/>
      <c r="R168" s="136"/>
      <c r="S168" s="136"/>
      <c r="T168" s="136"/>
      <c r="U168" s="136"/>
      <c r="V168" s="136"/>
      <c r="W168" s="136"/>
    </row>
    <row r="169" ht="12" customHeight="1" spans="1:23">
      <c r="A169" s="136"/>
      <c r="B169" s="148"/>
      <c r="C169" s="148"/>
      <c r="D169" s="136"/>
      <c r="E169" s="136"/>
      <c r="F169" s="136"/>
      <c r="G169" s="136"/>
      <c r="H169" s="136"/>
      <c r="I169" s="136"/>
      <c r="J169" s="136"/>
      <c r="K169" s="136"/>
      <c r="L169" s="136"/>
      <c r="M169" s="136"/>
      <c r="N169" s="136"/>
      <c r="O169" s="136"/>
      <c r="P169" s="136"/>
      <c r="Q169" s="136"/>
      <c r="R169" s="136"/>
      <c r="S169" s="136"/>
      <c r="T169" s="136"/>
      <c r="U169" s="136"/>
      <c r="V169" s="136"/>
      <c r="W169" s="136"/>
    </row>
    <row r="170" ht="12" customHeight="1" spans="1:23">
      <c r="A170" s="136"/>
      <c r="B170" s="148"/>
      <c r="C170" s="148"/>
      <c r="D170" s="136"/>
      <c r="E170" s="136"/>
      <c r="F170" s="136"/>
      <c r="G170" s="136"/>
      <c r="H170" s="136"/>
      <c r="I170" s="136"/>
      <c r="J170" s="136"/>
      <c r="K170" s="136"/>
      <c r="L170" s="136"/>
      <c r="M170" s="136"/>
      <c r="N170" s="136"/>
      <c r="O170" s="136"/>
      <c r="P170" s="136"/>
      <c r="Q170" s="136"/>
      <c r="R170" s="136"/>
      <c r="S170" s="136"/>
      <c r="T170" s="136"/>
      <c r="U170" s="136"/>
      <c r="V170" s="136"/>
      <c r="W170" s="136"/>
    </row>
    <row r="171" ht="12" customHeight="1" spans="1:23">
      <c r="A171" s="136"/>
      <c r="B171" s="148"/>
      <c r="C171" s="148"/>
      <c r="D171" s="136"/>
      <c r="E171" s="136"/>
      <c r="F171" s="136"/>
      <c r="G171" s="136"/>
      <c r="H171" s="136"/>
      <c r="I171" s="136"/>
      <c r="J171" s="136"/>
      <c r="K171" s="136"/>
      <c r="L171" s="136"/>
      <c r="M171" s="136"/>
      <c r="N171" s="136"/>
      <c r="O171" s="136"/>
      <c r="P171" s="136"/>
      <c r="Q171" s="136"/>
      <c r="R171" s="136"/>
      <c r="S171" s="136"/>
      <c r="T171" s="136"/>
      <c r="U171" s="136"/>
      <c r="V171" s="136"/>
      <c r="W171" s="136"/>
    </row>
    <row r="172" ht="12" customHeight="1" spans="1:23">
      <c r="A172" s="136"/>
      <c r="B172" s="148"/>
      <c r="C172" s="148"/>
      <c r="D172" s="136"/>
      <c r="E172" s="136"/>
      <c r="F172" s="136"/>
      <c r="G172" s="136"/>
      <c r="H172" s="136"/>
      <c r="I172" s="136"/>
      <c r="J172" s="136"/>
      <c r="K172" s="136"/>
      <c r="L172" s="136"/>
      <c r="M172" s="136"/>
      <c r="N172" s="136"/>
      <c r="O172" s="136"/>
      <c r="P172" s="136"/>
      <c r="Q172" s="136"/>
      <c r="R172" s="136"/>
      <c r="S172" s="136"/>
      <c r="T172" s="136"/>
      <c r="U172" s="136"/>
      <c r="V172" s="136"/>
      <c r="W172" s="136"/>
    </row>
    <row r="173" ht="12" customHeight="1" spans="1:23">
      <c r="A173" s="136"/>
      <c r="B173" s="148"/>
      <c r="C173" s="148"/>
      <c r="D173" s="136"/>
      <c r="E173" s="136"/>
      <c r="F173" s="136"/>
      <c r="G173" s="136"/>
      <c r="H173" s="136"/>
      <c r="I173" s="136"/>
      <c r="J173" s="136"/>
      <c r="K173" s="136"/>
      <c r="L173" s="136"/>
      <c r="M173" s="136"/>
      <c r="N173" s="136"/>
      <c r="O173" s="136"/>
      <c r="P173" s="136"/>
      <c r="Q173" s="136"/>
      <c r="R173" s="136"/>
      <c r="S173" s="136"/>
      <c r="T173" s="136"/>
      <c r="U173" s="136"/>
      <c r="V173" s="136"/>
      <c r="W173" s="136"/>
    </row>
    <row r="174" ht="12" customHeight="1" spans="1:23">
      <c r="A174" s="136"/>
      <c r="B174" s="148"/>
      <c r="C174" s="148"/>
      <c r="D174" s="136"/>
      <c r="E174" s="136"/>
      <c r="F174" s="136"/>
      <c r="G174" s="136"/>
      <c r="H174" s="136"/>
      <c r="I174" s="136"/>
      <c r="J174" s="136"/>
      <c r="K174" s="136"/>
      <c r="L174" s="136"/>
      <c r="M174" s="136"/>
      <c r="N174" s="136"/>
      <c r="O174" s="136"/>
      <c r="P174" s="136"/>
      <c r="Q174" s="136"/>
      <c r="R174" s="136"/>
      <c r="S174" s="136"/>
      <c r="T174" s="136"/>
      <c r="U174" s="136"/>
      <c r="V174" s="136"/>
      <c r="W174" s="136"/>
    </row>
    <row r="175" ht="12" customHeight="1" spans="1:23">
      <c r="A175" s="136"/>
      <c r="B175" s="148"/>
      <c r="C175" s="148"/>
      <c r="D175" s="136"/>
      <c r="E175" s="136"/>
      <c r="F175" s="136"/>
      <c r="G175" s="136"/>
      <c r="H175" s="136"/>
      <c r="I175" s="136"/>
      <c r="J175" s="136"/>
      <c r="K175" s="136"/>
      <c r="L175" s="136"/>
      <c r="M175" s="136"/>
      <c r="N175" s="136"/>
      <c r="O175" s="136"/>
      <c r="P175" s="136"/>
      <c r="Q175" s="136"/>
      <c r="R175" s="136"/>
      <c r="S175" s="136"/>
      <c r="T175" s="136"/>
      <c r="U175" s="136"/>
      <c r="V175" s="136"/>
      <c r="W175" s="136"/>
    </row>
    <row r="176" ht="12" customHeight="1" spans="1:23">
      <c r="A176" s="136"/>
      <c r="B176" s="148"/>
      <c r="C176" s="148"/>
      <c r="D176" s="136"/>
      <c r="E176" s="136"/>
      <c r="F176" s="136"/>
      <c r="G176" s="136"/>
      <c r="H176" s="136"/>
      <c r="I176" s="136"/>
      <c r="J176" s="136"/>
      <c r="K176" s="136"/>
      <c r="L176" s="136"/>
      <c r="M176" s="136"/>
      <c r="N176" s="136"/>
      <c r="O176" s="136"/>
      <c r="P176" s="136"/>
      <c r="Q176" s="136"/>
      <c r="R176" s="136"/>
      <c r="S176" s="136"/>
      <c r="T176" s="136"/>
      <c r="U176" s="136"/>
      <c r="V176" s="136"/>
      <c r="W176" s="136"/>
    </row>
    <row r="177" ht="12" customHeight="1" spans="1:23">
      <c r="A177" s="136"/>
      <c r="B177" s="148"/>
      <c r="C177" s="148"/>
      <c r="D177" s="136"/>
      <c r="E177" s="136"/>
      <c r="F177" s="136"/>
      <c r="G177" s="136"/>
      <c r="H177" s="136"/>
      <c r="I177" s="136"/>
      <c r="J177" s="136"/>
      <c r="K177" s="136"/>
      <c r="L177" s="136"/>
      <c r="M177" s="136"/>
      <c r="N177" s="136"/>
      <c r="O177" s="136"/>
      <c r="P177" s="136"/>
      <c r="Q177" s="136"/>
      <c r="R177" s="136"/>
      <c r="S177" s="136"/>
      <c r="T177" s="136"/>
      <c r="U177" s="136"/>
      <c r="V177" s="136"/>
      <c r="W177" s="136"/>
    </row>
    <row r="178" ht="12" customHeight="1" spans="1:23">
      <c r="A178" s="136"/>
      <c r="B178" s="148"/>
      <c r="C178" s="148"/>
      <c r="D178" s="136"/>
      <c r="E178" s="136"/>
      <c r="F178" s="136"/>
      <c r="G178" s="136"/>
      <c r="H178" s="136"/>
      <c r="I178" s="136"/>
      <c r="J178" s="136"/>
      <c r="K178" s="136"/>
      <c r="L178" s="136"/>
      <c r="M178" s="136"/>
      <c r="N178" s="136"/>
      <c r="O178" s="136"/>
      <c r="P178" s="136"/>
      <c r="Q178" s="136"/>
      <c r="R178" s="136"/>
      <c r="S178" s="136"/>
      <c r="T178" s="136"/>
      <c r="U178" s="136"/>
      <c r="V178" s="136"/>
      <c r="W178" s="136"/>
    </row>
    <row r="179" ht="12" customHeight="1" spans="1:23">
      <c r="A179" s="136"/>
      <c r="B179" s="148"/>
      <c r="C179" s="148"/>
      <c r="D179" s="136"/>
      <c r="E179" s="136"/>
      <c r="F179" s="136"/>
      <c r="G179" s="136"/>
      <c r="H179" s="136"/>
      <c r="I179" s="136"/>
      <c r="J179" s="136"/>
      <c r="K179" s="136"/>
      <c r="L179" s="136"/>
      <c r="M179" s="136"/>
      <c r="N179" s="136"/>
      <c r="O179" s="136"/>
      <c r="P179" s="136"/>
      <c r="Q179" s="136"/>
      <c r="R179" s="136"/>
      <c r="S179" s="136"/>
      <c r="T179" s="136"/>
      <c r="U179" s="136"/>
      <c r="V179" s="136"/>
      <c r="W179" s="136"/>
    </row>
    <row r="180" ht="12" customHeight="1" spans="1:23">
      <c r="A180" s="136"/>
      <c r="B180" s="148"/>
      <c r="C180" s="148"/>
      <c r="D180" s="136"/>
      <c r="E180" s="136"/>
      <c r="F180" s="136"/>
      <c r="G180" s="136"/>
      <c r="H180" s="136"/>
      <c r="I180" s="136"/>
      <c r="J180" s="136"/>
      <c r="K180" s="136"/>
      <c r="L180" s="136"/>
      <c r="M180" s="136"/>
      <c r="N180" s="136"/>
      <c r="O180" s="136"/>
      <c r="P180" s="136"/>
      <c r="Q180" s="136"/>
      <c r="R180" s="136"/>
      <c r="S180" s="136"/>
      <c r="T180" s="136"/>
      <c r="U180" s="136"/>
      <c r="V180" s="136"/>
      <c r="W180" s="136"/>
    </row>
    <row r="181" ht="12" customHeight="1" spans="1:23">
      <c r="A181" s="136"/>
      <c r="B181" s="148"/>
      <c r="C181" s="148"/>
      <c r="D181" s="136"/>
      <c r="E181" s="136"/>
      <c r="F181" s="136"/>
      <c r="G181" s="136"/>
      <c r="H181" s="136"/>
      <c r="I181" s="136"/>
      <c r="J181" s="136"/>
      <c r="K181" s="136"/>
      <c r="L181" s="136"/>
      <c r="M181" s="136"/>
      <c r="N181" s="136"/>
      <c r="O181" s="136"/>
      <c r="P181" s="136"/>
      <c r="Q181" s="136"/>
      <c r="R181" s="136"/>
      <c r="S181" s="136"/>
      <c r="T181" s="136"/>
      <c r="U181" s="136"/>
      <c r="V181" s="136"/>
      <c r="W181" s="136"/>
    </row>
    <row r="182" ht="12" customHeight="1" spans="1:23">
      <c r="A182" s="136"/>
      <c r="B182" s="148"/>
      <c r="C182" s="148"/>
      <c r="D182" s="136"/>
      <c r="E182" s="136"/>
      <c r="F182" s="136"/>
      <c r="G182" s="136"/>
      <c r="H182" s="136"/>
      <c r="I182" s="136"/>
      <c r="J182" s="136"/>
      <c r="K182" s="136"/>
      <c r="L182" s="136"/>
      <c r="M182" s="136"/>
      <c r="N182" s="136"/>
      <c r="O182" s="136"/>
      <c r="P182" s="136"/>
      <c r="Q182" s="136"/>
      <c r="R182" s="136"/>
      <c r="S182" s="136"/>
      <c r="T182" s="136"/>
      <c r="U182" s="136"/>
      <c r="V182" s="136"/>
      <c r="W182" s="136"/>
    </row>
    <row r="183" ht="12" customHeight="1" spans="1:23">
      <c r="A183" s="136"/>
      <c r="B183" s="148"/>
      <c r="C183" s="148"/>
      <c r="D183" s="136"/>
      <c r="E183" s="136"/>
      <c r="F183" s="136"/>
      <c r="G183" s="136"/>
      <c r="H183" s="136"/>
      <c r="I183" s="136"/>
      <c r="J183" s="136"/>
      <c r="K183" s="136"/>
      <c r="L183" s="136"/>
      <c r="M183" s="136"/>
      <c r="N183" s="136"/>
      <c r="O183" s="136"/>
      <c r="P183" s="136"/>
      <c r="Q183" s="136"/>
      <c r="R183" s="136"/>
      <c r="S183" s="136"/>
      <c r="T183" s="136"/>
      <c r="U183" s="136"/>
      <c r="V183" s="136"/>
      <c r="W183" s="136"/>
    </row>
    <row r="184" ht="12" customHeight="1" spans="1:23">
      <c r="A184" s="136"/>
      <c r="B184" s="148"/>
      <c r="C184" s="148"/>
      <c r="D184" s="136"/>
      <c r="E184" s="136"/>
      <c r="F184" s="136"/>
      <c r="G184" s="136"/>
      <c r="H184" s="136"/>
      <c r="I184" s="136"/>
      <c r="J184" s="136"/>
      <c r="K184" s="136"/>
      <c r="L184" s="136"/>
      <c r="M184" s="136"/>
      <c r="N184" s="136"/>
      <c r="O184" s="136"/>
      <c r="P184" s="136"/>
      <c r="Q184" s="136"/>
      <c r="R184" s="136"/>
      <c r="S184" s="136"/>
      <c r="T184" s="136"/>
      <c r="U184" s="136"/>
      <c r="V184" s="136"/>
      <c r="W184" s="136"/>
    </row>
    <row r="185" ht="12" customHeight="1" spans="1:23">
      <c r="A185" s="136"/>
      <c r="B185" s="148"/>
      <c r="C185" s="148"/>
      <c r="D185" s="136"/>
      <c r="E185" s="136"/>
      <c r="F185" s="136"/>
      <c r="G185" s="136"/>
      <c r="H185" s="136"/>
      <c r="I185" s="136"/>
      <c r="J185" s="136"/>
      <c r="K185" s="136"/>
      <c r="L185" s="136"/>
      <c r="M185" s="136"/>
      <c r="N185" s="136"/>
      <c r="O185" s="136"/>
      <c r="P185" s="136"/>
      <c r="Q185" s="136"/>
      <c r="R185" s="136"/>
      <c r="S185" s="136"/>
      <c r="T185" s="136"/>
      <c r="U185" s="136"/>
      <c r="V185" s="136"/>
      <c r="W185" s="136"/>
    </row>
    <row r="186" ht="12" customHeight="1" spans="1:23">
      <c r="A186" s="136"/>
      <c r="B186" s="148"/>
      <c r="C186" s="148"/>
      <c r="D186" s="136"/>
      <c r="E186" s="136"/>
      <c r="F186" s="136"/>
      <c r="G186" s="136"/>
      <c r="H186" s="136"/>
      <c r="I186" s="136"/>
      <c r="J186" s="136"/>
      <c r="K186" s="136"/>
      <c r="L186" s="136"/>
      <c r="M186" s="136"/>
      <c r="N186" s="136"/>
      <c r="O186" s="136"/>
      <c r="P186" s="136"/>
      <c r="Q186" s="136"/>
      <c r="R186" s="136"/>
      <c r="S186" s="136"/>
      <c r="T186" s="136"/>
      <c r="U186" s="136"/>
      <c r="V186" s="136"/>
      <c r="W186" s="136"/>
    </row>
    <row r="187" ht="12" customHeight="1" spans="1:23">
      <c r="A187" s="136"/>
      <c r="B187" s="148"/>
      <c r="C187" s="148"/>
      <c r="D187" s="136"/>
      <c r="E187" s="136"/>
      <c r="F187" s="136"/>
      <c r="G187" s="136"/>
      <c r="H187" s="136"/>
      <c r="I187" s="136"/>
      <c r="J187" s="136"/>
      <c r="K187" s="136"/>
      <c r="L187" s="136"/>
      <c r="M187" s="136"/>
      <c r="N187" s="136"/>
      <c r="O187" s="136"/>
      <c r="P187" s="136"/>
      <c r="Q187" s="136"/>
      <c r="R187" s="136"/>
      <c r="S187" s="136"/>
      <c r="T187" s="136"/>
      <c r="U187" s="136"/>
      <c r="V187" s="136"/>
      <c r="W187" s="136"/>
    </row>
    <row r="188" ht="12" customHeight="1" spans="1:23">
      <c r="A188" s="136"/>
      <c r="B188" s="148"/>
      <c r="C188" s="148"/>
      <c r="D188" s="136"/>
      <c r="E188" s="136"/>
      <c r="F188" s="136"/>
      <c r="G188" s="136"/>
      <c r="H188" s="136"/>
      <c r="I188" s="136"/>
      <c r="J188" s="136"/>
      <c r="K188" s="136"/>
      <c r="L188" s="136"/>
      <c r="M188" s="136"/>
      <c r="N188" s="136"/>
      <c r="O188" s="136"/>
      <c r="P188" s="136"/>
      <c r="Q188" s="136"/>
      <c r="R188" s="136"/>
      <c r="S188" s="136"/>
      <c r="T188" s="136"/>
      <c r="U188" s="136"/>
      <c r="V188" s="136"/>
      <c r="W188" s="136"/>
    </row>
    <row r="189" ht="12" customHeight="1" spans="1:23">
      <c r="A189" s="136"/>
      <c r="B189" s="148"/>
      <c r="C189" s="148"/>
      <c r="D189" s="136"/>
      <c r="E189" s="136"/>
      <c r="F189" s="136"/>
      <c r="G189" s="136"/>
      <c r="H189" s="136"/>
      <c r="I189" s="136"/>
      <c r="J189" s="136"/>
      <c r="K189" s="136"/>
      <c r="L189" s="136"/>
      <c r="M189" s="136"/>
      <c r="N189" s="136"/>
      <c r="O189" s="136"/>
      <c r="P189" s="136"/>
      <c r="Q189" s="136"/>
      <c r="R189" s="136"/>
      <c r="S189" s="136"/>
      <c r="T189" s="136"/>
      <c r="U189" s="136"/>
      <c r="V189" s="136"/>
      <c r="W189" s="136"/>
    </row>
    <row r="190" ht="12" customHeight="1" spans="1:23">
      <c r="A190" s="136"/>
      <c r="B190" s="148"/>
      <c r="C190" s="148"/>
      <c r="D190" s="136"/>
      <c r="E190" s="136"/>
      <c r="F190" s="136"/>
      <c r="G190" s="136"/>
      <c r="H190" s="136"/>
      <c r="I190" s="136"/>
      <c r="J190" s="136"/>
      <c r="K190" s="136"/>
      <c r="L190" s="136"/>
      <c r="M190" s="136"/>
      <c r="N190" s="136"/>
      <c r="O190" s="136"/>
      <c r="P190" s="136"/>
      <c r="Q190" s="136"/>
      <c r="R190" s="136"/>
      <c r="S190" s="136"/>
      <c r="T190" s="136"/>
      <c r="U190" s="136"/>
      <c r="V190" s="136"/>
      <c r="W190" s="136"/>
    </row>
    <row r="191" ht="12" customHeight="1" spans="1:23">
      <c r="A191" s="136"/>
      <c r="B191" s="148"/>
      <c r="C191" s="148"/>
      <c r="D191" s="136"/>
      <c r="E191" s="136"/>
      <c r="F191" s="136"/>
      <c r="G191" s="136"/>
      <c r="H191" s="136"/>
      <c r="I191" s="136"/>
      <c r="J191" s="136"/>
      <c r="K191" s="136"/>
      <c r="L191" s="136"/>
      <c r="M191" s="136"/>
      <c r="N191" s="136"/>
      <c r="O191" s="136"/>
      <c r="P191" s="136"/>
      <c r="Q191" s="136"/>
      <c r="R191" s="136"/>
      <c r="S191" s="136"/>
      <c r="T191" s="136"/>
      <c r="U191" s="136"/>
      <c r="V191" s="136"/>
      <c r="W191" s="136"/>
    </row>
    <row r="192" ht="12" customHeight="1" spans="1:23">
      <c r="A192" s="136"/>
      <c r="B192" s="148"/>
      <c r="C192" s="148"/>
      <c r="D192" s="136"/>
      <c r="E192" s="136"/>
      <c r="F192" s="136"/>
      <c r="G192" s="136"/>
      <c r="H192" s="136"/>
      <c r="I192" s="136"/>
      <c r="J192" s="136"/>
      <c r="K192" s="136"/>
      <c r="L192" s="136"/>
      <c r="M192" s="136"/>
      <c r="N192" s="136"/>
      <c r="O192" s="136"/>
      <c r="P192" s="136"/>
      <c r="Q192" s="136"/>
      <c r="R192" s="136"/>
      <c r="S192" s="136"/>
      <c r="T192" s="136"/>
      <c r="U192" s="136"/>
      <c r="V192" s="136"/>
      <c r="W192" s="136"/>
    </row>
    <row r="193" ht="12" customHeight="1" spans="1:23">
      <c r="A193" s="136"/>
      <c r="B193" s="148"/>
      <c r="C193" s="148"/>
      <c r="D193" s="136"/>
      <c r="E193" s="136"/>
      <c r="F193" s="136"/>
      <c r="G193" s="136"/>
      <c r="H193" s="136"/>
      <c r="I193" s="136"/>
      <c r="J193" s="136"/>
      <c r="K193" s="136"/>
      <c r="L193" s="136"/>
      <c r="M193" s="136"/>
      <c r="N193" s="136"/>
      <c r="O193" s="136"/>
      <c r="P193" s="136"/>
      <c r="Q193" s="136"/>
      <c r="R193" s="136"/>
      <c r="S193" s="136"/>
      <c r="T193" s="136"/>
      <c r="U193" s="136"/>
      <c r="V193" s="136"/>
      <c r="W193" s="136"/>
    </row>
    <row r="194" ht="12" customHeight="1" spans="1:23">
      <c r="A194" s="136"/>
      <c r="B194" s="148"/>
      <c r="C194" s="148"/>
      <c r="D194" s="136"/>
      <c r="E194" s="136"/>
      <c r="F194" s="136"/>
      <c r="G194" s="136"/>
      <c r="H194" s="136"/>
      <c r="I194" s="136"/>
      <c r="J194" s="136"/>
      <c r="K194" s="136"/>
      <c r="L194" s="136"/>
      <c r="M194" s="136"/>
      <c r="N194" s="136"/>
      <c r="O194" s="136"/>
      <c r="P194" s="136"/>
      <c r="Q194" s="136"/>
      <c r="R194" s="136"/>
      <c r="S194" s="136"/>
      <c r="T194" s="136"/>
      <c r="U194" s="136"/>
      <c r="V194" s="136"/>
      <c r="W194" s="136"/>
    </row>
    <row r="195" ht="12" customHeight="1" spans="1:23">
      <c r="A195" s="136"/>
      <c r="B195" s="148"/>
      <c r="C195" s="148"/>
      <c r="D195" s="136"/>
      <c r="E195" s="136"/>
      <c r="F195" s="136"/>
      <c r="G195" s="136"/>
      <c r="H195" s="136"/>
      <c r="I195" s="136"/>
      <c r="J195" s="136"/>
      <c r="K195" s="136"/>
      <c r="L195" s="136"/>
      <c r="M195" s="136"/>
      <c r="N195" s="136"/>
      <c r="O195" s="136"/>
      <c r="P195" s="136"/>
      <c r="Q195" s="136"/>
      <c r="R195" s="136"/>
      <c r="S195" s="136"/>
      <c r="T195" s="136"/>
      <c r="U195" s="136"/>
      <c r="V195" s="136"/>
      <c r="W195" s="136"/>
    </row>
    <row r="196" ht="12" customHeight="1" spans="1:23">
      <c r="A196" s="136"/>
      <c r="B196" s="148"/>
      <c r="C196" s="148"/>
      <c r="D196" s="136"/>
      <c r="E196" s="136"/>
      <c r="F196" s="136"/>
      <c r="G196" s="136"/>
      <c r="H196" s="136"/>
      <c r="I196" s="136"/>
      <c r="J196" s="136"/>
      <c r="K196" s="136"/>
      <c r="L196" s="136"/>
      <c r="M196" s="136"/>
      <c r="N196" s="136"/>
      <c r="O196" s="136"/>
      <c r="P196" s="136"/>
      <c r="Q196" s="136"/>
      <c r="R196" s="136"/>
      <c r="S196" s="136"/>
      <c r="T196" s="136"/>
      <c r="U196" s="136"/>
      <c r="V196" s="136"/>
      <c r="W196" s="136"/>
    </row>
    <row r="197" ht="12" customHeight="1" spans="1:23">
      <c r="A197" s="136"/>
      <c r="B197" s="148"/>
      <c r="C197" s="148"/>
      <c r="D197" s="136"/>
      <c r="E197" s="136"/>
      <c r="F197" s="136"/>
      <c r="G197" s="136"/>
      <c r="H197" s="136"/>
      <c r="I197" s="136"/>
      <c r="J197" s="136"/>
      <c r="K197" s="136"/>
      <c r="L197" s="136"/>
      <c r="M197" s="136"/>
      <c r="N197" s="136"/>
      <c r="O197" s="136"/>
      <c r="P197" s="136"/>
      <c r="Q197" s="136"/>
      <c r="R197" s="136"/>
      <c r="S197" s="136"/>
      <c r="T197" s="136"/>
      <c r="U197" s="136"/>
      <c r="V197" s="136"/>
      <c r="W197" s="136"/>
    </row>
    <row r="198" ht="12" customHeight="1" spans="1:23">
      <c r="A198" s="136"/>
      <c r="B198" s="148"/>
      <c r="C198" s="148"/>
      <c r="D198" s="136"/>
      <c r="E198" s="136"/>
      <c r="F198" s="136"/>
      <c r="G198" s="136"/>
      <c r="H198" s="136"/>
      <c r="I198" s="136"/>
      <c r="J198" s="136"/>
      <c r="K198" s="136"/>
      <c r="L198" s="136"/>
      <c r="M198" s="136"/>
      <c r="N198" s="136"/>
      <c r="O198" s="136"/>
      <c r="P198" s="136"/>
      <c r="Q198" s="136"/>
      <c r="R198" s="136"/>
      <c r="S198" s="136"/>
      <c r="T198" s="136"/>
      <c r="U198" s="136"/>
      <c r="V198" s="136"/>
      <c r="W198" s="136"/>
    </row>
    <row r="199" ht="12" customHeight="1" spans="1:23">
      <c r="A199" s="136"/>
      <c r="B199" s="148"/>
      <c r="C199" s="148"/>
      <c r="D199" s="136"/>
      <c r="E199" s="136"/>
      <c r="F199" s="136"/>
      <c r="G199" s="136"/>
      <c r="H199" s="136"/>
      <c r="I199" s="136"/>
      <c r="J199" s="136"/>
      <c r="K199" s="136"/>
      <c r="L199" s="136"/>
      <c r="M199" s="136"/>
      <c r="N199" s="136"/>
      <c r="O199" s="136"/>
      <c r="P199" s="136"/>
      <c r="Q199" s="136"/>
      <c r="R199" s="136"/>
      <c r="S199" s="136"/>
      <c r="T199" s="136"/>
      <c r="U199" s="136"/>
      <c r="V199" s="136"/>
      <c r="W199" s="136"/>
    </row>
    <row r="200" ht="12" customHeight="1" spans="1:23">
      <c r="A200" s="136"/>
      <c r="B200" s="148"/>
      <c r="C200" s="148"/>
      <c r="D200" s="136"/>
      <c r="E200" s="136"/>
      <c r="F200" s="136"/>
      <c r="G200" s="136"/>
      <c r="H200" s="136"/>
      <c r="I200" s="136"/>
      <c r="J200" s="136"/>
      <c r="K200" s="136"/>
      <c r="L200" s="136"/>
      <c r="M200" s="136"/>
      <c r="N200" s="136"/>
      <c r="O200" s="136"/>
      <c r="P200" s="136"/>
      <c r="Q200" s="136"/>
      <c r="R200" s="136"/>
      <c r="S200" s="136"/>
      <c r="T200" s="136"/>
      <c r="U200" s="136"/>
      <c r="V200" s="136"/>
      <c r="W200" s="136"/>
    </row>
    <row r="201" ht="12" customHeight="1" spans="1:23">
      <c r="A201" s="136"/>
      <c r="B201" s="148"/>
      <c r="C201" s="148"/>
      <c r="D201" s="136"/>
      <c r="E201" s="136"/>
      <c r="F201" s="136"/>
      <c r="G201" s="136"/>
      <c r="H201" s="136"/>
      <c r="I201" s="136"/>
      <c r="J201" s="136"/>
      <c r="K201" s="136"/>
      <c r="L201" s="136"/>
      <c r="M201" s="136"/>
      <c r="N201" s="136"/>
      <c r="O201" s="136"/>
      <c r="P201" s="136"/>
      <c r="Q201" s="136"/>
      <c r="R201" s="136"/>
      <c r="S201" s="136"/>
      <c r="T201" s="136"/>
      <c r="U201" s="136"/>
      <c r="V201" s="136"/>
      <c r="W201" s="136"/>
    </row>
    <row r="202" ht="12" customHeight="1" spans="1:23">
      <c r="A202" s="136"/>
      <c r="B202" s="148"/>
      <c r="C202" s="148"/>
      <c r="D202" s="136"/>
      <c r="E202" s="136"/>
      <c r="F202" s="136"/>
      <c r="G202" s="136"/>
      <c r="H202" s="136"/>
      <c r="I202" s="136"/>
      <c r="J202" s="136"/>
      <c r="K202" s="136"/>
      <c r="L202" s="136"/>
      <c r="M202" s="136"/>
      <c r="N202" s="136"/>
      <c r="O202" s="136"/>
      <c r="P202" s="136"/>
      <c r="Q202" s="136"/>
      <c r="R202" s="136"/>
      <c r="S202" s="136"/>
      <c r="T202" s="136"/>
      <c r="U202" s="136"/>
      <c r="V202" s="136"/>
      <c r="W202" s="136"/>
    </row>
    <row r="203" ht="12" customHeight="1" spans="1:23">
      <c r="A203" s="136"/>
      <c r="B203" s="148"/>
      <c r="C203" s="148"/>
      <c r="D203" s="136"/>
      <c r="E203" s="136"/>
      <c r="F203" s="136"/>
      <c r="G203" s="136"/>
      <c r="H203" s="136"/>
      <c r="I203" s="136"/>
      <c r="J203" s="136"/>
      <c r="K203" s="136"/>
      <c r="L203" s="136"/>
      <c r="M203" s="136"/>
      <c r="N203" s="136"/>
      <c r="O203" s="136"/>
      <c r="P203" s="136"/>
      <c r="Q203" s="136"/>
      <c r="R203" s="136"/>
      <c r="S203" s="136"/>
      <c r="T203" s="136"/>
      <c r="U203" s="136"/>
      <c r="V203" s="136"/>
      <c r="W203" s="136"/>
    </row>
    <row r="204" ht="12" customHeight="1" spans="1:23">
      <c r="A204" s="136"/>
      <c r="B204" s="148"/>
      <c r="C204" s="148"/>
      <c r="D204" s="136"/>
      <c r="E204" s="136"/>
      <c r="F204" s="136"/>
      <c r="G204" s="136"/>
      <c r="H204" s="136"/>
      <c r="I204" s="136"/>
      <c r="J204" s="136"/>
      <c r="K204" s="136"/>
      <c r="L204" s="136"/>
      <c r="M204" s="136"/>
      <c r="N204" s="136"/>
      <c r="O204" s="136"/>
      <c r="P204" s="136"/>
      <c r="Q204" s="136"/>
      <c r="R204" s="136"/>
      <c r="S204" s="136"/>
      <c r="T204" s="136"/>
      <c r="U204" s="136"/>
      <c r="V204" s="136"/>
      <c r="W204" s="136"/>
    </row>
    <row r="205" ht="12" customHeight="1" spans="1:23">
      <c r="A205" s="136"/>
      <c r="B205" s="148"/>
      <c r="C205" s="148"/>
      <c r="D205" s="136"/>
      <c r="E205" s="136"/>
      <c r="F205" s="136"/>
      <c r="G205" s="136"/>
      <c r="H205" s="136"/>
      <c r="I205" s="136"/>
      <c r="J205" s="136"/>
      <c r="K205" s="136"/>
      <c r="L205" s="136"/>
      <c r="M205" s="136"/>
      <c r="N205" s="136"/>
      <c r="O205" s="136"/>
      <c r="P205" s="136"/>
      <c r="Q205" s="136"/>
      <c r="R205" s="136"/>
      <c r="S205" s="136"/>
      <c r="T205" s="136"/>
      <c r="U205" s="136"/>
      <c r="V205" s="136"/>
      <c r="W205" s="136"/>
    </row>
    <row r="206" ht="12" customHeight="1" spans="1:23">
      <c r="A206" s="136"/>
      <c r="B206" s="148"/>
      <c r="C206" s="148"/>
      <c r="D206" s="136"/>
      <c r="E206" s="136"/>
      <c r="F206" s="136"/>
      <c r="G206" s="136"/>
      <c r="H206" s="136"/>
      <c r="I206" s="136"/>
      <c r="J206" s="136"/>
      <c r="K206" s="136"/>
      <c r="L206" s="136"/>
      <c r="M206" s="136"/>
      <c r="N206" s="136"/>
      <c r="O206" s="136"/>
      <c r="P206" s="136"/>
      <c r="Q206" s="136"/>
      <c r="R206" s="136"/>
      <c r="S206" s="136"/>
      <c r="T206" s="136"/>
      <c r="U206" s="136"/>
      <c r="V206" s="136"/>
      <c r="W206" s="136"/>
    </row>
    <row r="207" ht="12" customHeight="1" spans="1:23">
      <c r="A207" s="136"/>
      <c r="B207" s="148"/>
      <c r="C207" s="148"/>
      <c r="D207" s="136"/>
      <c r="E207" s="136"/>
      <c r="F207" s="136"/>
      <c r="G207" s="136"/>
      <c r="H207" s="136"/>
      <c r="I207" s="136"/>
      <c r="J207" s="136"/>
      <c r="K207" s="136"/>
      <c r="L207" s="136"/>
      <c r="M207" s="136"/>
      <c r="N207" s="136"/>
      <c r="O207" s="136"/>
      <c r="P207" s="136"/>
      <c r="Q207" s="136"/>
      <c r="R207" s="136"/>
      <c r="S207" s="136"/>
      <c r="T207" s="136"/>
      <c r="U207" s="136"/>
      <c r="V207" s="136"/>
      <c r="W207" s="136"/>
    </row>
    <row r="208" ht="12" customHeight="1" spans="1:23">
      <c r="A208" s="136"/>
      <c r="B208" s="148"/>
      <c r="C208" s="148"/>
      <c r="D208" s="136"/>
      <c r="E208" s="136"/>
      <c r="F208" s="136"/>
      <c r="G208" s="136"/>
      <c r="H208" s="136"/>
      <c r="I208" s="136"/>
      <c r="J208" s="136"/>
      <c r="K208" s="136"/>
      <c r="L208" s="136"/>
      <c r="M208" s="136"/>
      <c r="N208" s="136"/>
      <c r="O208" s="136"/>
      <c r="P208" s="136"/>
      <c r="Q208" s="136"/>
      <c r="R208" s="136"/>
      <c r="S208" s="136"/>
      <c r="T208" s="136"/>
      <c r="U208" s="136"/>
      <c r="V208" s="136"/>
      <c r="W208" s="136"/>
    </row>
    <row r="209" ht="12" customHeight="1" spans="1:23">
      <c r="A209" s="136"/>
      <c r="B209" s="148"/>
      <c r="C209" s="148"/>
      <c r="D209" s="136"/>
      <c r="E209" s="136"/>
      <c r="F209" s="136"/>
      <c r="G209" s="136"/>
      <c r="H209" s="136"/>
      <c r="I209" s="136"/>
      <c r="J209" s="136"/>
      <c r="K209" s="136"/>
      <c r="L209" s="136"/>
      <c r="M209" s="136"/>
      <c r="N209" s="136"/>
      <c r="O209" s="136"/>
      <c r="P209" s="136"/>
      <c r="Q209" s="136"/>
      <c r="R209" s="136"/>
      <c r="S209" s="136"/>
      <c r="T209" s="136"/>
      <c r="U209" s="136"/>
      <c r="V209" s="136"/>
      <c r="W209" s="136"/>
    </row>
    <row r="210" ht="12" customHeight="1" spans="1:23">
      <c r="A210" s="136"/>
      <c r="B210" s="148"/>
      <c r="C210" s="148"/>
      <c r="D210" s="136"/>
      <c r="E210" s="136"/>
      <c r="F210" s="136"/>
      <c r="G210" s="136"/>
      <c r="H210" s="136"/>
      <c r="I210" s="136"/>
      <c r="J210" s="136"/>
      <c r="K210" s="136"/>
      <c r="L210" s="136"/>
      <c r="M210" s="136"/>
      <c r="N210" s="136"/>
      <c r="O210" s="136"/>
      <c r="P210" s="136"/>
      <c r="Q210" s="136"/>
      <c r="R210" s="136"/>
      <c r="S210" s="136"/>
      <c r="T210" s="136"/>
      <c r="U210" s="136"/>
      <c r="V210" s="136"/>
      <c r="W210" s="136"/>
    </row>
    <row r="211" ht="12" customHeight="1" spans="1:23">
      <c r="A211" s="136"/>
      <c r="B211" s="148"/>
      <c r="C211" s="148"/>
      <c r="D211" s="136"/>
      <c r="E211" s="136"/>
      <c r="F211" s="136"/>
      <c r="G211" s="136"/>
      <c r="H211" s="136"/>
      <c r="I211" s="136"/>
      <c r="J211" s="136"/>
      <c r="K211" s="136"/>
      <c r="L211" s="136"/>
      <c r="M211" s="136"/>
      <c r="N211" s="136"/>
      <c r="O211" s="136"/>
      <c r="P211" s="136"/>
      <c r="Q211" s="136"/>
      <c r="R211" s="136"/>
      <c r="S211" s="136"/>
      <c r="T211" s="136"/>
      <c r="U211" s="136"/>
      <c r="V211" s="136"/>
      <c r="W211" s="136"/>
    </row>
    <row r="212" ht="12" customHeight="1" spans="1:23">
      <c r="A212" s="136"/>
      <c r="B212" s="148"/>
      <c r="C212" s="148"/>
      <c r="D212" s="136"/>
      <c r="E212" s="136"/>
      <c r="F212" s="136"/>
      <c r="G212" s="136"/>
      <c r="H212" s="136"/>
      <c r="I212" s="136"/>
      <c r="J212" s="136"/>
      <c r="K212" s="136"/>
      <c r="L212" s="136"/>
      <c r="M212" s="136"/>
      <c r="N212" s="136"/>
      <c r="O212" s="136"/>
      <c r="P212" s="136"/>
      <c r="Q212" s="136"/>
      <c r="R212" s="136"/>
      <c r="S212" s="136"/>
      <c r="T212" s="136"/>
      <c r="U212" s="136"/>
      <c r="V212" s="136"/>
      <c r="W212" s="136"/>
    </row>
    <row r="213" ht="12" customHeight="1" spans="1:23">
      <c r="A213" s="136"/>
      <c r="B213" s="148"/>
      <c r="C213" s="148"/>
      <c r="D213" s="136"/>
      <c r="E213" s="136"/>
      <c r="F213" s="136"/>
      <c r="G213" s="136"/>
      <c r="H213" s="136"/>
      <c r="I213" s="136"/>
      <c r="J213" s="136"/>
      <c r="K213" s="136"/>
      <c r="L213" s="136"/>
      <c r="M213" s="136"/>
      <c r="N213" s="136"/>
      <c r="O213" s="136"/>
      <c r="P213" s="136"/>
      <c r="Q213" s="136"/>
      <c r="R213" s="136"/>
      <c r="S213" s="136"/>
      <c r="T213" s="136"/>
      <c r="U213" s="136"/>
      <c r="V213" s="136"/>
      <c r="W213" s="136"/>
    </row>
    <row r="214" ht="12" customHeight="1" spans="1:23">
      <c r="A214" s="136"/>
      <c r="B214" s="148"/>
      <c r="C214" s="148"/>
      <c r="D214" s="136"/>
      <c r="E214" s="136"/>
      <c r="F214" s="136"/>
      <c r="G214" s="136"/>
      <c r="H214" s="136"/>
      <c r="I214" s="136"/>
      <c r="J214" s="136"/>
      <c r="K214" s="136"/>
      <c r="L214" s="136"/>
      <c r="M214" s="136"/>
      <c r="N214" s="136"/>
      <c r="O214" s="136"/>
      <c r="P214" s="136"/>
      <c r="Q214" s="136"/>
      <c r="R214" s="136"/>
      <c r="S214" s="136"/>
      <c r="T214" s="136"/>
      <c r="U214" s="136"/>
      <c r="V214" s="136"/>
      <c r="W214" s="136"/>
    </row>
    <row r="215" ht="12" customHeight="1" spans="1:23">
      <c r="A215" s="136"/>
      <c r="B215" s="148"/>
      <c r="C215" s="148"/>
      <c r="D215" s="136"/>
      <c r="E215" s="136"/>
      <c r="F215" s="136"/>
      <c r="G215" s="136"/>
      <c r="H215" s="136"/>
      <c r="I215" s="136"/>
      <c r="J215" s="136"/>
      <c r="K215" s="136"/>
      <c r="L215" s="136"/>
      <c r="M215" s="136"/>
      <c r="N215" s="136"/>
      <c r="O215" s="136"/>
      <c r="P215" s="136"/>
      <c r="Q215" s="136"/>
      <c r="R215" s="136"/>
      <c r="S215" s="136"/>
      <c r="T215" s="136"/>
      <c r="U215" s="136"/>
      <c r="V215" s="136"/>
      <c r="W215" s="136"/>
    </row>
    <row r="216" ht="12" customHeight="1" spans="1:23">
      <c r="A216" s="136"/>
      <c r="B216" s="148"/>
      <c r="C216" s="148"/>
      <c r="D216" s="136"/>
      <c r="E216" s="136"/>
      <c r="F216" s="136"/>
      <c r="G216" s="136"/>
      <c r="H216" s="136"/>
      <c r="I216" s="136"/>
      <c r="J216" s="136"/>
      <c r="K216" s="136"/>
      <c r="L216" s="136"/>
      <c r="M216" s="136"/>
      <c r="N216" s="136"/>
      <c r="O216" s="136"/>
      <c r="P216" s="136"/>
      <c r="Q216" s="136"/>
      <c r="R216" s="136"/>
      <c r="S216" s="136"/>
      <c r="T216" s="136"/>
      <c r="U216" s="136"/>
      <c r="V216" s="136"/>
      <c r="W216" s="136"/>
    </row>
    <row r="217" ht="12" customHeight="1" spans="1:23">
      <c r="A217" s="136"/>
      <c r="B217" s="148"/>
      <c r="C217" s="148"/>
      <c r="D217" s="136"/>
      <c r="E217" s="136"/>
      <c r="F217" s="136"/>
      <c r="G217" s="136"/>
      <c r="H217" s="136"/>
      <c r="I217" s="136"/>
      <c r="J217" s="136"/>
      <c r="K217" s="136"/>
      <c r="L217" s="136"/>
      <c r="M217" s="136"/>
      <c r="N217" s="136"/>
      <c r="O217" s="136"/>
      <c r="P217" s="136"/>
      <c r="Q217" s="136"/>
      <c r="R217" s="136"/>
      <c r="S217" s="136"/>
      <c r="T217" s="136"/>
      <c r="U217" s="136"/>
      <c r="V217" s="136"/>
      <c r="W217" s="136"/>
    </row>
    <row r="218" ht="12" customHeight="1" spans="1:23">
      <c r="A218" s="136"/>
      <c r="B218" s="148"/>
      <c r="C218" s="148"/>
      <c r="D218" s="136"/>
      <c r="E218" s="136"/>
      <c r="F218" s="136"/>
      <c r="G218" s="136"/>
      <c r="H218" s="136"/>
      <c r="I218" s="136"/>
      <c r="J218" s="136"/>
      <c r="K218" s="136"/>
      <c r="L218" s="136"/>
      <c r="M218" s="136"/>
      <c r="N218" s="136"/>
      <c r="O218" s="136"/>
      <c r="P218" s="136"/>
      <c r="Q218" s="136"/>
      <c r="R218" s="136"/>
      <c r="S218" s="136"/>
      <c r="T218" s="136"/>
      <c r="U218" s="136"/>
      <c r="V218" s="136"/>
      <c r="W218" s="136"/>
    </row>
    <row r="219" ht="12" customHeight="1" spans="1:23">
      <c r="A219" s="136"/>
      <c r="B219" s="148"/>
      <c r="C219" s="148"/>
      <c r="D219" s="136"/>
      <c r="E219" s="136"/>
      <c r="F219" s="136"/>
      <c r="G219" s="136"/>
      <c r="H219" s="136"/>
      <c r="I219" s="136"/>
      <c r="J219" s="136"/>
      <c r="K219" s="136"/>
      <c r="L219" s="136"/>
      <c r="M219" s="136"/>
      <c r="N219" s="136"/>
      <c r="O219" s="136"/>
      <c r="P219" s="136"/>
      <c r="Q219" s="136"/>
      <c r="R219" s="136"/>
      <c r="S219" s="136"/>
      <c r="T219" s="136"/>
      <c r="U219" s="136"/>
      <c r="V219" s="136"/>
      <c r="W219" s="136"/>
    </row>
    <row r="220" ht="12" customHeight="1" spans="1:23">
      <c r="A220" s="136"/>
      <c r="B220" s="148"/>
      <c r="C220" s="148"/>
      <c r="D220" s="136"/>
      <c r="E220" s="136"/>
      <c r="F220" s="136"/>
      <c r="G220" s="136"/>
      <c r="H220" s="136"/>
      <c r="I220" s="136"/>
      <c r="J220" s="136"/>
      <c r="K220" s="136"/>
      <c r="L220" s="136"/>
      <c r="M220" s="136"/>
      <c r="N220" s="136"/>
      <c r="O220" s="136"/>
      <c r="P220" s="136"/>
      <c r="Q220" s="136"/>
      <c r="R220" s="136"/>
      <c r="S220" s="136"/>
      <c r="T220" s="136"/>
      <c r="U220" s="136"/>
      <c r="V220" s="136"/>
      <c r="W220" s="136"/>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D8:N8"/>
    <mergeCell ref="A8:A9"/>
    <mergeCell ref="A18:A20"/>
  </mergeCells>
  <hyperlinks>
    <hyperlink ref="C10" r:id="rId1" display="https://geobosques.minam.gob.pe"/>
    <hyperlink ref="C19" r:id="rId2" display="rvivanco@bosques.gob.pe"/>
  </hyperlinks>
  <pageMargins left="0.7" right="0.7" top="0.75" bottom="0.75" header="0" footer="0"/>
  <pageSetup paperSize="9" scale="47" orientation="portrait"/>
  <headerFooter/>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6"/>
  <sheetViews>
    <sheetView workbookViewId="0">
      <selection activeCell="H11" sqref="H11"/>
    </sheetView>
  </sheetViews>
  <sheetFormatPr defaultColWidth="10.8888888888889" defaultRowHeight="13.8"/>
  <cols>
    <col min="1" max="2" width="6.66666666666667" style="1" customWidth="1"/>
    <col min="3" max="3" width="6.55555555555556" style="1" customWidth="1"/>
    <col min="4" max="4" width="12.5555555555556" style="1" customWidth="1"/>
    <col min="5" max="5" width="7.88888888888889" style="1" customWidth="1"/>
    <col min="6" max="6" width="8.66666666666667" style="1" customWidth="1"/>
    <col min="7" max="7" width="7.44444444444444" style="1" customWidth="1"/>
    <col min="8" max="8" width="10.1111111111111" style="1" customWidth="1"/>
    <col min="9" max="9" width="12.8888888888889" style="1" customWidth="1"/>
    <col min="10" max="10" width="9.44444444444444" style="1" customWidth="1"/>
    <col min="11" max="11" width="10.1111111111111" style="1" customWidth="1"/>
    <col min="12" max="12" width="9.44444444444444" style="1" customWidth="1"/>
    <col min="13" max="16384" width="10.8888888888889" style="1"/>
  </cols>
  <sheetData>
    <row r="1" spans="1:3">
      <c r="A1" s="137" t="s">
        <v>1510</v>
      </c>
      <c r="B1" s="64"/>
      <c r="C1" s="64"/>
    </row>
    <row r="3" ht="55.2" spans="1:12">
      <c r="A3" s="147" t="s">
        <v>1511</v>
      </c>
      <c r="B3" s="88" t="s">
        <v>1512</v>
      </c>
      <c r="C3" s="89" t="s">
        <v>1513</v>
      </c>
      <c r="D3" s="89" t="s">
        <v>1514</v>
      </c>
      <c r="E3" s="89" t="s">
        <v>1515</v>
      </c>
      <c r="F3" s="89" t="s">
        <v>1516</v>
      </c>
      <c r="G3" s="89" t="s">
        <v>1517</v>
      </c>
      <c r="H3" s="89" t="s">
        <v>1518</v>
      </c>
      <c r="I3" s="89" t="s">
        <v>1519</v>
      </c>
      <c r="J3" s="89" t="s">
        <v>1520</v>
      </c>
      <c r="K3" s="89" t="s">
        <v>1521</v>
      </c>
      <c r="L3" s="89" t="s">
        <v>1522</v>
      </c>
    </row>
    <row r="4" spans="1:12">
      <c r="A4" s="1">
        <v>2014</v>
      </c>
      <c r="B4" s="139">
        <v>44.3896936811176</v>
      </c>
      <c r="C4" s="139">
        <v>18.1045125746546</v>
      </c>
      <c r="D4" s="139">
        <v>15.8972844482198</v>
      </c>
      <c r="E4" s="139">
        <v>20.5488147605083</v>
      </c>
      <c r="F4" s="139">
        <v>23.4933431011767</v>
      </c>
      <c r="G4" s="142" t="s">
        <v>607</v>
      </c>
      <c r="H4" s="139">
        <v>37.8428867666742</v>
      </c>
      <c r="I4" s="139">
        <v>34.0780097164749</v>
      </c>
      <c r="J4" s="139">
        <v>18.5176680659836</v>
      </c>
      <c r="K4" s="139">
        <v>31.7656642168484</v>
      </c>
      <c r="L4" s="139">
        <v>34.7269468475814</v>
      </c>
    </row>
    <row r="5" spans="1:12">
      <c r="A5" s="1">
        <v>2015</v>
      </c>
      <c r="B5" s="140">
        <v>35.0841682744136</v>
      </c>
      <c r="C5" s="140">
        <v>17.887532237372</v>
      </c>
      <c r="D5" s="140">
        <v>15.4341234582079</v>
      </c>
      <c r="E5" s="140">
        <v>26.3916301154365</v>
      </c>
      <c r="F5" s="140">
        <v>24.3812696248178</v>
      </c>
      <c r="G5" s="142" t="s">
        <v>607</v>
      </c>
      <c r="H5" s="140">
        <v>22.8003888642561</v>
      </c>
      <c r="I5" s="140">
        <v>27.606528474514</v>
      </c>
      <c r="J5" s="140">
        <v>16.3307125334383</v>
      </c>
      <c r="K5" s="140">
        <v>23.2464631682823</v>
      </c>
      <c r="L5" s="140">
        <v>29.3309721399707</v>
      </c>
    </row>
    <row r="6" spans="1:12">
      <c r="A6" s="1">
        <v>2016</v>
      </c>
      <c r="B6" s="139">
        <v>39.0880517336782</v>
      </c>
      <c r="C6" s="139">
        <v>18.8812640080003</v>
      </c>
      <c r="D6" s="139">
        <v>13.8665374239113</v>
      </c>
      <c r="E6" s="139">
        <v>32.1357068351704</v>
      </c>
      <c r="F6" s="139">
        <v>23.3937260337512</v>
      </c>
      <c r="G6" s="142" t="s">
        <v>607</v>
      </c>
      <c r="H6" s="139">
        <v>29.76017910994</v>
      </c>
      <c r="I6" s="139">
        <v>32.5722098799764</v>
      </c>
      <c r="J6" s="139">
        <v>16.2788827691559</v>
      </c>
      <c r="K6" s="139">
        <v>28.8049872673462</v>
      </c>
      <c r="L6" s="139">
        <v>34.1588827633899</v>
      </c>
    </row>
    <row r="7" spans="1:12">
      <c r="A7" s="1">
        <v>2017</v>
      </c>
      <c r="B7" s="140">
        <v>42.3525910693767</v>
      </c>
      <c r="C7" s="140">
        <v>15.3823264295268</v>
      </c>
      <c r="D7" s="140">
        <v>13.2056477761487</v>
      </c>
      <c r="E7" s="140">
        <v>30.7332063275848</v>
      </c>
      <c r="F7" s="140">
        <v>25.5076474595523</v>
      </c>
      <c r="G7" s="142" t="s">
        <v>607</v>
      </c>
      <c r="H7" s="140">
        <v>33.6623715991046</v>
      </c>
      <c r="I7" s="140">
        <v>32.697998286615</v>
      </c>
      <c r="J7" s="140">
        <v>17.5478577010073</v>
      </c>
      <c r="K7" s="142" t="s">
        <v>607</v>
      </c>
      <c r="L7" s="140">
        <v>30.4259201685204</v>
      </c>
    </row>
    <row r="8" spans="1:12">
      <c r="A8" s="1">
        <v>2018</v>
      </c>
      <c r="B8" s="140">
        <v>47.5560950429591</v>
      </c>
      <c r="C8" s="140">
        <v>16.7206572306801</v>
      </c>
      <c r="D8" s="140">
        <v>19.4745416298737</v>
      </c>
      <c r="E8" s="140">
        <v>31.632951846061</v>
      </c>
      <c r="F8" s="140">
        <v>24.6263291437657</v>
      </c>
      <c r="G8" s="142" t="s">
        <v>607</v>
      </c>
      <c r="H8" s="140">
        <v>35.3582993142423</v>
      </c>
      <c r="I8" s="140">
        <v>32.9758522678451</v>
      </c>
      <c r="J8" s="140">
        <v>18.6375427762792</v>
      </c>
      <c r="K8" s="140">
        <v>24.2335148653101</v>
      </c>
      <c r="L8" s="140">
        <v>33.8213738149678</v>
      </c>
    </row>
    <row r="9" spans="1:12">
      <c r="A9" s="1">
        <v>2019</v>
      </c>
      <c r="B9" s="141">
        <v>46.2189537400264</v>
      </c>
      <c r="C9" s="141">
        <v>13.7505829164213</v>
      </c>
      <c r="D9" s="141">
        <v>19.7308867048503</v>
      </c>
      <c r="E9" s="141">
        <v>32.3551269841269</v>
      </c>
      <c r="F9" s="141">
        <v>29.4357264947458</v>
      </c>
      <c r="G9" s="142" t="s">
        <v>607</v>
      </c>
      <c r="H9" s="141">
        <v>47.6821914141414</v>
      </c>
      <c r="I9" s="141">
        <v>35.2241309961184</v>
      </c>
      <c r="J9" s="141">
        <v>20.4880005050505</v>
      </c>
      <c r="K9" s="141">
        <v>38.5554824561404</v>
      </c>
      <c r="L9" s="141">
        <v>30.3404592578259</v>
      </c>
    </row>
    <row r="10" spans="1:12">
      <c r="A10" s="98" t="s">
        <v>686</v>
      </c>
      <c r="B10" s="142" t="s">
        <v>607</v>
      </c>
      <c r="C10" s="141">
        <v>15.0583333333333</v>
      </c>
      <c r="D10" s="141">
        <v>17.095</v>
      </c>
      <c r="E10" s="142" t="s">
        <v>607</v>
      </c>
      <c r="F10" s="141">
        <v>22.6</v>
      </c>
      <c r="G10" s="142" t="s">
        <v>607</v>
      </c>
      <c r="H10" s="142" t="s">
        <v>607</v>
      </c>
      <c r="I10" s="141">
        <v>22.2822222222222</v>
      </c>
      <c r="J10" s="142" t="s">
        <v>607</v>
      </c>
      <c r="K10" s="141">
        <v>18.3025</v>
      </c>
      <c r="L10" s="142" t="s">
        <v>607</v>
      </c>
    </row>
    <row r="11" spans="1:12">
      <c r="A11" s="98" t="s">
        <v>687</v>
      </c>
      <c r="B11" s="142" t="s">
        <v>607</v>
      </c>
      <c r="C11" s="143">
        <v>29.9584968869732</v>
      </c>
      <c r="D11" s="143">
        <v>16.2911158433911</v>
      </c>
      <c r="E11" s="142" t="s">
        <v>607</v>
      </c>
      <c r="F11" s="142" t="s">
        <v>607</v>
      </c>
      <c r="G11" s="142" t="s">
        <v>607</v>
      </c>
      <c r="H11" s="142" t="s">
        <v>607</v>
      </c>
      <c r="I11" s="143">
        <v>31.7203680714148</v>
      </c>
      <c r="J11" s="143">
        <v>17.3962</v>
      </c>
      <c r="K11" s="143">
        <v>25.3728805878387</v>
      </c>
      <c r="L11" s="142" t="s">
        <v>607</v>
      </c>
    </row>
    <row r="12" spans="1:12">
      <c r="A12" s="1">
        <v>2022</v>
      </c>
      <c r="B12" s="142" t="s">
        <v>607</v>
      </c>
      <c r="C12" s="141">
        <v>25.9688877883355</v>
      </c>
      <c r="D12" s="141">
        <v>17.8079952883472</v>
      </c>
      <c r="E12" s="141">
        <v>38.6374588236496</v>
      </c>
      <c r="F12" s="141">
        <v>34.8618794451883</v>
      </c>
      <c r="G12" s="142" t="s">
        <v>607</v>
      </c>
      <c r="H12" s="142" t="s">
        <v>607</v>
      </c>
      <c r="I12" s="141">
        <v>41.0939425217238</v>
      </c>
      <c r="J12" s="141">
        <v>23.515288653111</v>
      </c>
      <c r="K12" s="141">
        <v>38.5538356139613</v>
      </c>
      <c r="L12" s="141">
        <v>32.5241621722974</v>
      </c>
    </row>
    <row r="13" spans="1:12">
      <c r="A13" s="1">
        <v>2023</v>
      </c>
      <c r="B13" s="98" t="s">
        <v>607</v>
      </c>
      <c r="C13" s="140">
        <v>18.3844091351533</v>
      </c>
      <c r="D13" s="104">
        <v>14.7568446796339</v>
      </c>
      <c r="E13" s="140">
        <v>23.7584574036586</v>
      </c>
      <c r="F13" s="140">
        <v>22.3642438675787</v>
      </c>
      <c r="G13" s="140">
        <v>39.4344325341527</v>
      </c>
      <c r="H13" s="142" t="s">
        <v>607</v>
      </c>
      <c r="I13" s="140">
        <v>28.7385119366539</v>
      </c>
      <c r="J13" s="140">
        <v>17.4962864231695</v>
      </c>
      <c r="K13" s="140">
        <v>28.3939162305853</v>
      </c>
      <c r="L13" s="140">
        <v>27.3636732076718</v>
      </c>
    </row>
    <row r="15" spans="1:1">
      <c r="A15" s="1" t="s">
        <v>1523</v>
      </c>
    </row>
    <row r="16" spans="1:1">
      <c r="A16" s="1" t="s">
        <v>566</v>
      </c>
    </row>
    <row r="18" spans="2:2">
      <c r="B18" s="104"/>
    </row>
    <row r="19" spans="2:2">
      <c r="B19" s="104"/>
    </row>
    <row r="20" spans="2:2">
      <c r="B20" s="104"/>
    </row>
    <row r="21" spans="2:2">
      <c r="B21" s="104"/>
    </row>
    <row r="22" spans="2:2">
      <c r="B22" s="104"/>
    </row>
    <row r="23" spans="2:2">
      <c r="B23" s="104"/>
    </row>
    <row r="24" spans="2:2">
      <c r="B24" s="104"/>
    </row>
    <row r="25" spans="2:2">
      <c r="B25" s="104"/>
    </row>
    <row r="26" spans="2:2">
      <c r="B26" s="104"/>
    </row>
    <row r="36" spans="2:11">
      <c r="B36" s="104"/>
      <c r="C36" s="104"/>
      <c r="D36" s="104"/>
      <c r="E36" s="104"/>
      <c r="F36" s="104"/>
      <c r="G36" s="104"/>
      <c r="H36" s="104"/>
      <c r="I36" s="104"/>
      <c r="J36" s="104"/>
      <c r="K36" s="104"/>
    </row>
  </sheetData>
  <pageMargins left="0.7" right="0.7" top="0.75" bottom="0.75" header="0.3" footer="0.3"/>
  <headerFooter/>
  <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96"/>
  <sheetViews>
    <sheetView topLeftCell="A16" workbookViewId="0">
      <selection activeCell="A22" sqref="A22"/>
    </sheetView>
  </sheetViews>
  <sheetFormatPr defaultColWidth="14.4444444444444" defaultRowHeight="15" customHeight="1" outlineLevelCol="2"/>
  <cols>
    <col min="1" max="1" width="3" style="66" customWidth="1"/>
    <col min="2" max="2" width="35.8888888888889" style="66" customWidth="1"/>
    <col min="3" max="3" width="68.1111111111111" style="66" customWidth="1"/>
    <col min="4" max="4" width="74.5555555555556" style="66" customWidth="1"/>
    <col min="5" max="23" width="11.4444444444444" style="66" customWidth="1"/>
    <col min="24" max="16384" width="14.4444444444444" style="66"/>
  </cols>
  <sheetData>
    <row r="1" ht="12" customHeight="1"/>
    <row r="2" ht="30" spans="1:3">
      <c r="A2" s="67">
        <v>1</v>
      </c>
      <c r="B2" s="68" t="s">
        <v>616</v>
      </c>
      <c r="C2" s="69" t="s">
        <v>1524</v>
      </c>
    </row>
    <row r="3" ht="27.6" spans="1:3">
      <c r="A3" s="70">
        <v>2</v>
      </c>
      <c r="B3" s="68" t="s">
        <v>617</v>
      </c>
      <c r="C3" s="71" t="s">
        <v>1525</v>
      </c>
    </row>
    <row r="4" ht="41.4" spans="1:3">
      <c r="A4" s="67">
        <v>3</v>
      </c>
      <c r="B4" s="68" t="s">
        <v>619</v>
      </c>
      <c r="C4" s="10" t="s">
        <v>1526</v>
      </c>
    </row>
    <row r="5" ht="27.6" spans="1:3">
      <c r="A5" s="67">
        <v>4</v>
      </c>
      <c r="B5" s="68" t="s">
        <v>621</v>
      </c>
      <c r="C5" s="10" t="s">
        <v>1527</v>
      </c>
    </row>
    <row r="6" ht="13.8" spans="1:3">
      <c r="A6" s="67">
        <v>5</v>
      </c>
      <c r="B6" s="68" t="s">
        <v>623</v>
      </c>
      <c r="C6" s="10" t="s">
        <v>1528</v>
      </c>
    </row>
    <row r="7" ht="164.25" customHeight="1" spans="1:3">
      <c r="A7" s="72">
        <v>6</v>
      </c>
      <c r="B7" s="73" t="s">
        <v>625</v>
      </c>
      <c r="C7" s="10" t="s">
        <v>1529</v>
      </c>
    </row>
    <row r="8" ht="13.8" spans="1:3">
      <c r="A8" s="75">
        <v>7</v>
      </c>
      <c r="B8" s="68" t="s">
        <v>707</v>
      </c>
      <c r="C8" s="10" t="s">
        <v>28</v>
      </c>
    </row>
    <row r="9" ht="27.6" spans="1:3">
      <c r="A9" s="76"/>
      <c r="B9" s="77" t="s">
        <v>629</v>
      </c>
      <c r="C9" s="10" t="s">
        <v>708</v>
      </c>
    </row>
    <row r="10" ht="13.8" spans="1:3">
      <c r="A10" s="78">
        <v>8</v>
      </c>
      <c r="B10" s="68" t="s">
        <v>631</v>
      </c>
      <c r="C10" s="79" t="s">
        <v>1530</v>
      </c>
    </row>
    <row r="11" ht="55.2" spans="1:3">
      <c r="A11" s="67">
        <v>9</v>
      </c>
      <c r="B11" s="68" t="s">
        <v>633</v>
      </c>
      <c r="C11" s="10" t="s">
        <v>1531</v>
      </c>
    </row>
    <row r="12" ht="55.2" spans="1:3">
      <c r="A12" s="67">
        <v>10</v>
      </c>
      <c r="B12" s="68" t="s">
        <v>635</v>
      </c>
      <c r="C12" s="10" t="s">
        <v>1531</v>
      </c>
    </row>
    <row r="13" ht="13.8" spans="1:3">
      <c r="A13" s="67">
        <v>11</v>
      </c>
      <c r="B13" s="68" t="s">
        <v>637</v>
      </c>
      <c r="C13" s="10" t="s">
        <v>638</v>
      </c>
    </row>
    <row r="14" ht="55.2" spans="1:3">
      <c r="A14" s="67">
        <v>12</v>
      </c>
      <c r="B14" s="68" t="s">
        <v>639</v>
      </c>
      <c r="C14" s="10" t="s">
        <v>1532</v>
      </c>
    </row>
    <row r="15" ht="13.8" spans="1:3">
      <c r="A15" s="67">
        <v>13</v>
      </c>
      <c r="B15" s="80" t="s">
        <v>641</v>
      </c>
      <c r="C15" s="81" t="s">
        <v>712</v>
      </c>
    </row>
    <row r="16" ht="63" customHeight="1" spans="1:3">
      <c r="A16" s="67">
        <v>14</v>
      </c>
      <c r="B16" s="68" t="s">
        <v>643</v>
      </c>
      <c r="C16" s="74" t="s">
        <v>1533</v>
      </c>
    </row>
    <row r="17" ht="272.25" customHeight="1" spans="1:3">
      <c r="A17" s="67">
        <v>15</v>
      </c>
      <c r="B17" s="68" t="s">
        <v>645</v>
      </c>
      <c r="C17" s="71" t="s">
        <v>1534</v>
      </c>
    </row>
    <row r="18" ht="15.75" customHeight="1" spans="1:3">
      <c r="A18" s="72">
        <v>16</v>
      </c>
      <c r="B18" s="68" t="s">
        <v>647</v>
      </c>
      <c r="C18" s="81" t="s">
        <v>714</v>
      </c>
    </row>
    <row r="19" ht="15.75" customHeight="1" spans="1:3">
      <c r="A19" s="83"/>
      <c r="B19" s="77" t="s">
        <v>649</v>
      </c>
      <c r="C19" s="84" t="s">
        <v>715</v>
      </c>
    </row>
    <row r="20" ht="18.75" customHeight="1" spans="1:3">
      <c r="A20" s="85"/>
      <c r="B20" s="77" t="s">
        <v>651</v>
      </c>
      <c r="C20" s="81" t="s">
        <v>716</v>
      </c>
    </row>
    <row r="21" ht="12" customHeight="1" spans="1:3">
      <c r="A21" s="26">
        <v>17</v>
      </c>
      <c r="B21" s="27" t="s">
        <v>653</v>
      </c>
      <c r="C21" s="28" t="s">
        <v>204</v>
      </c>
    </row>
    <row r="22" ht="12" customHeight="1" spans="1:3">
      <c r="A22" s="26">
        <v>21</v>
      </c>
      <c r="B22" s="27" t="s">
        <v>654</v>
      </c>
      <c r="C22" s="28" t="s">
        <v>717</v>
      </c>
    </row>
    <row r="23" ht="12" customHeight="1"/>
    <row r="24" ht="12" customHeight="1"/>
    <row r="25" ht="12" customHeight="1"/>
    <row r="26" ht="12" customHeight="1"/>
    <row r="27" ht="12" customHeight="1"/>
    <row r="28" ht="12" customHeight="1"/>
    <row r="29" ht="12" customHeight="1"/>
    <row r="30" ht="12" customHeight="1"/>
    <row r="31" ht="12" customHeight="1"/>
    <row r="32" ht="12" customHeight="1"/>
    <row r="33" ht="12" customHeight="1"/>
    <row r="34" ht="12" customHeight="1"/>
    <row r="35" ht="12" customHeight="1"/>
    <row r="36" ht="12" customHeight="1"/>
    <row r="37" ht="12" customHeight="1"/>
    <row r="38" ht="12" customHeight="1"/>
    <row r="39" ht="12" customHeight="1"/>
    <row r="40" ht="12" customHeight="1"/>
    <row r="41" ht="12" customHeight="1"/>
    <row r="42" ht="12" customHeight="1"/>
    <row r="43" ht="12" customHeight="1"/>
    <row r="44" ht="12" customHeight="1"/>
    <row r="45" ht="12" customHeight="1"/>
    <row r="46" ht="12" customHeight="1"/>
    <row r="47" ht="12" customHeight="1"/>
    <row r="48" ht="12"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12" customHeight="1"/>
    <row r="69" ht="12" customHeight="1"/>
    <row r="70" ht="12" customHeight="1"/>
    <row r="71" ht="12" customHeight="1"/>
    <row r="72" ht="12" customHeight="1"/>
    <row r="73" ht="12" customHeight="1"/>
    <row r="74" ht="12" customHeight="1"/>
    <row r="75" ht="12" customHeight="1"/>
    <row r="76" ht="12" customHeight="1"/>
    <row r="77" ht="12" customHeight="1"/>
    <row r="78" ht="12" customHeight="1"/>
    <row r="79" ht="12" customHeight="1"/>
    <row r="80" ht="12" customHeight="1"/>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7"/>
  <sheetViews>
    <sheetView workbookViewId="0">
      <selection activeCell="L14" sqref="L14"/>
    </sheetView>
  </sheetViews>
  <sheetFormatPr defaultColWidth="10.8888888888889" defaultRowHeight="13.8"/>
  <cols>
    <col min="1" max="1" width="6.66666666666667" style="1" customWidth="1"/>
    <col min="2" max="2" width="6.44444444444444" style="1" customWidth="1"/>
    <col min="3" max="3" width="7.33333333333333" style="1" customWidth="1"/>
    <col min="4" max="4" width="12.5555555555556" style="1" customWidth="1"/>
    <col min="5" max="5" width="8.55555555555556" style="1" customWidth="1"/>
    <col min="6" max="6" width="9" style="1" customWidth="1"/>
    <col min="7" max="7" width="7.55555555555556" style="1" customWidth="1"/>
    <col min="8" max="8" width="7.33333333333333" style="1" customWidth="1"/>
    <col min="9" max="9" width="9.11111111111111" style="1" customWidth="1"/>
    <col min="10" max="10" width="8.44444444444444" style="1" customWidth="1"/>
    <col min="11" max="11" width="8" style="1" customWidth="1"/>
    <col min="12" max="12" width="7" style="1" customWidth="1"/>
    <col min="13" max="16384" width="10.8888888888889" style="1"/>
  </cols>
  <sheetData>
    <row r="1" spans="1:3">
      <c r="A1" s="137" t="s">
        <v>1535</v>
      </c>
      <c r="B1" s="64"/>
      <c r="C1" s="64"/>
    </row>
    <row r="2" spans="1:1">
      <c r="A2" s="35"/>
    </row>
    <row r="3" ht="13.2" spans="1:1">
      <c r="A3" s="36"/>
    </row>
    <row r="4" ht="55.2" spans="1:12">
      <c r="A4" s="87" t="s">
        <v>1511</v>
      </c>
      <c r="B4" s="138" t="s">
        <v>1512</v>
      </c>
      <c r="C4" s="89" t="s">
        <v>1513</v>
      </c>
      <c r="D4" s="89" t="s">
        <v>1514</v>
      </c>
      <c r="E4" s="89" t="s">
        <v>1515</v>
      </c>
      <c r="F4" s="89" t="s">
        <v>1516</v>
      </c>
      <c r="G4" s="89" t="s">
        <v>1517</v>
      </c>
      <c r="H4" s="89" t="s">
        <v>1518</v>
      </c>
      <c r="I4" s="89" t="s">
        <v>1519</v>
      </c>
      <c r="J4" s="89" t="s">
        <v>1520</v>
      </c>
      <c r="K4" s="89" t="s">
        <v>1536</v>
      </c>
      <c r="L4" s="89" t="s">
        <v>1537</v>
      </c>
    </row>
    <row r="5" spans="1:12">
      <c r="A5" s="1">
        <v>2014</v>
      </c>
      <c r="B5" s="139">
        <v>112.454391202603</v>
      </c>
      <c r="C5" s="139">
        <v>53.3129209084859</v>
      </c>
      <c r="D5" s="139">
        <v>43.8336772127749</v>
      </c>
      <c r="E5" s="139">
        <v>73.2582172647372</v>
      </c>
      <c r="F5" s="139">
        <v>86.2923943606217</v>
      </c>
      <c r="G5" s="139" t="s">
        <v>607</v>
      </c>
      <c r="H5" s="139">
        <v>101.388478580591</v>
      </c>
      <c r="I5" s="139">
        <v>88.2184265120074</v>
      </c>
      <c r="J5" s="139">
        <v>49.0848236518716</v>
      </c>
      <c r="K5" s="139">
        <v>79.1005086224629</v>
      </c>
      <c r="L5" s="139">
        <v>108.522328665265</v>
      </c>
    </row>
    <row r="6" spans="1:12">
      <c r="A6" s="1">
        <v>2015</v>
      </c>
      <c r="B6" s="140">
        <v>93.5736895550335</v>
      </c>
      <c r="C6" s="140">
        <v>45.8106440447166</v>
      </c>
      <c r="D6" s="140">
        <v>41.0047753967673</v>
      </c>
      <c r="E6" s="140">
        <v>69.3271359060525</v>
      </c>
      <c r="F6" s="140">
        <v>133.651573928881</v>
      </c>
      <c r="G6" s="139" t="s">
        <v>607</v>
      </c>
      <c r="H6" s="140">
        <v>89.093697418744</v>
      </c>
      <c r="I6" s="140">
        <v>81.3099972504747</v>
      </c>
      <c r="J6" s="140">
        <v>45.5377325284374</v>
      </c>
      <c r="K6" s="140">
        <v>77.0901295071025</v>
      </c>
      <c r="L6" s="140">
        <v>116.16883841602</v>
      </c>
    </row>
    <row r="7" spans="1:12">
      <c r="A7" s="1">
        <v>2016</v>
      </c>
      <c r="B7" s="139">
        <v>111.520514195403</v>
      </c>
      <c r="C7" s="139">
        <v>57.9018758689972</v>
      </c>
      <c r="D7" s="139">
        <v>36.2981068898383</v>
      </c>
      <c r="E7" s="139">
        <v>80.5515741221415</v>
      </c>
      <c r="F7" s="139">
        <v>118.69997527499</v>
      </c>
      <c r="G7" s="139" t="s">
        <v>607</v>
      </c>
      <c r="H7" s="139">
        <v>103.590742393701</v>
      </c>
      <c r="I7" s="139">
        <v>96.9447052732558</v>
      </c>
      <c r="J7" s="139">
        <v>41.6365696267789</v>
      </c>
      <c r="K7" s="139">
        <v>88.8593719509933</v>
      </c>
      <c r="L7" s="139">
        <v>122.026914468037</v>
      </c>
    </row>
    <row r="8" spans="1:12">
      <c r="A8" s="1">
        <v>2017</v>
      </c>
      <c r="B8" s="140">
        <v>118.633053193557</v>
      </c>
      <c r="C8" s="140">
        <v>51.2236352725932</v>
      </c>
      <c r="D8" s="140">
        <v>39.390677621731</v>
      </c>
      <c r="E8" s="140">
        <v>76.7830959717019</v>
      </c>
      <c r="F8" s="140">
        <v>132.460849705243</v>
      </c>
      <c r="G8" s="139" t="s">
        <v>607</v>
      </c>
      <c r="H8" s="140">
        <v>110.56664555905</v>
      </c>
      <c r="I8" s="140">
        <v>91.7559436419603</v>
      </c>
      <c r="J8" s="140">
        <v>51.9111254934896</v>
      </c>
      <c r="K8" s="140">
        <v>81.9259324765639</v>
      </c>
      <c r="L8" s="140">
        <v>110.077116556793</v>
      </c>
    </row>
    <row r="9" spans="1:12">
      <c r="A9" s="1">
        <v>2018</v>
      </c>
      <c r="B9" s="140">
        <v>124.878807673837</v>
      </c>
      <c r="C9" s="140">
        <v>53.691653365506</v>
      </c>
      <c r="D9" s="140">
        <v>28.6136829679049</v>
      </c>
      <c r="E9" s="140">
        <v>60.6820621079363</v>
      </c>
      <c r="F9" s="140">
        <v>133.838551653716</v>
      </c>
      <c r="G9" s="139" t="s">
        <v>607</v>
      </c>
      <c r="H9" s="140">
        <v>95.1575136056067</v>
      </c>
      <c r="I9" s="140">
        <v>80.8340702075926</v>
      </c>
      <c r="J9" s="140">
        <v>43.546736686083</v>
      </c>
      <c r="K9" s="140">
        <v>88.2186208564582</v>
      </c>
      <c r="L9" s="140">
        <v>88.0641414691666</v>
      </c>
    </row>
    <row r="10" spans="1:12">
      <c r="A10" s="1">
        <v>2019</v>
      </c>
      <c r="B10" s="141">
        <v>94.2525221774194</v>
      </c>
      <c r="C10" s="141">
        <v>52.0697493753191</v>
      </c>
      <c r="D10" s="141">
        <v>26.1241571137517</v>
      </c>
      <c r="E10" s="141">
        <v>78.3568304320508</v>
      </c>
      <c r="F10" s="141">
        <v>98.6293775048857</v>
      </c>
      <c r="G10" s="139" t="s">
        <v>607</v>
      </c>
      <c r="H10" s="142" t="s">
        <v>607</v>
      </c>
      <c r="I10" s="141">
        <v>67.6373300276381</v>
      </c>
      <c r="J10" s="142" t="s">
        <v>607</v>
      </c>
      <c r="K10" s="141">
        <v>116.238706140351</v>
      </c>
      <c r="L10" s="142" t="s">
        <v>607</v>
      </c>
    </row>
    <row r="11" spans="1:12">
      <c r="A11" s="98" t="s">
        <v>686</v>
      </c>
      <c r="B11" s="142" t="s">
        <v>607</v>
      </c>
      <c r="C11" s="141">
        <v>51.0166666666667</v>
      </c>
      <c r="D11" s="141">
        <v>24.389</v>
      </c>
      <c r="E11" s="141">
        <v>38.3154545454545</v>
      </c>
      <c r="F11" s="141">
        <v>103.328333333333</v>
      </c>
      <c r="G11" s="139" t="s">
        <v>607</v>
      </c>
      <c r="H11" s="142" t="s">
        <v>607</v>
      </c>
      <c r="I11" s="141">
        <v>51.675</v>
      </c>
      <c r="J11" s="142" t="s">
        <v>607</v>
      </c>
      <c r="K11" s="141">
        <v>64.645</v>
      </c>
      <c r="L11" s="142" t="s">
        <v>607</v>
      </c>
    </row>
    <row r="12" spans="1:12">
      <c r="A12" s="98" t="s">
        <v>687</v>
      </c>
      <c r="B12" s="142" t="s">
        <v>607</v>
      </c>
      <c r="C12" s="143">
        <v>74.9339525862069</v>
      </c>
      <c r="D12" s="143">
        <v>31.1125378341122</v>
      </c>
      <c r="E12" s="143">
        <v>86.0487552051431</v>
      </c>
      <c r="F12" s="142" t="s">
        <v>607</v>
      </c>
      <c r="G12" s="139" t="s">
        <v>607</v>
      </c>
      <c r="H12" s="142" t="s">
        <v>607</v>
      </c>
      <c r="I12" s="143">
        <v>66.8870170076726</v>
      </c>
      <c r="J12" s="143">
        <v>30.1103312753623</v>
      </c>
      <c r="K12" s="143">
        <v>61.0132069158678</v>
      </c>
      <c r="L12" s="142" t="s">
        <v>607</v>
      </c>
    </row>
    <row r="13" spans="1:12">
      <c r="A13" s="1">
        <v>2022</v>
      </c>
      <c r="B13" s="142" t="s">
        <v>607</v>
      </c>
      <c r="C13" s="141">
        <v>81.0518807637595</v>
      </c>
      <c r="D13" s="141">
        <v>22.1356224107033</v>
      </c>
      <c r="E13" s="141">
        <v>60.2769640533573</v>
      </c>
      <c r="F13" s="141">
        <v>65.9870510257478</v>
      </c>
      <c r="G13" s="139" t="s">
        <v>607</v>
      </c>
      <c r="H13" s="142" t="s">
        <v>607</v>
      </c>
      <c r="I13" s="141">
        <v>65.7411091899174</v>
      </c>
      <c r="J13" s="141">
        <v>37.5813206493141</v>
      </c>
      <c r="K13" s="141">
        <v>64.4593153139052</v>
      </c>
      <c r="L13" s="142" t="s">
        <v>607</v>
      </c>
    </row>
    <row r="14" spans="1:12">
      <c r="A14" s="1">
        <v>2023</v>
      </c>
      <c r="B14" s="98" t="s">
        <v>607</v>
      </c>
      <c r="C14" s="144">
        <v>53.847273349911</v>
      </c>
      <c r="D14" s="144">
        <v>18.5492719457157</v>
      </c>
      <c r="E14" s="144">
        <v>34.7249902702174</v>
      </c>
      <c r="F14" s="144">
        <v>43.2429551061598</v>
      </c>
      <c r="G14" s="100">
        <v>66.0101363358832</v>
      </c>
      <c r="H14" s="142" t="s">
        <v>607</v>
      </c>
      <c r="I14" s="100">
        <v>52.498943543668</v>
      </c>
      <c r="J14" s="100">
        <v>28.3020941724744</v>
      </c>
      <c r="K14" s="100">
        <v>47.2182567459101</v>
      </c>
      <c r="L14" s="142" t="s">
        <v>607</v>
      </c>
    </row>
    <row r="15" spans="2:11">
      <c r="B15" s="145"/>
      <c r="C15" s="145"/>
      <c r="D15" s="145"/>
      <c r="E15" s="145"/>
      <c r="F15" s="145"/>
      <c r="G15" s="145"/>
      <c r="H15" s="145"/>
      <c r="I15" s="145"/>
      <c r="J15" s="145"/>
      <c r="K15" s="145"/>
    </row>
    <row r="16" spans="11:11">
      <c r="K16" s="102"/>
    </row>
    <row r="17" ht="43.5" customHeight="1" spans="1:6">
      <c r="A17" s="146" t="s">
        <v>1538</v>
      </c>
      <c r="B17" s="146"/>
      <c r="C17" s="146"/>
      <c r="D17" s="146"/>
      <c r="E17" s="146"/>
      <c r="F17" s="146"/>
    </row>
    <row r="18" spans="1:1">
      <c r="A18" s="1" t="s">
        <v>566</v>
      </c>
    </row>
    <row r="20" spans="2:2">
      <c r="B20" s="104"/>
    </row>
    <row r="21" spans="2:2">
      <c r="B21" s="104"/>
    </row>
    <row r="22" spans="2:2">
      <c r="B22" s="104"/>
    </row>
    <row r="23" spans="2:2">
      <c r="B23" s="104"/>
    </row>
    <row r="24" spans="2:2">
      <c r="B24" s="104"/>
    </row>
    <row r="25" spans="2:2">
      <c r="B25" s="104"/>
    </row>
    <row r="26" spans="2:2">
      <c r="B26" s="104"/>
    </row>
    <row r="27" spans="2:2">
      <c r="B27" s="104"/>
    </row>
  </sheetData>
  <mergeCells count="1">
    <mergeCell ref="A17:F17"/>
  </mergeCells>
  <pageMargins left="0.7" right="0.7" top="0.75" bottom="0.75" header="0.3" footer="0.3"/>
  <headerFooter/>
  <drawing r:id="rId1"/>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4.4444444444444" defaultRowHeight="13.8" outlineLevelCol="2"/>
  <cols>
    <col min="1" max="1" width="5.66666666666667" style="66" customWidth="1"/>
    <col min="2" max="2" width="30" style="66" customWidth="1"/>
    <col min="3" max="3" width="67.4444444444444" style="66" customWidth="1"/>
    <col min="4" max="4" width="69.1111111111111" style="66" customWidth="1"/>
    <col min="5" max="5" width="91.4444444444444" style="66" customWidth="1"/>
    <col min="6" max="23" width="11.4444444444444" style="66" customWidth="1"/>
    <col min="24" max="16384" width="14.4444444444444" style="66"/>
  </cols>
  <sheetData>
    <row r="2" ht="30" spans="1:3">
      <c r="A2" s="67">
        <v>1</v>
      </c>
      <c r="B2" s="68" t="s">
        <v>616</v>
      </c>
      <c r="C2" s="69" t="s">
        <v>1539</v>
      </c>
    </row>
    <row r="3" s="136" customFormat="1" ht="27.6" spans="1:3">
      <c r="A3" s="70">
        <v>2</v>
      </c>
      <c r="B3" s="68" t="s">
        <v>617</v>
      </c>
      <c r="C3" s="10" t="s">
        <v>1540</v>
      </c>
    </row>
    <row r="4" ht="27.6" spans="1:3">
      <c r="A4" s="67">
        <v>3</v>
      </c>
      <c r="B4" s="68" t="s">
        <v>619</v>
      </c>
      <c r="C4" s="10" t="s">
        <v>1541</v>
      </c>
    </row>
    <row r="5" ht="27.6" spans="1:3">
      <c r="A5" s="67">
        <v>4</v>
      </c>
      <c r="B5" s="68" t="s">
        <v>621</v>
      </c>
      <c r="C5" s="10" t="s">
        <v>1527</v>
      </c>
    </row>
    <row r="6" spans="1:3">
      <c r="A6" s="67">
        <v>5</v>
      </c>
      <c r="B6" s="68" t="s">
        <v>623</v>
      </c>
      <c r="C6" s="10" t="s">
        <v>1528</v>
      </c>
    </row>
    <row r="7" ht="179.4" spans="1:3">
      <c r="A7" s="72">
        <v>6</v>
      </c>
      <c r="B7" s="73" t="s">
        <v>625</v>
      </c>
      <c r="C7" s="10" t="s">
        <v>1542</v>
      </c>
    </row>
    <row r="8" spans="1:3">
      <c r="A8" s="75">
        <v>7</v>
      </c>
      <c r="B8" s="68" t="s">
        <v>707</v>
      </c>
      <c r="C8" s="10" t="s">
        <v>28</v>
      </c>
    </row>
    <row r="9" ht="27.6" spans="1:3">
      <c r="A9" s="76"/>
      <c r="B9" s="77" t="s">
        <v>629</v>
      </c>
      <c r="C9" s="10" t="s">
        <v>708</v>
      </c>
    </row>
    <row r="10" spans="1:3">
      <c r="A10" s="78">
        <v>8</v>
      </c>
      <c r="B10" s="68" t="s">
        <v>631</v>
      </c>
      <c r="C10" s="79" t="s">
        <v>1530</v>
      </c>
    </row>
    <row r="11" ht="55.2" spans="1:3">
      <c r="A11" s="67">
        <v>9</v>
      </c>
      <c r="B11" s="68" t="s">
        <v>633</v>
      </c>
      <c r="C11" s="10" t="s">
        <v>1531</v>
      </c>
    </row>
    <row r="12" ht="55.2" spans="1:3">
      <c r="A12" s="67">
        <v>10</v>
      </c>
      <c r="B12" s="68" t="s">
        <v>635</v>
      </c>
      <c r="C12" s="10" t="s">
        <v>1531</v>
      </c>
    </row>
    <row r="13" spans="1:3">
      <c r="A13" s="67">
        <v>11</v>
      </c>
      <c r="B13" s="68" t="s">
        <v>637</v>
      </c>
      <c r="C13" s="10" t="s">
        <v>638</v>
      </c>
    </row>
    <row r="14" ht="55.2" spans="1:3">
      <c r="A14" s="67">
        <v>12</v>
      </c>
      <c r="B14" s="68" t="s">
        <v>639</v>
      </c>
      <c r="C14" s="10" t="s">
        <v>1532</v>
      </c>
    </row>
    <row r="15" spans="1:3">
      <c r="A15" s="67">
        <v>13</v>
      </c>
      <c r="B15" s="80" t="s">
        <v>641</v>
      </c>
      <c r="C15" s="81" t="s">
        <v>712</v>
      </c>
    </row>
    <row r="16" ht="69" spans="1:3">
      <c r="A16" s="67">
        <v>14</v>
      </c>
      <c r="B16" s="68" t="s">
        <v>643</v>
      </c>
      <c r="C16" s="74" t="s">
        <v>1533</v>
      </c>
    </row>
    <row r="17" ht="220.8" spans="1:3">
      <c r="A17" s="67">
        <v>15</v>
      </c>
      <c r="B17" s="68" t="s">
        <v>645</v>
      </c>
      <c r="C17" s="82" t="s">
        <v>1543</v>
      </c>
    </row>
    <row r="18" spans="1:3">
      <c r="A18" s="72">
        <v>16</v>
      </c>
      <c r="B18" s="68" t="s">
        <v>647</v>
      </c>
      <c r="C18" s="81" t="s">
        <v>714</v>
      </c>
    </row>
    <row r="19" spans="1:3">
      <c r="A19" s="83"/>
      <c r="B19" s="77" t="s">
        <v>649</v>
      </c>
      <c r="C19" s="84" t="s">
        <v>715</v>
      </c>
    </row>
    <row r="20" spans="1:3">
      <c r="A20" s="85"/>
      <c r="B20" s="77" t="s">
        <v>651</v>
      </c>
      <c r="C20" s="81" t="s">
        <v>716</v>
      </c>
    </row>
    <row r="21" ht="13.2" spans="1:3">
      <c r="A21" s="26">
        <v>17</v>
      </c>
      <c r="B21" s="27" t="s">
        <v>653</v>
      </c>
      <c r="C21" s="28" t="s">
        <v>207</v>
      </c>
    </row>
    <row r="22" ht="13.2" spans="1:3">
      <c r="A22" s="26">
        <v>21</v>
      </c>
      <c r="B22" s="27" t="s">
        <v>654</v>
      </c>
      <c r="C22" s="28" t="s">
        <v>1544</v>
      </c>
    </row>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007"/>
  <sheetViews>
    <sheetView topLeftCell="A10" workbookViewId="0">
      <selection activeCell="J24" sqref="J24"/>
    </sheetView>
  </sheetViews>
  <sheetFormatPr defaultColWidth="14.4444444444444" defaultRowHeight="15" customHeight="1"/>
  <cols>
    <col min="1" max="1" width="13.8888888888889" style="1" customWidth="1"/>
    <col min="2" max="2" width="10.6666666666667" style="1" customWidth="1"/>
    <col min="3" max="3" width="15.8888888888889" style="1" customWidth="1"/>
    <col min="4" max="4" width="27" style="1" customWidth="1"/>
    <col min="5" max="5" width="10.6666666666667" style="1" customWidth="1"/>
    <col min="6" max="8" width="8.44444444444444" style="1" customWidth="1"/>
    <col min="9" max="9" width="7.33333333333333" style="1" customWidth="1"/>
    <col min="10" max="16384" width="14.4444444444444" style="1"/>
  </cols>
  <sheetData>
    <row r="1" ht="12.75" customHeight="1" spans="1:1">
      <c r="A1" s="86" t="s">
        <v>1545</v>
      </c>
    </row>
    <row r="2" ht="12.75" customHeight="1" spans="1:9">
      <c r="A2" s="111"/>
      <c r="B2" s="111"/>
      <c r="C2" s="111"/>
      <c r="D2" s="111"/>
      <c r="E2" s="111"/>
      <c r="F2" s="111"/>
      <c r="G2" s="111"/>
      <c r="H2" s="111"/>
      <c r="I2" s="111"/>
    </row>
    <row r="3" ht="13.8" spans="1:9">
      <c r="A3" s="121" t="s">
        <v>29</v>
      </c>
      <c r="B3" s="122" t="s">
        <v>58</v>
      </c>
      <c r="C3" s="122" t="s">
        <v>1546</v>
      </c>
      <c r="D3" s="123" t="s">
        <v>1547</v>
      </c>
      <c r="E3" s="124" t="s">
        <v>1548</v>
      </c>
      <c r="F3" s="125">
        <v>2020</v>
      </c>
      <c r="G3" s="125">
        <v>2021</v>
      </c>
      <c r="H3" s="125">
        <v>2022</v>
      </c>
      <c r="I3" s="133" t="s">
        <v>1549</v>
      </c>
    </row>
    <row r="4" ht="13.8" spans="1:9">
      <c r="A4" s="126" t="s">
        <v>540</v>
      </c>
      <c r="B4" s="1" t="s">
        <v>1550</v>
      </c>
      <c r="C4" s="1" t="s">
        <v>1551</v>
      </c>
      <c r="D4" s="1" t="s">
        <v>1552</v>
      </c>
      <c r="E4" s="1" t="s">
        <v>1553</v>
      </c>
      <c r="F4" s="54" t="s">
        <v>1445</v>
      </c>
      <c r="G4" s="54" t="s">
        <v>1445</v>
      </c>
      <c r="H4" s="54">
        <v>9.4</v>
      </c>
      <c r="I4" s="134" t="s">
        <v>1445</v>
      </c>
    </row>
    <row r="5" ht="15.75" customHeight="1" spans="1:9">
      <c r="A5" s="126" t="s">
        <v>540</v>
      </c>
      <c r="B5" s="1" t="s">
        <v>1554</v>
      </c>
      <c r="C5" s="1" t="s">
        <v>1555</v>
      </c>
      <c r="D5" s="1" t="s">
        <v>1555</v>
      </c>
      <c r="E5" s="1" t="s">
        <v>1556</v>
      </c>
      <c r="F5" s="54" t="s">
        <v>1445</v>
      </c>
      <c r="G5" s="54" t="s">
        <v>1445</v>
      </c>
      <c r="H5" s="54">
        <v>17</v>
      </c>
      <c r="I5" s="134" t="s">
        <v>1445</v>
      </c>
    </row>
    <row r="6" ht="15.75" customHeight="1" spans="1:9">
      <c r="A6" s="126" t="s">
        <v>540</v>
      </c>
      <c r="B6" s="1" t="s">
        <v>1550</v>
      </c>
      <c r="C6" s="1" t="s">
        <v>1551</v>
      </c>
      <c r="D6" s="1" t="s">
        <v>1557</v>
      </c>
      <c r="E6" s="1" t="s">
        <v>1558</v>
      </c>
      <c r="F6" s="54" t="s">
        <v>1445</v>
      </c>
      <c r="G6" s="54" t="s">
        <v>1445</v>
      </c>
      <c r="H6" s="54" t="s">
        <v>1445</v>
      </c>
      <c r="I6" s="134">
        <v>6.9</v>
      </c>
    </row>
    <row r="7" ht="15.75" customHeight="1" spans="1:9">
      <c r="A7" s="126" t="s">
        <v>540</v>
      </c>
      <c r="B7" s="1" t="s">
        <v>1554</v>
      </c>
      <c r="C7" s="1" t="s">
        <v>1555</v>
      </c>
      <c r="D7" s="1" t="s">
        <v>1559</v>
      </c>
      <c r="E7" s="1" t="s">
        <v>1560</v>
      </c>
      <c r="F7" s="54" t="s">
        <v>1445</v>
      </c>
      <c r="G7" s="54" t="s">
        <v>1445</v>
      </c>
      <c r="H7" s="54" t="s">
        <v>1445</v>
      </c>
      <c r="I7" s="134" t="s">
        <v>1445</v>
      </c>
    </row>
    <row r="8" ht="15.75" customHeight="1" spans="1:9">
      <c r="A8" s="126" t="s">
        <v>541</v>
      </c>
      <c r="B8" s="1" t="s">
        <v>1561</v>
      </c>
      <c r="C8" s="1" t="s">
        <v>1562</v>
      </c>
      <c r="D8" s="1" t="s">
        <v>1563</v>
      </c>
      <c r="E8" s="1" t="s">
        <v>1564</v>
      </c>
      <c r="F8" s="54" t="s">
        <v>1445</v>
      </c>
      <c r="G8" s="54" t="s">
        <v>1445</v>
      </c>
      <c r="H8" s="54" t="s">
        <v>1445</v>
      </c>
      <c r="I8" s="134">
        <v>9</v>
      </c>
    </row>
    <row r="9" ht="15.75" customHeight="1" spans="1:9">
      <c r="A9" s="126" t="s">
        <v>541</v>
      </c>
      <c r="B9" s="1" t="s">
        <v>1561</v>
      </c>
      <c r="C9" s="1" t="s">
        <v>1565</v>
      </c>
      <c r="D9" s="1" t="s">
        <v>1565</v>
      </c>
      <c r="E9" s="1" t="s">
        <v>1566</v>
      </c>
      <c r="F9" s="54" t="s">
        <v>1445</v>
      </c>
      <c r="G9" s="54" t="s">
        <v>1445</v>
      </c>
      <c r="H9" s="54" t="s">
        <v>1445</v>
      </c>
      <c r="I9" s="134" t="s">
        <v>1445</v>
      </c>
    </row>
    <row r="10" ht="15.75" customHeight="1" spans="1:9">
      <c r="A10" s="126" t="s">
        <v>541</v>
      </c>
      <c r="B10" s="1" t="s">
        <v>1567</v>
      </c>
      <c r="C10" s="1" t="s">
        <v>1565</v>
      </c>
      <c r="D10" s="1" t="s">
        <v>1568</v>
      </c>
      <c r="E10" s="1" t="s">
        <v>1569</v>
      </c>
      <c r="F10" s="54" t="s">
        <v>1445</v>
      </c>
      <c r="G10" s="54" t="s">
        <v>1445</v>
      </c>
      <c r="H10" s="54" t="s">
        <v>1445</v>
      </c>
      <c r="I10" s="134" t="s">
        <v>1445</v>
      </c>
    </row>
    <row r="11" ht="15.75" customHeight="1" spans="1:9">
      <c r="A11" s="126" t="s">
        <v>542</v>
      </c>
      <c r="B11" s="1" t="s">
        <v>542</v>
      </c>
      <c r="C11" s="1" t="s">
        <v>1570</v>
      </c>
      <c r="D11" s="1" t="s">
        <v>1571</v>
      </c>
      <c r="E11" s="1" t="s">
        <v>1572</v>
      </c>
      <c r="F11" s="54" t="s">
        <v>1445</v>
      </c>
      <c r="G11" s="54" t="s">
        <v>1445</v>
      </c>
      <c r="H11" s="54">
        <v>22.8</v>
      </c>
      <c r="I11" s="134" t="s">
        <v>1445</v>
      </c>
    </row>
    <row r="12" ht="15.75" customHeight="1" spans="1:9">
      <c r="A12" s="126" t="s">
        <v>542</v>
      </c>
      <c r="B12" s="1" t="s">
        <v>542</v>
      </c>
      <c r="C12" s="1" t="s">
        <v>1573</v>
      </c>
      <c r="D12" s="1" t="s">
        <v>1573</v>
      </c>
      <c r="E12" s="54" t="s">
        <v>1445</v>
      </c>
      <c r="F12" s="54" t="s">
        <v>1445</v>
      </c>
      <c r="G12" s="54" t="s">
        <v>1445</v>
      </c>
      <c r="H12" s="54" t="s">
        <v>1445</v>
      </c>
      <c r="I12" s="134" t="s">
        <v>1445</v>
      </c>
    </row>
    <row r="13" ht="15.75" customHeight="1" spans="1:9">
      <c r="A13" s="126" t="s">
        <v>545</v>
      </c>
      <c r="B13" s="1" t="s">
        <v>1574</v>
      </c>
      <c r="C13" s="1" t="s">
        <v>1575</v>
      </c>
      <c r="D13" s="1" t="s">
        <v>1573</v>
      </c>
      <c r="E13" s="1" t="s">
        <v>1576</v>
      </c>
      <c r="F13" s="54" t="s">
        <v>1445</v>
      </c>
      <c r="G13" s="54" t="s">
        <v>1445</v>
      </c>
      <c r="H13" s="54" t="s">
        <v>1445</v>
      </c>
      <c r="I13" s="134" t="s">
        <v>1445</v>
      </c>
    </row>
    <row r="14" ht="15.75" customHeight="1" spans="1:9">
      <c r="A14" s="126" t="s">
        <v>545</v>
      </c>
      <c r="B14" s="1" t="s">
        <v>1577</v>
      </c>
      <c r="C14" s="1" t="s">
        <v>1577</v>
      </c>
      <c r="D14" s="1" t="s">
        <v>1578</v>
      </c>
      <c r="E14" s="1" t="s">
        <v>1579</v>
      </c>
      <c r="F14" s="54">
        <v>13.8</v>
      </c>
      <c r="G14" s="54">
        <v>9.9</v>
      </c>
      <c r="H14" s="54" t="s">
        <v>1445</v>
      </c>
      <c r="I14" s="134" t="s">
        <v>1445</v>
      </c>
    </row>
    <row r="15" ht="15.75" customHeight="1" spans="1:9">
      <c r="A15" s="126" t="s">
        <v>545</v>
      </c>
      <c r="B15" s="1" t="s">
        <v>1577</v>
      </c>
      <c r="C15" s="1" t="s">
        <v>1577</v>
      </c>
      <c r="D15" s="1" t="s">
        <v>1577</v>
      </c>
      <c r="E15" s="54" t="s">
        <v>1445</v>
      </c>
      <c r="F15" s="54" t="s">
        <v>1445</v>
      </c>
      <c r="G15" s="54" t="s">
        <v>1445</v>
      </c>
      <c r="H15" s="54" t="s">
        <v>1445</v>
      </c>
      <c r="I15" s="134" t="s">
        <v>1445</v>
      </c>
    </row>
    <row r="16" ht="15.75" customHeight="1" spans="1:9">
      <c r="A16" s="126" t="s">
        <v>548</v>
      </c>
      <c r="B16" s="1" t="s">
        <v>1580</v>
      </c>
      <c r="C16" s="1" t="s">
        <v>1581</v>
      </c>
      <c r="D16" s="1" t="s">
        <v>1582</v>
      </c>
      <c r="E16" s="1" t="s">
        <v>1583</v>
      </c>
      <c r="F16" s="54" t="s">
        <v>1445</v>
      </c>
      <c r="G16" s="54" t="s">
        <v>1445</v>
      </c>
      <c r="H16" s="54" t="s">
        <v>1445</v>
      </c>
      <c r="I16" s="134" t="s">
        <v>1445</v>
      </c>
    </row>
    <row r="17" ht="15.75" customHeight="1" spans="1:9">
      <c r="A17" s="126" t="s">
        <v>548</v>
      </c>
      <c r="B17" s="1" t="s">
        <v>1580</v>
      </c>
      <c r="C17" s="1" t="s">
        <v>1584</v>
      </c>
      <c r="D17" s="1" t="s">
        <v>1585</v>
      </c>
      <c r="E17" s="1" t="s">
        <v>1586</v>
      </c>
      <c r="F17" s="54" t="s">
        <v>1445</v>
      </c>
      <c r="G17" s="54" t="s">
        <v>1445</v>
      </c>
      <c r="H17" s="54" t="s">
        <v>1445</v>
      </c>
      <c r="I17" s="134">
        <v>20.2</v>
      </c>
    </row>
    <row r="18" ht="15.75" customHeight="1" spans="1:9">
      <c r="A18" s="126" t="s">
        <v>548</v>
      </c>
      <c r="B18" s="1" t="s">
        <v>1580</v>
      </c>
      <c r="C18" s="1" t="s">
        <v>1580</v>
      </c>
      <c r="D18" s="1" t="s">
        <v>1587</v>
      </c>
      <c r="E18" s="1" t="s">
        <v>1588</v>
      </c>
      <c r="F18" s="54" t="s">
        <v>1445</v>
      </c>
      <c r="G18" s="54" t="s">
        <v>1445</v>
      </c>
      <c r="H18" s="54" t="s">
        <v>1445</v>
      </c>
      <c r="I18" s="134">
        <v>19.1</v>
      </c>
    </row>
    <row r="19" ht="15.75" customHeight="1" spans="1:9">
      <c r="A19" s="126" t="s">
        <v>550</v>
      </c>
      <c r="B19" s="1" t="s">
        <v>1589</v>
      </c>
      <c r="C19" s="1" t="s">
        <v>1590</v>
      </c>
      <c r="D19" s="1" t="s">
        <v>1590</v>
      </c>
      <c r="E19" s="1" t="s">
        <v>1591</v>
      </c>
      <c r="F19" s="54" t="s">
        <v>1445</v>
      </c>
      <c r="G19" s="54" t="s">
        <v>1445</v>
      </c>
      <c r="H19" s="54" t="s">
        <v>1445</v>
      </c>
      <c r="I19" s="134" t="s">
        <v>1445</v>
      </c>
    </row>
    <row r="20" ht="15.75" customHeight="1" spans="1:9">
      <c r="A20" s="126" t="s">
        <v>550</v>
      </c>
      <c r="B20" s="1" t="s">
        <v>1589</v>
      </c>
      <c r="C20" s="1" t="s">
        <v>1590</v>
      </c>
      <c r="D20" s="1" t="s">
        <v>1592</v>
      </c>
      <c r="E20" s="1" t="s">
        <v>1593</v>
      </c>
      <c r="F20" s="54" t="s">
        <v>1445</v>
      </c>
      <c r="G20" s="54" t="s">
        <v>1445</v>
      </c>
      <c r="H20" s="54">
        <v>21.1</v>
      </c>
      <c r="I20" s="134" t="s">
        <v>1445</v>
      </c>
    </row>
    <row r="21" ht="15.75" customHeight="1" spans="1:9">
      <c r="A21" s="126" t="s">
        <v>552</v>
      </c>
      <c r="B21" s="1" t="s">
        <v>552</v>
      </c>
      <c r="C21" s="1" t="s">
        <v>1594</v>
      </c>
      <c r="D21" s="1" t="s">
        <v>1595</v>
      </c>
      <c r="E21" s="1" t="s">
        <v>1596</v>
      </c>
      <c r="F21" s="54" t="s">
        <v>1445</v>
      </c>
      <c r="G21" s="54" t="s">
        <v>1445</v>
      </c>
      <c r="H21" s="54" t="s">
        <v>1445</v>
      </c>
      <c r="I21" s="134" t="s">
        <v>1445</v>
      </c>
    </row>
    <row r="22" ht="15.75" customHeight="1" spans="1:9">
      <c r="A22" s="126" t="s">
        <v>552</v>
      </c>
      <c r="B22" s="1" t="s">
        <v>552</v>
      </c>
      <c r="C22" s="1" t="s">
        <v>1594</v>
      </c>
      <c r="D22" s="1" t="s">
        <v>1597</v>
      </c>
      <c r="E22" s="1" t="s">
        <v>1598</v>
      </c>
      <c r="F22" s="54" t="s">
        <v>1445</v>
      </c>
      <c r="G22" s="54" t="s">
        <v>1445</v>
      </c>
      <c r="H22" s="54" t="s">
        <v>1445</v>
      </c>
      <c r="I22" s="134" t="s">
        <v>1445</v>
      </c>
    </row>
    <row r="23" ht="15.75" customHeight="1" spans="1:9">
      <c r="A23" s="126" t="s">
        <v>552</v>
      </c>
      <c r="B23" s="1" t="s">
        <v>552</v>
      </c>
      <c r="C23" s="1" t="s">
        <v>1594</v>
      </c>
      <c r="D23" s="1" t="s">
        <v>1599</v>
      </c>
      <c r="E23" s="1" t="s">
        <v>1600</v>
      </c>
      <c r="F23" s="54" t="s">
        <v>1445</v>
      </c>
      <c r="G23" s="54" t="s">
        <v>1445</v>
      </c>
      <c r="H23" s="54" t="s">
        <v>1445</v>
      </c>
      <c r="I23" s="134" t="s">
        <v>1445</v>
      </c>
    </row>
    <row r="24" ht="15.75" customHeight="1" spans="1:9">
      <c r="A24" s="126" t="s">
        <v>552</v>
      </c>
      <c r="B24" s="1" t="s">
        <v>552</v>
      </c>
      <c r="C24" s="1" t="s">
        <v>1594</v>
      </c>
      <c r="D24" s="1" t="s">
        <v>1601</v>
      </c>
      <c r="E24" s="54" t="s">
        <v>1445</v>
      </c>
      <c r="F24" s="54" t="s">
        <v>1445</v>
      </c>
      <c r="G24" s="54" t="s">
        <v>1445</v>
      </c>
      <c r="H24" s="54" t="s">
        <v>1445</v>
      </c>
      <c r="I24" s="134" t="s">
        <v>1445</v>
      </c>
    </row>
    <row r="25" ht="15.75" customHeight="1" spans="1:9">
      <c r="A25" s="126" t="s">
        <v>552</v>
      </c>
      <c r="B25" s="1" t="s">
        <v>552</v>
      </c>
      <c r="C25" s="1" t="s">
        <v>1594</v>
      </c>
      <c r="D25" s="1" t="s">
        <v>1602</v>
      </c>
      <c r="E25" s="54" t="s">
        <v>1445</v>
      </c>
      <c r="F25" s="54" t="s">
        <v>1445</v>
      </c>
      <c r="G25" s="54" t="s">
        <v>1445</v>
      </c>
      <c r="H25" s="54" t="s">
        <v>1445</v>
      </c>
      <c r="I25" s="134" t="s">
        <v>1445</v>
      </c>
    </row>
    <row r="26" ht="15.75" customHeight="1" spans="1:9">
      <c r="A26" s="126" t="s">
        <v>555</v>
      </c>
      <c r="B26" s="1" t="s">
        <v>1603</v>
      </c>
      <c r="C26" s="1" t="s">
        <v>1603</v>
      </c>
      <c r="D26" s="1" t="s">
        <v>1604</v>
      </c>
      <c r="E26" s="1" t="s">
        <v>1605</v>
      </c>
      <c r="F26" s="54" t="s">
        <v>1445</v>
      </c>
      <c r="G26" s="54">
        <v>10.1</v>
      </c>
      <c r="H26" s="54" t="s">
        <v>1445</v>
      </c>
      <c r="I26" s="134">
        <v>10.6</v>
      </c>
    </row>
    <row r="27" ht="15.75" customHeight="1" spans="1:9">
      <c r="A27" s="126" t="s">
        <v>555</v>
      </c>
      <c r="B27" s="1" t="s">
        <v>1603</v>
      </c>
      <c r="C27" s="1" t="s">
        <v>1606</v>
      </c>
      <c r="D27" s="1" t="s">
        <v>1607</v>
      </c>
      <c r="E27" s="1" t="s">
        <v>1608</v>
      </c>
      <c r="F27" s="54" t="s">
        <v>1445</v>
      </c>
      <c r="G27" s="54" t="s">
        <v>1445</v>
      </c>
      <c r="H27" s="54" t="s">
        <v>1445</v>
      </c>
      <c r="I27" s="134">
        <v>16.4</v>
      </c>
    </row>
    <row r="28" ht="15.75" customHeight="1" spans="1:9">
      <c r="A28" s="126" t="s">
        <v>555</v>
      </c>
      <c r="B28" s="1" t="s">
        <v>1603</v>
      </c>
      <c r="C28" s="1" t="s">
        <v>1603</v>
      </c>
      <c r="D28" s="1" t="s">
        <v>1609</v>
      </c>
      <c r="E28" s="1" t="s">
        <v>1610</v>
      </c>
      <c r="F28" s="54" t="s">
        <v>1445</v>
      </c>
      <c r="G28" s="54">
        <v>7.2</v>
      </c>
      <c r="H28" s="54">
        <v>10.1</v>
      </c>
      <c r="I28" s="134">
        <v>11.7</v>
      </c>
    </row>
    <row r="29" ht="15.75" customHeight="1" spans="1:9">
      <c r="A29" s="126" t="s">
        <v>555</v>
      </c>
      <c r="B29" s="1" t="s">
        <v>1611</v>
      </c>
      <c r="C29" s="1" t="s">
        <v>1612</v>
      </c>
      <c r="D29" s="1" t="s">
        <v>1613</v>
      </c>
      <c r="E29" s="1" t="s">
        <v>1614</v>
      </c>
      <c r="F29" s="54" t="s">
        <v>1445</v>
      </c>
      <c r="G29" s="54" t="s">
        <v>1445</v>
      </c>
      <c r="H29" s="54" t="s">
        <v>1445</v>
      </c>
      <c r="I29" s="134" t="s">
        <v>1445</v>
      </c>
    </row>
    <row r="30" ht="15.75" customHeight="1" spans="1:9">
      <c r="A30" s="126" t="s">
        <v>556</v>
      </c>
      <c r="B30" s="1" t="s">
        <v>556</v>
      </c>
      <c r="C30" s="1" t="s">
        <v>1615</v>
      </c>
      <c r="D30" s="1" t="s">
        <v>1616</v>
      </c>
      <c r="E30" s="1" t="s">
        <v>1617</v>
      </c>
      <c r="F30" s="54" t="s">
        <v>1445</v>
      </c>
      <c r="G30" s="54" t="s">
        <v>1445</v>
      </c>
      <c r="H30" s="54">
        <v>11.3</v>
      </c>
      <c r="I30" s="134" t="s">
        <v>1445</v>
      </c>
    </row>
    <row r="31" ht="15.75" customHeight="1" spans="1:9">
      <c r="A31" s="126" t="s">
        <v>556</v>
      </c>
      <c r="B31" s="1" t="s">
        <v>556</v>
      </c>
      <c r="C31" s="1" t="s">
        <v>1615</v>
      </c>
      <c r="D31" s="1" t="s">
        <v>1618</v>
      </c>
      <c r="E31" s="1" t="s">
        <v>1619</v>
      </c>
      <c r="F31" s="54" t="s">
        <v>1445</v>
      </c>
      <c r="G31" s="54" t="s">
        <v>1445</v>
      </c>
      <c r="H31" s="54" t="s">
        <v>1445</v>
      </c>
      <c r="I31" s="134" t="s">
        <v>1445</v>
      </c>
    </row>
    <row r="32" ht="15.75" customHeight="1" spans="1:9">
      <c r="A32" s="126" t="s">
        <v>556</v>
      </c>
      <c r="B32" s="1" t="s">
        <v>556</v>
      </c>
      <c r="C32" s="1" t="s">
        <v>1620</v>
      </c>
      <c r="D32" s="1" t="s">
        <v>1621</v>
      </c>
      <c r="E32" s="54" t="s">
        <v>1445</v>
      </c>
      <c r="F32" s="54">
        <v>12.6</v>
      </c>
      <c r="G32" s="54" t="s">
        <v>1445</v>
      </c>
      <c r="H32" s="54" t="s">
        <v>1445</v>
      </c>
      <c r="I32" s="134" t="s">
        <v>1445</v>
      </c>
    </row>
    <row r="33" ht="15.75" customHeight="1" spans="1:9">
      <c r="A33" s="126" t="s">
        <v>557</v>
      </c>
      <c r="B33" s="1" t="s">
        <v>1622</v>
      </c>
      <c r="C33" s="1" t="s">
        <v>1623</v>
      </c>
      <c r="D33" s="1" t="s">
        <v>1623</v>
      </c>
      <c r="E33" s="1" t="s">
        <v>1624</v>
      </c>
      <c r="F33" s="54" t="s">
        <v>1445</v>
      </c>
      <c r="G33" s="54" t="s">
        <v>1445</v>
      </c>
      <c r="H33" s="54">
        <v>11.5</v>
      </c>
      <c r="I33" s="134" t="s">
        <v>1445</v>
      </c>
    </row>
    <row r="34" ht="15.75" customHeight="1" spans="1:9">
      <c r="A34" s="126" t="s">
        <v>557</v>
      </c>
      <c r="B34" s="1" t="s">
        <v>1622</v>
      </c>
      <c r="C34" s="1" t="s">
        <v>1623</v>
      </c>
      <c r="D34" s="1" t="s">
        <v>1625</v>
      </c>
      <c r="E34" s="1" t="s">
        <v>1626</v>
      </c>
      <c r="F34" s="54" t="s">
        <v>1445</v>
      </c>
      <c r="G34" s="54" t="s">
        <v>1445</v>
      </c>
      <c r="H34" s="54">
        <v>11.8</v>
      </c>
      <c r="I34" s="134" t="s">
        <v>1445</v>
      </c>
    </row>
    <row r="35" ht="15.75" customHeight="1" spans="1:9">
      <c r="A35" s="127" t="s">
        <v>562</v>
      </c>
      <c r="B35" s="128" t="s">
        <v>1627</v>
      </c>
      <c r="C35" s="128" t="s">
        <v>1628</v>
      </c>
      <c r="D35" s="128" t="s">
        <v>1629</v>
      </c>
      <c r="E35" s="54" t="s">
        <v>1445</v>
      </c>
      <c r="F35" s="129" t="s">
        <v>1445</v>
      </c>
      <c r="G35" s="129" t="s">
        <v>1445</v>
      </c>
      <c r="H35" s="129" t="s">
        <v>1445</v>
      </c>
      <c r="I35" s="135" t="s">
        <v>1445</v>
      </c>
    </row>
    <row r="36" ht="15.75" customHeight="1" spans="5:5">
      <c r="E36" s="56"/>
    </row>
    <row r="37" ht="15.75" customHeight="1" spans="1:5">
      <c r="A37" s="1" t="s">
        <v>1630</v>
      </c>
      <c r="E37" s="56"/>
    </row>
    <row r="38" ht="15.75" customHeight="1" spans="1:5">
      <c r="A38" s="117" t="s">
        <v>1631</v>
      </c>
      <c r="B38" s="118"/>
      <c r="C38" s="118"/>
      <c r="D38" s="130"/>
      <c r="E38" s="118"/>
    </row>
    <row r="39" ht="15.75" customHeight="1" spans="1:5">
      <c r="A39" s="119" t="s">
        <v>1632</v>
      </c>
      <c r="B39" s="118"/>
      <c r="C39" s="118"/>
      <c r="D39" s="130"/>
      <c r="E39" s="118"/>
    </row>
    <row r="40" ht="15.75" customHeight="1" spans="1:5">
      <c r="A40" s="51" t="s">
        <v>1633</v>
      </c>
      <c r="B40" s="118"/>
      <c r="C40" s="118"/>
      <c r="D40" s="130"/>
      <c r="E40" s="118"/>
    </row>
    <row r="41" ht="15.75" customHeight="1"/>
    <row r="42" ht="15.75" customHeight="1"/>
    <row r="43" ht="15.75" customHeight="1"/>
    <row r="44" ht="167.25" customHeight="1"/>
    <row r="45" ht="12" customHeight="1" spans="1:5">
      <c r="A45" s="131"/>
      <c r="B45" s="131"/>
      <c r="C45" s="131"/>
      <c r="D45" s="132"/>
      <c r="E45" s="131"/>
    </row>
    <row r="46" ht="12"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pageMargins left="0.7" right="0.7" top="0.75" bottom="0.75" header="0" footer="0"/>
  <pageSetup paperSize="9" scale="70" orientation="portrait"/>
  <headerFooter/>
  <drawing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0"/>
  <sheetViews>
    <sheetView topLeftCell="A31" workbookViewId="0">
      <selection activeCell="A50" sqref="A50"/>
    </sheetView>
  </sheetViews>
  <sheetFormatPr defaultColWidth="14.4444444444444" defaultRowHeight="13.8" outlineLevelCol="2"/>
  <cols>
    <col min="1" max="1" width="3" style="1" customWidth="1"/>
    <col min="2" max="2" width="37" style="1" customWidth="1"/>
    <col min="3" max="3" width="86.6666666666667" style="1" customWidth="1"/>
    <col min="4" max="23" width="11.4444444444444" style="1" customWidth="1"/>
    <col min="24" max="16384" width="14.4444444444444" style="1"/>
  </cols>
  <sheetData>
    <row r="2" ht="30" spans="1:3">
      <c r="A2" s="2">
        <v>1</v>
      </c>
      <c r="B2" s="3" t="s">
        <v>616</v>
      </c>
      <c r="C2" s="4" t="s">
        <v>1634</v>
      </c>
    </row>
    <row r="3" ht="27.6" spans="1:3">
      <c r="A3" s="5">
        <v>2</v>
      </c>
      <c r="B3" s="6" t="s">
        <v>617</v>
      </c>
      <c r="C3" s="7" t="s">
        <v>1635</v>
      </c>
    </row>
    <row r="4" spans="1:3">
      <c r="A4" s="2">
        <v>3</v>
      </c>
      <c r="B4" s="3" t="s">
        <v>619</v>
      </c>
      <c r="C4" s="8" t="s">
        <v>1636</v>
      </c>
    </row>
    <row r="5" ht="27.6" spans="1:3">
      <c r="A5" s="9">
        <v>4</v>
      </c>
      <c r="B5" s="6" t="s">
        <v>621</v>
      </c>
      <c r="C5" s="10" t="s">
        <v>1527</v>
      </c>
    </row>
    <row r="6" spans="1:3">
      <c r="A6" s="9">
        <v>5</v>
      </c>
      <c r="B6" s="6" t="s">
        <v>623</v>
      </c>
      <c r="C6" s="7" t="s">
        <v>1637</v>
      </c>
    </row>
    <row r="7" ht="82.8" spans="1:3">
      <c r="A7" s="11">
        <v>6</v>
      </c>
      <c r="B7" s="12" t="s">
        <v>625</v>
      </c>
      <c r="C7" s="8" t="s">
        <v>1638</v>
      </c>
    </row>
    <row r="8" spans="1:3">
      <c r="A8" s="13">
        <v>7</v>
      </c>
      <c r="B8" s="14" t="s">
        <v>707</v>
      </c>
      <c r="C8" s="7" t="s">
        <v>1639</v>
      </c>
    </row>
    <row r="9" ht="41.4" spans="1:3">
      <c r="A9" s="15"/>
      <c r="B9" s="16" t="s">
        <v>629</v>
      </c>
      <c r="C9" s="17" t="s">
        <v>1640</v>
      </c>
    </row>
    <row r="10" spans="1:3">
      <c r="A10" s="18">
        <v>8</v>
      </c>
      <c r="B10" s="6" t="s">
        <v>631</v>
      </c>
      <c r="C10" s="19" t="s">
        <v>1641</v>
      </c>
    </row>
    <row r="11" ht="27.6" spans="1:3">
      <c r="A11" s="9">
        <v>9</v>
      </c>
      <c r="B11" s="3" t="s">
        <v>633</v>
      </c>
      <c r="C11" s="8" t="s">
        <v>1642</v>
      </c>
    </row>
    <row r="12" ht="27.6" spans="1:3">
      <c r="A12" s="9">
        <v>10</v>
      </c>
      <c r="B12" s="6" t="s">
        <v>635</v>
      </c>
      <c r="C12" s="8" t="s">
        <v>636</v>
      </c>
    </row>
    <row r="13" spans="1:3">
      <c r="A13" s="9">
        <v>11</v>
      </c>
      <c r="B13" s="6" t="s">
        <v>637</v>
      </c>
      <c r="C13" s="20" t="s">
        <v>1643</v>
      </c>
    </row>
    <row r="14" ht="55.2" spans="1:3">
      <c r="A14" s="9">
        <v>12</v>
      </c>
      <c r="B14" s="6" t="s">
        <v>639</v>
      </c>
      <c r="C14" s="10" t="s">
        <v>1532</v>
      </c>
    </row>
    <row r="15" ht="27.6" spans="1:3">
      <c r="A15" s="9">
        <v>13</v>
      </c>
      <c r="B15" s="21" t="s">
        <v>641</v>
      </c>
      <c r="C15" s="22" t="s">
        <v>1644</v>
      </c>
    </row>
    <row r="16" ht="27.6" spans="1:3">
      <c r="A16" s="9">
        <v>14</v>
      </c>
      <c r="B16" s="6" t="s">
        <v>643</v>
      </c>
      <c r="C16" s="7"/>
    </row>
    <row r="17" spans="1:3">
      <c r="A17" s="9">
        <v>15</v>
      </c>
      <c r="B17" s="3" t="s">
        <v>645</v>
      </c>
      <c r="C17" s="8"/>
    </row>
    <row r="18" spans="1:3">
      <c r="A18" s="11">
        <v>16</v>
      </c>
      <c r="B18" s="3" t="s">
        <v>647</v>
      </c>
      <c r="C18" s="8" t="s">
        <v>1645</v>
      </c>
    </row>
    <row r="19" spans="1:3">
      <c r="A19" s="23"/>
      <c r="B19" s="24" t="s">
        <v>649</v>
      </c>
      <c r="C19" s="8" t="s">
        <v>1646</v>
      </c>
    </row>
    <row r="20" spans="1:3">
      <c r="A20" s="25"/>
      <c r="B20" s="24" t="s">
        <v>651</v>
      </c>
      <c r="C20" s="7" t="s">
        <v>1647</v>
      </c>
    </row>
    <row r="21" ht="13.2" spans="1:3">
      <c r="A21" s="26">
        <v>17</v>
      </c>
      <c r="B21" s="27" t="s">
        <v>653</v>
      </c>
      <c r="C21" s="28" t="s">
        <v>211</v>
      </c>
    </row>
    <row r="22" spans="1:3">
      <c r="A22" s="108">
        <v>18</v>
      </c>
      <c r="B22" s="109" t="s">
        <v>1648</v>
      </c>
      <c r="C22" s="31" t="s">
        <v>1649</v>
      </c>
    </row>
    <row r="23" spans="1:3">
      <c r="A23" s="32"/>
      <c r="B23" s="32"/>
      <c r="C23" s="1" t="s">
        <v>1650</v>
      </c>
    </row>
    <row r="24" spans="1:3">
      <c r="A24" s="32"/>
      <c r="B24" s="32"/>
      <c r="C24" s="1" t="s">
        <v>1651</v>
      </c>
    </row>
    <row r="25" spans="1:3">
      <c r="A25" s="32"/>
      <c r="B25" s="32"/>
      <c r="C25" s="1" t="s">
        <v>1652</v>
      </c>
    </row>
    <row r="26" spans="1:3">
      <c r="A26" s="32"/>
      <c r="B26" s="32"/>
      <c r="C26" s="1" t="s">
        <v>1653</v>
      </c>
    </row>
    <row r="27" spans="1:3">
      <c r="A27" s="32"/>
      <c r="B27" s="32"/>
      <c r="C27" s="1" t="s">
        <v>1654</v>
      </c>
    </row>
    <row r="28" spans="1:3">
      <c r="A28" s="32"/>
      <c r="B28" s="32"/>
      <c r="C28" s="1" t="s">
        <v>1655</v>
      </c>
    </row>
    <row r="29" spans="1:3">
      <c r="A29" s="32"/>
      <c r="B29" s="32"/>
      <c r="C29" s="1" t="s">
        <v>1656</v>
      </c>
    </row>
    <row r="30" spans="1:3">
      <c r="A30" s="32"/>
      <c r="B30" s="32"/>
      <c r="C30" s="1" t="s">
        <v>1657</v>
      </c>
    </row>
    <row r="31" spans="1:3">
      <c r="A31" s="32"/>
      <c r="B31" s="32"/>
      <c r="C31" s="1" t="s">
        <v>1658</v>
      </c>
    </row>
    <row r="32" spans="1:3">
      <c r="A32" s="32"/>
      <c r="B32" s="32"/>
      <c r="C32" s="1" t="s">
        <v>1659</v>
      </c>
    </row>
    <row r="33" spans="1:3">
      <c r="A33" s="32"/>
      <c r="B33" s="32"/>
      <c r="C33" s="1" t="s">
        <v>1660</v>
      </c>
    </row>
    <row r="34" spans="1:3">
      <c r="A34" s="32"/>
      <c r="B34" s="32"/>
      <c r="C34" s="1" t="s">
        <v>1661</v>
      </c>
    </row>
    <row r="35" spans="1:3">
      <c r="A35" s="32"/>
      <c r="B35" s="32"/>
      <c r="C35" s="1" t="s">
        <v>1662</v>
      </c>
    </row>
    <row r="36" spans="1:3">
      <c r="A36" s="32"/>
      <c r="B36" s="32"/>
      <c r="C36" s="1" t="s">
        <v>1663</v>
      </c>
    </row>
    <row r="37" spans="1:3">
      <c r="A37" s="32"/>
      <c r="B37" s="32"/>
      <c r="C37" s="1" t="s">
        <v>1664</v>
      </c>
    </row>
    <row r="38" spans="1:3">
      <c r="A38" s="32"/>
      <c r="B38" s="32"/>
      <c r="C38" s="1" t="s">
        <v>1665</v>
      </c>
    </row>
    <row r="39" spans="1:3">
      <c r="A39" s="32"/>
      <c r="B39" s="32"/>
      <c r="C39" s="1" t="s">
        <v>1666</v>
      </c>
    </row>
    <row r="40" spans="1:3">
      <c r="A40" s="32"/>
      <c r="B40" s="32"/>
      <c r="C40" s="1" t="s">
        <v>1667</v>
      </c>
    </row>
    <row r="41" spans="1:3">
      <c r="A41" s="32"/>
      <c r="B41" s="32"/>
      <c r="C41" s="1" t="s">
        <v>1668</v>
      </c>
    </row>
    <row r="42" spans="1:3">
      <c r="A42" s="32"/>
      <c r="B42" s="32"/>
      <c r="C42" s="1" t="s">
        <v>1669</v>
      </c>
    </row>
    <row r="43" spans="1:3">
      <c r="A43" s="32"/>
      <c r="B43" s="32"/>
      <c r="C43" s="1" t="s">
        <v>1670</v>
      </c>
    </row>
    <row r="44" spans="1:3">
      <c r="A44" s="32"/>
      <c r="B44" s="32"/>
      <c r="C44" s="1" t="s">
        <v>1671</v>
      </c>
    </row>
    <row r="45" spans="1:3">
      <c r="A45" s="32"/>
      <c r="B45" s="32"/>
      <c r="C45" s="1" t="s">
        <v>1672</v>
      </c>
    </row>
    <row r="46" spans="1:3">
      <c r="A46" s="32"/>
      <c r="B46" s="32"/>
      <c r="C46" s="1" t="s">
        <v>1673</v>
      </c>
    </row>
    <row r="47" spans="1:3">
      <c r="A47" s="32"/>
      <c r="B47" s="32"/>
      <c r="C47" s="1" t="s">
        <v>1674</v>
      </c>
    </row>
    <row r="48" spans="1:3">
      <c r="A48" s="32"/>
      <c r="B48" s="32"/>
      <c r="C48" s="1" t="s">
        <v>1675</v>
      </c>
    </row>
    <row r="49" spans="1:3">
      <c r="A49" s="32"/>
      <c r="B49" s="32"/>
      <c r="C49" s="1" t="s">
        <v>1676</v>
      </c>
    </row>
    <row r="50" ht="13.2" spans="1:3">
      <c r="A50" s="26">
        <v>21</v>
      </c>
      <c r="B50" s="27" t="s">
        <v>654</v>
      </c>
      <c r="C50" s="28" t="s">
        <v>1677</v>
      </c>
    </row>
  </sheetData>
  <mergeCells count="4">
    <mergeCell ref="A8:A9"/>
    <mergeCell ref="A18:A20"/>
    <mergeCell ref="A22:A49"/>
    <mergeCell ref="B22:B49"/>
  </mergeCells>
  <hyperlinks>
    <hyperlink ref="C10" r:id="rId1" display="www.oefa.gob.pe"/>
  </hyperlinks>
  <pageMargins left="0.7" right="0.7" top="0.75" bottom="0.75" header="0" footer="0"/>
  <pageSetup paperSize="9" scale="51" orientation="portrait"/>
  <headerFooter/>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07"/>
  <sheetViews>
    <sheetView topLeftCell="A16" workbookViewId="0">
      <selection activeCell="J15" sqref="J15"/>
    </sheetView>
  </sheetViews>
  <sheetFormatPr defaultColWidth="14.4444444444444" defaultRowHeight="15" customHeight="1"/>
  <cols>
    <col min="1" max="1" width="2" style="1" customWidth="1"/>
    <col min="2" max="2" width="11" style="1" customWidth="1"/>
    <col min="3" max="3" width="13" style="1" customWidth="1"/>
    <col min="4" max="4" width="16.6666666666667" style="1" customWidth="1"/>
    <col min="5" max="5" width="25.5555555555556" style="1" customWidth="1"/>
    <col min="6" max="6" width="47" style="1" hidden="1" customWidth="1"/>
    <col min="7" max="10" width="9.44444444444444" style="1" customWidth="1"/>
    <col min="11" max="16384" width="14.4444444444444" style="1"/>
  </cols>
  <sheetData>
    <row r="1" ht="12.75" customHeight="1" spans="2:2">
      <c r="B1" s="110" t="s">
        <v>1678</v>
      </c>
    </row>
    <row r="2" ht="12.75" customHeight="1" spans="2:10">
      <c r="B2" s="35" t="s">
        <v>1679</v>
      </c>
      <c r="C2" s="111"/>
      <c r="D2" s="111"/>
      <c r="E2" s="111"/>
      <c r="F2" s="111"/>
      <c r="G2" s="111"/>
      <c r="H2" s="111"/>
      <c r="I2" s="111"/>
      <c r="J2" s="111"/>
    </row>
    <row r="3" ht="12.75" customHeight="1" spans="1:10">
      <c r="A3" s="36"/>
      <c r="B3" s="111"/>
      <c r="C3" s="111"/>
      <c r="D3" s="111"/>
      <c r="E3" s="111"/>
      <c r="F3" s="111"/>
      <c r="G3" s="111"/>
      <c r="H3" s="111"/>
      <c r="I3" s="111"/>
      <c r="J3" s="111"/>
    </row>
    <row r="4" s="32" customFormat="1" ht="13.8" spans="2:11">
      <c r="B4" s="112" t="s">
        <v>29</v>
      </c>
      <c r="C4" s="112" t="s">
        <v>58</v>
      </c>
      <c r="D4" s="112" t="s">
        <v>1546</v>
      </c>
      <c r="E4" s="113" t="s">
        <v>1547</v>
      </c>
      <c r="F4" s="114" t="s">
        <v>1680</v>
      </c>
      <c r="G4" s="112">
        <v>2019</v>
      </c>
      <c r="H4" s="112">
        <v>2020</v>
      </c>
      <c r="I4" s="112">
        <v>2021</v>
      </c>
      <c r="J4" s="112">
        <v>2022</v>
      </c>
      <c r="K4" s="120" t="s">
        <v>1549</v>
      </c>
    </row>
    <row r="5" ht="13.8" spans="2:11">
      <c r="B5" s="1" t="s">
        <v>540</v>
      </c>
      <c r="C5" s="1" t="s">
        <v>1550</v>
      </c>
      <c r="D5" s="1" t="s">
        <v>1551</v>
      </c>
      <c r="E5" s="1" t="str">
        <f>MID(F5,35,16)</f>
        <v>Ayash Huaripampa</v>
      </c>
      <c r="F5" s="1" t="s">
        <v>1681</v>
      </c>
      <c r="G5" s="54" t="s">
        <v>1445</v>
      </c>
      <c r="H5" s="54" t="s">
        <v>1445</v>
      </c>
      <c r="I5" s="54" t="s">
        <v>1445</v>
      </c>
      <c r="J5" s="54">
        <v>19.4</v>
      </c>
      <c r="K5" s="54" t="s">
        <v>1445</v>
      </c>
    </row>
    <row r="6" ht="15.75" customHeight="1" spans="2:11">
      <c r="B6" s="1" t="s">
        <v>540</v>
      </c>
      <c r="C6" s="1" t="s">
        <v>1554</v>
      </c>
      <c r="D6" s="1" t="s">
        <v>1555</v>
      </c>
      <c r="E6" s="1" t="str">
        <f>MID(F6,35,8)</f>
        <v>Chimbote</v>
      </c>
      <c r="F6" s="1" t="s">
        <v>1682</v>
      </c>
      <c r="G6" s="54" t="s">
        <v>1445</v>
      </c>
      <c r="H6" s="54" t="s">
        <v>1445</v>
      </c>
      <c r="I6" s="54" t="s">
        <v>1445</v>
      </c>
      <c r="J6" s="54">
        <v>26.7</v>
      </c>
      <c r="K6" s="54" t="s">
        <v>1445</v>
      </c>
    </row>
    <row r="7" ht="15.75" customHeight="1" spans="2:11">
      <c r="B7" s="1" t="s">
        <v>540</v>
      </c>
      <c r="C7" s="1" t="s">
        <v>1550</v>
      </c>
      <c r="D7" s="1" t="s">
        <v>1551</v>
      </c>
      <c r="E7" s="1" t="str">
        <f>MID(F7,35,6)</f>
        <v>Juprog</v>
      </c>
      <c r="F7" s="1" t="s">
        <v>1683</v>
      </c>
      <c r="G7" s="54" t="s">
        <v>1445</v>
      </c>
      <c r="H7" s="54" t="s">
        <v>1445</v>
      </c>
      <c r="I7" s="54" t="s">
        <v>1445</v>
      </c>
      <c r="J7" s="54" t="s">
        <v>1445</v>
      </c>
      <c r="K7" s="54">
        <v>12.8</v>
      </c>
    </row>
    <row r="8" ht="15.75" customHeight="1" spans="2:11">
      <c r="B8" s="1" t="s">
        <v>540</v>
      </c>
      <c r="C8" s="1" t="s">
        <v>1554</v>
      </c>
      <c r="D8" s="1" t="s">
        <v>1555</v>
      </c>
      <c r="E8" s="1" t="str">
        <f>MID(F8,35,4)</f>
        <v>Sima</v>
      </c>
      <c r="F8" s="1" t="s">
        <v>1684</v>
      </c>
      <c r="G8" s="54" t="s">
        <v>1445</v>
      </c>
      <c r="H8" s="54" t="s">
        <v>1445</v>
      </c>
      <c r="I8" s="54" t="s">
        <v>1445</v>
      </c>
      <c r="J8" s="54" t="s">
        <v>1445</v>
      </c>
      <c r="K8" s="54" t="s">
        <v>1445</v>
      </c>
    </row>
    <row r="9" ht="15.75" customHeight="1" spans="2:11">
      <c r="B9" s="1" t="s">
        <v>541</v>
      </c>
      <c r="C9" s="1" t="s">
        <v>1561</v>
      </c>
      <c r="D9" s="1" t="s">
        <v>1562</v>
      </c>
      <c r="E9" s="1" t="str">
        <f>MID(F9,35,14)</f>
        <v>Challhuahuacho</v>
      </c>
      <c r="F9" s="1" t="s">
        <v>1685</v>
      </c>
      <c r="G9" s="54" t="s">
        <v>1445</v>
      </c>
      <c r="H9" s="54" t="s">
        <v>1445</v>
      </c>
      <c r="I9" s="54" t="s">
        <v>1445</v>
      </c>
      <c r="J9" s="54" t="s">
        <v>1445</v>
      </c>
      <c r="K9" s="54">
        <v>44</v>
      </c>
    </row>
    <row r="10" ht="15.75" customHeight="1" spans="2:11">
      <c r="B10" s="1" t="s">
        <v>541</v>
      </c>
      <c r="C10" s="1" t="s">
        <v>1561</v>
      </c>
      <c r="D10" s="1" t="s">
        <v>1565</v>
      </c>
      <c r="E10" s="1" t="str">
        <f>MID(F10,35,4)</f>
        <v>Mara</v>
      </c>
      <c r="F10" s="1" t="s">
        <v>1686</v>
      </c>
      <c r="G10" s="54" t="s">
        <v>1445</v>
      </c>
      <c r="H10" s="54" t="s">
        <v>1445</v>
      </c>
      <c r="I10" s="54" t="s">
        <v>1445</v>
      </c>
      <c r="J10" s="54" t="s">
        <v>1445</v>
      </c>
      <c r="K10" s="54" t="s">
        <v>1445</v>
      </c>
    </row>
    <row r="11" ht="15.75" customHeight="1" spans="2:11">
      <c r="B11" s="1" t="s">
        <v>541</v>
      </c>
      <c r="C11" s="1" t="s">
        <v>1567</v>
      </c>
      <c r="D11" s="1" t="s">
        <v>1565</v>
      </c>
      <c r="E11" s="1" t="str">
        <f>MID(F11,35,5)</f>
        <v>Pitic</v>
      </c>
      <c r="F11" s="1" t="s">
        <v>1687</v>
      </c>
      <c r="G11" s="54" t="s">
        <v>1445</v>
      </c>
      <c r="H11" s="54" t="s">
        <v>1445</v>
      </c>
      <c r="I11" s="54" t="s">
        <v>1445</v>
      </c>
      <c r="J11" s="54" t="s">
        <v>1445</v>
      </c>
      <c r="K11" s="54" t="s">
        <v>1445</v>
      </c>
    </row>
    <row r="12" ht="15.75" customHeight="1" spans="2:11">
      <c r="B12" s="1" t="s">
        <v>542</v>
      </c>
      <c r="C12" s="1" t="s">
        <v>542</v>
      </c>
      <c r="D12" s="1" t="s">
        <v>1570</v>
      </c>
      <c r="E12" s="1" t="str">
        <f>MID(F12,35,6)</f>
        <v>Socaba</v>
      </c>
      <c r="F12" s="1" t="s">
        <v>1688</v>
      </c>
      <c r="G12" s="54" t="s">
        <v>1445</v>
      </c>
      <c r="H12" s="54" t="s">
        <v>1445</v>
      </c>
      <c r="I12" s="54" t="s">
        <v>1445</v>
      </c>
      <c r="J12" s="54">
        <v>78</v>
      </c>
      <c r="K12" s="54" t="s">
        <v>1445</v>
      </c>
    </row>
    <row r="13" ht="15.75" customHeight="1" spans="2:11">
      <c r="B13" s="1" t="s">
        <v>542</v>
      </c>
      <c r="C13" s="1" t="s">
        <v>542</v>
      </c>
      <c r="D13" s="1" t="s">
        <v>1573</v>
      </c>
      <c r="E13" s="1" t="str">
        <f>MID(F13,35,8)</f>
        <v>Uchumayo</v>
      </c>
      <c r="F13" s="1" t="s">
        <v>1689</v>
      </c>
      <c r="G13" s="54" t="s">
        <v>1445</v>
      </c>
      <c r="H13" s="54" t="s">
        <v>1445</v>
      </c>
      <c r="I13" s="54" t="s">
        <v>1445</v>
      </c>
      <c r="J13" s="54" t="s">
        <v>1445</v>
      </c>
      <c r="K13" s="54" t="s">
        <v>1445</v>
      </c>
    </row>
    <row r="14" ht="15.75" customHeight="1" spans="2:11">
      <c r="B14" s="1" t="s">
        <v>545</v>
      </c>
      <c r="C14" s="1" t="s">
        <v>1574</v>
      </c>
      <c r="D14" s="1" t="s">
        <v>1575</v>
      </c>
      <c r="E14" s="1" t="str">
        <f>MID(F14,35,11)</f>
        <v>Ccapacmarca</v>
      </c>
      <c r="F14" s="1" t="s">
        <v>1690</v>
      </c>
      <c r="G14" s="54" t="s">
        <v>1445</v>
      </c>
      <c r="H14" s="54">
        <v>41.8</v>
      </c>
      <c r="I14" s="54">
        <v>31.6</v>
      </c>
      <c r="J14" s="54" t="s">
        <v>1445</v>
      </c>
      <c r="K14" s="54" t="s">
        <v>1445</v>
      </c>
    </row>
    <row r="15" ht="15.75" customHeight="1" spans="2:11">
      <c r="B15" s="1" t="s">
        <v>545</v>
      </c>
      <c r="C15" s="1" t="s">
        <v>1574</v>
      </c>
      <c r="D15" s="1" t="s">
        <v>1691</v>
      </c>
      <c r="E15" s="1" t="s">
        <v>1691</v>
      </c>
      <c r="G15" s="54" t="s">
        <v>1445</v>
      </c>
      <c r="H15" s="54" t="s">
        <v>1445</v>
      </c>
      <c r="I15" s="54" t="s">
        <v>1445</v>
      </c>
      <c r="J15" s="54" t="s">
        <v>1445</v>
      </c>
      <c r="K15" s="54" t="s">
        <v>1445</v>
      </c>
    </row>
    <row r="16" ht="15.75" customHeight="1" spans="2:11">
      <c r="B16" s="1" t="s">
        <v>545</v>
      </c>
      <c r="C16" s="1" t="s">
        <v>1577</v>
      </c>
      <c r="D16" s="1" t="s">
        <v>1577</v>
      </c>
      <c r="E16" s="1" t="str">
        <f>MID(F16,35,7)</f>
        <v>Espinar</v>
      </c>
      <c r="F16" s="1" t="s">
        <v>1692</v>
      </c>
      <c r="G16" s="54" t="s">
        <v>1445</v>
      </c>
      <c r="H16" s="54" t="s">
        <v>1445</v>
      </c>
      <c r="I16" s="54" t="s">
        <v>1445</v>
      </c>
      <c r="J16" s="54" t="s">
        <v>1445</v>
      </c>
      <c r="K16" s="54" t="s">
        <v>1445</v>
      </c>
    </row>
    <row r="17" ht="15.75" customHeight="1" spans="2:11">
      <c r="B17" s="1" t="s">
        <v>548</v>
      </c>
      <c r="C17" s="1" t="s">
        <v>1580</v>
      </c>
      <c r="D17" s="1" t="s">
        <v>1581</v>
      </c>
      <c r="E17" s="1" t="str">
        <f>MID(F17,35,28)</f>
        <v>Pisco - Paracas CA-PISCO-01</v>
      </c>
      <c r="F17" s="1" t="s">
        <v>1693</v>
      </c>
      <c r="G17" s="54" t="s">
        <v>1445</v>
      </c>
      <c r="H17" s="54" t="s">
        <v>1445</v>
      </c>
      <c r="I17" s="54" t="s">
        <v>1445</v>
      </c>
      <c r="J17" s="54" t="s">
        <v>1445</v>
      </c>
      <c r="K17" s="54" t="s">
        <v>1445</v>
      </c>
    </row>
    <row r="18" ht="15.75" customHeight="1" spans="2:11">
      <c r="B18" s="1" t="s">
        <v>548</v>
      </c>
      <c r="C18" s="1" t="s">
        <v>1580</v>
      </c>
      <c r="D18" s="1" t="s">
        <v>1584</v>
      </c>
      <c r="E18" s="1" t="str">
        <f>MID(F18,35,31)</f>
        <v>Pisco - Túpac Amaru CA-PISCO-02</v>
      </c>
      <c r="F18" s="1" t="s">
        <v>1694</v>
      </c>
      <c r="G18" s="54" t="s">
        <v>1445</v>
      </c>
      <c r="H18" s="54" t="s">
        <v>1445</v>
      </c>
      <c r="I18" s="54" t="s">
        <v>1445</v>
      </c>
      <c r="J18" s="54" t="s">
        <v>1445</v>
      </c>
      <c r="K18" s="54" t="s">
        <v>1445</v>
      </c>
    </row>
    <row r="19" ht="15.75" customHeight="1" spans="2:11">
      <c r="B19" s="1" t="s">
        <v>548</v>
      </c>
      <c r="C19" s="1" t="s">
        <v>1580</v>
      </c>
      <c r="D19" s="1" t="s">
        <v>1580</v>
      </c>
      <c r="E19" s="1" t="str">
        <f>MID(F19,35,25)</f>
        <v>Pisco - Pisco CA-PISCO-03</v>
      </c>
      <c r="F19" s="1" t="s">
        <v>1695</v>
      </c>
      <c r="G19" s="54" t="s">
        <v>1445</v>
      </c>
      <c r="H19" s="54" t="s">
        <v>1445</v>
      </c>
      <c r="I19" s="54" t="s">
        <v>1445</v>
      </c>
      <c r="J19" s="54" t="s">
        <v>1445</v>
      </c>
      <c r="K19" s="54">
        <v>34</v>
      </c>
    </row>
    <row r="20" ht="15.75" customHeight="1" spans="2:11">
      <c r="B20" s="1" t="s">
        <v>550</v>
      </c>
      <c r="C20" s="1" t="s">
        <v>1589</v>
      </c>
      <c r="D20" s="1" t="s">
        <v>1590</v>
      </c>
      <c r="E20" s="1" t="str">
        <f>MID(F20,35,11)</f>
        <v>Casa Grande</v>
      </c>
      <c r="F20" s="1" t="s">
        <v>1696</v>
      </c>
      <c r="G20" s="54" t="s">
        <v>1445</v>
      </c>
      <c r="H20" s="54" t="s">
        <v>1445</v>
      </c>
      <c r="I20" s="54" t="s">
        <v>1445</v>
      </c>
      <c r="J20" s="54" t="s">
        <v>1445</v>
      </c>
      <c r="K20" s="54" t="s">
        <v>1445</v>
      </c>
    </row>
    <row r="21" ht="15.75" customHeight="1" spans="2:11">
      <c r="B21" s="1" t="s">
        <v>550</v>
      </c>
      <c r="C21" s="1" t="s">
        <v>1589</v>
      </c>
      <c r="D21" s="1" t="s">
        <v>1590</v>
      </c>
      <c r="E21" s="1" t="str">
        <f>MID(F21,35,4)</f>
        <v>Roma</v>
      </c>
      <c r="F21" s="1" t="s">
        <v>1697</v>
      </c>
      <c r="G21" s="54" t="s">
        <v>1445</v>
      </c>
      <c r="H21" s="54" t="s">
        <v>1445</v>
      </c>
      <c r="I21" s="54" t="s">
        <v>1445</v>
      </c>
      <c r="J21" s="54">
        <v>36.5</v>
      </c>
      <c r="K21" s="54" t="s">
        <v>1445</v>
      </c>
    </row>
    <row r="22" ht="15.75" customHeight="1" spans="2:11">
      <c r="B22" s="1" t="s">
        <v>552</v>
      </c>
      <c r="C22" s="1" t="s">
        <v>552</v>
      </c>
      <c r="D22" s="1" t="s">
        <v>1594</v>
      </c>
      <c r="E22" s="1" t="str">
        <f>MID(F22,35,19)</f>
        <v>Huachipa - Nievería</v>
      </c>
      <c r="F22" s="1" t="s">
        <v>1698</v>
      </c>
      <c r="G22" s="54" t="s">
        <v>1445</v>
      </c>
      <c r="H22" s="54" t="s">
        <v>1445</v>
      </c>
      <c r="I22" s="54" t="s">
        <v>1445</v>
      </c>
      <c r="J22" s="54" t="s">
        <v>1445</v>
      </c>
      <c r="K22" s="54" t="s">
        <v>1445</v>
      </c>
    </row>
    <row r="23" ht="15.75" customHeight="1" spans="2:11">
      <c r="B23" s="1" t="s">
        <v>552</v>
      </c>
      <c r="C23" s="1" t="s">
        <v>552</v>
      </c>
      <c r="D23" s="1" t="s">
        <v>1594</v>
      </c>
      <c r="E23" s="1" t="str">
        <f>MID(F23,35,21)</f>
        <v>Huachipa - El Paraíso</v>
      </c>
      <c r="F23" s="1" t="s">
        <v>1699</v>
      </c>
      <c r="G23" s="54" t="s">
        <v>1445</v>
      </c>
      <c r="H23" s="54" t="s">
        <v>1445</v>
      </c>
      <c r="I23" s="54" t="s">
        <v>1445</v>
      </c>
      <c r="J23" s="54" t="s">
        <v>1445</v>
      </c>
      <c r="K23" s="54" t="s">
        <v>1445</v>
      </c>
    </row>
    <row r="24" ht="15.75" customHeight="1" spans="2:11">
      <c r="B24" s="1" t="s">
        <v>552</v>
      </c>
      <c r="C24" s="1" t="s">
        <v>552</v>
      </c>
      <c r="D24" s="1" t="s">
        <v>1594</v>
      </c>
      <c r="E24" s="1" t="str">
        <f>MID(F24,35,23)</f>
        <v>Huachipa - Santa María,</v>
      </c>
      <c r="F24" s="1" t="s">
        <v>1700</v>
      </c>
      <c r="G24" s="54" t="s">
        <v>1445</v>
      </c>
      <c r="H24" s="54" t="s">
        <v>1445</v>
      </c>
      <c r="I24" s="54" t="s">
        <v>1445</v>
      </c>
      <c r="J24" s="54" t="s">
        <v>1445</v>
      </c>
      <c r="K24" s="54" t="s">
        <v>1445</v>
      </c>
    </row>
    <row r="25" ht="15.75" customHeight="1" spans="2:11">
      <c r="B25" s="1" t="s">
        <v>552</v>
      </c>
      <c r="C25" s="1" t="s">
        <v>552</v>
      </c>
      <c r="D25" s="1" t="s">
        <v>1594</v>
      </c>
      <c r="E25" s="1" t="s">
        <v>1601</v>
      </c>
      <c r="G25" s="54" t="s">
        <v>1445</v>
      </c>
      <c r="H25" s="54" t="s">
        <v>1445</v>
      </c>
      <c r="I25" s="54" t="s">
        <v>1445</v>
      </c>
      <c r="J25" s="54" t="s">
        <v>1445</v>
      </c>
      <c r="K25" s="54" t="s">
        <v>1445</v>
      </c>
    </row>
    <row r="26" ht="15.75" customHeight="1" spans="2:11">
      <c r="B26" s="1" t="s">
        <v>552</v>
      </c>
      <c r="C26" s="1" t="s">
        <v>552</v>
      </c>
      <c r="D26" s="1" t="s">
        <v>1594</v>
      </c>
      <c r="E26" s="1" t="s">
        <v>1602</v>
      </c>
      <c r="G26" s="54" t="s">
        <v>1445</v>
      </c>
      <c r="H26" s="54" t="s">
        <v>1445</v>
      </c>
      <c r="I26" s="54" t="s">
        <v>1445</v>
      </c>
      <c r="J26" s="54" t="s">
        <v>1445</v>
      </c>
      <c r="K26" s="54" t="s">
        <v>1445</v>
      </c>
    </row>
    <row r="27" ht="15.75" customHeight="1" spans="2:11">
      <c r="B27" s="1" t="s">
        <v>555</v>
      </c>
      <c r="C27" s="1" t="s">
        <v>1603</v>
      </c>
      <c r="D27" s="1" t="s">
        <v>1603</v>
      </c>
      <c r="E27" s="1" t="str">
        <f>MID(F27,35,15)</f>
        <v>Ilo - Bolognesi</v>
      </c>
      <c r="F27" s="1" t="s">
        <v>1701</v>
      </c>
      <c r="G27" s="54" t="s">
        <v>1445</v>
      </c>
      <c r="H27" s="54" t="s">
        <v>1445</v>
      </c>
      <c r="I27" s="54">
        <v>15</v>
      </c>
      <c r="J27" s="54" t="s">
        <v>1445</v>
      </c>
      <c r="K27" s="54">
        <v>18.5</v>
      </c>
    </row>
    <row r="28" ht="15.75" customHeight="1" spans="2:11">
      <c r="B28" s="1" t="s">
        <v>555</v>
      </c>
      <c r="C28" s="1" t="s">
        <v>1603</v>
      </c>
      <c r="D28" s="1" t="s">
        <v>1606</v>
      </c>
      <c r="E28" s="1" t="str">
        <f>MID(F28,35,14)</f>
        <v>Ilo - Pacocha</v>
      </c>
      <c r="F28" s="1" t="s">
        <v>1702</v>
      </c>
      <c r="G28" s="54" t="s">
        <v>1445</v>
      </c>
      <c r="H28" s="54" t="s">
        <v>1445</v>
      </c>
      <c r="I28" s="54" t="s">
        <v>1445</v>
      </c>
      <c r="J28" s="54" t="s">
        <v>1445</v>
      </c>
      <c r="K28" s="54">
        <v>23.54</v>
      </c>
    </row>
    <row r="29" ht="15.75" customHeight="1" spans="2:11">
      <c r="B29" s="1" t="s">
        <v>555</v>
      </c>
      <c r="C29" s="1" t="s">
        <v>1603</v>
      </c>
      <c r="D29" s="65" t="s">
        <v>1603</v>
      </c>
      <c r="E29" s="1" t="str">
        <f>MID(F29,35,16)</f>
        <v>Ilo - José Pardo</v>
      </c>
      <c r="F29" s="1" t="s">
        <v>1703</v>
      </c>
      <c r="G29" s="54" t="s">
        <v>1445</v>
      </c>
      <c r="H29" s="54" t="s">
        <v>1445</v>
      </c>
      <c r="I29" s="54">
        <v>10.1</v>
      </c>
      <c r="J29" s="54">
        <v>16.6</v>
      </c>
      <c r="K29" s="54">
        <v>19.7</v>
      </c>
    </row>
    <row r="30" ht="15.75" customHeight="1" spans="2:11">
      <c r="B30" s="1" t="s">
        <v>555</v>
      </c>
      <c r="C30" s="1" t="s">
        <v>1611</v>
      </c>
      <c r="D30" s="1" t="s">
        <v>1612</v>
      </c>
      <c r="E30" s="1" t="str">
        <f>MID(F30,35,4)</f>
        <v>Tala</v>
      </c>
      <c r="F30" s="1" t="s">
        <v>1704</v>
      </c>
      <c r="G30" s="54" t="s">
        <v>1445</v>
      </c>
      <c r="H30" s="54" t="s">
        <v>1445</v>
      </c>
      <c r="I30" s="54" t="s">
        <v>1445</v>
      </c>
      <c r="J30" s="54" t="s">
        <v>1445</v>
      </c>
      <c r="K30" s="54" t="s">
        <v>1445</v>
      </c>
    </row>
    <row r="31" ht="15.75" customHeight="1" spans="2:11">
      <c r="B31" s="1" t="s">
        <v>556</v>
      </c>
      <c r="C31" s="1" t="s">
        <v>556</v>
      </c>
      <c r="D31" s="1" t="s">
        <v>1615</v>
      </c>
      <c r="E31" s="1" t="str">
        <f>MID(F31,35,11)</f>
        <v>Colquijirca</v>
      </c>
      <c r="F31" s="1" t="s">
        <v>1705</v>
      </c>
      <c r="G31" s="54" t="s">
        <v>1445</v>
      </c>
      <c r="H31" s="54" t="s">
        <v>1445</v>
      </c>
      <c r="I31" s="54" t="s">
        <v>1445</v>
      </c>
      <c r="J31" s="54">
        <v>22.5</v>
      </c>
      <c r="K31" s="54" t="s">
        <v>1445</v>
      </c>
    </row>
    <row r="32" ht="15.75" customHeight="1" spans="2:11">
      <c r="B32" s="1" t="s">
        <v>556</v>
      </c>
      <c r="C32" s="1" t="s">
        <v>556</v>
      </c>
      <c r="D32" s="1" t="s">
        <v>1615</v>
      </c>
      <c r="E32" s="1" t="str">
        <f>MID(F32,35,10)</f>
        <v>Huaraucaca</v>
      </c>
      <c r="F32" s="1" t="s">
        <v>1706</v>
      </c>
      <c r="G32" s="54" t="s">
        <v>1445</v>
      </c>
      <c r="H32" s="54" t="s">
        <v>1445</v>
      </c>
      <c r="I32" s="54" t="s">
        <v>1445</v>
      </c>
      <c r="J32" s="54" t="s">
        <v>1445</v>
      </c>
      <c r="K32" s="54" t="s">
        <v>1445</v>
      </c>
    </row>
    <row r="33" ht="15.75" customHeight="1" spans="2:11">
      <c r="B33" s="1" t="s">
        <v>556</v>
      </c>
      <c r="C33" s="1" t="s">
        <v>556</v>
      </c>
      <c r="D33" s="1" t="s">
        <v>1620</v>
      </c>
      <c r="E33" s="1" t="str">
        <f>MID(F33,35,8)</f>
        <v>Paragsha</v>
      </c>
      <c r="F33" s="1" t="s">
        <v>1707</v>
      </c>
      <c r="G33" s="54">
        <v>15.5</v>
      </c>
      <c r="H33" s="54">
        <v>14.3</v>
      </c>
      <c r="I33" s="54">
        <v>23</v>
      </c>
      <c r="J33" s="54" t="s">
        <v>1445</v>
      </c>
      <c r="K33" s="54" t="s">
        <v>1445</v>
      </c>
    </row>
    <row r="34" ht="15.75" customHeight="1" spans="2:11">
      <c r="B34" s="1" t="s">
        <v>557</v>
      </c>
      <c r="C34" s="1" t="s">
        <v>1622</v>
      </c>
      <c r="D34" s="1" t="s">
        <v>1623</v>
      </c>
      <c r="E34" s="1" t="str">
        <f>MID(F34,35,8)</f>
        <v>La Huaca</v>
      </c>
      <c r="F34" s="1" t="s">
        <v>1708</v>
      </c>
      <c r="G34" s="54" t="s">
        <v>1445</v>
      </c>
      <c r="H34" s="54" t="s">
        <v>1445</v>
      </c>
      <c r="I34" s="54" t="s">
        <v>1445</v>
      </c>
      <c r="J34" s="54">
        <v>26.3</v>
      </c>
      <c r="K34" s="54" t="s">
        <v>1445</v>
      </c>
    </row>
    <row r="35" ht="15.75" customHeight="1" spans="2:11">
      <c r="B35" s="1" t="s">
        <v>557</v>
      </c>
      <c r="C35" s="1" t="s">
        <v>1622</v>
      </c>
      <c r="D35" s="1" t="s">
        <v>1623</v>
      </c>
      <c r="E35" s="1" t="str">
        <f>MID(F35,35,8)</f>
        <v>Macacará</v>
      </c>
      <c r="F35" s="1" t="s">
        <v>1709</v>
      </c>
      <c r="G35" s="54" t="s">
        <v>1445</v>
      </c>
      <c r="H35" s="54" t="s">
        <v>1445</v>
      </c>
      <c r="I35" s="54" t="s">
        <v>1445</v>
      </c>
      <c r="J35" s="54">
        <v>21.2</v>
      </c>
      <c r="K35" s="54" t="s">
        <v>1445</v>
      </c>
    </row>
    <row r="36" ht="15.75" customHeight="1" spans="2:11">
      <c r="B36" s="1" t="s">
        <v>557</v>
      </c>
      <c r="C36" s="1" t="s">
        <v>1710</v>
      </c>
      <c r="D36" s="1" t="s">
        <v>1711</v>
      </c>
      <c r="E36" s="1" t="s">
        <v>1710</v>
      </c>
      <c r="G36" s="54" t="s">
        <v>1445</v>
      </c>
      <c r="H36" s="54" t="s">
        <v>1445</v>
      </c>
      <c r="I36" s="54" t="s">
        <v>1445</v>
      </c>
      <c r="J36" s="54" t="s">
        <v>1445</v>
      </c>
      <c r="K36" s="54" t="s">
        <v>1445</v>
      </c>
    </row>
    <row r="37" ht="15.75" customHeight="1" spans="2:11">
      <c r="B37" s="1" t="s">
        <v>562</v>
      </c>
      <c r="C37" s="1" t="s">
        <v>1627</v>
      </c>
      <c r="D37" s="1" t="s">
        <v>1628</v>
      </c>
      <c r="E37" s="1" t="s">
        <v>1629</v>
      </c>
      <c r="G37" s="54" t="s">
        <v>1445</v>
      </c>
      <c r="H37" s="54" t="s">
        <v>1445</v>
      </c>
      <c r="I37" s="54" t="s">
        <v>1445</v>
      </c>
      <c r="J37" s="54" t="s">
        <v>1445</v>
      </c>
      <c r="K37" s="54" t="s">
        <v>1445</v>
      </c>
    </row>
    <row r="38" ht="15.75" customHeight="1" spans="2:10">
      <c r="B38" s="115"/>
      <c r="C38" s="115"/>
      <c r="D38" s="116"/>
      <c r="E38" s="116"/>
      <c r="F38" s="116"/>
      <c r="G38" s="116"/>
      <c r="H38" s="116"/>
      <c r="I38" s="116"/>
      <c r="J38" s="116"/>
    </row>
    <row r="39" ht="15.75" customHeight="1" spans="2:10">
      <c r="B39" s="115" t="s">
        <v>1712</v>
      </c>
      <c r="C39" s="32"/>
      <c r="D39" s="116"/>
      <c r="E39" s="116"/>
      <c r="F39" s="116"/>
      <c r="G39" s="116"/>
      <c r="H39" s="116"/>
      <c r="I39" s="116"/>
      <c r="J39" s="116"/>
    </row>
    <row r="40" ht="15.75" customHeight="1" spans="2:10">
      <c r="B40" s="117" t="s">
        <v>1631</v>
      </c>
      <c r="C40" s="115"/>
      <c r="D40" s="118"/>
      <c r="E40" s="118"/>
      <c r="F40" s="118"/>
      <c r="G40" s="118"/>
      <c r="H40" s="118"/>
      <c r="I40" s="118"/>
      <c r="J40" s="118"/>
    </row>
    <row r="41" ht="15.75" customHeight="1" spans="2:2">
      <c r="B41" s="119" t="s">
        <v>1713</v>
      </c>
    </row>
    <row r="42" ht="15.75" customHeight="1" spans="2:2">
      <c r="B42" s="51" t="s">
        <v>1633</v>
      </c>
    </row>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mergeCells count="1">
    <mergeCell ref="B39:C39"/>
  </mergeCells>
  <pageMargins left="0.7" right="0.7" top="0.75" bottom="0.75" header="0" footer="0"/>
  <pageSetup paperSize="9" orientation="portrait"/>
  <headerFooter/>
  <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98"/>
  <sheetViews>
    <sheetView topLeftCell="A31" workbookViewId="0">
      <selection activeCell="A51" sqref="A51"/>
    </sheetView>
  </sheetViews>
  <sheetFormatPr defaultColWidth="14.4444444444444" defaultRowHeight="15" customHeight="1" outlineLevelCol="2"/>
  <cols>
    <col min="1" max="1" width="3" style="1" customWidth="1"/>
    <col min="2" max="2" width="34.6666666666667" style="1" customWidth="1"/>
    <col min="3" max="3" width="85.8888888888889" style="1" customWidth="1"/>
    <col min="4" max="8" width="11.4444444444444" style="1" customWidth="1"/>
    <col min="9" max="9" width="15.3333333333333" style="1" customWidth="1"/>
    <col min="10" max="23" width="11.4444444444444" style="1" customWidth="1"/>
    <col min="24" max="16384" width="14.4444444444444" style="1"/>
  </cols>
  <sheetData>
    <row r="1" ht="13.2"/>
    <row r="2" ht="30" spans="1:3">
      <c r="A2" s="2">
        <v>1</v>
      </c>
      <c r="B2" s="3" t="s">
        <v>616</v>
      </c>
      <c r="C2" s="107" t="s">
        <v>1714</v>
      </c>
    </row>
    <row r="3" ht="27.6" spans="1:3">
      <c r="A3" s="5">
        <v>2</v>
      </c>
      <c r="B3" s="6" t="s">
        <v>617</v>
      </c>
      <c r="C3" s="7" t="s">
        <v>1715</v>
      </c>
    </row>
    <row r="4" ht="13.8" spans="1:3">
      <c r="A4" s="2">
        <v>3</v>
      </c>
      <c r="B4" s="3" t="s">
        <v>619</v>
      </c>
      <c r="C4" s="8" t="s">
        <v>1636</v>
      </c>
    </row>
    <row r="5" ht="27.6" spans="1:3">
      <c r="A5" s="9">
        <v>4</v>
      </c>
      <c r="B5" s="6" t="s">
        <v>621</v>
      </c>
      <c r="C5" s="10" t="s">
        <v>1527</v>
      </c>
    </row>
    <row r="6" ht="13.8" spans="1:3">
      <c r="A6" s="9">
        <v>5</v>
      </c>
      <c r="B6" s="6" t="s">
        <v>623</v>
      </c>
      <c r="C6" s="7" t="s">
        <v>1716</v>
      </c>
    </row>
    <row r="7" ht="82.8" spans="1:3">
      <c r="A7" s="11">
        <v>6</v>
      </c>
      <c r="B7" s="12" t="s">
        <v>625</v>
      </c>
      <c r="C7" s="8" t="s">
        <v>1717</v>
      </c>
    </row>
    <row r="8" ht="13.8" spans="1:3">
      <c r="A8" s="13">
        <v>7</v>
      </c>
      <c r="B8" s="14" t="s">
        <v>707</v>
      </c>
      <c r="C8" s="7" t="s">
        <v>1639</v>
      </c>
    </row>
    <row r="9" ht="41.4" spans="1:3">
      <c r="A9" s="15"/>
      <c r="B9" s="16" t="s">
        <v>629</v>
      </c>
      <c r="C9" s="17" t="s">
        <v>1640</v>
      </c>
    </row>
    <row r="10" ht="13.8" spans="1:3">
      <c r="A10" s="18">
        <v>8</v>
      </c>
      <c r="B10" s="6" t="s">
        <v>631</v>
      </c>
      <c r="C10" s="19" t="s">
        <v>1641</v>
      </c>
    </row>
    <row r="11" ht="27.6" spans="1:3">
      <c r="A11" s="9">
        <v>9</v>
      </c>
      <c r="B11" s="3" t="s">
        <v>633</v>
      </c>
      <c r="C11" s="8" t="s">
        <v>1642</v>
      </c>
    </row>
    <row r="12" ht="27.6" spans="1:3">
      <c r="A12" s="9">
        <v>10</v>
      </c>
      <c r="B12" s="6" t="s">
        <v>635</v>
      </c>
      <c r="C12" s="8" t="s">
        <v>636</v>
      </c>
    </row>
    <row r="13" ht="13.8" spans="1:3">
      <c r="A13" s="9">
        <v>11</v>
      </c>
      <c r="B13" s="6" t="s">
        <v>637</v>
      </c>
      <c r="C13" s="20" t="s">
        <v>1718</v>
      </c>
    </row>
    <row r="14" ht="55.2" spans="1:3">
      <c r="A14" s="9">
        <v>12</v>
      </c>
      <c r="B14" s="6" t="s">
        <v>639</v>
      </c>
      <c r="C14" s="10" t="s">
        <v>1532</v>
      </c>
    </row>
    <row r="15" ht="27.6" spans="1:3">
      <c r="A15" s="9">
        <v>13</v>
      </c>
      <c r="B15" s="21" t="s">
        <v>641</v>
      </c>
      <c r="C15" s="22" t="s">
        <v>1644</v>
      </c>
    </row>
    <row r="16" ht="27.6" spans="1:3">
      <c r="A16" s="9">
        <v>14</v>
      </c>
      <c r="B16" s="6" t="s">
        <v>643</v>
      </c>
      <c r="C16" s="7"/>
    </row>
    <row r="17" ht="13.8" spans="1:3">
      <c r="A17" s="9">
        <v>15</v>
      </c>
      <c r="B17" s="3" t="s">
        <v>645</v>
      </c>
      <c r="C17" s="8"/>
    </row>
    <row r="18" ht="13.8" spans="1:3">
      <c r="A18" s="11">
        <v>16</v>
      </c>
      <c r="B18" s="3" t="s">
        <v>647</v>
      </c>
      <c r="C18" s="8" t="s">
        <v>1645</v>
      </c>
    </row>
    <row r="19" ht="15.75" customHeight="1" spans="1:3">
      <c r="A19" s="23"/>
      <c r="B19" s="24" t="s">
        <v>649</v>
      </c>
      <c r="C19" s="8" t="s">
        <v>1646</v>
      </c>
    </row>
    <row r="20" ht="15.75" customHeight="1" spans="1:3">
      <c r="A20" s="25"/>
      <c r="B20" s="24" t="s">
        <v>651</v>
      </c>
      <c r="C20" s="7" t="s">
        <v>1647</v>
      </c>
    </row>
    <row r="21" ht="13.2" spans="1:3">
      <c r="A21" s="26">
        <v>17</v>
      </c>
      <c r="B21" s="27" t="s">
        <v>653</v>
      </c>
      <c r="C21" s="28" t="s">
        <v>214</v>
      </c>
    </row>
    <row r="22" ht="15.75" customHeight="1" spans="1:3">
      <c r="A22" s="108">
        <v>17</v>
      </c>
      <c r="B22" s="109" t="s">
        <v>1648</v>
      </c>
      <c r="C22" s="1" t="s">
        <v>1649</v>
      </c>
    </row>
    <row r="23" ht="15.75" customHeight="1" spans="1:3">
      <c r="A23" s="32"/>
      <c r="B23" s="32"/>
      <c r="C23" s="1" t="s">
        <v>1719</v>
      </c>
    </row>
    <row r="24" ht="15.75" customHeight="1" spans="1:3">
      <c r="A24" s="32"/>
      <c r="B24" s="32"/>
      <c r="C24" s="1" t="s">
        <v>1720</v>
      </c>
    </row>
    <row r="25" ht="15.75" customHeight="1" spans="1:3">
      <c r="A25" s="32"/>
      <c r="B25" s="32"/>
      <c r="C25" s="1" t="s">
        <v>1721</v>
      </c>
    </row>
    <row r="26" ht="15.75" customHeight="1" spans="1:3">
      <c r="A26" s="32"/>
      <c r="B26" s="32"/>
      <c r="C26" s="1" t="s">
        <v>1722</v>
      </c>
    </row>
    <row r="27" ht="15.75" customHeight="1" spans="1:3">
      <c r="A27" s="32"/>
      <c r="B27" s="32"/>
      <c r="C27" s="1" t="s">
        <v>1723</v>
      </c>
    </row>
    <row r="28" ht="15.75" customHeight="1" spans="1:3">
      <c r="A28" s="32"/>
      <c r="B28" s="32"/>
      <c r="C28" s="1" t="s">
        <v>1724</v>
      </c>
    </row>
    <row r="29" ht="15.75" customHeight="1" spans="1:3">
      <c r="A29" s="32"/>
      <c r="B29" s="32"/>
      <c r="C29" s="1" t="s">
        <v>1725</v>
      </c>
    </row>
    <row r="30" ht="15.75" customHeight="1" spans="1:3">
      <c r="A30" s="32"/>
      <c r="B30" s="32"/>
      <c r="C30" s="1" t="s">
        <v>1726</v>
      </c>
    </row>
    <row r="31" ht="15.75" customHeight="1" spans="1:3">
      <c r="A31" s="32"/>
      <c r="B31" s="32"/>
      <c r="C31" s="1" t="s">
        <v>1727</v>
      </c>
    </row>
    <row r="32" ht="15.75" customHeight="1" spans="1:3">
      <c r="A32" s="32"/>
      <c r="B32" s="32"/>
      <c r="C32" s="1" t="s">
        <v>1728</v>
      </c>
    </row>
    <row r="33" ht="15.75" customHeight="1" spans="1:3">
      <c r="A33" s="32"/>
      <c r="B33" s="32"/>
      <c r="C33" s="1" t="s">
        <v>1729</v>
      </c>
    </row>
    <row r="34" ht="15.75" customHeight="1" spans="1:3">
      <c r="A34" s="32"/>
      <c r="B34" s="32"/>
      <c r="C34" s="1" t="s">
        <v>1730</v>
      </c>
    </row>
    <row r="35" ht="15.75" customHeight="1" spans="1:3">
      <c r="A35" s="32"/>
      <c r="B35" s="32"/>
      <c r="C35" s="1" t="s">
        <v>1731</v>
      </c>
    </row>
    <row r="36" ht="15.75" customHeight="1" spans="1:3">
      <c r="A36" s="32"/>
      <c r="B36" s="32"/>
      <c r="C36" s="1" t="s">
        <v>1732</v>
      </c>
    </row>
    <row r="37" ht="15.75" customHeight="1" spans="1:3">
      <c r="A37" s="32"/>
      <c r="B37" s="32"/>
      <c r="C37" s="1" t="s">
        <v>1733</v>
      </c>
    </row>
    <row r="38" ht="15.75" customHeight="1" spans="1:3">
      <c r="A38" s="32"/>
      <c r="B38" s="32"/>
      <c r="C38" s="1" t="s">
        <v>1734</v>
      </c>
    </row>
    <row r="39" ht="15.75" customHeight="1" spans="1:3">
      <c r="A39" s="32"/>
      <c r="B39" s="32"/>
      <c r="C39" s="1" t="s">
        <v>1735</v>
      </c>
    </row>
    <row r="40" ht="15.75" customHeight="1" spans="1:3">
      <c r="A40" s="32"/>
      <c r="B40" s="32"/>
      <c r="C40" s="1" t="s">
        <v>1736</v>
      </c>
    </row>
    <row r="41" ht="15.75" customHeight="1" spans="1:3">
      <c r="A41" s="32"/>
      <c r="B41" s="32"/>
      <c r="C41" s="1" t="s">
        <v>1737</v>
      </c>
    </row>
    <row r="42" ht="15.75" customHeight="1" spans="1:3">
      <c r="A42" s="32"/>
      <c r="B42" s="32"/>
      <c r="C42" s="1" t="s">
        <v>1738</v>
      </c>
    </row>
    <row r="43" ht="15.75" customHeight="1" spans="1:3">
      <c r="A43" s="32"/>
      <c r="B43" s="32"/>
      <c r="C43" s="1" t="s">
        <v>1739</v>
      </c>
    </row>
    <row r="44" ht="15.75" customHeight="1" spans="1:3">
      <c r="A44" s="32"/>
      <c r="B44" s="32"/>
      <c r="C44" s="1" t="s">
        <v>1740</v>
      </c>
    </row>
    <row r="45" ht="15.75" customHeight="1" spans="1:3">
      <c r="A45" s="32"/>
      <c r="B45" s="32"/>
      <c r="C45" s="1" t="s">
        <v>1741</v>
      </c>
    </row>
    <row r="46" ht="15.75" customHeight="1" spans="1:3">
      <c r="A46" s="32"/>
      <c r="B46" s="32"/>
      <c r="C46" s="1" t="s">
        <v>1742</v>
      </c>
    </row>
    <row r="47" ht="15.75" customHeight="1" spans="1:3">
      <c r="A47" s="32"/>
      <c r="B47" s="32"/>
      <c r="C47" s="1" t="s">
        <v>1743</v>
      </c>
    </row>
    <row r="48" ht="15.75" customHeight="1" spans="1:3">
      <c r="A48" s="32"/>
      <c r="B48" s="32"/>
      <c r="C48" s="1" t="s">
        <v>1744</v>
      </c>
    </row>
    <row r="49" ht="15.75" customHeight="1" spans="1:3">
      <c r="A49" s="32"/>
      <c r="B49" s="32"/>
      <c r="C49" s="1" t="s">
        <v>1745</v>
      </c>
    </row>
    <row r="50" ht="15.75" customHeight="1" spans="1:3">
      <c r="A50" s="32"/>
      <c r="B50" s="32"/>
      <c r="C50" s="1" t="s">
        <v>1746</v>
      </c>
    </row>
    <row r="51" ht="15.75" customHeight="1" spans="1:3">
      <c r="A51" s="26">
        <v>21</v>
      </c>
      <c r="B51" s="27" t="s">
        <v>654</v>
      </c>
      <c r="C51" s="28" t="s">
        <v>1747</v>
      </c>
    </row>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4">
    <mergeCell ref="A8:A9"/>
    <mergeCell ref="A18:A20"/>
    <mergeCell ref="A22:A50"/>
    <mergeCell ref="B22:B50"/>
  </mergeCells>
  <hyperlinks>
    <hyperlink ref="C10" r:id="rId2" display="www.oefa.gob.pe"/>
  </hyperlinks>
  <pageMargins left="0.7" right="0.7" top="0.75" bottom="0.75" header="0" footer="0"/>
  <pageSetup paperSize="9" scale="51" orientation="portrait"/>
  <headerFooter/>
  <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7"/>
  <sheetViews>
    <sheetView workbookViewId="0">
      <selection activeCell="E5" sqref="E5"/>
    </sheetView>
  </sheetViews>
  <sheetFormatPr defaultColWidth="10.8888888888889" defaultRowHeight="13.8"/>
  <cols>
    <col min="1" max="2" width="6.66666666666667" style="1" customWidth="1"/>
    <col min="3" max="3" width="6.55555555555556" style="1" customWidth="1"/>
    <col min="4" max="4" width="12.5555555555556" style="1" customWidth="1"/>
    <col min="5" max="5" width="7.88888888888889" style="1" customWidth="1"/>
    <col min="6" max="7" width="8.44444444444444" style="1" customWidth="1"/>
    <col min="8" max="8" width="7" style="1" customWidth="1"/>
    <col min="9" max="9" width="8" style="1" customWidth="1"/>
    <col min="10" max="10" width="9.44444444444444" style="1" customWidth="1"/>
    <col min="11" max="11" width="7.66666666666667" style="1" customWidth="1"/>
    <col min="12" max="12" width="9.44444444444444" style="1" customWidth="1"/>
    <col min="13" max="16384" width="10.8888888888889" style="1"/>
  </cols>
  <sheetData>
    <row r="1" spans="1:3">
      <c r="A1" s="86" t="s">
        <v>1748</v>
      </c>
      <c r="B1" s="64"/>
      <c r="C1" s="64"/>
    </row>
    <row r="2" spans="1:1">
      <c r="A2" s="35"/>
    </row>
    <row r="3" ht="13.2" spans="1:1">
      <c r="A3" s="36"/>
    </row>
    <row r="4" ht="55.2" spans="1:12">
      <c r="A4" s="87" t="s">
        <v>1511</v>
      </c>
      <c r="B4" s="88" t="s">
        <v>1512</v>
      </c>
      <c r="C4" s="89" t="s">
        <v>1513</v>
      </c>
      <c r="D4" s="89" t="s">
        <v>1514</v>
      </c>
      <c r="E4" s="89" t="s">
        <v>1515</v>
      </c>
      <c r="F4" s="89" t="s">
        <v>1516</v>
      </c>
      <c r="G4" s="89" t="s">
        <v>1517</v>
      </c>
      <c r="H4" s="89" t="s">
        <v>1518</v>
      </c>
      <c r="I4" s="89" t="s">
        <v>1519</v>
      </c>
      <c r="J4" s="89" t="s">
        <v>1520</v>
      </c>
      <c r="K4" s="89" t="s">
        <v>1521</v>
      </c>
      <c r="L4" s="89" t="s">
        <v>1522</v>
      </c>
    </row>
    <row r="5" spans="1:12">
      <c r="A5" s="1">
        <v>2014</v>
      </c>
      <c r="B5" s="917" t="s">
        <v>607</v>
      </c>
      <c r="C5" s="917" t="s">
        <v>607</v>
      </c>
      <c r="D5" s="917" t="s">
        <v>607</v>
      </c>
      <c r="E5" s="917" t="s">
        <v>607</v>
      </c>
      <c r="F5" s="917" t="s">
        <v>607</v>
      </c>
      <c r="G5" s="917" t="s">
        <v>607</v>
      </c>
      <c r="H5" s="917" t="s">
        <v>607</v>
      </c>
      <c r="I5" s="917" t="s">
        <v>607</v>
      </c>
      <c r="J5" s="917" t="s">
        <v>607</v>
      </c>
      <c r="K5" s="917" t="s">
        <v>607</v>
      </c>
      <c r="L5" s="917" t="s">
        <v>607</v>
      </c>
    </row>
    <row r="6" spans="1:12">
      <c r="A6" s="1">
        <v>2015</v>
      </c>
      <c r="B6" s="91">
        <v>60.5918096405229</v>
      </c>
      <c r="C6" s="91">
        <v>21.1471428604495</v>
      </c>
      <c r="D6" s="91">
        <v>72.4866228070175</v>
      </c>
      <c r="E6" s="91"/>
      <c r="F6" s="91">
        <v>6.79161308811802</v>
      </c>
      <c r="G6" s="917" t="s">
        <v>607</v>
      </c>
      <c r="H6" s="91">
        <v>32.2648089555177</v>
      </c>
      <c r="I6" s="91">
        <v>34.4142015766707</v>
      </c>
      <c r="J6" s="91">
        <v>19.653369887495</v>
      </c>
      <c r="K6" s="91">
        <v>18.4697953352867</v>
      </c>
      <c r="L6" s="91">
        <v>35.5481459098004</v>
      </c>
    </row>
    <row r="7" spans="1:12">
      <c r="A7" s="1">
        <v>2016</v>
      </c>
      <c r="B7" s="92">
        <v>47.389088839209</v>
      </c>
      <c r="C7" s="92">
        <v>24.8148112010581</v>
      </c>
      <c r="D7" s="92">
        <v>33.8976595209659</v>
      </c>
      <c r="E7" s="92">
        <v>9.27007392528161</v>
      </c>
      <c r="F7" s="92">
        <v>20.6646645754202</v>
      </c>
      <c r="G7" s="917" t="s">
        <v>607</v>
      </c>
      <c r="H7" s="92">
        <v>32.5115867314359</v>
      </c>
      <c r="I7" s="92">
        <v>38.8305113035594</v>
      </c>
      <c r="J7" s="92">
        <v>19.8705162932745</v>
      </c>
      <c r="K7" s="92">
        <v>22.8644044997402</v>
      </c>
      <c r="L7" s="92">
        <v>28.3469709913694</v>
      </c>
    </row>
    <row r="8" spans="1:12">
      <c r="A8" s="1">
        <v>2017</v>
      </c>
      <c r="B8" s="93">
        <v>42.9743473582309</v>
      </c>
      <c r="C8" s="93">
        <v>26.2435623891185</v>
      </c>
      <c r="D8" s="93">
        <v>17.1344769670418</v>
      </c>
      <c r="E8" s="93">
        <v>26.3957826335701</v>
      </c>
      <c r="F8" s="93">
        <v>14.1059047088244</v>
      </c>
      <c r="G8" s="917" t="s">
        <v>607</v>
      </c>
      <c r="H8" s="93">
        <v>40.9798649989461</v>
      </c>
      <c r="I8" s="93">
        <v>37.4744228169206</v>
      </c>
      <c r="J8" s="93">
        <v>16.6123875247577</v>
      </c>
      <c r="K8" s="93">
        <v>26.4097275545904</v>
      </c>
      <c r="L8" s="93">
        <v>24.8068959397989</v>
      </c>
    </row>
    <row r="9" spans="1:12">
      <c r="A9" s="1">
        <v>2018</v>
      </c>
      <c r="B9" s="91">
        <v>37.584880219919</v>
      </c>
      <c r="C9" s="91">
        <v>22.5572700280143</v>
      </c>
      <c r="D9" s="91">
        <v>20.0500394009355</v>
      </c>
      <c r="E9" s="91">
        <v>30.5206043095669</v>
      </c>
      <c r="F9" s="91">
        <v>30.8556700656768</v>
      </c>
      <c r="G9" s="917" t="s">
        <v>607</v>
      </c>
      <c r="H9" s="91">
        <v>25.7180080494741</v>
      </c>
      <c r="I9" s="91">
        <v>25.0787242789786</v>
      </c>
      <c r="J9" s="91">
        <v>36.2225052672247</v>
      </c>
      <c r="K9" s="91">
        <v>16.5125775750886</v>
      </c>
      <c r="L9" s="91">
        <v>27.5512649270211</v>
      </c>
    </row>
    <row r="10" spans="1:12">
      <c r="A10" s="1">
        <v>2019</v>
      </c>
      <c r="B10" s="91">
        <v>40.2818548387097</v>
      </c>
      <c r="C10" s="91">
        <v>21.2269066798233</v>
      </c>
      <c r="D10" s="91">
        <v>8.49896292292564</v>
      </c>
      <c r="E10" s="91">
        <v>21.0474730874834</v>
      </c>
      <c r="F10" s="91">
        <v>11.5074959670462</v>
      </c>
      <c r="G10" s="917" t="s">
        <v>607</v>
      </c>
      <c r="H10" s="91">
        <v>26.1448737035102</v>
      </c>
      <c r="I10" s="91">
        <v>26.0612870865939</v>
      </c>
      <c r="J10" s="91">
        <v>62.820509170897</v>
      </c>
      <c r="K10" s="91">
        <v>23.7376061089138</v>
      </c>
      <c r="L10" s="91">
        <v>34.1451058004999</v>
      </c>
    </row>
    <row r="11" spans="1:12">
      <c r="A11" s="98" t="s">
        <v>686</v>
      </c>
      <c r="B11" s="917" t="s">
        <v>607</v>
      </c>
      <c r="C11" s="105">
        <v>9.135</v>
      </c>
      <c r="D11" s="918" t="s">
        <v>607</v>
      </c>
      <c r="E11" s="105">
        <v>23.814</v>
      </c>
      <c r="F11" s="105">
        <v>22.615</v>
      </c>
      <c r="G11" s="918" t="s">
        <v>607</v>
      </c>
      <c r="H11" s="918" t="s">
        <v>607</v>
      </c>
      <c r="I11" s="918" t="s">
        <v>607</v>
      </c>
      <c r="J11" s="105">
        <v>12.5614285714286</v>
      </c>
      <c r="K11" s="105">
        <v>14.13</v>
      </c>
      <c r="L11" s="918" t="s">
        <v>607</v>
      </c>
    </row>
    <row r="12" spans="1:12">
      <c r="A12" s="98" t="s">
        <v>687</v>
      </c>
      <c r="B12" s="917" t="s">
        <v>607</v>
      </c>
      <c r="C12" s="917" t="s">
        <v>607</v>
      </c>
      <c r="D12" s="917" t="s">
        <v>607</v>
      </c>
      <c r="E12" s="91">
        <v>19.9296296296296</v>
      </c>
      <c r="F12" s="91">
        <v>28.4790604597792</v>
      </c>
      <c r="G12" s="917" t="s">
        <v>607</v>
      </c>
      <c r="H12" s="917" t="s">
        <v>607</v>
      </c>
      <c r="I12" s="917" t="s">
        <v>607</v>
      </c>
      <c r="J12" s="91">
        <v>18.5888016270914</v>
      </c>
      <c r="K12" s="91">
        <v>18.3953431372549</v>
      </c>
      <c r="L12" s="917" t="s">
        <v>607</v>
      </c>
    </row>
    <row r="13" spans="1:12">
      <c r="A13" s="1">
        <v>2022</v>
      </c>
      <c r="B13" s="917" t="s">
        <v>607</v>
      </c>
      <c r="C13" s="91">
        <v>18.5912389793177</v>
      </c>
      <c r="D13" s="91">
        <v>14.7896238265842</v>
      </c>
      <c r="E13" s="91">
        <v>28.2878652655864</v>
      </c>
      <c r="F13" s="91">
        <v>17.6318032488625</v>
      </c>
      <c r="G13" s="917" t="s">
        <v>607</v>
      </c>
      <c r="H13" s="917" t="s">
        <v>607</v>
      </c>
      <c r="I13" s="917" t="s">
        <v>607</v>
      </c>
      <c r="J13" s="91">
        <v>26.1371339260764</v>
      </c>
      <c r="K13" s="91">
        <v>28.4011606928806</v>
      </c>
      <c r="L13" s="91">
        <v>6.86530609316554</v>
      </c>
    </row>
    <row r="14" spans="1:12">
      <c r="A14" s="1">
        <v>2023</v>
      </c>
      <c r="B14" s="917" t="s">
        <v>607</v>
      </c>
      <c r="C14" s="100">
        <v>15.7606039785721</v>
      </c>
      <c r="D14" s="100">
        <v>12.0445457343512</v>
      </c>
      <c r="E14" s="100">
        <v>23.0243715559636</v>
      </c>
      <c r="F14" s="100">
        <v>10.6237619149212</v>
      </c>
      <c r="G14" s="100">
        <v>29.0522207106163</v>
      </c>
      <c r="H14" s="917" t="s">
        <v>607</v>
      </c>
      <c r="I14" s="100">
        <v>31.0809730333758</v>
      </c>
      <c r="J14" s="100">
        <v>19.153697200545</v>
      </c>
      <c r="K14" s="100">
        <v>20.9098152593562</v>
      </c>
      <c r="L14" s="100">
        <v>25.96</v>
      </c>
    </row>
    <row r="16" spans="1:1">
      <c r="A16" s="101" t="s">
        <v>1749</v>
      </c>
    </row>
    <row r="17" spans="1:1">
      <c r="A17" s="1" t="s">
        <v>566</v>
      </c>
    </row>
    <row r="19" spans="3:3">
      <c r="C19" s="100"/>
    </row>
    <row r="20" spans="3:3">
      <c r="C20" s="100"/>
    </row>
    <row r="21" spans="3:3">
      <c r="C21" s="100"/>
    </row>
    <row r="22" spans="3:3">
      <c r="C22" s="100"/>
    </row>
    <row r="23" spans="3:3">
      <c r="C23" s="100"/>
    </row>
    <row r="24" spans="3:3">
      <c r="C24" s="100"/>
    </row>
    <row r="25" spans="3:3">
      <c r="C25" s="100"/>
    </row>
    <row r="26" spans="3:3">
      <c r="C26" s="100"/>
    </row>
    <row r="27" spans="3:3">
      <c r="C27" s="100"/>
    </row>
  </sheetData>
  <pageMargins left="0.7" right="0.7" top="0.75" bottom="0.75" header="0.3" footer="0.3"/>
  <headerFooter/>
  <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6" workbookViewId="0">
      <selection activeCell="A22" sqref="A22"/>
    </sheetView>
  </sheetViews>
  <sheetFormatPr defaultColWidth="14.4444444444444" defaultRowHeight="13.8" outlineLevelCol="2"/>
  <cols>
    <col min="1" max="1" width="5.66666666666667" style="66" customWidth="1"/>
    <col min="2" max="2" width="35.8888888888889" style="66" customWidth="1"/>
    <col min="3" max="3" width="73.8888888888889" style="66" customWidth="1"/>
    <col min="4" max="4" width="74.5555555555556" style="66" customWidth="1"/>
    <col min="5" max="23" width="11.4444444444444" style="66" customWidth="1"/>
    <col min="24" max="16384" width="14.4444444444444" style="66"/>
  </cols>
  <sheetData>
    <row r="2" ht="30" spans="1:3">
      <c r="A2" s="67">
        <v>1</v>
      </c>
      <c r="B2" s="68" t="s">
        <v>616</v>
      </c>
      <c r="C2" s="69" t="s">
        <v>1750</v>
      </c>
    </row>
    <row r="3" spans="1:3">
      <c r="A3" s="70">
        <v>2</v>
      </c>
      <c r="B3" s="68" t="s">
        <v>617</v>
      </c>
      <c r="C3" s="10" t="s">
        <v>1751</v>
      </c>
    </row>
    <row r="4" ht="71.4" spans="1:3">
      <c r="A4" s="67">
        <v>3</v>
      </c>
      <c r="B4" s="68" t="s">
        <v>619</v>
      </c>
      <c r="C4" s="10" t="s">
        <v>1752</v>
      </c>
    </row>
    <row r="5" ht="27.6" spans="1:3">
      <c r="A5" s="67">
        <v>4</v>
      </c>
      <c r="B5" s="68" t="s">
        <v>621</v>
      </c>
      <c r="C5" s="10" t="s">
        <v>1527</v>
      </c>
    </row>
    <row r="6" spans="1:3">
      <c r="A6" s="67">
        <v>5</v>
      </c>
      <c r="B6" s="68" t="s">
        <v>623</v>
      </c>
      <c r="C6" s="10" t="s">
        <v>1528</v>
      </c>
    </row>
    <row r="7" ht="198" spans="1:3">
      <c r="A7" s="72">
        <v>6</v>
      </c>
      <c r="B7" s="73" t="s">
        <v>625</v>
      </c>
      <c r="C7" s="74" t="s">
        <v>1753</v>
      </c>
    </row>
    <row r="8" spans="1:3">
      <c r="A8" s="75">
        <v>7</v>
      </c>
      <c r="B8" s="68" t="s">
        <v>707</v>
      </c>
      <c r="C8" s="10" t="s">
        <v>28</v>
      </c>
    </row>
    <row r="9" spans="1:3">
      <c r="A9" s="76"/>
      <c r="B9" s="77" t="s">
        <v>629</v>
      </c>
      <c r="C9" s="10" t="s">
        <v>708</v>
      </c>
    </row>
    <row r="10" spans="1:3">
      <c r="A10" s="78">
        <v>8</v>
      </c>
      <c r="B10" s="68" t="s">
        <v>631</v>
      </c>
      <c r="C10" s="79" t="s">
        <v>1530</v>
      </c>
    </row>
    <row r="11" ht="27.6" spans="1:3">
      <c r="A11" s="67">
        <v>9</v>
      </c>
      <c r="B11" s="68" t="s">
        <v>633</v>
      </c>
      <c r="C11" s="71" t="s">
        <v>1754</v>
      </c>
    </row>
    <row r="12" ht="55.2" spans="1:3">
      <c r="A12" s="67">
        <v>10</v>
      </c>
      <c r="B12" s="68" t="s">
        <v>635</v>
      </c>
      <c r="C12" s="10" t="s">
        <v>1531</v>
      </c>
    </row>
    <row r="13" spans="1:3">
      <c r="A13" s="67">
        <v>11</v>
      </c>
      <c r="B13" s="68" t="s">
        <v>637</v>
      </c>
      <c r="C13" s="10" t="s">
        <v>638</v>
      </c>
    </row>
    <row r="14" ht="55.2" spans="1:3">
      <c r="A14" s="67">
        <v>12</v>
      </c>
      <c r="B14" s="68" t="s">
        <v>639</v>
      </c>
      <c r="C14" s="10" t="s">
        <v>1532</v>
      </c>
    </row>
    <row r="15" spans="1:3">
      <c r="A15" s="67">
        <v>13</v>
      </c>
      <c r="B15" s="80" t="s">
        <v>641</v>
      </c>
      <c r="C15" s="81" t="s">
        <v>712</v>
      </c>
    </row>
    <row r="16" ht="69" spans="1:3">
      <c r="A16" s="67">
        <v>14</v>
      </c>
      <c r="B16" s="68" t="s">
        <v>643</v>
      </c>
      <c r="C16" s="74" t="s">
        <v>1533</v>
      </c>
    </row>
    <row r="17" ht="220.8" spans="1:3">
      <c r="A17" s="67">
        <v>15</v>
      </c>
      <c r="B17" s="68" t="s">
        <v>645</v>
      </c>
      <c r="C17" s="82" t="s">
        <v>1543</v>
      </c>
    </row>
    <row r="18" spans="1:3">
      <c r="A18" s="72">
        <v>16</v>
      </c>
      <c r="B18" s="68" t="s">
        <v>647</v>
      </c>
      <c r="C18" s="81" t="s">
        <v>714</v>
      </c>
    </row>
    <row r="19" spans="1:3">
      <c r="A19" s="83"/>
      <c r="B19" s="77" t="s">
        <v>649</v>
      </c>
      <c r="C19" s="84" t="s">
        <v>715</v>
      </c>
    </row>
    <row r="20" spans="1:3">
      <c r="A20" s="85"/>
      <c r="B20" s="77" t="s">
        <v>651</v>
      </c>
      <c r="C20" s="81" t="s">
        <v>716</v>
      </c>
    </row>
    <row r="21" ht="13.2" spans="1:3">
      <c r="A21" s="26">
        <v>17</v>
      </c>
      <c r="B21" s="27" t="s">
        <v>653</v>
      </c>
      <c r="C21" s="28" t="s">
        <v>218</v>
      </c>
    </row>
    <row r="22" ht="13.2" spans="1:3">
      <c r="A22" s="26">
        <v>21</v>
      </c>
      <c r="B22" s="27" t="s">
        <v>654</v>
      </c>
      <c r="C22" s="28" t="s">
        <v>1544</v>
      </c>
    </row>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6"/>
  <sheetViews>
    <sheetView workbookViewId="0">
      <selection activeCell="L14" sqref="L14"/>
    </sheetView>
  </sheetViews>
  <sheetFormatPr defaultColWidth="10.8888888888889" defaultRowHeight="13.8"/>
  <cols>
    <col min="1" max="2" width="6.66666666666667" style="1" customWidth="1"/>
    <col min="3" max="3" width="6.55555555555556" style="1" customWidth="1"/>
    <col min="4" max="4" width="12.5555555555556" style="1" customWidth="1"/>
    <col min="5" max="5" width="7.88888888888889" style="1" customWidth="1"/>
    <col min="6" max="7" width="9" style="1" customWidth="1"/>
    <col min="8" max="8" width="7.88888888888889" style="1" customWidth="1"/>
    <col min="9" max="9" width="8.88888888888889" style="1" customWidth="1"/>
    <col min="10" max="10" width="9.44444444444444" style="1" customWidth="1"/>
    <col min="11" max="11" width="8.33333333333333" style="1" customWidth="1"/>
    <col min="12" max="12" width="9.55555555555556" style="1" customWidth="1"/>
    <col min="13" max="16384" width="10.8888888888889" style="1"/>
  </cols>
  <sheetData>
    <row r="1" spans="1:3">
      <c r="A1" s="86" t="s">
        <v>1755</v>
      </c>
      <c r="B1" s="64"/>
      <c r="C1" s="64"/>
    </row>
    <row r="2" spans="1:1">
      <c r="A2" s="35"/>
    </row>
    <row r="3" ht="13.2" spans="1:1">
      <c r="A3" s="36"/>
    </row>
    <row r="4" ht="55.2" spans="1:12">
      <c r="A4" s="87" t="s">
        <v>1511</v>
      </c>
      <c r="B4" s="88" t="s">
        <v>1512</v>
      </c>
      <c r="C4" s="89" t="s">
        <v>1513</v>
      </c>
      <c r="D4" s="89" t="s">
        <v>1514</v>
      </c>
      <c r="E4" s="89" t="s">
        <v>1515</v>
      </c>
      <c r="F4" s="89" t="s">
        <v>1516</v>
      </c>
      <c r="G4" s="89" t="s">
        <v>1517</v>
      </c>
      <c r="H4" s="89" t="s">
        <v>1518</v>
      </c>
      <c r="I4" s="89" t="s">
        <v>1519</v>
      </c>
      <c r="J4" s="89" t="s">
        <v>1520</v>
      </c>
      <c r="K4" s="89" t="s">
        <v>1521</v>
      </c>
      <c r="L4" s="89" t="s">
        <v>1522</v>
      </c>
    </row>
    <row r="5" spans="1:12">
      <c r="A5" s="1">
        <v>2014</v>
      </c>
      <c r="B5" s="917" t="s">
        <v>607</v>
      </c>
      <c r="C5" s="917" t="s">
        <v>607</v>
      </c>
      <c r="D5" s="917" t="s">
        <v>607</v>
      </c>
      <c r="E5" s="917" t="s">
        <v>607</v>
      </c>
      <c r="F5" s="917" t="s">
        <v>607</v>
      </c>
      <c r="G5" s="917" t="s">
        <v>607</v>
      </c>
      <c r="H5" s="917" t="s">
        <v>607</v>
      </c>
      <c r="I5" s="917" t="s">
        <v>607</v>
      </c>
      <c r="J5" s="917" t="s">
        <v>607</v>
      </c>
      <c r="K5" s="917" t="s">
        <v>607</v>
      </c>
      <c r="L5" s="917" t="s">
        <v>607</v>
      </c>
    </row>
    <row r="6" spans="1:12">
      <c r="A6" s="1">
        <v>2015</v>
      </c>
      <c r="B6" s="917" t="s">
        <v>607</v>
      </c>
      <c r="C6" s="917" t="s">
        <v>607</v>
      </c>
      <c r="D6" s="917" t="s">
        <v>607</v>
      </c>
      <c r="E6" s="91">
        <v>5.0260996850431</v>
      </c>
      <c r="F6" s="91"/>
      <c r="G6" s="917" t="s">
        <v>607</v>
      </c>
      <c r="H6" s="91">
        <v>16.2750137592898</v>
      </c>
      <c r="I6" s="917" t="s">
        <v>607</v>
      </c>
      <c r="J6" s="91">
        <v>2.97533333333333</v>
      </c>
      <c r="K6" s="91">
        <v>6.16080982084442</v>
      </c>
      <c r="L6" s="91">
        <v>12.1020833333334</v>
      </c>
    </row>
    <row r="7" spans="1:12">
      <c r="A7" s="1">
        <v>2016</v>
      </c>
      <c r="B7" s="92">
        <v>28.4620001767275</v>
      </c>
      <c r="C7" s="92">
        <v>7.19740391562152</v>
      </c>
      <c r="D7" s="92">
        <v>1.56008928571428</v>
      </c>
      <c r="E7" s="92">
        <v>9.36655712010012</v>
      </c>
      <c r="F7" s="92">
        <v>4.87256692172478</v>
      </c>
      <c r="G7" s="917" t="s">
        <v>607</v>
      </c>
      <c r="H7" s="92">
        <v>20.4954286382732</v>
      </c>
      <c r="I7" s="92">
        <v>8.66244254207282</v>
      </c>
      <c r="J7" s="92">
        <v>4.72559792312168</v>
      </c>
      <c r="K7" s="92">
        <v>7.2697071271631</v>
      </c>
      <c r="L7" s="92">
        <v>11.1147091794307</v>
      </c>
    </row>
    <row r="8" spans="1:12">
      <c r="A8" s="1">
        <v>2017</v>
      </c>
      <c r="B8" s="93">
        <v>49.7862739389234</v>
      </c>
      <c r="C8" s="93">
        <v>11.6876157137103</v>
      </c>
      <c r="D8" s="93">
        <v>7.6944142626781</v>
      </c>
      <c r="E8" s="93">
        <v>8.87655909765059</v>
      </c>
      <c r="F8" s="93">
        <v>6.34965454692529</v>
      </c>
      <c r="G8" s="917" t="s">
        <v>607</v>
      </c>
      <c r="H8" s="93">
        <v>12.9654359592542</v>
      </c>
      <c r="I8" s="93">
        <v>11.4559299675759</v>
      </c>
      <c r="J8" s="93">
        <v>6.15637010072456</v>
      </c>
      <c r="K8" s="93">
        <v>4.78077321223862</v>
      </c>
      <c r="L8" s="93">
        <v>8.23616255109749</v>
      </c>
    </row>
    <row r="9" spans="1:12">
      <c r="A9" s="1">
        <v>2018</v>
      </c>
      <c r="B9" s="94">
        <v>6.98166462909518</v>
      </c>
      <c r="C9" s="94">
        <v>17.0751971115896</v>
      </c>
      <c r="D9" s="917" t="s">
        <v>607</v>
      </c>
      <c r="E9" s="917" t="s">
        <v>607</v>
      </c>
      <c r="F9" s="94">
        <v>13.3672777850966</v>
      </c>
      <c r="G9" s="917" t="s">
        <v>607</v>
      </c>
      <c r="H9" s="94">
        <v>21.7232944019103</v>
      </c>
      <c r="I9" s="94">
        <v>10.7053914398577</v>
      </c>
      <c r="J9" s="94">
        <v>12.3896375329057</v>
      </c>
      <c r="K9" s="94">
        <v>6.38394534092798</v>
      </c>
      <c r="L9" s="94">
        <v>21.0895551636302</v>
      </c>
    </row>
    <row r="10" spans="1:12">
      <c r="A10" s="95">
        <v>2019</v>
      </c>
      <c r="B10" s="96">
        <v>10.2496879800307</v>
      </c>
      <c r="C10" s="96">
        <v>3.12906879988568</v>
      </c>
      <c r="D10" s="919" t="s">
        <v>607</v>
      </c>
      <c r="E10" s="96">
        <v>25.0149705323725</v>
      </c>
      <c r="F10" s="96">
        <v>19.687174230867</v>
      </c>
      <c r="G10" s="917" t="s">
        <v>607</v>
      </c>
      <c r="H10" s="96">
        <v>34.9098826973719</v>
      </c>
      <c r="I10" s="96">
        <v>12.0290402837652</v>
      </c>
      <c r="J10" s="96">
        <v>36.6244288472965</v>
      </c>
      <c r="K10" s="96">
        <v>8.23560252293918</v>
      </c>
      <c r="L10" s="96">
        <v>14.5957954545455</v>
      </c>
    </row>
    <row r="11" spans="1:12">
      <c r="A11" s="98" t="s">
        <v>686</v>
      </c>
      <c r="B11" s="917" t="s">
        <v>607</v>
      </c>
      <c r="C11" s="917" t="s">
        <v>607</v>
      </c>
      <c r="D11" s="917" t="s">
        <v>607</v>
      </c>
      <c r="E11" s="99">
        <v>76.6</v>
      </c>
      <c r="F11" s="917" t="s">
        <v>607</v>
      </c>
      <c r="G11" s="917" t="s">
        <v>607</v>
      </c>
      <c r="H11" s="917" t="s">
        <v>607</v>
      </c>
      <c r="I11" s="99">
        <v>11.6</v>
      </c>
      <c r="J11" s="917" t="s">
        <v>607</v>
      </c>
      <c r="K11" s="99">
        <v>24.8</v>
      </c>
      <c r="L11" s="917" t="s">
        <v>607</v>
      </c>
    </row>
    <row r="12" spans="1:12">
      <c r="A12" s="98" t="s">
        <v>687</v>
      </c>
      <c r="B12" s="917" t="s">
        <v>607</v>
      </c>
      <c r="C12" s="917" t="s">
        <v>607</v>
      </c>
      <c r="D12" s="917" t="s">
        <v>607</v>
      </c>
      <c r="E12" s="91">
        <v>15.7686742911751</v>
      </c>
      <c r="F12" s="917" t="s">
        <v>607</v>
      </c>
      <c r="G12" s="917" t="s">
        <v>607</v>
      </c>
      <c r="H12" s="917" t="s">
        <v>607</v>
      </c>
      <c r="I12" s="91">
        <v>85.9381711745894</v>
      </c>
      <c r="J12" s="917" t="s">
        <v>607</v>
      </c>
      <c r="K12" s="917" t="s">
        <v>607</v>
      </c>
      <c r="L12" s="917" t="s">
        <v>607</v>
      </c>
    </row>
    <row r="13" spans="1:12">
      <c r="A13" s="1">
        <v>2022</v>
      </c>
      <c r="B13" s="917" t="s">
        <v>607</v>
      </c>
      <c r="C13" s="917" t="s">
        <v>607</v>
      </c>
      <c r="D13" s="917" t="s">
        <v>607</v>
      </c>
      <c r="E13" s="100">
        <v>48.0795604596692</v>
      </c>
      <c r="F13" s="917" t="s">
        <v>607</v>
      </c>
      <c r="G13" s="917" t="s">
        <v>607</v>
      </c>
      <c r="H13" s="917" t="s">
        <v>607</v>
      </c>
      <c r="I13" s="917" t="s">
        <v>607</v>
      </c>
      <c r="J13" s="917" t="s">
        <v>607</v>
      </c>
      <c r="K13" s="917" t="s">
        <v>607</v>
      </c>
      <c r="L13" s="917" t="s">
        <v>607</v>
      </c>
    </row>
    <row r="14" spans="1:12">
      <c r="A14" s="1">
        <v>2023</v>
      </c>
      <c r="B14" s="917" t="s">
        <v>607</v>
      </c>
      <c r="C14" s="917" t="s">
        <v>607</v>
      </c>
      <c r="D14" s="917" t="s">
        <v>607</v>
      </c>
      <c r="E14" s="917" t="s">
        <v>607</v>
      </c>
      <c r="F14" s="917" t="s">
        <v>607</v>
      </c>
      <c r="G14" s="917" t="s">
        <v>607</v>
      </c>
      <c r="H14" s="917" t="s">
        <v>607</v>
      </c>
      <c r="I14" s="917" t="s">
        <v>607</v>
      </c>
      <c r="J14" s="917" t="s">
        <v>607</v>
      </c>
      <c r="K14" s="100">
        <v>18.0361327723235</v>
      </c>
      <c r="L14" s="100">
        <v>23.2289351851852</v>
      </c>
    </row>
    <row r="16" spans="1:1">
      <c r="A16" s="101" t="s">
        <v>1749</v>
      </c>
    </row>
    <row r="17" spans="1:1">
      <c r="A17" s="1" t="s">
        <v>566</v>
      </c>
    </row>
    <row r="18" spans="2:9">
      <c r="B18" s="102"/>
      <c r="C18" s="102"/>
      <c r="D18" s="102"/>
      <c r="E18" s="102"/>
      <c r="F18" s="102"/>
      <c r="G18" s="102"/>
      <c r="H18" s="102"/>
      <c r="I18" s="102"/>
    </row>
    <row r="19" spans="3:3">
      <c r="C19" s="103"/>
    </row>
    <row r="20" spans="3:3">
      <c r="C20" s="103"/>
    </row>
    <row r="21" spans="3:3">
      <c r="C21" s="103"/>
    </row>
    <row r="22" spans="3:3">
      <c r="C22" s="103"/>
    </row>
    <row r="23" spans="3:3">
      <c r="C23" s="103"/>
    </row>
    <row r="24" spans="3:3">
      <c r="C24" s="103"/>
    </row>
    <row r="25" spans="3:3">
      <c r="C25" s="103"/>
    </row>
    <row r="26" spans="3:3">
      <c r="C26" s="103"/>
    </row>
    <row r="27" spans="3:3">
      <c r="C27" s="103"/>
    </row>
    <row r="36" spans="2:11">
      <c r="B36" s="104"/>
      <c r="C36" s="104"/>
      <c r="D36" s="104"/>
      <c r="E36" s="104"/>
      <c r="F36" s="104"/>
      <c r="G36" s="104"/>
      <c r="H36" s="104"/>
      <c r="I36" s="104"/>
      <c r="J36" s="104"/>
      <c r="K36" s="104"/>
    </row>
  </sheetData>
  <pageMargins left="0.7" right="0.7" top="0.75" bottom="0.75" header="0.3" footer="0.3"/>
  <headerFooter/>
  <drawing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6" workbookViewId="0">
      <selection activeCell="A22" sqref="A22"/>
    </sheetView>
  </sheetViews>
  <sheetFormatPr defaultColWidth="14.4444444444444" defaultRowHeight="13.8" outlineLevelCol="2"/>
  <cols>
    <col min="1" max="1" width="5.66666666666667" style="66" customWidth="1"/>
    <col min="2" max="2" width="35.8888888888889" style="66" customWidth="1"/>
    <col min="3" max="3" width="70.4444444444444" style="66" customWidth="1"/>
    <col min="4" max="4" width="74.5555555555556" style="66" customWidth="1"/>
    <col min="5" max="23" width="11.4444444444444" style="66" customWidth="1"/>
    <col min="24" max="16384" width="14.4444444444444" style="66"/>
  </cols>
  <sheetData>
    <row r="2" ht="30" spans="1:3">
      <c r="A2" s="67">
        <v>1</v>
      </c>
      <c r="B2" s="68" t="s">
        <v>616</v>
      </c>
      <c r="C2" s="69" t="s">
        <v>1756</v>
      </c>
    </row>
    <row r="3" spans="1:3">
      <c r="A3" s="70">
        <v>2</v>
      </c>
      <c r="B3" s="68" t="s">
        <v>617</v>
      </c>
      <c r="C3" s="10" t="s">
        <v>1757</v>
      </c>
    </row>
    <row r="4" ht="43.8" spans="1:3">
      <c r="A4" s="67">
        <v>3</v>
      </c>
      <c r="B4" s="68" t="s">
        <v>619</v>
      </c>
      <c r="C4" s="71" t="s">
        <v>1758</v>
      </c>
    </row>
    <row r="5" ht="27.6" spans="1:3">
      <c r="A5" s="67">
        <v>4</v>
      </c>
      <c r="B5" s="68" t="s">
        <v>621</v>
      </c>
      <c r="C5" s="10" t="s">
        <v>1527</v>
      </c>
    </row>
    <row r="6" spans="1:3">
      <c r="A6" s="67">
        <v>5</v>
      </c>
      <c r="B6" s="68" t="s">
        <v>623</v>
      </c>
      <c r="C6" s="10" t="s">
        <v>1528</v>
      </c>
    </row>
    <row r="7" ht="181.8" spans="1:3">
      <c r="A7" s="72">
        <v>6</v>
      </c>
      <c r="B7" s="73" t="s">
        <v>625</v>
      </c>
      <c r="C7" s="74" t="s">
        <v>1759</v>
      </c>
    </row>
    <row r="8" spans="1:3">
      <c r="A8" s="75">
        <v>7</v>
      </c>
      <c r="B8" s="68" t="s">
        <v>707</v>
      </c>
      <c r="C8" s="10" t="s">
        <v>28</v>
      </c>
    </row>
    <row r="9" ht="27.6" spans="1:3">
      <c r="A9" s="76"/>
      <c r="B9" s="77" t="s">
        <v>629</v>
      </c>
      <c r="C9" s="10" t="s">
        <v>708</v>
      </c>
    </row>
    <row r="10" spans="1:3">
      <c r="A10" s="78">
        <v>8</v>
      </c>
      <c r="B10" s="68" t="s">
        <v>631</v>
      </c>
      <c r="C10" s="79" t="s">
        <v>1530</v>
      </c>
    </row>
    <row r="11" ht="27.6" spans="1:3">
      <c r="A11" s="67">
        <v>9</v>
      </c>
      <c r="B11" s="68" t="s">
        <v>633</v>
      </c>
      <c r="C11" s="74" t="s">
        <v>1760</v>
      </c>
    </row>
    <row r="12" ht="55.2" spans="1:3">
      <c r="A12" s="67">
        <v>10</v>
      </c>
      <c r="B12" s="68" t="s">
        <v>635</v>
      </c>
      <c r="C12" s="10" t="s">
        <v>1531</v>
      </c>
    </row>
    <row r="13" spans="1:3">
      <c r="A13" s="67">
        <v>11</v>
      </c>
      <c r="B13" s="68" t="s">
        <v>637</v>
      </c>
      <c r="C13" s="10" t="s">
        <v>638</v>
      </c>
    </row>
    <row r="14" ht="55.2" spans="1:3">
      <c r="A14" s="67">
        <v>12</v>
      </c>
      <c r="B14" s="68" t="s">
        <v>639</v>
      </c>
      <c r="C14" s="10" t="s">
        <v>1532</v>
      </c>
    </row>
    <row r="15" spans="1:3">
      <c r="A15" s="67">
        <v>13</v>
      </c>
      <c r="B15" s="80" t="s">
        <v>641</v>
      </c>
      <c r="C15" s="81" t="s">
        <v>712</v>
      </c>
    </row>
    <row r="16" ht="69" spans="1:3">
      <c r="A16" s="67">
        <v>14</v>
      </c>
      <c r="B16" s="68" t="s">
        <v>643</v>
      </c>
      <c r="C16" s="74" t="s">
        <v>1761</v>
      </c>
    </row>
    <row r="17" ht="220.8" spans="1:3">
      <c r="A17" s="67">
        <v>15</v>
      </c>
      <c r="B17" s="68" t="s">
        <v>645</v>
      </c>
      <c r="C17" s="82" t="s">
        <v>1543</v>
      </c>
    </row>
    <row r="18" spans="1:3">
      <c r="A18" s="72">
        <v>16</v>
      </c>
      <c r="B18" s="68" t="s">
        <v>647</v>
      </c>
      <c r="C18" s="81" t="s">
        <v>714</v>
      </c>
    </row>
    <row r="19" spans="1:3">
      <c r="A19" s="83"/>
      <c r="B19" s="77" t="s">
        <v>649</v>
      </c>
      <c r="C19" s="84" t="s">
        <v>715</v>
      </c>
    </row>
    <row r="20" spans="1:3">
      <c r="A20" s="85"/>
      <c r="B20" s="77" t="s">
        <v>651</v>
      </c>
      <c r="C20" s="81" t="s">
        <v>716</v>
      </c>
    </row>
    <row r="21" ht="13.2" spans="1:3">
      <c r="A21" s="26">
        <v>17</v>
      </c>
      <c r="B21" s="27" t="s">
        <v>653</v>
      </c>
      <c r="C21" s="28" t="s">
        <v>221</v>
      </c>
    </row>
    <row r="22" ht="13.2" spans="1:3">
      <c r="A22" s="26">
        <v>21</v>
      </c>
      <c r="B22" s="27" t="s">
        <v>654</v>
      </c>
      <c r="C22" s="28" t="s">
        <v>1544</v>
      </c>
    </row>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04"/>
  <sheetViews>
    <sheetView workbookViewId="0">
      <selection activeCell="M15" sqref="M15"/>
    </sheetView>
  </sheetViews>
  <sheetFormatPr defaultColWidth="14.4444444444444" defaultRowHeight="15" customHeight="1"/>
  <cols>
    <col min="1" max="1" width="13.4444444444444" style="1" customWidth="1"/>
    <col min="2" max="3" width="10.6666666666667" style="1" customWidth="1"/>
    <col min="4" max="4" width="27.8888888888889" style="1" customWidth="1"/>
    <col min="5" max="7" width="10.6666666666667" style="1" hidden="1" customWidth="1"/>
    <col min="8" max="8" width="6.88888888888889" style="1" customWidth="1"/>
    <col min="9" max="9" width="7.88888888888889" style="1" customWidth="1"/>
    <col min="10" max="10" width="7.33333333333333" style="1" customWidth="1"/>
    <col min="11" max="12" width="6.88888888888889" style="1" customWidth="1"/>
    <col min="13" max="16384" width="14.4444444444444" style="1"/>
  </cols>
  <sheetData>
    <row r="1" ht="12.75" customHeight="1" spans="1:3">
      <c r="A1" s="34" t="s">
        <v>1762</v>
      </c>
      <c r="B1" s="56"/>
      <c r="C1" s="56"/>
    </row>
    <row r="2" ht="12.75" customHeight="1" spans="1:3">
      <c r="A2" s="35"/>
      <c r="B2" s="35"/>
      <c r="C2" s="35"/>
    </row>
    <row r="3" ht="12.75" customHeight="1" spans="1:1">
      <c r="A3" s="36"/>
    </row>
    <row r="4" ht="36" customHeight="1" spans="1:13">
      <c r="A4" s="57" t="s">
        <v>29</v>
      </c>
      <c r="B4" s="58" t="s">
        <v>58</v>
      </c>
      <c r="C4" s="58" t="s">
        <v>1546</v>
      </c>
      <c r="D4" s="58" t="s">
        <v>1547</v>
      </c>
      <c r="E4" s="59" t="s">
        <v>1548</v>
      </c>
      <c r="F4" s="59" t="s">
        <v>1763</v>
      </c>
      <c r="G4" s="59" t="s">
        <v>1764</v>
      </c>
      <c r="H4" s="60">
        <v>2018</v>
      </c>
      <c r="I4" s="60">
        <v>2019</v>
      </c>
      <c r="J4" s="60">
        <v>2020</v>
      </c>
      <c r="K4" s="60">
        <v>2021</v>
      </c>
      <c r="L4" s="60">
        <v>2022</v>
      </c>
      <c r="M4" s="60" t="s">
        <v>1549</v>
      </c>
    </row>
    <row r="5" ht="15.75" customHeight="1" spans="1:13">
      <c r="A5" s="61" t="s">
        <v>1765</v>
      </c>
      <c r="B5" s="61" t="s">
        <v>1766</v>
      </c>
      <c r="C5" s="61" t="s">
        <v>1767</v>
      </c>
      <c r="D5" s="62" t="s">
        <v>1767</v>
      </c>
      <c r="E5" s="63" t="e">
        <f>#REF!</f>
        <v>#REF!</v>
      </c>
      <c r="F5" s="63"/>
      <c r="G5" s="63"/>
      <c r="H5" s="53">
        <v>78.7</v>
      </c>
      <c r="I5" s="53">
        <v>57.2</v>
      </c>
      <c r="J5" s="53">
        <v>65.9</v>
      </c>
      <c r="K5" s="53">
        <v>52.6</v>
      </c>
      <c r="L5" s="53">
        <v>9.5</v>
      </c>
      <c r="M5" s="53">
        <v>9.3</v>
      </c>
    </row>
    <row r="6" ht="15.75" customHeight="1" spans="1:13">
      <c r="A6" s="1" t="s">
        <v>540</v>
      </c>
      <c r="B6" s="1" t="s">
        <v>1554</v>
      </c>
      <c r="C6" s="1" t="s">
        <v>1555</v>
      </c>
      <c r="D6" s="64" t="s">
        <v>1555</v>
      </c>
      <c r="E6" s="1" t="s">
        <v>1768</v>
      </c>
      <c r="H6" s="54" t="s">
        <v>1445</v>
      </c>
      <c r="I6" s="54" t="s">
        <v>1445</v>
      </c>
      <c r="J6" s="54" t="s">
        <v>1445</v>
      </c>
      <c r="K6" s="54" t="s">
        <v>1445</v>
      </c>
      <c r="L6" s="54" t="s">
        <v>1445</v>
      </c>
      <c r="M6" s="54" t="s">
        <v>1445</v>
      </c>
    </row>
    <row r="7" ht="15.75" customHeight="1" spans="1:13">
      <c r="A7" s="63" t="s">
        <v>540</v>
      </c>
      <c r="B7" s="63" t="s">
        <v>1554</v>
      </c>
      <c r="C7" s="63" t="s">
        <v>1555</v>
      </c>
      <c r="D7" s="62" t="s">
        <v>1559</v>
      </c>
      <c r="E7" s="63"/>
      <c r="F7" s="63"/>
      <c r="G7" s="63"/>
      <c r="H7" s="53" t="s">
        <v>1445</v>
      </c>
      <c r="I7" s="53" t="s">
        <v>1445</v>
      </c>
      <c r="J7" s="53" t="s">
        <v>1445</v>
      </c>
      <c r="K7" s="53" t="s">
        <v>1445</v>
      </c>
      <c r="L7" s="53" t="s">
        <v>1445</v>
      </c>
      <c r="M7" s="53" t="s">
        <v>1445</v>
      </c>
    </row>
    <row r="8" ht="15.75" customHeight="1" spans="1:13">
      <c r="A8" s="63" t="s">
        <v>555</v>
      </c>
      <c r="B8" s="63" t="s">
        <v>1603</v>
      </c>
      <c r="C8" s="63" t="s">
        <v>1603</v>
      </c>
      <c r="D8" s="62" t="s">
        <v>1604</v>
      </c>
      <c r="E8" s="63" t="s">
        <v>1769</v>
      </c>
      <c r="F8" s="63"/>
      <c r="G8" s="63"/>
      <c r="H8" s="53" t="s">
        <v>1445</v>
      </c>
      <c r="I8" s="53" t="s">
        <v>1445</v>
      </c>
      <c r="J8" s="53" t="s">
        <v>1445</v>
      </c>
      <c r="K8" s="53">
        <v>16.8</v>
      </c>
      <c r="L8" s="53">
        <v>14.1</v>
      </c>
      <c r="M8" s="53">
        <v>14.9</v>
      </c>
    </row>
    <row r="9" ht="15.75" customHeight="1" spans="1:13">
      <c r="A9" s="1" t="s">
        <v>555</v>
      </c>
      <c r="B9" s="1" t="s">
        <v>1603</v>
      </c>
      <c r="C9" s="1" t="s">
        <v>1606</v>
      </c>
      <c r="D9" s="64" t="s">
        <v>1770</v>
      </c>
      <c r="E9" s="1" t="s">
        <v>1771</v>
      </c>
      <c r="H9" s="54" t="s">
        <v>1445</v>
      </c>
      <c r="I9" s="54" t="s">
        <v>1445</v>
      </c>
      <c r="J9" s="54" t="s">
        <v>1445</v>
      </c>
      <c r="K9" s="54">
        <v>17.7</v>
      </c>
      <c r="L9" s="54">
        <v>18.4</v>
      </c>
      <c r="M9" s="54">
        <v>21.6</v>
      </c>
    </row>
    <row r="10" ht="15.75" customHeight="1" spans="1:13">
      <c r="A10" s="63" t="s">
        <v>555</v>
      </c>
      <c r="B10" s="63" t="s">
        <v>1603</v>
      </c>
      <c r="C10" s="65" t="s">
        <v>1772</v>
      </c>
      <c r="D10" s="62" t="s">
        <v>1609</v>
      </c>
      <c r="E10" s="63" t="s">
        <v>1773</v>
      </c>
      <c r="F10" s="63"/>
      <c r="G10" s="63"/>
      <c r="H10" s="53" t="s">
        <v>1445</v>
      </c>
      <c r="I10" s="53" t="s">
        <v>1445</v>
      </c>
      <c r="J10" s="53" t="s">
        <v>1445</v>
      </c>
      <c r="K10" s="53">
        <v>10</v>
      </c>
      <c r="L10" s="53">
        <v>8.8</v>
      </c>
      <c r="M10" s="53">
        <v>11.1</v>
      </c>
    </row>
    <row r="11" ht="15.75" customHeight="1" spans="1:13">
      <c r="A11" s="1" t="s">
        <v>548</v>
      </c>
      <c r="B11" s="1" t="s">
        <v>1580</v>
      </c>
      <c r="C11" s="1" t="s">
        <v>1581</v>
      </c>
      <c r="D11" s="64" t="s">
        <v>1774</v>
      </c>
      <c r="E11" s="1" t="s">
        <v>1775</v>
      </c>
      <c r="H11" s="54" t="s">
        <v>1445</v>
      </c>
      <c r="I11" s="54" t="s">
        <v>1445</v>
      </c>
      <c r="J11" s="54" t="s">
        <v>1445</v>
      </c>
      <c r="K11" s="54" t="s">
        <v>1445</v>
      </c>
      <c r="L11" s="54" t="s">
        <v>1445</v>
      </c>
      <c r="M11" s="54" t="s">
        <v>1445</v>
      </c>
    </row>
    <row r="12" ht="15.75" customHeight="1" spans="1:13">
      <c r="A12" s="63" t="s">
        <v>548</v>
      </c>
      <c r="B12" s="63" t="s">
        <v>1580</v>
      </c>
      <c r="C12" s="63" t="s">
        <v>1584</v>
      </c>
      <c r="D12" s="62" t="s">
        <v>1585</v>
      </c>
      <c r="E12" s="63" t="s">
        <v>1776</v>
      </c>
      <c r="F12" s="63"/>
      <c r="G12" s="63"/>
      <c r="H12" s="53" t="s">
        <v>1445</v>
      </c>
      <c r="I12" s="53" t="s">
        <v>1445</v>
      </c>
      <c r="J12" s="53" t="s">
        <v>1445</v>
      </c>
      <c r="K12" s="53" t="s">
        <v>1445</v>
      </c>
      <c r="L12" s="53" t="s">
        <v>1445</v>
      </c>
      <c r="M12" s="53">
        <v>6.5</v>
      </c>
    </row>
    <row r="13" ht="15.75" customHeight="1" spans="1:13">
      <c r="A13" s="1" t="s">
        <v>548</v>
      </c>
      <c r="B13" s="1" t="s">
        <v>1580</v>
      </c>
      <c r="C13" s="1" t="s">
        <v>1580</v>
      </c>
      <c r="D13" s="64" t="s">
        <v>1587</v>
      </c>
      <c r="E13" s="1" t="s">
        <v>1777</v>
      </c>
      <c r="H13" s="54" t="s">
        <v>1445</v>
      </c>
      <c r="I13" s="54" t="s">
        <v>1445</v>
      </c>
      <c r="J13" s="54" t="s">
        <v>1445</v>
      </c>
      <c r="K13" s="54" t="s">
        <v>1445</v>
      </c>
      <c r="L13" s="54" t="s">
        <v>1445</v>
      </c>
      <c r="M13" s="54">
        <v>8.4</v>
      </c>
    </row>
    <row r="14" ht="15.75" customHeight="1" spans="1:13">
      <c r="A14" s="63" t="s">
        <v>552</v>
      </c>
      <c r="B14" s="63" t="s">
        <v>552</v>
      </c>
      <c r="C14" s="63" t="s">
        <v>1594</v>
      </c>
      <c r="D14" s="62" t="s">
        <v>1601</v>
      </c>
      <c r="E14" s="63" t="s">
        <v>1778</v>
      </c>
      <c r="F14" s="63"/>
      <c r="G14" s="63"/>
      <c r="H14" s="53" t="s">
        <v>1445</v>
      </c>
      <c r="I14" s="53" t="s">
        <v>1445</v>
      </c>
      <c r="J14" s="53" t="s">
        <v>1445</v>
      </c>
      <c r="K14" s="53" t="s">
        <v>1445</v>
      </c>
      <c r="L14" s="53" t="s">
        <v>1445</v>
      </c>
      <c r="M14" s="53" t="s">
        <v>1445</v>
      </c>
    </row>
    <row r="15" ht="15.75" customHeight="1" spans="1:13">
      <c r="A15" s="1" t="s">
        <v>552</v>
      </c>
      <c r="B15" s="1" t="s">
        <v>552</v>
      </c>
      <c r="C15" s="1" t="s">
        <v>1594</v>
      </c>
      <c r="D15" s="64" t="s">
        <v>1602</v>
      </c>
      <c r="E15" s="1" t="s">
        <v>1779</v>
      </c>
      <c r="H15" s="54" t="s">
        <v>1445</v>
      </c>
      <c r="I15" s="54" t="s">
        <v>1445</v>
      </c>
      <c r="J15" s="54" t="s">
        <v>1445</v>
      </c>
      <c r="K15" s="54" t="s">
        <v>1445</v>
      </c>
      <c r="L15" s="54" t="s">
        <v>1445</v>
      </c>
      <c r="M15" s="54" t="s">
        <v>1445</v>
      </c>
    </row>
    <row r="16" ht="15.75" customHeight="1" spans="1:13">
      <c r="A16" s="63" t="s">
        <v>540</v>
      </c>
      <c r="B16" s="63" t="s">
        <v>1554</v>
      </c>
      <c r="C16" s="63" t="s">
        <v>1555</v>
      </c>
      <c r="D16" s="62" t="s">
        <v>1559</v>
      </c>
      <c r="E16" s="63" t="s">
        <v>1780</v>
      </c>
      <c r="F16" s="63"/>
      <c r="G16" s="63"/>
      <c r="H16" s="53" t="s">
        <v>1445</v>
      </c>
      <c r="I16" s="53" t="s">
        <v>1445</v>
      </c>
      <c r="J16" s="53" t="s">
        <v>1445</v>
      </c>
      <c r="K16" s="53" t="s">
        <v>1445</v>
      </c>
      <c r="L16" s="53" t="s">
        <v>1445</v>
      </c>
      <c r="M16" s="53" t="s">
        <v>1445</v>
      </c>
    </row>
    <row r="17" ht="15.75" customHeight="1" spans="1:13">
      <c r="A17" s="1" t="s">
        <v>557</v>
      </c>
      <c r="B17" s="1" t="s">
        <v>1710</v>
      </c>
      <c r="C17" s="1" t="s">
        <v>1711</v>
      </c>
      <c r="D17" s="64" t="s">
        <v>1710</v>
      </c>
      <c r="E17" s="1" t="s">
        <v>1781</v>
      </c>
      <c r="H17" s="54" t="s">
        <v>1445</v>
      </c>
      <c r="I17" s="54" t="s">
        <v>1445</v>
      </c>
      <c r="J17" s="54" t="s">
        <v>1445</v>
      </c>
      <c r="K17" s="54">
        <v>10.6</v>
      </c>
      <c r="L17" s="54">
        <v>8.6</v>
      </c>
      <c r="M17" s="54" t="s">
        <v>1445</v>
      </c>
    </row>
    <row r="18" ht="15.75" customHeight="1" spans="1:13">
      <c r="A18" s="63" t="s">
        <v>556</v>
      </c>
      <c r="B18" s="63" t="s">
        <v>556</v>
      </c>
      <c r="C18" s="63" t="s">
        <v>1782</v>
      </c>
      <c r="D18" s="62" t="s">
        <v>1621</v>
      </c>
      <c r="E18" s="63" t="s">
        <v>1780</v>
      </c>
      <c r="F18" s="63"/>
      <c r="G18" s="63"/>
      <c r="H18" s="53" t="s">
        <v>1445</v>
      </c>
      <c r="I18" s="53" t="s">
        <v>1445</v>
      </c>
      <c r="J18" s="53" t="s">
        <v>1445</v>
      </c>
      <c r="K18" s="53" t="s">
        <v>1445</v>
      </c>
      <c r="L18" s="53" t="s">
        <v>1445</v>
      </c>
      <c r="M18" s="53" t="s">
        <v>1445</v>
      </c>
    </row>
    <row r="19" ht="15.75" customHeight="1" spans="1:1">
      <c r="A19" s="1" t="s">
        <v>1783</v>
      </c>
    </row>
    <row r="20" ht="15.75" customHeight="1" spans="1:3">
      <c r="A20" s="49" t="s">
        <v>1784</v>
      </c>
      <c r="B20" s="51"/>
      <c r="C20" s="51"/>
    </row>
    <row r="21" ht="15.75" customHeight="1" spans="1:3">
      <c r="A21" s="50" t="s">
        <v>1632</v>
      </c>
      <c r="B21" s="51"/>
      <c r="C21" s="51"/>
    </row>
    <row r="22" ht="15.75" customHeight="1" spans="1:3">
      <c r="A22" s="51" t="s">
        <v>1633</v>
      </c>
      <c r="B22" s="51"/>
      <c r="C22" s="51"/>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70.25" customHeight="1"/>
    <row r="41" ht="12" customHeight="1"/>
    <row r="42" ht="12"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pageMargins left="0.7" right="0.7" top="0.75" bottom="0.75" header="0" footer="0"/>
  <pageSetup paperSize="9" orientation="portrait"/>
  <headerFooter/>
  <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35"/>
  <sheetViews>
    <sheetView topLeftCell="A13" workbookViewId="0">
      <selection activeCell="A35" sqref="A35"/>
    </sheetView>
  </sheetViews>
  <sheetFormatPr defaultColWidth="14.4444444444444" defaultRowHeight="13.8" outlineLevelCol="2"/>
  <cols>
    <col min="1" max="1" width="5.66666666666667" style="1" customWidth="1"/>
    <col min="2" max="2" width="35.8888888888889" style="1" customWidth="1"/>
    <col min="3" max="3" width="65.3333333333333" style="1" customWidth="1"/>
    <col min="4" max="23" width="11.4444444444444" style="1" customWidth="1"/>
    <col min="24" max="16384" width="14.4444444444444" style="1"/>
  </cols>
  <sheetData>
    <row r="2" ht="27.6" spans="1:3">
      <c r="A2" s="2">
        <v>1</v>
      </c>
      <c r="B2" s="3" t="s">
        <v>616</v>
      </c>
      <c r="C2" s="4" t="s">
        <v>222</v>
      </c>
    </row>
    <row r="3" ht="27.6" spans="1:3">
      <c r="A3" s="5">
        <v>2</v>
      </c>
      <c r="B3" s="6" t="s">
        <v>617</v>
      </c>
      <c r="C3" s="7" t="s">
        <v>1785</v>
      </c>
    </row>
    <row r="4" ht="27.6" spans="1:3">
      <c r="A4" s="2">
        <v>3</v>
      </c>
      <c r="B4" s="3" t="s">
        <v>619</v>
      </c>
      <c r="C4" s="8" t="s">
        <v>1636</v>
      </c>
    </row>
    <row r="5" ht="27.6" spans="1:3">
      <c r="A5" s="9">
        <v>4</v>
      </c>
      <c r="B5" s="6" t="s">
        <v>621</v>
      </c>
      <c r="C5" s="10" t="s">
        <v>1527</v>
      </c>
    </row>
    <row r="6" spans="1:3">
      <c r="A6" s="9">
        <v>5</v>
      </c>
      <c r="B6" s="6" t="s">
        <v>623</v>
      </c>
      <c r="C6" s="7" t="s">
        <v>1786</v>
      </c>
    </row>
    <row r="7" ht="82.8" spans="1:3">
      <c r="A7" s="11">
        <v>6</v>
      </c>
      <c r="B7" s="12" t="s">
        <v>625</v>
      </c>
      <c r="C7" s="8" t="s">
        <v>1787</v>
      </c>
    </row>
    <row r="8" spans="1:3">
      <c r="A8" s="13">
        <v>7</v>
      </c>
      <c r="B8" s="14" t="s">
        <v>707</v>
      </c>
      <c r="C8" s="7" t="s">
        <v>1639</v>
      </c>
    </row>
    <row r="9" ht="41.4" spans="1:3">
      <c r="A9" s="15"/>
      <c r="B9" s="16" t="s">
        <v>629</v>
      </c>
      <c r="C9" s="17" t="s">
        <v>1640</v>
      </c>
    </row>
    <row r="10" spans="1:3">
      <c r="A10" s="18">
        <v>8</v>
      </c>
      <c r="B10" s="6" t="s">
        <v>631</v>
      </c>
      <c r="C10" s="19" t="s">
        <v>1641</v>
      </c>
    </row>
    <row r="11" ht="27.6" spans="1:3">
      <c r="A11" s="9">
        <v>9</v>
      </c>
      <c r="B11" s="3" t="s">
        <v>633</v>
      </c>
      <c r="C11" s="8" t="s">
        <v>1642</v>
      </c>
    </row>
    <row r="12" ht="27.6" spans="1:3">
      <c r="A12" s="9">
        <v>10</v>
      </c>
      <c r="B12" s="6" t="s">
        <v>635</v>
      </c>
      <c r="C12" s="8" t="s">
        <v>636</v>
      </c>
    </row>
    <row r="13" spans="1:3">
      <c r="A13" s="9">
        <v>11</v>
      </c>
      <c r="B13" s="6" t="s">
        <v>637</v>
      </c>
      <c r="C13" s="20" t="s">
        <v>1788</v>
      </c>
    </row>
    <row r="14" ht="55.2" spans="1:3">
      <c r="A14" s="9">
        <v>12</v>
      </c>
      <c r="B14" s="6" t="s">
        <v>639</v>
      </c>
      <c r="C14" s="10" t="s">
        <v>1532</v>
      </c>
    </row>
    <row r="15" ht="27.6" spans="1:3">
      <c r="A15" s="9">
        <v>13</v>
      </c>
      <c r="B15" s="21" t="s">
        <v>641</v>
      </c>
      <c r="C15" s="22" t="s">
        <v>1644</v>
      </c>
    </row>
    <row r="16" ht="27.6" spans="1:3">
      <c r="A16" s="9">
        <v>14</v>
      </c>
      <c r="B16" s="6" t="s">
        <v>643</v>
      </c>
      <c r="C16" s="7"/>
    </row>
    <row r="17" spans="1:3">
      <c r="A17" s="9">
        <v>15</v>
      </c>
      <c r="B17" s="3" t="s">
        <v>645</v>
      </c>
      <c r="C17" s="8"/>
    </row>
    <row r="18" spans="1:3">
      <c r="A18" s="11">
        <v>16</v>
      </c>
      <c r="B18" s="3" t="s">
        <v>647</v>
      </c>
      <c r="C18" s="8" t="s">
        <v>1645</v>
      </c>
    </row>
    <row r="19" spans="1:3">
      <c r="A19" s="23"/>
      <c r="B19" s="24" t="s">
        <v>649</v>
      </c>
      <c r="C19" s="8" t="s">
        <v>1646</v>
      </c>
    </row>
    <row r="20" spans="1:3">
      <c r="A20" s="25"/>
      <c r="B20" s="24" t="s">
        <v>651</v>
      </c>
      <c r="C20" s="7" t="s">
        <v>1647</v>
      </c>
    </row>
    <row r="21" ht="13.2" spans="1:3">
      <c r="A21" s="26">
        <v>17</v>
      </c>
      <c r="B21" s="27" t="s">
        <v>653</v>
      </c>
      <c r="C21" s="28" t="s">
        <v>224</v>
      </c>
    </row>
    <row r="22" spans="1:3">
      <c r="A22" s="29">
        <v>18</v>
      </c>
      <c r="B22" s="30" t="s">
        <v>1789</v>
      </c>
      <c r="C22" s="31" t="s">
        <v>1649</v>
      </c>
    </row>
    <row r="23" spans="1:3">
      <c r="A23" s="32"/>
      <c r="B23" s="32"/>
      <c r="C23" s="33" t="s">
        <v>1790</v>
      </c>
    </row>
    <row r="24" spans="1:3">
      <c r="A24" s="32"/>
      <c r="B24" s="32"/>
      <c r="C24" s="31" t="s">
        <v>1791</v>
      </c>
    </row>
    <row r="25" spans="1:3">
      <c r="A25" s="32"/>
      <c r="B25" s="32"/>
      <c r="C25" s="31" t="s">
        <v>1792</v>
      </c>
    </row>
    <row r="26" spans="1:3">
      <c r="A26" s="32"/>
      <c r="B26" s="32"/>
      <c r="C26" s="31" t="s">
        <v>1793</v>
      </c>
    </row>
    <row r="27" spans="1:3">
      <c r="A27" s="32"/>
      <c r="B27" s="32"/>
      <c r="C27" s="31" t="s">
        <v>1794</v>
      </c>
    </row>
    <row r="28" spans="1:3">
      <c r="A28" s="32"/>
      <c r="B28" s="32"/>
      <c r="C28" s="31" t="s">
        <v>1795</v>
      </c>
    </row>
    <row r="29" spans="1:3">
      <c r="A29" s="32"/>
      <c r="B29" s="32"/>
      <c r="C29" s="31" t="s">
        <v>1796</v>
      </c>
    </row>
    <row r="30" spans="1:3">
      <c r="A30" s="32"/>
      <c r="B30" s="32"/>
      <c r="C30" s="31" t="s">
        <v>1797</v>
      </c>
    </row>
    <row r="31" spans="1:3">
      <c r="A31" s="32"/>
      <c r="B31" s="32"/>
      <c r="C31" s="31" t="s">
        <v>1798</v>
      </c>
    </row>
    <row r="32" spans="1:3">
      <c r="A32" s="32"/>
      <c r="B32" s="32"/>
      <c r="C32" s="31" t="s">
        <v>1799</v>
      </c>
    </row>
    <row r="33" spans="1:3">
      <c r="A33" s="32"/>
      <c r="B33" s="32"/>
      <c r="C33" s="31" t="s">
        <v>1800</v>
      </c>
    </row>
    <row r="34" spans="1:3">
      <c r="A34" s="32"/>
      <c r="B34" s="55"/>
      <c r="C34" s="31" t="s">
        <v>1801</v>
      </c>
    </row>
    <row r="35" ht="13.2" spans="1:3">
      <c r="A35" s="26">
        <v>21</v>
      </c>
      <c r="B35" s="27" t="s">
        <v>654</v>
      </c>
      <c r="C35" s="28" t="s">
        <v>1802</v>
      </c>
    </row>
  </sheetData>
  <mergeCells count="4">
    <mergeCell ref="A8:A9"/>
    <mergeCell ref="A18:A20"/>
    <mergeCell ref="A22:A34"/>
    <mergeCell ref="B22:B34"/>
  </mergeCells>
  <hyperlinks>
    <hyperlink ref="C10" r:id="rId2" display="www.oefa.gob.pe"/>
  </hyperlinks>
  <pageMargins left="0.7" right="0.7" top="0.75" bottom="0.75" header="0" footer="0"/>
  <pageSetup paperSize="9" scale="51" orientation="portrait"/>
  <headerFooter/>
  <drawing r:id="rId1"/>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03"/>
  <sheetViews>
    <sheetView tabSelected="1" workbookViewId="0">
      <selection activeCell="L14" sqref="L14"/>
    </sheetView>
  </sheetViews>
  <sheetFormatPr defaultColWidth="14.4444444444444" defaultRowHeight="15" customHeight="1"/>
  <cols>
    <col min="1" max="1" width="11.6666666666667" style="1" customWidth="1"/>
    <col min="2" max="2" width="9.33333333333333" style="1" customWidth="1"/>
    <col min="3" max="3" width="10.5555555555556" style="1" customWidth="1"/>
    <col min="4" max="4" width="31.1111111111111" style="1" customWidth="1"/>
    <col min="5" max="5" width="11.4444444444444" style="1" customWidth="1"/>
    <col min="6" max="10" width="6.44444444444444" style="1" customWidth="1"/>
    <col min="11" max="11" width="9.55555555555556" style="1" customWidth="1"/>
    <col min="12" max="16384" width="14.4444444444444" style="1"/>
  </cols>
  <sheetData>
    <row r="1" ht="12.75" customHeight="1" spans="1:1">
      <c r="A1" s="34" t="s">
        <v>1803</v>
      </c>
    </row>
    <row r="2" ht="12.75" customHeight="1" spans="1:1">
      <c r="A2" s="35"/>
    </row>
    <row r="3" ht="12.75" customHeight="1" spans="1:1">
      <c r="A3" s="36"/>
    </row>
    <row r="4" ht="13.8" spans="1:11">
      <c r="A4" s="37" t="s">
        <v>29</v>
      </c>
      <c r="B4" s="38" t="s">
        <v>58</v>
      </c>
      <c r="C4" s="38" t="s">
        <v>1546</v>
      </c>
      <c r="D4" s="38" t="s">
        <v>1547</v>
      </c>
      <c r="E4" s="39" t="s">
        <v>1548</v>
      </c>
      <c r="F4" s="40">
        <v>2018</v>
      </c>
      <c r="G4" s="40">
        <v>2019</v>
      </c>
      <c r="H4" s="40">
        <v>2020</v>
      </c>
      <c r="I4" s="40">
        <v>2021</v>
      </c>
      <c r="J4" s="40">
        <v>2022</v>
      </c>
      <c r="K4" s="40" t="s">
        <v>1549</v>
      </c>
    </row>
    <row r="5" ht="15.75" customHeight="1" spans="1:11">
      <c r="A5" s="41" t="s">
        <v>540</v>
      </c>
      <c r="B5" s="42" t="s">
        <v>1554</v>
      </c>
      <c r="C5" s="42" t="s">
        <v>1555</v>
      </c>
      <c r="D5" s="42" t="s">
        <v>1555</v>
      </c>
      <c r="E5" s="42" t="s">
        <v>1804</v>
      </c>
      <c r="F5" s="43" t="s">
        <v>1445</v>
      </c>
      <c r="G5" s="43" t="s">
        <v>1445</v>
      </c>
      <c r="H5" s="43" t="s">
        <v>1445</v>
      </c>
      <c r="I5" s="43">
        <v>17.2</v>
      </c>
      <c r="J5" s="43">
        <v>19.3</v>
      </c>
      <c r="K5" s="53" t="s">
        <v>1445</v>
      </c>
    </row>
    <row r="6" ht="15.75" customHeight="1" spans="1:11">
      <c r="A6" s="44" t="s">
        <v>540</v>
      </c>
      <c r="B6" s="45" t="s">
        <v>1554</v>
      </c>
      <c r="C6" s="45" t="s">
        <v>1555</v>
      </c>
      <c r="D6" s="45" t="s">
        <v>1559</v>
      </c>
      <c r="E6" s="46" t="s">
        <v>1445</v>
      </c>
      <c r="F6" s="46" t="s">
        <v>1445</v>
      </c>
      <c r="G6" s="46" t="s">
        <v>1445</v>
      </c>
      <c r="H6" s="46" t="s">
        <v>1445</v>
      </c>
      <c r="I6" s="46" t="s">
        <v>1445</v>
      </c>
      <c r="J6" s="46" t="s">
        <v>1445</v>
      </c>
      <c r="K6" s="54" t="s">
        <v>1445</v>
      </c>
    </row>
    <row r="7" ht="15.75" customHeight="1" spans="1:11">
      <c r="A7" s="44" t="s">
        <v>555</v>
      </c>
      <c r="B7" s="45" t="s">
        <v>1603</v>
      </c>
      <c r="C7" s="45" t="s">
        <v>1603</v>
      </c>
      <c r="D7" s="45" t="s">
        <v>1604</v>
      </c>
      <c r="E7" s="45" t="s">
        <v>1805</v>
      </c>
      <c r="F7" s="46" t="s">
        <v>1445</v>
      </c>
      <c r="G7" s="46" t="s">
        <v>1445</v>
      </c>
      <c r="H7" s="46" t="s">
        <v>1445</v>
      </c>
      <c r="I7" s="46">
        <v>6.6</v>
      </c>
      <c r="J7" s="46">
        <v>7.1</v>
      </c>
      <c r="K7" s="54" t="s">
        <v>1445</v>
      </c>
    </row>
    <row r="8" ht="15.75" customHeight="1" spans="1:11">
      <c r="A8" s="41" t="s">
        <v>555</v>
      </c>
      <c r="B8" s="42" t="s">
        <v>1603</v>
      </c>
      <c r="C8" s="42" t="s">
        <v>1606</v>
      </c>
      <c r="D8" s="42" t="s">
        <v>1770</v>
      </c>
      <c r="E8" s="42" t="s">
        <v>1806</v>
      </c>
      <c r="F8" s="43" t="s">
        <v>1445</v>
      </c>
      <c r="G8" s="43" t="s">
        <v>1445</v>
      </c>
      <c r="H8" s="43" t="s">
        <v>1445</v>
      </c>
      <c r="I8" s="43">
        <v>11.4</v>
      </c>
      <c r="J8" s="43">
        <v>13.4</v>
      </c>
      <c r="K8" s="53">
        <v>12.8</v>
      </c>
    </row>
    <row r="9" ht="15.75" customHeight="1" spans="1:11">
      <c r="A9" s="44" t="s">
        <v>555</v>
      </c>
      <c r="B9" s="45" t="s">
        <v>1603</v>
      </c>
      <c r="C9" s="47" t="s">
        <v>1603</v>
      </c>
      <c r="D9" s="45" t="s">
        <v>1609</v>
      </c>
      <c r="E9" s="45" t="s">
        <v>1807</v>
      </c>
      <c r="F9" s="46" t="s">
        <v>1445</v>
      </c>
      <c r="G9" s="46" t="s">
        <v>1445</v>
      </c>
      <c r="H9" s="46" t="s">
        <v>1445</v>
      </c>
      <c r="I9" s="46">
        <v>6.2</v>
      </c>
      <c r="J9" s="46">
        <v>5.9</v>
      </c>
      <c r="K9" s="54" t="s">
        <v>1445</v>
      </c>
    </row>
    <row r="10" ht="15.75" customHeight="1" spans="1:11">
      <c r="A10" s="41" t="s">
        <v>548</v>
      </c>
      <c r="B10" s="42" t="s">
        <v>1580</v>
      </c>
      <c r="C10" s="42" t="s">
        <v>1581</v>
      </c>
      <c r="D10" s="42" t="s">
        <v>1774</v>
      </c>
      <c r="E10" s="42" t="s">
        <v>1808</v>
      </c>
      <c r="F10" s="43" t="s">
        <v>1445</v>
      </c>
      <c r="G10" s="43" t="s">
        <v>1445</v>
      </c>
      <c r="H10" s="43" t="s">
        <v>1445</v>
      </c>
      <c r="I10" s="43" t="s">
        <v>1445</v>
      </c>
      <c r="J10" s="43" t="s">
        <v>1445</v>
      </c>
      <c r="K10" s="53">
        <v>5.7</v>
      </c>
    </row>
    <row r="11" ht="15.75" customHeight="1" spans="1:11">
      <c r="A11" s="44" t="s">
        <v>548</v>
      </c>
      <c r="B11" s="45" t="s">
        <v>1580</v>
      </c>
      <c r="C11" s="45" t="s">
        <v>1584</v>
      </c>
      <c r="D11" s="45" t="s">
        <v>1585</v>
      </c>
      <c r="E11" s="45" t="s">
        <v>1809</v>
      </c>
      <c r="F11" s="46" t="s">
        <v>1445</v>
      </c>
      <c r="G11" s="46" t="s">
        <v>1445</v>
      </c>
      <c r="H11" s="46" t="s">
        <v>1445</v>
      </c>
      <c r="I11" s="46" t="s">
        <v>1445</v>
      </c>
      <c r="J11" s="46" t="s">
        <v>1445</v>
      </c>
      <c r="K11" s="54" t="s">
        <v>1445</v>
      </c>
    </row>
    <row r="12" ht="15.75" customHeight="1" spans="1:11">
      <c r="A12" s="41" t="s">
        <v>548</v>
      </c>
      <c r="B12" s="42" t="s">
        <v>1580</v>
      </c>
      <c r="C12" s="42" t="s">
        <v>1580</v>
      </c>
      <c r="D12" s="42" t="s">
        <v>1587</v>
      </c>
      <c r="E12" s="42" t="s">
        <v>1810</v>
      </c>
      <c r="F12" s="48" t="s">
        <v>1445</v>
      </c>
      <c r="G12" s="48" t="s">
        <v>1445</v>
      </c>
      <c r="H12" s="48" t="s">
        <v>1445</v>
      </c>
      <c r="I12" s="43" t="s">
        <v>1445</v>
      </c>
      <c r="J12" s="43" t="s">
        <v>1445</v>
      </c>
      <c r="K12" s="53" t="s">
        <v>1445</v>
      </c>
    </row>
    <row r="13" ht="15.75" customHeight="1" spans="1:11">
      <c r="A13" s="44" t="s">
        <v>540</v>
      </c>
      <c r="B13" s="45" t="s">
        <v>1554</v>
      </c>
      <c r="C13" s="45" t="s">
        <v>1555</v>
      </c>
      <c r="D13" s="45" t="s">
        <v>1559</v>
      </c>
      <c r="E13" s="45" t="s">
        <v>1811</v>
      </c>
      <c r="F13" s="43" t="s">
        <v>1445</v>
      </c>
      <c r="G13" s="43" t="s">
        <v>1445</v>
      </c>
      <c r="H13" s="43" t="s">
        <v>1445</v>
      </c>
      <c r="I13" s="46" t="s">
        <v>1445</v>
      </c>
      <c r="J13" s="46" t="s">
        <v>1445</v>
      </c>
      <c r="K13" s="54" t="s">
        <v>1445</v>
      </c>
    </row>
    <row r="14" ht="15.75" customHeight="1" spans="1:1">
      <c r="A14" s="1" t="s">
        <v>1812</v>
      </c>
    </row>
    <row r="15" ht="15.75" customHeight="1" spans="1:1">
      <c r="A15" s="49" t="s">
        <v>1631</v>
      </c>
    </row>
    <row r="16" ht="15.75" customHeight="1" spans="1:1">
      <c r="A16" s="50" t="s">
        <v>1632</v>
      </c>
    </row>
    <row r="17" ht="15.75" customHeight="1" spans="1:1">
      <c r="A17" s="51" t="s">
        <v>1633</v>
      </c>
    </row>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9.75" customHeight="1"/>
    <row r="40" ht="12" customHeight="1"/>
    <row r="41" ht="12" customHeight="1" spans="1:7">
      <c r="A41" s="52"/>
      <c r="B41" s="52"/>
      <c r="C41" s="52"/>
      <c r="D41" s="52"/>
      <c r="E41" s="52"/>
      <c r="F41" s="52"/>
      <c r="G41" s="52"/>
    </row>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pageMargins left="0.7" right="0.7" top="0.75" bottom="0.75" header="0" footer="0"/>
  <pageSetup paperSize="9" orientation="portrait"/>
  <headerFooter/>
  <drawing r:id="rId1"/>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31"/>
  <sheetViews>
    <sheetView topLeftCell="A13" workbookViewId="0">
      <selection activeCell="B32" sqref="B32"/>
    </sheetView>
  </sheetViews>
  <sheetFormatPr defaultColWidth="14.4444444444444" defaultRowHeight="13.8" outlineLevelCol="2"/>
  <cols>
    <col min="1" max="1" width="5.66666666666667" style="1" customWidth="1"/>
    <col min="2" max="2" width="37.8888888888889" style="1" customWidth="1"/>
    <col min="3" max="3" width="73.4444444444444" style="1" customWidth="1"/>
    <col min="4" max="23" width="11.4444444444444" style="1" customWidth="1"/>
    <col min="24" max="16384" width="14.4444444444444" style="1"/>
  </cols>
  <sheetData>
    <row r="2" ht="16.2" spans="1:3">
      <c r="A2" s="2">
        <v>1</v>
      </c>
      <c r="B2" s="3" t="s">
        <v>616</v>
      </c>
      <c r="C2" s="4" t="s">
        <v>1813</v>
      </c>
    </row>
    <row r="3" ht="27.6" spans="1:3">
      <c r="A3" s="5">
        <v>2</v>
      </c>
      <c r="B3" s="6" t="s">
        <v>617</v>
      </c>
      <c r="C3" s="7" t="s">
        <v>1814</v>
      </c>
    </row>
    <row r="4" ht="27.6" spans="1:3">
      <c r="A4" s="2">
        <v>3</v>
      </c>
      <c r="B4" s="3" t="s">
        <v>619</v>
      </c>
      <c r="C4" s="8" t="s">
        <v>1636</v>
      </c>
    </row>
    <row r="5" ht="27.6" spans="1:3">
      <c r="A5" s="9">
        <v>4</v>
      </c>
      <c r="B5" s="6" t="s">
        <v>621</v>
      </c>
      <c r="C5" s="10" t="s">
        <v>1527</v>
      </c>
    </row>
    <row r="6" spans="1:3">
      <c r="A6" s="9">
        <v>5</v>
      </c>
      <c r="B6" s="6" t="s">
        <v>623</v>
      </c>
      <c r="C6" s="7" t="s">
        <v>1815</v>
      </c>
    </row>
    <row r="7" ht="96.6" spans="1:3">
      <c r="A7" s="11">
        <v>6</v>
      </c>
      <c r="B7" s="12" t="s">
        <v>625</v>
      </c>
      <c r="C7" s="8" t="s">
        <v>1816</v>
      </c>
    </row>
    <row r="8" spans="1:3">
      <c r="A8" s="13">
        <v>7</v>
      </c>
      <c r="B8" s="14" t="s">
        <v>707</v>
      </c>
      <c r="C8" s="7" t="s">
        <v>1639</v>
      </c>
    </row>
    <row r="9" ht="41.4" spans="1:3">
      <c r="A9" s="15"/>
      <c r="B9" s="16" t="s">
        <v>629</v>
      </c>
      <c r="C9" s="17" t="s">
        <v>1640</v>
      </c>
    </row>
    <row r="10" spans="1:3">
      <c r="A10" s="18">
        <v>8</v>
      </c>
      <c r="B10" s="6" t="s">
        <v>631</v>
      </c>
      <c r="C10" s="19"/>
    </row>
    <row r="11" ht="27.6" spans="1:3">
      <c r="A11" s="9">
        <v>9</v>
      </c>
      <c r="B11" s="3" t="s">
        <v>633</v>
      </c>
      <c r="C11" s="8" t="s">
        <v>1642</v>
      </c>
    </row>
    <row r="12" ht="27.6" spans="1:3">
      <c r="A12" s="9">
        <v>10</v>
      </c>
      <c r="B12" s="6" t="s">
        <v>635</v>
      </c>
      <c r="C12" s="8" t="s">
        <v>636</v>
      </c>
    </row>
    <row r="13" spans="1:3">
      <c r="A13" s="9">
        <v>11</v>
      </c>
      <c r="B13" s="6" t="s">
        <v>637</v>
      </c>
      <c r="C13" s="20" t="s">
        <v>1788</v>
      </c>
    </row>
    <row r="14" ht="55.2" spans="1:3">
      <c r="A14" s="9">
        <v>12</v>
      </c>
      <c r="B14" s="6" t="s">
        <v>639</v>
      </c>
      <c r="C14" s="10" t="s">
        <v>1532</v>
      </c>
    </row>
    <row r="15" ht="27.6" spans="1:3">
      <c r="A15" s="9">
        <v>13</v>
      </c>
      <c r="B15" s="21" t="s">
        <v>641</v>
      </c>
      <c r="C15" s="22" t="s">
        <v>1644</v>
      </c>
    </row>
    <row r="16" ht="27.6" spans="1:3">
      <c r="A16" s="9">
        <v>14</v>
      </c>
      <c r="B16" s="6" t="s">
        <v>643</v>
      </c>
      <c r="C16" s="7"/>
    </row>
    <row r="17" spans="1:3">
      <c r="A17" s="9">
        <v>15</v>
      </c>
      <c r="B17" s="3" t="s">
        <v>645</v>
      </c>
      <c r="C17" s="8"/>
    </row>
    <row r="18" spans="1:3">
      <c r="A18" s="11">
        <v>16</v>
      </c>
      <c r="B18" s="3" t="s">
        <v>647</v>
      </c>
      <c r="C18" s="8" t="s">
        <v>1645</v>
      </c>
    </row>
    <row r="19" spans="1:3">
      <c r="A19" s="23"/>
      <c r="B19" s="24" t="s">
        <v>649</v>
      </c>
      <c r="C19" s="8" t="s">
        <v>1646</v>
      </c>
    </row>
    <row r="20" spans="1:3">
      <c r="A20" s="25"/>
      <c r="B20" s="24" t="s">
        <v>651</v>
      </c>
      <c r="C20" s="7" t="s">
        <v>1647</v>
      </c>
    </row>
    <row r="21" ht="13.2" spans="1:3">
      <c r="A21" s="26">
        <v>17</v>
      </c>
      <c r="B21" s="27" t="s">
        <v>653</v>
      </c>
      <c r="C21" s="28" t="s">
        <v>227</v>
      </c>
    </row>
    <row r="22" spans="1:3">
      <c r="A22" s="29">
        <v>18</v>
      </c>
      <c r="B22" s="30" t="s">
        <v>1789</v>
      </c>
      <c r="C22" s="31" t="s">
        <v>1649</v>
      </c>
    </row>
    <row r="23" spans="1:3">
      <c r="A23" s="32"/>
      <c r="B23" s="32"/>
      <c r="C23" s="33" t="s">
        <v>1817</v>
      </c>
    </row>
    <row r="24" spans="1:3">
      <c r="A24" s="32"/>
      <c r="B24" s="32"/>
      <c r="C24" s="31" t="s">
        <v>1818</v>
      </c>
    </row>
    <row r="25" spans="1:3">
      <c r="A25" s="32"/>
      <c r="B25" s="32"/>
      <c r="C25" s="31" t="s">
        <v>1819</v>
      </c>
    </row>
    <row r="26" spans="1:3">
      <c r="A26" s="32"/>
      <c r="B26" s="32"/>
      <c r="C26" s="31" t="s">
        <v>1820</v>
      </c>
    </row>
    <row r="27" spans="1:3">
      <c r="A27" s="32"/>
      <c r="B27" s="32"/>
      <c r="C27" s="31" t="s">
        <v>1821</v>
      </c>
    </row>
    <row r="28" spans="1:3">
      <c r="A28" s="32"/>
      <c r="B28" s="32"/>
      <c r="C28" s="31" t="s">
        <v>1822</v>
      </c>
    </row>
    <row r="29" spans="1:3">
      <c r="A29" s="32"/>
      <c r="B29" s="32"/>
      <c r="C29" s="31" t="s">
        <v>1823</v>
      </c>
    </row>
    <row r="30" spans="1:3">
      <c r="A30" s="32"/>
      <c r="B30" s="32"/>
      <c r="C30" s="31" t="s">
        <v>1824</v>
      </c>
    </row>
    <row r="31" ht="13.2" spans="1:3">
      <c r="A31" s="26">
        <v>21</v>
      </c>
      <c r="B31" s="27" t="s">
        <v>654</v>
      </c>
      <c r="C31" s="28" t="s">
        <v>1825</v>
      </c>
    </row>
  </sheetData>
  <mergeCells count="4">
    <mergeCell ref="A8:A9"/>
    <mergeCell ref="A18:A20"/>
    <mergeCell ref="A22:A30"/>
    <mergeCell ref="B22:B30"/>
  </mergeCells>
  <pageMargins left="0.7" right="0.7" top="0.75" bottom="0.75" header="0" footer="0"/>
  <pageSetup paperSize="9" scale="51" orientation="portrait"/>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4727B0-402A-4E3F-95FB-8B5FAA62111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105</vt:i4>
      </vt:variant>
    </vt:vector>
  </HeadingPairs>
  <TitlesOfParts>
    <vt:vector size="105" baseType="lpstr">
      <vt:lpstr>indicadores anuario</vt:lpstr>
      <vt:lpstr>C1</vt:lpstr>
      <vt:lpstr>TM101</vt:lpstr>
      <vt:lpstr>FT1</vt:lpstr>
      <vt:lpstr>C2</vt:lpstr>
      <vt:lpstr>FT2</vt:lpstr>
      <vt:lpstr>C3</vt:lpstr>
      <vt:lpstr>FT3</vt:lpstr>
      <vt:lpstr>C4</vt:lpstr>
      <vt:lpstr>FT4</vt:lpstr>
      <vt:lpstr>C5</vt:lpstr>
      <vt:lpstr>FT5</vt:lpstr>
      <vt:lpstr>C6</vt:lpstr>
      <vt:lpstr>FT6</vt:lpstr>
      <vt:lpstr>C7</vt:lpstr>
      <vt:lpstr>FT7</vt:lpstr>
      <vt:lpstr>C8</vt:lpstr>
      <vt:lpstr>FT8</vt:lpstr>
      <vt:lpstr>C9</vt:lpstr>
      <vt:lpstr>FT9</vt:lpstr>
      <vt:lpstr>TM102</vt:lpstr>
      <vt:lpstr>TM103</vt:lpstr>
      <vt:lpstr>PT101 (2)</vt:lpstr>
      <vt:lpstr>HR101</vt:lpstr>
      <vt:lpstr>HS101</vt:lpstr>
      <vt:lpstr>C10</vt:lpstr>
      <vt:lpstr>FT10</vt:lpstr>
      <vt:lpstr>C11</vt:lpstr>
      <vt:lpstr>FT11</vt:lpstr>
      <vt:lpstr>C12</vt:lpstr>
      <vt:lpstr>FT12</vt:lpstr>
      <vt:lpstr>C13</vt:lpstr>
      <vt:lpstr>FT13</vt:lpstr>
      <vt:lpstr>C14</vt:lpstr>
      <vt:lpstr>FT14</vt:lpstr>
      <vt:lpstr>C15</vt:lpstr>
      <vt:lpstr>FT15</vt:lpstr>
      <vt:lpstr>C16</vt:lpstr>
      <vt:lpstr>FT16</vt:lpstr>
      <vt:lpstr>C17</vt:lpstr>
      <vt:lpstr>FT17</vt:lpstr>
      <vt:lpstr>C18</vt:lpstr>
      <vt:lpstr>FT18</vt:lpstr>
      <vt:lpstr>C19</vt:lpstr>
      <vt:lpstr>FT19</vt:lpstr>
      <vt:lpstr>C20</vt:lpstr>
      <vt:lpstr>FT20</vt:lpstr>
      <vt:lpstr>C21</vt:lpstr>
      <vt:lpstr>FT21</vt:lpstr>
      <vt:lpstr>C22</vt:lpstr>
      <vt:lpstr>FT22</vt:lpstr>
      <vt:lpstr>C23</vt:lpstr>
      <vt:lpstr>FT23</vt:lpstr>
      <vt:lpstr>C24</vt:lpstr>
      <vt:lpstr>FT24</vt:lpstr>
      <vt:lpstr>C25</vt:lpstr>
      <vt:lpstr>FT25</vt:lpstr>
      <vt:lpstr>C26</vt:lpstr>
      <vt:lpstr>FT26</vt:lpstr>
      <vt:lpstr>C27</vt:lpstr>
      <vt:lpstr>FT27</vt:lpstr>
      <vt:lpstr>C28</vt:lpstr>
      <vt:lpstr>FT28</vt:lpstr>
      <vt:lpstr>C29</vt:lpstr>
      <vt:lpstr>FT29</vt:lpstr>
      <vt:lpstr>C30</vt:lpstr>
      <vt:lpstr>FT30</vt:lpstr>
      <vt:lpstr>C31</vt:lpstr>
      <vt:lpstr>FT31</vt:lpstr>
      <vt:lpstr>C32</vt:lpstr>
      <vt:lpstr>FT32</vt:lpstr>
      <vt:lpstr>C33</vt:lpstr>
      <vt:lpstr>FT33</vt:lpstr>
      <vt:lpstr>C34</vt:lpstr>
      <vt:lpstr>FT34</vt:lpstr>
      <vt:lpstr>C35</vt:lpstr>
      <vt:lpstr>FT35</vt:lpstr>
      <vt:lpstr>C36</vt:lpstr>
      <vt:lpstr>FT36</vt:lpstr>
      <vt:lpstr>C37</vt:lpstr>
      <vt:lpstr>FT37</vt:lpstr>
      <vt:lpstr>C38</vt:lpstr>
      <vt:lpstr>FT38</vt:lpstr>
      <vt:lpstr>C39</vt:lpstr>
      <vt:lpstr>FT39</vt:lpstr>
      <vt:lpstr>C40</vt:lpstr>
      <vt:lpstr>FT40</vt:lpstr>
      <vt:lpstr>C41</vt:lpstr>
      <vt:lpstr>FT41</vt:lpstr>
      <vt:lpstr>C42</vt:lpstr>
      <vt:lpstr>FT42</vt:lpstr>
      <vt:lpstr>C43</vt:lpstr>
      <vt:lpstr>FT43</vt:lpstr>
      <vt:lpstr>C44</vt:lpstr>
      <vt:lpstr>FT44</vt:lpstr>
      <vt:lpstr>C45</vt:lpstr>
      <vt:lpstr>FT45</vt:lpstr>
      <vt:lpstr>C46</vt:lpstr>
      <vt:lpstr>FT46</vt:lpstr>
      <vt:lpstr>C47</vt:lpstr>
      <vt:lpstr>FT47</vt:lpstr>
      <vt:lpstr>C48</vt:lpstr>
      <vt:lpstr>FT48</vt:lpstr>
      <vt:lpstr>C49</vt:lpstr>
      <vt:lpstr>FT49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 Figueroa F.</dc:creator>
  <cp:keywords>Anuario Ambiental</cp:keywords>
  <cp:lastModifiedBy>uer</cp:lastModifiedBy>
  <dcterms:created xsi:type="dcterms:W3CDTF">2023-10-30T23:59:00Z</dcterms:created>
  <dcterms:modified xsi:type="dcterms:W3CDTF">2024-05-09T22:28:34Z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1235066DE2C94D00AB42F45B57AED75F_12</vt:lpwstr>
  </property>
  <property fmtid="{D5CDD505-2E9C-101B-9397-08002B2CF9AE}" pid="3" name="KSOProductBuildVer">
    <vt:lpwstr>1033-12.2.0.16909</vt:lpwstr>
  </property>
</Properties>
</file>